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DPACG\ce-pa\Publicaciones\Aegpef2019\Aegpef XLS\"/>
    </mc:Choice>
  </mc:AlternateContent>
  <workbookProtection lockStructure="1"/>
  <bookViews>
    <workbookView xWindow="0" yWindow="0" windowWidth="28800" windowHeight="11835"/>
  </bookViews>
  <sheets>
    <sheet name="Índice" sheetId="2" r:id="rId1"/>
    <sheet name="8.1" sheetId="64" r:id="rId2"/>
    <sheet name="8.2" sheetId="65" r:id="rId3"/>
    <sheet name="8.3" sheetId="66" r:id="rId4"/>
    <sheet name="8.4" sheetId="67" r:id="rId5"/>
    <sheet name="8.5" sheetId="68" r:id="rId6"/>
    <sheet name="8.6" sheetId="41" r:id="rId7"/>
    <sheet name="8.7" sheetId="42" r:id="rId8"/>
    <sheet name="8.8" sheetId="44" r:id="rId9"/>
    <sheet name="8.9" sheetId="45" r:id="rId10"/>
    <sheet name="8.10" sheetId="69" r:id="rId11"/>
    <sheet name="8.11" sheetId="70" r:id="rId12"/>
    <sheet name="8.12 " sheetId="71" r:id="rId13"/>
    <sheet name="8.13" sheetId="62" r:id="rId14"/>
    <sheet name="8.14" sheetId="63" r:id="rId15"/>
    <sheet name="8.15" sheetId="48" r:id="rId16"/>
    <sheet name="8.16" sheetId="49" r:id="rId17"/>
    <sheet name="8.17" sheetId="50" r:id="rId18"/>
    <sheet name="8.18" sheetId="51" r:id="rId19"/>
    <sheet name="8.19" sheetId="52" r:id="rId20"/>
    <sheet name="8.20" sheetId="53" r:id="rId21"/>
    <sheet name="8.21" sheetId="54" r:id="rId22"/>
    <sheet name="8.22" sheetId="55" r:id="rId23"/>
    <sheet name="8.23" sheetId="56" r:id="rId24"/>
    <sheet name="8.24" sheetId="57" r:id="rId25"/>
    <sheet name="8.25" sheetId="58" r:id="rId26"/>
    <sheet name="8.26" sheetId="59" r:id="rId27"/>
    <sheet name="8.27" sheetId="60" r:id="rId28"/>
    <sheet name="8.28" sheetId="61" r:id="rId29"/>
    <sheet name="8.29" sheetId="38" r:id="rId30"/>
    <sheet name="8.30" sheetId="43" r:id="rId31"/>
    <sheet name="8.31" sheetId="40" r:id="rId32"/>
    <sheet name="8.32" sheetId="46" r:id="rId33"/>
    <sheet name="8.33" sheetId="47" r:id="rId34"/>
    <sheet name="8.34" sheetId="74" r:id="rId35"/>
    <sheet name="8.35" sheetId="75" r:id="rId36"/>
  </sheets>
  <definedNames>
    <definedName name="_AMO_UniqueIdentifier" hidden="1">"'415e739b-84c7-4685-bf1b-21ebe3be190a'"</definedName>
    <definedName name="_Fill" localSheetId="1" hidden="1">#REF!</definedName>
    <definedName name="_Fill" localSheetId="10" hidden="1">#REF!</definedName>
    <definedName name="_Fill" localSheetId="11" hidden="1">#REF!</definedName>
    <definedName name="_Fill" localSheetId="12" hidden="1">#REF!</definedName>
    <definedName name="_Fill" localSheetId="2" hidden="1">#REF!</definedName>
    <definedName name="_Fill" localSheetId="29" hidden="1">#REF!</definedName>
    <definedName name="_Fill" localSheetId="3" hidden="1">#REF!</definedName>
    <definedName name="_Fill" localSheetId="30" hidden="1">#REF!</definedName>
    <definedName name="_Fill" localSheetId="31" hidden="1">#REF!</definedName>
    <definedName name="_Fill" localSheetId="32" hidden="1">#REF!</definedName>
    <definedName name="_Fill" localSheetId="33" hidden="1">#REF!</definedName>
    <definedName name="_Fill" localSheetId="34" hidden="1">#REF!</definedName>
    <definedName name="_Fill" localSheetId="35" hidden="1">#REF!</definedName>
    <definedName name="_Fill" localSheetId="4" hidden="1">#REF!</definedName>
    <definedName name="_Fill" localSheetId="5" hidden="1">#REF!</definedName>
    <definedName name="_Fill" localSheetId="6" hidden="1">#REF!</definedName>
    <definedName name="_Fill" localSheetId="8" hidden="1">#REF!</definedName>
    <definedName name="_Fill" localSheetId="0" hidden="1">#REF!</definedName>
    <definedName name="_Order1" hidden="1">255</definedName>
    <definedName name="_Order2" hidden="1">0</definedName>
    <definedName name="_Regression_Int" hidden="1">1</definedName>
    <definedName name="a" localSheetId="1" hidden="1">#REF!</definedName>
    <definedName name="a" localSheetId="10" hidden="1">#REF!</definedName>
    <definedName name="a" localSheetId="11" hidden="1">#REF!</definedName>
    <definedName name="a" localSheetId="12" hidden="1">#REF!</definedName>
    <definedName name="a" localSheetId="2" hidden="1">#REF!</definedName>
    <definedName name="a" localSheetId="29" hidden="1">#REF!</definedName>
    <definedName name="a" localSheetId="3" hidden="1">#REF!</definedName>
    <definedName name="a" localSheetId="30" hidden="1">#REF!</definedName>
    <definedName name="a" localSheetId="32" hidden="1">#REF!</definedName>
    <definedName name="a" localSheetId="33" hidden="1">#REF!</definedName>
    <definedName name="a" localSheetId="34" hidden="1">#REF!</definedName>
    <definedName name="a" localSheetId="35" hidden="1">#REF!</definedName>
    <definedName name="a" localSheetId="4" hidden="1">#REF!</definedName>
    <definedName name="a" localSheetId="5" hidden="1">#REF!</definedName>
    <definedName name="a" localSheetId="6" hidden="1">#REF!</definedName>
    <definedName name="a" localSheetId="8" hidden="1">#REF!</definedName>
    <definedName name="a" localSheetId="0" hidden="1">#REF!</definedName>
    <definedName name="_xlnm.Print_Area" localSheetId="1">'8.1'!$A$1:$AD$554</definedName>
    <definedName name="_xlnm.Print_Area" localSheetId="10">'8.10'!$A$1:$X$553</definedName>
    <definedName name="_xlnm.Print_Area" localSheetId="11">'8.11'!$A$1:$O$555</definedName>
    <definedName name="_xlnm.Print_Area" localSheetId="12">'8.12 '!$A$1:$O$812</definedName>
    <definedName name="_xlnm.Print_Area" localSheetId="13">'8.13'!$A$1:$I$889</definedName>
    <definedName name="_xlnm.Print_Area" localSheetId="14">'8.14'!$A$1:$E$848</definedName>
    <definedName name="_xlnm.Print_Area" localSheetId="15">'8.15'!$A$1:$G$903</definedName>
    <definedName name="_xlnm.Print_Area" localSheetId="16">'8.16'!$A$1:$N$898</definedName>
    <definedName name="_xlnm.Print_Area" localSheetId="17">'8.17'!$A$1:$L$879</definedName>
    <definedName name="_xlnm.Print_Area" localSheetId="18">'8.18'!$A$1:$E$877</definedName>
    <definedName name="_xlnm.Print_Area" localSheetId="19">'8.19'!$A$1:$N$895</definedName>
    <definedName name="_xlnm.Print_Area" localSheetId="2">'8.2'!$A$1:$R$556</definedName>
    <definedName name="_xlnm.Print_Area" localSheetId="20">'8.20'!$A$1:$I$879</definedName>
    <definedName name="_xlnm.Print_Area" localSheetId="21">'8.21'!$A$1:$M$877</definedName>
    <definedName name="_xlnm.Print_Area" localSheetId="22">'8.22'!$A$1:$H$900</definedName>
    <definedName name="_xlnm.Print_Area" localSheetId="23">'8.23'!$A$1:$N$896</definedName>
    <definedName name="_xlnm.Print_Area" localSheetId="24">'8.24'!$A$1:$L$880</definedName>
    <definedName name="_xlnm.Print_Area" localSheetId="25">'8.25'!$A$1:$I$876</definedName>
    <definedName name="_xlnm.Print_Area" localSheetId="26">'8.26'!$A$1:$I$879</definedName>
    <definedName name="_xlnm.Print_Area" localSheetId="27">'8.27'!$A$1:$K$694</definedName>
    <definedName name="_xlnm.Print_Area" localSheetId="28">'8.28'!$A$1:$N$879</definedName>
    <definedName name="_xlnm.Print_Area" localSheetId="29">'8.29'!$A$1:$I$60</definedName>
    <definedName name="_xlnm.Print_Area" localSheetId="3">'8.3'!$A$1:$R$554</definedName>
    <definedName name="_xlnm.Print_Area" localSheetId="30">'8.30'!$A$1:$F$232</definedName>
    <definedName name="_xlnm.Print_Area" localSheetId="31">'8.31'!$A$1:$F$483</definedName>
    <definedName name="_xlnm.Print_Area" localSheetId="32">'8.32'!$A$1:$D$409</definedName>
    <definedName name="_xlnm.Print_Area" localSheetId="33">'8.33'!$A$1:$D$408</definedName>
    <definedName name="_xlnm.Print_Area" localSheetId="34">'8.34'!$A$1:$M$84</definedName>
    <definedName name="_xlnm.Print_Area" localSheetId="35">'8.35'!$A$1:$G$84</definedName>
    <definedName name="_xlnm.Print_Area" localSheetId="4">'8.4'!$A$1:$AA$556</definedName>
    <definedName name="_xlnm.Print_Area" localSheetId="5">'8.5'!$A$1:$R$554</definedName>
    <definedName name="_xlnm.Print_Area" localSheetId="7">'8.7'!$A$1:$L$230</definedName>
    <definedName name="_xlnm.Print_Area" localSheetId="8">'8.8'!$A$1:$H$484</definedName>
    <definedName name="_xlnm.Print_Area" localSheetId="9">'8.9'!$A$1:$D$409</definedName>
    <definedName name="_xlnm.Print_Area" localSheetId="0">Índice!$A$1:$B$38</definedName>
    <definedName name="asaaa" localSheetId="1" hidden="1">#REF!</definedName>
    <definedName name="asaaa" localSheetId="10" hidden="1">#REF!</definedName>
    <definedName name="asaaa" localSheetId="11" hidden="1">#REF!</definedName>
    <definedName name="asaaa" localSheetId="12" hidden="1">#REF!</definedName>
    <definedName name="asaaa" localSheetId="2" hidden="1">#REF!</definedName>
    <definedName name="asaaa" localSheetId="29" hidden="1">#REF!</definedName>
    <definedName name="asaaa" localSheetId="3" hidden="1">#REF!</definedName>
    <definedName name="asaaa" localSheetId="30" hidden="1">#REF!</definedName>
    <definedName name="asaaa" localSheetId="32" hidden="1">#REF!</definedName>
    <definedName name="asaaa" localSheetId="33" hidden="1">#REF!</definedName>
    <definedName name="asaaa" localSheetId="34" hidden="1">#REF!</definedName>
    <definedName name="asaaa" localSheetId="35" hidden="1">#REF!</definedName>
    <definedName name="asaaa" localSheetId="4" hidden="1">#REF!</definedName>
    <definedName name="asaaa" localSheetId="5" hidden="1">#REF!</definedName>
    <definedName name="asaaa" localSheetId="6" hidden="1">#REF!</definedName>
    <definedName name="asaaa" localSheetId="8" hidden="1">#REF!</definedName>
    <definedName name="asaaa" localSheetId="0" hidden="1">#REF!</definedName>
    <definedName name="b" localSheetId="1" hidden="1">#REF!</definedName>
    <definedName name="b" localSheetId="10" hidden="1">#REF!</definedName>
    <definedName name="b" localSheetId="11" hidden="1">#REF!</definedName>
    <definedName name="b" localSheetId="12" hidden="1">#REF!</definedName>
    <definedName name="b" localSheetId="2" hidden="1">#REF!</definedName>
    <definedName name="b" localSheetId="29" hidden="1">#REF!</definedName>
    <definedName name="b" localSheetId="3" hidden="1">#REF!</definedName>
    <definedName name="b" localSheetId="32" hidden="1">#REF!</definedName>
    <definedName name="b" localSheetId="33" hidden="1">#REF!</definedName>
    <definedName name="b" localSheetId="34" hidden="1">#REF!</definedName>
    <definedName name="b" localSheetId="35" hidden="1">#REF!</definedName>
    <definedName name="b" localSheetId="4" hidden="1">#REF!</definedName>
    <definedName name="b" localSheetId="5" hidden="1">#REF!</definedName>
    <definedName name="b" localSheetId="6" hidden="1">#REF!</definedName>
    <definedName name="b" localSheetId="0" hidden="1">#REF!</definedName>
    <definedName name="cero" localSheetId="33" hidden="1">#REF!</definedName>
    <definedName name="cero" hidden="1">#REF!</definedName>
    <definedName name="consari" localSheetId="10" hidden="1">#REF!</definedName>
    <definedName name="consari" localSheetId="12" hidden="1">#REF!</definedName>
    <definedName name="consari" localSheetId="29" hidden="1">#REF!</definedName>
    <definedName name="consari" localSheetId="32" hidden="1">#REF!</definedName>
    <definedName name="consari" localSheetId="33" hidden="1">#REF!</definedName>
    <definedName name="consari" localSheetId="34" hidden="1">#REF!</definedName>
    <definedName name="consari" localSheetId="35" hidden="1">#REF!</definedName>
    <definedName name="consari" localSheetId="6" hidden="1">#REF!</definedName>
    <definedName name="consari" localSheetId="0" hidden="1">#REF!</definedName>
    <definedName name="delll" localSheetId="1" hidden="1">#REF!</definedName>
    <definedName name="delll" localSheetId="10" hidden="1">#REF!</definedName>
    <definedName name="delll" localSheetId="12" hidden="1">#REF!</definedName>
    <definedName name="delll" localSheetId="13" hidden="1">#REF!</definedName>
    <definedName name="delll" localSheetId="14" hidden="1">#REF!</definedName>
    <definedName name="delll" localSheetId="29" hidden="1">#REF!</definedName>
    <definedName name="delll" localSheetId="32" hidden="1">#REF!</definedName>
    <definedName name="delll" localSheetId="33" hidden="1">#REF!</definedName>
    <definedName name="delll" localSheetId="34" hidden="1">#REF!</definedName>
    <definedName name="delll" localSheetId="35" hidden="1">#REF!</definedName>
    <definedName name="delll" localSheetId="6" hidden="1">#REF!</definedName>
    <definedName name="delll" localSheetId="0" hidden="1">#REF!</definedName>
    <definedName name="fhjkg" localSheetId="10" hidden="1">#REF!</definedName>
    <definedName name="fhjkg" localSheetId="12" hidden="1">#REF!</definedName>
    <definedName name="fhjkg" localSheetId="32" hidden="1">#REF!</definedName>
    <definedName name="fhjkg" localSheetId="33" hidden="1">#REF!</definedName>
    <definedName name="fhjkg" localSheetId="35" hidden="1">#REF!</definedName>
    <definedName name="fhjkg" localSheetId="6" hidden="1">#REF!</definedName>
    <definedName name="fhjkg" localSheetId="0" hidden="1">#REF!</definedName>
    <definedName name="fhjkg" hidden="1">#REF!</definedName>
    <definedName name="Fill" localSheetId="1" hidden="1">#REF!</definedName>
    <definedName name="Fill" localSheetId="10" hidden="1">#REF!</definedName>
    <definedName name="Fill" localSheetId="12" hidden="1">#REF!</definedName>
    <definedName name="Fill" localSheetId="13" hidden="1">#REF!</definedName>
    <definedName name="Fill" localSheetId="14" hidden="1">#REF!</definedName>
    <definedName name="Fill" localSheetId="29" hidden="1">#REF!</definedName>
    <definedName name="Fill" localSheetId="32" hidden="1">#REF!</definedName>
    <definedName name="Fill" localSheetId="33" hidden="1">#REF!</definedName>
    <definedName name="Fill" localSheetId="34" hidden="1">#REF!</definedName>
    <definedName name="Fill" localSheetId="35" hidden="1">#REF!</definedName>
    <definedName name="Fill" localSheetId="6" hidden="1">#REF!</definedName>
    <definedName name="Fill" localSheetId="0" hidden="1">#REF!</definedName>
    <definedName name="full" localSheetId="33" hidden="1">#REF!</definedName>
    <definedName name="full" hidden="1">#REF!</definedName>
    <definedName name="sdsd" localSheetId="33" hidden="1">#REF!</definedName>
    <definedName name="sdsd" hidden="1">#REF!</definedName>
    <definedName name="_xlnm.Print_Titles" localSheetId="1">'8.1'!$A:$A,'8.1'!$1:$10</definedName>
    <definedName name="_xlnm.Print_Titles" localSheetId="10">'8.10'!$1:$9</definedName>
    <definedName name="_xlnm.Print_Titles" localSheetId="11">'8.11'!$1:$11</definedName>
    <definedName name="_xlnm.Print_Titles" localSheetId="12">'8.12 '!$1:$14</definedName>
    <definedName name="_xlnm.Print_Titles" localSheetId="13">'8.13'!$1:$10</definedName>
    <definedName name="_xlnm.Print_Titles" localSheetId="14">'8.14'!$1:$14</definedName>
    <definedName name="_xlnm.Print_Titles" localSheetId="15">'8.15'!$1:$10</definedName>
    <definedName name="_xlnm.Print_Titles" localSheetId="17">'8.17'!$1:$11</definedName>
    <definedName name="_xlnm.Print_Titles" localSheetId="18">'8.18'!$1:$9</definedName>
    <definedName name="_xlnm.Print_Titles" localSheetId="19">'8.19'!$1:$2</definedName>
    <definedName name="_xlnm.Print_Titles" localSheetId="2">'8.2'!$1:$9</definedName>
    <definedName name="_xlnm.Print_Titles" localSheetId="20">'8.20'!$1:$10</definedName>
    <definedName name="_xlnm.Print_Titles" localSheetId="21">'8.21'!$1:$9</definedName>
    <definedName name="_xlnm.Print_Titles" localSheetId="22">'8.22'!$1:$9</definedName>
    <definedName name="_xlnm.Print_Titles" localSheetId="23">'8.23'!$1:$3</definedName>
    <definedName name="_xlnm.Print_Titles" localSheetId="24">'8.24'!$1:$12</definedName>
    <definedName name="_xlnm.Print_Titles" localSheetId="25">'8.25'!$1:$8</definedName>
    <definedName name="_xlnm.Print_Titles" localSheetId="26">'8.26'!$1:$10</definedName>
    <definedName name="_xlnm.Print_Titles" localSheetId="27">'8.27'!$1:$7</definedName>
    <definedName name="_xlnm.Print_Titles" localSheetId="28">'8.28'!$1:$11</definedName>
    <definedName name="_xlnm.Print_Titles" localSheetId="3">'8.3'!$1:$10</definedName>
    <definedName name="_xlnm.Print_Titles" localSheetId="30">'8.30'!$1:$11</definedName>
    <definedName name="_xlnm.Print_Titles" localSheetId="31">'8.31'!$1:$9</definedName>
    <definedName name="_xlnm.Print_Titles" localSheetId="32">'8.32'!$1:$9</definedName>
    <definedName name="_xlnm.Print_Titles" localSheetId="33">'8.33'!$1:$9</definedName>
    <definedName name="_xlnm.Print_Titles" localSheetId="4">'8.4'!$A:$A,'8.4'!$1:$11</definedName>
    <definedName name="_xlnm.Print_Titles" localSheetId="5">'8.5'!$1:$10</definedName>
    <definedName name="_xlnm.Print_Titles" localSheetId="6">'8.6'!$1:$8</definedName>
    <definedName name="_xlnm.Print_Titles" localSheetId="7">'8.7'!$1:$9</definedName>
    <definedName name="_xlnm.Print_Titles" localSheetId="8">'8.8'!$1:$10</definedName>
    <definedName name="_xlnm.Print_Titles" localSheetId="9">'8.9'!$1:$9</definedName>
    <definedName name="uno" localSheetId="10" hidden="1">#REF!</definedName>
    <definedName name="uno" localSheetId="12" hidden="1">#REF!</definedName>
    <definedName name="uno" localSheetId="29" hidden="1">#REF!</definedName>
    <definedName name="uno" localSheetId="32" hidden="1">#REF!</definedName>
    <definedName name="uno" localSheetId="33" hidden="1">#REF!</definedName>
    <definedName name="uno" localSheetId="6" hidden="1">#REF!</definedName>
    <definedName name="uno" localSheetId="8" hidden="1">#REF!</definedName>
    <definedName name="w" localSheetId="10" hidden="1">#REF!</definedName>
    <definedName name="w" localSheetId="12" hidden="1">#REF!</definedName>
    <definedName name="w" localSheetId="30" hidden="1">#REF!</definedName>
    <definedName name="w" localSheetId="32" hidden="1">#REF!</definedName>
    <definedName name="w" localSheetId="33" hidden="1">#REF!</definedName>
    <definedName name="w" localSheetId="35" hidden="1">#REF!</definedName>
    <definedName name="w" localSheetId="6" hidden="1">#REF!</definedName>
    <definedName name="w" localSheetId="0" hidden="1">#REF!</definedName>
    <definedName name="w" hidden="1">#REF!</definedName>
    <definedName name="x" localSheetId="1" hidden="1">#REF!</definedName>
    <definedName name="x" localSheetId="10" hidden="1">#REF!</definedName>
    <definedName name="x" localSheetId="11" hidden="1">#REF!</definedName>
    <definedName name="x" localSheetId="12" hidden="1">#REF!</definedName>
    <definedName name="x" localSheetId="2" hidden="1">#REF!</definedName>
    <definedName name="x" localSheetId="3" hidden="1">#REF!</definedName>
    <definedName name="x" localSheetId="30" hidden="1">#REF!</definedName>
    <definedName name="x" localSheetId="32" hidden="1">#REF!</definedName>
    <definedName name="x" localSheetId="33" hidden="1">#REF!</definedName>
    <definedName name="x" localSheetId="34" hidden="1">#REF!</definedName>
    <definedName name="x" localSheetId="35" hidden="1">#REF!</definedName>
    <definedName name="x" localSheetId="4" hidden="1">#REF!</definedName>
    <definedName name="x" localSheetId="5" hidden="1">#REF!</definedName>
    <definedName name="x" localSheetId="6" hidden="1">#REF!</definedName>
    <definedName name="x" localSheetId="0" hidden="1">#REF!</definedName>
    <definedName name="x" hidden="1">#REF!</definedName>
    <definedName name="xxxxxx" localSheetId="1" hidden="1">#REF!</definedName>
    <definedName name="xxxxxx" localSheetId="10" hidden="1">#REF!</definedName>
    <definedName name="xxxxxx" localSheetId="11" hidden="1">#REF!</definedName>
    <definedName name="xxxxxx" localSheetId="12" hidden="1">#REF!</definedName>
    <definedName name="xxxxxx" localSheetId="2" hidden="1">#REF!</definedName>
    <definedName name="xxxxxx" localSheetId="3" hidden="1">#REF!</definedName>
    <definedName name="xxxxxx" localSheetId="32" hidden="1">#REF!</definedName>
    <definedName name="xxxxxx" localSheetId="33" hidden="1">#REF!</definedName>
    <definedName name="xxxxxx" localSheetId="34" hidden="1">#REF!</definedName>
    <definedName name="xxxxxx" localSheetId="35" hidden="1">#REF!</definedName>
    <definedName name="xxxxxx" localSheetId="4" hidden="1">#REF!</definedName>
    <definedName name="xxxxxx" localSheetId="5" hidden="1">#REF!</definedName>
    <definedName name="xxxxxx" localSheetId="6" hidden="1">#REF!</definedName>
    <definedName name="xxxxxx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05" i="71" l="1"/>
  <c r="C804" i="71"/>
  <c r="C803" i="71"/>
  <c r="C802" i="71"/>
  <c r="C801" i="71"/>
  <c r="C800" i="71"/>
  <c r="C799" i="71"/>
  <c r="C798" i="71"/>
  <c r="C797" i="71"/>
  <c r="C796" i="71"/>
  <c r="C795" i="71"/>
  <c r="C794" i="71"/>
  <c r="C793" i="71"/>
  <c r="C792" i="71"/>
  <c r="C791" i="71"/>
  <c r="C790" i="71"/>
  <c r="C789" i="71"/>
  <c r="C788" i="71"/>
  <c r="C787" i="71"/>
  <c r="C786" i="71"/>
  <c r="C785" i="71"/>
  <c r="C784" i="71"/>
  <c r="C783" i="71"/>
  <c r="C782" i="71"/>
  <c r="C781" i="71"/>
  <c r="C780" i="71"/>
  <c r="C779" i="71"/>
  <c r="C778" i="71"/>
  <c r="C777" i="71"/>
  <c r="C772" i="71"/>
  <c r="C776" i="71"/>
  <c r="C775" i="71"/>
  <c r="C774" i="71"/>
  <c r="O772" i="71"/>
  <c r="N772" i="71"/>
  <c r="M772" i="71"/>
  <c r="L772" i="71"/>
  <c r="J772" i="71"/>
  <c r="I772" i="71"/>
  <c r="H772" i="71"/>
  <c r="G772" i="71"/>
  <c r="E772" i="71"/>
  <c r="C769" i="71"/>
  <c r="C768" i="71"/>
  <c r="C767" i="71"/>
  <c r="C766" i="71"/>
  <c r="C765" i="71"/>
  <c r="C764" i="71"/>
  <c r="C763" i="71"/>
  <c r="C762" i="71"/>
  <c r="C761" i="71"/>
  <c r="C760" i="71"/>
  <c r="C759" i="71"/>
  <c r="C758" i="71"/>
  <c r="C757" i="71"/>
  <c r="C756" i="71"/>
  <c r="C755" i="71"/>
  <c r="C754" i="71"/>
  <c r="C753" i="71"/>
  <c r="C752" i="71"/>
  <c r="C751" i="71"/>
  <c r="C750" i="71"/>
  <c r="C749" i="71"/>
  <c r="C748" i="71"/>
  <c r="C747" i="71"/>
  <c r="C746" i="71"/>
  <c r="C745" i="71"/>
  <c r="C744" i="71"/>
  <c r="C743" i="71"/>
  <c r="C742" i="71"/>
  <c r="C741" i="71"/>
  <c r="C740" i="71"/>
  <c r="C739" i="71"/>
  <c r="C736" i="71"/>
  <c r="C738" i="71"/>
  <c r="O736" i="71"/>
  <c r="N736" i="71"/>
  <c r="M736" i="71"/>
  <c r="L736" i="71"/>
  <c r="J736" i="71"/>
  <c r="I736" i="71"/>
  <c r="H736" i="71"/>
  <c r="G736" i="71"/>
  <c r="E736" i="71"/>
  <c r="C733" i="71"/>
  <c r="C732" i="71"/>
  <c r="C731" i="71"/>
  <c r="C730" i="71"/>
  <c r="C729" i="71"/>
  <c r="C728" i="71"/>
  <c r="C727" i="71"/>
  <c r="C726" i="71"/>
  <c r="C725" i="71"/>
  <c r="C724" i="71"/>
  <c r="C723" i="71"/>
  <c r="C722" i="71"/>
  <c r="C721" i="71"/>
  <c r="C720" i="71"/>
  <c r="C719" i="71"/>
  <c r="C718" i="71"/>
  <c r="C717" i="71"/>
  <c r="C716" i="71"/>
  <c r="C715" i="71"/>
  <c r="C714" i="71"/>
  <c r="C713" i="71"/>
  <c r="C712" i="71"/>
  <c r="C711" i="71"/>
  <c r="C710" i="71"/>
  <c r="C709" i="71"/>
  <c r="C708" i="71"/>
  <c r="C707" i="71"/>
  <c r="C706" i="71"/>
  <c r="C705" i="71"/>
  <c r="C700" i="71"/>
  <c r="C704" i="71"/>
  <c r="C703" i="71"/>
  <c r="C702" i="71"/>
  <c r="O700" i="71"/>
  <c r="N700" i="71"/>
  <c r="M700" i="71"/>
  <c r="L700" i="71"/>
  <c r="J700" i="71"/>
  <c r="I700" i="71"/>
  <c r="H700" i="71"/>
  <c r="G700" i="71"/>
  <c r="E700" i="71"/>
  <c r="C697" i="71"/>
  <c r="C696" i="71"/>
  <c r="C695" i="71"/>
  <c r="C694" i="71"/>
  <c r="C693" i="71"/>
  <c r="C692" i="71"/>
  <c r="C691" i="71"/>
  <c r="C690" i="71"/>
  <c r="C689" i="71"/>
  <c r="C688" i="71"/>
  <c r="C687" i="71"/>
  <c r="C686" i="71"/>
  <c r="C685" i="71"/>
  <c r="C684" i="71"/>
  <c r="C683" i="71"/>
  <c r="C682" i="71"/>
  <c r="C681" i="71"/>
  <c r="C680" i="71"/>
  <c r="C679" i="71"/>
  <c r="C678" i="71"/>
  <c r="C677" i="71"/>
  <c r="C676" i="71"/>
  <c r="C675" i="71"/>
  <c r="C674" i="71"/>
  <c r="C673" i="71"/>
  <c r="C672" i="71"/>
  <c r="C671" i="71"/>
  <c r="C670" i="71"/>
  <c r="C669" i="71"/>
  <c r="C668" i="71"/>
  <c r="C667" i="71"/>
  <c r="C664" i="71"/>
  <c r="C666" i="71"/>
  <c r="O664" i="71"/>
  <c r="N664" i="71"/>
  <c r="M664" i="71"/>
  <c r="L664" i="71"/>
  <c r="J664" i="71"/>
  <c r="I664" i="71"/>
  <c r="H664" i="71"/>
  <c r="G664" i="71"/>
  <c r="E664" i="71"/>
  <c r="C661" i="71"/>
  <c r="C660" i="71"/>
  <c r="C659" i="71"/>
  <c r="C658" i="71"/>
  <c r="C657" i="71"/>
  <c r="C656" i="71"/>
  <c r="C655" i="71"/>
  <c r="C654" i="71"/>
  <c r="C653" i="71"/>
  <c r="C652" i="71"/>
  <c r="C651" i="71"/>
  <c r="C650" i="71"/>
  <c r="C649" i="71"/>
  <c r="C648" i="71"/>
  <c r="C647" i="71"/>
  <c r="C646" i="71"/>
  <c r="C645" i="71"/>
  <c r="C644" i="71"/>
  <c r="C643" i="71"/>
  <c r="C642" i="71"/>
  <c r="C641" i="71"/>
  <c r="C640" i="71"/>
  <c r="C639" i="71"/>
  <c r="C638" i="71"/>
  <c r="C637" i="71"/>
  <c r="C636" i="71"/>
  <c r="C635" i="71"/>
  <c r="C634" i="71"/>
  <c r="C633" i="71"/>
  <c r="C628" i="71"/>
  <c r="C632" i="71"/>
  <c r="C631" i="71"/>
  <c r="C630" i="71"/>
  <c r="O628" i="71"/>
  <c r="N628" i="71"/>
  <c r="M628" i="71"/>
  <c r="L628" i="71"/>
  <c r="J628" i="71"/>
  <c r="I628" i="71"/>
  <c r="H628" i="71"/>
  <c r="G628" i="71"/>
  <c r="E628" i="71"/>
  <c r="C625" i="71"/>
  <c r="C624" i="71"/>
  <c r="C623" i="71"/>
  <c r="C622" i="71"/>
  <c r="C621" i="71"/>
  <c r="C620" i="71"/>
  <c r="C619" i="71"/>
  <c r="C618" i="71"/>
  <c r="C617" i="71"/>
  <c r="C616" i="71"/>
  <c r="C615" i="71"/>
  <c r="C614" i="71"/>
  <c r="C613" i="71"/>
  <c r="C612" i="71"/>
  <c r="C611" i="71"/>
  <c r="C610" i="71"/>
  <c r="C609" i="71"/>
  <c r="C608" i="71"/>
  <c r="C607" i="71"/>
  <c r="C606" i="71"/>
  <c r="C605" i="71"/>
  <c r="C604" i="71"/>
  <c r="C603" i="71"/>
  <c r="C602" i="71"/>
  <c r="C601" i="71"/>
  <c r="C600" i="71"/>
  <c r="C599" i="71"/>
  <c r="C598" i="71"/>
  <c r="C597" i="71"/>
  <c r="C596" i="71"/>
  <c r="C595" i="71"/>
  <c r="C592" i="71"/>
  <c r="C594" i="71"/>
  <c r="O592" i="71"/>
  <c r="N592" i="71"/>
  <c r="M592" i="71"/>
  <c r="L592" i="71"/>
  <c r="J592" i="71"/>
  <c r="I592" i="71"/>
  <c r="H592" i="71"/>
  <c r="G592" i="71"/>
  <c r="E592" i="71"/>
  <c r="C589" i="71"/>
  <c r="C588" i="71"/>
  <c r="C587" i="71"/>
  <c r="C586" i="71"/>
  <c r="C585" i="71"/>
  <c r="C584" i="71"/>
  <c r="C583" i="71"/>
  <c r="C582" i="71"/>
  <c r="C581" i="71"/>
  <c r="C580" i="71"/>
  <c r="C579" i="71"/>
  <c r="C578" i="71"/>
  <c r="C577" i="71"/>
  <c r="C576" i="71"/>
  <c r="C575" i="71"/>
  <c r="C574" i="71"/>
  <c r="C573" i="71"/>
  <c r="C572" i="71"/>
  <c r="C571" i="71"/>
  <c r="C570" i="71"/>
  <c r="C569" i="71"/>
  <c r="C568" i="71"/>
  <c r="C567" i="71"/>
  <c r="C566" i="71"/>
  <c r="C565" i="71"/>
  <c r="C564" i="71"/>
  <c r="C563" i="71"/>
  <c r="C562" i="71"/>
  <c r="C561" i="71"/>
  <c r="C556" i="71"/>
  <c r="C560" i="71"/>
  <c r="C559" i="71"/>
  <c r="C558" i="71"/>
  <c r="O556" i="71"/>
  <c r="N556" i="71"/>
  <c r="M556" i="71"/>
  <c r="L556" i="71"/>
  <c r="J556" i="71"/>
  <c r="I556" i="71"/>
  <c r="H556" i="71"/>
  <c r="G556" i="71"/>
  <c r="E556" i="71"/>
  <c r="C553" i="71"/>
  <c r="C552" i="71"/>
  <c r="C551" i="71"/>
  <c r="C550" i="71"/>
  <c r="C549" i="71"/>
  <c r="C548" i="71"/>
  <c r="C547" i="71"/>
  <c r="C546" i="71"/>
  <c r="C545" i="71"/>
  <c r="C544" i="71"/>
  <c r="C543" i="71"/>
  <c r="C542" i="71"/>
  <c r="C541" i="71"/>
  <c r="C540" i="71"/>
  <c r="C539" i="71"/>
  <c r="C538" i="71"/>
  <c r="C537" i="71"/>
  <c r="C536" i="71"/>
  <c r="C535" i="71"/>
  <c r="C534" i="71"/>
  <c r="C533" i="71"/>
  <c r="C532" i="71"/>
  <c r="C531" i="71"/>
  <c r="C530" i="71"/>
  <c r="C529" i="71"/>
  <c r="C528" i="71"/>
  <c r="C527" i="71"/>
  <c r="C526" i="71"/>
  <c r="C525" i="71"/>
  <c r="C524" i="71"/>
  <c r="C523" i="71"/>
  <c r="C520" i="71"/>
  <c r="C522" i="71"/>
  <c r="O520" i="71"/>
  <c r="N520" i="71"/>
  <c r="M520" i="71"/>
  <c r="L520" i="71"/>
  <c r="J520" i="71"/>
  <c r="I520" i="71"/>
  <c r="H520" i="71"/>
  <c r="G520" i="71"/>
  <c r="E520" i="71"/>
  <c r="C517" i="71"/>
  <c r="C516" i="71"/>
  <c r="C515" i="71"/>
  <c r="C514" i="71"/>
  <c r="C513" i="71"/>
  <c r="C512" i="71"/>
  <c r="C511" i="71"/>
  <c r="C510" i="71"/>
  <c r="C509" i="71"/>
  <c r="C508" i="71"/>
  <c r="C507" i="71"/>
  <c r="C506" i="71"/>
  <c r="C505" i="71"/>
  <c r="C504" i="71"/>
  <c r="C503" i="71"/>
  <c r="C502" i="71"/>
  <c r="C501" i="71"/>
  <c r="C500" i="71"/>
  <c r="C499" i="71"/>
  <c r="C498" i="71"/>
  <c r="C497" i="71"/>
  <c r="C496" i="71"/>
  <c r="C495" i="71"/>
  <c r="C494" i="71"/>
  <c r="C493" i="71"/>
  <c r="C492" i="71"/>
  <c r="C491" i="71"/>
  <c r="C490" i="71"/>
  <c r="C489" i="71"/>
  <c r="C484" i="71"/>
  <c r="C488" i="71"/>
  <c r="C487" i="71"/>
  <c r="C486" i="71"/>
  <c r="O484" i="71"/>
  <c r="N484" i="71"/>
  <c r="M484" i="71"/>
  <c r="L484" i="71"/>
  <c r="J484" i="71"/>
  <c r="I484" i="71"/>
  <c r="H484" i="71"/>
  <c r="G484" i="71"/>
  <c r="E484" i="71"/>
  <c r="C481" i="71"/>
  <c r="C480" i="71"/>
  <c r="C479" i="71"/>
  <c r="C478" i="71"/>
  <c r="C477" i="71"/>
  <c r="C476" i="71"/>
  <c r="C475" i="71"/>
  <c r="C474" i="71"/>
  <c r="C473" i="71"/>
  <c r="C472" i="71"/>
  <c r="C471" i="71"/>
  <c r="C470" i="71"/>
  <c r="C469" i="71"/>
  <c r="C468" i="71"/>
  <c r="C467" i="71"/>
  <c r="C466" i="71"/>
  <c r="C465" i="71"/>
  <c r="C464" i="71"/>
  <c r="C463" i="71"/>
  <c r="C462" i="71"/>
  <c r="C461" i="71"/>
  <c r="C460" i="71"/>
  <c r="C459" i="71"/>
  <c r="C458" i="71"/>
  <c r="C457" i="71"/>
  <c r="C456" i="71"/>
  <c r="C455" i="71"/>
  <c r="C454" i="71"/>
  <c r="C453" i="71"/>
  <c r="C452" i="71"/>
  <c r="C451" i="71"/>
  <c r="C448" i="71"/>
  <c r="C450" i="71"/>
  <c r="O448" i="71"/>
  <c r="N448" i="71"/>
  <c r="M448" i="71"/>
  <c r="L448" i="71"/>
  <c r="J448" i="71"/>
  <c r="I448" i="71"/>
  <c r="H448" i="71"/>
  <c r="G448" i="71"/>
  <c r="E448" i="71"/>
  <c r="C445" i="71"/>
  <c r="C444" i="71"/>
  <c r="C443" i="71"/>
  <c r="C442" i="71"/>
  <c r="C441" i="71"/>
  <c r="C440" i="71"/>
  <c r="C439" i="71"/>
  <c r="C438" i="71"/>
  <c r="C437" i="71"/>
  <c r="C436" i="71"/>
  <c r="C435" i="71"/>
  <c r="C434" i="71"/>
  <c r="C433" i="71"/>
  <c r="C432" i="71"/>
  <c r="C431" i="71"/>
  <c r="C430" i="71"/>
  <c r="C429" i="71"/>
  <c r="C428" i="71"/>
  <c r="C427" i="71"/>
  <c r="C426" i="71"/>
  <c r="C425" i="71"/>
  <c r="C424" i="71"/>
  <c r="C423" i="71"/>
  <c r="C422" i="71"/>
  <c r="C421" i="71"/>
  <c r="C420" i="71"/>
  <c r="C419" i="71"/>
  <c r="C418" i="71"/>
  <c r="C417" i="71"/>
  <c r="C412" i="71"/>
  <c r="C416" i="71"/>
  <c r="C415" i="71"/>
  <c r="C414" i="71"/>
  <c r="O412" i="71"/>
  <c r="N412" i="71"/>
  <c r="M412" i="71"/>
  <c r="L412" i="71"/>
  <c r="J412" i="71"/>
  <c r="I412" i="71"/>
  <c r="H412" i="71"/>
  <c r="G412" i="71"/>
  <c r="E412" i="71"/>
  <c r="C409" i="71"/>
  <c r="C408" i="71"/>
  <c r="C407" i="71"/>
  <c r="C406" i="71"/>
  <c r="C405" i="71"/>
  <c r="C404" i="71"/>
  <c r="C403" i="71"/>
  <c r="C402" i="71"/>
  <c r="C401" i="71"/>
  <c r="C400" i="71"/>
  <c r="C399" i="71"/>
  <c r="C398" i="71"/>
  <c r="C397" i="71"/>
  <c r="C396" i="71"/>
  <c r="C395" i="71"/>
  <c r="C394" i="71"/>
  <c r="C393" i="71"/>
  <c r="C392" i="71"/>
  <c r="C391" i="71"/>
  <c r="C390" i="71"/>
  <c r="C389" i="71"/>
  <c r="C388" i="71"/>
  <c r="C387" i="71"/>
  <c r="C386" i="71"/>
  <c r="C385" i="71"/>
  <c r="C384" i="71"/>
  <c r="C383" i="71"/>
  <c r="C382" i="71"/>
  <c r="C381" i="71"/>
  <c r="C380" i="71"/>
  <c r="C379" i="71"/>
  <c r="C376" i="71"/>
  <c r="C378" i="71"/>
  <c r="O376" i="71"/>
  <c r="N376" i="71"/>
  <c r="M376" i="71"/>
  <c r="L376" i="71"/>
  <c r="J376" i="71"/>
  <c r="I376" i="71"/>
  <c r="H376" i="71"/>
  <c r="G376" i="71"/>
  <c r="E376" i="71"/>
  <c r="C373" i="71"/>
  <c r="C372" i="71"/>
  <c r="C371" i="71"/>
  <c r="C370" i="71"/>
  <c r="C369" i="71"/>
  <c r="C368" i="71"/>
  <c r="C367" i="71"/>
  <c r="C366" i="71"/>
  <c r="C365" i="71"/>
  <c r="C364" i="71"/>
  <c r="C363" i="71"/>
  <c r="C362" i="71"/>
  <c r="C361" i="71"/>
  <c r="C360" i="71"/>
  <c r="C359" i="71"/>
  <c r="C358" i="71"/>
  <c r="C357" i="71"/>
  <c r="C356" i="71"/>
  <c r="C355" i="71"/>
  <c r="C354" i="71"/>
  <c r="C353" i="71"/>
  <c r="C352" i="71"/>
  <c r="C351" i="71"/>
  <c r="C350" i="71"/>
  <c r="C349" i="71"/>
  <c r="C348" i="71"/>
  <c r="C347" i="71"/>
  <c r="C346" i="71"/>
  <c r="C345" i="71"/>
  <c r="C340" i="71"/>
  <c r="C344" i="71"/>
  <c r="C343" i="71"/>
  <c r="C342" i="71"/>
  <c r="O340" i="71"/>
  <c r="N340" i="71"/>
  <c r="M340" i="71"/>
  <c r="L340" i="71"/>
  <c r="J340" i="71"/>
  <c r="I340" i="71"/>
  <c r="H340" i="71"/>
  <c r="G340" i="71"/>
  <c r="E340" i="71"/>
  <c r="C337" i="71"/>
  <c r="C336" i="71"/>
  <c r="C335" i="71"/>
  <c r="C334" i="71"/>
  <c r="C333" i="71"/>
  <c r="C332" i="71"/>
  <c r="C331" i="71"/>
  <c r="C330" i="71"/>
  <c r="C329" i="71"/>
  <c r="C328" i="71"/>
  <c r="C327" i="71"/>
  <c r="C326" i="71"/>
  <c r="C325" i="71"/>
  <c r="C324" i="71"/>
  <c r="C323" i="71"/>
  <c r="C322" i="71"/>
  <c r="C321" i="71"/>
  <c r="C320" i="71"/>
  <c r="C319" i="71"/>
  <c r="C318" i="71"/>
  <c r="C317" i="71"/>
  <c r="C316" i="71"/>
  <c r="C315" i="71"/>
  <c r="C314" i="71"/>
  <c r="C313" i="71"/>
  <c r="C312" i="71"/>
  <c r="C311" i="71"/>
  <c r="C310" i="71"/>
  <c r="C309" i="71"/>
  <c r="C308" i="71"/>
  <c r="C307" i="71"/>
  <c r="C304" i="71"/>
  <c r="C306" i="71"/>
  <c r="O304" i="71"/>
  <c r="N304" i="71"/>
  <c r="M304" i="71"/>
  <c r="L304" i="71"/>
  <c r="J304" i="71"/>
  <c r="I304" i="71"/>
  <c r="H304" i="71"/>
  <c r="G304" i="71"/>
  <c r="E304" i="71"/>
  <c r="C301" i="71"/>
  <c r="C300" i="71"/>
  <c r="C299" i="71"/>
  <c r="C298" i="71"/>
  <c r="C297" i="71"/>
  <c r="C296" i="71"/>
  <c r="C295" i="71"/>
  <c r="C294" i="71"/>
  <c r="C293" i="71"/>
  <c r="C292" i="71"/>
  <c r="C291" i="71"/>
  <c r="C290" i="71"/>
  <c r="C289" i="71"/>
  <c r="C288" i="71"/>
  <c r="C287" i="71"/>
  <c r="C286" i="71"/>
  <c r="C285" i="71"/>
  <c r="C284" i="71"/>
  <c r="C283" i="71"/>
  <c r="C282" i="71"/>
  <c r="C281" i="71"/>
  <c r="C280" i="71"/>
  <c r="C279" i="71"/>
  <c r="C278" i="71"/>
  <c r="C277" i="71"/>
  <c r="C276" i="71"/>
  <c r="C275" i="71"/>
  <c r="C274" i="71"/>
  <c r="C273" i="71"/>
  <c r="C268" i="71"/>
  <c r="C272" i="71"/>
  <c r="C271" i="71"/>
  <c r="C270" i="71"/>
  <c r="O268" i="71"/>
  <c r="N268" i="71"/>
  <c r="M268" i="71"/>
  <c r="L268" i="71"/>
  <c r="J268" i="71"/>
  <c r="I268" i="71"/>
  <c r="H268" i="71"/>
  <c r="G268" i="71"/>
  <c r="E268" i="71"/>
  <c r="C265" i="71"/>
  <c r="C264" i="71"/>
  <c r="C263" i="71"/>
  <c r="C262" i="71"/>
  <c r="C261" i="71"/>
  <c r="C260" i="71"/>
  <c r="C259" i="71"/>
  <c r="C258" i="71"/>
  <c r="C257" i="71"/>
  <c r="C256" i="71"/>
  <c r="C255" i="71"/>
  <c r="C254" i="71"/>
  <c r="C253" i="71"/>
  <c r="C252" i="71"/>
  <c r="C251" i="71"/>
  <c r="C250" i="71"/>
  <c r="C249" i="71"/>
  <c r="C248" i="71"/>
  <c r="C247" i="71"/>
  <c r="C246" i="71"/>
  <c r="C245" i="71"/>
  <c r="C244" i="71"/>
  <c r="C243" i="71"/>
  <c r="C242" i="71"/>
  <c r="C241" i="71"/>
  <c r="C240" i="71"/>
  <c r="C239" i="71"/>
  <c r="C238" i="71"/>
  <c r="C237" i="71"/>
  <c r="C236" i="71"/>
  <c r="C235" i="71"/>
  <c r="C232" i="71"/>
  <c r="C234" i="71"/>
  <c r="O232" i="71"/>
  <c r="N232" i="71"/>
  <c r="M232" i="71"/>
  <c r="L232" i="71"/>
  <c r="J232" i="71"/>
  <c r="I232" i="71"/>
  <c r="H232" i="71"/>
  <c r="G232" i="71"/>
  <c r="E232" i="71"/>
  <c r="C229" i="71"/>
  <c r="C228" i="71"/>
  <c r="C227" i="71"/>
  <c r="C226" i="71"/>
  <c r="C225" i="71"/>
  <c r="C224" i="71"/>
  <c r="C223" i="71"/>
  <c r="C222" i="71"/>
  <c r="C221" i="71"/>
  <c r="C220" i="71"/>
  <c r="C219" i="71"/>
  <c r="C218" i="71"/>
  <c r="C217" i="71"/>
  <c r="C216" i="71"/>
  <c r="C215" i="71"/>
  <c r="C214" i="71"/>
  <c r="C213" i="71"/>
  <c r="C212" i="71"/>
  <c r="C211" i="71"/>
  <c r="C210" i="71"/>
  <c r="C209" i="71"/>
  <c r="C208" i="71"/>
  <c r="C207" i="71"/>
  <c r="C206" i="71"/>
  <c r="C205" i="71"/>
  <c r="C204" i="71"/>
  <c r="C203" i="71"/>
  <c r="C202" i="71"/>
  <c r="C201" i="71"/>
  <c r="C196" i="71"/>
  <c r="C200" i="71"/>
  <c r="C199" i="71"/>
  <c r="C198" i="71"/>
  <c r="O196" i="71"/>
  <c r="N196" i="71"/>
  <c r="M196" i="71"/>
  <c r="L196" i="71"/>
  <c r="J196" i="71"/>
  <c r="I196" i="71"/>
  <c r="H196" i="71"/>
  <c r="G196" i="71"/>
  <c r="E196" i="71"/>
  <c r="C193" i="71"/>
  <c r="C192" i="71"/>
  <c r="C191" i="71"/>
  <c r="C190" i="71"/>
  <c r="C189" i="71"/>
  <c r="C188" i="71"/>
  <c r="C187" i="71"/>
  <c r="C186" i="71"/>
  <c r="C185" i="71"/>
  <c r="C184" i="71"/>
  <c r="C183" i="71"/>
  <c r="C182" i="71"/>
  <c r="C181" i="71"/>
  <c r="C180" i="71"/>
  <c r="C179" i="71"/>
  <c r="C178" i="71"/>
  <c r="C177" i="71"/>
  <c r="C176" i="71"/>
  <c r="C175" i="71"/>
  <c r="C174" i="71"/>
  <c r="C173" i="71"/>
  <c r="C172" i="71"/>
  <c r="C171" i="71"/>
  <c r="C170" i="71"/>
  <c r="C169" i="71"/>
  <c r="C168" i="71"/>
  <c r="C167" i="71"/>
  <c r="C166" i="71"/>
  <c r="C165" i="71"/>
  <c r="C164" i="71"/>
  <c r="C163" i="71"/>
  <c r="C160" i="71"/>
  <c r="C162" i="71"/>
  <c r="O160" i="71"/>
  <c r="N160" i="71"/>
  <c r="M160" i="71"/>
  <c r="L160" i="71"/>
  <c r="J160" i="71"/>
  <c r="I160" i="71"/>
  <c r="H160" i="71"/>
  <c r="G160" i="71"/>
  <c r="E160" i="71"/>
  <c r="C157" i="71"/>
  <c r="C156" i="71"/>
  <c r="C155" i="71"/>
  <c r="C154" i="71"/>
  <c r="C153" i="71"/>
  <c r="C152" i="71"/>
  <c r="C151" i="71"/>
  <c r="C150" i="71"/>
  <c r="C149" i="71"/>
  <c r="C148" i="71"/>
  <c r="C147" i="71"/>
  <c r="C146" i="71"/>
  <c r="C145" i="71"/>
  <c r="C144" i="71"/>
  <c r="C143" i="71"/>
  <c r="C142" i="71"/>
  <c r="C141" i="71"/>
  <c r="C140" i="71"/>
  <c r="C139" i="71"/>
  <c r="C138" i="71"/>
  <c r="C137" i="71"/>
  <c r="C136" i="71"/>
  <c r="C135" i="71"/>
  <c r="C134" i="71"/>
  <c r="C133" i="71"/>
  <c r="C132" i="71"/>
  <c r="C131" i="71"/>
  <c r="C130" i="71"/>
  <c r="C129" i="71"/>
  <c r="C124" i="71"/>
  <c r="C128" i="71"/>
  <c r="C127" i="71"/>
  <c r="C126" i="71"/>
  <c r="O124" i="71"/>
  <c r="N124" i="71"/>
  <c r="M124" i="71"/>
  <c r="L124" i="71"/>
  <c r="J124" i="71"/>
  <c r="I124" i="71"/>
  <c r="H124" i="71"/>
  <c r="G124" i="71"/>
  <c r="E124" i="71"/>
  <c r="C121" i="71"/>
  <c r="C120" i="71"/>
  <c r="C119" i="71"/>
  <c r="C118" i="71"/>
  <c r="C117" i="71"/>
  <c r="C116" i="71"/>
  <c r="C115" i="71"/>
  <c r="C114" i="71"/>
  <c r="C113" i="71"/>
  <c r="C112" i="71"/>
  <c r="C111" i="71"/>
  <c r="C110" i="71"/>
  <c r="C109" i="71"/>
  <c r="C108" i="71"/>
  <c r="C107" i="71"/>
  <c r="C106" i="71"/>
  <c r="C105" i="71"/>
  <c r="C104" i="71"/>
  <c r="C103" i="71"/>
  <c r="C102" i="71"/>
  <c r="C101" i="71"/>
  <c r="C100" i="71"/>
  <c r="C99" i="71"/>
  <c r="C98" i="71"/>
  <c r="C97" i="71"/>
  <c r="C96" i="71"/>
  <c r="C95" i="71"/>
  <c r="C94" i="71"/>
  <c r="C93" i="71"/>
  <c r="C92" i="71"/>
  <c r="C91" i="71"/>
  <c r="C88" i="71"/>
  <c r="C90" i="71"/>
  <c r="O88" i="71"/>
  <c r="N88" i="71"/>
  <c r="M88" i="71"/>
  <c r="L88" i="71"/>
  <c r="J88" i="71"/>
  <c r="I88" i="71"/>
  <c r="H88" i="71"/>
  <c r="G88" i="71"/>
  <c r="E88" i="71"/>
  <c r="C85" i="71"/>
  <c r="C84" i="71"/>
  <c r="C83" i="71"/>
  <c r="C82" i="71"/>
  <c r="C81" i="71"/>
  <c r="C80" i="71"/>
  <c r="C79" i="71"/>
  <c r="C78" i="71"/>
  <c r="C77" i="71"/>
  <c r="C76" i="71"/>
  <c r="C75" i="71"/>
  <c r="C74" i="71"/>
  <c r="C73" i="71"/>
  <c r="C72" i="71"/>
  <c r="C71" i="71"/>
  <c r="C70" i="71"/>
  <c r="C69" i="71"/>
  <c r="C68" i="71"/>
  <c r="C67" i="71"/>
  <c r="C66" i="71"/>
  <c r="C65" i="71"/>
  <c r="C64" i="71"/>
  <c r="C63" i="71"/>
  <c r="C62" i="71"/>
  <c r="C61" i="71"/>
  <c r="C60" i="71"/>
  <c r="C59" i="71"/>
  <c r="C58" i="71"/>
  <c r="C57" i="71"/>
  <c r="C52" i="71"/>
  <c r="C56" i="71"/>
  <c r="C55" i="71"/>
  <c r="C54" i="71"/>
  <c r="O52" i="71"/>
  <c r="N52" i="71"/>
  <c r="M52" i="71"/>
  <c r="L52" i="71"/>
  <c r="J52" i="71"/>
  <c r="I52" i="71"/>
  <c r="H52" i="71"/>
  <c r="G52" i="71"/>
  <c r="E52" i="71"/>
  <c r="C49" i="71"/>
  <c r="C48" i="71"/>
  <c r="C47" i="71"/>
  <c r="C46" i="71"/>
  <c r="C45" i="71"/>
  <c r="C44" i="71"/>
  <c r="C43" i="71"/>
  <c r="C42" i="71"/>
  <c r="C41" i="71"/>
  <c r="C40" i="71"/>
  <c r="C39" i="71"/>
  <c r="C38" i="71"/>
  <c r="C37" i="71"/>
  <c r="C36" i="71"/>
  <c r="C35" i="71"/>
  <c r="C34" i="71"/>
  <c r="C33" i="71"/>
  <c r="C32" i="71"/>
  <c r="C31" i="71"/>
  <c r="C30" i="71"/>
  <c r="C29" i="71"/>
  <c r="C28" i="71"/>
  <c r="C27" i="71"/>
  <c r="C26" i="71"/>
  <c r="C25" i="71"/>
  <c r="C24" i="71"/>
  <c r="C23" i="71"/>
  <c r="C22" i="71"/>
  <c r="C21" i="71"/>
  <c r="C20" i="71"/>
  <c r="C19" i="71"/>
  <c r="C16" i="71"/>
  <c r="C18" i="71"/>
  <c r="O16" i="71"/>
  <c r="N16" i="71"/>
  <c r="M16" i="71"/>
  <c r="L16" i="71"/>
  <c r="J16" i="71"/>
  <c r="I16" i="71"/>
  <c r="H16" i="71"/>
  <c r="G16" i="71"/>
  <c r="E16" i="71"/>
  <c r="F549" i="68"/>
  <c r="E549" i="68"/>
  <c r="D549" i="68"/>
  <c r="C549" i="68"/>
  <c r="B549" i="68"/>
  <c r="F548" i="68"/>
  <c r="E548" i="68"/>
  <c r="D548" i="68"/>
  <c r="C548" i="68"/>
  <c r="B548" i="68"/>
  <c r="F547" i="68"/>
  <c r="E547" i="68"/>
  <c r="D547" i="68"/>
  <c r="C547" i="68"/>
  <c r="B547" i="68"/>
  <c r="F546" i="68"/>
  <c r="E546" i="68"/>
  <c r="D546" i="68"/>
  <c r="C546" i="68"/>
  <c r="B546" i="68"/>
  <c r="F545" i="68"/>
  <c r="E545" i="68"/>
  <c r="D545" i="68"/>
  <c r="C545" i="68"/>
  <c r="B545" i="68"/>
  <c r="F544" i="68"/>
  <c r="E544" i="68"/>
  <c r="D544" i="68"/>
  <c r="C544" i="68"/>
  <c r="B544" i="68"/>
  <c r="F543" i="68"/>
  <c r="E543" i="68"/>
  <c r="D543" i="68"/>
  <c r="C543" i="68"/>
  <c r="B543" i="68"/>
  <c r="F542" i="68"/>
  <c r="E542" i="68"/>
  <c r="D542" i="68"/>
  <c r="C542" i="68"/>
  <c r="B542" i="68"/>
  <c r="F541" i="68"/>
  <c r="E541" i="68"/>
  <c r="D541" i="68"/>
  <c r="C541" i="68"/>
  <c r="B541" i="68"/>
  <c r="F540" i="68"/>
  <c r="E540" i="68"/>
  <c r="D540" i="68"/>
  <c r="C540" i="68"/>
  <c r="B540" i="68"/>
  <c r="F539" i="68"/>
  <c r="E539" i="68"/>
  <c r="D539" i="68"/>
  <c r="C539" i="68"/>
  <c r="B539" i="68"/>
  <c r="F538" i="68"/>
  <c r="E538" i="68"/>
  <c r="D538" i="68"/>
  <c r="C538" i="68"/>
  <c r="B538" i="68"/>
  <c r="F537" i="68"/>
  <c r="E537" i="68"/>
  <c r="D537" i="68"/>
  <c r="C537" i="68"/>
  <c r="B537" i="68"/>
  <c r="F536" i="68"/>
  <c r="E536" i="68"/>
  <c r="D536" i="68"/>
  <c r="C536" i="68"/>
  <c r="B536" i="68"/>
  <c r="F535" i="68"/>
  <c r="E535" i="68"/>
  <c r="D535" i="68"/>
  <c r="C535" i="68"/>
  <c r="B535" i="68"/>
  <c r="F534" i="68"/>
  <c r="E534" i="68"/>
  <c r="D534" i="68"/>
  <c r="C534" i="68"/>
  <c r="B534" i="68"/>
  <c r="F533" i="68"/>
  <c r="E533" i="68"/>
  <c r="D533" i="68"/>
  <c r="C533" i="68"/>
  <c r="B533" i="68"/>
  <c r="F532" i="68"/>
  <c r="E532" i="68"/>
  <c r="D532" i="68"/>
  <c r="C532" i="68"/>
  <c r="B532" i="68"/>
  <c r="F531" i="68"/>
  <c r="E531" i="68"/>
  <c r="D531" i="68"/>
  <c r="C531" i="68"/>
  <c r="B531" i="68"/>
  <c r="F530" i="68"/>
  <c r="E530" i="68"/>
  <c r="D530" i="68"/>
  <c r="C530" i="68"/>
  <c r="B530" i="68"/>
  <c r="F529" i="68"/>
  <c r="E529" i="68"/>
  <c r="D529" i="68"/>
  <c r="C529" i="68"/>
  <c r="B529" i="68"/>
  <c r="F528" i="68"/>
  <c r="E528" i="68"/>
  <c r="D528" i="68"/>
  <c r="C528" i="68"/>
  <c r="B528" i="68"/>
  <c r="F527" i="68"/>
  <c r="E527" i="68"/>
  <c r="D527" i="68"/>
  <c r="C527" i="68"/>
  <c r="B527" i="68"/>
  <c r="F526" i="68"/>
  <c r="E526" i="68"/>
  <c r="D526" i="68"/>
  <c r="C526" i="68"/>
  <c r="B526" i="68"/>
  <c r="F525" i="68"/>
  <c r="E525" i="68"/>
  <c r="D525" i="68"/>
  <c r="C525" i="68"/>
  <c r="B525" i="68"/>
  <c r="F524" i="68"/>
  <c r="E524" i="68"/>
  <c r="D524" i="68"/>
  <c r="C524" i="68"/>
  <c r="B524" i="68"/>
  <c r="F523" i="68"/>
  <c r="E523" i="68"/>
  <c r="D523" i="68"/>
  <c r="C523" i="68"/>
  <c r="B523" i="68"/>
  <c r="F522" i="68"/>
  <c r="E522" i="68"/>
  <c r="D522" i="68"/>
  <c r="C522" i="68"/>
  <c r="B522" i="68"/>
  <c r="F521" i="68"/>
  <c r="F516" i="68"/>
  <c r="E521" i="68"/>
  <c r="D521" i="68"/>
  <c r="C521" i="68"/>
  <c r="B521" i="68"/>
  <c r="B516" i="68"/>
  <c r="F520" i="68"/>
  <c r="E520" i="68"/>
  <c r="D520" i="68"/>
  <c r="C520" i="68"/>
  <c r="C516" i="68"/>
  <c r="B520" i="68"/>
  <c r="F519" i="68"/>
  <c r="E519" i="68"/>
  <c r="D519" i="68"/>
  <c r="D516" i="68"/>
  <c r="C519" i="68"/>
  <c r="B519" i="68"/>
  <c r="F518" i="68"/>
  <c r="E518" i="68"/>
  <c r="E516" i="68"/>
  <c r="D518" i="68"/>
  <c r="C518" i="68"/>
  <c r="B518" i="68"/>
  <c r="R516" i="68"/>
  <c r="Q516" i="68"/>
  <c r="P516" i="68"/>
  <c r="O516" i="68"/>
  <c r="N516" i="68"/>
  <c r="L516" i="68"/>
  <c r="K516" i="68"/>
  <c r="J516" i="68"/>
  <c r="I516" i="68"/>
  <c r="H516" i="68"/>
  <c r="F513" i="68"/>
  <c r="E513" i="68"/>
  <c r="D513" i="68"/>
  <c r="C513" i="68"/>
  <c r="B513" i="68"/>
  <c r="F512" i="68"/>
  <c r="E512" i="68"/>
  <c r="D512" i="68"/>
  <c r="C512" i="68"/>
  <c r="B512" i="68"/>
  <c r="F511" i="68"/>
  <c r="E511" i="68"/>
  <c r="D511" i="68"/>
  <c r="C511" i="68"/>
  <c r="B511" i="68"/>
  <c r="F510" i="68"/>
  <c r="E510" i="68"/>
  <c r="D510" i="68"/>
  <c r="C510" i="68"/>
  <c r="B510" i="68"/>
  <c r="F509" i="68"/>
  <c r="E509" i="68"/>
  <c r="D509" i="68"/>
  <c r="C509" i="68"/>
  <c r="B509" i="68"/>
  <c r="F508" i="68"/>
  <c r="E508" i="68"/>
  <c r="D508" i="68"/>
  <c r="C508" i="68"/>
  <c r="B508" i="68"/>
  <c r="F507" i="68"/>
  <c r="E507" i="68"/>
  <c r="D507" i="68"/>
  <c r="C507" i="68"/>
  <c r="B507" i="68"/>
  <c r="F506" i="68"/>
  <c r="E506" i="68"/>
  <c r="D506" i="68"/>
  <c r="C506" i="68"/>
  <c r="B506" i="68"/>
  <c r="F505" i="68"/>
  <c r="E505" i="68"/>
  <c r="D505" i="68"/>
  <c r="C505" i="68"/>
  <c r="B505" i="68"/>
  <c r="F504" i="68"/>
  <c r="E504" i="68"/>
  <c r="D504" i="68"/>
  <c r="C504" i="68"/>
  <c r="B504" i="68"/>
  <c r="F503" i="68"/>
  <c r="E503" i="68"/>
  <c r="D503" i="68"/>
  <c r="C503" i="68"/>
  <c r="B503" i="68"/>
  <c r="F502" i="68"/>
  <c r="E502" i="68"/>
  <c r="D502" i="68"/>
  <c r="C502" i="68"/>
  <c r="B502" i="68"/>
  <c r="F501" i="68"/>
  <c r="E501" i="68"/>
  <c r="D501" i="68"/>
  <c r="C501" i="68"/>
  <c r="B501" i="68"/>
  <c r="F500" i="68"/>
  <c r="E500" i="68"/>
  <c r="D500" i="68"/>
  <c r="C500" i="68"/>
  <c r="B500" i="68"/>
  <c r="F499" i="68"/>
  <c r="E499" i="68"/>
  <c r="D499" i="68"/>
  <c r="C499" i="68"/>
  <c r="B499" i="68"/>
  <c r="F498" i="68"/>
  <c r="E498" i="68"/>
  <c r="D498" i="68"/>
  <c r="C498" i="68"/>
  <c r="B498" i="68"/>
  <c r="F497" i="68"/>
  <c r="E497" i="68"/>
  <c r="D497" i="68"/>
  <c r="C497" i="68"/>
  <c r="B497" i="68"/>
  <c r="F496" i="68"/>
  <c r="E496" i="68"/>
  <c r="D496" i="68"/>
  <c r="C496" i="68"/>
  <c r="B496" i="68"/>
  <c r="F495" i="68"/>
  <c r="E495" i="68"/>
  <c r="D495" i="68"/>
  <c r="C495" i="68"/>
  <c r="B495" i="68"/>
  <c r="F494" i="68"/>
  <c r="E494" i="68"/>
  <c r="D494" i="68"/>
  <c r="C494" i="68"/>
  <c r="B494" i="68"/>
  <c r="F493" i="68"/>
  <c r="E493" i="68"/>
  <c r="D493" i="68"/>
  <c r="C493" i="68"/>
  <c r="B493" i="68"/>
  <c r="F492" i="68"/>
  <c r="E492" i="68"/>
  <c r="D492" i="68"/>
  <c r="C492" i="68"/>
  <c r="B492" i="68"/>
  <c r="F491" i="68"/>
  <c r="E491" i="68"/>
  <c r="D491" i="68"/>
  <c r="C491" i="68"/>
  <c r="B491" i="68"/>
  <c r="F490" i="68"/>
  <c r="E490" i="68"/>
  <c r="D490" i="68"/>
  <c r="C490" i="68"/>
  <c r="B490" i="68"/>
  <c r="F489" i="68"/>
  <c r="E489" i="68"/>
  <c r="D489" i="68"/>
  <c r="C489" i="68"/>
  <c r="B489" i="68"/>
  <c r="F488" i="68"/>
  <c r="E488" i="68"/>
  <c r="D488" i="68"/>
  <c r="C488" i="68"/>
  <c r="B488" i="68"/>
  <c r="F487" i="68"/>
  <c r="E487" i="68"/>
  <c r="D487" i="68"/>
  <c r="C487" i="68"/>
  <c r="B487" i="68"/>
  <c r="F486" i="68"/>
  <c r="E486" i="68"/>
  <c r="D486" i="68"/>
  <c r="C486" i="68"/>
  <c r="B486" i="68"/>
  <c r="F485" i="68"/>
  <c r="E485" i="68"/>
  <c r="E480" i="68"/>
  <c r="D485" i="68"/>
  <c r="C485" i="68"/>
  <c r="B485" i="68"/>
  <c r="F484" i="68"/>
  <c r="F480" i="68"/>
  <c r="E484" i="68"/>
  <c r="D484" i="68"/>
  <c r="C484" i="68"/>
  <c r="B484" i="68"/>
  <c r="B480" i="68"/>
  <c r="F483" i="68"/>
  <c r="E483" i="68"/>
  <c r="D483" i="68"/>
  <c r="C483" i="68"/>
  <c r="C480" i="68"/>
  <c r="B483" i="68"/>
  <c r="F482" i="68"/>
  <c r="E482" i="68"/>
  <c r="D482" i="68"/>
  <c r="D480" i="68"/>
  <c r="C482" i="68"/>
  <c r="B482" i="68"/>
  <c r="R480" i="68"/>
  <c r="Q480" i="68"/>
  <c r="P480" i="68"/>
  <c r="O480" i="68"/>
  <c r="N480" i="68"/>
  <c r="L480" i="68"/>
  <c r="K480" i="68"/>
  <c r="J480" i="68"/>
  <c r="I480" i="68"/>
  <c r="H480" i="68"/>
  <c r="F477" i="68"/>
  <c r="E477" i="68"/>
  <c r="D477" i="68"/>
  <c r="C477" i="68"/>
  <c r="B477" i="68"/>
  <c r="F476" i="68"/>
  <c r="E476" i="68"/>
  <c r="D476" i="68"/>
  <c r="C476" i="68"/>
  <c r="B476" i="68"/>
  <c r="F475" i="68"/>
  <c r="E475" i="68"/>
  <c r="D475" i="68"/>
  <c r="C475" i="68"/>
  <c r="B475" i="68"/>
  <c r="F474" i="68"/>
  <c r="E474" i="68"/>
  <c r="D474" i="68"/>
  <c r="C474" i="68"/>
  <c r="B474" i="68"/>
  <c r="F473" i="68"/>
  <c r="E473" i="68"/>
  <c r="D473" i="68"/>
  <c r="C473" i="68"/>
  <c r="B473" i="68"/>
  <c r="F472" i="68"/>
  <c r="E472" i="68"/>
  <c r="D472" i="68"/>
  <c r="C472" i="68"/>
  <c r="B472" i="68"/>
  <c r="F471" i="68"/>
  <c r="E471" i="68"/>
  <c r="D471" i="68"/>
  <c r="C471" i="68"/>
  <c r="B471" i="68"/>
  <c r="F470" i="68"/>
  <c r="E470" i="68"/>
  <c r="D470" i="68"/>
  <c r="C470" i="68"/>
  <c r="B470" i="68"/>
  <c r="F469" i="68"/>
  <c r="E469" i="68"/>
  <c r="D469" i="68"/>
  <c r="C469" i="68"/>
  <c r="B469" i="68"/>
  <c r="F468" i="68"/>
  <c r="E468" i="68"/>
  <c r="D468" i="68"/>
  <c r="C468" i="68"/>
  <c r="B468" i="68"/>
  <c r="F467" i="68"/>
  <c r="E467" i="68"/>
  <c r="D467" i="68"/>
  <c r="C467" i="68"/>
  <c r="B467" i="68"/>
  <c r="F466" i="68"/>
  <c r="E466" i="68"/>
  <c r="D466" i="68"/>
  <c r="C466" i="68"/>
  <c r="B466" i="68"/>
  <c r="F465" i="68"/>
  <c r="E465" i="68"/>
  <c r="D465" i="68"/>
  <c r="C465" i="68"/>
  <c r="B465" i="68"/>
  <c r="F464" i="68"/>
  <c r="E464" i="68"/>
  <c r="D464" i="68"/>
  <c r="C464" i="68"/>
  <c r="B464" i="68"/>
  <c r="F463" i="68"/>
  <c r="E463" i="68"/>
  <c r="D463" i="68"/>
  <c r="C463" i="68"/>
  <c r="B463" i="68"/>
  <c r="F462" i="68"/>
  <c r="E462" i="68"/>
  <c r="D462" i="68"/>
  <c r="C462" i="68"/>
  <c r="B462" i="68"/>
  <c r="F461" i="68"/>
  <c r="E461" i="68"/>
  <c r="D461" i="68"/>
  <c r="C461" i="68"/>
  <c r="B461" i="68"/>
  <c r="F460" i="68"/>
  <c r="E460" i="68"/>
  <c r="D460" i="68"/>
  <c r="C460" i="68"/>
  <c r="B460" i="68"/>
  <c r="F459" i="68"/>
  <c r="E459" i="68"/>
  <c r="D459" i="68"/>
  <c r="C459" i="68"/>
  <c r="B459" i="68"/>
  <c r="F458" i="68"/>
  <c r="E458" i="68"/>
  <c r="D458" i="68"/>
  <c r="C458" i="68"/>
  <c r="B458" i="68"/>
  <c r="F457" i="68"/>
  <c r="E457" i="68"/>
  <c r="D457" i="68"/>
  <c r="C457" i="68"/>
  <c r="B457" i="68"/>
  <c r="F456" i="68"/>
  <c r="E456" i="68"/>
  <c r="D456" i="68"/>
  <c r="C456" i="68"/>
  <c r="B456" i="68"/>
  <c r="F455" i="68"/>
  <c r="E455" i="68"/>
  <c r="D455" i="68"/>
  <c r="C455" i="68"/>
  <c r="B455" i="68"/>
  <c r="F454" i="68"/>
  <c r="E454" i="68"/>
  <c r="D454" i="68"/>
  <c r="C454" i="68"/>
  <c r="B454" i="68"/>
  <c r="F453" i="68"/>
  <c r="E453" i="68"/>
  <c r="D453" i="68"/>
  <c r="C453" i="68"/>
  <c r="B453" i="68"/>
  <c r="F452" i="68"/>
  <c r="E452" i="68"/>
  <c r="D452" i="68"/>
  <c r="C452" i="68"/>
  <c r="B452" i="68"/>
  <c r="F451" i="68"/>
  <c r="E451" i="68"/>
  <c r="D451" i="68"/>
  <c r="C451" i="68"/>
  <c r="B451" i="68"/>
  <c r="F450" i="68"/>
  <c r="E450" i="68"/>
  <c r="D450" i="68"/>
  <c r="C450" i="68"/>
  <c r="B450" i="68"/>
  <c r="F449" i="68"/>
  <c r="E449" i="68"/>
  <c r="D449" i="68"/>
  <c r="D444" i="68"/>
  <c r="C449" i="68"/>
  <c r="B449" i="68"/>
  <c r="F448" i="68"/>
  <c r="E448" i="68"/>
  <c r="E444" i="68"/>
  <c r="D448" i="68"/>
  <c r="C448" i="68"/>
  <c r="B448" i="68"/>
  <c r="F447" i="68"/>
  <c r="E447" i="68"/>
  <c r="D447" i="68"/>
  <c r="C447" i="68"/>
  <c r="B447" i="68"/>
  <c r="B444" i="68"/>
  <c r="F446" i="68"/>
  <c r="E446" i="68"/>
  <c r="D446" i="68"/>
  <c r="C446" i="68"/>
  <c r="C444" i="68"/>
  <c r="B446" i="68"/>
  <c r="R444" i="68"/>
  <c r="Q444" i="68"/>
  <c r="P444" i="68"/>
  <c r="O444" i="68"/>
  <c r="N444" i="68"/>
  <c r="L444" i="68"/>
  <c r="K444" i="68"/>
  <c r="J444" i="68"/>
  <c r="I444" i="68"/>
  <c r="H444" i="68"/>
  <c r="F444" i="68"/>
  <c r="F441" i="68"/>
  <c r="E441" i="68"/>
  <c r="D441" i="68"/>
  <c r="C441" i="68"/>
  <c r="B441" i="68"/>
  <c r="F440" i="68"/>
  <c r="E440" i="68"/>
  <c r="D440" i="68"/>
  <c r="C440" i="68"/>
  <c r="B440" i="68"/>
  <c r="F439" i="68"/>
  <c r="E439" i="68"/>
  <c r="D439" i="68"/>
  <c r="C439" i="68"/>
  <c r="B439" i="68"/>
  <c r="F438" i="68"/>
  <c r="E438" i="68"/>
  <c r="D438" i="68"/>
  <c r="C438" i="68"/>
  <c r="B438" i="68"/>
  <c r="F437" i="68"/>
  <c r="E437" i="68"/>
  <c r="D437" i="68"/>
  <c r="C437" i="68"/>
  <c r="B437" i="68"/>
  <c r="F436" i="68"/>
  <c r="E436" i="68"/>
  <c r="D436" i="68"/>
  <c r="C436" i="68"/>
  <c r="B436" i="68"/>
  <c r="F435" i="68"/>
  <c r="E435" i="68"/>
  <c r="D435" i="68"/>
  <c r="C435" i="68"/>
  <c r="B435" i="68"/>
  <c r="F434" i="68"/>
  <c r="E434" i="68"/>
  <c r="D434" i="68"/>
  <c r="C434" i="68"/>
  <c r="B434" i="68"/>
  <c r="F433" i="68"/>
  <c r="E433" i="68"/>
  <c r="D433" i="68"/>
  <c r="C433" i="68"/>
  <c r="B433" i="68"/>
  <c r="F432" i="68"/>
  <c r="E432" i="68"/>
  <c r="D432" i="68"/>
  <c r="C432" i="68"/>
  <c r="B432" i="68"/>
  <c r="F431" i="68"/>
  <c r="E431" i="68"/>
  <c r="D431" i="68"/>
  <c r="C431" i="68"/>
  <c r="B431" i="68"/>
  <c r="F430" i="68"/>
  <c r="E430" i="68"/>
  <c r="D430" i="68"/>
  <c r="C430" i="68"/>
  <c r="B430" i="68"/>
  <c r="F429" i="68"/>
  <c r="E429" i="68"/>
  <c r="D429" i="68"/>
  <c r="C429" i="68"/>
  <c r="B429" i="68"/>
  <c r="F428" i="68"/>
  <c r="E428" i="68"/>
  <c r="D428" i="68"/>
  <c r="C428" i="68"/>
  <c r="B428" i="68"/>
  <c r="F427" i="68"/>
  <c r="E427" i="68"/>
  <c r="D427" i="68"/>
  <c r="C427" i="68"/>
  <c r="B427" i="68"/>
  <c r="F426" i="68"/>
  <c r="E426" i="68"/>
  <c r="D426" i="68"/>
  <c r="C426" i="68"/>
  <c r="B426" i="68"/>
  <c r="F425" i="68"/>
  <c r="E425" i="68"/>
  <c r="D425" i="68"/>
  <c r="C425" i="68"/>
  <c r="B425" i="68"/>
  <c r="F424" i="68"/>
  <c r="E424" i="68"/>
  <c r="D424" i="68"/>
  <c r="C424" i="68"/>
  <c r="B424" i="68"/>
  <c r="F423" i="68"/>
  <c r="E423" i="68"/>
  <c r="D423" i="68"/>
  <c r="C423" i="68"/>
  <c r="B423" i="68"/>
  <c r="F422" i="68"/>
  <c r="E422" i="68"/>
  <c r="D422" i="68"/>
  <c r="C422" i="68"/>
  <c r="B422" i="68"/>
  <c r="F421" i="68"/>
  <c r="E421" i="68"/>
  <c r="D421" i="68"/>
  <c r="C421" i="68"/>
  <c r="B421" i="68"/>
  <c r="F420" i="68"/>
  <c r="E420" i="68"/>
  <c r="D420" i="68"/>
  <c r="C420" i="68"/>
  <c r="B420" i="68"/>
  <c r="F419" i="68"/>
  <c r="E419" i="68"/>
  <c r="D419" i="68"/>
  <c r="C419" i="68"/>
  <c r="B419" i="68"/>
  <c r="F418" i="68"/>
  <c r="E418" i="68"/>
  <c r="D418" i="68"/>
  <c r="C418" i="68"/>
  <c r="B418" i="68"/>
  <c r="F417" i="68"/>
  <c r="E417" i="68"/>
  <c r="D417" i="68"/>
  <c r="C417" i="68"/>
  <c r="B417" i="68"/>
  <c r="F416" i="68"/>
  <c r="E416" i="68"/>
  <c r="D416" i="68"/>
  <c r="C416" i="68"/>
  <c r="B416" i="68"/>
  <c r="F415" i="68"/>
  <c r="E415" i="68"/>
  <c r="D415" i="68"/>
  <c r="C415" i="68"/>
  <c r="B415" i="68"/>
  <c r="F414" i="68"/>
  <c r="E414" i="68"/>
  <c r="D414" i="68"/>
  <c r="C414" i="68"/>
  <c r="B414" i="68"/>
  <c r="F413" i="68"/>
  <c r="E413" i="68"/>
  <c r="D413" i="68"/>
  <c r="C413" i="68"/>
  <c r="C408" i="68"/>
  <c r="B413" i="68"/>
  <c r="F412" i="68"/>
  <c r="E412" i="68"/>
  <c r="D412" i="68"/>
  <c r="D408" i="68"/>
  <c r="C412" i="68"/>
  <c r="B412" i="68"/>
  <c r="F411" i="68"/>
  <c r="E411" i="68"/>
  <c r="D411" i="68"/>
  <c r="C411" i="68"/>
  <c r="B411" i="68"/>
  <c r="F410" i="68"/>
  <c r="F408" i="68"/>
  <c r="E410" i="68"/>
  <c r="D410" i="68"/>
  <c r="C410" i="68"/>
  <c r="B410" i="68"/>
  <c r="B408" i="68"/>
  <c r="R408" i="68"/>
  <c r="Q408" i="68"/>
  <c r="P408" i="68"/>
  <c r="O408" i="68"/>
  <c r="N408" i="68"/>
  <c r="L408" i="68"/>
  <c r="K408" i="68"/>
  <c r="J408" i="68"/>
  <c r="I408" i="68"/>
  <c r="H408" i="68"/>
  <c r="E408" i="68"/>
  <c r="F405" i="68"/>
  <c r="E405" i="68"/>
  <c r="D405" i="68"/>
  <c r="C405" i="68"/>
  <c r="B405" i="68"/>
  <c r="F404" i="68"/>
  <c r="E404" i="68"/>
  <c r="D404" i="68"/>
  <c r="C404" i="68"/>
  <c r="B404" i="68"/>
  <c r="F403" i="68"/>
  <c r="E403" i="68"/>
  <c r="D403" i="68"/>
  <c r="C403" i="68"/>
  <c r="B403" i="68"/>
  <c r="F402" i="68"/>
  <c r="E402" i="68"/>
  <c r="D402" i="68"/>
  <c r="C402" i="68"/>
  <c r="B402" i="68"/>
  <c r="F401" i="68"/>
  <c r="E401" i="68"/>
  <c r="D401" i="68"/>
  <c r="C401" i="68"/>
  <c r="B401" i="68"/>
  <c r="F400" i="68"/>
  <c r="E400" i="68"/>
  <c r="D400" i="68"/>
  <c r="C400" i="68"/>
  <c r="B400" i="68"/>
  <c r="F399" i="68"/>
  <c r="E399" i="68"/>
  <c r="D399" i="68"/>
  <c r="C399" i="68"/>
  <c r="B399" i="68"/>
  <c r="F398" i="68"/>
  <c r="E398" i="68"/>
  <c r="D398" i="68"/>
  <c r="C398" i="68"/>
  <c r="B398" i="68"/>
  <c r="F397" i="68"/>
  <c r="E397" i="68"/>
  <c r="D397" i="68"/>
  <c r="C397" i="68"/>
  <c r="B397" i="68"/>
  <c r="F396" i="68"/>
  <c r="E396" i="68"/>
  <c r="D396" i="68"/>
  <c r="C396" i="68"/>
  <c r="B396" i="68"/>
  <c r="F395" i="68"/>
  <c r="E395" i="68"/>
  <c r="D395" i="68"/>
  <c r="C395" i="68"/>
  <c r="B395" i="68"/>
  <c r="F394" i="68"/>
  <c r="E394" i="68"/>
  <c r="D394" i="68"/>
  <c r="C394" i="68"/>
  <c r="B394" i="68"/>
  <c r="F393" i="68"/>
  <c r="E393" i="68"/>
  <c r="D393" i="68"/>
  <c r="C393" i="68"/>
  <c r="B393" i="68"/>
  <c r="F392" i="68"/>
  <c r="E392" i="68"/>
  <c r="D392" i="68"/>
  <c r="C392" i="68"/>
  <c r="B392" i="68"/>
  <c r="F391" i="68"/>
  <c r="E391" i="68"/>
  <c r="D391" i="68"/>
  <c r="C391" i="68"/>
  <c r="B391" i="68"/>
  <c r="F390" i="68"/>
  <c r="E390" i="68"/>
  <c r="D390" i="68"/>
  <c r="C390" i="68"/>
  <c r="B390" i="68"/>
  <c r="F389" i="68"/>
  <c r="E389" i="68"/>
  <c r="D389" i="68"/>
  <c r="C389" i="68"/>
  <c r="B389" i="68"/>
  <c r="F388" i="68"/>
  <c r="E388" i="68"/>
  <c r="D388" i="68"/>
  <c r="C388" i="68"/>
  <c r="B388" i="68"/>
  <c r="F387" i="68"/>
  <c r="E387" i="68"/>
  <c r="D387" i="68"/>
  <c r="C387" i="68"/>
  <c r="B387" i="68"/>
  <c r="F386" i="68"/>
  <c r="E386" i="68"/>
  <c r="D386" i="68"/>
  <c r="C386" i="68"/>
  <c r="B386" i="68"/>
  <c r="F385" i="68"/>
  <c r="E385" i="68"/>
  <c r="D385" i="68"/>
  <c r="C385" i="68"/>
  <c r="B385" i="68"/>
  <c r="F384" i="68"/>
  <c r="E384" i="68"/>
  <c r="D384" i="68"/>
  <c r="C384" i="68"/>
  <c r="B384" i="68"/>
  <c r="F383" i="68"/>
  <c r="E383" i="68"/>
  <c r="D383" i="68"/>
  <c r="C383" i="68"/>
  <c r="B383" i="68"/>
  <c r="F382" i="68"/>
  <c r="E382" i="68"/>
  <c r="D382" i="68"/>
  <c r="C382" i="68"/>
  <c r="B382" i="68"/>
  <c r="F381" i="68"/>
  <c r="E381" i="68"/>
  <c r="D381" i="68"/>
  <c r="C381" i="68"/>
  <c r="B381" i="68"/>
  <c r="F380" i="68"/>
  <c r="E380" i="68"/>
  <c r="D380" i="68"/>
  <c r="C380" i="68"/>
  <c r="B380" i="68"/>
  <c r="F379" i="68"/>
  <c r="E379" i="68"/>
  <c r="D379" i="68"/>
  <c r="C379" i="68"/>
  <c r="B379" i="68"/>
  <c r="F378" i="68"/>
  <c r="E378" i="68"/>
  <c r="D378" i="68"/>
  <c r="C378" i="68"/>
  <c r="B378" i="68"/>
  <c r="F377" i="68"/>
  <c r="F372" i="68"/>
  <c r="E377" i="68"/>
  <c r="D377" i="68"/>
  <c r="C377" i="68"/>
  <c r="B377" i="68"/>
  <c r="B372" i="68"/>
  <c r="F376" i="68"/>
  <c r="E376" i="68"/>
  <c r="D376" i="68"/>
  <c r="C376" i="68"/>
  <c r="C372" i="68"/>
  <c r="B376" i="68"/>
  <c r="F375" i="68"/>
  <c r="E375" i="68"/>
  <c r="D375" i="68"/>
  <c r="C375" i="68"/>
  <c r="B375" i="68"/>
  <c r="F374" i="68"/>
  <c r="E374" i="68"/>
  <c r="E372" i="68"/>
  <c r="D374" i="68"/>
  <c r="C374" i="68"/>
  <c r="B374" i="68"/>
  <c r="R372" i="68"/>
  <c r="Q372" i="68"/>
  <c r="P372" i="68"/>
  <c r="O372" i="68"/>
  <c r="N372" i="68"/>
  <c r="L372" i="68"/>
  <c r="K372" i="68"/>
  <c r="J372" i="68"/>
  <c r="I372" i="68"/>
  <c r="H372" i="68"/>
  <c r="D372" i="68"/>
  <c r="F369" i="68"/>
  <c r="E369" i="68"/>
  <c r="D369" i="68"/>
  <c r="C369" i="68"/>
  <c r="B369" i="68"/>
  <c r="F368" i="68"/>
  <c r="E368" i="68"/>
  <c r="D368" i="68"/>
  <c r="C368" i="68"/>
  <c r="B368" i="68"/>
  <c r="F367" i="68"/>
  <c r="E367" i="68"/>
  <c r="D367" i="68"/>
  <c r="C367" i="68"/>
  <c r="B367" i="68"/>
  <c r="F366" i="68"/>
  <c r="E366" i="68"/>
  <c r="D366" i="68"/>
  <c r="C366" i="68"/>
  <c r="B366" i="68"/>
  <c r="F365" i="68"/>
  <c r="E365" i="68"/>
  <c r="D365" i="68"/>
  <c r="C365" i="68"/>
  <c r="B365" i="68"/>
  <c r="F364" i="68"/>
  <c r="E364" i="68"/>
  <c r="D364" i="68"/>
  <c r="C364" i="68"/>
  <c r="B364" i="68"/>
  <c r="F363" i="68"/>
  <c r="E363" i="68"/>
  <c r="D363" i="68"/>
  <c r="C363" i="68"/>
  <c r="B363" i="68"/>
  <c r="F362" i="68"/>
  <c r="E362" i="68"/>
  <c r="D362" i="68"/>
  <c r="C362" i="68"/>
  <c r="B362" i="68"/>
  <c r="F361" i="68"/>
  <c r="E361" i="68"/>
  <c r="D361" i="68"/>
  <c r="C361" i="68"/>
  <c r="B361" i="68"/>
  <c r="F360" i="68"/>
  <c r="E360" i="68"/>
  <c r="D360" i="68"/>
  <c r="C360" i="68"/>
  <c r="B360" i="68"/>
  <c r="F359" i="68"/>
  <c r="E359" i="68"/>
  <c r="D359" i="68"/>
  <c r="C359" i="68"/>
  <c r="B359" i="68"/>
  <c r="F358" i="68"/>
  <c r="E358" i="68"/>
  <c r="D358" i="68"/>
  <c r="C358" i="68"/>
  <c r="B358" i="68"/>
  <c r="F357" i="68"/>
  <c r="E357" i="68"/>
  <c r="D357" i="68"/>
  <c r="C357" i="68"/>
  <c r="B357" i="68"/>
  <c r="F356" i="68"/>
  <c r="E356" i="68"/>
  <c r="D356" i="68"/>
  <c r="C356" i="68"/>
  <c r="B356" i="68"/>
  <c r="F355" i="68"/>
  <c r="E355" i="68"/>
  <c r="D355" i="68"/>
  <c r="C355" i="68"/>
  <c r="B355" i="68"/>
  <c r="F354" i="68"/>
  <c r="E354" i="68"/>
  <c r="D354" i="68"/>
  <c r="C354" i="68"/>
  <c r="B354" i="68"/>
  <c r="F353" i="68"/>
  <c r="E353" i="68"/>
  <c r="D353" i="68"/>
  <c r="C353" i="68"/>
  <c r="B353" i="68"/>
  <c r="F352" i="68"/>
  <c r="E352" i="68"/>
  <c r="D352" i="68"/>
  <c r="C352" i="68"/>
  <c r="B352" i="68"/>
  <c r="F351" i="68"/>
  <c r="E351" i="68"/>
  <c r="D351" i="68"/>
  <c r="C351" i="68"/>
  <c r="B351" i="68"/>
  <c r="F350" i="68"/>
  <c r="E350" i="68"/>
  <c r="D350" i="68"/>
  <c r="C350" i="68"/>
  <c r="B350" i="68"/>
  <c r="F349" i="68"/>
  <c r="E349" i="68"/>
  <c r="D349" i="68"/>
  <c r="C349" i="68"/>
  <c r="B349" i="68"/>
  <c r="F348" i="68"/>
  <c r="E348" i="68"/>
  <c r="D348" i="68"/>
  <c r="C348" i="68"/>
  <c r="B348" i="68"/>
  <c r="F347" i="68"/>
  <c r="E347" i="68"/>
  <c r="D347" i="68"/>
  <c r="C347" i="68"/>
  <c r="B347" i="68"/>
  <c r="F346" i="68"/>
  <c r="E346" i="68"/>
  <c r="D346" i="68"/>
  <c r="C346" i="68"/>
  <c r="B346" i="68"/>
  <c r="F345" i="68"/>
  <c r="E345" i="68"/>
  <c r="D345" i="68"/>
  <c r="C345" i="68"/>
  <c r="B345" i="68"/>
  <c r="F344" i="68"/>
  <c r="E344" i="68"/>
  <c r="D344" i="68"/>
  <c r="C344" i="68"/>
  <c r="B344" i="68"/>
  <c r="F343" i="68"/>
  <c r="E343" i="68"/>
  <c r="D343" i="68"/>
  <c r="C343" i="68"/>
  <c r="B343" i="68"/>
  <c r="F342" i="68"/>
  <c r="E342" i="68"/>
  <c r="D342" i="68"/>
  <c r="C342" i="68"/>
  <c r="B342" i="68"/>
  <c r="F341" i="68"/>
  <c r="E341" i="68"/>
  <c r="E336" i="68"/>
  <c r="D341" i="68"/>
  <c r="C341" i="68"/>
  <c r="B341" i="68"/>
  <c r="F340" i="68"/>
  <c r="F336" i="68"/>
  <c r="E340" i="68"/>
  <c r="D340" i="68"/>
  <c r="C340" i="68"/>
  <c r="B340" i="68"/>
  <c r="B336" i="68"/>
  <c r="F339" i="68"/>
  <c r="E339" i="68"/>
  <c r="D339" i="68"/>
  <c r="C339" i="68"/>
  <c r="C336" i="68"/>
  <c r="B339" i="68"/>
  <c r="F338" i="68"/>
  <c r="E338" i="68"/>
  <c r="D338" i="68"/>
  <c r="D336" i="68"/>
  <c r="C338" i="68"/>
  <c r="B338" i="68"/>
  <c r="R336" i="68"/>
  <c r="Q336" i="68"/>
  <c r="P336" i="68"/>
  <c r="O336" i="68"/>
  <c r="N336" i="68"/>
  <c r="L336" i="68"/>
  <c r="K336" i="68"/>
  <c r="J336" i="68"/>
  <c r="I336" i="68"/>
  <c r="H336" i="68"/>
  <c r="F333" i="68"/>
  <c r="E333" i="68"/>
  <c r="D333" i="68"/>
  <c r="C333" i="68"/>
  <c r="B333" i="68"/>
  <c r="F332" i="68"/>
  <c r="E332" i="68"/>
  <c r="D332" i="68"/>
  <c r="C332" i="68"/>
  <c r="B332" i="68"/>
  <c r="F331" i="68"/>
  <c r="E331" i="68"/>
  <c r="D331" i="68"/>
  <c r="C331" i="68"/>
  <c r="B331" i="68"/>
  <c r="F330" i="68"/>
  <c r="E330" i="68"/>
  <c r="D330" i="68"/>
  <c r="C330" i="68"/>
  <c r="B330" i="68"/>
  <c r="F329" i="68"/>
  <c r="E329" i="68"/>
  <c r="D329" i="68"/>
  <c r="C329" i="68"/>
  <c r="B329" i="68"/>
  <c r="F328" i="68"/>
  <c r="E328" i="68"/>
  <c r="D328" i="68"/>
  <c r="C328" i="68"/>
  <c r="B328" i="68"/>
  <c r="F327" i="68"/>
  <c r="E327" i="68"/>
  <c r="D327" i="68"/>
  <c r="C327" i="68"/>
  <c r="B327" i="68"/>
  <c r="F326" i="68"/>
  <c r="E326" i="68"/>
  <c r="D326" i="68"/>
  <c r="C326" i="68"/>
  <c r="B326" i="68"/>
  <c r="F325" i="68"/>
  <c r="E325" i="68"/>
  <c r="D325" i="68"/>
  <c r="C325" i="68"/>
  <c r="B325" i="68"/>
  <c r="F324" i="68"/>
  <c r="E324" i="68"/>
  <c r="D324" i="68"/>
  <c r="C324" i="68"/>
  <c r="B324" i="68"/>
  <c r="F323" i="68"/>
  <c r="E323" i="68"/>
  <c r="D323" i="68"/>
  <c r="C323" i="68"/>
  <c r="B323" i="68"/>
  <c r="F322" i="68"/>
  <c r="E322" i="68"/>
  <c r="D322" i="68"/>
  <c r="C322" i="68"/>
  <c r="B322" i="68"/>
  <c r="F321" i="68"/>
  <c r="E321" i="68"/>
  <c r="D321" i="68"/>
  <c r="C321" i="68"/>
  <c r="B321" i="68"/>
  <c r="F320" i="68"/>
  <c r="E320" i="68"/>
  <c r="D320" i="68"/>
  <c r="C320" i="68"/>
  <c r="B320" i="68"/>
  <c r="F319" i="68"/>
  <c r="E319" i="68"/>
  <c r="D319" i="68"/>
  <c r="C319" i="68"/>
  <c r="B319" i="68"/>
  <c r="F318" i="68"/>
  <c r="E318" i="68"/>
  <c r="D318" i="68"/>
  <c r="C318" i="68"/>
  <c r="B318" i="68"/>
  <c r="F317" i="68"/>
  <c r="E317" i="68"/>
  <c r="D317" i="68"/>
  <c r="C317" i="68"/>
  <c r="B317" i="68"/>
  <c r="F316" i="68"/>
  <c r="E316" i="68"/>
  <c r="D316" i="68"/>
  <c r="C316" i="68"/>
  <c r="B316" i="68"/>
  <c r="F315" i="68"/>
  <c r="E315" i="68"/>
  <c r="D315" i="68"/>
  <c r="C315" i="68"/>
  <c r="B315" i="68"/>
  <c r="F314" i="68"/>
  <c r="E314" i="68"/>
  <c r="D314" i="68"/>
  <c r="C314" i="68"/>
  <c r="B314" i="68"/>
  <c r="F313" i="68"/>
  <c r="E313" i="68"/>
  <c r="D313" i="68"/>
  <c r="C313" i="68"/>
  <c r="B313" i="68"/>
  <c r="F312" i="68"/>
  <c r="E312" i="68"/>
  <c r="D312" i="68"/>
  <c r="C312" i="68"/>
  <c r="B312" i="68"/>
  <c r="F311" i="68"/>
  <c r="E311" i="68"/>
  <c r="D311" i="68"/>
  <c r="C311" i="68"/>
  <c r="B311" i="68"/>
  <c r="F310" i="68"/>
  <c r="E310" i="68"/>
  <c r="D310" i="68"/>
  <c r="C310" i="68"/>
  <c r="B310" i="68"/>
  <c r="F309" i="68"/>
  <c r="E309" i="68"/>
  <c r="D309" i="68"/>
  <c r="C309" i="68"/>
  <c r="B309" i="68"/>
  <c r="F308" i="68"/>
  <c r="E308" i="68"/>
  <c r="D308" i="68"/>
  <c r="C308" i="68"/>
  <c r="B308" i="68"/>
  <c r="F307" i="68"/>
  <c r="E307" i="68"/>
  <c r="D307" i="68"/>
  <c r="C307" i="68"/>
  <c r="B307" i="68"/>
  <c r="F306" i="68"/>
  <c r="E306" i="68"/>
  <c r="D306" i="68"/>
  <c r="C306" i="68"/>
  <c r="B306" i="68"/>
  <c r="F305" i="68"/>
  <c r="E305" i="68"/>
  <c r="D305" i="68"/>
  <c r="D300" i="68"/>
  <c r="C305" i="68"/>
  <c r="B305" i="68"/>
  <c r="F304" i="68"/>
  <c r="E304" i="68"/>
  <c r="E300" i="68"/>
  <c r="D304" i="68"/>
  <c r="C304" i="68"/>
  <c r="B304" i="68"/>
  <c r="F303" i="68"/>
  <c r="E303" i="68"/>
  <c r="D303" i="68"/>
  <c r="C303" i="68"/>
  <c r="B303" i="68"/>
  <c r="B300" i="68"/>
  <c r="F302" i="68"/>
  <c r="E302" i="68"/>
  <c r="D302" i="68"/>
  <c r="C302" i="68"/>
  <c r="C300" i="68"/>
  <c r="B302" i="68"/>
  <c r="R300" i="68"/>
  <c r="Q300" i="68"/>
  <c r="P300" i="68"/>
  <c r="O300" i="68"/>
  <c r="N300" i="68"/>
  <c r="L300" i="68"/>
  <c r="K300" i="68"/>
  <c r="J300" i="68"/>
  <c r="I300" i="68"/>
  <c r="H300" i="68"/>
  <c r="F300" i="68"/>
  <c r="F297" i="68"/>
  <c r="E297" i="68"/>
  <c r="D297" i="68"/>
  <c r="C297" i="68"/>
  <c r="B297" i="68"/>
  <c r="F296" i="68"/>
  <c r="E296" i="68"/>
  <c r="D296" i="68"/>
  <c r="C296" i="68"/>
  <c r="B296" i="68"/>
  <c r="F295" i="68"/>
  <c r="E295" i="68"/>
  <c r="D295" i="68"/>
  <c r="C295" i="68"/>
  <c r="B295" i="68"/>
  <c r="F294" i="68"/>
  <c r="E294" i="68"/>
  <c r="D294" i="68"/>
  <c r="C294" i="68"/>
  <c r="B294" i="68"/>
  <c r="F293" i="68"/>
  <c r="E293" i="68"/>
  <c r="D293" i="68"/>
  <c r="C293" i="68"/>
  <c r="B293" i="68"/>
  <c r="F292" i="68"/>
  <c r="E292" i="68"/>
  <c r="D292" i="68"/>
  <c r="C292" i="68"/>
  <c r="B292" i="68"/>
  <c r="F291" i="68"/>
  <c r="E291" i="68"/>
  <c r="D291" i="68"/>
  <c r="C291" i="68"/>
  <c r="B291" i="68"/>
  <c r="F290" i="68"/>
  <c r="E290" i="68"/>
  <c r="D290" i="68"/>
  <c r="C290" i="68"/>
  <c r="B290" i="68"/>
  <c r="F289" i="68"/>
  <c r="E289" i="68"/>
  <c r="D289" i="68"/>
  <c r="C289" i="68"/>
  <c r="B289" i="68"/>
  <c r="F288" i="68"/>
  <c r="E288" i="68"/>
  <c r="D288" i="68"/>
  <c r="C288" i="68"/>
  <c r="B288" i="68"/>
  <c r="F287" i="68"/>
  <c r="E287" i="68"/>
  <c r="D287" i="68"/>
  <c r="C287" i="68"/>
  <c r="B287" i="68"/>
  <c r="F286" i="68"/>
  <c r="E286" i="68"/>
  <c r="D286" i="68"/>
  <c r="C286" i="68"/>
  <c r="B286" i="68"/>
  <c r="F285" i="68"/>
  <c r="E285" i="68"/>
  <c r="D285" i="68"/>
  <c r="C285" i="68"/>
  <c r="B285" i="68"/>
  <c r="F284" i="68"/>
  <c r="E284" i="68"/>
  <c r="D284" i="68"/>
  <c r="C284" i="68"/>
  <c r="B284" i="68"/>
  <c r="F283" i="68"/>
  <c r="E283" i="68"/>
  <c r="D283" i="68"/>
  <c r="C283" i="68"/>
  <c r="B283" i="68"/>
  <c r="F282" i="68"/>
  <c r="E282" i="68"/>
  <c r="D282" i="68"/>
  <c r="C282" i="68"/>
  <c r="B282" i="68"/>
  <c r="F281" i="68"/>
  <c r="E281" i="68"/>
  <c r="D281" i="68"/>
  <c r="C281" i="68"/>
  <c r="B281" i="68"/>
  <c r="F280" i="68"/>
  <c r="E280" i="68"/>
  <c r="D280" i="68"/>
  <c r="C280" i="68"/>
  <c r="B280" i="68"/>
  <c r="F279" i="68"/>
  <c r="E279" i="68"/>
  <c r="D279" i="68"/>
  <c r="C279" i="68"/>
  <c r="B279" i="68"/>
  <c r="F278" i="68"/>
  <c r="E278" i="68"/>
  <c r="D278" i="68"/>
  <c r="C278" i="68"/>
  <c r="B278" i="68"/>
  <c r="F277" i="68"/>
  <c r="E277" i="68"/>
  <c r="D277" i="68"/>
  <c r="C277" i="68"/>
  <c r="B277" i="68"/>
  <c r="F276" i="68"/>
  <c r="E276" i="68"/>
  <c r="D276" i="68"/>
  <c r="C276" i="68"/>
  <c r="B276" i="68"/>
  <c r="F275" i="68"/>
  <c r="E275" i="68"/>
  <c r="D275" i="68"/>
  <c r="C275" i="68"/>
  <c r="B275" i="68"/>
  <c r="F274" i="68"/>
  <c r="E274" i="68"/>
  <c r="D274" i="68"/>
  <c r="C274" i="68"/>
  <c r="B274" i="68"/>
  <c r="F273" i="68"/>
  <c r="E273" i="68"/>
  <c r="D273" i="68"/>
  <c r="C273" i="68"/>
  <c r="B273" i="68"/>
  <c r="F272" i="68"/>
  <c r="E272" i="68"/>
  <c r="D272" i="68"/>
  <c r="C272" i="68"/>
  <c r="B272" i="68"/>
  <c r="F271" i="68"/>
  <c r="E271" i="68"/>
  <c r="D271" i="68"/>
  <c r="C271" i="68"/>
  <c r="B271" i="68"/>
  <c r="F270" i="68"/>
  <c r="E270" i="68"/>
  <c r="D270" i="68"/>
  <c r="C270" i="68"/>
  <c r="B270" i="68"/>
  <c r="F269" i="68"/>
  <c r="E269" i="68"/>
  <c r="D269" i="68"/>
  <c r="C269" i="68"/>
  <c r="C264" i="68"/>
  <c r="B269" i="68"/>
  <c r="F268" i="68"/>
  <c r="E268" i="68"/>
  <c r="D268" i="68"/>
  <c r="D264" i="68"/>
  <c r="C268" i="68"/>
  <c r="B268" i="68"/>
  <c r="F267" i="68"/>
  <c r="E267" i="68"/>
  <c r="D267" i="68"/>
  <c r="C267" i="68"/>
  <c r="B267" i="68"/>
  <c r="F266" i="68"/>
  <c r="F264" i="68"/>
  <c r="E266" i="68"/>
  <c r="D266" i="68"/>
  <c r="C266" i="68"/>
  <c r="B266" i="68"/>
  <c r="B264" i="68"/>
  <c r="R264" i="68"/>
  <c r="Q264" i="68"/>
  <c r="P264" i="68"/>
  <c r="O264" i="68"/>
  <c r="N264" i="68"/>
  <c r="L264" i="68"/>
  <c r="K264" i="68"/>
  <c r="J264" i="68"/>
  <c r="I264" i="68"/>
  <c r="H264" i="68"/>
  <c r="E264" i="68"/>
  <c r="F261" i="68"/>
  <c r="E261" i="68"/>
  <c r="D261" i="68"/>
  <c r="C261" i="68"/>
  <c r="B261" i="68"/>
  <c r="F260" i="68"/>
  <c r="E260" i="68"/>
  <c r="D260" i="68"/>
  <c r="C260" i="68"/>
  <c r="B260" i="68"/>
  <c r="F259" i="68"/>
  <c r="E259" i="68"/>
  <c r="D259" i="68"/>
  <c r="C259" i="68"/>
  <c r="B259" i="68"/>
  <c r="F258" i="68"/>
  <c r="E258" i="68"/>
  <c r="D258" i="68"/>
  <c r="C258" i="68"/>
  <c r="B258" i="68"/>
  <c r="F257" i="68"/>
  <c r="E257" i="68"/>
  <c r="D257" i="68"/>
  <c r="C257" i="68"/>
  <c r="B257" i="68"/>
  <c r="F256" i="68"/>
  <c r="E256" i="68"/>
  <c r="D256" i="68"/>
  <c r="C256" i="68"/>
  <c r="B256" i="68"/>
  <c r="F255" i="68"/>
  <c r="E255" i="68"/>
  <c r="D255" i="68"/>
  <c r="C255" i="68"/>
  <c r="B255" i="68"/>
  <c r="F254" i="68"/>
  <c r="E254" i="68"/>
  <c r="D254" i="68"/>
  <c r="C254" i="68"/>
  <c r="B254" i="68"/>
  <c r="F253" i="68"/>
  <c r="E253" i="68"/>
  <c r="D253" i="68"/>
  <c r="C253" i="68"/>
  <c r="B253" i="68"/>
  <c r="F252" i="68"/>
  <c r="E252" i="68"/>
  <c r="D252" i="68"/>
  <c r="C252" i="68"/>
  <c r="B252" i="68"/>
  <c r="F251" i="68"/>
  <c r="E251" i="68"/>
  <c r="D251" i="68"/>
  <c r="C251" i="68"/>
  <c r="B251" i="68"/>
  <c r="F250" i="68"/>
  <c r="E250" i="68"/>
  <c r="D250" i="68"/>
  <c r="C250" i="68"/>
  <c r="B250" i="68"/>
  <c r="F249" i="68"/>
  <c r="E249" i="68"/>
  <c r="D249" i="68"/>
  <c r="C249" i="68"/>
  <c r="B249" i="68"/>
  <c r="F248" i="68"/>
  <c r="E248" i="68"/>
  <c r="D248" i="68"/>
  <c r="C248" i="68"/>
  <c r="B248" i="68"/>
  <c r="F247" i="68"/>
  <c r="E247" i="68"/>
  <c r="D247" i="68"/>
  <c r="C247" i="68"/>
  <c r="B247" i="68"/>
  <c r="F246" i="68"/>
  <c r="E246" i="68"/>
  <c r="D246" i="68"/>
  <c r="C246" i="68"/>
  <c r="B246" i="68"/>
  <c r="F245" i="68"/>
  <c r="E245" i="68"/>
  <c r="D245" i="68"/>
  <c r="C245" i="68"/>
  <c r="B245" i="68"/>
  <c r="F244" i="68"/>
  <c r="E244" i="68"/>
  <c r="D244" i="68"/>
  <c r="C244" i="68"/>
  <c r="B244" i="68"/>
  <c r="F243" i="68"/>
  <c r="E243" i="68"/>
  <c r="D243" i="68"/>
  <c r="C243" i="68"/>
  <c r="B243" i="68"/>
  <c r="F242" i="68"/>
  <c r="E242" i="68"/>
  <c r="D242" i="68"/>
  <c r="C242" i="68"/>
  <c r="B242" i="68"/>
  <c r="F241" i="68"/>
  <c r="E241" i="68"/>
  <c r="D241" i="68"/>
  <c r="C241" i="68"/>
  <c r="B241" i="68"/>
  <c r="F240" i="68"/>
  <c r="E240" i="68"/>
  <c r="D240" i="68"/>
  <c r="C240" i="68"/>
  <c r="B240" i="68"/>
  <c r="F239" i="68"/>
  <c r="E239" i="68"/>
  <c r="D239" i="68"/>
  <c r="C239" i="68"/>
  <c r="B239" i="68"/>
  <c r="F238" i="68"/>
  <c r="E238" i="68"/>
  <c r="D238" i="68"/>
  <c r="C238" i="68"/>
  <c r="B238" i="68"/>
  <c r="F237" i="68"/>
  <c r="E237" i="68"/>
  <c r="D237" i="68"/>
  <c r="C237" i="68"/>
  <c r="B237" i="68"/>
  <c r="F236" i="68"/>
  <c r="E236" i="68"/>
  <c r="D236" i="68"/>
  <c r="C236" i="68"/>
  <c r="B236" i="68"/>
  <c r="F235" i="68"/>
  <c r="E235" i="68"/>
  <c r="D235" i="68"/>
  <c r="C235" i="68"/>
  <c r="B235" i="68"/>
  <c r="F234" i="68"/>
  <c r="E234" i="68"/>
  <c r="D234" i="68"/>
  <c r="C234" i="68"/>
  <c r="B234" i="68"/>
  <c r="F233" i="68"/>
  <c r="F228" i="68"/>
  <c r="E233" i="68"/>
  <c r="D233" i="68"/>
  <c r="C233" i="68"/>
  <c r="B233" i="68"/>
  <c r="B228" i="68"/>
  <c r="F232" i="68"/>
  <c r="E232" i="68"/>
  <c r="D232" i="68"/>
  <c r="C232" i="68"/>
  <c r="C228" i="68"/>
  <c r="B232" i="68"/>
  <c r="F231" i="68"/>
  <c r="E231" i="68"/>
  <c r="D231" i="68"/>
  <c r="C231" i="68"/>
  <c r="B231" i="68"/>
  <c r="F230" i="68"/>
  <c r="E230" i="68"/>
  <c r="E228" i="68"/>
  <c r="D230" i="68"/>
  <c r="C230" i="68"/>
  <c r="B230" i="68"/>
  <c r="R228" i="68"/>
  <c r="Q228" i="68"/>
  <c r="P228" i="68"/>
  <c r="O228" i="68"/>
  <c r="N228" i="68"/>
  <c r="L228" i="68"/>
  <c r="K228" i="68"/>
  <c r="J228" i="68"/>
  <c r="I228" i="68"/>
  <c r="H228" i="68"/>
  <c r="D228" i="68"/>
  <c r="F225" i="68"/>
  <c r="E225" i="68"/>
  <c r="D225" i="68"/>
  <c r="C225" i="68"/>
  <c r="B225" i="68"/>
  <c r="F224" i="68"/>
  <c r="E224" i="68"/>
  <c r="D224" i="68"/>
  <c r="C224" i="68"/>
  <c r="B224" i="68"/>
  <c r="F223" i="68"/>
  <c r="E223" i="68"/>
  <c r="D223" i="68"/>
  <c r="C223" i="68"/>
  <c r="B223" i="68"/>
  <c r="F222" i="68"/>
  <c r="E222" i="68"/>
  <c r="D222" i="68"/>
  <c r="C222" i="68"/>
  <c r="B222" i="68"/>
  <c r="F221" i="68"/>
  <c r="E221" i="68"/>
  <c r="D221" i="68"/>
  <c r="C221" i="68"/>
  <c r="B221" i="68"/>
  <c r="F220" i="68"/>
  <c r="E220" i="68"/>
  <c r="D220" i="68"/>
  <c r="C220" i="68"/>
  <c r="B220" i="68"/>
  <c r="F219" i="68"/>
  <c r="E219" i="68"/>
  <c r="D219" i="68"/>
  <c r="C219" i="68"/>
  <c r="B219" i="68"/>
  <c r="F218" i="68"/>
  <c r="E218" i="68"/>
  <c r="D218" i="68"/>
  <c r="C218" i="68"/>
  <c r="B218" i="68"/>
  <c r="F217" i="68"/>
  <c r="E217" i="68"/>
  <c r="D217" i="68"/>
  <c r="C217" i="68"/>
  <c r="B217" i="68"/>
  <c r="F216" i="68"/>
  <c r="E216" i="68"/>
  <c r="D216" i="68"/>
  <c r="C216" i="68"/>
  <c r="B216" i="68"/>
  <c r="F215" i="68"/>
  <c r="E215" i="68"/>
  <c r="D215" i="68"/>
  <c r="C215" i="68"/>
  <c r="B215" i="68"/>
  <c r="F214" i="68"/>
  <c r="E214" i="68"/>
  <c r="D214" i="68"/>
  <c r="C214" i="68"/>
  <c r="B214" i="68"/>
  <c r="F213" i="68"/>
  <c r="E213" i="68"/>
  <c r="D213" i="68"/>
  <c r="C213" i="68"/>
  <c r="B213" i="68"/>
  <c r="F212" i="68"/>
  <c r="E212" i="68"/>
  <c r="D212" i="68"/>
  <c r="C212" i="68"/>
  <c r="B212" i="68"/>
  <c r="F211" i="68"/>
  <c r="E211" i="68"/>
  <c r="D211" i="68"/>
  <c r="C211" i="68"/>
  <c r="B211" i="68"/>
  <c r="F210" i="68"/>
  <c r="E210" i="68"/>
  <c r="D210" i="68"/>
  <c r="C210" i="68"/>
  <c r="B210" i="68"/>
  <c r="F209" i="68"/>
  <c r="E209" i="68"/>
  <c r="D209" i="68"/>
  <c r="C209" i="68"/>
  <c r="B209" i="68"/>
  <c r="F208" i="68"/>
  <c r="E208" i="68"/>
  <c r="D208" i="68"/>
  <c r="C208" i="68"/>
  <c r="B208" i="68"/>
  <c r="F207" i="68"/>
  <c r="E207" i="68"/>
  <c r="D207" i="68"/>
  <c r="C207" i="68"/>
  <c r="B207" i="68"/>
  <c r="F206" i="68"/>
  <c r="E206" i="68"/>
  <c r="D206" i="68"/>
  <c r="C206" i="68"/>
  <c r="B206" i="68"/>
  <c r="F205" i="68"/>
  <c r="E205" i="68"/>
  <c r="D205" i="68"/>
  <c r="C205" i="68"/>
  <c r="B205" i="68"/>
  <c r="F204" i="68"/>
  <c r="E204" i="68"/>
  <c r="D204" i="68"/>
  <c r="C204" i="68"/>
  <c r="B204" i="68"/>
  <c r="F203" i="68"/>
  <c r="E203" i="68"/>
  <c r="D203" i="68"/>
  <c r="C203" i="68"/>
  <c r="B203" i="68"/>
  <c r="F202" i="68"/>
  <c r="E202" i="68"/>
  <c r="D202" i="68"/>
  <c r="C202" i="68"/>
  <c r="B202" i="68"/>
  <c r="F201" i="68"/>
  <c r="E201" i="68"/>
  <c r="D201" i="68"/>
  <c r="C201" i="68"/>
  <c r="B201" i="68"/>
  <c r="F200" i="68"/>
  <c r="E200" i="68"/>
  <c r="D200" i="68"/>
  <c r="C200" i="68"/>
  <c r="B200" i="68"/>
  <c r="F199" i="68"/>
  <c r="E199" i="68"/>
  <c r="D199" i="68"/>
  <c r="C199" i="68"/>
  <c r="B199" i="68"/>
  <c r="F198" i="68"/>
  <c r="E198" i="68"/>
  <c r="D198" i="68"/>
  <c r="C198" i="68"/>
  <c r="B198" i="68"/>
  <c r="F197" i="68"/>
  <c r="E197" i="68"/>
  <c r="E192" i="68"/>
  <c r="D197" i="68"/>
  <c r="C197" i="68"/>
  <c r="B197" i="68"/>
  <c r="F196" i="68"/>
  <c r="F192" i="68"/>
  <c r="E196" i="68"/>
  <c r="D196" i="68"/>
  <c r="C196" i="68"/>
  <c r="B196" i="68"/>
  <c r="B192" i="68"/>
  <c r="F195" i="68"/>
  <c r="E195" i="68"/>
  <c r="D195" i="68"/>
  <c r="C195" i="68"/>
  <c r="B195" i="68"/>
  <c r="F194" i="68"/>
  <c r="E194" i="68"/>
  <c r="D194" i="68"/>
  <c r="D192" i="68"/>
  <c r="C194" i="68"/>
  <c r="B194" i="68"/>
  <c r="R192" i="68"/>
  <c r="Q192" i="68"/>
  <c r="P192" i="68"/>
  <c r="O192" i="68"/>
  <c r="N192" i="68"/>
  <c r="L192" i="68"/>
  <c r="K192" i="68"/>
  <c r="J192" i="68"/>
  <c r="I192" i="68"/>
  <c r="H192" i="68"/>
  <c r="C192" i="68"/>
  <c r="F189" i="68"/>
  <c r="E189" i="68"/>
  <c r="D189" i="68"/>
  <c r="C189" i="68"/>
  <c r="B189" i="68"/>
  <c r="F188" i="68"/>
  <c r="E188" i="68"/>
  <c r="D188" i="68"/>
  <c r="C188" i="68"/>
  <c r="B188" i="68"/>
  <c r="F187" i="68"/>
  <c r="E187" i="68"/>
  <c r="D187" i="68"/>
  <c r="C187" i="68"/>
  <c r="B187" i="68"/>
  <c r="F186" i="68"/>
  <c r="E186" i="68"/>
  <c r="D186" i="68"/>
  <c r="C186" i="68"/>
  <c r="B186" i="68"/>
  <c r="F185" i="68"/>
  <c r="E185" i="68"/>
  <c r="D185" i="68"/>
  <c r="C185" i="68"/>
  <c r="B185" i="68"/>
  <c r="F184" i="68"/>
  <c r="E184" i="68"/>
  <c r="D184" i="68"/>
  <c r="C184" i="68"/>
  <c r="B184" i="68"/>
  <c r="F183" i="68"/>
  <c r="E183" i="68"/>
  <c r="D183" i="68"/>
  <c r="C183" i="68"/>
  <c r="B183" i="68"/>
  <c r="F182" i="68"/>
  <c r="E182" i="68"/>
  <c r="D182" i="68"/>
  <c r="C182" i="68"/>
  <c r="B182" i="68"/>
  <c r="F181" i="68"/>
  <c r="E181" i="68"/>
  <c r="D181" i="68"/>
  <c r="C181" i="68"/>
  <c r="B181" i="68"/>
  <c r="F180" i="68"/>
  <c r="E180" i="68"/>
  <c r="D180" i="68"/>
  <c r="C180" i="68"/>
  <c r="B180" i="68"/>
  <c r="F179" i="68"/>
  <c r="E179" i="68"/>
  <c r="D179" i="68"/>
  <c r="C179" i="68"/>
  <c r="B179" i="68"/>
  <c r="F178" i="68"/>
  <c r="E178" i="68"/>
  <c r="D178" i="68"/>
  <c r="C178" i="68"/>
  <c r="B178" i="68"/>
  <c r="F177" i="68"/>
  <c r="E177" i="68"/>
  <c r="D177" i="68"/>
  <c r="C177" i="68"/>
  <c r="B177" i="68"/>
  <c r="F176" i="68"/>
  <c r="E176" i="68"/>
  <c r="D176" i="68"/>
  <c r="C176" i="68"/>
  <c r="B176" i="68"/>
  <c r="F175" i="68"/>
  <c r="E175" i="68"/>
  <c r="D175" i="68"/>
  <c r="C175" i="68"/>
  <c r="B175" i="68"/>
  <c r="F174" i="68"/>
  <c r="E174" i="68"/>
  <c r="D174" i="68"/>
  <c r="C174" i="68"/>
  <c r="B174" i="68"/>
  <c r="F173" i="68"/>
  <c r="E173" i="68"/>
  <c r="D173" i="68"/>
  <c r="C173" i="68"/>
  <c r="B173" i="68"/>
  <c r="F172" i="68"/>
  <c r="E172" i="68"/>
  <c r="D172" i="68"/>
  <c r="C172" i="68"/>
  <c r="B172" i="68"/>
  <c r="F171" i="68"/>
  <c r="E171" i="68"/>
  <c r="D171" i="68"/>
  <c r="C171" i="68"/>
  <c r="B171" i="68"/>
  <c r="F170" i="68"/>
  <c r="E170" i="68"/>
  <c r="D170" i="68"/>
  <c r="C170" i="68"/>
  <c r="B170" i="68"/>
  <c r="F169" i="68"/>
  <c r="E169" i="68"/>
  <c r="D169" i="68"/>
  <c r="C169" i="68"/>
  <c r="B169" i="68"/>
  <c r="F168" i="68"/>
  <c r="E168" i="68"/>
  <c r="D168" i="68"/>
  <c r="C168" i="68"/>
  <c r="B168" i="68"/>
  <c r="F167" i="68"/>
  <c r="E167" i="68"/>
  <c r="D167" i="68"/>
  <c r="C167" i="68"/>
  <c r="B167" i="68"/>
  <c r="F166" i="68"/>
  <c r="E166" i="68"/>
  <c r="D166" i="68"/>
  <c r="C166" i="68"/>
  <c r="B166" i="68"/>
  <c r="F165" i="68"/>
  <c r="E165" i="68"/>
  <c r="D165" i="68"/>
  <c r="C165" i="68"/>
  <c r="B165" i="68"/>
  <c r="F164" i="68"/>
  <c r="E164" i="68"/>
  <c r="D164" i="68"/>
  <c r="C164" i="68"/>
  <c r="B164" i="68"/>
  <c r="F163" i="68"/>
  <c r="E163" i="68"/>
  <c r="D163" i="68"/>
  <c r="C163" i="68"/>
  <c r="B163" i="68"/>
  <c r="F162" i="68"/>
  <c r="E162" i="68"/>
  <c r="D162" i="68"/>
  <c r="C162" i="68"/>
  <c r="B162" i="68"/>
  <c r="F161" i="68"/>
  <c r="E161" i="68"/>
  <c r="D161" i="68"/>
  <c r="D156" i="68"/>
  <c r="C161" i="68"/>
  <c r="B161" i="68"/>
  <c r="F160" i="68"/>
  <c r="E160" i="68"/>
  <c r="E156" i="68"/>
  <c r="D160" i="68"/>
  <c r="C160" i="68"/>
  <c r="B160" i="68"/>
  <c r="F159" i="68"/>
  <c r="E159" i="68"/>
  <c r="D159" i="68"/>
  <c r="C159" i="68"/>
  <c r="B159" i="68"/>
  <c r="F158" i="68"/>
  <c r="E158" i="68"/>
  <c r="D158" i="68"/>
  <c r="C158" i="68"/>
  <c r="C156" i="68"/>
  <c r="B158" i="68"/>
  <c r="R156" i="68"/>
  <c r="Q156" i="68"/>
  <c r="P156" i="68"/>
  <c r="O156" i="68"/>
  <c r="N156" i="68"/>
  <c r="L156" i="68"/>
  <c r="K156" i="68"/>
  <c r="J156" i="68"/>
  <c r="I156" i="68"/>
  <c r="H156" i="68"/>
  <c r="F156" i="68"/>
  <c r="B156" i="68"/>
  <c r="F153" i="68"/>
  <c r="E153" i="68"/>
  <c r="D153" i="68"/>
  <c r="C153" i="68"/>
  <c r="B153" i="68"/>
  <c r="F152" i="68"/>
  <c r="E152" i="68"/>
  <c r="D152" i="68"/>
  <c r="C152" i="68"/>
  <c r="B152" i="68"/>
  <c r="F151" i="68"/>
  <c r="E151" i="68"/>
  <c r="D151" i="68"/>
  <c r="C151" i="68"/>
  <c r="B151" i="68"/>
  <c r="F150" i="68"/>
  <c r="E150" i="68"/>
  <c r="D150" i="68"/>
  <c r="C150" i="68"/>
  <c r="B150" i="68"/>
  <c r="F149" i="68"/>
  <c r="E149" i="68"/>
  <c r="D149" i="68"/>
  <c r="C149" i="68"/>
  <c r="B149" i="68"/>
  <c r="F148" i="68"/>
  <c r="E148" i="68"/>
  <c r="D148" i="68"/>
  <c r="C148" i="68"/>
  <c r="B148" i="68"/>
  <c r="F147" i="68"/>
  <c r="E147" i="68"/>
  <c r="D147" i="68"/>
  <c r="C147" i="68"/>
  <c r="B147" i="68"/>
  <c r="F146" i="68"/>
  <c r="E146" i="68"/>
  <c r="D146" i="68"/>
  <c r="C146" i="68"/>
  <c r="B146" i="68"/>
  <c r="F145" i="68"/>
  <c r="E145" i="68"/>
  <c r="D145" i="68"/>
  <c r="C145" i="68"/>
  <c r="B145" i="68"/>
  <c r="F144" i="68"/>
  <c r="E144" i="68"/>
  <c r="D144" i="68"/>
  <c r="C144" i="68"/>
  <c r="B144" i="68"/>
  <c r="F143" i="68"/>
  <c r="E143" i="68"/>
  <c r="D143" i="68"/>
  <c r="C143" i="68"/>
  <c r="B143" i="68"/>
  <c r="F142" i="68"/>
  <c r="E142" i="68"/>
  <c r="D142" i="68"/>
  <c r="C142" i="68"/>
  <c r="B142" i="68"/>
  <c r="F141" i="68"/>
  <c r="E141" i="68"/>
  <c r="D141" i="68"/>
  <c r="C141" i="68"/>
  <c r="B141" i="68"/>
  <c r="F140" i="68"/>
  <c r="E140" i="68"/>
  <c r="D140" i="68"/>
  <c r="C140" i="68"/>
  <c r="B140" i="68"/>
  <c r="F139" i="68"/>
  <c r="E139" i="68"/>
  <c r="D139" i="68"/>
  <c r="C139" i="68"/>
  <c r="B139" i="68"/>
  <c r="F138" i="68"/>
  <c r="E138" i="68"/>
  <c r="D138" i="68"/>
  <c r="C138" i="68"/>
  <c r="B138" i="68"/>
  <c r="F137" i="68"/>
  <c r="E137" i="68"/>
  <c r="D137" i="68"/>
  <c r="C137" i="68"/>
  <c r="B137" i="68"/>
  <c r="F136" i="68"/>
  <c r="E136" i="68"/>
  <c r="D136" i="68"/>
  <c r="C136" i="68"/>
  <c r="B136" i="68"/>
  <c r="F135" i="68"/>
  <c r="E135" i="68"/>
  <c r="D135" i="68"/>
  <c r="C135" i="68"/>
  <c r="B135" i="68"/>
  <c r="F134" i="68"/>
  <c r="E134" i="68"/>
  <c r="D134" i="68"/>
  <c r="C134" i="68"/>
  <c r="B134" i="68"/>
  <c r="F133" i="68"/>
  <c r="E133" i="68"/>
  <c r="D133" i="68"/>
  <c r="C133" i="68"/>
  <c r="B133" i="68"/>
  <c r="F132" i="68"/>
  <c r="E132" i="68"/>
  <c r="D132" i="68"/>
  <c r="C132" i="68"/>
  <c r="B132" i="68"/>
  <c r="F131" i="68"/>
  <c r="E131" i="68"/>
  <c r="D131" i="68"/>
  <c r="C131" i="68"/>
  <c r="B131" i="68"/>
  <c r="F130" i="68"/>
  <c r="E130" i="68"/>
  <c r="D130" i="68"/>
  <c r="C130" i="68"/>
  <c r="B130" i="68"/>
  <c r="F129" i="68"/>
  <c r="E129" i="68"/>
  <c r="D129" i="68"/>
  <c r="C129" i="68"/>
  <c r="B129" i="68"/>
  <c r="F128" i="68"/>
  <c r="E128" i="68"/>
  <c r="D128" i="68"/>
  <c r="C128" i="68"/>
  <c r="B128" i="68"/>
  <c r="F127" i="68"/>
  <c r="E127" i="68"/>
  <c r="D127" i="68"/>
  <c r="C127" i="68"/>
  <c r="B127" i="68"/>
  <c r="F126" i="68"/>
  <c r="E126" i="68"/>
  <c r="D126" i="68"/>
  <c r="C126" i="68"/>
  <c r="B126" i="68"/>
  <c r="F125" i="68"/>
  <c r="E125" i="68"/>
  <c r="D125" i="68"/>
  <c r="C125" i="68"/>
  <c r="C120" i="68"/>
  <c r="B125" i="68"/>
  <c r="F124" i="68"/>
  <c r="E124" i="68"/>
  <c r="D124" i="68"/>
  <c r="D120" i="68"/>
  <c r="C124" i="68"/>
  <c r="B124" i="68"/>
  <c r="F123" i="68"/>
  <c r="E123" i="68"/>
  <c r="E120" i="68"/>
  <c r="D123" i="68"/>
  <c r="C123" i="68"/>
  <c r="B123" i="68"/>
  <c r="F122" i="68"/>
  <c r="F120" i="68"/>
  <c r="E122" i="68"/>
  <c r="D122" i="68"/>
  <c r="C122" i="68"/>
  <c r="B122" i="68"/>
  <c r="B120" i="68"/>
  <c r="R120" i="68"/>
  <c r="Q120" i="68"/>
  <c r="P120" i="68"/>
  <c r="O120" i="68"/>
  <c r="N120" i="68"/>
  <c r="L120" i="68"/>
  <c r="K120" i="68"/>
  <c r="J120" i="68"/>
  <c r="I120" i="68"/>
  <c r="H120" i="68"/>
  <c r="F117" i="68"/>
  <c r="E117" i="68"/>
  <c r="D117" i="68"/>
  <c r="C117" i="68"/>
  <c r="B117" i="68"/>
  <c r="F116" i="68"/>
  <c r="E116" i="68"/>
  <c r="D116" i="68"/>
  <c r="C116" i="68"/>
  <c r="B116" i="68"/>
  <c r="F115" i="68"/>
  <c r="E115" i="68"/>
  <c r="D115" i="68"/>
  <c r="C115" i="68"/>
  <c r="B115" i="68"/>
  <c r="F114" i="68"/>
  <c r="E114" i="68"/>
  <c r="D114" i="68"/>
  <c r="C114" i="68"/>
  <c r="B114" i="68"/>
  <c r="F113" i="68"/>
  <c r="E113" i="68"/>
  <c r="D113" i="68"/>
  <c r="C113" i="68"/>
  <c r="B113" i="68"/>
  <c r="F112" i="68"/>
  <c r="E112" i="68"/>
  <c r="D112" i="68"/>
  <c r="C112" i="68"/>
  <c r="B112" i="68"/>
  <c r="F111" i="68"/>
  <c r="E111" i="68"/>
  <c r="D111" i="68"/>
  <c r="C111" i="68"/>
  <c r="B111" i="68"/>
  <c r="F110" i="68"/>
  <c r="E110" i="68"/>
  <c r="D110" i="68"/>
  <c r="C110" i="68"/>
  <c r="B110" i="68"/>
  <c r="F109" i="68"/>
  <c r="E109" i="68"/>
  <c r="D109" i="68"/>
  <c r="C109" i="68"/>
  <c r="B109" i="68"/>
  <c r="F108" i="68"/>
  <c r="E108" i="68"/>
  <c r="D108" i="68"/>
  <c r="C108" i="68"/>
  <c r="B108" i="68"/>
  <c r="F107" i="68"/>
  <c r="E107" i="68"/>
  <c r="D107" i="68"/>
  <c r="C107" i="68"/>
  <c r="B107" i="68"/>
  <c r="F106" i="68"/>
  <c r="E106" i="68"/>
  <c r="D106" i="68"/>
  <c r="C106" i="68"/>
  <c r="B106" i="68"/>
  <c r="F105" i="68"/>
  <c r="E105" i="68"/>
  <c r="D105" i="68"/>
  <c r="C105" i="68"/>
  <c r="B105" i="68"/>
  <c r="F104" i="68"/>
  <c r="E104" i="68"/>
  <c r="D104" i="68"/>
  <c r="C104" i="68"/>
  <c r="B104" i="68"/>
  <c r="F103" i="68"/>
  <c r="E103" i="68"/>
  <c r="D103" i="68"/>
  <c r="C103" i="68"/>
  <c r="B103" i="68"/>
  <c r="F102" i="68"/>
  <c r="E102" i="68"/>
  <c r="D102" i="68"/>
  <c r="C102" i="68"/>
  <c r="B102" i="68"/>
  <c r="F101" i="68"/>
  <c r="E101" i="68"/>
  <c r="D101" i="68"/>
  <c r="C101" i="68"/>
  <c r="B101" i="68"/>
  <c r="F100" i="68"/>
  <c r="E100" i="68"/>
  <c r="D100" i="68"/>
  <c r="C100" i="68"/>
  <c r="B100" i="68"/>
  <c r="F99" i="68"/>
  <c r="E99" i="68"/>
  <c r="D99" i="68"/>
  <c r="C99" i="68"/>
  <c r="B99" i="68"/>
  <c r="F98" i="68"/>
  <c r="E98" i="68"/>
  <c r="D98" i="68"/>
  <c r="C98" i="68"/>
  <c r="B98" i="68"/>
  <c r="F97" i="68"/>
  <c r="E97" i="68"/>
  <c r="D97" i="68"/>
  <c r="C97" i="68"/>
  <c r="B97" i="68"/>
  <c r="F96" i="68"/>
  <c r="E96" i="68"/>
  <c r="D96" i="68"/>
  <c r="C96" i="68"/>
  <c r="B96" i="68"/>
  <c r="F95" i="68"/>
  <c r="E95" i="68"/>
  <c r="D95" i="68"/>
  <c r="C95" i="68"/>
  <c r="B95" i="68"/>
  <c r="F94" i="68"/>
  <c r="E94" i="68"/>
  <c r="D94" i="68"/>
  <c r="C94" i="68"/>
  <c r="B94" i="68"/>
  <c r="F93" i="68"/>
  <c r="E93" i="68"/>
  <c r="D93" i="68"/>
  <c r="C93" i="68"/>
  <c r="B93" i="68"/>
  <c r="F92" i="68"/>
  <c r="E92" i="68"/>
  <c r="D92" i="68"/>
  <c r="C92" i="68"/>
  <c r="B92" i="68"/>
  <c r="F91" i="68"/>
  <c r="E91" i="68"/>
  <c r="D91" i="68"/>
  <c r="C91" i="68"/>
  <c r="B91" i="68"/>
  <c r="F90" i="68"/>
  <c r="E90" i="68"/>
  <c r="D90" i="68"/>
  <c r="C90" i="68"/>
  <c r="B90" i="68"/>
  <c r="F89" i="68"/>
  <c r="F84" i="68"/>
  <c r="E89" i="68"/>
  <c r="D89" i="68"/>
  <c r="C89" i="68"/>
  <c r="B89" i="68"/>
  <c r="B84" i="68"/>
  <c r="F88" i="68"/>
  <c r="E88" i="68"/>
  <c r="D88" i="68"/>
  <c r="C88" i="68"/>
  <c r="C84" i="68"/>
  <c r="B88" i="68"/>
  <c r="F87" i="68"/>
  <c r="E87" i="68"/>
  <c r="D87" i="68"/>
  <c r="D84" i="68"/>
  <c r="C87" i="68"/>
  <c r="B87" i="68"/>
  <c r="F86" i="68"/>
  <c r="E86" i="68"/>
  <c r="E84" i="68"/>
  <c r="D86" i="68"/>
  <c r="C86" i="68"/>
  <c r="B86" i="68"/>
  <c r="R84" i="68"/>
  <c r="Q84" i="68"/>
  <c r="P84" i="68"/>
  <c r="O84" i="68"/>
  <c r="N84" i="68"/>
  <c r="L84" i="68"/>
  <c r="K84" i="68"/>
  <c r="J84" i="68"/>
  <c r="I84" i="68"/>
  <c r="H84" i="68"/>
  <c r="F81" i="68"/>
  <c r="E81" i="68"/>
  <c r="D81" i="68"/>
  <c r="C81" i="68"/>
  <c r="B81" i="68"/>
  <c r="F80" i="68"/>
  <c r="E80" i="68"/>
  <c r="D80" i="68"/>
  <c r="C80" i="68"/>
  <c r="B80" i="68"/>
  <c r="F79" i="68"/>
  <c r="E79" i="68"/>
  <c r="D79" i="68"/>
  <c r="C79" i="68"/>
  <c r="B79" i="68"/>
  <c r="F78" i="68"/>
  <c r="E78" i="68"/>
  <c r="D78" i="68"/>
  <c r="C78" i="68"/>
  <c r="B78" i="68"/>
  <c r="F77" i="68"/>
  <c r="E77" i="68"/>
  <c r="D77" i="68"/>
  <c r="C77" i="68"/>
  <c r="B77" i="68"/>
  <c r="F76" i="68"/>
  <c r="E76" i="68"/>
  <c r="D76" i="68"/>
  <c r="C76" i="68"/>
  <c r="B76" i="68"/>
  <c r="F75" i="68"/>
  <c r="E75" i="68"/>
  <c r="D75" i="68"/>
  <c r="C75" i="68"/>
  <c r="B75" i="68"/>
  <c r="F74" i="68"/>
  <c r="E74" i="68"/>
  <c r="D74" i="68"/>
  <c r="C74" i="68"/>
  <c r="B74" i="68"/>
  <c r="F73" i="68"/>
  <c r="E73" i="68"/>
  <c r="D73" i="68"/>
  <c r="C73" i="68"/>
  <c r="B73" i="68"/>
  <c r="F72" i="68"/>
  <c r="E72" i="68"/>
  <c r="D72" i="68"/>
  <c r="C72" i="68"/>
  <c r="B72" i="68"/>
  <c r="F71" i="68"/>
  <c r="E71" i="68"/>
  <c r="D71" i="68"/>
  <c r="C71" i="68"/>
  <c r="B71" i="68"/>
  <c r="F70" i="68"/>
  <c r="E70" i="68"/>
  <c r="D70" i="68"/>
  <c r="C70" i="68"/>
  <c r="B70" i="68"/>
  <c r="F69" i="68"/>
  <c r="E69" i="68"/>
  <c r="D69" i="68"/>
  <c r="C69" i="68"/>
  <c r="B69" i="68"/>
  <c r="F68" i="68"/>
  <c r="E68" i="68"/>
  <c r="D68" i="68"/>
  <c r="C68" i="68"/>
  <c r="B68" i="68"/>
  <c r="F67" i="68"/>
  <c r="E67" i="68"/>
  <c r="D67" i="68"/>
  <c r="C67" i="68"/>
  <c r="B67" i="68"/>
  <c r="F66" i="68"/>
  <c r="E66" i="68"/>
  <c r="D66" i="68"/>
  <c r="C66" i="68"/>
  <c r="B66" i="68"/>
  <c r="F65" i="68"/>
  <c r="E65" i="68"/>
  <c r="D65" i="68"/>
  <c r="C65" i="68"/>
  <c r="B65" i="68"/>
  <c r="F64" i="68"/>
  <c r="E64" i="68"/>
  <c r="D64" i="68"/>
  <c r="C64" i="68"/>
  <c r="B64" i="68"/>
  <c r="F63" i="68"/>
  <c r="E63" i="68"/>
  <c r="D63" i="68"/>
  <c r="C63" i="68"/>
  <c r="B63" i="68"/>
  <c r="F62" i="68"/>
  <c r="E62" i="68"/>
  <c r="D62" i="68"/>
  <c r="C62" i="68"/>
  <c r="B62" i="68"/>
  <c r="F61" i="68"/>
  <c r="E61" i="68"/>
  <c r="D61" i="68"/>
  <c r="C61" i="68"/>
  <c r="B61" i="68"/>
  <c r="F60" i="68"/>
  <c r="E60" i="68"/>
  <c r="D60" i="68"/>
  <c r="C60" i="68"/>
  <c r="B60" i="68"/>
  <c r="F59" i="68"/>
  <c r="E59" i="68"/>
  <c r="D59" i="68"/>
  <c r="C59" i="68"/>
  <c r="B59" i="68"/>
  <c r="F58" i="68"/>
  <c r="E58" i="68"/>
  <c r="D58" i="68"/>
  <c r="C58" i="68"/>
  <c r="B58" i="68"/>
  <c r="F57" i="68"/>
  <c r="E57" i="68"/>
  <c r="D57" i="68"/>
  <c r="C57" i="68"/>
  <c r="B57" i="68"/>
  <c r="F56" i="68"/>
  <c r="E56" i="68"/>
  <c r="D56" i="68"/>
  <c r="C56" i="68"/>
  <c r="B56" i="68"/>
  <c r="F55" i="68"/>
  <c r="E55" i="68"/>
  <c r="D55" i="68"/>
  <c r="C55" i="68"/>
  <c r="B55" i="68"/>
  <c r="F54" i="68"/>
  <c r="E54" i="68"/>
  <c r="D54" i="68"/>
  <c r="C54" i="68"/>
  <c r="B54" i="68"/>
  <c r="F53" i="68"/>
  <c r="E53" i="68"/>
  <c r="E48" i="68"/>
  <c r="D53" i="68"/>
  <c r="C53" i="68"/>
  <c r="B53" i="68"/>
  <c r="F52" i="68"/>
  <c r="F48" i="68"/>
  <c r="E52" i="68"/>
  <c r="D52" i="68"/>
  <c r="C52" i="68"/>
  <c r="B52" i="68"/>
  <c r="B48" i="68"/>
  <c r="F51" i="68"/>
  <c r="E51" i="68"/>
  <c r="D51" i="68"/>
  <c r="C51" i="68"/>
  <c r="C48" i="68"/>
  <c r="B51" i="68"/>
  <c r="F50" i="68"/>
  <c r="E50" i="68"/>
  <c r="D50" i="68"/>
  <c r="D48" i="68"/>
  <c r="C50" i="68"/>
  <c r="B50" i="68"/>
  <c r="R48" i="68"/>
  <c r="Q48" i="68"/>
  <c r="P48" i="68"/>
  <c r="O48" i="68"/>
  <c r="N48" i="68"/>
  <c r="L48" i="68"/>
  <c r="K48" i="68"/>
  <c r="J48" i="68"/>
  <c r="I48" i="68"/>
  <c r="H48" i="68"/>
  <c r="F45" i="68"/>
  <c r="E45" i="68"/>
  <c r="D45" i="68"/>
  <c r="C45" i="68"/>
  <c r="B45" i="68"/>
  <c r="F44" i="68"/>
  <c r="E44" i="68"/>
  <c r="D44" i="68"/>
  <c r="C44" i="68"/>
  <c r="B44" i="68"/>
  <c r="F43" i="68"/>
  <c r="E43" i="68"/>
  <c r="D43" i="68"/>
  <c r="C43" i="68"/>
  <c r="B43" i="68"/>
  <c r="F42" i="68"/>
  <c r="E42" i="68"/>
  <c r="D42" i="68"/>
  <c r="C42" i="68"/>
  <c r="B42" i="68"/>
  <c r="F41" i="68"/>
  <c r="E41" i="68"/>
  <c r="D41" i="68"/>
  <c r="C41" i="68"/>
  <c r="B41" i="68"/>
  <c r="F40" i="68"/>
  <c r="E40" i="68"/>
  <c r="D40" i="68"/>
  <c r="C40" i="68"/>
  <c r="B40" i="68"/>
  <c r="F39" i="68"/>
  <c r="E39" i="68"/>
  <c r="D39" i="68"/>
  <c r="C39" i="68"/>
  <c r="B39" i="68"/>
  <c r="F38" i="68"/>
  <c r="E38" i="68"/>
  <c r="D38" i="68"/>
  <c r="C38" i="68"/>
  <c r="B38" i="68"/>
  <c r="F37" i="68"/>
  <c r="E37" i="68"/>
  <c r="D37" i="68"/>
  <c r="C37" i="68"/>
  <c r="B37" i="68"/>
  <c r="F36" i="68"/>
  <c r="E36" i="68"/>
  <c r="D36" i="68"/>
  <c r="C36" i="68"/>
  <c r="B36" i="68"/>
  <c r="F35" i="68"/>
  <c r="E35" i="68"/>
  <c r="D35" i="68"/>
  <c r="C35" i="68"/>
  <c r="B35" i="68"/>
  <c r="F34" i="68"/>
  <c r="E34" i="68"/>
  <c r="D34" i="68"/>
  <c r="C34" i="68"/>
  <c r="B34" i="68"/>
  <c r="F33" i="68"/>
  <c r="E33" i="68"/>
  <c r="D33" i="68"/>
  <c r="C33" i="68"/>
  <c r="B33" i="68"/>
  <c r="F32" i="68"/>
  <c r="E32" i="68"/>
  <c r="D32" i="68"/>
  <c r="C32" i="68"/>
  <c r="B32" i="68"/>
  <c r="F31" i="68"/>
  <c r="E31" i="68"/>
  <c r="D31" i="68"/>
  <c r="C31" i="68"/>
  <c r="B31" i="68"/>
  <c r="F30" i="68"/>
  <c r="E30" i="68"/>
  <c r="D30" i="68"/>
  <c r="C30" i="68"/>
  <c r="B30" i="68"/>
  <c r="F29" i="68"/>
  <c r="E29" i="68"/>
  <c r="D29" i="68"/>
  <c r="C29" i="68"/>
  <c r="B29" i="68"/>
  <c r="F28" i="68"/>
  <c r="E28" i="68"/>
  <c r="D28" i="68"/>
  <c r="C28" i="68"/>
  <c r="B28" i="68"/>
  <c r="F27" i="68"/>
  <c r="E27" i="68"/>
  <c r="D27" i="68"/>
  <c r="C27" i="68"/>
  <c r="B27" i="68"/>
  <c r="F26" i="68"/>
  <c r="E26" i="68"/>
  <c r="D26" i="68"/>
  <c r="C26" i="68"/>
  <c r="B26" i="68"/>
  <c r="F25" i="68"/>
  <c r="E25" i="68"/>
  <c r="D25" i="68"/>
  <c r="C25" i="68"/>
  <c r="B25" i="68"/>
  <c r="F24" i="68"/>
  <c r="E24" i="68"/>
  <c r="D24" i="68"/>
  <c r="C24" i="68"/>
  <c r="B24" i="68"/>
  <c r="F23" i="68"/>
  <c r="E23" i="68"/>
  <c r="D23" i="68"/>
  <c r="C23" i="68"/>
  <c r="B23" i="68"/>
  <c r="F22" i="68"/>
  <c r="E22" i="68"/>
  <c r="D22" i="68"/>
  <c r="C22" i="68"/>
  <c r="B22" i="68"/>
  <c r="F21" i="68"/>
  <c r="E21" i="68"/>
  <c r="D21" i="68"/>
  <c r="C21" i="68"/>
  <c r="B21" i="68"/>
  <c r="F20" i="68"/>
  <c r="E20" i="68"/>
  <c r="D20" i="68"/>
  <c r="C20" i="68"/>
  <c r="B20" i="68"/>
  <c r="F19" i="68"/>
  <c r="E19" i="68"/>
  <c r="D19" i="68"/>
  <c r="C19" i="68"/>
  <c r="B19" i="68"/>
  <c r="F18" i="68"/>
  <c r="E18" i="68"/>
  <c r="D18" i="68"/>
  <c r="C18" i="68"/>
  <c r="B18" i="68"/>
  <c r="F17" i="68"/>
  <c r="E17" i="68"/>
  <c r="D17" i="68"/>
  <c r="D12" i="68"/>
  <c r="C17" i="68"/>
  <c r="B17" i="68"/>
  <c r="F16" i="68"/>
  <c r="E16" i="68"/>
  <c r="E12" i="68"/>
  <c r="D16" i="68"/>
  <c r="C16" i="68"/>
  <c r="B16" i="68"/>
  <c r="F15" i="68"/>
  <c r="E15" i="68"/>
  <c r="D15" i="68"/>
  <c r="C15" i="68"/>
  <c r="B15" i="68"/>
  <c r="B12" i="68"/>
  <c r="F14" i="68"/>
  <c r="E14" i="68"/>
  <c r="D14" i="68"/>
  <c r="C14" i="68"/>
  <c r="C12" i="68"/>
  <c r="B14" i="68"/>
  <c r="R12" i="68"/>
  <c r="Q12" i="68"/>
  <c r="P12" i="68"/>
  <c r="O12" i="68"/>
  <c r="N12" i="68"/>
  <c r="L12" i="68"/>
  <c r="K12" i="68"/>
  <c r="J12" i="68"/>
  <c r="I12" i="68"/>
  <c r="H12" i="68"/>
  <c r="F12" i="68"/>
  <c r="T550" i="67"/>
  <c r="K550" i="67"/>
  <c r="I550" i="67"/>
  <c r="H550" i="67"/>
  <c r="G550" i="67"/>
  <c r="F550" i="67"/>
  <c r="E550" i="67"/>
  <c r="D550" i="67"/>
  <c r="C550" i="67"/>
  <c r="B550" i="67"/>
  <c r="T549" i="67"/>
  <c r="K549" i="67"/>
  <c r="I549" i="67"/>
  <c r="H549" i="67"/>
  <c r="G549" i="67"/>
  <c r="F549" i="67"/>
  <c r="E549" i="67"/>
  <c r="D549" i="67"/>
  <c r="C549" i="67"/>
  <c r="B549" i="67"/>
  <c r="T548" i="67"/>
  <c r="K548" i="67"/>
  <c r="I548" i="67"/>
  <c r="H548" i="67"/>
  <c r="G548" i="67"/>
  <c r="F548" i="67"/>
  <c r="E548" i="67"/>
  <c r="D548" i="67"/>
  <c r="C548" i="67"/>
  <c r="B548" i="67"/>
  <c r="T547" i="67"/>
  <c r="K547" i="67"/>
  <c r="I547" i="67"/>
  <c r="H547" i="67"/>
  <c r="G547" i="67"/>
  <c r="F547" i="67"/>
  <c r="E547" i="67"/>
  <c r="D547" i="67"/>
  <c r="C547" i="67"/>
  <c r="B547" i="67"/>
  <c r="T546" i="67"/>
  <c r="K546" i="67"/>
  <c r="I546" i="67"/>
  <c r="H546" i="67"/>
  <c r="G546" i="67"/>
  <c r="F546" i="67"/>
  <c r="E546" i="67"/>
  <c r="D546" i="67"/>
  <c r="C546" i="67"/>
  <c r="B546" i="67"/>
  <c r="T545" i="67"/>
  <c r="K545" i="67"/>
  <c r="I545" i="67"/>
  <c r="H545" i="67"/>
  <c r="G545" i="67"/>
  <c r="F545" i="67"/>
  <c r="E545" i="67"/>
  <c r="D545" i="67"/>
  <c r="C545" i="67"/>
  <c r="B545" i="67"/>
  <c r="T544" i="67"/>
  <c r="K544" i="67"/>
  <c r="I544" i="67"/>
  <c r="H544" i="67"/>
  <c r="G544" i="67"/>
  <c r="F544" i="67"/>
  <c r="E544" i="67"/>
  <c r="D544" i="67"/>
  <c r="C544" i="67"/>
  <c r="B544" i="67"/>
  <c r="T543" i="67"/>
  <c r="K543" i="67"/>
  <c r="I543" i="67"/>
  <c r="H543" i="67"/>
  <c r="G543" i="67"/>
  <c r="F543" i="67"/>
  <c r="E543" i="67"/>
  <c r="D543" i="67"/>
  <c r="C543" i="67"/>
  <c r="B543" i="67"/>
  <c r="T542" i="67"/>
  <c r="K542" i="67"/>
  <c r="I542" i="67"/>
  <c r="H542" i="67"/>
  <c r="G542" i="67"/>
  <c r="F542" i="67"/>
  <c r="E542" i="67"/>
  <c r="D542" i="67"/>
  <c r="C542" i="67"/>
  <c r="B542" i="67"/>
  <c r="T541" i="67"/>
  <c r="K541" i="67"/>
  <c r="I541" i="67"/>
  <c r="H541" i="67"/>
  <c r="G541" i="67"/>
  <c r="F541" i="67"/>
  <c r="E541" i="67"/>
  <c r="D541" i="67"/>
  <c r="C541" i="67"/>
  <c r="B541" i="67"/>
  <c r="T540" i="67"/>
  <c r="K540" i="67"/>
  <c r="I540" i="67"/>
  <c r="H540" i="67"/>
  <c r="G540" i="67"/>
  <c r="F540" i="67"/>
  <c r="E540" i="67"/>
  <c r="D540" i="67"/>
  <c r="C540" i="67"/>
  <c r="B540" i="67"/>
  <c r="T539" i="67"/>
  <c r="K539" i="67"/>
  <c r="I539" i="67"/>
  <c r="H539" i="67"/>
  <c r="G539" i="67"/>
  <c r="F539" i="67"/>
  <c r="E539" i="67"/>
  <c r="D539" i="67"/>
  <c r="C539" i="67"/>
  <c r="B539" i="67"/>
  <c r="T538" i="67"/>
  <c r="K538" i="67"/>
  <c r="I538" i="67"/>
  <c r="H538" i="67"/>
  <c r="G538" i="67"/>
  <c r="F538" i="67"/>
  <c r="E538" i="67"/>
  <c r="D538" i="67"/>
  <c r="C538" i="67"/>
  <c r="B538" i="67"/>
  <c r="T537" i="67"/>
  <c r="K537" i="67"/>
  <c r="I537" i="67"/>
  <c r="H537" i="67"/>
  <c r="G537" i="67"/>
  <c r="F537" i="67"/>
  <c r="E537" i="67"/>
  <c r="D537" i="67"/>
  <c r="C537" i="67"/>
  <c r="B537" i="67"/>
  <c r="T536" i="67"/>
  <c r="K536" i="67"/>
  <c r="I536" i="67"/>
  <c r="H536" i="67"/>
  <c r="G536" i="67"/>
  <c r="F536" i="67"/>
  <c r="E536" i="67"/>
  <c r="D536" i="67"/>
  <c r="C536" i="67"/>
  <c r="B536" i="67"/>
  <c r="T535" i="67"/>
  <c r="K535" i="67"/>
  <c r="I535" i="67"/>
  <c r="H535" i="67"/>
  <c r="G535" i="67"/>
  <c r="F535" i="67"/>
  <c r="E535" i="67"/>
  <c r="D535" i="67"/>
  <c r="C535" i="67"/>
  <c r="B535" i="67"/>
  <c r="T534" i="67"/>
  <c r="K534" i="67"/>
  <c r="I534" i="67"/>
  <c r="H534" i="67"/>
  <c r="G534" i="67"/>
  <c r="F534" i="67"/>
  <c r="E534" i="67"/>
  <c r="D534" i="67"/>
  <c r="C534" i="67"/>
  <c r="B534" i="67"/>
  <c r="T533" i="67"/>
  <c r="K533" i="67"/>
  <c r="I533" i="67"/>
  <c r="H533" i="67"/>
  <c r="G533" i="67"/>
  <c r="F533" i="67"/>
  <c r="E533" i="67"/>
  <c r="D533" i="67"/>
  <c r="C533" i="67"/>
  <c r="B533" i="67"/>
  <c r="T532" i="67"/>
  <c r="K532" i="67"/>
  <c r="I532" i="67"/>
  <c r="H532" i="67"/>
  <c r="G532" i="67"/>
  <c r="F532" i="67"/>
  <c r="E532" i="67"/>
  <c r="D532" i="67"/>
  <c r="C532" i="67"/>
  <c r="B532" i="67"/>
  <c r="T531" i="67"/>
  <c r="K531" i="67"/>
  <c r="I531" i="67"/>
  <c r="H531" i="67"/>
  <c r="G531" i="67"/>
  <c r="F531" i="67"/>
  <c r="E531" i="67"/>
  <c r="D531" i="67"/>
  <c r="C531" i="67"/>
  <c r="B531" i="67"/>
  <c r="T530" i="67"/>
  <c r="K530" i="67"/>
  <c r="I530" i="67"/>
  <c r="H530" i="67"/>
  <c r="G530" i="67"/>
  <c r="F530" i="67"/>
  <c r="E530" i="67"/>
  <c r="D530" i="67"/>
  <c r="C530" i="67"/>
  <c r="B530" i="67"/>
  <c r="T529" i="67"/>
  <c r="K529" i="67"/>
  <c r="I529" i="67"/>
  <c r="H529" i="67"/>
  <c r="G529" i="67"/>
  <c r="F529" i="67"/>
  <c r="E529" i="67"/>
  <c r="D529" i="67"/>
  <c r="C529" i="67"/>
  <c r="B529" i="67"/>
  <c r="T528" i="67"/>
  <c r="K528" i="67"/>
  <c r="I528" i="67"/>
  <c r="H528" i="67"/>
  <c r="G528" i="67"/>
  <c r="F528" i="67"/>
  <c r="E528" i="67"/>
  <c r="D528" i="67"/>
  <c r="C528" i="67"/>
  <c r="B528" i="67"/>
  <c r="T527" i="67"/>
  <c r="K527" i="67"/>
  <c r="I527" i="67"/>
  <c r="H527" i="67"/>
  <c r="G527" i="67"/>
  <c r="F527" i="67"/>
  <c r="E527" i="67"/>
  <c r="D527" i="67"/>
  <c r="C527" i="67"/>
  <c r="B527" i="67"/>
  <c r="T526" i="67"/>
  <c r="K526" i="67"/>
  <c r="I526" i="67"/>
  <c r="H526" i="67"/>
  <c r="G526" i="67"/>
  <c r="F526" i="67"/>
  <c r="E526" i="67"/>
  <c r="D526" i="67"/>
  <c r="C526" i="67"/>
  <c r="B526" i="67"/>
  <c r="T525" i="67"/>
  <c r="K525" i="67"/>
  <c r="I525" i="67"/>
  <c r="H525" i="67"/>
  <c r="G525" i="67"/>
  <c r="F525" i="67"/>
  <c r="E525" i="67"/>
  <c r="D525" i="67"/>
  <c r="C525" i="67"/>
  <c r="B525" i="67"/>
  <c r="T524" i="67"/>
  <c r="K524" i="67"/>
  <c r="I524" i="67"/>
  <c r="H524" i="67"/>
  <c r="G524" i="67"/>
  <c r="F524" i="67"/>
  <c r="E524" i="67"/>
  <c r="D524" i="67"/>
  <c r="C524" i="67"/>
  <c r="B524" i="67"/>
  <c r="T523" i="67"/>
  <c r="K523" i="67"/>
  <c r="I523" i="67"/>
  <c r="H523" i="67"/>
  <c r="G523" i="67"/>
  <c r="F523" i="67"/>
  <c r="E523" i="67"/>
  <c r="D523" i="67"/>
  <c r="C523" i="67"/>
  <c r="B523" i="67"/>
  <c r="T522" i="67"/>
  <c r="K522" i="67"/>
  <c r="I522" i="67"/>
  <c r="H522" i="67"/>
  <c r="G522" i="67"/>
  <c r="F522" i="67"/>
  <c r="E522" i="67"/>
  <c r="D522" i="67"/>
  <c r="C522" i="67"/>
  <c r="B522" i="67"/>
  <c r="T521" i="67"/>
  <c r="K521" i="67"/>
  <c r="I521" i="67"/>
  <c r="H521" i="67"/>
  <c r="G521" i="67"/>
  <c r="F521" i="67"/>
  <c r="E521" i="67"/>
  <c r="D521" i="67"/>
  <c r="C521" i="67"/>
  <c r="B521" i="67"/>
  <c r="T520" i="67"/>
  <c r="K520" i="67"/>
  <c r="I520" i="67"/>
  <c r="H520" i="67"/>
  <c r="H517" i="67"/>
  <c r="G520" i="67"/>
  <c r="G517" i="67"/>
  <c r="F520" i="67"/>
  <c r="E520" i="67"/>
  <c r="D520" i="67"/>
  <c r="D517" i="67"/>
  <c r="C520" i="67"/>
  <c r="C517" i="67"/>
  <c r="B520" i="67"/>
  <c r="T519" i="67"/>
  <c r="K519" i="67"/>
  <c r="I519" i="67"/>
  <c r="H519" i="67"/>
  <c r="G519" i="67"/>
  <c r="F519" i="67"/>
  <c r="F517" i="67"/>
  <c r="E519" i="67"/>
  <c r="D519" i="67"/>
  <c r="C519" i="67"/>
  <c r="B519" i="67"/>
  <c r="AA517" i="67"/>
  <c r="Z517" i="67"/>
  <c r="Y517" i="67"/>
  <c r="X517" i="67"/>
  <c r="W517" i="67"/>
  <c r="V517" i="67"/>
  <c r="U517" i="67"/>
  <c r="T517" i="67"/>
  <c r="R517" i="67"/>
  <c r="Q517" i="67"/>
  <c r="P517" i="67"/>
  <c r="O517" i="67"/>
  <c r="N517" i="67"/>
  <c r="M517" i="67"/>
  <c r="L517" i="67"/>
  <c r="K517" i="67"/>
  <c r="I517" i="67"/>
  <c r="E517" i="67"/>
  <c r="B517" i="67"/>
  <c r="T514" i="67"/>
  <c r="B514" i="67"/>
  <c r="K514" i="67"/>
  <c r="I514" i="67"/>
  <c r="H514" i="67"/>
  <c r="G514" i="67"/>
  <c r="F514" i="67"/>
  <c r="E514" i="67"/>
  <c r="D514" i="67"/>
  <c r="C514" i="67"/>
  <c r="T513" i="67"/>
  <c r="B513" i="67"/>
  <c r="K513" i="67"/>
  <c r="I513" i="67"/>
  <c r="H513" i="67"/>
  <c r="G513" i="67"/>
  <c r="F513" i="67"/>
  <c r="E513" i="67"/>
  <c r="D513" i="67"/>
  <c r="C513" i="67"/>
  <c r="T512" i="67"/>
  <c r="B512" i="67"/>
  <c r="K512" i="67"/>
  <c r="I512" i="67"/>
  <c r="H512" i="67"/>
  <c r="G512" i="67"/>
  <c r="F512" i="67"/>
  <c r="E512" i="67"/>
  <c r="D512" i="67"/>
  <c r="C512" i="67"/>
  <c r="T511" i="67"/>
  <c r="K511" i="67"/>
  <c r="I511" i="67"/>
  <c r="H511" i="67"/>
  <c r="G511" i="67"/>
  <c r="F511" i="67"/>
  <c r="E511" i="67"/>
  <c r="D511" i="67"/>
  <c r="C511" i="67"/>
  <c r="B511" i="67"/>
  <c r="T510" i="67"/>
  <c r="B510" i="67"/>
  <c r="K510" i="67"/>
  <c r="I510" i="67"/>
  <c r="H510" i="67"/>
  <c r="G510" i="67"/>
  <c r="F510" i="67"/>
  <c r="E510" i="67"/>
  <c r="D510" i="67"/>
  <c r="C510" i="67"/>
  <c r="T509" i="67"/>
  <c r="B509" i="67"/>
  <c r="K509" i="67"/>
  <c r="I509" i="67"/>
  <c r="H509" i="67"/>
  <c r="G509" i="67"/>
  <c r="F509" i="67"/>
  <c r="E509" i="67"/>
  <c r="D509" i="67"/>
  <c r="C509" i="67"/>
  <c r="T508" i="67"/>
  <c r="B508" i="67"/>
  <c r="K508" i="67"/>
  <c r="I508" i="67"/>
  <c r="H508" i="67"/>
  <c r="G508" i="67"/>
  <c r="F508" i="67"/>
  <c r="E508" i="67"/>
  <c r="D508" i="67"/>
  <c r="C508" i="67"/>
  <c r="T507" i="67"/>
  <c r="K507" i="67"/>
  <c r="I507" i="67"/>
  <c r="H507" i="67"/>
  <c r="G507" i="67"/>
  <c r="F507" i="67"/>
  <c r="E507" i="67"/>
  <c r="D507" i="67"/>
  <c r="C507" i="67"/>
  <c r="B507" i="67"/>
  <c r="T506" i="67"/>
  <c r="B506" i="67"/>
  <c r="K506" i="67"/>
  <c r="I506" i="67"/>
  <c r="H506" i="67"/>
  <c r="G506" i="67"/>
  <c r="F506" i="67"/>
  <c r="E506" i="67"/>
  <c r="D506" i="67"/>
  <c r="C506" i="67"/>
  <c r="T505" i="67"/>
  <c r="B505" i="67"/>
  <c r="K505" i="67"/>
  <c r="I505" i="67"/>
  <c r="H505" i="67"/>
  <c r="G505" i="67"/>
  <c r="F505" i="67"/>
  <c r="E505" i="67"/>
  <c r="D505" i="67"/>
  <c r="C505" i="67"/>
  <c r="T504" i="67"/>
  <c r="B504" i="67"/>
  <c r="K504" i="67"/>
  <c r="I504" i="67"/>
  <c r="H504" i="67"/>
  <c r="G504" i="67"/>
  <c r="F504" i="67"/>
  <c r="E504" i="67"/>
  <c r="D504" i="67"/>
  <c r="C504" i="67"/>
  <c r="T503" i="67"/>
  <c r="K503" i="67"/>
  <c r="I503" i="67"/>
  <c r="H503" i="67"/>
  <c r="G503" i="67"/>
  <c r="F503" i="67"/>
  <c r="E503" i="67"/>
  <c r="D503" i="67"/>
  <c r="C503" i="67"/>
  <c r="B503" i="67"/>
  <c r="T502" i="67"/>
  <c r="B502" i="67"/>
  <c r="K502" i="67"/>
  <c r="I502" i="67"/>
  <c r="H502" i="67"/>
  <c r="G502" i="67"/>
  <c r="F502" i="67"/>
  <c r="E502" i="67"/>
  <c r="D502" i="67"/>
  <c r="C502" i="67"/>
  <c r="T501" i="67"/>
  <c r="B501" i="67"/>
  <c r="K501" i="67"/>
  <c r="I501" i="67"/>
  <c r="H501" i="67"/>
  <c r="G501" i="67"/>
  <c r="F501" i="67"/>
  <c r="E501" i="67"/>
  <c r="D501" i="67"/>
  <c r="C501" i="67"/>
  <c r="T500" i="67"/>
  <c r="B500" i="67"/>
  <c r="K500" i="67"/>
  <c r="I500" i="67"/>
  <c r="H500" i="67"/>
  <c r="G500" i="67"/>
  <c r="F500" i="67"/>
  <c r="E500" i="67"/>
  <c r="D500" i="67"/>
  <c r="C500" i="67"/>
  <c r="T499" i="67"/>
  <c r="K499" i="67"/>
  <c r="I499" i="67"/>
  <c r="H499" i="67"/>
  <c r="G499" i="67"/>
  <c r="F499" i="67"/>
  <c r="E499" i="67"/>
  <c r="D499" i="67"/>
  <c r="C499" i="67"/>
  <c r="B499" i="67"/>
  <c r="T498" i="67"/>
  <c r="B498" i="67"/>
  <c r="K498" i="67"/>
  <c r="I498" i="67"/>
  <c r="H498" i="67"/>
  <c r="G498" i="67"/>
  <c r="F498" i="67"/>
  <c r="E498" i="67"/>
  <c r="D498" i="67"/>
  <c r="C498" i="67"/>
  <c r="T497" i="67"/>
  <c r="B497" i="67"/>
  <c r="K497" i="67"/>
  <c r="I497" i="67"/>
  <c r="H497" i="67"/>
  <c r="G497" i="67"/>
  <c r="F497" i="67"/>
  <c r="E497" i="67"/>
  <c r="D497" i="67"/>
  <c r="C497" i="67"/>
  <c r="T496" i="67"/>
  <c r="B496" i="67"/>
  <c r="K496" i="67"/>
  <c r="I496" i="67"/>
  <c r="H496" i="67"/>
  <c r="G496" i="67"/>
  <c r="F496" i="67"/>
  <c r="E496" i="67"/>
  <c r="D496" i="67"/>
  <c r="C496" i="67"/>
  <c r="T495" i="67"/>
  <c r="K495" i="67"/>
  <c r="I495" i="67"/>
  <c r="H495" i="67"/>
  <c r="G495" i="67"/>
  <c r="F495" i="67"/>
  <c r="E495" i="67"/>
  <c r="D495" i="67"/>
  <c r="C495" i="67"/>
  <c r="B495" i="67"/>
  <c r="T494" i="67"/>
  <c r="B494" i="67"/>
  <c r="K494" i="67"/>
  <c r="I494" i="67"/>
  <c r="H494" i="67"/>
  <c r="G494" i="67"/>
  <c r="F494" i="67"/>
  <c r="E494" i="67"/>
  <c r="D494" i="67"/>
  <c r="C494" i="67"/>
  <c r="T493" i="67"/>
  <c r="B493" i="67"/>
  <c r="K493" i="67"/>
  <c r="I493" i="67"/>
  <c r="H493" i="67"/>
  <c r="G493" i="67"/>
  <c r="F493" i="67"/>
  <c r="E493" i="67"/>
  <c r="D493" i="67"/>
  <c r="C493" i="67"/>
  <c r="T492" i="67"/>
  <c r="K492" i="67"/>
  <c r="I492" i="67"/>
  <c r="H492" i="67"/>
  <c r="G492" i="67"/>
  <c r="F492" i="67"/>
  <c r="E492" i="67"/>
  <c r="D492" i="67"/>
  <c r="C492" i="67"/>
  <c r="T491" i="67"/>
  <c r="K491" i="67"/>
  <c r="I491" i="67"/>
  <c r="H491" i="67"/>
  <c r="G491" i="67"/>
  <c r="F491" i="67"/>
  <c r="E491" i="67"/>
  <c r="D491" i="67"/>
  <c r="C491" i="67"/>
  <c r="B491" i="67"/>
  <c r="T490" i="67"/>
  <c r="B490" i="67"/>
  <c r="K490" i="67"/>
  <c r="I490" i="67"/>
  <c r="H490" i="67"/>
  <c r="G490" i="67"/>
  <c r="F490" i="67"/>
  <c r="E490" i="67"/>
  <c r="D490" i="67"/>
  <c r="C490" i="67"/>
  <c r="T489" i="67"/>
  <c r="B489" i="67"/>
  <c r="K489" i="67"/>
  <c r="I489" i="67"/>
  <c r="H489" i="67"/>
  <c r="G489" i="67"/>
  <c r="F489" i="67"/>
  <c r="E489" i="67"/>
  <c r="D489" i="67"/>
  <c r="C489" i="67"/>
  <c r="T488" i="67"/>
  <c r="B488" i="67"/>
  <c r="K488" i="67"/>
  <c r="I488" i="67"/>
  <c r="H488" i="67"/>
  <c r="G488" i="67"/>
  <c r="F488" i="67"/>
  <c r="E488" i="67"/>
  <c r="D488" i="67"/>
  <c r="C488" i="67"/>
  <c r="T487" i="67"/>
  <c r="K487" i="67"/>
  <c r="K481" i="67"/>
  <c r="I487" i="67"/>
  <c r="H487" i="67"/>
  <c r="G487" i="67"/>
  <c r="F487" i="67"/>
  <c r="E487" i="67"/>
  <c r="D487" i="67"/>
  <c r="C487" i="67"/>
  <c r="B487" i="67"/>
  <c r="T486" i="67"/>
  <c r="B486" i="67"/>
  <c r="K486" i="67"/>
  <c r="I486" i="67"/>
  <c r="I481" i="67"/>
  <c r="H486" i="67"/>
  <c r="G486" i="67"/>
  <c r="F486" i="67"/>
  <c r="E486" i="67"/>
  <c r="E481" i="67"/>
  <c r="D486" i="67"/>
  <c r="C486" i="67"/>
  <c r="T485" i="67"/>
  <c r="B485" i="67"/>
  <c r="K485" i="67"/>
  <c r="I485" i="67"/>
  <c r="H485" i="67"/>
  <c r="G485" i="67"/>
  <c r="F485" i="67"/>
  <c r="E485" i="67"/>
  <c r="D485" i="67"/>
  <c r="C485" i="67"/>
  <c r="T484" i="67"/>
  <c r="B484" i="67"/>
  <c r="K484" i="67"/>
  <c r="I484" i="67"/>
  <c r="H484" i="67"/>
  <c r="G484" i="67"/>
  <c r="F484" i="67"/>
  <c r="E484" i="67"/>
  <c r="D484" i="67"/>
  <c r="C484" i="67"/>
  <c r="T483" i="67"/>
  <c r="K483" i="67"/>
  <c r="I483" i="67"/>
  <c r="H483" i="67"/>
  <c r="G483" i="67"/>
  <c r="F483" i="67"/>
  <c r="E483" i="67"/>
  <c r="D483" i="67"/>
  <c r="C483" i="67"/>
  <c r="B483" i="67"/>
  <c r="AA481" i="67"/>
  <c r="Z481" i="67"/>
  <c r="Y481" i="67"/>
  <c r="X481" i="67"/>
  <c r="W481" i="67"/>
  <c r="V481" i="67"/>
  <c r="U481" i="67"/>
  <c r="R481" i="67"/>
  <c r="Q481" i="67"/>
  <c r="P481" i="67"/>
  <c r="O481" i="67"/>
  <c r="N481" i="67"/>
  <c r="M481" i="67"/>
  <c r="L481" i="67"/>
  <c r="T478" i="67"/>
  <c r="B478" i="67"/>
  <c r="K478" i="67"/>
  <c r="I478" i="67"/>
  <c r="H478" i="67"/>
  <c r="G478" i="67"/>
  <c r="F478" i="67"/>
  <c r="E478" i="67"/>
  <c r="D478" i="67"/>
  <c r="C478" i="67"/>
  <c r="T477" i="67"/>
  <c r="K477" i="67"/>
  <c r="I477" i="67"/>
  <c r="H477" i="67"/>
  <c r="G477" i="67"/>
  <c r="F477" i="67"/>
  <c r="E477" i="67"/>
  <c r="D477" i="67"/>
  <c r="C477" i="67"/>
  <c r="B477" i="67"/>
  <c r="T476" i="67"/>
  <c r="B476" i="67"/>
  <c r="K476" i="67"/>
  <c r="I476" i="67"/>
  <c r="H476" i="67"/>
  <c r="G476" i="67"/>
  <c r="F476" i="67"/>
  <c r="E476" i="67"/>
  <c r="D476" i="67"/>
  <c r="C476" i="67"/>
  <c r="T475" i="67"/>
  <c r="K475" i="67"/>
  <c r="I475" i="67"/>
  <c r="H475" i="67"/>
  <c r="G475" i="67"/>
  <c r="F475" i="67"/>
  <c r="E475" i="67"/>
  <c r="D475" i="67"/>
  <c r="C475" i="67"/>
  <c r="B475" i="67"/>
  <c r="T474" i="67"/>
  <c r="B474" i="67"/>
  <c r="K474" i="67"/>
  <c r="I474" i="67"/>
  <c r="H474" i="67"/>
  <c r="G474" i="67"/>
  <c r="F474" i="67"/>
  <c r="E474" i="67"/>
  <c r="D474" i="67"/>
  <c r="C474" i="67"/>
  <c r="T473" i="67"/>
  <c r="K473" i="67"/>
  <c r="K445" i="67"/>
  <c r="I473" i="67"/>
  <c r="H473" i="67"/>
  <c r="G473" i="67"/>
  <c r="F473" i="67"/>
  <c r="E473" i="67"/>
  <c r="D473" i="67"/>
  <c r="C473" i="67"/>
  <c r="B473" i="67"/>
  <c r="T472" i="67"/>
  <c r="B472" i="67"/>
  <c r="K472" i="67"/>
  <c r="I472" i="67"/>
  <c r="H472" i="67"/>
  <c r="G472" i="67"/>
  <c r="F472" i="67"/>
  <c r="E472" i="67"/>
  <c r="D472" i="67"/>
  <c r="C472" i="67"/>
  <c r="T471" i="67"/>
  <c r="K471" i="67"/>
  <c r="I471" i="67"/>
  <c r="H471" i="67"/>
  <c r="G471" i="67"/>
  <c r="F471" i="67"/>
  <c r="E471" i="67"/>
  <c r="D471" i="67"/>
  <c r="C471" i="67"/>
  <c r="B471" i="67"/>
  <c r="T470" i="67"/>
  <c r="B470" i="67"/>
  <c r="B445" i="67"/>
  <c r="K470" i="67"/>
  <c r="I470" i="67"/>
  <c r="H470" i="67"/>
  <c r="G470" i="67"/>
  <c r="F470" i="67"/>
  <c r="E470" i="67"/>
  <c r="D470" i="67"/>
  <c r="C470" i="67"/>
  <c r="T469" i="67"/>
  <c r="K469" i="67"/>
  <c r="I469" i="67"/>
  <c r="H469" i="67"/>
  <c r="G469" i="67"/>
  <c r="F469" i="67"/>
  <c r="E469" i="67"/>
  <c r="D469" i="67"/>
  <c r="C469" i="67"/>
  <c r="B469" i="67"/>
  <c r="T468" i="67"/>
  <c r="K468" i="67"/>
  <c r="I468" i="67"/>
  <c r="H468" i="67"/>
  <c r="G468" i="67"/>
  <c r="F468" i="67"/>
  <c r="E468" i="67"/>
  <c r="D468" i="67"/>
  <c r="C468" i="67"/>
  <c r="B468" i="67"/>
  <c r="T467" i="67"/>
  <c r="K467" i="67"/>
  <c r="I467" i="67"/>
  <c r="H467" i="67"/>
  <c r="G467" i="67"/>
  <c r="F467" i="67"/>
  <c r="E467" i="67"/>
  <c r="D467" i="67"/>
  <c r="C467" i="67"/>
  <c r="B467" i="67"/>
  <c r="T466" i="67"/>
  <c r="K466" i="67"/>
  <c r="I466" i="67"/>
  <c r="H466" i="67"/>
  <c r="G466" i="67"/>
  <c r="F466" i="67"/>
  <c r="E466" i="67"/>
  <c r="D466" i="67"/>
  <c r="C466" i="67"/>
  <c r="B466" i="67"/>
  <c r="T465" i="67"/>
  <c r="K465" i="67"/>
  <c r="I465" i="67"/>
  <c r="H465" i="67"/>
  <c r="G465" i="67"/>
  <c r="F465" i="67"/>
  <c r="E465" i="67"/>
  <c r="D465" i="67"/>
  <c r="C465" i="67"/>
  <c r="B465" i="67"/>
  <c r="T464" i="67"/>
  <c r="K464" i="67"/>
  <c r="I464" i="67"/>
  <c r="H464" i="67"/>
  <c r="G464" i="67"/>
  <c r="F464" i="67"/>
  <c r="E464" i="67"/>
  <c r="D464" i="67"/>
  <c r="C464" i="67"/>
  <c r="B464" i="67"/>
  <c r="T463" i="67"/>
  <c r="K463" i="67"/>
  <c r="I463" i="67"/>
  <c r="H463" i="67"/>
  <c r="G463" i="67"/>
  <c r="F463" i="67"/>
  <c r="E463" i="67"/>
  <c r="D463" i="67"/>
  <c r="C463" i="67"/>
  <c r="B463" i="67"/>
  <c r="T462" i="67"/>
  <c r="K462" i="67"/>
  <c r="I462" i="67"/>
  <c r="H462" i="67"/>
  <c r="G462" i="67"/>
  <c r="F462" i="67"/>
  <c r="E462" i="67"/>
  <c r="D462" i="67"/>
  <c r="C462" i="67"/>
  <c r="B462" i="67"/>
  <c r="T461" i="67"/>
  <c r="K461" i="67"/>
  <c r="I461" i="67"/>
  <c r="H461" i="67"/>
  <c r="G461" i="67"/>
  <c r="F461" i="67"/>
  <c r="E461" i="67"/>
  <c r="D461" i="67"/>
  <c r="C461" i="67"/>
  <c r="B461" i="67"/>
  <c r="T460" i="67"/>
  <c r="B460" i="67"/>
  <c r="K460" i="67"/>
  <c r="I460" i="67"/>
  <c r="H460" i="67"/>
  <c r="G460" i="67"/>
  <c r="F460" i="67"/>
  <c r="E460" i="67"/>
  <c r="D460" i="67"/>
  <c r="C460" i="67"/>
  <c r="T459" i="67"/>
  <c r="K459" i="67"/>
  <c r="I459" i="67"/>
  <c r="H459" i="67"/>
  <c r="G459" i="67"/>
  <c r="F459" i="67"/>
  <c r="E459" i="67"/>
  <c r="D459" i="67"/>
  <c r="C459" i="67"/>
  <c r="B459" i="67"/>
  <c r="T458" i="67"/>
  <c r="K458" i="67"/>
  <c r="I458" i="67"/>
  <c r="H458" i="67"/>
  <c r="G458" i="67"/>
  <c r="F458" i="67"/>
  <c r="E458" i="67"/>
  <c r="D458" i="67"/>
  <c r="C458" i="67"/>
  <c r="B458" i="67"/>
  <c r="T457" i="67"/>
  <c r="K457" i="67"/>
  <c r="I457" i="67"/>
  <c r="H457" i="67"/>
  <c r="G457" i="67"/>
  <c r="F457" i="67"/>
  <c r="E457" i="67"/>
  <c r="D457" i="67"/>
  <c r="C457" i="67"/>
  <c r="B457" i="67"/>
  <c r="T456" i="67"/>
  <c r="K456" i="67"/>
  <c r="I456" i="67"/>
  <c r="H456" i="67"/>
  <c r="G456" i="67"/>
  <c r="F456" i="67"/>
  <c r="E456" i="67"/>
  <c r="D456" i="67"/>
  <c r="C456" i="67"/>
  <c r="B456" i="67"/>
  <c r="T455" i="67"/>
  <c r="K455" i="67"/>
  <c r="I455" i="67"/>
  <c r="H455" i="67"/>
  <c r="G455" i="67"/>
  <c r="F455" i="67"/>
  <c r="E455" i="67"/>
  <c r="D455" i="67"/>
  <c r="C455" i="67"/>
  <c r="B455" i="67"/>
  <c r="T454" i="67"/>
  <c r="K454" i="67"/>
  <c r="I454" i="67"/>
  <c r="H454" i="67"/>
  <c r="G454" i="67"/>
  <c r="F454" i="67"/>
  <c r="E454" i="67"/>
  <c r="D454" i="67"/>
  <c r="C454" i="67"/>
  <c r="B454" i="67"/>
  <c r="T453" i="67"/>
  <c r="K453" i="67"/>
  <c r="I453" i="67"/>
  <c r="H453" i="67"/>
  <c r="G453" i="67"/>
  <c r="F453" i="67"/>
  <c r="E453" i="67"/>
  <c r="D453" i="67"/>
  <c r="C453" i="67"/>
  <c r="B453" i="67"/>
  <c r="T452" i="67"/>
  <c r="K452" i="67"/>
  <c r="I452" i="67"/>
  <c r="H452" i="67"/>
  <c r="G452" i="67"/>
  <c r="F452" i="67"/>
  <c r="E452" i="67"/>
  <c r="D452" i="67"/>
  <c r="C452" i="67"/>
  <c r="B452" i="67"/>
  <c r="T451" i="67"/>
  <c r="K451" i="67"/>
  <c r="I451" i="67"/>
  <c r="H451" i="67"/>
  <c r="G451" i="67"/>
  <c r="F451" i="67"/>
  <c r="E451" i="67"/>
  <c r="D451" i="67"/>
  <c r="C451" i="67"/>
  <c r="B451" i="67"/>
  <c r="T450" i="67"/>
  <c r="K450" i="67"/>
  <c r="I450" i="67"/>
  <c r="H450" i="67"/>
  <c r="G450" i="67"/>
  <c r="F450" i="67"/>
  <c r="E450" i="67"/>
  <c r="D450" i="67"/>
  <c r="C450" i="67"/>
  <c r="B450" i="67"/>
  <c r="T449" i="67"/>
  <c r="K449" i="67"/>
  <c r="I449" i="67"/>
  <c r="H449" i="67"/>
  <c r="G449" i="67"/>
  <c r="F449" i="67"/>
  <c r="E449" i="67"/>
  <c r="D449" i="67"/>
  <c r="C449" i="67"/>
  <c r="B449" i="67"/>
  <c r="T448" i="67"/>
  <c r="K448" i="67"/>
  <c r="I448" i="67"/>
  <c r="H448" i="67"/>
  <c r="G448" i="67"/>
  <c r="G445" i="67"/>
  <c r="F448" i="67"/>
  <c r="E448" i="67"/>
  <c r="D448" i="67"/>
  <c r="C448" i="67"/>
  <c r="C445" i="67"/>
  <c r="B448" i="67"/>
  <c r="T447" i="67"/>
  <c r="K447" i="67"/>
  <c r="I447" i="67"/>
  <c r="H447" i="67"/>
  <c r="G447" i="67"/>
  <c r="F447" i="67"/>
  <c r="E447" i="67"/>
  <c r="D447" i="67"/>
  <c r="C447" i="67"/>
  <c r="B447" i="67"/>
  <c r="AA445" i="67"/>
  <c r="Z445" i="67"/>
  <c r="Y445" i="67"/>
  <c r="X445" i="67"/>
  <c r="W445" i="67"/>
  <c r="V445" i="67"/>
  <c r="U445" i="67"/>
  <c r="T445" i="67"/>
  <c r="R445" i="67"/>
  <c r="Q445" i="67"/>
  <c r="P445" i="67"/>
  <c r="O445" i="67"/>
  <c r="N445" i="67"/>
  <c r="M445" i="67"/>
  <c r="L445" i="67"/>
  <c r="I445" i="67"/>
  <c r="E445" i="67"/>
  <c r="T442" i="67"/>
  <c r="B442" i="67"/>
  <c r="K442" i="67"/>
  <c r="I442" i="67"/>
  <c r="H442" i="67"/>
  <c r="G442" i="67"/>
  <c r="F442" i="67"/>
  <c r="E442" i="67"/>
  <c r="D442" i="67"/>
  <c r="C442" i="67"/>
  <c r="T441" i="67"/>
  <c r="K441" i="67"/>
  <c r="K409" i="67"/>
  <c r="I441" i="67"/>
  <c r="H441" i="67"/>
  <c r="G441" i="67"/>
  <c r="F441" i="67"/>
  <c r="F409" i="67"/>
  <c r="E441" i="67"/>
  <c r="D441" i="67"/>
  <c r="C441" i="67"/>
  <c r="B441" i="67"/>
  <c r="T440" i="67"/>
  <c r="B440" i="67"/>
  <c r="B409" i="67"/>
  <c r="K440" i="67"/>
  <c r="I440" i="67"/>
  <c r="H440" i="67"/>
  <c r="G440" i="67"/>
  <c r="F440" i="67"/>
  <c r="E440" i="67"/>
  <c r="D440" i="67"/>
  <c r="C440" i="67"/>
  <c r="T439" i="67"/>
  <c r="K439" i="67"/>
  <c r="I439" i="67"/>
  <c r="H439" i="67"/>
  <c r="G439" i="67"/>
  <c r="F439" i="67"/>
  <c r="E439" i="67"/>
  <c r="D439" i="67"/>
  <c r="C439" i="67"/>
  <c r="B439" i="67"/>
  <c r="T438" i="67"/>
  <c r="K438" i="67"/>
  <c r="I438" i="67"/>
  <c r="H438" i="67"/>
  <c r="G438" i="67"/>
  <c r="F438" i="67"/>
  <c r="E438" i="67"/>
  <c r="D438" i="67"/>
  <c r="C438" i="67"/>
  <c r="B438" i="67"/>
  <c r="T437" i="67"/>
  <c r="K437" i="67"/>
  <c r="I437" i="67"/>
  <c r="H437" i="67"/>
  <c r="G437" i="67"/>
  <c r="F437" i="67"/>
  <c r="E437" i="67"/>
  <c r="D437" i="67"/>
  <c r="C437" i="67"/>
  <c r="B437" i="67"/>
  <c r="T436" i="67"/>
  <c r="K436" i="67"/>
  <c r="I436" i="67"/>
  <c r="H436" i="67"/>
  <c r="G436" i="67"/>
  <c r="F436" i="67"/>
  <c r="E436" i="67"/>
  <c r="D436" i="67"/>
  <c r="C436" i="67"/>
  <c r="B436" i="67"/>
  <c r="T435" i="67"/>
  <c r="K435" i="67"/>
  <c r="I435" i="67"/>
  <c r="H435" i="67"/>
  <c r="G435" i="67"/>
  <c r="F435" i="67"/>
  <c r="E435" i="67"/>
  <c r="D435" i="67"/>
  <c r="C435" i="67"/>
  <c r="B435" i="67"/>
  <c r="T434" i="67"/>
  <c r="K434" i="67"/>
  <c r="I434" i="67"/>
  <c r="H434" i="67"/>
  <c r="G434" i="67"/>
  <c r="F434" i="67"/>
  <c r="E434" i="67"/>
  <c r="D434" i="67"/>
  <c r="C434" i="67"/>
  <c r="B434" i="67"/>
  <c r="T433" i="67"/>
  <c r="K433" i="67"/>
  <c r="I433" i="67"/>
  <c r="H433" i="67"/>
  <c r="G433" i="67"/>
  <c r="F433" i="67"/>
  <c r="E433" i="67"/>
  <c r="D433" i="67"/>
  <c r="C433" i="67"/>
  <c r="B433" i="67"/>
  <c r="T432" i="67"/>
  <c r="K432" i="67"/>
  <c r="I432" i="67"/>
  <c r="H432" i="67"/>
  <c r="G432" i="67"/>
  <c r="F432" i="67"/>
  <c r="E432" i="67"/>
  <c r="D432" i="67"/>
  <c r="C432" i="67"/>
  <c r="B432" i="67"/>
  <c r="T431" i="67"/>
  <c r="K431" i="67"/>
  <c r="I431" i="67"/>
  <c r="H431" i="67"/>
  <c r="G431" i="67"/>
  <c r="F431" i="67"/>
  <c r="E431" i="67"/>
  <c r="D431" i="67"/>
  <c r="C431" i="67"/>
  <c r="B431" i="67"/>
  <c r="T430" i="67"/>
  <c r="K430" i="67"/>
  <c r="I430" i="67"/>
  <c r="H430" i="67"/>
  <c r="G430" i="67"/>
  <c r="F430" i="67"/>
  <c r="E430" i="67"/>
  <c r="D430" i="67"/>
  <c r="C430" i="67"/>
  <c r="B430" i="67"/>
  <c r="T429" i="67"/>
  <c r="K429" i="67"/>
  <c r="I429" i="67"/>
  <c r="H429" i="67"/>
  <c r="G429" i="67"/>
  <c r="F429" i="67"/>
  <c r="E429" i="67"/>
  <c r="D429" i="67"/>
  <c r="C429" i="67"/>
  <c r="B429" i="67"/>
  <c r="T428" i="67"/>
  <c r="K428" i="67"/>
  <c r="I428" i="67"/>
  <c r="H428" i="67"/>
  <c r="G428" i="67"/>
  <c r="F428" i="67"/>
  <c r="E428" i="67"/>
  <c r="D428" i="67"/>
  <c r="C428" i="67"/>
  <c r="B428" i="67"/>
  <c r="T427" i="67"/>
  <c r="K427" i="67"/>
  <c r="I427" i="67"/>
  <c r="H427" i="67"/>
  <c r="G427" i="67"/>
  <c r="F427" i="67"/>
  <c r="E427" i="67"/>
  <c r="D427" i="67"/>
  <c r="C427" i="67"/>
  <c r="B427" i="67"/>
  <c r="T426" i="67"/>
  <c r="K426" i="67"/>
  <c r="I426" i="67"/>
  <c r="H426" i="67"/>
  <c r="G426" i="67"/>
  <c r="F426" i="67"/>
  <c r="E426" i="67"/>
  <c r="D426" i="67"/>
  <c r="C426" i="67"/>
  <c r="B426" i="67"/>
  <c r="T425" i="67"/>
  <c r="K425" i="67"/>
  <c r="I425" i="67"/>
  <c r="H425" i="67"/>
  <c r="G425" i="67"/>
  <c r="F425" i="67"/>
  <c r="E425" i="67"/>
  <c r="D425" i="67"/>
  <c r="C425" i="67"/>
  <c r="B425" i="67"/>
  <c r="T424" i="67"/>
  <c r="K424" i="67"/>
  <c r="I424" i="67"/>
  <c r="H424" i="67"/>
  <c r="G424" i="67"/>
  <c r="F424" i="67"/>
  <c r="E424" i="67"/>
  <c r="D424" i="67"/>
  <c r="C424" i="67"/>
  <c r="B424" i="67"/>
  <c r="T423" i="67"/>
  <c r="K423" i="67"/>
  <c r="I423" i="67"/>
  <c r="H423" i="67"/>
  <c r="G423" i="67"/>
  <c r="F423" i="67"/>
  <c r="E423" i="67"/>
  <c r="D423" i="67"/>
  <c r="C423" i="67"/>
  <c r="B423" i="67"/>
  <c r="T422" i="67"/>
  <c r="K422" i="67"/>
  <c r="I422" i="67"/>
  <c r="H422" i="67"/>
  <c r="G422" i="67"/>
  <c r="F422" i="67"/>
  <c r="E422" i="67"/>
  <c r="D422" i="67"/>
  <c r="C422" i="67"/>
  <c r="B422" i="67"/>
  <c r="T421" i="67"/>
  <c r="K421" i="67"/>
  <c r="I421" i="67"/>
  <c r="H421" i="67"/>
  <c r="G421" i="67"/>
  <c r="F421" i="67"/>
  <c r="E421" i="67"/>
  <c r="D421" i="67"/>
  <c r="C421" i="67"/>
  <c r="B421" i="67"/>
  <c r="T420" i="67"/>
  <c r="K420" i="67"/>
  <c r="I420" i="67"/>
  <c r="H420" i="67"/>
  <c r="G420" i="67"/>
  <c r="F420" i="67"/>
  <c r="E420" i="67"/>
  <c r="D420" i="67"/>
  <c r="C420" i="67"/>
  <c r="B420" i="67"/>
  <c r="T419" i="67"/>
  <c r="K419" i="67"/>
  <c r="I419" i="67"/>
  <c r="H419" i="67"/>
  <c r="G419" i="67"/>
  <c r="F419" i="67"/>
  <c r="E419" i="67"/>
  <c r="D419" i="67"/>
  <c r="C419" i="67"/>
  <c r="B419" i="67"/>
  <c r="T418" i="67"/>
  <c r="K418" i="67"/>
  <c r="I418" i="67"/>
  <c r="H418" i="67"/>
  <c r="G418" i="67"/>
  <c r="F418" i="67"/>
  <c r="E418" i="67"/>
  <c r="D418" i="67"/>
  <c r="C418" i="67"/>
  <c r="B418" i="67"/>
  <c r="T417" i="67"/>
  <c r="K417" i="67"/>
  <c r="I417" i="67"/>
  <c r="H417" i="67"/>
  <c r="G417" i="67"/>
  <c r="F417" i="67"/>
  <c r="E417" i="67"/>
  <c r="D417" i="67"/>
  <c r="C417" i="67"/>
  <c r="B417" i="67"/>
  <c r="T416" i="67"/>
  <c r="K416" i="67"/>
  <c r="I416" i="67"/>
  <c r="H416" i="67"/>
  <c r="G416" i="67"/>
  <c r="F416" i="67"/>
  <c r="E416" i="67"/>
  <c r="D416" i="67"/>
  <c r="C416" i="67"/>
  <c r="B416" i="67"/>
  <c r="T415" i="67"/>
  <c r="K415" i="67"/>
  <c r="I415" i="67"/>
  <c r="H415" i="67"/>
  <c r="G415" i="67"/>
  <c r="F415" i="67"/>
  <c r="E415" i="67"/>
  <c r="D415" i="67"/>
  <c r="C415" i="67"/>
  <c r="B415" i="67"/>
  <c r="T414" i="67"/>
  <c r="K414" i="67"/>
  <c r="I414" i="67"/>
  <c r="H414" i="67"/>
  <c r="G414" i="67"/>
  <c r="F414" i="67"/>
  <c r="E414" i="67"/>
  <c r="D414" i="67"/>
  <c r="C414" i="67"/>
  <c r="B414" i="67"/>
  <c r="T413" i="67"/>
  <c r="K413" i="67"/>
  <c r="I413" i="67"/>
  <c r="H413" i="67"/>
  <c r="G413" i="67"/>
  <c r="F413" i="67"/>
  <c r="E413" i="67"/>
  <c r="D413" i="67"/>
  <c r="C413" i="67"/>
  <c r="B413" i="67"/>
  <c r="T412" i="67"/>
  <c r="K412" i="67"/>
  <c r="I412" i="67"/>
  <c r="H412" i="67"/>
  <c r="G412" i="67"/>
  <c r="G409" i="67"/>
  <c r="F412" i="67"/>
  <c r="E412" i="67"/>
  <c r="D412" i="67"/>
  <c r="C412" i="67"/>
  <c r="C409" i="67"/>
  <c r="B412" i="67"/>
  <c r="T411" i="67"/>
  <c r="K411" i="67"/>
  <c r="I411" i="67"/>
  <c r="H411" i="67"/>
  <c r="G411" i="67"/>
  <c r="F411" i="67"/>
  <c r="E411" i="67"/>
  <c r="D411" i="67"/>
  <c r="C411" i="67"/>
  <c r="B411" i="67"/>
  <c r="AA409" i="67"/>
  <c r="Z409" i="67"/>
  <c r="Y409" i="67"/>
  <c r="X409" i="67"/>
  <c r="W409" i="67"/>
  <c r="V409" i="67"/>
  <c r="U409" i="67"/>
  <c r="T409" i="67"/>
  <c r="R409" i="67"/>
  <c r="Q409" i="67"/>
  <c r="P409" i="67"/>
  <c r="O409" i="67"/>
  <c r="N409" i="67"/>
  <c r="M409" i="67"/>
  <c r="L409" i="67"/>
  <c r="I409" i="67"/>
  <c r="E409" i="67"/>
  <c r="T406" i="67"/>
  <c r="B406" i="67"/>
  <c r="K406" i="67"/>
  <c r="I406" i="67"/>
  <c r="H406" i="67"/>
  <c r="G406" i="67"/>
  <c r="F406" i="67"/>
  <c r="E406" i="67"/>
  <c r="D406" i="67"/>
  <c r="C406" i="67"/>
  <c r="T405" i="67"/>
  <c r="K405" i="67"/>
  <c r="I405" i="67"/>
  <c r="H405" i="67"/>
  <c r="G405" i="67"/>
  <c r="F405" i="67"/>
  <c r="E405" i="67"/>
  <c r="D405" i="67"/>
  <c r="C405" i="67"/>
  <c r="B405" i="67"/>
  <c r="T404" i="67"/>
  <c r="B404" i="67"/>
  <c r="K404" i="67"/>
  <c r="I404" i="67"/>
  <c r="H404" i="67"/>
  <c r="G404" i="67"/>
  <c r="F404" i="67"/>
  <c r="E404" i="67"/>
  <c r="D404" i="67"/>
  <c r="C404" i="67"/>
  <c r="T403" i="67"/>
  <c r="K403" i="67"/>
  <c r="I403" i="67"/>
  <c r="H403" i="67"/>
  <c r="G403" i="67"/>
  <c r="F403" i="67"/>
  <c r="E403" i="67"/>
  <c r="D403" i="67"/>
  <c r="C403" i="67"/>
  <c r="B403" i="67"/>
  <c r="T402" i="67"/>
  <c r="B402" i="67"/>
  <c r="K402" i="67"/>
  <c r="I402" i="67"/>
  <c r="H402" i="67"/>
  <c r="G402" i="67"/>
  <c r="F402" i="67"/>
  <c r="E402" i="67"/>
  <c r="D402" i="67"/>
  <c r="C402" i="67"/>
  <c r="T401" i="67"/>
  <c r="K401" i="67"/>
  <c r="I401" i="67"/>
  <c r="H401" i="67"/>
  <c r="G401" i="67"/>
  <c r="F401" i="67"/>
  <c r="E401" i="67"/>
  <c r="D401" i="67"/>
  <c r="C401" i="67"/>
  <c r="B401" i="67"/>
  <c r="T400" i="67"/>
  <c r="B400" i="67"/>
  <c r="K400" i="67"/>
  <c r="I400" i="67"/>
  <c r="H400" i="67"/>
  <c r="G400" i="67"/>
  <c r="F400" i="67"/>
  <c r="E400" i="67"/>
  <c r="D400" i="67"/>
  <c r="C400" i="67"/>
  <c r="T399" i="67"/>
  <c r="K399" i="67"/>
  <c r="I399" i="67"/>
  <c r="H399" i="67"/>
  <c r="G399" i="67"/>
  <c r="F399" i="67"/>
  <c r="E399" i="67"/>
  <c r="D399" i="67"/>
  <c r="C399" i="67"/>
  <c r="B399" i="67"/>
  <c r="T398" i="67"/>
  <c r="B398" i="67"/>
  <c r="K398" i="67"/>
  <c r="I398" i="67"/>
  <c r="H398" i="67"/>
  <c r="G398" i="67"/>
  <c r="F398" i="67"/>
  <c r="E398" i="67"/>
  <c r="D398" i="67"/>
  <c r="C398" i="67"/>
  <c r="T397" i="67"/>
  <c r="K397" i="67"/>
  <c r="I397" i="67"/>
  <c r="H397" i="67"/>
  <c r="G397" i="67"/>
  <c r="F397" i="67"/>
  <c r="E397" i="67"/>
  <c r="D397" i="67"/>
  <c r="C397" i="67"/>
  <c r="B397" i="67"/>
  <c r="T396" i="67"/>
  <c r="B396" i="67"/>
  <c r="K396" i="67"/>
  <c r="I396" i="67"/>
  <c r="H396" i="67"/>
  <c r="G396" i="67"/>
  <c r="F396" i="67"/>
  <c r="E396" i="67"/>
  <c r="D396" i="67"/>
  <c r="C396" i="67"/>
  <c r="T395" i="67"/>
  <c r="K395" i="67"/>
  <c r="I395" i="67"/>
  <c r="H395" i="67"/>
  <c r="G395" i="67"/>
  <c r="F395" i="67"/>
  <c r="E395" i="67"/>
  <c r="D395" i="67"/>
  <c r="C395" i="67"/>
  <c r="B395" i="67"/>
  <c r="T394" i="67"/>
  <c r="B394" i="67"/>
  <c r="K394" i="67"/>
  <c r="I394" i="67"/>
  <c r="H394" i="67"/>
  <c r="G394" i="67"/>
  <c r="F394" i="67"/>
  <c r="E394" i="67"/>
  <c r="D394" i="67"/>
  <c r="C394" i="67"/>
  <c r="T393" i="67"/>
  <c r="K393" i="67"/>
  <c r="I393" i="67"/>
  <c r="H393" i="67"/>
  <c r="G393" i="67"/>
  <c r="F393" i="67"/>
  <c r="E393" i="67"/>
  <c r="D393" i="67"/>
  <c r="C393" i="67"/>
  <c r="B393" i="67"/>
  <c r="T392" i="67"/>
  <c r="B392" i="67"/>
  <c r="K392" i="67"/>
  <c r="I392" i="67"/>
  <c r="H392" i="67"/>
  <c r="G392" i="67"/>
  <c r="F392" i="67"/>
  <c r="E392" i="67"/>
  <c r="D392" i="67"/>
  <c r="C392" i="67"/>
  <c r="T391" i="67"/>
  <c r="K391" i="67"/>
  <c r="I391" i="67"/>
  <c r="H391" i="67"/>
  <c r="G391" i="67"/>
  <c r="F391" i="67"/>
  <c r="E391" i="67"/>
  <c r="D391" i="67"/>
  <c r="C391" i="67"/>
  <c r="B391" i="67"/>
  <c r="T390" i="67"/>
  <c r="B390" i="67"/>
  <c r="K390" i="67"/>
  <c r="I390" i="67"/>
  <c r="H390" i="67"/>
  <c r="G390" i="67"/>
  <c r="F390" i="67"/>
  <c r="E390" i="67"/>
  <c r="D390" i="67"/>
  <c r="C390" i="67"/>
  <c r="T389" i="67"/>
  <c r="K389" i="67"/>
  <c r="I389" i="67"/>
  <c r="H389" i="67"/>
  <c r="G389" i="67"/>
  <c r="F389" i="67"/>
  <c r="E389" i="67"/>
  <c r="D389" i="67"/>
  <c r="C389" i="67"/>
  <c r="B389" i="67"/>
  <c r="T388" i="67"/>
  <c r="B388" i="67"/>
  <c r="K388" i="67"/>
  <c r="I388" i="67"/>
  <c r="H388" i="67"/>
  <c r="G388" i="67"/>
  <c r="F388" i="67"/>
  <c r="E388" i="67"/>
  <c r="D388" i="67"/>
  <c r="C388" i="67"/>
  <c r="T387" i="67"/>
  <c r="K387" i="67"/>
  <c r="I387" i="67"/>
  <c r="H387" i="67"/>
  <c r="G387" i="67"/>
  <c r="F387" i="67"/>
  <c r="E387" i="67"/>
  <c r="D387" i="67"/>
  <c r="C387" i="67"/>
  <c r="B387" i="67"/>
  <c r="T386" i="67"/>
  <c r="B386" i="67"/>
  <c r="K386" i="67"/>
  <c r="I386" i="67"/>
  <c r="H386" i="67"/>
  <c r="G386" i="67"/>
  <c r="F386" i="67"/>
  <c r="E386" i="67"/>
  <c r="D386" i="67"/>
  <c r="C386" i="67"/>
  <c r="T385" i="67"/>
  <c r="K385" i="67"/>
  <c r="I385" i="67"/>
  <c r="H385" i="67"/>
  <c r="G385" i="67"/>
  <c r="F385" i="67"/>
  <c r="E385" i="67"/>
  <c r="D385" i="67"/>
  <c r="C385" i="67"/>
  <c r="B385" i="67"/>
  <c r="T384" i="67"/>
  <c r="B384" i="67"/>
  <c r="K384" i="67"/>
  <c r="I384" i="67"/>
  <c r="H384" i="67"/>
  <c r="G384" i="67"/>
  <c r="F384" i="67"/>
  <c r="E384" i="67"/>
  <c r="D384" i="67"/>
  <c r="C384" i="67"/>
  <c r="T383" i="67"/>
  <c r="K383" i="67"/>
  <c r="I383" i="67"/>
  <c r="H383" i="67"/>
  <c r="G383" i="67"/>
  <c r="F383" i="67"/>
  <c r="E383" i="67"/>
  <c r="D383" i="67"/>
  <c r="C383" i="67"/>
  <c r="B383" i="67"/>
  <c r="T382" i="67"/>
  <c r="B382" i="67"/>
  <c r="K382" i="67"/>
  <c r="I382" i="67"/>
  <c r="H382" i="67"/>
  <c r="G382" i="67"/>
  <c r="F382" i="67"/>
  <c r="E382" i="67"/>
  <c r="D382" i="67"/>
  <c r="C382" i="67"/>
  <c r="T381" i="67"/>
  <c r="K381" i="67"/>
  <c r="I381" i="67"/>
  <c r="H381" i="67"/>
  <c r="G381" i="67"/>
  <c r="F381" i="67"/>
  <c r="E381" i="67"/>
  <c r="D381" i="67"/>
  <c r="C381" i="67"/>
  <c r="B381" i="67"/>
  <c r="T380" i="67"/>
  <c r="B380" i="67"/>
  <c r="K380" i="67"/>
  <c r="I380" i="67"/>
  <c r="H380" i="67"/>
  <c r="G380" i="67"/>
  <c r="F380" i="67"/>
  <c r="E380" i="67"/>
  <c r="D380" i="67"/>
  <c r="C380" i="67"/>
  <c r="T379" i="67"/>
  <c r="K379" i="67"/>
  <c r="I379" i="67"/>
  <c r="H379" i="67"/>
  <c r="G379" i="67"/>
  <c r="F379" i="67"/>
  <c r="E379" i="67"/>
  <c r="D379" i="67"/>
  <c r="C379" i="67"/>
  <c r="B379" i="67"/>
  <c r="T378" i="67"/>
  <c r="B378" i="67"/>
  <c r="K378" i="67"/>
  <c r="I378" i="67"/>
  <c r="H378" i="67"/>
  <c r="G378" i="67"/>
  <c r="F378" i="67"/>
  <c r="E378" i="67"/>
  <c r="D378" i="67"/>
  <c r="C378" i="67"/>
  <c r="T377" i="67"/>
  <c r="K377" i="67"/>
  <c r="K373" i="67"/>
  <c r="I377" i="67"/>
  <c r="H377" i="67"/>
  <c r="G377" i="67"/>
  <c r="F377" i="67"/>
  <c r="F373" i="67"/>
  <c r="E377" i="67"/>
  <c r="D377" i="67"/>
  <c r="C377" i="67"/>
  <c r="B377" i="67"/>
  <c r="T376" i="67"/>
  <c r="B376" i="67"/>
  <c r="K376" i="67"/>
  <c r="I376" i="67"/>
  <c r="H376" i="67"/>
  <c r="H373" i="67"/>
  <c r="G376" i="67"/>
  <c r="G373" i="67"/>
  <c r="F376" i="67"/>
  <c r="E376" i="67"/>
  <c r="D376" i="67"/>
  <c r="D373" i="67"/>
  <c r="C376" i="67"/>
  <c r="C373" i="67"/>
  <c r="T375" i="67"/>
  <c r="K375" i="67"/>
  <c r="I375" i="67"/>
  <c r="H375" i="67"/>
  <c r="G375" i="67"/>
  <c r="F375" i="67"/>
  <c r="E375" i="67"/>
  <c r="D375" i="67"/>
  <c r="C375" i="67"/>
  <c r="B375" i="67"/>
  <c r="AA373" i="67"/>
  <c r="Z373" i="67"/>
  <c r="Y373" i="67"/>
  <c r="X373" i="67"/>
  <c r="W373" i="67"/>
  <c r="V373" i="67"/>
  <c r="U373" i="67"/>
  <c r="T373" i="67"/>
  <c r="R373" i="67"/>
  <c r="Q373" i="67"/>
  <c r="P373" i="67"/>
  <c r="O373" i="67"/>
  <c r="N373" i="67"/>
  <c r="M373" i="67"/>
  <c r="L373" i="67"/>
  <c r="I373" i="67"/>
  <c r="E373" i="67"/>
  <c r="T370" i="67"/>
  <c r="B370" i="67"/>
  <c r="K370" i="67"/>
  <c r="I370" i="67"/>
  <c r="H370" i="67"/>
  <c r="G370" i="67"/>
  <c r="F370" i="67"/>
  <c r="E370" i="67"/>
  <c r="D370" i="67"/>
  <c r="C370" i="67"/>
  <c r="T369" i="67"/>
  <c r="K369" i="67"/>
  <c r="I369" i="67"/>
  <c r="H369" i="67"/>
  <c r="G369" i="67"/>
  <c r="F369" i="67"/>
  <c r="E369" i="67"/>
  <c r="D369" i="67"/>
  <c r="C369" i="67"/>
  <c r="B369" i="67"/>
  <c r="T368" i="67"/>
  <c r="B368" i="67"/>
  <c r="K368" i="67"/>
  <c r="I368" i="67"/>
  <c r="H368" i="67"/>
  <c r="G368" i="67"/>
  <c r="F368" i="67"/>
  <c r="E368" i="67"/>
  <c r="D368" i="67"/>
  <c r="C368" i="67"/>
  <c r="T367" i="67"/>
  <c r="K367" i="67"/>
  <c r="I367" i="67"/>
  <c r="H367" i="67"/>
  <c r="G367" i="67"/>
  <c r="F367" i="67"/>
  <c r="E367" i="67"/>
  <c r="D367" i="67"/>
  <c r="C367" i="67"/>
  <c r="B367" i="67"/>
  <c r="T366" i="67"/>
  <c r="B366" i="67"/>
  <c r="K366" i="67"/>
  <c r="I366" i="67"/>
  <c r="H366" i="67"/>
  <c r="G366" i="67"/>
  <c r="F366" i="67"/>
  <c r="E366" i="67"/>
  <c r="D366" i="67"/>
  <c r="C366" i="67"/>
  <c r="T365" i="67"/>
  <c r="K365" i="67"/>
  <c r="I365" i="67"/>
  <c r="H365" i="67"/>
  <c r="G365" i="67"/>
  <c r="F365" i="67"/>
  <c r="E365" i="67"/>
  <c r="D365" i="67"/>
  <c r="C365" i="67"/>
  <c r="B365" i="67"/>
  <c r="T364" i="67"/>
  <c r="B364" i="67"/>
  <c r="K364" i="67"/>
  <c r="I364" i="67"/>
  <c r="H364" i="67"/>
  <c r="G364" i="67"/>
  <c r="F364" i="67"/>
  <c r="E364" i="67"/>
  <c r="D364" i="67"/>
  <c r="C364" i="67"/>
  <c r="T363" i="67"/>
  <c r="K363" i="67"/>
  <c r="I363" i="67"/>
  <c r="H363" i="67"/>
  <c r="G363" i="67"/>
  <c r="F363" i="67"/>
  <c r="E363" i="67"/>
  <c r="D363" i="67"/>
  <c r="C363" i="67"/>
  <c r="B363" i="67"/>
  <c r="T362" i="67"/>
  <c r="B362" i="67"/>
  <c r="K362" i="67"/>
  <c r="I362" i="67"/>
  <c r="H362" i="67"/>
  <c r="G362" i="67"/>
  <c r="F362" i="67"/>
  <c r="E362" i="67"/>
  <c r="D362" i="67"/>
  <c r="C362" i="67"/>
  <c r="T361" i="67"/>
  <c r="K361" i="67"/>
  <c r="I361" i="67"/>
  <c r="H361" i="67"/>
  <c r="G361" i="67"/>
  <c r="F361" i="67"/>
  <c r="E361" i="67"/>
  <c r="D361" i="67"/>
  <c r="C361" i="67"/>
  <c r="B361" i="67"/>
  <c r="T360" i="67"/>
  <c r="B360" i="67"/>
  <c r="K360" i="67"/>
  <c r="I360" i="67"/>
  <c r="H360" i="67"/>
  <c r="G360" i="67"/>
  <c r="F360" i="67"/>
  <c r="E360" i="67"/>
  <c r="D360" i="67"/>
  <c r="C360" i="67"/>
  <c r="T359" i="67"/>
  <c r="K359" i="67"/>
  <c r="I359" i="67"/>
  <c r="H359" i="67"/>
  <c r="G359" i="67"/>
  <c r="F359" i="67"/>
  <c r="E359" i="67"/>
  <c r="D359" i="67"/>
  <c r="C359" i="67"/>
  <c r="B359" i="67"/>
  <c r="T358" i="67"/>
  <c r="B358" i="67"/>
  <c r="K358" i="67"/>
  <c r="I358" i="67"/>
  <c r="H358" i="67"/>
  <c r="G358" i="67"/>
  <c r="F358" i="67"/>
  <c r="E358" i="67"/>
  <c r="D358" i="67"/>
  <c r="C358" i="67"/>
  <c r="T357" i="67"/>
  <c r="K357" i="67"/>
  <c r="I357" i="67"/>
  <c r="H357" i="67"/>
  <c r="G357" i="67"/>
  <c r="F357" i="67"/>
  <c r="E357" i="67"/>
  <c r="D357" i="67"/>
  <c r="C357" i="67"/>
  <c r="B357" i="67"/>
  <c r="T356" i="67"/>
  <c r="B356" i="67"/>
  <c r="K356" i="67"/>
  <c r="I356" i="67"/>
  <c r="H356" i="67"/>
  <c r="G356" i="67"/>
  <c r="F356" i="67"/>
  <c r="E356" i="67"/>
  <c r="D356" i="67"/>
  <c r="C356" i="67"/>
  <c r="T355" i="67"/>
  <c r="K355" i="67"/>
  <c r="I355" i="67"/>
  <c r="H355" i="67"/>
  <c r="G355" i="67"/>
  <c r="F355" i="67"/>
  <c r="E355" i="67"/>
  <c r="D355" i="67"/>
  <c r="C355" i="67"/>
  <c r="B355" i="67"/>
  <c r="T354" i="67"/>
  <c r="B354" i="67"/>
  <c r="K354" i="67"/>
  <c r="I354" i="67"/>
  <c r="H354" i="67"/>
  <c r="G354" i="67"/>
  <c r="F354" i="67"/>
  <c r="E354" i="67"/>
  <c r="D354" i="67"/>
  <c r="C354" i="67"/>
  <c r="T353" i="67"/>
  <c r="K353" i="67"/>
  <c r="I353" i="67"/>
  <c r="H353" i="67"/>
  <c r="G353" i="67"/>
  <c r="F353" i="67"/>
  <c r="E353" i="67"/>
  <c r="D353" i="67"/>
  <c r="C353" i="67"/>
  <c r="B353" i="67"/>
  <c r="T352" i="67"/>
  <c r="B352" i="67"/>
  <c r="K352" i="67"/>
  <c r="I352" i="67"/>
  <c r="H352" i="67"/>
  <c r="G352" i="67"/>
  <c r="F352" i="67"/>
  <c r="E352" i="67"/>
  <c r="D352" i="67"/>
  <c r="C352" i="67"/>
  <c r="T351" i="67"/>
  <c r="K351" i="67"/>
  <c r="I351" i="67"/>
  <c r="H351" i="67"/>
  <c r="G351" i="67"/>
  <c r="F351" i="67"/>
  <c r="E351" i="67"/>
  <c r="D351" i="67"/>
  <c r="C351" i="67"/>
  <c r="B351" i="67"/>
  <c r="T350" i="67"/>
  <c r="B350" i="67"/>
  <c r="K350" i="67"/>
  <c r="I350" i="67"/>
  <c r="H350" i="67"/>
  <c r="G350" i="67"/>
  <c r="F350" i="67"/>
  <c r="E350" i="67"/>
  <c r="D350" i="67"/>
  <c r="C350" i="67"/>
  <c r="T349" i="67"/>
  <c r="K349" i="67"/>
  <c r="I349" i="67"/>
  <c r="H349" i="67"/>
  <c r="G349" i="67"/>
  <c r="F349" i="67"/>
  <c r="E349" i="67"/>
  <c r="D349" i="67"/>
  <c r="C349" i="67"/>
  <c r="B349" i="67"/>
  <c r="T348" i="67"/>
  <c r="B348" i="67"/>
  <c r="K348" i="67"/>
  <c r="I348" i="67"/>
  <c r="H348" i="67"/>
  <c r="G348" i="67"/>
  <c r="F348" i="67"/>
  <c r="E348" i="67"/>
  <c r="D348" i="67"/>
  <c r="C348" i="67"/>
  <c r="T347" i="67"/>
  <c r="K347" i="67"/>
  <c r="I347" i="67"/>
  <c r="H347" i="67"/>
  <c r="G347" i="67"/>
  <c r="F347" i="67"/>
  <c r="E347" i="67"/>
  <c r="D347" i="67"/>
  <c r="C347" i="67"/>
  <c r="B347" i="67"/>
  <c r="T346" i="67"/>
  <c r="B346" i="67"/>
  <c r="K346" i="67"/>
  <c r="I346" i="67"/>
  <c r="H346" i="67"/>
  <c r="G346" i="67"/>
  <c r="F346" i="67"/>
  <c r="E346" i="67"/>
  <c r="D346" i="67"/>
  <c r="C346" i="67"/>
  <c r="T345" i="67"/>
  <c r="K345" i="67"/>
  <c r="I345" i="67"/>
  <c r="H345" i="67"/>
  <c r="G345" i="67"/>
  <c r="F345" i="67"/>
  <c r="E345" i="67"/>
  <c r="D345" i="67"/>
  <c r="C345" i="67"/>
  <c r="B345" i="67"/>
  <c r="T344" i="67"/>
  <c r="B344" i="67"/>
  <c r="K344" i="67"/>
  <c r="I344" i="67"/>
  <c r="H344" i="67"/>
  <c r="G344" i="67"/>
  <c r="F344" i="67"/>
  <c r="E344" i="67"/>
  <c r="D344" i="67"/>
  <c r="C344" i="67"/>
  <c r="T343" i="67"/>
  <c r="K343" i="67"/>
  <c r="I343" i="67"/>
  <c r="H343" i="67"/>
  <c r="G343" i="67"/>
  <c r="F343" i="67"/>
  <c r="E343" i="67"/>
  <c r="D343" i="67"/>
  <c r="C343" i="67"/>
  <c r="B343" i="67"/>
  <c r="T342" i="67"/>
  <c r="B342" i="67"/>
  <c r="K342" i="67"/>
  <c r="I342" i="67"/>
  <c r="H342" i="67"/>
  <c r="G342" i="67"/>
  <c r="F342" i="67"/>
  <c r="E342" i="67"/>
  <c r="D342" i="67"/>
  <c r="C342" i="67"/>
  <c r="T341" i="67"/>
  <c r="K341" i="67"/>
  <c r="K337" i="67"/>
  <c r="I341" i="67"/>
  <c r="H341" i="67"/>
  <c r="G341" i="67"/>
  <c r="F341" i="67"/>
  <c r="F337" i="67"/>
  <c r="E341" i="67"/>
  <c r="D341" i="67"/>
  <c r="C341" i="67"/>
  <c r="B341" i="67"/>
  <c r="T340" i="67"/>
  <c r="B340" i="67"/>
  <c r="B337" i="67"/>
  <c r="K340" i="67"/>
  <c r="I340" i="67"/>
  <c r="H340" i="67"/>
  <c r="H337" i="67"/>
  <c r="G340" i="67"/>
  <c r="G337" i="67"/>
  <c r="F340" i="67"/>
  <c r="E340" i="67"/>
  <c r="D340" i="67"/>
  <c r="D337" i="67"/>
  <c r="C340" i="67"/>
  <c r="C337" i="67"/>
  <c r="T339" i="67"/>
  <c r="K339" i="67"/>
  <c r="I339" i="67"/>
  <c r="H339" i="67"/>
  <c r="G339" i="67"/>
  <c r="F339" i="67"/>
  <c r="E339" i="67"/>
  <c r="D339" i="67"/>
  <c r="C339" i="67"/>
  <c r="B339" i="67"/>
  <c r="AA337" i="67"/>
  <c r="Z337" i="67"/>
  <c r="Y337" i="67"/>
  <c r="X337" i="67"/>
  <c r="W337" i="67"/>
  <c r="V337" i="67"/>
  <c r="U337" i="67"/>
  <c r="T337" i="67"/>
  <c r="R337" i="67"/>
  <c r="Q337" i="67"/>
  <c r="P337" i="67"/>
  <c r="O337" i="67"/>
  <c r="N337" i="67"/>
  <c r="M337" i="67"/>
  <c r="L337" i="67"/>
  <c r="I337" i="67"/>
  <c r="E337" i="67"/>
  <c r="T334" i="67"/>
  <c r="B334" i="67"/>
  <c r="K334" i="67"/>
  <c r="I334" i="67"/>
  <c r="H334" i="67"/>
  <c r="G334" i="67"/>
  <c r="F334" i="67"/>
  <c r="E334" i="67"/>
  <c r="D334" i="67"/>
  <c r="C334" i="67"/>
  <c r="T333" i="67"/>
  <c r="K333" i="67"/>
  <c r="I333" i="67"/>
  <c r="H333" i="67"/>
  <c r="G333" i="67"/>
  <c r="F333" i="67"/>
  <c r="E333" i="67"/>
  <c r="D333" i="67"/>
  <c r="C333" i="67"/>
  <c r="B333" i="67"/>
  <c r="T332" i="67"/>
  <c r="B332" i="67"/>
  <c r="K332" i="67"/>
  <c r="I332" i="67"/>
  <c r="H332" i="67"/>
  <c r="G332" i="67"/>
  <c r="F332" i="67"/>
  <c r="E332" i="67"/>
  <c r="D332" i="67"/>
  <c r="C332" i="67"/>
  <c r="T331" i="67"/>
  <c r="K331" i="67"/>
  <c r="I331" i="67"/>
  <c r="H331" i="67"/>
  <c r="G331" i="67"/>
  <c r="F331" i="67"/>
  <c r="E331" i="67"/>
  <c r="D331" i="67"/>
  <c r="C331" i="67"/>
  <c r="B331" i="67"/>
  <c r="T330" i="67"/>
  <c r="B330" i="67"/>
  <c r="K330" i="67"/>
  <c r="I330" i="67"/>
  <c r="H330" i="67"/>
  <c r="G330" i="67"/>
  <c r="F330" i="67"/>
  <c r="E330" i="67"/>
  <c r="D330" i="67"/>
  <c r="C330" i="67"/>
  <c r="T329" i="67"/>
  <c r="K329" i="67"/>
  <c r="K301" i="67"/>
  <c r="I329" i="67"/>
  <c r="H329" i="67"/>
  <c r="G329" i="67"/>
  <c r="F329" i="67"/>
  <c r="F301" i="67"/>
  <c r="E329" i="67"/>
  <c r="D329" i="67"/>
  <c r="C329" i="67"/>
  <c r="B329" i="67"/>
  <c r="T328" i="67"/>
  <c r="B328" i="67"/>
  <c r="K328" i="67"/>
  <c r="I328" i="67"/>
  <c r="H328" i="67"/>
  <c r="H301" i="67"/>
  <c r="G328" i="67"/>
  <c r="F328" i="67"/>
  <c r="E328" i="67"/>
  <c r="D328" i="67"/>
  <c r="D301" i="67"/>
  <c r="C328" i="67"/>
  <c r="T327" i="67"/>
  <c r="K327" i="67"/>
  <c r="I327" i="67"/>
  <c r="H327" i="67"/>
  <c r="G327" i="67"/>
  <c r="F327" i="67"/>
  <c r="E327" i="67"/>
  <c r="D327" i="67"/>
  <c r="C327" i="67"/>
  <c r="B327" i="67"/>
  <c r="T326" i="67"/>
  <c r="B326" i="67"/>
  <c r="K326" i="67"/>
  <c r="I326" i="67"/>
  <c r="H326" i="67"/>
  <c r="G326" i="67"/>
  <c r="F326" i="67"/>
  <c r="E326" i="67"/>
  <c r="D326" i="67"/>
  <c r="C326" i="67"/>
  <c r="T325" i="67"/>
  <c r="K325" i="67"/>
  <c r="I325" i="67"/>
  <c r="H325" i="67"/>
  <c r="G325" i="67"/>
  <c r="F325" i="67"/>
  <c r="E325" i="67"/>
  <c r="D325" i="67"/>
  <c r="C325" i="67"/>
  <c r="B325" i="67"/>
  <c r="T324" i="67"/>
  <c r="B324" i="67"/>
  <c r="K324" i="67"/>
  <c r="I324" i="67"/>
  <c r="H324" i="67"/>
  <c r="G324" i="67"/>
  <c r="F324" i="67"/>
  <c r="E324" i="67"/>
  <c r="D324" i="67"/>
  <c r="C324" i="67"/>
  <c r="T323" i="67"/>
  <c r="K323" i="67"/>
  <c r="I323" i="67"/>
  <c r="H323" i="67"/>
  <c r="G323" i="67"/>
  <c r="F323" i="67"/>
  <c r="E323" i="67"/>
  <c r="D323" i="67"/>
  <c r="C323" i="67"/>
  <c r="B323" i="67"/>
  <c r="T322" i="67"/>
  <c r="K322" i="67"/>
  <c r="I322" i="67"/>
  <c r="H322" i="67"/>
  <c r="G322" i="67"/>
  <c r="F322" i="67"/>
  <c r="E322" i="67"/>
  <c r="D322" i="67"/>
  <c r="C322" i="67"/>
  <c r="B322" i="67"/>
  <c r="T321" i="67"/>
  <c r="K321" i="67"/>
  <c r="I321" i="67"/>
  <c r="H321" i="67"/>
  <c r="G321" i="67"/>
  <c r="F321" i="67"/>
  <c r="E321" i="67"/>
  <c r="D321" i="67"/>
  <c r="C321" i="67"/>
  <c r="B321" i="67"/>
  <c r="T320" i="67"/>
  <c r="K320" i="67"/>
  <c r="I320" i="67"/>
  <c r="H320" i="67"/>
  <c r="G320" i="67"/>
  <c r="F320" i="67"/>
  <c r="E320" i="67"/>
  <c r="D320" i="67"/>
  <c r="C320" i="67"/>
  <c r="B320" i="67"/>
  <c r="T319" i="67"/>
  <c r="K319" i="67"/>
  <c r="I319" i="67"/>
  <c r="H319" i="67"/>
  <c r="G319" i="67"/>
  <c r="F319" i="67"/>
  <c r="E319" i="67"/>
  <c r="D319" i="67"/>
  <c r="C319" i="67"/>
  <c r="B319" i="67"/>
  <c r="T318" i="67"/>
  <c r="K318" i="67"/>
  <c r="I318" i="67"/>
  <c r="H318" i="67"/>
  <c r="G318" i="67"/>
  <c r="F318" i="67"/>
  <c r="E318" i="67"/>
  <c r="D318" i="67"/>
  <c r="C318" i="67"/>
  <c r="B318" i="67"/>
  <c r="T317" i="67"/>
  <c r="K317" i="67"/>
  <c r="I317" i="67"/>
  <c r="H317" i="67"/>
  <c r="G317" i="67"/>
  <c r="F317" i="67"/>
  <c r="E317" i="67"/>
  <c r="D317" i="67"/>
  <c r="C317" i="67"/>
  <c r="B317" i="67"/>
  <c r="T316" i="67"/>
  <c r="K316" i="67"/>
  <c r="I316" i="67"/>
  <c r="H316" i="67"/>
  <c r="G316" i="67"/>
  <c r="F316" i="67"/>
  <c r="E316" i="67"/>
  <c r="D316" i="67"/>
  <c r="C316" i="67"/>
  <c r="B316" i="67"/>
  <c r="T315" i="67"/>
  <c r="B315" i="67"/>
  <c r="K315" i="67"/>
  <c r="I315" i="67"/>
  <c r="H315" i="67"/>
  <c r="G315" i="67"/>
  <c r="F315" i="67"/>
  <c r="E315" i="67"/>
  <c r="D315" i="67"/>
  <c r="C315" i="67"/>
  <c r="T314" i="67"/>
  <c r="K314" i="67"/>
  <c r="I314" i="67"/>
  <c r="H314" i="67"/>
  <c r="G314" i="67"/>
  <c r="F314" i="67"/>
  <c r="E314" i="67"/>
  <c r="D314" i="67"/>
  <c r="C314" i="67"/>
  <c r="B314" i="67"/>
  <c r="T313" i="67"/>
  <c r="B313" i="67"/>
  <c r="K313" i="67"/>
  <c r="I313" i="67"/>
  <c r="H313" i="67"/>
  <c r="G313" i="67"/>
  <c r="F313" i="67"/>
  <c r="E313" i="67"/>
  <c r="D313" i="67"/>
  <c r="C313" i="67"/>
  <c r="T312" i="67"/>
  <c r="K312" i="67"/>
  <c r="I312" i="67"/>
  <c r="H312" i="67"/>
  <c r="G312" i="67"/>
  <c r="F312" i="67"/>
  <c r="E312" i="67"/>
  <c r="D312" i="67"/>
  <c r="C312" i="67"/>
  <c r="B312" i="67"/>
  <c r="T311" i="67"/>
  <c r="B311" i="67"/>
  <c r="K311" i="67"/>
  <c r="I311" i="67"/>
  <c r="H311" i="67"/>
  <c r="G311" i="67"/>
  <c r="F311" i="67"/>
  <c r="E311" i="67"/>
  <c r="D311" i="67"/>
  <c r="C311" i="67"/>
  <c r="T310" i="67"/>
  <c r="K310" i="67"/>
  <c r="I310" i="67"/>
  <c r="H310" i="67"/>
  <c r="G310" i="67"/>
  <c r="F310" i="67"/>
  <c r="E310" i="67"/>
  <c r="D310" i="67"/>
  <c r="C310" i="67"/>
  <c r="B310" i="67"/>
  <c r="T309" i="67"/>
  <c r="B309" i="67"/>
  <c r="K309" i="67"/>
  <c r="I309" i="67"/>
  <c r="H309" i="67"/>
  <c r="G309" i="67"/>
  <c r="F309" i="67"/>
  <c r="E309" i="67"/>
  <c r="D309" i="67"/>
  <c r="C309" i="67"/>
  <c r="T308" i="67"/>
  <c r="K308" i="67"/>
  <c r="I308" i="67"/>
  <c r="H308" i="67"/>
  <c r="G308" i="67"/>
  <c r="F308" i="67"/>
  <c r="E308" i="67"/>
  <c r="D308" i="67"/>
  <c r="C308" i="67"/>
  <c r="B308" i="67"/>
  <c r="T307" i="67"/>
  <c r="B307" i="67"/>
  <c r="K307" i="67"/>
  <c r="I307" i="67"/>
  <c r="H307" i="67"/>
  <c r="G307" i="67"/>
  <c r="F307" i="67"/>
  <c r="E307" i="67"/>
  <c r="D307" i="67"/>
  <c r="C307" i="67"/>
  <c r="T306" i="67"/>
  <c r="K306" i="67"/>
  <c r="I306" i="67"/>
  <c r="H306" i="67"/>
  <c r="G306" i="67"/>
  <c r="F306" i="67"/>
  <c r="E306" i="67"/>
  <c r="D306" i="67"/>
  <c r="C306" i="67"/>
  <c r="B306" i="67"/>
  <c r="T305" i="67"/>
  <c r="B305" i="67"/>
  <c r="K305" i="67"/>
  <c r="I305" i="67"/>
  <c r="H305" i="67"/>
  <c r="G305" i="67"/>
  <c r="F305" i="67"/>
  <c r="E305" i="67"/>
  <c r="D305" i="67"/>
  <c r="C305" i="67"/>
  <c r="T304" i="67"/>
  <c r="K304" i="67"/>
  <c r="I304" i="67"/>
  <c r="I301" i="67"/>
  <c r="H304" i="67"/>
  <c r="G304" i="67"/>
  <c r="F304" i="67"/>
  <c r="E304" i="67"/>
  <c r="E301" i="67"/>
  <c r="D304" i="67"/>
  <c r="C304" i="67"/>
  <c r="B304" i="67"/>
  <c r="T303" i="67"/>
  <c r="K303" i="67"/>
  <c r="I303" i="67"/>
  <c r="H303" i="67"/>
  <c r="G303" i="67"/>
  <c r="G301" i="67"/>
  <c r="F303" i="67"/>
  <c r="E303" i="67"/>
  <c r="D303" i="67"/>
  <c r="C303" i="67"/>
  <c r="C301" i="67"/>
  <c r="AA301" i="67"/>
  <c r="Z301" i="67"/>
  <c r="Y301" i="67"/>
  <c r="X301" i="67"/>
  <c r="W301" i="67"/>
  <c r="V301" i="67"/>
  <c r="U301" i="67"/>
  <c r="R301" i="67"/>
  <c r="Q301" i="67"/>
  <c r="P301" i="67"/>
  <c r="O301" i="67"/>
  <c r="N301" i="67"/>
  <c r="M301" i="67"/>
  <c r="L301" i="67"/>
  <c r="T298" i="67"/>
  <c r="K298" i="67"/>
  <c r="I298" i="67"/>
  <c r="H298" i="67"/>
  <c r="G298" i="67"/>
  <c r="F298" i="67"/>
  <c r="E298" i="67"/>
  <c r="D298" i="67"/>
  <c r="C298" i="67"/>
  <c r="B298" i="67"/>
  <c r="T297" i="67"/>
  <c r="B297" i="67"/>
  <c r="K297" i="67"/>
  <c r="I297" i="67"/>
  <c r="H297" i="67"/>
  <c r="G297" i="67"/>
  <c r="F297" i="67"/>
  <c r="E297" i="67"/>
  <c r="D297" i="67"/>
  <c r="C297" i="67"/>
  <c r="T296" i="67"/>
  <c r="K296" i="67"/>
  <c r="I296" i="67"/>
  <c r="H296" i="67"/>
  <c r="G296" i="67"/>
  <c r="F296" i="67"/>
  <c r="E296" i="67"/>
  <c r="D296" i="67"/>
  <c r="C296" i="67"/>
  <c r="B296" i="67"/>
  <c r="T295" i="67"/>
  <c r="B295" i="67"/>
  <c r="K295" i="67"/>
  <c r="I295" i="67"/>
  <c r="H295" i="67"/>
  <c r="G295" i="67"/>
  <c r="F295" i="67"/>
  <c r="E295" i="67"/>
  <c r="D295" i="67"/>
  <c r="C295" i="67"/>
  <c r="T294" i="67"/>
  <c r="K294" i="67"/>
  <c r="I294" i="67"/>
  <c r="H294" i="67"/>
  <c r="G294" i="67"/>
  <c r="F294" i="67"/>
  <c r="E294" i="67"/>
  <c r="D294" i="67"/>
  <c r="C294" i="67"/>
  <c r="B294" i="67"/>
  <c r="T293" i="67"/>
  <c r="B293" i="67"/>
  <c r="K293" i="67"/>
  <c r="I293" i="67"/>
  <c r="H293" i="67"/>
  <c r="G293" i="67"/>
  <c r="F293" i="67"/>
  <c r="E293" i="67"/>
  <c r="D293" i="67"/>
  <c r="C293" i="67"/>
  <c r="T292" i="67"/>
  <c r="K292" i="67"/>
  <c r="I292" i="67"/>
  <c r="H292" i="67"/>
  <c r="G292" i="67"/>
  <c r="F292" i="67"/>
  <c r="E292" i="67"/>
  <c r="D292" i="67"/>
  <c r="C292" i="67"/>
  <c r="B292" i="67"/>
  <c r="T291" i="67"/>
  <c r="B291" i="67"/>
  <c r="K291" i="67"/>
  <c r="I291" i="67"/>
  <c r="H291" i="67"/>
  <c r="G291" i="67"/>
  <c r="F291" i="67"/>
  <c r="E291" i="67"/>
  <c r="D291" i="67"/>
  <c r="C291" i="67"/>
  <c r="T290" i="67"/>
  <c r="K290" i="67"/>
  <c r="I290" i="67"/>
  <c r="H290" i="67"/>
  <c r="G290" i="67"/>
  <c r="F290" i="67"/>
  <c r="E290" i="67"/>
  <c r="D290" i="67"/>
  <c r="C290" i="67"/>
  <c r="B290" i="67"/>
  <c r="T289" i="67"/>
  <c r="B289" i="67"/>
  <c r="K289" i="67"/>
  <c r="I289" i="67"/>
  <c r="H289" i="67"/>
  <c r="G289" i="67"/>
  <c r="F289" i="67"/>
  <c r="E289" i="67"/>
  <c r="D289" i="67"/>
  <c r="C289" i="67"/>
  <c r="T288" i="67"/>
  <c r="K288" i="67"/>
  <c r="I288" i="67"/>
  <c r="H288" i="67"/>
  <c r="G288" i="67"/>
  <c r="F288" i="67"/>
  <c r="E288" i="67"/>
  <c r="D288" i="67"/>
  <c r="C288" i="67"/>
  <c r="B288" i="67"/>
  <c r="T287" i="67"/>
  <c r="B287" i="67"/>
  <c r="K287" i="67"/>
  <c r="I287" i="67"/>
  <c r="H287" i="67"/>
  <c r="G287" i="67"/>
  <c r="F287" i="67"/>
  <c r="E287" i="67"/>
  <c r="D287" i="67"/>
  <c r="C287" i="67"/>
  <c r="T286" i="67"/>
  <c r="K286" i="67"/>
  <c r="I286" i="67"/>
  <c r="H286" i="67"/>
  <c r="G286" i="67"/>
  <c r="F286" i="67"/>
  <c r="E286" i="67"/>
  <c r="D286" i="67"/>
  <c r="C286" i="67"/>
  <c r="B286" i="67"/>
  <c r="T285" i="67"/>
  <c r="B285" i="67"/>
  <c r="K285" i="67"/>
  <c r="I285" i="67"/>
  <c r="H285" i="67"/>
  <c r="G285" i="67"/>
  <c r="F285" i="67"/>
  <c r="E285" i="67"/>
  <c r="D285" i="67"/>
  <c r="C285" i="67"/>
  <c r="T284" i="67"/>
  <c r="K284" i="67"/>
  <c r="I284" i="67"/>
  <c r="H284" i="67"/>
  <c r="G284" i="67"/>
  <c r="F284" i="67"/>
  <c r="E284" i="67"/>
  <c r="D284" i="67"/>
  <c r="C284" i="67"/>
  <c r="B284" i="67"/>
  <c r="T283" i="67"/>
  <c r="B283" i="67"/>
  <c r="K283" i="67"/>
  <c r="I283" i="67"/>
  <c r="H283" i="67"/>
  <c r="G283" i="67"/>
  <c r="F283" i="67"/>
  <c r="E283" i="67"/>
  <c r="D283" i="67"/>
  <c r="C283" i="67"/>
  <c r="T282" i="67"/>
  <c r="K282" i="67"/>
  <c r="I282" i="67"/>
  <c r="H282" i="67"/>
  <c r="G282" i="67"/>
  <c r="F282" i="67"/>
  <c r="E282" i="67"/>
  <c r="D282" i="67"/>
  <c r="C282" i="67"/>
  <c r="B282" i="67"/>
  <c r="T281" i="67"/>
  <c r="B281" i="67"/>
  <c r="K281" i="67"/>
  <c r="I281" i="67"/>
  <c r="H281" i="67"/>
  <c r="G281" i="67"/>
  <c r="F281" i="67"/>
  <c r="E281" i="67"/>
  <c r="D281" i="67"/>
  <c r="C281" i="67"/>
  <c r="T280" i="67"/>
  <c r="K280" i="67"/>
  <c r="I280" i="67"/>
  <c r="H280" i="67"/>
  <c r="G280" i="67"/>
  <c r="F280" i="67"/>
  <c r="E280" i="67"/>
  <c r="D280" i="67"/>
  <c r="C280" i="67"/>
  <c r="B280" i="67"/>
  <c r="T279" i="67"/>
  <c r="B279" i="67"/>
  <c r="K279" i="67"/>
  <c r="I279" i="67"/>
  <c r="H279" i="67"/>
  <c r="G279" i="67"/>
  <c r="F279" i="67"/>
  <c r="E279" i="67"/>
  <c r="D279" i="67"/>
  <c r="C279" i="67"/>
  <c r="T278" i="67"/>
  <c r="K278" i="67"/>
  <c r="I278" i="67"/>
  <c r="H278" i="67"/>
  <c r="G278" i="67"/>
  <c r="F278" i="67"/>
  <c r="E278" i="67"/>
  <c r="D278" i="67"/>
  <c r="C278" i="67"/>
  <c r="B278" i="67"/>
  <c r="T277" i="67"/>
  <c r="B277" i="67"/>
  <c r="K277" i="67"/>
  <c r="I277" i="67"/>
  <c r="H277" i="67"/>
  <c r="G277" i="67"/>
  <c r="F277" i="67"/>
  <c r="E277" i="67"/>
  <c r="D277" i="67"/>
  <c r="C277" i="67"/>
  <c r="T276" i="67"/>
  <c r="K276" i="67"/>
  <c r="I276" i="67"/>
  <c r="H276" i="67"/>
  <c r="G276" i="67"/>
  <c r="F276" i="67"/>
  <c r="E276" i="67"/>
  <c r="D276" i="67"/>
  <c r="C276" i="67"/>
  <c r="B276" i="67"/>
  <c r="T275" i="67"/>
  <c r="B275" i="67"/>
  <c r="K275" i="67"/>
  <c r="I275" i="67"/>
  <c r="H275" i="67"/>
  <c r="G275" i="67"/>
  <c r="F275" i="67"/>
  <c r="E275" i="67"/>
  <c r="D275" i="67"/>
  <c r="C275" i="67"/>
  <c r="T274" i="67"/>
  <c r="K274" i="67"/>
  <c r="I274" i="67"/>
  <c r="H274" i="67"/>
  <c r="G274" i="67"/>
  <c r="F274" i="67"/>
  <c r="E274" i="67"/>
  <c r="D274" i="67"/>
  <c r="C274" i="67"/>
  <c r="B274" i="67"/>
  <c r="T273" i="67"/>
  <c r="B273" i="67"/>
  <c r="K273" i="67"/>
  <c r="I273" i="67"/>
  <c r="H273" i="67"/>
  <c r="G273" i="67"/>
  <c r="F273" i="67"/>
  <c r="E273" i="67"/>
  <c r="D273" i="67"/>
  <c r="C273" i="67"/>
  <c r="T272" i="67"/>
  <c r="K272" i="67"/>
  <c r="I272" i="67"/>
  <c r="H272" i="67"/>
  <c r="G272" i="67"/>
  <c r="F272" i="67"/>
  <c r="E272" i="67"/>
  <c r="D272" i="67"/>
  <c r="C272" i="67"/>
  <c r="B272" i="67"/>
  <c r="T271" i="67"/>
  <c r="B271" i="67"/>
  <c r="K271" i="67"/>
  <c r="I271" i="67"/>
  <c r="H271" i="67"/>
  <c r="G271" i="67"/>
  <c r="F271" i="67"/>
  <c r="E271" i="67"/>
  <c r="D271" i="67"/>
  <c r="C271" i="67"/>
  <c r="T270" i="67"/>
  <c r="K270" i="67"/>
  <c r="I270" i="67"/>
  <c r="H270" i="67"/>
  <c r="G270" i="67"/>
  <c r="F270" i="67"/>
  <c r="E270" i="67"/>
  <c r="D270" i="67"/>
  <c r="C270" i="67"/>
  <c r="B270" i="67"/>
  <c r="T269" i="67"/>
  <c r="B269" i="67"/>
  <c r="K269" i="67"/>
  <c r="I269" i="67"/>
  <c r="H269" i="67"/>
  <c r="G269" i="67"/>
  <c r="F269" i="67"/>
  <c r="E269" i="67"/>
  <c r="D269" i="67"/>
  <c r="C269" i="67"/>
  <c r="T268" i="67"/>
  <c r="K268" i="67"/>
  <c r="I268" i="67"/>
  <c r="I265" i="67"/>
  <c r="H268" i="67"/>
  <c r="G268" i="67"/>
  <c r="F268" i="67"/>
  <c r="E268" i="67"/>
  <c r="E265" i="67"/>
  <c r="D268" i="67"/>
  <c r="C268" i="67"/>
  <c r="B268" i="67"/>
  <c r="T267" i="67"/>
  <c r="K267" i="67"/>
  <c r="I267" i="67"/>
  <c r="H267" i="67"/>
  <c r="G267" i="67"/>
  <c r="G265" i="67"/>
  <c r="F267" i="67"/>
  <c r="E267" i="67"/>
  <c r="D267" i="67"/>
  <c r="C267" i="67"/>
  <c r="C265" i="67"/>
  <c r="AA265" i="67"/>
  <c r="Z265" i="67"/>
  <c r="Y265" i="67"/>
  <c r="X265" i="67"/>
  <c r="W265" i="67"/>
  <c r="V265" i="67"/>
  <c r="U265" i="67"/>
  <c r="R265" i="67"/>
  <c r="Q265" i="67"/>
  <c r="P265" i="67"/>
  <c r="O265" i="67"/>
  <c r="N265" i="67"/>
  <c r="M265" i="67"/>
  <c r="L265" i="67"/>
  <c r="K265" i="67"/>
  <c r="H265" i="67"/>
  <c r="F265" i="67"/>
  <c r="D265" i="67"/>
  <c r="T262" i="67"/>
  <c r="K262" i="67"/>
  <c r="I262" i="67"/>
  <c r="H262" i="67"/>
  <c r="G262" i="67"/>
  <c r="F262" i="67"/>
  <c r="E262" i="67"/>
  <c r="D262" i="67"/>
  <c r="C262" i="67"/>
  <c r="B262" i="67"/>
  <c r="T261" i="67"/>
  <c r="B261" i="67"/>
  <c r="K261" i="67"/>
  <c r="I261" i="67"/>
  <c r="H261" i="67"/>
  <c r="G261" i="67"/>
  <c r="F261" i="67"/>
  <c r="E261" i="67"/>
  <c r="D261" i="67"/>
  <c r="C261" i="67"/>
  <c r="T260" i="67"/>
  <c r="K260" i="67"/>
  <c r="I260" i="67"/>
  <c r="H260" i="67"/>
  <c r="G260" i="67"/>
  <c r="F260" i="67"/>
  <c r="E260" i="67"/>
  <c r="D260" i="67"/>
  <c r="C260" i="67"/>
  <c r="B260" i="67"/>
  <c r="T259" i="67"/>
  <c r="B259" i="67"/>
  <c r="K259" i="67"/>
  <c r="I259" i="67"/>
  <c r="H259" i="67"/>
  <c r="G259" i="67"/>
  <c r="F259" i="67"/>
  <c r="E259" i="67"/>
  <c r="D259" i="67"/>
  <c r="C259" i="67"/>
  <c r="T258" i="67"/>
  <c r="K258" i="67"/>
  <c r="I258" i="67"/>
  <c r="H258" i="67"/>
  <c r="G258" i="67"/>
  <c r="F258" i="67"/>
  <c r="E258" i="67"/>
  <c r="D258" i="67"/>
  <c r="C258" i="67"/>
  <c r="B258" i="67"/>
  <c r="T257" i="67"/>
  <c r="B257" i="67"/>
  <c r="K257" i="67"/>
  <c r="I257" i="67"/>
  <c r="H257" i="67"/>
  <c r="G257" i="67"/>
  <c r="F257" i="67"/>
  <c r="E257" i="67"/>
  <c r="D257" i="67"/>
  <c r="C257" i="67"/>
  <c r="T256" i="67"/>
  <c r="K256" i="67"/>
  <c r="I256" i="67"/>
  <c r="H256" i="67"/>
  <c r="G256" i="67"/>
  <c r="F256" i="67"/>
  <c r="E256" i="67"/>
  <c r="D256" i="67"/>
  <c r="C256" i="67"/>
  <c r="B256" i="67"/>
  <c r="T255" i="67"/>
  <c r="B255" i="67"/>
  <c r="K255" i="67"/>
  <c r="I255" i="67"/>
  <c r="H255" i="67"/>
  <c r="G255" i="67"/>
  <c r="F255" i="67"/>
  <c r="E255" i="67"/>
  <c r="D255" i="67"/>
  <c r="C255" i="67"/>
  <c r="T254" i="67"/>
  <c r="K254" i="67"/>
  <c r="I254" i="67"/>
  <c r="H254" i="67"/>
  <c r="G254" i="67"/>
  <c r="F254" i="67"/>
  <c r="E254" i="67"/>
  <c r="D254" i="67"/>
  <c r="C254" i="67"/>
  <c r="B254" i="67"/>
  <c r="T253" i="67"/>
  <c r="B253" i="67"/>
  <c r="K253" i="67"/>
  <c r="I253" i="67"/>
  <c r="H253" i="67"/>
  <c r="G253" i="67"/>
  <c r="F253" i="67"/>
  <c r="E253" i="67"/>
  <c r="D253" i="67"/>
  <c r="C253" i="67"/>
  <c r="T252" i="67"/>
  <c r="K252" i="67"/>
  <c r="I252" i="67"/>
  <c r="H252" i="67"/>
  <c r="G252" i="67"/>
  <c r="F252" i="67"/>
  <c r="E252" i="67"/>
  <c r="D252" i="67"/>
  <c r="C252" i="67"/>
  <c r="B252" i="67"/>
  <c r="T251" i="67"/>
  <c r="B251" i="67"/>
  <c r="K251" i="67"/>
  <c r="I251" i="67"/>
  <c r="H251" i="67"/>
  <c r="G251" i="67"/>
  <c r="F251" i="67"/>
  <c r="E251" i="67"/>
  <c r="D251" i="67"/>
  <c r="C251" i="67"/>
  <c r="T250" i="67"/>
  <c r="K250" i="67"/>
  <c r="I250" i="67"/>
  <c r="H250" i="67"/>
  <c r="G250" i="67"/>
  <c r="F250" i="67"/>
  <c r="E250" i="67"/>
  <c r="D250" i="67"/>
  <c r="C250" i="67"/>
  <c r="B250" i="67"/>
  <c r="T249" i="67"/>
  <c r="B249" i="67"/>
  <c r="K249" i="67"/>
  <c r="I249" i="67"/>
  <c r="H249" i="67"/>
  <c r="G249" i="67"/>
  <c r="F249" i="67"/>
  <c r="E249" i="67"/>
  <c r="D249" i="67"/>
  <c r="C249" i="67"/>
  <c r="T248" i="67"/>
  <c r="K248" i="67"/>
  <c r="I248" i="67"/>
  <c r="H248" i="67"/>
  <c r="G248" i="67"/>
  <c r="F248" i="67"/>
  <c r="E248" i="67"/>
  <c r="D248" i="67"/>
  <c r="C248" i="67"/>
  <c r="B248" i="67"/>
  <c r="T247" i="67"/>
  <c r="B247" i="67"/>
  <c r="K247" i="67"/>
  <c r="I247" i="67"/>
  <c r="H247" i="67"/>
  <c r="G247" i="67"/>
  <c r="F247" i="67"/>
  <c r="E247" i="67"/>
  <c r="D247" i="67"/>
  <c r="C247" i="67"/>
  <c r="T246" i="67"/>
  <c r="K246" i="67"/>
  <c r="I246" i="67"/>
  <c r="H246" i="67"/>
  <c r="G246" i="67"/>
  <c r="F246" i="67"/>
  <c r="E246" i="67"/>
  <c r="D246" i="67"/>
  <c r="C246" i="67"/>
  <c r="B246" i="67"/>
  <c r="T245" i="67"/>
  <c r="B245" i="67"/>
  <c r="K245" i="67"/>
  <c r="I245" i="67"/>
  <c r="H245" i="67"/>
  <c r="G245" i="67"/>
  <c r="F245" i="67"/>
  <c r="E245" i="67"/>
  <c r="D245" i="67"/>
  <c r="C245" i="67"/>
  <c r="T244" i="67"/>
  <c r="K244" i="67"/>
  <c r="I244" i="67"/>
  <c r="H244" i="67"/>
  <c r="G244" i="67"/>
  <c r="F244" i="67"/>
  <c r="E244" i="67"/>
  <c r="D244" i="67"/>
  <c r="C244" i="67"/>
  <c r="B244" i="67"/>
  <c r="T243" i="67"/>
  <c r="B243" i="67"/>
  <c r="K243" i="67"/>
  <c r="I243" i="67"/>
  <c r="H243" i="67"/>
  <c r="G243" i="67"/>
  <c r="F243" i="67"/>
  <c r="E243" i="67"/>
  <c r="D243" i="67"/>
  <c r="C243" i="67"/>
  <c r="T242" i="67"/>
  <c r="K242" i="67"/>
  <c r="I242" i="67"/>
  <c r="H242" i="67"/>
  <c r="G242" i="67"/>
  <c r="F242" i="67"/>
  <c r="E242" i="67"/>
  <c r="D242" i="67"/>
  <c r="C242" i="67"/>
  <c r="B242" i="67"/>
  <c r="T241" i="67"/>
  <c r="B241" i="67"/>
  <c r="K241" i="67"/>
  <c r="I241" i="67"/>
  <c r="H241" i="67"/>
  <c r="G241" i="67"/>
  <c r="F241" i="67"/>
  <c r="E241" i="67"/>
  <c r="D241" i="67"/>
  <c r="C241" i="67"/>
  <c r="T240" i="67"/>
  <c r="K240" i="67"/>
  <c r="I240" i="67"/>
  <c r="H240" i="67"/>
  <c r="G240" i="67"/>
  <c r="F240" i="67"/>
  <c r="E240" i="67"/>
  <c r="D240" i="67"/>
  <c r="C240" i="67"/>
  <c r="B240" i="67"/>
  <c r="T239" i="67"/>
  <c r="B239" i="67"/>
  <c r="K239" i="67"/>
  <c r="I239" i="67"/>
  <c r="H239" i="67"/>
  <c r="G239" i="67"/>
  <c r="F239" i="67"/>
  <c r="E239" i="67"/>
  <c r="D239" i="67"/>
  <c r="C239" i="67"/>
  <c r="T238" i="67"/>
  <c r="K238" i="67"/>
  <c r="I238" i="67"/>
  <c r="H238" i="67"/>
  <c r="G238" i="67"/>
  <c r="F238" i="67"/>
  <c r="E238" i="67"/>
  <c r="D238" i="67"/>
  <c r="C238" i="67"/>
  <c r="B238" i="67"/>
  <c r="T237" i="67"/>
  <c r="B237" i="67"/>
  <c r="K237" i="67"/>
  <c r="I237" i="67"/>
  <c r="H237" i="67"/>
  <c r="G237" i="67"/>
  <c r="F237" i="67"/>
  <c r="E237" i="67"/>
  <c r="D237" i="67"/>
  <c r="C237" i="67"/>
  <c r="T236" i="67"/>
  <c r="K236" i="67"/>
  <c r="I236" i="67"/>
  <c r="H236" i="67"/>
  <c r="G236" i="67"/>
  <c r="F236" i="67"/>
  <c r="E236" i="67"/>
  <c r="D236" i="67"/>
  <c r="C236" i="67"/>
  <c r="B236" i="67"/>
  <c r="T235" i="67"/>
  <c r="B235" i="67"/>
  <c r="K235" i="67"/>
  <c r="I235" i="67"/>
  <c r="H235" i="67"/>
  <c r="G235" i="67"/>
  <c r="F235" i="67"/>
  <c r="E235" i="67"/>
  <c r="D235" i="67"/>
  <c r="C235" i="67"/>
  <c r="T234" i="67"/>
  <c r="K234" i="67"/>
  <c r="I234" i="67"/>
  <c r="H234" i="67"/>
  <c r="G234" i="67"/>
  <c r="F234" i="67"/>
  <c r="E234" i="67"/>
  <c r="D234" i="67"/>
  <c r="C234" i="67"/>
  <c r="B234" i="67"/>
  <c r="T233" i="67"/>
  <c r="B233" i="67"/>
  <c r="K233" i="67"/>
  <c r="I233" i="67"/>
  <c r="H233" i="67"/>
  <c r="G233" i="67"/>
  <c r="F233" i="67"/>
  <c r="E233" i="67"/>
  <c r="D233" i="67"/>
  <c r="C233" i="67"/>
  <c r="T232" i="67"/>
  <c r="K232" i="67"/>
  <c r="I232" i="67"/>
  <c r="I229" i="67"/>
  <c r="H232" i="67"/>
  <c r="G232" i="67"/>
  <c r="F232" i="67"/>
  <c r="E232" i="67"/>
  <c r="E229" i="67"/>
  <c r="D232" i="67"/>
  <c r="C232" i="67"/>
  <c r="B232" i="67"/>
  <c r="T231" i="67"/>
  <c r="K231" i="67"/>
  <c r="I231" i="67"/>
  <c r="H231" i="67"/>
  <c r="G231" i="67"/>
  <c r="G229" i="67"/>
  <c r="F231" i="67"/>
  <c r="E231" i="67"/>
  <c r="D231" i="67"/>
  <c r="C231" i="67"/>
  <c r="C229" i="67"/>
  <c r="AA229" i="67"/>
  <c r="Z229" i="67"/>
  <c r="Y229" i="67"/>
  <c r="X229" i="67"/>
  <c r="W229" i="67"/>
  <c r="V229" i="67"/>
  <c r="U229" i="67"/>
  <c r="R229" i="67"/>
  <c r="Q229" i="67"/>
  <c r="P229" i="67"/>
  <c r="O229" i="67"/>
  <c r="N229" i="67"/>
  <c r="M229" i="67"/>
  <c r="L229" i="67"/>
  <c r="K229" i="67"/>
  <c r="H229" i="67"/>
  <c r="F229" i="67"/>
  <c r="D229" i="67"/>
  <c r="T226" i="67"/>
  <c r="K226" i="67"/>
  <c r="I226" i="67"/>
  <c r="H226" i="67"/>
  <c r="G226" i="67"/>
  <c r="F226" i="67"/>
  <c r="E226" i="67"/>
  <c r="D226" i="67"/>
  <c r="C226" i="67"/>
  <c r="B226" i="67"/>
  <c r="T225" i="67"/>
  <c r="B225" i="67"/>
  <c r="K225" i="67"/>
  <c r="I225" i="67"/>
  <c r="H225" i="67"/>
  <c r="G225" i="67"/>
  <c r="F225" i="67"/>
  <c r="E225" i="67"/>
  <c r="D225" i="67"/>
  <c r="C225" i="67"/>
  <c r="T224" i="67"/>
  <c r="K224" i="67"/>
  <c r="I224" i="67"/>
  <c r="H224" i="67"/>
  <c r="G224" i="67"/>
  <c r="F224" i="67"/>
  <c r="E224" i="67"/>
  <c r="D224" i="67"/>
  <c r="C224" i="67"/>
  <c r="B224" i="67"/>
  <c r="T223" i="67"/>
  <c r="B223" i="67"/>
  <c r="K223" i="67"/>
  <c r="I223" i="67"/>
  <c r="H223" i="67"/>
  <c r="G223" i="67"/>
  <c r="F223" i="67"/>
  <c r="E223" i="67"/>
  <c r="D223" i="67"/>
  <c r="C223" i="67"/>
  <c r="T222" i="67"/>
  <c r="K222" i="67"/>
  <c r="I222" i="67"/>
  <c r="H222" i="67"/>
  <c r="G222" i="67"/>
  <c r="F222" i="67"/>
  <c r="E222" i="67"/>
  <c r="D222" i="67"/>
  <c r="C222" i="67"/>
  <c r="B222" i="67"/>
  <c r="T221" i="67"/>
  <c r="B221" i="67"/>
  <c r="K221" i="67"/>
  <c r="I221" i="67"/>
  <c r="H221" i="67"/>
  <c r="G221" i="67"/>
  <c r="F221" i="67"/>
  <c r="E221" i="67"/>
  <c r="D221" i="67"/>
  <c r="C221" i="67"/>
  <c r="T220" i="67"/>
  <c r="K220" i="67"/>
  <c r="I220" i="67"/>
  <c r="H220" i="67"/>
  <c r="G220" i="67"/>
  <c r="F220" i="67"/>
  <c r="E220" i="67"/>
  <c r="D220" i="67"/>
  <c r="C220" i="67"/>
  <c r="B220" i="67"/>
  <c r="T219" i="67"/>
  <c r="B219" i="67"/>
  <c r="K219" i="67"/>
  <c r="I219" i="67"/>
  <c r="H219" i="67"/>
  <c r="G219" i="67"/>
  <c r="F219" i="67"/>
  <c r="E219" i="67"/>
  <c r="D219" i="67"/>
  <c r="C219" i="67"/>
  <c r="T218" i="67"/>
  <c r="K218" i="67"/>
  <c r="I218" i="67"/>
  <c r="H218" i="67"/>
  <c r="G218" i="67"/>
  <c r="F218" i="67"/>
  <c r="E218" i="67"/>
  <c r="D218" i="67"/>
  <c r="C218" i="67"/>
  <c r="B218" i="67"/>
  <c r="T217" i="67"/>
  <c r="B217" i="67"/>
  <c r="K217" i="67"/>
  <c r="I217" i="67"/>
  <c r="H217" i="67"/>
  <c r="G217" i="67"/>
  <c r="F217" i="67"/>
  <c r="E217" i="67"/>
  <c r="D217" i="67"/>
  <c r="C217" i="67"/>
  <c r="T216" i="67"/>
  <c r="K216" i="67"/>
  <c r="I216" i="67"/>
  <c r="H216" i="67"/>
  <c r="G216" i="67"/>
  <c r="F216" i="67"/>
  <c r="E216" i="67"/>
  <c r="D216" i="67"/>
  <c r="C216" i="67"/>
  <c r="B216" i="67"/>
  <c r="T215" i="67"/>
  <c r="B215" i="67"/>
  <c r="K215" i="67"/>
  <c r="I215" i="67"/>
  <c r="H215" i="67"/>
  <c r="G215" i="67"/>
  <c r="F215" i="67"/>
  <c r="E215" i="67"/>
  <c r="D215" i="67"/>
  <c r="C215" i="67"/>
  <c r="T214" i="67"/>
  <c r="K214" i="67"/>
  <c r="I214" i="67"/>
  <c r="H214" i="67"/>
  <c r="G214" i="67"/>
  <c r="F214" i="67"/>
  <c r="E214" i="67"/>
  <c r="D214" i="67"/>
  <c r="C214" i="67"/>
  <c r="B214" i="67"/>
  <c r="T213" i="67"/>
  <c r="B213" i="67"/>
  <c r="K213" i="67"/>
  <c r="I213" i="67"/>
  <c r="H213" i="67"/>
  <c r="G213" i="67"/>
  <c r="F213" i="67"/>
  <c r="E213" i="67"/>
  <c r="D213" i="67"/>
  <c r="C213" i="67"/>
  <c r="T212" i="67"/>
  <c r="K212" i="67"/>
  <c r="I212" i="67"/>
  <c r="H212" i="67"/>
  <c r="G212" i="67"/>
  <c r="F212" i="67"/>
  <c r="E212" i="67"/>
  <c r="D212" i="67"/>
  <c r="C212" i="67"/>
  <c r="B212" i="67"/>
  <c r="T211" i="67"/>
  <c r="B211" i="67"/>
  <c r="K211" i="67"/>
  <c r="I211" i="67"/>
  <c r="H211" i="67"/>
  <c r="G211" i="67"/>
  <c r="F211" i="67"/>
  <c r="E211" i="67"/>
  <c r="D211" i="67"/>
  <c r="C211" i="67"/>
  <c r="T210" i="67"/>
  <c r="K210" i="67"/>
  <c r="I210" i="67"/>
  <c r="H210" i="67"/>
  <c r="G210" i="67"/>
  <c r="F210" i="67"/>
  <c r="E210" i="67"/>
  <c r="D210" i="67"/>
  <c r="C210" i="67"/>
  <c r="B210" i="67"/>
  <c r="T209" i="67"/>
  <c r="B209" i="67"/>
  <c r="K209" i="67"/>
  <c r="I209" i="67"/>
  <c r="H209" i="67"/>
  <c r="G209" i="67"/>
  <c r="F209" i="67"/>
  <c r="E209" i="67"/>
  <c r="D209" i="67"/>
  <c r="C209" i="67"/>
  <c r="T208" i="67"/>
  <c r="K208" i="67"/>
  <c r="I208" i="67"/>
  <c r="H208" i="67"/>
  <c r="G208" i="67"/>
  <c r="F208" i="67"/>
  <c r="E208" i="67"/>
  <c r="D208" i="67"/>
  <c r="C208" i="67"/>
  <c r="B208" i="67"/>
  <c r="T207" i="67"/>
  <c r="B207" i="67"/>
  <c r="K207" i="67"/>
  <c r="I207" i="67"/>
  <c r="H207" i="67"/>
  <c r="G207" i="67"/>
  <c r="F207" i="67"/>
  <c r="E207" i="67"/>
  <c r="D207" i="67"/>
  <c r="C207" i="67"/>
  <c r="T206" i="67"/>
  <c r="K206" i="67"/>
  <c r="I206" i="67"/>
  <c r="H206" i="67"/>
  <c r="G206" i="67"/>
  <c r="F206" i="67"/>
  <c r="E206" i="67"/>
  <c r="D206" i="67"/>
  <c r="C206" i="67"/>
  <c r="B206" i="67"/>
  <c r="T205" i="67"/>
  <c r="B205" i="67"/>
  <c r="K205" i="67"/>
  <c r="I205" i="67"/>
  <c r="H205" i="67"/>
  <c r="G205" i="67"/>
  <c r="F205" i="67"/>
  <c r="E205" i="67"/>
  <c r="D205" i="67"/>
  <c r="C205" i="67"/>
  <c r="T204" i="67"/>
  <c r="K204" i="67"/>
  <c r="I204" i="67"/>
  <c r="H204" i="67"/>
  <c r="G204" i="67"/>
  <c r="F204" i="67"/>
  <c r="E204" i="67"/>
  <c r="D204" i="67"/>
  <c r="C204" i="67"/>
  <c r="B204" i="67"/>
  <c r="T203" i="67"/>
  <c r="B203" i="67"/>
  <c r="K203" i="67"/>
  <c r="I203" i="67"/>
  <c r="H203" i="67"/>
  <c r="G203" i="67"/>
  <c r="F203" i="67"/>
  <c r="E203" i="67"/>
  <c r="D203" i="67"/>
  <c r="C203" i="67"/>
  <c r="T202" i="67"/>
  <c r="K202" i="67"/>
  <c r="I202" i="67"/>
  <c r="H202" i="67"/>
  <c r="G202" i="67"/>
  <c r="F202" i="67"/>
  <c r="E202" i="67"/>
  <c r="D202" i="67"/>
  <c r="C202" i="67"/>
  <c r="B202" i="67"/>
  <c r="T201" i="67"/>
  <c r="B201" i="67"/>
  <c r="K201" i="67"/>
  <c r="I201" i="67"/>
  <c r="H201" i="67"/>
  <c r="G201" i="67"/>
  <c r="F201" i="67"/>
  <c r="E201" i="67"/>
  <c r="D201" i="67"/>
  <c r="C201" i="67"/>
  <c r="T200" i="67"/>
  <c r="K200" i="67"/>
  <c r="I200" i="67"/>
  <c r="H200" i="67"/>
  <c r="G200" i="67"/>
  <c r="F200" i="67"/>
  <c r="E200" i="67"/>
  <c r="D200" i="67"/>
  <c r="C200" i="67"/>
  <c r="B200" i="67"/>
  <c r="T199" i="67"/>
  <c r="B199" i="67"/>
  <c r="K199" i="67"/>
  <c r="I199" i="67"/>
  <c r="H199" i="67"/>
  <c r="G199" i="67"/>
  <c r="F199" i="67"/>
  <c r="E199" i="67"/>
  <c r="D199" i="67"/>
  <c r="C199" i="67"/>
  <c r="T198" i="67"/>
  <c r="K198" i="67"/>
  <c r="I198" i="67"/>
  <c r="H198" i="67"/>
  <c r="G198" i="67"/>
  <c r="F198" i="67"/>
  <c r="E198" i="67"/>
  <c r="D198" i="67"/>
  <c r="C198" i="67"/>
  <c r="B198" i="67"/>
  <c r="T197" i="67"/>
  <c r="B197" i="67"/>
  <c r="K197" i="67"/>
  <c r="I197" i="67"/>
  <c r="H197" i="67"/>
  <c r="G197" i="67"/>
  <c r="F197" i="67"/>
  <c r="E197" i="67"/>
  <c r="D197" i="67"/>
  <c r="C197" i="67"/>
  <c r="T196" i="67"/>
  <c r="K196" i="67"/>
  <c r="I196" i="67"/>
  <c r="I193" i="67"/>
  <c r="H196" i="67"/>
  <c r="G196" i="67"/>
  <c r="F196" i="67"/>
  <c r="E196" i="67"/>
  <c r="E193" i="67"/>
  <c r="D196" i="67"/>
  <c r="C196" i="67"/>
  <c r="B196" i="67"/>
  <c r="T195" i="67"/>
  <c r="K195" i="67"/>
  <c r="I195" i="67"/>
  <c r="H195" i="67"/>
  <c r="G195" i="67"/>
  <c r="G193" i="67"/>
  <c r="F195" i="67"/>
  <c r="E195" i="67"/>
  <c r="D195" i="67"/>
  <c r="C195" i="67"/>
  <c r="AA193" i="67"/>
  <c r="Z193" i="67"/>
  <c r="Y193" i="67"/>
  <c r="X193" i="67"/>
  <c r="W193" i="67"/>
  <c r="V193" i="67"/>
  <c r="U193" i="67"/>
  <c r="R193" i="67"/>
  <c r="Q193" i="67"/>
  <c r="P193" i="67"/>
  <c r="O193" i="67"/>
  <c r="N193" i="67"/>
  <c r="M193" i="67"/>
  <c r="L193" i="67"/>
  <c r="K193" i="67"/>
  <c r="H193" i="67"/>
  <c r="F193" i="67"/>
  <c r="D193" i="67"/>
  <c r="C193" i="67"/>
  <c r="T190" i="67"/>
  <c r="K190" i="67"/>
  <c r="I190" i="67"/>
  <c r="H190" i="67"/>
  <c r="G190" i="67"/>
  <c r="F190" i="67"/>
  <c r="E190" i="67"/>
  <c r="B190" i="67"/>
  <c r="D190" i="67"/>
  <c r="C190" i="67"/>
  <c r="T189" i="67"/>
  <c r="K189" i="67"/>
  <c r="I189" i="67"/>
  <c r="H189" i="67"/>
  <c r="G189" i="67"/>
  <c r="F189" i="67"/>
  <c r="E189" i="67"/>
  <c r="D189" i="67"/>
  <c r="C189" i="67"/>
  <c r="B189" i="67"/>
  <c r="T188" i="67"/>
  <c r="K188" i="67"/>
  <c r="I188" i="67"/>
  <c r="H188" i="67"/>
  <c r="G188" i="67"/>
  <c r="F188" i="67"/>
  <c r="E188" i="67"/>
  <c r="B188" i="67"/>
  <c r="D188" i="67"/>
  <c r="C188" i="67"/>
  <c r="T187" i="67"/>
  <c r="K187" i="67"/>
  <c r="I187" i="67"/>
  <c r="H187" i="67"/>
  <c r="G187" i="67"/>
  <c r="F187" i="67"/>
  <c r="E187" i="67"/>
  <c r="D187" i="67"/>
  <c r="C187" i="67"/>
  <c r="B187" i="67"/>
  <c r="T186" i="67"/>
  <c r="K186" i="67"/>
  <c r="I186" i="67"/>
  <c r="H186" i="67"/>
  <c r="G186" i="67"/>
  <c r="F186" i="67"/>
  <c r="E186" i="67"/>
  <c r="B186" i="67"/>
  <c r="D186" i="67"/>
  <c r="C186" i="67"/>
  <c r="T185" i="67"/>
  <c r="K185" i="67"/>
  <c r="I185" i="67"/>
  <c r="H185" i="67"/>
  <c r="G185" i="67"/>
  <c r="F185" i="67"/>
  <c r="E185" i="67"/>
  <c r="D185" i="67"/>
  <c r="C185" i="67"/>
  <c r="B185" i="67"/>
  <c r="T184" i="67"/>
  <c r="K184" i="67"/>
  <c r="I184" i="67"/>
  <c r="H184" i="67"/>
  <c r="G184" i="67"/>
  <c r="F184" i="67"/>
  <c r="E184" i="67"/>
  <c r="B184" i="67"/>
  <c r="D184" i="67"/>
  <c r="C184" i="67"/>
  <c r="T183" i="67"/>
  <c r="K183" i="67"/>
  <c r="I183" i="67"/>
  <c r="H183" i="67"/>
  <c r="G183" i="67"/>
  <c r="F183" i="67"/>
  <c r="E183" i="67"/>
  <c r="D183" i="67"/>
  <c r="C183" i="67"/>
  <c r="B183" i="67"/>
  <c r="T182" i="67"/>
  <c r="K182" i="67"/>
  <c r="I182" i="67"/>
  <c r="H182" i="67"/>
  <c r="G182" i="67"/>
  <c r="F182" i="67"/>
  <c r="E182" i="67"/>
  <c r="B182" i="67"/>
  <c r="D182" i="67"/>
  <c r="C182" i="67"/>
  <c r="T181" i="67"/>
  <c r="K181" i="67"/>
  <c r="I181" i="67"/>
  <c r="H181" i="67"/>
  <c r="G181" i="67"/>
  <c r="F181" i="67"/>
  <c r="E181" i="67"/>
  <c r="D181" i="67"/>
  <c r="C181" i="67"/>
  <c r="B181" i="67"/>
  <c r="T180" i="67"/>
  <c r="K180" i="67"/>
  <c r="I180" i="67"/>
  <c r="H180" i="67"/>
  <c r="G180" i="67"/>
  <c r="F180" i="67"/>
  <c r="E180" i="67"/>
  <c r="B180" i="67"/>
  <c r="D180" i="67"/>
  <c r="C180" i="67"/>
  <c r="T179" i="67"/>
  <c r="K179" i="67"/>
  <c r="I179" i="67"/>
  <c r="H179" i="67"/>
  <c r="G179" i="67"/>
  <c r="F179" i="67"/>
  <c r="E179" i="67"/>
  <c r="D179" i="67"/>
  <c r="C179" i="67"/>
  <c r="B179" i="67"/>
  <c r="T178" i="67"/>
  <c r="K178" i="67"/>
  <c r="I178" i="67"/>
  <c r="H178" i="67"/>
  <c r="G178" i="67"/>
  <c r="F178" i="67"/>
  <c r="E178" i="67"/>
  <c r="B178" i="67"/>
  <c r="D178" i="67"/>
  <c r="C178" i="67"/>
  <c r="T177" i="67"/>
  <c r="K177" i="67"/>
  <c r="I177" i="67"/>
  <c r="H177" i="67"/>
  <c r="G177" i="67"/>
  <c r="F177" i="67"/>
  <c r="E177" i="67"/>
  <c r="D177" i="67"/>
  <c r="C177" i="67"/>
  <c r="B177" i="67"/>
  <c r="T176" i="67"/>
  <c r="K176" i="67"/>
  <c r="I176" i="67"/>
  <c r="H176" i="67"/>
  <c r="G176" i="67"/>
  <c r="F176" i="67"/>
  <c r="E176" i="67"/>
  <c r="B176" i="67"/>
  <c r="D176" i="67"/>
  <c r="C176" i="67"/>
  <c r="T175" i="67"/>
  <c r="T157" i="67"/>
  <c r="K175" i="67"/>
  <c r="I175" i="67"/>
  <c r="H175" i="67"/>
  <c r="G175" i="67"/>
  <c r="G157" i="67"/>
  <c r="F175" i="67"/>
  <c r="E175" i="67"/>
  <c r="D175" i="67"/>
  <c r="C175" i="67"/>
  <c r="B175" i="67"/>
  <c r="T174" i="67"/>
  <c r="K174" i="67"/>
  <c r="I174" i="67"/>
  <c r="H174" i="67"/>
  <c r="G174" i="67"/>
  <c r="F174" i="67"/>
  <c r="E174" i="67"/>
  <c r="B174" i="67"/>
  <c r="D174" i="67"/>
  <c r="C174" i="67"/>
  <c r="T173" i="67"/>
  <c r="K173" i="67"/>
  <c r="I173" i="67"/>
  <c r="H173" i="67"/>
  <c r="G173" i="67"/>
  <c r="F173" i="67"/>
  <c r="E173" i="67"/>
  <c r="D173" i="67"/>
  <c r="C173" i="67"/>
  <c r="B173" i="67"/>
  <c r="T172" i="67"/>
  <c r="K172" i="67"/>
  <c r="I172" i="67"/>
  <c r="H172" i="67"/>
  <c r="G172" i="67"/>
  <c r="F172" i="67"/>
  <c r="E172" i="67"/>
  <c r="D172" i="67"/>
  <c r="C172" i="67"/>
  <c r="B172" i="67"/>
  <c r="T171" i="67"/>
  <c r="K171" i="67"/>
  <c r="I171" i="67"/>
  <c r="H171" i="67"/>
  <c r="G171" i="67"/>
  <c r="F171" i="67"/>
  <c r="E171" i="67"/>
  <c r="D171" i="67"/>
  <c r="B171" i="67"/>
  <c r="C171" i="67"/>
  <c r="T170" i="67"/>
  <c r="K170" i="67"/>
  <c r="I170" i="67"/>
  <c r="H170" i="67"/>
  <c r="G170" i="67"/>
  <c r="F170" i="67"/>
  <c r="E170" i="67"/>
  <c r="D170" i="67"/>
  <c r="C170" i="67"/>
  <c r="B170" i="67"/>
  <c r="T169" i="67"/>
  <c r="K169" i="67"/>
  <c r="I169" i="67"/>
  <c r="H169" i="67"/>
  <c r="G169" i="67"/>
  <c r="F169" i="67"/>
  <c r="E169" i="67"/>
  <c r="D169" i="67"/>
  <c r="B169" i="67"/>
  <c r="C169" i="67"/>
  <c r="T168" i="67"/>
  <c r="K168" i="67"/>
  <c r="I168" i="67"/>
  <c r="H168" i="67"/>
  <c r="G168" i="67"/>
  <c r="F168" i="67"/>
  <c r="E168" i="67"/>
  <c r="D168" i="67"/>
  <c r="C168" i="67"/>
  <c r="B168" i="67"/>
  <c r="T167" i="67"/>
  <c r="K167" i="67"/>
  <c r="I167" i="67"/>
  <c r="H167" i="67"/>
  <c r="G167" i="67"/>
  <c r="F167" i="67"/>
  <c r="E167" i="67"/>
  <c r="D167" i="67"/>
  <c r="B167" i="67"/>
  <c r="C167" i="67"/>
  <c r="T166" i="67"/>
  <c r="K166" i="67"/>
  <c r="I166" i="67"/>
  <c r="H166" i="67"/>
  <c r="G166" i="67"/>
  <c r="F166" i="67"/>
  <c r="E166" i="67"/>
  <c r="D166" i="67"/>
  <c r="C166" i="67"/>
  <c r="B166" i="67"/>
  <c r="T165" i="67"/>
  <c r="K165" i="67"/>
  <c r="I165" i="67"/>
  <c r="H165" i="67"/>
  <c r="G165" i="67"/>
  <c r="F165" i="67"/>
  <c r="E165" i="67"/>
  <c r="D165" i="67"/>
  <c r="B165" i="67"/>
  <c r="C165" i="67"/>
  <c r="T164" i="67"/>
  <c r="K164" i="67"/>
  <c r="I164" i="67"/>
  <c r="H164" i="67"/>
  <c r="G164" i="67"/>
  <c r="F164" i="67"/>
  <c r="E164" i="67"/>
  <c r="D164" i="67"/>
  <c r="C164" i="67"/>
  <c r="B164" i="67"/>
  <c r="T163" i="67"/>
  <c r="K163" i="67"/>
  <c r="I163" i="67"/>
  <c r="H163" i="67"/>
  <c r="G163" i="67"/>
  <c r="F163" i="67"/>
  <c r="E163" i="67"/>
  <c r="D163" i="67"/>
  <c r="B163" i="67"/>
  <c r="C163" i="67"/>
  <c r="T162" i="67"/>
  <c r="K162" i="67"/>
  <c r="I162" i="67"/>
  <c r="H162" i="67"/>
  <c r="G162" i="67"/>
  <c r="F162" i="67"/>
  <c r="E162" i="67"/>
  <c r="D162" i="67"/>
  <c r="C162" i="67"/>
  <c r="B162" i="67"/>
  <c r="T161" i="67"/>
  <c r="K161" i="67"/>
  <c r="I161" i="67"/>
  <c r="H161" i="67"/>
  <c r="G161" i="67"/>
  <c r="F161" i="67"/>
  <c r="E161" i="67"/>
  <c r="D161" i="67"/>
  <c r="B161" i="67"/>
  <c r="C161" i="67"/>
  <c r="T160" i="67"/>
  <c r="K160" i="67"/>
  <c r="I160" i="67"/>
  <c r="I157" i="67"/>
  <c r="H160" i="67"/>
  <c r="G160" i="67"/>
  <c r="F160" i="67"/>
  <c r="E160" i="67"/>
  <c r="E157" i="67"/>
  <c r="D160" i="67"/>
  <c r="C160" i="67"/>
  <c r="B160" i="67"/>
  <c r="T159" i="67"/>
  <c r="K159" i="67"/>
  <c r="I159" i="67"/>
  <c r="H159" i="67"/>
  <c r="G159" i="67"/>
  <c r="F159" i="67"/>
  <c r="F157" i="67"/>
  <c r="E159" i="67"/>
  <c r="D159" i="67"/>
  <c r="C159" i="67"/>
  <c r="AA157" i="67"/>
  <c r="Z157" i="67"/>
  <c r="Y157" i="67"/>
  <c r="X157" i="67"/>
  <c r="W157" i="67"/>
  <c r="V157" i="67"/>
  <c r="U157" i="67"/>
  <c r="R157" i="67"/>
  <c r="Q157" i="67"/>
  <c r="P157" i="67"/>
  <c r="O157" i="67"/>
  <c r="N157" i="67"/>
  <c r="M157" i="67"/>
  <c r="L157" i="67"/>
  <c r="T154" i="67"/>
  <c r="K154" i="67"/>
  <c r="I154" i="67"/>
  <c r="H154" i="67"/>
  <c r="G154" i="67"/>
  <c r="F154" i="67"/>
  <c r="E154" i="67"/>
  <c r="D154" i="67"/>
  <c r="B154" i="67"/>
  <c r="C154" i="67"/>
  <c r="T153" i="67"/>
  <c r="K153" i="67"/>
  <c r="I153" i="67"/>
  <c r="H153" i="67"/>
  <c r="G153" i="67"/>
  <c r="F153" i="67"/>
  <c r="E153" i="67"/>
  <c r="D153" i="67"/>
  <c r="C153" i="67"/>
  <c r="B153" i="67"/>
  <c r="T152" i="67"/>
  <c r="K152" i="67"/>
  <c r="I152" i="67"/>
  <c r="H152" i="67"/>
  <c r="G152" i="67"/>
  <c r="F152" i="67"/>
  <c r="E152" i="67"/>
  <c r="D152" i="67"/>
  <c r="B152" i="67"/>
  <c r="C152" i="67"/>
  <c r="T151" i="67"/>
  <c r="K151" i="67"/>
  <c r="I151" i="67"/>
  <c r="H151" i="67"/>
  <c r="G151" i="67"/>
  <c r="F151" i="67"/>
  <c r="E151" i="67"/>
  <c r="D151" i="67"/>
  <c r="C151" i="67"/>
  <c r="B151" i="67"/>
  <c r="T150" i="67"/>
  <c r="K150" i="67"/>
  <c r="I150" i="67"/>
  <c r="H150" i="67"/>
  <c r="G150" i="67"/>
  <c r="F150" i="67"/>
  <c r="E150" i="67"/>
  <c r="D150" i="67"/>
  <c r="B150" i="67"/>
  <c r="C150" i="67"/>
  <c r="T149" i="67"/>
  <c r="K149" i="67"/>
  <c r="I149" i="67"/>
  <c r="H149" i="67"/>
  <c r="G149" i="67"/>
  <c r="F149" i="67"/>
  <c r="E149" i="67"/>
  <c r="D149" i="67"/>
  <c r="C149" i="67"/>
  <c r="B149" i="67"/>
  <c r="T148" i="67"/>
  <c r="K148" i="67"/>
  <c r="I148" i="67"/>
  <c r="H148" i="67"/>
  <c r="G148" i="67"/>
  <c r="F148" i="67"/>
  <c r="E148" i="67"/>
  <c r="D148" i="67"/>
  <c r="B148" i="67"/>
  <c r="C148" i="67"/>
  <c r="T147" i="67"/>
  <c r="K147" i="67"/>
  <c r="I147" i="67"/>
  <c r="H147" i="67"/>
  <c r="G147" i="67"/>
  <c r="F147" i="67"/>
  <c r="E147" i="67"/>
  <c r="D147" i="67"/>
  <c r="C147" i="67"/>
  <c r="B147" i="67"/>
  <c r="T146" i="67"/>
  <c r="K146" i="67"/>
  <c r="I146" i="67"/>
  <c r="H146" i="67"/>
  <c r="G146" i="67"/>
  <c r="F146" i="67"/>
  <c r="E146" i="67"/>
  <c r="D146" i="67"/>
  <c r="B146" i="67"/>
  <c r="C146" i="67"/>
  <c r="T145" i="67"/>
  <c r="K145" i="67"/>
  <c r="I145" i="67"/>
  <c r="H145" i="67"/>
  <c r="G145" i="67"/>
  <c r="F145" i="67"/>
  <c r="E145" i="67"/>
  <c r="D145" i="67"/>
  <c r="C145" i="67"/>
  <c r="B145" i="67"/>
  <c r="T144" i="67"/>
  <c r="K144" i="67"/>
  <c r="I144" i="67"/>
  <c r="H144" i="67"/>
  <c r="G144" i="67"/>
  <c r="F144" i="67"/>
  <c r="E144" i="67"/>
  <c r="D144" i="67"/>
  <c r="B144" i="67"/>
  <c r="C144" i="67"/>
  <c r="T143" i="67"/>
  <c r="K143" i="67"/>
  <c r="I143" i="67"/>
  <c r="H143" i="67"/>
  <c r="G143" i="67"/>
  <c r="F143" i="67"/>
  <c r="E143" i="67"/>
  <c r="D143" i="67"/>
  <c r="C143" i="67"/>
  <c r="B143" i="67"/>
  <c r="T142" i="67"/>
  <c r="K142" i="67"/>
  <c r="I142" i="67"/>
  <c r="H142" i="67"/>
  <c r="G142" i="67"/>
  <c r="F142" i="67"/>
  <c r="E142" i="67"/>
  <c r="D142" i="67"/>
  <c r="B142" i="67"/>
  <c r="C142" i="67"/>
  <c r="T141" i="67"/>
  <c r="K141" i="67"/>
  <c r="I141" i="67"/>
  <c r="H141" i="67"/>
  <c r="G141" i="67"/>
  <c r="F141" i="67"/>
  <c r="E141" i="67"/>
  <c r="D141" i="67"/>
  <c r="C141" i="67"/>
  <c r="B141" i="67"/>
  <c r="T140" i="67"/>
  <c r="K140" i="67"/>
  <c r="I140" i="67"/>
  <c r="H140" i="67"/>
  <c r="G140" i="67"/>
  <c r="F140" i="67"/>
  <c r="E140" i="67"/>
  <c r="D140" i="67"/>
  <c r="B140" i="67"/>
  <c r="C140" i="67"/>
  <c r="T139" i="67"/>
  <c r="K139" i="67"/>
  <c r="I139" i="67"/>
  <c r="H139" i="67"/>
  <c r="G139" i="67"/>
  <c r="F139" i="67"/>
  <c r="E139" i="67"/>
  <c r="D139" i="67"/>
  <c r="C139" i="67"/>
  <c r="B139" i="67"/>
  <c r="T138" i="67"/>
  <c r="K138" i="67"/>
  <c r="I138" i="67"/>
  <c r="H138" i="67"/>
  <c r="G138" i="67"/>
  <c r="F138" i="67"/>
  <c r="E138" i="67"/>
  <c r="D138" i="67"/>
  <c r="B138" i="67"/>
  <c r="C138" i="67"/>
  <c r="T137" i="67"/>
  <c r="K137" i="67"/>
  <c r="I137" i="67"/>
  <c r="H137" i="67"/>
  <c r="G137" i="67"/>
  <c r="F137" i="67"/>
  <c r="E137" i="67"/>
  <c r="D137" i="67"/>
  <c r="C137" i="67"/>
  <c r="B137" i="67"/>
  <c r="T136" i="67"/>
  <c r="K136" i="67"/>
  <c r="I136" i="67"/>
  <c r="H136" i="67"/>
  <c r="G136" i="67"/>
  <c r="F136" i="67"/>
  <c r="E136" i="67"/>
  <c r="D136" i="67"/>
  <c r="B136" i="67"/>
  <c r="C136" i="67"/>
  <c r="T135" i="67"/>
  <c r="K135" i="67"/>
  <c r="I135" i="67"/>
  <c r="H135" i="67"/>
  <c r="G135" i="67"/>
  <c r="F135" i="67"/>
  <c r="E135" i="67"/>
  <c r="D135" i="67"/>
  <c r="C135" i="67"/>
  <c r="B135" i="67"/>
  <c r="T134" i="67"/>
  <c r="K134" i="67"/>
  <c r="I134" i="67"/>
  <c r="H134" i="67"/>
  <c r="G134" i="67"/>
  <c r="F134" i="67"/>
  <c r="E134" i="67"/>
  <c r="D134" i="67"/>
  <c r="B134" i="67"/>
  <c r="C134" i="67"/>
  <c r="T133" i="67"/>
  <c r="K133" i="67"/>
  <c r="I133" i="67"/>
  <c r="H133" i="67"/>
  <c r="G133" i="67"/>
  <c r="F133" i="67"/>
  <c r="E133" i="67"/>
  <c r="D133" i="67"/>
  <c r="C133" i="67"/>
  <c r="B133" i="67"/>
  <c r="T132" i="67"/>
  <c r="K132" i="67"/>
  <c r="I132" i="67"/>
  <c r="H132" i="67"/>
  <c r="G132" i="67"/>
  <c r="F132" i="67"/>
  <c r="E132" i="67"/>
  <c r="D132" i="67"/>
  <c r="B132" i="67"/>
  <c r="C132" i="67"/>
  <c r="T131" i="67"/>
  <c r="K131" i="67"/>
  <c r="I131" i="67"/>
  <c r="H131" i="67"/>
  <c r="G131" i="67"/>
  <c r="F131" i="67"/>
  <c r="E131" i="67"/>
  <c r="D131" i="67"/>
  <c r="C131" i="67"/>
  <c r="B131" i="67"/>
  <c r="T130" i="67"/>
  <c r="K130" i="67"/>
  <c r="I130" i="67"/>
  <c r="H130" i="67"/>
  <c r="G130" i="67"/>
  <c r="F130" i="67"/>
  <c r="E130" i="67"/>
  <c r="D130" i="67"/>
  <c r="B130" i="67"/>
  <c r="C130" i="67"/>
  <c r="T129" i="67"/>
  <c r="K129" i="67"/>
  <c r="I129" i="67"/>
  <c r="H129" i="67"/>
  <c r="G129" i="67"/>
  <c r="F129" i="67"/>
  <c r="E129" i="67"/>
  <c r="D129" i="67"/>
  <c r="C129" i="67"/>
  <c r="B129" i="67"/>
  <c r="T128" i="67"/>
  <c r="K128" i="67"/>
  <c r="I128" i="67"/>
  <c r="H128" i="67"/>
  <c r="G128" i="67"/>
  <c r="F128" i="67"/>
  <c r="E128" i="67"/>
  <c r="D128" i="67"/>
  <c r="B128" i="67"/>
  <c r="C128" i="67"/>
  <c r="T127" i="67"/>
  <c r="K127" i="67"/>
  <c r="I127" i="67"/>
  <c r="H127" i="67"/>
  <c r="G127" i="67"/>
  <c r="F127" i="67"/>
  <c r="E127" i="67"/>
  <c r="D127" i="67"/>
  <c r="C127" i="67"/>
  <c r="B127" i="67"/>
  <c r="T126" i="67"/>
  <c r="K126" i="67"/>
  <c r="I126" i="67"/>
  <c r="H126" i="67"/>
  <c r="G126" i="67"/>
  <c r="F126" i="67"/>
  <c r="E126" i="67"/>
  <c r="D126" i="67"/>
  <c r="B126" i="67"/>
  <c r="C126" i="67"/>
  <c r="T125" i="67"/>
  <c r="K125" i="67"/>
  <c r="K121" i="67"/>
  <c r="I125" i="67"/>
  <c r="H125" i="67"/>
  <c r="G125" i="67"/>
  <c r="F125" i="67"/>
  <c r="E125" i="67"/>
  <c r="D125" i="67"/>
  <c r="C125" i="67"/>
  <c r="B125" i="67"/>
  <c r="T124" i="67"/>
  <c r="K124" i="67"/>
  <c r="I124" i="67"/>
  <c r="H124" i="67"/>
  <c r="H121" i="67"/>
  <c r="G124" i="67"/>
  <c r="F124" i="67"/>
  <c r="E124" i="67"/>
  <c r="D124" i="67"/>
  <c r="C124" i="67"/>
  <c r="T123" i="67"/>
  <c r="K123" i="67"/>
  <c r="I123" i="67"/>
  <c r="H123" i="67"/>
  <c r="G123" i="67"/>
  <c r="F123" i="67"/>
  <c r="E123" i="67"/>
  <c r="D123" i="67"/>
  <c r="C123" i="67"/>
  <c r="B123" i="67"/>
  <c r="AA121" i="67"/>
  <c r="Z121" i="67"/>
  <c r="Y121" i="67"/>
  <c r="X121" i="67"/>
  <c r="W121" i="67"/>
  <c r="V121" i="67"/>
  <c r="U121" i="67"/>
  <c r="T121" i="67"/>
  <c r="R121" i="67"/>
  <c r="Q121" i="67"/>
  <c r="P121" i="67"/>
  <c r="O121" i="67"/>
  <c r="N121" i="67"/>
  <c r="M121" i="67"/>
  <c r="L121" i="67"/>
  <c r="I121" i="67"/>
  <c r="G121" i="67"/>
  <c r="E121" i="67"/>
  <c r="C121" i="67"/>
  <c r="T118" i="67"/>
  <c r="K118" i="67"/>
  <c r="I118" i="67"/>
  <c r="H118" i="67"/>
  <c r="G118" i="67"/>
  <c r="F118" i="67"/>
  <c r="E118" i="67"/>
  <c r="D118" i="67"/>
  <c r="B118" i="67"/>
  <c r="C118" i="67"/>
  <c r="T117" i="67"/>
  <c r="K117" i="67"/>
  <c r="I117" i="67"/>
  <c r="H117" i="67"/>
  <c r="G117" i="67"/>
  <c r="F117" i="67"/>
  <c r="E117" i="67"/>
  <c r="D117" i="67"/>
  <c r="C117" i="67"/>
  <c r="B117" i="67"/>
  <c r="T116" i="67"/>
  <c r="K116" i="67"/>
  <c r="I116" i="67"/>
  <c r="H116" i="67"/>
  <c r="G116" i="67"/>
  <c r="F116" i="67"/>
  <c r="E116" i="67"/>
  <c r="D116" i="67"/>
  <c r="B116" i="67"/>
  <c r="C116" i="67"/>
  <c r="T115" i="67"/>
  <c r="K115" i="67"/>
  <c r="I115" i="67"/>
  <c r="H115" i="67"/>
  <c r="G115" i="67"/>
  <c r="F115" i="67"/>
  <c r="E115" i="67"/>
  <c r="D115" i="67"/>
  <c r="C115" i="67"/>
  <c r="B115" i="67"/>
  <c r="T114" i="67"/>
  <c r="K114" i="67"/>
  <c r="I114" i="67"/>
  <c r="H114" i="67"/>
  <c r="G114" i="67"/>
  <c r="F114" i="67"/>
  <c r="E114" i="67"/>
  <c r="D114" i="67"/>
  <c r="B114" i="67"/>
  <c r="C114" i="67"/>
  <c r="T113" i="67"/>
  <c r="K113" i="67"/>
  <c r="I113" i="67"/>
  <c r="H113" i="67"/>
  <c r="G113" i="67"/>
  <c r="F113" i="67"/>
  <c r="E113" i="67"/>
  <c r="D113" i="67"/>
  <c r="C113" i="67"/>
  <c r="B113" i="67"/>
  <c r="T112" i="67"/>
  <c r="K112" i="67"/>
  <c r="I112" i="67"/>
  <c r="H112" i="67"/>
  <c r="G112" i="67"/>
  <c r="F112" i="67"/>
  <c r="E112" i="67"/>
  <c r="D112" i="67"/>
  <c r="B112" i="67"/>
  <c r="C112" i="67"/>
  <c r="T111" i="67"/>
  <c r="K111" i="67"/>
  <c r="I111" i="67"/>
  <c r="H111" i="67"/>
  <c r="G111" i="67"/>
  <c r="F111" i="67"/>
  <c r="E111" i="67"/>
  <c r="D111" i="67"/>
  <c r="C111" i="67"/>
  <c r="B111" i="67"/>
  <c r="T110" i="67"/>
  <c r="K110" i="67"/>
  <c r="I110" i="67"/>
  <c r="H110" i="67"/>
  <c r="G110" i="67"/>
  <c r="F110" i="67"/>
  <c r="E110" i="67"/>
  <c r="D110" i="67"/>
  <c r="B110" i="67"/>
  <c r="C110" i="67"/>
  <c r="T109" i="67"/>
  <c r="K109" i="67"/>
  <c r="I109" i="67"/>
  <c r="H109" i="67"/>
  <c r="G109" i="67"/>
  <c r="F109" i="67"/>
  <c r="E109" i="67"/>
  <c r="D109" i="67"/>
  <c r="C109" i="67"/>
  <c r="B109" i="67"/>
  <c r="T108" i="67"/>
  <c r="K108" i="67"/>
  <c r="I108" i="67"/>
  <c r="H108" i="67"/>
  <c r="G108" i="67"/>
  <c r="F108" i="67"/>
  <c r="E108" i="67"/>
  <c r="D108" i="67"/>
  <c r="B108" i="67"/>
  <c r="C108" i="67"/>
  <c r="T107" i="67"/>
  <c r="K107" i="67"/>
  <c r="I107" i="67"/>
  <c r="H107" i="67"/>
  <c r="G107" i="67"/>
  <c r="F107" i="67"/>
  <c r="E107" i="67"/>
  <c r="D107" i="67"/>
  <c r="C107" i="67"/>
  <c r="B107" i="67"/>
  <c r="T106" i="67"/>
  <c r="K106" i="67"/>
  <c r="I106" i="67"/>
  <c r="H106" i="67"/>
  <c r="G106" i="67"/>
  <c r="F106" i="67"/>
  <c r="E106" i="67"/>
  <c r="D106" i="67"/>
  <c r="B106" i="67"/>
  <c r="C106" i="67"/>
  <c r="T105" i="67"/>
  <c r="K105" i="67"/>
  <c r="I105" i="67"/>
  <c r="H105" i="67"/>
  <c r="G105" i="67"/>
  <c r="F105" i="67"/>
  <c r="E105" i="67"/>
  <c r="D105" i="67"/>
  <c r="C105" i="67"/>
  <c r="B105" i="67"/>
  <c r="T104" i="67"/>
  <c r="K104" i="67"/>
  <c r="I104" i="67"/>
  <c r="H104" i="67"/>
  <c r="G104" i="67"/>
  <c r="F104" i="67"/>
  <c r="E104" i="67"/>
  <c r="D104" i="67"/>
  <c r="B104" i="67"/>
  <c r="C104" i="67"/>
  <c r="T103" i="67"/>
  <c r="K103" i="67"/>
  <c r="I103" i="67"/>
  <c r="H103" i="67"/>
  <c r="G103" i="67"/>
  <c r="F103" i="67"/>
  <c r="E103" i="67"/>
  <c r="D103" i="67"/>
  <c r="C103" i="67"/>
  <c r="B103" i="67"/>
  <c r="T102" i="67"/>
  <c r="K102" i="67"/>
  <c r="I102" i="67"/>
  <c r="H102" i="67"/>
  <c r="G102" i="67"/>
  <c r="F102" i="67"/>
  <c r="E102" i="67"/>
  <c r="D102" i="67"/>
  <c r="B102" i="67"/>
  <c r="C102" i="67"/>
  <c r="T101" i="67"/>
  <c r="K101" i="67"/>
  <c r="I101" i="67"/>
  <c r="H101" i="67"/>
  <c r="G101" i="67"/>
  <c r="F101" i="67"/>
  <c r="B101" i="67"/>
  <c r="E101" i="67"/>
  <c r="D101" i="67"/>
  <c r="C101" i="67"/>
  <c r="T100" i="67"/>
  <c r="K100" i="67"/>
  <c r="I100" i="67"/>
  <c r="H100" i="67"/>
  <c r="G100" i="67"/>
  <c r="F100" i="67"/>
  <c r="E100" i="67"/>
  <c r="D100" i="67"/>
  <c r="B100" i="67"/>
  <c r="C100" i="67"/>
  <c r="T99" i="67"/>
  <c r="K99" i="67"/>
  <c r="I99" i="67"/>
  <c r="H99" i="67"/>
  <c r="G99" i="67"/>
  <c r="F99" i="67"/>
  <c r="E99" i="67"/>
  <c r="D99" i="67"/>
  <c r="C99" i="67"/>
  <c r="B99" i="67"/>
  <c r="T98" i="67"/>
  <c r="K98" i="67"/>
  <c r="I98" i="67"/>
  <c r="H98" i="67"/>
  <c r="G98" i="67"/>
  <c r="F98" i="67"/>
  <c r="E98" i="67"/>
  <c r="D98" i="67"/>
  <c r="B98" i="67"/>
  <c r="C98" i="67"/>
  <c r="T97" i="67"/>
  <c r="K97" i="67"/>
  <c r="I97" i="67"/>
  <c r="H97" i="67"/>
  <c r="G97" i="67"/>
  <c r="F97" i="67"/>
  <c r="E97" i="67"/>
  <c r="D97" i="67"/>
  <c r="C97" i="67"/>
  <c r="B97" i="67"/>
  <c r="T96" i="67"/>
  <c r="K96" i="67"/>
  <c r="I96" i="67"/>
  <c r="H96" i="67"/>
  <c r="G96" i="67"/>
  <c r="F96" i="67"/>
  <c r="E96" i="67"/>
  <c r="D96" i="67"/>
  <c r="B96" i="67"/>
  <c r="C96" i="67"/>
  <c r="T95" i="67"/>
  <c r="K95" i="67"/>
  <c r="I95" i="67"/>
  <c r="H95" i="67"/>
  <c r="G95" i="67"/>
  <c r="F95" i="67"/>
  <c r="E95" i="67"/>
  <c r="D95" i="67"/>
  <c r="C95" i="67"/>
  <c r="B95" i="67"/>
  <c r="T94" i="67"/>
  <c r="K94" i="67"/>
  <c r="I94" i="67"/>
  <c r="H94" i="67"/>
  <c r="G94" i="67"/>
  <c r="F94" i="67"/>
  <c r="E94" i="67"/>
  <c r="D94" i="67"/>
  <c r="B94" i="67"/>
  <c r="C94" i="67"/>
  <c r="T93" i="67"/>
  <c r="K93" i="67"/>
  <c r="I93" i="67"/>
  <c r="H93" i="67"/>
  <c r="G93" i="67"/>
  <c r="F93" i="67"/>
  <c r="F85" i="67"/>
  <c r="E93" i="67"/>
  <c r="D93" i="67"/>
  <c r="C93" i="67"/>
  <c r="B93" i="67"/>
  <c r="T92" i="67"/>
  <c r="K92" i="67"/>
  <c r="I92" i="67"/>
  <c r="H92" i="67"/>
  <c r="G92" i="67"/>
  <c r="F92" i="67"/>
  <c r="E92" i="67"/>
  <c r="D92" i="67"/>
  <c r="B92" i="67"/>
  <c r="C92" i="67"/>
  <c r="T91" i="67"/>
  <c r="K91" i="67"/>
  <c r="I91" i="67"/>
  <c r="H91" i="67"/>
  <c r="G91" i="67"/>
  <c r="F91" i="67"/>
  <c r="E91" i="67"/>
  <c r="D91" i="67"/>
  <c r="C91" i="67"/>
  <c r="B91" i="67"/>
  <c r="T90" i="67"/>
  <c r="K90" i="67"/>
  <c r="I90" i="67"/>
  <c r="H90" i="67"/>
  <c r="G90" i="67"/>
  <c r="F90" i="67"/>
  <c r="E90" i="67"/>
  <c r="D90" i="67"/>
  <c r="B90" i="67"/>
  <c r="C90" i="67"/>
  <c r="T89" i="67"/>
  <c r="K89" i="67"/>
  <c r="I89" i="67"/>
  <c r="H89" i="67"/>
  <c r="G89" i="67"/>
  <c r="F89" i="67"/>
  <c r="E89" i="67"/>
  <c r="D89" i="67"/>
  <c r="C89" i="67"/>
  <c r="B89" i="67"/>
  <c r="T88" i="67"/>
  <c r="K88" i="67"/>
  <c r="I88" i="67"/>
  <c r="H88" i="67"/>
  <c r="G88" i="67"/>
  <c r="F88" i="67"/>
  <c r="E88" i="67"/>
  <c r="D88" i="67"/>
  <c r="C88" i="67"/>
  <c r="T87" i="67"/>
  <c r="K87" i="67"/>
  <c r="I87" i="67"/>
  <c r="H87" i="67"/>
  <c r="G87" i="67"/>
  <c r="F87" i="67"/>
  <c r="E87" i="67"/>
  <c r="D87" i="67"/>
  <c r="C87" i="67"/>
  <c r="B87" i="67"/>
  <c r="AA85" i="67"/>
  <c r="Z85" i="67"/>
  <c r="Y85" i="67"/>
  <c r="X85" i="67"/>
  <c r="W85" i="67"/>
  <c r="V85" i="67"/>
  <c r="U85" i="67"/>
  <c r="T85" i="67"/>
  <c r="R85" i="67"/>
  <c r="Q85" i="67"/>
  <c r="P85" i="67"/>
  <c r="O85" i="67"/>
  <c r="N85" i="67"/>
  <c r="M85" i="67"/>
  <c r="L85" i="67"/>
  <c r="I85" i="67"/>
  <c r="G85" i="67"/>
  <c r="E85" i="67"/>
  <c r="C85" i="67"/>
  <c r="T82" i="67"/>
  <c r="K82" i="67"/>
  <c r="I82" i="67"/>
  <c r="H82" i="67"/>
  <c r="G82" i="67"/>
  <c r="F82" i="67"/>
  <c r="E82" i="67"/>
  <c r="D82" i="67"/>
  <c r="B82" i="67"/>
  <c r="C82" i="67"/>
  <c r="T81" i="67"/>
  <c r="K81" i="67"/>
  <c r="I81" i="67"/>
  <c r="H81" i="67"/>
  <c r="G81" i="67"/>
  <c r="F81" i="67"/>
  <c r="E81" i="67"/>
  <c r="D81" i="67"/>
  <c r="C81" i="67"/>
  <c r="B81" i="67"/>
  <c r="T80" i="67"/>
  <c r="K80" i="67"/>
  <c r="I80" i="67"/>
  <c r="H80" i="67"/>
  <c r="G80" i="67"/>
  <c r="F80" i="67"/>
  <c r="E80" i="67"/>
  <c r="D80" i="67"/>
  <c r="B80" i="67"/>
  <c r="C80" i="67"/>
  <c r="T79" i="67"/>
  <c r="K79" i="67"/>
  <c r="I79" i="67"/>
  <c r="H79" i="67"/>
  <c r="G79" i="67"/>
  <c r="F79" i="67"/>
  <c r="E79" i="67"/>
  <c r="D79" i="67"/>
  <c r="C79" i="67"/>
  <c r="B79" i="67"/>
  <c r="T78" i="67"/>
  <c r="K78" i="67"/>
  <c r="I78" i="67"/>
  <c r="H78" i="67"/>
  <c r="G78" i="67"/>
  <c r="F78" i="67"/>
  <c r="E78" i="67"/>
  <c r="D78" i="67"/>
  <c r="B78" i="67"/>
  <c r="C78" i="67"/>
  <c r="T77" i="67"/>
  <c r="K77" i="67"/>
  <c r="I77" i="67"/>
  <c r="H77" i="67"/>
  <c r="G77" i="67"/>
  <c r="F77" i="67"/>
  <c r="E77" i="67"/>
  <c r="D77" i="67"/>
  <c r="C77" i="67"/>
  <c r="B77" i="67"/>
  <c r="T76" i="67"/>
  <c r="K76" i="67"/>
  <c r="I76" i="67"/>
  <c r="H76" i="67"/>
  <c r="G76" i="67"/>
  <c r="F76" i="67"/>
  <c r="E76" i="67"/>
  <c r="D76" i="67"/>
  <c r="B76" i="67"/>
  <c r="C76" i="67"/>
  <c r="T75" i="67"/>
  <c r="K75" i="67"/>
  <c r="I75" i="67"/>
  <c r="H75" i="67"/>
  <c r="G75" i="67"/>
  <c r="F75" i="67"/>
  <c r="E75" i="67"/>
  <c r="D75" i="67"/>
  <c r="C75" i="67"/>
  <c r="B75" i="67"/>
  <c r="T74" i="67"/>
  <c r="K74" i="67"/>
  <c r="I74" i="67"/>
  <c r="H74" i="67"/>
  <c r="G74" i="67"/>
  <c r="F74" i="67"/>
  <c r="E74" i="67"/>
  <c r="D74" i="67"/>
  <c r="B74" i="67"/>
  <c r="C74" i="67"/>
  <c r="T73" i="67"/>
  <c r="K73" i="67"/>
  <c r="I73" i="67"/>
  <c r="H73" i="67"/>
  <c r="G73" i="67"/>
  <c r="F73" i="67"/>
  <c r="E73" i="67"/>
  <c r="D73" i="67"/>
  <c r="C73" i="67"/>
  <c r="B73" i="67"/>
  <c r="T72" i="67"/>
  <c r="K72" i="67"/>
  <c r="I72" i="67"/>
  <c r="H72" i="67"/>
  <c r="G72" i="67"/>
  <c r="F72" i="67"/>
  <c r="E72" i="67"/>
  <c r="D72" i="67"/>
  <c r="B72" i="67"/>
  <c r="C72" i="67"/>
  <c r="T71" i="67"/>
  <c r="K71" i="67"/>
  <c r="I71" i="67"/>
  <c r="H71" i="67"/>
  <c r="G71" i="67"/>
  <c r="F71" i="67"/>
  <c r="E71" i="67"/>
  <c r="D71" i="67"/>
  <c r="C71" i="67"/>
  <c r="B71" i="67"/>
  <c r="T70" i="67"/>
  <c r="K70" i="67"/>
  <c r="I70" i="67"/>
  <c r="H70" i="67"/>
  <c r="G70" i="67"/>
  <c r="F70" i="67"/>
  <c r="E70" i="67"/>
  <c r="D70" i="67"/>
  <c r="B70" i="67"/>
  <c r="C70" i="67"/>
  <c r="T69" i="67"/>
  <c r="K69" i="67"/>
  <c r="I69" i="67"/>
  <c r="H69" i="67"/>
  <c r="G69" i="67"/>
  <c r="F69" i="67"/>
  <c r="E69" i="67"/>
  <c r="D69" i="67"/>
  <c r="C69" i="67"/>
  <c r="B69" i="67"/>
  <c r="T68" i="67"/>
  <c r="K68" i="67"/>
  <c r="I68" i="67"/>
  <c r="H68" i="67"/>
  <c r="G68" i="67"/>
  <c r="F68" i="67"/>
  <c r="E68" i="67"/>
  <c r="D68" i="67"/>
  <c r="B68" i="67"/>
  <c r="C68" i="67"/>
  <c r="T67" i="67"/>
  <c r="K67" i="67"/>
  <c r="I67" i="67"/>
  <c r="H67" i="67"/>
  <c r="G67" i="67"/>
  <c r="F67" i="67"/>
  <c r="E67" i="67"/>
  <c r="D67" i="67"/>
  <c r="C67" i="67"/>
  <c r="B67" i="67"/>
  <c r="T66" i="67"/>
  <c r="K66" i="67"/>
  <c r="I66" i="67"/>
  <c r="H66" i="67"/>
  <c r="G66" i="67"/>
  <c r="F66" i="67"/>
  <c r="E66" i="67"/>
  <c r="D66" i="67"/>
  <c r="B66" i="67"/>
  <c r="C66" i="67"/>
  <c r="T65" i="67"/>
  <c r="K65" i="67"/>
  <c r="I65" i="67"/>
  <c r="H65" i="67"/>
  <c r="G65" i="67"/>
  <c r="F65" i="67"/>
  <c r="E65" i="67"/>
  <c r="D65" i="67"/>
  <c r="C65" i="67"/>
  <c r="B65" i="67"/>
  <c r="T64" i="67"/>
  <c r="K64" i="67"/>
  <c r="I64" i="67"/>
  <c r="H64" i="67"/>
  <c r="G64" i="67"/>
  <c r="F64" i="67"/>
  <c r="E64" i="67"/>
  <c r="D64" i="67"/>
  <c r="B64" i="67"/>
  <c r="C64" i="67"/>
  <c r="T63" i="67"/>
  <c r="K63" i="67"/>
  <c r="I63" i="67"/>
  <c r="H63" i="67"/>
  <c r="G63" i="67"/>
  <c r="F63" i="67"/>
  <c r="E63" i="67"/>
  <c r="D63" i="67"/>
  <c r="C63" i="67"/>
  <c r="B63" i="67"/>
  <c r="T62" i="67"/>
  <c r="K62" i="67"/>
  <c r="I62" i="67"/>
  <c r="H62" i="67"/>
  <c r="G62" i="67"/>
  <c r="F62" i="67"/>
  <c r="E62" i="67"/>
  <c r="D62" i="67"/>
  <c r="B62" i="67"/>
  <c r="C62" i="67"/>
  <c r="T61" i="67"/>
  <c r="K61" i="67"/>
  <c r="I61" i="67"/>
  <c r="H61" i="67"/>
  <c r="G61" i="67"/>
  <c r="F61" i="67"/>
  <c r="E61" i="67"/>
  <c r="D61" i="67"/>
  <c r="C61" i="67"/>
  <c r="B61" i="67"/>
  <c r="T60" i="67"/>
  <c r="K60" i="67"/>
  <c r="I60" i="67"/>
  <c r="H60" i="67"/>
  <c r="G60" i="67"/>
  <c r="F60" i="67"/>
  <c r="E60" i="67"/>
  <c r="D60" i="67"/>
  <c r="B60" i="67"/>
  <c r="C60" i="67"/>
  <c r="T59" i="67"/>
  <c r="K59" i="67"/>
  <c r="I59" i="67"/>
  <c r="H59" i="67"/>
  <c r="G59" i="67"/>
  <c r="F59" i="67"/>
  <c r="E59" i="67"/>
  <c r="D59" i="67"/>
  <c r="C59" i="67"/>
  <c r="B59" i="67"/>
  <c r="T58" i="67"/>
  <c r="K58" i="67"/>
  <c r="I58" i="67"/>
  <c r="H58" i="67"/>
  <c r="G58" i="67"/>
  <c r="F58" i="67"/>
  <c r="E58" i="67"/>
  <c r="D58" i="67"/>
  <c r="B58" i="67"/>
  <c r="C58" i="67"/>
  <c r="T57" i="67"/>
  <c r="K57" i="67"/>
  <c r="I57" i="67"/>
  <c r="H57" i="67"/>
  <c r="G57" i="67"/>
  <c r="F57" i="67"/>
  <c r="E57" i="67"/>
  <c r="D57" i="67"/>
  <c r="C57" i="67"/>
  <c r="B57" i="67"/>
  <c r="T56" i="67"/>
  <c r="K56" i="67"/>
  <c r="I56" i="67"/>
  <c r="H56" i="67"/>
  <c r="G56" i="67"/>
  <c r="F56" i="67"/>
  <c r="E56" i="67"/>
  <c r="D56" i="67"/>
  <c r="B56" i="67"/>
  <c r="C56" i="67"/>
  <c r="T55" i="67"/>
  <c r="K55" i="67"/>
  <c r="I55" i="67"/>
  <c r="H55" i="67"/>
  <c r="G55" i="67"/>
  <c r="F55" i="67"/>
  <c r="E55" i="67"/>
  <c r="D55" i="67"/>
  <c r="C55" i="67"/>
  <c r="B55" i="67"/>
  <c r="T54" i="67"/>
  <c r="K54" i="67"/>
  <c r="I54" i="67"/>
  <c r="H54" i="67"/>
  <c r="G54" i="67"/>
  <c r="F54" i="67"/>
  <c r="E54" i="67"/>
  <c r="D54" i="67"/>
  <c r="B54" i="67"/>
  <c r="C54" i="67"/>
  <c r="T53" i="67"/>
  <c r="K53" i="67"/>
  <c r="K49" i="67"/>
  <c r="I53" i="67"/>
  <c r="H53" i="67"/>
  <c r="G53" i="67"/>
  <c r="F53" i="67"/>
  <c r="E53" i="67"/>
  <c r="D53" i="67"/>
  <c r="C53" i="67"/>
  <c r="B53" i="67"/>
  <c r="T52" i="67"/>
  <c r="K52" i="67"/>
  <c r="I52" i="67"/>
  <c r="H52" i="67"/>
  <c r="H49" i="67"/>
  <c r="G52" i="67"/>
  <c r="F52" i="67"/>
  <c r="E52" i="67"/>
  <c r="D52" i="67"/>
  <c r="C52" i="67"/>
  <c r="T51" i="67"/>
  <c r="K51" i="67"/>
  <c r="I51" i="67"/>
  <c r="H51" i="67"/>
  <c r="G51" i="67"/>
  <c r="F51" i="67"/>
  <c r="F49" i="67"/>
  <c r="E51" i="67"/>
  <c r="D51" i="67"/>
  <c r="C51" i="67"/>
  <c r="B51" i="67"/>
  <c r="AA49" i="67"/>
  <c r="Z49" i="67"/>
  <c r="Y49" i="67"/>
  <c r="X49" i="67"/>
  <c r="W49" i="67"/>
  <c r="V49" i="67"/>
  <c r="U49" i="67"/>
  <c r="T49" i="67"/>
  <c r="R49" i="67"/>
  <c r="Q49" i="67"/>
  <c r="P49" i="67"/>
  <c r="O49" i="67"/>
  <c r="N49" i="67"/>
  <c r="M49" i="67"/>
  <c r="L49" i="67"/>
  <c r="I49" i="67"/>
  <c r="G49" i="67"/>
  <c r="E49" i="67"/>
  <c r="C49" i="67"/>
  <c r="T46" i="67"/>
  <c r="K46" i="67"/>
  <c r="I46" i="67"/>
  <c r="H46" i="67"/>
  <c r="G46" i="67"/>
  <c r="F46" i="67"/>
  <c r="E46" i="67"/>
  <c r="D46" i="67"/>
  <c r="B46" i="67"/>
  <c r="C46" i="67"/>
  <c r="T45" i="67"/>
  <c r="K45" i="67"/>
  <c r="I45" i="67"/>
  <c r="H45" i="67"/>
  <c r="G45" i="67"/>
  <c r="F45" i="67"/>
  <c r="E45" i="67"/>
  <c r="D45" i="67"/>
  <c r="C45" i="67"/>
  <c r="B45" i="67"/>
  <c r="T44" i="67"/>
  <c r="K44" i="67"/>
  <c r="I44" i="67"/>
  <c r="H44" i="67"/>
  <c r="G44" i="67"/>
  <c r="F44" i="67"/>
  <c r="E44" i="67"/>
  <c r="D44" i="67"/>
  <c r="B44" i="67"/>
  <c r="C44" i="67"/>
  <c r="T43" i="67"/>
  <c r="K43" i="67"/>
  <c r="I43" i="67"/>
  <c r="H43" i="67"/>
  <c r="G43" i="67"/>
  <c r="F43" i="67"/>
  <c r="E43" i="67"/>
  <c r="D43" i="67"/>
  <c r="C43" i="67"/>
  <c r="B43" i="67"/>
  <c r="T42" i="67"/>
  <c r="K42" i="67"/>
  <c r="I42" i="67"/>
  <c r="H42" i="67"/>
  <c r="G42" i="67"/>
  <c r="F42" i="67"/>
  <c r="E42" i="67"/>
  <c r="D42" i="67"/>
  <c r="B42" i="67"/>
  <c r="C42" i="67"/>
  <c r="T41" i="67"/>
  <c r="K41" i="67"/>
  <c r="I41" i="67"/>
  <c r="H41" i="67"/>
  <c r="G41" i="67"/>
  <c r="F41" i="67"/>
  <c r="E41" i="67"/>
  <c r="D41" i="67"/>
  <c r="C41" i="67"/>
  <c r="B41" i="67"/>
  <c r="T40" i="67"/>
  <c r="K40" i="67"/>
  <c r="I40" i="67"/>
  <c r="H40" i="67"/>
  <c r="G40" i="67"/>
  <c r="F40" i="67"/>
  <c r="E40" i="67"/>
  <c r="D40" i="67"/>
  <c r="B40" i="67"/>
  <c r="C40" i="67"/>
  <c r="T39" i="67"/>
  <c r="K39" i="67"/>
  <c r="I39" i="67"/>
  <c r="H39" i="67"/>
  <c r="G39" i="67"/>
  <c r="F39" i="67"/>
  <c r="E39" i="67"/>
  <c r="D39" i="67"/>
  <c r="C39" i="67"/>
  <c r="B39" i="67"/>
  <c r="T38" i="67"/>
  <c r="K38" i="67"/>
  <c r="I38" i="67"/>
  <c r="H38" i="67"/>
  <c r="G38" i="67"/>
  <c r="F38" i="67"/>
  <c r="E38" i="67"/>
  <c r="D38" i="67"/>
  <c r="B38" i="67"/>
  <c r="C38" i="67"/>
  <c r="T37" i="67"/>
  <c r="K37" i="67"/>
  <c r="I37" i="67"/>
  <c r="H37" i="67"/>
  <c r="G37" i="67"/>
  <c r="F37" i="67"/>
  <c r="E37" i="67"/>
  <c r="D37" i="67"/>
  <c r="C37" i="67"/>
  <c r="B37" i="67"/>
  <c r="T36" i="67"/>
  <c r="K36" i="67"/>
  <c r="I36" i="67"/>
  <c r="H36" i="67"/>
  <c r="G36" i="67"/>
  <c r="F36" i="67"/>
  <c r="E36" i="67"/>
  <c r="D36" i="67"/>
  <c r="B36" i="67"/>
  <c r="C36" i="67"/>
  <c r="T35" i="67"/>
  <c r="K35" i="67"/>
  <c r="I35" i="67"/>
  <c r="H35" i="67"/>
  <c r="G35" i="67"/>
  <c r="F35" i="67"/>
  <c r="E35" i="67"/>
  <c r="D35" i="67"/>
  <c r="C35" i="67"/>
  <c r="B35" i="67"/>
  <c r="T34" i="67"/>
  <c r="K34" i="67"/>
  <c r="I34" i="67"/>
  <c r="H34" i="67"/>
  <c r="G34" i="67"/>
  <c r="F34" i="67"/>
  <c r="E34" i="67"/>
  <c r="D34" i="67"/>
  <c r="B34" i="67"/>
  <c r="C34" i="67"/>
  <c r="T33" i="67"/>
  <c r="K33" i="67"/>
  <c r="I33" i="67"/>
  <c r="H33" i="67"/>
  <c r="G33" i="67"/>
  <c r="F33" i="67"/>
  <c r="E33" i="67"/>
  <c r="D33" i="67"/>
  <c r="C33" i="67"/>
  <c r="B33" i="67"/>
  <c r="T32" i="67"/>
  <c r="K32" i="67"/>
  <c r="I32" i="67"/>
  <c r="H32" i="67"/>
  <c r="G32" i="67"/>
  <c r="F32" i="67"/>
  <c r="E32" i="67"/>
  <c r="D32" i="67"/>
  <c r="B32" i="67"/>
  <c r="C32" i="67"/>
  <c r="T31" i="67"/>
  <c r="K31" i="67"/>
  <c r="I31" i="67"/>
  <c r="H31" i="67"/>
  <c r="G31" i="67"/>
  <c r="F31" i="67"/>
  <c r="E31" i="67"/>
  <c r="D31" i="67"/>
  <c r="C31" i="67"/>
  <c r="B31" i="67"/>
  <c r="T30" i="67"/>
  <c r="K30" i="67"/>
  <c r="I30" i="67"/>
  <c r="H30" i="67"/>
  <c r="G30" i="67"/>
  <c r="F30" i="67"/>
  <c r="E30" i="67"/>
  <c r="D30" i="67"/>
  <c r="B30" i="67"/>
  <c r="C30" i="67"/>
  <c r="T29" i="67"/>
  <c r="K29" i="67"/>
  <c r="I29" i="67"/>
  <c r="H29" i="67"/>
  <c r="G29" i="67"/>
  <c r="F29" i="67"/>
  <c r="E29" i="67"/>
  <c r="D29" i="67"/>
  <c r="C29" i="67"/>
  <c r="B29" i="67"/>
  <c r="T28" i="67"/>
  <c r="K28" i="67"/>
  <c r="I28" i="67"/>
  <c r="H28" i="67"/>
  <c r="G28" i="67"/>
  <c r="F28" i="67"/>
  <c r="E28" i="67"/>
  <c r="D28" i="67"/>
  <c r="B28" i="67"/>
  <c r="C28" i="67"/>
  <c r="T27" i="67"/>
  <c r="K27" i="67"/>
  <c r="I27" i="67"/>
  <c r="H27" i="67"/>
  <c r="G27" i="67"/>
  <c r="F27" i="67"/>
  <c r="E27" i="67"/>
  <c r="D27" i="67"/>
  <c r="C27" i="67"/>
  <c r="B27" i="67"/>
  <c r="T26" i="67"/>
  <c r="K26" i="67"/>
  <c r="I26" i="67"/>
  <c r="H26" i="67"/>
  <c r="G26" i="67"/>
  <c r="F26" i="67"/>
  <c r="E26" i="67"/>
  <c r="D26" i="67"/>
  <c r="B26" i="67"/>
  <c r="C26" i="67"/>
  <c r="T25" i="67"/>
  <c r="K25" i="67"/>
  <c r="I25" i="67"/>
  <c r="H25" i="67"/>
  <c r="G25" i="67"/>
  <c r="F25" i="67"/>
  <c r="E25" i="67"/>
  <c r="D25" i="67"/>
  <c r="C25" i="67"/>
  <c r="B25" i="67"/>
  <c r="T24" i="67"/>
  <c r="K24" i="67"/>
  <c r="I24" i="67"/>
  <c r="H24" i="67"/>
  <c r="G24" i="67"/>
  <c r="F24" i="67"/>
  <c r="E24" i="67"/>
  <c r="D24" i="67"/>
  <c r="B24" i="67"/>
  <c r="C24" i="67"/>
  <c r="T23" i="67"/>
  <c r="K23" i="67"/>
  <c r="I23" i="67"/>
  <c r="H23" i="67"/>
  <c r="G23" i="67"/>
  <c r="F23" i="67"/>
  <c r="E23" i="67"/>
  <c r="D23" i="67"/>
  <c r="C23" i="67"/>
  <c r="B23" i="67"/>
  <c r="T22" i="67"/>
  <c r="K22" i="67"/>
  <c r="I22" i="67"/>
  <c r="H22" i="67"/>
  <c r="G22" i="67"/>
  <c r="F22" i="67"/>
  <c r="E22" i="67"/>
  <c r="D22" i="67"/>
  <c r="B22" i="67"/>
  <c r="C22" i="67"/>
  <c r="T21" i="67"/>
  <c r="K21" i="67"/>
  <c r="I21" i="67"/>
  <c r="H21" i="67"/>
  <c r="G21" i="67"/>
  <c r="F21" i="67"/>
  <c r="F13" i="67"/>
  <c r="E21" i="67"/>
  <c r="D21" i="67"/>
  <c r="C21" i="67"/>
  <c r="B21" i="67"/>
  <c r="T20" i="67"/>
  <c r="K20" i="67"/>
  <c r="I20" i="67"/>
  <c r="H20" i="67"/>
  <c r="G20" i="67"/>
  <c r="F20" i="67"/>
  <c r="E20" i="67"/>
  <c r="D20" i="67"/>
  <c r="B20" i="67"/>
  <c r="C20" i="67"/>
  <c r="T19" i="67"/>
  <c r="K19" i="67"/>
  <c r="I19" i="67"/>
  <c r="H19" i="67"/>
  <c r="G19" i="67"/>
  <c r="F19" i="67"/>
  <c r="E19" i="67"/>
  <c r="D19" i="67"/>
  <c r="C19" i="67"/>
  <c r="B19" i="67"/>
  <c r="T18" i="67"/>
  <c r="K18" i="67"/>
  <c r="I18" i="67"/>
  <c r="H18" i="67"/>
  <c r="G18" i="67"/>
  <c r="F18" i="67"/>
  <c r="E18" i="67"/>
  <c r="D18" i="67"/>
  <c r="B18" i="67"/>
  <c r="C18" i="67"/>
  <c r="T17" i="67"/>
  <c r="K17" i="67"/>
  <c r="I17" i="67"/>
  <c r="H17" i="67"/>
  <c r="G17" i="67"/>
  <c r="F17" i="67"/>
  <c r="E17" i="67"/>
  <c r="D17" i="67"/>
  <c r="C17" i="67"/>
  <c r="B17" i="67"/>
  <c r="T16" i="67"/>
  <c r="K16" i="67"/>
  <c r="I16" i="67"/>
  <c r="H16" i="67"/>
  <c r="G16" i="67"/>
  <c r="F16" i="67"/>
  <c r="E16" i="67"/>
  <c r="D16" i="67"/>
  <c r="C16" i="67"/>
  <c r="T15" i="67"/>
  <c r="K15" i="67"/>
  <c r="I15" i="67"/>
  <c r="H15" i="67"/>
  <c r="G15" i="67"/>
  <c r="F15" i="67"/>
  <c r="E15" i="67"/>
  <c r="D15" i="67"/>
  <c r="C15" i="67"/>
  <c r="B15" i="67"/>
  <c r="AA13" i="67"/>
  <c r="Z13" i="67"/>
  <c r="Y13" i="67"/>
  <c r="X13" i="67"/>
  <c r="W13" i="67"/>
  <c r="V13" i="67"/>
  <c r="U13" i="67"/>
  <c r="T13" i="67"/>
  <c r="R13" i="67"/>
  <c r="Q13" i="67"/>
  <c r="P13" i="67"/>
  <c r="O13" i="67"/>
  <c r="N13" i="67"/>
  <c r="M13" i="67"/>
  <c r="L13" i="67"/>
  <c r="I13" i="67"/>
  <c r="G13" i="67"/>
  <c r="E13" i="67"/>
  <c r="C13" i="67"/>
  <c r="N549" i="66"/>
  <c r="H549" i="66"/>
  <c r="F549" i="66"/>
  <c r="E549" i="66"/>
  <c r="D549" i="66"/>
  <c r="C549" i="66"/>
  <c r="B549" i="66"/>
  <c r="N548" i="66"/>
  <c r="H548" i="66"/>
  <c r="B548" i="66"/>
  <c r="F548" i="66"/>
  <c r="E548" i="66"/>
  <c r="D548" i="66"/>
  <c r="C548" i="66"/>
  <c r="N547" i="66"/>
  <c r="H547" i="66"/>
  <c r="B547" i="66"/>
  <c r="F547" i="66"/>
  <c r="E547" i="66"/>
  <c r="D547" i="66"/>
  <c r="C547" i="66"/>
  <c r="N546" i="66"/>
  <c r="H546" i="66"/>
  <c r="F546" i="66"/>
  <c r="E546" i="66"/>
  <c r="D546" i="66"/>
  <c r="C546" i="66"/>
  <c r="B546" i="66"/>
  <c r="N545" i="66"/>
  <c r="H545" i="66"/>
  <c r="F545" i="66"/>
  <c r="E545" i="66"/>
  <c r="D545" i="66"/>
  <c r="C545" i="66"/>
  <c r="B545" i="66"/>
  <c r="N544" i="66"/>
  <c r="H544" i="66"/>
  <c r="B544" i="66"/>
  <c r="F544" i="66"/>
  <c r="E544" i="66"/>
  <c r="D544" i="66"/>
  <c r="C544" i="66"/>
  <c r="N543" i="66"/>
  <c r="H543" i="66"/>
  <c r="B543" i="66"/>
  <c r="F543" i="66"/>
  <c r="E543" i="66"/>
  <c r="D543" i="66"/>
  <c r="C543" i="66"/>
  <c r="N542" i="66"/>
  <c r="H542" i="66"/>
  <c r="F542" i="66"/>
  <c r="E542" i="66"/>
  <c r="D542" i="66"/>
  <c r="C542" i="66"/>
  <c r="B542" i="66"/>
  <c r="N541" i="66"/>
  <c r="H541" i="66"/>
  <c r="F541" i="66"/>
  <c r="E541" i="66"/>
  <c r="D541" i="66"/>
  <c r="C541" i="66"/>
  <c r="B541" i="66"/>
  <c r="N540" i="66"/>
  <c r="B540" i="66"/>
  <c r="H540" i="66"/>
  <c r="F540" i="66"/>
  <c r="E540" i="66"/>
  <c r="D540" i="66"/>
  <c r="C540" i="66"/>
  <c r="N539" i="66"/>
  <c r="H539" i="66"/>
  <c r="F539" i="66"/>
  <c r="E539" i="66"/>
  <c r="D539" i="66"/>
  <c r="C539" i="66"/>
  <c r="B539" i="66"/>
  <c r="N538" i="66"/>
  <c r="B538" i="66"/>
  <c r="H538" i="66"/>
  <c r="F538" i="66"/>
  <c r="E538" i="66"/>
  <c r="D538" i="66"/>
  <c r="C538" i="66"/>
  <c r="N537" i="66"/>
  <c r="H537" i="66"/>
  <c r="B537" i="66"/>
  <c r="F537" i="66"/>
  <c r="E537" i="66"/>
  <c r="D537" i="66"/>
  <c r="C537" i="66"/>
  <c r="N536" i="66"/>
  <c r="H536" i="66"/>
  <c r="F536" i="66"/>
  <c r="E536" i="66"/>
  <c r="D536" i="66"/>
  <c r="C536" i="66"/>
  <c r="B536" i="66"/>
  <c r="N535" i="66"/>
  <c r="H535" i="66"/>
  <c r="F535" i="66"/>
  <c r="E535" i="66"/>
  <c r="D535" i="66"/>
  <c r="C535" i="66"/>
  <c r="B535" i="66"/>
  <c r="N534" i="66"/>
  <c r="B534" i="66"/>
  <c r="H534" i="66"/>
  <c r="F534" i="66"/>
  <c r="E534" i="66"/>
  <c r="D534" i="66"/>
  <c r="C534" i="66"/>
  <c r="N533" i="66"/>
  <c r="H533" i="66"/>
  <c r="B533" i="66"/>
  <c r="F533" i="66"/>
  <c r="E533" i="66"/>
  <c r="D533" i="66"/>
  <c r="C533" i="66"/>
  <c r="N532" i="66"/>
  <c r="H532" i="66"/>
  <c r="F532" i="66"/>
  <c r="E532" i="66"/>
  <c r="D532" i="66"/>
  <c r="C532" i="66"/>
  <c r="B532" i="66"/>
  <c r="N531" i="66"/>
  <c r="H531" i="66"/>
  <c r="F531" i="66"/>
  <c r="E531" i="66"/>
  <c r="D531" i="66"/>
  <c r="C531" i="66"/>
  <c r="B531" i="66"/>
  <c r="N530" i="66"/>
  <c r="B530" i="66"/>
  <c r="H530" i="66"/>
  <c r="F530" i="66"/>
  <c r="E530" i="66"/>
  <c r="D530" i="66"/>
  <c r="C530" i="66"/>
  <c r="N529" i="66"/>
  <c r="H529" i="66"/>
  <c r="B529" i="66"/>
  <c r="F529" i="66"/>
  <c r="E529" i="66"/>
  <c r="D529" i="66"/>
  <c r="C529" i="66"/>
  <c r="N528" i="66"/>
  <c r="H528" i="66"/>
  <c r="F528" i="66"/>
  <c r="E528" i="66"/>
  <c r="D528" i="66"/>
  <c r="C528" i="66"/>
  <c r="B528" i="66"/>
  <c r="N527" i="66"/>
  <c r="H527" i="66"/>
  <c r="F527" i="66"/>
  <c r="E527" i="66"/>
  <c r="D527" i="66"/>
  <c r="C527" i="66"/>
  <c r="B527" i="66"/>
  <c r="N526" i="66"/>
  <c r="B526" i="66"/>
  <c r="H526" i="66"/>
  <c r="F526" i="66"/>
  <c r="E526" i="66"/>
  <c r="D526" i="66"/>
  <c r="C526" i="66"/>
  <c r="N525" i="66"/>
  <c r="H525" i="66"/>
  <c r="B525" i="66"/>
  <c r="F525" i="66"/>
  <c r="E525" i="66"/>
  <c r="D525" i="66"/>
  <c r="C525" i="66"/>
  <c r="N524" i="66"/>
  <c r="H524" i="66"/>
  <c r="F524" i="66"/>
  <c r="E524" i="66"/>
  <c r="D524" i="66"/>
  <c r="C524" i="66"/>
  <c r="B524" i="66"/>
  <c r="N523" i="66"/>
  <c r="H523" i="66"/>
  <c r="F523" i="66"/>
  <c r="E523" i="66"/>
  <c r="D523" i="66"/>
  <c r="C523" i="66"/>
  <c r="B523" i="66"/>
  <c r="N522" i="66"/>
  <c r="B522" i="66"/>
  <c r="H522" i="66"/>
  <c r="F522" i="66"/>
  <c r="E522" i="66"/>
  <c r="D522" i="66"/>
  <c r="C522" i="66"/>
  <c r="N521" i="66"/>
  <c r="H521" i="66"/>
  <c r="F521" i="66"/>
  <c r="E521" i="66"/>
  <c r="D521" i="66"/>
  <c r="C521" i="66"/>
  <c r="C516" i="66"/>
  <c r="N520" i="66"/>
  <c r="H520" i="66"/>
  <c r="F520" i="66"/>
  <c r="E520" i="66"/>
  <c r="D520" i="66"/>
  <c r="C520" i="66"/>
  <c r="B520" i="66"/>
  <c r="N519" i="66"/>
  <c r="H519" i="66"/>
  <c r="F519" i="66"/>
  <c r="E519" i="66"/>
  <c r="D519" i="66"/>
  <c r="C519" i="66"/>
  <c r="B519" i="66"/>
  <c r="N518" i="66"/>
  <c r="H518" i="66"/>
  <c r="F518" i="66"/>
  <c r="E518" i="66"/>
  <c r="D518" i="66"/>
  <c r="D516" i="66"/>
  <c r="C518" i="66"/>
  <c r="R516" i="66"/>
  <c r="Q516" i="66"/>
  <c r="P516" i="66"/>
  <c r="O516" i="66"/>
  <c r="L516" i="66"/>
  <c r="K516" i="66"/>
  <c r="J516" i="66"/>
  <c r="I516" i="66"/>
  <c r="N513" i="66"/>
  <c r="H513" i="66"/>
  <c r="F513" i="66"/>
  <c r="E513" i="66"/>
  <c r="D513" i="66"/>
  <c r="C513" i="66"/>
  <c r="B513" i="66"/>
  <c r="N512" i="66"/>
  <c r="H512" i="66"/>
  <c r="F512" i="66"/>
  <c r="E512" i="66"/>
  <c r="D512" i="66"/>
  <c r="C512" i="66"/>
  <c r="B512" i="66"/>
  <c r="N511" i="66"/>
  <c r="B511" i="66"/>
  <c r="H511" i="66"/>
  <c r="F511" i="66"/>
  <c r="E511" i="66"/>
  <c r="D511" i="66"/>
  <c r="C511" i="66"/>
  <c r="N510" i="66"/>
  <c r="H510" i="66"/>
  <c r="B510" i="66"/>
  <c r="F510" i="66"/>
  <c r="E510" i="66"/>
  <c r="D510" i="66"/>
  <c r="C510" i="66"/>
  <c r="N509" i="66"/>
  <c r="H509" i="66"/>
  <c r="F509" i="66"/>
  <c r="E509" i="66"/>
  <c r="D509" i="66"/>
  <c r="C509" i="66"/>
  <c r="B509" i="66"/>
  <c r="N508" i="66"/>
  <c r="H508" i="66"/>
  <c r="F508" i="66"/>
  <c r="E508" i="66"/>
  <c r="D508" i="66"/>
  <c r="C508" i="66"/>
  <c r="B508" i="66"/>
  <c r="N507" i="66"/>
  <c r="B507" i="66"/>
  <c r="H507" i="66"/>
  <c r="F507" i="66"/>
  <c r="E507" i="66"/>
  <c r="D507" i="66"/>
  <c r="C507" i="66"/>
  <c r="N506" i="66"/>
  <c r="H506" i="66"/>
  <c r="B506" i="66"/>
  <c r="F506" i="66"/>
  <c r="E506" i="66"/>
  <c r="D506" i="66"/>
  <c r="C506" i="66"/>
  <c r="N505" i="66"/>
  <c r="H505" i="66"/>
  <c r="F505" i="66"/>
  <c r="E505" i="66"/>
  <c r="D505" i="66"/>
  <c r="C505" i="66"/>
  <c r="B505" i="66"/>
  <c r="N504" i="66"/>
  <c r="H504" i="66"/>
  <c r="F504" i="66"/>
  <c r="E504" i="66"/>
  <c r="D504" i="66"/>
  <c r="C504" i="66"/>
  <c r="B504" i="66"/>
  <c r="N503" i="66"/>
  <c r="B503" i="66"/>
  <c r="H503" i="66"/>
  <c r="F503" i="66"/>
  <c r="E503" i="66"/>
  <c r="D503" i="66"/>
  <c r="C503" i="66"/>
  <c r="N502" i="66"/>
  <c r="H502" i="66"/>
  <c r="B502" i="66"/>
  <c r="F502" i="66"/>
  <c r="E502" i="66"/>
  <c r="D502" i="66"/>
  <c r="C502" i="66"/>
  <c r="N501" i="66"/>
  <c r="H501" i="66"/>
  <c r="F501" i="66"/>
  <c r="E501" i="66"/>
  <c r="D501" i="66"/>
  <c r="C501" i="66"/>
  <c r="B501" i="66"/>
  <c r="N500" i="66"/>
  <c r="H500" i="66"/>
  <c r="F500" i="66"/>
  <c r="E500" i="66"/>
  <c r="D500" i="66"/>
  <c r="C500" i="66"/>
  <c r="B500" i="66"/>
  <c r="N499" i="66"/>
  <c r="B499" i="66"/>
  <c r="H499" i="66"/>
  <c r="F499" i="66"/>
  <c r="E499" i="66"/>
  <c r="D499" i="66"/>
  <c r="C499" i="66"/>
  <c r="N498" i="66"/>
  <c r="H498" i="66"/>
  <c r="B498" i="66"/>
  <c r="F498" i="66"/>
  <c r="E498" i="66"/>
  <c r="D498" i="66"/>
  <c r="C498" i="66"/>
  <c r="N497" i="66"/>
  <c r="H497" i="66"/>
  <c r="F497" i="66"/>
  <c r="E497" i="66"/>
  <c r="D497" i="66"/>
  <c r="C497" i="66"/>
  <c r="B497" i="66"/>
  <c r="N496" i="66"/>
  <c r="H496" i="66"/>
  <c r="F496" i="66"/>
  <c r="E496" i="66"/>
  <c r="D496" i="66"/>
  <c r="C496" i="66"/>
  <c r="B496" i="66"/>
  <c r="N495" i="66"/>
  <c r="B495" i="66"/>
  <c r="H495" i="66"/>
  <c r="F495" i="66"/>
  <c r="E495" i="66"/>
  <c r="D495" i="66"/>
  <c r="C495" i="66"/>
  <c r="N494" i="66"/>
  <c r="H494" i="66"/>
  <c r="B494" i="66"/>
  <c r="F494" i="66"/>
  <c r="E494" i="66"/>
  <c r="D494" i="66"/>
  <c r="C494" i="66"/>
  <c r="N493" i="66"/>
  <c r="H493" i="66"/>
  <c r="F493" i="66"/>
  <c r="E493" i="66"/>
  <c r="D493" i="66"/>
  <c r="C493" i="66"/>
  <c r="B493" i="66"/>
  <c r="N492" i="66"/>
  <c r="H492" i="66"/>
  <c r="F492" i="66"/>
  <c r="E492" i="66"/>
  <c r="D492" i="66"/>
  <c r="C492" i="66"/>
  <c r="B492" i="66"/>
  <c r="N491" i="66"/>
  <c r="B491" i="66"/>
  <c r="H491" i="66"/>
  <c r="F491" i="66"/>
  <c r="E491" i="66"/>
  <c r="D491" i="66"/>
  <c r="C491" i="66"/>
  <c r="N490" i="66"/>
  <c r="H490" i="66"/>
  <c r="B490" i="66"/>
  <c r="F490" i="66"/>
  <c r="E490" i="66"/>
  <c r="D490" i="66"/>
  <c r="C490" i="66"/>
  <c r="N489" i="66"/>
  <c r="H489" i="66"/>
  <c r="F489" i="66"/>
  <c r="E489" i="66"/>
  <c r="D489" i="66"/>
  <c r="C489" i="66"/>
  <c r="B489" i="66"/>
  <c r="N488" i="66"/>
  <c r="H488" i="66"/>
  <c r="F488" i="66"/>
  <c r="E488" i="66"/>
  <c r="D488" i="66"/>
  <c r="C488" i="66"/>
  <c r="B488" i="66"/>
  <c r="N487" i="66"/>
  <c r="B487" i="66"/>
  <c r="H487" i="66"/>
  <c r="F487" i="66"/>
  <c r="E487" i="66"/>
  <c r="D487" i="66"/>
  <c r="C487" i="66"/>
  <c r="N486" i="66"/>
  <c r="H486" i="66"/>
  <c r="B486" i="66"/>
  <c r="F486" i="66"/>
  <c r="E486" i="66"/>
  <c r="D486" i="66"/>
  <c r="C486" i="66"/>
  <c r="N485" i="66"/>
  <c r="H485" i="66"/>
  <c r="F485" i="66"/>
  <c r="E485" i="66"/>
  <c r="D485" i="66"/>
  <c r="C485" i="66"/>
  <c r="B485" i="66"/>
  <c r="N484" i="66"/>
  <c r="H484" i="66"/>
  <c r="F484" i="66"/>
  <c r="E484" i="66"/>
  <c r="E480" i="66"/>
  <c r="D484" i="66"/>
  <c r="C484" i="66"/>
  <c r="B484" i="66"/>
  <c r="N483" i="66"/>
  <c r="H483" i="66"/>
  <c r="F483" i="66"/>
  <c r="E483" i="66"/>
  <c r="D483" i="66"/>
  <c r="D480" i="66"/>
  <c r="C483" i="66"/>
  <c r="N482" i="66"/>
  <c r="H482" i="66"/>
  <c r="F482" i="66"/>
  <c r="E482" i="66"/>
  <c r="D482" i="66"/>
  <c r="C482" i="66"/>
  <c r="R480" i="66"/>
  <c r="Q480" i="66"/>
  <c r="P480" i="66"/>
  <c r="O480" i="66"/>
  <c r="L480" i="66"/>
  <c r="K480" i="66"/>
  <c r="J480" i="66"/>
  <c r="I480" i="66"/>
  <c r="F480" i="66"/>
  <c r="N477" i="66"/>
  <c r="H477" i="66"/>
  <c r="F477" i="66"/>
  <c r="E477" i="66"/>
  <c r="D477" i="66"/>
  <c r="C477" i="66"/>
  <c r="B477" i="66"/>
  <c r="N476" i="66"/>
  <c r="B476" i="66"/>
  <c r="H476" i="66"/>
  <c r="F476" i="66"/>
  <c r="E476" i="66"/>
  <c r="D476" i="66"/>
  <c r="C476" i="66"/>
  <c r="N475" i="66"/>
  <c r="H475" i="66"/>
  <c r="B475" i="66"/>
  <c r="F475" i="66"/>
  <c r="E475" i="66"/>
  <c r="D475" i="66"/>
  <c r="C475" i="66"/>
  <c r="N474" i="66"/>
  <c r="H474" i="66"/>
  <c r="F474" i="66"/>
  <c r="E474" i="66"/>
  <c r="D474" i="66"/>
  <c r="C474" i="66"/>
  <c r="B474" i="66"/>
  <c r="N473" i="66"/>
  <c r="H473" i="66"/>
  <c r="F473" i="66"/>
  <c r="E473" i="66"/>
  <c r="D473" i="66"/>
  <c r="C473" i="66"/>
  <c r="B473" i="66"/>
  <c r="N472" i="66"/>
  <c r="B472" i="66"/>
  <c r="H472" i="66"/>
  <c r="F472" i="66"/>
  <c r="E472" i="66"/>
  <c r="D472" i="66"/>
  <c r="C472" i="66"/>
  <c r="N471" i="66"/>
  <c r="H471" i="66"/>
  <c r="B471" i="66"/>
  <c r="F471" i="66"/>
  <c r="E471" i="66"/>
  <c r="D471" i="66"/>
  <c r="C471" i="66"/>
  <c r="N470" i="66"/>
  <c r="H470" i="66"/>
  <c r="F470" i="66"/>
  <c r="E470" i="66"/>
  <c r="D470" i="66"/>
  <c r="C470" i="66"/>
  <c r="B470" i="66"/>
  <c r="N469" i="66"/>
  <c r="H469" i="66"/>
  <c r="F469" i="66"/>
  <c r="E469" i="66"/>
  <c r="D469" i="66"/>
  <c r="C469" i="66"/>
  <c r="B469" i="66"/>
  <c r="N468" i="66"/>
  <c r="B468" i="66"/>
  <c r="H468" i="66"/>
  <c r="F468" i="66"/>
  <c r="E468" i="66"/>
  <c r="D468" i="66"/>
  <c r="C468" i="66"/>
  <c r="N467" i="66"/>
  <c r="H467" i="66"/>
  <c r="B467" i="66"/>
  <c r="F467" i="66"/>
  <c r="E467" i="66"/>
  <c r="D467" i="66"/>
  <c r="C467" i="66"/>
  <c r="N466" i="66"/>
  <c r="H466" i="66"/>
  <c r="F466" i="66"/>
  <c r="E466" i="66"/>
  <c r="D466" i="66"/>
  <c r="C466" i="66"/>
  <c r="B466" i="66"/>
  <c r="N465" i="66"/>
  <c r="H465" i="66"/>
  <c r="F465" i="66"/>
  <c r="E465" i="66"/>
  <c r="D465" i="66"/>
  <c r="C465" i="66"/>
  <c r="B465" i="66"/>
  <c r="N464" i="66"/>
  <c r="B464" i="66"/>
  <c r="H464" i="66"/>
  <c r="F464" i="66"/>
  <c r="E464" i="66"/>
  <c r="D464" i="66"/>
  <c r="C464" i="66"/>
  <c r="N463" i="66"/>
  <c r="H463" i="66"/>
  <c r="B463" i="66"/>
  <c r="F463" i="66"/>
  <c r="E463" i="66"/>
  <c r="D463" i="66"/>
  <c r="C463" i="66"/>
  <c r="N462" i="66"/>
  <c r="H462" i="66"/>
  <c r="F462" i="66"/>
  <c r="E462" i="66"/>
  <c r="D462" i="66"/>
  <c r="C462" i="66"/>
  <c r="B462" i="66"/>
  <c r="N461" i="66"/>
  <c r="H461" i="66"/>
  <c r="F461" i="66"/>
  <c r="E461" i="66"/>
  <c r="D461" i="66"/>
  <c r="C461" i="66"/>
  <c r="B461" i="66"/>
  <c r="N460" i="66"/>
  <c r="B460" i="66"/>
  <c r="H460" i="66"/>
  <c r="F460" i="66"/>
  <c r="E460" i="66"/>
  <c r="D460" i="66"/>
  <c r="C460" i="66"/>
  <c r="N459" i="66"/>
  <c r="H459" i="66"/>
  <c r="B459" i="66"/>
  <c r="F459" i="66"/>
  <c r="E459" i="66"/>
  <c r="D459" i="66"/>
  <c r="C459" i="66"/>
  <c r="N458" i="66"/>
  <c r="H458" i="66"/>
  <c r="F458" i="66"/>
  <c r="E458" i="66"/>
  <c r="D458" i="66"/>
  <c r="C458" i="66"/>
  <c r="B458" i="66"/>
  <c r="N457" i="66"/>
  <c r="H457" i="66"/>
  <c r="F457" i="66"/>
  <c r="E457" i="66"/>
  <c r="D457" i="66"/>
  <c r="C457" i="66"/>
  <c r="B457" i="66"/>
  <c r="N456" i="66"/>
  <c r="B456" i="66"/>
  <c r="H456" i="66"/>
  <c r="F456" i="66"/>
  <c r="E456" i="66"/>
  <c r="D456" i="66"/>
  <c r="C456" i="66"/>
  <c r="N455" i="66"/>
  <c r="H455" i="66"/>
  <c r="B455" i="66"/>
  <c r="F455" i="66"/>
  <c r="E455" i="66"/>
  <c r="D455" i="66"/>
  <c r="C455" i="66"/>
  <c r="N454" i="66"/>
  <c r="H454" i="66"/>
  <c r="F454" i="66"/>
  <c r="E454" i="66"/>
  <c r="D454" i="66"/>
  <c r="C454" i="66"/>
  <c r="B454" i="66"/>
  <c r="N453" i="66"/>
  <c r="H453" i="66"/>
  <c r="F453" i="66"/>
  <c r="E453" i="66"/>
  <c r="E444" i="66"/>
  <c r="D453" i="66"/>
  <c r="C453" i="66"/>
  <c r="B453" i="66"/>
  <c r="N452" i="66"/>
  <c r="B452" i="66"/>
  <c r="H452" i="66"/>
  <c r="F452" i="66"/>
  <c r="E452" i="66"/>
  <c r="D452" i="66"/>
  <c r="C452" i="66"/>
  <c r="N451" i="66"/>
  <c r="H451" i="66"/>
  <c r="B451" i="66"/>
  <c r="F451" i="66"/>
  <c r="E451" i="66"/>
  <c r="D451" i="66"/>
  <c r="C451" i="66"/>
  <c r="N450" i="66"/>
  <c r="H450" i="66"/>
  <c r="F450" i="66"/>
  <c r="E450" i="66"/>
  <c r="D450" i="66"/>
  <c r="C450" i="66"/>
  <c r="B450" i="66"/>
  <c r="N449" i="66"/>
  <c r="H449" i="66"/>
  <c r="F449" i="66"/>
  <c r="E449" i="66"/>
  <c r="D449" i="66"/>
  <c r="C449" i="66"/>
  <c r="B449" i="66"/>
  <c r="N448" i="66"/>
  <c r="H448" i="66"/>
  <c r="F448" i="66"/>
  <c r="E448" i="66"/>
  <c r="D448" i="66"/>
  <c r="C448" i="66"/>
  <c r="N447" i="66"/>
  <c r="H447" i="66"/>
  <c r="F447" i="66"/>
  <c r="E447" i="66"/>
  <c r="D447" i="66"/>
  <c r="C447" i="66"/>
  <c r="N446" i="66"/>
  <c r="H446" i="66"/>
  <c r="F446" i="66"/>
  <c r="F444" i="66"/>
  <c r="E446" i="66"/>
  <c r="D446" i="66"/>
  <c r="C446" i="66"/>
  <c r="B446" i="66"/>
  <c r="R444" i="66"/>
  <c r="Q444" i="66"/>
  <c r="P444" i="66"/>
  <c r="O444" i="66"/>
  <c r="L444" i="66"/>
  <c r="K444" i="66"/>
  <c r="J444" i="66"/>
  <c r="I444" i="66"/>
  <c r="N441" i="66"/>
  <c r="B441" i="66"/>
  <c r="H441" i="66"/>
  <c r="F441" i="66"/>
  <c r="E441" i="66"/>
  <c r="D441" i="66"/>
  <c r="C441" i="66"/>
  <c r="N440" i="66"/>
  <c r="H440" i="66"/>
  <c r="B440" i="66"/>
  <c r="F440" i="66"/>
  <c r="E440" i="66"/>
  <c r="D440" i="66"/>
  <c r="C440" i="66"/>
  <c r="N439" i="66"/>
  <c r="H439" i="66"/>
  <c r="F439" i="66"/>
  <c r="E439" i="66"/>
  <c r="D439" i="66"/>
  <c r="C439" i="66"/>
  <c r="B439" i="66"/>
  <c r="N438" i="66"/>
  <c r="H438" i="66"/>
  <c r="F438" i="66"/>
  <c r="E438" i="66"/>
  <c r="D438" i="66"/>
  <c r="C438" i="66"/>
  <c r="B438" i="66"/>
  <c r="N437" i="66"/>
  <c r="B437" i="66"/>
  <c r="H437" i="66"/>
  <c r="F437" i="66"/>
  <c r="E437" i="66"/>
  <c r="D437" i="66"/>
  <c r="C437" i="66"/>
  <c r="N436" i="66"/>
  <c r="H436" i="66"/>
  <c r="B436" i="66"/>
  <c r="F436" i="66"/>
  <c r="E436" i="66"/>
  <c r="D436" i="66"/>
  <c r="C436" i="66"/>
  <c r="N435" i="66"/>
  <c r="H435" i="66"/>
  <c r="F435" i="66"/>
  <c r="E435" i="66"/>
  <c r="D435" i="66"/>
  <c r="C435" i="66"/>
  <c r="B435" i="66"/>
  <c r="N434" i="66"/>
  <c r="H434" i="66"/>
  <c r="F434" i="66"/>
  <c r="E434" i="66"/>
  <c r="D434" i="66"/>
  <c r="C434" i="66"/>
  <c r="B434" i="66"/>
  <c r="N433" i="66"/>
  <c r="B433" i="66"/>
  <c r="H433" i="66"/>
  <c r="F433" i="66"/>
  <c r="E433" i="66"/>
  <c r="D433" i="66"/>
  <c r="C433" i="66"/>
  <c r="N432" i="66"/>
  <c r="H432" i="66"/>
  <c r="B432" i="66"/>
  <c r="F432" i="66"/>
  <c r="E432" i="66"/>
  <c r="D432" i="66"/>
  <c r="C432" i="66"/>
  <c r="N431" i="66"/>
  <c r="H431" i="66"/>
  <c r="F431" i="66"/>
  <c r="E431" i="66"/>
  <c r="D431" i="66"/>
  <c r="C431" i="66"/>
  <c r="B431" i="66"/>
  <c r="N430" i="66"/>
  <c r="H430" i="66"/>
  <c r="F430" i="66"/>
  <c r="E430" i="66"/>
  <c r="D430" i="66"/>
  <c r="C430" i="66"/>
  <c r="B430" i="66"/>
  <c r="N429" i="66"/>
  <c r="B429" i="66"/>
  <c r="H429" i="66"/>
  <c r="F429" i="66"/>
  <c r="E429" i="66"/>
  <c r="D429" i="66"/>
  <c r="C429" i="66"/>
  <c r="N428" i="66"/>
  <c r="H428" i="66"/>
  <c r="B428" i="66"/>
  <c r="F428" i="66"/>
  <c r="E428" i="66"/>
  <c r="D428" i="66"/>
  <c r="C428" i="66"/>
  <c r="N427" i="66"/>
  <c r="H427" i="66"/>
  <c r="F427" i="66"/>
  <c r="E427" i="66"/>
  <c r="D427" i="66"/>
  <c r="C427" i="66"/>
  <c r="B427" i="66"/>
  <c r="N426" i="66"/>
  <c r="H426" i="66"/>
  <c r="F426" i="66"/>
  <c r="E426" i="66"/>
  <c r="D426" i="66"/>
  <c r="C426" i="66"/>
  <c r="B426" i="66"/>
  <c r="N425" i="66"/>
  <c r="B425" i="66"/>
  <c r="H425" i="66"/>
  <c r="F425" i="66"/>
  <c r="E425" i="66"/>
  <c r="D425" i="66"/>
  <c r="C425" i="66"/>
  <c r="N424" i="66"/>
  <c r="H424" i="66"/>
  <c r="B424" i="66"/>
  <c r="F424" i="66"/>
  <c r="E424" i="66"/>
  <c r="D424" i="66"/>
  <c r="C424" i="66"/>
  <c r="N423" i="66"/>
  <c r="H423" i="66"/>
  <c r="F423" i="66"/>
  <c r="E423" i="66"/>
  <c r="D423" i="66"/>
  <c r="C423" i="66"/>
  <c r="B423" i="66"/>
  <c r="N422" i="66"/>
  <c r="H422" i="66"/>
  <c r="F422" i="66"/>
  <c r="E422" i="66"/>
  <c r="D422" i="66"/>
  <c r="C422" i="66"/>
  <c r="B422" i="66"/>
  <c r="N421" i="66"/>
  <c r="B421" i="66"/>
  <c r="H421" i="66"/>
  <c r="F421" i="66"/>
  <c r="E421" i="66"/>
  <c r="D421" i="66"/>
  <c r="C421" i="66"/>
  <c r="N420" i="66"/>
  <c r="H420" i="66"/>
  <c r="B420" i="66"/>
  <c r="F420" i="66"/>
  <c r="E420" i="66"/>
  <c r="D420" i="66"/>
  <c r="C420" i="66"/>
  <c r="N419" i="66"/>
  <c r="H419" i="66"/>
  <c r="F419" i="66"/>
  <c r="E419" i="66"/>
  <c r="D419" i="66"/>
  <c r="C419" i="66"/>
  <c r="B419" i="66"/>
  <c r="N418" i="66"/>
  <c r="H418" i="66"/>
  <c r="F418" i="66"/>
  <c r="E418" i="66"/>
  <c r="D418" i="66"/>
  <c r="C418" i="66"/>
  <c r="B418" i="66"/>
  <c r="N417" i="66"/>
  <c r="B417" i="66"/>
  <c r="H417" i="66"/>
  <c r="F417" i="66"/>
  <c r="E417" i="66"/>
  <c r="D417" i="66"/>
  <c r="C417" i="66"/>
  <c r="N416" i="66"/>
  <c r="H416" i="66"/>
  <c r="B416" i="66"/>
  <c r="F416" i="66"/>
  <c r="E416" i="66"/>
  <c r="D416" i="66"/>
  <c r="C416" i="66"/>
  <c r="N415" i="66"/>
  <c r="H415" i="66"/>
  <c r="F415" i="66"/>
  <c r="E415" i="66"/>
  <c r="D415" i="66"/>
  <c r="C415" i="66"/>
  <c r="B415" i="66"/>
  <c r="N414" i="66"/>
  <c r="H414" i="66"/>
  <c r="F414" i="66"/>
  <c r="E414" i="66"/>
  <c r="D414" i="66"/>
  <c r="C414" i="66"/>
  <c r="B414" i="66"/>
  <c r="N413" i="66"/>
  <c r="H413" i="66"/>
  <c r="F413" i="66"/>
  <c r="E413" i="66"/>
  <c r="D413" i="66"/>
  <c r="D408" i="66"/>
  <c r="C413" i="66"/>
  <c r="N412" i="66"/>
  <c r="H412" i="66"/>
  <c r="B412" i="66"/>
  <c r="F412" i="66"/>
  <c r="E412" i="66"/>
  <c r="D412" i="66"/>
  <c r="C412" i="66"/>
  <c r="N411" i="66"/>
  <c r="H411" i="66"/>
  <c r="F411" i="66"/>
  <c r="E411" i="66"/>
  <c r="D411" i="66"/>
  <c r="C411" i="66"/>
  <c r="B411" i="66"/>
  <c r="N410" i="66"/>
  <c r="H410" i="66"/>
  <c r="H408" i="66"/>
  <c r="F410" i="66"/>
  <c r="E410" i="66"/>
  <c r="D410" i="66"/>
  <c r="C410" i="66"/>
  <c r="C408" i="66"/>
  <c r="B410" i="66"/>
  <c r="R408" i="66"/>
  <c r="Q408" i="66"/>
  <c r="P408" i="66"/>
  <c r="O408" i="66"/>
  <c r="L408" i="66"/>
  <c r="K408" i="66"/>
  <c r="J408" i="66"/>
  <c r="I408" i="66"/>
  <c r="N405" i="66"/>
  <c r="H405" i="66"/>
  <c r="B405" i="66"/>
  <c r="F405" i="66"/>
  <c r="E405" i="66"/>
  <c r="D405" i="66"/>
  <c r="C405" i="66"/>
  <c r="N404" i="66"/>
  <c r="H404" i="66"/>
  <c r="F404" i="66"/>
  <c r="E404" i="66"/>
  <c r="D404" i="66"/>
  <c r="C404" i="66"/>
  <c r="B404" i="66"/>
  <c r="N403" i="66"/>
  <c r="H403" i="66"/>
  <c r="F403" i="66"/>
  <c r="E403" i="66"/>
  <c r="D403" i="66"/>
  <c r="C403" i="66"/>
  <c r="B403" i="66"/>
  <c r="N402" i="66"/>
  <c r="B402" i="66"/>
  <c r="H402" i="66"/>
  <c r="F402" i="66"/>
  <c r="E402" i="66"/>
  <c r="D402" i="66"/>
  <c r="C402" i="66"/>
  <c r="N401" i="66"/>
  <c r="H401" i="66"/>
  <c r="B401" i="66"/>
  <c r="F401" i="66"/>
  <c r="E401" i="66"/>
  <c r="D401" i="66"/>
  <c r="C401" i="66"/>
  <c r="N400" i="66"/>
  <c r="H400" i="66"/>
  <c r="F400" i="66"/>
  <c r="E400" i="66"/>
  <c r="D400" i="66"/>
  <c r="C400" i="66"/>
  <c r="B400" i="66"/>
  <c r="N399" i="66"/>
  <c r="H399" i="66"/>
  <c r="F399" i="66"/>
  <c r="E399" i="66"/>
  <c r="D399" i="66"/>
  <c r="C399" i="66"/>
  <c r="B399" i="66"/>
  <c r="N398" i="66"/>
  <c r="B398" i="66"/>
  <c r="H398" i="66"/>
  <c r="F398" i="66"/>
  <c r="E398" i="66"/>
  <c r="D398" i="66"/>
  <c r="C398" i="66"/>
  <c r="N397" i="66"/>
  <c r="H397" i="66"/>
  <c r="B397" i="66"/>
  <c r="F397" i="66"/>
  <c r="E397" i="66"/>
  <c r="D397" i="66"/>
  <c r="C397" i="66"/>
  <c r="N396" i="66"/>
  <c r="H396" i="66"/>
  <c r="F396" i="66"/>
  <c r="E396" i="66"/>
  <c r="D396" i="66"/>
  <c r="C396" i="66"/>
  <c r="B396" i="66"/>
  <c r="N395" i="66"/>
  <c r="H395" i="66"/>
  <c r="B395" i="66"/>
  <c r="F395" i="66"/>
  <c r="E395" i="66"/>
  <c r="D395" i="66"/>
  <c r="C395" i="66"/>
  <c r="N394" i="66"/>
  <c r="B394" i="66"/>
  <c r="H394" i="66"/>
  <c r="F394" i="66"/>
  <c r="E394" i="66"/>
  <c r="D394" i="66"/>
  <c r="C394" i="66"/>
  <c r="N393" i="66"/>
  <c r="H393" i="66"/>
  <c r="B393" i="66"/>
  <c r="F393" i="66"/>
  <c r="E393" i="66"/>
  <c r="D393" i="66"/>
  <c r="C393" i="66"/>
  <c r="N392" i="66"/>
  <c r="H392" i="66"/>
  <c r="F392" i="66"/>
  <c r="E392" i="66"/>
  <c r="D392" i="66"/>
  <c r="C392" i="66"/>
  <c r="B392" i="66"/>
  <c r="N391" i="66"/>
  <c r="H391" i="66"/>
  <c r="B391" i="66"/>
  <c r="F391" i="66"/>
  <c r="E391" i="66"/>
  <c r="D391" i="66"/>
  <c r="C391" i="66"/>
  <c r="N390" i="66"/>
  <c r="B390" i="66"/>
  <c r="H390" i="66"/>
  <c r="F390" i="66"/>
  <c r="E390" i="66"/>
  <c r="D390" i="66"/>
  <c r="C390" i="66"/>
  <c r="N389" i="66"/>
  <c r="H389" i="66"/>
  <c r="B389" i="66"/>
  <c r="F389" i="66"/>
  <c r="E389" i="66"/>
  <c r="D389" i="66"/>
  <c r="C389" i="66"/>
  <c r="N388" i="66"/>
  <c r="H388" i="66"/>
  <c r="F388" i="66"/>
  <c r="E388" i="66"/>
  <c r="D388" i="66"/>
  <c r="C388" i="66"/>
  <c r="B388" i="66"/>
  <c r="N387" i="66"/>
  <c r="H387" i="66"/>
  <c r="B387" i="66"/>
  <c r="F387" i="66"/>
  <c r="E387" i="66"/>
  <c r="D387" i="66"/>
  <c r="C387" i="66"/>
  <c r="N386" i="66"/>
  <c r="B386" i="66"/>
  <c r="H386" i="66"/>
  <c r="F386" i="66"/>
  <c r="E386" i="66"/>
  <c r="D386" i="66"/>
  <c r="C386" i="66"/>
  <c r="N385" i="66"/>
  <c r="H385" i="66"/>
  <c r="F385" i="66"/>
  <c r="E385" i="66"/>
  <c r="D385" i="66"/>
  <c r="C385" i="66"/>
  <c r="C372" i="66"/>
  <c r="N384" i="66"/>
  <c r="H384" i="66"/>
  <c r="F384" i="66"/>
  <c r="E384" i="66"/>
  <c r="D384" i="66"/>
  <c r="C384" i="66"/>
  <c r="B384" i="66"/>
  <c r="N383" i="66"/>
  <c r="H383" i="66"/>
  <c r="B383" i="66"/>
  <c r="F383" i="66"/>
  <c r="E383" i="66"/>
  <c r="D383" i="66"/>
  <c r="C383" i="66"/>
  <c r="N382" i="66"/>
  <c r="B382" i="66"/>
  <c r="H382" i="66"/>
  <c r="F382" i="66"/>
  <c r="E382" i="66"/>
  <c r="D382" i="66"/>
  <c r="C382" i="66"/>
  <c r="N381" i="66"/>
  <c r="H381" i="66"/>
  <c r="B381" i="66"/>
  <c r="F381" i="66"/>
  <c r="E381" i="66"/>
  <c r="D381" i="66"/>
  <c r="C381" i="66"/>
  <c r="N380" i="66"/>
  <c r="H380" i="66"/>
  <c r="F380" i="66"/>
  <c r="E380" i="66"/>
  <c r="D380" i="66"/>
  <c r="C380" i="66"/>
  <c r="B380" i="66"/>
  <c r="N379" i="66"/>
  <c r="H379" i="66"/>
  <c r="B379" i="66"/>
  <c r="F379" i="66"/>
  <c r="E379" i="66"/>
  <c r="D379" i="66"/>
  <c r="C379" i="66"/>
  <c r="N378" i="66"/>
  <c r="B378" i="66"/>
  <c r="H378" i="66"/>
  <c r="F378" i="66"/>
  <c r="E378" i="66"/>
  <c r="D378" i="66"/>
  <c r="C378" i="66"/>
  <c r="N377" i="66"/>
  <c r="H377" i="66"/>
  <c r="B377" i="66"/>
  <c r="F377" i="66"/>
  <c r="E377" i="66"/>
  <c r="D377" i="66"/>
  <c r="C377" i="66"/>
  <c r="N376" i="66"/>
  <c r="H376" i="66"/>
  <c r="F376" i="66"/>
  <c r="E376" i="66"/>
  <c r="D376" i="66"/>
  <c r="C376" i="66"/>
  <c r="B376" i="66"/>
  <c r="N375" i="66"/>
  <c r="H375" i="66"/>
  <c r="B375" i="66"/>
  <c r="F375" i="66"/>
  <c r="E375" i="66"/>
  <c r="D375" i="66"/>
  <c r="C375" i="66"/>
  <c r="N374" i="66"/>
  <c r="H374" i="66"/>
  <c r="F374" i="66"/>
  <c r="E374" i="66"/>
  <c r="D374" i="66"/>
  <c r="D372" i="66"/>
  <c r="C374" i="66"/>
  <c r="R372" i="66"/>
  <c r="Q372" i="66"/>
  <c r="P372" i="66"/>
  <c r="O372" i="66"/>
  <c r="L372" i="66"/>
  <c r="K372" i="66"/>
  <c r="J372" i="66"/>
  <c r="I372" i="66"/>
  <c r="N369" i="66"/>
  <c r="H369" i="66"/>
  <c r="F369" i="66"/>
  <c r="E369" i="66"/>
  <c r="D369" i="66"/>
  <c r="C369" i="66"/>
  <c r="B369" i="66"/>
  <c r="N368" i="66"/>
  <c r="H368" i="66"/>
  <c r="B368" i="66"/>
  <c r="F368" i="66"/>
  <c r="E368" i="66"/>
  <c r="D368" i="66"/>
  <c r="C368" i="66"/>
  <c r="N367" i="66"/>
  <c r="B367" i="66"/>
  <c r="H367" i="66"/>
  <c r="F367" i="66"/>
  <c r="E367" i="66"/>
  <c r="D367" i="66"/>
  <c r="C367" i="66"/>
  <c r="N366" i="66"/>
  <c r="H366" i="66"/>
  <c r="B366" i="66"/>
  <c r="F366" i="66"/>
  <c r="E366" i="66"/>
  <c r="D366" i="66"/>
  <c r="C366" i="66"/>
  <c r="N365" i="66"/>
  <c r="H365" i="66"/>
  <c r="F365" i="66"/>
  <c r="E365" i="66"/>
  <c r="D365" i="66"/>
  <c r="C365" i="66"/>
  <c r="B365" i="66"/>
  <c r="N364" i="66"/>
  <c r="H364" i="66"/>
  <c r="B364" i="66"/>
  <c r="F364" i="66"/>
  <c r="E364" i="66"/>
  <c r="D364" i="66"/>
  <c r="C364" i="66"/>
  <c r="N363" i="66"/>
  <c r="B363" i="66"/>
  <c r="H363" i="66"/>
  <c r="F363" i="66"/>
  <c r="E363" i="66"/>
  <c r="D363" i="66"/>
  <c r="C363" i="66"/>
  <c r="N362" i="66"/>
  <c r="H362" i="66"/>
  <c r="B362" i="66"/>
  <c r="F362" i="66"/>
  <c r="E362" i="66"/>
  <c r="D362" i="66"/>
  <c r="C362" i="66"/>
  <c r="N361" i="66"/>
  <c r="H361" i="66"/>
  <c r="F361" i="66"/>
  <c r="E361" i="66"/>
  <c r="D361" i="66"/>
  <c r="C361" i="66"/>
  <c r="B361" i="66"/>
  <c r="N360" i="66"/>
  <c r="H360" i="66"/>
  <c r="F360" i="66"/>
  <c r="E360" i="66"/>
  <c r="D360" i="66"/>
  <c r="C360" i="66"/>
  <c r="B360" i="66"/>
  <c r="N359" i="66"/>
  <c r="B359" i="66"/>
  <c r="H359" i="66"/>
  <c r="F359" i="66"/>
  <c r="E359" i="66"/>
  <c r="D359" i="66"/>
  <c r="C359" i="66"/>
  <c r="N358" i="66"/>
  <c r="H358" i="66"/>
  <c r="B358" i="66"/>
  <c r="F358" i="66"/>
  <c r="E358" i="66"/>
  <c r="D358" i="66"/>
  <c r="C358" i="66"/>
  <c r="N357" i="66"/>
  <c r="H357" i="66"/>
  <c r="F357" i="66"/>
  <c r="E357" i="66"/>
  <c r="D357" i="66"/>
  <c r="C357" i="66"/>
  <c r="B357" i="66"/>
  <c r="N356" i="66"/>
  <c r="H356" i="66"/>
  <c r="F356" i="66"/>
  <c r="E356" i="66"/>
  <c r="D356" i="66"/>
  <c r="C356" i="66"/>
  <c r="B356" i="66"/>
  <c r="N355" i="66"/>
  <c r="B355" i="66"/>
  <c r="H355" i="66"/>
  <c r="F355" i="66"/>
  <c r="E355" i="66"/>
  <c r="D355" i="66"/>
  <c r="C355" i="66"/>
  <c r="N354" i="66"/>
  <c r="H354" i="66"/>
  <c r="B354" i="66"/>
  <c r="F354" i="66"/>
  <c r="E354" i="66"/>
  <c r="D354" i="66"/>
  <c r="C354" i="66"/>
  <c r="N353" i="66"/>
  <c r="H353" i="66"/>
  <c r="F353" i="66"/>
  <c r="E353" i="66"/>
  <c r="D353" i="66"/>
  <c r="C353" i="66"/>
  <c r="B353" i="66"/>
  <c r="N352" i="66"/>
  <c r="H352" i="66"/>
  <c r="F352" i="66"/>
  <c r="E352" i="66"/>
  <c r="D352" i="66"/>
  <c r="C352" i="66"/>
  <c r="B352" i="66"/>
  <c r="N351" i="66"/>
  <c r="B351" i="66"/>
  <c r="H351" i="66"/>
  <c r="F351" i="66"/>
  <c r="E351" i="66"/>
  <c r="D351" i="66"/>
  <c r="C351" i="66"/>
  <c r="N350" i="66"/>
  <c r="H350" i="66"/>
  <c r="B350" i="66"/>
  <c r="F350" i="66"/>
  <c r="E350" i="66"/>
  <c r="D350" i="66"/>
  <c r="C350" i="66"/>
  <c r="N349" i="66"/>
  <c r="H349" i="66"/>
  <c r="F349" i="66"/>
  <c r="E349" i="66"/>
  <c r="D349" i="66"/>
  <c r="C349" i="66"/>
  <c r="B349" i="66"/>
  <c r="N348" i="66"/>
  <c r="H348" i="66"/>
  <c r="F348" i="66"/>
  <c r="E348" i="66"/>
  <c r="D348" i="66"/>
  <c r="C348" i="66"/>
  <c r="B348" i="66"/>
  <c r="N347" i="66"/>
  <c r="B347" i="66"/>
  <c r="H347" i="66"/>
  <c r="F347" i="66"/>
  <c r="E347" i="66"/>
  <c r="D347" i="66"/>
  <c r="C347" i="66"/>
  <c r="N346" i="66"/>
  <c r="H346" i="66"/>
  <c r="B346" i="66"/>
  <c r="F346" i="66"/>
  <c r="E346" i="66"/>
  <c r="D346" i="66"/>
  <c r="C346" i="66"/>
  <c r="N345" i="66"/>
  <c r="H345" i="66"/>
  <c r="F345" i="66"/>
  <c r="F336" i="66"/>
  <c r="E345" i="66"/>
  <c r="D345" i="66"/>
  <c r="C345" i="66"/>
  <c r="B345" i="66"/>
  <c r="N344" i="66"/>
  <c r="H344" i="66"/>
  <c r="F344" i="66"/>
  <c r="E344" i="66"/>
  <c r="D344" i="66"/>
  <c r="C344" i="66"/>
  <c r="B344" i="66"/>
  <c r="N343" i="66"/>
  <c r="B343" i="66"/>
  <c r="H343" i="66"/>
  <c r="F343" i="66"/>
  <c r="E343" i="66"/>
  <c r="D343" i="66"/>
  <c r="C343" i="66"/>
  <c r="N342" i="66"/>
  <c r="H342" i="66"/>
  <c r="B342" i="66"/>
  <c r="F342" i="66"/>
  <c r="E342" i="66"/>
  <c r="D342" i="66"/>
  <c r="C342" i="66"/>
  <c r="N341" i="66"/>
  <c r="H341" i="66"/>
  <c r="F341" i="66"/>
  <c r="E341" i="66"/>
  <c r="D341" i="66"/>
  <c r="C341" i="66"/>
  <c r="B341" i="66"/>
  <c r="N340" i="66"/>
  <c r="H340" i="66"/>
  <c r="F340" i="66"/>
  <c r="E340" i="66"/>
  <c r="D340" i="66"/>
  <c r="C340" i="66"/>
  <c r="B340" i="66"/>
  <c r="N339" i="66"/>
  <c r="H339" i="66"/>
  <c r="F339" i="66"/>
  <c r="E339" i="66"/>
  <c r="D339" i="66"/>
  <c r="C339" i="66"/>
  <c r="N338" i="66"/>
  <c r="H338" i="66"/>
  <c r="F338" i="66"/>
  <c r="E338" i="66"/>
  <c r="D338" i="66"/>
  <c r="C338" i="66"/>
  <c r="R336" i="66"/>
  <c r="Q336" i="66"/>
  <c r="P336" i="66"/>
  <c r="O336" i="66"/>
  <c r="L336" i="66"/>
  <c r="K336" i="66"/>
  <c r="J336" i="66"/>
  <c r="I336" i="66"/>
  <c r="N333" i="66"/>
  <c r="H333" i="66"/>
  <c r="F333" i="66"/>
  <c r="E333" i="66"/>
  <c r="D333" i="66"/>
  <c r="C333" i="66"/>
  <c r="B333" i="66"/>
  <c r="N332" i="66"/>
  <c r="B332" i="66"/>
  <c r="H332" i="66"/>
  <c r="F332" i="66"/>
  <c r="E332" i="66"/>
  <c r="D332" i="66"/>
  <c r="C332" i="66"/>
  <c r="N331" i="66"/>
  <c r="H331" i="66"/>
  <c r="B331" i="66"/>
  <c r="F331" i="66"/>
  <c r="E331" i="66"/>
  <c r="D331" i="66"/>
  <c r="C331" i="66"/>
  <c r="N330" i="66"/>
  <c r="H330" i="66"/>
  <c r="F330" i="66"/>
  <c r="E330" i="66"/>
  <c r="D330" i="66"/>
  <c r="C330" i="66"/>
  <c r="B330" i="66"/>
  <c r="N329" i="66"/>
  <c r="H329" i="66"/>
  <c r="F329" i="66"/>
  <c r="E329" i="66"/>
  <c r="D329" i="66"/>
  <c r="C329" i="66"/>
  <c r="B329" i="66"/>
  <c r="N328" i="66"/>
  <c r="B328" i="66"/>
  <c r="H328" i="66"/>
  <c r="F328" i="66"/>
  <c r="E328" i="66"/>
  <c r="D328" i="66"/>
  <c r="C328" i="66"/>
  <c r="N327" i="66"/>
  <c r="H327" i="66"/>
  <c r="B327" i="66"/>
  <c r="F327" i="66"/>
  <c r="E327" i="66"/>
  <c r="D327" i="66"/>
  <c r="C327" i="66"/>
  <c r="N326" i="66"/>
  <c r="H326" i="66"/>
  <c r="F326" i="66"/>
  <c r="E326" i="66"/>
  <c r="D326" i="66"/>
  <c r="C326" i="66"/>
  <c r="B326" i="66"/>
  <c r="N325" i="66"/>
  <c r="H325" i="66"/>
  <c r="F325" i="66"/>
  <c r="E325" i="66"/>
  <c r="D325" i="66"/>
  <c r="C325" i="66"/>
  <c r="B325" i="66"/>
  <c r="N324" i="66"/>
  <c r="B324" i="66"/>
  <c r="H324" i="66"/>
  <c r="F324" i="66"/>
  <c r="E324" i="66"/>
  <c r="D324" i="66"/>
  <c r="C324" i="66"/>
  <c r="N323" i="66"/>
  <c r="H323" i="66"/>
  <c r="B323" i="66"/>
  <c r="F323" i="66"/>
  <c r="E323" i="66"/>
  <c r="D323" i="66"/>
  <c r="C323" i="66"/>
  <c r="N322" i="66"/>
  <c r="H322" i="66"/>
  <c r="F322" i="66"/>
  <c r="E322" i="66"/>
  <c r="D322" i="66"/>
  <c r="C322" i="66"/>
  <c r="B322" i="66"/>
  <c r="N321" i="66"/>
  <c r="H321" i="66"/>
  <c r="F321" i="66"/>
  <c r="E321" i="66"/>
  <c r="D321" i="66"/>
  <c r="C321" i="66"/>
  <c r="B321" i="66"/>
  <c r="N320" i="66"/>
  <c r="B320" i="66"/>
  <c r="H320" i="66"/>
  <c r="F320" i="66"/>
  <c r="E320" i="66"/>
  <c r="D320" i="66"/>
  <c r="C320" i="66"/>
  <c r="N319" i="66"/>
  <c r="H319" i="66"/>
  <c r="B319" i="66"/>
  <c r="F319" i="66"/>
  <c r="E319" i="66"/>
  <c r="D319" i="66"/>
  <c r="C319" i="66"/>
  <c r="N318" i="66"/>
  <c r="H318" i="66"/>
  <c r="F318" i="66"/>
  <c r="E318" i="66"/>
  <c r="D318" i="66"/>
  <c r="C318" i="66"/>
  <c r="B318" i="66"/>
  <c r="N317" i="66"/>
  <c r="H317" i="66"/>
  <c r="F317" i="66"/>
  <c r="E317" i="66"/>
  <c r="D317" i="66"/>
  <c r="C317" i="66"/>
  <c r="B317" i="66"/>
  <c r="N316" i="66"/>
  <c r="B316" i="66"/>
  <c r="H316" i="66"/>
  <c r="F316" i="66"/>
  <c r="E316" i="66"/>
  <c r="D316" i="66"/>
  <c r="C316" i="66"/>
  <c r="N315" i="66"/>
  <c r="H315" i="66"/>
  <c r="B315" i="66"/>
  <c r="F315" i="66"/>
  <c r="E315" i="66"/>
  <c r="D315" i="66"/>
  <c r="C315" i="66"/>
  <c r="N314" i="66"/>
  <c r="H314" i="66"/>
  <c r="F314" i="66"/>
  <c r="E314" i="66"/>
  <c r="D314" i="66"/>
  <c r="C314" i="66"/>
  <c r="B314" i="66"/>
  <c r="N313" i="66"/>
  <c r="H313" i="66"/>
  <c r="F313" i="66"/>
  <c r="E313" i="66"/>
  <c r="D313" i="66"/>
  <c r="C313" i="66"/>
  <c r="B313" i="66"/>
  <c r="N312" i="66"/>
  <c r="B312" i="66"/>
  <c r="H312" i="66"/>
  <c r="F312" i="66"/>
  <c r="E312" i="66"/>
  <c r="D312" i="66"/>
  <c r="C312" i="66"/>
  <c r="N311" i="66"/>
  <c r="H311" i="66"/>
  <c r="B311" i="66"/>
  <c r="F311" i="66"/>
  <c r="E311" i="66"/>
  <c r="D311" i="66"/>
  <c r="C311" i="66"/>
  <c r="N310" i="66"/>
  <c r="H310" i="66"/>
  <c r="F310" i="66"/>
  <c r="E310" i="66"/>
  <c r="D310" i="66"/>
  <c r="C310" i="66"/>
  <c r="B310" i="66"/>
  <c r="N309" i="66"/>
  <c r="H309" i="66"/>
  <c r="F309" i="66"/>
  <c r="E309" i="66"/>
  <c r="D309" i="66"/>
  <c r="C309" i="66"/>
  <c r="B309" i="66"/>
  <c r="N308" i="66"/>
  <c r="B308" i="66"/>
  <c r="H308" i="66"/>
  <c r="F308" i="66"/>
  <c r="E308" i="66"/>
  <c r="D308" i="66"/>
  <c r="C308" i="66"/>
  <c r="N307" i="66"/>
  <c r="H307" i="66"/>
  <c r="B307" i="66"/>
  <c r="F307" i="66"/>
  <c r="E307" i="66"/>
  <c r="D307" i="66"/>
  <c r="C307" i="66"/>
  <c r="N306" i="66"/>
  <c r="H306" i="66"/>
  <c r="F306" i="66"/>
  <c r="E306" i="66"/>
  <c r="D306" i="66"/>
  <c r="C306" i="66"/>
  <c r="B306" i="66"/>
  <c r="N305" i="66"/>
  <c r="H305" i="66"/>
  <c r="F305" i="66"/>
  <c r="E305" i="66"/>
  <c r="D305" i="66"/>
  <c r="C305" i="66"/>
  <c r="B305" i="66"/>
  <c r="N304" i="66"/>
  <c r="H304" i="66"/>
  <c r="F304" i="66"/>
  <c r="E304" i="66"/>
  <c r="D304" i="66"/>
  <c r="C304" i="66"/>
  <c r="N303" i="66"/>
  <c r="H303" i="66"/>
  <c r="F303" i="66"/>
  <c r="E303" i="66"/>
  <c r="D303" i="66"/>
  <c r="C303" i="66"/>
  <c r="C300" i="66"/>
  <c r="N302" i="66"/>
  <c r="H302" i="66"/>
  <c r="F302" i="66"/>
  <c r="F300" i="66"/>
  <c r="E302" i="66"/>
  <c r="D302" i="66"/>
  <c r="C302" i="66"/>
  <c r="B302" i="66"/>
  <c r="R300" i="66"/>
  <c r="Q300" i="66"/>
  <c r="P300" i="66"/>
  <c r="O300" i="66"/>
  <c r="L300" i="66"/>
  <c r="K300" i="66"/>
  <c r="J300" i="66"/>
  <c r="I300" i="66"/>
  <c r="E300" i="66"/>
  <c r="N297" i="66"/>
  <c r="B297" i="66"/>
  <c r="H297" i="66"/>
  <c r="F297" i="66"/>
  <c r="E297" i="66"/>
  <c r="D297" i="66"/>
  <c r="C297" i="66"/>
  <c r="N296" i="66"/>
  <c r="H296" i="66"/>
  <c r="B296" i="66"/>
  <c r="F296" i="66"/>
  <c r="E296" i="66"/>
  <c r="D296" i="66"/>
  <c r="C296" i="66"/>
  <c r="N295" i="66"/>
  <c r="H295" i="66"/>
  <c r="F295" i="66"/>
  <c r="E295" i="66"/>
  <c r="D295" i="66"/>
  <c r="C295" i="66"/>
  <c r="B295" i="66"/>
  <c r="N294" i="66"/>
  <c r="H294" i="66"/>
  <c r="B294" i="66"/>
  <c r="F294" i="66"/>
  <c r="E294" i="66"/>
  <c r="D294" i="66"/>
  <c r="C294" i="66"/>
  <c r="N293" i="66"/>
  <c r="B293" i="66"/>
  <c r="H293" i="66"/>
  <c r="F293" i="66"/>
  <c r="E293" i="66"/>
  <c r="D293" i="66"/>
  <c r="C293" i="66"/>
  <c r="N292" i="66"/>
  <c r="H292" i="66"/>
  <c r="B292" i="66"/>
  <c r="F292" i="66"/>
  <c r="E292" i="66"/>
  <c r="D292" i="66"/>
  <c r="C292" i="66"/>
  <c r="N291" i="66"/>
  <c r="H291" i="66"/>
  <c r="F291" i="66"/>
  <c r="E291" i="66"/>
  <c r="D291" i="66"/>
  <c r="C291" i="66"/>
  <c r="B291" i="66"/>
  <c r="N290" i="66"/>
  <c r="H290" i="66"/>
  <c r="B290" i="66"/>
  <c r="F290" i="66"/>
  <c r="E290" i="66"/>
  <c r="D290" i="66"/>
  <c r="C290" i="66"/>
  <c r="N289" i="66"/>
  <c r="B289" i="66"/>
  <c r="H289" i="66"/>
  <c r="F289" i="66"/>
  <c r="E289" i="66"/>
  <c r="D289" i="66"/>
  <c r="C289" i="66"/>
  <c r="N288" i="66"/>
  <c r="H288" i="66"/>
  <c r="B288" i="66"/>
  <c r="F288" i="66"/>
  <c r="E288" i="66"/>
  <c r="D288" i="66"/>
  <c r="C288" i="66"/>
  <c r="N287" i="66"/>
  <c r="H287" i="66"/>
  <c r="F287" i="66"/>
  <c r="E287" i="66"/>
  <c r="D287" i="66"/>
  <c r="C287" i="66"/>
  <c r="B287" i="66"/>
  <c r="N286" i="66"/>
  <c r="H286" i="66"/>
  <c r="B286" i="66"/>
  <c r="F286" i="66"/>
  <c r="E286" i="66"/>
  <c r="D286" i="66"/>
  <c r="C286" i="66"/>
  <c r="N285" i="66"/>
  <c r="B285" i="66"/>
  <c r="H285" i="66"/>
  <c r="F285" i="66"/>
  <c r="E285" i="66"/>
  <c r="D285" i="66"/>
  <c r="C285" i="66"/>
  <c r="N284" i="66"/>
  <c r="H284" i="66"/>
  <c r="B284" i="66"/>
  <c r="F284" i="66"/>
  <c r="E284" i="66"/>
  <c r="D284" i="66"/>
  <c r="C284" i="66"/>
  <c r="N283" i="66"/>
  <c r="H283" i="66"/>
  <c r="F283" i="66"/>
  <c r="E283" i="66"/>
  <c r="D283" i="66"/>
  <c r="C283" i="66"/>
  <c r="B283" i="66"/>
  <c r="N282" i="66"/>
  <c r="H282" i="66"/>
  <c r="F282" i="66"/>
  <c r="E282" i="66"/>
  <c r="D282" i="66"/>
  <c r="C282" i="66"/>
  <c r="B282" i="66"/>
  <c r="N281" i="66"/>
  <c r="H281" i="66"/>
  <c r="B281" i="66"/>
  <c r="F281" i="66"/>
  <c r="E281" i="66"/>
  <c r="D281" i="66"/>
  <c r="C281" i="66"/>
  <c r="N280" i="66"/>
  <c r="H280" i="66"/>
  <c r="B280" i="66"/>
  <c r="F280" i="66"/>
  <c r="E280" i="66"/>
  <c r="D280" i="66"/>
  <c r="C280" i="66"/>
  <c r="N279" i="66"/>
  <c r="H279" i="66"/>
  <c r="F279" i="66"/>
  <c r="E279" i="66"/>
  <c r="D279" i="66"/>
  <c r="C279" i="66"/>
  <c r="B279" i="66"/>
  <c r="N278" i="66"/>
  <c r="H278" i="66"/>
  <c r="F278" i="66"/>
  <c r="E278" i="66"/>
  <c r="D278" i="66"/>
  <c r="C278" i="66"/>
  <c r="B278" i="66"/>
  <c r="N277" i="66"/>
  <c r="H277" i="66"/>
  <c r="F277" i="66"/>
  <c r="E277" i="66"/>
  <c r="D277" i="66"/>
  <c r="C277" i="66"/>
  <c r="N276" i="66"/>
  <c r="H276" i="66"/>
  <c r="B276" i="66"/>
  <c r="F276" i="66"/>
  <c r="E276" i="66"/>
  <c r="D276" i="66"/>
  <c r="C276" i="66"/>
  <c r="N275" i="66"/>
  <c r="H275" i="66"/>
  <c r="F275" i="66"/>
  <c r="E275" i="66"/>
  <c r="D275" i="66"/>
  <c r="C275" i="66"/>
  <c r="B275" i="66"/>
  <c r="N274" i="66"/>
  <c r="H274" i="66"/>
  <c r="F274" i="66"/>
  <c r="E274" i="66"/>
  <c r="D274" i="66"/>
  <c r="C274" i="66"/>
  <c r="B274" i="66"/>
  <c r="N273" i="66"/>
  <c r="B273" i="66"/>
  <c r="H273" i="66"/>
  <c r="F273" i="66"/>
  <c r="E273" i="66"/>
  <c r="D273" i="66"/>
  <c r="C273" i="66"/>
  <c r="N272" i="66"/>
  <c r="H272" i="66"/>
  <c r="B272" i="66"/>
  <c r="F272" i="66"/>
  <c r="E272" i="66"/>
  <c r="D272" i="66"/>
  <c r="C272" i="66"/>
  <c r="N271" i="66"/>
  <c r="H271" i="66"/>
  <c r="F271" i="66"/>
  <c r="E271" i="66"/>
  <c r="D271" i="66"/>
  <c r="C271" i="66"/>
  <c r="B271" i="66"/>
  <c r="N270" i="66"/>
  <c r="H270" i="66"/>
  <c r="F270" i="66"/>
  <c r="E270" i="66"/>
  <c r="D270" i="66"/>
  <c r="C270" i="66"/>
  <c r="B270" i="66"/>
  <c r="N269" i="66"/>
  <c r="H269" i="66"/>
  <c r="F269" i="66"/>
  <c r="E269" i="66"/>
  <c r="D269" i="66"/>
  <c r="D264" i="66"/>
  <c r="C269" i="66"/>
  <c r="N268" i="66"/>
  <c r="H268" i="66"/>
  <c r="F268" i="66"/>
  <c r="E268" i="66"/>
  <c r="D268" i="66"/>
  <c r="C268" i="66"/>
  <c r="N267" i="66"/>
  <c r="H267" i="66"/>
  <c r="F267" i="66"/>
  <c r="E267" i="66"/>
  <c r="D267" i="66"/>
  <c r="C267" i="66"/>
  <c r="B267" i="66"/>
  <c r="N266" i="66"/>
  <c r="H266" i="66"/>
  <c r="F266" i="66"/>
  <c r="E266" i="66"/>
  <c r="D266" i="66"/>
  <c r="C266" i="66"/>
  <c r="B266" i="66"/>
  <c r="R264" i="66"/>
  <c r="Q264" i="66"/>
  <c r="P264" i="66"/>
  <c r="O264" i="66"/>
  <c r="L264" i="66"/>
  <c r="K264" i="66"/>
  <c r="J264" i="66"/>
  <c r="I264" i="66"/>
  <c r="N261" i="66"/>
  <c r="H261" i="66"/>
  <c r="B261" i="66"/>
  <c r="F261" i="66"/>
  <c r="E261" i="66"/>
  <c r="D261" i="66"/>
  <c r="C261" i="66"/>
  <c r="N260" i="66"/>
  <c r="H260" i="66"/>
  <c r="F260" i="66"/>
  <c r="E260" i="66"/>
  <c r="D260" i="66"/>
  <c r="C260" i="66"/>
  <c r="B260" i="66"/>
  <c r="N259" i="66"/>
  <c r="H259" i="66"/>
  <c r="F259" i="66"/>
  <c r="E259" i="66"/>
  <c r="D259" i="66"/>
  <c r="C259" i="66"/>
  <c r="B259" i="66"/>
  <c r="N258" i="66"/>
  <c r="H258" i="66"/>
  <c r="F258" i="66"/>
  <c r="E258" i="66"/>
  <c r="D258" i="66"/>
  <c r="C258" i="66"/>
  <c r="N257" i="66"/>
  <c r="H257" i="66"/>
  <c r="B257" i="66"/>
  <c r="F257" i="66"/>
  <c r="E257" i="66"/>
  <c r="D257" i="66"/>
  <c r="C257" i="66"/>
  <c r="N256" i="66"/>
  <c r="H256" i="66"/>
  <c r="F256" i="66"/>
  <c r="E256" i="66"/>
  <c r="D256" i="66"/>
  <c r="C256" i="66"/>
  <c r="B256" i="66"/>
  <c r="N255" i="66"/>
  <c r="H255" i="66"/>
  <c r="F255" i="66"/>
  <c r="E255" i="66"/>
  <c r="D255" i="66"/>
  <c r="C255" i="66"/>
  <c r="B255" i="66"/>
  <c r="N254" i="66"/>
  <c r="B254" i="66"/>
  <c r="H254" i="66"/>
  <c r="F254" i="66"/>
  <c r="E254" i="66"/>
  <c r="D254" i="66"/>
  <c r="C254" i="66"/>
  <c r="N253" i="66"/>
  <c r="H253" i="66"/>
  <c r="B253" i="66"/>
  <c r="F253" i="66"/>
  <c r="E253" i="66"/>
  <c r="D253" i="66"/>
  <c r="C253" i="66"/>
  <c r="N252" i="66"/>
  <c r="H252" i="66"/>
  <c r="F252" i="66"/>
  <c r="E252" i="66"/>
  <c r="D252" i="66"/>
  <c r="C252" i="66"/>
  <c r="B252" i="66"/>
  <c r="N251" i="66"/>
  <c r="H251" i="66"/>
  <c r="F251" i="66"/>
  <c r="E251" i="66"/>
  <c r="D251" i="66"/>
  <c r="C251" i="66"/>
  <c r="B251" i="66"/>
  <c r="N250" i="66"/>
  <c r="B250" i="66"/>
  <c r="H250" i="66"/>
  <c r="F250" i="66"/>
  <c r="E250" i="66"/>
  <c r="D250" i="66"/>
  <c r="C250" i="66"/>
  <c r="N249" i="66"/>
  <c r="H249" i="66"/>
  <c r="B249" i="66"/>
  <c r="F249" i="66"/>
  <c r="E249" i="66"/>
  <c r="D249" i="66"/>
  <c r="C249" i="66"/>
  <c r="N248" i="66"/>
  <c r="H248" i="66"/>
  <c r="F248" i="66"/>
  <c r="E248" i="66"/>
  <c r="D248" i="66"/>
  <c r="C248" i="66"/>
  <c r="B248" i="66"/>
  <c r="N247" i="66"/>
  <c r="H247" i="66"/>
  <c r="F247" i="66"/>
  <c r="E247" i="66"/>
  <c r="D247" i="66"/>
  <c r="C247" i="66"/>
  <c r="B247" i="66"/>
  <c r="N246" i="66"/>
  <c r="B246" i="66"/>
  <c r="H246" i="66"/>
  <c r="F246" i="66"/>
  <c r="E246" i="66"/>
  <c r="D246" i="66"/>
  <c r="C246" i="66"/>
  <c r="N245" i="66"/>
  <c r="H245" i="66"/>
  <c r="B245" i="66"/>
  <c r="F245" i="66"/>
  <c r="E245" i="66"/>
  <c r="D245" i="66"/>
  <c r="C245" i="66"/>
  <c r="N244" i="66"/>
  <c r="H244" i="66"/>
  <c r="F244" i="66"/>
  <c r="E244" i="66"/>
  <c r="D244" i="66"/>
  <c r="C244" i="66"/>
  <c r="B244" i="66"/>
  <c r="N243" i="66"/>
  <c r="H243" i="66"/>
  <c r="F243" i="66"/>
  <c r="E243" i="66"/>
  <c r="D243" i="66"/>
  <c r="C243" i="66"/>
  <c r="B243" i="66"/>
  <c r="N242" i="66"/>
  <c r="B242" i="66"/>
  <c r="H242" i="66"/>
  <c r="F242" i="66"/>
  <c r="E242" i="66"/>
  <c r="D242" i="66"/>
  <c r="C242" i="66"/>
  <c r="N241" i="66"/>
  <c r="H241" i="66"/>
  <c r="B241" i="66"/>
  <c r="F241" i="66"/>
  <c r="E241" i="66"/>
  <c r="D241" i="66"/>
  <c r="C241" i="66"/>
  <c r="N240" i="66"/>
  <c r="H240" i="66"/>
  <c r="F240" i="66"/>
  <c r="E240" i="66"/>
  <c r="D240" i="66"/>
  <c r="C240" i="66"/>
  <c r="B240" i="66"/>
  <c r="N239" i="66"/>
  <c r="H239" i="66"/>
  <c r="F239" i="66"/>
  <c r="E239" i="66"/>
  <c r="D239" i="66"/>
  <c r="C239" i="66"/>
  <c r="B239" i="66"/>
  <c r="N238" i="66"/>
  <c r="B238" i="66"/>
  <c r="H238" i="66"/>
  <c r="F238" i="66"/>
  <c r="E238" i="66"/>
  <c r="D238" i="66"/>
  <c r="C238" i="66"/>
  <c r="N237" i="66"/>
  <c r="H237" i="66"/>
  <c r="B237" i="66"/>
  <c r="F237" i="66"/>
  <c r="E237" i="66"/>
  <c r="D237" i="66"/>
  <c r="C237" i="66"/>
  <c r="N236" i="66"/>
  <c r="H236" i="66"/>
  <c r="F236" i="66"/>
  <c r="E236" i="66"/>
  <c r="D236" i="66"/>
  <c r="C236" i="66"/>
  <c r="B236" i="66"/>
  <c r="N235" i="66"/>
  <c r="H235" i="66"/>
  <c r="F235" i="66"/>
  <c r="E235" i="66"/>
  <c r="D235" i="66"/>
  <c r="C235" i="66"/>
  <c r="B235" i="66"/>
  <c r="N234" i="66"/>
  <c r="B234" i="66"/>
  <c r="H234" i="66"/>
  <c r="F234" i="66"/>
  <c r="E234" i="66"/>
  <c r="D234" i="66"/>
  <c r="C234" i="66"/>
  <c r="N233" i="66"/>
  <c r="H233" i="66"/>
  <c r="B233" i="66"/>
  <c r="F233" i="66"/>
  <c r="E233" i="66"/>
  <c r="D233" i="66"/>
  <c r="C233" i="66"/>
  <c r="C228" i="66"/>
  <c r="N232" i="66"/>
  <c r="H232" i="66"/>
  <c r="F232" i="66"/>
  <c r="E232" i="66"/>
  <c r="D232" i="66"/>
  <c r="C232" i="66"/>
  <c r="B232" i="66"/>
  <c r="N231" i="66"/>
  <c r="H231" i="66"/>
  <c r="F231" i="66"/>
  <c r="E231" i="66"/>
  <c r="D231" i="66"/>
  <c r="C231" i="66"/>
  <c r="B231" i="66"/>
  <c r="N230" i="66"/>
  <c r="H230" i="66"/>
  <c r="F230" i="66"/>
  <c r="E230" i="66"/>
  <c r="D230" i="66"/>
  <c r="C230" i="66"/>
  <c r="R228" i="66"/>
  <c r="Q228" i="66"/>
  <c r="P228" i="66"/>
  <c r="O228" i="66"/>
  <c r="L228" i="66"/>
  <c r="K228" i="66"/>
  <c r="J228" i="66"/>
  <c r="I228" i="66"/>
  <c r="H228" i="66"/>
  <c r="N225" i="66"/>
  <c r="H225" i="66"/>
  <c r="F225" i="66"/>
  <c r="E225" i="66"/>
  <c r="D225" i="66"/>
  <c r="C225" i="66"/>
  <c r="B225" i="66"/>
  <c r="N224" i="66"/>
  <c r="H224" i="66"/>
  <c r="F224" i="66"/>
  <c r="E224" i="66"/>
  <c r="D224" i="66"/>
  <c r="C224" i="66"/>
  <c r="B224" i="66"/>
  <c r="N223" i="66"/>
  <c r="B223" i="66"/>
  <c r="H223" i="66"/>
  <c r="F223" i="66"/>
  <c r="E223" i="66"/>
  <c r="D223" i="66"/>
  <c r="C223" i="66"/>
  <c r="N222" i="66"/>
  <c r="H222" i="66"/>
  <c r="B222" i="66"/>
  <c r="F222" i="66"/>
  <c r="E222" i="66"/>
  <c r="D222" i="66"/>
  <c r="C222" i="66"/>
  <c r="N221" i="66"/>
  <c r="H221" i="66"/>
  <c r="F221" i="66"/>
  <c r="E221" i="66"/>
  <c r="D221" i="66"/>
  <c r="C221" i="66"/>
  <c r="B221" i="66"/>
  <c r="N220" i="66"/>
  <c r="H220" i="66"/>
  <c r="F220" i="66"/>
  <c r="E220" i="66"/>
  <c r="D220" i="66"/>
  <c r="C220" i="66"/>
  <c r="B220" i="66"/>
  <c r="N219" i="66"/>
  <c r="B219" i="66"/>
  <c r="H219" i="66"/>
  <c r="F219" i="66"/>
  <c r="E219" i="66"/>
  <c r="D219" i="66"/>
  <c r="C219" i="66"/>
  <c r="N218" i="66"/>
  <c r="H218" i="66"/>
  <c r="B218" i="66"/>
  <c r="F218" i="66"/>
  <c r="E218" i="66"/>
  <c r="D218" i="66"/>
  <c r="C218" i="66"/>
  <c r="N217" i="66"/>
  <c r="H217" i="66"/>
  <c r="F217" i="66"/>
  <c r="E217" i="66"/>
  <c r="D217" i="66"/>
  <c r="C217" i="66"/>
  <c r="B217" i="66"/>
  <c r="N216" i="66"/>
  <c r="H216" i="66"/>
  <c r="F216" i="66"/>
  <c r="E216" i="66"/>
  <c r="D216" i="66"/>
  <c r="C216" i="66"/>
  <c r="B216" i="66"/>
  <c r="N215" i="66"/>
  <c r="B215" i="66"/>
  <c r="H215" i="66"/>
  <c r="F215" i="66"/>
  <c r="E215" i="66"/>
  <c r="D215" i="66"/>
  <c r="C215" i="66"/>
  <c r="N214" i="66"/>
  <c r="H214" i="66"/>
  <c r="B214" i="66"/>
  <c r="F214" i="66"/>
  <c r="E214" i="66"/>
  <c r="D214" i="66"/>
  <c r="C214" i="66"/>
  <c r="N213" i="66"/>
  <c r="H213" i="66"/>
  <c r="F213" i="66"/>
  <c r="E213" i="66"/>
  <c r="D213" i="66"/>
  <c r="C213" i="66"/>
  <c r="B213" i="66"/>
  <c r="N212" i="66"/>
  <c r="H212" i="66"/>
  <c r="F212" i="66"/>
  <c r="E212" i="66"/>
  <c r="D212" i="66"/>
  <c r="C212" i="66"/>
  <c r="B212" i="66"/>
  <c r="N211" i="66"/>
  <c r="B211" i="66"/>
  <c r="H211" i="66"/>
  <c r="F211" i="66"/>
  <c r="E211" i="66"/>
  <c r="D211" i="66"/>
  <c r="C211" i="66"/>
  <c r="N210" i="66"/>
  <c r="H210" i="66"/>
  <c r="B210" i="66"/>
  <c r="F210" i="66"/>
  <c r="E210" i="66"/>
  <c r="D210" i="66"/>
  <c r="C210" i="66"/>
  <c r="N209" i="66"/>
  <c r="H209" i="66"/>
  <c r="F209" i="66"/>
  <c r="E209" i="66"/>
  <c r="D209" i="66"/>
  <c r="C209" i="66"/>
  <c r="B209" i="66"/>
  <c r="N208" i="66"/>
  <c r="H208" i="66"/>
  <c r="F208" i="66"/>
  <c r="E208" i="66"/>
  <c r="D208" i="66"/>
  <c r="C208" i="66"/>
  <c r="B208" i="66"/>
  <c r="N207" i="66"/>
  <c r="B207" i="66"/>
  <c r="H207" i="66"/>
  <c r="F207" i="66"/>
  <c r="E207" i="66"/>
  <c r="D207" i="66"/>
  <c r="C207" i="66"/>
  <c r="N206" i="66"/>
  <c r="H206" i="66"/>
  <c r="B206" i="66"/>
  <c r="F206" i="66"/>
  <c r="E206" i="66"/>
  <c r="D206" i="66"/>
  <c r="C206" i="66"/>
  <c r="N205" i="66"/>
  <c r="H205" i="66"/>
  <c r="F205" i="66"/>
  <c r="E205" i="66"/>
  <c r="D205" i="66"/>
  <c r="C205" i="66"/>
  <c r="B205" i="66"/>
  <c r="N204" i="66"/>
  <c r="H204" i="66"/>
  <c r="F204" i="66"/>
  <c r="E204" i="66"/>
  <c r="D204" i="66"/>
  <c r="C204" i="66"/>
  <c r="B204" i="66"/>
  <c r="N203" i="66"/>
  <c r="B203" i="66"/>
  <c r="H203" i="66"/>
  <c r="F203" i="66"/>
  <c r="E203" i="66"/>
  <c r="D203" i="66"/>
  <c r="C203" i="66"/>
  <c r="N202" i="66"/>
  <c r="H202" i="66"/>
  <c r="B202" i="66"/>
  <c r="F202" i="66"/>
  <c r="E202" i="66"/>
  <c r="D202" i="66"/>
  <c r="C202" i="66"/>
  <c r="N201" i="66"/>
  <c r="H201" i="66"/>
  <c r="F201" i="66"/>
  <c r="F192" i="66"/>
  <c r="E201" i="66"/>
  <c r="D201" i="66"/>
  <c r="C201" i="66"/>
  <c r="B201" i="66"/>
  <c r="N200" i="66"/>
  <c r="H200" i="66"/>
  <c r="F200" i="66"/>
  <c r="E200" i="66"/>
  <c r="D200" i="66"/>
  <c r="C200" i="66"/>
  <c r="B200" i="66"/>
  <c r="N199" i="66"/>
  <c r="H199" i="66"/>
  <c r="F199" i="66"/>
  <c r="E199" i="66"/>
  <c r="D199" i="66"/>
  <c r="C199" i="66"/>
  <c r="N198" i="66"/>
  <c r="H198" i="66"/>
  <c r="B198" i="66"/>
  <c r="F198" i="66"/>
  <c r="E198" i="66"/>
  <c r="D198" i="66"/>
  <c r="C198" i="66"/>
  <c r="N197" i="66"/>
  <c r="H197" i="66"/>
  <c r="F197" i="66"/>
  <c r="E197" i="66"/>
  <c r="D197" i="66"/>
  <c r="C197" i="66"/>
  <c r="B197" i="66"/>
  <c r="N196" i="66"/>
  <c r="H196" i="66"/>
  <c r="F196" i="66"/>
  <c r="E196" i="66"/>
  <c r="D196" i="66"/>
  <c r="C196" i="66"/>
  <c r="B196" i="66"/>
  <c r="N195" i="66"/>
  <c r="H195" i="66"/>
  <c r="F195" i="66"/>
  <c r="E195" i="66"/>
  <c r="D195" i="66"/>
  <c r="C195" i="66"/>
  <c r="N194" i="66"/>
  <c r="H194" i="66"/>
  <c r="F194" i="66"/>
  <c r="E194" i="66"/>
  <c r="D194" i="66"/>
  <c r="C194" i="66"/>
  <c r="R192" i="66"/>
  <c r="Q192" i="66"/>
  <c r="P192" i="66"/>
  <c r="O192" i="66"/>
  <c r="L192" i="66"/>
  <c r="K192" i="66"/>
  <c r="J192" i="66"/>
  <c r="I192" i="66"/>
  <c r="N189" i="66"/>
  <c r="H189" i="66"/>
  <c r="F189" i="66"/>
  <c r="E189" i="66"/>
  <c r="D189" i="66"/>
  <c r="C189" i="66"/>
  <c r="B189" i="66"/>
  <c r="N188" i="66"/>
  <c r="H188" i="66"/>
  <c r="B188" i="66"/>
  <c r="F188" i="66"/>
  <c r="E188" i="66"/>
  <c r="D188" i="66"/>
  <c r="C188" i="66"/>
  <c r="N187" i="66"/>
  <c r="H187" i="66"/>
  <c r="B187" i="66"/>
  <c r="F187" i="66"/>
  <c r="E187" i="66"/>
  <c r="D187" i="66"/>
  <c r="C187" i="66"/>
  <c r="N186" i="66"/>
  <c r="H186" i="66"/>
  <c r="F186" i="66"/>
  <c r="E186" i="66"/>
  <c r="D186" i="66"/>
  <c r="C186" i="66"/>
  <c r="B186" i="66"/>
  <c r="N185" i="66"/>
  <c r="H185" i="66"/>
  <c r="F185" i="66"/>
  <c r="E185" i="66"/>
  <c r="D185" i="66"/>
  <c r="C185" i="66"/>
  <c r="B185" i="66"/>
  <c r="N184" i="66"/>
  <c r="H184" i="66"/>
  <c r="B184" i="66"/>
  <c r="F184" i="66"/>
  <c r="E184" i="66"/>
  <c r="D184" i="66"/>
  <c r="C184" i="66"/>
  <c r="N183" i="66"/>
  <c r="H183" i="66"/>
  <c r="B183" i="66"/>
  <c r="F183" i="66"/>
  <c r="E183" i="66"/>
  <c r="D183" i="66"/>
  <c r="C183" i="66"/>
  <c r="N182" i="66"/>
  <c r="H182" i="66"/>
  <c r="F182" i="66"/>
  <c r="E182" i="66"/>
  <c r="D182" i="66"/>
  <c r="C182" i="66"/>
  <c r="B182" i="66"/>
  <c r="N181" i="66"/>
  <c r="H181" i="66"/>
  <c r="F181" i="66"/>
  <c r="E181" i="66"/>
  <c r="D181" i="66"/>
  <c r="C181" i="66"/>
  <c r="B181" i="66"/>
  <c r="N180" i="66"/>
  <c r="H180" i="66"/>
  <c r="B180" i="66"/>
  <c r="F180" i="66"/>
  <c r="E180" i="66"/>
  <c r="D180" i="66"/>
  <c r="C180" i="66"/>
  <c r="N179" i="66"/>
  <c r="H179" i="66"/>
  <c r="B179" i="66"/>
  <c r="F179" i="66"/>
  <c r="E179" i="66"/>
  <c r="D179" i="66"/>
  <c r="C179" i="66"/>
  <c r="N178" i="66"/>
  <c r="H178" i="66"/>
  <c r="F178" i="66"/>
  <c r="E178" i="66"/>
  <c r="D178" i="66"/>
  <c r="C178" i="66"/>
  <c r="B178" i="66"/>
  <c r="N177" i="66"/>
  <c r="H177" i="66"/>
  <c r="F177" i="66"/>
  <c r="E177" i="66"/>
  <c r="D177" i="66"/>
  <c r="C177" i="66"/>
  <c r="B177" i="66"/>
  <c r="N176" i="66"/>
  <c r="H176" i="66"/>
  <c r="B176" i="66"/>
  <c r="F176" i="66"/>
  <c r="E176" i="66"/>
  <c r="D176" i="66"/>
  <c r="C176" i="66"/>
  <c r="N175" i="66"/>
  <c r="H175" i="66"/>
  <c r="B175" i="66"/>
  <c r="F175" i="66"/>
  <c r="E175" i="66"/>
  <c r="D175" i="66"/>
  <c r="C175" i="66"/>
  <c r="N174" i="66"/>
  <c r="H174" i="66"/>
  <c r="F174" i="66"/>
  <c r="E174" i="66"/>
  <c r="D174" i="66"/>
  <c r="C174" i="66"/>
  <c r="B174" i="66"/>
  <c r="N173" i="66"/>
  <c r="H173" i="66"/>
  <c r="F173" i="66"/>
  <c r="E173" i="66"/>
  <c r="D173" i="66"/>
  <c r="C173" i="66"/>
  <c r="B173" i="66"/>
  <c r="N172" i="66"/>
  <c r="H172" i="66"/>
  <c r="B172" i="66"/>
  <c r="F172" i="66"/>
  <c r="E172" i="66"/>
  <c r="D172" i="66"/>
  <c r="C172" i="66"/>
  <c r="N171" i="66"/>
  <c r="H171" i="66"/>
  <c r="B171" i="66"/>
  <c r="F171" i="66"/>
  <c r="E171" i="66"/>
  <c r="D171" i="66"/>
  <c r="C171" i="66"/>
  <c r="N170" i="66"/>
  <c r="H170" i="66"/>
  <c r="F170" i="66"/>
  <c r="E170" i="66"/>
  <c r="D170" i="66"/>
  <c r="C170" i="66"/>
  <c r="B170" i="66"/>
  <c r="N169" i="66"/>
  <c r="H169" i="66"/>
  <c r="F169" i="66"/>
  <c r="E169" i="66"/>
  <c r="D169" i="66"/>
  <c r="C169" i="66"/>
  <c r="B169" i="66"/>
  <c r="N168" i="66"/>
  <c r="H168" i="66"/>
  <c r="B168" i="66"/>
  <c r="F168" i="66"/>
  <c r="E168" i="66"/>
  <c r="D168" i="66"/>
  <c r="C168" i="66"/>
  <c r="N167" i="66"/>
  <c r="H167" i="66"/>
  <c r="B167" i="66"/>
  <c r="F167" i="66"/>
  <c r="E167" i="66"/>
  <c r="D167" i="66"/>
  <c r="C167" i="66"/>
  <c r="N166" i="66"/>
  <c r="H166" i="66"/>
  <c r="F166" i="66"/>
  <c r="E166" i="66"/>
  <c r="D166" i="66"/>
  <c r="C166" i="66"/>
  <c r="B166" i="66"/>
  <c r="N165" i="66"/>
  <c r="H165" i="66"/>
  <c r="F165" i="66"/>
  <c r="E165" i="66"/>
  <c r="D165" i="66"/>
  <c r="C165" i="66"/>
  <c r="B165" i="66"/>
  <c r="N164" i="66"/>
  <c r="H164" i="66"/>
  <c r="B164" i="66"/>
  <c r="F164" i="66"/>
  <c r="E164" i="66"/>
  <c r="D164" i="66"/>
  <c r="C164" i="66"/>
  <c r="N163" i="66"/>
  <c r="H163" i="66"/>
  <c r="B163" i="66"/>
  <c r="F163" i="66"/>
  <c r="E163" i="66"/>
  <c r="D163" i="66"/>
  <c r="C163" i="66"/>
  <c r="N162" i="66"/>
  <c r="H162" i="66"/>
  <c r="F162" i="66"/>
  <c r="E162" i="66"/>
  <c r="D162" i="66"/>
  <c r="C162" i="66"/>
  <c r="B162" i="66"/>
  <c r="N161" i="66"/>
  <c r="H161" i="66"/>
  <c r="F161" i="66"/>
  <c r="E161" i="66"/>
  <c r="D161" i="66"/>
  <c r="C161" i="66"/>
  <c r="B161" i="66"/>
  <c r="N160" i="66"/>
  <c r="H160" i="66"/>
  <c r="B160" i="66"/>
  <c r="F160" i="66"/>
  <c r="E160" i="66"/>
  <c r="D160" i="66"/>
  <c r="C160" i="66"/>
  <c r="N159" i="66"/>
  <c r="H159" i="66"/>
  <c r="B159" i="66"/>
  <c r="F159" i="66"/>
  <c r="E159" i="66"/>
  <c r="D159" i="66"/>
  <c r="C159" i="66"/>
  <c r="N158" i="66"/>
  <c r="H158" i="66"/>
  <c r="F158" i="66"/>
  <c r="F156" i="66"/>
  <c r="E158" i="66"/>
  <c r="D158" i="66"/>
  <c r="C158" i="66"/>
  <c r="B158" i="66"/>
  <c r="R156" i="66"/>
  <c r="Q156" i="66"/>
  <c r="P156" i="66"/>
  <c r="O156" i="66"/>
  <c r="L156" i="66"/>
  <c r="K156" i="66"/>
  <c r="J156" i="66"/>
  <c r="I156" i="66"/>
  <c r="E156" i="66"/>
  <c r="N153" i="66"/>
  <c r="H153" i="66"/>
  <c r="B153" i="66"/>
  <c r="F153" i="66"/>
  <c r="E153" i="66"/>
  <c r="D153" i="66"/>
  <c r="C153" i="66"/>
  <c r="N152" i="66"/>
  <c r="H152" i="66"/>
  <c r="B152" i="66"/>
  <c r="F152" i="66"/>
  <c r="E152" i="66"/>
  <c r="D152" i="66"/>
  <c r="C152" i="66"/>
  <c r="N151" i="66"/>
  <c r="H151" i="66"/>
  <c r="F151" i="66"/>
  <c r="E151" i="66"/>
  <c r="D151" i="66"/>
  <c r="C151" i="66"/>
  <c r="B151" i="66"/>
  <c r="N150" i="66"/>
  <c r="H150" i="66"/>
  <c r="F150" i="66"/>
  <c r="E150" i="66"/>
  <c r="D150" i="66"/>
  <c r="C150" i="66"/>
  <c r="B150" i="66"/>
  <c r="N149" i="66"/>
  <c r="H149" i="66"/>
  <c r="B149" i="66"/>
  <c r="F149" i="66"/>
  <c r="E149" i="66"/>
  <c r="D149" i="66"/>
  <c r="C149" i="66"/>
  <c r="N148" i="66"/>
  <c r="H148" i="66"/>
  <c r="B148" i="66"/>
  <c r="F148" i="66"/>
  <c r="E148" i="66"/>
  <c r="D148" i="66"/>
  <c r="C148" i="66"/>
  <c r="N147" i="66"/>
  <c r="H147" i="66"/>
  <c r="F147" i="66"/>
  <c r="E147" i="66"/>
  <c r="D147" i="66"/>
  <c r="C147" i="66"/>
  <c r="B147" i="66"/>
  <c r="N146" i="66"/>
  <c r="H146" i="66"/>
  <c r="F146" i="66"/>
  <c r="E146" i="66"/>
  <c r="D146" i="66"/>
  <c r="C146" i="66"/>
  <c r="B146" i="66"/>
  <c r="N145" i="66"/>
  <c r="H145" i="66"/>
  <c r="B145" i="66"/>
  <c r="F145" i="66"/>
  <c r="E145" i="66"/>
  <c r="D145" i="66"/>
  <c r="C145" i="66"/>
  <c r="N144" i="66"/>
  <c r="H144" i="66"/>
  <c r="B144" i="66"/>
  <c r="F144" i="66"/>
  <c r="E144" i="66"/>
  <c r="D144" i="66"/>
  <c r="C144" i="66"/>
  <c r="N143" i="66"/>
  <c r="H143" i="66"/>
  <c r="F143" i="66"/>
  <c r="E143" i="66"/>
  <c r="D143" i="66"/>
  <c r="C143" i="66"/>
  <c r="B143" i="66"/>
  <c r="N142" i="66"/>
  <c r="H142" i="66"/>
  <c r="F142" i="66"/>
  <c r="E142" i="66"/>
  <c r="D142" i="66"/>
  <c r="C142" i="66"/>
  <c r="B142" i="66"/>
  <c r="N141" i="66"/>
  <c r="H141" i="66"/>
  <c r="B141" i="66"/>
  <c r="F141" i="66"/>
  <c r="E141" i="66"/>
  <c r="D141" i="66"/>
  <c r="C141" i="66"/>
  <c r="N140" i="66"/>
  <c r="H140" i="66"/>
  <c r="B140" i="66"/>
  <c r="F140" i="66"/>
  <c r="E140" i="66"/>
  <c r="D140" i="66"/>
  <c r="C140" i="66"/>
  <c r="N139" i="66"/>
  <c r="H139" i="66"/>
  <c r="F139" i="66"/>
  <c r="E139" i="66"/>
  <c r="D139" i="66"/>
  <c r="C139" i="66"/>
  <c r="B139" i="66"/>
  <c r="N138" i="66"/>
  <c r="H138" i="66"/>
  <c r="F138" i="66"/>
  <c r="E138" i="66"/>
  <c r="D138" i="66"/>
  <c r="C138" i="66"/>
  <c r="B138" i="66"/>
  <c r="N137" i="66"/>
  <c r="H137" i="66"/>
  <c r="B137" i="66"/>
  <c r="F137" i="66"/>
  <c r="E137" i="66"/>
  <c r="D137" i="66"/>
  <c r="C137" i="66"/>
  <c r="N136" i="66"/>
  <c r="H136" i="66"/>
  <c r="B136" i="66"/>
  <c r="F136" i="66"/>
  <c r="E136" i="66"/>
  <c r="D136" i="66"/>
  <c r="C136" i="66"/>
  <c r="N135" i="66"/>
  <c r="H135" i="66"/>
  <c r="F135" i="66"/>
  <c r="E135" i="66"/>
  <c r="D135" i="66"/>
  <c r="C135" i="66"/>
  <c r="B135" i="66"/>
  <c r="N134" i="66"/>
  <c r="H134" i="66"/>
  <c r="F134" i="66"/>
  <c r="E134" i="66"/>
  <c r="D134" i="66"/>
  <c r="C134" i="66"/>
  <c r="B134" i="66"/>
  <c r="N133" i="66"/>
  <c r="H133" i="66"/>
  <c r="B133" i="66"/>
  <c r="F133" i="66"/>
  <c r="E133" i="66"/>
  <c r="D133" i="66"/>
  <c r="C133" i="66"/>
  <c r="N132" i="66"/>
  <c r="H132" i="66"/>
  <c r="B132" i="66"/>
  <c r="F132" i="66"/>
  <c r="E132" i="66"/>
  <c r="D132" i="66"/>
  <c r="C132" i="66"/>
  <c r="N131" i="66"/>
  <c r="H131" i="66"/>
  <c r="F131" i="66"/>
  <c r="E131" i="66"/>
  <c r="D131" i="66"/>
  <c r="C131" i="66"/>
  <c r="B131" i="66"/>
  <c r="N130" i="66"/>
  <c r="H130" i="66"/>
  <c r="F130" i="66"/>
  <c r="E130" i="66"/>
  <c r="D130" i="66"/>
  <c r="C130" i="66"/>
  <c r="B130" i="66"/>
  <c r="N129" i="66"/>
  <c r="H129" i="66"/>
  <c r="B129" i="66"/>
  <c r="F129" i="66"/>
  <c r="E129" i="66"/>
  <c r="D129" i="66"/>
  <c r="C129" i="66"/>
  <c r="N128" i="66"/>
  <c r="H128" i="66"/>
  <c r="B128" i="66"/>
  <c r="F128" i="66"/>
  <c r="E128" i="66"/>
  <c r="D128" i="66"/>
  <c r="C128" i="66"/>
  <c r="N127" i="66"/>
  <c r="H127" i="66"/>
  <c r="F127" i="66"/>
  <c r="E127" i="66"/>
  <c r="D127" i="66"/>
  <c r="C127" i="66"/>
  <c r="B127" i="66"/>
  <c r="N126" i="66"/>
  <c r="H126" i="66"/>
  <c r="F126" i="66"/>
  <c r="E126" i="66"/>
  <c r="D126" i="66"/>
  <c r="C126" i="66"/>
  <c r="B126" i="66"/>
  <c r="N125" i="66"/>
  <c r="N120" i="66"/>
  <c r="H125" i="66"/>
  <c r="B125" i="66"/>
  <c r="F125" i="66"/>
  <c r="E125" i="66"/>
  <c r="D125" i="66"/>
  <c r="C125" i="66"/>
  <c r="N124" i="66"/>
  <c r="H124" i="66"/>
  <c r="F124" i="66"/>
  <c r="E124" i="66"/>
  <c r="D124" i="66"/>
  <c r="C124" i="66"/>
  <c r="N123" i="66"/>
  <c r="H123" i="66"/>
  <c r="F123" i="66"/>
  <c r="E123" i="66"/>
  <c r="D123" i="66"/>
  <c r="C123" i="66"/>
  <c r="B123" i="66"/>
  <c r="N122" i="66"/>
  <c r="H122" i="66"/>
  <c r="F122" i="66"/>
  <c r="E122" i="66"/>
  <c r="D122" i="66"/>
  <c r="C122" i="66"/>
  <c r="B122" i="66"/>
  <c r="R120" i="66"/>
  <c r="Q120" i="66"/>
  <c r="P120" i="66"/>
  <c r="O120" i="66"/>
  <c r="L120" i="66"/>
  <c r="K120" i="66"/>
  <c r="J120" i="66"/>
  <c r="I120" i="66"/>
  <c r="D120" i="66"/>
  <c r="N117" i="66"/>
  <c r="H117" i="66"/>
  <c r="B117" i="66"/>
  <c r="F117" i="66"/>
  <c r="E117" i="66"/>
  <c r="D117" i="66"/>
  <c r="C117" i="66"/>
  <c r="N116" i="66"/>
  <c r="H116" i="66"/>
  <c r="F116" i="66"/>
  <c r="E116" i="66"/>
  <c r="D116" i="66"/>
  <c r="C116" i="66"/>
  <c r="B116" i="66"/>
  <c r="N115" i="66"/>
  <c r="H115" i="66"/>
  <c r="F115" i="66"/>
  <c r="E115" i="66"/>
  <c r="D115" i="66"/>
  <c r="C115" i="66"/>
  <c r="B115" i="66"/>
  <c r="N114" i="66"/>
  <c r="B114" i="66"/>
  <c r="H114" i="66"/>
  <c r="F114" i="66"/>
  <c r="E114" i="66"/>
  <c r="D114" i="66"/>
  <c r="C114" i="66"/>
  <c r="N113" i="66"/>
  <c r="H113" i="66"/>
  <c r="B113" i="66"/>
  <c r="F113" i="66"/>
  <c r="E113" i="66"/>
  <c r="D113" i="66"/>
  <c r="C113" i="66"/>
  <c r="N112" i="66"/>
  <c r="H112" i="66"/>
  <c r="F112" i="66"/>
  <c r="E112" i="66"/>
  <c r="D112" i="66"/>
  <c r="C112" i="66"/>
  <c r="B112" i="66"/>
  <c r="N111" i="66"/>
  <c r="H111" i="66"/>
  <c r="F111" i="66"/>
  <c r="E111" i="66"/>
  <c r="D111" i="66"/>
  <c r="C111" i="66"/>
  <c r="B111" i="66"/>
  <c r="N110" i="66"/>
  <c r="B110" i="66"/>
  <c r="H110" i="66"/>
  <c r="F110" i="66"/>
  <c r="E110" i="66"/>
  <c r="D110" i="66"/>
  <c r="C110" i="66"/>
  <c r="N109" i="66"/>
  <c r="H109" i="66"/>
  <c r="B109" i="66"/>
  <c r="F109" i="66"/>
  <c r="E109" i="66"/>
  <c r="D109" i="66"/>
  <c r="C109" i="66"/>
  <c r="N108" i="66"/>
  <c r="H108" i="66"/>
  <c r="F108" i="66"/>
  <c r="E108" i="66"/>
  <c r="D108" i="66"/>
  <c r="C108" i="66"/>
  <c r="B108" i="66"/>
  <c r="N107" i="66"/>
  <c r="H107" i="66"/>
  <c r="F107" i="66"/>
  <c r="E107" i="66"/>
  <c r="D107" i="66"/>
  <c r="C107" i="66"/>
  <c r="B107" i="66"/>
  <c r="N106" i="66"/>
  <c r="B106" i="66"/>
  <c r="H106" i="66"/>
  <c r="F106" i="66"/>
  <c r="E106" i="66"/>
  <c r="D106" i="66"/>
  <c r="C106" i="66"/>
  <c r="N105" i="66"/>
  <c r="H105" i="66"/>
  <c r="B105" i="66"/>
  <c r="F105" i="66"/>
  <c r="E105" i="66"/>
  <c r="D105" i="66"/>
  <c r="C105" i="66"/>
  <c r="N104" i="66"/>
  <c r="H104" i="66"/>
  <c r="F104" i="66"/>
  <c r="E104" i="66"/>
  <c r="D104" i="66"/>
  <c r="C104" i="66"/>
  <c r="B104" i="66"/>
  <c r="N103" i="66"/>
  <c r="H103" i="66"/>
  <c r="F103" i="66"/>
  <c r="E103" i="66"/>
  <c r="D103" i="66"/>
  <c r="C103" i="66"/>
  <c r="B103" i="66"/>
  <c r="N102" i="66"/>
  <c r="B102" i="66"/>
  <c r="H102" i="66"/>
  <c r="F102" i="66"/>
  <c r="E102" i="66"/>
  <c r="D102" i="66"/>
  <c r="C102" i="66"/>
  <c r="N101" i="66"/>
  <c r="H101" i="66"/>
  <c r="B101" i="66"/>
  <c r="F101" i="66"/>
  <c r="E101" i="66"/>
  <c r="D101" i="66"/>
  <c r="C101" i="66"/>
  <c r="N100" i="66"/>
  <c r="H100" i="66"/>
  <c r="F100" i="66"/>
  <c r="E100" i="66"/>
  <c r="D100" i="66"/>
  <c r="C100" i="66"/>
  <c r="B100" i="66"/>
  <c r="N99" i="66"/>
  <c r="H99" i="66"/>
  <c r="F99" i="66"/>
  <c r="E99" i="66"/>
  <c r="D99" i="66"/>
  <c r="C99" i="66"/>
  <c r="B99" i="66"/>
  <c r="N98" i="66"/>
  <c r="B98" i="66"/>
  <c r="H98" i="66"/>
  <c r="F98" i="66"/>
  <c r="E98" i="66"/>
  <c r="D98" i="66"/>
  <c r="C98" i="66"/>
  <c r="N97" i="66"/>
  <c r="H97" i="66"/>
  <c r="B97" i="66"/>
  <c r="F97" i="66"/>
  <c r="E97" i="66"/>
  <c r="D97" i="66"/>
  <c r="C97" i="66"/>
  <c r="N96" i="66"/>
  <c r="H96" i="66"/>
  <c r="F96" i="66"/>
  <c r="E96" i="66"/>
  <c r="D96" i="66"/>
  <c r="C96" i="66"/>
  <c r="B96" i="66"/>
  <c r="N95" i="66"/>
  <c r="H95" i="66"/>
  <c r="F95" i="66"/>
  <c r="E95" i="66"/>
  <c r="D95" i="66"/>
  <c r="C95" i="66"/>
  <c r="B95" i="66"/>
  <c r="N94" i="66"/>
  <c r="B94" i="66"/>
  <c r="H94" i="66"/>
  <c r="F94" i="66"/>
  <c r="E94" i="66"/>
  <c r="D94" i="66"/>
  <c r="C94" i="66"/>
  <c r="N93" i="66"/>
  <c r="H93" i="66"/>
  <c r="F93" i="66"/>
  <c r="E93" i="66"/>
  <c r="D93" i="66"/>
  <c r="C93" i="66"/>
  <c r="C84" i="66"/>
  <c r="N92" i="66"/>
  <c r="H92" i="66"/>
  <c r="F92" i="66"/>
  <c r="E92" i="66"/>
  <c r="D92" i="66"/>
  <c r="C92" i="66"/>
  <c r="B92" i="66"/>
  <c r="N91" i="66"/>
  <c r="H91" i="66"/>
  <c r="F91" i="66"/>
  <c r="E91" i="66"/>
  <c r="D91" i="66"/>
  <c r="C91" i="66"/>
  <c r="B91" i="66"/>
  <c r="N90" i="66"/>
  <c r="B90" i="66"/>
  <c r="H90" i="66"/>
  <c r="F90" i="66"/>
  <c r="E90" i="66"/>
  <c r="D90" i="66"/>
  <c r="C90" i="66"/>
  <c r="N89" i="66"/>
  <c r="H89" i="66"/>
  <c r="B89" i="66"/>
  <c r="F89" i="66"/>
  <c r="E89" i="66"/>
  <c r="D89" i="66"/>
  <c r="C89" i="66"/>
  <c r="N88" i="66"/>
  <c r="H88" i="66"/>
  <c r="F88" i="66"/>
  <c r="E88" i="66"/>
  <c r="D88" i="66"/>
  <c r="C88" i="66"/>
  <c r="B88" i="66"/>
  <c r="N87" i="66"/>
  <c r="H87" i="66"/>
  <c r="F87" i="66"/>
  <c r="E87" i="66"/>
  <c r="D87" i="66"/>
  <c r="C87" i="66"/>
  <c r="B87" i="66"/>
  <c r="N86" i="66"/>
  <c r="H86" i="66"/>
  <c r="F86" i="66"/>
  <c r="F84" i="66"/>
  <c r="E86" i="66"/>
  <c r="D86" i="66"/>
  <c r="C86" i="66"/>
  <c r="R84" i="66"/>
  <c r="Q84" i="66"/>
  <c r="P84" i="66"/>
  <c r="O84" i="66"/>
  <c r="L84" i="66"/>
  <c r="K84" i="66"/>
  <c r="J84" i="66"/>
  <c r="I84" i="66"/>
  <c r="N81" i="66"/>
  <c r="H81" i="66"/>
  <c r="F81" i="66"/>
  <c r="E81" i="66"/>
  <c r="D81" i="66"/>
  <c r="C81" i="66"/>
  <c r="B81" i="66"/>
  <c r="N80" i="66"/>
  <c r="H80" i="66"/>
  <c r="F80" i="66"/>
  <c r="E80" i="66"/>
  <c r="D80" i="66"/>
  <c r="C80" i="66"/>
  <c r="B80" i="66"/>
  <c r="N79" i="66"/>
  <c r="B79" i="66"/>
  <c r="H79" i="66"/>
  <c r="F79" i="66"/>
  <c r="E79" i="66"/>
  <c r="D79" i="66"/>
  <c r="C79" i="66"/>
  <c r="N78" i="66"/>
  <c r="H78" i="66"/>
  <c r="B78" i="66"/>
  <c r="F78" i="66"/>
  <c r="E78" i="66"/>
  <c r="D78" i="66"/>
  <c r="C78" i="66"/>
  <c r="N77" i="66"/>
  <c r="H77" i="66"/>
  <c r="F77" i="66"/>
  <c r="E77" i="66"/>
  <c r="D77" i="66"/>
  <c r="C77" i="66"/>
  <c r="B77" i="66"/>
  <c r="N76" i="66"/>
  <c r="H76" i="66"/>
  <c r="F76" i="66"/>
  <c r="E76" i="66"/>
  <c r="D76" i="66"/>
  <c r="C76" i="66"/>
  <c r="B76" i="66"/>
  <c r="N75" i="66"/>
  <c r="B75" i="66"/>
  <c r="H75" i="66"/>
  <c r="F75" i="66"/>
  <c r="E75" i="66"/>
  <c r="D75" i="66"/>
  <c r="C75" i="66"/>
  <c r="N74" i="66"/>
  <c r="H74" i="66"/>
  <c r="B74" i="66"/>
  <c r="F74" i="66"/>
  <c r="E74" i="66"/>
  <c r="D74" i="66"/>
  <c r="C74" i="66"/>
  <c r="N73" i="66"/>
  <c r="H73" i="66"/>
  <c r="F73" i="66"/>
  <c r="E73" i="66"/>
  <c r="D73" i="66"/>
  <c r="C73" i="66"/>
  <c r="B73" i="66"/>
  <c r="N72" i="66"/>
  <c r="H72" i="66"/>
  <c r="F72" i="66"/>
  <c r="E72" i="66"/>
  <c r="D72" i="66"/>
  <c r="C72" i="66"/>
  <c r="B72" i="66"/>
  <c r="N71" i="66"/>
  <c r="B71" i="66"/>
  <c r="H71" i="66"/>
  <c r="F71" i="66"/>
  <c r="E71" i="66"/>
  <c r="D71" i="66"/>
  <c r="C71" i="66"/>
  <c r="N70" i="66"/>
  <c r="H70" i="66"/>
  <c r="B70" i="66"/>
  <c r="F70" i="66"/>
  <c r="E70" i="66"/>
  <c r="D70" i="66"/>
  <c r="C70" i="66"/>
  <c r="N69" i="66"/>
  <c r="H69" i="66"/>
  <c r="F69" i="66"/>
  <c r="E69" i="66"/>
  <c r="D69" i="66"/>
  <c r="C69" i="66"/>
  <c r="B69" i="66"/>
  <c r="N68" i="66"/>
  <c r="H68" i="66"/>
  <c r="F68" i="66"/>
  <c r="E68" i="66"/>
  <c r="D68" i="66"/>
  <c r="C68" i="66"/>
  <c r="B68" i="66"/>
  <c r="N67" i="66"/>
  <c r="B67" i="66"/>
  <c r="H67" i="66"/>
  <c r="F67" i="66"/>
  <c r="E67" i="66"/>
  <c r="D67" i="66"/>
  <c r="C67" i="66"/>
  <c r="N66" i="66"/>
  <c r="H66" i="66"/>
  <c r="B66" i="66"/>
  <c r="F66" i="66"/>
  <c r="E66" i="66"/>
  <c r="D66" i="66"/>
  <c r="C66" i="66"/>
  <c r="N65" i="66"/>
  <c r="H65" i="66"/>
  <c r="F65" i="66"/>
  <c r="E65" i="66"/>
  <c r="D65" i="66"/>
  <c r="C65" i="66"/>
  <c r="B65" i="66"/>
  <c r="N64" i="66"/>
  <c r="H64" i="66"/>
  <c r="F64" i="66"/>
  <c r="E64" i="66"/>
  <c r="D64" i="66"/>
  <c r="C64" i="66"/>
  <c r="B64" i="66"/>
  <c r="N63" i="66"/>
  <c r="B63" i="66"/>
  <c r="H63" i="66"/>
  <c r="F63" i="66"/>
  <c r="E63" i="66"/>
  <c r="D63" i="66"/>
  <c r="C63" i="66"/>
  <c r="N62" i="66"/>
  <c r="H62" i="66"/>
  <c r="B62" i="66"/>
  <c r="F62" i="66"/>
  <c r="E62" i="66"/>
  <c r="D62" i="66"/>
  <c r="C62" i="66"/>
  <c r="N61" i="66"/>
  <c r="H61" i="66"/>
  <c r="F61" i="66"/>
  <c r="E61" i="66"/>
  <c r="D61" i="66"/>
  <c r="C61" i="66"/>
  <c r="B61" i="66"/>
  <c r="N60" i="66"/>
  <c r="H60" i="66"/>
  <c r="F60" i="66"/>
  <c r="E60" i="66"/>
  <c r="D60" i="66"/>
  <c r="C60" i="66"/>
  <c r="B60" i="66"/>
  <c r="N59" i="66"/>
  <c r="B59" i="66"/>
  <c r="H59" i="66"/>
  <c r="F59" i="66"/>
  <c r="E59" i="66"/>
  <c r="D59" i="66"/>
  <c r="C59" i="66"/>
  <c r="N58" i="66"/>
  <c r="H58" i="66"/>
  <c r="B58" i="66"/>
  <c r="F58" i="66"/>
  <c r="E58" i="66"/>
  <c r="D58" i="66"/>
  <c r="C58" i="66"/>
  <c r="N57" i="66"/>
  <c r="H57" i="66"/>
  <c r="F57" i="66"/>
  <c r="F48" i="66"/>
  <c r="E57" i="66"/>
  <c r="D57" i="66"/>
  <c r="C57" i="66"/>
  <c r="B57" i="66"/>
  <c r="N56" i="66"/>
  <c r="H56" i="66"/>
  <c r="F56" i="66"/>
  <c r="E56" i="66"/>
  <c r="D56" i="66"/>
  <c r="C56" i="66"/>
  <c r="B56" i="66"/>
  <c r="N55" i="66"/>
  <c r="B55" i="66"/>
  <c r="H55" i="66"/>
  <c r="F55" i="66"/>
  <c r="E55" i="66"/>
  <c r="D55" i="66"/>
  <c r="C55" i="66"/>
  <c r="N54" i="66"/>
  <c r="H54" i="66"/>
  <c r="B54" i="66"/>
  <c r="F54" i="66"/>
  <c r="E54" i="66"/>
  <c r="D54" i="66"/>
  <c r="C54" i="66"/>
  <c r="N53" i="66"/>
  <c r="H53" i="66"/>
  <c r="F53" i="66"/>
  <c r="E53" i="66"/>
  <c r="D53" i="66"/>
  <c r="C53" i="66"/>
  <c r="B53" i="66"/>
  <c r="N52" i="66"/>
  <c r="H52" i="66"/>
  <c r="F52" i="66"/>
  <c r="E52" i="66"/>
  <c r="D52" i="66"/>
  <c r="C52" i="66"/>
  <c r="B52" i="66"/>
  <c r="N51" i="66"/>
  <c r="H51" i="66"/>
  <c r="F51" i="66"/>
  <c r="E51" i="66"/>
  <c r="D51" i="66"/>
  <c r="C51" i="66"/>
  <c r="N50" i="66"/>
  <c r="H50" i="66"/>
  <c r="F50" i="66"/>
  <c r="E50" i="66"/>
  <c r="D50" i="66"/>
  <c r="C50" i="66"/>
  <c r="C48" i="66"/>
  <c r="R48" i="66"/>
  <c r="Q48" i="66"/>
  <c r="P48" i="66"/>
  <c r="O48" i="66"/>
  <c r="L48" i="66"/>
  <c r="K48" i="66"/>
  <c r="J48" i="66"/>
  <c r="I48" i="66"/>
  <c r="N45" i="66"/>
  <c r="H45" i="66"/>
  <c r="F45" i="66"/>
  <c r="E45" i="66"/>
  <c r="D45" i="66"/>
  <c r="C45" i="66"/>
  <c r="B45" i="66"/>
  <c r="N44" i="66"/>
  <c r="B44" i="66"/>
  <c r="H44" i="66"/>
  <c r="F44" i="66"/>
  <c r="E44" i="66"/>
  <c r="D44" i="66"/>
  <c r="C44" i="66"/>
  <c r="N43" i="66"/>
  <c r="H43" i="66"/>
  <c r="B43" i="66"/>
  <c r="F43" i="66"/>
  <c r="E43" i="66"/>
  <c r="D43" i="66"/>
  <c r="C43" i="66"/>
  <c r="N42" i="66"/>
  <c r="H42" i="66"/>
  <c r="F42" i="66"/>
  <c r="E42" i="66"/>
  <c r="D42" i="66"/>
  <c r="C42" i="66"/>
  <c r="B42" i="66"/>
  <c r="N41" i="66"/>
  <c r="H41" i="66"/>
  <c r="F41" i="66"/>
  <c r="E41" i="66"/>
  <c r="D41" i="66"/>
  <c r="C41" i="66"/>
  <c r="B41" i="66"/>
  <c r="N40" i="66"/>
  <c r="B40" i="66"/>
  <c r="H40" i="66"/>
  <c r="F40" i="66"/>
  <c r="E40" i="66"/>
  <c r="D40" i="66"/>
  <c r="C40" i="66"/>
  <c r="N39" i="66"/>
  <c r="H39" i="66"/>
  <c r="B39" i="66"/>
  <c r="F39" i="66"/>
  <c r="E39" i="66"/>
  <c r="D39" i="66"/>
  <c r="C39" i="66"/>
  <c r="N38" i="66"/>
  <c r="H38" i="66"/>
  <c r="F38" i="66"/>
  <c r="E38" i="66"/>
  <c r="D38" i="66"/>
  <c r="C38" i="66"/>
  <c r="B38" i="66"/>
  <c r="N37" i="66"/>
  <c r="H37" i="66"/>
  <c r="F37" i="66"/>
  <c r="E37" i="66"/>
  <c r="D37" i="66"/>
  <c r="C37" i="66"/>
  <c r="B37" i="66"/>
  <c r="N36" i="66"/>
  <c r="B36" i="66"/>
  <c r="H36" i="66"/>
  <c r="F36" i="66"/>
  <c r="E36" i="66"/>
  <c r="D36" i="66"/>
  <c r="C36" i="66"/>
  <c r="N35" i="66"/>
  <c r="H35" i="66"/>
  <c r="B35" i="66"/>
  <c r="F35" i="66"/>
  <c r="E35" i="66"/>
  <c r="D35" i="66"/>
  <c r="C35" i="66"/>
  <c r="N34" i="66"/>
  <c r="H34" i="66"/>
  <c r="F34" i="66"/>
  <c r="E34" i="66"/>
  <c r="D34" i="66"/>
  <c r="C34" i="66"/>
  <c r="B34" i="66"/>
  <c r="N33" i="66"/>
  <c r="H33" i="66"/>
  <c r="F33" i="66"/>
  <c r="E33" i="66"/>
  <c r="D33" i="66"/>
  <c r="C33" i="66"/>
  <c r="B33" i="66"/>
  <c r="N32" i="66"/>
  <c r="B32" i="66"/>
  <c r="H32" i="66"/>
  <c r="F32" i="66"/>
  <c r="E32" i="66"/>
  <c r="D32" i="66"/>
  <c r="C32" i="66"/>
  <c r="N31" i="66"/>
  <c r="H31" i="66"/>
  <c r="B31" i="66"/>
  <c r="F31" i="66"/>
  <c r="E31" i="66"/>
  <c r="D31" i="66"/>
  <c r="C31" i="66"/>
  <c r="N30" i="66"/>
  <c r="H30" i="66"/>
  <c r="F30" i="66"/>
  <c r="E30" i="66"/>
  <c r="D30" i="66"/>
  <c r="C30" i="66"/>
  <c r="B30" i="66"/>
  <c r="N29" i="66"/>
  <c r="H29" i="66"/>
  <c r="F29" i="66"/>
  <c r="E29" i="66"/>
  <c r="D29" i="66"/>
  <c r="C29" i="66"/>
  <c r="B29" i="66"/>
  <c r="N28" i="66"/>
  <c r="B28" i="66"/>
  <c r="H28" i="66"/>
  <c r="F28" i="66"/>
  <c r="E28" i="66"/>
  <c r="D28" i="66"/>
  <c r="C28" i="66"/>
  <c r="N27" i="66"/>
  <c r="H27" i="66"/>
  <c r="B27" i="66"/>
  <c r="F27" i="66"/>
  <c r="E27" i="66"/>
  <c r="D27" i="66"/>
  <c r="C27" i="66"/>
  <c r="N26" i="66"/>
  <c r="H26" i="66"/>
  <c r="F26" i="66"/>
  <c r="E26" i="66"/>
  <c r="D26" i="66"/>
  <c r="C26" i="66"/>
  <c r="B26" i="66"/>
  <c r="N25" i="66"/>
  <c r="H25" i="66"/>
  <c r="F25" i="66"/>
  <c r="E25" i="66"/>
  <c r="D25" i="66"/>
  <c r="C25" i="66"/>
  <c r="B25" i="66"/>
  <c r="N24" i="66"/>
  <c r="B24" i="66"/>
  <c r="H24" i="66"/>
  <c r="F24" i="66"/>
  <c r="E24" i="66"/>
  <c r="D24" i="66"/>
  <c r="C24" i="66"/>
  <c r="N23" i="66"/>
  <c r="H23" i="66"/>
  <c r="B23" i="66"/>
  <c r="F23" i="66"/>
  <c r="E23" i="66"/>
  <c r="D23" i="66"/>
  <c r="C23" i="66"/>
  <c r="N22" i="66"/>
  <c r="H22" i="66"/>
  <c r="F22" i="66"/>
  <c r="E22" i="66"/>
  <c r="D22" i="66"/>
  <c r="C22" i="66"/>
  <c r="B22" i="66"/>
  <c r="N21" i="66"/>
  <c r="H21" i="66"/>
  <c r="F21" i="66"/>
  <c r="E21" i="66"/>
  <c r="D21" i="66"/>
  <c r="C21" i="66"/>
  <c r="B21" i="66"/>
  <c r="N20" i="66"/>
  <c r="B20" i="66"/>
  <c r="H20" i="66"/>
  <c r="F20" i="66"/>
  <c r="E20" i="66"/>
  <c r="D20" i="66"/>
  <c r="C20" i="66"/>
  <c r="N19" i="66"/>
  <c r="H19" i="66"/>
  <c r="B19" i="66"/>
  <c r="F19" i="66"/>
  <c r="E19" i="66"/>
  <c r="D19" i="66"/>
  <c r="C19" i="66"/>
  <c r="N18" i="66"/>
  <c r="H18" i="66"/>
  <c r="F18" i="66"/>
  <c r="E18" i="66"/>
  <c r="D18" i="66"/>
  <c r="C18" i="66"/>
  <c r="B18" i="66"/>
  <c r="N17" i="66"/>
  <c r="H17" i="66"/>
  <c r="F17" i="66"/>
  <c r="E17" i="66"/>
  <c r="E12" i="66"/>
  <c r="D17" i="66"/>
  <c r="C17" i="66"/>
  <c r="B17" i="66"/>
  <c r="N16" i="66"/>
  <c r="B16" i="66"/>
  <c r="H16" i="66"/>
  <c r="F16" i="66"/>
  <c r="E16" i="66"/>
  <c r="D16" i="66"/>
  <c r="C16" i="66"/>
  <c r="N15" i="66"/>
  <c r="H15" i="66"/>
  <c r="F15" i="66"/>
  <c r="E15" i="66"/>
  <c r="D15" i="66"/>
  <c r="C15" i="66"/>
  <c r="C12" i="66"/>
  <c r="N14" i="66"/>
  <c r="N12" i="66"/>
  <c r="H14" i="66"/>
  <c r="F14" i="66"/>
  <c r="E14" i="66"/>
  <c r="D14" i="66"/>
  <c r="D12" i="66"/>
  <c r="C14" i="66"/>
  <c r="B14" i="66"/>
  <c r="R12" i="66"/>
  <c r="Q12" i="66"/>
  <c r="P12" i="66"/>
  <c r="O12" i="66"/>
  <c r="L12" i="66"/>
  <c r="K12" i="66"/>
  <c r="J12" i="66"/>
  <c r="I12" i="66"/>
  <c r="N548" i="65"/>
  <c r="H548" i="65"/>
  <c r="F548" i="65"/>
  <c r="E548" i="65"/>
  <c r="D548" i="65"/>
  <c r="B548" i="65"/>
  <c r="C548" i="65"/>
  <c r="N547" i="65"/>
  <c r="H547" i="65"/>
  <c r="F547" i="65"/>
  <c r="E547" i="65"/>
  <c r="D547" i="65"/>
  <c r="C547" i="65"/>
  <c r="B547" i="65"/>
  <c r="N546" i="65"/>
  <c r="H546" i="65"/>
  <c r="F546" i="65"/>
  <c r="E546" i="65"/>
  <c r="D546" i="65"/>
  <c r="C546" i="65"/>
  <c r="B546" i="65"/>
  <c r="N545" i="65"/>
  <c r="H545" i="65"/>
  <c r="F545" i="65"/>
  <c r="E545" i="65"/>
  <c r="B545" i="65"/>
  <c r="D545" i="65"/>
  <c r="C545" i="65"/>
  <c r="N544" i="65"/>
  <c r="H544" i="65"/>
  <c r="F544" i="65"/>
  <c r="E544" i="65"/>
  <c r="D544" i="65"/>
  <c r="B544" i="65"/>
  <c r="C544" i="65"/>
  <c r="N543" i="65"/>
  <c r="H543" i="65"/>
  <c r="F543" i="65"/>
  <c r="E543" i="65"/>
  <c r="D543" i="65"/>
  <c r="C543" i="65"/>
  <c r="B543" i="65"/>
  <c r="N542" i="65"/>
  <c r="H542" i="65"/>
  <c r="F542" i="65"/>
  <c r="E542" i="65"/>
  <c r="D542" i="65"/>
  <c r="C542" i="65"/>
  <c r="B542" i="65"/>
  <c r="N541" i="65"/>
  <c r="H541" i="65"/>
  <c r="F541" i="65"/>
  <c r="E541" i="65"/>
  <c r="B541" i="65"/>
  <c r="D541" i="65"/>
  <c r="C541" i="65"/>
  <c r="N540" i="65"/>
  <c r="H540" i="65"/>
  <c r="F540" i="65"/>
  <c r="E540" i="65"/>
  <c r="D540" i="65"/>
  <c r="B540" i="65"/>
  <c r="C540" i="65"/>
  <c r="N539" i="65"/>
  <c r="H539" i="65"/>
  <c r="F539" i="65"/>
  <c r="E539" i="65"/>
  <c r="D539" i="65"/>
  <c r="C539" i="65"/>
  <c r="B539" i="65"/>
  <c r="N538" i="65"/>
  <c r="H538" i="65"/>
  <c r="F538" i="65"/>
  <c r="E538" i="65"/>
  <c r="D538" i="65"/>
  <c r="C538" i="65"/>
  <c r="B538" i="65"/>
  <c r="N537" i="65"/>
  <c r="H537" i="65"/>
  <c r="F537" i="65"/>
  <c r="E537" i="65"/>
  <c r="D537" i="65"/>
  <c r="C537" i="65"/>
  <c r="N536" i="65"/>
  <c r="H536" i="65"/>
  <c r="F536" i="65"/>
  <c r="E536" i="65"/>
  <c r="D536" i="65"/>
  <c r="B536" i="65"/>
  <c r="C536" i="65"/>
  <c r="N535" i="65"/>
  <c r="H535" i="65"/>
  <c r="F535" i="65"/>
  <c r="E535" i="65"/>
  <c r="D535" i="65"/>
  <c r="C535" i="65"/>
  <c r="B535" i="65"/>
  <c r="N534" i="65"/>
  <c r="H534" i="65"/>
  <c r="F534" i="65"/>
  <c r="E534" i="65"/>
  <c r="D534" i="65"/>
  <c r="C534" i="65"/>
  <c r="B534" i="65"/>
  <c r="N533" i="65"/>
  <c r="H533" i="65"/>
  <c r="F533" i="65"/>
  <c r="E533" i="65"/>
  <c r="D533" i="65"/>
  <c r="C533" i="65"/>
  <c r="B533" i="65"/>
  <c r="N532" i="65"/>
  <c r="H532" i="65"/>
  <c r="F532" i="65"/>
  <c r="E532" i="65"/>
  <c r="D532" i="65"/>
  <c r="B532" i="65"/>
  <c r="C532" i="65"/>
  <c r="N531" i="65"/>
  <c r="H531" i="65"/>
  <c r="F531" i="65"/>
  <c r="E531" i="65"/>
  <c r="D531" i="65"/>
  <c r="C531" i="65"/>
  <c r="B531" i="65"/>
  <c r="N530" i="65"/>
  <c r="H530" i="65"/>
  <c r="F530" i="65"/>
  <c r="E530" i="65"/>
  <c r="D530" i="65"/>
  <c r="C530" i="65"/>
  <c r="B530" i="65"/>
  <c r="N529" i="65"/>
  <c r="H529" i="65"/>
  <c r="F529" i="65"/>
  <c r="E529" i="65"/>
  <c r="D529" i="65"/>
  <c r="C529" i="65"/>
  <c r="B529" i="65"/>
  <c r="N528" i="65"/>
  <c r="H528" i="65"/>
  <c r="F528" i="65"/>
  <c r="E528" i="65"/>
  <c r="D528" i="65"/>
  <c r="B528" i="65"/>
  <c r="C528" i="65"/>
  <c r="N527" i="65"/>
  <c r="H527" i="65"/>
  <c r="F527" i="65"/>
  <c r="E527" i="65"/>
  <c r="D527" i="65"/>
  <c r="C527" i="65"/>
  <c r="B527" i="65"/>
  <c r="N526" i="65"/>
  <c r="H526" i="65"/>
  <c r="F526" i="65"/>
  <c r="E526" i="65"/>
  <c r="D526" i="65"/>
  <c r="C526" i="65"/>
  <c r="B526" i="65"/>
  <c r="N525" i="65"/>
  <c r="H525" i="65"/>
  <c r="F525" i="65"/>
  <c r="E525" i="65"/>
  <c r="D525" i="65"/>
  <c r="C525" i="65"/>
  <c r="N524" i="65"/>
  <c r="H524" i="65"/>
  <c r="F524" i="65"/>
  <c r="E524" i="65"/>
  <c r="D524" i="65"/>
  <c r="B524" i="65"/>
  <c r="C524" i="65"/>
  <c r="N523" i="65"/>
  <c r="H523" i="65"/>
  <c r="F523" i="65"/>
  <c r="E523" i="65"/>
  <c r="D523" i="65"/>
  <c r="C523" i="65"/>
  <c r="B523" i="65"/>
  <c r="N522" i="65"/>
  <c r="H522" i="65"/>
  <c r="F522" i="65"/>
  <c r="E522" i="65"/>
  <c r="D522" i="65"/>
  <c r="C522" i="65"/>
  <c r="B522" i="65"/>
  <c r="N521" i="65"/>
  <c r="H521" i="65"/>
  <c r="F521" i="65"/>
  <c r="E521" i="65"/>
  <c r="D521" i="65"/>
  <c r="C521" i="65"/>
  <c r="N520" i="65"/>
  <c r="H520" i="65"/>
  <c r="F520" i="65"/>
  <c r="E520" i="65"/>
  <c r="D520" i="65"/>
  <c r="B520" i="65"/>
  <c r="C520" i="65"/>
  <c r="N519" i="65"/>
  <c r="H519" i="65"/>
  <c r="F519" i="65"/>
  <c r="E519" i="65"/>
  <c r="D519" i="65"/>
  <c r="C519" i="65"/>
  <c r="B519" i="65"/>
  <c r="N518" i="65"/>
  <c r="H518" i="65"/>
  <c r="F518" i="65"/>
  <c r="E518" i="65"/>
  <c r="D518" i="65"/>
  <c r="C518" i="65"/>
  <c r="B518" i="65"/>
  <c r="N517" i="65"/>
  <c r="H517" i="65"/>
  <c r="F517" i="65"/>
  <c r="E517" i="65"/>
  <c r="D517" i="65"/>
  <c r="C517" i="65"/>
  <c r="R515" i="65"/>
  <c r="Q515" i="65"/>
  <c r="P515" i="65"/>
  <c r="O515" i="65"/>
  <c r="N515" i="65"/>
  <c r="L515" i="65"/>
  <c r="K515" i="65"/>
  <c r="J515" i="65"/>
  <c r="I515" i="65"/>
  <c r="N512" i="65"/>
  <c r="H512" i="65"/>
  <c r="F512" i="65"/>
  <c r="E512" i="65"/>
  <c r="D512" i="65"/>
  <c r="C512" i="65"/>
  <c r="B512" i="65"/>
  <c r="N511" i="65"/>
  <c r="H511" i="65"/>
  <c r="F511" i="65"/>
  <c r="E511" i="65"/>
  <c r="D511" i="65"/>
  <c r="C511" i="65"/>
  <c r="B511" i="65"/>
  <c r="N510" i="65"/>
  <c r="H510" i="65"/>
  <c r="F510" i="65"/>
  <c r="E510" i="65"/>
  <c r="D510" i="65"/>
  <c r="C510" i="65"/>
  <c r="B510" i="65"/>
  <c r="N509" i="65"/>
  <c r="H509" i="65"/>
  <c r="F509" i="65"/>
  <c r="E509" i="65"/>
  <c r="D509" i="65"/>
  <c r="B509" i="65"/>
  <c r="C509" i="65"/>
  <c r="N508" i="65"/>
  <c r="H508" i="65"/>
  <c r="F508" i="65"/>
  <c r="E508" i="65"/>
  <c r="D508" i="65"/>
  <c r="C508" i="65"/>
  <c r="B508" i="65"/>
  <c r="N507" i="65"/>
  <c r="H507" i="65"/>
  <c r="F507" i="65"/>
  <c r="E507" i="65"/>
  <c r="D507" i="65"/>
  <c r="C507" i="65"/>
  <c r="B507" i="65"/>
  <c r="N506" i="65"/>
  <c r="H506" i="65"/>
  <c r="F506" i="65"/>
  <c r="E506" i="65"/>
  <c r="D506" i="65"/>
  <c r="C506" i="65"/>
  <c r="N505" i="65"/>
  <c r="H505" i="65"/>
  <c r="F505" i="65"/>
  <c r="E505" i="65"/>
  <c r="D505" i="65"/>
  <c r="B505" i="65"/>
  <c r="C505" i="65"/>
  <c r="N504" i="65"/>
  <c r="H504" i="65"/>
  <c r="F504" i="65"/>
  <c r="E504" i="65"/>
  <c r="D504" i="65"/>
  <c r="C504" i="65"/>
  <c r="B504" i="65"/>
  <c r="N503" i="65"/>
  <c r="H503" i="65"/>
  <c r="F503" i="65"/>
  <c r="E503" i="65"/>
  <c r="D503" i="65"/>
  <c r="C503" i="65"/>
  <c r="B503" i="65"/>
  <c r="N502" i="65"/>
  <c r="H502" i="65"/>
  <c r="F502" i="65"/>
  <c r="E502" i="65"/>
  <c r="D502" i="65"/>
  <c r="C502" i="65"/>
  <c r="N501" i="65"/>
  <c r="H501" i="65"/>
  <c r="F501" i="65"/>
  <c r="E501" i="65"/>
  <c r="D501" i="65"/>
  <c r="B501" i="65"/>
  <c r="C501" i="65"/>
  <c r="N500" i="65"/>
  <c r="H500" i="65"/>
  <c r="F500" i="65"/>
  <c r="E500" i="65"/>
  <c r="D500" i="65"/>
  <c r="C500" i="65"/>
  <c r="B500" i="65"/>
  <c r="N499" i="65"/>
  <c r="H499" i="65"/>
  <c r="F499" i="65"/>
  <c r="E499" i="65"/>
  <c r="D499" i="65"/>
  <c r="C499" i="65"/>
  <c r="B499" i="65"/>
  <c r="N498" i="65"/>
  <c r="H498" i="65"/>
  <c r="F498" i="65"/>
  <c r="E498" i="65"/>
  <c r="D498" i="65"/>
  <c r="C498" i="65"/>
  <c r="B498" i="65"/>
  <c r="N497" i="65"/>
  <c r="H497" i="65"/>
  <c r="F497" i="65"/>
  <c r="E497" i="65"/>
  <c r="D497" i="65"/>
  <c r="C497" i="65"/>
  <c r="N496" i="65"/>
  <c r="H496" i="65"/>
  <c r="F496" i="65"/>
  <c r="E496" i="65"/>
  <c r="D496" i="65"/>
  <c r="C496" i="65"/>
  <c r="B496" i="65"/>
  <c r="N495" i="65"/>
  <c r="H495" i="65"/>
  <c r="F495" i="65"/>
  <c r="E495" i="65"/>
  <c r="D495" i="65"/>
  <c r="C495" i="65"/>
  <c r="B495" i="65"/>
  <c r="N494" i="65"/>
  <c r="H494" i="65"/>
  <c r="F494" i="65"/>
  <c r="E494" i="65"/>
  <c r="D494" i="65"/>
  <c r="C494" i="65"/>
  <c r="B494" i="65"/>
  <c r="N493" i="65"/>
  <c r="H493" i="65"/>
  <c r="F493" i="65"/>
  <c r="E493" i="65"/>
  <c r="D493" i="65"/>
  <c r="B493" i="65"/>
  <c r="C493" i="65"/>
  <c r="N492" i="65"/>
  <c r="H492" i="65"/>
  <c r="F492" i="65"/>
  <c r="E492" i="65"/>
  <c r="D492" i="65"/>
  <c r="C492" i="65"/>
  <c r="B492" i="65"/>
  <c r="N491" i="65"/>
  <c r="H491" i="65"/>
  <c r="F491" i="65"/>
  <c r="E491" i="65"/>
  <c r="D491" i="65"/>
  <c r="C491" i="65"/>
  <c r="B491" i="65"/>
  <c r="N490" i="65"/>
  <c r="H490" i="65"/>
  <c r="F490" i="65"/>
  <c r="E490" i="65"/>
  <c r="D490" i="65"/>
  <c r="C490" i="65"/>
  <c r="N489" i="65"/>
  <c r="H489" i="65"/>
  <c r="F489" i="65"/>
  <c r="E489" i="65"/>
  <c r="D489" i="65"/>
  <c r="B489" i="65"/>
  <c r="C489" i="65"/>
  <c r="N488" i="65"/>
  <c r="H488" i="65"/>
  <c r="F488" i="65"/>
  <c r="E488" i="65"/>
  <c r="D488" i="65"/>
  <c r="C488" i="65"/>
  <c r="B488" i="65"/>
  <c r="N487" i="65"/>
  <c r="H487" i="65"/>
  <c r="F487" i="65"/>
  <c r="E487" i="65"/>
  <c r="D487" i="65"/>
  <c r="C487" i="65"/>
  <c r="B487" i="65"/>
  <c r="N486" i="65"/>
  <c r="H486" i="65"/>
  <c r="F486" i="65"/>
  <c r="E486" i="65"/>
  <c r="D486" i="65"/>
  <c r="C486" i="65"/>
  <c r="N485" i="65"/>
  <c r="H485" i="65"/>
  <c r="F485" i="65"/>
  <c r="E485" i="65"/>
  <c r="D485" i="65"/>
  <c r="B485" i="65"/>
  <c r="C485" i="65"/>
  <c r="N484" i="65"/>
  <c r="H484" i="65"/>
  <c r="F484" i="65"/>
  <c r="E484" i="65"/>
  <c r="D484" i="65"/>
  <c r="C484" i="65"/>
  <c r="N483" i="65"/>
  <c r="H483" i="65"/>
  <c r="F483" i="65"/>
  <c r="E483" i="65"/>
  <c r="D483" i="65"/>
  <c r="C483" i="65"/>
  <c r="B483" i="65"/>
  <c r="N482" i="65"/>
  <c r="H482" i="65"/>
  <c r="H479" i="65"/>
  <c r="F482" i="65"/>
  <c r="E482" i="65"/>
  <c r="D482" i="65"/>
  <c r="C482" i="65"/>
  <c r="B482" i="65"/>
  <c r="N481" i="65"/>
  <c r="H481" i="65"/>
  <c r="F481" i="65"/>
  <c r="E481" i="65"/>
  <c r="D481" i="65"/>
  <c r="C481" i="65"/>
  <c r="R479" i="65"/>
  <c r="Q479" i="65"/>
  <c r="P479" i="65"/>
  <c r="O479" i="65"/>
  <c r="N479" i="65"/>
  <c r="L479" i="65"/>
  <c r="K479" i="65"/>
  <c r="J479" i="65"/>
  <c r="I479" i="65"/>
  <c r="N476" i="65"/>
  <c r="H476" i="65"/>
  <c r="F476" i="65"/>
  <c r="E476" i="65"/>
  <c r="D476" i="65"/>
  <c r="C476" i="65"/>
  <c r="B476" i="65"/>
  <c r="N475" i="65"/>
  <c r="H475" i="65"/>
  <c r="F475" i="65"/>
  <c r="E475" i="65"/>
  <c r="B475" i="65"/>
  <c r="D475" i="65"/>
  <c r="C475" i="65"/>
  <c r="N474" i="65"/>
  <c r="H474" i="65"/>
  <c r="F474" i="65"/>
  <c r="E474" i="65"/>
  <c r="D474" i="65"/>
  <c r="B474" i="65"/>
  <c r="C474" i="65"/>
  <c r="N473" i="65"/>
  <c r="H473" i="65"/>
  <c r="F473" i="65"/>
  <c r="E473" i="65"/>
  <c r="D473" i="65"/>
  <c r="C473" i="65"/>
  <c r="B473" i="65"/>
  <c r="N472" i="65"/>
  <c r="H472" i="65"/>
  <c r="F472" i="65"/>
  <c r="E472" i="65"/>
  <c r="D472" i="65"/>
  <c r="B472" i="65"/>
  <c r="C472" i="65"/>
  <c r="N471" i="65"/>
  <c r="H471" i="65"/>
  <c r="F471" i="65"/>
  <c r="E471" i="65"/>
  <c r="D471" i="65"/>
  <c r="C471" i="65"/>
  <c r="B471" i="65"/>
  <c r="N470" i="65"/>
  <c r="H470" i="65"/>
  <c r="F470" i="65"/>
  <c r="E470" i="65"/>
  <c r="D470" i="65"/>
  <c r="C470" i="65"/>
  <c r="B470" i="65"/>
  <c r="N469" i="65"/>
  <c r="H469" i="65"/>
  <c r="F469" i="65"/>
  <c r="E469" i="65"/>
  <c r="B469" i="65"/>
  <c r="D469" i="65"/>
  <c r="C469" i="65"/>
  <c r="N468" i="65"/>
  <c r="H468" i="65"/>
  <c r="F468" i="65"/>
  <c r="E468" i="65"/>
  <c r="D468" i="65"/>
  <c r="B468" i="65"/>
  <c r="C468" i="65"/>
  <c r="N467" i="65"/>
  <c r="H467" i="65"/>
  <c r="F467" i="65"/>
  <c r="E467" i="65"/>
  <c r="D467" i="65"/>
  <c r="C467" i="65"/>
  <c r="B467" i="65"/>
  <c r="N466" i="65"/>
  <c r="H466" i="65"/>
  <c r="F466" i="65"/>
  <c r="E466" i="65"/>
  <c r="D466" i="65"/>
  <c r="C466" i="65"/>
  <c r="B466" i="65"/>
  <c r="N465" i="65"/>
  <c r="H465" i="65"/>
  <c r="F465" i="65"/>
  <c r="E465" i="65"/>
  <c r="B465" i="65"/>
  <c r="D465" i="65"/>
  <c r="C465" i="65"/>
  <c r="N464" i="65"/>
  <c r="H464" i="65"/>
  <c r="F464" i="65"/>
  <c r="E464" i="65"/>
  <c r="D464" i="65"/>
  <c r="B464" i="65"/>
  <c r="C464" i="65"/>
  <c r="N463" i="65"/>
  <c r="H463" i="65"/>
  <c r="F463" i="65"/>
  <c r="E463" i="65"/>
  <c r="D463" i="65"/>
  <c r="C463" i="65"/>
  <c r="B463" i="65"/>
  <c r="N462" i="65"/>
  <c r="H462" i="65"/>
  <c r="F462" i="65"/>
  <c r="E462" i="65"/>
  <c r="D462" i="65"/>
  <c r="C462" i="65"/>
  <c r="B462" i="65"/>
  <c r="N461" i="65"/>
  <c r="H461" i="65"/>
  <c r="F461" i="65"/>
  <c r="E461" i="65"/>
  <c r="B461" i="65"/>
  <c r="D461" i="65"/>
  <c r="C461" i="65"/>
  <c r="N460" i="65"/>
  <c r="H460" i="65"/>
  <c r="F460" i="65"/>
  <c r="E460" i="65"/>
  <c r="D460" i="65"/>
  <c r="B460" i="65"/>
  <c r="C460" i="65"/>
  <c r="N459" i="65"/>
  <c r="H459" i="65"/>
  <c r="F459" i="65"/>
  <c r="E459" i="65"/>
  <c r="D459" i="65"/>
  <c r="C459" i="65"/>
  <c r="B459" i="65"/>
  <c r="N458" i="65"/>
  <c r="H458" i="65"/>
  <c r="F458" i="65"/>
  <c r="E458" i="65"/>
  <c r="D458" i="65"/>
  <c r="C458" i="65"/>
  <c r="B458" i="65"/>
  <c r="N457" i="65"/>
  <c r="H457" i="65"/>
  <c r="F457" i="65"/>
  <c r="E457" i="65"/>
  <c r="B457" i="65"/>
  <c r="D457" i="65"/>
  <c r="C457" i="65"/>
  <c r="N456" i="65"/>
  <c r="H456" i="65"/>
  <c r="F456" i="65"/>
  <c r="E456" i="65"/>
  <c r="D456" i="65"/>
  <c r="B456" i="65"/>
  <c r="C456" i="65"/>
  <c r="N455" i="65"/>
  <c r="H455" i="65"/>
  <c r="F455" i="65"/>
  <c r="E455" i="65"/>
  <c r="D455" i="65"/>
  <c r="C455" i="65"/>
  <c r="B455" i="65"/>
  <c r="N454" i="65"/>
  <c r="H454" i="65"/>
  <c r="F454" i="65"/>
  <c r="E454" i="65"/>
  <c r="D454" i="65"/>
  <c r="C454" i="65"/>
  <c r="B454" i="65"/>
  <c r="N453" i="65"/>
  <c r="H453" i="65"/>
  <c r="F453" i="65"/>
  <c r="E453" i="65"/>
  <c r="B453" i="65"/>
  <c r="D453" i="65"/>
  <c r="C453" i="65"/>
  <c r="N452" i="65"/>
  <c r="N443" i="65"/>
  <c r="H452" i="65"/>
  <c r="F452" i="65"/>
  <c r="E452" i="65"/>
  <c r="D452" i="65"/>
  <c r="C452" i="65"/>
  <c r="N451" i="65"/>
  <c r="H451" i="65"/>
  <c r="F451" i="65"/>
  <c r="E451" i="65"/>
  <c r="D451" i="65"/>
  <c r="C451" i="65"/>
  <c r="B451" i="65"/>
  <c r="N450" i="65"/>
  <c r="H450" i="65"/>
  <c r="F450" i="65"/>
  <c r="E450" i="65"/>
  <c r="D450" i="65"/>
  <c r="C450" i="65"/>
  <c r="B450" i="65"/>
  <c r="N449" i="65"/>
  <c r="H449" i="65"/>
  <c r="F449" i="65"/>
  <c r="E449" i="65"/>
  <c r="B449" i="65"/>
  <c r="D449" i="65"/>
  <c r="C449" i="65"/>
  <c r="N448" i="65"/>
  <c r="H448" i="65"/>
  <c r="F448" i="65"/>
  <c r="E448" i="65"/>
  <c r="D448" i="65"/>
  <c r="B448" i="65"/>
  <c r="C448" i="65"/>
  <c r="N447" i="65"/>
  <c r="H447" i="65"/>
  <c r="F447" i="65"/>
  <c r="E447" i="65"/>
  <c r="D447" i="65"/>
  <c r="C447" i="65"/>
  <c r="B447" i="65"/>
  <c r="N446" i="65"/>
  <c r="H446" i="65"/>
  <c r="F446" i="65"/>
  <c r="E446" i="65"/>
  <c r="D446" i="65"/>
  <c r="C446" i="65"/>
  <c r="B446" i="65"/>
  <c r="N445" i="65"/>
  <c r="H445" i="65"/>
  <c r="F445" i="65"/>
  <c r="E445" i="65"/>
  <c r="D445" i="65"/>
  <c r="C445" i="65"/>
  <c r="R443" i="65"/>
  <c r="Q443" i="65"/>
  <c r="P443" i="65"/>
  <c r="O443" i="65"/>
  <c r="L443" i="65"/>
  <c r="K443" i="65"/>
  <c r="J443" i="65"/>
  <c r="I443" i="65"/>
  <c r="N440" i="65"/>
  <c r="H440" i="65"/>
  <c r="F440" i="65"/>
  <c r="E440" i="65"/>
  <c r="D440" i="65"/>
  <c r="C440" i="65"/>
  <c r="B440" i="65"/>
  <c r="N439" i="65"/>
  <c r="H439" i="65"/>
  <c r="F439" i="65"/>
  <c r="B439" i="65"/>
  <c r="E439" i="65"/>
  <c r="D439" i="65"/>
  <c r="C439" i="65"/>
  <c r="N438" i="65"/>
  <c r="H438" i="65"/>
  <c r="F438" i="65"/>
  <c r="E438" i="65"/>
  <c r="B438" i="65"/>
  <c r="D438" i="65"/>
  <c r="C438" i="65"/>
  <c r="N437" i="65"/>
  <c r="H437" i="65"/>
  <c r="F437" i="65"/>
  <c r="E437" i="65"/>
  <c r="D437" i="65"/>
  <c r="B437" i="65"/>
  <c r="C437" i="65"/>
  <c r="N436" i="65"/>
  <c r="H436" i="65"/>
  <c r="F436" i="65"/>
  <c r="E436" i="65"/>
  <c r="D436" i="65"/>
  <c r="C436" i="65"/>
  <c r="B436" i="65"/>
  <c r="N435" i="65"/>
  <c r="H435" i="65"/>
  <c r="F435" i="65"/>
  <c r="E435" i="65"/>
  <c r="D435" i="65"/>
  <c r="C435" i="65"/>
  <c r="B435" i="65"/>
  <c r="N434" i="65"/>
  <c r="H434" i="65"/>
  <c r="F434" i="65"/>
  <c r="E434" i="65"/>
  <c r="B434" i="65"/>
  <c r="D434" i="65"/>
  <c r="C434" i="65"/>
  <c r="N433" i="65"/>
  <c r="H433" i="65"/>
  <c r="F433" i="65"/>
  <c r="E433" i="65"/>
  <c r="D433" i="65"/>
  <c r="B433" i="65"/>
  <c r="C433" i="65"/>
  <c r="N432" i="65"/>
  <c r="H432" i="65"/>
  <c r="F432" i="65"/>
  <c r="E432" i="65"/>
  <c r="D432" i="65"/>
  <c r="C432" i="65"/>
  <c r="B432" i="65"/>
  <c r="N431" i="65"/>
  <c r="H431" i="65"/>
  <c r="F431" i="65"/>
  <c r="E431" i="65"/>
  <c r="D431" i="65"/>
  <c r="C431" i="65"/>
  <c r="B431" i="65"/>
  <c r="N430" i="65"/>
  <c r="H430" i="65"/>
  <c r="F430" i="65"/>
  <c r="E430" i="65"/>
  <c r="B430" i="65"/>
  <c r="D430" i="65"/>
  <c r="C430" i="65"/>
  <c r="N429" i="65"/>
  <c r="H429" i="65"/>
  <c r="F429" i="65"/>
  <c r="E429" i="65"/>
  <c r="D429" i="65"/>
  <c r="B429" i="65"/>
  <c r="C429" i="65"/>
  <c r="N428" i="65"/>
  <c r="H428" i="65"/>
  <c r="F428" i="65"/>
  <c r="E428" i="65"/>
  <c r="D428" i="65"/>
  <c r="C428" i="65"/>
  <c r="B428" i="65"/>
  <c r="N427" i="65"/>
  <c r="H427" i="65"/>
  <c r="F427" i="65"/>
  <c r="E427" i="65"/>
  <c r="D427" i="65"/>
  <c r="C427" i="65"/>
  <c r="B427" i="65"/>
  <c r="N426" i="65"/>
  <c r="H426" i="65"/>
  <c r="F426" i="65"/>
  <c r="E426" i="65"/>
  <c r="B426" i="65"/>
  <c r="D426" i="65"/>
  <c r="C426" i="65"/>
  <c r="N425" i="65"/>
  <c r="H425" i="65"/>
  <c r="F425" i="65"/>
  <c r="E425" i="65"/>
  <c r="D425" i="65"/>
  <c r="B425" i="65"/>
  <c r="C425" i="65"/>
  <c r="N424" i="65"/>
  <c r="H424" i="65"/>
  <c r="F424" i="65"/>
  <c r="E424" i="65"/>
  <c r="D424" i="65"/>
  <c r="C424" i="65"/>
  <c r="B424" i="65"/>
  <c r="N423" i="65"/>
  <c r="H423" i="65"/>
  <c r="F423" i="65"/>
  <c r="E423" i="65"/>
  <c r="D423" i="65"/>
  <c r="C423" i="65"/>
  <c r="B423" i="65"/>
  <c r="N422" i="65"/>
  <c r="H422" i="65"/>
  <c r="F422" i="65"/>
  <c r="E422" i="65"/>
  <c r="B422" i="65"/>
  <c r="D422" i="65"/>
  <c r="C422" i="65"/>
  <c r="N421" i="65"/>
  <c r="H421" i="65"/>
  <c r="F421" i="65"/>
  <c r="E421" i="65"/>
  <c r="D421" i="65"/>
  <c r="B421" i="65"/>
  <c r="C421" i="65"/>
  <c r="N420" i="65"/>
  <c r="H420" i="65"/>
  <c r="F420" i="65"/>
  <c r="E420" i="65"/>
  <c r="D420" i="65"/>
  <c r="C420" i="65"/>
  <c r="B420" i="65"/>
  <c r="N419" i="65"/>
  <c r="H419" i="65"/>
  <c r="F419" i="65"/>
  <c r="E419" i="65"/>
  <c r="D419" i="65"/>
  <c r="C419" i="65"/>
  <c r="B419" i="65"/>
  <c r="N418" i="65"/>
  <c r="H418" i="65"/>
  <c r="F418" i="65"/>
  <c r="E418" i="65"/>
  <c r="B418" i="65"/>
  <c r="D418" i="65"/>
  <c r="C418" i="65"/>
  <c r="N417" i="65"/>
  <c r="H417" i="65"/>
  <c r="F417" i="65"/>
  <c r="E417" i="65"/>
  <c r="D417" i="65"/>
  <c r="B417" i="65"/>
  <c r="C417" i="65"/>
  <c r="N416" i="65"/>
  <c r="H416" i="65"/>
  <c r="F416" i="65"/>
  <c r="E416" i="65"/>
  <c r="D416" i="65"/>
  <c r="C416" i="65"/>
  <c r="B416" i="65"/>
  <c r="N415" i="65"/>
  <c r="H415" i="65"/>
  <c r="F415" i="65"/>
  <c r="E415" i="65"/>
  <c r="D415" i="65"/>
  <c r="C415" i="65"/>
  <c r="B415" i="65"/>
  <c r="N414" i="65"/>
  <c r="H414" i="65"/>
  <c r="F414" i="65"/>
  <c r="E414" i="65"/>
  <c r="B414" i="65"/>
  <c r="D414" i="65"/>
  <c r="C414" i="65"/>
  <c r="N413" i="65"/>
  <c r="H413" i="65"/>
  <c r="F413" i="65"/>
  <c r="E413" i="65"/>
  <c r="D413" i="65"/>
  <c r="B413" i="65"/>
  <c r="C413" i="65"/>
  <c r="N412" i="65"/>
  <c r="H412" i="65"/>
  <c r="F412" i="65"/>
  <c r="E412" i="65"/>
  <c r="D412" i="65"/>
  <c r="C412" i="65"/>
  <c r="N411" i="65"/>
  <c r="H411" i="65"/>
  <c r="F411" i="65"/>
  <c r="E411" i="65"/>
  <c r="D411" i="65"/>
  <c r="C411" i="65"/>
  <c r="B411" i="65"/>
  <c r="N410" i="65"/>
  <c r="H410" i="65"/>
  <c r="F410" i="65"/>
  <c r="E410" i="65"/>
  <c r="D410" i="65"/>
  <c r="C410" i="65"/>
  <c r="N409" i="65"/>
  <c r="H409" i="65"/>
  <c r="F409" i="65"/>
  <c r="F407" i="65"/>
  <c r="E409" i="65"/>
  <c r="D409" i="65"/>
  <c r="C409" i="65"/>
  <c r="R407" i="65"/>
  <c r="Q407" i="65"/>
  <c r="P407" i="65"/>
  <c r="O407" i="65"/>
  <c r="L407" i="65"/>
  <c r="K407" i="65"/>
  <c r="J407" i="65"/>
  <c r="I407" i="65"/>
  <c r="H407" i="65"/>
  <c r="N404" i="65"/>
  <c r="H404" i="65"/>
  <c r="F404" i="65"/>
  <c r="E404" i="65"/>
  <c r="D404" i="65"/>
  <c r="C404" i="65"/>
  <c r="B404" i="65"/>
  <c r="N403" i="65"/>
  <c r="H403" i="65"/>
  <c r="F403" i="65"/>
  <c r="E403" i="65"/>
  <c r="B403" i="65"/>
  <c r="D403" i="65"/>
  <c r="C403" i="65"/>
  <c r="N402" i="65"/>
  <c r="H402" i="65"/>
  <c r="F402" i="65"/>
  <c r="E402" i="65"/>
  <c r="D402" i="65"/>
  <c r="B402" i="65"/>
  <c r="C402" i="65"/>
  <c r="N401" i="65"/>
  <c r="H401" i="65"/>
  <c r="F401" i="65"/>
  <c r="E401" i="65"/>
  <c r="D401" i="65"/>
  <c r="C401" i="65"/>
  <c r="B401" i="65"/>
  <c r="N400" i="65"/>
  <c r="H400" i="65"/>
  <c r="F400" i="65"/>
  <c r="E400" i="65"/>
  <c r="D400" i="65"/>
  <c r="C400" i="65"/>
  <c r="B400" i="65"/>
  <c r="N399" i="65"/>
  <c r="H399" i="65"/>
  <c r="F399" i="65"/>
  <c r="E399" i="65"/>
  <c r="B399" i="65"/>
  <c r="D399" i="65"/>
  <c r="C399" i="65"/>
  <c r="N398" i="65"/>
  <c r="H398" i="65"/>
  <c r="F398" i="65"/>
  <c r="E398" i="65"/>
  <c r="D398" i="65"/>
  <c r="B398" i="65"/>
  <c r="C398" i="65"/>
  <c r="N397" i="65"/>
  <c r="H397" i="65"/>
  <c r="F397" i="65"/>
  <c r="E397" i="65"/>
  <c r="D397" i="65"/>
  <c r="C397" i="65"/>
  <c r="B397" i="65"/>
  <c r="N396" i="65"/>
  <c r="H396" i="65"/>
  <c r="F396" i="65"/>
  <c r="E396" i="65"/>
  <c r="D396" i="65"/>
  <c r="C396" i="65"/>
  <c r="B396" i="65"/>
  <c r="N395" i="65"/>
  <c r="H395" i="65"/>
  <c r="F395" i="65"/>
  <c r="E395" i="65"/>
  <c r="B395" i="65"/>
  <c r="D395" i="65"/>
  <c r="C395" i="65"/>
  <c r="N394" i="65"/>
  <c r="H394" i="65"/>
  <c r="F394" i="65"/>
  <c r="E394" i="65"/>
  <c r="D394" i="65"/>
  <c r="B394" i="65"/>
  <c r="C394" i="65"/>
  <c r="N393" i="65"/>
  <c r="H393" i="65"/>
  <c r="F393" i="65"/>
  <c r="E393" i="65"/>
  <c r="D393" i="65"/>
  <c r="C393" i="65"/>
  <c r="B393" i="65"/>
  <c r="N392" i="65"/>
  <c r="H392" i="65"/>
  <c r="F392" i="65"/>
  <c r="E392" i="65"/>
  <c r="D392" i="65"/>
  <c r="C392" i="65"/>
  <c r="B392" i="65"/>
  <c r="N391" i="65"/>
  <c r="H391" i="65"/>
  <c r="F391" i="65"/>
  <c r="E391" i="65"/>
  <c r="B391" i="65"/>
  <c r="D391" i="65"/>
  <c r="C391" i="65"/>
  <c r="N390" i="65"/>
  <c r="H390" i="65"/>
  <c r="F390" i="65"/>
  <c r="E390" i="65"/>
  <c r="D390" i="65"/>
  <c r="B390" i="65"/>
  <c r="C390" i="65"/>
  <c r="N389" i="65"/>
  <c r="H389" i="65"/>
  <c r="F389" i="65"/>
  <c r="E389" i="65"/>
  <c r="D389" i="65"/>
  <c r="C389" i="65"/>
  <c r="B389" i="65"/>
  <c r="N388" i="65"/>
  <c r="H388" i="65"/>
  <c r="F388" i="65"/>
  <c r="E388" i="65"/>
  <c r="D388" i="65"/>
  <c r="C388" i="65"/>
  <c r="B388" i="65"/>
  <c r="N387" i="65"/>
  <c r="H387" i="65"/>
  <c r="F387" i="65"/>
  <c r="E387" i="65"/>
  <c r="B387" i="65"/>
  <c r="D387" i="65"/>
  <c r="C387" i="65"/>
  <c r="N386" i="65"/>
  <c r="H386" i="65"/>
  <c r="F386" i="65"/>
  <c r="E386" i="65"/>
  <c r="D386" i="65"/>
  <c r="B386" i="65"/>
  <c r="C386" i="65"/>
  <c r="N385" i="65"/>
  <c r="H385" i="65"/>
  <c r="F385" i="65"/>
  <c r="E385" i="65"/>
  <c r="D385" i="65"/>
  <c r="C385" i="65"/>
  <c r="B385" i="65"/>
  <c r="N384" i="65"/>
  <c r="H384" i="65"/>
  <c r="F384" i="65"/>
  <c r="E384" i="65"/>
  <c r="D384" i="65"/>
  <c r="C384" i="65"/>
  <c r="B384" i="65"/>
  <c r="N383" i="65"/>
  <c r="H383" i="65"/>
  <c r="F383" i="65"/>
  <c r="E383" i="65"/>
  <c r="D383" i="65"/>
  <c r="C383" i="65"/>
  <c r="B383" i="65"/>
  <c r="N382" i="65"/>
  <c r="H382" i="65"/>
  <c r="F382" i="65"/>
  <c r="E382" i="65"/>
  <c r="D382" i="65"/>
  <c r="B382" i="65"/>
  <c r="C382" i="65"/>
  <c r="N381" i="65"/>
  <c r="H381" i="65"/>
  <c r="F381" i="65"/>
  <c r="E381" i="65"/>
  <c r="D381" i="65"/>
  <c r="C381" i="65"/>
  <c r="B381" i="65"/>
  <c r="N380" i="65"/>
  <c r="H380" i="65"/>
  <c r="F380" i="65"/>
  <c r="E380" i="65"/>
  <c r="D380" i="65"/>
  <c r="C380" i="65"/>
  <c r="B380" i="65"/>
  <c r="N379" i="65"/>
  <c r="H379" i="65"/>
  <c r="F379" i="65"/>
  <c r="E379" i="65"/>
  <c r="D379" i="65"/>
  <c r="C379" i="65"/>
  <c r="B379" i="65"/>
  <c r="N378" i="65"/>
  <c r="H378" i="65"/>
  <c r="F378" i="65"/>
  <c r="E378" i="65"/>
  <c r="D378" i="65"/>
  <c r="B378" i="65"/>
  <c r="C378" i="65"/>
  <c r="N377" i="65"/>
  <c r="H377" i="65"/>
  <c r="F377" i="65"/>
  <c r="E377" i="65"/>
  <c r="D377" i="65"/>
  <c r="C377" i="65"/>
  <c r="B377" i="65"/>
  <c r="N376" i="65"/>
  <c r="H376" i="65"/>
  <c r="F376" i="65"/>
  <c r="E376" i="65"/>
  <c r="D376" i="65"/>
  <c r="C376" i="65"/>
  <c r="B376" i="65"/>
  <c r="N375" i="65"/>
  <c r="H375" i="65"/>
  <c r="F375" i="65"/>
  <c r="E375" i="65"/>
  <c r="D375" i="65"/>
  <c r="C375" i="65"/>
  <c r="N374" i="65"/>
  <c r="H374" i="65"/>
  <c r="F374" i="65"/>
  <c r="E374" i="65"/>
  <c r="D374" i="65"/>
  <c r="C374" i="65"/>
  <c r="N373" i="65"/>
  <c r="H373" i="65"/>
  <c r="F373" i="65"/>
  <c r="E373" i="65"/>
  <c r="D373" i="65"/>
  <c r="C373" i="65"/>
  <c r="R371" i="65"/>
  <c r="Q371" i="65"/>
  <c r="P371" i="65"/>
  <c r="O371" i="65"/>
  <c r="L371" i="65"/>
  <c r="K371" i="65"/>
  <c r="J371" i="65"/>
  <c r="I371" i="65"/>
  <c r="N368" i="65"/>
  <c r="H368" i="65"/>
  <c r="F368" i="65"/>
  <c r="E368" i="65"/>
  <c r="D368" i="65"/>
  <c r="C368" i="65"/>
  <c r="N367" i="65"/>
  <c r="H367" i="65"/>
  <c r="F367" i="65"/>
  <c r="E367" i="65"/>
  <c r="D367" i="65"/>
  <c r="C367" i="65"/>
  <c r="B367" i="65"/>
  <c r="N366" i="65"/>
  <c r="H366" i="65"/>
  <c r="F366" i="65"/>
  <c r="E366" i="65"/>
  <c r="D366" i="65"/>
  <c r="C366" i="65"/>
  <c r="B366" i="65"/>
  <c r="N365" i="65"/>
  <c r="H365" i="65"/>
  <c r="F365" i="65"/>
  <c r="E365" i="65"/>
  <c r="D365" i="65"/>
  <c r="C365" i="65"/>
  <c r="B365" i="65"/>
  <c r="N364" i="65"/>
  <c r="H364" i="65"/>
  <c r="F364" i="65"/>
  <c r="E364" i="65"/>
  <c r="D364" i="65"/>
  <c r="C364" i="65"/>
  <c r="N363" i="65"/>
  <c r="H363" i="65"/>
  <c r="F363" i="65"/>
  <c r="E363" i="65"/>
  <c r="D363" i="65"/>
  <c r="C363" i="65"/>
  <c r="B363" i="65"/>
  <c r="N362" i="65"/>
  <c r="H362" i="65"/>
  <c r="F362" i="65"/>
  <c r="E362" i="65"/>
  <c r="D362" i="65"/>
  <c r="C362" i="65"/>
  <c r="B362" i="65"/>
  <c r="N361" i="65"/>
  <c r="H361" i="65"/>
  <c r="F361" i="65"/>
  <c r="E361" i="65"/>
  <c r="D361" i="65"/>
  <c r="C361" i="65"/>
  <c r="B361" i="65"/>
  <c r="N360" i="65"/>
  <c r="H360" i="65"/>
  <c r="F360" i="65"/>
  <c r="E360" i="65"/>
  <c r="D360" i="65"/>
  <c r="C360" i="65"/>
  <c r="B360" i="65"/>
  <c r="N359" i="65"/>
  <c r="H359" i="65"/>
  <c r="F359" i="65"/>
  <c r="E359" i="65"/>
  <c r="D359" i="65"/>
  <c r="C359" i="65"/>
  <c r="N358" i="65"/>
  <c r="H358" i="65"/>
  <c r="F358" i="65"/>
  <c r="E358" i="65"/>
  <c r="D358" i="65"/>
  <c r="C358" i="65"/>
  <c r="B358" i="65"/>
  <c r="N357" i="65"/>
  <c r="H357" i="65"/>
  <c r="F357" i="65"/>
  <c r="E357" i="65"/>
  <c r="D357" i="65"/>
  <c r="C357" i="65"/>
  <c r="B357" i="65"/>
  <c r="N356" i="65"/>
  <c r="H356" i="65"/>
  <c r="F356" i="65"/>
  <c r="E356" i="65"/>
  <c r="D356" i="65"/>
  <c r="C356" i="65"/>
  <c r="B356" i="65"/>
  <c r="N355" i="65"/>
  <c r="H355" i="65"/>
  <c r="F355" i="65"/>
  <c r="E355" i="65"/>
  <c r="D355" i="65"/>
  <c r="C355" i="65"/>
  <c r="B355" i="65"/>
  <c r="N354" i="65"/>
  <c r="H354" i="65"/>
  <c r="F354" i="65"/>
  <c r="E354" i="65"/>
  <c r="D354" i="65"/>
  <c r="C354" i="65"/>
  <c r="B354" i="65"/>
  <c r="N353" i="65"/>
  <c r="H353" i="65"/>
  <c r="F353" i="65"/>
  <c r="E353" i="65"/>
  <c r="D353" i="65"/>
  <c r="C353" i="65"/>
  <c r="B353" i="65"/>
  <c r="N352" i="65"/>
  <c r="H352" i="65"/>
  <c r="F352" i="65"/>
  <c r="E352" i="65"/>
  <c r="D352" i="65"/>
  <c r="C352" i="65"/>
  <c r="N351" i="65"/>
  <c r="H351" i="65"/>
  <c r="F351" i="65"/>
  <c r="E351" i="65"/>
  <c r="D351" i="65"/>
  <c r="C351" i="65"/>
  <c r="B351" i="65"/>
  <c r="N350" i="65"/>
  <c r="H350" i="65"/>
  <c r="F350" i="65"/>
  <c r="E350" i="65"/>
  <c r="D350" i="65"/>
  <c r="C350" i="65"/>
  <c r="B350" i="65"/>
  <c r="N349" i="65"/>
  <c r="H349" i="65"/>
  <c r="F349" i="65"/>
  <c r="E349" i="65"/>
  <c r="D349" i="65"/>
  <c r="C349" i="65"/>
  <c r="B349" i="65"/>
  <c r="N348" i="65"/>
  <c r="H348" i="65"/>
  <c r="F348" i="65"/>
  <c r="E348" i="65"/>
  <c r="D348" i="65"/>
  <c r="C348" i="65"/>
  <c r="N347" i="65"/>
  <c r="H347" i="65"/>
  <c r="F347" i="65"/>
  <c r="E347" i="65"/>
  <c r="D347" i="65"/>
  <c r="C347" i="65"/>
  <c r="B347" i="65"/>
  <c r="N346" i="65"/>
  <c r="H346" i="65"/>
  <c r="F346" i="65"/>
  <c r="E346" i="65"/>
  <c r="D346" i="65"/>
  <c r="C346" i="65"/>
  <c r="B346" i="65"/>
  <c r="N345" i="65"/>
  <c r="H345" i="65"/>
  <c r="F345" i="65"/>
  <c r="E345" i="65"/>
  <c r="D345" i="65"/>
  <c r="C345" i="65"/>
  <c r="B345" i="65"/>
  <c r="N344" i="65"/>
  <c r="H344" i="65"/>
  <c r="F344" i="65"/>
  <c r="E344" i="65"/>
  <c r="D344" i="65"/>
  <c r="C344" i="65"/>
  <c r="B344" i="65"/>
  <c r="N343" i="65"/>
  <c r="H343" i="65"/>
  <c r="F343" i="65"/>
  <c r="E343" i="65"/>
  <c r="D343" i="65"/>
  <c r="C343" i="65"/>
  <c r="N342" i="65"/>
  <c r="H342" i="65"/>
  <c r="F342" i="65"/>
  <c r="E342" i="65"/>
  <c r="D342" i="65"/>
  <c r="C342" i="65"/>
  <c r="B342" i="65"/>
  <c r="N341" i="65"/>
  <c r="H341" i="65"/>
  <c r="F341" i="65"/>
  <c r="E341" i="65"/>
  <c r="D341" i="65"/>
  <c r="C341" i="65"/>
  <c r="B341" i="65"/>
  <c r="N340" i="65"/>
  <c r="H340" i="65"/>
  <c r="F340" i="65"/>
  <c r="E340" i="65"/>
  <c r="D340" i="65"/>
  <c r="C340" i="65"/>
  <c r="B340" i="65"/>
  <c r="N339" i="65"/>
  <c r="H339" i="65"/>
  <c r="F339" i="65"/>
  <c r="E339" i="65"/>
  <c r="D339" i="65"/>
  <c r="C339" i="65"/>
  <c r="B339" i="65"/>
  <c r="N338" i="65"/>
  <c r="H338" i="65"/>
  <c r="H335" i="65"/>
  <c r="F338" i="65"/>
  <c r="E338" i="65"/>
  <c r="D338" i="65"/>
  <c r="C338" i="65"/>
  <c r="N337" i="65"/>
  <c r="H337" i="65"/>
  <c r="F337" i="65"/>
  <c r="E337" i="65"/>
  <c r="D337" i="65"/>
  <c r="C337" i="65"/>
  <c r="B337" i="65"/>
  <c r="R335" i="65"/>
  <c r="Q335" i="65"/>
  <c r="P335" i="65"/>
  <c r="O335" i="65"/>
  <c r="L335" i="65"/>
  <c r="K335" i="65"/>
  <c r="J335" i="65"/>
  <c r="I335" i="65"/>
  <c r="E335" i="65"/>
  <c r="N332" i="65"/>
  <c r="H332" i="65"/>
  <c r="F332" i="65"/>
  <c r="E332" i="65"/>
  <c r="D332" i="65"/>
  <c r="C332" i="65"/>
  <c r="B332" i="65"/>
  <c r="N331" i="65"/>
  <c r="H331" i="65"/>
  <c r="F331" i="65"/>
  <c r="E331" i="65"/>
  <c r="D331" i="65"/>
  <c r="C331" i="65"/>
  <c r="B331" i="65"/>
  <c r="N330" i="65"/>
  <c r="H330" i="65"/>
  <c r="F330" i="65"/>
  <c r="E330" i="65"/>
  <c r="D330" i="65"/>
  <c r="C330" i="65"/>
  <c r="B330" i="65"/>
  <c r="N329" i="65"/>
  <c r="H329" i="65"/>
  <c r="F329" i="65"/>
  <c r="E329" i="65"/>
  <c r="D329" i="65"/>
  <c r="C329" i="65"/>
  <c r="N328" i="65"/>
  <c r="H328" i="65"/>
  <c r="F328" i="65"/>
  <c r="E328" i="65"/>
  <c r="D328" i="65"/>
  <c r="C328" i="65"/>
  <c r="B328" i="65"/>
  <c r="N327" i="65"/>
  <c r="H327" i="65"/>
  <c r="F327" i="65"/>
  <c r="E327" i="65"/>
  <c r="D327" i="65"/>
  <c r="C327" i="65"/>
  <c r="B327" i="65"/>
  <c r="N326" i="65"/>
  <c r="H326" i="65"/>
  <c r="F326" i="65"/>
  <c r="E326" i="65"/>
  <c r="D326" i="65"/>
  <c r="C326" i="65"/>
  <c r="B326" i="65"/>
  <c r="N325" i="65"/>
  <c r="H325" i="65"/>
  <c r="F325" i="65"/>
  <c r="E325" i="65"/>
  <c r="D325" i="65"/>
  <c r="C325" i="65"/>
  <c r="N324" i="65"/>
  <c r="H324" i="65"/>
  <c r="F324" i="65"/>
  <c r="E324" i="65"/>
  <c r="D324" i="65"/>
  <c r="C324" i="65"/>
  <c r="B324" i="65"/>
  <c r="N323" i="65"/>
  <c r="H323" i="65"/>
  <c r="F323" i="65"/>
  <c r="E323" i="65"/>
  <c r="D323" i="65"/>
  <c r="C323" i="65"/>
  <c r="B323" i="65"/>
  <c r="N322" i="65"/>
  <c r="H322" i="65"/>
  <c r="F322" i="65"/>
  <c r="E322" i="65"/>
  <c r="D322" i="65"/>
  <c r="C322" i="65"/>
  <c r="B322" i="65"/>
  <c r="N321" i="65"/>
  <c r="H321" i="65"/>
  <c r="F321" i="65"/>
  <c r="E321" i="65"/>
  <c r="D321" i="65"/>
  <c r="C321" i="65"/>
  <c r="B321" i="65"/>
  <c r="N320" i="65"/>
  <c r="H320" i="65"/>
  <c r="F320" i="65"/>
  <c r="E320" i="65"/>
  <c r="D320" i="65"/>
  <c r="C320" i="65"/>
  <c r="N319" i="65"/>
  <c r="H319" i="65"/>
  <c r="F319" i="65"/>
  <c r="E319" i="65"/>
  <c r="D319" i="65"/>
  <c r="C319" i="65"/>
  <c r="B319" i="65"/>
  <c r="N318" i="65"/>
  <c r="H318" i="65"/>
  <c r="F318" i="65"/>
  <c r="E318" i="65"/>
  <c r="D318" i="65"/>
  <c r="C318" i="65"/>
  <c r="B318" i="65"/>
  <c r="N317" i="65"/>
  <c r="H317" i="65"/>
  <c r="F317" i="65"/>
  <c r="E317" i="65"/>
  <c r="D317" i="65"/>
  <c r="C317" i="65"/>
  <c r="B317" i="65"/>
  <c r="N316" i="65"/>
  <c r="H316" i="65"/>
  <c r="F316" i="65"/>
  <c r="E316" i="65"/>
  <c r="D316" i="65"/>
  <c r="C316" i="65"/>
  <c r="B316" i="65"/>
  <c r="N315" i="65"/>
  <c r="H315" i="65"/>
  <c r="F315" i="65"/>
  <c r="E315" i="65"/>
  <c r="D315" i="65"/>
  <c r="C315" i="65"/>
  <c r="B315" i="65"/>
  <c r="N314" i="65"/>
  <c r="H314" i="65"/>
  <c r="F314" i="65"/>
  <c r="E314" i="65"/>
  <c r="D314" i="65"/>
  <c r="C314" i="65"/>
  <c r="B314" i="65"/>
  <c r="N313" i="65"/>
  <c r="H313" i="65"/>
  <c r="F313" i="65"/>
  <c r="E313" i="65"/>
  <c r="D313" i="65"/>
  <c r="C313" i="65"/>
  <c r="N312" i="65"/>
  <c r="H312" i="65"/>
  <c r="F312" i="65"/>
  <c r="E312" i="65"/>
  <c r="D312" i="65"/>
  <c r="C312" i="65"/>
  <c r="B312" i="65"/>
  <c r="N311" i="65"/>
  <c r="H311" i="65"/>
  <c r="F311" i="65"/>
  <c r="E311" i="65"/>
  <c r="D311" i="65"/>
  <c r="C311" i="65"/>
  <c r="B311" i="65"/>
  <c r="N310" i="65"/>
  <c r="H310" i="65"/>
  <c r="F310" i="65"/>
  <c r="E310" i="65"/>
  <c r="D310" i="65"/>
  <c r="C310" i="65"/>
  <c r="B310" i="65"/>
  <c r="N309" i="65"/>
  <c r="H309" i="65"/>
  <c r="F309" i="65"/>
  <c r="E309" i="65"/>
  <c r="D309" i="65"/>
  <c r="C309" i="65"/>
  <c r="N308" i="65"/>
  <c r="H308" i="65"/>
  <c r="F308" i="65"/>
  <c r="E308" i="65"/>
  <c r="D308" i="65"/>
  <c r="C308" i="65"/>
  <c r="B308" i="65"/>
  <c r="N307" i="65"/>
  <c r="H307" i="65"/>
  <c r="F307" i="65"/>
  <c r="E307" i="65"/>
  <c r="D307" i="65"/>
  <c r="C307" i="65"/>
  <c r="B307" i="65"/>
  <c r="N306" i="65"/>
  <c r="H306" i="65"/>
  <c r="F306" i="65"/>
  <c r="E306" i="65"/>
  <c r="D306" i="65"/>
  <c r="C306" i="65"/>
  <c r="B306" i="65"/>
  <c r="N305" i="65"/>
  <c r="H305" i="65"/>
  <c r="F305" i="65"/>
  <c r="E305" i="65"/>
  <c r="D305" i="65"/>
  <c r="C305" i="65"/>
  <c r="B305" i="65"/>
  <c r="N304" i="65"/>
  <c r="N299" i="65"/>
  <c r="H304" i="65"/>
  <c r="F304" i="65"/>
  <c r="E304" i="65"/>
  <c r="D304" i="65"/>
  <c r="D299" i="65"/>
  <c r="C304" i="65"/>
  <c r="N303" i="65"/>
  <c r="H303" i="65"/>
  <c r="F303" i="65"/>
  <c r="E303" i="65"/>
  <c r="D303" i="65"/>
  <c r="C303" i="65"/>
  <c r="N302" i="65"/>
  <c r="H302" i="65"/>
  <c r="F302" i="65"/>
  <c r="E302" i="65"/>
  <c r="D302" i="65"/>
  <c r="C302" i="65"/>
  <c r="B302" i="65"/>
  <c r="N301" i="65"/>
  <c r="H301" i="65"/>
  <c r="F301" i="65"/>
  <c r="E301" i="65"/>
  <c r="D301" i="65"/>
  <c r="C301" i="65"/>
  <c r="B301" i="65"/>
  <c r="R299" i="65"/>
  <c r="Q299" i="65"/>
  <c r="P299" i="65"/>
  <c r="O299" i="65"/>
  <c r="L299" i="65"/>
  <c r="K299" i="65"/>
  <c r="J299" i="65"/>
  <c r="I299" i="65"/>
  <c r="N296" i="65"/>
  <c r="H296" i="65"/>
  <c r="F296" i="65"/>
  <c r="E296" i="65"/>
  <c r="D296" i="65"/>
  <c r="C296" i="65"/>
  <c r="B296" i="65"/>
  <c r="N295" i="65"/>
  <c r="H295" i="65"/>
  <c r="F295" i="65"/>
  <c r="E295" i="65"/>
  <c r="D295" i="65"/>
  <c r="C295" i="65"/>
  <c r="B295" i="65"/>
  <c r="N294" i="65"/>
  <c r="H294" i="65"/>
  <c r="F294" i="65"/>
  <c r="E294" i="65"/>
  <c r="D294" i="65"/>
  <c r="C294" i="65"/>
  <c r="N293" i="65"/>
  <c r="H293" i="65"/>
  <c r="F293" i="65"/>
  <c r="E293" i="65"/>
  <c r="D293" i="65"/>
  <c r="C293" i="65"/>
  <c r="B293" i="65"/>
  <c r="N292" i="65"/>
  <c r="H292" i="65"/>
  <c r="F292" i="65"/>
  <c r="E292" i="65"/>
  <c r="D292" i="65"/>
  <c r="C292" i="65"/>
  <c r="B292" i="65"/>
  <c r="N291" i="65"/>
  <c r="H291" i="65"/>
  <c r="F291" i="65"/>
  <c r="E291" i="65"/>
  <c r="D291" i="65"/>
  <c r="C291" i="65"/>
  <c r="B291" i="65"/>
  <c r="N290" i="65"/>
  <c r="H290" i="65"/>
  <c r="F290" i="65"/>
  <c r="E290" i="65"/>
  <c r="D290" i="65"/>
  <c r="C290" i="65"/>
  <c r="N289" i="65"/>
  <c r="H289" i="65"/>
  <c r="F289" i="65"/>
  <c r="E289" i="65"/>
  <c r="D289" i="65"/>
  <c r="C289" i="65"/>
  <c r="B289" i="65"/>
  <c r="N288" i="65"/>
  <c r="H288" i="65"/>
  <c r="F288" i="65"/>
  <c r="E288" i="65"/>
  <c r="D288" i="65"/>
  <c r="C288" i="65"/>
  <c r="B288" i="65"/>
  <c r="N287" i="65"/>
  <c r="H287" i="65"/>
  <c r="F287" i="65"/>
  <c r="E287" i="65"/>
  <c r="D287" i="65"/>
  <c r="C287" i="65"/>
  <c r="B287" i="65"/>
  <c r="N286" i="65"/>
  <c r="H286" i="65"/>
  <c r="F286" i="65"/>
  <c r="E286" i="65"/>
  <c r="D286" i="65"/>
  <c r="C286" i="65"/>
  <c r="B286" i="65"/>
  <c r="N285" i="65"/>
  <c r="H285" i="65"/>
  <c r="F285" i="65"/>
  <c r="E285" i="65"/>
  <c r="D285" i="65"/>
  <c r="C285" i="65"/>
  <c r="N284" i="65"/>
  <c r="H284" i="65"/>
  <c r="F284" i="65"/>
  <c r="E284" i="65"/>
  <c r="D284" i="65"/>
  <c r="C284" i="65"/>
  <c r="B284" i="65"/>
  <c r="N283" i="65"/>
  <c r="H283" i="65"/>
  <c r="F283" i="65"/>
  <c r="E283" i="65"/>
  <c r="D283" i="65"/>
  <c r="C283" i="65"/>
  <c r="B283" i="65"/>
  <c r="N282" i="65"/>
  <c r="H282" i="65"/>
  <c r="F282" i="65"/>
  <c r="E282" i="65"/>
  <c r="D282" i="65"/>
  <c r="C282" i="65"/>
  <c r="B282" i="65"/>
  <c r="N281" i="65"/>
  <c r="H281" i="65"/>
  <c r="F281" i="65"/>
  <c r="E281" i="65"/>
  <c r="D281" i="65"/>
  <c r="C281" i="65"/>
  <c r="B281" i="65"/>
  <c r="N280" i="65"/>
  <c r="H280" i="65"/>
  <c r="H263" i="65"/>
  <c r="F280" i="65"/>
  <c r="E280" i="65"/>
  <c r="D280" i="65"/>
  <c r="C280" i="65"/>
  <c r="B280" i="65"/>
  <c r="N279" i="65"/>
  <c r="H279" i="65"/>
  <c r="F279" i="65"/>
  <c r="E279" i="65"/>
  <c r="D279" i="65"/>
  <c r="C279" i="65"/>
  <c r="B279" i="65"/>
  <c r="N278" i="65"/>
  <c r="H278" i="65"/>
  <c r="F278" i="65"/>
  <c r="E278" i="65"/>
  <c r="D278" i="65"/>
  <c r="C278" i="65"/>
  <c r="N277" i="65"/>
  <c r="H277" i="65"/>
  <c r="F277" i="65"/>
  <c r="E277" i="65"/>
  <c r="D277" i="65"/>
  <c r="C277" i="65"/>
  <c r="B277" i="65"/>
  <c r="N276" i="65"/>
  <c r="H276" i="65"/>
  <c r="F276" i="65"/>
  <c r="E276" i="65"/>
  <c r="D276" i="65"/>
  <c r="C276" i="65"/>
  <c r="B276" i="65"/>
  <c r="N275" i="65"/>
  <c r="H275" i="65"/>
  <c r="F275" i="65"/>
  <c r="E275" i="65"/>
  <c r="D275" i="65"/>
  <c r="C275" i="65"/>
  <c r="B275" i="65"/>
  <c r="N274" i="65"/>
  <c r="H274" i="65"/>
  <c r="F274" i="65"/>
  <c r="E274" i="65"/>
  <c r="D274" i="65"/>
  <c r="C274" i="65"/>
  <c r="N273" i="65"/>
  <c r="H273" i="65"/>
  <c r="F273" i="65"/>
  <c r="E273" i="65"/>
  <c r="D273" i="65"/>
  <c r="C273" i="65"/>
  <c r="B273" i="65"/>
  <c r="N272" i="65"/>
  <c r="H272" i="65"/>
  <c r="F272" i="65"/>
  <c r="E272" i="65"/>
  <c r="D272" i="65"/>
  <c r="C272" i="65"/>
  <c r="B272" i="65"/>
  <c r="N271" i="65"/>
  <c r="H271" i="65"/>
  <c r="F271" i="65"/>
  <c r="E271" i="65"/>
  <c r="D271" i="65"/>
  <c r="C271" i="65"/>
  <c r="B271" i="65"/>
  <c r="N270" i="65"/>
  <c r="H270" i="65"/>
  <c r="F270" i="65"/>
  <c r="E270" i="65"/>
  <c r="D270" i="65"/>
  <c r="C270" i="65"/>
  <c r="B270" i="65"/>
  <c r="N269" i="65"/>
  <c r="H269" i="65"/>
  <c r="F269" i="65"/>
  <c r="E269" i="65"/>
  <c r="D269" i="65"/>
  <c r="C269" i="65"/>
  <c r="N268" i="65"/>
  <c r="H268" i="65"/>
  <c r="F268" i="65"/>
  <c r="E268" i="65"/>
  <c r="D268" i="65"/>
  <c r="C268" i="65"/>
  <c r="B268" i="65"/>
  <c r="N267" i="65"/>
  <c r="H267" i="65"/>
  <c r="F267" i="65"/>
  <c r="E267" i="65"/>
  <c r="D267" i="65"/>
  <c r="C267" i="65"/>
  <c r="B267" i="65"/>
  <c r="N266" i="65"/>
  <c r="H266" i="65"/>
  <c r="F266" i="65"/>
  <c r="E266" i="65"/>
  <c r="D266" i="65"/>
  <c r="C266" i="65"/>
  <c r="B266" i="65"/>
  <c r="N265" i="65"/>
  <c r="H265" i="65"/>
  <c r="F265" i="65"/>
  <c r="E265" i="65"/>
  <c r="D265" i="65"/>
  <c r="C265" i="65"/>
  <c r="B265" i="65"/>
  <c r="R263" i="65"/>
  <c r="Q263" i="65"/>
  <c r="P263" i="65"/>
  <c r="O263" i="65"/>
  <c r="L263" i="65"/>
  <c r="K263" i="65"/>
  <c r="J263" i="65"/>
  <c r="I263" i="65"/>
  <c r="N260" i="65"/>
  <c r="H260" i="65"/>
  <c r="F260" i="65"/>
  <c r="E260" i="65"/>
  <c r="D260" i="65"/>
  <c r="C260" i="65"/>
  <c r="B260" i="65"/>
  <c r="N259" i="65"/>
  <c r="H259" i="65"/>
  <c r="F259" i="65"/>
  <c r="E259" i="65"/>
  <c r="D259" i="65"/>
  <c r="C259" i="65"/>
  <c r="N258" i="65"/>
  <c r="H258" i="65"/>
  <c r="F258" i="65"/>
  <c r="E258" i="65"/>
  <c r="D258" i="65"/>
  <c r="C258" i="65"/>
  <c r="B258" i="65"/>
  <c r="N257" i="65"/>
  <c r="H257" i="65"/>
  <c r="F257" i="65"/>
  <c r="E257" i="65"/>
  <c r="D257" i="65"/>
  <c r="C257" i="65"/>
  <c r="B257" i="65"/>
  <c r="N256" i="65"/>
  <c r="H256" i="65"/>
  <c r="F256" i="65"/>
  <c r="E256" i="65"/>
  <c r="D256" i="65"/>
  <c r="C256" i="65"/>
  <c r="B256" i="65"/>
  <c r="N255" i="65"/>
  <c r="H255" i="65"/>
  <c r="F255" i="65"/>
  <c r="E255" i="65"/>
  <c r="D255" i="65"/>
  <c r="C255" i="65"/>
  <c r="N254" i="65"/>
  <c r="H254" i="65"/>
  <c r="F254" i="65"/>
  <c r="E254" i="65"/>
  <c r="D254" i="65"/>
  <c r="C254" i="65"/>
  <c r="B254" i="65"/>
  <c r="N253" i="65"/>
  <c r="H253" i="65"/>
  <c r="F253" i="65"/>
  <c r="E253" i="65"/>
  <c r="D253" i="65"/>
  <c r="C253" i="65"/>
  <c r="B253" i="65"/>
  <c r="N252" i="65"/>
  <c r="H252" i="65"/>
  <c r="F252" i="65"/>
  <c r="E252" i="65"/>
  <c r="D252" i="65"/>
  <c r="C252" i="65"/>
  <c r="B252" i="65"/>
  <c r="N251" i="65"/>
  <c r="H251" i="65"/>
  <c r="F251" i="65"/>
  <c r="E251" i="65"/>
  <c r="D251" i="65"/>
  <c r="C251" i="65"/>
  <c r="B251" i="65"/>
  <c r="N250" i="65"/>
  <c r="H250" i="65"/>
  <c r="F250" i="65"/>
  <c r="E250" i="65"/>
  <c r="D250" i="65"/>
  <c r="C250" i="65"/>
  <c r="N249" i="65"/>
  <c r="H249" i="65"/>
  <c r="F249" i="65"/>
  <c r="E249" i="65"/>
  <c r="D249" i="65"/>
  <c r="C249" i="65"/>
  <c r="B249" i="65"/>
  <c r="N248" i="65"/>
  <c r="H248" i="65"/>
  <c r="F248" i="65"/>
  <c r="E248" i="65"/>
  <c r="D248" i="65"/>
  <c r="C248" i="65"/>
  <c r="B248" i="65"/>
  <c r="N247" i="65"/>
  <c r="H247" i="65"/>
  <c r="F247" i="65"/>
  <c r="E247" i="65"/>
  <c r="D247" i="65"/>
  <c r="C247" i="65"/>
  <c r="B247" i="65"/>
  <c r="N246" i="65"/>
  <c r="H246" i="65"/>
  <c r="F246" i="65"/>
  <c r="E246" i="65"/>
  <c r="D246" i="65"/>
  <c r="C246" i="65"/>
  <c r="B246" i="65"/>
  <c r="N245" i="65"/>
  <c r="H245" i="65"/>
  <c r="F245" i="65"/>
  <c r="E245" i="65"/>
  <c r="D245" i="65"/>
  <c r="C245" i="65"/>
  <c r="B245" i="65"/>
  <c r="N244" i="65"/>
  <c r="H244" i="65"/>
  <c r="F244" i="65"/>
  <c r="E244" i="65"/>
  <c r="D244" i="65"/>
  <c r="C244" i="65"/>
  <c r="B244" i="65"/>
  <c r="N243" i="65"/>
  <c r="H243" i="65"/>
  <c r="F243" i="65"/>
  <c r="E243" i="65"/>
  <c r="D243" i="65"/>
  <c r="C243" i="65"/>
  <c r="N242" i="65"/>
  <c r="H242" i="65"/>
  <c r="F242" i="65"/>
  <c r="E242" i="65"/>
  <c r="D242" i="65"/>
  <c r="C242" i="65"/>
  <c r="B242" i="65"/>
  <c r="N241" i="65"/>
  <c r="H241" i="65"/>
  <c r="F241" i="65"/>
  <c r="E241" i="65"/>
  <c r="D241" i="65"/>
  <c r="C241" i="65"/>
  <c r="B241" i="65"/>
  <c r="N240" i="65"/>
  <c r="H240" i="65"/>
  <c r="F240" i="65"/>
  <c r="E240" i="65"/>
  <c r="D240" i="65"/>
  <c r="C240" i="65"/>
  <c r="B240" i="65"/>
  <c r="N239" i="65"/>
  <c r="H239" i="65"/>
  <c r="F239" i="65"/>
  <c r="E239" i="65"/>
  <c r="D239" i="65"/>
  <c r="C239" i="65"/>
  <c r="N238" i="65"/>
  <c r="H238" i="65"/>
  <c r="F238" i="65"/>
  <c r="E238" i="65"/>
  <c r="D238" i="65"/>
  <c r="C238" i="65"/>
  <c r="B238" i="65"/>
  <c r="N237" i="65"/>
  <c r="H237" i="65"/>
  <c r="F237" i="65"/>
  <c r="E237" i="65"/>
  <c r="D237" i="65"/>
  <c r="C237" i="65"/>
  <c r="B237" i="65"/>
  <c r="N236" i="65"/>
  <c r="H236" i="65"/>
  <c r="F236" i="65"/>
  <c r="E236" i="65"/>
  <c r="D236" i="65"/>
  <c r="C236" i="65"/>
  <c r="B236" i="65"/>
  <c r="N235" i="65"/>
  <c r="H235" i="65"/>
  <c r="F235" i="65"/>
  <c r="E235" i="65"/>
  <c r="D235" i="65"/>
  <c r="C235" i="65"/>
  <c r="B235" i="65"/>
  <c r="N234" i="65"/>
  <c r="H234" i="65"/>
  <c r="F234" i="65"/>
  <c r="E234" i="65"/>
  <c r="D234" i="65"/>
  <c r="B234" i="65"/>
  <c r="C234" i="65"/>
  <c r="N233" i="65"/>
  <c r="H233" i="65"/>
  <c r="F233" i="65"/>
  <c r="E233" i="65"/>
  <c r="D233" i="65"/>
  <c r="C233" i="65"/>
  <c r="B233" i="65"/>
  <c r="N232" i="65"/>
  <c r="H232" i="65"/>
  <c r="F232" i="65"/>
  <c r="F227" i="65"/>
  <c r="E232" i="65"/>
  <c r="D232" i="65"/>
  <c r="C232" i="65"/>
  <c r="B232" i="65"/>
  <c r="N231" i="65"/>
  <c r="H231" i="65"/>
  <c r="F231" i="65"/>
  <c r="E231" i="65"/>
  <c r="D231" i="65"/>
  <c r="C231" i="65"/>
  <c r="B231" i="65"/>
  <c r="N230" i="65"/>
  <c r="H230" i="65"/>
  <c r="F230" i="65"/>
  <c r="E230" i="65"/>
  <c r="D230" i="65"/>
  <c r="C230" i="65"/>
  <c r="B230" i="65"/>
  <c r="N229" i="65"/>
  <c r="H229" i="65"/>
  <c r="H227" i="65"/>
  <c r="F229" i="65"/>
  <c r="E229" i="65"/>
  <c r="D229" i="65"/>
  <c r="C229" i="65"/>
  <c r="R227" i="65"/>
  <c r="Q227" i="65"/>
  <c r="P227" i="65"/>
  <c r="O227" i="65"/>
  <c r="L227" i="65"/>
  <c r="K227" i="65"/>
  <c r="J227" i="65"/>
  <c r="I227" i="65"/>
  <c r="N224" i="65"/>
  <c r="H224" i="65"/>
  <c r="F224" i="65"/>
  <c r="E224" i="65"/>
  <c r="D224" i="65"/>
  <c r="C224" i="65"/>
  <c r="B224" i="65"/>
  <c r="N223" i="65"/>
  <c r="H223" i="65"/>
  <c r="F223" i="65"/>
  <c r="E223" i="65"/>
  <c r="D223" i="65"/>
  <c r="B223" i="65"/>
  <c r="C223" i="65"/>
  <c r="N222" i="65"/>
  <c r="H222" i="65"/>
  <c r="F222" i="65"/>
  <c r="E222" i="65"/>
  <c r="D222" i="65"/>
  <c r="C222" i="65"/>
  <c r="B222" i="65"/>
  <c r="N221" i="65"/>
  <c r="H221" i="65"/>
  <c r="F221" i="65"/>
  <c r="E221" i="65"/>
  <c r="D221" i="65"/>
  <c r="C221" i="65"/>
  <c r="B221" i="65"/>
  <c r="N220" i="65"/>
  <c r="H220" i="65"/>
  <c r="F220" i="65"/>
  <c r="E220" i="65"/>
  <c r="D220" i="65"/>
  <c r="C220" i="65"/>
  <c r="N219" i="65"/>
  <c r="H219" i="65"/>
  <c r="F219" i="65"/>
  <c r="E219" i="65"/>
  <c r="D219" i="65"/>
  <c r="B219" i="65"/>
  <c r="C219" i="65"/>
  <c r="N218" i="65"/>
  <c r="H218" i="65"/>
  <c r="F218" i="65"/>
  <c r="E218" i="65"/>
  <c r="D218" i="65"/>
  <c r="C218" i="65"/>
  <c r="B218" i="65"/>
  <c r="N217" i="65"/>
  <c r="H217" i="65"/>
  <c r="F217" i="65"/>
  <c r="E217" i="65"/>
  <c r="D217" i="65"/>
  <c r="C217" i="65"/>
  <c r="B217" i="65"/>
  <c r="N216" i="65"/>
  <c r="H216" i="65"/>
  <c r="F216" i="65"/>
  <c r="E216" i="65"/>
  <c r="D216" i="65"/>
  <c r="C216" i="65"/>
  <c r="N215" i="65"/>
  <c r="H215" i="65"/>
  <c r="F215" i="65"/>
  <c r="E215" i="65"/>
  <c r="D215" i="65"/>
  <c r="B215" i="65"/>
  <c r="C215" i="65"/>
  <c r="N214" i="65"/>
  <c r="H214" i="65"/>
  <c r="F214" i="65"/>
  <c r="E214" i="65"/>
  <c r="D214" i="65"/>
  <c r="C214" i="65"/>
  <c r="B214" i="65"/>
  <c r="N213" i="65"/>
  <c r="H213" i="65"/>
  <c r="F213" i="65"/>
  <c r="E213" i="65"/>
  <c r="D213" i="65"/>
  <c r="C213" i="65"/>
  <c r="B213" i="65"/>
  <c r="N212" i="65"/>
  <c r="H212" i="65"/>
  <c r="F212" i="65"/>
  <c r="E212" i="65"/>
  <c r="D212" i="65"/>
  <c r="C212" i="65"/>
  <c r="B212" i="65"/>
  <c r="N211" i="65"/>
  <c r="H211" i="65"/>
  <c r="F211" i="65"/>
  <c r="E211" i="65"/>
  <c r="D211" i="65"/>
  <c r="B211" i="65"/>
  <c r="C211" i="65"/>
  <c r="N210" i="65"/>
  <c r="H210" i="65"/>
  <c r="F210" i="65"/>
  <c r="E210" i="65"/>
  <c r="D210" i="65"/>
  <c r="C210" i="65"/>
  <c r="B210" i="65"/>
  <c r="N209" i="65"/>
  <c r="H209" i="65"/>
  <c r="F209" i="65"/>
  <c r="E209" i="65"/>
  <c r="D209" i="65"/>
  <c r="C209" i="65"/>
  <c r="B209" i="65"/>
  <c r="N208" i="65"/>
  <c r="H208" i="65"/>
  <c r="F208" i="65"/>
  <c r="E208" i="65"/>
  <c r="D208" i="65"/>
  <c r="C208" i="65"/>
  <c r="B208" i="65"/>
  <c r="N207" i="65"/>
  <c r="H207" i="65"/>
  <c r="F207" i="65"/>
  <c r="E207" i="65"/>
  <c r="D207" i="65"/>
  <c r="B207" i="65"/>
  <c r="C207" i="65"/>
  <c r="N206" i="65"/>
  <c r="H206" i="65"/>
  <c r="F206" i="65"/>
  <c r="E206" i="65"/>
  <c r="D206" i="65"/>
  <c r="C206" i="65"/>
  <c r="B206" i="65"/>
  <c r="N205" i="65"/>
  <c r="H205" i="65"/>
  <c r="F205" i="65"/>
  <c r="E205" i="65"/>
  <c r="D205" i="65"/>
  <c r="C205" i="65"/>
  <c r="B205" i="65"/>
  <c r="N204" i="65"/>
  <c r="H204" i="65"/>
  <c r="F204" i="65"/>
  <c r="E204" i="65"/>
  <c r="D204" i="65"/>
  <c r="C204" i="65"/>
  <c r="N203" i="65"/>
  <c r="H203" i="65"/>
  <c r="F203" i="65"/>
  <c r="E203" i="65"/>
  <c r="D203" i="65"/>
  <c r="B203" i="65"/>
  <c r="C203" i="65"/>
  <c r="N202" i="65"/>
  <c r="H202" i="65"/>
  <c r="F202" i="65"/>
  <c r="E202" i="65"/>
  <c r="D202" i="65"/>
  <c r="C202" i="65"/>
  <c r="B202" i="65"/>
  <c r="N201" i="65"/>
  <c r="H201" i="65"/>
  <c r="F201" i="65"/>
  <c r="E201" i="65"/>
  <c r="D201" i="65"/>
  <c r="C201" i="65"/>
  <c r="B201" i="65"/>
  <c r="N200" i="65"/>
  <c r="H200" i="65"/>
  <c r="F200" i="65"/>
  <c r="E200" i="65"/>
  <c r="E191" i="65"/>
  <c r="D200" i="65"/>
  <c r="C200" i="65"/>
  <c r="N199" i="65"/>
  <c r="H199" i="65"/>
  <c r="F199" i="65"/>
  <c r="E199" i="65"/>
  <c r="D199" i="65"/>
  <c r="B199" i="65"/>
  <c r="C199" i="65"/>
  <c r="N198" i="65"/>
  <c r="H198" i="65"/>
  <c r="F198" i="65"/>
  <c r="E198" i="65"/>
  <c r="D198" i="65"/>
  <c r="C198" i="65"/>
  <c r="B198" i="65"/>
  <c r="N197" i="65"/>
  <c r="H197" i="65"/>
  <c r="F197" i="65"/>
  <c r="E197" i="65"/>
  <c r="D197" i="65"/>
  <c r="C197" i="65"/>
  <c r="B197" i="65"/>
  <c r="N196" i="65"/>
  <c r="H196" i="65"/>
  <c r="F196" i="65"/>
  <c r="E196" i="65"/>
  <c r="D196" i="65"/>
  <c r="C196" i="65"/>
  <c r="B196" i="65"/>
  <c r="N195" i="65"/>
  <c r="N191" i="65"/>
  <c r="H195" i="65"/>
  <c r="F195" i="65"/>
  <c r="E195" i="65"/>
  <c r="D195" i="65"/>
  <c r="C195" i="65"/>
  <c r="N194" i="65"/>
  <c r="H194" i="65"/>
  <c r="F194" i="65"/>
  <c r="E194" i="65"/>
  <c r="D194" i="65"/>
  <c r="C194" i="65"/>
  <c r="N193" i="65"/>
  <c r="H193" i="65"/>
  <c r="F193" i="65"/>
  <c r="E193" i="65"/>
  <c r="D193" i="65"/>
  <c r="C193" i="65"/>
  <c r="B193" i="65"/>
  <c r="R191" i="65"/>
  <c r="Q191" i="65"/>
  <c r="P191" i="65"/>
  <c r="O191" i="65"/>
  <c r="L191" i="65"/>
  <c r="K191" i="65"/>
  <c r="J191" i="65"/>
  <c r="I191" i="65"/>
  <c r="N188" i="65"/>
  <c r="H188" i="65"/>
  <c r="F188" i="65"/>
  <c r="E188" i="65"/>
  <c r="D188" i="65"/>
  <c r="B188" i="65"/>
  <c r="C188" i="65"/>
  <c r="N187" i="65"/>
  <c r="H187" i="65"/>
  <c r="F187" i="65"/>
  <c r="E187" i="65"/>
  <c r="D187" i="65"/>
  <c r="C187" i="65"/>
  <c r="B187" i="65"/>
  <c r="N186" i="65"/>
  <c r="H186" i="65"/>
  <c r="F186" i="65"/>
  <c r="E186" i="65"/>
  <c r="D186" i="65"/>
  <c r="C186" i="65"/>
  <c r="B186" i="65"/>
  <c r="N185" i="65"/>
  <c r="H185" i="65"/>
  <c r="F185" i="65"/>
  <c r="E185" i="65"/>
  <c r="D185" i="65"/>
  <c r="C185" i="65"/>
  <c r="B185" i="65"/>
  <c r="N184" i="65"/>
  <c r="H184" i="65"/>
  <c r="F184" i="65"/>
  <c r="E184" i="65"/>
  <c r="D184" i="65"/>
  <c r="C184" i="65"/>
  <c r="B184" i="65"/>
  <c r="N183" i="65"/>
  <c r="H183" i="65"/>
  <c r="F183" i="65"/>
  <c r="E183" i="65"/>
  <c r="D183" i="65"/>
  <c r="C183" i="65"/>
  <c r="B183" i="65"/>
  <c r="N182" i="65"/>
  <c r="H182" i="65"/>
  <c r="F182" i="65"/>
  <c r="E182" i="65"/>
  <c r="D182" i="65"/>
  <c r="C182" i="65"/>
  <c r="B182" i="65"/>
  <c r="N181" i="65"/>
  <c r="H181" i="65"/>
  <c r="F181" i="65"/>
  <c r="E181" i="65"/>
  <c r="D181" i="65"/>
  <c r="C181" i="65"/>
  <c r="N180" i="65"/>
  <c r="H180" i="65"/>
  <c r="F180" i="65"/>
  <c r="E180" i="65"/>
  <c r="D180" i="65"/>
  <c r="B180" i="65"/>
  <c r="C180" i="65"/>
  <c r="N179" i="65"/>
  <c r="H179" i="65"/>
  <c r="F179" i="65"/>
  <c r="E179" i="65"/>
  <c r="D179" i="65"/>
  <c r="C179" i="65"/>
  <c r="B179" i="65"/>
  <c r="N178" i="65"/>
  <c r="H178" i="65"/>
  <c r="F178" i="65"/>
  <c r="E178" i="65"/>
  <c r="D178" i="65"/>
  <c r="C178" i="65"/>
  <c r="B178" i="65"/>
  <c r="N177" i="65"/>
  <c r="H177" i="65"/>
  <c r="F177" i="65"/>
  <c r="E177" i="65"/>
  <c r="D177" i="65"/>
  <c r="C177" i="65"/>
  <c r="N176" i="65"/>
  <c r="H176" i="65"/>
  <c r="F176" i="65"/>
  <c r="E176" i="65"/>
  <c r="D176" i="65"/>
  <c r="B176" i="65"/>
  <c r="C176" i="65"/>
  <c r="N175" i="65"/>
  <c r="H175" i="65"/>
  <c r="F175" i="65"/>
  <c r="E175" i="65"/>
  <c r="D175" i="65"/>
  <c r="C175" i="65"/>
  <c r="B175" i="65"/>
  <c r="N174" i="65"/>
  <c r="H174" i="65"/>
  <c r="F174" i="65"/>
  <c r="E174" i="65"/>
  <c r="D174" i="65"/>
  <c r="C174" i="65"/>
  <c r="B174" i="65"/>
  <c r="N173" i="65"/>
  <c r="H173" i="65"/>
  <c r="F173" i="65"/>
  <c r="E173" i="65"/>
  <c r="D173" i="65"/>
  <c r="C173" i="65"/>
  <c r="B173" i="65"/>
  <c r="N172" i="65"/>
  <c r="H172" i="65"/>
  <c r="F172" i="65"/>
  <c r="E172" i="65"/>
  <c r="D172" i="65"/>
  <c r="C172" i="65"/>
  <c r="N171" i="65"/>
  <c r="H171" i="65"/>
  <c r="F171" i="65"/>
  <c r="E171" i="65"/>
  <c r="D171" i="65"/>
  <c r="C171" i="65"/>
  <c r="B171" i="65"/>
  <c r="N170" i="65"/>
  <c r="H170" i="65"/>
  <c r="F170" i="65"/>
  <c r="E170" i="65"/>
  <c r="D170" i="65"/>
  <c r="C170" i="65"/>
  <c r="B170" i="65"/>
  <c r="N169" i="65"/>
  <c r="H169" i="65"/>
  <c r="F169" i="65"/>
  <c r="E169" i="65"/>
  <c r="D169" i="65"/>
  <c r="C169" i="65"/>
  <c r="B169" i="65"/>
  <c r="N168" i="65"/>
  <c r="H168" i="65"/>
  <c r="F168" i="65"/>
  <c r="E168" i="65"/>
  <c r="D168" i="65"/>
  <c r="B168" i="65"/>
  <c r="C168" i="65"/>
  <c r="N167" i="65"/>
  <c r="H167" i="65"/>
  <c r="F167" i="65"/>
  <c r="E167" i="65"/>
  <c r="D167" i="65"/>
  <c r="C167" i="65"/>
  <c r="B167" i="65"/>
  <c r="N166" i="65"/>
  <c r="H166" i="65"/>
  <c r="F166" i="65"/>
  <c r="E166" i="65"/>
  <c r="D166" i="65"/>
  <c r="C166" i="65"/>
  <c r="B166" i="65"/>
  <c r="N165" i="65"/>
  <c r="H165" i="65"/>
  <c r="F165" i="65"/>
  <c r="E165" i="65"/>
  <c r="D165" i="65"/>
  <c r="C165" i="65"/>
  <c r="N164" i="65"/>
  <c r="H164" i="65"/>
  <c r="F164" i="65"/>
  <c r="E164" i="65"/>
  <c r="D164" i="65"/>
  <c r="C164" i="65"/>
  <c r="B164" i="65"/>
  <c r="N163" i="65"/>
  <c r="H163" i="65"/>
  <c r="F163" i="65"/>
  <c r="E163" i="65"/>
  <c r="D163" i="65"/>
  <c r="C163" i="65"/>
  <c r="B163" i="65"/>
  <c r="N162" i="65"/>
  <c r="H162" i="65"/>
  <c r="F162" i="65"/>
  <c r="E162" i="65"/>
  <c r="D162" i="65"/>
  <c r="C162" i="65"/>
  <c r="B162" i="65"/>
  <c r="N161" i="65"/>
  <c r="H161" i="65"/>
  <c r="F161" i="65"/>
  <c r="E161" i="65"/>
  <c r="D161" i="65"/>
  <c r="C161" i="65"/>
  <c r="N160" i="65"/>
  <c r="H160" i="65"/>
  <c r="F160" i="65"/>
  <c r="E160" i="65"/>
  <c r="D160" i="65"/>
  <c r="B160" i="65"/>
  <c r="C160" i="65"/>
  <c r="N159" i="65"/>
  <c r="H159" i="65"/>
  <c r="F159" i="65"/>
  <c r="E159" i="65"/>
  <c r="D159" i="65"/>
  <c r="C159" i="65"/>
  <c r="N158" i="65"/>
  <c r="H158" i="65"/>
  <c r="F158" i="65"/>
  <c r="E158" i="65"/>
  <c r="D158" i="65"/>
  <c r="C158" i="65"/>
  <c r="B158" i="65"/>
  <c r="N157" i="65"/>
  <c r="H157" i="65"/>
  <c r="F157" i="65"/>
  <c r="E157" i="65"/>
  <c r="D157" i="65"/>
  <c r="C157" i="65"/>
  <c r="B157" i="65"/>
  <c r="R155" i="65"/>
  <c r="Q155" i="65"/>
  <c r="P155" i="65"/>
  <c r="O155" i="65"/>
  <c r="N155" i="65"/>
  <c r="L155" i="65"/>
  <c r="K155" i="65"/>
  <c r="J155" i="65"/>
  <c r="I155" i="65"/>
  <c r="N152" i="65"/>
  <c r="H152" i="65"/>
  <c r="F152" i="65"/>
  <c r="E152" i="65"/>
  <c r="D152" i="65"/>
  <c r="C152" i="65"/>
  <c r="B152" i="65"/>
  <c r="N151" i="65"/>
  <c r="H151" i="65"/>
  <c r="F151" i="65"/>
  <c r="E151" i="65"/>
  <c r="D151" i="65"/>
  <c r="C151" i="65"/>
  <c r="B151" i="65"/>
  <c r="N150" i="65"/>
  <c r="H150" i="65"/>
  <c r="F150" i="65"/>
  <c r="E150" i="65"/>
  <c r="D150" i="65"/>
  <c r="C150" i="65"/>
  <c r="B150" i="65"/>
  <c r="N149" i="65"/>
  <c r="H149" i="65"/>
  <c r="F149" i="65"/>
  <c r="E149" i="65"/>
  <c r="D149" i="65"/>
  <c r="B149" i="65"/>
  <c r="C149" i="65"/>
  <c r="N148" i="65"/>
  <c r="H148" i="65"/>
  <c r="F148" i="65"/>
  <c r="E148" i="65"/>
  <c r="D148" i="65"/>
  <c r="C148" i="65"/>
  <c r="B148" i="65"/>
  <c r="N147" i="65"/>
  <c r="H147" i="65"/>
  <c r="F147" i="65"/>
  <c r="E147" i="65"/>
  <c r="D147" i="65"/>
  <c r="C147" i="65"/>
  <c r="B147" i="65"/>
  <c r="N146" i="65"/>
  <c r="H146" i="65"/>
  <c r="F146" i="65"/>
  <c r="E146" i="65"/>
  <c r="D146" i="65"/>
  <c r="C146" i="65"/>
  <c r="N145" i="65"/>
  <c r="H145" i="65"/>
  <c r="F145" i="65"/>
  <c r="E145" i="65"/>
  <c r="D145" i="65"/>
  <c r="C145" i="65"/>
  <c r="B145" i="65"/>
  <c r="N144" i="65"/>
  <c r="H144" i="65"/>
  <c r="F144" i="65"/>
  <c r="E144" i="65"/>
  <c r="D144" i="65"/>
  <c r="C144" i="65"/>
  <c r="B144" i="65"/>
  <c r="N143" i="65"/>
  <c r="H143" i="65"/>
  <c r="F143" i="65"/>
  <c r="E143" i="65"/>
  <c r="D143" i="65"/>
  <c r="C143" i="65"/>
  <c r="B143" i="65"/>
  <c r="N142" i="65"/>
  <c r="H142" i="65"/>
  <c r="F142" i="65"/>
  <c r="E142" i="65"/>
  <c r="D142" i="65"/>
  <c r="C142" i="65"/>
  <c r="N141" i="65"/>
  <c r="H141" i="65"/>
  <c r="F141" i="65"/>
  <c r="E141" i="65"/>
  <c r="D141" i="65"/>
  <c r="C141" i="65"/>
  <c r="B141" i="65"/>
  <c r="N140" i="65"/>
  <c r="H140" i="65"/>
  <c r="F140" i="65"/>
  <c r="E140" i="65"/>
  <c r="D140" i="65"/>
  <c r="C140" i="65"/>
  <c r="B140" i="65"/>
  <c r="N139" i="65"/>
  <c r="H139" i="65"/>
  <c r="F139" i="65"/>
  <c r="E139" i="65"/>
  <c r="D139" i="65"/>
  <c r="C139" i="65"/>
  <c r="B139" i="65"/>
  <c r="N138" i="65"/>
  <c r="H138" i="65"/>
  <c r="F138" i="65"/>
  <c r="E138" i="65"/>
  <c r="D138" i="65"/>
  <c r="C138" i="65"/>
  <c r="B138" i="65"/>
  <c r="N137" i="65"/>
  <c r="H137" i="65"/>
  <c r="F137" i="65"/>
  <c r="E137" i="65"/>
  <c r="D137" i="65"/>
  <c r="C137" i="65"/>
  <c r="N136" i="65"/>
  <c r="H136" i="65"/>
  <c r="F136" i="65"/>
  <c r="E136" i="65"/>
  <c r="D136" i="65"/>
  <c r="C136" i="65"/>
  <c r="B136" i="65"/>
  <c r="N135" i="65"/>
  <c r="H135" i="65"/>
  <c r="F135" i="65"/>
  <c r="E135" i="65"/>
  <c r="D135" i="65"/>
  <c r="C135" i="65"/>
  <c r="B135" i="65"/>
  <c r="N134" i="65"/>
  <c r="H134" i="65"/>
  <c r="F134" i="65"/>
  <c r="E134" i="65"/>
  <c r="D134" i="65"/>
  <c r="C134" i="65"/>
  <c r="B134" i="65"/>
  <c r="N133" i="65"/>
  <c r="H133" i="65"/>
  <c r="F133" i="65"/>
  <c r="E133" i="65"/>
  <c r="D133" i="65"/>
  <c r="B133" i="65"/>
  <c r="C133" i="65"/>
  <c r="N132" i="65"/>
  <c r="H132" i="65"/>
  <c r="H119" i="65"/>
  <c r="F132" i="65"/>
  <c r="E132" i="65"/>
  <c r="D132" i="65"/>
  <c r="C132" i="65"/>
  <c r="N131" i="65"/>
  <c r="H131" i="65"/>
  <c r="F131" i="65"/>
  <c r="E131" i="65"/>
  <c r="D131" i="65"/>
  <c r="C131" i="65"/>
  <c r="B131" i="65"/>
  <c r="N130" i="65"/>
  <c r="H130" i="65"/>
  <c r="F130" i="65"/>
  <c r="E130" i="65"/>
  <c r="D130" i="65"/>
  <c r="C130" i="65"/>
  <c r="N129" i="65"/>
  <c r="H129" i="65"/>
  <c r="F129" i="65"/>
  <c r="E129" i="65"/>
  <c r="D129" i="65"/>
  <c r="B129" i="65"/>
  <c r="C129" i="65"/>
  <c r="N128" i="65"/>
  <c r="H128" i="65"/>
  <c r="F128" i="65"/>
  <c r="E128" i="65"/>
  <c r="D128" i="65"/>
  <c r="C128" i="65"/>
  <c r="B128" i="65"/>
  <c r="N127" i="65"/>
  <c r="H127" i="65"/>
  <c r="F127" i="65"/>
  <c r="E127" i="65"/>
  <c r="D127" i="65"/>
  <c r="C127" i="65"/>
  <c r="B127" i="65"/>
  <c r="N126" i="65"/>
  <c r="H126" i="65"/>
  <c r="F126" i="65"/>
  <c r="E126" i="65"/>
  <c r="D126" i="65"/>
  <c r="C126" i="65"/>
  <c r="N125" i="65"/>
  <c r="H125" i="65"/>
  <c r="F125" i="65"/>
  <c r="E125" i="65"/>
  <c r="D125" i="65"/>
  <c r="C125" i="65"/>
  <c r="B125" i="65"/>
  <c r="N124" i="65"/>
  <c r="H124" i="65"/>
  <c r="F124" i="65"/>
  <c r="E124" i="65"/>
  <c r="D124" i="65"/>
  <c r="C124" i="65"/>
  <c r="B124" i="65"/>
  <c r="N123" i="65"/>
  <c r="H123" i="65"/>
  <c r="F123" i="65"/>
  <c r="E123" i="65"/>
  <c r="D123" i="65"/>
  <c r="C123" i="65"/>
  <c r="B123" i="65"/>
  <c r="N122" i="65"/>
  <c r="H122" i="65"/>
  <c r="F122" i="65"/>
  <c r="E122" i="65"/>
  <c r="D122" i="65"/>
  <c r="C122" i="65"/>
  <c r="B122" i="65"/>
  <c r="N121" i="65"/>
  <c r="N119" i="65"/>
  <c r="H121" i="65"/>
  <c r="F121" i="65"/>
  <c r="E121" i="65"/>
  <c r="D121" i="65"/>
  <c r="D119" i="65"/>
  <c r="C121" i="65"/>
  <c r="R119" i="65"/>
  <c r="Q119" i="65"/>
  <c r="P119" i="65"/>
  <c r="O119" i="65"/>
  <c r="L119" i="65"/>
  <c r="K119" i="65"/>
  <c r="J119" i="65"/>
  <c r="I119" i="65"/>
  <c r="N116" i="65"/>
  <c r="H116" i="65"/>
  <c r="F116" i="65"/>
  <c r="E116" i="65"/>
  <c r="D116" i="65"/>
  <c r="C116" i="65"/>
  <c r="B116" i="65"/>
  <c r="N115" i="65"/>
  <c r="H115" i="65"/>
  <c r="F115" i="65"/>
  <c r="E115" i="65"/>
  <c r="D115" i="65"/>
  <c r="C115" i="65"/>
  <c r="B115" i="65"/>
  <c r="N114" i="65"/>
  <c r="H114" i="65"/>
  <c r="F114" i="65"/>
  <c r="E114" i="65"/>
  <c r="D114" i="65"/>
  <c r="C114" i="65"/>
  <c r="B114" i="65"/>
  <c r="N113" i="65"/>
  <c r="H113" i="65"/>
  <c r="F113" i="65"/>
  <c r="E113" i="65"/>
  <c r="D113" i="65"/>
  <c r="C113" i="65"/>
  <c r="B113" i="65"/>
  <c r="N112" i="65"/>
  <c r="H112" i="65"/>
  <c r="F112" i="65"/>
  <c r="E112" i="65"/>
  <c r="D112" i="65"/>
  <c r="C112" i="65"/>
  <c r="B112" i="65"/>
  <c r="N111" i="65"/>
  <c r="H111" i="65"/>
  <c r="F111" i="65"/>
  <c r="E111" i="65"/>
  <c r="D111" i="65"/>
  <c r="C111" i="65"/>
  <c r="N110" i="65"/>
  <c r="H110" i="65"/>
  <c r="F110" i="65"/>
  <c r="E110" i="65"/>
  <c r="D110" i="65"/>
  <c r="C110" i="65"/>
  <c r="B110" i="65"/>
  <c r="N109" i="65"/>
  <c r="H109" i="65"/>
  <c r="F109" i="65"/>
  <c r="E109" i="65"/>
  <c r="D109" i="65"/>
  <c r="C109" i="65"/>
  <c r="B109" i="65"/>
  <c r="N108" i="65"/>
  <c r="H108" i="65"/>
  <c r="F108" i="65"/>
  <c r="E108" i="65"/>
  <c r="D108" i="65"/>
  <c r="C108" i="65"/>
  <c r="B108" i="65"/>
  <c r="N107" i="65"/>
  <c r="H107" i="65"/>
  <c r="F107" i="65"/>
  <c r="E107" i="65"/>
  <c r="D107" i="65"/>
  <c r="C107" i="65"/>
  <c r="N106" i="65"/>
  <c r="H106" i="65"/>
  <c r="F106" i="65"/>
  <c r="E106" i="65"/>
  <c r="D106" i="65"/>
  <c r="C106" i="65"/>
  <c r="B106" i="65"/>
  <c r="N105" i="65"/>
  <c r="H105" i="65"/>
  <c r="F105" i="65"/>
  <c r="E105" i="65"/>
  <c r="D105" i="65"/>
  <c r="C105" i="65"/>
  <c r="B105" i="65"/>
  <c r="N104" i="65"/>
  <c r="H104" i="65"/>
  <c r="F104" i="65"/>
  <c r="E104" i="65"/>
  <c r="D104" i="65"/>
  <c r="C104" i="65"/>
  <c r="B104" i="65"/>
  <c r="N103" i="65"/>
  <c r="H103" i="65"/>
  <c r="F103" i="65"/>
  <c r="E103" i="65"/>
  <c r="D103" i="65"/>
  <c r="C103" i="65"/>
  <c r="B103" i="65"/>
  <c r="N102" i="65"/>
  <c r="H102" i="65"/>
  <c r="F102" i="65"/>
  <c r="E102" i="65"/>
  <c r="D102" i="65"/>
  <c r="C102" i="65"/>
  <c r="N101" i="65"/>
  <c r="H101" i="65"/>
  <c r="F101" i="65"/>
  <c r="E101" i="65"/>
  <c r="D101" i="65"/>
  <c r="C101" i="65"/>
  <c r="B101" i="65"/>
  <c r="N100" i="65"/>
  <c r="H100" i="65"/>
  <c r="F100" i="65"/>
  <c r="E100" i="65"/>
  <c r="D100" i="65"/>
  <c r="C100" i="65"/>
  <c r="B100" i="65"/>
  <c r="N99" i="65"/>
  <c r="H99" i="65"/>
  <c r="F99" i="65"/>
  <c r="E99" i="65"/>
  <c r="D99" i="65"/>
  <c r="C99" i="65"/>
  <c r="B99" i="65"/>
  <c r="N98" i="65"/>
  <c r="H98" i="65"/>
  <c r="F98" i="65"/>
  <c r="E98" i="65"/>
  <c r="D98" i="65"/>
  <c r="C98" i="65"/>
  <c r="B98" i="65"/>
  <c r="N97" i="65"/>
  <c r="H97" i="65"/>
  <c r="F97" i="65"/>
  <c r="E97" i="65"/>
  <c r="D97" i="65"/>
  <c r="C97" i="65"/>
  <c r="B97" i="65"/>
  <c r="N96" i="65"/>
  <c r="H96" i="65"/>
  <c r="F96" i="65"/>
  <c r="E96" i="65"/>
  <c r="D96" i="65"/>
  <c r="C96" i="65"/>
  <c r="B96" i="65"/>
  <c r="N95" i="65"/>
  <c r="H95" i="65"/>
  <c r="F95" i="65"/>
  <c r="E95" i="65"/>
  <c r="D95" i="65"/>
  <c r="C95" i="65"/>
  <c r="N94" i="65"/>
  <c r="H94" i="65"/>
  <c r="F94" i="65"/>
  <c r="E94" i="65"/>
  <c r="D94" i="65"/>
  <c r="C94" i="65"/>
  <c r="B94" i="65"/>
  <c r="N93" i="65"/>
  <c r="H93" i="65"/>
  <c r="F93" i="65"/>
  <c r="E93" i="65"/>
  <c r="D93" i="65"/>
  <c r="C93" i="65"/>
  <c r="B93" i="65"/>
  <c r="N92" i="65"/>
  <c r="H92" i="65"/>
  <c r="F92" i="65"/>
  <c r="E92" i="65"/>
  <c r="D92" i="65"/>
  <c r="C92" i="65"/>
  <c r="B92" i="65"/>
  <c r="N91" i="65"/>
  <c r="H91" i="65"/>
  <c r="F91" i="65"/>
  <c r="E91" i="65"/>
  <c r="D91" i="65"/>
  <c r="C91" i="65"/>
  <c r="N90" i="65"/>
  <c r="H90" i="65"/>
  <c r="F90" i="65"/>
  <c r="E90" i="65"/>
  <c r="D90" i="65"/>
  <c r="C90" i="65"/>
  <c r="B90" i="65"/>
  <c r="N89" i="65"/>
  <c r="H89" i="65"/>
  <c r="F89" i="65"/>
  <c r="E89" i="65"/>
  <c r="D89" i="65"/>
  <c r="C89" i="65"/>
  <c r="B89" i="65"/>
  <c r="N88" i="65"/>
  <c r="H88" i="65"/>
  <c r="F88" i="65"/>
  <c r="E88" i="65"/>
  <c r="D88" i="65"/>
  <c r="C88" i="65"/>
  <c r="B88" i="65"/>
  <c r="N87" i="65"/>
  <c r="H87" i="65"/>
  <c r="F87" i="65"/>
  <c r="E87" i="65"/>
  <c r="D87" i="65"/>
  <c r="C87" i="65"/>
  <c r="B87" i="65"/>
  <c r="N86" i="65"/>
  <c r="N83" i="65"/>
  <c r="H86" i="65"/>
  <c r="F86" i="65"/>
  <c r="E86" i="65"/>
  <c r="D86" i="65"/>
  <c r="D83" i="65"/>
  <c r="C86" i="65"/>
  <c r="N85" i="65"/>
  <c r="H85" i="65"/>
  <c r="F85" i="65"/>
  <c r="E85" i="65"/>
  <c r="D85" i="65"/>
  <c r="C85" i="65"/>
  <c r="R83" i="65"/>
  <c r="Q83" i="65"/>
  <c r="P83" i="65"/>
  <c r="O83" i="65"/>
  <c r="L83" i="65"/>
  <c r="K83" i="65"/>
  <c r="J83" i="65"/>
  <c r="I83" i="65"/>
  <c r="F83" i="65"/>
  <c r="N80" i="65"/>
  <c r="H80" i="65"/>
  <c r="F80" i="65"/>
  <c r="E80" i="65"/>
  <c r="D80" i="65"/>
  <c r="C80" i="65"/>
  <c r="B80" i="65"/>
  <c r="N79" i="65"/>
  <c r="H79" i="65"/>
  <c r="F79" i="65"/>
  <c r="E79" i="65"/>
  <c r="D79" i="65"/>
  <c r="C79" i="65"/>
  <c r="N78" i="65"/>
  <c r="H78" i="65"/>
  <c r="F78" i="65"/>
  <c r="E78" i="65"/>
  <c r="D78" i="65"/>
  <c r="C78" i="65"/>
  <c r="B78" i="65"/>
  <c r="N77" i="65"/>
  <c r="H77" i="65"/>
  <c r="F77" i="65"/>
  <c r="E77" i="65"/>
  <c r="D77" i="65"/>
  <c r="C77" i="65"/>
  <c r="B77" i="65"/>
  <c r="N76" i="65"/>
  <c r="H76" i="65"/>
  <c r="F76" i="65"/>
  <c r="E76" i="65"/>
  <c r="D76" i="65"/>
  <c r="C76" i="65"/>
  <c r="B76" i="65"/>
  <c r="N75" i="65"/>
  <c r="H75" i="65"/>
  <c r="F75" i="65"/>
  <c r="E75" i="65"/>
  <c r="D75" i="65"/>
  <c r="C75" i="65"/>
  <c r="B75" i="65"/>
  <c r="N74" i="65"/>
  <c r="H74" i="65"/>
  <c r="F74" i="65"/>
  <c r="E74" i="65"/>
  <c r="D74" i="65"/>
  <c r="C74" i="65"/>
  <c r="B74" i="65"/>
  <c r="N73" i="65"/>
  <c r="H73" i="65"/>
  <c r="F73" i="65"/>
  <c r="E73" i="65"/>
  <c r="D73" i="65"/>
  <c r="C73" i="65"/>
  <c r="B73" i="65"/>
  <c r="N72" i="65"/>
  <c r="H72" i="65"/>
  <c r="F72" i="65"/>
  <c r="E72" i="65"/>
  <c r="D72" i="65"/>
  <c r="C72" i="65"/>
  <c r="N71" i="65"/>
  <c r="H71" i="65"/>
  <c r="F71" i="65"/>
  <c r="E71" i="65"/>
  <c r="D71" i="65"/>
  <c r="C71" i="65"/>
  <c r="B71" i="65"/>
  <c r="N70" i="65"/>
  <c r="H70" i="65"/>
  <c r="F70" i="65"/>
  <c r="E70" i="65"/>
  <c r="D70" i="65"/>
  <c r="C70" i="65"/>
  <c r="B70" i="65"/>
  <c r="N69" i="65"/>
  <c r="H69" i="65"/>
  <c r="F69" i="65"/>
  <c r="E69" i="65"/>
  <c r="D69" i="65"/>
  <c r="C69" i="65"/>
  <c r="B69" i="65"/>
  <c r="N68" i="65"/>
  <c r="H68" i="65"/>
  <c r="F68" i="65"/>
  <c r="E68" i="65"/>
  <c r="D68" i="65"/>
  <c r="C68" i="65"/>
  <c r="N67" i="65"/>
  <c r="H67" i="65"/>
  <c r="F67" i="65"/>
  <c r="E67" i="65"/>
  <c r="D67" i="65"/>
  <c r="C67" i="65"/>
  <c r="B67" i="65"/>
  <c r="N66" i="65"/>
  <c r="H66" i="65"/>
  <c r="F66" i="65"/>
  <c r="E66" i="65"/>
  <c r="D66" i="65"/>
  <c r="C66" i="65"/>
  <c r="B66" i="65"/>
  <c r="N65" i="65"/>
  <c r="H65" i="65"/>
  <c r="F65" i="65"/>
  <c r="E65" i="65"/>
  <c r="D65" i="65"/>
  <c r="C65" i="65"/>
  <c r="B65" i="65"/>
  <c r="N64" i="65"/>
  <c r="H64" i="65"/>
  <c r="F64" i="65"/>
  <c r="E64" i="65"/>
  <c r="D64" i="65"/>
  <c r="C64" i="65"/>
  <c r="B64" i="65"/>
  <c r="N63" i="65"/>
  <c r="H63" i="65"/>
  <c r="F63" i="65"/>
  <c r="E63" i="65"/>
  <c r="D63" i="65"/>
  <c r="C63" i="65"/>
  <c r="N62" i="65"/>
  <c r="H62" i="65"/>
  <c r="F62" i="65"/>
  <c r="E62" i="65"/>
  <c r="D62" i="65"/>
  <c r="C62" i="65"/>
  <c r="B62" i="65"/>
  <c r="N61" i="65"/>
  <c r="H61" i="65"/>
  <c r="F61" i="65"/>
  <c r="E61" i="65"/>
  <c r="D61" i="65"/>
  <c r="C61" i="65"/>
  <c r="B61" i="65"/>
  <c r="N60" i="65"/>
  <c r="H60" i="65"/>
  <c r="F60" i="65"/>
  <c r="E60" i="65"/>
  <c r="D60" i="65"/>
  <c r="C60" i="65"/>
  <c r="B60" i="65"/>
  <c r="N59" i="65"/>
  <c r="H59" i="65"/>
  <c r="F59" i="65"/>
  <c r="E59" i="65"/>
  <c r="D59" i="65"/>
  <c r="C59" i="65"/>
  <c r="B59" i="65"/>
  <c r="N58" i="65"/>
  <c r="H58" i="65"/>
  <c r="F58" i="65"/>
  <c r="E58" i="65"/>
  <c r="D58" i="65"/>
  <c r="C58" i="65"/>
  <c r="B58" i="65"/>
  <c r="N57" i="65"/>
  <c r="H57" i="65"/>
  <c r="F57" i="65"/>
  <c r="E57" i="65"/>
  <c r="D57" i="65"/>
  <c r="C57" i="65"/>
  <c r="B57" i="65"/>
  <c r="N56" i="65"/>
  <c r="H56" i="65"/>
  <c r="F56" i="65"/>
  <c r="E56" i="65"/>
  <c r="D56" i="65"/>
  <c r="C56" i="65"/>
  <c r="N55" i="65"/>
  <c r="H55" i="65"/>
  <c r="F55" i="65"/>
  <c r="E55" i="65"/>
  <c r="D55" i="65"/>
  <c r="C55" i="65"/>
  <c r="B55" i="65"/>
  <c r="N54" i="65"/>
  <c r="H54" i="65"/>
  <c r="F54" i="65"/>
  <c r="E54" i="65"/>
  <c r="D54" i="65"/>
  <c r="C54" i="65"/>
  <c r="B54" i="65"/>
  <c r="N53" i="65"/>
  <c r="H53" i="65"/>
  <c r="F53" i="65"/>
  <c r="E53" i="65"/>
  <c r="D53" i="65"/>
  <c r="C53" i="65"/>
  <c r="B53" i="65"/>
  <c r="N52" i="65"/>
  <c r="H52" i="65"/>
  <c r="F52" i="65"/>
  <c r="E52" i="65"/>
  <c r="E47" i="65"/>
  <c r="D52" i="65"/>
  <c r="C52" i="65"/>
  <c r="N51" i="65"/>
  <c r="H51" i="65"/>
  <c r="F51" i="65"/>
  <c r="E51" i="65"/>
  <c r="D51" i="65"/>
  <c r="C51" i="65"/>
  <c r="B51" i="65"/>
  <c r="N50" i="65"/>
  <c r="H50" i="65"/>
  <c r="F50" i="65"/>
  <c r="E50" i="65"/>
  <c r="D50" i="65"/>
  <c r="C50" i="65"/>
  <c r="N49" i="65"/>
  <c r="H49" i="65"/>
  <c r="F49" i="65"/>
  <c r="E49" i="65"/>
  <c r="D49" i="65"/>
  <c r="C49" i="65"/>
  <c r="B49" i="65"/>
  <c r="R47" i="65"/>
  <c r="Q47" i="65"/>
  <c r="P47" i="65"/>
  <c r="O47" i="65"/>
  <c r="L47" i="65"/>
  <c r="K47" i="65"/>
  <c r="J47" i="65"/>
  <c r="I47" i="65"/>
  <c r="N44" i="65"/>
  <c r="H44" i="65"/>
  <c r="F44" i="65"/>
  <c r="E44" i="65"/>
  <c r="D44" i="65"/>
  <c r="C44" i="65"/>
  <c r="B44" i="65"/>
  <c r="N43" i="65"/>
  <c r="H43" i="65"/>
  <c r="F43" i="65"/>
  <c r="E43" i="65"/>
  <c r="D43" i="65"/>
  <c r="C43" i="65"/>
  <c r="B43" i="65"/>
  <c r="N42" i="65"/>
  <c r="H42" i="65"/>
  <c r="F42" i="65"/>
  <c r="E42" i="65"/>
  <c r="D42" i="65"/>
  <c r="C42" i="65"/>
  <c r="B42" i="65"/>
  <c r="N41" i="65"/>
  <c r="H41" i="65"/>
  <c r="F41" i="65"/>
  <c r="E41" i="65"/>
  <c r="D41" i="65"/>
  <c r="C41" i="65"/>
  <c r="B41" i="65"/>
  <c r="N40" i="65"/>
  <c r="H40" i="65"/>
  <c r="F40" i="65"/>
  <c r="E40" i="65"/>
  <c r="D40" i="65"/>
  <c r="C40" i="65"/>
  <c r="N39" i="65"/>
  <c r="H39" i="65"/>
  <c r="F39" i="65"/>
  <c r="E39" i="65"/>
  <c r="D39" i="65"/>
  <c r="C39" i="65"/>
  <c r="B39" i="65"/>
  <c r="N38" i="65"/>
  <c r="H38" i="65"/>
  <c r="F38" i="65"/>
  <c r="E38" i="65"/>
  <c r="D38" i="65"/>
  <c r="C38" i="65"/>
  <c r="B38" i="65"/>
  <c r="N37" i="65"/>
  <c r="H37" i="65"/>
  <c r="F37" i="65"/>
  <c r="E37" i="65"/>
  <c r="D37" i="65"/>
  <c r="C37" i="65"/>
  <c r="B37" i="65"/>
  <c r="N36" i="65"/>
  <c r="H36" i="65"/>
  <c r="F36" i="65"/>
  <c r="E36" i="65"/>
  <c r="D36" i="65"/>
  <c r="C36" i="65"/>
  <c r="B36" i="65"/>
  <c r="N35" i="65"/>
  <c r="H35" i="65"/>
  <c r="F35" i="65"/>
  <c r="E35" i="65"/>
  <c r="D35" i="65"/>
  <c r="C35" i="65"/>
  <c r="B35" i="65"/>
  <c r="N34" i="65"/>
  <c r="H34" i="65"/>
  <c r="F34" i="65"/>
  <c r="E34" i="65"/>
  <c r="D34" i="65"/>
  <c r="C34" i="65"/>
  <c r="B34" i="65"/>
  <c r="N33" i="65"/>
  <c r="H33" i="65"/>
  <c r="F33" i="65"/>
  <c r="E33" i="65"/>
  <c r="D33" i="65"/>
  <c r="C33" i="65"/>
  <c r="N32" i="65"/>
  <c r="H32" i="65"/>
  <c r="F32" i="65"/>
  <c r="E32" i="65"/>
  <c r="D32" i="65"/>
  <c r="C32" i="65"/>
  <c r="B32" i="65"/>
  <c r="N31" i="65"/>
  <c r="H31" i="65"/>
  <c r="F31" i="65"/>
  <c r="E31" i="65"/>
  <c r="D31" i="65"/>
  <c r="C31" i="65"/>
  <c r="B31" i="65"/>
  <c r="N30" i="65"/>
  <c r="H30" i="65"/>
  <c r="F30" i="65"/>
  <c r="E30" i="65"/>
  <c r="D30" i="65"/>
  <c r="C30" i="65"/>
  <c r="B30" i="65"/>
  <c r="N29" i="65"/>
  <c r="H29" i="65"/>
  <c r="F29" i="65"/>
  <c r="E29" i="65"/>
  <c r="D29" i="65"/>
  <c r="C29" i="65"/>
  <c r="N28" i="65"/>
  <c r="H28" i="65"/>
  <c r="F28" i="65"/>
  <c r="E28" i="65"/>
  <c r="D28" i="65"/>
  <c r="C28" i="65"/>
  <c r="B28" i="65"/>
  <c r="N27" i="65"/>
  <c r="H27" i="65"/>
  <c r="F27" i="65"/>
  <c r="E27" i="65"/>
  <c r="D27" i="65"/>
  <c r="C27" i="65"/>
  <c r="B27" i="65"/>
  <c r="N26" i="65"/>
  <c r="H26" i="65"/>
  <c r="F26" i="65"/>
  <c r="E26" i="65"/>
  <c r="D26" i="65"/>
  <c r="C26" i="65"/>
  <c r="B26" i="65"/>
  <c r="N25" i="65"/>
  <c r="H25" i="65"/>
  <c r="F25" i="65"/>
  <c r="E25" i="65"/>
  <c r="D25" i="65"/>
  <c r="C25" i="65"/>
  <c r="B25" i="65"/>
  <c r="N24" i="65"/>
  <c r="N11" i="65"/>
  <c r="H24" i="65"/>
  <c r="F24" i="65"/>
  <c r="E24" i="65"/>
  <c r="D24" i="65"/>
  <c r="B24" i="65"/>
  <c r="C24" i="65"/>
  <c r="N23" i="65"/>
  <c r="H23" i="65"/>
  <c r="F23" i="65"/>
  <c r="E23" i="65"/>
  <c r="D23" i="65"/>
  <c r="C23" i="65"/>
  <c r="B23" i="65"/>
  <c r="N22" i="65"/>
  <c r="H22" i="65"/>
  <c r="F22" i="65"/>
  <c r="E22" i="65"/>
  <c r="D22" i="65"/>
  <c r="C22" i="65"/>
  <c r="B22" i="65"/>
  <c r="N21" i="65"/>
  <c r="H21" i="65"/>
  <c r="F21" i="65"/>
  <c r="E21" i="65"/>
  <c r="D21" i="65"/>
  <c r="C21" i="65"/>
  <c r="B21" i="65"/>
  <c r="N20" i="65"/>
  <c r="H20" i="65"/>
  <c r="F20" i="65"/>
  <c r="E20" i="65"/>
  <c r="D20" i="65"/>
  <c r="C20" i="65"/>
  <c r="B20" i="65"/>
  <c r="N19" i="65"/>
  <c r="H19" i="65"/>
  <c r="F19" i="65"/>
  <c r="E19" i="65"/>
  <c r="D19" i="65"/>
  <c r="C19" i="65"/>
  <c r="B19" i="65"/>
  <c r="N18" i="65"/>
  <c r="H18" i="65"/>
  <c r="F18" i="65"/>
  <c r="E18" i="65"/>
  <c r="D18" i="65"/>
  <c r="C18" i="65"/>
  <c r="B18" i="65"/>
  <c r="N17" i="65"/>
  <c r="H17" i="65"/>
  <c r="F17" i="65"/>
  <c r="E17" i="65"/>
  <c r="D17" i="65"/>
  <c r="C17" i="65"/>
  <c r="N16" i="65"/>
  <c r="H16" i="65"/>
  <c r="F16" i="65"/>
  <c r="E16" i="65"/>
  <c r="D16" i="65"/>
  <c r="C16" i="65"/>
  <c r="B16" i="65"/>
  <c r="N15" i="65"/>
  <c r="H15" i="65"/>
  <c r="F15" i="65"/>
  <c r="E15" i="65"/>
  <c r="D15" i="65"/>
  <c r="C15" i="65"/>
  <c r="N14" i="65"/>
  <c r="H14" i="65"/>
  <c r="F14" i="65"/>
  <c r="F11" i="65"/>
  <c r="E14" i="65"/>
  <c r="D14" i="65"/>
  <c r="C14" i="65"/>
  <c r="B14" i="65"/>
  <c r="N13" i="65"/>
  <c r="H13" i="65"/>
  <c r="F13" i="65"/>
  <c r="E13" i="65"/>
  <c r="E11" i="65"/>
  <c r="D13" i="65"/>
  <c r="C13" i="65"/>
  <c r="R11" i="65"/>
  <c r="Q11" i="65"/>
  <c r="P11" i="65"/>
  <c r="O11" i="65"/>
  <c r="L11" i="65"/>
  <c r="K11" i="65"/>
  <c r="J11" i="65"/>
  <c r="I11" i="65"/>
  <c r="AB549" i="64"/>
  <c r="X549" i="64"/>
  <c r="V549" i="64"/>
  <c r="R549" i="64"/>
  <c r="N549" i="64"/>
  <c r="L549" i="64"/>
  <c r="J549" i="64"/>
  <c r="I549" i="64"/>
  <c r="H549" i="64"/>
  <c r="F549" i="64"/>
  <c r="E549" i="64"/>
  <c r="AB548" i="64"/>
  <c r="X548" i="64"/>
  <c r="V548" i="64"/>
  <c r="R548" i="64"/>
  <c r="N548" i="64"/>
  <c r="L548" i="64"/>
  <c r="J548" i="64"/>
  <c r="I548" i="64"/>
  <c r="H548" i="64"/>
  <c r="B548" i="64"/>
  <c r="F548" i="64"/>
  <c r="E548" i="64"/>
  <c r="D548" i="64"/>
  <c r="AB547" i="64"/>
  <c r="X547" i="64"/>
  <c r="V547" i="64"/>
  <c r="R547" i="64"/>
  <c r="N547" i="64"/>
  <c r="L547" i="64"/>
  <c r="J547" i="64"/>
  <c r="I547" i="64"/>
  <c r="H547" i="64"/>
  <c r="F547" i="64"/>
  <c r="D547" i="64"/>
  <c r="B547" i="64"/>
  <c r="E547" i="64"/>
  <c r="AB546" i="64"/>
  <c r="V546" i="64"/>
  <c r="X546" i="64"/>
  <c r="R546" i="64"/>
  <c r="N546" i="64"/>
  <c r="L546" i="64"/>
  <c r="J546" i="64"/>
  <c r="H546" i="64"/>
  <c r="I546" i="64"/>
  <c r="F546" i="64"/>
  <c r="E546" i="64"/>
  <c r="D546" i="64"/>
  <c r="B546" i="64"/>
  <c r="AB545" i="64"/>
  <c r="X545" i="64"/>
  <c r="V545" i="64"/>
  <c r="R545" i="64"/>
  <c r="N545" i="64"/>
  <c r="L545" i="64"/>
  <c r="J545" i="64"/>
  <c r="I545" i="64"/>
  <c r="H545" i="64"/>
  <c r="F545" i="64"/>
  <c r="E545" i="64"/>
  <c r="D545" i="64"/>
  <c r="B545" i="64"/>
  <c r="AB544" i="64"/>
  <c r="X544" i="64"/>
  <c r="V544" i="64"/>
  <c r="R544" i="64"/>
  <c r="N544" i="64"/>
  <c r="L544" i="64"/>
  <c r="J544" i="64"/>
  <c r="H544" i="64"/>
  <c r="I544" i="64"/>
  <c r="F544" i="64"/>
  <c r="E544" i="64"/>
  <c r="D544" i="64"/>
  <c r="AB543" i="64"/>
  <c r="X543" i="64"/>
  <c r="V543" i="64"/>
  <c r="R543" i="64"/>
  <c r="L543" i="64"/>
  <c r="N543" i="64"/>
  <c r="J543" i="64"/>
  <c r="I543" i="64"/>
  <c r="H543" i="64"/>
  <c r="F543" i="64"/>
  <c r="E543" i="64"/>
  <c r="D543" i="64"/>
  <c r="B543" i="64"/>
  <c r="AB542" i="64"/>
  <c r="X542" i="64"/>
  <c r="V542" i="64"/>
  <c r="R542" i="64"/>
  <c r="N542" i="64"/>
  <c r="L542" i="64"/>
  <c r="J542" i="64"/>
  <c r="I542" i="64"/>
  <c r="H542" i="64"/>
  <c r="F542" i="64"/>
  <c r="E542" i="64"/>
  <c r="D542" i="64"/>
  <c r="AB541" i="64"/>
  <c r="X541" i="64"/>
  <c r="V541" i="64"/>
  <c r="R541" i="64"/>
  <c r="N541" i="64"/>
  <c r="L541" i="64"/>
  <c r="J541" i="64"/>
  <c r="I541" i="64"/>
  <c r="F541" i="64"/>
  <c r="E541" i="64"/>
  <c r="D541" i="64"/>
  <c r="AB540" i="64"/>
  <c r="X540" i="64"/>
  <c r="V540" i="64"/>
  <c r="R540" i="64"/>
  <c r="N540" i="64"/>
  <c r="L540" i="64"/>
  <c r="J540" i="64"/>
  <c r="H540" i="64"/>
  <c r="I540" i="64"/>
  <c r="F540" i="64"/>
  <c r="E540" i="64"/>
  <c r="D540" i="64"/>
  <c r="B540" i="64"/>
  <c r="AB539" i="64"/>
  <c r="X539" i="64"/>
  <c r="V539" i="64"/>
  <c r="R539" i="64"/>
  <c r="N539" i="64"/>
  <c r="L539" i="64"/>
  <c r="J539" i="64"/>
  <c r="I539" i="64"/>
  <c r="H539" i="64"/>
  <c r="F539" i="64"/>
  <c r="E539" i="64"/>
  <c r="D539" i="64"/>
  <c r="B539" i="64"/>
  <c r="AB538" i="64"/>
  <c r="X538" i="64"/>
  <c r="V538" i="64"/>
  <c r="R538" i="64"/>
  <c r="N538" i="64"/>
  <c r="J538" i="64"/>
  <c r="I538" i="64"/>
  <c r="H538" i="64"/>
  <c r="F538" i="64"/>
  <c r="E538" i="64"/>
  <c r="D538" i="64"/>
  <c r="B538" i="64"/>
  <c r="AB537" i="64"/>
  <c r="X537" i="64"/>
  <c r="V537" i="64"/>
  <c r="R537" i="64"/>
  <c r="L537" i="64"/>
  <c r="N537" i="64"/>
  <c r="J537" i="64"/>
  <c r="I537" i="64"/>
  <c r="H537" i="64"/>
  <c r="F537" i="64"/>
  <c r="E537" i="64"/>
  <c r="D537" i="64"/>
  <c r="AB536" i="64"/>
  <c r="V536" i="64"/>
  <c r="X536" i="64"/>
  <c r="R536" i="64"/>
  <c r="N536" i="64"/>
  <c r="L536" i="64"/>
  <c r="J536" i="64"/>
  <c r="I536" i="64"/>
  <c r="H536" i="64"/>
  <c r="B536" i="64"/>
  <c r="F536" i="64"/>
  <c r="E536" i="64"/>
  <c r="D536" i="64"/>
  <c r="AB535" i="64"/>
  <c r="X535" i="64"/>
  <c r="R535" i="64"/>
  <c r="N535" i="64"/>
  <c r="L535" i="64"/>
  <c r="J535" i="64"/>
  <c r="I535" i="64"/>
  <c r="H535" i="64"/>
  <c r="F535" i="64"/>
  <c r="D535" i="64"/>
  <c r="B535" i="64"/>
  <c r="E535" i="64"/>
  <c r="AB534" i="64"/>
  <c r="V534" i="64"/>
  <c r="X534" i="64"/>
  <c r="R534" i="64"/>
  <c r="N534" i="64"/>
  <c r="L534" i="64"/>
  <c r="J534" i="64"/>
  <c r="I534" i="64"/>
  <c r="H534" i="64"/>
  <c r="F534" i="64"/>
  <c r="E534" i="64"/>
  <c r="D534" i="64"/>
  <c r="B534" i="64"/>
  <c r="AB533" i="64"/>
  <c r="X533" i="64"/>
  <c r="V533" i="64"/>
  <c r="R533" i="64"/>
  <c r="L533" i="64"/>
  <c r="N533" i="64"/>
  <c r="J533" i="64"/>
  <c r="I533" i="64"/>
  <c r="H533" i="64"/>
  <c r="F533" i="64"/>
  <c r="D533" i="64"/>
  <c r="B533" i="64"/>
  <c r="E533" i="64"/>
  <c r="AB532" i="64"/>
  <c r="X532" i="64"/>
  <c r="V532" i="64"/>
  <c r="R532" i="64"/>
  <c r="N532" i="64"/>
  <c r="L532" i="64"/>
  <c r="J532" i="64"/>
  <c r="I532" i="64"/>
  <c r="H532" i="64"/>
  <c r="F532" i="64"/>
  <c r="E532" i="64"/>
  <c r="AB531" i="64"/>
  <c r="X531" i="64"/>
  <c r="V531" i="64"/>
  <c r="R531" i="64"/>
  <c r="N531" i="64"/>
  <c r="L531" i="64"/>
  <c r="J531" i="64"/>
  <c r="I531" i="64"/>
  <c r="H531" i="64"/>
  <c r="F531" i="64"/>
  <c r="D531" i="64"/>
  <c r="B531" i="64"/>
  <c r="E531" i="64"/>
  <c r="AB530" i="64"/>
  <c r="V530" i="64"/>
  <c r="X530" i="64"/>
  <c r="R530" i="64"/>
  <c r="N530" i="64"/>
  <c r="L530" i="64"/>
  <c r="J530" i="64"/>
  <c r="H530" i="64"/>
  <c r="I530" i="64"/>
  <c r="F530" i="64"/>
  <c r="E530" i="64"/>
  <c r="D530" i="64"/>
  <c r="B530" i="64"/>
  <c r="AB529" i="64"/>
  <c r="X529" i="64"/>
  <c r="V529" i="64"/>
  <c r="R529" i="64"/>
  <c r="N529" i="64"/>
  <c r="L529" i="64"/>
  <c r="J529" i="64"/>
  <c r="I529" i="64"/>
  <c r="H529" i="64"/>
  <c r="F529" i="64"/>
  <c r="E529" i="64"/>
  <c r="D529" i="64"/>
  <c r="B529" i="64"/>
  <c r="AB528" i="64"/>
  <c r="X528" i="64"/>
  <c r="V528" i="64"/>
  <c r="R528" i="64"/>
  <c r="N528" i="64"/>
  <c r="L528" i="64"/>
  <c r="J528" i="64"/>
  <c r="H528" i="64"/>
  <c r="I528" i="64"/>
  <c r="F528" i="64"/>
  <c r="E528" i="64"/>
  <c r="D528" i="64"/>
  <c r="AB527" i="64"/>
  <c r="X527" i="64"/>
  <c r="V527" i="64"/>
  <c r="R527" i="64"/>
  <c r="N527" i="64"/>
  <c r="L527" i="64"/>
  <c r="J527" i="64"/>
  <c r="I527" i="64"/>
  <c r="H527" i="64"/>
  <c r="F527" i="64"/>
  <c r="D527" i="64"/>
  <c r="B527" i="64"/>
  <c r="E527" i="64"/>
  <c r="AB526" i="64"/>
  <c r="V526" i="64"/>
  <c r="X526" i="64"/>
  <c r="R526" i="64"/>
  <c r="N526" i="64"/>
  <c r="L526" i="64"/>
  <c r="J526" i="64"/>
  <c r="I526" i="64"/>
  <c r="H526" i="64"/>
  <c r="F526" i="64"/>
  <c r="E526" i="64"/>
  <c r="D526" i="64"/>
  <c r="B526" i="64"/>
  <c r="AB525" i="64"/>
  <c r="X525" i="64"/>
  <c r="V525" i="64"/>
  <c r="R525" i="64"/>
  <c r="L525" i="64"/>
  <c r="N525" i="64"/>
  <c r="J525" i="64"/>
  <c r="I525" i="64"/>
  <c r="H525" i="64"/>
  <c r="F525" i="64"/>
  <c r="E525" i="64"/>
  <c r="D525" i="64"/>
  <c r="AB524" i="64"/>
  <c r="X524" i="64"/>
  <c r="V524" i="64"/>
  <c r="R524" i="64"/>
  <c r="N524" i="64"/>
  <c r="L524" i="64"/>
  <c r="J524" i="64"/>
  <c r="H524" i="64"/>
  <c r="I524" i="64"/>
  <c r="F524" i="64"/>
  <c r="E524" i="64"/>
  <c r="D524" i="64"/>
  <c r="B524" i="64"/>
  <c r="AB523" i="64"/>
  <c r="X523" i="64"/>
  <c r="V523" i="64"/>
  <c r="R523" i="64"/>
  <c r="N523" i="64"/>
  <c r="L523" i="64"/>
  <c r="J523" i="64"/>
  <c r="I523" i="64"/>
  <c r="H523" i="64"/>
  <c r="F523" i="64"/>
  <c r="D523" i="64"/>
  <c r="B523" i="64"/>
  <c r="E523" i="64"/>
  <c r="AB522" i="64"/>
  <c r="V522" i="64"/>
  <c r="X522" i="64"/>
  <c r="R522" i="64"/>
  <c r="N522" i="64"/>
  <c r="L522" i="64"/>
  <c r="J522" i="64"/>
  <c r="I522" i="64"/>
  <c r="H522" i="64"/>
  <c r="F522" i="64"/>
  <c r="E522" i="64"/>
  <c r="D522" i="64"/>
  <c r="B522" i="64"/>
  <c r="AB521" i="64"/>
  <c r="X521" i="64"/>
  <c r="V521" i="64"/>
  <c r="R521" i="64"/>
  <c r="L521" i="64"/>
  <c r="N521" i="64"/>
  <c r="J521" i="64"/>
  <c r="I521" i="64"/>
  <c r="F521" i="64"/>
  <c r="E521" i="64"/>
  <c r="D521" i="64"/>
  <c r="AB520" i="64"/>
  <c r="X520" i="64"/>
  <c r="V520" i="64"/>
  <c r="R520" i="64"/>
  <c r="N520" i="64"/>
  <c r="L520" i="64"/>
  <c r="J520" i="64"/>
  <c r="I520" i="64"/>
  <c r="F520" i="64"/>
  <c r="E520" i="64"/>
  <c r="AB519" i="64"/>
  <c r="X519" i="64"/>
  <c r="R519" i="64"/>
  <c r="N519" i="64"/>
  <c r="L519" i="64"/>
  <c r="J519" i="64"/>
  <c r="I519" i="64"/>
  <c r="H519" i="64"/>
  <c r="F519" i="64"/>
  <c r="E519" i="64"/>
  <c r="AB518" i="64"/>
  <c r="X518" i="64"/>
  <c r="R518" i="64"/>
  <c r="N518" i="64"/>
  <c r="J518" i="64"/>
  <c r="I518" i="64"/>
  <c r="H518" i="64"/>
  <c r="F518" i="64"/>
  <c r="E518" i="64"/>
  <c r="D518" i="64"/>
  <c r="B518" i="64"/>
  <c r="AD516" i="64"/>
  <c r="AC516" i="64"/>
  <c r="Z516" i="64"/>
  <c r="Y516" i="64"/>
  <c r="T516" i="64"/>
  <c r="S516" i="64"/>
  <c r="P516" i="64"/>
  <c r="O516" i="64"/>
  <c r="AB513" i="64"/>
  <c r="X513" i="64"/>
  <c r="V513" i="64"/>
  <c r="R513" i="64"/>
  <c r="N513" i="64"/>
  <c r="L513" i="64"/>
  <c r="J513" i="64"/>
  <c r="H513" i="64"/>
  <c r="I513" i="64"/>
  <c r="F513" i="64"/>
  <c r="E513" i="64"/>
  <c r="D513" i="64"/>
  <c r="AB512" i="64"/>
  <c r="X512" i="64"/>
  <c r="V512" i="64"/>
  <c r="R512" i="64"/>
  <c r="N512" i="64"/>
  <c r="L512" i="64"/>
  <c r="J512" i="64"/>
  <c r="I512" i="64"/>
  <c r="H512" i="64"/>
  <c r="F512" i="64"/>
  <c r="D512" i="64"/>
  <c r="B512" i="64"/>
  <c r="E512" i="64"/>
  <c r="AB511" i="64"/>
  <c r="V511" i="64"/>
  <c r="X511" i="64"/>
  <c r="R511" i="64"/>
  <c r="N511" i="64"/>
  <c r="L511" i="64"/>
  <c r="J511" i="64"/>
  <c r="I511" i="64"/>
  <c r="H511" i="64"/>
  <c r="F511" i="64"/>
  <c r="E511" i="64"/>
  <c r="D511" i="64"/>
  <c r="B511" i="64"/>
  <c r="AB510" i="64"/>
  <c r="X510" i="64"/>
  <c r="V510" i="64"/>
  <c r="R510" i="64"/>
  <c r="L510" i="64"/>
  <c r="N510" i="64"/>
  <c r="J510" i="64"/>
  <c r="I510" i="64"/>
  <c r="H510" i="64"/>
  <c r="F510" i="64"/>
  <c r="E510" i="64"/>
  <c r="D510" i="64"/>
  <c r="AB509" i="64"/>
  <c r="X509" i="64"/>
  <c r="V509" i="64"/>
  <c r="R509" i="64"/>
  <c r="N509" i="64"/>
  <c r="L509" i="64"/>
  <c r="J509" i="64"/>
  <c r="H509" i="64"/>
  <c r="I509" i="64"/>
  <c r="F509" i="64"/>
  <c r="E509" i="64"/>
  <c r="D509" i="64"/>
  <c r="AB508" i="64"/>
  <c r="X508" i="64"/>
  <c r="V508" i="64"/>
  <c r="R508" i="64"/>
  <c r="N508" i="64"/>
  <c r="L508" i="64"/>
  <c r="J508" i="64"/>
  <c r="I508" i="64"/>
  <c r="H508" i="64"/>
  <c r="F508" i="64"/>
  <c r="D508" i="64"/>
  <c r="B508" i="64"/>
  <c r="E508" i="64"/>
  <c r="AB507" i="64"/>
  <c r="V507" i="64"/>
  <c r="X507" i="64"/>
  <c r="R507" i="64"/>
  <c r="N507" i="64"/>
  <c r="L507" i="64"/>
  <c r="J507" i="64"/>
  <c r="I507" i="64"/>
  <c r="H507" i="64"/>
  <c r="F507" i="64"/>
  <c r="E507" i="64"/>
  <c r="D507" i="64"/>
  <c r="B507" i="64"/>
  <c r="AB506" i="64"/>
  <c r="X506" i="64"/>
  <c r="V506" i="64"/>
  <c r="R506" i="64"/>
  <c r="L506" i="64"/>
  <c r="N506" i="64"/>
  <c r="J506" i="64"/>
  <c r="I506" i="64"/>
  <c r="H506" i="64"/>
  <c r="F506" i="64"/>
  <c r="E506" i="64"/>
  <c r="D506" i="64"/>
  <c r="AB505" i="64"/>
  <c r="X505" i="64"/>
  <c r="V505" i="64"/>
  <c r="R505" i="64"/>
  <c r="N505" i="64"/>
  <c r="L505" i="64"/>
  <c r="J505" i="64"/>
  <c r="H505" i="64"/>
  <c r="I505" i="64"/>
  <c r="F505" i="64"/>
  <c r="E505" i="64"/>
  <c r="D505" i="64"/>
  <c r="B505" i="64"/>
  <c r="AB504" i="64"/>
  <c r="X504" i="64"/>
  <c r="V504" i="64"/>
  <c r="R504" i="64"/>
  <c r="N504" i="64"/>
  <c r="L504" i="64"/>
  <c r="J504" i="64"/>
  <c r="I504" i="64"/>
  <c r="H504" i="64"/>
  <c r="F504" i="64"/>
  <c r="D504" i="64"/>
  <c r="B504" i="64"/>
  <c r="E504" i="64"/>
  <c r="AB503" i="64"/>
  <c r="V503" i="64"/>
  <c r="X503" i="64"/>
  <c r="R503" i="64"/>
  <c r="N503" i="64"/>
  <c r="L503" i="64"/>
  <c r="J503" i="64"/>
  <c r="I503" i="64"/>
  <c r="H503" i="64"/>
  <c r="F503" i="64"/>
  <c r="E503" i="64"/>
  <c r="D503" i="64"/>
  <c r="B503" i="64"/>
  <c r="AB502" i="64"/>
  <c r="X502" i="64"/>
  <c r="V502" i="64"/>
  <c r="R502" i="64"/>
  <c r="L502" i="64"/>
  <c r="N502" i="64"/>
  <c r="J502" i="64"/>
  <c r="I502" i="64"/>
  <c r="H502" i="64"/>
  <c r="F502" i="64"/>
  <c r="E502" i="64"/>
  <c r="D502" i="64"/>
  <c r="AB501" i="64"/>
  <c r="X501" i="64"/>
  <c r="V501" i="64"/>
  <c r="R501" i="64"/>
  <c r="N501" i="64"/>
  <c r="L501" i="64"/>
  <c r="J501" i="64"/>
  <c r="H501" i="64"/>
  <c r="I501" i="64"/>
  <c r="F501" i="64"/>
  <c r="E501" i="64"/>
  <c r="D501" i="64"/>
  <c r="AB500" i="64"/>
  <c r="X500" i="64"/>
  <c r="V500" i="64"/>
  <c r="R500" i="64"/>
  <c r="N500" i="64"/>
  <c r="L500" i="64"/>
  <c r="J500" i="64"/>
  <c r="I500" i="64"/>
  <c r="H500" i="64"/>
  <c r="F500" i="64"/>
  <c r="D500" i="64"/>
  <c r="B500" i="64"/>
  <c r="E500" i="64"/>
  <c r="AB499" i="64"/>
  <c r="V499" i="64"/>
  <c r="X499" i="64"/>
  <c r="R499" i="64"/>
  <c r="N499" i="64"/>
  <c r="L499" i="64"/>
  <c r="J499" i="64"/>
  <c r="I499" i="64"/>
  <c r="H499" i="64"/>
  <c r="F499" i="64"/>
  <c r="E499" i="64"/>
  <c r="D499" i="64"/>
  <c r="B499" i="64"/>
  <c r="AB498" i="64"/>
  <c r="X498" i="64"/>
  <c r="V498" i="64"/>
  <c r="R498" i="64"/>
  <c r="L498" i="64"/>
  <c r="N498" i="64"/>
  <c r="J498" i="64"/>
  <c r="I498" i="64"/>
  <c r="H498" i="64"/>
  <c r="F498" i="64"/>
  <c r="E498" i="64"/>
  <c r="D498" i="64"/>
  <c r="B498" i="64"/>
  <c r="AB497" i="64"/>
  <c r="X497" i="64"/>
  <c r="V497" i="64"/>
  <c r="R497" i="64"/>
  <c r="N497" i="64"/>
  <c r="L497" i="64"/>
  <c r="J497" i="64"/>
  <c r="H497" i="64"/>
  <c r="I497" i="64"/>
  <c r="F497" i="64"/>
  <c r="E497" i="64"/>
  <c r="D497" i="64"/>
  <c r="AB496" i="64"/>
  <c r="X496" i="64"/>
  <c r="V496" i="64"/>
  <c r="R496" i="64"/>
  <c r="N496" i="64"/>
  <c r="L496" i="64"/>
  <c r="J496" i="64"/>
  <c r="I496" i="64"/>
  <c r="H496" i="64"/>
  <c r="F496" i="64"/>
  <c r="D496" i="64"/>
  <c r="B496" i="64"/>
  <c r="E496" i="64"/>
  <c r="AB495" i="64"/>
  <c r="V495" i="64"/>
  <c r="X495" i="64"/>
  <c r="R495" i="64"/>
  <c r="N495" i="64"/>
  <c r="L495" i="64"/>
  <c r="J495" i="64"/>
  <c r="I495" i="64"/>
  <c r="H495" i="64"/>
  <c r="F495" i="64"/>
  <c r="E495" i="64"/>
  <c r="D495" i="64"/>
  <c r="B495" i="64"/>
  <c r="AB494" i="64"/>
  <c r="X494" i="64"/>
  <c r="V494" i="64"/>
  <c r="R494" i="64"/>
  <c r="L494" i="64"/>
  <c r="N494" i="64"/>
  <c r="J494" i="64"/>
  <c r="I494" i="64"/>
  <c r="H494" i="64"/>
  <c r="F494" i="64"/>
  <c r="E494" i="64"/>
  <c r="D494" i="64"/>
  <c r="AB493" i="64"/>
  <c r="X493" i="64"/>
  <c r="V493" i="64"/>
  <c r="R493" i="64"/>
  <c r="N493" i="64"/>
  <c r="L493" i="64"/>
  <c r="J493" i="64"/>
  <c r="I493" i="64"/>
  <c r="F493" i="64"/>
  <c r="E493" i="64"/>
  <c r="D493" i="64"/>
  <c r="AB492" i="64"/>
  <c r="X492" i="64"/>
  <c r="V492" i="64"/>
  <c r="R492" i="64"/>
  <c r="N492" i="64"/>
  <c r="L492" i="64"/>
  <c r="J492" i="64"/>
  <c r="I492" i="64"/>
  <c r="H492" i="64"/>
  <c r="F492" i="64"/>
  <c r="D492" i="64"/>
  <c r="B492" i="64"/>
  <c r="E492" i="64"/>
  <c r="AB491" i="64"/>
  <c r="V491" i="64"/>
  <c r="X491" i="64"/>
  <c r="R491" i="64"/>
  <c r="N491" i="64"/>
  <c r="L491" i="64"/>
  <c r="J491" i="64"/>
  <c r="I491" i="64"/>
  <c r="H491" i="64"/>
  <c r="F491" i="64"/>
  <c r="E491" i="64"/>
  <c r="D491" i="64"/>
  <c r="B491" i="64"/>
  <c r="AB490" i="64"/>
  <c r="X490" i="64"/>
  <c r="V490" i="64"/>
  <c r="R490" i="64"/>
  <c r="L490" i="64"/>
  <c r="N490" i="64"/>
  <c r="J490" i="64"/>
  <c r="I490" i="64"/>
  <c r="H490" i="64"/>
  <c r="F490" i="64"/>
  <c r="E490" i="64"/>
  <c r="D490" i="64"/>
  <c r="AB489" i="64"/>
  <c r="X489" i="64"/>
  <c r="V489" i="64"/>
  <c r="R489" i="64"/>
  <c r="N489" i="64"/>
  <c r="L489" i="64"/>
  <c r="J489" i="64"/>
  <c r="H489" i="64"/>
  <c r="I489" i="64"/>
  <c r="F489" i="64"/>
  <c r="E489" i="64"/>
  <c r="D489" i="64"/>
  <c r="B489" i="64"/>
  <c r="AB488" i="64"/>
  <c r="X488" i="64"/>
  <c r="V488" i="64"/>
  <c r="R488" i="64"/>
  <c r="N488" i="64"/>
  <c r="L488" i="64"/>
  <c r="J488" i="64"/>
  <c r="I488" i="64"/>
  <c r="H488" i="64"/>
  <c r="F488" i="64"/>
  <c r="D488" i="64"/>
  <c r="B488" i="64"/>
  <c r="E488" i="64"/>
  <c r="AB487" i="64"/>
  <c r="V487" i="64"/>
  <c r="X487" i="64"/>
  <c r="R487" i="64"/>
  <c r="N487" i="64"/>
  <c r="L487" i="64"/>
  <c r="J487" i="64"/>
  <c r="I487" i="64"/>
  <c r="H487" i="64"/>
  <c r="F487" i="64"/>
  <c r="E487" i="64"/>
  <c r="D487" i="64"/>
  <c r="B487" i="64"/>
  <c r="AB486" i="64"/>
  <c r="X486" i="64"/>
  <c r="V486" i="64"/>
  <c r="R486" i="64"/>
  <c r="L486" i="64"/>
  <c r="N486" i="64"/>
  <c r="J486" i="64"/>
  <c r="I486" i="64"/>
  <c r="H486" i="64"/>
  <c r="F486" i="64"/>
  <c r="E486" i="64"/>
  <c r="D486" i="64"/>
  <c r="AB485" i="64"/>
  <c r="X485" i="64"/>
  <c r="V485" i="64"/>
  <c r="R485" i="64"/>
  <c r="N485" i="64"/>
  <c r="L485" i="64"/>
  <c r="J485" i="64"/>
  <c r="H485" i="64"/>
  <c r="I485" i="64"/>
  <c r="F485" i="64"/>
  <c r="E485" i="64"/>
  <c r="D485" i="64"/>
  <c r="AB484" i="64"/>
  <c r="X484" i="64"/>
  <c r="R484" i="64"/>
  <c r="N484" i="64"/>
  <c r="L484" i="64"/>
  <c r="J484" i="64"/>
  <c r="I484" i="64"/>
  <c r="H484" i="64"/>
  <c r="F484" i="64"/>
  <c r="E484" i="64"/>
  <c r="AB483" i="64"/>
  <c r="X483" i="64"/>
  <c r="R483" i="64"/>
  <c r="N483" i="64"/>
  <c r="J483" i="64"/>
  <c r="I483" i="64"/>
  <c r="H483" i="64"/>
  <c r="F483" i="64"/>
  <c r="E483" i="64"/>
  <c r="D483" i="64"/>
  <c r="B483" i="64"/>
  <c r="AB482" i="64"/>
  <c r="X482" i="64"/>
  <c r="V482" i="64"/>
  <c r="R482" i="64"/>
  <c r="N482" i="64"/>
  <c r="J482" i="64"/>
  <c r="I482" i="64"/>
  <c r="F482" i="64"/>
  <c r="E482" i="64"/>
  <c r="D482" i="64"/>
  <c r="AD480" i="64"/>
  <c r="AC480" i="64"/>
  <c r="Z480" i="64"/>
  <c r="Y480" i="64"/>
  <c r="T480" i="64"/>
  <c r="S480" i="64"/>
  <c r="P480" i="64"/>
  <c r="O480" i="64"/>
  <c r="E480" i="64"/>
  <c r="AB477" i="64"/>
  <c r="X477" i="64"/>
  <c r="V477" i="64"/>
  <c r="R477" i="64"/>
  <c r="N477" i="64"/>
  <c r="L477" i="64"/>
  <c r="J477" i="64"/>
  <c r="I477" i="64"/>
  <c r="H477" i="64"/>
  <c r="F477" i="64"/>
  <c r="D477" i="64"/>
  <c r="B477" i="64"/>
  <c r="E477" i="64"/>
  <c r="AB476" i="64"/>
  <c r="V476" i="64"/>
  <c r="X476" i="64"/>
  <c r="R476" i="64"/>
  <c r="N476" i="64"/>
  <c r="L476" i="64"/>
  <c r="J476" i="64"/>
  <c r="I476" i="64"/>
  <c r="H476" i="64"/>
  <c r="F476" i="64"/>
  <c r="E476" i="64"/>
  <c r="D476" i="64"/>
  <c r="AB475" i="64"/>
  <c r="X475" i="64"/>
  <c r="V475" i="64"/>
  <c r="R475" i="64"/>
  <c r="L475" i="64"/>
  <c r="N475" i="64"/>
  <c r="J475" i="64"/>
  <c r="I475" i="64"/>
  <c r="H475" i="64"/>
  <c r="F475" i="64"/>
  <c r="E475" i="64"/>
  <c r="D475" i="64"/>
  <c r="AB474" i="64"/>
  <c r="X474" i="64"/>
  <c r="V474" i="64"/>
  <c r="R474" i="64"/>
  <c r="N474" i="64"/>
  <c r="L474" i="64"/>
  <c r="J474" i="64"/>
  <c r="H474" i="64"/>
  <c r="I474" i="64"/>
  <c r="F474" i="64"/>
  <c r="E474" i="64"/>
  <c r="AB473" i="64"/>
  <c r="X473" i="64"/>
  <c r="V473" i="64"/>
  <c r="R473" i="64"/>
  <c r="N473" i="64"/>
  <c r="L473" i="64"/>
  <c r="J473" i="64"/>
  <c r="I473" i="64"/>
  <c r="H473" i="64"/>
  <c r="F473" i="64"/>
  <c r="D473" i="64"/>
  <c r="E473" i="64"/>
  <c r="B473" i="64"/>
  <c r="AB472" i="64"/>
  <c r="V472" i="64"/>
  <c r="X472" i="64"/>
  <c r="R472" i="64"/>
  <c r="N472" i="64"/>
  <c r="L472" i="64"/>
  <c r="J472" i="64"/>
  <c r="I472" i="64"/>
  <c r="H472" i="64"/>
  <c r="F472" i="64"/>
  <c r="E472" i="64"/>
  <c r="D472" i="64"/>
  <c r="B472" i="64"/>
  <c r="AB471" i="64"/>
  <c r="X471" i="64"/>
  <c r="V471" i="64"/>
  <c r="R471" i="64"/>
  <c r="L471" i="64"/>
  <c r="N471" i="64"/>
  <c r="J471" i="64"/>
  <c r="I471" i="64"/>
  <c r="H471" i="64"/>
  <c r="F471" i="64"/>
  <c r="E471" i="64"/>
  <c r="D471" i="64"/>
  <c r="B471" i="64"/>
  <c r="AB470" i="64"/>
  <c r="X470" i="64"/>
  <c r="V470" i="64"/>
  <c r="R470" i="64"/>
  <c r="N470" i="64"/>
  <c r="L470" i="64"/>
  <c r="J470" i="64"/>
  <c r="H470" i="64"/>
  <c r="I470" i="64"/>
  <c r="F470" i="64"/>
  <c r="E470" i="64"/>
  <c r="D470" i="64"/>
  <c r="AB469" i="64"/>
  <c r="X469" i="64"/>
  <c r="R469" i="64"/>
  <c r="N469" i="64"/>
  <c r="L469" i="64"/>
  <c r="J469" i="64"/>
  <c r="I469" i="64"/>
  <c r="H469" i="64"/>
  <c r="F469" i="64"/>
  <c r="D469" i="64"/>
  <c r="B469" i="64"/>
  <c r="E469" i="64"/>
  <c r="AB468" i="64"/>
  <c r="V468" i="64"/>
  <c r="X468" i="64"/>
  <c r="R468" i="64"/>
  <c r="N468" i="64"/>
  <c r="L468" i="64"/>
  <c r="J468" i="64"/>
  <c r="I468" i="64"/>
  <c r="H468" i="64"/>
  <c r="F468" i="64"/>
  <c r="E468" i="64"/>
  <c r="D468" i="64"/>
  <c r="AB467" i="64"/>
  <c r="X467" i="64"/>
  <c r="V467" i="64"/>
  <c r="R467" i="64"/>
  <c r="L467" i="64"/>
  <c r="N467" i="64"/>
  <c r="J467" i="64"/>
  <c r="I467" i="64"/>
  <c r="H467" i="64"/>
  <c r="F467" i="64"/>
  <c r="E467" i="64"/>
  <c r="D467" i="64"/>
  <c r="AB466" i="64"/>
  <c r="X466" i="64"/>
  <c r="V466" i="64"/>
  <c r="R466" i="64"/>
  <c r="N466" i="64"/>
  <c r="L466" i="64"/>
  <c r="J466" i="64"/>
  <c r="H466" i="64"/>
  <c r="I466" i="64"/>
  <c r="F466" i="64"/>
  <c r="E466" i="64"/>
  <c r="AB465" i="64"/>
  <c r="X465" i="64"/>
  <c r="V465" i="64"/>
  <c r="R465" i="64"/>
  <c r="N465" i="64"/>
  <c r="L465" i="64"/>
  <c r="J465" i="64"/>
  <c r="I465" i="64"/>
  <c r="H465" i="64"/>
  <c r="F465" i="64"/>
  <c r="D465" i="64"/>
  <c r="E465" i="64"/>
  <c r="B465" i="64"/>
  <c r="AB464" i="64"/>
  <c r="V464" i="64"/>
  <c r="X464" i="64"/>
  <c r="R464" i="64"/>
  <c r="N464" i="64"/>
  <c r="L464" i="64"/>
  <c r="J464" i="64"/>
  <c r="I464" i="64"/>
  <c r="H464" i="64"/>
  <c r="F464" i="64"/>
  <c r="E464" i="64"/>
  <c r="D464" i="64"/>
  <c r="B464" i="64"/>
  <c r="AB463" i="64"/>
  <c r="X463" i="64"/>
  <c r="V463" i="64"/>
  <c r="R463" i="64"/>
  <c r="L463" i="64"/>
  <c r="N463" i="64"/>
  <c r="J463" i="64"/>
  <c r="I463" i="64"/>
  <c r="H463" i="64"/>
  <c r="F463" i="64"/>
  <c r="E463" i="64"/>
  <c r="D463" i="64"/>
  <c r="B463" i="64"/>
  <c r="AB462" i="64"/>
  <c r="X462" i="64"/>
  <c r="V462" i="64"/>
  <c r="R462" i="64"/>
  <c r="N462" i="64"/>
  <c r="L462" i="64"/>
  <c r="J462" i="64"/>
  <c r="H462" i="64"/>
  <c r="I462" i="64"/>
  <c r="F462" i="64"/>
  <c r="E462" i="64"/>
  <c r="D462" i="64"/>
  <c r="AB461" i="64"/>
  <c r="X461" i="64"/>
  <c r="R461" i="64"/>
  <c r="N461" i="64"/>
  <c r="L461" i="64"/>
  <c r="J461" i="64"/>
  <c r="I461" i="64"/>
  <c r="H461" i="64"/>
  <c r="F461" i="64"/>
  <c r="D461" i="64"/>
  <c r="B461" i="64"/>
  <c r="E461" i="64"/>
  <c r="AB460" i="64"/>
  <c r="V460" i="64"/>
  <c r="X460" i="64"/>
  <c r="R460" i="64"/>
  <c r="N460" i="64"/>
  <c r="L460" i="64"/>
  <c r="J460" i="64"/>
  <c r="I460" i="64"/>
  <c r="H460" i="64"/>
  <c r="F460" i="64"/>
  <c r="E460" i="64"/>
  <c r="D460" i="64"/>
  <c r="B460" i="64"/>
  <c r="AB459" i="64"/>
  <c r="X459" i="64"/>
  <c r="V459" i="64"/>
  <c r="R459" i="64"/>
  <c r="L459" i="64"/>
  <c r="N459" i="64"/>
  <c r="J459" i="64"/>
  <c r="I459" i="64"/>
  <c r="H459" i="64"/>
  <c r="F459" i="64"/>
  <c r="D459" i="64"/>
  <c r="B459" i="64"/>
  <c r="E459" i="64"/>
  <c r="AB458" i="64"/>
  <c r="X458" i="64"/>
  <c r="V458" i="64"/>
  <c r="R458" i="64"/>
  <c r="N458" i="64"/>
  <c r="L458" i="64"/>
  <c r="J458" i="64"/>
  <c r="I458" i="64"/>
  <c r="H458" i="64"/>
  <c r="F458" i="64"/>
  <c r="E458" i="64"/>
  <c r="AB457" i="64"/>
  <c r="X457" i="64"/>
  <c r="V457" i="64"/>
  <c r="R457" i="64"/>
  <c r="N457" i="64"/>
  <c r="L457" i="64"/>
  <c r="J457" i="64"/>
  <c r="H457" i="64"/>
  <c r="I457" i="64"/>
  <c r="F457" i="64"/>
  <c r="E457" i="64"/>
  <c r="D457" i="64"/>
  <c r="AB456" i="64"/>
  <c r="X456" i="64"/>
  <c r="V456" i="64"/>
  <c r="R456" i="64"/>
  <c r="N456" i="64"/>
  <c r="L456" i="64"/>
  <c r="J456" i="64"/>
  <c r="I456" i="64"/>
  <c r="H456" i="64"/>
  <c r="F456" i="64"/>
  <c r="D456" i="64"/>
  <c r="B456" i="64"/>
  <c r="E456" i="64"/>
  <c r="AB455" i="64"/>
  <c r="V455" i="64"/>
  <c r="X455" i="64"/>
  <c r="R455" i="64"/>
  <c r="N455" i="64"/>
  <c r="L455" i="64"/>
  <c r="J455" i="64"/>
  <c r="I455" i="64"/>
  <c r="H455" i="64"/>
  <c r="F455" i="64"/>
  <c r="E455" i="64"/>
  <c r="D455" i="64"/>
  <c r="B455" i="64"/>
  <c r="AB454" i="64"/>
  <c r="X454" i="64"/>
  <c r="V454" i="64"/>
  <c r="R454" i="64"/>
  <c r="L454" i="64"/>
  <c r="N454" i="64"/>
  <c r="J454" i="64"/>
  <c r="I454" i="64"/>
  <c r="H454" i="64"/>
  <c r="F454" i="64"/>
  <c r="E454" i="64"/>
  <c r="D454" i="64"/>
  <c r="AB453" i="64"/>
  <c r="X453" i="64"/>
  <c r="V453" i="64"/>
  <c r="R453" i="64"/>
  <c r="N453" i="64"/>
  <c r="L453" i="64"/>
  <c r="J453" i="64"/>
  <c r="H453" i="64"/>
  <c r="I453" i="64"/>
  <c r="F453" i="64"/>
  <c r="E453" i="64"/>
  <c r="D453" i="64"/>
  <c r="B453" i="64"/>
  <c r="AB452" i="64"/>
  <c r="X452" i="64"/>
  <c r="V452" i="64"/>
  <c r="R452" i="64"/>
  <c r="N452" i="64"/>
  <c r="L452" i="64"/>
  <c r="J452" i="64"/>
  <c r="I452" i="64"/>
  <c r="H452" i="64"/>
  <c r="F452" i="64"/>
  <c r="D452" i="64"/>
  <c r="B452" i="64"/>
  <c r="E452" i="64"/>
  <c r="AB451" i="64"/>
  <c r="V451" i="64"/>
  <c r="X451" i="64"/>
  <c r="R451" i="64"/>
  <c r="N451" i="64"/>
  <c r="L451" i="64"/>
  <c r="J451" i="64"/>
  <c r="I451" i="64"/>
  <c r="H451" i="64"/>
  <c r="F451" i="64"/>
  <c r="E451" i="64"/>
  <c r="D451" i="64"/>
  <c r="B451" i="64"/>
  <c r="AB450" i="64"/>
  <c r="X450" i="64"/>
  <c r="V450" i="64"/>
  <c r="R450" i="64"/>
  <c r="L450" i="64"/>
  <c r="N450" i="64"/>
  <c r="J450" i="64"/>
  <c r="I450" i="64"/>
  <c r="H450" i="64"/>
  <c r="F450" i="64"/>
  <c r="E450" i="64"/>
  <c r="D450" i="64"/>
  <c r="AB449" i="64"/>
  <c r="X449" i="64"/>
  <c r="V449" i="64"/>
  <c r="R449" i="64"/>
  <c r="N449" i="64"/>
  <c r="L449" i="64"/>
  <c r="J449" i="64"/>
  <c r="H449" i="64"/>
  <c r="I449" i="64"/>
  <c r="F449" i="64"/>
  <c r="E449" i="64"/>
  <c r="D449" i="64"/>
  <c r="B449" i="64"/>
  <c r="AB448" i="64"/>
  <c r="X448" i="64"/>
  <c r="R448" i="64"/>
  <c r="N448" i="64"/>
  <c r="L448" i="64"/>
  <c r="J448" i="64"/>
  <c r="I448" i="64"/>
  <c r="H448" i="64"/>
  <c r="F448" i="64"/>
  <c r="E448" i="64"/>
  <c r="AB447" i="64"/>
  <c r="V447" i="64"/>
  <c r="X447" i="64"/>
  <c r="R447" i="64"/>
  <c r="N447" i="64"/>
  <c r="J447" i="64"/>
  <c r="I447" i="64"/>
  <c r="H447" i="64"/>
  <c r="F447" i="64"/>
  <c r="E447" i="64"/>
  <c r="D447" i="64"/>
  <c r="B447" i="64"/>
  <c r="AB446" i="64"/>
  <c r="X446" i="64"/>
  <c r="V446" i="64"/>
  <c r="R446" i="64"/>
  <c r="N446" i="64"/>
  <c r="J446" i="64"/>
  <c r="I446" i="64"/>
  <c r="F446" i="64"/>
  <c r="E446" i="64"/>
  <c r="D446" i="64"/>
  <c r="AD444" i="64"/>
  <c r="AC444" i="64"/>
  <c r="Z444" i="64"/>
  <c r="Y444" i="64"/>
  <c r="T444" i="64"/>
  <c r="S444" i="64"/>
  <c r="P444" i="64"/>
  <c r="O444" i="64"/>
  <c r="E444" i="64"/>
  <c r="AB441" i="64"/>
  <c r="X441" i="64"/>
  <c r="V441" i="64"/>
  <c r="R441" i="64"/>
  <c r="N441" i="64"/>
  <c r="L441" i="64"/>
  <c r="J441" i="64"/>
  <c r="I441" i="64"/>
  <c r="H441" i="64"/>
  <c r="F441" i="64"/>
  <c r="D441" i="64"/>
  <c r="B441" i="64"/>
  <c r="E441" i="64"/>
  <c r="AB440" i="64"/>
  <c r="V440" i="64"/>
  <c r="X440" i="64"/>
  <c r="R440" i="64"/>
  <c r="N440" i="64"/>
  <c r="L440" i="64"/>
  <c r="J440" i="64"/>
  <c r="I440" i="64"/>
  <c r="H440" i="64"/>
  <c r="F440" i="64"/>
  <c r="E440" i="64"/>
  <c r="D440" i="64"/>
  <c r="B440" i="64"/>
  <c r="AB439" i="64"/>
  <c r="X439" i="64"/>
  <c r="V439" i="64"/>
  <c r="R439" i="64"/>
  <c r="L439" i="64"/>
  <c r="N439" i="64"/>
  <c r="J439" i="64"/>
  <c r="I439" i="64"/>
  <c r="H439" i="64"/>
  <c r="F439" i="64"/>
  <c r="E439" i="64"/>
  <c r="D439" i="64"/>
  <c r="AB438" i="64"/>
  <c r="X438" i="64"/>
  <c r="V438" i="64"/>
  <c r="R438" i="64"/>
  <c r="N438" i="64"/>
  <c r="L438" i="64"/>
  <c r="J438" i="64"/>
  <c r="H438" i="64"/>
  <c r="I438" i="64"/>
  <c r="F438" i="64"/>
  <c r="E438" i="64"/>
  <c r="D438" i="64"/>
  <c r="B438" i="64"/>
  <c r="AB437" i="64"/>
  <c r="X437" i="64"/>
  <c r="V437" i="64"/>
  <c r="R437" i="64"/>
  <c r="N437" i="64"/>
  <c r="L437" i="64"/>
  <c r="J437" i="64"/>
  <c r="I437" i="64"/>
  <c r="H437" i="64"/>
  <c r="F437" i="64"/>
  <c r="D437" i="64"/>
  <c r="B437" i="64"/>
  <c r="E437" i="64"/>
  <c r="AB436" i="64"/>
  <c r="V436" i="64"/>
  <c r="X436" i="64"/>
  <c r="R436" i="64"/>
  <c r="N436" i="64"/>
  <c r="L436" i="64"/>
  <c r="J436" i="64"/>
  <c r="I436" i="64"/>
  <c r="H436" i="64"/>
  <c r="F436" i="64"/>
  <c r="E436" i="64"/>
  <c r="D436" i="64"/>
  <c r="B436" i="64"/>
  <c r="AB435" i="64"/>
  <c r="X435" i="64"/>
  <c r="V435" i="64"/>
  <c r="R435" i="64"/>
  <c r="L435" i="64"/>
  <c r="N435" i="64"/>
  <c r="J435" i="64"/>
  <c r="I435" i="64"/>
  <c r="H435" i="64"/>
  <c r="F435" i="64"/>
  <c r="E435" i="64"/>
  <c r="D435" i="64"/>
  <c r="B435" i="64"/>
  <c r="AB434" i="64"/>
  <c r="X434" i="64"/>
  <c r="V434" i="64"/>
  <c r="R434" i="64"/>
  <c r="N434" i="64"/>
  <c r="L434" i="64"/>
  <c r="J434" i="64"/>
  <c r="H434" i="64"/>
  <c r="I434" i="64"/>
  <c r="F434" i="64"/>
  <c r="E434" i="64"/>
  <c r="D434" i="64"/>
  <c r="AB433" i="64"/>
  <c r="X433" i="64"/>
  <c r="V433" i="64"/>
  <c r="R433" i="64"/>
  <c r="N433" i="64"/>
  <c r="L433" i="64"/>
  <c r="J433" i="64"/>
  <c r="I433" i="64"/>
  <c r="H433" i="64"/>
  <c r="F433" i="64"/>
  <c r="D433" i="64"/>
  <c r="B433" i="64"/>
  <c r="E433" i="64"/>
  <c r="AB432" i="64"/>
  <c r="V432" i="64"/>
  <c r="X432" i="64"/>
  <c r="R432" i="64"/>
  <c r="N432" i="64"/>
  <c r="L432" i="64"/>
  <c r="J432" i="64"/>
  <c r="I432" i="64"/>
  <c r="H432" i="64"/>
  <c r="F432" i="64"/>
  <c r="E432" i="64"/>
  <c r="D432" i="64"/>
  <c r="B432" i="64"/>
  <c r="AB431" i="64"/>
  <c r="X431" i="64"/>
  <c r="V431" i="64"/>
  <c r="R431" i="64"/>
  <c r="L431" i="64"/>
  <c r="N431" i="64"/>
  <c r="J431" i="64"/>
  <c r="I431" i="64"/>
  <c r="H431" i="64"/>
  <c r="F431" i="64"/>
  <c r="E431" i="64"/>
  <c r="D431" i="64"/>
  <c r="B431" i="64"/>
  <c r="AB430" i="64"/>
  <c r="X430" i="64"/>
  <c r="V430" i="64"/>
  <c r="R430" i="64"/>
  <c r="N430" i="64"/>
  <c r="L430" i="64"/>
  <c r="J430" i="64"/>
  <c r="H430" i="64"/>
  <c r="I430" i="64"/>
  <c r="F430" i="64"/>
  <c r="E430" i="64"/>
  <c r="D430" i="64"/>
  <c r="AB429" i="64"/>
  <c r="X429" i="64"/>
  <c r="V429" i="64"/>
  <c r="R429" i="64"/>
  <c r="N429" i="64"/>
  <c r="L429" i="64"/>
  <c r="J429" i="64"/>
  <c r="I429" i="64"/>
  <c r="H429" i="64"/>
  <c r="F429" i="64"/>
  <c r="D429" i="64"/>
  <c r="B429" i="64"/>
  <c r="E429" i="64"/>
  <c r="AB428" i="64"/>
  <c r="V428" i="64"/>
  <c r="X428" i="64"/>
  <c r="R428" i="64"/>
  <c r="N428" i="64"/>
  <c r="L428" i="64"/>
  <c r="J428" i="64"/>
  <c r="I428" i="64"/>
  <c r="H428" i="64"/>
  <c r="F428" i="64"/>
  <c r="E428" i="64"/>
  <c r="D428" i="64"/>
  <c r="B428" i="64"/>
  <c r="AB427" i="64"/>
  <c r="X427" i="64"/>
  <c r="V427" i="64"/>
  <c r="R427" i="64"/>
  <c r="N427" i="64"/>
  <c r="J427" i="64"/>
  <c r="I427" i="64"/>
  <c r="H427" i="64"/>
  <c r="F427" i="64"/>
  <c r="E427" i="64"/>
  <c r="D427" i="64"/>
  <c r="AB426" i="64"/>
  <c r="X426" i="64"/>
  <c r="V426" i="64"/>
  <c r="R426" i="64"/>
  <c r="N426" i="64"/>
  <c r="L426" i="64"/>
  <c r="J426" i="64"/>
  <c r="I426" i="64"/>
  <c r="F426" i="64"/>
  <c r="E426" i="64"/>
  <c r="D426" i="64"/>
  <c r="AB425" i="64"/>
  <c r="X425" i="64"/>
  <c r="V425" i="64"/>
  <c r="R425" i="64"/>
  <c r="N425" i="64"/>
  <c r="L425" i="64"/>
  <c r="J425" i="64"/>
  <c r="I425" i="64"/>
  <c r="H425" i="64"/>
  <c r="F425" i="64"/>
  <c r="E425" i="64"/>
  <c r="AB424" i="64"/>
  <c r="X424" i="64"/>
  <c r="V424" i="64"/>
  <c r="R424" i="64"/>
  <c r="N424" i="64"/>
  <c r="L424" i="64"/>
  <c r="J424" i="64"/>
  <c r="I424" i="64"/>
  <c r="H424" i="64"/>
  <c r="F424" i="64"/>
  <c r="E424" i="64"/>
  <c r="D424" i="64"/>
  <c r="B424" i="64"/>
  <c r="AB423" i="64"/>
  <c r="X423" i="64"/>
  <c r="V423" i="64"/>
  <c r="R423" i="64"/>
  <c r="N423" i="64"/>
  <c r="J423" i="64"/>
  <c r="I423" i="64"/>
  <c r="H423" i="64"/>
  <c r="F423" i="64"/>
  <c r="E423" i="64"/>
  <c r="D423" i="64"/>
  <c r="AB422" i="64"/>
  <c r="X422" i="64"/>
  <c r="V422" i="64"/>
  <c r="R422" i="64"/>
  <c r="N422" i="64"/>
  <c r="L422" i="64"/>
  <c r="J422" i="64"/>
  <c r="I422" i="64"/>
  <c r="H422" i="64"/>
  <c r="F422" i="64"/>
  <c r="E422" i="64"/>
  <c r="D422" i="64"/>
  <c r="AB421" i="64"/>
  <c r="X421" i="64"/>
  <c r="V421" i="64"/>
  <c r="R421" i="64"/>
  <c r="N421" i="64"/>
  <c r="L421" i="64"/>
  <c r="J421" i="64"/>
  <c r="I421" i="64"/>
  <c r="H421" i="64"/>
  <c r="F421" i="64"/>
  <c r="E421" i="64"/>
  <c r="D421" i="64"/>
  <c r="B421" i="64"/>
  <c r="AB420" i="64"/>
  <c r="X420" i="64"/>
  <c r="R420" i="64"/>
  <c r="N420" i="64"/>
  <c r="L420" i="64"/>
  <c r="J420" i="64"/>
  <c r="I420" i="64"/>
  <c r="H420" i="64"/>
  <c r="F420" i="64"/>
  <c r="E420" i="64"/>
  <c r="D420" i="64"/>
  <c r="B420" i="64"/>
  <c r="AB419" i="64"/>
  <c r="X419" i="64"/>
  <c r="V419" i="64"/>
  <c r="R419" i="64"/>
  <c r="N419" i="64"/>
  <c r="L419" i="64"/>
  <c r="J419" i="64"/>
  <c r="I419" i="64"/>
  <c r="H419" i="64"/>
  <c r="F419" i="64"/>
  <c r="E419" i="64"/>
  <c r="D419" i="64"/>
  <c r="B419" i="64"/>
  <c r="AB418" i="64"/>
  <c r="X418" i="64"/>
  <c r="V418" i="64"/>
  <c r="R418" i="64"/>
  <c r="N418" i="64"/>
  <c r="L418" i="64"/>
  <c r="J418" i="64"/>
  <c r="I418" i="64"/>
  <c r="H418" i="64"/>
  <c r="F418" i="64"/>
  <c r="E418" i="64"/>
  <c r="D418" i="64"/>
  <c r="AB417" i="64"/>
  <c r="X417" i="64"/>
  <c r="V417" i="64"/>
  <c r="R417" i="64"/>
  <c r="N417" i="64"/>
  <c r="L417" i="64"/>
  <c r="J417" i="64"/>
  <c r="I417" i="64"/>
  <c r="H417" i="64"/>
  <c r="F417" i="64"/>
  <c r="E417" i="64"/>
  <c r="D417" i="64"/>
  <c r="B417" i="64"/>
  <c r="AB416" i="64"/>
  <c r="X416" i="64"/>
  <c r="V416" i="64"/>
  <c r="R416" i="64"/>
  <c r="N416" i="64"/>
  <c r="L416" i="64"/>
  <c r="J416" i="64"/>
  <c r="I416" i="64"/>
  <c r="H416" i="64"/>
  <c r="F416" i="64"/>
  <c r="E416" i="64"/>
  <c r="D416" i="64"/>
  <c r="B416" i="64"/>
  <c r="AB415" i="64"/>
  <c r="X415" i="64"/>
  <c r="V415" i="64"/>
  <c r="R415" i="64"/>
  <c r="N415" i="64"/>
  <c r="L415" i="64"/>
  <c r="J415" i="64"/>
  <c r="I415" i="64"/>
  <c r="H415" i="64"/>
  <c r="F415" i="64"/>
  <c r="E415" i="64"/>
  <c r="D415" i="64"/>
  <c r="AB414" i="64"/>
  <c r="X414" i="64"/>
  <c r="V414" i="64"/>
  <c r="R414" i="64"/>
  <c r="N414" i="64"/>
  <c r="L414" i="64"/>
  <c r="J414" i="64"/>
  <c r="I414" i="64"/>
  <c r="F414" i="64"/>
  <c r="E414" i="64"/>
  <c r="D414" i="64"/>
  <c r="AB413" i="64"/>
  <c r="X413" i="64"/>
  <c r="V413" i="64"/>
  <c r="R413" i="64"/>
  <c r="N413" i="64"/>
  <c r="L413" i="64"/>
  <c r="J413" i="64"/>
  <c r="I413" i="64"/>
  <c r="H413" i="64"/>
  <c r="F413" i="64"/>
  <c r="E413" i="64"/>
  <c r="AB412" i="64"/>
  <c r="X412" i="64"/>
  <c r="V412" i="64"/>
  <c r="R412" i="64"/>
  <c r="N412" i="64"/>
  <c r="J412" i="64"/>
  <c r="I412" i="64"/>
  <c r="H412" i="64"/>
  <c r="F412" i="64"/>
  <c r="E412" i="64"/>
  <c r="D412" i="64"/>
  <c r="B412" i="64"/>
  <c r="AB411" i="64"/>
  <c r="X411" i="64"/>
  <c r="V411" i="64"/>
  <c r="R411" i="64"/>
  <c r="N411" i="64"/>
  <c r="J411" i="64"/>
  <c r="I411" i="64"/>
  <c r="F411" i="64"/>
  <c r="E411" i="64"/>
  <c r="D411" i="64"/>
  <c r="AB410" i="64"/>
  <c r="X410" i="64"/>
  <c r="V410" i="64"/>
  <c r="R410" i="64"/>
  <c r="N410" i="64"/>
  <c r="L410" i="64"/>
  <c r="J410" i="64"/>
  <c r="I410" i="64"/>
  <c r="F410" i="64"/>
  <c r="E410" i="64"/>
  <c r="AD408" i="64"/>
  <c r="AC408" i="64"/>
  <c r="Z408" i="64"/>
  <c r="Y408" i="64"/>
  <c r="T408" i="64"/>
  <c r="S408" i="64"/>
  <c r="R408" i="64"/>
  <c r="P408" i="64"/>
  <c r="O408" i="64"/>
  <c r="F408" i="64"/>
  <c r="AB405" i="64"/>
  <c r="V405" i="64"/>
  <c r="X405" i="64"/>
  <c r="R405" i="64"/>
  <c r="N405" i="64"/>
  <c r="L405" i="64"/>
  <c r="J405" i="64"/>
  <c r="I405" i="64"/>
  <c r="H405" i="64"/>
  <c r="F405" i="64"/>
  <c r="E405" i="64"/>
  <c r="D405" i="64"/>
  <c r="B405" i="64"/>
  <c r="AB404" i="64"/>
  <c r="X404" i="64"/>
  <c r="V404" i="64"/>
  <c r="R404" i="64"/>
  <c r="L404" i="64"/>
  <c r="N404" i="64"/>
  <c r="J404" i="64"/>
  <c r="I404" i="64"/>
  <c r="H404" i="64"/>
  <c r="F404" i="64"/>
  <c r="E404" i="64"/>
  <c r="D404" i="64"/>
  <c r="B404" i="64"/>
  <c r="AB403" i="64"/>
  <c r="X403" i="64"/>
  <c r="V403" i="64"/>
  <c r="R403" i="64"/>
  <c r="N403" i="64"/>
  <c r="L403" i="64"/>
  <c r="J403" i="64"/>
  <c r="H403" i="64"/>
  <c r="I403" i="64"/>
  <c r="F403" i="64"/>
  <c r="E403" i="64"/>
  <c r="D403" i="64"/>
  <c r="AB402" i="64"/>
  <c r="X402" i="64"/>
  <c r="V402" i="64"/>
  <c r="R402" i="64"/>
  <c r="N402" i="64"/>
  <c r="L402" i="64"/>
  <c r="J402" i="64"/>
  <c r="I402" i="64"/>
  <c r="H402" i="64"/>
  <c r="F402" i="64"/>
  <c r="D402" i="64"/>
  <c r="B402" i="64"/>
  <c r="E402" i="64"/>
  <c r="AB401" i="64"/>
  <c r="X401" i="64"/>
  <c r="V401" i="64"/>
  <c r="R401" i="64"/>
  <c r="N401" i="64"/>
  <c r="L401" i="64"/>
  <c r="J401" i="64"/>
  <c r="I401" i="64"/>
  <c r="H401" i="64"/>
  <c r="F401" i="64"/>
  <c r="E401" i="64"/>
  <c r="D401" i="64"/>
  <c r="B401" i="64"/>
  <c r="AB400" i="64"/>
  <c r="X400" i="64"/>
  <c r="V400" i="64"/>
  <c r="R400" i="64"/>
  <c r="N400" i="64"/>
  <c r="J400" i="64"/>
  <c r="I400" i="64"/>
  <c r="H400" i="64"/>
  <c r="F400" i="64"/>
  <c r="E400" i="64"/>
  <c r="D400" i="64"/>
  <c r="AB399" i="64"/>
  <c r="X399" i="64"/>
  <c r="V399" i="64"/>
  <c r="R399" i="64"/>
  <c r="N399" i="64"/>
  <c r="L399" i="64"/>
  <c r="J399" i="64"/>
  <c r="I399" i="64"/>
  <c r="F399" i="64"/>
  <c r="E399" i="64"/>
  <c r="D399" i="64"/>
  <c r="AB398" i="64"/>
  <c r="X398" i="64"/>
  <c r="V398" i="64"/>
  <c r="R398" i="64"/>
  <c r="N398" i="64"/>
  <c r="L398" i="64"/>
  <c r="J398" i="64"/>
  <c r="I398" i="64"/>
  <c r="H398" i="64"/>
  <c r="F398" i="64"/>
  <c r="E398" i="64"/>
  <c r="AB397" i="64"/>
  <c r="X397" i="64"/>
  <c r="V397" i="64"/>
  <c r="R397" i="64"/>
  <c r="N397" i="64"/>
  <c r="L397" i="64"/>
  <c r="J397" i="64"/>
  <c r="I397" i="64"/>
  <c r="H397" i="64"/>
  <c r="F397" i="64"/>
  <c r="E397" i="64"/>
  <c r="D397" i="64"/>
  <c r="B397" i="64"/>
  <c r="AB396" i="64"/>
  <c r="X396" i="64"/>
  <c r="V396" i="64"/>
  <c r="R396" i="64"/>
  <c r="N396" i="64"/>
  <c r="J396" i="64"/>
  <c r="I396" i="64"/>
  <c r="H396" i="64"/>
  <c r="F396" i="64"/>
  <c r="E396" i="64"/>
  <c r="D396" i="64"/>
  <c r="AB395" i="64"/>
  <c r="X395" i="64"/>
  <c r="V395" i="64"/>
  <c r="R395" i="64"/>
  <c r="N395" i="64"/>
  <c r="L395" i="64"/>
  <c r="J395" i="64"/>
  <c r="I395" i="64"/>
  <c r="H395" i="64"/>
  <c r="F395" i="64"/>
  <c r="E395" i="64"/>
  <c r="D395" i="64"/>
  <c r="AB394" i="64"/>
  <c r="X394" i="64"/>
  <c r="V394" i="64"/>
  <c r="R394" i="64"/>
  <c r="N394" i="64"/>
  <c r="L394" i="64"/>
  <c r="J394" i="64"/>
  <c r="I394" i="64"/>
  <c r="H394" i="64"/>
  <c r="F394" i="64"/>
  <c r="E394" i="64"/>
  <c r="D394" i="64"/>
  <c r="B394" i="64"/>
  <c r="AB393" i="64"/>
  <c r="X393" i="64"/>
  <c r="R393" i="64"/>
  <c r="N393" i="64"/>
  <c r="L393" i="64"/>
  <c r="J393" i="64"/>
  <c r="I393" i="64"/>
  <c r="H393" i="64"/>
  <c r="F393" i="64"/>
  <c r="E393" i="64"/>
  <c r="D393" i="64"/>
  <c r="B393" i="64"/>
  <c r="AB392" i="64"/>
  <c r="X392" i="64"/>
  <c r="V392" i="64"/>
  <c r="R392" i="64"/>
  <c r="N392" i="64"/>
  <c r="L392" i="64"/>
  <c r="J392" i="64"/>
  <c r="I392" i="64"/>
  <c r="H392" i="64"/>
  <c r="F392" i="64"/>
  <c r="E392" i="64"/>
  <c r="D392" i="64"/>
  <c r="B392" i="64"/>
  <c r="AB391" i="64"/>
  <c r="X391" i="64"/>
  <c r="V391" i="64"/>
  <c r="R391" i="64"/>
  <c r="N391" i="64"/>
  <c r="L391" i="64"/>
  <c r="J391" i="64"/>
  <c r="I391" i="64"/>
  <c r="H391" i="64"/>
  <c r="F391" i="64"/>
  <c r="E391" i="64"/>
  <c r="D391" i="64"/>
  <c r="AB390" i="64"/>
  <c r="X390" i="64"/>
  <c r="V390" i="64"/>
  <c r="R390" i="64"/>
  <c r="N390" i="64"/>
  <c r="L390" i="64"/>
  <c r="J390" i="64"/>
  <c r="I390" i="64"/>
  <c r="H390" i="64"/>
  <c r="F390" i="64"/>
  <c r="E390" i="64"/>
  <c r="D390" i="64"/>
  <c r="B390" i="64"/>
  <c r="AB389" i="64"/>
  <c r="X389" i="64"/>
  <c r="R389" i="64"/>
  <c r="N389" i="64"/>
  <c r="L389" i="64"/>
  <c r="J389" i="64"/>
  <c r="I389" i="64"/>
  <c r="H389" i="64"/>
  <c r="F389" i="64"/>
  <c r="E389" i="64"/>
  <c r="D389" i="64"/>
  <c r="B389" i="64"/>
  <c r="AB388" i="64"/>
  <c r="X388" i="64"/>
  <c r="V388" i="64"/>
  <c r="R388" i="64"/>
  <c r="N388" i="64"/>
  <c r="L388" i="64"/>
  <c r="J388" i="64"/>
  <c r="I388" i="64"/>
  <c r="H388" i="64"/>
  <c r="F388" i="64"/>
  <c r="E388" i="64"/>
  <c r="D388" i="64"/>
  <c r="B388" i="64"/>
  <c r="AB387" i="64"/>
  <c r="X387" i="64"/>
  <c r="V387" i="64"/>
  <c r="R387" i="64"/>
  <c r="N387" i="64"/>
  <c r="L387" i="64"/>
  <c r="J387" i="64"/>
  <c r="I387" i="64"/>
  <c r="F387" i="64"/>
  <c r="E387" i="64"/>
  <c r="D387" i="64"/>
  <c r="AB386" i="64"/>
  <c r="X386" i="64"/>
  <c r="V386" i="64"/>
  <c r="R386" i="64"/>
  <c r="N386" i="64"/>
  <c r="L386" i="64"/>
  <c r="J386" i="64"/>
  <c r="I386" i="64"/>
  <c r="H386" i="64"/>
  <c r="F386" i="64"/>
  <c r="E386" i="64"/>
  <c r="AB385" i="64"/>
  <c r="X385" i="64"/>
  <c r="V385" i="64"/>
  <c r="R385" i="64"/>
  <c r="N385" i="64"/>
  <c r="L385" i="64"/>
  <c r="J385" i="64"/>
  <c r="I385" i="64"/>
  <c r="H385" i="64"/>
  <c r="F385" i="64"/>
  <c r="E385" i="64"/>
  <c r="D385" i="64"/>
  <c r="B385" i="64"/>
  <c r="AB384" i="64"/>
  <c r="X384" i="64"/>
  <c r="V384" i="64"/>
  <c r="R384" i="64"/>
  <c r="N384" i="64"/>
  <c r="J384" i="64"/>
  <c r="I384" i="64"/>
  <c r="H384" i="64"/>
  <c r="F384" i="64"/>
  <c r="E384" i="64"/>
  <c r="D384" i="64"/>
  <c r="AB383" i="64"/>
  <c r="X383" i="64"/>
  <c r="V383" i="64"/>
  <c r="R383" i="64"/>
  <c r="N383" i="64"/>
  <c r="L383" i="64"/>
  <c r="J383" i="64"/>
  <c r="I383" i="64"/>
  <c r="F383" i="64"/>
  <c r="E383" i="64"/>
  <c r="D383" i="64"/>
  <c r="AB382" i="64"/>
  <c r="X382" i="64"/>
  <c r="V382" i="64"/>
  <c r="R382" i="64"/>
  <c r="N382" i="64"/>
  <c r="L382" i="64"/>
  <c r="J382" i="64"/>
  <c r="I382" i="64"/>
  <c r="H382" i="64"/>
  <c r="F382" i="64"/>
  <c r="E382" i="64"/>
  <c r="AB381" i="64"/>
  <c r="X381" i="64"/>
  <c r="V381" i="64"/>
  <c r="R381" i="64"/>
  <c r="N381" i="64"/>
  <c r="L381" i="64"/>
  <c r="J381" i="64"/>
  <c r="I381" i="64"/>
  <c r="H381" i="64"/>
  <c r="F381" i="64"/>
  <c r="E381" i="64"/>
  <c r="D381" i="64"/>
  <c r="B381" i="64"/>
  <c r="AB380" i="64"/>
  <c r="X380" i="64"/>
  <c r="V380" i="64"/>
  <c r="R380" i="64"/>
  <c r="L380" i="64"/>
  <c r="N380" i="64"/>
  <c r="J380" i="64"/>
  <c r="I380" i="64"/>
  <c r="H380" i="64"/>
  <c r="F380" i="64"/>
  <c r="E380" i="64"/>
  <c r="D380" i="64"/>
  <c r="AB379" i="64"/>
  <c r="X379" i="64"/>
  <c r="V379" i="64"/>
  <c r="R379" i="64"/>
  <c r="N379" i="64"/>
  <c r="L379" i="64"/>
  <c r="J379" i="64"/>
  <c r="H379" i="64"/>
  <c r="I379" i="64"/>
  <c r="F379" i="64"/>
  <c r="E379" i="64"/>
  <c r="D379" i="64"/>
  <c r="B379" i="64"/>
  <c r="AB378" i="64"/>
  <c r="X378" i="64"/>
  <c r="V378" i="64"/>
  <c r="R378" i="64"/>
  <c r="N378" i="64"/>
  <c r="L378" i="64"/>
  <c r="J378" i="64"/>
  <c r="I378" i="64"/>
  <c r="H378" i="64"/>
  <c r="F378" i="64"/>
  <c r="E378" i="64"/>
  <c r="D378" i="64"/>
  <c r="B378" i="64"/>
  <c r="AB377" i="64"/>
  <c r="X377" i="64"/>
  <c r="R377" i="64"/>
  <c r="N377" i="64"/>
  <c r="L377" i="64"/>
  <c r="J377" i="64"/>
  <c r="I377" i="64"/>
  <c r="H377" i="64"/>
  <c r="F377" i="64"/>
  <c r="E377" i="64"/>
  <c r="D377" i="64"/>
  <c r="B377" i="64"/>
  <c r="AB376" i="64"/>
  <c r="X376" i="64"/>
  <c r="V376" i="64"/>
  <c r="R376" i="64"/>
  <c r="N376" i="64"/>
  <c r="L376" i="64"/>
  <c r="J376" i="64"/>
  <c r="I376" i="64"/>
  <c r="F376" i="64"/>
  <c r="E376" i="64"/>
  <c r="D376" i="64"/>
  <c r="AB375" i="64"/>
  <c r="X375" i="64"/>
  <c r="V375" i="64"/>
  <c r="R375" i="64"/>
  <c r="N375" i="64"/>
  <c r="L375" i="64"/>
  <c r="J375" i="64"/>
  <c r="I375" i="64"/>
  <c r="H375" i="64"/>
  <c r="F375" i="64"/>
  <c r="E375" i="64"/>
  <c r="AB374" i="64"/>
  <c r="X374" i="64"/>
  <c r="R374" i="64"/>
  <c r="N374" i="64"/>
  <c r="L374" i="64"/>
  <c r="J374" i="64"/>
  <c r="I374" i="64"/>
  <c r="H374" i="64"/>
  <c r="F374" i="64"/>
  <c r="E374" i="64"/>
  <c r="D374" i="64"/>
  <c r="AD372" i="64"/>
  <c r="AC372" i="64"/>
  <c r="Z372" i="64"/>
  <c r="Y372" i="64"/>
  <c r="T372" i="64"/>
  <c r="S372" i="64"/>
  <c r="P372" i="64"/>
  <c r="O372" i="64"/>
  <c r="AB369" i="64"/>
  <c r="X369" i="64"/>
  <c r="V369" i="64"/>
  <c r="R369" i="64"/>
  <c r="N369" i="64"/>
  <c r="L369" i="64"/>
  <c r="J369" i="64"/>
  <c r="I369" i="64"/>
  <c r="H369" i="64"/>
  <c r="F369" i="64"/>
  <c r="E369" i="64"/>
  <c r="D369" i="64"/>
  <c r="B369" i="64"/>
  <c r="AB368" i="64"/>
  <c r="X368" i="64"/>
  <c r="V368" i="64"/>
  <c r="R368" i="64"/>
  <c r="N368" i="64"/>
  <c r="L368" i="64"/>
  <c r="J368" i="64"/>
  <c r="I368" i="64"/>
  <c r="F368" i="64"/>
  <c r="E368" i="64"/>
  <c r="D368" i="64"/>
  <c r="AB367" i="64"/>
  <c r="X367" i="64"/>
  <c r="V367" i="64"/>
  <c r="R367" i="64"/>
  <c r="N367" i="64"/>
  <c r="L367" i="64"/>
  <c r="J367" i="64"/>
  <c r="I367" i="64"/>
  <c r="H367" i="64"/>
  <c r="F367" i="64"/>
  <c r="E367" i="64"/>
  <c r="AB366" i="64"/>
  <c r="X366" i="64"/>
  <c r="V366" i="64"/>
  <c r="R366" i="64"/>
  <c r="N366" i="64"/>
  <c r="L366" i="64"/>
  <c r="J366" i="64"/>
  <c r="I366" i="64"/>
  <c r="H366" i="64"/>
  <c r="F366" i="64"/>
  <c r="E366" i="64"/>
  <c r="D366" i="64"/>
  <c r="B366" i="64"/>
  <c r="AB365" i="64"/>
  <c r="X365" i="64"/>
  <c r="V365" i="64"/>
  <c r="R365" i="64"/>
  <c r="N365" i="64"/>
  <c r="J365" i="64"/>
  <c r="I365" i="64"/>
  <c r="H365" i="64"/>
  <c r="F365" i="64"/>
  <c r="E365" i="64"/>
  <c r="D365" i="64"/>
  <c r="AB364" i="64"/>
  <c r="X364" i="64"/>
  <c r="V364" i="64"/>
  <c r="R364" i="64"/>
  <c r="N364" i="64"/>
  <c r="L364" i="64"/>
  <c r="J364" i="64"/>
  <c r="I364" i="64"/>
  <c r="F364" i="64"/>
  <c r="E364" i="64"/>
  <c r="D364" i="64"/>
  <c r="AB363" i="64"/>
  <c r="X363" i="64"/>
  <c r="V363" i="64"/>
  <c r="R363" i="64"/>
  <c r="N363" i="64"/>
  <c r="L363" i="64"/>
  <c r="J363" i="64"/>
  <c r="I363" i="64"/>
  <c r="H363" i="64"/>
  <c r="F363" i="64"/>
  <c r="E363" i="64"/>
  <c r="AB362" i="64"/>
  <c r="X362" i="64"/>
  <c r="V362" i="64"/>
  <c r="R362" i="64"/>
  <c r="N362" i="64"/>
  <c r="L362" i="64"/>
  <c r="J362" i="64"/>
  <c r="I362" i="64"/>
  <c r="H362" i="64"/>
  <c r="F362" i="64"/>
  <c r="E362" i="64"/>
  <c r="D362" i="64"/>
  <c r="B362" i="64"/>
  <c r="AB361" i="64"/>
  <c r="X361" i="64"/>
  <c r="V361" i="64"/>
  <c r="R361" i="64"/>
  <c r="N361" i="64"/>
  <c r="J361" i="64"/>
  <c r="I361" i="64"/>
  <c r="H361" i="64"/>
  <c r="F361" i="64"/>
  <c r="E361" i="64"/>
  <c r="D361" i="64"/>
  <c r="AB360" i="64"/>
  <c r="X360" i="64"/>
  <c r="V360" i="64"/>
  <c r="R360" i="64"/>
  <c r="N360" i="64"/>
  <c r="L360" i="64"/>
  <c r="J360" i="64"/>
  <c r="I360" i="64"/>
  <c r="H360" i="64"/>
  <c r="F360" i="64"/>
  <c r="E360" i="64"/>
  <c r="D360" i="64"/>
  <c r="AB359" i="64"/>
  <c r="X359" i="64"/>
  <c r="V359" i="64"/>
  <c r="R359" i="64"/>
  <c r="N359" i="64"/>
  <c r="L359" i="64"/>
  <c r="J359" i="64"/>
  <c r="I359" i="64"/>
  <c r="H359" i="64"/>
  <c r="F359" i="64"/>
  <c r="D359" i="64"/>
  <c r="B359" i="64"/>
  <c r="E359" i="64"/>
  <c r="AB358" i="64"/>
  <c r="V358" i="64"/>
  <c r="X358" i="64"/>
  <c r="R358" i="64"/>
  <c r="N358" i="64"/>
  <c r="L358" i="64"/>
  <c r="J358" i="64"/>
  <c r="I358" i="64"/>
  <c r="H358" i="64"/>
  <c r="F358" i="64"/>
  <c r="E358" i="64"/>
  <c r="D358" i="64"/>
  <c r="B358" i="64"/>
  <c r="AB357" i="64"/>
  <c r="X357" i="64"/>
  <c r="V357" i="64"/>
  <c r="R357" i="64"/>
  <c r="L357" i="64"/>
  <c r="N357" i="64"/>
  <c r="J357" i="64"/>
  <c r="I357" i="64"/>
  <c r="H357" i="64"/>
  <c r="F357" i="64"/>
  <c r="E357" i="64"/>
  <c r="D357" i="64"/>
  <c r="B357" i="64"/>
  <c r="AB356" i="64"/>
  <c r="X356" i="64"/>
  <c r="V356" i="64"/>
  <c r="R356" i="64"/>
  <c r="N356" i="64"/>
  <c r="L356" i="64"/>
  <c r="J356" i="64"/>
  <c r="H356" i="64"/>
  <c r="I356" i="64"/>
  <c r="F356" i="64"/>
  <c r="E356" i="64"/>
  <c r="D356" i="64"/>
  <c r="AB355" i="64"/>
  <c r="X355" i="64"/>
  <c r="V355" i="64"/>
  <c r="R355" i="64"/>
  <c r="N355" i="64"/>
  <c r="L355" i="64"/>
  <c r="J355" i="64"/>
  <c r="I355" i="64"/>
  <c r="H355" i="64"/>
  <c r="F355" i="64"/>
  <c r="D355" i="64"/>
  <c r="B355" i="64"/>
  <c r="E355" i="64"/>
  <c r="AB354" i="64"/>
  <c r="V354" i="64"/>
  <c r="X354" i="64"/>
  <c r="R354" i="64"/>
  <c r="N354" i="64"/>
  <c r="L354" i="64"/>
  <c r="J354" i="64"/>
  <c r="I354" i="64"/>
  <c r="H354" i="64"/>
  <c r="F354" i="64"/>
  <c r="E354" i="64"/>
  <c r="D354" i="64"/>
  <c r="B354" i="64"/>
  <c r="AB353" i="64"/>
  <c r="X353" i="64"/>
  <c r="V353" i="64"/>
  <c r="R353" i="64"/>
  <c r="L353" i="64"/>
  <c r="N353" i="64"/>
  <c r="J353" i="64"/>
  <c r="I353" i="64"/>
  <c r="H353" i="64"/>
  <c r="F353" i="64"/>
  <c r="E353" i="64"/>
  <c r="D353" i="64"/>
  <c r="B353" i="64"/>
  <c r="AB352" i="64"/>
  <c r="X352" i="64"/>
  <c r="V352" i="64"/>
  <c r="R352" i="64"/>
  <c r="N352" i="64"/>
  <c r="L352" i="64"/>
  <c r="J352" i="64"/>
  <c r="H352" i="64"/>
  <c r="I352" i="64"/>
  <c r="F352" i="64"/>
  <c r="E352" i="64"/>
  <c r="D352" i="64"/>
  <c r="AB351" i="64"/>
  <c r="X351" i="64"/>
  <c r="V351" i="64"/>
  <c r="R351" i="64"/>
  <c r="N351" i="64"/>
  <c r="L351" i="64"/>
  <c r="J351" i="64"/>
  <c r="H351" i="64"/>
  <c r="I351" i="64"/>
  <c r="F351" i="64"/>
  <c r="E351" i="64"/>
  <c r="D351" i="64"/>
  <c r="B351" i="64"/>
  <c r="AB350" i="64"/>
  <c r="X350" i="64"/>
  <c r="R350" i="64"/>
  <c r="N350" i="64"/>
  <c r="L350" i="64"/>
  <c r="J350" i="64"/>
  <c r="I350" i="64"/>
  <c r="H350" i="64"/>
  <c r="F350" i="64"/>
  <c r="D350" i="64"/>
  <c r="B350" i="64"/>
  <c r="E350" i="64"/>
  <c r="AB349" i="64"/>
  <c r="V349" i="64"/>
  <c r="X349" i="64"/>
  <c r="R349" i="64"/>
  <c r="N349" i="64"/>
  <c r="J349" i="64"/>
  <c r="I349" i="64"/>
  <c r="H349" i="64"/>
  <c r="F349" i="64"/>
  <c r="E349" i="64"/>
  <c r="D349" i="64"/>
  <c r="AB348" i="64"/>
  <c r="X348" i="64"/>
  <c r="V348" i="64"/>
  <c r="R348" i="64"/>
  <c r="L348" i="64"/>
  <c r="N348" i="64"/>
  <c r="J348" i="64"/>
  <c r="I348" i="64"/>
  <c r="F348" i="64"/>
  <c r="E348" i="64"/>
  <c r="D348" i="64"/>
  <c r="AB347" i="64"/>
  <c r="X347" i="64"/>
  <c r="V347" i="64"/>
  <c r="R347" i="64"/>
  <c r="N347" i="64"/>
  <c r="L347" i="64"/>
  <c r="J347" i="64"/>
  <c r="H347" i="64"/>
  <c r="I347" i="64"/>
  <c r="F347" i="64"/>
  <c r="E347" i="64"/>
  <c r="AB346" i="64"/>
  <c r="X346" i="64"/>
  <c r="V346" i="64"/>
  <c r="R346" i="64"/>
  <c r="N346" i="64"/>
  <c r="L346" i="64"/>
  <c r="J346" i="64"/>
  <c r="I346" i="64"/>
  <c r="H346" i="64"/>
  <c r="B346" i="64"/>
  <c r="F346" i="64"/>
  <c r="D346" i="64"/>
  <c r="E346" i="64"/>
  <c r="AB345" i="64"/>
  <c r="V345" i="64"/>
  <c r="X345" i="64"/>
  <c r="R345" i="64"/>
  <c r="N345" i="64"/>
  <c r="L345" i="64"/>
  <c r="J345" i="64"/>
  <c r="I345" i="64"/>
  <c r="H345" i="64"/>
  <c r="F345" i="64"/>
  <c r="E345" i="64"/>
  <c r="D345" i="64"/>
  <c r="B345" i="64"/>
  <c r="AB344" i="64"/>
  <c r="X344" i="64"/>
  <c r="V344" i="64"/>
  <c r="R344" i="64"/>
  <c r="L344" i="64"/>
  <c r="N344" i="64"/>
  <c r="J344" i="64"/>
  <c r="I344" i="64"/>
  <c r="H344" i="64"/>
  <c r="F344" i="64"/>
  <c r="E344" i="64"/>
  <c r="D344" i="64"/>
  <c r="AB343" i="64"/>
  <c r="X343" i="64"/>
  <c r="V343" i="64"/>
  <c r="R343" i="64"/>
  <c r="N343" i="64"/>
  <c r="L343" i="64"/>
  <c r="J343" i="64"/>
  <c r="H343" i="64"/>
  <c r="I343" i="64"/>
  <c r="F343" i="64"/>
  <c r="E343" i="64"/>
  <c r="AB342" i="64"/>
  <c r="X342" i="64"/>
  <c r="V342" i="64"/>
  <c r="R342" i="64"/>
  <c r="N342" i="64"/>
  <c r="L342" i="64"/>
  <c r="J342" i="64"/>
  <c r="I342" i="64"/>
  <c r="H342" i="64"/>
  <c r="F342" i="64"/>
  <c r="D342" i="64"/>
  <c r="E342" i="64"/>
  <c r="B342" i="64"/>
  <c r="AB341" i="64"/>
  <c r="V341" i="64"/>
  <c r="X341" i="64"/>
  <c r="R341" i="64"/>
  <c r="N341" i="64"/>
  <c r="L341" i="64"/>
  <c r="J341" i="64"/>
  <c r="I341" i="64"/>
  <c r="H341" i="64"/>
  <c r="F341" i="64"/>
  <c r="E341" i="64"/>
  <c r="D341" i="64"/>
  <c r="B341" i="64"/>
  <c r="AB340" i="64"/>
  <c r="X340" i="64"/>
  <c r="V340" i="64"/>
  <c r="R340" i="64"/>
  <c r="L340" i="64"/>
  <c r="N340" i="64"/>
  <c r="J340" i="64"/>
  <c r="I340" i="64"/>
  <c r="H340" i="64"/>
  <c r="F340" i="64"/>
  <c r="E340" i="64"/>
  <c r="AB339" i="64"/>
  <c r="X339" i="64"/>
  <c r="R339" i="64"/>
  <c r="N339" i="64"/>
  <c r="L339" i="64"/>
  <c r="J339" i="64"/>
  <c r="H339" i="64"/>
  <c r="I339" i="64"/>
  <c r="F339" i="64"/>
  <c r="E339" i="64"/>
  <c r="D339" i="64"/>
  <c r="AB338" i="64"/>
  <c r="AB336" i="64"/>
  <c r="X338" i="64"/>
  <c r="R338" i="64"/>
  <c r="N338" i="64"/>
  <c r="J338" i="64"/>
  <c r="I338" i="64"/>
  <c r="H338" i="64"/>
  <c r="F338" i="64"/>
  <c r="D338" i="64"/>
  <c r="B338" i="64"/>
  <c r="E338" i="64"/>
  <c r="AD336" i="64"/>
  <c r="AC336" i="64"/>
  <c r="Z336" i="64"/>
  <c r="Y336" i="64"/>
  <c r="T336" i="64"/>
  <c r="S336" i="64"/>
  <c r="P336" i="64"/>
  <c r="O336" i="64"/>
  <c r="AB333" i="64"/>
  <c r="X333" i="64"/>
  <c r="V333" i="64"/>
  <c r="R333" i="64"/>
  <c r="L333" i="64"/>
  <c r="N333" i="64"/>
  <c r="J333" i="64"/>
  <c r="I333" i="64"/>
  <c r="F333" i="64"/>
  <c r="E333" i="64"/>
  <c r="D333" i="64"/>
  <c r="AB332" i="64"/>
  <c r="X332" i="64"/>
  <c r="V332" i="64"/>
  <c r="R332" i="64"/>
  <c r="N332" i="64"/>
  <c r="L332" i="64"/>
  <c r="J332" i="64"/>
  <c r="H332" i="64"/>
  <c r="I332" i="64"/>
  <c r="F332" i="64"/>
  <c r="E332" i="64"/>
  <c r="AB331" i="64"/>
  <c r="X331" i="64"/>
  <c r="V331" i="64"/>
  <c r="R331" i="64"/>
  <c r="N331" i="64"/>
  <c r="L331" i="64"/>
  <c r="J331" i="64"/>
  <c r="I331" i="64"/>
  <c r="H331" i="64"/>
  <c r="B331" i="64"/>
  <c r="F331" i="64"/>
  <c r="D331" i="64"/>
  <c r="E331" i="64"/>
  <c r="AB330" i="64"/>
  <c r="V330" i="64"/>
  <c r="X330" i="64"/>
  <c r="R330" i="64"/>
  <c r="N330" i="64"/>
  <c r="L330" i="64"/>
  <c r="J330" i="64"/>
  <c r="I330" i="64"/>
  <c r="H330" i="64"/>
  <c r="F330" i="64"/>
  <c r="E330" i="64"/>
  <c r="D330" i="64"/>
  <c r="B330" i="64"/>
  <c r="AB329" i="64"/>
  <c r="X329" i="64"/>
  <c r="V329" i="64"/>
  <c r="R329" i="64"/>
  <c r="N329" i="64"/>
  <c r="L329" i="64"/>
  <c r="J329" i="64"/>
  <c r="I329" i="64"/>
  <c r="H329" i="64"/>
  <c r="F329" i="64"/>
  <c r="E329" i="64"/>
  <c r="D329" i="64"/>
  <c r="AB328" i="64"/>
  <c r="X328" i="64"/>
  <c r="V328" i="64"/>
  <c r="R328" i="64"/>
  <c r="N328" i="64"/>
  <c r="L328" i="64"/>
  <c r="J328" i="64"/>
  <c r="I328" i="64"/>
  <c r="H328" i="64"/>
  <c r="F328" i="64"/>
  <c r="E328" i="64"/>
  <c r="D328" i="64"/>
  <c r="B328" i="64"/>
  <c r="AB327" i="64"/>
  <c r="X327" i="64"/>
  <c r="R327" i="64"/>
  <c r="N327" i="64"/>
  <c r="L327" i="64"/>
  <c r="J327" i="64"/>
  <c r="I327" i="64"/>
  <c r="H327" i="64"/>
  <c r="F327" i="64"/>
  <c r="E327" i="64"/>
  <c r="D327" i="64"/>
  <c r="B327" i="64"/>
  <c r="AB326" i="64"/>
  <c r="X326" i="64"/>
  <c r="V326" i="64"/>
  <c r="R326" i="64"/>
  <c r="N326" i="64"/>
  <c r="L326" i="64"/>
  <c r="J326" i="64"/>
  <c r="I326" i="64"/>
  <c r="H326" i="64"/>
  <c r="F326" i="64"/>
  <c r="E326" i="64"/>
  <c r="D326" i="64"/>
  <c r="B326" i="64"/>
  <c r="AB325" i="64"/>
  <c r="X325" i="64"/>
  <c r="V325" i="64"/>
  <c r="R325" i="64"/>
  <c r="N325" i="64"/>
  <c r="L325" i="64"/>
  <c r="J325" i="64"/>
  <c r="I325" i="64"/>
  <c r="F325" i="64"/>
  <c r="E325" i="64"/>
  <c r="D325" i="64"/>
  <c r="AB324" i="64"/>
  <c r="X324" i="64"/>
  <c r="V324" i="64"/>
  <c r="R324" i="64"/>
  <c r="N324" i="64"/>
  <c r="L324" i="64"/>
  <c r="J324" i="64"/>
  <c r="I324" i="64"/>
  <c r="H324" i="64"/>
  <c r="F324" i="64"/>
  <c r="E324" i="64"/>
  <c r="AB323" i="64"/>
  <c r="X323" i="64"/>
  <c r="V323" i="64"/>
  <c r="R323" i="64"/>
  <c r="N323" i="64"/>
  <c r="L323" i="64"/>
  <c r="J323" i="64"/>
  <c r="I323" i="64"/>
  <c r="H323" i="64"/>
  <c r="F323" i="64"/>
  <c r="E323" i="64"/>
  <c r="D323" i="64"/>
  <c r="B323" i="64"/>
  <c r="AB322" i="64"/>
  <c r="X322" i="64"/>
  <c r="V322" i="64"/>
  <c r="R322" i="64"/>
  <c r="N322" i="64"/>
  <c r="J322" i="64"/>
  <c r="I322" i="64"/>
  <c r="H322" i="64"/>
  <c r="F322" i="64"/>
  <c r="E322" i="64"/>
  <c r="D322" i="64"/>
  <c r="AB321" i="64"/>
  <c r="X321" i="64"/>
  <c r="V321" i="64"/>
  <c r="R321" i="64"/>
  <c r="N321" i="64"/>
  <c r="L321" i="64"/>
  <c r="J321" i="64"/>
  <c r="I321" i="64"/>
  <c r="F321" i="64"/>
  <c r="E321" i="64"/>
  <c r="D321" i="64"/>
  <c r="AB320" i="64"/>
  <c r="X320" i="64"/>
  <c r="V320" i="64"/>
  <c r="R320" i="64"/>
  <c r="N320" i="64"/>
  <c r="L320" i="64"/>
  <c r="J320" i="64"/>
  <c r="I320" i="64"/>
  <c r="H320" i="64"/>
  <c r="F320" i="64"/>
  <c r="E320" i="64"/>
  <c r="AB319" i="64"/>
  <c r="X319" i="64"/>
  <c r="V319" i="64"/>
  <c r="R319" i="64"/>
  <c r="N319" i="64"/>
  <c r="L319" i="64"/>
  <c r="J319" i="64"/>
  <c r="I319" i="64"/>
  <c r="H319" i="64"/>
  <c r="F319" i="64"/>
  <c r="E319" i="64"/>
  <c r="D319" i="64"/>
  <c r="B319" i="64"/>
  <c r="AB318" i="64"/>
  <c r="X318" i="64"/>
  <c r="V318" i="64"/>
  <c r="R318" i="64"/>
  <c r="N318" i="64"/>
  <c r="J318" i="64"/>
  <c r="I318" i="64"/>
  <c r="H318" i="64"/>
  <c r="F318" i="64"/>
  <c r="E318" i="64"/>
  <c r="D318" i="64"/>
  <c r="AB317" i="64"/>
  <c r="X317" i="64"/>
  <c r="V317" i="64"/>
  <c r="R317" i="64"/>
  <c r="N317" i="64"/>
  <c r="L317" i="64"/>
  <c r="J317" i="64"/>
  <c r="I317" i="64"/>
  <c r="H317" i="64"/>
  <c r="F317" i="64"/>
  <c r="E317" i="64"/>
  <c r="D317" i="64"/>
  <c r="AB316" i="64"/>
  <c r="X316" i="64"/>
  <c r="V316" i="64"/>
  <c r="R316" i="64"/>
  <c r="N316" i="64"/>
  <c r="L316" i="64"/>
  <c r="J316" i="64"/>
  <c r="I316" i="64"/>
  <c r="H316" i="64"/>
  <c r="F316" i="64"/>
  <c r="E316" i="64"/>
  <c r="D316" i="64"/>
  <c r="B316" i="64"/>
  <c r="AB315" i="64"/>
  <c r="X315" i="64"/>
  <c r="R315" i="64"/>
  <c r="N315" i="64"/>
  <c r="L315" i="64"/>
  <c r="J315" i="64"/>
  <c r="I315" i="64"/>
  <c r="H315" i="64"/>
  <c r="F315" i="64"/>
  <c r="E315" i="64"/>
  <c r="D315" i="64"/>
  <c r="B315" i="64"/>
  <c r="AB314" i="64"/>
  <c r="X314" i="64"/>
  <c r="V314" i="64"/>
  <c r="R314" i="64"/>
  <c r="N314" i="64"/>
  <c r="L314" i="64"/>
  <c r="J314" i="64"/>
  <c r="I314" i="64"/>
  <c r="H314" i="64"/>
  <c r="F314" i="64"/>
  <c r="E314" i="64"/>
  <c r="D314" i="64"/>
  <c r="B314" i="64"/>
  <c r="AB313" i="64"/>
  <c r="X313" i="64"/>
  <c r="V313" i="64"/>
  <c r="R313" i="64"/>
  <c r="N313" i="64"/>
  <c r="L313" i="64"/>
  <c r="J313" i="64"/>
  <c r="I313" i="64"/>
  <c r="H313" i="64"/>
  <c r="F313" i="64"/>
  <c r="E313" i="64"/>
  <c r="D313" i="64"/>
  <c r="AB312" i="64"/>
  <c r="X312" i="64"/>
  <c r="V312" i="64"/>
  <c r="R312" i="64"/>
  <c r="N312" i="64"/>
  <c r="L312" i="64"/>
  <c r="J312" i="64"/>
  <c r="I312" i="64"/>
  <c r="H312" i="64"/>
  <c r="F312" i="64"/>
  <c r="E312" i="64"/>
  <c r="D312" i="64"/>
  <c r="B312" i="64"/>
  <c r="AB311" i="64"/>
  <c r="X311" i="64"/>
  <c r="R311" i="64"/>
  <c r="N311" i="64"/>
  <c r="L311" i="64"/>
  <c r="J311" i="64"/>
  <c r="I311" i="64"/>
  <c r="H311" i="64"/>
  <c r="F311" i="64"/>
  <c r="E311" i="64"/>
  <c r="D311" i="64"/>
  <c r="B311" i="64"/>
  <c r="AB310" i="64"/>
  <c r="X310" i="64"/>
  <c r="V310" i="64"/>
  <c r="R310" i="64"/>
  <c r="N310" i="64"/>
  <c r="L310" i="64"/>
  <c r="J310" i="64"/>
  <c r="I310" i="64"/>
  <c r="H310" i="64"/>
  <c r="F310" i="64"/>
  <c r="E310" i="64"/>
  <c r="D310" i="64"/>
  <c r="B310" i="64"/>
  <c r="AB309" i="64"/>
  <c r="X309" i="64"/>
  <c r="V309" i="64"/>
  <c r="R309" i="64"/>
  <c r="N309" i="64"/>
  <c r="L309" i="64"/>
  <c r="J309" i="64"/>
  <c r="I309" i="64"/>
  <c r="F309" i="64"/>
  <c r="E309" i="64"/>
  <c r="D309" i="64"/>
  <c r="AB308" i="64"/>
  <c r="X308" i="64"/>
  <c r="V308" i="64"/>
  <c r="R308" i="64"/>
  <c r="N308" i="64"/>
  <c r="L308" i="64"/>
  <c r="J308" i="64"/>
  <c r="I308" i="64"/>
  <c r="H308" i="64"/>
  <c r="F308" i="64"/>
  <c r="E308" i="64"/>
  <c r="AB307" i="64"/>
  <c r="X307" i="64"/>
  <c r="V307" i="64"/>
  <c r="R307" i="64"/>
  <c r="N307" i="64"/>
  <c r="L307" i="64"/>
  <c r="J307" i="64"/>
  <c r="I307" i="64"/>
  <c r="H307" i="64"/>
  <c r="F307" i="64"/>
  <c r="E307" i="64"/>
  <c r="D307" i="64"/>
  <c r="B307" i="64"/>
  <c r="AB306" i="64"/>
  <c r="X306" i="64"/>
  <c r="V306" i="64"/>
  <c r="R306" i="64"/>
  <c r="N306" i="64"/>
  <c r="J306" i="64"/>
  <c r="I306" i="64"/>
  <c r="H306" i="64"/>
  <c r="F306" i="64"/>
  <c r="E306" i="64"/>
  <c r="D306" i="64"/>
  <c r="AB305" i="64"/>
  <c r="X305" i="64"/>
  <c r="V305" i="64"/>
  <c r="R305" i="64"/>
  <c r="N305" i="64"/>
  <c r="L305" i="64"/>
  <c r="J305" i="64"/>
  <c r="J300" i="64"/>
  <c r="I305" i="64"/>
  <c r="F305" i="64"/>
  <c r="E305" i="64"/>
  <c r="D305" i="64"/>
  <c r="AB304" i="64"/>
  <c r="X304" i="64"/>
  <c r="R304" i="64"/>
  <c r="N304" i="64"/>
  <c r="L304" i="64"/>
  <c r="J304" i="64"/>
  <c r="I304" i="64"/>
  <c r="H304" i="64"/>
  <c r="F304" i="64"/>
  <c r="E304" i="64"/>
  <c r="AB303" i="64"/>
  <c r="AB300" i="64"/>
  <c r="X303" i="64"/>
  <c r="V303" i="64"/>
  <c r="R303" i="64"/>
  <c r="N303" i="64"/>
  <c r="L303" i="64"/>
  <c r="J303" i="64"/>
  <c r="I303" i="64"/>
  <c r="H303" i="64"/>
  <c r="F303" i="64"/>
  <c r="E303" i="64"/>
  <c r="D303" i="64"/>
  <c r="B303" i="64"/>
  <c r="AB302" i="64"/>
  <c r="X302" i="64"/>
  <c r="V302" i="64"/>
  <c r="R302" i="64"/>
  <c r="N302" i="64"/>
  <c r="J302" i="64"/>
  <c r="I302" i="64"/>
  <c r="F302" i="64"/>
  <c r="E302" i="64"/>
  <c r="D302" i="64"/>
  <c r="AD300" i="64"/>
  <c r="AC300" i="64"/>
  <c r="Z300" i="64"/>
  <c r="Y300" i="64"/>
  <c r="T300" i="64"/>
  <c r="S300" i="64"/>
  <c r="P300" i="64"/>
  <c r="O300" i="64"/>
  <c r="AB297" i="64"/>
  <c r="X297" i="64"/>
  <c r="V297" i="64"/>
  <c r="R297" i="64"/>
  <c r="N297" i="64"/>
  <c r="L297" i="64"/>
  <c r="J297" i="64"/>
  <c r="I297" i="64"/>
  <c r="H297" i="64"/>
  <c r="F297" i="64"/>
  <c r="E297" i="64"/>
  <c r="AB296" i="64"/>
  <c r="X296" i="64"/>
  <c r="V296" i="64"/>
  <c r="R296" i="64"/>
  <c r="N296" i="64"/>
  <c r="L296" i="64"/>
  <c r="J296" i="64"/>
  <c r="I296" i="64"/>
  <c r="H296" i="64"/>
  <c r="F296" i="64"/>
  <c r="E296" i="64"/>
  <c r="D296" i="64"/>
  <c r="B296" i="64"/>
  <c r="AB295" i="64"/>
  <c r="X295" i="64"/>
  <c r="V295" i="64"/>
  <c r="R295" i="64"/>
  <c r="N295" i="64"/>
  <c r="J295" i="64"/>
  <c r="I295" i="64"/>
  <c r="H295" i="64"/>
  <c r="F295" i="64"/>
  <c r="E295" i="64"/>
  <c r="D295" i="64"/>
  <c r="AB294" i="64"/>
  <c r="X294" i="64"/>
  <c r="V294" i="64"/>
  <c r="R294" i="64"/>
  <c r="N294" i="64"/>
  <c r="L294" i="64"/>
  <c r="J294" i="64"/>
  <c r="I294" i="64"/>
  <c r="F294" i="64"/>
  <c r="E294" i="64"/>
  <c r="D294" i="64"/>
  <c r="AB293" i="64"/>
  <c r="X293" i="64"/>
  <c r="V293" i="64"/>
  <c r="R293" i="64"/>
  <c r="N293" i="64"/>
  <c r="L293" i="64"/>
  <c r="J293" i="64"/>
  <c r="I293" i="64"/>
  <c r="H293" i="64"/>
  <c r="F293" i="64"/>
  <c r="E293" i="64"/>
  <c r="AB292" i="64"/>
  <c r="X292" i="64"/>
  <c r="V292" i="64"/>
  <c r="R292" i="64"/>
  <c r="N292" i="64"/>
  <c r="L292" i="64"/>
  <c r="J292" i="64"/>
  <c r="I292" i="64"/>
  <c r="H292" i="64"/>
  <c r="F292" i="64"/>
  <c r="E292" i="64"/>
  <c r="D292" i="64"/>
  <c r="B292" i="64"/>
  <c r="AB291" i="64"/>
  <c r="X291" i="64"/>
  <c r="V291" i="64"/>
  <c r="R291" i="64"/>
  <c r="N291" i="64"/>
  <c r="J291" i="64"/>
  <c r="I291" i="64"/>
  <c r="H291" i="64"/>
  <c r="F291" i="64"/>
  <c r="E291" i="64"/>
  <c r="D291" i="64"/>
  <c r="AB290" i="64"/>
  <c r="X290" i="64"/>
  <c r="V290" i="64"/>
  <c r="R290" i="64"/>
  <c r="N290" i="64"/>
  <c r="L290" i="64"/>
  <c r="J290" i="64"/>
  <c r="I290" i="64"/>
  <c r="H290" i="64"/>
  <c r="F290" i="64"/>
  <c r="E290" i="64"/>
  <c r="D290" i="64"/>
  <c r="AB289" i="64"/>
  <c r="X289" i="64"/>
  <c r="V289" i="64"/>
  <c r="R289" i="64"/>
  <c r="N289" i="64"/>
  <c r="L289" i="64"/>
  <c r="J289" i="64"/>
  <c r="I289" i="64"/>
  <c r="H289" i="64"/>
  <c r="F289" i="64"/>
  <c r="E289" i="64"/>
  <c r="D289" i="64"/>
  <c r="B289" i="64"/>
  <c r="AB288" i="64"/>
  <c r="X288" i="64"/>
  <c r="R288" i="64"/>
  <c r="N288" i="64"/>
  <c r="L288" i="64"/>
  <c r="J288" i="64"/>
  <c r="I288" i="64"/>
  <c r="H288" i="64"/>
  <c r="F288" i="64"/>
  <c r="E288" i="64"/>
  <c r="D288" i="64"/>
  <c r="B288" i="64"/>
  <c r="AB287" i="64"/>
  <c r="X287" i="64"/>
  <c r="V287" i="64"/>
  <c r="R287" i="64"/>
  <c r="N287" i="64"/>
  <c r="L287" i="64"/>
  <c r="J287" i="64"/>
  <c r="I287" i="64"/>
  <c r="H287" i="64"/>
  <c r="F287" i="64"/>
  <c r="E287" i="64"/>
  <c r="D287" i="64"/>
  <c r="B287" i="64"/>
  <c r="AB286" i="64"/>
  <c r="X286" i="64"/>
  <c r="V286" i="64"/>
  <c r="R286" i="64"/>
  <c r="N286" i="64"/>
  <c r="L286" i="64"/>
  <c r="J286" i="64"/>
  <c r="I286" i="64"/>
  <c r="H286" i="64"/>
  <c r="F286" i="64"/>
  <c r="E286" i="64"/>
  <c r="D286" i="64"/>
  <c r="AB285" i="64"/>
  <c r="X285" i="64"/>
  <c r="V285" i="64"/>
  <c r="R285" i="64"/>
  <c r="N285" i="64"/>
  <c r="L285" i="64"/>
  <c r="J285" i="64"/>
  <c r="I285" i="64"/>
  <c r="H285" i="64"/>
  <c r="F285" i="64"/>
  <c r="E285" i="64"/>
  <c r="D285" i="64"/>
  <c r="B285" i="64"/>
  <c r="AB284" i="64"/>
  <c r="X284" i="64"/>
  <c r="R284" i="64"/>
  <c r="N284" i="64"/>
  <c r="L284" i="64"/>
  <c r="J284" i="64"/>
  <c r="I284" i="64"/>
  <c r="H284" i="64"/>
  <c r="F284" i="64"/>
  <c r="E284" i="64"/>
  <c r="D284" i="64"/>
  <c r="B284" i="64"/>
  <c r="AB283" i="64"/>
  <c r="X283" i="64"/>
  <c r="V283" i="64"/>
  <c r="R283" i="64"/>
  <c r="N283" i="64"/>
  <c r="L283" i="64"/>
  <c r="J283" i="64"/>
  <c r="I283" i="64"/>
  <c r="H283" i="64"/>
  <c r="F283" i="64"/>
  <c r="E283" i="64"/>
  <c r="D283" i="64"/>
  <c r="B283" i="64"/>
  <c r="AB282" i="64"/>
  <c r="X282" i="64"/>
  <c r="V282" i="64"/>
  <c r="R282" i="64"/>
  <c r="N282" i="64"/>
  <c r="L282" i="64"/>
  <c r="J282" i="64"/>
  <c r="I282" i="64"/>
  <c r="F282" i="64"/>
  <c r="E282" i="64"/>
  <c r="D282" i="64"/>
  <c r="AB281" i="64"/>
  <c r="X281" i="64"/>
  <c r="V281" i="64"/>
  <c r="R281" i="64"/>
  <c r="N281" i="64"/>
  <c r="L281" i="64"/>
  <c r="J281" i="64"/>
  <c r="I281" i="64"/>
  <c r="H281" i="64"/>
  <c r="F281" i="64"/>
  <c r="F264" i="64"/>
  <c r="E281" i="64"/>
  <c r="AB280" i="64"/>
  <c r="X280" i="64"/>
  <c r="V280" i="64"/>
  <c r="R280" i="64"/>
  <c r="N280" i="64"/>
  <c r="L280" i="64"/>
  <c r="J280" i="64"/>
  <c r="I280" i="64"/>
  <c r="H280" i="64"/>
  <c r="F280" i="64"/>
  <c r="E280" i="64"/>
  <c r="D280" i="64"/>
  <c r="B280" i="64"/>
  <c r="AB279" i="64"/>
  <c r="X279" i="64"/>
  <c r="V279" i="64"/>
  <c r="R279" i="64"/>
  <c r="R264" i="64"/>
  <c r="N279" i="64"/>
  <c r="J279" i="64"/>
  <c r="I279" i="64"/>
  <c r="H279" i="64"/>
  <c r="F279" i="64"/>
  <c r="E279" i="64"/>
  <c r="D279" i="64"/>
  <c r="AB278" i="64"/>
  <c r="X278" i="64"/>
  <c r="V278" i="64"/>
  <c r="R278" i="64"/>
  <c r="N278" i="64"/>
  <c r="L278" i="64"/>
  <c r="J278" i="64"/>
  <c r="I278" i="64"/>
  <c r="F278" i="64"/>
  <c r="E278" i="64"/>
  <c r="D278" i="64"/>
  <c r="AB277" i="64"/>
  <c r="X277" i="64"/>
  <c r="V277" i="64"/>
  <c r="R277" i="64"/>
  <c r="N277" i="64"/>
  <c r="L277" i="64"/>
  <c r="J277" i="64"/>
  <c r="I277" i="64"/>
  <c r="H277" i="64"/>
  <c r="F277" i="64"/>
  <c r="E277" i="64"/>
  <c r="AB276" i="64"/>
  <c r="X276" i="64"/>
  <c r="V276" i="64"/>
  <c r="R276" i="64"/>
  <c r="N276" i="64"/>
  <c r="L276" i="64"/>
  <c r="J276" i="64"/>
  <c r="I276" i="64"/>
  <c r="H276" i="64"/>
  <c r="F276" i="64"/>
  <c r="E276" i="64"/>
  <c r="D276" i="64"/>
  <c r="B276" i="64"/>
  <c r="AB275" i="64"/>
  <c r="X275" i="64"/>
  <c r="V275" i="64"/>
  <c r="R275" i="64"/>
  <c r="N275" i="64"/>
  <c r="J275" i="64"/>
  <c r="I275" i="64"/>
  <c r="H275" i="64"/>
  <c r="F275" i="64"/>
  <c r="E275" i="64"/>
  <c r="D275" i="64"/>
  <c r="AB274" i="64"/>
  <c r="X274" i="64"/>
  <c r="V274" i="64"/>
  <c r="R274" i="64"/>
  <c r="N274" i="64"/>
  <c r="L274" i="64"/>
  <c r="J274" i="64"/>
  <c r="I274" i="64"/>
  <c r="H274" i="64"/>
  <c r="F274" i="64"/>
  <c r="E274" i="64"/>
  <c r="D274" i="64"/>
  <c r="AB273" i="64"/>
  <c r="X273" i="64"/>
  <c r="V273" i="64"/>
  <c r="R273" i="64"/>
  <c r="N273" i="64"/>
  <c r="L273" i="64"/>
  <c r="J273" i="64"/>
  <c r="I273" i="64"/>
  <c r="H273" i="64"/>
  <c r="F273" i="64"/>
  <c r="E273" i="64"/>
  <c r="D273" i="64"/>
  <c r="B273" i="64"/>
  <c r="AB272" i="64"/>
  <c r="X272" i="64"/>
  <c r="R272" i="64"/>
  <c r="N272" i="64"/>
  <c r="L272" i="64"/>
  <c r="J272" i="64"/>
  <c r="I272" i="64"/>
  <c r="H272" i="64"/>
  <c r="F272" i="64"/>
  <c r="E272" i="64"/>
  <c r="D272" i="64"/>
  <c r="B272" i="64"/>
  <c r="AB271" i="64"/>
  <c r="X271" i="64"/>
  <c r="V271" i="64"/>
  <c r="R271" i="64"/>
  <c r="N271" i="64"/>
  <c r="L271" i="64"/>
  <c r="J271" i="64"/>
  <c r="I271" i="64"/>
  <c r="H271" i="64"/>
  <c r="F271" i="64"/>
  <c r="E271" i="64"/>
  <c r="D271" i="64"/>
  <c r="B271" i="64"/>
  <c r="AB270" i="64"/>
  <c r="X270" i="64"/>
  <c r="V270" i="64"/>
  <c r="R270" i="64"/>
  <c r="N270" i="64"/>
  <c r="L270" i="64"/>
  <c r="J270" i="64"/>
  <c r="I270" i="64"/>
  <c r="H270" i="64"/>
  <c r="F270" i="64"/>
  <c r="E270" i="64"/>
  <c r="D270" i="64"/>
  <c r="AB269" i="64"/>
  <c r="X269" i="64"/>
  <c r="V269" i="64"/>
  <c r="R269" i="64"/>
  <c r="N269" i="64"/>
  <c r="L269" i="64"/>
  <c r="J269" i="64"/>
  <c r="I269" i="64"/>
  <c r="H269" i="64"/>
  <c r="F269" i="64"/>
  <c r="E269" i="64"/>
  <c r="D269" i="64"/>
  <c r="B269" i="64"/>
  <c r="AB268" i="64"/>
  <c r="X268" i="64"/>
  <c r="R268" i="64"/>
  <c r="N268" i="64"/>
  <c r="J268" i="64"/>
  <c r="I268" i="64"/>
  <c r="H268" i="64"/>
  <c r="F268" i="64"/>
  <c r="E268" i="64"/>
  <c r="D268" i="64"/>
  <c r="B268" i="64"/>
  <c r="AB267" i="64"/>
  <c r="X267" i="64"/>
  <c r="V267" i="64"/>
  <c r="R267" i="64"/>
  <c r="N267" i="64"/>
  <c r="L267" i="64"/>
  <c r="J267" i="64"/>
  <c r="I267" i="64"/>
  <c r="F267" i="64"/>
  <c r="E267" i="64"/>
  <c r="D267" i="64"/>
  <c r="AB266" i="64"/>
  <c r="X266" i="64"/>
  <c r="V266" i="64"/>
  <c r="R266" i="64"/>
  <c r="N266" i="64"/>
  <c r="L266" i="64"/>
  <c r="J266" i="64"/>
  <c r="J264" i="64"/>
  <c r="I266" i="64"/>
  <c r="F266" i="64"/>
  <c r="E266" i="64"/>
  <c r="AD264" i="64"/>
  <c r="AC264" i="64"/>
  <c r="Z264" i="64"/>
  <c r="Y264" i="64"/>
  <c r="X264" i="64"/>
  <c r="T264" i="64"/>
  <c r="S264" i="64"/>
  <c r="P264" i="64"/>
  <c r="O264" i="64"/>
  <c r="AB261" i="64"/>
  <c r="V261" i="64"/>
  <c r="X261" i="64"/>
  <c r="R261" i="64"/>
  <c r="N261" i="64"/>
  <c r="L261" i="64"/>
  <c r="J261" i="64"/>
  <c r="I261" i="64"/>
  <c r="H261" i="64"/>
  <c r="F261" i="64"/>
  <c r="E261" i="64"/>
  <c r="D261" i="64"/>
  <c r="B261" i="64"/>
  <c r="AB260" i="64"/>
  <c r="X260" i="64"/>
  <c r="V260" i="64"/>
  <c r="R260" i="64"/>
  <c r="L260" i="64"/>
  <c r="N260" i="64"/>
  <c r="J260" i="64"/>
  <c r="I260" i="64"/>
  <c r="H260" i="64"/>
  <c r="F260" i="64"/>
  <c r="E260" i="64"/>
  <c r="D260" i="64"/>
  <c r="AB259" i="64"/>
  <c r="X259" i="64"/>
  <c r="V259" i="64"/>
  <c r="R259" i="64"/>
  <c r="N259" i="64"/>
  <c r="L259" i="64"/>
  <c r="J259" i="64"/>
  <c r="H259" i="64"/>
  <c r="I259" i="64"/>
  <c r="F259" i="64"/>
  <c r="E259" i="64"/>
  <c r="D259" i="64"/>
  <c r="AB258" i="64"/>
  <c r="X258" i="64"/>
  <c r="V258" i="64"/>
  <c r="R258" i="64"/>
  <c r="N258" i="64"/>
  <c r="L258" i="64"/>
  <c r="J258" i="64"/>
  <c r="I258" i="64"/>
  <c r="H258" i="64"/>
  <c r="F258" i="64"/>
  <c r="D258" i="64"/>
  <c r="B258" i="64"/>
  <c r="E258" i="64"/>
  <c r="AB257" i="64"/>
  <c r="V257" i="64"/>
  <c r="X257" i="64"/>
  <c r="R257" i="64"/>
  <c r="N257" i="64"/>
  <c r="L257" i="64"/>
  <c r="J257" i="64"/>
  <c r="I257" i="64"/>
  <c r="H257" i="64"/>
  <c r="F257" i="64"/>
  <c r="E257" i="64"/>
  <c r="D257" i="64"/>
  <c r="B257" i="64"/>
  <c r="AB256" i="64"/>
  <c r="X256" i="64"/>
  <c r="V256" i="64"/>
  <c r="R256" i="64"/>
  <c r="L256" i="64"/>
  <c r="N256" i="64"/>
  <c r="J256" i="64"/>
  <c r="I256" i="64"/>
  <c r="H256" i="64"/>
  <c r="F256" i="64"/>
  <c r="E256" i="64"/>
  <c r="D256" i="64"/>
  <c r="AB255" i="64"/>
  <c r="X255" i="64"/>
  <c r="V255" i="64"/>
  <c r="R255" i="64"/>
  <c r="N255" i="64"/>
  <c r="L255" i="64"/>
  <c r="J255" i="64"/>
  <c r="H255" i="64"/>
  <c r="I255" i="64"/>
  <c r="F255" i="64"/>
  <c r="E255" i="64"/>
  <c r="D255" i="64"/>
  <c r="B255" i="64"/>
  <c r="AB254" i="64"/>
  <c r="X254" i="64"/>
  <c r="V254" i="64"/>
  <c r="R254" i="64"/>
  <c r="N254" i="64"/>
  <c r="L254" i="64"/>
  <c r="J254" i="64"/>
  <c r="I254" i="64"/>
  <c r="H254" i="64"/>
  <c r="F254" i="64"/>
  <c r="D254" i="64"/>
  <c r="B254" i="64"/>
  <c r="E254" i="64"/>
  <c r="AB253" i="64"/>
  <c r="V253" i="64"/>
  <c r="X253" i="64"/>
  <c r="R253" i="64"/>
  <c r="N253" i="64"/>
  <c r="L253" i="64"/>
  <c r="J253" i="64"/>
  <c r="I253" i="64"/>
  <c r="H253" i="64"/>
  <c r="B253" i="64"/>
  <c r="F253" i="64"/>
  <c r="E253" i="64"/>
  <c r="D253" i="64"/>
  <c r="AB252" i="64"/>
  <c r="X252" i="64"/>
  <c r="V252" i="64"/>
  <c r="R252" i="64"/>
  <c r="L252" i="64"/>
  <c r="N252" i="64"/>
  <c r="J252" i="64"/>
  <c r="I252" i="64"/>
  <c r="H252" i="64"/>
  <c r="F252" i="64"/>
  <c r="E252" i="64"/>
  <c r="D252" i="64"/>
  <c r="B252" i="64"/>
  <c r="AB251" i="64"/>
  <c r="X251" i="64"/>
  <c r="V251" i="64"/>
  <c r="R251" i="64"/>
  <c r="N251" i="64"/>
  <c r="L251" i="64"/>
  <c r="J251" i="64"/>
  <c r="H251" i="64"/>
  <c r="I251" i="64"/>
  <c r="F251" i="64"/>
  <c r="E251" i="64"/>
  <c r="D251" i="64"/>
  <c r="B251" i="64"/>
  <c r="AB250" i="64"/>
  <c r="X250" i="64"/>
  <c r="V250" i="64"/>
  <c r="R250" i="64"/>
  <c r="N250" i="64"/>
  <c r="L250" i="64"/>
  <c r="J250" i="64"/>
  <c r="I250" i="64"/>
  <c r="H250" i="64"/>
  <c r="F250" i="64"/>
  <c r="D250" i="64"/>
  <c r="E250" i="64"/>
  <c r="AB249" i="64"/>
  <c r="V249" i="64"/>
  <c r="X249" i="64"/>
  <c r="R249" i="64"/>
  <c r="N249" i="64"/>
  <c r="L249" i="64"/>
  <c r="J249" i="64"/>
  <c r="I249" i="64"/>
  <c r="H249" i="64"/>
  <c r="F249" i="64"/>
  <c r="E249" i="64"/>
  <c r="D249" i="64"/>
  <c r="B249" i="64"/>
  <c r="AB248" i="64"/>
  <c r="X248" i="64"/>
  <c r="V248" i="64"/>
  <c r="R248" i="64"/>
  <c r="L248" i="64"/>
  <c r="N248" i="64"/>
  <c r="J248" i="64"/>
  <c r="I248" i="64"/>
  <c r="H248" i="64"/>
  <c r="F248" i="64"/>
  <c r="E248" i="64"/>
  <c r="D248" i="64"/>
  <c r="B248" i="64"/>
  <c r="AB247" i="64"/>
  <c r="X247" i="64"/>
  <c r="V247" i="64"/>
  <c r="R247" i="64"/>
  <c r="N247" i="64"/>
  <c r="L247" i="64"/>
  <c r="J247" i="64"/>
  <c r="H247" i="64"/>
  <c r="I247" i="64"/>
  <c r="F247" i="64"/>
  <c r="E247" i="64"/>
  <c r="D247" i="64"/>
  <c r="AB246" i="64"/>
  <c r="X246" i="64"/>
  <c r="V246" i="64"/>
  <c r="R246" i="64"/>
  <c r="N246" i="64"/>
  <c r="L246" i="64"/>
  <c r="J246" i="64"/>
  <c r="I246" i="64"/>
  <c r="H246" i="64"/>
  <c r="F246" i="64"/>
  <c r="D246" i="64"/>
  <c r="E246" i="64"/>
  <c r="AB245" i="64"/>
  <c r="V245" i="64"/>
  <c r="X245" i="64"/>
  <c r="R245" i="64"/>
  <c r="N245" i="64"/>
  <c r="L245" i="64"/>
  <c r="J245" i="64"/>
  <c r="I245" i="64"/>
  <c r="H245" i="64"/>
  <c r="F245" i="64"/>
  <c r="E245" i="64"/>
  <c r="D245" i="64"/>
  <c r="B245" i="64"/>
  <c r="AB244" i="64"/>
  <c r="X244" i="64"/>
  <c r="V244" i="64"/>
  <c r="R244" i="64"/>
  <c r="L244" i="64"/>
  <c r="N244" i="64"/>
  <c r="J244" i="64"/>
  <c r="I244" i="64"/>
  <c r="H244" i="64"/>
  <c r="F244" i="64"/>
  <c r="E244" i="64"/>
  <c r="D244" i="64"/>
  <c r="AB243" i="64"/>
  <c r="X243" i="64"/>
  <c r="V243" i="64"/>
  <c r="R243" i="64"/>
  <c r="N243" i="64"/>
  <c r="L243" i="64"/>
  <c r="J243" i="64"/>
  <c r="H243" i="64"/>
  <c r="I243" i="64"/>
  <c r="F243" i="64"/>
  <c r="E243" i="64"/>
  <c r="D243" i="64"/>
  <c r="AB242" i="64"/>
  <c r="X242" i="64"/>
  <c r="V242" i="64"/>
  <c r="R242" i="64"/>
  <c r="N242" i="64"/>
  <c r="L242" i="64"/>
  <c r="J242" i="64"/>
  <c r="I242" i="64"/>
  <c r="H242" i="64"/>
  <c r="F242" i="64"/>
  <c r="D242" i="64"/>
  <c r="B242" i="64"/>
  <c r="E242" i="64"/>
  <c r="AB241" i="64"/>
  <c r="V241" i="64"/>
  <c r="X241" i="64"/>
  <c r="R241" i="64"/>
  <c r="N241" i="64"/>
  <c r="L241" i="64"/>
  <c r="J241" i="64"/>
  <c r="I241" i="64"/>
  <c r="H241" i="64"/>
  <c r="F241" i="64"/>
  <c r="E241" i="64"/>
  <c r="D241" i="64"/>
  <c r="B241" i="64"/>
  <c r="AB240" i="64"/>
  <c r="X240" i="64"/>
  <c r="V240" i="64"/>
  <c r="R240" i="64"/>
  <c r="L240" i="64"/>
  <c r="N240" i="64"/>
  <c r="J240" i="64"/>
  <c r="I240" i="64"/>
  <c r="H240" i="64"/>
  <c r="F240" i="64"/>
  <c r="E240" i="64"/>
  <c r="D240" i="64"/>
  <c r="AB239" i="64"/>
  <c r="X239" i="64"/>
  <c r="V239" i="64"/>
  <c r="R239" i="64"/>
  <c r="N239" i="64"/>
  <c r="L239" i="64"/>
  <c r="J239" i="64"/>
  <c r="H239" i="64"/>
  <c r="I239" i="64"/>
  <c r="F239" i="64"/>
  <c r="E239" i="64"/>
  <c r="D239" i="64"/>
  <c r="B239" i="64"/>
  <c r="AB238" i="64"/>
  <c r="X238" i="64"/>
  <c r="V238" i="64"/>
  <c r="R238" i="64"/>
  <c r="N238" i="64"/>
  <c r="L238" i="64"/>
  <c r="J238" i="64"/>
  <c r="I238" i="64"/>
  <c r="H238" i="64"/>
  <c r="F238" i="64"/>
  <c r="D238" i="64"/>
  <c r="B238" i="64"/>
  <c r="E238" i="64"/>
  <c r="AB237" i="64"/>
  <c r="V237" i="64"/>
  <c r="X237" i="64"/>
  <c r="R237" i="64"/>
  <c r="N237" i="64"/>
  <c r="L237" i="64"/>
  <c r="J237" i="64"/>
  <c r="I237" i="64"/>
  <c r="H237" i="64"/>
  <c r="B237" i="64"/>
  <c r="F237" i="64"/>
  <c r="E237" i="64"/>
  <c r="D237" i="64"/>
  <c r="AB236" i="64"/>
  <c r="X236" i="64"/>
  <c r="V236" i="64"/>
  <c r="R236" i="64"/>
  <c r="L236" i="64"/>
  <c r="N236" i="64"/>
  <c r="J236" i="64"/>
  <c r="I236" i="64"/>
  <c r="H236" i="64"/>
  <c r="F236" i="64"/>
  <c r="E236" i="64"/>
  <c r="D236" i="64"/>
  <c r="B236" i="64"/>
  <c r="AB235" i="64"/>
  <c r="X235" i="64"/>
  <c r="V235" i="64"/>
  <c r="R235" i="64"/>
  <c r="N235" i="64"/>
  <c r="L235" i="64"/>
  <c r="J235" i="64"/>
  <c r="I235" i="64"/>
  <c r="H235" i="64"/>
  <c r="F235" i="64"/>
  <c r="E235" i="64"/>
  <c r="D235" i="64"/>
  <c r="AB234" i="64"/>
  <c r="X234" i="64"/>
  <c r="V234" i="64"/>
  <c r="R234" i="64"/>
  <c r="N234" i="64"/>
  <c r="L234" i="64"/>
  <c r="J234" i="64"/>
  <c r="I234" i="64"/>
  <c r="H234" i="64"/>
  <c r="F234" i="64"/>
  <c r="E234" i="64"/>
  <c r="AB233" i="64"/>
  <c r="X233" i="64"/>
  <c r="V233" i="64"/>
  <c r="R233" i="64"/>
  <c r="N233" i="64"/>
  <c r="L233" i="64"/>
  <c r="J233" i="64"/>
  <c r="I233" i="64"/>
  <c r="H233" i="64"/>
  <c r="F233" i="64"/>
  <c r="E233" i="64"/>
  <c r="D233" i="64"/>
  <c r="B233" i="64"/>
  <c r="AB232" i="64"/>
  <c r="X232" i="64"/>
  <c r="V232" i="64"/>
  <c r="R232" i="64"/>
  <c r="N232" i="64"/>
  <c r="J232" i="64"/>
  <c r="I232" i="64"/>
  <c r="F232" i="64"/>
  <c r="E232" i="64"/>
  <c r="D232" i="64"/>
  <c r="AB231" i="64"/>
  <c r="X231" i="64"/>
  <c r="V231" i="64"/>
  <c r="R231" i="64"/>
  <c r="N231" i="64"/>
  <c r="L231" i="64"/>
  <c r="J231" i="64"/>
  <c r="I231" i="64"/>
  <c r="H231" i="64"/>
  <c r="F231" i="64"/>
  <c r="E231" i="64"/>
  <c r="AB230" i="64"/>
  <c r="X230" i="64"/>
  <c r="R230" i="64"/>
  <c r="N230" i="64"/>
  <c r="L230" i="64"/>
  <c r="J230" i="64"/>
  <c r="I230" i="64"/>
  <c r="H230" i="64"/>
  <c r="F230" i="64"/>
  <c r="E230" i="64"/>
  <c r="D230" i="64"/>
  <c r="AD228" i="64"/>
  <c r="AC228" i="64"/>
  <c r="Z228" i="64"/>
  <c r="Y228" i="64"/>
  <c r="T228" i="64"/>
  <c r="S228" i="64"/>
  <c r="P228" i="64"/>
  <c r="O228" i="64"/>
  <c r="N228" i="64"/>
  <c r="AB225" i="64"/>
  <c r="X225" i="64"/>
  <c r="V225" i="64"/>
  <c r="R225" i="64"/>
  <c r="N225" i="64"/>
  <c r="L225" i="64"/>
  <c r="J225" i="64"/>
  <c r="I225" i="64"/>
  <c r="H225" i="64"/>
  <c r="F225" i="64"/>
  <c r="E225" i="64"/>
  <c r="D225" i="64"/>
  <c r="B225" i="64"/>
  <c r="AB224" i="64"/>
  <c r="X224" i="64"/>
  <c r="V224" i="64"/>
  <c r="R224" i="64"/>
  <c r="N224" i="64"/>
  <c r="L224" i="64"/>
  <c r="J224" i="64"/>
  <c r="I224" i="64"/>
  <c r="H224" i="64"/>
  <c r="F224" i="64"/>
  <c r="E224" i="64"/>
  <c r="D224" i="64"/>
  <c r="AB223" i="64"/>
  <c r="X223" i="64"/>
  <c r="V223" i="64"/>
  <c r="R223" i="64"/>
  <c r="N223" i="64"/>
  <c r="L223" i="64"/>
  <c r="J223" i="64"/>
  <c r="I223" i="64"/>
  <c r="H223" i="64"/>
  <c r="F223" i="64"/>
  <c r="E223" i="64"/>
  <c r="D223" i="64"/>
  <c r="B223" i="64"/>
  <c r="AB222" i="64"/>
  <c r="X222" i="64"/>
  <c r="R222" i="64"/>
  <c r="N222" i="64"/>
  <c r="L222" i="64"/>
  <c r="J222" i="64"/>
  <c r="I222" i="64"/>
  <c r="H222" i="64"/>
  <c r="F222" i="64"/>
  <c r="E222" i="64"/>
  <c r="D222" i="64"/>
  <c r="B222" i="64"/>
  <c r="AB221" i="64"/>
  <c r="X221" i="64"/>
  <c r="V221" i="64"/>
  <c r="R221" i="64"/>
  <c r="N221" i="64"/>
  <c r="L221" i="64"/>
  <c r="J221" i="64"/>
  <c r="I221" i="64"/>
  <c r="H221" i="64"/>
  <c r="F221" i="64"/>
  <c r="E221" i="64"/>
  <c r="D221" i="64"/>
  <c r="B221" i="64"/>
  <c r="AB220" i="64"/>
  <c r="X220" i="64"/>
  <c r="V220" i="64"/>
  <c r="R220" i="64"/>
  <c r="N220" i="64"/>
  <c r="L220" i="64"/>
  <c r="J220" i="64"/>
  <c r="I220" i="64"/>
  <c r="F220" i="64"/>
  <c r="E220" i="64"/>
  <c r="D220" i="64"/>
  <c r="AB219" i="64"/>
  <c r="X219" i="64"/>
  <c r="V219" i="64"/>
  <c r="R219" i="64"/>
  <c r="N219" i="64"/>
  <c r="L219" i="64"/>
  <c r="J219" i="64"/>
  <c r="I219" i="64"/>
  <c r="H219" i="64"/>
  <c r="F219" i="64"/>
  <c r="E219" i="64"/>
  <c r="AB218" i="64"/>
  <c r="X218" i="64"/>
  <c r="V218" i="64"/>
  <c r="R218" i="64"/>
  <c r="N218" i="64"/>
  <c r="L218" i="64"/>
  <c r="J218" i="64"/>
  <c r="I218" i="64"/>
  <c r="H218" i="64"/>
  <c r="B218" i="64"/>
  <c r="F218" i="64"/>
  <c r="E218" i="64"/>
  <c r="D218" i="64"/>
  <c r="AB217" i="64"/>
  <c r="X217" i="64"/>
  <c r="V217" i="64"/>
  <c r="R217" i="64"/>
  <c r="N217" i="64"/>
  <c r="L217" i="64"/>
  <c r="J217" i="64"/>
  <c r="I217" i="64"/>
  <c r="H217" i="64"/>
  <c r="F217" i="64"/>
  <c r="E217" i="64"/>
  <c r="D217" i="64"/>
  <c r="B217" i="64"/>
  <c r="AB216" i="64"/>
  <c r="X216" i="64"/>
  <c r="V216" i="64"/>
  <c r="R216" i="64"/>
  <c r="N216" i="64"/>
  <c r="L216" i="64"/>
  <c r="J216" i="64"/>
  <c r="I216" i="64"/>
  <c r="H216" i="64"/>
  <c r="F216" i="64"/>
  <c r="E216" i="64"/>
  <c r="D216" i="64"/>
  <c r="AB215" i="64"/>
  <c r="X215" i="64"/>
  <c r="V215" i="64"/>
  <c r="R215" i="64"/>
  <c r="N215" i="64"/>
  <c r="L215" i="64"/>
  <c r="J215" i="64"/>
  <c r="I215" i="64"/>
  <c r="H215" i="64"/>
  <c r="F215" i="64"/>
  <c r="E215" i="64"/>
  <c r="AB214" i="64"/>
  <c r="X214" i="64"/>
  <c r="V214" i="64"/>
  <c r="R214" i="64"/>
  <c r="N214" i="64"/>
  <c r="L214" i="64"/>
  <c r="J214" i="64"/>
  <c r="I214" i="64"/>
  <c r="H214" i="64"/>
  <c r="F214" i="64"/>
  <c r="E214" i="64"/>
  <c r="D214" i="64"/>
  <c r="B214" i="64"/>
  <c r="AB213" i="64"/>
  <c r="X213" i="64"/>
  <c r="V213" i="64"/>
  <c r="R213" i="64"/>
  <c r="L213" i="64"/>
  <c r="N213" i="64"/>
  <c r="J213" i="64"/>
  <c r="I213" i="64"/>
  <c r="H213" i="64"/>
  <c r="F213" i="64"/>
  <c r="E213" i="64"/>
  <c r="D213" i="64"/>
  <c r="B213" i="64"/>
  <c r="AB212" i="64"/>
  <c r="X212" i="64"/>
  <c r="V212" i="64"/>
  <c r="R212" i="64"/>
  <c r="N212" i="64"/>
  <c r="L212" i="64"/>
  <c r="J212" i="64"/>
  <c r="I212" i="64"/>
  <c r="H212" i="64"/>
  <c r="F212" i="64"/>
  <c r="E212" i="64"/>
  <c r="D212" i="64"/>
  <c r="AB211" i="64"/>
  <c r="X211" i="64"/>
  <c r="V211" i="64"/>
  <c r="R211" i="64"/>
  <c r="N211" i="64"/>
  <c r="L211" i="64"/>
  <c r="J211" i="64"/>
  <c r="I211" i="64"/>
  <c r="H211" i="64"/>
  <c r="F211" i="64"/>
  <c r="E211" i="64"/>
  <c r="D211" i="64"/>
  <c r="B211" i="64"/>
  <c r="AB210" i="64"/>
  <c r="X210" i="64"/>
  <c r="R210" i="64"/>
  <c r="N210" i="64"/>
  <c r="L210" i="64"/>
  <c r="J210" i="64"/>
  <c r="I210" i="64"/>
  <c r="H210" i="64"/>
  <c r="F210" i="64"/>
  <c r="E210" i="64"/>
  <c r="D210" i="64"/>
  <c r="B210" i="64"/>
  <c r="AB209" i="64"/>
  <c r="X209" i="64"/>
  <c r="V209" i="64"/>
  <c r="R209" i="64"/>
  <c r="N209" i="64"/>
  <c r="J209" i="64"/>
  <c r="I209" i="64"/>
  <c r="H209" i="64"/>
  <c r="F209" i="64"/>
  <c r="E209" i="64"/>
  <c r="D209" i="64"/>
  <c r="AB208" i="64"/>
  <c r="X208" i="64"/>
  <c r="V208" i="64"/>
  <c r="R208" i="64"/>
  <c r="N208" i="64"/>
  <c r="L208" i="64"/>
  <c r="J208" i="64"/>
  <c r="I208" i="64"/>
  <c r="F208" i="64"/>
  <c r="E208" i="64"/>
  <c r="D208" i="64"/>
  <c r="AB207" i="64"/>
  <c r="X207" i="64"/>
  <c r="V207" i="64"/>
  <c r="R207" i="64"/>
  <c r="N207" i="64"/>
  <c r="L207" i="64"/>
  <c r="J207" i="64"/>
  <c r="I207" i="64"/>
  <c r="H207" i="64"/>
  <c r="F207" i="64"/>
  <c r="E207" i="64"/>
  <c r="D207" i="64"/>
  <c r="B207" i="64"/>
  <c r="AB206" i="64"/>
  <c r="X206" i="64"/>
  <c r="R206" i="64"/>
  <c r="N206" i="64"/>
  <c r="L206" i="64"/>
  <c r="J206" i="64"/>
  <c r="I206" i="64"/>
  <c r="H206" i="64"/>
  <c r="F206" i="64"/>
  <c r="E206" i="64"/>
  <c r="D206" i="64"/>
  <c r="B206" i="64"/>
  <c r="AB205" i="64"/>
  <c r="X205" i="64"/>
  <c r="V205" i="64"/>
  <c r="R205" i="64"/>
  <c r="N205" i="64"/>
  <c r="J205" i="64"/>
  <c r="I205" i="64"/>
  <c r="H205" i="64"/>
  <c r="F205" i="64"/>
  <c r="E205" i="64"/>
  <c r="D205" i="64"/>
  <c r="AB204" i="64"/>
  <c r="X204" i="64"/>
  <c r="V204" i="64"/>
  <c r="R204" i="64"/>
  <c r="N204" i="64"/>
  <c r="L204" i="64"/>
  <c r="J204" i="64"/>
  <c r="I204" i="64"/>
  <c r="F204" i="64"/>
  <c r="E204" i="64"/>
  <c r="D204" i="64"/>
  <c r="AB203" i="64"/>
  <c r="X203" i="64"/>
  <c r="V203" i="64"/>
  <c r="R203" i="64"/>
  <c r="N203" i="64"/>
  <c r="L203" i="64"/>
  <c r="J203" i="64"/>
  <c r="I203" i="64"/>
  <c r="H203" i="64"/>
  <c r="F203" i="64"/>
  <c r="E203" i="64"/>
  <c r="AB202" i="64"/>
  <c r="X202" i="64"/>
  <c r="V202" i="64"/>
  <c r="R202" i="64"/>
  <c r="N202" i="64"/>
  <c r="L202" i="64"/>
  <c r="J202" i="64"/>
  <c r="I202" i="64"/>
  <c r="H202" i="64"/>
  <c r="B202" i="64"/>
  <c r="F202" i="64"/>
  <c r="E202" i="64"/>
  <c r="D202" i="64"/>
  <c r="AB201" i="64"/>
  <c r="X201" i="64"/>
  <c r="V201" i="64"/>
  <c r="R201" i="64"/>
  <c r="N201" i="64"/>
  <c r="L201" i="64"/>
  <c r="J201" i="64"/>
  <c r="I201" i="64"/>
  <c r="H201" i="64"/>
  <c r="F201" i="64"/>
  <c r="E201" i="64"/>
  <c r="D201" i="64"/>
  <c r="B201" i="64"/>
  <c r="AB200" i="64"/>
  <c r="X200" i="64"/>
  <c r="V200" i="64"/>
  <c r="R200" i="64"/>
  <c r="N200" i="64"/>
  <c r="L200" i="64"/>
  <c r="J200" i="64"/>
  <c r="I200" i="64"/>
  <c r="H200" i="64"/>
  <c r="F200" i="64"/>
  <c r="E200" i="64"/>
  <c r="D200" i="64"/>
  <c r="AB199" i="64"/>
  <c r="X199" i="64"/>
  <c r="V199" i="64"/>
  <c r="R199" i="64"/>
  <c r="N199" i="64"/>
  <c r="L199" i="64"/>
  <c r="J199" i="64"/>
  <c r="I199" i="64"/>
  <c r="H199" i="64"/>
  <c r="F199" i="64"/>
  <c r="E199" i="64"/>
  <c r="AB198" i="64"/>
  <c r="X198" i="64"/>
  <c r="V198" i="64"/>
  <c r="R198" i="64"/>
  <c r="N198" i="64"/>
  <c r="L198" i="64"/>
  <c r="J198" i="64"/>
  <c r="I198" i="64"/>
  <c r="H198" i="64"/>
  <c r="F198" i="64"/>
  <c r="E198" i="64"/>
  <c r="D198" i="64"/>
  <c r="B198" i="64"/>
  <c r="AB197" i="64"/>
  <c r="X197" i="64"/>
  <c r="V197" i="64"/>
  <c r="R197" i="64"/>
  <c r="N197" i="64"/>
  <c r="L197" i="64"/>
  <c r="J197" i="64"/>
  <c r="I197" i="64"/>
  <c r="H197" i="64"/>
  <c r="F197" i="64"/>
  <c r="E197" i="64"/>
  <c r="D197" i="64"/>
  <c r="B197" i="64"/>
  <c r="AB196" i="64"/>
  <c r="X196" i="64"/>
  <c r="V196" i="64"/>
  <c r="R196" i="64"/>
  <c r="N196" i="64"/>
  <c r="L196" i="64"/>
  <c r="J196" i="64"/>
  <c r="I196" i="64"/>
  <c r="H196" i="64"/>
  <c r="F196" i="64"/>
  <c r="E196" i="64"/>
  <c r="AB195" i="64"/>
  <c r="X195" i="64"/>
  <c r="R195" i="64"/>
  <c r="N195" i="64"/>
  <c r="L195" i="64"/>
  <c r="J195" i="64"/>
  <c r="I195" i="64"/>
  <c r="H195" i="64"/>
  <c r="F195" i="64"/>
  <c r="E195" i="64"/>
  <c r="D195" i="64"/>
  <c r="B195" i="64"/>
  <c r="AB194" i="64"/>
  <c r="AB192" i="64"/>
  <c r="X194" i="64"/>
  <c r="R194" i="64"/>
  <c r="N194" i="64"/>
  <c r="J194" i="64"/>
  <c r="I194" i="64"/>
  <c r="H194" i="64"/>
  <c r="F194" i="64"/>
  <c r="E194" i="64"/>
  <c r="D194" i="64"/>
  <c r="B194" i="64"/>
  <c r="AD192" i="64"/>
  <c r="AC192" i="64"/>
  <c r="Z192" i="64"/>
  <c r="Y192" i="64"/>
  <c r="T192" i="64"/>
  <c r="S192" i="64"/>
  <c r="P192" i="64"/>
  <c r="O192" i="64"/>
  <c r="AB189" i="64"/>
  <c r="X189" i="64"/>
  <c r="V189" i="64"/>
  <c r="R189" i="64"/>
  <c r="N189" i="64"/>
  <c r="J189" i="64"/>
  <c r="I189" i="64"/>
  <c r="H189" i="64"/>
  <c r="F189" i="64"/>
  <c r="E189" i="64"/>
  <c r="D189" i="64"/>
  <c r="B189" i="64"/>
  <c r="AB188" i="64"/>
  <c r="X188" i="64"/>
  <c r="V188" i="64"/>
  <c r="R188" i="64"/>
  <c r="L188" i="64"/>
  <c r="N188" i="64"/>
  <c r="J188" i="64"/>
  <c r="I188" i="64"/>
  <c r="H188" i="64"/>
  <c r="F188" i="64"/>
  <c r="E188" i="64"/>
  <c r="D188" i="64"/>
  <c r="B188" i="64"/>
  <c r="AB187" i="64"/>
  <c r="X187" i="64"/>
  <c r="V187" i="64"/>
  <c r="R187" i="64"/>
  <c r="N187" i="64"/>
  <c r="L187" i="64"/>
  <c r="J187" i="64"/>
  <c r="I187" i="64"/>
  <c r="H187" i="64"/>
  <c r="F187" i="64"/>
  <c r="E187" i="64"/>
  <c r="D187" i="64"/>
  <c r="AB186" i="64"/>
  <c r="X186" i="64"/>
  <c r="V186" i="64"/>
  <c r="R186" i="64"/>
  <c r="N186" i="64"/>
  <c r="L186" i="64"/>
  <c r="J186" i="64"/>
  <c r="I186" i="64"/>
  <c r="H186" i="64"/>
  <c r="F186" i="64"/>
  <c r="E186" i="64"/>
  <c r="D186" i="64"/>
  <c r="AB185" i="64"/>
  <c r="X185" i="64"/>
  <c r="V185" i="64"/>
  <c r="R185" i="64"/>
  <c r="N185" i="64"/>
  <c r="L185" i="64"/>
  <c r="J185" i="64"/>
  <c r="I185" i="64"/>
  <c r="H185" i="64"/>
  <c r="F185" i="64"/>
  <c r="E185" i="64"/>
  <c r="D185" i="64"/>
  <c r="B185" i="64"/>
  <c r="AB184" i="64"/>
  <c r="X184" i="64"/>
  <c r="V184" i="64"/>
  <c r="R184" i="64"/>
  <c r="N184" i="64"/>
  <c r="L184" i="64"/>
  <c r="J184" i="64"/>
  <c r="I184" i="64"/>
  <c r="H184" i="64"/>
  <c r="F184" i="64"/>
  <c r="E184" i="64"/>
  <c r="D184" i="64"/>
  <c r="B184" i="64"/>
  <c r="AB183" i="64"/>
  <c r="X183" i="64"/>
  <c r="V183" i="64"/>
  <c r="R183" i="64"/>
  <c r="N183" i="64"/>
  <c r="L183" i="64"/>
  <c r="J183" i="64"/>
  <c r="I183" i="64"/>
  <c r="H183" i="64"/>
  <c r="F183" i="64"/>
  <c r="E183" i="64"/>
  <c r="D183" i="64"/>
  <c r="B183" i="64"/>
  <c r="AB182" i="64"/>
  <c r="X182" i="64"/>
  <c r="V182" i="64"/>
  <c r="R182" i="64"/>
  <c r="N182" i="64"/>
  <c r="L182" i="64"/>
  <c r="J182" i="64"/>
  <c r="I182" i="64"/>
  <c r="H182" i="64"/>
  <c r="F182" i="64"/>
  <c r="E182" i="64"/>
  <c r="D182" i="64"/>
  <c r="AB181" i="64"/>
  <c r="X181" i="64"/>
  <c r="V181" i="64"/>
  <c r="R181" i="64"/>
  <c r="N181" i="64"/>
  <c r="L181" i="64"/>
  <c r="J181" i="64"/>
  <c r="I181" i="64"/>
  <c r="H181" i="64"/>
  <c r="F181" i="64"/>
  <c r="E181" i="64"/>
  <c r="D181" i="64"/>
  <c r="B181" i="64"/>
  <c r="AB180" i="64"/>
  <c r="X180" i="64"/>
  <c r="V180" i="64"/>
  <c r="R180" i="64"/>
  <c r="N180" i="64"/>
  <c r="L180" i="64"/>
  <c r="J180" i="64"/>
  <c r="I180" i="64"/>
  <c r="H180" i="64"/>
  <c r="F180" i="64"/>
  <c r="E180" i="64"/>
  <c r="D180" i="64"/>
  <c r="B180" i="64"/>
  <c r="AB179" i="64"/>
  <c r="X179" i="64"/>
  <c r="V179" i="64"/>
  <c r="R179" i="64"/>
  <c r="N179" i="64"/>
  <c r="L179" i="64"/>
  <c r="J179" i="64"/>
  <c r="I179" i="64"/>
  <c r="H179" i="64"/>
  <c r="F179" i="64"/>
  <c r="E179" i="64"/>
  <c r="D179" i="64"/>
  <c r="AB178" i="64"/>
  <c r="X178" i="64"/>
  <c r="V178" i="64"/>
  <c r="R178" i="64"/>
  <c r="N178" i="64"/>
  <c r="L178" i="64"/>
  <c r="J178" i="64"/>
  <c r="I178" i="64"/>
  <c r="H178" i="64"/>
  <c r="F178" i="64"/>
  <c r="E178" i="64"/>
  <c r="D178" i="64"/>
  <c r="B178" i="64"/>
  <c r="AB177" i="64"/>
  <c r="X177" i="64"/>
  <c r="V177" i="64"/>
  <c r="R177" i="64"/>
  <c r="N177" i="64"/>
  <c r="L177" i="64"/>
  <c r="J177" i="64"/>
  <c r="I177" i="64"/>
  <c r="H177" i="64"/>
  <c r="F177" i="64"/>
  <c r="E177" i="64"/>
  <c r="D177" i="64"/>
  <c r="B177" i="64"/>
  <c r="AB176" i="64"/>
  <c r="X176" i="64"/>
  <c r="V176" i="64"/>
  <c r="R176" i="64"/>
  <c r="N176" i="64"/>
  <c r="L176" i="64"/>
  <c r="J176" i="64"/>
  <c r="I176" i="64"/>
  <c r="H176" i="64"/>
  <c r="F176" i="64"/>
  <c r="E176" i="64"/>
  <c r="D176" i="64"/>
  <c r="B176" i="64"/>
  <c r="AB175" i="64"/>
  <c r="X175" i="64"/>
  <c r="V175" i="64"/>
  <c r="R175" i="64"/>
  <c r="N175" i="64"/>
  <c r="L175" i="64"/>
  <c r="J175" i="64"/>
  <c r="I175" i="64"/>
  <c r="H175" i="64"/>
  <c r="F175" i="64"/>
  <c r="E175" i="64"/>
  <c r="D175" i="64"/>
  <c r="AB174" i="64"/>
  <c r="X174" i="64"/>
  <c r="V174" i="64"/>
  <c r="R174" i="64"/>
  <c r="N174" i="64"/>
  <c r="L174" i="64"/>
  <c r="J174" i="64"/>
  <c r="I174" i="64"/>
  <c r="H174" i="64"/>
  <c r="F174" i="64"/>
  <c r="E174" i="64"/>
  <c r="D174" i="64"/>
  <c r="B174" i="64"/>
  <c r="AB173" i="64"/>
  <c r="X173" i="64"/>
  <c r="V173" i="64"/>
  <c r="R173" i="64"/>
  <c r="N173" i="64"/>
  <c r="L173" i="64"/>
  <c r="J173" i="64"/>
  <c r="I173" i="64"/>
  <c r="H173" i="64"/>
  <c r="F173" i="64"/>
  <c r="E173" i="64"/>
  <c r="D173" i="64"/>
  <c r="B173" i="64"/>
  <c r="AB172" i="64"/>
  <c r="X172" i="64"/>
  <c r="V172" i="64"/>
  <c r="R172" i="64"/>
  <c r="N172" i="64"/>
  <c r="L172" i="64"/>
  <c r="J172" i="64"/>
  <c r="I172" i="64"/>
  <c r="H172" i="64"/>
  <c r="F172" i="64"/>
  <c r="E172" i="64"/>
  <c r="D172" i="64"/>
  <c r="B172" i="64"/>
  <c r="AB171" i="64"/>
  <c r="X171" i="64"/>
  <c r="V171" i="64"/>
  <c r="R171" i="64"/>
  <c r="N171" i="64"/>
  <c r="L171" i="64"/>
  <c r="J171" i="64"/>
  <c r="I171" i="64"/>
  <c r="H171" i="64"/>
  <c r="F171" i="64"/>
  <c r="E171" i="64"/>
  <c r="D171" i="64"/>
  <c r="AB170" i="64"/>
  <c r="X170" i="64"/>
  <c r="V170" i="64"/>
  <c r="R170" i="64"/>
  <c r="N170" i="64"/>
  <c r="L170" i="64"/>
  <c r="J170" i="64"/>
  <c r="I170" i="64"/>
  <c r="H170" i="64"/>
  <c r="F170" i="64"/>
  <c r="E170" i="64"/>
  <c r="D170" i="64"/>
  <c r="AB169" i="64"/>
  <c r="X169" i="64"/>
  <c r="V169" i="64"/>
  <c r="R169" i="64"/>
  <c r="N169" i="64"/>
  <c r="L169" i="64"/>
  <c r="J169" i="64"/>
  <c r="I169" i="64"/>
  <c r="H169" i="64"/>
  <c r="F169" i="64"/>
  <c r="E169" i="64"/>
  <c r="D169" i="64"/>
  <c r="B169" i="64"/>
  <c r="AB168" i="64"/>
  <c r="X168" i="64"/>
  <c r="V168" i="64"/>
  <c r="R168" i="64"/>
  <c r="N168" i="64"/>
  <c r="L168" i="64"/>
  <c r="J168" i="64"/>
  <c r="I168" i="64"/>
  <c r="H168" i="64"/>
  <c r="F168" i="64"/>
  <c r="E168" i="64"/>
  <c r="D168" i="64"/>
  <c r="B168" i="64"/>
  <c r="AB167" i="64"/>
  <c r="X167" i="64"/>
  <c r="V167" i="64"/>
  <c r="R167" i="64"/>
  <c r="N167" i="64"/>
  <c r="L167" i="64"/>
  <c r="J167" i="64"/>
  <c r="I167" i="64"/>
  <c r="H167" i="64"/>
  <c r="F167" i="64"/>
  <c r="E167" i="64"/>
  <c r="D167" i="64"/>
  <c r="B167" i="64"/>
  <c r="AB166" i="64"/>
  <c r="X166" i="64"/>
  <c r="V166" i="64"/>
  <c r="R166" i="64"/>
  <c r="N166" i="64"/>
  <c r="L166" i="64"/>
  <c r="J166" i="64"/>
  <c r="I166" i="64"/>
  <c r="H166" i="64"/>
  <c r="F166" i="64"/>
  <c r="E166" i="64"/>
  <c r="D166" i="64"/>
  <c r="AB165" i="64"/>
  <c r="X165" i="64"/>
  <c r="V165" i="64"/>
  <c r="R165" i="64"/>
  <c r="N165" i="64"/>
  <c r="L165" i="64"/>
  <c r="J165" i="64"/>
  <c r="I165" i="64"/>
  <c r="H165" i="64"/>
  <c r="F165" i="64"/>
  <c r="E165" i="64"/>
  <c r="D165" i="64"/>
  <c r="B165" i="64"/>
  <c r="AB164" i="64"/>
  <c r="X164" i="64"/>
  <c r="V164" i="64"/>
  <c r="R164" i="64"/>
  <c r="N164" i="64"/>
  <c r="L164" i="64"/>
  <c r="J164" i="64"/>
  <c r="I164" i="64"/>
  <c r="H164" i="64"/>
  <c r="F164" i="64"/>
  <c r="E164" i="64"/>
  <c r="D164" i="64"/>
  <c r="B164" i="64"/>
  <c r="AB163" i="64"/>
  <c r="X163" i="64"/>
  <c r="V163" i="64"/>
  <c r="R163" i="64"/>
  <c r="N163" i="64"/>
  <c r="L163" i="64"/>
  <c r="J163" i="64"/>
  <c r="I163" i="64"/>
  <c r="H163" i="64"/>
  <c r="F163" i="64"/>
  <c r="E163" i="64"/>
  <c r="D163" i="64"/>
  <c r="AB162" i="64"/>
  <c r="X162" i="64"/>
  <c r="V162" i="64"/>
  <c r="R162" i="64"/>
  <c r="N162" i="64"/>
  <c r="L162" i="64"/>
  <c r="J162" i="64"/>
  <c r="I162" i="64"/>
  <c r="H162" i="64"/>
  <c r="F162" i="64"/>
  <c r="E162" i="64"/>
  <c r="D162" i="64"/>
  <c r="B162" i="64"/>
  <c r="AB161" i="64"/>
  <c r="X161" i="64"/>
  <c r="V161" i="64"/>
  <c r="R161" i="64"/>
  <c r="N161" i="64"/>
  <c r="L161" i="64"/>
  <c r="J161" i="64"/>
  <c r="I161" i="64"/>
  <c r="H161" i="64"/>
  <c r="F161" i="64"/>
  <c r="E161" i="64"/>
  <c r="D161" i="64"/>
  <c r="B161" i="64"/>
  <c r="AB160" i="64"/>
  <c r="AB156" i="64"/>
  <c r="X160" i="64"/>
  <c r="V160" i="64"/>
  <c r="R160" i="64"/>
  <c r="N160" i="64"/>
  <c r="L160" i="64"/>
  <c r="J160" i="64"/>
  <c r="I160" i="64"/>
  <c r="H160" i="64"/>
  <c r="F160" i="64"/>
  <c r="E160" i="64"/>
  <c r="D160" i="64"/>
  <c r="B160" i="64"/>
  <c r="AB159" i="64"/>
  <c r="X159" i="64"/>
  <c r="V159" i="64"/>
  <c r="R159" i="64"/>
  <c r="N159" i="64"/>
  <c r="L159" i="64"/>
  <c r="J159" i="64"/>
  <c r="I159" i="64"/>
  <c r="H159" i="64"/>
  <c r="F159" i="64"/>
  <c r="E159" i="64"/>
  <c r="D159" i="64"/>
  <c r="AB158" i="64"/>
  <c r="X158" i="64"/>
  <c r="V158" i="64"/>
  <c r="R158" i="64"/>
  <c r="N158" i="64"/>
  <c r="L158" i="64"/>
  <c r="J158" i="64"/>
  <c r="J156" i="64"/>
  <c r="I158" i="64"/>
  <c r="H158" i="64"/>
  <c r="F158" i="64"/>
  <c r="E158" i="64"/>
  <c r="D158" i="64"/>
  <c r="AD156" i="64"/>
  <c r="AC156" i="64"/>
  <c r="Z156" i="64"/>
  <c r="Y156" i="64"/>
  <c r="X156" i="64"/>
  <c r="T156" i="64"/>
  <c r="S156" i="64"/>
  <c r="R156" i="64"/>
  <c r="P156" i="64"/>
  <c r="O156" i="64"/>
  <c r="F156" i="64"/>
  <c r="AB153" i="64"/>
  <c r="X153" i="64"/>
  <c r="V153" i="64"/>
  <c r="R153" i="64"/>
  <c r="N153" i="64"/>
  <c r="L153" i="64"/>
  <c r="J153" i="64"/>
  <c r="I153" i="64"/>
  <c r="H153" i="64"/>
  <c r="F153" i="64"/>
  <c r="E153" i="64"/>
  <c r="D153" i="64"/>
  <c r="B153" i="64"/>
  <c r="AB152" i="64"/>
  <c r="X152" i="64"/>
  <c r="V152" i="64"/>
  <c r="R152" i="64"/>
  <c r="N152" i="64"/>
  <c r="L152" i="64"/>
  <c r="J152" i="64"/>
  <c r="I152" i="64"/>
  <c r="H152" i="64"/>
  <c r="F152" i="64"/>
  <c r="E152" i="64"/>
  <c r="D152" i="64"/>
  <c r="B152" i="64"/>
  <c r="AB151" i="64"/>
  <c r="X151" i="64"/>
  <c r="V151" i="64"/>
  <c r="R151" i="64"/>
  <c r="N151" i="64"/>
  <c r="L151" i="64"/>
  <c r="J151" i="64"/>
  <c r="I151" i="64"/>
  <c r="H151" i="64"/>
  <c r="F151" i="64"/>
  <c r="E151" i="64"/>
  <c r="D151" i="64"/>
  <c r="AB150" i="64"/>
  <c r="X150" i="64"/>
  <c r="V150" i="64"/>
  <c r="R150" i="64"/>
  <c r="N150" i="64"/>
  <c r="L150" i="64"/>
  <c r="J150" i="64"/>
  <c r="I150" i="64"/>
  <c r="H150" i="64"/>
  <c r="F150" i="64"/>
  <c r="E150" i="64"/>
  <c r="D150" i="64"/>
  <c r="B150" i="64"/>
  <c r="AB149" i="64"/>
  <c r="X149" i="64"/>
  <c r="V149" i="64"/>
  <c r="R149" i="64"/>
  <c r="N149" i="64"/>
  <c r="L149" i="64"/>
  <c r="J149" i="64"/>
  <c r="I149" i="64"/>
  <c r="H149" i="64"/>
  <c r="F149" i="64"/>
  <c r="E149" i="64"/>
  <c r="D149" i="64"/>
  <c r="B149" i="64"/>
  <c r="AB148" i="64"/>
  <c r="X148" i="64"/>
  <c r="V148" i="64"/>
  <c r="R148" i="64"/>
  <c r="N148" i="64"/>
  <c r="L148" i="64"/>
  <c r="J148" i="64"/>
  <c r="I148" i="64"/>
  <c r="H148" i="64"/>
  <c r="F148" i="64"/>
  <c r="E148" i="64"/>
  <c r="D148" i="64"/>
  <c r="B148" i="64"/>
  <c r="AB147" i="64"/>
  <c r="X147" i="64"/>
  <c r="V147" i="64"/>
  <c r="R147" i="64"/>
  <c r="N147" i="64"/>
  <c r="L147" i="64"/>
  <c r="J147" i="64"/>
  <c r="I147" i="64"/>
  <c r="H147" i="64"/>
  <c r="F147" i="64"/>
  <c r="E147" i="64"/>
  <c r="D147" i="64"/>
  <c r="B147" i="64"/>
  <c r="AB146" i="64"/>
  <c r="X146" i="64"/>
  <c r="V146" i="64"/>
  <c r="R146" i="64"/>
  <c r="N146" i="64"/>
  <c r="L146" i="64"/>
  <c r="J146" i="64"/>
  <c r="I146" i="64"/>
  <c r="H146" i="64"/>
  <c r="F146" i="64"/>
  <c r="E146" i="64"/>
  <c r="D146" i="64"/>
  <c r="B146" i="64"/>
  <c r="AB145" i="64"/>
  <c r="X145" i="64"/>
  <c r="V145" i="64"/>
  <c r="R145" i="64"/>
  <c r="N145" i="64"/>
  <c r="L145" i="64"/>
  <c r="J145" i="64"/>
  <c r="I145" i="64"/>
  <c r="H145" i="64"/>
  <c r="F145" i="64"/>
  <c r="E145" i="64"/>
  <c r="D145" i="64"/>
  <c r="B145" i="64"/>
  <c r="AB144" i="64"/>
  <c r="X144" i="64"/>
  <c r="V144" i="64"/>
  <c r="R144" i="64"/>
  <c r="N144" i="64"/>
  <c r="L144" i="64"/>
  <c r="J144" i="64"/>
  <c r="I144" i="64"/>
  <c r="H144" i="64"/>
  <c r="F144" i="64"/>
  <c r="E144" i="64"/>
  <c r="D144" i="64"/>
  <c r="AB143" i="64"/>
  <c r="X143" i="64"/>
  <c r="V143" i="64"/>
  <c r="R143" i="64"/>
  <c r="N143" i="64"/>
  <c r="L143" i="64"/>
  <c r="J143" i="64"/>
  <c r="I143" i="64"/>
  <c r="H143" i="64"/>
  <c r="F143" i="64"/>
  <c r="E143" i="64"/>
  <c r="D143" i="64"/>
  <c r="B143" i="64"/>
  <c r="AB142" i="64"/>
  <c r="X142" i="64"/>
  <c r="V142" i="64"/>
  <c r="R142" i="64"/>
  <c r="N142" i="64"/>
  <c r="L142" i="64"/>
  <c r="J142" i="64"/>
  <c r="I142" i="64"/>
  <c r="H142" i="64"/>
  <c r="F142" i="64"/>
  <c r="E142" i="64"/>
  <c r="D142" i="64"/>
  <c r="B142" i="64"/>
  <c r="AB141" i="64"/>
  <c r="X141" i="64"/>
  <c r="V141" i="64"/>
  <c r="R141" i="64"/>
  <c r="N141" i="64"/>
  <c r="L141" i="64"/>
  <c r="J141" i="64"/>
  <c r="I141" i="64"/>
  <c r="H141" i="64"/>
  <c r="F141" i="64"/>
  <c r="E141" i="64"/>
  <c r="D141" i="64"/>
  <c r="B141" i="64"/>
  <c r="AB140" i="64"/>
  <c r="X140" i="64"/>
  <c r="V140" i="64"/>
  <c r="R140" i="64"/>
  <c r="N140" i="64"/>
  <c r="L140" i="64"/>
  <c r="J140" i="64"/>
  <c r="I140" i="64"/>
  <c r="H140" i="64"/>
  <c r="F140" i="64"/>
  <c r="E140" i="64"/>
  <c r="D140" i="64"/>
  <c r="AB139" i="64"/>
  <c r="X139" i="64"/>
  <c r="V139" i="64"/>
  <c r="R139" i="64"/>
  <c r="N139" i="64"/>
  <c r="L139" i="64"/>
  <c r="J139" i="64"/>
  <c r="I139" i="64"/>
  <c r="H139" i="64"/>
  <c r="F139" i="64"/>
  <c r="E139" i="64"/>
  <c r="D139" i="64"/>
  <c r="AB138" i="64"/>
  <c r="X138" i="64"/>
  <c r="V138" i="64"/>
  <c r="R138" i="64"/>
  <c r="N138" i="64"/>
  <c r="L138" i="64"/>
  <c r="J138" i="64"/>
  <c r="I138" i="64"/>
  <c r="H138" i="64"/>
  <c r="F138" i="64"/>
  <c r="E138" i="64"/>
  <c r="D138" i="64"/>
  <c r="B138" i="64"/>
  <c r="AB137" i="64"/>
  <c r="X137" i="64"/>
  <c r="V137" i="64"/>
  <c r="R137" i="64"/>
  <c r="N137" i="64"/>
  <c r="L137" i="64"/>
  <c r="J137" i="64"/>
  <c r="I137" i="64"/>
  <c r="H137" i="64"/>
  <c r="F137" i="64"/>
  <c r="E137" i="64"/>
  <c r="D137" i="64"/>
  <c r="B137" i="64"/>
  <c r="AB136" i="64"/>
  <c r="X136" i="64"/>
  <c r="V136" i="64"/>
  <c r="R136" i="64"/>
  <c r="N136" i="64"/>
  <c r="L136" i="64"/>
  <c r="J136" i="64"/>
  <c r="I136" i="64"/>
  <c r="H136" i="64"/>
  <c r="F136" i="64"/>
  <c r="E136" i="64"/>
  <c r="D136" i="64"/>
  <c r="B136" i="64"/>
  <c r="AB135" i="64"/>
  <c r="X135" i="64"/>
  <c r="V135" i="64"/>
  <c r="R135" i="64"/>
  <c r="N135" i="64"/>
  <c r="L135" i="64"/>
  <c r="J135" i="64"/>
  <c r="I135" i="64"/>
  <c r="H135" i="64"/>
  <c r="F135" i="64"/>
  <c r="E135" i="64"/>
  <c r="D135" i="64"/>
  <c r="AB134" i="64"/>
  <c r="X134" i="64"/>
  <c r="V134" i="64"/>
  <c r="R134" i="64"/>
  <c r="N134" i="64"/>
  <c r="L134" i="64"/>
  <c r="J134" i="64"/>
  <c r="I134" i="64"/>
  <c r="H134" i="64"/>
  <c r="F134" i="64"/>
  <c r="E134" i="64"/>
  <c r="D134" i="64"/>
  <c r="B134" i="64"/>
  <c r="AB133" i="64"/>
  <c r="X133" i="64"/>
  <c r="V133" i="64"/>
  <c r="R133" i="64"/>
  <c r="N133" i="64"/>
  <c r="L133" i="64"/>
  <c r="J133" i="64"/>
  <c r="I133" i="64"/>
  <c r="H133" i="64"/>
  <c r="F133" i="64"/>
  <c r="E133" i="64"/>
  <c r="D133" i="64"/>
  <c r="B133" i="64"/>
  <c r="AB132" i="64"/>
  <c r="X132" i="64"/>
  <c r="V132" i="64"/>
  <c r="R132" i="64"/>
  <c r="N132" i="64"/>
  <c r="L132" i="64"/>
  <c r="J132" i="64"/>
  <c r="I132" i="64"/>
  <c r="H132" i="64"/>
  <c r="F132" i="64"/>
  <c r="E132" i="64"/>
  <c r="D132" i="64"/>
  <c r="B132" i="64"/>
  <c r="AB131" i="64"/>
  <c r="X131" i="64"/>
  <c r="V131" i="64"/>
  <c r="R131" i="64"/>
  <c r="N131" i="64"/>
  <c r="L131" i="64"/>
  <c r="J131" i="64"/>
  <c r="I131" i="64"/>
  <c r="H131" i="64"/>
  <c r="F131" i="64"/>
  <c r="E131" i="64"/>
  <c r="D131" i="64"/>
  <c r="B131" i="64"/>
  <c r="AB130" i="64"/>
  <c r="X130" i="64"/>
  <c r="V130" i="64"/>
  <c r="R130" i="64"/>
  <c r="N130" i="64"/>
  <c r="L130" i="64"/>
  <c r="J130" i="64"/>
  <c r="I130" i="64"/>
  <c r="H130" i="64"/>
  <c r="F130" i="64"/>
  <c r="E130" i="64"/>
  <c r="D130" i="64"/>
  <c r="B130" i="64"/>
  <c r="AB129" i="64"/>
  <c r="X129" i="64"/>
  <c r="V129" i="64"/>
  <c r="R129" i="64"/>
  <c r="N129" i="64"/>
  <c r="L129" i="64"/>
  <c r="J129" i="64"/>
  <c r="I129" i="64"/>
  <c r="H129" i="64"/>
  <c r="F129" i="64"/>
  <c r="E129" i="64"/>
  <c r="D129" i="64"/>
  <c r="B129" i="64"/>
  <c r="AB128" i="64"/>
  <c r="X128" i="64"/>
  <c r="V128" i="64"/>
  <c r="R128" i="64"/>
  <c r="N128" i="64"/>
  <c r="L128" i="64"/>
  <c r="J128" i="64"/>
  <c r="I128" i="64"/>
  <c r="H128" i="64"/>
  <c r="F128" i="64"/>
  <c r="E128" i="64"/>
  <c r="D128" i="64"/>
  <c r="AB127" i="64"/>
  <c r="X127" i="64"/>
  <c r="V127" i="64"/>
  <c r="R127" i="64"/>
  <c r="N127" i="64"/>
  <c r="L127" i="64"/>
  <c r="J127" i="64"/>
  <c r="I127" i="64"/>
  <c r="H127" i="64"/>
  <c r="F127" i="64"/>
  <c r="E127" i="64"/>
  <c r="D127" i="64"/>
  <c r="B127" i="64"/>
  <c r="AB126" i="64"/>
  <c r="X126" i="64"/>
  <c r="V126" i="64"/>
  <c r="R126" i="64"/>
  <c r="N126" i="64"/>
  <c r="L126" i="64"/>
  <c r="J126" i="64"/>
  <c r="I126" i="64"/>
  <c r="H126" i="64"/>
  <c r="F126" i="64"/>
  <c r="E126" i="64"/>
  <c r="D126" i="64"/>
  <c r="B126" i="64"/>
  <c r="AB125" i="64"/>
  <c r="X125" i="64"/>
  <c r="V125" i="64"/>
  <c r="R125" i="64"/>
  <c r="N125" i="64"/>
  <c r="L125" i="64"/>
  <c r="J125" i="64"/>
  <c r="I125" i="64"/>
  <c r="H125" i="64"/>
  <c r="F125" i="64"/>
  <c r="E125" i="64"/>
  <c r="D125" i="64"/>
  <c r="B125" i="64"/>
  <c r="AB124" i="64"/>
  <c r="X124" i="64"/>
  <c r="V124" i="64"/>
  <c r="R124" i="64"/>
  <c r="R120" i="64"/>
  <c r="N124" i="64"/>
  <c r="L124" i="64"/>
  <c r="J124" i="64"/>
  <c r="I124" i="64"/>
  <c r="H124" i="64"/>
  <c r="F124" i="64"/>
  <c r="E124" i="64"/>
  <c r="D124" i="64"/>
  <c r="AB123" i="64"/>
  <c r="X123" i="64"/>
  <c r="V123" i="64"/>
  <c r="R123" i="64"/>
  <c r="N123" i="64"/>
  <c r="L123" i="64"/>
  <c r="J123" i="64"/>
  <c r="I123" i="64"/>
  <c r="H123" i="64"/>
  <c r="F123" i="64"/>
  <c r="E123" i="64"/>
  <c r="D123" i="64"/>
  <c r="AB122" i="64"/>
  <c r="AB120" i="64"/>
  <c r="X122" i="64"/>
  <c r="V122" i="64"/>
  <c r="R122" i="64"/>
  <c r="N122" i="64"/>
  <c r="L122" i="64"/>
  <c r="J122" i="64"/>
  <c r="J120" i="64"/>
  <c r="I122" i="64"/>
  <c r="H122" i="64"/>
  <c r="F122" i="64"/>
  <c r="F120" i="64"/>
  <c r="E122" i="64"/>
  <c r="D122" i="64"/>
  <c r="AD120" i="64"/>
  <c r="AC120" i="64"/>
  <c r="Z120" i="64"/>
  <c r="Y120" i="64"/>
  <c r="T120" i="64"/>
  <c r="S120" i="64"/>
  <c r="P120" i="64"/>
  <c r="O120" i="64"/>
  <c r="N120" i="64"/>
  <c r="AB117" i="64"/>
  <c r="X117" i="64"/>
  <c r="V117" i="64"/>
  <c r="R117" i="64"/>
  <c r="N117" i="64"/>
  <c r="L117" i="64"/>
  <c r="J117" i="64"/>
  <c r="I117" i="64"/>
  <c r="H117" i="64"/>
  <c r="F117" i="64"/>
  <c r="E117" i="64"/>
  <c r="D117" i="64"/>
  <c r="AB116" i="64"/>
  <c r="X116" i="64"/>
  <c r="V116" i="64"/>
  <c r="R116" i="64"/>
  <c r="N116" i="64"/>
  <c r="L116" i="64"/>
  <c r="J116" i="64"/>
  <c r="I116" i="64"/>
  <c r="H116" i="64"/>
  <c r="F116" i="64"/>
  <c r="E116" i="64"/>
  <c r="D116" i="64"/>
  <c r="B116" i="64"/>
  <c r="AB115" i="64"/>
  <c r="X115" i="64"/>
  <c r="V115" i="64"/>
  <c r="R115" i="64"/>
  <c r="N115" i="64"/>
  <c r="L115" i="64"/>
  <c r="J115" i="64"/>
  <c r="I115" i="64"/>
  <c r="H115" i="64"/>
  <c r="F115" i="64"/>
  <c r="E115" i="64"/>
  <c r="D115" i="64"/>
  <c r="B115" i="64"/>
  <c r="AB114" i="64"/>
  <c r="X114" i="64"/>
  <c r="V114" i="64"/>
  <c r="R114" i="64"/>
  <c r="N114" i="64"/>
  <c r="L114" i="64"/>
  <c r="J114" i="64"/>
  <c r="I114" i="64"/>
  <c r="H114" i="64"/>
  <c r="B114" i="64"/>
  <c r="F114" i="64"/>
  <c r="E114" i="64"/>
  <c r="D114" i="64"/>
  <c r="AB113" i="64"/>
  <c r="X113" i="64"/>
  <c r="V113" i="64"/>
  <c r="R113" i="64"/>
  <c r="N113" i="64"/>
  <c r="L113" i="64"/>
  <c r="J113" i="64"/>
  <c r="I113" i="64"/>
  <c r="H113" i="64"/>
  <c r="F113" i="64"/>
  <c r="E113" i="64"/>
  <c r="D113" i="64"/>
  <c r="AB112" i="64"/>
  <c r="X112" i="64"/>
  <c r="V112" i="64"/>
  <c r="R112" i="64"/>
  <c r="N112" i="64"/>
  <c r="L112" i="64"/>
  <c r="J112" i="64"/>
  <c r="I112" i="64"/>
  <c r="H112" i="64"/>
  <c r="F112" i="64"/>
  <c r="E112" i="64"/>
  <c r="D112" i="64"/>
  <c r="B112" i="64"/>
  <c r="AB111" i="64"/>
  <c r="X111" i="64"/>
  <c r="V111" i="64"/>
  <c r="R111" i="64"/>
  <c r="N111" i="64"/>
  <c r="L111" i="64"/>
  <c r="J111" i="64"/>
  <c r="I111" i="64"/>
  <c r="H111" i="64"/>
  <c r="F111" i="64"/>
  <c r="E111" i="64"/>
  <c r="D111" i="64"/>
  <c r="B111" i="64"/>
  <c r="AB110" i="64"/>
  <c r="X110" i="64"/>
  <c r="V110" i="64"/>
  <c r="R110" i="64"/>
  <c r="N110" i="64"/>
  <c r="L110" i="64"/>
  <c r="J110" i="64"/>
  <c r="I110" i="64"/>
  <c r="H110" i="64"/>
  <c r="F110" i="64"/>
  <c r="E110" i="64"/>
  <c r="D110" i="64"/>
  <c r="B110" i="64"/>
  <c r="AB109" i="64"/>
  <c r="X109" i="64"/>
  <c r="V109" i="64"/>
  <c r="R109" i="64"/>
  <c r="N109" i="64"/>
  <c r="L109" i="64"/>
  <c r="J109" i="64"/>
  <c r="I109" i="64"/>
  <c r="H109" i="64"/>
  <c r="F109" i="64"/>
  <c r="E109" i="64"/>
  <c r="D109" i="64"/>
  <c r="AB108" i="64"/>
  <c r="X108" i="64"/>
  <c r="V108" i="64"/>
  <c r="R108" i="64"/>
  <c r="N108" i="64"/>
  <c r="L108" i="64"/>
  <c r="J108" i="64"/>
  <c r="I108" i="64"/>
  <c r="H108" i="64"/>
  <c r="F108" i="64"/>
  <c r="E108" i="64"/>
  <c r="D108" i="64"/>
  <c r="AB107" i="64"/>
  <c r="X107" i="64"/>
  <c r="V107" i="64"/>
  <c r="R107" i="64"/>
  <c r="N107" i="64"/>
  <c r="L107" i="64"/>
  <c r="J107" i="64"/>
  <c r="I107" i="64"/>
  <c r="H107" i="64"/>
  <c r="F107" i="64"/>
  <c r="E107" i="64"/>
  <c r="D107" i="64"/>
  <c r="B107" i="64"/>
  <c r="AB106" i="64"/>
  <c r="X106" i="64"/>
  <c r="V106" i="64"/>
  <c r="R106" i="64"/>
  <c r="N106" i="64"/>
  <c r="L106" i="64"/>
  <c r="J106" i="64"/>
  <c r="I106" i="64"/>
  <c r="H106" i="64"/>
  <c r="F106" i="64"/>
  <c r="E106" i="64"/>
  <c r="D106" i="64"/>
  <c r="B106" i="64"/>
  <c r="AB105" i="64"/>
  <c r="X105" i="64"/>
  <c r="V105" i="64"/>
  <c r="R105" i="64"/>
  <c r="N105" i="64"/>
  <c r="L105" i="64"/>
  <c r="J105" i="64"/>
  <c r="I105" i="64"/>
  <c r="H105" i="64"/>
  <c r="F105" i="64"/>
  <c r="E105" i="64"/>
  <c r="D105" i="64"/>
  <c r="B105" i="64"/>
  <c r="AB104" i="64"/>
  <c r="X104" i="64"/>
  <c r="V104" i="64"/>
  <c r="R104" i="64"/>
  <c r="N104" i="64"/>
  <c r="L104" i="64"/>
  <c r="J104" i="64"/>
  <c r="I104" i="64"/>
  <c r="H104" i="64"/>
  <c r="F104" i="64"/>
  <c r="E104" i="64"/>
  <c r="D104" i="64"/>
  <c r="AB103" i="64"/>
  <c r="X103" i="64"/>
  <c r="V103" i="64"/>
  <c r="R103" i="64"/>
  <c r="N103" i="64"/>
  <c r="L103" i="64"/>
  <c r="J103" i="64"/>
  <c r="I103" i="64"/>
  <c r="H103" i="64"/>
  <c r="F103" i="64"/>
  <c r="E103" i="64"/>
  <c r="D103" i="64"/>
  <c r="B103" i="64"/>
  <c r="AB102" i="64"/>
  <c r="X102" i="64"/>
  <c r="V102" i="64"/>
  <c r="R102" i="64"/>
  <c r="N102" i="64"/>
  <c r="L102" i="64"/>
  <c r="J102" i="64"/>
  <c r="I102" i="64"/>
  <c r="H102" i="64"/>
  <c r="B102" i="64"/>
  <c r="F102" i="64"/>
  <c r="E102" i="64"/>
  <c r="D102" i="64"/>
  <c r="AB101" i="64"/>
  <c r="X101" i="64"/>
  <c r="V101" i="64"/>
  <c r="R101" i="64"/>
  <c r="N101" i="64"/>
  <c r="L101" i="64"/>
  <c r="J101" i="64"/>
  <c r="I101" i="64"/>
  <c r="H101" i="64"/>
  <c r="F101" i="64"/>
  <c r="E101" i="64"/>
  <c r="D101" i="64"/>
  <c r="B101" i="64"/>
  <c r="AB100" i="64"/>
  <c r="X100" i="64"/>
  <c r="V100" i="64"/>
  <c r="R100" i="64"/>
  <c r="N100" i="64"/>
  <c r="L100" i="64"/>
  <c r="J100" i="64"/>
  <c r="I100" i="64"/>
  <c r="H100" i="64"/>
  <c r="F100" i="64"/>
  <c r="E100" i="64"/>
  <c r="D100" i="64"/>
  <c r="AB99" i="64"/>
  <c r="X99" i="64"/>
  <c r="V99" i="64"/>
  <c r="R99" i="64"/>
  <c r="N99" i="64"/>
  <c r="L99" i="64"/>
  <c r="J99" i="64"/>
  <c r="I99" i="64"/>
  <c r="H99" i="64"/>
  <c r="F99" i="64"/>
  <c r="E99" i="64"/>
  <c r="D99" i="64"/>
  <c r="B99" i="64"/>
  <c r="AB98" i="64"/>
  <c r="X98" i="64"/>
  <c r="V98" i="64"/>
  <c r="R98" i="64"/>
  <c r="N98" i="64"/>
  <c r="L98" i="64"/>
  <c r="J98" i="64"/>
  <c r="I98" i="64"/>
  <c r="H98" i="64"/>
  <c r="F98" i="64"/>
  <c r="E98" i="64"/>
  <c r="D98" i="64"/>
  <c r="B98" i="64"/>
  <c r="AB97" i="64"/>
  <c r="X97" i="64"/>
  <c r="V97" i="64"/>
  <c r="R97" i="64"/>
  <c r="N97" i="64"/>
  <c r="L97" i="64"/>
  <c r="J97" i="64"/>
  <c r="I97" i="64"/>
  <c r="H97" i="64"/>
  <c r="F97" i="64"/>
  <c r="E97" i="64"/>
  <c r="D97" i="64"/>
  <c r="AB96" i="64"/>
  <c r="X96" i="64"/>
  <c r="V96" i="64"/>
  <c r="R96" i="64"/>
  <c r="N96" i="64"/>
  <c r="L96" i="64"/>
  <c r="J96" i="64"/>
  <c r="I96" i="64"/>
  <c r="H96" i="64"/>
  <c r="F96" i="64"/>
  <c r="E96" i="64"/>
  <c r="D96" i="64"/>
  <c r="B96" i="64"/>
  <c r="AB95" i="64"/>
  <c r="X95" i="64"/>
  <c r="V95" i="64"/>
  <c r="R95" i="64"/>
  <c r="N95" i="64"/>
  <c r="L95" i="64"/>
  <c r="J95" i="64"/>
  <c r="I95" i="64"/>
  <c r="H95" i="64"/>
  <c r="F95" i="64"/>
  <c r="E95" i="64"/>
  <c r="D95" i="64"/>
  <c r="B95" i="64"/>
  <c r="AB94" i="64"/>
  <c r="X94" i="64"/>
  <c r="V94" i="64"/>
  <c r="R94" i="64"/>
  <c r="N94" i="64"/>
  <c r="L94" i="64"/>
  <c r="J94" i="64"/>
  <c r="I94" i="64"/>
  <c r="H94" i="64"/>
  <c r="F94" i="64"/>
  <c r="E94" i="64"/>
  <c r="D94" i="64"/>
  <c r="B94" i="64"/>
  <c r="AB93" i="64"/>
  <c r="X93" i="64"/>
  <c r="V93" i="64"/>
  <c r="R93" i="64"/>
  <c r="N93" i="64"/>
  <c r="L93" i="64"/>
  <c r="J93" i="64"/>
  <c r="I93" i="64"/>
  <c r="H93" i="64"/>
  <c r="F93" i="64"/>
  <c r="E93" i="64"/>
  <c r="D93" i="64"/>
  <c r="AB92" i="64"/>
  <c r="X92" i="64"/>
  <c r="V92" i="64"/>
  <c r="R92" i="64"/>
  <c r="N92" i="64"/>
  <c r="L92" i="64"/>
  <c r="J92" i="64"/>
  <c r="I92" i="64"/>
  <c r="H92" i="64"/>
  <c r="F92" i="64"/>
  <c r="E92" i="64"/>
  <c r="D92" i="64"/>
  <c r="B92" i="64"/>
  <c r="AB91" i="64"/>
  <c r="X91" i="64"/>
  <c r="V91" i="64"/>
  <c r="R91" i="64"/>
  <c r="N91" i="64"/>
  <c r="L91" i="64"/>
  <c r="J91" i="64"/>
  <c r="I91" i="64"/>
  <c r="H91" i="64"/>
  <c r="F91" i="64"/>
  <c r="E91" i="64"/>
  <c r="D91" i="64"/>
  <c r="B91" i="64"/>
  <c r="AB90" i="64"/>
  <c r="X90" i="64"/>
  <c r="V90" i="64"/>
  <c r="R90" i="64"/>
  <c r="N90" i="64"/>
  <c r="L90" i="64"/>
  <c r="J90" i="64"/>
  <c r="I90" i="64"/>
  <c r="H90" i="64"/>
  <c r="F90" i="64"/>
  <c r="E90" i="64"/>
  <c r="D90" i="64"/>
  <c r="B90" i="64"/>
  <c r="AB89" i="64"/>
  <c r="X89" i="64"/>
  <c r="V89" i="64"/>
  <c r="R89" i="64"/>
  <c r="N89" i="64"/>
  <c r="L89" i="64"/>
  <c r="J89" i="64"/>
  <c r="I89" i="64"/>
  <c r="H89" i="64"/>
  <c r="F89" i="64"/>
  <c r="E89" i="64"/>
  <c r="D89" i="64"/>
  <c r="AB88" i="64"/>
  <c r="X88" i="64"/>
  <c r="V88" i="64"/>
  <c r="R88" i="64"/>
  <c r="N88" i="64"/>
  <c r="L88" i="64"/>
  <c r="J88" i="64"/>
  <c r="J84" i="64"/>
  <c r="I88" i="64"/>
  <c r="H88" i="64"/>
  <c r="F88" i="64"/>
  <c r="E88" i="64"/>
  <c r="D88" i="64"/>
  <c r="AB87" i="64"/>
  <c r="X87" i="64"/>
  <c r="V87" i="64"/>
  <c r="R87" i="64"/>
  <c r="N87" i="64"/>
  <c r="L87" i="64"/>
  <c r="J87" i="64"/>
  <c r="I87" i="64"/>
  <c r="H87" i="64"/>
  <c r="F87" i="64"/>
  <c r="F84" i="64"/>
  <c r="E87" i="64"/>
  <c r="D87" i="64"/>
  <c r="AB86" i="64"/>
  <c r="AB84" i="64"/>
  <c r="X86" i="64"/>
  <c r="V86" i="64"/>
  <c r="R86" i="64"/>
  <c r="R84" i="64"/>
  <c r="N86" i="64"/>
  <c r="L86" i="64"/>
  <c r="J86" i="64"/>
  <c r="I86" i="64"/>
  <c r="H86" i="64"/>
  <c r="F86" i="64"/>
  <c r="E86" i="64"/>
  <c r="D86" i="64"/>
  <c r="B86" i="64"/>
  <c r="AD84" i="64"/>
  <c r="AC84" i="64"/>
  <c r="Z84" i="64"/>
  <c r="Y84" i="64"/>
  <c r="T84" i="64"/>
  <c r="S84" i="64"/>
  <c r="P84" i="64"/>
  <c r="O84" i="64"/>
  <c r="I84" i="64"/>
  <c r="AB81" i="64"/>
  <c r="X81" i="64"/>
  <c r="V81" i="64"/>
  <c r="R81" i="64"/>
  <c r="N81" i="64"/>
  <c r="L81" i="64"/>
  <c r="J81" i="64"/>
  <c r="I81" i="64"/>
  <c r="H81" i="64"/>
  <c r="F81" i="64"/>
  <c r="E81" i="64"/>
  <c r="D81" i="64"/>
  <c r="AB80" i="64"/>
  <c r="X80" i="64"/>
  <c r="V80" i="64"/>
  <c r="R80" i="64"/>
  <c r="N80" i="64"/>
  <c r="L80" i="64"/>
  <c r="J80" i="64"/>
  <c r="I80" i="64"/>
  <c r="H80" i="64"/>
  <c r="F80" i="64"/>
  <c r="E80" i="64"/>
  <c r="D80" i="64"/>
  <c r="B80" i="64"/>
  <c r="AB79" i="64"/>
  <c r="X79" i="64"/>
  <c r="V79" i="64"/>
  <c r="R79" i="64"/>
  <c r="N79" i="64"/>
  <c r="L79" i="64"/>
  <c r="J79" i="64"/>
  <c r="I79" i="64"/>
  <c r="H79" i="64"/>
  <c r="F79" i="64"/>
  <c r="E79" i="64"/>
  <c r="D79" i="64"/>
  <c r="B79" i="64"/>
  <c r="AB78" i="64"/>
  <c r="X78" i="64"/>
  <c r="V78" i="64"/>
  <c r="R78" i="64"/>
  <c r="N78" i="64"/>
  <c r="L78" i="64"/>
  <c r="J78" i="64"/>
  <c r="I78" i="64"/>
  <c r="H78" i="64"/>
  <c r="F78" i="64"/>
  <c r="E78" i="64"/>
  <c r="D78" i="64"/>
  <c r="B78" i="64"/>
  <c r="AB77" i="64"/>
  <c r="X77" i="64"/>
  <c r="V77" i="64"/>
  <c r="R77" i="64"/>
  <c r="N77" i="64"/>
  <c r="L77" i="64"/>
  <c r="J77" i="64"/>
  <c r="I77" i="64"/>
  <c r="H77" i="64"/>
  <c r="F77" i="64"/>
  <c r="E77" i="64"/>
  <c r="D77" i="64"/>
  <c r="AB76" i="64"/>
  <c r="X76" i="64"/>
  <c r="V76" i="64"/>
  <c r="R76" i="64"/>
  <c r="N76" i="64"/>
  <c r="L76" i="64"/>
  <c r="J76" i="64"/>
  <c r="I76" i="64"/>
  <c r="H76" i="64"/>
  <c r="F76" i="64"/>
  <c r="E76" i="64"/>
  <c r="D76" i="64"/>
  <c r="B76" i="64"/>
  <c r="AB75" i="64"/>
  <c r="X75" i="64"/>
  <c r="V75" i="64"/>
  <c r="R75" i="64"/>
  <c r="N75" i="64"/>
  <c r="L75" i="64"/>
  <c r="J75" i="64"/>
  <c r="I75" i="64"/>
  <c r="H75" i="64"/>
  <c r="F75" i="64"/>
  <c r="E75" i="64"/>
  <c r="D75" i="64"/>
  <c r="B75" i="64"/>
  <c r="AB74" i="64"/>
  <c r="X74" i="64"/>
  <c r="V74" i="64"/>
  <c r="R74" i="64"/>
  <c r="N74" i="64"/>
  <c r="L74" i="64"/>
  <c r="J74" i="64"/>
  <c r="I74" i="64"/>
  <c r="H74" i="64"/>
  <c r="F74" i="64"/>
  <c r="E74" i="64"/>
  <c r="D74" i="64"/>
  <c r="AB73" i="64"/>
  <c r="X73" i="64"/>
  <c r="V73" i="64"/>
  <c r="R73" i="64"/>
  <c r="N73" i="64"/>
  <c r="L73" i="64"/>
  <c r="J73" i="64"/>
  <c r="I73" i="64"/>
  <c r="H73" i="64"/>
  <c r="F73" i="64"/>
  <c r="E73" i="64"/>
  <c r="D73" i="64"/>
  <c r="B73" i="64"/>
  <c r="AB72" i="64"/>
  <c r="X72" i="64"/>
  <c r="V72" i="64"/>
  <c r="R72" i="64"/>
  <c r="N72" i="64"/>
  <c r="L72" i="64"/>
  <c r="J72" i="64"/>
  <c r="I72" i="64"/>
  <c r="H72" i="64"/>
  <c r="F72" i="64"/>
  <c r="E72" i="64"/>
  <c r="D72" i="64"/>
  <c r="B72" i="64"/>
  <c r="AB71" i="64"/>
  <c r="X71" i="64"/>
  <c r="V71" i="64"/>
  <c r="R71" i="64"/>
  <c r="N71" i="64"/>
  <c r="L71" i="64"/>
  <c r="J71" i="64"/>
  <c r="I71" i="64"/>
  <c r="H71" i="64"/>
  <c r="F71" i="64"/>
  <c r="E71" i="64"/>
  <c r="D71" i="64"/>
  <c r="B71" i="64"/>
  <c r="AB70" i="64"/>
  <c r="X70" i="64"/>
  <c r="V70" i="64"/>
  <c r="R70" i="64"/>
  <c r="N70" i="64"/>
  <c r="L70" i="64"/>
  <c r="J70" i="64"/>
  <c r="I70" i="64"/>
  <c r="H70" i="64"/>
  <c r="F70" i="64"/>
  <c r="E70" i="64"/>
  <c r="D70" i="64"/>
  <c r="AB69" i="64"/>
  <c r="X69" i="64"/>
  <c r="V69" i="64"/>
  <c r="R69" i="64"/>
  <c r="N69" i="64"/>
  <c r="L69" i="64"/>
  <c r="J69" i="64"/>
  <c r="I69" i="64"/>
  <c r="H69" i="64"/>
  <c r="F69" i="64"/>
  <c r="E69" i="64"/>
  <c r="D69" i="64"/>
  <c r="B69" i="64"/>
  <c r="AB68" i="64"/>
  <c r="X68" i="64"/>
  <c r="V68" i="64"/>
  <c r="R68" i="64"/>
  <c r="N68" i="64"/>
  <c r="L68" i="64"/>
  <c r="J68" i="64"/>
  <c r="I68" i="64"/>
  <c r="H68" i="64"/>
  <c r="F68" i="64"/>
  <c r="E68" i="64"/>
  <c r="D68" i="64"/>
  <c r="B68" i="64"/>
  <c r="AB67" i="64"/>
  <c r="X67" i="64"/>
  <c r="V67" i="64"/>
  <c r="R67" i="64"/>
  <c r="N67" i="64"/>
  <c r="L67" i="64"/>
  <c r="J67" i="64"/>
  <c r="I67" i="64"/>
  <c r="H67" i="64"/>
  <c r="F67" i="64"/>
  <c r="E67" i="64"/>
  <c r="D67" i="64"/>
  <c r="B67" i="64"/>
  <c r="AB66" i="64"/>
  <c r="X66" i="64"/>
  <c r="V66" i="64"/>
  <c r="R66" i="64"/>
  <c r="N66" i="64"/>
  <c r="L66" i="64"/>
  <c r="J66" i="64"/>
  <c r="I66" i="64"/>
  <c r="H66" i="64"/>
  <c r="F66" i="64"/>
  <c r="E66" i="64"/>
  <c r="D66" i="64"/>
  <c r="AB65" i="64"/>
  <c r="X65" i="64"/>
  <c r="V65" i="64"/>
  <c r="R65" i="64"/>
  <c r="N65" i="64"/>
  <c r="L65" i="64"/>
  <c r="J65" i="64"/>
  <c r="I65" i="64"/>
  <c r="H65" i="64"/>
  <c r="F65" i="64"/>
  <c r="E65" i="64"/>
  <c r="D65" i="64"/>
  <c r="AB64" i="64"/>
  <c r="X64" i="64"/>
  <c r="V64" i="64"/>
  <c r="R64" i="64"/>
  <c r="N64" i="64"/>
  <c r="L64" i="64"/>
  <c r="J64" i="64"/>
  <c r="I64" i="64"/>
  <c r="H64" i="64"/>
  <c r="F64" i="64"/>
  <c r="E64" i="64"/>
  <c r="D64" i="64"/>
  <c r="B64" i="64"/>
  <c r="AB63" i="64"/>
  <c r="X63" i="64"/>
  <c r="V63" i="64"/>
  <c r="R63" i="64"/>
  <c r="N63" i="64"/>
  <c r="L63" i="64"/>
  <c r="J63" i="64"/>
  <c r="I63" i="64"/>
  <c r="H63" i="64"/>
  <c r="F63" i="64"/>
  <c r="E63" i="64"/>
  <c r="D63" i="64"/>
  <c r="B63" i="64"/>
  <c r="AB62" i="64"/>
  <c r="X62" i="64"/>
  <c r="V62" i="64"/>
  <c r="R62" i="64"/>
  <c r="N62" i="64"/>
  <c r="L62" i="64"/>
  <c r="J62" i="64"/>
  <c r="I62" i="64"/>
  <c r="H62" i="64"/>
  <c r="F62" i="64"/>
  <c r="E62" i="64"/>
  <c r="D62" i="64"/>
  <c r="B62" i="64"/>
  <c r="AB61" i="64"/>
  <c r="X61" i="64"/>
  <c r="V61" i="64"/>
  <c r="R61" i="64"/>
  <c r="N61" i="64"/>
  <c r="L61" i="64"/>
  <c r="J61" i="64"/>
  <c r="I61" i="64"/>
  <c r="H61" i="64"/>
  <c r="F61" i="64"/>
  <c r="E61" i="64"/>
  <c r="D61" i="64"/>
  <c r="AB60" i="64"/>
  <c r="X60" i="64"/>
  <c r="V60" i="64"/>
  <c r="R60" i="64"/>
  <c r="N60" i="64"/>
  <c r="L60" i="64"/>
  <c r="J60" i="64"/>
  <c r="I60" i="64"/>
  <c r="H60" i="64"/>
  <c r="F60" i="64"/>
  <c r="E60" i="64"/>
  <c r="D60" i="64"/>
  <c r="B60" i="64"/>
  <c r="AB59" i="64"/>
  <c r="X59" i="64"/>
  <c r="V59" i="64"/>
  <c r="R59" i="64"/>
  <c r="N59" i="64"/>
  <c r="L59" i="64"/>
  <c r="J59" i="64"/>
  <c r="I59" i="64"/>
  <c r="H59" i="64"/>
  <c r="F59" i="64"/>
  <c r="E59" i="64"/>
  <c r="D59" i="64"/>
  <c r="B59" i="64"/>
  <c r="AB58" i="64"/>
  <c r="X58" i="64"/>
  <c r="V58" i="64"/>
  <c r="R58" i="64"/>
  <c r="N58" i="64"/>
  <c r="L58" i="64"/>
  <c r="J58" i="64"/>
  <c r="I58" i="64"/>
  <c r="H58" i="64"/>
  <c r="F58" i="64"/>
  <c r="E58" i="64"/>
  <c r="D58" i="64"/>
  <c r="AB57" i="64"/>
  <c r="X57" i="64"/>
  <c r="V57" i="64"/>
  <c r="R57" i="64"/>
  <c r="N57" i="64"/>
  <c r="L57" i="64"/>
  <c r="J57" i="64"/>
  <c r="I57" i="64"/>
  <c r="H57" i="64"/>
  <c r="F57" i="64"/>
  <c r="E57" i="64"/>
  <c r="D57" i="64"/>
  <c r="B57" i="64"/>
  <c r="AB56" i="64"/>
  <c r="X56" i="64"/>
  <c r="V56" i="64"/>
  <c r="R56" i="64"/>
  <c r="N56" i="64"/>
  <c r="L56" i="64"/>
  <c r="J56" i="64"/>
  <c r="I56" i="64"/>
  <c r="H56" i="64"/>
  <c r="F56" i="64"/>
  <c r="D56" i="64"/>
  <c r="B56" i="64"/>
  <c r="E56" i="64"/>
  <c r="AB55" i="64"/>
  <c r="V55" i="64"/>
  <c r="X55" i="64"/>
  <c r="R55" i="64"/>
  <c r="N55" i="64"/>
  <c r="L55" i="64"/>
  <c r="J55" i="64"/>
  <c r="I55" i="64"/>
  <c r="H55" i="64"/>
  <c r="F55" i="64"/>
  <c r="E55" i="64"/>
  <c r="D55" i="64"/>
  <c r="B55" i="64"/>
  <c r="AB54" i="64"/>
  <c r="X54" i="64"/>
  <c r="V54" i="64"/>
  <c r="R54" i="64"/>
  <c r="L54" i="64"/>
  <c r="N54" i="64"/>
  <c r="J54" i="64"/>
  <c r="I54" i="64"/>
  <c r="H54" i="64"/>
  <c r="F54" i="64"/>
  <c r="E54" i="64"/>
  <c r="D54" i="64"/>
  <c r="AB53" i="64"/>
  <c r="X53" i="64"/>
  <c r="V53" i="64"/>
  <c r="R53" i="64"/>
  <c r="N53" i="64"/>
  <c r="L53" i="64"/>
  <c r="J53" i="64"/>
  <c r="H53" i="64"/>
  <c r="I53" i="64"/>
  <c r="F53" i="64"/>
  <c r="E53" i="64"/>
  <c r="D53" i="64"/>
  <c r="B53" i="64"/>
  <c r="AB52" i="64"/>
  <c r="X52" i="64"/>
  <c r="V52" i="64"/>
  <c r="R52" i="64"/>
  <c r="N52" i="64"/>
  <c r="L52" i="64"/>
  <c r="J52" i="64"/>
  <c r="I52" i="64"/>
  <c r="H52" i="64"/>
  <c r="F52" i="64"/>
  <c r="F48" i="64"/>
  <c r="E52" i="64"/>
  <c r="AB51" i="64"/>
  <c r="V51" i="64"/>
  <c r="X51" i="64"/>
  <c r="R51" i="64"/>
  <c r="N51" i="64"/>
  <c r="L51" i="64"/>
  <c r="J51" i="64"/>
  <c r="I51" i="64"/>
  <c r="H51" i="64"/>
  <c r="F51" i="64"/>
  <c r="E51" i="64"/>
  <c r="D51" i="64"/>
  <c r="B51" i="64"/>
  <c r="AB50" i="64"/>
  <c r="X50" i="64"/>
  <c r="V50" i="64"/>
  <c r="R50" i="64"/>
  <c r="L50" i="64"/>
  <c r="N50" i="64"/>
  <c r="J50" i="64"/>
  <c r="I50" i="64"/>
  <c r="H50" i="64"/>
  <c r="H48" i="64"/>
  <c r="F50" i="64"/>
  <c r="E50" i="64"/>
  <c r="D50" i="64"/>
  <c r="AD48" i="64"/>
  <c r="AC48" i="64"/>
  <c r="AB48" i="64"/>
  <c r="Z48" i="64"/>
  <c r="Y48" i="64"/>
  <c r="T48" i="64"/>
  <c r="S48" i="64"/>
  <c r="P48" i="64"/>
  <c r="O48" i="64"/>
  <c r="J48" i="64"/>
  <c r="E48" i="64"/>
  <c r="AB45" i="64"/>
  <c r="X45" i="64"/>
  <c r="V45" i="64"/>
  <c r="R45" i="64"/>
  <c r="N45" i="64"/>
  <c r="L45" i="64"/>
  <c r="J45" i="64"/>
  <c r="I45" i="64"/>
  <c r="H45" i="64"/>
  <c r="F45" i="64"/>
  <c r="E45" i="64"/>
  <c r="D45" i="64"/>
  <c r="B45" i="64"/>
  <c r="AB44" i="64"/>
  <c r="X44" i="64"/>
  <c r="V44" i="64"/>
  <c r="R44" i="64"/>
  <c r="N44" i="64"/>
  <c r="L44" i="64"/>
  <c r="J44" i="64"/>
  <c r="I44" i="64"/>
  <c r="H44" i="64"/>
  <c r="F44" i="64"/>
  <c r="E44" i="64"/>
  <c r="D44" i="64"/>
  <c r="B44" i="64"/>
  <c r="AB43" i="64"/>
  <c r="X43" i="64"/>
  <c r="V43" i="64"/>
  <c r="R43" i="64"/>
  <c r="N43" i="64"/>
  <c r="L43" i="64"/>
  <c r="J43" i="64"/>
  <c r="I43" i="64"/>
  <c r="H43" i="64"/>
  <c r="F43" i="64"/>
  <c r="E43" i="64"/>
  <c r="D43" i="64"/>
  <c r="AB42" i="64"/>
  <c r="X42" i="64"/>
  <c r="V42" i="64"/>
  <c r="R42" i="64"/>
  <c r="N42" i="64"/>
  <c r="L42" i="64"/>
  <c r="J42" i="64"/>
  <c r="I42" i="64"/>
  <c r="H42" i="64"/>
  <c r="F42" i="64"/>
  <c r="E42" i="64"/>
  <c r="D42" i="64"/>
  <c r="B42" i="64"/>
  <c r="AB41" i="64"/>
  <c r="X41" i="64"/>
  <c r="V41" i="64"/>
  <c r="R41" i="64"/>
  <c r="N41" i="64"/>
  <c r="L41" i="64"/>
  <c r="J41" i="64"/>
  <c r="I41" i="64"/>
  <c r="H41" i="64"/>
  <c r="F41" i="64"/>
  <c r="E41" i="64"/>
  <c r="D41" i="64"/>
  <c r="B41" i="64"/>
  <c r="AB40" i="64"/>
  <c r="X40" i="64"/>
  <c r="V40" i="64"/>
  <c r="R40" i="64"/>
  <c r="N40" i="64"/>
  <c r="L40" i="64"/>
  <c r="J40" i="64"/>
  <c r="I40" i="64"/>
  <c r="H40" i="64"/>
  <c r="F40" i="64"/>
  <c r="E40" i="64"/>
  <c r="D40" i="64"/>
  <c r="B40" i="64"/>
  <c r="AB39" i="64"/>
  <c r="X39" i="64"/>
  <c r="V39" i="64"/>
  <c r="R39" i="64"/>
  <c r="N39" i="64"/>
  <c r="L39" i="64"/>
  <c r="J39" i="64"/>
  <c r="I39" i="64"/>
  <c r="H39" i="64"/>
  <c r="F39" i="64"/>
  <c r="E39" i="64"/>
  <c r="D39" i="64"/>
  <c r="AB38" i="64"/>
  <c r="X38" i="64"/>
  <c r="V38" i="64"/>
  <c r="R38" i="64"/>
  <c r="N38" i="64"/>
  <c r="L38" i="64"/>
  <c r="J38" i="64"/>
  <c r="H38" i="64"/>
  <c r="I38" i="64"/>
  <c r="F38" i="64"/>
  <c r="E38" i="64"/>
  <c r="D38" i="64"/>
  <c r="B38" i="64"/>
  <c r="AB37" i="64"/>
  <c r="X37" i="64"/>
  <c r="V37" i="64"/>
  <c r="R37" i="64"/>
  <c r="N37" i="64"/>
  <c r="L37" i="64"/>
  <c r="J37" i="64"/>
  <c r="I37" i="64"/>
  <c r="H37" i="64"/>
  <c r="F37" i="64"/>
  <c r="D37" i="64"/>
  <c r="B37" i="64"/>
  <c r="E37" i="64"/>
  <c r="AB36" i="64"/>
  <c r="V36" i="64"/>
  <c r="X36" i="64"/>
  <c r="R36" i="64"/>
  <c r="N36" i="64"/>
  <c r="L36" i="64"/>
  <c r="J36" i="64"/>
  <c r="I36" i="64"/>
  <c r="H36" i="64"/>
  <c r="F36" i="64"/>
  <c r="E36" i="64"/>
  <c r="D36" i="64"/>
  <c r="B36" i="64"/>
  <c r="AB35" i="64"/>
  <c r="X35" i="64"/>
  <c r="V35" i="64"/>
  <c r="R35" i="64"/>
  <c r="L35" i="64"/>
  <c r="N35" i="64"/>
  <c r="J35" i="64"/>
  <c r="I35" i="64"/>
  <c r="H35" i="64"/>
  <c r="F35" i="64"/>
  <c r="E35" i="64"/>
  <c r="D35" i="64"/>
  <c r="AB34" i="64"/>
  <c r="X34" i="64"/>
  <c r="V34" i="64"/>
  <c r="R34" i="64"/>
  <c r="N34" i="64"/>
  <c r="L34" i="64"/>
  <c r="J34" i="64"/>
  <c r="H34" i="64"/>
  <c r="I34" i="64"/>
  <c r="F34" i="64"/>
  <c r="E34" i="64"/>
  <c r="D34" i="64"/>
  <c r="AB33" i="64"/>
  <c r="X33" i="64"/>
  <c r="V33" i="64"/>
  <c r="R33" i="64"/>
  <c r="N33" i="64"/>
  <c r="L33" i="64"/>
  <c r="J33" i="64"/>
  <c r="I33" i="64"/>
  <c r="H33" i="64"/>
  <c r="F33" i="64"/>
  <c r="D33" i="64"/>
  <c r="B33" i="64"/>
  <c r="E33" i="64"/>
  <c r="AB32" i="64"/>
  <c r="V32" i="64"/>
  <c r="X32" i="64"/>
  <c r="R32" i="64"/>
  <c r="N32" i="64"/>
  <c r="L32" i="64"/>
  <c r="J32" i="64"/>
  <c r="I32" i="64"/>
  <c r="H32" i="64"/>
  <c r="F32" i="64"/>
  <c r="E32" i="64"/>
  <c r="D32" i="64"/>
  <c r="B32" i="64"/>
  <c r="AB31" i="64"/>
  <c r="X31" i="64"/>
  <c r="V31" i="64"/>
  <c r="R31" i="64"/>
  <c r="L31" i="64"/>
  <c r="N31" i="64"/>
  <c r="J31" i="64"/>
  <c r="I31" i="64"/>
  <c r="H31" i="64"/>
  <c r="F31" i="64"/>
  <c r="E31" i="64"/>
  <c r="D31" i="64"/>
  <c r="B31" i="64"/>
  <c r="AB30" i="64"/>
  <c r="X30" i="64"/>
  <c r="V30" i="64"/>
  <c r="R30" i="64"/>
  <c r="N30" i="64"/>
  <c r="L30" i="64"/>
  <c r="J30" i="64"/>
  <c r="H30" i="64"/>
  <c r="I30" i="64"/>
  <c r="F30" i="64"/>
  <c r="E30" i="64"/>
  <c r="D30" i="64"/>
  <c r="AB29" i="64"/>
  <c r="X29" i="64"/>
  <c r="V29" i="64"/>
  <c r="R29" i="64"/>
  <c r="N29" i="64"/>
  <c r="L29" i="64"/>
  <c r="J29" i="64"/>
  <c r="I29" i="64"/>
  <c r="H29" i="64"/>
  <c r="F29" i="64"/>
  <c r="E29" i="64"/>
  <c r="D29" i="64"/>
  <c r="B29" i="64"/>
  <c r="AB28" i="64"/>
  <c r="X28" i="64"/>
  <c r="V28" i="64"/>
  <c r="R28" i="64"/>
  <c r="N28" i="64"/>
  <c r="L28" i="64"/>
  <c r="J28" i="64"/>
  <c r="I28" i="64"/>
  <c r="H28" i="64"/>
  <c r="F28" i="64"/>
  <c r="E28" i="64"/>
  <c r="D28" i="64"/>
  <c r="B28" i="64"/>
  <c r="AB27" i="64"/>
  <c r="X27" i="64"/>
  <c r="V27" i="64"/>
  <c r="R27" i="64"/>
  <c r="N27" i="64"/>
  <c r="L27" i="64"/>
  <c r="J27" i="64"/>
  <c r="I27" i="64"/>
  <c r="H27" i="64"/>
  <c r="F27" i="64"/>
  <c r="E27" i="64"/>
  <c r="D27" i="64"/>
  <c r="AB26" i="64"/>
  <c r="X26" i="64"/>
  <c r="V26" i="64"/>
  <c r="R26" i="64"/>
  <c r="N26" i="64"/>
  <c r="L26" i="64"/>
  <c r="J26" i="64"/>
  <c r="H26" i="64"/>
  <c r="I26" i="64"/>
  <c r="F26" i="64"/>
  <c r="E26" i="64"/>
  <c r="D26" i="64"/>
  <c r="AB25" i="64"/>
  <c r="X25" i="64"/>
  <c r="V25" i="64"/>
  <c r="R25" i="64"/>
  <c r="N25" i="64"/>
  <c r="L25" i="64"/>
  <c r="J25" i="64"/>
  <c r="I25" i="64"/>
  <c r="H25" i="64"/>
  <c r="F25" i="64"/>
  <c r="D25" i="64"/>
  <c r="B25" i="64"/>
  <c r="E25" i="64"/>
  <c r="AB24" i="64"/>
  <c r="V24" i="64"/>
  <c r="X24" i="64"/>
  <c r="R24" i="64"/>
  <c r="N24" i="64"/>
  <c r="L24" i="64"/>
  <c r="J24" i="64"/>
  <c r="I24" i="64"/>
  <c r="H24" i="64"/>
  <c r="F24" i="64"/>
  <c r="E24" i="64"/>
  <c r="D24" i="64"/>
  <c r="B24" i="64"/>
  <c r="AB23" i="64"/>
  <c r="X23" i="64"/>
  <c r="V23" i="64"/>
  <c r="R23" i="64"/>
  <c r="L23" i="64"/>
  <c r="N23" i="64"/>
  <c r="J23" i="64"/>
  <c r="I23" i="64"/>
  <c r="H23" i="64"/>
  <c r="F23" i="64"/>
  <c r="E23" i="64"/>
  <c r="D23" i="64"/>
  <c r="AB22" i="64"/>
  <c r="X22" i="64"/>
  <c r="V22" i="64"/>
  <c r="R22" i="64"/>
  <c r="N22" i="64"/>
  <c r="L22" i="64"/>
  <c r="J22" i="64"/>
  <c r="H22" i="64"/>
  <c r="I22" i="64"/>
  <c r="F22" i="64"/>
  <c r="E22" i="64"/>
  <c r="D22" i="64"/>
  <c r="B22" i="64"/>
  <c r="AB21" i="64"/>
  <c r="X21" i="64"/>
  <c r="V21" i="64"/>
  <c r="R21" i="64"/>
  <c r="N21" i="64"/>
  <c r="L21" i="64"/>
  <c r="J21" i="64"/>
  <c r="I21" i="64"/>
  <c r="H21" i="64"/>
  <c r="F21" i="64"/>
  <c r="E21" i="64"/>
  <c r="D21" i="64"/>
  <c r="B21" i="64"/>
  <c r="AB20" i="64"/>
  <c r="X20" i="64"/>
  <c r="V20" i="64"/>
  <c r="R20" i="64"/>
  <c r="N20" i="64"/>
  <c r="L20" i="64"/>
  <c r="J20" i="64"/>
  <c r="I20" i="64"/>
  <c r="H20" i="64"/>
  <c r="F20" i="64"/>
  <c r="E20" i="64"/>
  <c r="D20" i="64"/>
  <c r="B20" i="64"/>
  <c r="AB19" i="64"/>
  <c r="X19" i="64"/>
  <c r="V19" i="64"/>
  <c r="R19" i="64"/>
  <c r="N19" i="64"/>
  <c r="L19" i="64"/>
  <c r="J19" i="64"/>
  <c r="I19" i="64"/>
  <c r="H19" i="64"/>
  <c r="F19" i="64"/>
  <c r="E19" i="64"/>
  <c r="D19" i="64"/>
  <c r="AB18" i="64"/>
  <c r="X18" i="64"/>
  <c r="V18" i="64"/>
  <c r="R18" i="64"/>
  <c r="N18" i="64"/>
  <c r="L18" i="64"/>
  <c r="J18" i="64"/>
  <c r="H18" i="64"/>
  <c r="I18" i="64"/>
  <c r="F18" i="64"/>
  <c r="E18" i="64"/>
  <c r="D18" i="64"/>
  <c r="AB17" i="64"/>
  <c r="X17" i="64"/>
  <c r="V17" i="64"/>
  <c r="R17" i="64"/>
  <c r="N17" i="64"/>
  <c r="L17" i="64"/>
  <c r="J17" i="64"/>
  <c r="I17" i="64"/>
  <c r="H17" i="64"/>
  <c r="F17" i="64"/>
  <c r="D17" i="64"/>
  <c r="B17" i="64"/>
  <c r="E17" i="64"/>
  <c r="AB16" i="64"/>
  <c r="AB12" i="64"/>
  <c r="X16" i="64"/>
  <c r="R16" i="64"/>
  <c r="N16" i="64"/>
  <c r="L16" i="64"/>
  <c r="J16" i="64"/>
  <c r="I16" i="64"/>
  <c r="H16" i="64"/>
  <c r="F16" i="64"/>
  <c r="E16" i="64"/>
  <c r="D16" i="64"/>
  <c r="B16" i="64"/>
  <c r="AB15" i="64"/>
  <c r="X15" i="64"/>
  <c r="V15" i="64"/>
  <c r="R15" i="64"/>
  <c r="N15" i="64"/>
  <c r="L15" i="64"/>
  <c r="J15" i="64"/>
  <c r="I15" i="64"/>
  <c r="H15" i="64"/>
  <c r="F15" i="64"/>
  <c r="E15" i="64"/>
  <c r="D15" i="64"/>
  <c r="B15" i="64"/>
  <c r="AB14" i="64"/>
  <c r="X14" i="64"/>
  <c r="V14" i="64"/>
  <c r="R14" i="64"/>
  <c r="N14" i="64"/>
  <c r="L14" i="64"/>
  <c r="J14" i="64"/>
  <c r="J12" i="64"/>
  <c r="I14" i="64"/>
  <c r="F14" i="64"/>
  <c r="E14" i="64"/>
  <c r="D14" i="64"/>
  <c r="AD12" i="64"/>
  <c r="AC12" i="64"/>
  <c r="Z12" i="64"/>
  <c r="Y12" i="64"/>
  <c r="X12" i="64"/>
  <c r="T12" i="64"/>
  <c r="S12" i="64"/>
  <c r="R12" i="64"/>
  <c r="P12" i="64"/>
  <c r="O12" i="64"/>
  <c r="F12" i="64"/>
  <c r="B158" i="64"/>
  <c r="D156" i="64"/>
  <c r="V12" i="64"/>
  <c r="B19" i="64"/>
  <c r="B26" i="64"/>
  <c r="V48" i="64"/>
  <c r="L84" i="64"/>
  <c r="B89" i="64"/>
  <c r="B109" i="64"/>
  <c r="H120" i="64"/>
  <c r="D12" i="64"/>
  <c r="B23" i="64"/>
  <c r="B30" i="64"/>
  <c r="B39" i="64"/>
  <c r="B54" i="64"/>
  <c r="B61" i="64"/>
  <c r="B70" i="64"/>
  <c r="B77" i="64"/>
  <c r="H84" i="64"/>
  <c r="B93" i="64"/>
  <c r="B100" i="64"/>
  <c r="B104" i="64"/>
  <c r="B113" i="64"/>
  <c r="B117" i="64"/>
  <c r="L120" i="64"/>
  <c r="B128" i="64"/>
  <c r="B135" i="64"/>
  <c r="B144" i="64"/>
  <c r="B151" i="64"/>
  <c r="H156" i="64"/>
  <c r="B159" i="64"/>
  <c r="B166" i="64"/>
  <c r="B175" i="64"/>
  <c r="B182" i="64"/>
  <c r="L12" i="64"/>
  <c r="B35" i="64"/>
  <c r="B50" i="64"/>
  <c r="B66" i="64"/>
  <c r="B87" i="64"/>
  <c r="D84" i="64"/>
  <c r="B122" i="64"/>
  <c r="B120" i="64"/>
  <c r="D120" i="64"/>
  <c r="V120" i="64"/>
  <c r="B124" i="64"/>
  <c r="B140" i="64"/>
  <c r="B171" i="64"/>
  <c r="B187" i="64"/>
  <c r="B18" i="64"/>
  <c r="B27" i="64"/>
  <c r="B34" i="64"/>
  <c r="B43" i="64"/>
  <c r="L48" i="64"/>
  <c r="B58" i="64"/>
  <c r="B65" i="64"/>
  <c r="B74" i="64"/>
  <c r="B81" i="64"/>
  <c r="V84" i="64"/>
  <c r="B88" i="64"/>
  <c r="B97" i="64"/>
  <c r="B84" i="64"/>
  <c r="B108" i="64"/>
  <c r="B123" i="64"/>
  <c r="B139" i="64"/>
  <c r="V156" i="64"/>
  <c r="L156" i="64"/>
  <c r="B163" i="64"/>
  <c r="B170" i="64"/>
  <c r="B179" i="64"/>
  <c r="B186" i="64"/>
  <c r="N156" i="64"/>
  <c r="L194" i="64"/>
  <c r="L192" i="64"/>
  <c r="N192" i="64"/>
  <c r="J192" i="64"/>
  <c r="R192" i="64"/>
  <c r="B205" i="64"/>
  <c r="B230" i="64"/>
  <c r="D228" i="64"/>
  <c r="J228" i="64"/>
  <c r="R228" i="64"/>
  <c r="L232" i="64"/>
  <c r="L228" i="64"/>
  <c r="AB228" i="64"/>
  <c r="B240" i="64"/>
  <c r="B243" i="64"/>
  <c r="B256" i="64"/>
  <c r="B259" i="64"/>
  <c r="D266" i="64"/>
  <c r="E264" i="64"/>
  <c r="B275" i="64"/>
  <c r="B291" i="64"/>
  <c r="E300" i="64"/>
  <c r="B318" i="64"/>
  <c r="B325" i="64"/>
  <c r="L338" i="64"/>
  <c r="N336" i="64"/>
  <c r="B339" i="64"/>
  <c r="J336" i="64"/>
  <c r="R336" i="64"/>
  <c r="B349" i="64"/>
  <c r="B352" i="64"/>
  <c r="B361" i="64"/>
  <c r="F372" i="64"/>
  <c r="AB372" i="64"/>
  <c r="J372" i="64"/>
  <c r="B380" i="64"/>
  <c r="B396" i="64"/>
  <c r="B403" i="64"/>
  <c r="H411" i="64"/>
  <c r="I408" i="64"/>
  <c r="B414" i="64"/>
  <c r="B423" i="64"/>
  <c r="B430" i="64"/>
  <c r="B439" i="64"/>
  <c r="J444" i="64"/>
  <c r="AB444" i="64"/>
  <c r="L447" i="64"/>
  <c r="N444" i="64"/>
  <c r="V448" i="64"/>
  <c r="V444" i="64"/>
  <c r="X444" i="64"/>
  <c r="B450" i="64"/>
  <c r="B457" i="64"/>
  <c r="D191" i="65"/>
  <c r="B195" i="65"/>
  <c r="B278" i="64"/>
  <c r="H302" i="64"/>
  <c r="H300" i="64"/>
  <c r="I300" i="64"/>
  <c r="B348" i="64"/>
  <c r="D410" i="64"/>
  <c r="E408" i="64"/>
  <c r="B412" i="65"/>
  <c r="C407" i="65"/>
  <c r="R48" i="64"/>
  <c r="X48" i="64"/>
  <c r="H14" i="64"/>
  <c r="H12" i="64"/>
  <c r="V16" i="64"/>
  <c r="N48" i="64"/>
  <c r="D52" i="64"/>
  <c r="B52" i="64"/>
  <c r="X84" i="64"/>
  <c r="E120" i="64"/>
  <c r="I156" i="64"/>
  <c r="L189" i="64"/>
  <c r="I192" i="64"/>
  <c r="F192" i="64"/>
  <c r="D196" i="64"/>
  <c r="E192" i="64"/>
  <c r="D199" i="64"/>
  <c r="B199" i="64"/>
  <c r="H204" i="64"/>
  <c r="L205" i="64"/>
  <c r="V206" i="64"/>
  <c r="B209" i="64"/>
  <c r="B212" i="64"/>
  <c r="D215" i="64"/>
  <c r="B215" i="64"/>
  <c r="V222" i="64"/>
  <c r="B224" i="64"/>
  <c r="F228" i="64"/>
  <c r="D231" i="64"/>
  <c r="B231" i="64"/>
  <c r="E228" i="64"/>
  <c r="H232" i="64"/>
  <c r="H228" i="64"/>
  <c r="I228" i="64"/>
  <c r="D234" i="64"/>
  <c r="B234" i="64"/>
  <c r="B244" i="64"/>
  <c r="B246" i="64"/>
  <c r="B247" i="64"/>
  <c r="B260" i="64"/>
  <c r="H267" i="64"/>
  <c r="I264" i="64"/>
  <c r="V268" i="64"/>
  <c r="B270" i="64"/>
  <c r="L275" i="64"/>
  <c r="D277" i="64"/>
  <c r="B277" i="64"/>
  <c r="H278" i="64"/>
  <c r="B279" i="64"/>
  <c r="V284" i="64"/>
  <c r="V264" i="64"/>
  <c r="B286" i="64"/>
  <c r="L291" i="64"/>
  <c r="D293" i="64"/>
  <c r="B293" i="64"/>
  <c r="H294" i="64"/>
  <c r="B295" i="64"/>
  <c r="L302" i="64"/>
  <c r="D304" i="64"/>
  <c r="B304" i="64"/>
  <c r="V304" i="64"/>
  <c r="V300" i="64"/>
  <c r="X300" i="64"/>
  <c r="H305" i="64"/>
  <c r="B306" i="64"/>
  <c r="V311" i="64"/>
  <c r="B313" i="64"/>
  <c r="L318" i="64"/>
  <c r="D320" i="64"/>
  <c r="B320" i="64"/>
  <c r="H321" i="64"/>
  <c r="B321" i="64"/>
  <c r="B322" i="64"/>
  <c r="V327" i="64"/>
  <c r="B329" i="64"/>
  <c r="H333" i="64"/>
  <c r="B333" i="64"/>
  <c r="I336" i="64"/>
  <c r="F336" i="64"/>
  <c r="D340" i="64"/>
  <c r="E336" i="64"/>
  <c r="D343" i="64"/>
  <c r="B343" i="64"/>
  <c r="H348" i="64"/>
  <c r="H336" i="64"/>
  <c r="L349" i="64"/>
  <c r="V350" i="64"/>
  <c r="B356" i="64"/>
  <c r="L361" i="64"/>
  <c r="D363" i="64"/>
  <c r="B363" i="64"/>
  <c r="H364" i="64"/>
  <c r="B364" i="64"/>
  <c r="B365" i="64"/>
  <c r="D375" i="64"/>
  <c r="B375" i="64"/>
  <c r="E372" i="64"/>
  <c r="R372" i="64"/>
  <c r="D382" i="64"/>
  <c r="B382" i="64"/>
  <c r="H383" i="64"/>
  <c r="B383" i="64"/>
  <c r="B384" i="64"/>
  <c r="V389" i="64"/>
  <c r="B391" i="64"/>
  <c r="L396" i="64"/>
  <c r="D398" i="64"/>
  <c r="B398" i="64"/>
  <c r="H399" i="64"/>
  <c r="B399" i="64"/>
  <c r="B400" i="64"/>
  <c r="H410" i="64"/>
  <c r="B411" i="64"/>
  <c r="AB408" i="64"/>
  <c r="B418" i="64"/>
  <c r="L423" i="64"/>
  <c r="D425" i="64"/>
  <c r="B425" i="64"/>
  <c r="H426" i="64"/>
  <c r="B427" i="64"/>
  <c r="B434" i="64"/>
  <c r="L446" i="64"/>
  <c r="L444" i="64"/>
  <c r="R444" i="64"/>
  <c r="D448" i="64"/>
  <c r="B448" i="64"/>
  <c r="F444" i="64"/>
  <c r="B454" i="64"/>
  <c r="V518" i="64"/>
  <c r="V516" i="64"/>
  <c r="AB516" i="64"/>
  <c r="H521" i="64"/>
  <c r="I516" i="64"/>
  <c r="V195" i="64"/>
  <c r="X192" i="64"/>
  <c r="B204" i="64"/>
  <c r="V230" i="64"/>
  <c r="V228" i="64"/>
  <c r="X228" i="64"/>
  <c r="L268" i="64"/>
  <c r="N264" i="64"/>
  <c r="B294" i="64"/>
  <c r="B305" i="64"/>
  <c r="V339" i="64"/>
  <c r="X336" i="64"/>
  <c r="B374" i="64"/>
  <c r="V374" i="64"/>
  <c r="X372" i="64"/>
  <c r="B426" i="64"/>
  <c r="B303" i="67"/>
  <c r="B301" i="67"/>
  <c r="T301" i="67"/>
  <c r="N12" i="64"/>
  <c r="E84" i="64"/>
  <c r="I120" i="64"/>
  <c r="I12" i="64"/>
  <c r="E12" i="64"/>
  <c r="I48" i="64"/>
  <c r="N84" i="64"/>
  <c r="X120" i="64"/>
  <c r="E156" i="64"/>
  <c r="V194" i="64"/>
  <c r="B200" i="64"/>
  <c r="D203" i="64"/>
  <c r="B203" i="64"/>
  <c r="H208" i="64"/>
  <c r="B208" i="64"/>
  <c r="L209" i="64"/>
  <c r="V210" i="64"/>
  <c r="B216" i="64"/>
  <c r="D219" i="64"/>
  <c r="B219" i="64"/>
  <c r="H220" i="64"/>
  <c r="B220" i="64"/>
  <c r="B235" i="64"/>
  <c r="B250" i="64"/>
  <c r="H266" i="64"/>
  <c r="H264" i="64"/>
  <c r="B267" i="64"/>
  <c r="AB264" i="64"/>
  <c r="V272" i="64"/>
  <c r="B274" i="64"/>
  <c r="L279" i="64"/>
  <c r="D281" i="64"/>
  <c r="B281" i="64"/>
  <c r="H282" i="64"/>
  <c r="B282" i="64"/>
  <c r="V288" i="64"/>
  <c r="B290" i="64"/>
  <c r="L295" i="64"/>
  <c r="L264" i="64"/>
  <c r="D297" i="64"/>
  <c r="B297" i="64"/>
  <c r="R300" i="64"/>
  <c r="F300" i="64"/>
  <c r="L306" i="64"/>
  <c r="D308" i="64"/>
  <c r="B308" i="64"/>
  <c r="H309" i="64"/>
  <c r="B309" i="64"/>
  <c r="V315" i="64"/>
  <c r="B317" i="64"/>
  <c r="L322" i="64"/>
  <c r="D324" i="64"/>
  <c r="B324" i="64"/>
  <c r="H325" i="64"/>
  <c r="D332" i="64"/>
  <c r="B332" i="64"/>
  <c r="V338" i="64"/>
  <c r="B344" i="64"/>
  <c r="D347" i="64"/>
  <c r="B347" i="64"/>
  <c r="B360" i="64"/>
  <c r="L365" i="64"/>
  <c r="D367" i="64"/>
  <c r="B367" i="64"/>
  <c r="H368" i="64"/>
  <c r="B368" i="64"/>
  <c r="N372" i="64"/>
  <c r="H376" i="64"/>
  <c r="H372" i="64"/>
  <c r="I372" i="64"/>
  <c r="V377" i="64"/>
  <c r="L384" i="64"/>
  <c r="L372" i="64"/>
  <c r="D386" i="64"/>
  <c r="B386" i="64"/>
  <c r="H387" i="64"/>
  <c r="B387" i="64"/>
  <c r="V393" i="64"/>
  <c r="B395" i="64"/>
  <c r="L400" i="64"/>
  <c r="X408" i="64"/>
  <c r="J408" i="64"/>
  <c r="V408" i="64"/>
  <c r="L411" i="64"/>
  <c r="L412" i="64"/>
  <c r="N408" i="64"/>
  <c r="D413" i="64"/>
  <c r="B413" i="64"/>
  <c r="H414" i="64"/>
  <c r="B415" i="64"/>
  <c r="V420" i="64"/>
  <c r="B422" i="64"/>
  <c r="L427" i="64"/>
  <c r="H446" i="64"/>
  <c r="H444" i="64"/>
  <c r="I444" i="64"/>
  <c r="B468" i="64"/>
  <c r="B476" i="64"/>
  <c r="D480" i="64"/>
  <c r="V483" i="64"/>
  <c r="V480" i="64"/>
  <c r="AB480" i="64"/>
  <c r="H493" i="64"/>
  <c r="B493" i="64"/>
  <c r="J480" i="64"/>
  <c r="B462" i="64"/>
  <c r="B467" i="64"/>
  <c r="B470" i="64"/>
  <c r="B475" i="64"/>
  <c r="L483" i="64"/>
  <c r="N480" i="64"/>
  <c r="V484" i="64"/>
  <c r="X480" i="64"/>
  <c r="B486" i="64"/>
  <c r="B502" i="64"/>
  <c r="B509" i="64"/>
  <c r="L518" i="64"/>
  <c r="N516" i="64"/>
  <c r="V519" i="64"/>
  <c r="X516" i="64"/>
  <c r="B521" i="64"/>
  <c r="B528" i="64"/>
  <c r="B544" i="64"/>
  <c r="N300" i="64"/>
  <c r="L482" i="64"/>
  <c r="L480" i="64"/>
  <c r="R480" i="64"/>
  <c r="D484" i="64"/>
  <c r="B484" i="64"/>
  <c r="F480" i="64"/>
  <c r="B490" i="64"/>
  <c r="B497" i="64"/>
  <c r="B506" i="64"/>
  <c r="B513" i="64"/>
  <c r="R516" i="64"/>
  <c r="D519" i="64"/>
  <c r="F516" i="64"/>
  <c r="H520" i="64"/>
  <c r="H516" i="64"/>
  <c r="J516" i="64"/>
  <c r="B525" i="64"/>
  <c r="B542" i="64"/>
  <c r="B132" i="65"/>
  <c r="C119" i="65"/>
  <c r="B229" i="65"/>
  <c r="C227" i="65"/>
  <c r="C263" i="65"/>
  <c r="F371" i="65"/>
  <c r="B452" i="65"/>
  <c r="D443" i="65"/>
  <c r="D458" i="64"/>
  <c r="B458" i="64"/>
  <c r="V461" i="64"/>
  <c r="D466" i="64"/>
  <c r="B466" i="64"/>
  <c r="V469" i="64"/>
  <c r="D474" i="64"/>
  <c r="B474" i="64"/>
  <c r="H482" i="64"/>
  <c r="H480" i="64"/>
  <c r="I480" i="64"/>
  <c r="B485" i="64"/>
  <c r="B494" i="64"/>
  <c r="B501" i="64"/>
  <c r="B510" i="64"/>
  <c r="D520" i="64"/>
  <c r="B520" i="64"/>
  <c r="E516" i="64"/>
  <c r="B541" i="64"/>
  <c r="D11" i="65"/>
  <c r="B338" i="65"/>
  <c r="C335" i="65"/>
  <c r="B537" i="64"/>
  <c r="D47" i="65"/>
  <c r="N47" i="65"/>
  <c r="B85" i="65"/>
  <c r="C83" i="65"/>
  <c r="H83" i="65"/>
  <c r="B194" i="65"/>
  <c r="C191" i="65"/>
  <c r="H191" i="65"/>
  <c r="B303" i="65"/>
  <c r="C299" i="65"/>
  <c r="H299" i="65"/>
  <c r="F335" i="65"/>
  <c r="E371" i="65"/>
  <c r="E407" i="65"/>
  <c r="B410" i="65"/>
  <c r="B445" i="65"/>
  <c r="E443" i="65"/>
  <c r="B93" i="66"/>
  <c r="H84" i="66"/>
  <c r="B413" i="66"/>
  <c r="N408" i="66"/>
  <c r="B13" i="65"/>
  <c r="B29" i="65"/>
  <c r="B50" i="65"/>
  <c r="C47" i="65"/>
  <c r="H47" i="65"/>
  <c r="B52" i="65"/>
  <c r="B47" i="65"/>
  <c r="B68" i="65"/>
  <c r="B91" i="65"/>
  <c r="B107" i="65"/>
  <c r="B126" i="65"/>
  <c r="B142" i="65"/>
  <c r="B159" i="65"/>
  <c r="B155" i="65"/>
  <c r="C155" i="65"/>
  <c r="H155" i="65"/>
  <c r="B161" i="65"/>
  <c r="B177" i="65"/>
  <c r="F191" i="65"/>
  <c r="B200" i="65"/>
  <c r="B216" i="65"/>
  <c r="E227" i="65"/>
  <c r="B239" i="65"/>
  <c r="B255" i="65"/>
  <c r="E263" i="65"/>
  <c r="F263" i="65"/>
  <c r="B274" i="65"/>
  <c r="B290" i="65"/>
  <c r="E299" i="65"/>
  <c r="F299" i="65"/>
  <c r="B309" i="65"/>
  <c r="B325" i="65"/>
  <c r="B348" i="65"/>
  <c r="B364" i="65"/>
  <c r="B374" i="65"/>
  <c r="D371" i="65"/>
  <c r="N371" i="65"/>
  <c r="B409" i="65"/>
  <c r="B407" i="65"/>
  <c r="D407" i="65"/>
  <c r="N407" i="65"/>
  <c r="F443" i="65"/>
  <c r="B497" i="65"/>
  <c r="D479" i="65"/>
  <c r="B50" i="66"/>
  <c r="H48" i="66"/>
  <c r="B521" i="66"/>
  <c r="H516" i="66"/>
  <c r="D532" i="64"/>
  <c r="B532" i="64"/>
  <c r="V535" i="64"/>
  <c r="L538" i="64"/>
  <c r="H541" i="64"/>
  <c r="D549" i="64"/>
  <c r="B549" i="64"/>
  <c r="B15" i="65"/>
  <c r="C11" i="65"/>
  <c r="H11" i="65"/>
  <c r="B17" i="65"/>
  <c r="B33" i="65"/>
  <c r="B40" i="65"/>
  <c r="F47" i="65"/>
  <c r="B56" i="65"/>
  <c r="B63" i="65"/>
  <c r="B72" i="65"/>
  <c r="B79" i="65"/>
  <c r="B86" i="65"/>
  <c r="E83" i="65"/>
  <c r="B95" i="65"/>
  <c r="B102" i="65"/>
  <c r="B111" i="65"/>
  <c r="B121" i="65"/>
  <c r="E119" i="65"/>
  <c r="F119" i="65"/>
  <c r="B130" i="65"/>
  <c r="B137" i="65"/>
  <c r="B146" i="65"/>
  <c r="D155" i="65"/>
  <c r="E155" i="65"/>
  <c r="F155" i="65"/>
  <c r="B165" i="65"/>
  <c r="B172" i="65"/>
  <c r="B181" i="65"/>
  <c r="B204" i="65"/>
  <c r="B191" i="65"/>
  <c r="B220" i="65"/>
  <c r="D227" i="65"/>
  <c r="N227" i="65"/>
  <c r="B243" i="65"/>
  <c r="B250" i="65"/>
  <c r="B259" i="65"/>
  <c r="D263" i="65"/>
  <c r="N263" i="65"/>
  <c r="B269" i="65"/>
  <c r="B278" i="65"/>
  <c r="B263" i="65"/>
  <c r="B285" i="65"/>
  <c r="B294" i="65"/>
  <c r="B304" i="65"/>
  <c r="B313" i="65"/>
  <c r="B320" i="65"/>
  <c r="B329" i="65"/>
  <c r="B299" i="65"/>
  <c r="D335" i="65"/>
  <c r="N335" i="65"/>
  <c r="B343" i="65"/>
  <c r="B352" i="65"/>
  <c r="B335" i="65"/>
  <c r="B359" i="65"/>
  <c r="B368" i="65"/>
  <c r="B373" i="65"/>
  <c r="B371" i="65"/>
  <c r="C371" i="65"/>
  <c r="H371" i="65"/>
  <c r="B375" i="65"/>
  <c r="C443" i="65"/>
  <c r="H443" i="65"/>
  <c r="C479" i="65"/>
  <c r="E479" i="65"/>
  <c r="B481" i="65"/>
  <c r="B269" i="66"/>
  <c r="N264" i="66"/>
  <c r="B303" i="66"/>
  <c r="H300" i="66"/>
  <c r="B374" i="66"/>
  <c r="B372" i="66"/>
  <c r="N372" i="66"/>
  <c r="B385" i="66"/>
  <c r="H372" i="66"/>
  <c r="F479" i="65"/>
  <c r="C515" i="65"/>
  <c r="H515" i="65"/>
  <c r="B15" i="66"/>
  <c r="B12" i="66"/>
  <c r="H12" i="66"/>
  <c r="B156" i="66"/>
  <c r="B195" i="66"/>
  <c r="C264" i="66"/>
  <c r="B268" i="66"/>
  <c r="B264" i="66"/>
  <c r="H264" i="66"/>
  <c r="B483" i="66"/>
  <c r="N480" i="66"/>
  <c r="B518" i="66"/>
  <c r="N516" i="66"/>
  <c r="B124" i="67"/>
  <c r="D121" i="67"/>
  <c r="B484" i="65"/>
  <c r="B486" i="65"/>
  <c r="B502" i="65"/>
  <c r="B521" i="65"/>
  <c r="B537" i="65"/>
  <c r="F12" i="66"/>
  <c r="E48" i="66"/>
  <c r="C120" i="66"/>
  <c r="B124" i="66"/>
  <c r="H120" i="66"/>
  <c r="C156" i="66"/>
  <c r="H156" i="66"/>
  <c r="D192" i="66"/>
  <c r="N192" i="66"/>
  <c r="E192" i="66"/>
  <c r="D228" i="66"/>
  <c r="B230" i="66"/>
  <c r="N228" i="66"/>
  <c r="E228" i="66"/>
  <c r="F228" i="66"/>
  <c r="E264" i="66"/>
  <c r="F264" i="66"/>
  <c r="D336" i="66"/>
  <c r="B339" i="66"/>
  <c r="N336" i="66"/>
  <c r="E336" i="66"/>
  <c r="E408" i="66"/>
  <c r="B408" i="66"/>
  <c r="F408" i="66"/>
  <c r="D444" i="66"/>
  <c r="N444" i="66"/>
  <c r="B448" i="66"/>
  <c r="C480" i="66"/>
  <c r="B482" i="66"/>
  <c r="B480" i="66"/>
  <c r="H480" i="66"/>
  <c r="E516" i="66"/>
  <c r="F516" i="66"/>
  <c r="B52" i="67"/>
  <c r="B49" i="67"/>
  <c r="D49" i="67"/>
  <c r="K85" i="67"/>
  <c r="B121" i="67"/>
  <c r="F121" i="67"/>
  <c r="B490" i="65"/>
  <c r="B506" i="65"/>
  <c r="D515" i="65"/>
  <c r="E515" i="65"/>
  <c r="F515" i="65"/>
  <c r="B525" i="65"/>
  <c r="D48" i="66"/>
  <c r="B51" i="66"/>
  <c r="N48" i="66"/>
  <c r="D84" i="66"/>
  <c r="B86" i="66"/>
  <c r="B84" i="66"/>
  <c r="N84" i="66"/>
  <c r="E84" i="66"/>
  <c r="E120" i="66"/>
  <c r="B120" i="66"/>
  <c r="F120" i="66"/>
  <c r="D156" i="66"/>
  <c r="N156" i="66"/>
  <c r="C192" i="66"/>
  <c r="B194" i="66"/>
  <c r="B192" i="66"/>
  <c r="H192" i="66"/>
  <c r="B199" i="66"/>
  <c r="B258" i="66"/>
  <c r="B277" i="66"/>
  <c r="D300" i="66"/>
  <c r="N300" i="66"/>
  <c r="B304" i="66"/>
  <c r="B300" i="66"/>
  <c r="C336" i="66"/>
  <c r="B338" i="66"/>
  <c r="H336" i="66"/>
  <c r="E372" i="66"/>
  <c r="F372" i="66"/>
  <c r="C444" i="66"/>
  <c r="B447" i="66"/>
  <c r="B444" i="66"/>
  <c r="H444" i="66"/>
  <c r="K13" i="67"/>
  <c r="B517" i="65"/>
  <c r="C157" i="67"/>
  <c r="B267" i="67"/>
  <c r="B265" i="67"/>
  <c r="T265" i="67"/>
  <c r="B16" i="67"/>
  <c r="B13" i="67"/>
  <c r="D13" i="67"/>
  <c r="H13" i="67"/>
  <c r="B88" i="67"/>
  <c r="B85" i="67"/>
  <c r="D85" i="67"/>
  <c r="H85" i="67"/>
  <c r="B159" i="67"/>
  <c r="B157" i="67"/>
  <c r="D157" i="67"/>
  <c r="H157" i="67"/>
  <c r="K157" i="67"/>
  <c r="B231" i="67"/>
  <c r="B229" i="67"/>
  <c r="T229" i="67"/>
  <c r="B195" i="67"/>
  <c r="B193" i="67"/>
  <c r="T193" i="67"/>
  <c r="F445" i="67"/>
  <c r="F481" i="67"/>
  <c r="B492" i="67"/>
  <c r="B481" i="67"/>
  <c r="T481" i="67"/>
  <c r="B373" i="67"/>
  <c r="D409" i="67"/>
  <c r="H409" i="67"/>
  <c r="D481" i="67"/>
  <c r="H481" i="67"/>
  <c r="C481" i="67"/>
  <c r="G481" i="67"/>
  <c r="D445" i="67"/>
  <c r="H445" i="67"/>
  <c r="F877" i="62"/>
  <c r="F876" i="62"/>
  <c r="F875" i="62"/>
  <c r="F874" i="62"/>
  <c r="F873" i="62"/>
  <c r="F872" i="62"/>
  <c r="F871" i="62"/>
  <c r="F870" i="62"/>
  <c r="F869" i="62"/>
  <c r="F868" i="62"/>
  <c r="F867" i="62"/>
  <c r="F866" i="62"/>
  <c r="F865" i="62"/>
  <c r="F864" i="62"/>
  <c r="F863" i="62"/>
  <c r="F862" i="62"/>
  <c r="F861" i="62"/>
  <c r="F860" i="62"/>
  <c r="F859" i="62"/>
  <c r="F858" i="62"/>
  <c r="F857" i="62"/>
  <c r="F856" i="62"/>
  <c r="F855" i="62"/>
  <c r="F854" i="62"/>
  <c r="F853" i="62"/>
  <c r="F852" i="62"/>
  <c r="F851" i="62"/>
  <c r="F850" i="62"/>
  <c r="F849" i="62"/>
  <c r="F848" i="62"/>
  <c r="F847" i="62"/>
  <c r="F846" i="62"/>
  <c r="I844" i="62"/>
  <c r="H844" i="62"/>
  <c r="G844" i="62"/>
  <c r="F844" i="62"/>
  <c r="D844" i="62"/>
  <c r="B844" i="62"/>
  <c r="F841" i="62"/>
  <c r="F840" i="62"/>
  <c r="F839" i="62"/>
  <c r="F838" i="62"/>
  <c r="F837" i="62"/>
  <c r="F836" i="62"/>
  <c r="F835" i="62"/>
  <c r="F834" i="62"/>
  <c r="F833" i="62"/>
  <c r="F832" i="62"/>
  <c r="F831" i="62"/>
  <c r="F830" i="62"/>
  <c r="F829" i="62"/>
  <c r="F828" i="62"/>
  <c r="F827" i="62"/>
  <c r="F826" i="62"/>
  <c r="F825" i="62"/>
  <c r="F824" i="62"/>
  <c r="F823" i="62"/>
  <c r="F822" i="62"/>
  <c r="F821" i="62"/>
  <c r="F820" i="62"/>
  <c r="F819" i="62"/>
  <c r="F818" i="62"/>
  <c r="F817" i="62"/>
  <c r="F816" i="62"/>
  <c r="F815" i="62"/>
  <c r="F814" i="62"/>
  <c r="F813" i="62"/>
  <c r="F812" i="62"/>
  <c r="F811" i="62"/>
  <c r="F808" i="62"/>
  <c r="F810" i="62"/>
  <c r="I808" i="62"/>
  <c r="H808" i="62"/>
  <c r="G808" i="62"/>
  <c r="D808" i="62"/>
  <c r="B808" i="62"/>
  <c r="F805" i="62"/>
  <c r="F804" i="62"/>
  <c r="F803" i="62"/>
  <c r="F802" i="62"/>
  <c r="F801" i="62"/>
  <c r="F800" i="62"/>
  <c r="F799" i="62"/>
  <c r="F798" i="62"/>
  <c r="F797" i="62"/>
  <c r="F796" i="62"/>
  <c r="F795" i="62"/>
  <c r="F794" i="62"/>
  <c r="F793" i="62"/>
  <c r="F792" i="62"/>
  <c r="F791" i="62"/>
  <c r="F790" i="62"/>
  <c r="F789" i="62"/>
  <c r="F788" i="62"/>
  <c r="F787" i="62"/>
  <c r="F786" i="62"/>
  <c r="F785" i="62"/>
  <c r="F784" i="62"/>
  <c r="F783" i="62"/>
  <c r="F782" i="62"/>
  <c r="F781" i="62"/>
  <c r="F780" i="62"/>
  <c r="F779" i="62"/>
  <c r="F778" i="62"/>
  <c r="F777" i="62"/>
  <c r="F776" i="62"/>
  <c r="F775" i="62"/>
  <c r="F774" i="62"/>
  <c r="I772" i="62"/>
  <c r="H772" i="62"/>
  <c r="G772" i="62"/>
  <c r="F772" i="62"/>
  <c r="D772" i="62"/>
  <c r="B772" i="62"/>
  <c r="F769" i="62"/>
  <c r="F768" i="62"/>
  <c r="F767" i="62"/>
  <c r="F766" i="62"/>
  <c r="F765" i="62"/>
  <c r="F764" i="62"/>
  <c r="F763" i="62"/>
  <c r="F762" i="62"/>
  <c r="F761" i="62"/>
  <c r="F760" i="62"/>
  <c r="F759" i="62"/>
  <c r="F758" i="62"/>
  <c r="F757" i="62"/>
  <c r="F756" i="62"/>
  <c r="F755" i="62"/>
  <c r="F754" i="62"/>
  <c r="F753" i="62"/>
  <c r="F752" i="62"/>
  <c r="F751" i="62"/>
  <c r="F750" i="62"/>
  <c r="F749" i="62"/>
  <c r="F748" i="62"/>
  <c r="F747" i="62"/>
  <c r="F746" i="62"/>
  <c r="F745" i="62"/>
  <c r="F744" i="62"/>
  <c r="F743" i="62"/>
  <c r="F742" i="62"/>
  <c r="F741" i="62"/>
  <c r="F740" i="62"/>
  <c r="F739" i="62"/>
  <c r="F736" i="62"/>
  <c r="F738" i="62"/>
  <c r="I736" i="62"/>
  <c r="H736" i="62"/>
  <c r="G736" i="62"/>
  <c r="D736" i="62"/>
  <c r="B736" i="62"/>
  <c r="F733" i="62"/>
  <c r="F732" i="62"/>
  <c r="F731" i="62"/>
  <c r="F730" i="62"/>
  <c r="F700" i="62"/>
  <c r="F729" i="62"/>
  <c r="F728" i="62"/>
  <c r="F727" i="62"/>
  <c r="F726" i="62"/>
  <c r="F725" i="62"/>
  <c r="F724" i="62"/>
  <c r="F723" i="62"/>
  <c r="F722" i="62"/>
  <c r="F721" i="62"/>
  <c r="F720" i="62"/>
  <c r="F719" i="62"/>
  <c r="F718" i="62"/>
  <c r="F717" i="62"/>
  <c r="F716" i="62"/>
  <c r="F715" i="62"/>
  <c r="F714" i="62"/>
  <c r="F713" i="62"/>
  <c r="F712" i="62"/>
  <c r="F711" i="62"/>
  <c r="F710" i="62"/>
  <c r="F709" i="62"/>
  <c r="F708" i="62"/>
  <c r="F707" i="62"/>
  <c r="F706" i="62"/>
  <c r="F705" i="62"/>
  <c r="F704" i="62"/>
  <c r="F703" i="62"/>
  <c r="F702" i="62"/>
  <c r="I700" i="62"/>
  <c r="H700" i="62"/>
  <c r="G700" i="62"/>
  <c r="D700" i="62"/>
  <c r="B700" i="62"/>
  <c r="F697" i="62"/>
  <c r="F696" i="62"/>
  <c r="F695" i="62"/>
  <c r="F694" i="62"/>
  <c r="F693" i="62"/>
  <c r="F692" i="62"/>
  <c r="F691" i="62"/>
  <c r="F690" i="62"/>
  <c r="F689" i="62"/>
  <c r="F688" i="62"/>
  <c r="F687" i="62"/>
  <c r="F686" i="62"/>
  <c r="F685" i="62"/>
  <c r="F684" i="62"/>
  <c r="F683" i="62"/>
  <c r="F682" i="62"/>
  <c r="F681" i="62"/>
  <c r="F680" i="62"/>
  <c r="F679" i="62"/>
  <c r="F678" i="62"/>
  <c r="F677" i="62"/>
  <c r="F676" i="62"/>
  <c r="F675" i="62"/>
  <c r="F674" i="62"/>
  <c r="F673" i="62"/>
  <c r="F672" i="62"/>
  <c r="F671" i="62"/>
  <c r="F670" i="62"/>
  <c r="F669" i="62"/>
  <c r="F668" i="62"/>
  <c r="F667" i="62"/>
  <c r="F664" i="62"/>
  <c r="F666" i="62"/>
  <c r="I664" i="62"/>
  <c r="H664" i="62"/>
  <c r="G664" i="62"/>
  <c r="D664" i="62"/>
  <c r="B664" i="62"/>
  <c r="F661" i="62"/>
  <c r="F660" i="62"/>
  <c r="F659" i="62"/>
  <c r="F658" i="62"/>
  <c r="F657" i="62"/>
  <c r="F656" i="62"/>
  <c r="F655" i="62"/>
  <c r="F654" i="62"/>
  <c r="F653" i="62"/>
  <c r="F652" i="62"/>
  <c r="F651" i="62"/>
  <c r="F650" i="62"/>
  <c r="F649" i="62"/>
  <c r="F648" i="62"/>
  <c r="F647" i="62"/>
  <c r="F646" i="62"/>
  <c r="F645" i="62"/>
  <c r="F644" i="62"/>
  <c r="F643" i="62"/>
  <c r="F642" i="62"/>
  <c r="F641" i="62"/>
  <c r="F640" i="62"/>
  <c r="F639" i="62"/>
  <c r="F638" i="62"/>
  <c r="F637" i="62"/>
  <c r="F636" i="62"/>
  <c r="F635" i="62"/>
  <c r="F634" i="62"/>
  <c r="F633" i="62"/>
  <c r="F632" i="62"/>
  <c r="F631" i="62"/>
  <c r="F630" i="62"/>
  <c r="F628" i="62"/>
  <c r="I628" i="62"/>
  <c r="H628" i="62"/>
  <c r="G628" i="62"/>
  <c r="D628" i="62"/>
  <c r="B628" i="62"/>
  <c r="F625" i="62"/>
  <c r="F624" i="62"/>
  <c r="F623" i="62"/>
  <c r="F622" i="62"/>
  <c r="F621" i="62"/>
  <c r="F620" i="62"/>
  <c r="F619" i="62"/>
  <c r="F618" i="62"/>
  <c r="F617" i="62"/>
  <c r="F616" i="62"/>
  <c r="F615" i="62"/>
  <c r="F614" i="62"/>
  <c r="F613" i="62"/>
  <c r="F612" i="62"/>
  <c r="F611" i="62"/>
  <c r="F610" i="62"/>
  <c r="F609" i="62"/>
  <c r="F608" i="62"/>
  <c r="F607" i="62"/>
  <c r="F606" i="62"/>
  <c r="F605" i="62"/>
  <c r="F604" i="62"/>
  <c r="F603" i="62"/>
  <c r="F602" i="62"/>
  <c r="F601" i="62"/>
  <c r="F600" i="62"/>
  <c r="F599" i="62"/>
  <c r="F598" i="62"/>
  <c r="F597" i="62"/>
  <c r="F596" i="62"/>
  <c r="F595" i="62"/>
  <c r="F592" i="62"/>
  <c r="F594" i="62"/>
  <c r="I592" i="62"/>
  <c r="H592" i="62"/>
  <c r="G592" i="62"/>
  <c r="D592" i="62"/>
  <c r="B592" i="62"/>
  <c r="F589" i="62"/>
  <c r="F588" i="62"/>
  <c r="F587" i="62"/>
  <c r="F586" i="62"/>
  <c r="F585" i="62"/>
  <c r="F584" i="62"/>
  <c r="F583" i="62"/>
  <c r="F582" i="62"/>
  <c r="F581" i="62"/>
  <c r="F580" i="62"/>
  <c r="F579" i="62"/>
  <c r="F578" i="62"/>
  <c r="F577" i="62"/>
  <c r="F576" i="62"/>
  <c r="F575" i="62"/>
  <c r="F574" i="62"/>
  <c r="F573" i="62"/>
  <c r="F572" i="62"/>
  <c r="F571" i="62"/>
  <c r="F570" i="62"/>
  <c r="F569" i="62"/>
  <c r="F568" i="62"/>
  <c r="F567" i="62"/>
  <c r="F566" i="62"/>
  <c r="F565" i="62"/>
  <c r="F564" i="62"/>
  <c r="F563" i="62"/>
  <c r="F562" i="62"/>
  <c r="F561" i="62"/>
  <c r="F560" i="62"/>
  <c r="F559" i="62"/>
  <c r="F558" i="62"/>
  <c r="I556" i="62"/>
  <c r="H556" i="62"/>
  <c r="G556" i="62"/>
  <c r="F556" i="62"/>
  <c r="D556" i="62"/>
  <c r="B556" i="62"/>
  <c r="F553" i="62"/>
  <c r="F552" i="62"/>
  <c r="F551" i="62"/>
  <c r="F550" i="62"/>
  <c r="F549" i="62"/>
  <c r="F548" i="62"/>
  <c r="F547" i="62"/>
  <c r="F546" i="62"/>
  <c r="F545" i="62"/>
  <c r="F544" i="62"/>
  <c r="F543" i="62"/>
  <c r="F542" i="62"/>
  <c r="F541" i="62"/>
  <c r="F540" i="62"/>
  <c r="F539" i="62"/>
  <c r="F538" i="62"/>
  <c r="F537" i="62"/>
  <c r="F536" i="62"/>
  <c r="F535" i="62"/>
  <c r="F534" i="62"/>
  <c r="F533" i="62"/>
  <c r="F532" i="62"/>
  <c r="F531" i="62"/>
  <c r="F530" i="62"/>
  <c r="F529" i="62"/>
  <c r="F528" i="62"/>
  <c r="F527" i="62"/>
  <c r="F526" i="62"/>
  <c r="F525" i="62"/>
  <c r="F524" i="62"/>
  <c r="F520" i="62"/>
  <c r="F523" i="62"/>
  <c r="F522" i="62"/>
  <c r="I520" i="62"/>
  <c r="H520" i="62"/>
  <c r="G520" i="62"/>
  <c r="D520" i="62"/>
  <c r="B520" i="62"/>
  <c r="F517" i="62"/>
  <c r="F516" i="62"/>
  <c r="F515" i="62"/>
  <c r="F514" i="62"/>
  <c r="F513" i="62"/>
  <c r="F512" i="62"/>
  <c r="F511" i="62"/>
  <c r="F510" i="62"/>
  <c r="F509" i="62"/>
  <c r="F508" i="62"/>
  <c r="F507" i="62"/>
  <c r="F506" i="62"/>
  <c r="F505" i="62"/>
  <c r="F504" i="62"/>
  <c r="F503" i="62"/>
  <c r="F502" i="62"/>
  <c r="F501" i="62"/>
  <c r="F500" i="62"/>
  <c r="F499" i="62"/>
  <c r="F498" i="62"/>
  <c r="F497" i="62"/>
  <c r="F496" i="62"/>
  <c r="F495" i="62"/>
  <c r="F494" i="62"/>
  <c r="F493" i="62"/>
  <c r="F492" i="62"/>
  <c r="F491" i="62"/>
  <c r="F490" i="62"/>
  <c r="F489" i="62"/>
  <c r="F488" i="62"/>
  <c r="F487" i="62"/>
  <c r="F486" i="62"/>
  <c r="I484" i="62"/>
  <c r="H484" i="62"/>
  <c r="G484" i="62"/>
  <c r="F484" i="62"/>
  <c r="D484" i="62"/>
  <c r="B484" i="62"/>
  <c r="F481" i="62"/>
  <c r="F480" i="62"/>
  <c r="F479" i="62"/>
  <c r="F478" i="62"/>
  <c r="F477" i="62"/>
  <c r="F476" i="62"/>
  <c r="F475" i="62"/>
  <c r="F474" i="62"/>
  <c r="F473" i="62"/>
  <c r="F472" i="62"/>
  <c r="F471" i="62"/>
  <c r="F470" i="62"/>
  <c r="F469" i="62"/>
  <c r="F468" i="62"/>
  <c r="F467" i="62"/>
  <c r="F466" i="62"/>
  <c r="F465" i="62"/>
  <c r="F464" i="62"/>
  <c r="F463" i="62"/>
  <c r="F462" i="62"/>
  <c r="F461" i="62"/>
  <c r="F460" i="62"/>
  <c r="F459" i="62"/>
  <c r="F458" i="62"/>
  <c r="F457" i="62"/>
  <c r="F456" i="62"/>
  <c r="F455" i="62"/>
  <c r="F454" i="62"/>
  <c r="F453" i="62"/>
  <c r="F452" i="62"/>
  <c r="F448" i="62"/>
  <c r="F451" i="62"/>
  <c r="F450" i="62"/>
  <c r="I448" i="62"/>
  <c r="H448" i="62"/>
  <c r="G448" i="62"/>
  <c r="D448" i="62"/>
  <c r="B448" i="62"/>
  <c r="F445" i="62"/>
  <c r="F444" i="62"/>
  <c r="F443" i="62"/>
  <c r="F442" i="62"/>
  <c r="F441" i="62"/>
  <c r="F440" i="62"/>
  <c r="F439" i="62"/>
  <c r="F438" i="62"/>
  <c r="F437" i="62"/>
  <c r="F436" i="62"/>
  <c r="F435" i="62"/>
  <c r="F434" i="62"/>
  <c r="F433" i="62"/>
  <c r="F432" i="62"/>
  <c r="F431" i="62"/>
  <c r="F430" i="62"/>
  <c r="F429" i="62"/>
  <c r="F428" i="62"/>
  <c r="F427" i="62"/>
  <c r="F426" i="62"/>
  <c r="F425" i="62"/>
  <c r="F424" i="62"/>
  <c r="F423" i="62"/>
  <c r="F422" i="62"/>
  <c r="F421" i="62"/>
  <c r="F420" i="62"/>
  <c r="F419" i="62"/>
  <c r="F418" i="62"/>
  <c r="F417" i="62"/>
  <c r="F416" i="62"/>
  <c r="F415" i="62"/>
  <c r="F414" i="62"/>
  <c r="I412" i="62"/>
  <c r="H412" i="62"/>
  <c r="G412" i="62"/>
  <c r="F412" i="62"/>
  <c r="D412" i="62"/>
  <c r="B412" i="62"/>
  <c r="F409" i="62"/>
  <c r="F408" i="62"/>
  <c r="F407" i="62"/>
  <c r="F406" i="62"/>
  <c r="F405" i="62"/>
  <c r="F404" i="62"/>
  <c r="F403" i="62"/>
  <c r="F402" i="62"/>
  <c r="F401" i="62"/>
  <c r="F400" i="62"/>
  <c r="F399" i="62"/>
  <c r="F398" i="62"/>
  <c r="F397" i="62"/>
  <c r="F396" i="62"/>
  <c r="F395" i="62"/>
  <c r="F394" i="62"/>
  <c r="F393" i="62"/>
  <c r="F392" i="62"/>
  <c r="F391" i="62"/>
  <c r="F390" i="62"/>
  <c r="F389" i="62"/>
  <c r="F388" i="62"/>
  <c r="F387" i="62"/>
  <c r="F386" i="62"/>
  <c r="F385" i="62"/>
  <c r="F384" i="62"/>
  <c r="F383" i="62"/>
  <c r="F382" i="62"/>
  <c r="F381" i="62"/>
  <c r="F380" i="62"/>
  <c r="F376" i="62"/>
  <c r="F379" i="62"/>
  <c r="F378" i="62"/>
  <c r="I376" i="62"/>
  <c r="H376" i="62"/>
  <c r="G376" i="62"/>
  <c r="D376" i="62"/>
  <c r="B376" i="62"/>
  <c r="F373" i="62"/>
  <c r="F372" i="62"/>
  <c r="F371" i="62"/>
  <c r="F370" i="62"/>
  <c r="F369" i="62"/>
  <c r="F368" i="62"/>
  <c r="F367" i="62"/>
  <c r="F366" i="62"/>
  <c r="F365" i="62"/>
  <c r="F364" i="62"/>
  <c r="F363" i="62"/>
  <c r="F362" i="62"/>
  <c r="F361" i="62"/>
  <c r="F360" i="62"/>
  <c r="F359" i="62"/>
  <c r="F358" i="62"/>
  <c r="F357" i="62"/>
  <c r="F356" i="62"/>
  <c r="F355" i="62"/>
  <c r="F354" i="62"/>
  <c r="F353" i="62"/>
  <c r="F352" i="62"/>
  <c r="F351" i="62"/>
  <c r="F350" i="62"/>
  <c r="F349" i="62"/>
  <c r="F348" i="62"/>
  <c r="F347" i="62"/>
  <c r="F346" i="62"/>
  <c r="F345" i="62"/>
  <c r="F344" i="62"/>
  <c r="F343" i="62"/>
  <c r="F342" i="62"/>
  <c r="F340" i="62"/>
  <c r="I340" i="62"/>
  <c r="H340" i="62"/>
  <c r="G340" i="62"/>
  <c r="D340" i="62"/>
  <c r="B340" i="62"/>
  <c r="F337" i="62"/>
  <c r="F336" i="62"/>
  <c r="F335" i="62"/>
  <c r="F334" i="62"/>
  <c r="F333" i="62"/>
  <c r="F332" i="62"/>
  <c r="F331" i="62"/>
  <c r="F330" i="62"/>
  <c r="F329" i="62"/>
  <c r="F328" i="62"/>
  <c r="F327" i="62"/>
  <c r="F326" i="62"/>
  <c r="F325" i="62"/>
  <c r="F324" i="62"/>
  <c r="F323" i="62"/>
  <c r="F322" i="62"/>
  <c r="F321" i="62"/>
  <c r="F320" i="62"/>
  <c r="F319" i="62"/>
  <c r="F318" i="62"/>
  <c r="F317" i="62"/>
  <c r="F316" i="62"/>
  <c r="F315" i="62"/>
  <c r="F314" i="62"/>
  <c r="F313" i="62"/>
  <c r="F312" i="62"/>
  <c r="F311" i="62"/>
  <c r="F310" i="62"/>
  <c r="F309" i="62"/>
  <c r="F308" i="62"/>
  <c r="F307" i="62"/>
  <c r="F304" i="62"/>
  <c r="F306" i="62"/>
  <c r="I304" i="62"/>
  <c r="H304" i="62"/>
  <c r="G304" i="62"/>
  <c r="D304" i="62"/>
  <c r="B304" i="62"/>
  <c r="F301" i="62"/>
  <c r="F300" i="62"/>
  <c r="F299" i="62"/>
  <c r="F298" i="62"/>
  <c r="F297" i="62"/>
  <c r="F296" i="62"/>
  <c r="F295" i="62"/>
  <c r="F294" i="62"/>
  <c r="F293" i="62"/>
  <c r="F292" i="62"/>
  <c r="F291" i="62"/>
  <c r="F290" i="62"/>
  <c r="F289" i="62"/>
  <c r="F288" i="62"/>
  <c r="F287" i="62"/>
  <c r="F286" i="62"/>
  <c r="F285" i="62"/>
  <c r="F284" i="62"/>
  <c r="F283" i="62"/>
  <c r="F282" i="62"/>
  <c r="F281" i="62"/>
  <c r="F280" i="62"/>
  <c r="F279" i="62"/>
  <c r="F278" i="62"/>
  <c r="F277" i="62"/>
  <c r="F276" i="62"/>
  <c r="F275" i="62"/>
  <c r="F274" i="62"/>
  <c r="F273" i="62"/>
  <c r="F272" i="62"/>
  <c r="F271" i="62"/>
  <c r="F270" i="62"/>
  <c r="F268" i="62"/>
  <c r="I268" i="62"/>
  <c r="H268" i="62"/>
  <c r="G268" i="62"/>
  <c r="D268" i="62"/>
  <c r="B268" i="62"/>
  <c r="F265" i="62"/>
  <c r="F264" i="62"/>
  <c r="F263" i="62"/>
  <c r="F262" i="62"/>
  <c r="F261" i="62"/>
  <c r="F260" i="62"/>
  <c r="F259" i="62"/>
  <c r="F258" i="62"/>
  <c r="F257" i="62"/>
  <c r="F256" i="62"/>
  <c r="F255" i="62"/>
  <c r="F254" i="62"/>
  <c r="F253" i="62"/>
  <c r="F252" i="62"/>
  <c r="F251" i="62"/>
  <c r="F250" i="62"/>
  <c r="F249" i="62"/>
  <c r="F248" i="62"/>
  <c r="F247" i="62"/>
  <c r="F246" i="62"/>
  <c r="F245" i="62"/>
  <c r="F244" i="62"/>
  <c r="F243" i="62"/>
  <c r="F242" i="62"/>
  <c r="F241" i="62"/>
  <c r="F240" i="62"/>
  <c r="F239" i="62"/>
  <c r="F238" i="62"/>
  <c r="F237" i="62"/>
  <c r="F236" i="62"/>
  <c r="F235" i="62"/>
  <c r="F232" i="62"/>
  <c r="F234" i="62"/>
  <c r="I232" i="62"/>
  <c r="H232" i="62"/>
  <c r="G232" i="62"/>
  <c r="D232" i="62"/>
  <c r="B232" i="62"/>
  <c r="F229" i="62"/>
  <c r="F228" i="62"/>
  <c r="F227" i="62"/>
  <c r="F226" i="62"/>
  <c r="F225" i="62"/>
  <c r="F224" i="62"/>
  <c r="F223" i="62"/>
  <c r="F222" i="62"/>
  <c r="F221" i="62"/>
  <c r="F220" i="62"/>
  <c r="F219" i="62"/>
  <c r="F218" i="62"/>
  <c r="F217" i="62"/>
  <c r="F216" i="62"/>
  <c r="F215" i="62"/>
  <c r="F214" i="62"/>
  <c r="F213" i="62"/>
  <c r="F212" i="62"/>
  <c r="F211" i="62"/>
  <c r="F210" i="62"/>
  <c r="F209" i="62"/>
  <c r="F208" i="62"/>
  <c r="F207" i="62"/>
  <c r="F206" i="62"/>
  <c r="F205" i="62"/>
  <c r="F204" i="62"/>
  <c r="F203" i="62"/>
  <c r="F202" i="62"/>
  <c r="F201" i="62"/>
  <c r="F200" i="62"/>
  <c r="F199" i="62"/>
  <c r="F198" i="62"/>
  <c r="I196" i="62"/>
  <c r="H196" i="62"/>
  <c r="G196" i="62"/>
  <c r="F196" i="62"/>
  <c r="D196" i="62"/>
  <c r="B196" i="62"/>
  <c r="F193" i="62"/>
  <c r="F192" i="62"/>
  <c r="F191" i="62"/>
  <c r="F190" i="62"/>
  <c r="F189" i="62"/>
  <c r="F188" i="62"/>
  <c r="F187" i="62"/>
  <c r="F186" i="62"/>
  <c r="F185" i="62"/>
  <c r="F184" i="62"/>
  <c r="F183" i="62"/>
  <c r="F182" i="62"/>
  <c r="F181" i="62"/>
  <c r="F180" i="62"/>
  <c r="F179" i="62"/>
  <c r="F178" i="62"/>
  <c r="F177" i="62"/>
  <c r="F176" i="62"/>
  <c r="F175" i="62"/>
  <c r="F174" i="62"/>
  <c r="F173" i="62"/>
  <c r="F172" i="62"/>
  <c r="F171" i="62"/>
  <c r="F170" i="62"/>
  <c r="F169" i="62"/>
  <c r="F168" i="62"/>
  <c r="F167" i="62"/>
  <c r="F166" i="62"/>
  <c r="F165" i="62"/>
  <c r="F164" i="62"/>
  <c r="F163" i="62"/>
  <c r="F160" i="62"/>
  <c r="F162" i="62"/>
  <c r="I160" i="62"/>
  <c r="H160" i="62"/>
  <c r="G160" i="62"/>
  <c r="D160" i="62"/>
  <c r="B160" i="62"/>
  <c r="F157" i="62"/>
  <c r="F156" i="62"/>
  <c r="F155" i="62"/>
  <c r="F154" i="62"/>
  <c r="F153" i="62"/>
  <c r="F152" i="62"/>
  <c r="F151" i="62"/>
  <c r="F150" i="62"/>
  <c r="F149" i="62"/>
  <c r="F148" i="62"/>
  <c r="F147" i="62"/>
  <c r="F146" i="62"/>
  <c r="F145" i="62"/>
  <c r="F144" i="62"/>
  <c r="F143" i="62"/>
  <c r="F142" i="62"/>
  <c r="F141" i="62"/>
  <c r="F140" i="62"/>
  <c r="F139" i="62"/>
  <c r="F138" i="62"/>
  <c r="F137" i="62"/>
  <c r="F136" i="62"/>
  <c r="F135" i="62"/>
  <c r="F134" i="62"/>
  <c r="F133" i="62"/>
  <c r="F132" i="62"/>
  <c r="F131" i="62"/>
  <c r="F130" i="62"/>
  <c r="F129" i="62"/>
  <c r="F128" i="62"/>
  <c r="F127" i="62"/>
  <c r="F126" i="62"/>
  <c r="F123" i="62"/>
  <c r="F125" i="62"/>
  <c r="I123" i="62"/>
  <c r="H123" i="62"/>
  <c r="G123" i="62"/>
  <c r="D123" i="62"/>
  <c r="F120" i="62"/>
  <c r="F119" i="62"/>
  <c r="F118" i="62"/>
  <c r="F117" i="62"/>
  <c r="F116" i="62"/>
  <c r="F115" i="62"/>
  <c r="F114" i="62"/>
  <c r="F113" i="62"/>
  <c r="F112" i="62"/>
  <c r="F111" i="62"/>
  <c r="F110" i="62"/>
  <c r="F109" i="62"/>
  <c r="F108" i="62"/>
  <c r="F107" i="62"/>
  <c r="F106" i="62"/>
  <c r="F105" i="62"/>
  <c r="F104" i="62"/>
  <c r="F103" i="62"/>
  <c r="F102" i="62"/>
  <c r="F101" i="62"/>
  <c r="F100" i="62"/>
  <c r="F99" i="62"/>
  <c r="F98" i="62"/>
  <c r="F97" i="62"/>
  <c r="F96" i="62"/>
  <c r="F95" i="62"/>
  <c r="F94" i="62"/>
  <c r="F93" i="62"/>
  <c r="F92" i="62"/>
  <c r="F91" i="62"/>
  <c r="F86" i="62"/>
  <c r="F90" i="62"/>
  <c r="F89" i="62"/>
  <c r="F88" i="62"/>
  <c r="I86" i="62"/>
  <c r="H86" i="62"/>
  <c r="G86" i="62"/>
  <c r="D86" i="62"/>
  <c r="B86" i="62"/>
  <c r="F83" i="62"/>
  <c r="F82" i="62"/>
  <c r="F81" i="62"/>
  <c r="F80" i="62"/>
  <c r="F79" i="62"/>
  <c r="F78" i="62"/>
  <c r="F77" i="62"/>
  <c r="F76" i="62"/>
  <c r="F75" i="62"/>
  <c r="F74" i="62"/>
  <c r="F73" i="62"/>
  <c r="F72" i="62"/>
  <c r="F71" i="62"/>
  <c r="F70" i="62"/>
  <c r="F69" i="62"/>
  <c r="F68" i="62"/>
  <c r="F67" i="62"/>
  <c r="F66" i="62"/>
  <c r="F65" i="62"/>
  <c r="F64" i="62"/>
  <c r="F63" i="62"/>
  <c r="F62" i="62"/>
  <c r="F61" i="62"/>
  <c r="F60" i="62"/>
  <c r="F59" i="62"/>
  <c r="F58" i="62"/>
  <c r="F57" i="62"/>
  <c r="F56" i="62"/>
  <c r="F55" i="62"/>
  <c r="F54" i="62"/>
  <c r="F53" i="62"/>
  <c r="F49" i="62"/>
  <c r="F52" i="62"/>
  <c r="F51" i="62"/>
  <c r="I49" i="62"/>
  <c r="H49" i="62"/>
  <c r="G49" i="62"/>
  <c r="D49" i="62"/>
  <c r="B49" i="62"/>
  <c r="F46" i="62"/>
  <c r="F45" i="62"/>
  <c r="F44" i="62"/>
  <c r="F43" i="62"/>
  <c r="F42" i="62"/>
  <c r="F41" i="62"/>
  <c r="F40" i="62"/>
  <c r="F39" i="62"/>
  <c r="F38" i="62"/>
  <c r="F37" i="62"/>
  <c r="F36" i="62"/>
  <c r="F35" i="62"/>
  <c r="F34" i="62"/>
  <c r="F33" i="62"/>
  <c r="F32" i="62"/>
  <c r="F31" i="62"/>
  <c r="F30" i="62"/>
  <c r="F29" i="62"/>
  <c r="F28" i="62"/>
  <c r="F27" i="62"/>
  <c r="F26" i="62"/>
  <c r="F25" i="62"/>
  <c r="F24" i="62"/>
  <c r="F23" i="62"/>
  <c r="F22" i="62"/>
  <c r="F21" i="62"/>
  <c r="F20" i="62"/>
  <c r="F19" i="62"/>
  <c r="F18" i="62"/>
  <c r="F17" i="62"/>
  <c r="F16" i="62"/>
  <c r="F15" i="62"/>
  <c r="F12" i="62"/>
  <c r="F14" i="62"/>
  <c r="I12" i="62"/>
  <c r="H12" i="62"/>
  <c r="G12" i="62"/>
  <c r="D12" i="62"/>
  <c r="B12" i="62"/>
  <c r="L516" i="64"/>
  <c r="B479" i="65"/>
  <c r="B11" i="65"/>
  <c r="B227" i="65"/>
  <c r="B519" i="64"/>
  <c r="B516" i="64"/>
  <c r="D516" i="64"/>
  <c r="B232" i="64"/>
  <c r="B340" i="64"/>
  <c r="B336" i="64"/>
  <c r="D336" i="64"/>
  <c r="D444" i="64"/>
  <c r="B228" i="64"/>
  <c r="H192" i="64"/>
  <c r="B14" i="64"/>
  <c r="B12" i="64"/>
  <c r="B372" i="64"/>
  <c r="B410" i="64"/>
  <c r="B408" i="64"/>
  <c r="D408" i="64"/>
  <c r="B515" i="65"/>
  <c r="B228" i="66"/>
  <c r="B83" i="65"/>
  <c r="B482" i="64"/>
  <c r="B480" i="64"/>
  <c r="V192" i="64"/>
  <c r="V372" i="64"/>
  <c r="H408" i="64"/>
  <c r="B196" i="64"/>
  <c r="B192" i="64"/>
  <c r="D192" i="64"/>
  <c r="B446" i="64"/>
  <c r="B444" i="64"/>
  <c r="B266" i="64"/>
  <c r="B264" i="64"/>
  <c r="D264" i="64"/>
  <c r="B119" i="65"/>
  <c r="B302" i="64"/>
  <c r="B300" i="64"/>
  <c r="B48" i="64"/>
  <c r="B48" i="66"/>
  <c r="B336" i="66"/>
  <c r="B516" i="66"/>
  <c r="B443" i="65"/>
  <c r="L408" i="64"/>
  <c r="V336" i="64"/>
  <c r="D48" i="64"/>
  <c r="D372" i="64"/>
  <c r="L300" i="64"/>
  <c r="B376" i="64"/>
  <c r="L336" i="64"/>
  <c r="D300" i="64"/>
  <c r="B156" i="64"/>
  <c r="B874" i="61"/>
  <c r="B873" i="61"/>
  <c r="B872" i="61"/>
  <c r="B871" i="61"/>
  <c r="B870" i="61"/>
  <c r="B869" i="61"/>
  <c r="B868" i="61"/>
  <c r="B867" i="61"/>
  <c r="B866" i="61"/>
  <c r="B865" i="61"/>
  <c r="B864" i="61"/>
  <c r="B863" i="61"/>
  <c r="B862" i="61"/>
  <c r="B861" i="61"/>
  <c r="B860" i="61"/>
  <c r="B859" i="61"/>
  <c r="B858" i="61"/>
  <c r="B857" i="61"/>
  <c r="B856" i="61"/>
  <c r="B855" i="61"/>
  <c r="B854" i="61"/>
  <c r="B853" i="61"/>
  <c r="B852" i="61"/>
  <c r="B851" i="61"/>
  <c r="B850" i="61"/>
  <c r="B849" i="61"/>
  <c r="B848" i="61"/>
  <c r="B847" i="61"/>
  <c r="B846" i="61"/>
  <c r="B845" i="61"/>
  <c r="B844" i="61"/>
  <c r="B843" i="61"/>
  <c r="N841" i="61"/>
  <c r="M841" i="61"/>
  <c r="L841" i="61"/>
  <c r="K841" i="61"/>
  <c r="J841" i="61"/>
  <c r="I841" i="61"/>
  <c r="H841" i="61"/>
  <c r="G841" i="61"/>
  <c r="F841" i="61"/>
  <c r="E841" i="61"/>
  <c r="D841" i="61"/>
  <c r="B841" i="61"/>
  <c r="B838" i="61"/>
  <c r="B837" i="61"/>
  <c r="B836" i="61"/>
  <c r="B835" i="61"/>
  <c r="B834" i="61"/>
  <c r="B833" i="61"/>
  <c r="B832" i="61"/>
  <c r="B831" i="61"/>
  <c r="B830" i="61"/>
  <c r="B829" i="61"/>
  <c r="B828" i="61"/>
  <c r="B827" i="61"/>
  <c r="B826" i="61"/>
  <c r="B825" i="61"/>
  <c r="B824" i="61"/>
  <c r="B823" i="61"/>
  <c r="B822" i="61"/>
  <c r="B821" i="61"/>
  <c r="B820" i="61"/>
  <c r="B819" i="61"/>
  <c r="B818" i="61"/>
  <c r="B817" i="61"/>
  <c r="B816" i="61"/>
  <c r="B815" i="61"/>
  <c r="B814" i="61"/>
  <c r="B813" i="61"/>
  <c r="B812" i="61"/>
  <c r="B811" i="61"/>
  <c r="B810" i="61"/>
  <c r="B809" i="61"/>
  <c r="B808" i="61"/>
  <c r="B807" i="61"/>
  <c r="N805" i="61"/>
  <c r="M805" i="61"/>
  <c r="L805" i="61"/>
  <c r="K805" i="61"/>
  <c r="J805" i="61"/>
  <c r="I805" i="61"/>
  <c r="H805" i="61"/>
  <c r="G805" i="61"/>
  <c r="F805" i="61"/>
  <c r="E805" i="61"/>
  <c r="D805" i="61"/>
  <c r="B805" i="61"/>
  <c r="B802" i="61"/>
  <c r="B801" i="61"/>
  <c r="B800" i="61"/>
  <c r="B799" i="61"/>
  <c r="B798" i="61"/>
  <c r="B797" i="61"/>
  <c r="B796" i="61"/>
  <c r="B795" i="61"/>
  <c r="B794" i="61"/>
  <c r="B793" i="61"/>
  <c r="B792" i="61"/>
  <c r="B791" i="61"/>
  <c r="B790" i="61"/>
  <c r="B789" i="61"/>
  <c r="B788" i="61"/>
  <c r="B787" i="61"/>
  <c r="B786" i="61"/>
  <c r="B785" i="61"/>
  <c r="B784" i="61"/>
  <c r="B783" i="61"/>
  <c r="B782" i="61"/>
  <c r="B781" i="61"/>
  <c r="B780" i="61"/>
  <c r="B779" i="61"/>
  <c r="B778" i="61"/>
  <c r="B777" i="61"/>
  <c r="B776" i="61"/>
  <c r="B775" i="61"/>
  <c r="B774" i="61"/>
  <c r="B773" i="61"/>
  <c r="B772" i="61"/>
  <c r="B771" i="61"/>
  <c r="N769" i="61"/>
  <c r="M769" i="61"/>
  <c r="L769" i="61"/>
  <c r="K769" i="61"/>
  <c r="J769" i="61"/>
  <c r="I769" i="61"/>
  <c r="H769" i="61"/>
  <c r="G769" i="61"/>
  <c r="F769" i="61"/>
  <c r="E769" i="61"/>
  <c r="D769" i="61"/>
  <c r="B769" i="61"/>
  <c r="B766" i="61"/>
  <c r="B765" i="61"/>
  <c r="B764" i="61"/>
  <c r="B763" i="61"/>
  <c r="B762" i="61"/>
  <c r="B761" i="61"/>
  <c r="B760" i="61"/>
  <c r="B759" i="61"/>
  <c r="B758" i="61"/>
  <c r="B757" i="61"/>
  <c r="B756" i="61"/>
  <c r="B755" i="61"/>
  <c r="B754" i="61"/>
  <c r="B753" i="61"/>
  <c r="B752" i="61"/>
  <c r="B751" i="61"/>
  <c r="B750" i="61"/>
  <c r="B749" i="61"/>
  <c r="B748" i="61"/>
  <c r="B747" i="61"/>
  <c r="B746" i="61"/>
  <c r="B745" i="61"/>
  <c r="B744" i="61"/>
  <c r="B743" i="61"/>
  <c r="B742" i="61"/>
  <c r="B741" i="61"/>
  <c r="B740" i="61"/>
  <c r="B739" i="61"/>
  <c r="B738" i="61"/>
  <c r="B737" i="61"/>
  <c r="B736" i="61"/>
  <c r="B735" i="61"/>
  <c r="N733" i="61"/>
  <c r="M733" i="61"/>
  <c r="L733" i="61"/>
  <c r="K733" i="61"/>
  <c r="J733" i="61"/>
  <c r="I733" i="61"/>
  <c r="H733" i="61"/>
  <c r="G733" i="61"/>
  <c r="F733" i="61"/>
  <c r="E733" i="61"/>
  <c r="D733" i="61"/>
  <c r="B733" i="61"/>
  <c r="B730" i="61"/>
  <c r="B729" i="61"/>
  <c r="B728" i="61"/>
  <c r="B727" i="61"/>
  <c r="B726" i="61"/>
  <c r="B725" i="61"/>
  <c r="B724" i="61"/>
  <c r="B723" i="61"/>
  <c r="B722" i="61"/>
  <c r="B721" i="61"/>
  <c r="B720" i="61"/>
  <c r="B719" i="61"/>
  <c r="B718" i="61"/>
  <c r="B717" i="61"/>
  <c r="B716" i="61"/>
  <c r="B715" i="61"/>
  <c r="B714" i="61"/>
  <c r="B713" i="61"/>
  <c r="B712" i="61"/>
  <c r="B711" i="61"/>
  <c r="B710" i="61"/>
  <c r="B709" i="61"/>
  <c r="B708" i="61"/>
  <c r="B707" i="61"/>
  <c r="B706" i="61"/>
  <c r="B705" i="61"/>
  <c r="B704" i="61"/>
  <c r="B703" i="61"/>
  <c r="B702" i="61"/>
  <c r="B701" i="61"/>
  <c r="B700" i="61"/>
  <c r="B699" i="61"/>
  <c r="N697" i="61"/>
  <c r="M697" i="61"/>
  <c r="L697" i="61"/>
  <c r="K697" i="61"/>
  <c r="J697" i="61"/>
  <c r="I697" i="61"/>
  <c r="H697" i="61"/>
  <c r="G697" i="61"/>
  <c r="F697" i="61"/>
  <c r="E697" i="61"/>
  <c r="D697" i="61"/>
  <c r="B697" i="61"/>
  <c r="B694" i="61"/>
  <c r="B693" i="61"/>
  <c r="B692" i="61"/>
  <c r="B691" i="61"/>
  <c r="B690" i="61"/>
  <c r="B689" i="61"/>
  <c r="B688" i="61"/>
  <c r="B687" i="61"/>
  <c r="B686" i="61"/>
  <c r="B685" i="61"/>
  <c r="B684" i="61"/>
  <c r="B683" i="61"/>
  <c r="B682" i="61"/>
  <c r="B681" i="61"/>
  <c r="B680" i="61"/>
  <c r="B679" i="61"/>
  <c r="B678" i="61"/>
  <c r="B677" i="61"/>
  <c r="B676" i="61"/>
  <c r="B675" i="61"/>
  <c r="B674" i="61"/>
  <c r="B673" i="61"/>
  <c r="B672" i="61"/>
  <c r="B671" i="61"/>
  <c r="B670" i="61"/>
  <c r="B669" i="61"/>
  <c r="B668" i="61"/>
  <c r="B667" i="61"/>
  <c r="B666" i="61"/>
  <c r="B665" i="61"/>
  <c r="B664" i="61"/>
  <c r="B663" i="61"/>
  <c r="N661" i="61"/>
  <c r="M661" i="61"/>
  <c r="L661" i="61"/>
  <c r="K661" i="61"/>
  <c r="J661" i="61"/>
  <c r="I661" i="61"/>
  <c r="H661" i="61"/>
  <c r="G661" i="61"/>
  <c r="F661" i="61"/>
  <c r="E661" i="61"/>
  <c r="D661" i="61"/>
  <c r="B661" i="61"/>
  <c r="B658" i="61"/>
  <c r="B657" i="61"/>
  <c r="B656" i="61"/>
  <c r="B655" i="61"/>
  <c r="B654" i="61"/>
  <c r="B653" i="61"/>
  <c r="B652" i="61"/>
  <c r="B651" i="61"/>
  <c r="B650" i="61"/>
  <c r="B649" i="61"/>
  <c r="B648" i="61"/>
  <c r="B647" i="61"/>
  <c r="B646" i="61"/>
  <c r="B645" i="61"/>
  <c r="B644" i="61"/>
  <c r="B643" i="61"/>
  <c r="B642" i="61"/>
  <c r="B641" i="61"/>
  <c r="B640" i="61"/>
  <c r="B639" i="61"/>
  <c r="B638" i="61"/>
  <c r="B637" i="61"/>
  <c r="B636" i="61"/>
  <c r="B635" i="61"/>
  <c r="B634" i="61"/>
  <c r="B633" i="61"/>
  <c r="B632" i="61"/>
  <c r="B631" i="61"/>
  <c r="B630" i="61"/>
  <c r="B629" i="61"/>
  <c r="B628" i="61"/>
  <c r="B627" i="61"/>
  <c r="N625" i="61"/>
  <c r="M625" i="61"/>
  <c r="L625" i="61"/>
  <c r="K625" i="61"/>
  <c r="J625" i="61"/>
  <c r="I625" i="61"/>
  <c r="H625" i="61"/>
  <c r="G625" i="61"/>
  <c r="F625" i="61"/>
  <c r="E625" i="61"/>
  <c r="D625" i="61"/>
  <c r="B625" i="61"/>
  <c r="B622" i="61"/>
  <c r="B621" i="61"/>
  <c r="B620" i="61"/>
  <c r="B619" i="61"/>
  <c r="B618" i="61"/>
  <c r="B617" i="61"/>
  <c r="B616" i="61"/>
  <c r="B615" i="61"/>
  <c r="B614" i="61"/>
  <c r="B613" i="61"/>
  <c r="B612" i="61"/>
  <c r="B611" i="61"/>
  <c r="B610" i="61"/>
  <c r="B609" i="61"/>
  <c r="B608" i="61"/>
  <c r="B607" i="61"/>
  <c r="B606" i="61"/>
  <c r="B605" i="61"/>
  <c r="B604" i="61"/>
  <c r="B603" i="61"/>
  <c r="B602" i="61"/>
  <c r="B601" i="61"/>
  <c r="B600" i="61"/>
  <c r="B599" i="61"/>
  <c r="B598" i="61"/>
  <c r="B597" i="61"/>
  <c r="B596" i="61"/>
  <c r="B595" i="61"/>
  <c r="B594" i="61"/>
  <c r="B593" i="61"/>
  <c r="B592" i="61"/>
  <c r="B591" i="61"/>
  <c r="N589" i="61"/>
  <c r="M589" i="61"/>
  <c r="L589" i="61"/>
  <c r="K589" i="61"/>
  <c r="J589" i="61"/>
  <c r="I589" i="61"/>
  <c r="H589" i="61"/>
  <c r="G589" i="61"/>
  <c r="F589" i="61"/>
  <c r="E589" i="61"/>
  <c r="D589" i="61"/>
  <c r="B589" i="61"/>
  <c r="B586" i="61"/>
  <c r="B585" i="61"/>
  <c r="B584" i="61"/>
  <c r="B583" i="61"/>
  <c r="B582" i="61"/>
  <c r="B581" i="61"/>
  <c r="B580" i="61"/>
  <c r="B579" i="61"/>
  <c r="B578" i="61"/>
  <c r="B577" i="61"/>
  <c r="B576" i="61"/>
  <c r="B575" i="61"/>
  <c r="B574" i="61"/>
  <c r="B573" i="61"/>
  <c r="B572" i="61"/>
  <c r="B571" i="61"/>
  <c r="B570" i="61"/>
  <c r="B569" i="61"/>
  <c r="B568" i="61"/>
  <c r="B567" i="61"/>
  <c r="B566" i="61"/>
  <c r="B565" i="61"/>
  <c r="B564" i="61"/>
  <c r="B563" i="61"/>
  <c r="B562" i="61"/>
  <c r="B561" i="61"/>
  <c r="B560" i="61"/>
  <c r="B559" i="61"/>
  <c r="B558" i="61"/>
  <c r="B557" i="61"/>
  <c r="B556" i="61"/>
  <c r="B555" i="61"/>
  <c r="N553" i="61"/>
  <c r="M553" i="61"/>
  <c r="L553" i="61"/>
  <c r="K553" i="61"/>
  <c r="J553" i="61"/>
  <c r="I553" i="61"/>
  <c r="H553" i="61"/>
  <c r="G553" i="61"/>
  <c r="F553" i="61"/>
  <c r="E553" i="61"/>
  <c r="D553" i="61"/>
  <c r="B553" i="61"/>
  <c r="B550" i="61"/>
  <c r="B549" i="61"/>
  <c r="B548" i="61"/>
  <c r="B547" i="61"/>
  <c r="B546" i="61"/>
  <c r="B545" i="61"/>
  <c r="B544" i="61"/>
  <c r="B543" i="61"/>
  <c r="B542" i="61"/>
  <c r="B541" i="61"/>
  <c r="B540" i="61"/>
  <c r="B539" i="61"/>
  <c r="B538" i="61"/>
  <c r="B537" i="61"/>
  <c r="B536" i="61"/>
  <c r="B535" i="61"/>
  <c r="B534" i="61"/>
  <c r="B533" i="61"/>
  <c r="B532" i="61"/>
  <c r="B531" i="61"/>
  <c r="B530" i="61"/>
  <c r="B529" i="61"/>
  <c r="B528" i="61"/>
  <c r="B527" i="61"/>
  <c r="B526" i="61"/>
  <c r="B525" i="61"/>
  <c r="B524" i="61"/>
  <c r="B523" i="61"/>
  <c r="B522" i="61"/>
  <c r="B521" i="61"/>
  <c r="B520" i="61"/>
  <c r="B519" i="61"/>
  <c r="N517" i="61"/>
  <c r="M517" i="61"/>
  <c r="L517" i="61"/>
  <c r="K517" i="61"/>
  <c r="J517" i="61"/>
  <c r="I517" i="61"/>
  <c r="H517" i="61"/>
  <c r="G517" i="61"/>
  <c r="F517" i="61"/>
  <c r="E517" i="61"/>
  <c r="D517" i="61"/>
  <c r="B517" i="61"/>
  <c r="B514" i="61"/>
  <c r="B513" i="61"/>
  <c r="B512" i="61"/>
  <c r="B511" i="61"/>
  <c r="B510" i="61"/>
  <c r="B509" i="61"/>
  <c r="B508" i="61"/>
  <c r="B507" i="61"/>
  <c r="B506" i="61"/>
  <c r="B505" i="61"/>
  <c r="B504" i="61"/>
  <c r="B503" i="61"/>
  <c r="B502" i="61"/>
  <c r="B501" i="61"/>
  <c r="B500" i="61"/>
  <c r="B499" i="61"/>
  <c r="B498" i="61"/>
  <c r="B497" i="61"/>
  <c r="B496" i="61"/>
  <c r="B495" i="61"/>
  <c r="B494" i="61"/>
  <c r="B493" i="61"/>
  <c r="B492" i="61"/>
  <c r="B491" i="61"/>
  <c r="B490" i="61"/>
  <c r="B489" i="61"/>
  <c r="B488" i="61"/>
  <c r="B487" i="61"/>
  <c r="B486" i="61"/>
  <c r="B485" i="61"/>
  <c r="B484" i="61"/>
  <c r="B483" i="61"/>
  <c r="N481" i="61"/>
  <c r="M481" i="61"/>
  <c r="L481" i="61"/>
  <c r="K481" i="61"/>
  <c r="J481" i="61"/>
  <c r="I481" i="61"/>
  <c r="H481" i="61"/>
  <c r="G481" i="61"/>
  <c r="F481" i="61"/>
  <c r="E481" i="61"/>
  <c r="D481" i="61"/>
  <c r="B481" i="61"/>
  <c r="B478" i="61"/>
  <c r="B477" i="61"/>
  <c r="B476" i="61"/>
  <c r="B475" i="61"/>
  <c r="B474" i="61"/>
  <c r="B473" i="61"/>
  <c r="B472" i="61"/>
  <c r="B471" i="61"/>
  <c r="B470" i="61"/>
  <c r="B469" i="61"/>
  <c r="B468" i="61"/>
  <c r="B467" i="61"/>
  <c r="B466" i="61"/>
  <c r="B465" i="61"/>
  <c r="B464" i="61"/>
  <c r="B463" i="61"/>
  <c r="B462" i="61"/>
  <c r="B461" i="61"/>
  <c r="B460" i="61"/>
  <c r="B459" i="61"/>
  <c r="B458" i="61"/>
  <c r="B457" i="61"/>
  <c r="B456" i="61"/>
  <c r="B455" i="61"/>
  <c r="B454" i="61"/>
  <c r="B453" i="61"/>
  <c r="B452" i="61"/>
  <c r="B451" i="61"/>
  <c r="B450" i="61"/>
  <c r="B449" i="61"/>
  <c r="B448" i="61"/>
  <c r="B447" i="61"/>
  <c r="N445" i="61"/>
  <c r="M445" i="61"/>
  <c r="L445" i="61"/>
  <c r="K445" i="61"/>
  <c r="J445" i="61"/>
  <c r="I445" i="61"/>
  <c r="H445" i="61"/>
  <c r="G445" i="61"/>
  <c r="F445" i="61"/>
  <c r="E445" i="61"/>
  <c r="D445" i="61"/>
  <c r="B445" i="61"/>
  <c r="B442" i="61"/>
  <c r="B441" i="61"/>
  <c r="B440" i="61"/>
  <c r="B439" i="61"/>
  <c r="B438" i="61"/>
  <c r="B437" i="61"/>
  <c r="B436" i="61"/>
  <c r="B435" i="61"/>
  <c r="B434" i="61"/>
  <c r="B433" i="61"/>
  <c r="B432" i="61"/>
  <c r="B431" i="61"/>
  <c r="B430" i="61"/>
  <c r="B429" i="61"/>
  <c r="B428" i="61"/>
  <c r="B427" i="61"/>
  <c r="B426" i="61"/>
  <c r="B425" i="61"/>
  <c r="B424" i="61"/>
  <c r="B423" i="61"/>
  <c r="B422" i="61"/>
  <c r="B421" i="61"/>
  <c r="B420" i="61"/>
  <c r="B419" i="61"/>
  <c r="B418" i="61"/>
  <c r="B417" i="61"/>
  <c r="B416" i="61"/>
  <c r="B415" i="61"/>
  <c r="B414" i="61"/>
  <c r="B413" i="61"/>
  <c r="B412" i="61"/>
  <c r="B411" i="61"/>
  <c r="N409" i="61"/>
  <c r="M409" i="61"/>
  <c r="L409" i="61"/>
  <c r="K409" i="61"/>
  <c r="J409" i="61"/>
  <c r="I409" i="61"/>
  <c r="H409" i="61"/>
  <c r="G409" i="61"/>
  <c r="F409" i="61"/>
  <c r="E409" i="61"/>
  <c r="D409" i="61"/>
  <c r="B409" i="61"/>
  <c r="B406" i="61"/>
  <c r="B405" i="61"/>
  <c r="B404" i="61"/>
  <c r="B403" i="61"/>
  <c r="B402" i="61"/>
  <c r="B401" i="61"/>
  <c r="B400" i="61"/>
  <c r="B399" i="61"/>
  <c r="B398" i="61"/>
  <c r="B397" i="61"/>
  <c r="B396" i="61"/>
  <c r="B395" i="61"/>
  <c r="B394" i="61"/>
  <c r="B393" i="61"/>
  <c r="B392" i="61"/>
  <c r="B391" i="61"/>
  <c r="B390" i="61"/>
  <c r="B389" i="61"/>
  <c r="B388" i="61"/>
  <c r="B387" i="61"/>
  <c r="B386" i="61"/>
  <c r="B385" i="61"/>
  <c r="B384" i="61"/>
  <c r="B383" i="61"/>
  <c r="B382" i="61"/>
  <c r="B381" i="61"/>
  <c r="B380" i="61"/>
  <c r="B379" i="61"/>
  <c r="B378" i="61"/>
  <c r="B377" i="61"/>
  <c r="B376" i="61"/>
  <c r="B375" i="61"/>
  <c r="N373" i="61"/>
  <c r="M373" i="61"/>
  <c r="L373" i="61"/>
  <c r="K373" i="61"/>
  <c r="J373" i="61"/>
  <c r="I373" i="61"/>
  <c r="H373" i="61"/>
  <c r="G373" i="61"/>
  <c r="F373" i="61"/>
  <c r="E373" i="61"/>
  <c r="D373" i="61"/>
  <c r="B373" i="61"/>
  <c r="B370" i="61"/>
  <c r="B369" i="61"/>
  <c r="B368" i="61"/>
  <c r="B367" i="61"/>
  <c r="B366" i="61"/>
  <c r="B365" i="61"/>
  <c r="B364" i="61"/>
  <c r="B363" i="61"/>
  <c r="B362" i="61"/>
  <c r="B361" i="61"/>
  <c r="B360" i="61"/>
  <c r="B359" i="61"/>
  <c r="B358" i="61"/>
  <c r="B357" i="61"/>
  <c r="B356" i="61"/>
  <c r="B355" i="61"/>
  <c r="B354" i="61"/>
  <c r="B353" i="61"/>
  <c r="B352" i="61"/>
  <c r="B351" i="61"/>
  <c r="B350" i="61"/>
  <c r="B349" i="61"/>
  <c r="B348" i="61"/>
  <c r="B347" i="61"/>
  <c r="B346" i="61"/>
  <c r="B345" i="61"/>
  <c r="B344" i="61"/>
  <c r="B343" i="61"/>
  <c r="B342" i="61"/>
  <c r="B341" i="61"/>
  <c r="B340" i="61"/>
  <c r="B339" i="61"/>
  <c r="N337" i="61"/>
  <c r="M337" i="61"/>
  <c r="L337" i="61"/>
  <c r="K337" i="61"/>
  <c r="J337" i="61"/>
  <c r="I337" i="61"/>
  <c r="H337" i="61"/>
  <c r="G337" i="61"/>
  <c r="F337" i="61"/>
  <c r="E337" i="61"/>
  <c r="D337" i="61"/>
  <c r="B337" i="61"/>
  <c r="B334" i="61"/>
  <c r="B333" i="61"/>
  <c r="B332" i="61"/>
  <c r="B331" i="61"/>
  <c r="B330" i="61"/>
  <c r="B329" i="61"/>
  <c r="B328" i="61"/>
  <c r="B327" i="61"/>
  <c r="B326" i="61"/>
  <c r="B325" i="61"/>
  <c r="B324" i="61"/>
  <c r="B323" i="61"/>
  <c r="B322" i="61"/>
  <c r="B321" i="61"/>
  <c r="B320" i="61"/>
  <c r="B319" i="61"/>
  <c r="B318" i="61"/>
  <c r="B317" i="61"/>
  <c r="B316" i="61"/>
  <c r="B315" i="61"/>
  <c r="B314" i="61"/>
  <c r="B313" i="61"/>
  <c r="B312" i="61"/>
  <c r="B311" i="61"/>
  <c r="B310" i="61"/>
  <c r="B309" i="61"/>
  <c r="B308" i="61"/>
  <c r="B307" i="61"/>
  <c r="B306" i="61"/>
  <c r="B305" i="61"/>
  <c r="B304" i="61"/>
  <c r="B303" i="61"/>
  <c r="N301" i="61"/>
  <c r="M301" i="61"/>
  <c r="L301" i="61"/>
  <c r="K301" i="61"/>
  <c r="J301" i="61"/>
  <c r="I301" i="61"/>
  <c r="H301" i="61"/>
  <c r="G301" i="61"/>
  <c r="F301" i="61"/>
  <c r="E301" i="61"/>
  <c r="D301" i="61"/>
  <c r="B301" i="61"/>
  <c r="B298" i="61"/>
  <c r="B297" i="61"/>
  <c r="B296" i="61"/>
  <c r="B295" i="61"/>
  <c r="B294" i="61"/>
  <c r="B293" i="61"/>
  <c r="B292" i="61"/>
  <c r="B291" i="61"/>
  <c r="B290" i="61"/>
  <c r="B289" i="61"/>
  <c r="B288" i="61"/>
  <c r="B287" i="61"/>
  <c r="B286" i="61"/>
  <c r="B285" i="61"/>
  <c r="B284" i="61"/>
  <c r="B283" i="61"/>
  <c r="B282" i="61"/>
  <c r="B281" i="61"/>
  <c r="B280" i="61"/>
  <c r="B279" i="61"/>
  <c r="B278" i="61"/>
  <c r="B277" i="61"/>
  <c r="B276" i="61"/>
  <c r="B275" i="61"/>
  <c r="B274" i="61"/>
  <c r="B273" i="61"/>
  <c r="B272" i="61"/>
  <c r="B271" i="61"/>
  <c r="B270" i="61"/>
  <c r="B269" i="61"/>
  <c r="B268" i="61"/>
  <c r="B267" i="61"/>
  <c r="N265" i="61"/>
  <c r="M265" i="61"/>
  <c r="L265" i="61"/>
  <c r="K265" i="61"/>
  <c r="J265" i="61"/>
  <c r="I265" i="61"/>
  <c r="H265" i="61"/>
  <c r="G265" i="61"/>
  <c r="F265" i="61"/>
  <c r="E265" i="61"/>
  <c r="D265" i="61"/>
  <c r="B265" i="61"/>
  <c r="B262" i="61"/>
  <c r="B261" i="61"/>
  <c r="B260" i="61"/>
  <c r="B259" i="61"/>
  <c r="B258" i="61"/>
  <c r="B257" i="61"/>
  <c r="B256" i="61"/>
  <c r="B255" i="61"/>
  <c r="B254" i="61"/>
  <c r="B253" i="61"/>
  <c r="B252" i="61"/>
  <c r="B251" i="61"/>
  <c r="B250" i="61"/>
  <c r="B249" i="61"/>
  <c r="B248" i="61"/>
  <c r="B247" i="61"/>
  <c r="B246" i="61"/>
  <c r="B245" i="61"/>
  <c r="B244" i="61"/>
  <c r="B243" i="61"/>
  <c r="B242" i="61"/>
  <c r="B241" i="61"/>
  <c r="B240" i="61"/>
  <c r="B239" i="61"/>
  <c r="B238" i="61"/>
  <c r="B237" i="61"/>
  <c r="B236" i="61"/>
  <c r="B235" i="61"/>
  <c r="B234" i="61"/>
  <c r="B233" i="61"/>
  <c r="B232" i="61"/>
  <c r="B231" i="61"/>
  <c r="N229" i="61"/>
  <c r="M229" i="61"/>
  <c r="L229" i="61"/>
  <c r="K229" i="61"/>
  <c r="J229" i="61"/>
  <c r="I229" i="61"/>
  <c r="H229" i="61"/>
  <c r="G229" i="61"/>
  <c r="F229" i="61"/>
  <c r="E229" i="61"/>
  <c r="D229" i="61"/>
  <c r="B229" i="61"/>
  <c r="B226" i="61"/>
  <c r="B225" i="61"/>
  <c r="B224" i="61"/>
  <c r="B223" i="61"/>
  <c r="B222" i="61"/>
  <c r="B221" i="61"/>
  <c r="B220" i="61"/>
  <c r="B219" i="61"/>
  <c r="B218" i="61"/>
  <c r="B217" i="61"/>
  <c r="B216" i="61"/>
  <c r="B215" i="61"/>
  <c r="B214" i="61"/>
  <c r="B213" i="61"/>
  <c r="B212" i="61"/>
  <c r="B211" i="61"/>
  <c r="B210" i="61"/>
  <c r="B209" i="61"/>
  <c r="B208" i="61"/>
  <c r="B207" i="61"/>
  <c r="B206" i="61"/>
  <c r="B205" i="61"/>
  <c r="B204" i="61"/>
  <c r="B203" i="61"/>
  <c r="B202" i="61"/>
  <c r="B201" i="61"/>
  <c r="B200" i="61"/>
  <c r="B199" i="61"/>
  <c r="B198" i="61"/>
  <c r="B197" i="61"/>
  <c r="B196" i="61"/>
  <c r="B195" i="61"/>
  <c r="N193" i="61"/>
  <c r="M193" i="61"/>
  <c r="L193" i="61"/>
  <c r="K193" i="61"/>
  <c r="J193" i="61"/>
  <c r="I193" i="61"/>
  <c r="H193" i="61"/>
  <c r="G193" i="61"/>
  <c r="F193" i="61"/>
  <c r="E193" i="61"/>
  <c r="D193" i="61"/>
  <c r="B193" i="61"/>
  <c r="B190" i="61"/>
  <c r="B189" i="61"/>
  <c r="B188" i="61"/>
  <c r="B187" i="61"/>
  <c r="B186" i="61"/>
  <c r="B185" i="61"/>
  <c r="B184" i="61"/>
  <c r="B183" i="61"/>
  <c r="B182" i="61"/>
  <c r="B181" i="61"/>
  <c r="B180" i="61"/>
  <c r="B179" i="61"/>
  <c r="B178" i="61"/>
  <c r="B177" i="61"/>
  <c r="B176" i="61"/>
  <c r="B175" i="61"/>
  <c r="B174" i="61"/>
  <c r="B173" i="61"/>
  <c r="B172" i="61"/>
  <c r="B171" i="61"/>
  <c r="B170" i="61"/>
  <c r="B169" i="61"/>
  <c r="B168" i="61"/>
  <c r="B167" i="61"/>
  <c r="B166" i="61"/>
  <c r="B165" i="61"/>
  <c r="B164" i="61"/>
  <c r="B163" i="61"/>
  <c r="B162" i="61"/>
  <c r="B161" i="61"/>
  <c r="B160" i="61"/>
  <c r="B159" i="61"/>
  <c r="N157" i="61"/>
  <c r="M157" i="61"/>
  <c r="L157" i="61"/>
  <c r="K157" i="61"/>
  <c r="J157" i="61"/>
  <c r="I157" i="61"/>
  <c r="H157" i="61"/>
  <c r="G157" i="61"/>
  <c r="F157" i="61"/>
  <c r="E157" i="61"/>
  <c r="D157" i="61"/>
  <c r="B157" i="61"/>
  <c r="B154" i="61"/>
  <c r="B153" i="61"/>
  <c r="B152" i="61"/>
  <c r="B151" i="61"/>
  <c r="B150" i="61"/>
  <c r="B149" i="61"/>
  <c r="B148" i="61"/>
  <c r="B147" i="61"/>
  <c r="B146" i="61"/>
  <c r="B145" i="61"/>
  <c r="B144" i="61"/>
  <c r="B143" i="61"/>
  <c r="B142" i="61"/>
  <c r="B141" i="61"/>
  <c r="B140" i="61"/>
  <c r="B139" i="61"/>
  <c r="B138" i="61"/>
  <c r="B137" i="61"/>
  <c r="B136" i="61"/>
  <c r="B135" i="61"/>
  <c r="B134" i="61"/>
  <c r="B133" i="61"/>
  <c r="B132" i="61"/>
  <c r="B131" i="61"/>
  <c r="B130" i="61"/>
  <c r="B129" i="61"/>
  <c r="B128" i="61"/>
  <c r="B127" i="61"/>
  <c r="B126" i="61"/>
  <c r="B125" i="61"/>
  <c r="B124" i="61"/>
  <c r="B123" i="61"/>
  <c r="N121" i="61"/>
  <c r="M121" i="61"/>
  <c r="L121" i="61"/>
  <c r="K121" i="61"/>
  <c r="J121" i="61"/>
  <c r="I121" i="61"/>
  <c r="H121" i="61"/>
  <c r="G121" i="61"/>
  <c r="F121" i="61"/>
  <c r="E121" i="61"/>
  <c r="D121" i="61"/>
  <c r="B121" i="61"/>
  <c r="B118" i="61"/>
  <c r="B117" i="61"/>
  <c r="B116" i="61"/>
  <c r="B115" i="61"/>
  <c r="B114" i="61"/>
  <c r="B113" i="61"/>
  <c r="B112" i="61"/>
  <c r="B111" i="61"/>
  <c r="B110" i="61"/>
  <c r="B109" i="61"/>
  <c r="B108" i="61"/>
  <c r="B107" i="61"/>
  <c r="B106" i="61"/>
  <c r="B105" i="61"/>
  <c r="B104" i="61"/>
  <c r="B103" i="61"/>
  <c r="B102" i="61"/>
  <c r="B101" i="61"/>
  <c r="B100" i="61"/>
  <c r="B99" i="61"/>
  <c r="B98" i="61"/>
  <c r="B97" i="61"/>
  <c r="B96" i="61"/>
  <c r="B95" i="61"/>
  <c r="B94" i="61"/>
  <c r="B93" i="61"/>
  <c r="B92" i="61"/>
  <c r="B91" i="61"/>
  <c r="B90" i="61"/>
  <c r="B89" i="61"/>
  <c r="B88" i="61"/>
  <c r="B87" i="61"/>
  <c r="N85" i="61"/>
  <c r="M85" i="61"/>
  <c r="L85" i="61"/>
  <c r="K85" i="61"/>
  <c r="J85" i="61"/>
  <c r="I85" i="61"/>
  <c r="H85" i="61"/>
  <c r="G85" i="61"/>
  <c r="F85" i="61"/>
  <c r="E85" i="61"/>
  <c r="D85" i="61"/>
  <c r="B85" i="61"/>
  <c r="B82" i="61"/>
  <c r="B81" i="61"/>
  <c r="B80" i="61"/>
  <c r="B79" i="61"/>
  <c r="B78" i="61"/>
  <c r="B77" i="61"/>
  <c r="B76" i="61"/>
  <c r="B75" i="61"/>
  <c r="B74" i="61"/>
  <c r="B73" i="61"/>
  <c r="B72" i="61"/>
  <c r="B71" i="61"/>
  <c r="B70" i="61"/>
  <c r="B69" i="61"/>
  <c r="B68" i="61"/>
  <c r="B67" i="61"/>
  <c r="B66" i="61"/>
  <c r="B65" i="61"/>
  <c r="B64" i="61"/>
  <c r="B63" i="61"/>
  <c r="B62" i="61"/>
  <c r="B61" i="61"/>
  <c r="B60" i="61"/>
  <c r="B59" i="61"/>
  <c r="B58" i="61"/>
  <c r="B57" i="61"/>
  <c r="B56" i="61"/>
  <c r="B55" i="61"/>
  <c r="B54" i="61"/>
  <c r="B53" i="61"/>
  <c r="B52" i="61"/>
  <c r="B51" i="61"/>
  <c r="N49" i="61"/>
  <c r="M49" i="61"/>
  <c r="L49" i="61"/>
  <c r="K49" i="61"/>
  <c r="J49" i="61"/>
  <c r="I49" i="61"/>
  <c r="H49" i="61"/>
  <c r="G49" i="61"/>
  <c r="F49" i="61"/>
  <c r="E49" i="61"/>
  <c r="D49" i="61"/>
  <c r="B49" i="61"/>
  <c r="B46" i="61"/>
  <c r="B45" i="61"/>
  <c r="B44" i="61"/>
  <c r="B43" i="61"/>
  <c r="B42" i="61"/>
  <c r="B41" i="61"/>
  <c r="B40" i="61"/>
  <c r="B39" i="61"/>
  <c r="B38" i="61"/>
  <c r="B37" i="61"/>
  <c r="B36" i="61"/>
  <c r="B35" i="61"/>
  <c r="B34" i="61"/>
  <c r="B33" i="61"/>
  <c r="B32" i="61"/>
  <c r="B31" i="61"/>
  <c r="B30" i="61"/>
  <c r="B29" i="61"/>
  <c r="B28" i="61"/>
  <c r="B27" i="61"/>
  <c r="B26" i="61"/>
  <c r="B25" i="61"/>
  <c r="B24" i="61"/>
  <c r="B23" i="61"/>
  <c r="B22" i="61"/>
  <c r="B21" i="61"/>
  <c r="B20" i="61"/>
  <c r="B19" i="61"/>
  <c r="B18" i="61"/>
  <c r="B17" i="61"/>
  <c r="B16" i="61"/>
  <c r="B15" i="61"/>
  <c r="N13" i="61"/>
  <c r="M13" i="61"/>
  <c r="L13" i="61"/>
  <c r="K13" i="61"/>
  <c r="J13" i="61"/>
  <c r="I13" i="61"/>
  <c r="H13" i="61"/>
  <c r="G13" i="61"/>
  <c r="F13" i="61"/>
  <c r="E13" i="61"/>
  <c r="D13" i="61"/>
  <c r="B13" i="61"/>
  <c r="B690" i="60"/>
  <c r="B689" i="60"/>
  <c r="B688" i="60"/>
  <c r="B687" i="60"/>
  <c r="B686" i="60"/>
  <c r="B685" i="60"/>
  <c r="B684" i="60"/>
  <c r="B683" i="60"/>
  <c r="B682" i="60"/>
  <c r="B681" i="60"/>
  <c r="B680" i="60"/>
  <c r="B679" i="60"/>
  <c r="B678" i="60"/>
  <c r="B677" i="60"/>
  <c r="B676" i="60"/>
  <c r="B675" i="60"/>
  <c r="B674" i="60"/>
  <c r="B673" i="60"/>
  <c r="B672" i="60"/>
  <c r="B671" i="60"/>
  <c r="B670" i="60"/>
  <c r="B669" i="60"/>
  <c r="B668" i="60"/>
  <c r="B667" i="60"/>
  <c r="B666" i="60"/>
  <c r="B665" i="60"/>
  <c r="B664" i="60"/>
  <c r="B663" i="60"/>
  <c r="B662" i="60"/>
  <c r="B661" i="60"/>
  <c r="B660" i="60"/>
  <c r="B659" i="60"/>
  <c r="B657" i="60"/>
  <c r="K657" i="60"/>
  <c r="J657" i="60"/>
  <c r="I657" i="60"/>
  <c r="H657" i="60"/>
  <c r="G657" i="60"/>
  <c r="F657" i="60"/>
  <c r="E657" i="60"/>
  <c r="D657" i="60"/>
  <c r="C657" i="60"/>
  <c r="B654" i="60"/>
  <c r="B653" i="60"/>
  <c r="B652" i="60"/>
  <c r="B651" i="60"/>
  <c r="B650" i="60"/>
  <c r="B649" i="60"/>
  <c r="B648" i="60"/>
  <c r="B647" i="60"/>
  <c r="B646" i="60"/>
  <c r="B645" i="60"/>
  <c r="B644" i="60"/>
  <c r="B643" i="60"/>
  <c r="B642" i="60"/>
  <c r="B641" i="60"/>
  <c r="B640" i="60"/>
  <c r="B639" i="60"/>
  <c r="B638" i="60"/>
  <c r="B637" i="60"/>
  <c r="B636" i="60"/>
  <c r="B635" i="60"/>
  <c r="B634" i="60"/>
  <c r="B633" i="60"/>
  <c r="B632" i="60"/>
  <c r="B631" i="60"/>
  <c r="B630" i="60"/>
  <c r="B629" i="60"/>
  <c r="B628" i="60"/>
  <c r="B627" i="60"/>
  <c r="B626" i="60"/>
  <c r="B625" i="60"/>
  <c r="B624" i="60"/>
  <c r="B623" i="60"/>
  <c r="K621" i="60"/>
  <c r="J621" i="60"/>
  <c r="I621" i="60"/>
  <c r="H621" i="60"/>
  <c r="G621" i="60"/>
  <c r="F621" i="60"/>
  <c r="E621" i="60"/>
  <c r="D621" i="60"/>
  <c r="C621" i="60"/>
  <c r="B621" i="60"/>
  <c r="B618" i="60"/>
  <c r="B617" i="60"/>
  <c r="B616" i="60"/>
  <c r="B615" i="60"/>
  <c r="B614" i="60"/>
  <c r="B613" i="60"/>
  <c r="B612" i="60"/>
  <c r="B611" i="60"/>
  <c r="B610" i="60"/>
  <c r="B609" i="60"/>
  <c r="B608" i="60"/>
  <c r="B607" i="60"/>
  <c r="B606" i="60"/>
  <c r="B605" i="60"/>
  <c r="B604" i="60"/>
  <c r="B603" i="60"/>
  <c r="B602" i="60"/>
  <c r="B601" i="60"/>
  <c r="B600" i="60"/>
  <c r="B599" i="60"/>
  <c r="B598" i="60"/>
  <c r="B597" i="60"/>
  <c r="B596" i="60"/>
  <c r="B595" i="60"/>
  <c r="B594" i="60"/>
  <c r="B593" i="60"/>
  <c r="B592" i="60"/>
  <c r="B591" i="60"/>
  <c r="B590" i="60"/>
  <c r="B589" i="60"/>
  <c r="B588" i="60"/>
  <c r="B587" i="60"/>
  <c r="B585" i="60"/>
  <c r="K585" i="60"/>
  <c r="J585" i="60"/>
  <c r="I585" i="60"/>
  <c r="H585" i="60"/>
  <c r="G585" i="60"/>
  <c r="F585" i="60"/>
  <c r="E585" i="60"/>
  <c r="D585" i="60"/>
  <c r="C585" i="60"/>
  <c r="B582" i="60"/>
  <c r="B581" i="60"/>
  <c r="B580" i="60"/>
  <c r="B579" i="60"/>
  <c r="B578" i="60"/>
  <c r="B577" i="60"/>
  <c r="B576" i="60"/>
  <c r="B575" i="60"/>
  <c r="B574" i="60"/>
  <c r="B573" i="60"/>
  <c r="B572" i="60"/>
  <c r="B571" i="60"/>
  <c r="B570" i="60"/>
  <c r="B569" i="60"/>
  <c r="B568" i="60"/>
  <c r="B567" i="60"/>
  <c r="B566" i="60"/>
  <c r="B565" i="60"/>
  <c r="B564" i="60"/>
  <c r="B563" i="60"/>
  <c r="B562" i="60"/>
  <c r="B561" i="60"/>
  <c r="B560" i="60"/>
  <c r="B559" i="60"/>
  <c r="B558" i="60"/>
  <c r="B557" i="60"/>
  <c r="B556" i="60"/>
  <c r="B555" i="60"/>
  <c r="B554" i="60"/>
  <c r="B553" i="60"/>
  <c r="B552" i="60"/>
  <c r="B551" i="60"/>
  <c r="K549" i="60"/>
  <c r="J549" i="60"/>
  <c r="I549" i="60"/>
  <c r="H549" i="60"/>
  <c r="G549" i="60"/>
  <c r="F549" i="60"/>
  <c r="E549" i="60"/>
  <c r="D549" i="60"/>
  <c r="C549" i="60"/>
  <c r="B549" i="60"/>
  <c r="B546" i="60"/>
  <c r="B545" i="60"/>
  <c r="B544" i="60"/>
  <c r="B543" i="60"/>
  <c r="B542" i="60"/>
  <c r="B541" i="60"/>
  <c r="B540" i="60"/>
  <c r="B539" i="60"/>
  <c r="B538" i="60"/>
  <c r="B537" i="60"/>
  <c r="B536" i="60"/>
  <c r="B535" i="60"/>
  <c r="B534" i="60"/>
  <c r="B533" i="60"/>
  <c r="B532" i="60"/>
  <c r="B531" i="60"/>
  <c r="B530" i="60"/>
  <c r="B529" i="60"/>
  <c r="B528" i="60"/>
  <c r="B527" i="60"/>
  <c r="B526" i="60"/>
  <c r="B525" i="60"/>
  <c r="B524" i="60"/>
  <c r="B523" i="60"/>
  <c r="B522" i="60"/>
  <c r="B521" i="60"/>
  <c r="B520" i="60"/>
  <c r="B519" i="60"/>
  <c r="B518" i="60"/>
  <c r="B517" i="60"/>
  <c r="B516" i="60"/>
  <c r="B515" i="60"/>
  <c r="B513" i="60"/>
  <c r="K513" i="60"/>
  <c r="J513" i="60"/>
  <c r="I513" i="60"/>
  <c r="H513" i="60"/>
  <c r="G513" i="60"/>
  <c r="F513" i="60"/>
  <c r="E513" i="60"/>
  <c r="D513" i="60"/>
  <c r="C513" i="60"/>
  <c r="B510" i="60"/>
  <c r="B509" i="60"/>
  <c r="B508" i="60"/>
  <c r="B507" i="60"/>
  <c r="B506" i="60"/>
  <c r="B505" i="60"/>
  <c r="B504" i="60"/>
  <c r="B503" i="60"/>
  <c r="B502" i="60"/>
  <c r="B501" i="60"/>
  <c r="B500" i="60"/>
  <c r="B499" i="60"/>
  <c r="B498" i="60"/>
  <c r="B497" i="60"/>
  <c r="B496" i="60"/>
  <c r="B495" i="60"/>
  <c r="B494" i="60"/>
  <c r="B493" i="60"/>
  <c r="B492" i="60"/>
  <c r="B491" i="60"/>
  <c r="B490" i="60"/>
  <c r="B489" i="60"/>
  <c r="B488" i="60"/>
  <c r="B487" i="60"/>
  <c r="B486" i="60"/>
  <c r="B485" i="60"/>
  <c r="B484" i="60"/>
  <c r="B483" i="60"/>
  <c r="B482" i="60"/>
  <c r="B481" i="60"/>
  <c r="B480" i="60"/>
  <c r="B479" i="60"/>
  <c r="K477" i="60"/>
  <c r="J477" i="60"/>
  <c r="I477" i="60"/>
  <c r="H477" i="60"/>
  <c r="G477" i="60"/>
  <c r="F477" i="60"/>
  <c r="E477" i="60"/>
  <c r="D477" i="60"/>
  <c r="C477" i="60"/>
  <c r="B477" i="60"/>
  <c r="B474" i="60"/>
  <c r="B473" i="60"/>
  <c r="B472" i="60"/>
  <c r="B471" i="60"/>
  <c r="B470" i="60"/>
  <c r="B469" i="60"/>
  <c r="B468" i="60"/>
  <c r="B467" i="60"/>
  <c r="B466" i="60"/>
  <c r="B465" i="60"/>
  <c r="B464" i="60"/>
  <c r="B463" i="60"/>
  <c r="B462" i="60"/>
  <c r="B461" i="60"/>
  <c r="B460" i="60"/>
  <c r="B459" i="60"/>
  <c r="B458" i="60"/>
  <c r="B457" i="60"/>
  <c r="B456" i="60"/>
  <c r="B455" i="60"/>
  <c r="B454" i="60"/>
  <c r="B453" i="60"/>
  <c r="B452" i="60"/>
  <c r="B451" i="60"/>
  <c r="B450" i="60"/>
  <c r="B449" i="60"/>
  <c r="B448" i="60"/>
  <c r="B447" i="60"/>
  <c r="B446" i="60"/>
  <c r="B445" i="60"/>
  <c r="B444" i="60"/>
  <c r="B443" i="60"/>
  <c r="B441" i="60"/>
  <c r="K441" i="60"/>
  <c r="J441" i="60"/>
  <c r="I441" i="60"/>
  <c r="H441" i="60"/>
  <c r="G441" i="60"/>
  <c r="F441" i="60"/>
  <c r="E441" i="60"/>
  <c r="D441" i="60"/>
  <c r="C441" i="60"/>
  <c r="B438" i="60"/>
  <c r="B437" i="60"/>
  <c r="B436" i="60"/>
  <c r="B435" i="60"/>
  <c r="B434" i="60"/>
  <c r="B433" i="60"/>
  <c r="B432" i="60"/>
  <c r="B431" i="60"/>
  <c r="B430" i="60"/>
  <c r="B429" i="60"/>
  <c r="B428" i="60"/>
  <c r="B427" i="60"/>
  <c r="B426" i="60"/>
  <c r="B425" i="60"/>
  <c r="B424" i="60"/>
  <c r="B423" i="60"/>
  <c r="B422" i="60"/>
  <c r="B421" i="60"/>
  <c r="B420" i="60"/>
  <c r="B419" i="60"/>
  <c r="B418" i="60"/>
  <c r="B417" i="60"/>
  <c r="B416" i="60"/>
  <c r="B415" i="60"/>
  <c r="B414" i="60"/>
  <c r="B413" i="60"/>
  <c r="B412" i="60"/>
  <c r="B411" i="60"/>
  <c r="B410" i="60"/>
  <c r="B409" i="60"/>
  <c r="B408" i="60"/>
  <c r="B407" i="60"/>
  <c r="K405" i="60"/>
  <c r="J405" i="60"/>
  <c r="I405" i="60"/>
  <c r="H405" i="60"/>
  <c r="G405" i="60"/>
  <c r="F405" i="60"/>
  <c r="E405" i="60"/>
  <c r="D405" i="60"/>
  <c r="C405" i="60"/>
  <c r="B405" i="60"/>
  <c r="B402" i="60"/>
  <c r="B401" i="60"/>
  <c r="B400" i="60"/>
  <c r="B399" i="60"/>
  <c r="B398" i="60"/>
  <c r="B397" i="60"/>
  <c r="B396" i="60"/>
  <c r="B395" i="60"/>
  <c r="B394" i="60"/>
  <c r="B393" i="60"/>
  <c r="B392" i="60"/>
  <c r="B391" i="60"/>
  <c r="B390" i="60"/>
  <c r="B389" i="60"/>
  <c r="B388" i="60"/>
  <c r="B387" i="60"/>
  <c r="B386" i="60"/>
  <c r="B385" i="60"/>
  <c r="B384" i="60"/>
  <c r="B383" i="60"/>
  <c r="B382" i="60"/>
  <c r="B381" i="60"/>
  <c r="B380" i="60"/>
  <c r="B379" i="60"/>
  <c r="B378" i="60"/>
  <c r="B377" i="60"/>
  <c r="B376" i="60"/>
  <c r="B375" i="60"/>
  <c r="B374" i="60"/>
  <c r="B373" i="60"/>
  <c r="B372" i="60"/>
  <c r="B371" i="60"/>
  <c r="B369" i="60"/>
  <c r="K369" i="60"/>
  <c r="J369" i="60"/>
  <c r="I369" i="60"/>
  <c r="H369" i="60"/>
  <c r="G369" i="60"/>
  <c r="F369" i="60"/>
  <c r="E369" i="60"/>
  <c r="D369" i="60"/>
  <c r="C369" i="60"/>
  <c r="B366" i="60"/>
  <c r="B365" i="60"/>
  <c r="B364" i="60"/>
  <c r="B363" i="60"/>
  <c r="B362" i="60"/>
  <c r="B361" i="60"/>
  <c r="B360" i="60"/>
  <c r="B359" i="60"/>
  <c r="B358" i="60"/>
  <c r="B357" i="60"/>
  <c r="B356" i="60"/>
  <c r="B355" i="60"/>
  <c r="B354" i="60"/>
  <c r="B353" i="60"/>
  <c r="B352" i="60"/>
  <c r="B351" i="60"/>
  <c r="B350" i="60"/>
  <c r="B349" i="60"/>
  <c r="B348" i="60"/>
  <c r="B347" i="60"/>
  <c r="B346" i="60"/>
  <c r="B345" i="60"/>
  <c r="B344" i="60"/>
  <c r="B343" i="60"/>
  <c r="B342" i="60"/>
  <c r="B341" i="60"/>
  <c r="B340" i="60"/>
  <c r="B339" i="60"/>
  <c r="B338" i="60"/>
  <c r="B337" i="60"/>
  <c r="B336" i="60"/>
  <c r="B335" i="60"/>
  <c r="K333" i="60"/>
  <c r="J333" i="60"/>
  <c r="I333" i="60"/>
  <c r="H333" i="60"/>
  <c r="G333" i="60"/>
  <c r="F333" i="60"/>
  <c r="E333" i="60"/>
  <c r="D333" i="60"/>
  <c r="C333" i="60"/>
  <c r="B333" i="60"/>
  <c r="B330" i="60"/>
  <c r="B329" i="60"/>
  <c r="B328" i="60"/>
  <c r="B327" i="60"/>
  <c r="B326" i="60"/>
  <c r="B325" i="60"/>
  <c r="B324" i="60"/>
  <c r="B323" i="60"/>
  <c r="B322" i="60"/>
  <c r="B321" i="60"/>
  <c r="B320" i="60"/>
  <c r="B319" i="60"/>
  <c r="B318" i="60"/>
  <c r="B317" i="60"/>
  <c r="B316" i="60"/>
  <c r="B315" i="60"/>
  <c r="B314" i="60"/>
  <c r="B313" i="60"/>
  <c r="B312" i="60"/>
  <c r="B311" i="60"/>
  <c r="B310" i="60"/>
  <c r="B309" i="60"/>
  <c r="B308" i="60"/>
  <c r="B307" i="60"/>
  <c r="B306" i="60"/>
  <c r="B305" i="60"/>
  <c r="B304" i="60"/>
  <c r="B303" i="60"/>
  <c r="B302" i="60"/>
  <c r="B301" i="60"/>
  <c r="B300" i="60"/>
  <c r="B299" i="60"/>
  <c r="B297" i="60"/>
  <c r="K297" i="60"/>
  <c r="J297" i="60"/>
  <c r="I297" i="60"/>
  <c r="H297" i="60"/>
  <c r="G297" i="60"/>
  <c r="F297" i="60"/>
  <c r="E297" i="60"/>
  <c r="D297" i="60"/>
  <c r="C297" i="60"/>
  <c r="B294" i="60"/>
  <c r="B293" i="60"/>
  <c r="B292" i="60"/>
  <c r="B291" i="60"/>
  <c r="B290" i="60"/>
  <c r="B289" i="60"/>
  <c r="B288" i="60"/>
  <c r="B287" i="60"/>
  <c r="B286" i="60"/>
  <c r="B285" i="60"/>
  <c r="B284" i="60"/>
  <c r="B283" i="60"/>
  <c r="B282" i="60"/>
  <c r="B281" i="60"/>
  <c r="B280" i="60"/>
  <c r="B279" i="60"/>
  <c r="B278" i="60"/>
  <c r="B277" i="60"/>
  <c r="B276" i="60"/>
  <c r="B275" i="60"/>
  <c r="B274" i="60"/>
  <c r="B273" i="60"/>
  <c r="B272" i="60"/>
  <c r="B271" i="60"/>
  <c r="B270" i="60"/>
  <c r="B269" i="60"/>
  <c r="B268" i="60"/>
  <c r="B267" i="60"/>
  <c r="B266" i="60"/>
  <c r="B265" i="60"/>
  <c r="B264" i="60"/>
  <c r="B263" i="60"/>
  <c r="K261" i="60"/>
  <c r="J261" i="60"/>
  <c r="I261" i="60"/>
  <c r="H261" i="60"/>
  <c r="G261" i="60"/>
  <c r="F261" i="60"/>
  <c r="E261" i="60"/>
  <c r="D261" i="60"/>
  <c r="C261" i="60"/>
  <c r="B261" i="60"/>
  <c r="B258" i="60"/>
  <c r="B257" i="60"/>
  <c r="B256" i="60"/>
  <c r="B255" i="60"/>
  <c r="B254" i="60"/>
  <c r="B253" i="60"/>
  <c r="B252" i="60"/>
  <c r="B251" i="60"/>
  <c r="B250" i="60"/>
  <c r="B249" i="60"/>
  <c r="B248" i="60"/>
  <c r="B247" i="60"/>
  <c r="B246" i="60"/>
  <c r="B245" i="60"/>
  <c r="B244" i="60"/>
  <c r="B243" i="60"/>
  <c r="B242" i="60"/>
  <c r="B241" i="60"/>
  <c r="B240" i="60"/>
  <c r="B239" i="60"/>
  <c r="B238" i="60"/>
  <c r="B237" i="60"/>
  <c r="B236" i="60"/>
  <c r="B235" i="60"/>
  <c r="B234" i="60"/>
  <c r="B233" i="60"/>
  <c r="B232" i="60"/>
  <c r="B231" i="60"/>
  <c r="B230" i="60"/>
  <c r="B229" i="60"/>
  <c r="B228" i="60"/>
  <c r="B227" i="60"/>
  <c r="B225" i="60"/>
  <c r="K225" i="60"/>
  <c r="J225" i="60"/>
  <c r="I225" i="60"/>
  <c r="H225" i="60"/>
  <c r="G225" i="60"/>
  <c r="F225" i="60"/>
  <c r="E225" i="60"/>
  <c r="D225" i="60"/>
  <c r="C225" i="60"/>
  <c r="B222" i="60"/>
  <c r="B221" i="60"/>
  <c r="B220" i="60"/>
  <c r="B219" i="60"/>
  <c r="B218" i="60"/>
  <c r="B217" i="60"/>
  <c r="B216" i="60"/>
  <c r="B215" i="60"/>
  <c r="B214" i="60"/>
  <c r="B213" i="60"/>
  <c r="B212" i="60"/>
  <c r="B211" i="60"/>
  <c r="B210" i="60"/>
  <c r="B209" i="60"/>
  <c r="B208" i="60"/>
  <c r="B207" i="60"/>
  <c r="B206" i="60"/>
  <c r="B205" i="60"/>
  <c r="B204" i="60"/>
  <c r="B203" i="60"/>
  <c r="B202" i="60"/>
  <c r="B201" i="60"/>
  <c r="B200" i="60"/>
  <c r="B199" i="60"/>
  <c r="B198" i="60"/>
  <c r="B197" i="60"/>
  <c r="B196" i="60"/>
  <c r="B195" i="60"/>
  <c r="B194" i="60"/>
  <c r="B193" i="60"/>
  <c r="B192" i="60"/>
  <c r="B191" i="60"/>
  <c r="K189" i="60"/>
  <c r="J189" i="60"/>
  <c r="I189" i="60"/>
  <c r="H189" i="60"/>
  <c r="G189" i="60"/>
  <c r="F189" i="60"/>
  <c r="E189" i="60"/>
  <c r="D189" i="60"/>
  <c r="C189" i="60"/>
  <c r="B189" i="60"/>
  <c r="B186" i="60"/>
  <c r="B185" i="60"/>
  <c r="B184" i="60"/>
  <c r="B183" i="60"/>
  <c r="B182" i="60"/>
  <c r="B181" i="60"/>
  <c r="B180" i="60"/>
  <c r="B179" i="60"/>
  <c r="B178" i="60"/>
  <c r="B177" i="60"/>
  <c r="B176" i="60"/>
  <c r="B175" i="60"/>
  <c r="B174" i="60"/>
  <c r="B173" i="60"/>
  <c r="B172" i="60"/>
  <c r="B171" i="60"/>
  <c r="B170" i="60"/>
  <c r="B169" i="60"/>
  <c r="B168" i="60"/>
  <c r="B167" i="60"/>
  <c r="B166" i="60"/>
  <c r="B165" i="60"/>
  <c r="B164" i="60"/>
  <c r="B163" i="60"/>
  <c r="B162" i="60"/>
  <c r="B161" i="60"/>
  <c r="B160" i="60"/>
  <c r="B159" i="60"/>
  <c r="B158" i="60"/>
  <c r="B157" i="60"/>
  <c r="B156" i="60"/>
  <c r="B155" i="60"/>
  <c r="B153" i="60"/>
  <c r="K153" i="60"/>
  <c r="J153" i="60"/>
  <c r="I153" i="60"/>
  <c r="H153" i="60"/>
  <c r="G153" i="60"/>
  <c r="F153" i="60"/>
  <c r="E153" i="60"/>
  <c r="D153" i="60"/>
  <c r="C153" i="60"/>
  <c r="B150" i="60"/>
  <c r="B149" i="60"/>
  <c r="B148" i="60"/>
  <c r="B147" i="60"/>
  <c r="B146" i="60"/>
  <c r="B145" i="60"/>
  <c r="B144" i="60"/>
  <c r="B143" i="60"/>
  <c r="B142" i="60"/>
  <c r="B141" i="60"/>
  <c r="B140" i="60"/>
  <c r="B139" i="60"/>
  <c r="B138" i="60"/>
  <c r="B137" i="60"/>
  <c r="B136" i="60"/>
  <c r="B135" i="60"/>
  <c r="B134" i="60"/>
  <c r="B133" i="60"/>
  <c r="B132" i="60"/>
  <c r="B131" i="60"/>
  <c r="B130" i="60"/>
  <c r="B129" i="60"/>
  <c r="B128" i="60"/>
  <c r="B127" i="60"/>
  <c r="B126" i="60"/>
  <c r="B125" i="60"/>
  <c r="B124" i="60"/>
  <c r="B123" i="60"/>
  <c r="B122" i="60"/>
  <c r="B121" i="60"/>
  <c r="B120" i="60"/>
  <c r="B119" i="60"/>
  <c r="K117" i="60"/>
  <c r="J117" i="60"/>
  <c r="I117" i="60"/>
  <c r="H117" i="60"/>
  <c r="G117" i="60"/>
  <c r="F117" i="60"/>
  <c r="E117" i="60"/>
  <c r="D117" i="60"/>
  <c r="C117" i="60"/>
  <c r="B117" i="60"/>
  <c r="B114" i="60"/>
  <c r="B113" i="60"/>
  <c r="B112" i="60"/>
  <c r="B111" i="60"/>
  <c r="B110" i="60"/>
  <c r="B109" i="60"/>
  <c r="B108" i="60"/>
  <c r="B107" i="60"/>
  <c r="B106" i="60"/>
  <c r="B105" i="60"/>
  <c r="B104" i="60"/>
  <c r="B103" i="60"/>
  <c r="B102" i="60"/>
  <c r="B101" i="60"/>
  <c r="B100" i="60"/>
  <c r="B99" i="60"/>
  <c r="B98" i="60"/>
  <c r="B97" i="60"/>
  <c r="B96" i="60"/>
  <c r="B95" i="60"/>
  <c r="B94" i="60"/>
  <c r="B93" i="60"/>
  <c r="B92" i="60"/>
  <c r="B91" i="60"/>
  <c r="B90" i="60"/>
  <c r="B89" i="60"/>
  <c r="B88" i="60"/>
  <c r="B87" i="60"/>
  <c r="B86" i="60"/>
  <c r="B85" i="60"/>
  <c r="B84" i="60"/>
  <c r="B83" i="60"/>
  <c r="B81" i="60"/>
  <c r="K81" i="60"/>
  <c r="J81" i="60"/>
  <c r="I81" i="60"/>
  <c r="H81" i="60"/>
  <c r="G81" i="60"/>
  <c r="F81" i="60"/>
  <c r="E81" i="60"/>
  <c r="D81" i="60"/>
  <c r="C81" i="60"/>
  <c r="B78" i="60"/>
  <c r="B77" i="60"/>
  <c r="B76" i="60"/>
  <c r="B75" i="60"/>
  <c r="B74" i="60"/>
  <c r="B73" i="60"/>
  <c r="B72" i="60"/>
  <c r="B71" i="60"/>
  <c r="B70" i="60"/>
  <c r="B69" i="60"/>
  <c r="B68" i="60"/>
  <c r="B67" i="60"/>
  <c r="B66" i="60"/>
  <c r="B65" i="60"/>
  <c r="B64" i="60"/>
  <c r="B63" i="60"/>
  <c r="B62" i="60"/>
  <c r="B61" i="60"/>
  <c r="B60" i="60"/>
  <c r="B59" i="60"/>
  <c r="B58" i="60"/>
  <c r="B57" i="60"/>
  <c r="B56" i="60"/>
  <c r="B55" i="60"/>
  <c r="B54" i="60"/>
  <c r="B53" i="60"/>
  <c r="B52" i="60"/>
  <c r="B51" i="60"/>
  <c r="B50" i="60"/>
  <c r="B49" i="60"/>
  <c r="B48" i="60"/>
  <c r="B47" i="60"/>
  <c r="K45" i="60"/>
  <c r="J45" i="60"/>
  <c r="I45" i="60"/>
  <c r="H45" i="60"/>
  <c r="G45" i="60"/>
  <c r="F45" i="60"/>
  <c r="E45" i="60"/>
  <c r="D45" i="60"/>
  <c r="C45" i="60"/>
  <c r="B45" i="60"/>
  <c r="B42" i="60"/>
  <c r="B41" i="60"/>
  <c r="B40" i="60"/>
  <c r="B39" i="60"/>
  <c r="B38" i="60"/>
  <c r="B37" i="60"/>
  <c r="B36" i="60"/>
  <c r="B35" i="60"/>
  <c r="B34" i="60"/>
  <c r="B33" i="60"/>
  <c r="B32" i="60"/>
  <c r="B31" i="60"/>
  <c r="B30" i="60"/>
  <c r="B29" i="60"/>
  <c r="B28" i="60"/>
  <c r="B27" i="60"/>
  <c r="B26" i="60"/>
  <c r="B25" i="60"/>
  <c r="B24" i="60"/>
  <c r="B23" i="60"/>
  <c r="B22" i="60"/>
  <c r="B21" i="60"/>
  <c r="B20" i="60"/>
  <c r="B19" i="60"/>
  <c r="B18" i="60"/>
  <c r="B17" i="60"/>
  <c r="B16" i="60"/>
  <c r="B15" i="60"/>
  <c r="B14" i="60"/>
  <c r="B13" i="60"/>
  <c r="B12" i="60"/>
  <c r="B11" i="60"/>
  <c r="B9" i="60"/>
  <c r="K9" i="60"/>
  <c r="J9" i="60"/>
  <c r="I9" i="60"/>
  <c r="H9" i="60"/>
  <c r="G9" i="60"/>
  <c r="F9" i="60"/>
  <c r="E9" i="60"/>
  <c r="D9" i="60"/>
  <c r="C9" i="60"/>
  <c r="I840" i="59"/>
  <c r="H840" i="59"/>
  <c r="G840" i="59"/>
  <c r="F840" i="59"/>
  <c r="E840" i="59"/>
  <c r="D840" i="59"/>
  <c r="B840" i="59"/>
  <c r="I804" i="59"/>
  <c r="H804" i="59"/>
  <c r="G804" i="59"/>
  <c r="F804" i="59"/>
  <c r="E804" i="59"/>
  <c r="D804" i="59"/>
  <c r="B804" i="59"/>
  <c r="I768" i="59"/>
  <c r="H768" i="59"/>
  <c r="G768" i="59"/>
  <c r="F768" i="59"/>
  <c r="E768" i="59"/>
  <c r="D768" i="59"/>
  <c r="B768" i="59"/>
  <c r="I732" i="59"/>
  <c r="H732" i="59"/>
  <c r="G732" i="59"/>
  <c r="F732" i="59"/>
  <c r="E732" i="59"/>
  <c r="D732" i="59"/>
  <c r="B732" i="59"/>
  <c r="I696" i="59"/>
  <c r="H696" i="59"/>
  <c r="G696" i="59"/>
  <c r="F696" i="59"/>
  <c r="E696" i="59"/>
  <c r="D696" i="59"/>
  <c r="B696" i="59"/>
  <c r="I660" i="59"/>
  <c r="H660" i="59"/>
  <c r="G660" i="59"/>
  <c r="F660" i="59"/>
  <c r="E660" i="59"/>
  <c r="D660" i="59"/>
  <c r="B660" i="59"/>
  <c r="I624" i="59"/>
  <c r="H624" i="59"/>
  <c r="G624" i="59"/>
  <c r="F624" i="59"/>
  <c r="E624" i="59"/>
  <c r="D624" i="59"/>
  <c r="B624" i="59"/>
  <c r="I588" i="59"/>
  <c r="H588" i="59"/>
  <c r="G588" i="59"/>
  <c r="F588" i="59"/>
  <c r="E588" i="59"/>
  <c r="D588" i="59"/>
  <c r="B588" i="59"/>
  <c r="I552" i="59"/>
  <c r="H552" i="59"/>
  <c r="G552" i="59"/>
  <c r="F552" i="59"/>
  <c r="E552" i="59"/>
  <c r="D552" i="59"/>
  <c r="B552" i="59"/>
  <c r="I516" i="59"/>
  <c r="H516" i="59"/>
  <c r="G516" i="59"/>
  <c r="F516" i="59"/>
  <c r="E516" i="59"/>
  <c r="D516" i="59"/>
  <c r="B516" i="59"/>
  <c r="I480" i="59"/>
  <c r="H480" i="59"/>
  <c r="G480" i="59"/>
  <c r="F480" i="59"/>
  <c r="E480" i="59"/>
  <c r="D480" i="59"/>
  <c r="B480" i="59"/>
  <c r="I444" i="59"/>
  <c r="H444" i="59"/>
  <c r="G444" i="59"/>
  <c r="F444" i="59"/>
  <c r="E444" i="59"/>
  <c r="D444" i="59"/>
  <c r="B444" i="59"/>
  <c r="I408" i="59"/>
  <c r="H408" i="59"/>
  <c r="G408" i="59"/>
  <c r="F408" i="59"/>
  <c r="E408" i="59"/>
  <c r="D408" i="59"/>
  <c r="B408" i="59"/>
  <c r="I372" i="59"/>
  <c r="H372" i="59"/>
  <c r="G372" i="59"/>
  <c r="F372" i="59"/>
  <c r="E372" i="59"/>
  <c r="D372" i="59"/>
  <c r="B372" i="59"/>
  <c r="I336" i="59"/>
  <c r="H336" i="59"/>
  <c r="G336" i="59"/>
  <c r="F336" i="59"/>
  <c r="E336" i="59"/>
  <c r="D336" i="59"/>
  <c r="B336" i="59"/>
  <c r="I300" i="59"/>
  <c r="H300" i="59"/>
  <c r="G300" i="59"/>
  <c r="F300" i="59"/>
  <c r="E300" i="59"/>
  <c r="D300" i="59"/>
  <c r="B300" i="59"/>
  <c r="B297" i="59"/>
  <c r="B296" i="59"/>
  <c r="B295" i="59"/>
  <c r="B294" i="59"/>
  <c r="B293" i="59"/>
  <c r="B292" i="59"/>
  <c r="B291" i="59"/>
  <c r="B289" i="59"/>
  <c r="B288" i="59"/>
  <c r="B287" i="59"/>
  <c r="B286" i="59"/>
  <c r="B285" i="59"/>
  <c r="B284" i="59"/>
  <c r="B283" i="59"/>
  <c r="B282" i="59"/>
  <c r="B281" i="59"/>
  <c r="B280" i="59"/>
  <c r="B279" i="59"/>
  <c r="B278" i="59"/>
  <c r="B277" i="59"/>
  <c r="B276" i="59"/>
  <c r="B275" i="59"/>
  <c r="B274" i="59"/>
  <c r="B273" i="59"/>
  <c r="B272" i="59"/>
  <c r="B271" i="59"/>
  <c r="B270" i="59"/>
  <c r="B269" i="59"/>
  <c r="B268" i="59"/>
  <c r="B267" i="59"/>
  <c r="B266" i="59"/>
  <c r="I264" i="59"/>
  <c r="H264" i="59"/>
  <c r="G264" i="59"/>
  <c r="F264" i="59"/>
  <c r="E264" i="59"/>
  <c r="D264" i="59"/>
  <c r="B264" i="59"/>
  <c r="B261" i="59"/>
  <c r="B260" i="59"/>
  <c r="B259" i="59"/>
  <c r="B258" i="59"/>
  <c r="B257" i="59"/>
  <c r="B256" i="59"/>
  <c r="B255" i="59"/>
  <c r="B254" i="59"/>
  <c r="B253" i="59"/>
  <c r="B252" i="59"/>
  <c r="B251" i="59"/>
  <c r="B250" i="59"/>
  <c r="B249" i="59"/>
  <c r="B248" i="59"/>
  <c r="B247" i="59"/>
  <c r="B246" i="59"/>
  <c r="B245" i="59"/>
  <c r="B244" i="59"/>
  <c r="B243" i="59"/>
  <c r="B242" i="59"/>
  <c r="B241" i="59"/>
  <c r="B240" i="59"/>
  <c r="B239" i="59"/>
  <c r="B238" i="59"/>
  <c r="B237" i="59"/>
  <c r="B236" i="59"/>
  <c r="B235" i="59"/>
  <c r="B234" i="59"/>
  <c r="B233" i="59"/>
  <c r="B232" i="59"/>
  <c r="B231" i="59"/>
  <c r="B230" i="59"/>
  <c r="B228" i="59"/>
  <c r="I228" i="59"/>
  <c r="H228" i="59"/>
  <c r="G228" i="59"/>
  <c r="F228" i="59"/>
  <c r="E228" i="59"/>
  <c r="D228" i="59"/>
  <c r="I192" i="59"/>
  <c r="H192" i="59"/>
  <c r="G192" i="59"/>
  <c r="F192" i="59"/>
  <c r="E192" i="59"/>
  <c r="D192" i="59"/>
  <c r="B192" i="59"/>
  <c r="B189" i="59"/>
  <c r="B188" i="59"/>
  <c r="B187" i="59"/>
  <c r="B186" i="59"/>
  <c r="B185" i="59"/>
  <c r="B184" i="59"/>
  <c r="B183" i="59"/>
  <c r="B182" i="59"/>
  <c r="B181" i="59"/>
  <c r="B180" i="59"/>
  <c r="B179" i="59"/>
  <c r="B178" i="59"/>
  <c r="B177" i="59"/>
  <c r="B176" i="59"/>
  <c r="B175" i="59"/>
  <c r="B174" i="59"/>
  <c r="B173" i="59"/>
  <c r="B172" i="59"/>
  <c r="B171" i="59"/>
  <c r="B170" i="59"/>
  <c r="B169" i="59"/>
  <c r="B168" i="59"/>
  <c r="B167" i="59"/>
  <c r="B166" i="59"/>
  <c r="B165" i="59"/>
  <c r="B164" i="59"/>
  <c r="B163" i="59"/>
  <c r="B162" i="59"/>
  <c r="B161" i="59"/>
  <c r="B160" i="59"/>
  <c r="B156" i="59"/>
  <c r="B159" i="59"/>
  <c r="B158" i="59"/>
  <c r="I156" i="59"/>
  <c r="H156" i="59"/>
  <c r="G156" i="59"/>
  <c r="F156" i="59"/>
  <c r="E156" i="59"/>
  <c r="D156" i="59"/>
  <c r="I120" i="59"/>
  <c r="H120" i="59"/>
  <c r="G120" i="59"/>
  <c r="F120" i="59"/>
  <c r="E120" i="59"/>
  <c r="D120" i="59"/>
  <c r="B120" i="59"/>
  <c r="I84" i="59"/>
  <c r="H84" i="59"/>
  <c r="G84" i="59"/>
  <c r="F84" i="59"/>
  <c r="E84" i="59"/>
  <c r="D84" i="59"/>
  <c r="B84" i="59"/>
  <c r="I48" i="59"/>
  <c r="H48" i="59"/>
  <c r="G48" i="59"/>
  <c r="F48" i="59"/>
  <c r="E48" i="59"/>
  <c r="D48" i="59"/>
  <c r="B48" i="59"/>
  <c r="I14" i="59"/>
  <c r="I12" i="59"/>
  <c r="H12" i="59"/>
  <c r="G12" i="59"/>
  <c r="F12" i="59"/>
  <c r="E12" i="59"/>
  <c r="D12" i="59"/>
  <c r="B12" i="59"/>
  <c r="B871" i="58"/>
  <c r="B870" i="58"/>
  <c r="B869" i="58"/>
  <c r="B868" i="58"/>
  <c r="B867" i="58"/>
  <c r="B866" i="58"/>
  <c r="B865" i="58"/>
  <c r="B864" i="58"/>
  <c r="B863" i="58"/>
  <c r="B862" i="58"/>
  <c r="B861" i="58"/>
  <c r="B860" i="58"/>
  <c r="B859" i="58"/>
  <c r="B858" i="58"/>
  <c r="B857" i="58"/>
  <c r="B856" i="58"/>
  <c r="B855" i="58"/>
  <c r="B854" i="58"/>
  <c r="B853" i="58"/>
  <c r="B852" i="58"/>
  <c r="B851" i="58"/>
  <c r="B850" i="58"/>
  <c r="B849" i="58"/>
  <c r="B848" i="58"/>
  <c r="B847" i="58"/>
  <c r="B846" i="58"/>
  <c r="B845" i="58"/>
  <c r="B844" i="58"/>
  <c r="B843" i="58"/>
  <c r="B842" i="58"/>
  <c r="B841" i="58"/>
  <c r="B840" i="58"/>
  <c r="I838" i="58"/>
  <c r="H838" i="58"/>
  <c r="G838" i="58"/>
  <c r="F838" i="58"/>
  <c r="E838" i="58"/>
  <c r="D838" i="58"/>
  <c r="C838" i="58"/>
  <c r="B835" i="58"/>
  <c r="B834" i="58"/>
  <c r="B833" i="58"/>
  <c r="B832" i="58"/>
  <c r="B831" i="58"/>
  <c r="B830" i="58"/>
  <c r="B829" i="58"/>
  <c r="B828" i="58"/>
  <c r="B827" i="58"/>
  <c r="B826" i="58"/>
  <c r="B825" i="58"/>
  <c r="B824" i="58"/>
  <c r="B823" i="58"/>
  <c r="B822" i="58"/>
  <c r="B821" i="58"/>
  <c r="B820" i="58"/>
  <c r="B819" i="58"/>
  <c r="B818" i="58"/>
  <c r="B817" i="58"/>
  <c r="B816" i="58"/>
  <c r="B815" i="58"/>
  <c r="B814" i="58"/>
  <c r="B813" i="58"/>
  <c r="B812" i="58"/>
  <c r="B811" i="58"/>
  <c r="B810" i="58"/>
  <c r="B809" i="58"/>
  <c r="B808" i="58"/>
  <c r="B807" i="58"/>
  <c r="B806" i="58"/>
  <c r="B802" i="58"/>
  <c r="B805" i="58"/>
  <c r="B804" i="58"/>
  <c r="I802" i="58"/>
  <c r="H802" i="58"/>
  <c r="G802" i="58"/>
  <c r="F802" i="58"/>
  <c r="E802" i="58"/>
  <c r="D802" i="58"/>
  <c r="C802" i="58"/>
  <c r="B799" i="58"/>
  <c r="B798" i="58"/>
  <c r="B797" i="58"/>
  <c r="B796" i="58"/>
  <c r="B795" i="58"/>
  <c r="B794" i="58"/>
  <c r="B793" i="58"/>
  <c r="B792" i="58"/>
  <c r="B791" i="58"/>
  <c r="B790" i="58"/>
  <c r="B789" i="58"/>
  <c r="B788" i="58"/>
  <c r="B787" i="58"/>
  <c r="B786" i="58"/>
  <c r="B785" i="58"/>
  <c r="B784" i="58"/>
  <c r="B783" i="58"/>
  <c r="B782" i="58"/>
  <c r="B781" i="58"/>
  <c r="B780" i="58"/>
  <c r="B779" i="58"/>
  <c r="B778" i="58"/>
  <c r="B777" i="58"/>
  <c r="B776" i="58"/>
  <c r="B775" i="58"/>
  <c r="B774" i="58"/>
  <c r="B773" i="58"/>
  <c r="B772" i="58"/>
  <c r="B771" i="58"/>
  <c r="B770" i="58"/>
  <c r="B766" i="58"/>
  <c r="B769" i="58"/>
  <c r="B768" i="58"/>
  <c r="I766" i="58"/>
  <c r="H766" i="58"/>
  <c r="G766" i="58"/>
  <c r="F766" i="58"/>
  <c r="E766" i="58"/>
  <c r="D766" i="58"/>
  <c r="C766" i="58"/>
  <c r="B763" i="58"/>
  <c r="B762" i="58"/>
  <c r="B761" i="58"/>
  <c r="B760" i="58"/>
  <c r="B759" i="58"/>
  <c r="B758" i="58"/>
  <c r="B757" i="58"/>
  <c r="B756" i="58"/>
  <c r="B755" i="58"/>
  <c r="B754" i="58"/>
  <c r="B753" i="58"/>
  <c r="B752" i="58"/>
  <c r="B751" i="58"/>
  <c r="B750" i="58"/>
  <c r="B749" i="58"/>
  <c r="B748" i="58"/>
  <c r="B747" i="58"/>
  <c r="B746" i="58"/>
  <c r="B745" i="58"/>
  <c r="B744" i="58"/>
  <c r="B743" i="58"/>
  <c r="B742" i="58"/>
  <c r="B741" i="58"/>
  <c r="B740" i="58"/>
  <c r="B739" i="58"/>
  <c r="B738" i="58"/>
  <c r="B737" i="58"/>
  <c r="B736" i="58"/>
  <c r="B735" i="58"/>
  <c r="B734" i="58"/>
  <c r="B730" i="58"/>
  <c r="B733" i="58"/>
  <c r="B732" i="58"/>
  <c r="I730" i="58"/>
  <c r="H730" i="58"/>
  <c r="G730" i="58"/>
  <c r="F730" i="58"/>
  <c r="E730" i="58"/>
  <c r="D730" i="58"/>
  <c r="C730" i="58"/>
  <c r="B727" i="58"/>
  <c r="B726" i="58"/>
  <c r="B725" i="58"/>
  <c r="B724" i="58"/>
  <c r="B723" i="58"/>
  <c r="B722" i="58"/>
  <c r="B721" i="58"/>
  <c r="B720" i="58"/>
  <c r="B719" i="58"/>
  <c r="B718" i="58"/>
  <c r="B717" i="58"/>
  <c r="B716" i="58"/>
  <c r="B715" i="58"/>
  <c r="B714" i="58"/>
  <c r="B713" i="58"/>
  <c r="B712" i="58"/>
  <c r="B711" i="58"/>
  <c r="B710" i="58"/>
  <c r="B709" i="58"/>
  <c r="B708" i="58"/>
  <c r="B707" i="58"/>
  <c r="B706" i="58"/>
  <c r="B705" i="58"/>
  <c r="B704" i="58"/>
  <c r="B703" i="58"/>
  <c r="B702" i="58"/>
  <c r="B701" i="58"/>
  <c r="B700" i="58"/>
  <c r="B699" i="58"/>
  <c r="B698" i="58"/>
  <c r="B694" i="58"/>
  <c r="B697" i="58"/>
  <c r="B696" i="58"/>
  <c r="I694" i="58"/>
  <c r="H694" i="58"/>
  <c r="G694" i="58"/>
  <c r="F694" i="58"/>
  <c r="E694" i="58"/>
  <c r="D694" i="58"/>
  <c r="C694" i="58"/>
  <c r="B691" i="58"/>
  <c r="B690" i="58"/>
  <c r="B689" i="58"/>
  <c r="B688" i="58"/>
  <c r="B687" i="58"/>
  <c r="B686" i="58"/>
  <c r="B685" i="58"/>
  <c r="B684" i="58"/>
  <c r="B683" i="58"/>
  <c r="B682" i="58"/>
  <c r="B681" i="58"/>
  <c r="B680" i="58"/>
  <c r="B679" i="58"/>
  <c r="B678" i="58"/>
  <c r="B677" i="58"/>
  <c r="B676" i="58"/>
  <c r="B675" i="58"/>
  <c r="B674" i="58"/>
  <c r="B673" i="58"/>
  <c r="B672" i="58"/>
  <c r="B671" i="58"/>
  <c r="B670" i="58"/>
  <c r="B669" i="58"/>
  <c r="B668" i="58"/>
  <c r="B667" i="58"/>
  <c r="B666" i="58"/>
  <c r="B665" i="58"/>
  <c r="B664" i="58"/>
  <c r="B663" i="58"/>
  <c r="B662" i="58"/>
  <c r="B658" i="58"/>
  <c r="B661" i="58"/>
  <c r="B660" i="58"/>
  <c r="I658" i="58"/>
  <c r="H658" i="58"/>
  <c r="G658" i="58"/>
  <c r="F658" i="58"/>
  <c r="E658" i="58"/>
  <c r="D658" i="58"/>
  <c r="C658" i="58"/>
  <c r="B655" i="58"/>
  <c r="B654" i="58"/>
  <c r="B653" i="58"/>
  <c r="B652" i="58"/>
  <c r="B651" i="58"/>
  <c r="B650" i="58"/>
  <c r="B649" i="58"/>
  <c r="B648" i="58"/>
  <c r="B647" i="58"/>
  <c r="B646" i="58"/>
  <c r="B645" i="58"/>
  <c r="B644" i="58"/>
  <c r="B643" i="58"/>
  <c r="B642" i="58"/>
  <c r="B641" i="58"/>
  <c r="B640" i="58"/>
  <c r="B639" i="58"/>
  <c r="B638" i="58"/>
  <c r="B637" i="58"/>
  <c r="B636" i="58"/>
  <c r="B635" i="58"/>
  <c r="B634" i="58"/>
  <c r="B633" i="58"/>
  <c r="B632" i="58"/>
  <c r="B631" i="58"/>
  <c r="B630" i="58"/>
  <c r="B629" i="58"/>
  <c r="B628" i="58"/>
  <c r="B627" i="58"/>
  <c r="B626" i="58"/>
  <c r="B622" i="58"/>
  <c r="B625" i="58"/>
  <c r="B624" i="58"/>
  <c r="I622" i="58"/>
  <c r="H622" i="58"/>
  <c r="G622" i="58"/>
  <c r="F622" i="58"/>
  <c r="E622" i="58"/>
  <c r="D622" i="58"/>
  <c r="C622" i="58"/>
  <c r="B619" i="58"/>
  <c r="B618" i="58"/>
  <c r="B617" i="58"/>
  <c r="B616" i="58"/>
  <c r="B615" i="58"/>
  <c r="B614" i="58"/>
  <c r="B613" i="58"/>
  <c r="B612" i="58"/>
  <c r="B611" i="58"/>
  <c r="B610" i="58"/>
  <c r="B609" i="58"/>
  <c r="B608" i="58"/>
  <c r="B607" i="58"/>
  <c r="B606" i="58"/>
  <c r="B605" i="58"/>
  <c r="B604" i="58"/>
  <c r="B603" i="58"/>
  <c r="B602" i="58"/>
  <c r="B601" i="58"/>
  <c r="B600" i="58"/>
  <c r="B599" i="58"/>
  <c r="B598" i="58"/>
  <c r="B597" i="58"/>
  <c r="B596" i="58"/>
  <c r="B595" i="58"/>
  <c r="B594" i="58"/>
  <c r="B593" i="58"/>
  <c r="B592" i="58"/>
  <c r="B591" i="58"/>
  <c r="B590" i="58"/>
  <c r="B586" i="58"/>
  <c r="B589" i="58"/>
  <c r="B588" i="58"/>
  <c r="I586" i="58"/>
  <c r="H586" i="58"/>
  <c r="G586" i="58"/>
  <c r="F586" i="58"/>
  <c r="E586" i="58"/>
  <c r="D586" i="58"/>
  <c r="C586" i="58"/>
  <c r="B583" i="58"/>
  <c r="B582" i="58"/>
  <c r="B581" i="58"/>
  <c r="B580" i="58"/>
  <c r="B579" i="58"/>
  <c r="B578" i="58"/>
  <c r="B577" i="58"/>
  <c r="B576" i="58"/>
  <c r="B575" i="58"/>
  <c r="B574" i="58"/>
  <c r="B573" i="58"/>
  <c r="B572" i="58"/>
  <c r="B571" i="58"/>
  <c r="B570" i="58"/>
  <c r="B569" i="58"/>
  <c r="B568" i="58"/>
  <c r="B567" i="58"/>
  <c r="B566" i="58"/>
  <c r="B565" i="58"/>
  <c r="B564" i="58"/>
  <c r="B563" i="58"/>
  <c r="B562" i="58"/>
  <c r="B561" i="58"/>
  <c r="B560" i="58"/>
  <c r="B559" i="58"/>
  <c r="B558" i="58"/>
  <c r="B557" i="58"/>
  <c r="B556" i="58"/>
  <c r="B555" i="58"/>
  <c r="B554" i="58"/>
  <c r="B550" i="58"/>
  <c r="B553" i="58"/>
  <c r="B552" i="58"/>
  <c r="I550" i="58"/>
  <c r="H550" i="58"/>
  <c r="G550" i="58"/>
  <c r="F550" i="58"/>
  <c r="E550" i="58"/>
  <c r="D550" i="58"/>
  <c r="C550" i="58"/>
  <c r="B547" i="58"/>
  <c r="B546" i="58"/>
  <c r="B545" i="58"/>
  <c r="B544" i="58"/>
  <c r="B543" i="58"/>
  <c r="B542" i="58"/>
  <c r="B541" i="58"/>
  <c r="B540" i="58"/>
  <c r="B539" i="58"/>
  <c r="B538" i="58"/>
  <c r="B537" i="58"/>
  <c r="B536" i="58"/>
  <c r="B535" i="58"/>
  <c r="B534" i="58"/>
  <c r="B533" i="58"/>
  <c r="B532" i="58"/>
  <c r="B531" i="58"/>
  <c r="B530" i="58"/>
  <c r="B529" i="58"/>
  <c r="B528" i="58"/>
  <c r="B527" i="58"/>
  <c r="B526" i="58"/>
  <c r="B525" i="58"/>
  <c r="B524" i="58"/>
  <c r="B523" i="58"/>
  <c r="B522" i="58"/>
  <c r="B521" i="58"/>
  <c r="B520" i="58"/>
  <c r="B519" i="58"/>
  <c r="B518" i="58"/>
  <c r="B514" i="58"/>
  <c r="B517" i="58"/>
  <c r="B516" i="58"/>
  <c r="I514" i="58"/>
  <c r="H514" i="58"/>
  <c r="G514" i="58"/>
  <c r="F514" i="58"/>
  <c r="E514" i="58"/>
  <c r="D514" i="58"/>
  <c r="C514" i="58"/>
  <c r="B511" i="58"/>
  <c r="B510" i="58"/>
  <c r="B509" i="58"/>
  <c r="B508" i="58"/>
  <c r="B507" i="58"/>
  <c r="B506" i="58"/>
  <c r="B505" i="58"/>
  <c r="B504" i="58"/>
  <c r="B503" i="58"/>
  <c r="B502" i="58"/>
  <c r="B501" i="58"/>
  <c r="B500" i="58"/>
  <c r="B499" i="58"/>
  <c r="B498" i="58"/>
  <c r="B497" i="58"/>
  <c r="B496" i="58"/>
  <c r="B495" i="58"/>
  <c r="B494" i="58"/>
  <c r="B493" i="58"/>
  <c r="B492" i="58"/>
  <c r="B491" i="58"/>
  <c r="B490" i="58"/>
  <c r="B489" i="58"/>
  <c r="B488" i="58"/>
  <c r="B487" i="58"/>
  <c r="B486" i="58"/>
  <c r="B485" i="58"/>
  <c r="B484" i="58"/>
  <c r="B483" i="58"/>
  <c r="B482" i="58"/>
  <c r="B481" i="58"/>
  <c r="B480" i="58"/>
  <c r="I478" i="58"/>
  <c r="H478" i="58"/>
  <c r="G478" i="58"/>
  <c r="F478" i="58"/>
  <c r="E478" i="58"/>
  <c r="D478" i="58"/>
  <c r="C478" i="58"/>
  <c r="B475" i="58"/>
  <c r="B474" i="58"/>
  <c r="B473" i="58"/>
  <c r="B472" i="58"/>
  <c r="B471" i="58"/>
  <c r="B470" i="58"/>
  <c r="B469" i="58"/>
  <c r="B468" i="58"/>
  <c r="B467" i="58"/>
  <c r="B466" i="58"/>
  <c r="B465" i="58"/>
  <c r="B464" i="58"/>
  <c r="B463" i="58"/>
  <c r="B462" i="58"/>
  <c r="B461" i="58"/>
  <c r="B460" i="58"/>
  <c r="B459" i="58"/>
  <c r="B458" i="58"/>
  <c r="B457" i="58"/>
  <c r="B456" i="58"/>
  <c r="B455" i="58"/>
  <c r="B454" i="58"/>
  <c r="B453" i="58"/>
  <c r="B452" i="58"/>
  <c r="B451" i="58"/>
  <c r="B450" i="58"/>
  <c r="B449" i="58"/>
  <c r="B448" i="58"/>
  <c r="B447" i="58"/>
  <c r="B446" i="58"/>
  <c r="B445" i="58"/>
  <c r="B442" i="58"/>
  <c r="B444" i="58"/>
  <c r="I442" i="58"/>
  <c r="H442" i="58"/>
  <c r="G442" i="58"/>
  <c r="F442" i="58"/>
  <c r="E442" i="58"/>
  <c r="D442" i="58"/>
  <c r="C442" i="58"/>
  <c r="B439" i="58"/>
  <c r="B438" i="58"/>
  <c r="B437" i="58"/>
  <c r="B436" i="58"/>
  <c r="B435" i="58"/>
  <c r="B434" i="58"/>
  <c r="B433" i="58"/>
  <c r="B432" i="58"/>
  <c r="B431" i="58"/>
  <c r="B430" i="58"/>
  <c r="B429" i="58"/>
  <c r="B428" i="58"/>
  <c r="B427" i="58"/>
  <c r="B426" i="58"/>
  <c r="B425" i="58"/>
  <c r="B424" i="58"/>
  <c r="B423" i="58"/>
  <c r="B422" i="58"/>
  <c r="B421" i="58"/>
  <c r="B420" i="58"/>
  <c r="B419" i="58"/>
  <c r="B418" i="58"/>
  <c r="B417" i="58"/>
  <c r="B416" i="58"/>
  <c r="B415" i="58"/>
  <c r="B414" i="58"/>
  <c r="B413" i="58"/>
  <c r="B412" i="58"/>
  <c r="B411" i="58"/>
  <c r="B410" i="58"/>
  <c r="B409" i="58"/>
  <c r="B408" i="58"/>
  <c r="I406" i="58"/>
  <c r="H406" i="58"/>
  <c r="G406" i="58"/>
  <c r="F406" i="58"/>
  <c r="E406" i="58"/>
  <c r="D406" i="58"/>
  <c r="C406" i="58"/>
  <c r="B403" i="58"/>
  <c r="B402" i="58"/>
  <c r="B401" i="58"/>
  <c r="B400" i="58"/>
  <c r="B399" i="58"/>
  <c r="B398" i="58"/>
  <c r="B397" i="58"/>
  <c r="B396" i="58"/>
  <c r="B395" i="58"/>
  <c r="B394" i="58"/>
  <c r="B393" i="58"/>
  <c r="B392" i="58"/>
  <c r="B391" i="58"/>
  <c r="B390" i="58"/>
  <c r="B389" i="58"/>
  <c r="B388" i="58"/>
  <c r="B387" i="58"/>
  <c r="B386" i="58"/>
  <c r="B385" i="58"/>
  <c r="B384" i="58"/>
  <c r="B383" i="58"/>
  <c r="B382" i="58"/>
  <c r="B381" i="58"/>
  <c r="B380" i="58"/>
  <c r="B379" i="58"/>
  <c r="B378" i="58"/>
  <c r="B377" i="58"/>
  <c r="B376" i="58"/>
  <c r="B375" i="58"/>
  <c r="B374" i="58"/>
  <c r="B373" i="58"/>
  <c r="B370" i="58"/>
  <c r="B372" i="58"/>
  <c r="I370" i="58"/>
  <c r="H370" i="58"/>
  <c r="G370" i="58"/>
  <c r="F370" i="58"/>
  <c r="E370" i="58"/>
  <c r="D370" i="58"/>
  <c r="C370" i="58"/>
  <c r="B367" i="58"/>
  <c r="B366" i="58"/>
  <c r="B365" i="58"/>
  <c r="B364" i="58"/>
  <c r="B363" i="58"/>
  <c r="B362" i="58"/>
  <c r="B361" i="58"/>
  <c r="B360" i="58"/>
  <c r="B359" i="58"/>
  <c r="B358" i="58"/>
  <c r="B357" i="58"/>
  <c r="B356" i="58"/>
  <c r="B355" i="58"/>
  <c r="B354" i="58"/>
  <c r="B353" i="58"/>
  <c r="B352" i="58"/>
  <c r="B351" i="58"/>
  <c r="B350" i="58"/>
  <c r="B349" i="58"/>
  <c r="B348" i="58"/>
  <c r="B347" i="58"/>
  <c r="B346" i="58"/>
  <c r="B345" i="58"/>
  <c r="B344" i="58"/>
  <c r="B343" i="58"/>
  <c r="B342" i="58"/>
  <c r="B341" i="58"/>
  <c r="B340" i="58"/>
  <c r="B339" i="58"/>
  <c r="B338" i="58"/>
  <c r="B337" i="58"/>
  <c r="B336" i="58"/>
  <c r="I334" i="58"/>
  <c r="H334" i="58"/>
  <c r="G334" i="58"/>
  <c r="F334" i="58"/>
  <c r="E334" i="58"/>
  <c r="D334" i="58"/>
  <c r="C334" i="58"/>
  <c r="B331" i="58"/>
  <c r="B330" i="58"/>
  <c r="B329" i="58"/>
  <c r="B328" i="58"/>
  <c r="B327" i="58"/>
  <c r="B326" i="58"/>
  <c r="B325" i="58"/>
  <c r="B324" i="58"/>
  <c r="B323" i="58"/>
  <c r="B322" i="58"/>
  <c r="B321" i="58"/>
  <c r="B320" i="58"/>
  <c r="B319" i="58"/>
  <c r="B318" i="58"/>
  <c r="B317" i="58"/>
  <c r="B316" i="58"/>
  <c r="B315" i="58"/>
  <c r="B314" i="58"/>
  <c r="B313" i="58"/>
  <c r="B312" i="58"/>
  <c r="B311" i="58"/>
  <c r="B310" i="58"/>
  <c r="B309" i="58"/>
  <c r="B308" i="58"/>
  <c r="B307" i="58"/>
  <c r="B306" i="58"/>
  <c r="B305" i="58"/>
  <c r="B304" i="58"/>
  <c r="B303" i="58"/>
  <c r="B302" i="58"/>
  <c r="B301" i="58"/>
  <c r="B298" i="58"/>
  <c r="B300" i="58"/>
  <c r="I298" i="58"/>
  <c r="H298" i="58"/>
  <c r="G298" i="58"/>
  <c r="F298" i="58"/>
  <c r="E298" i="58"/>
  <c r="D298" i="58"/>
  <c r="C298" i="58"/>
  <c r="B295" i="58"/>
  <c r="B294" i="58"/>
  <c r="B293" i="58"/>
  <c r="B292" i="58"/>
  <c r="B291" i="58"/>
  <c r="B290" i="58"/>
  <c r="B289" i="58"/>
  <c r="B288" i="58"/>
  <c r="B287" i="58"/>
  <c r="B286" i="58"/>
  <c r="B285" i="58"/>
  <c r="B284" i="58"/>
  <c r="B283" i="58"/>
  <c r="B282" i="58"/>
  <c r="B281" i="58"/>
  <c r="B280" i="58"/>
  <c r="B279" i="58"/>
  <c r="B278" i="58"/>
  <c r="B277" i="58"/>
  <c r="B276" i="58"/>
  <c r="B275" i="58"/>
  <c r="B274" i="58"/>
  <c r="B273" i="58"/>
  <c r="B272" i="58"/>
  <c r="B271" i="58"/>
  <c r="B270" i="58"/>
  <c r="B269" i="58"/>
  <c r="B268" i="58"/>
  <c r="B267" i="58"/>
  <c r="B266" i="58"/>
  <c r="B265" i="58"/>
  <c r="B264" i="58"/>
  <c r="I262" i="58"/>
  <c r="H262" i="58"/>
  <c r="G262" i="58"/>
  <c r="F262" i="58"/>
  <c r="E262" i="58"/>
  <c r="D262" i="58"/>
  <c r="C262" i="58"/>
  <c r="B259" i="58"/>
  <c r="B258" i="58"/>
  <c r="B257" i="58"/>
  <c r="B256" i="58"/>
  <c r="B255" i="58"/>
  <c r="B254" i="58"/>
  <c r="B253" i="58"/>
  <c r="B252" i="58"/>
  <c r="B251" i="58"/>
  <c r="B250" i="58"/>
  <c r="B249" i="58"/>
  <c r="B248" i="58"/>
  <c r="B247" i="58"/>
  <c r="B246" i="58"/>
  <c r="B245" i="58"/>
  <c r="B244" i="58"/>
  <c r="B243" i="58"/>
  <c r="B242" i="58"/>
  <c r="B241" i="58"/>
  <c r="B240" i="58"/>
  <c r="B239" i="58"/>
  <c r="B238" i="58"/>
  <c r="B237" i="58"/>
  <c r="B236" i="58"/>
  <c r="B235" i="58"/>
  <c r="B234" i="58"/>
  <c r="B233" i="58"/>
  <c r="B232" i="58"/>
  <c r="B231" i="58"/>
  <c r="B230" i="58"/>
  <c r="B229" i="58"/>
  <c r="B226" i="58"/>
  <c r="B228" i="58"/>
  <c r="I226" i="58"/>
  <c r="H226" i="58"/>
  <c r="G226" i="58"/>
  <c r="F226" i="58"/>
  <c r="E226" i="58"/>
  <c r="D226" i="58"/>
  <c r="C226" i="58"/>
  <c r="B223" i="58"/>
  <c r="B222" i="58"/>
  <c r="B221" i="58"/>
  <c r="B220" i="58"/>
  <c r="B219" i="58"/>
  <c r="B218" i="58"/>
  <c r="B217" i="58"/>
  <c r="B216" i="58"/>
  <c r="B215" i="58"/>
  <c r="B214" i="58"/>
  <c r="B213" i="58"/>
  <c r="B212" i="58"/>
  <c r="B211" i="58"/>
  <c r="B210" i="58"/>
  <c r="B209" i="58"/>
  <c r="B208" i="58"/>
  <c r="B207" i="58"/>
  <c r="B206" i="58"/>
  <c r="B205" i="58"/>
  <c r="B204" i="58"/>
  <c r="B203" i="58"/>
  <c r="B202" i="58"/>
  <c r="B201" i="58"/>
  <c r="B200" i="58"/>
  <c r="B199" i="58"/>
  <c r="B198" i="58"/>
  <c r="B197" i="58"/>
  <c r="B196" i="58"/>
  <c r="B195" i="58"/>
  <c r="B194" i="58"/>
  <c r="B193" i="58"/>
  <c r="B192" i="58"/>
  <c r="I190" i="58"/>
  <c r="H190" i="58"/>
  <c r="G190" i="58"/>
  <c r="F190" i="58"/>
  <c r="E190" i="58"/>
  <c r="D190" i="58"/>
  <c r="C190" i="58"/>
  <c r="B187" i="58"/>
  <c r="B186" i="58"/>
  <c r="B185" i="58"/>
  <c r="B184" i="58"/>
  <c r="B183" i="58"/>
  <c r="B182" i="58"/>
  <c r="B181" i="58"/>
  <c r="B180" i="58"/>
  <c r="B179" i="58"/>
  <c r="B178" i="58"/>
  <c r="B177" i="58"/>
  <c r="B176" i="58"/>
  <c r="B175" i="58"/>
  <c r="B174" i="58"/>
  <c r="B173" i="58"/>
  <c r="B172" i="58"/>
  <c r="B171" i="58"/>
  <c r="B170" i="58"/>
  <c r="B169" i="58"/>
  <c r="B168" i="58"/>
  <c r="B167" i="58"/>
  <c r="B166" i="58"/>
  <c r="B165" i="58"/>
  <c r="B164" i="58"/>
  <c r="B163" i="58"/>
  <c r="B162" i="58"/>
  <c r="B161" i="58"/>
  <c r="B160" i="58"/>
  <c r="B159" i="58"/>
  <c r="B158" i="58"/>
  <c r="B157" i="58"/>
  <c r="B154" i="58"/>
  <c r="B156" i="58"/>
  <c r="I154" i="58"/>
  <c r="H154" i="58"/>
  <c r="G154" i="58"/>
  <c r="F154" i="58"/>
  <c r="E154" i="58"/>
  <c r="D154" i="58"/>
  <c r="C154" i="58"/>
  <c r="B151" i="58"/>
  <c r="B150" i="58"/>
  <c r="B149" i="58"/>
  <c r="B148" i="58"/>
  <c r="B147" i="58"/>
  <c r="B146" i="58"/>
  <c r="B145" i="58"/>
  <c r="B144" i="58"/>
  <c r="B143" i="58"/>
  <c r="B142" i="58"/>
  <c r="B141" i="58"/>
  <c r="B140" i="58"/>
  <c r="B139" i="58"/>
  <c r="B138" i="58"/>
  <c r="B137" i="58"/>
  <c r="B136" i="58"/>
  <c r="B135" i="58"/>
  <c r="B134" i="58"/>
  <c r="B133" i="58"/>
  <c r="B132" i="58"/>
  <c r="B131" i="58"/>
  <c r="B130" i="58"/>
  <c r="B129" i="58"/>
  <c r="B128" i="58"/>
  <c r="B127" i="58"/>
  <c r="B126" i="58"/>
  <c r="B125" i="58"/>
  <c r="B124" i="58"/>
  <c r="B123" i="58"/>
  <c r="B122" i="58"/>
  <c r="B121" i="58"/>
  <c r="B120" i="58"/>
  <c r="I118" i="58"/>
  <c r="H118" i="58"/>
  <c r="G118" i="58"/>
  <c r="F118" i="58"/>
  <c r="E118" i="58"/>
  <c r="D118" i="58"/>
  <c r="C118" i="58"/>
  <c r="B115" i="58"/>
  <c r="B114" i="58"/>
  <c r="B113" i="58"/>
  <c r="B112" i="58"/>
  <c r="B111" i="58"/>
  <c r="B110" i="58"/>
  <c r="B109" i="58"/>
  <c r="B108" i="58"/>
  <c r="B107" i="58"/>
  <c r="B106" i="58"/>
  <c r="B105" i="58"/>
  <c r="B104" i="58"/>
  <c r="B103" i="58"/>
  <c r="B102" i="58"/>
  <c r="B101" i="58"/>
  <c r="B100" i="58"/>
  <c r="B99" i="58"/>
  <c r="B98" i="58"/>
  <c r="B97" i="58"/>
  <c r="B96" i="58"/>
  <c r="B95" i="58"/>
  <c r="B94" i="58"/>
  <c r="B93" i="58"/>
  <c r="B92" i="58"/>
  <c r="B91" i="58"/>
  <c r="B90" i="58"/>
  <c r="B89" i="58"/>
  <c r="B88" i="58"/>
  <c r="B87" i="58"/>
  <c r="B86" i="58"/>
  <c r="B85" i="58"/>
  <c r="B82" i="58"/>
  <c r="B84" i="58"/>
  <c r="I82" i="58"/>
  <c r="H82" i="58"/>
  <c r="G82" i="58"/>
  <c r="F82" i="58"/>
  <c r="E82" i="58"/>
  <c r="D82" i="58"/>
  <c r="C82" i="58"/>
  <c r="B79" i="58"/>
  <c r="B78" i="58"/>
  <c r="B77" i="58"/>
  <c r="B76" i="58"/>
  <c r="B75" i="58"/>
  <c r="B74" i="58"/>
  <c r="B73" i="58"/>
  <c r="B72" i="58"/>
  <c r="B71" i="58"/>
  <c r="B70" i="58"/>
  <c r="B69" i="58"/>
  <c r="B68" i="58"/>
  <c r="B67" i="58"/>
  <c r="B66" i="58"/>
  <c r="B65" i="58"/>
  <c r="B64" i="58"/>
  <c r="B63" i="58"/>
  <c r="B62" i="58"/>
  <c r="B61" i="58"/>
  <c r="B60" i="58"/>
  <c r="B59" i="58"/>
  <c r="B58" i="58"/>
  <c r="B57" i="58"/>
  <c r="B56" i="58"/>
  <c r="B55" i="58"/>
  <c r="B54" i="58"/>
  <c r="B53" i="58"/>
  <c r="B52" i="58"/>
  <c r="B51" i="58"/>
  <c r="B50" i="58"/>
  <c r="B49" i="58"/>
  <c r="B48" i="58"/>
  <c r="I46" i="58"/>
  <c r="H46" i="58"/>
  <c r="G46" i="58"/>
  <c r="F46" i="58"/>
  <c r="E46" i="58"/>
  <c r="D46" i="58"/>
  <c r="C46" i="58"/>
  <c r="B43" i="58"/>
  <c r="B42" i="58"/>
  <c r="B41" i="58"/>
  <c r="B40" i="58"/>
  <c r="B39" i="58"/>
  <c r="B38" i="58"/>
  <c r="B37" i="58"/>
  <c r="B36" i="58"/>
  <c r="B35" i="58"/>
  <c r="B34" i="58"/>
  <c r="B33" i="58"/>
  <c r="B32" i="58"/>
  <c r="B31" i="58"/>
  <c r="B30" i="58"/>
  <c r="B29" i="58"/>
  <c r="B28" i="58"/>
  <c r="B27" i="58"/>
  <c r="B26" i="58"/>
  <c r="B25" i="58"/>
  <c r="B24" i="58"/>
  <c r="B23" i="58"/>
  <c r="B22" i="58"/>
  <c r="B21" i="58"/>
  <c r="B20" i="58"/>
  <c r="B19" i="58"/>
  <c r="B18" i="58"/>
  <c r="B17" i="58"/>
  <c r="B16" i="58"/>
  <c r="B15" i="58"/>
  <c r="B14" i="58"/>
  <c r="B13" i="58"/>
  <c r="B10" i="58"/>
  <c r="B12" i="58"/>
  <c r="I10" i="58"/>
  <c r="H10" i="58"/>
  <c r="G10" i="58"/>
  <c r="F10" i="58"/>
  <c r="E10" i="58"/>
  <c r="D10" i="58"/>
  <c r="C10" i="58"/>
  <c r="L842" i="57"/>
  <c r="K842" i="57"/>
  <c r="J842" i="57"/>
  <c r="I842" i="57"/>
  <c r="H842" i="57"/>
  <c r="G842" i="57"/>
  <c r="F842" i="57"/>
  <c r="E842" i="57"/>
  <c r="D842" i="57"/>
  <c r="B842" i="57"/>
  <c r="L806" i="57"/>
  <c r="K806" i="57"/>
  <c r="J806" i="57"/>
  <c r="I806" i="57"/>
  <c r="H806" i="57"/>
  <c r="G806" i="57"/>
  <c r="F806" i="57"/>
  <c r="E806" i="57"/>
  <c r="D806" i="57"/>
  <c r="B806" i="57"/>
  <c r="L770" i="57"/>
  <c r="K770" i="57"/>
  <c r="J770" i="57"/>
  <c r="I770" i="57"/>
  <c r="H770" i="57"/>
  <c r="G770" i="57"/>
  <c r="F770" i="57"/>
  <c r="E770" i="57"/>
  <c r="D770" i="57"/>
  <c r="B770" i="57"/>
  <c r="L734" i="57"/>
  <c r="K734" i="57"/>
  <c r="J734" i="57"/>
  <c r="I734" i="57"/>
  <c r="H734" i="57"/>
  <c r="G734" i="57"/>
  <c r="F734" i="57"/>
  <c r="E734" i="57"/>
  <c r="D734" i="57"/>
  <c r="B734" i="57"/>
  <c r="L698" i="57"/>
  <c r="K698" i="57"/>
  <c r="J698" i="57"/>
  <c r="I698" i="57"/>
  <c r="H698" i="57"/>
  <c r="G698" i="57"/>
  <c r="F698" i="57"/>
  <c r="E698" i="57"/>
  <c r="D698" i="57"/>
  <c r="B698" i="57"/>
  <c r="L662" i="57"/>
  <c r="K662" i="57"/>
  <c r="J662" i="57"/>
  <c r="I662" i="57"/>
  <c r="H662" i="57"/>
  <c r="G662" i="57"/>
  <c r="F662" i="57"/>
  <c r="E662" i="57"/>
  <c r="D662" i="57"/>
  <c r="B662" i="57"/>
  <c r="L626" i="57"/>
  <c r="K626" i="57"/>
  <c r="J626" i="57"/>
  <c r="I626" i="57"/>
  <c r="H626" i="57"/>
  <c r="G626" i="57"/>
  <c r="F626" i="57"/>
  <c r="E626" i="57"/>
  <c r="D626" i="57"/>
  <c r="B626" i="57"/>
  <c r="L590" i="57"/>
  <c r="K590" i="57"/>
  <c r="J590" i="57"/>
  <c r="I590" i="57"/>
  <c r="H590" i="57"/>
  <c r="G590" i="57"/>
  <c r="F590" i="57"/>
  <c r="E590" i="57"/>
  <c r="D590" i="57"/>
  <c r="B590" i="57"/>
  <c r="L554" i="57"/>
  <c r="K554" i="57"/>
  <c r="J554" i="57"/>
  <c r="I554" i="57"/>
  <c r="H554" i="57"/>
  <c r="G554" i="57"/>
  <c r="F554" i="57"/>
  <c r="E554" i="57"/>
  <c r="D554" i="57"/>
  <c r="B554" i="57"/>
  <c r="L518" i="57"/>
  <c r="K518" i="57"/>
  <c r="J518" i="57"/>
  <c r="I518" i="57"/>
  <c r="H518" i="57"/>
  <c r="G518" i="57"/>
  <c r="F518" i="57"/>
  <c r="E518" i="57"/>
  <c r="D518" i="57"/>
  <c r="B518" i="57"/>
  <c r="L482" i="57"/>
  <c r="K482" i="57"/>
  <c r="J482" i="57"/>
  <c r="I482" i="57"/>
  <c r="H482" i="57"/>
  <c r="G482" i="57"/>
  <c r="F482" i="57"/>
  <c r="E482" i="57"/>
  <c r="D482" i="57"/>
  <c r="B482" i="57"/>
  <c r="L446" i="57"/>
  <c r="K446" i="57"/>
  <c r="J446" i="57"/>
  <c r="I446" i="57"/>
  <c r="H446" i="57"/>
  <c r="G446" i="57"/>
  <c r="F446" i="57"/>
  <c r="E446" i="57"/>
  <c r="D446" i="57"/>
  <c r="B446" i="57"/>
  <c r="L410" i="57"/>
  <c r="K410" i="57"/>
  <c r="J410" i="57"/>
  <c r="I410" i="57"/>
  <c r="H410" i="57"/>
  <c r="G410" i="57"/>
  <c r="F410" i="57"/>
  <c r="E410" i="57"/>
  <c r="D410" i="57"/>
  <c r="B410" i="57"/>
  <c r="L374" i="57"/>
  <c r="K374" i="57"/>
  <c r="J374" i="57"/>
  <c r="I374" i="57"/>
  <c r="H374" i="57"/>
  <c r="G374" i="57"/>
  <c r="F374" i="57"/>
  <c r="E374" i="57"/>
  <c r="D374" i="57"/>
  <c r="B374" i="57"/>
  <c r="L338" i="57"/>
  <c r="K338" i="57"/>
  <c r="J338" i="57"/>
  <c r="I338" i="57"/>
  <c r="H338" i="57"/>
  <c r="G338" i="57"/>
  <c r="F338" i="57"/>
  <c r="E338" i="57"/>
  <c r="D338" i="57"/>
  <c r="B338" i="57"/>
  <c r="L302" i="57"/>
  <c r="K302" i="57"/>
  <c r="J302" i="57"/>
  <c r="I302" i="57"/>
  <c r="H302" i="57"/>
  <c r="G302" i="57"/>
  <c r="F302" i="57"/>
  <c r="E302" i="57"/>
  <c r="D302" i="57"/>
  <c r="B302" i="57"/>
  <c r="L266" i="57"/>
  <c r="K266" i="57"/>
  <c r="J266" i="57"/>
  <c r="I266" i="57"/>
  <c r="H266" i="57"/>
  <c r="G266" i="57"/>
  <c r="F266" i="57"/>
  <c r="E266" i="57"/>
  <c r="D266" i="57"/>
  <c r="B266" i="57"/>
  <c r="L230" i="57"/>
  <c r="K230" i="57"/>
  <c r="J230" i="57"/>
  <c r="I230" i="57"/>
  <c r="H230" i="57"/>
  <c r="G230" i="57"/>
  <c r="F230" i="57"/>
  <c r="E230" i="57"/>
  <c r="D230" i="57"/>
  <c r="B230" i="57"/>
  <c r="L194" i="57"/>
  <c r="K194" i="57"/>
  <c r="J194" i="57"/>
  <c r="I194" i="57"/>
  <c r="H194" i="57"/>
  <c r="G194" i="57"/>
  <c r="F194" i="57"/>
  <c r="E194" i="57"/>
  <c r="D194" i="57"/>
  <c r="B194" i="57"/>
  <c r="L158" i="57"/>
  <c r="K158" i="57"/>
  <c r="J158" i="57"/>
  <c r="I158" i="57"/>
  <c r="H158" i="57"/>
  <c r="G158" i="57"/>
  <c r="F158" i="57"/>
  <c r="E158" i="57"/>
  <c r="D158" i="57"/>
  <c r="B158" i="57"/>
  <c r="L122" i="57"/>
  <c r="K122" i="57"/>
  <c r="J122" i="57"/>
  <c r="I122" i="57"/>
  <c r="H122" i="57"/>
  <c r="G122" i="57"/>
  <c r="F122" i="57"/>
  <c r="E122" i="57"/>
  <c r="D122" i="57"/>
  <c r="B122" i="57"/>
  <c r="L86" i="57"/>
  <c r="K86" i="57"/>
  <c r="J86" i="57"/>
  <c r="I86" i="57"/>
  <c r="H86" i="57"/>
  <c r="G86" i="57"/>
  <c r="F86" i="57"/>
  <c r="E86" i="57"/>
  <c r="D86" i="57"/>
  <c r="B86" i="57"/>
  <c r="L50" i="57"/>
  <c r="K50" i="57"/>
  <c r="J50" i="57"/>
  <c r="I50" i="57"/>
  <c r="H50" i="57"/>
  <c r="G50" i="57"/>
  <c r="F50" i="57"/>
  <c r="E50" i="57"/>
  <c r="D50" i="57"/>
  <c r="B50" i="57"/>
  <c r="L14" i="57"/>
  <c r="K14" i="57"/>
  <c r="J14" i="57"/>
  <c r="I14" i="57"/>
  <c r="H14" i="57"/>
  <c r="G14" i="57"/>
  <c r="F14" i="57"/>
  <c r="E14" i="57"/>
  <c r="D14" i="57"/>
  <c r="B14" i="57"/>
  <c r="B888" i="56"/>
  <c r="B887" i="56"/>
  <c r="B886" i="56"/>
  <c r="B885" i="56"/>
  <c r="B884" i="56"/>
  <c r="B883" i="56"/>
  <c r="B882" i="56"/>
  <c r="B881" i="56"/>
  <c r="B880" i="56"/>
  <c r="B879" i="56"/>
  <c r="B878" i="56"/>
  <c r="B877" i="56"/>
  <c r="B876" i="56"/>
  <c r="B875" i="56"/>
  <c r="B874" i="56"/>
  <c r="B873" i="56"/>
  <c r="B872" i="56"/>
  <c r="B871" i="56"/>
  <c r="B870" i="56"/>
  <c r="B869" i="56"/>
  <c r="B868" i="56"/>
  <c r="B867" i="56"/>
  <c r="B866" i="56"/>
  <c r="B865" i="56"/>
  <c r="B864" i="56"/>
  <c r="B863" i="56"/>
  <c r="B862" i="56"/>
  <c r="B861" i="56"/>
  <c r="B860" i="56"/>
  <c r="B859" i="56"/>
  <c r="B855" i="56"/>
  <c r="B858" i="56"/>
  <c r="B857" i="56"/>
  <c r="N855" i="56"/>
  <c r="M855" i="56"/>
  <c r="L855" i="56"/>
  <c r="K855" i="56"/>
  <c r="J855" i="56"/>
  <c r="I855" i="56"/>
  <c r="H855" i="56"/>
  <c r="G855" i="56"/>
  <c r="F855" i="56"/>
  <c r="E855" i="56"/>
  <c r="D855" i="56"/>
  <c r="C855" i="56"/>
  <c r="B852" i="56"/>
  <c r="B851" i="56"/>
  <c r="B850" i="56"/>
  <c r="B849" i="56"/>
  <c r="B848" i="56"/>
  <c r="B847" i="56"/>
  <c r="B846" i="56"/>
  <c r="B845" i="56"/>
  <c r="B844" i="56"/>
  <c r="B843" i="56"/>
  <c r="B842" i="56"/>
  <c r="B841" i="56"/>
  <c r="B840" i="56"/>
  <c r="B839" i="56"/>
  <c r="B838" i="56"/>
  <c r="B837" i="56"/>
  <c r="B836" i="56"/>
  <c r="B835" i="56"/>
  <c r="B834" i="56"/>
  <c r="B833" i="56"/>
  <c r="B832" i="56"/>
  <c r="B831" i="56"/>
  <c r="B819" i="56"/>
  <c r="B830" i="56"/>
  <c r="B829" i="56"/>
  <c r="B828" i="56"/>
  <c r="B827" i="56"/>
  <c r="B826" i="56"/>
  <c r="B825" i="56"/>
  <c r="B824" i="56"/>
  <c r="B823" i="56"/>
  <c r="B822" i="56"/>
  <c r="B821" i="56"/>
  <c r="N819" i="56"/>
  <c r="M819" i="56"/>
  <c r="L819" i="56"/>
  <c r="K819" i="56"/>
  <c r="J819" i="56"/>
  <c r="I819" i="56"/>
  <c r="H819" i="56"/>
  <c r="G819" i="56"/>
  <c r="F819" i="56"/>
  <c r="E819" i="56"/>
  <c r="D819" i="56"/>
  <c r="C819" i="56"/>
  <c r="B816" i="56"/>
  <c r="B815" i="56"/>
  <c r="B814" i="56"/>
  <c r="B813" i="56"/>
  <c r="B812" i="56"/>
  <c r="B811" i="56"/>
  <c r="B810" i="56"/>
  <c r="B809" i="56"/>
  <c r="B808" i="56"/>
  <c r="B807" i="56"/>
  <c r="B806" i="56"/>
  <c r="B805" i="56"/>
  <c r="B804" i="56"/>
  <c r="B803" i="56"/>
  <c r="B802" i="56"/>
  <c r="B801" i="56"/>
  <c r="B800" i="56"/>
  <c r="B799" i="56"/>
  <c r="B798" i="56"/>
  <c r="B797" i="56"/>
  <c r="B796" i="56"/>
  <c r="B795" i="56"/>
  <c r="B794" i="56"/>
  <c r="B793" i="56"/>
  <c r="B792" i="56"/>
  <c r="B791" i="56"/>
  <c r="B790" i="56"/>
  <c r="B789" i="56"/>
  <c r="B788" i="56"/>
  <c r="B787" i="56"/>
  <c r="B786" i="56"/>
  <c r="B785" i="56"/>
  <c r="B783" i="56"/>
  <c r="N783" i="56"/>
  <c r="M783" i="56"/>
  <c r="L783" i="56"/>
  <c r="K783" i="56"/>
  <c r="J783" i="56"/>
  <c r="I783" i="56"/>
  <c r="H783" i="56"/>
  <c r="G783" i="56"/>
  <c r="F783" i="56"/>
  <c r="E783" i="56"/>
  <c r="D783" i="56"/>
  <c r="C783" i="56"/>
  <c r="B780" i="56"/>
  <c r="B779" i="56"/>
  <c r="B778" i="56"/>
  <c r="B777" i="56"/>
  <c r="B776" i="56"/>
  <c r="B775" i="56"/>
  <c r="B774" i="56"/>
  <c r="B773" i="56"/>
  <c r="B772" i="56"/>
  <c r="B771" i="56"/>
  <c r="B770" i="56"/>
  <c r="B769" i="56"/>
  <c r="B768" i="56"/>
  <c r="B767" i="56"/>
  <c r="B766" i="56"/>
  <c r="B765" i="56"/>
  <c r="B764" i="56"/>
  <c r="B763" i="56"/>
  <c r="B762" i="56"/>
  <c r="B761" i="56"/>
  <c r="B760" i="56"/>
  <c r="B759" i="56"/>
  <c r="B758" i="56"/>
  <c r="B757" i="56"/>
  <c r="B756" i="56"/>
  <c r="B755" i="56"/>
  <c r="B754" i="56"/>
  <c r="B753" i="56"/>
  <c r="B752" i="56"/>
  <c r="B751" i="56"/>
  <c r="B750" i="56"/>
  <c r="B747" i="56"/>
  <c r="B749" i="56"/>
  <c r="N747" i="56"/>
  <c r="M747" i="56"/>
  <c r="L747" i="56"/>
  <c r="K747" i="56"/>
  <c r="J747" i="56"/>
  <c r="I747" i="56"/>
  <c r="H747" i="56"/>
  <c r="G747" i="56"/>
  <c r="F747" i="56"/>
  <c r="E747" i="56"/>
  <c r="D747" i="56"/>
  <c r="C747" i="56"/>
  <c r="B744" i="56"/>
  <c r="B743" i="56"/>
  <c r="B742" i="56"/>
  <c r="B741" i="56"/>
  <c r="B740" i="56"/>
  <c r="B739" i="56"/>
  <c r="B738" i="56"/>
  <c r="B737" i="56"/>
  <c r="B736" i="56"/>
  <c r="B735" i="56"/>
  <c r="B734" i="56"/>
  <c r="B733" i="56"/>
  <c r="B732" i="56"/>
  <c r="B731" i="56"/>
  <c r="B730" i="56"/>
  <c r="B729" i="56"/>
  <c r="B728" i="56"/>
  <c r="B727" i="56"/>
  <c r="B726" i="56"/>
  <c r="B725" i="56"/>
  <c r="B724" i="56"/>
  <c r="B723" i="56"/>
  <c r="B722" i="56"/>
  <c r="B721" i="56"/>
  <c r="B720" i="56"/>
  <c r="B719" i="56"/>
  <c r="B718" i="56"/>
  <c r="B717" i="56"/>
  <c r="B716" i="56"/>
  <c r="B715" i="56"/>
  <c r="B711" i="56"/>
  <c r="B714" i="56"/>
  <c r="B713" i="56"/>
  <c r="N711" i="56"/>
  <c r="M711" i="56"/>
  <c r="L711" i="56"/>
  <c r="K711" i="56"/>
  <c r="J711" i="56"/>
  <c r="I711" i="56"/>
  <c r="H711" i="56"/>
  <c r="G711" i="56"/>
  <c r="F711" i="56"/>
  <c r="E711" i="56"/>
  <c r="D711" i="56"/>
  <c r="C711" i="56"/>
  <c r="B708" i="56"/>
  <c r="B707" i="56"/>
  <c r="B706" i="56"/>
  <c r="B705" i="56"/>
  <c r="B704" i="56"/>
  <c r="B703" i="56"/>
  <c r="B702" i="56"/>
  <c r="B701" i="56"/>
  <c r="B700" i="56"/>
  <c r="B699" i="56"/>
  <c r="B698" i="56"/>
  <c r="B697" i="56"/>
  <c r="B696" i="56"/>
  <c r="B695" i="56"/>
  <c r="B694" i="56"/>
  <c r="B693" i="56"/>
  <c r="B692" i="56"/>
  <c r="B691" i="56"/>
  <c r="B690" i="56"/>
  <c r="B689" i="56"/>
  <c r="B688" i="56"/>
  <c r="B687" i="56"/>
  <c r="B686" i="56"/>
  <c r="B685" i="56"/>
  <c r="B684" i="56"/>
  <c r="B683" i="56"/>
  <c r="B682" i="56"/>
  <c r="B681" i="56"/>
  <c r="B680" i="56"/>
  <c r="B679" i="56"/>
  <c r="B678" i="56"/>
  <c r="B677" i="56"/>
  <c r="N675" i="56"/>
  <c r="M675" i="56"/>
  <c r="L675" i="56"/>
  <c r="K675" i="56"/>
  <c r="J675" i="56"/>
  <c r="I675" i="56"/>
  <c r="H675" i="56"/>
  <c r="G675" i="56"/>
  <c r="F675" i="56"/>
  <c r="E675" i="56"/>
  <c r="D675" i="56"/>
  <c r="C675" i="56"/>
  <c r="B675" i="56"/>
  <c r="B672" i="56"/>
  <c r="B671" i="56"/>
  <c r="B670" i="56"/>
  <c r="B669" i="56"/>
  <c r="B668" i="56"/>
  <c r="B667" i="56"/>
  <c r="B666" i="56"/>
  <c r="B665" i="56"/>
  <c r="B664" i="56"/>
  <c r="B663" i="56"/>
  <c r="B662" i="56"/>
  <c r="B661" i="56"/>
  <c r="B660" i="56"/>
  <c r="B659" i="56"/>
  <c r="B658" i="56"/>
  <c r="B657" i="56"/>
  <c r="B656" i="56"/>
  <c r="B655" i="56"/>
  <c r="B654" i="56"/>
  <c r="B653" i="56"/>
  <c r="B652" i="56"/>
  <c r="B651" i="56"/>
  <c r="B650" i="56"/>
  <c r="B649" i="56"/>
  <c r="B648" i="56"/>
  <c r="B647" i="56"/>
  <c r="B646" i="56"/>
  <c r="B645" i="56"/>
  <c r="B644" i="56"/>
  <c r="B643" i="56"/>
  <c r="B642" i="56"/>
  <c r="B641" i="56"/>
  <c r="B639" i="56"/>
  <c r="N639" i="56"/>
  <c r="M639" i="56"/>
  <c r="L639" i="56"/>
  <c r="K639" i="56"/>
  <c r="J639" i="56"/>
  <c r="I639" i="56"/>
  <c r="H639" i="56"/>
  <c r="G639" i="56"/>
  <c r="F639" i="56"/>
  <c r="E639" i="56"/>
  <c r="D639" i="56"/>
  <c r="C639" i="56"/>
  <c r="B636" i="56"/>
  <c r="B635" i="56"/>
  <c r="B634" i="56"/>
  <c r="B633" i="56"/>
  <c r="B632" i="56"/>
  <c r="B631" i="56"/>
  <c r="B630" i="56"/>
  <c r="B629" i="56"/>
  <c r="B628" i="56"/>
  <c r="B627" i="56"/>
  <c r="B626" i="56"/>
  <c r="B625" i="56"/>
  <c r="B624" i="56"/>
  <c r="B623" i="56"/>
  <c r="B622" i="56"/>
  <c r="B621" i="56"/>
  <c r="B620" i="56"/>
  <c r="B619" i="56"/>
  <c r="B618" i="56"/>
  <c r="B617" i="56"/>
  <c r="B616" i="56"/>
  <c r="B615" i="56"/>
  <c r="B614" i="56"/>
  <c r="B613" i="56"/>
  <c r="B612" i="56"/>
  <c r="B611" i="56"/>
  <c r="B610" i="56"/>
  <c r="B609" i="56"/>
  <c r="B608" i="56"/>
  <c r="B607" i="56"/>
  <c r="B606" i="56"/>
  <c r="B603" i="56"/>
  <c r="B605" i="56"/>
  <c r="N603" i="56"/>
  <c r="M603" i="56"/>
  <c r="L603" i="56"/>
  <c r="K603" i="56"/>
  <c r="J603" i="56"/>
  <c r="I603" i="56"/>
  <c r="H603" i="56"/>
  <c r="G603" i="56"/>
  <c r="F603" i="56"/>
  <c r="E603" i="56"/>
  <c r="D603" i="56"/>
  <c r="C603" i="56"/>
  <c r="B600" i="56"/>
  <c r="B599" i="56"/>
  <c r="B598" i="56"/>
  <c r="B597" i="56"/>
  <c r="B596" i="56"/>
  <c r="B595" i="56"/>
  <c r="B594" i="56"/>
  <c r="B593" i="56"/>
  <c r="B592" i="56"/>
  <c r="B591" i="56"/>
  <c r="B590" i="56"/>
  <c r="B589" i="56"/>
  <c r="B588" i="56"/>
  <c r="B587" i="56"/>
  <c r="B586" i="56"/>
  <c r="B585" i="56"/>
  <c r="B584" i="56"/>
  <c r="B583" i="56"/>
  <c r="B582" i="56"/>
  <c r="B581" i="56"/>
  <c r="B580" i="56"/>
  <c r="B579" i="56"/>
  <c r="B578" i="56"/>
  <c r="B577" i="56"/>
  <c r="B576" i="56"/>
  <c r="B575" i="56"/>
  <c r="B574" i="56"/>
  <c r="B573" i="56"/>
  <c r="B572" i="56"/>
  <c r="B571" i="56"/>
  <c r="B567" i="56"/>
  <c r="B570" i="56"/>
  <c r="B569" i="56"/>
  <c r="N567" i="56"/>
  <c r="M567" i="56"/>
  <c r="L567" i="56"/>
  <c r="K567" i="56"/>
  <c r="J567" i="56"/>
  <c r="I567" i="56"/>
  <c r="H567" i="56"/>
  <c r="G567" i="56"/>
  <c r="F567" i="56"/>
  <c r="E567" i="56"/>
  <c r="D567" i="56"/>
  <c r="C567" i="56"/>
  <c r="B564" i="56"/>
  <c r="B563" i="56"/>
  <c r="B562" i="56"/>
  <c r="B561" i="56"/>
  <c r="B560" i="56"/>
  <c r="B559" i="56"/>
  <c r="B558" i="56"/>
  <c r="B557" i="56"/>
  <c r="B556" i="56"/>
  <c r="B555" i="56"/>
  <c r="B554" i="56"/>
  <c r="B553" i="56"/>
  <c r="B552" i="56"/>
  <c r="B551" i="56"/>
  <c r="B550" i="56"/>
  <c r="B549" i="56"/>
  <c r="B548" i="56"/>
  <c r="B547" i="56"/>
  <c r="B546" i="56"/>
  <c r="B545" i="56"/>
  <c r="B544" i="56"/>
  <c r="B543" i="56"/>
  <c r="B542" i="56"/>
  <c r="B541" i="56"/>
  <c r="B540" i="56"/>
  <c r="B539" i="56"/>
  <c r="B538" i="56"/>
  <c r="B537" i="56"/>
  <c r="B536" i="56"/>
  <c r="B535" i="56"/>
  <c r="B534" i="56"/>
  <c r="B533" i="56"/>
  <c r="N531" i="56"/>
  <c r="M531" i="56"/>
  <c r="L531" i="56"/>
  <c r="K531" i="56"/>
  <c r="J531" i="56"/>
  <c r="I531" i="56"/>
  <c r="H531" i="56"/>
  <c r="G531" i="56"/>
  <c r="F531" i="56"/>
  <c r="E531" i="56"/>
  <c r="D531" i="56"/>
  <c r="C531" i="56"/>
  <c r="B531" i="56"/>
  <c r="B528" i="56"/>
  <c r="B527" i="56"/>
  <c r="B526" i="56"/>
  <c r="B525" i="56"/>
  <c r="B524" i="56"/>
  <c r="B523" i="56"/>
  <c r="B522" i="56"/>
  <c r="B521" i="56"/>
  <c r="B520" i="56"/>
  <c r="B519" i="56"/>
  <c r="B518" i="56"/>
  <c r="B517" i="56"/>
  <c r="B516" i="56"/>
  <c r="B515" i="56"/>
  <c r="B514" i="56"/>
  <c r="B513" i="56"/>
  <c r="B512" i="56"/>
  <c r="B511" i="56"/>
  <c r="B510" i="56"/>
  <c r="B509" i="56"/>
  <c r="B508" i="56"/>
  <c r="B507" i="56"/>
  <c r="B506" i="56"/>
  <c r="B505" i="56"/>
  <c r="B504" i="56"/>
  <c r="B503" i="56"/>
  <c r="B502" i="56"/>
  <c r="B501" i="56"/>
  <c r="B500" i="56"/>
  <c r="B499" i="56"/>
  <c r="B498" i="56"/>
  <c r="B497" i="56"/>
  <c r="B495" i="56"/>
  <c r="N495" i="56"/>
  <c r="M495" i="56"/>
  <c r="L495" i="56"/>
  <c r="K495" i="56"/>
  <c r="J495" i="56"/>
  <c r="I495" i="56"/>
  <c r="H495" i="56"/>
  <c r="G495" i="56"/>
  <c r="F495" i="56"/>
  <c r="E495" i="56"/>
  <c r="D495" i="56"/>
  <c r="C495" i="56"/>
  <c r="B492" i="56"/>
  <c r="B491" i="56"/>
  <c r="B490" i="56"/>
  <c r="B489" i="56"/>
  <c r="B488" i="56"/>
  <c r="B487" i="56"/>
  <c r="B486" i="56"/>
  <c r="B485" i="56"/>
  <c r="B484" i="56"/>
  <c r="B483" i="56"/>
  <c r="B482" i="56"/>
  <c r="B481" i="56"/>
  <c r="B480" i="56"/>
  <c r="B479" i="56"/>
  <c r="B478" i="56"/>
  <c r="B477" i="56"/>
  <c r="B476" i="56"/>
  <c r="B475" i="56"/>
  <c r="B474" i="56"/>
  <c r="B473" i="56"/>
  <c r="B472" i="56"/>
  <c r="B471" i="56"/>
  <c r="B470" i="56"/>
  <c r="B469" i="56"/>
  <c r="B468" i="56"/>
  <c r="B467" i="56"/>
  <c r="B466" i="56"/>
  <c r="B465" i="56"/>
  <c r="B464" i="56"/>
  <c r="B463" i="56"/>
  <c r="B462" i="56"/>
  <c r="B459" i="56"/>
  <c r="B461" i="56"/>
  <c r="N459" i="56"/>
  <c r="M459" i="56"/>
  <c r="L459" i="56"/>
  <c r="K459" i="56"/>
  <c r="J459" i="56"/>
  <c r="I459" i="56"/>
  <c r="H459" i="56"/>
  <c r="G459" i="56"/>
  <c r="F459" i="56"/>
  <c r="E459" i="56"/>
  <c r="D459" i="56"/>
  <c r="C459" i="56"/>
  <c r="B456" i="56"/>
  <c r="B455" i="56"/>
  <c r="B454" i="56"/>
  <c r="B453" i="56"/>
  <c r="B452" i="56"/>
  <c r="B451" i="56"/>
  <c r="B450" i="56"/>
  <c r="B449" i="56"/>
  <c r="B448" i="56"/>
  <c r="B447" i="56"/>
  <c r="B446" i="56"/>
  <c r="B445" i="56"/>
  <c r="B444" i="56"/>
  <c r="B443" i="56"/>
  <c r="B442" i="56"/>
  <c r="B441" i="56"/>
  <c r="B440" i="56"/>
  <c r="B439" i="56"/>
  <c r="B438" i="56"/>
  <c r="B437" i="56"/>
  <c r="B436" i="56"/>
  <c r="B435" i="56"/>
  <c r="B434" i="56"/>
  <c r="B433" i="56"/>
  <c r="B432" i="56"/>
  <c r="B431" i="56"/>
  <c r="B430" i="56"/>
  <c r="B429" i="56"/>
  <c r="B428" i="56"/>
  <c r="B427" i="56"/>
  <c r="B423" i="56"/>
  <c r="B426" i="56"/>
  <c r="B425" i="56"/>
  <c r="N423" i="56"/>
  <c r="M423" i="56"/>
  <c r="L423" i="56"/>
  <c r="K423" i="56"/>
  <c r="J423" i="56"/>
  <c r="I423" i="56"/>
  <c r="H423" i="56"/>
  <c r="G423" i="56"/>
  <c r="F423" i="56"/>
  <c r="E423" i="56"/>
  <c r="D423" i="56"/>
  <c r="C423" i="56"/>
  <c r="B420" i="56"/>
  <c r="B419" i="56"/>
  <c r="B418" i="56"/>
  <c r="B417" i="56"/>
  <c r="B416" i="56"/>
  <c r="B415" i="56"/>
  <c r="B414" i="56"/>
  <c r="B413" i="56"/>
  <c r="B412" i="56"/>
  <c r="B411" i="56"/>
  <c r="B410" i="56"/>
  <c r="B409" i="56"/>
  <c r="B408" i="56"/>
  <c r="B407" i="56"/>
  <c r="B406" i="56"/>
  <c r="B405" i="56"/>
  <c r="B404" i="56"/>
  <c r="B403" i="56"/>
  <c r="B402" i="56"/>
  <c r="B401" i="56"/>
  <c r="B400" i="56"/>
  <c r="B399" i="56"/>
  <c r="B398" i="56"/>
  <c r="B397" i="56"/>
  <c r="B396" i="56"/>
  <c r="B395" i="56"/>
  <c r="B394" i="56"/>
  <c r="B393" i="56"/>
  <c r="B392" i="56"/>
  <c r="B391" i="56"/>
  <c r="B390" i="56"/>
  <c r="B389" i="56"/>
  <c r="N387" i="56"/>
  <c r="M387" i="56"/>
  <c r="L387" i="56"/>
  <c r="K387" i="56"/>
  <c r="J387" i="56"/>
  <c r="I387" i="56"/>
  <c r="H387" i="56"/>
  <c r="G387" i="56"/>
  <c r="F387" i="56"/>
  <c r="E387" i="56"/>
  <c r="D387" i="56"/>
  <c r="C387" i="56"/>
  <c r="B387" i="56"/>
  <c r="B384" i="56"/>
  <c r="B383" i="56"/>
  <c r="B382" i="56"/>
  <c r="B381" i="56"/>
  <c r="B380" i="56"/>
  <c r="B379" i="56"/>
  <c r="B378" i="56"/>
  <c r="B377" i="56"/>
  <c r="B376" i="56"/>
  <c r="B375" i="56"/>
  <c r="B374" i="56"/>
  <c r="B373" i="56"/>
  <c r="B372" i="56"/>
  <c r="B371" i="56"/>
  <c r="B370" i="56"/>
  <c r="B369" i="56"/>
  <c r="B368" i="56"/>
  <c r="B367" i="56"/>
  <c r="B366" i="56"/>
  <c r="B365" i="56"/>
  <c r="B364" i="56"/>
  <c r="B363" i="56"/>
  <c r="B362" i="56"/>
  <c r="B361" i="56"/>
  <c r="B360" i="56"/>
  <c r="B359" i="56"/>
  <c r="B358" i="56"/>
  <c r="B357" i="56"/>
  <c r="B356" i="56"/>
  <c r="B355" i="56"/>
  <c r="B354" i="56"/>
  <c r="B353" i="56"/>
  <c r="B351" i="56"/>
  <c r="N351" i="56"/>
  <c r="M351" i="56"/>
  <c r="L351" i="56"/>
  <c r="K351" i="56"/>
  <c r="J351" i="56"/>
  <c r="I351" i="56"/>
  <c r="H351" i="56"/>
  <c r="G351" i="56"/>
  <c r="F351" i="56"/>
  <c r="E351" i="56"/>
  <c r="D351" i="56"/>
  <c r="C351" i="56"/>
  <c r="B348" i="56"/>
  <c r="B347" i="56"/>
  <c r="B346" i="56"/>
  <c r="B345" i="56"/>
  <c r="B344" i="56"/>
  <c r="B343" i="56"/>
  <c r="B342" i="56"/>
  <c r="B341" i="56"/>
  <c r="B340" i="56"/>
  <c r="B339" i="56"/>
  <c r="B338" i="56"/>
  <c r="B337" i="56"/>
  <c r="B336" i="56"/>
  <c r="B335" i="56"/>
  <c r="B334" i="56"/>
  <c r="B333" i="56"/>
  <c r="B332" i="56"/>
  <c r="B331" i="56"/>
  <c r="B330" i="56"/>
  <c r="B329" i="56"/>
  <c r="B328" i="56"/>
  <c r="B327" i="56"/>
  <c r="B326" i="56"/>
  <c r="B325" i="56"/>
  <c r="B324" i="56"/>
  <c r="B323" i="56"/>
  <c r="B322" i="56"/>
  <c r="B321" i="56"/>
  <c r="B320" i="56"/>
  <c r="B319" i="56"/>
  <c r="B318" i="56"/>
  <c r="B315" i="56"/>
  <c r="B317" i="56"/>
  <c r="N315" i="56"/>
  <c r="M315" i="56"/>
  <c r="L315" i="56"/>
  <c r="K315" i="56"/>
  <c r="J315" i="56"/>
  <c r="I315" i="56"/>
  <c r="H315" i="56"/>
  <c r="G315" i="56"/>
  <c r="F315" i="56"/>
  <c r="E315" i="56"/>
  <c r="D315" i="56"/>
  <c r="C315" i="56"/>
  <c r="B312" i="56"/>
  <c r="B311" i="56"/>
  <c r="B310" i="56"/>
  <c r="B309" i="56"/>
  <c r="B308" i="56"/>
  <c r="B307" i="56"/>
  <c r="B306" i="56"/>
  <c r="B305" i="56"/>
  <c r="B304" i="56"/>
  <c r="B303" i="56"/>
  <c r="B302" i="56"/>
  <c r="B301" i="56"/>
  <c r="B300" i="56"/>
  <c r="B299" i="56"/>
  <c r="B298" i="56"/>
  <c r="B297" i="56"/>
  <c r="B296" i="56"/>
  <c r="B295" i="56"/>
  <c r="B294" i="56"/>
  <c r="B293" i="56"/>
  <c r="B292" i="56"/>
  <c r="B291" i="56"/>
  <c r="B290" i="56"/>
  <c r="B289" i="56"/>
  <c r="B288" i="56"/>
  <c r="B287" i="56"/>
  <c r="B286" i="56"/>
  <c r="B285" i="56"/>
  <c r="B284" i="56"/>
  <c r="B283" i="56"/>
  <c r="B279" i="56"/>
  <c r="B282" i="56"/>
  <c r="B281" i="56"/>
  <c r="N279" i="56"/>
  <c r="M279" i="56"/>
  <c r="L279" i="56"/>
  <c r="K279" i="56"/>
  <c r="J279" i="56"/>
  <c r="I279" i="56"/>
  <c r="H279" i="56"/>
  <c r="G279" i="56"/>
  <c r="F279" i="56"/>
  <c r="E279" i="56"/>
  <c r="D279" i="56"/>
  <c r="C279" i="56"/>
  <c r="B276" i="56"/>
  <c r="B275" i="56"/>
  <c r="B274" i="56"/>
  <c r="B273" i="56"/>
  <c r="B272" i="56"/>
  <c r="B271" i="56"/>
  <c r="B270" i="56"/>
  <c r="B269" i="56"/>
  <c r="B268" i="56"/>
  <c r="B267" i="56"/>
  <c r="B266" i="56"/>
  <c r="B265" i="56"/>
  <c r="B264" i="56"/>
  <c r="B263" i="56"/>
  <c r="B262" i="56"/>
  <c r="B261" i="56"/>
  <c r="B260" i="56"/>
  <c r="B259" i="56"/>
  <c r="B258" i="56"/>
  <c r="B257" i="56"/>
  <c r="B256" i="56"/>
  <c r="B255" i="56"/>
  <c r="B254" i="56"/>
  <c r="B253" i="56"/>
  <c r="B252" i="56"/>
  <c r="B251" i="56"/>
  <c r="B250" i="56"/>
  <c r="B249" i="56"/>
  <c r="B248" i="56"/>
  <c r="B247" i="56"/>
  <c r="B246" i="56"/>
  <c r="B245" i="56"/>
  <c r="N243" i="56"/>
  <c r="M243" i="56"/>
  <c r="L243" i="56"/>
  <c r="K243" i="56"/>
  <c r="J243" i="56"/>
  <c r="I243" i="56"/>
  <c r="H243" i="56"/>
  <c r="G243" i="56"/>
  <c r="F243" i="56"/>
  <c r="E243" i="56"/>
  <c r="D243" i="56"/>
  <c r="C243" i="56"/>
  <c r="B243" i="56"/>
  <c r="C228" i="56"/>
  <c r="C227" i="56"/>
  <c r="C226" i="56"/>
  <c r="C225" i="56"/>
  <c r="C224" i="56"/>
  <c r="C223" i="56"/>
  <c r="C222" i="56"/>
  <c r="C221" i="56"/>
  <c r="C220" i="56"/>
  <c r="C219" i="56"/>
  <c r="C218" i="56"/>
  <c r="C217" i="56"/>
  <c r="C216" i="56"/>
  <c r="C215" i="56"/>
  <c r="C214" i="56"/>
  <c r="C213" i="56"/>
  <c r="C212" i="56"/>
  <c r="C211" i="56"/>
  <c r="C210" i="56"/>
  <c r="C209" i="56"/>
  <c r="C208" i="56"/>
  <c r="C207" i="56"/>
  <c r="C206" i="56"/>
  <c r="C205" i="56"/>
  <c r="C204" i="56"/>
  <c r="C203" i="56"/>
  <c r="C202" i="56"/>
  <c r="C201" i="56"/>
  <c r="C200" i="56"/>
  <c r="C199" i="56"/>
  <c r="C198" i="56"/>
  <c r="C197" i="56"/>
  <c r="N195" i="56"/>
  <c r="M195" i="56"/>
  <c r="L195" i="56"/>
  <c r="K195" i="56"/>
  <c r="J195" i="56"/>
  <c r="I195" i="56"/>
  <c r="H195" i="56"/>
  <c r="G195" i="56"/>
  <c r="F195" i="56"/>
  <c r="E195" i="56"/>
  <c r="D195" i="56"/>
  <c r="C195" i="56"/>
  <c r="C192" i="56"/>
  <c r="C191" i="56"/>
  <c r="C190" i="56"/>
  <c r="C189" i="56"/>
  <c r="C188" i="56"/>
  <c r="C187" i="56"/>
  <c r="C186" i="56"/>
  <c r="C185" i="56"/>
  <c r="C184" i="56"/>
  <c r="C183" i="56"/>
  <c r="C182" i="56"/>
  <c r="C181" i="56"/>
  <c r="C180" i="56"/>
  <c r="C179" i="56"/>
  <c r="C178" i="56"/>
  <c r="C177" i="56"/>
  <c r="C176" i="56"/>
  <c r="C175" i="56"/>
  <c r="C174" i="56"/>
  <c r="C173" i="56"/>
  <c r="C172" i="56"/>
  <c r="C171" i="56"/>
  <c r="C170" i="56"/>
  <c r="C169" i="56"/>
  <c r="C168" i="56"/>
  <c r="C167" i="56"/>
  <c r="C166" i="56"/>
  <c r="C165" i="56"/>
  <c r="C164" i="56"/>
  <c r="C163" i="56"/>
  <c r="C162" i="56"/>
  <c r="C161" i="56"/>
  <c r="N159" i="56"/>
  <c r="M159" i="56"/>
  <c r="L159" i="56"/>
  <c r="K159" i="56"/>
  <c r="J159" i="56"/>
  <c r="I159" i="56"/>
  <c r="H159" i="56"/>
  <c r="G159" i="56"/>
  <c r="F159" i="56"/>
  <c r="E159" i="56"/>
  <c r="D159" i="56"/>
  <c r="C159" i="56"/>
  <c r="C156" i="56"/>
  <c r="C155" i="56"/>
  <c r="C154" i="56"/>
  <c r="C153" i="56"/>
  <c r="C152" i="56"/>
  <c r="C151" i="56"/>
  <c r="C150" i="56"/>
  <c r="C149" i="56"/>
  <c r="C148" i="56"/>
  <c r="C147" i="56"/>
  <c r="C146" i="56"/>
  <c r="C145" i="56"/>
  <c r="C144" i="56"/>
  <c r="C143" i="56"/>
  <c r="C142" i="56"/>
  <c r="C141" i="56"/>
  <c r="C140" i="56"/>
  <c r="C139" i="56"/>
  <c r="C138" i="56"/>
  <c r="C137" i="56"/>
  <c r="C136" i="56"/>
  <c r="C135" i="56"/>
  <c r="C134" i="56"/>
  <c r="C133" i="56"/>
  <c r="C132" i="56"/>
  <c r="C131" i="56"/>
  <c r="C130" i="56"/>
  <c r="C129" i="56"/>
  <c r="C128" i="56"/>
  <c r="C127" i="56"/>
  <c r="C126" i="56"/>
  <c r="C125" i="56"/>
  <c r="N123" i="56"/>
  <c r="M123" i="56"/>
  <c r="L123" i="56"/>
  <c r="K123" i="56"/>
  <c r="J123" i="56"/>
  <c r="I123" i="56"/>
  <c r="H123" i="56"/>
  <c r="G123" i="56"/>
  <c r="F123" i="56"/>
  <c r="E123" i="56"/>
  <c r="D123" i="56"/>
  <c r="C123" i="56"/>
  <c r="C120" i="56"/>
  <c r="C119" i="56"/>
  <c r="C118" i="56"/>
  <c r="C117" i="56"/>
  <c r="C116" i="56"/>
  <c r="C115" i="56"/>
  <c r="C114" i="56"/>
  <c r="C113" i="56"/>
  <c r="C112" i="56"/>
  <c r="C111" i="56"/>
  <c r="C110" i="56"/>
  <c r="C109" i="56"/>
  <c r="C108" i="56"/>
  <c r="C107" i="56"/>
  <c r="C106" i="56"/>
  <c r="C105" i="56"/>
  <c r="C104" i="56"/>
  <c r="C103" i="56"/>
  <c r="C102" i="56"/>
  <c r="C101" i="56"/>
  <c r="C100" i="56"/>
  <c r="C99" i="56"/>
  <c r="C98" i="56"/>
  <c r="C97" i="56"/>
  <c r="C96" i="56"/>
  <c r="C95" i="56"/>
  <c r="C94" i="56"/>
  <c r="C93" i="56"/>
  <c r="C92" i="56"/>
  <c r="C91" i="56"/>
  <c r="C90" i="56"/>
  <c r="C89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C84" i="56"/>
  <c r="C83" i="56"/>
  <c r="C82" i="56"/>
  <c r="C81" i="56"/>
  <c r="C80" i="56"/>
  <c r="C79" i="56"/>
  <c r="C78" i="56"/>
  <c r="C77" i="56"/>
  <c r="C76" i="56"/>
  <c r="C75" i="56"/>
  <c r="C74" i="56"/>
  <c r="C73" i="56"/>
  <c r="C72" i="56"/>
  <c r="C71" i="56"/>
  <c r="C70" i="56"/>
  <c r="C69" i="56"/>
  <c r="C68" i="56"/>
  <c r="C67" i="56"/>
  <c r="C66" i="56"/>
  <c r="C65" i="56"/>
  <c r="C64" i="56"/>
  <c r="C63" i="56"/>
  <c r="C62" i="56"/>
  <c r="C61" i="56"/>
  <c r="C60" i="56"/>
  <c r="C59" i="56"/>
  <c r="C58" i="56"/>
  <c r="C57" i="56"/>
  <c r="C56" i="56"/>
  <c r="C55" i="56"/>
  <c r="C54" i="56"/>
  <c r="C53" i="56"/>
  <c r="N51" i="56"/>
  <c r="M51" i="56"/>
  <c r="L51" i="56"/>
  <c r="K51" i="56"/>
  <c r="J51" i="56"/>
  <c r="I51" i="56"/>
  <c r="H51" i="56"/>
  <c r="G51" i="56"/>
  <c r="F51" i="56"/>
  <c r="E51" i="56"/>
  <c r="D51" i="56"/>
  <c r="C51" i="56"/>
  <c r="C48" i="56"/>
  <c r="C47" i="56"/>
  <c r="C46" i="56"/>
  <c r="C45" i="56"/>
  <c r="C44" i="56"/>
  <c r="C43" i="56"/>
  <c r="C42" i="56"/>
  <c r="C41" i="56"/>
  <c r="C40" i="56"/>
  <c r="C39" i="56"/>
  <c r="C38" i="56"/>
  <c r="C37" i="56"/>
  <c r="C36" i="56"/>
  <c r="C35" i="56"/>
  <c r="C34" i="56"/>
  <c r="C33" i="56"/>
  <c r="C32" i="56"/>
  <c r="C31" i="56"/>
  <c r="C30" i="56"/>
  <c r="C29" i="56"/>
  <c r="C28" i="56"/>
  <c r="C27" i="56"/>
  <c r="C26" i="56"/>
  <c r="C25" i="56"/>
  <c r="C24" i="56"/>
  <c r="C23" i="56"/>
  <c r="C22" i="56"/>
  <c r="C21" i="56"/>
  <c r="C20" i="56"/>
  <c r="C19" i="56"/>
  <c r="C18" i="56"/>
  <c r="C17" i="56"/>
  <c r="N15" i="56"/>
  <c r="M15" i="56"/>
  <c r="L15" i="56"/>
  <c r="K15" i="56"/>
  <c r="J15" i="56"/>
  <c r="I15" i="56"/>
  <c r="H15" i="56"/>
  <c r="G15" i="56"/>
  <c r="F15" i="56"/>
  <c r="E15" i="56"/>
  <c r="D15" i="56"/>
  <c r="C15" i="56"/>
  <c r="F896" i="55"/>
  <c r="B896" i="55"/>
  <c r="F895" i="55"/>
  <c r="B895" i="55"/>
  <c r="F894" i="55"/>
  <c r="B894" i="55"/>
  <c r="F893" i="55"/>
  <c r="B893" i="55"/>
  <c r="F892" i="55"/>
  <c r="B892" i="55"/>
  <c r="F891" i="55"/>
  <c r="B891" i="55"/>
  <c r="F890" i="55"/>
  <c r="B890" i="55"/>
  <c r="F889" i="55"/>
  <c r="B889" i="55"/>
  <c r="F888" i="55"/>
  <c r="B888" i="55"/>
  <c r="F887" i="55"/>
  <c r="B887" i="55"/>
  <c r="F886" i="55"/>
  <c r="B886" i="55"/>
  <c r="F885" i="55"/>
  <c r="B885" i="55"/>
  <c r="F884" i="55"/>
  <c r="B884" i="55"/>
  <c r="F883" i="55"/>
  <c r="B883" i="55"/>
  <c r="F882" i="55"/>
  <c r="B882" i="55"/>
  <c r="F881" i="55"/>
  <c r="B881" i="55"/>
  <c r="F880" i="55"/>
  <c r="B880" i="55"/>
  <c r="F879" i="55"/>
  <c r="B879" i="55"/>
  <c r="F878" i="55"/>
  <c r="B878" i="55"/>
  <c r="F877" i="55"/>
  <c r="B877" i="55"/>
  <c r="F876" i="55"/>
  <c r="B876" i="55"/>
  <c r="F875" i="55"/>
  <c r="B875" i="55"/>
  <c r="F874" i="55"/>
  <c r="B874" i="55"/>
  <c r="F873" i="55"/>
  <c r="B873" i="55"/>
  <c r="F872" i="55"/>
  <c r="B872" i="55"/>
  <c r="F871" i="55"/>
  <c r="B871" i="55"/>
  <c r="F870" i="55"/>
  <c r="B870" i="55"/>
  <c r="F869" i="55"/>
  <c r="B869" i="55"/>
  <c r="F868" i="55"/>
  <c r="B868" i="55"/>
  <c r="F867" i="55"/>
  <c r="B867" i="55"/>
  <c r="F866" i="55"/>
  <c r="B866" i="55"/>
  <c r="F865" i="55"/>
  <c r="B865" i="55"/>
  <c r="F864" i="55"/>
  <c r="B864" i="55"/>
  <c r="H862" i="55"/>
  <c r="G862" i="55"/>
  <c r="F862" i="55"/>
  <c r="D862" i="55"/>
  <c r="C862" i="55"/>
  <c r="F859" i="55"/>
  <c r="B859" i="55"/>
  <c r="F858" i="55"/>
  <c r="B858" i="55"/>
  <c r="F857" i="55"/>
  <c r="B857" i="55"/>
  <c r="F856" i="55"/>
  <c r="B856" i="55"/>
  <c r="F855" i="55"/>
  <c r="B855" i="55"/>
  <c r="F854" i="55"/>
  <c r="B854" i="55"/>
  <c r="F853" i="55"/>
  <c r="B853" i="55"/>
  <c r="F852" i="55"/>
  <c r="B852" i="55"/>
  <c r="F851" i="55"/>
  <c r="B851" i="55"/>
  <c r="F850" i="55"/>
  <c r="B850" i="55"/>
  <c r="F849" i="55"/>
  <c r="B849" i="55"/>
  <c r="F848" i="55"/>
  <c r="B848" i="55"/>
  <c r="F847" i="55"/>
  <c r="B847" i="55"/>
  <c r="F846" i="55"/>
  <c r="B846" i="55"/>
  <c r="F845" i="55"/>
  <c r="B845" i="55"/>
  <c r="F844" i="55"/>
  <c r="B844" i="55"/>
  <c r="F843" i="55"/>
  <c r="B843" i="55"/>
  <c r="F842" i="55"/>
  <c r="B842" i="55"/>
  <c r="F841" i="55"/>
  <c r="B841" i="55"/>
  <c r="F840" i="55"/>
  <c r="B840" i="55"/>
  <c r="F839" i="55"/>
  <c r="B839" i="55"/>
  <c r="F838" i="55"/>
  <c r="B838" i="55"/>
  <c r="F837" i="55"/>
  <c r="B837" i="55"/>
  <c r="F836" i="55"/>
  <c r="B836" i="55"/>
  <c r="F835" i="55"/>
  <c r="B835" i="55"/>
  <c r="F834" i="55"/>
  <c r="B834" i="55"/>
  <c r="F833" i="55"/>
  <c r="B833" i="55"/>
  <c r="F832" i="55"/>
  <c r="B832" i="55"/>
  <c r="F831" i="55"/>
  <c r="B831" i="55"/>
  <c r="F830" i="55"/>
  <c r="B830" i="55"/>
  <c r="F829" i="55"/>
  <c r="B829" i="55"/>
  <c r="F828" i="55"/>
  <c r="B828" i="55"/>
  <c r="B825" i="55"/>
  <c r="F827" i="55"/>
  <c r="B827" i="55"/>
  <c r="H825" i="55"/>
  <c r="G825" i="55"/>
  <c r="F825" i="55"/>
  <c r="D825" i="55"/>
  <c r="C825" i="55"/>
  <c r="F822" i="55"/>
  <c r="B822" i="55"/>
  <c r="F821" i="55"/>
  <c r="B821" i="55"/>
  <c r="F820" i="55"/>
  <c r="B820" i="55"/>
  <c r="F819" i="55"/>
  <c r="B819" i="55"/>
  <c r="F818" i="55"/>
  <c r="B818" i="55"/>
  <c r="F817" i="55"/>
  <c r="B817" i="55"/>
  <c r="F816" i="55"/>
  <c r="B816" i="55"/>
  <c r="F815" i="55"/>
  <c r="B815" i="55"/>
  <c r="F814" i="55"/>
  <c r="B814" i="55"/>
  <c r="F813" i="55"/>
  <c r="B813" i="55"/>
  <c r="F812" i="55"/>
  <c r="B812" i="55"/>
  <c r="F811" i="55"/>
  <c r="B811" i="55"/>
  <c r="F810" i="55"/>
  <c r="B810" i="55"/>
  <c r="F809" i="55"/>
  <c r="B809" i="55"/>
  <c r="F808" i="55"/>
  <c r="B808" i="55"/>
  <c r="F807" i="55"/>
  <c r="B807" i="55"/>
  <c r="F806" i="55"/>
  <c r="B806" i="55"/>
  <c r="F805" i="55"/>
  <c r="B805" i="55"/>
  <c r="F804" i="55"/>
  <c r="B804" i="55"/>
  <c r="F803" i="55"/>
  <c r="B803" i="55"/>
  <c r="F802" i="55"/>
  <c r="B802" i="55"/>
  <c r="F801" i="55"/>
  <c r="B801" i="55"/>
  <c r="F800" i="55"/>
  <c r="B800" i="55"/>
  <c r="F799" i="55"/>
  <c r="B799" i="55"/>
  <c r="F798" i="55"/>
  <c r="B798" i="55"/>
  <c r="F797" i="55"/>
  <c r="B797" i="55"/>
  <c r="F796" i="55"/>
  <c r="B796" i="55"/>
  <c r="F795" i="55"/>
  <c r="B795" i="55"/>
  <c r="F794" i="55"/>
  <c r="B794" i="55"/>
  <c r="F793" i="55"/>
  <c r="B793" i="55"/>
  <c r="F792" i="55"/>
  <c r="B792" i="55"/>
  <c r="F791" i="55"/>
  <c r="B791" i="55"/>
  <c r="F790" i="55"/>
  <c r="B790" i="55"/>
  <c r="H788" i="55"/>
  <c r="G788" i="55"/>
  <c r="F788" i="55"/>
  <c r="D788" i="55"/>
  <c r="C788" i="55"/>
  <c r="B788" i="55"/>
  <c r="F785" i="55"/>
  <c r="B785" i="55"/>
  <c r="F784" i="55"/>
  <c r="B784" i="55"/>
  <c r="F783" i="55"/>
  <c r="B783" i="55"/>
  <c r="F782" i="55"/>
  <c r="B782" i="55"/>
  <c r="F781" i="55"/>
  <c r="B781" i="55"/>
  <c r="F780" i="55"/>
  <c r="B780" i="55"/>
  <c r="F779" i="55"/>
  <c r="B779" i="55"/>
  <c r="F778" i="55"/>
  <c r="B778" i="55"/>
  <c r="F777" i="55"/>
  <c r="B777" i="55"/>
  <c r="F776" i="55"/>
  <c r="B776" i="55"/>
  <c r="F775" i="55"/>
  <c r="B775" i="55"/>
  <c r="F774" i="55"/>
  <c r="B774" i="55"/>
  <c r="F773" i="55"/>
  <c r="B773" i="55"/>
  <c r="F772" i="55"/>
  <c r="B772" i="55"/>
  <c r="F771" i="55"/>
  <c r="B771" i="55"/>
  <c r="F770" i="55"/>
  <c r="B770" i="55"/>
  <c r="F769" i="55"/>
  <c r="B769" i="55"/>
  <c r="F768" i="55"/>
  <c r="B768" i="55"/>
  <c r="F767" i="55"/>
  <c r="B767" i="55"/>
  <c r="F766" i="55"/>
  <c r="B766" i="55"/>
  <c r="F765" i="55"/>
  <c r="B765" i="55"/>
  <c r="F764" i="55"/>
  <c r="B764" i="55"/>
  <c r="F763" i="55"/>
  <c r="B763" i="55"/>
  <c r="F762" i="55"/>
  <c r="B762" i="55"/>
  <c r="F761" i="55"/>
  <c r="B761" i="55"/>
  <c r="F760" i="55"/>
  <c r="B760" i="55"/>
  <c r="F759" i="55"/>
  <c r="B759" i="55"/>
  <c r="F758" i="55"/>
  <c r="B758" i="55"/>
  <c r="F757" i="55"/>
  <c r="B757" i="55"/>
  <c r="F756" i="55"/>
  <c r="B756" i="55"/>
  <c r="F755" i="55"/>
  <c r="B755" i="55"/>
  <c r="F754" i="55"/>
  <c r="B754" i="55"/>
  <c r="B751" i="55"/>
  <c r="F753" i="55"/>
  <c r="B753" i="55"/>
  <c r="H751" i="55"/>
  <c r="G751" i="55"/>
  <c r="F751" i="55"/>
  <c r="D751" i="55"/>
  <c r="C751" i="55"/>
  <c r="F748" i="55"/>
  <c r="B748" i="55"/>
  <c r="F747" i="55"/>
  <c r="B747" i="55"/>
  <c r="F746" i="55"/>
  <c r="B746" i="55"/>
  <c r="F745" i="55"/>
  <c r="B745" i="55"/>
  <c r="F744" i="55"/>
  <c r="B744" i="55"/>
  <c r="F743" i="55"/>
  <c r="B743" i="55"/>
  <c r="F742" i="55"/>
  <c r="B742" i="55"/>
  <c r="F741" i="55"/>
  <c r="B741" i="55"/>
  <c r="F740" i="55"/>
  <c r="B740" i="55"/>
  <c r="F739" i="55"/>
  <c r="B739" i="55"/>
  <c r="F738" i="55"/>
  <c r="B738" i="55"/>
  <c r="F737" i="55"/>
  <c r="B737" i="55"/>
  <c r="F736" i="55"/>
  <c r="B736" i="55"/>
  <c r="F735" i="55"/>
  <c r="B735" i="55"/>
  <c r="F734" i="55"/>
  <c r="B734" i="55"/>
  <c r="F733" i="55"/>
  <c r="B733" i="55"/>
  <c r="F732" i="55"/>
  <c r="B732" i="55"/>
  <c r="F731" i="55"/>
  <c r="B731" i="55"/>
  <c r="F730" i="55"/>
  <c r="B730" i="55"/>
  <c r="F729" i="55"/>
  <c r="B729" i="55"/>
  <c r="F728" i="55"/>
  <c r="B728" i="55"/>
  <c r="F727" i="55"/>
  <c r="B727" i="55"/>
  <c r="F726" i="55"/>
  <c r="B726" i="55"/>
  <c r="F725" i="55"/>
  <c r="B725" i="55"/>
  <c r="F724" i="55"/>
  <c r="B724" i="55"/>
  <c r="F723" i="55"/>
  <c r="B723" i="55"/>
  <c r="F722" i="55"/>
  <c r="B722" i="55"/>
  <c r="F721" i="55"/>
  <c r="B721" i="55"/>
  <c r="F720" i="55"/>
  <c r="B720" i="55"/>
  <c r="F719" i="55"/>
  <c r="B719" i="55"/>
  <c r="F718" i="55"/>
  <c r="B718" i="55"/>
  <c r="F717" i="55"/>
  <c r="B717" i="55"/>
  <c r="F716" i="55"/>
  <c r="B716" i="55"/>
  <c r="H714" i="55"/>
  <c r="G714" i="55"/>
  <c r="F714" i="55"/>
  <c r="D714" i="55"/>
  <c r="C714" i="55"/>
  <c r="B714" i="55"/>
  <c r="F711" i="55"/>
  <c r="B711" i="55"/>
  <c r="F710" i="55"/>
  <c r="B710" i="55"/>
  <c r="F709" i="55"/>
  <c r="B709" i="55"/>
  <c r="F708" i="55"/>
  <c r="B708" i="55"/>
  <c r="F707" i="55"/>
  <c r="B707" i="55"/>
  <c r="F706" i="55"/>
  <c r="B706" i="55"/>
  <c r="F705" i="55"/>
  <c r="B705" i="55"/>
  <c r="F704" i="55"/>
  <c r="B704" i="55"/>
  <c r="F703" i="55"/>
  <c r="B703" i="55"/>
  <c r="F702" i="55"/>
  <c r="B702" i="55"/>
  <c r="F701" i="55"/>
  <c r="B701" i="55"/>
  <c r="F700" i="55"/>
  <c r="B700" i="55"/>
  <c r="F699" i="55"/>
  <c r="B699" i="55"/>
  <c r="F698" i="55"/>
  <c r="B698" i="55"/>
  <c r="F697" i="55"/>
  <c r="B697" i="55"/>
  <c r="F696" i="55"/>
  <c r="B696" i="55"/>
  <c r="F695" i="55"/>
  <c r="B695" i="55"/>
  <c r="F694" i="55"/>
  <c r="B694" i="55"/>
  <c r="F693" i="55"/>
  <c r="B693" i="55"/>
  <c r="F692" i="55"/>
  <c r="B692" i="55"/>
  <c r="F691" i="55"/>
  <c r="B691" i="55"/>
  <c r="F690" i="55"/>
  <c r="B690" i="55"/>
  <c r="F689" i="55"/>
  <c r="B689" i="55"/>
  <c r="F688" i="55"/>
  <c r="B688" i="55"/>
  <c r="F687" i="55"/>
  <c r="B687" i="55"/>
  <c r="F686" i="55"/>
  <c r="B686" i="55"/>
  <c r="F685" i="55"/>
  <c r="B685" i="55"/>
  <c r="F684" i="55"/>
  <c r="B684" i="55"/>
  <c r="F683" i="55"/>
  <c r="B683" i="55"/>
  <c r="F682" i="55"/>
  <c r="B682" i="55"/>
  <c r="F681" i="55"/>
  <c r="B681" i="55"/>
  <c r="F680" i="55"/>
  <c r="F677" i="55"/>
  <c r="B680" i="55"/>
  <c r="B677" i="55"/>
  <c r="F679" i="55"/>
  <c r="B679" i="55"/>
  <c r="H677" i="55"/>
  <c r="G677" i="55"/>
  <c r="D677" i="55"/>
  <c r="C677" i="55"/>
  <c r="F674" i="55"/>
  <c r="B674" i="55"/>
  <c r="F673" i="55"/>
  <c r="B673" i="55"/>
  <c r="F672" i="55"/>
  <c r="B672" i="55"/>
  <c r="F671" i="55"/>
  <c r="B671" i="55"/>
  <c r="F670" i="55"/>
  <c r="B670" i="55"/>
  <c r="F669" i="55"/>
  <c r="B669" i="55"/>
  <c r="F668" i="55"/>
  <c r="B668" i="55"/>
  <c r="F667" i="55"/>
  <c r="B667" i="55"/>
  <c r="F666" i="55"/>
  <c r="B666" i="55"/>
  <c r="F665" i="55"/>
  <c r="B665" i="55"/>
  <c r="F664" i="55"/>
  <c r="B664" i="55"/>
  <c r="F663" i="55"/>
  <c r="B663" i="55"/>
  <c r="F662" i="55"/>
  <c r="B662" i="55"/>
  <c r="F661" i="55"/>
  <c r="B661" i="55"/>
  <c r="F660" i="55"/>
  <c r="B660" i="55"/>
  <c r="F659" i="55"/>
  <c r="B659" i="55"/>
  <c r="F658" i="55"/>
  <c r="B658" i="55"/>
  <c r="F657" i="55"/>
  <c r="B657" i="55"/>
  <c r="F656" i="55"/>
  <c r="B656" i="55"/>
  <c r="F655" i="55"/>
  <c r="B655" i="55"/>
  <c r="F654" i="55"/>
  <c r="B654" i="55"/>
  <c r="F653" i="55"/>
  <c r="B653" i="55"/>
  <c r="F652" i="55"/>
  <c r="B652" i="55"/>
  <c r="F651" i="55"/>
  <c r="B651" i="55"/>
  <c r="F650" i="55"/>
  <c r="B650" i="55"/>
  <c r="F649" i="55"/>
  <c r="B649" i="55"/>
  <c r="F648" i="55"/>
  <c r="B648" i="55"/>
  <c r="F647" i="55"/>
  <c r="B647" i="55"/>
  <c r="F646" i="55"/>
  <c r="B646" i="55"/>
  <c r="F645" i="55"/>
  <c r="B645" i="55"/>
  <c r="F644" i="55"/>
  <c r="B644" i="55"/>
  <c r="F643" i="55"/>
  <c r="F640" i="55"/>
  <c r="B643" i="55"/>
  <c r="B640" i="55"/>
  <c r="F642" i="55"/>
  <c r="B642" i="55"/>
  <c r="H640" i="55"/>
  <c r="G640" i="55"/>
  <c r="D640" i="55"/>
  <c r="C640" i="55"/>
  <c r="F637" i="55"/>
  <c r="B637" i="55"/>
  <c r="F636" i="55"/>
  <c r="B636" i="55"/>
  <c r="F635" i="55"/>
  <c r="B635" i="55"/>
  <c r="F634" i="55"/>
  <c r="B634" i="55"/>
  <c r="F633" i="55"/>
  <c r="B633" i="55"/>
  <c r="F632" i="55"/>
  <c r="B632" i="55"/>
  <c r="F631" i="55"/>
  <c r="B631" i="55"/>
  <c r="F630" i="55"/>
  <c r="B630" i="55"/>
  <c r="F629" i="55"/>
  <c r="B629" i="55"/>
  <c r="F628" i="55"/>
  <c r="B628" i="55"/>
  <c r="F627" i="55"/>
  <c r="B627" i="55"/>
  <c r="F626" i="55"/>
  <c r="B626" i="55"/>
  <c r="F625" i="55"/>
  <c r="B625" i="55"/>
  <c r="F624" i="55"/>
  <c r="B624" i="55"/>
  <c r="F623" i="55"/>
  <c r="B623" i="55"/>
  <c r="F622" i="55"/>
  <c r="B622" i="55"/>
  <c r="F621" i="55"/>
  <c r="B621" i="55"/>
  <c r="F620" i="55"/>
  <c r="B620" i="55"/>
  <c r="F619" i="55"/>
  <c r="B619" i="55"/>
  <c r="F618" i="55"/>
  <c r="B618" i="55"/>
  <c r="F617" i="55"/>
  <c r="B617" i="55"/>
  <c r="F616" i="55"/>
  <c r="B616" i="55"/>
  <c r="F615" i="55"/>
  <c r="B615" i="55"/>
  <c r="F614" i="55"/>
  <c r="B614" i="55"/>
  <c r="F613" i="55"/>
  <c r="B613" i="55"/>
  <c r="F612" i="55"/>
  <c r="B612" i="55"/>
  <c r="F611" i="55"/>
  <c r="B611" i="55"/>
  <c r="F610" i="55"/>
  <c r="B610" i="55"/>
  <c r="F609" i="55"/>
  <c r="B609" i="55"/>
  <c r="F608" i="55"/>
  <c r="B608" i="55"/>
  <c r="F607" i="55"/>
  <c r="B607" i="55"/>
  <c r="F606" i="55"/>
  <c r="F603" i="55"/>
  <c r="B606" i="55"/>
  <c r="F605" i="55"/>
  <c r="B605" i="55"/>
  <c r="H603" i="55"/>
  <c r="G603" i="55"/>
  <c r="D603" i="55"/>
  <c r="C603" i="55"/>
  <c r="B603" i="55"/>
  <c r="F600" i="55"/>
  <c r="B600" i="55"/>
  <c r="F599" i="55"/>
  <c r="B599" i="55"/>
  <c r="F598" i="55"/>
  <c r="B598" i="55"/>
  <c r="F597" i="55"/>
  <c r="B597" i="55"/>
  <c r="F596" i="55"/>
  <c r="B596" i="55"/>
  <c r="F595" i="55"/>
  <c r="B595" i="55"/>
  <c r="F594" i="55"/>
  <c r="B594" i="55"/>
  <c r="F593" i="55"/>
  <c r="B593" i="55"/>
  <c r="F592" i="55"/>
  <c r="B592" i="55"/>
  <c r="F591" i="55"/>
  <c r="B591" i="55"/>
  <c r="F590" i="55"/>
  <c r="B590" i="55"/>
  <c r="F589" i="55"/>
  <c r="B589" i="55"/>
  <c r="F588" i="55"/>
  <c r="B588" i="55"/>
  <c r="F587" i="55"/>
  <c r="B587" i="55"/>
  <c r="F586" i="55"/>
  <c r="B586" i="55"/>
  <c r="F585" i="55"/>
  <c r="B585" i="55"/>
  <c r="F584" i="55"/>
  <c r="B584" i="55"/>
  <c r="F583" i="55"/>
  <c r="B583" i="55"/>
  <c r="F582" i="55"/>
  <c r="B582" i="55"/>
  <c r="F581" i="55"/>
  <c r="B581" i="55"/>
  <c r="F580" i="55"/>
  <c r="B580" i="55"/>
  <c r="F579" i="55"/>
  <c r="B579" i="55"/>
  <c r="F578" i="55"/>
  <c r="B578" i="55"/>
  <c r="F577" i="55"/>
  <c r="B577" i="55"/>
  <c r="F576" i="55"/>
  <c r="B576" i="55"/>
  <c r="F575" i="55"/>
  <c r="B575" i="55"/>
  <c r="F574" i="55"/>
  <c r="B574" i="55"/>
  <c r="F573" i="55"/>
  <c r="B573" i="55"/>
  <c r="F572" i="55"/>
  <c r="B572" i="55"/>
  <c r="F571" i="55"/>
  <c r="B571" i="55"/>
  <c r="F570" i="55"/>
  <c r="B570" i="55"/>
  <c r="F569" i="55"/>
  <c r="B569" i="55"/>
  <c r="F568" i="55"/>
  <c r="B568" i="55"/>
  <c r="H566" i="55"/>
  <c r="G566" i="55"/>
  <c r="F566" i="55"/>
  <c r="D566" i="55"/>
  <c r="C566" i="55"/>
  <c r="B566" i="55"/>
  <c r="F563" i="55"/>
  <c r="B563" i="55"/>
  <c r="F562" i="55"/>
  <c r="B562" i="55"/>
  <c r="F561" i="55"/>
  <c r="B561" i="55"/>
  <c r="F560" i="55"/>
  <c r="B560" i="55"/>
  <c r="F559" i="55"/>
  <c r="B559" i="55"/>
  <c r="F558" i="55"/>
  <c r="B558" i="55"/>
  <c r="F557" i="55"/>
  <c r="B557" i="55"/>
  <c r="F556" i="55"/>
  <c r="B556" i="55"/>
  <c r="F555" i="55"/>
  <c r="B555" i="55"/>
  <c r="F554" i="55"/>
  <c r="B554" i="55"/>
  <c r="F553" i="55"/>
  <c r="B553" i="55"/>
  <c r="F552" i="55"/>
  <c r="B552" i="55"/>
  <c r="F551" i="55"/>
  <c r="B551" i="55"/>
  <c r="F550" i="55"/>
  <c r="B550" i="55"/>
  <c r="F549" i="55"/>
  <c r="B549" i="55"/>
  <c r="F548" i="55"/>
  <c r="B548" i="55"/>
  <c r="F547" i="55"/>
  <c r="B547" i="55"/>
  <c r="F546" i="55"/>
  <c r="B546" i="55"/>
  <c r="F545" i="55"/>
  <c r="B545" i="55"/>
  <c r="F544" i="55"/>
  <c r="B544" i="55"/>
  <c r="F543" i="55"/>
  <c r="B543" i="55"/>
  <c r="F542" i="55"/>
  <c r="B542" i="55"/>
  <c r="F541" i="55"/>
  <c r="B541" i="55"/>
  <c r="F540" i="55"/>
  <c r="B540" i="55"/>
  <c r="F539" i="55"/>
  <c r="B539" i="55"/>
  <c r="F538" i="55"/>
  <c r="B538" i="55"/>
  <c r="F537" i="55"/>
  <c r="B537" i="55"/>
  <c r="F536" i="55"/>
  <c r="B536" i="55"/>
  <c r="F535" i="55"/>
  <c r="B535" i="55"/>
  <c r="F534" i="55"/>
  <c r="B534" i="55"/>
  <c r="F533" i="55"/>
  <c r="B533" i="55"/>
  <c r="F532" i="55"/>
  <c r="B532" i="55"/>
  <c r="F531" i="55"/>
  <c r="B531" i="55"/>
  <c r="H529" i="55"/>
  <c r="G529" i="55"/>
  <c r="F529" i="55"/>
  <c r="D529" i="55"/>
  <c r="C529" i="55"/>
  <c r="B529" i="55"/>
  <c r="F526" i="55"/>
  <c r="B526" i="55"/>
  <c r="F525" i="55"/>
  <c r="B525" i="55"/>
  <c r="F524" i="55"/>
  <c r="B524" i="55"/>
  <c r="F523" i="55"/>
  <c r="B523" i="55"/>
  <c r="F522" i="55"/>
  <c r="B522" i="55"/>
  <c r="F521" i="55"/>
  <c r="B521" i="55"/>
  <c r="F520" i="55"/>
  <c r="B520" i="55"/>
  <c r="F519" i="55"/>
  <c r="B519" i="55"/>
  <c r="F518" i="55"/>
  <c r="B518" i="55"/>
  <c r="F517" i="55"/>
  <c r="B517" i="55"/>
  <c r="F516" i="55"/>
  <c r="B516" i="55"/>
  <c r="F515" i="55"/>
  <c r="B515" i="55"/>
  <c r="F514" i="55"/>
  <c r="B514" i="55"/>
  <c r="F513" i="55"/>
  <c r="B513" i="55"/>
  <c r="F512" i="55"/>
  <c r="B512" i="55"/>
  <c r="F511" i="55"/>
  <c r="B511" i="55"/>
  <c r="F510" i="55"/>
  <c r="B510" i="55"/>
  <c r="F509" i="55"/>
  <c r="B509" i="55"/>
  <c r="F508" i="55"/>
  <c r="B508" i="55"/>
  <c r="F507" i="55"/>
  <c r="B507" i="55"/>
  <c r="F506" i="55"/>
  <c r="B506" i="55"/>
  <c r="F505" i="55"/>
  <c r="B505" i="55"/>
  <c r="F504" i="55"/>
  <c r="B504" i="55"/>
  <c r="F503" i="55"/>
  <c r="B503" i="55"/>
  <c r="F502" i="55"/>
  <c r="B502" i="55"/>
  <c r="F501" i="55"/>
  <c r="B501" i="55"/>
  <c r="F500" i="55"/>
  <c r="B500" i="55"/>
  <c r="F499" i="55"/>
  <c r="B499" i="55"/>
  <c r="F498" i="55"/>
  <c r="B498" i="55"/>
  <c r="F497" i="55"/>
  <c r="B497" i="55"/>
  <c r="F496" i="55"/>
  <c r="B496" i="55"/>
  <c r="F495" i="55"/>
  <c r="B495" i="55"/>
  <c r="F494" i="55"/>
  <c r="B494" i="55"/>
  <c r="H492" i="55"/>
  <c r="G492" i="55"/>
  <c r="F492" i="55"/>
  <c r="D492" i="55"/>
  <c r="C492" i="55"/>
  <c r="B492" i="55"/>
  <c r="F489" i="55"/>
  <c r="B489" i="55"/>
  <c r="F488" i="55"/>
  <c r="B488" i="55"/>
  <c r="F487" i="55"/>
  <c r="B487" i="55"/>
  <c r="F486" i="55"/>
  <c r="B486" i="55"/>
  <c r="F485" i="55"/>
  <c r="B485" i="55"/>
  <c r="F484" i="55"/>
  <c r="B484" i="55"/>
  <c r="F483" i="55"/>
  <c r="B483" i="55"/>
  <c r="F482" i="55"/>
  <c r="B482" i="55"/>
  <c r="F481" i="55"/>
  <c r="B481" i="55"/>
  <c r="F480" i="55"/>
  <c r="B480" i="55"/>
  <c r="F479" i="55"/>
  <c r="B479" i="55"/>
  <c r="F478" i="55"/>
  <c r="B478" i="55"/>
  <c r="F477" i="55"/>
  <c r="B477" i="55"/>
  <c r="F476" i="55"/>
  <c r="B476" i="55"/>
  <c r="F475" i="55"/>
  <c r="B475" i="55"/>
  <c r="F474" i="55"/>
  <c r="B474" i="55"/>
  <c r="F473" i="55"/>
  <c r="B473" i="55"/>
  <c r="F472" i="55"/>
  <c r="B472" i="55"/>
  <c r="F471" i="55"/>
  <c r="B471" i="55"/>
  <c r="F470" i="55"/>
  <c r="B470" i="55"/>
  <c r="F469" i="55"/>
  <c r="B469" i="55"/>
  <c r="F468" i="55"/>
  <c r="B468" i="55"/>
  <c r="F467" i="55"/>
  <c r="B467" i="55"/>
  <c r="F466" i="55"/>
  <c r="B466" i="55"/>
  <c r="F465" i="55"/>
  <c r="B465" i="55"/>
  <c r="F464" i="55"/>
  <c r="B464" i="55"/>
  <c r="F463" i="55"/>
  <c r="B463" i="55"/>
  <c r="F462" i="55"/>
  <c r="B462" i="55"/>
  <c r="F461" i="55"/>
  <c r="B461" i="55"/>
  <c r="F460" i="55"/>
  <c r="B460" i="55"/>
  <c r="F459" i="55"/>
  <c r="B459" i="55"/>
  <c r="F458" i="55"/>
  <c r="B458" i="55"/>
  <c r="F457" i="55"/>
  <c r="B457" i="55"/>
  <c r="H455" i="55"/>
  <c r="G455" i="55"/>
  <c r="F455" i="55"/>
  <c r="D455" i="55"/>
  <c r="C455" i="55"/>
  <c r="B455" i="55"/>
  <c r="F452" i="55"/>
  <c r="B452" i="55"/>
  <c r="F451" i="55"/>
  <c r="B451" i="55"/>
  <c r="F450" i="55"/>
  <c r="B450" i="55"/>
  <c r="F449" i="55"/>
  <c r="B449" i="55"/>
  <c r="F448" i="55"/>
  <c r="B448" i="55"/>
  <c r="F447" i="55"/>
  <c r="B447" i="55"/>
  <c r="F446" i="55"/>
  <c r="B446" i="55"/>
  <c r="F445" i="55"/>
  <c r="B445" i="55"/>
  <c r="F444" i="55"/>
  <c r="B444" i="55"/>
  <c r="F443" i="55"/>
  <c r="B443" i="55"/>
  <c r="F442" i="55"/>
  <c r="B442" i="55"/>
  <c r="F441" i="55"/>
  <c r="B441" i="55"/>
  <c r="F440" i="55"/>
  <c r="B440" i="55"/>
  <c r="F439" i="55"/>
  <c r="B439" i="55"/>
  <c r="F438" i="55"/>
  <c r="B438" i="55"/>
  <c r="F437" i="55"/>
  <c r="B437" i="55"/>
  <c r="F436" i="55"/>
  <c r="B436" i="55"/>
  <c r="F435" i="55"/>
  <c r="B435" i="55"/>
  <c r="F434" i="55"/>
  <c r="B434" i="55"/>
  <c r="F433" i="55"/>
  <c r="B433" i="55"/>
  <c r="F432" i="55"/>
  <c r="B432" i="55"/>
  <c r="F431" i="55"/>
  <c r="B431" i="55"/>
  <c r="F430" i="55"/>
  <c r="B430" i="55"/>
  <c r="F429" i="55"/>
  <c r="B429" i="55"/>
  <c r="F428" i="55"/>
  <c r="B428" i="55"/>
  <c r="F427" i="55"/>
  <c r="B427" i="55"/>
  <c r="F426" i="55"/>
  <c r="B426" i="55"/>
  <c r="F425" i="55"/>
  <c r="B425" i="55"/>
  <c r="F424" i="55"/>
  <c r="B424" i="55"/>
  <c r="F423" i="55"/>
  <c r="B423" i="55"/>
  <c r="F422" i="55"/>
  <c r="B422" i="55"/>
  <c r="F421" i="55"/>
  <c r="B421" i="55"/>
  <c r="F420" i="55"/>
  <c r="B420" i="55"/>
  <c r="H418" i="55"/>
  <c r="G418" i="55"/>
  <c r="F418" i="55"/>
  <c r="D418" i="55"/>
  <c r="C418" i="55"/>
  <c r="B418" i="55"/>
  <c r="F415" i="55"/>
  <c r="B415" i="55"/>
  <c r="F414" i="55"/>
  <c r="B414" i="55"/>
  <c r="F413" i="55"/>
  <c r="B413" i="55"/>
  <c r="F412" i="55"/>
  <c r="B412" i="55"/>
  <c r="F411" i="55"/>
  <c r="B411" i="55"/>
  <c r="F410" i="55"/>
  <c r="B410" i="55"/>
  <c r="F409" i="55"/>
  <c r="B409" i="55"/>
  <c r="F408" i="55"/>
  <c r="B408" i="55"/>
  <c r="F407" i="55"/>
  <c r="B407" i="55"/>
  <c r="F406" i="55"/>
  <c r="B406" i="55"/>
  <c r="F405" i="55"/>
  <c r="B405" i="55"/>
  <c r="F404" i="55"/>
  <c r="B404" i="55"/>
  <c r="F403" i="55"/>
  <c r="B403" i="55"/>
  <c r="F402" i="55"/>
  <c r="B402" i="55"/>
  <c r="F401" i="55"/>
  <c r="B401" i="55"/>
  <c r="F400" i="55"/>
  <c r="B400" i="55"/>
  <c r="F399" i="55"/>
  <c r="B399" i="55"/>
  <c r="F398" i="55"/>
  <c r="B398" i="55"/>
  <c r="F397" i="55"/>
  <c r="B397" i="55"/>
  <c r="F396" i="55"/>
  <c r="B396" i="55"/>
  <c r="F395" i="55"/>
  <c r="B395" i="55"/>
  <c r="F394" i="55"/>
  <c r="B394" i="55"/>
  <c r="F393" i="55"/>
  <c r="B393" i="55"/>
  <c r="F392" i="55"/>
  <c r="B392" i="55"/>
  <c r="F391" i="55"/>
  <c r="B391" i="55"/>
  <c r="F390" i="55"/>
  <c r="B390" i="55"/>
  <c r="F389" i="55"/>
  <c r="B389" i="55"/>
  <c r="F388" i="55"/>
  <c r="B388" i="55"/>
  <c r="F387" i="55"/>
  <c r="B387" i="55"/>
  <c r="F386" i="55"/>
  <c r="B386" i="55"/>
  <c r="F385" i="55"/>
  <c r="B385" i="55"/>
  <c r="F384" i="55"/>
  <c r="B384" i="55"/>
  <c r="F383" i="55"/>
  <c r="B383" i="55"/>
  <c r="H381" i="55"/>
  <c r="G381" i="55"/>
  <c r="F381" i="55"/>
  <c r="D381" i="55"/>
  <c r="C381" i="55"/>
  <c r="B381" i="55"/>
  <c r="F378" i="55"/>
  <c r="B378" i="55"/>
  <c r="F377" i="55"/>
  <c r="B377" i="55"/>
  <c r="F376" i="55"/>
  <c r="B376" i="55"/>
  <c r="F375" i="55"/>
  <c r="B375" i="55"/>
  <c r="F374" i="55"/>
  <c r="B374" i="55"/>
  <c r="F373" i="55"/>
  <c r="B373" i="55"/>
  <c r="F372" i="55"/>
  <c r="B372" i="55"/>
  <c r="F371" i="55"/>
  <c r="B371" i="55"/>
  <c r="F370" i="55"/>
  <c r="B370" i="55"/>
  <c r="F369" i="55"/>
  <c r="B369" i="55"/>
  <c r="F368" i="55"/>
  <c r="B368" i="55"/>
  <c r="F367" i="55"/>
  <c r="B367" i="55"/>
  <c r="F366" i="55"/>
  <c r="B366" i="55"/>
  <c r="F365" i="55"/>
  <c r="B365" i="55"/>
  <c r="F364" i="55"/>
  <c r="B364" i="55"/>
  <c r="F363" i="55"/>
  <c r="B363" i="55"/>
  <c r="F362" i="55"/>
  <c r="B362" i="55"/>
  <c r="F361" i="55"/>
  <c r="B361" i="55"/>
  <c r="F360" i="55"/>
  <c r="B360" i="55"/>
  <c r="F359" i="55"/>
  <c r="B359" i="55"/>
  <c r="F358" i="55"/>
  <c r="B358" i="55"/>
  <c r="F357" i="55"/>
  <c r="B357" i="55"/>
  <c r="F356" i="55"/>
  <c r="B356" i="55"/>
  <c r="F355" i="55"/>
  <c r="B355" i="55"/>
  <c r="F354" i="55"/>
  <c r="B354" i="55"/>
  <c r="F353" i="55"/>
  <c r="B353" i="55"/>
  <c r="F352" i="55"/>
  <c r="B352" i="55"/>
  <c r="F351" i="55"/>
  <c r="B351" i="55"/>
  <c r="F350" i="55"/>
  <c r="B350" i="55"/>
  <c r="F349" i="55"/>
  <c r="B349" i="55"/>
  <c r="F348" i="55"/>
  <c r="B348" i="55"/>
  <c r="F347" i="55"/>
  <c r="B347" i="55"/>
  <c r="F346" i="55"/>
  <c r="B346" i="55"/>
  <c r="H344" i="55"/>
  <c r="G344" i="55"/>
  <c r="F344" i="55"/>
  <c r="D344" i="55"/>
  <c r="C344" i="55"/>
  <c r="B344" i="55"/>
  <c r="F341" i="55"/>
  <c r="B341" i="55"/>
  <c r="F340" i="55"/>
  <c r="B340" i="55"/>
  <c r="F339" i="55"/>
  <c r="B339" i="55"/>
  <c r="F338" i="55"/>
  <c r="B338" i="55"/>
  <c r="F337" i="55"/>
  <c r="B337" i="55"/>
  <c r="F336" i="55"/>
  <c r="B336" i="55"/>
  <c r="F335" i="55"/>
  <c r="B335" i="55"/>
  <c r="F334" i="55"/>
  <c r="B334" i="55"/>
  <c r="F333" i="55"/>
  <c r="B333" i="55"/>
  <c r="F332" i="55"/>
  <c r="B332" i="55"/>
  <c r="F331" i="55"/>
  <c r="B331" i="55"/>
  <c r="F330" i="55"/>
  <c r="B330" i="55"/>
  <c r="F329" i="55"/>
  <c r="B329" i="55"/>
  <c r="F328" i="55"/>
  <c r="B328" i="55"/>
  <c r="F327" i="55"/>
  <c r="B327" i="55"/>
  <c r="F326" i="55"/>
  <c r="B326" i="55"/>
  <c r="F325" i="55"/>
  <c r="B325" i="55"/>
  <c r="F324" i="55"/>
  <c r="B324" i="55"/>
  <c r="F323" i="55"/>
  <c r="B323" i="55"/>
  <c r="F322" i="55"/>
  <c r="B322" i="55"/>
  <c r="F321" i="55"/>
  <c r="B321" i="55"/>
  <c r="F320" i="55"/>
  <c r="B320" i="55"/>
  <c r="F319" i="55"/>
  <c r="B319" i="55"/>
  <c r="F318" i="55"/>
  <c r="B318" i="55"/>
  <c r="F317" i="55"/>
  <c r="B317" i="55"/>
  <c r="F316" i="55"/>
  <c r="B316" i="55"/>
  <c r="F315" i="55"/>
  <c r="B315" i="55"/>
  <c r="F314" i="55"/>
  <c r="B314" i="55"/>
  <c r="F313" i="55"/>
  <c r="B313" i="55"/>
  <c r="F312" i="55"/>
  <c r="B312" i="55"/>
  <c r="F311" i="55"/>
  <c r="B311" i="55"/>
  <c r="F310" i="55"/>
  <c r="B310" i="55"/>
  <c r="F309" i="55"/>
  <c r="B309" i="55"/>
  <c r="H307" i="55"/>
  <c r="G307" i="55"/>
  <c r="F307" i="55"/>
  <c r="D307" i="55"/>
  <c r="C307" i="55"/>
  <c r="B307" i="55"/>
  <c r="F304" i="55"/>
  <c r="B304" i="55"/>
  <c r="F303" i="55"/>
  <c r="B303" i="55"/>
  <c r="F302" i="55"/>
  <c r="B302" i="55"/>
  <c r="F301" i="55"/>
  <c r="B301" i="55"/>
  <c r="F300" i="55"/>
  <c r="B300" i="55"/>
  <c r="F299" i="55"/>
  <c r="B299" i="55"/>
  <c r="F298" i="55"/>
  <c r="B298" i="55"/>
  <c r="F297" i="55"/>
  <c r="B297" i="55"/>
  <c r="F296" i="55"/>
  <c r="B296" i="55"/>
  <c r="F295" i="55"/>
  <c r="B295" i="55"/>
  <c r="F294" i="55"/>
  <c r="B294" i="55"/>
  <c r="F293" i="55"/>
  <c r="B293" i="55"/>
  <c r="F292" i="55"/>
  <c r="B292" i="55"/>
  <c r="F291" i="55"/>
  <c r="B291" i="55"/>
  <c r="F290" i="55"/>
  <c r="B290" i="55"/>
  <c r="F289" i="55"/>
  <c r="B289" i="55"/>
  <c r="F288" i="55"/>
  <c r="B288" i="55"/>
  <c r="F287" i="55"/>
  <c r="B287" i="55"/>
  <c r="F286" i="55"/>
  <c r="B286" i="55"/>
  <c r="F285" i="55"/>
  <c r="B285" i="55"/>
  <c r="F284" i="55"/>
  <c r="B284" i="55"/>
  <c r="F283" i="55"/>
  <c r="B283" i="55"/>
  <c r="F282" i="55"/>
  <c r="B282" i="55"/>
  <c r="F281" i="55"/>
  <c r="B281" i="55"/>
  <c r="F280" i="55"/>
  <c r="B280" i="55"/>
  <c r="F279" i="55"/>
  <c r="B279" i="55"/>
  <c r="F278" i="55"/>
  <c r="B278" i="55"/>
  <c r="F277" i="55"/>
  <c r="B277" i="55"/>
  <c r="F276" i="55"/>
  <c r="B276" i="55"/>
  <c r="F275" i="55"/>
  <c r="B275" i="55"/>
  <c r="F274" i="55"/>
  <c r="B274" i="55"/>
  <c r="F273" i="55"/>
  <c r="B273" i="55"/>
  <c r="F272" i="55"/>
  <c r="B272" i="55"/>
  <c r="H270" i="55"/>
  <c r="G270" i="55"/>
  <c r="F270" i="55"/>
  <c r="D270" i="55"/>
  <c r="C270" i="55"/>
  <c r="B270" i="55"/>
  <c r="F267" i="55"/>
  <c r="B267" i="55"/>
  <c r="F266" i="55"/>
  <c r="B266" i="55"/>
  <c r="F265" i="55"/>
  <c r="B265" i="55"/>
  <c r="F264" i="55"/>
  <c r="B264" i="55"/>
  <c r="F263" i="55"/>
  <c r="B263" i="55"/>
  <c r="F262" i="55"/>
  <c r="B262" i="55"/>
  <c r="F261" i="55"/>
  <c r="B261" i="55"/>
  <c r="F260" i="55"/>
  <c r="B260" i="55"/>
  <c r="F259" i="55"/>
  <c r="B259" i="55"/>
  <c r="F258" i="55"/>
  <c r="B258" i="55"/>
  <c r="F257" i="55"/>
  <c r="B257" i="55"/>
  <c r="F256" i="55"/>
  <c r="B256" i="55"/>
  <c r="F255" i="55"/>
  <c r="B255" i="55"/>
  <c r="F254" i="55"/>
  <c r="B254" i="55"/>
  <c r="F253" i="55"/>
  <c r="B253" i="55"/>
  <c r="F252" i="55"/>
  <c r="B252" i="55"/>
  <c r="F251" i="55"/>
  <c r="B251" i="55"/>
  <c r="F250" i="55"/>
  <c r="B250" i="55"/>
  <c r="F249" i="55"/>
  <c r="B249" i="55"/>
  <c r="F248" i="55"/>
  <c r="B248" i="55"/>
  <c r="F247" i="55"/>
  <c r="B247" i="55"/>
  <c r="F246" i="55"/>
  <c r="B246" i="55"/>
  <c r="F245" i="55"/>
  <c r="B245" i="55"/>
  <c r="F244" i="55"/>
  <c r="B244" i="55"/>
  <c r="F243" i="55"/>
  <c r="B243" i="55"/>
  <c r="F242" i="55"/>
  <c r="B242" i="55"/>
  <c r="F241" i="55"/>
  <c r="B241" i="55"/>
  <c r="F240" i="55"/>
  <c r="B240" i="55"/>
  <c r="F239" i="55"/>
  <c r="B239" i="55"/>
  <c r="F238" i="55"/>
  <c r="B238" i="55"/>
  <c r="F237" i="55"/>
  <c r="B237" i="55"/>
  <c r="F236" i="55"/>
  <c r="B236" i="55"/>
  <c r="F235" i="55"/>
  <c r="B235" i="55"/>
  <c r="H233" i="55"/>
  <c r="G233" i="55"/>
  <c r="F233" i="55"/>
  <c r="D233" i="55"/>
  <c r="C233" i="55"/>
  <c r="B233" i="55"/>
  <c r="F230" i="55"/>
  <c r="B230" i="55"/>
  <c r="F229" i="55"/>
  <c r="B229" i="55"/>
  <c r="F228" i="55"/>
  <c r="B228" i="55"/>
  <c r="F227" i="55"/>
  <c r="B227" i="55"/>
  <c r="F226" i="55"/>
  <c r="B226" i="55"/>
  <c r="F225" i="55"/>
  <c r="B225" i="55"/>
  <c r="F224" i="55"/>
  <c r="B224" i="55"/>
  <c r="F223" i="55"/>
  <c r="B223" i="55"/>
  <c r="F222" i="55"/>
  <c r="B222" i="55"/>
  <c r="F221" i="55"/>
  <c r="B221" i="55"/>
  <c r="F220" i="55"/>
  <c r="B220" i="55"/>
  <c r="F219" i="55"/>
  <c r="B219" i="55"/>
  <c r="F218" i="55"/>
  <c r="B218" i="55"/>
  <c r="F217" i="55"/>
  <c r="B217" i="55"/>
  <c r="F216" i="55"/>
  <c r="B216" i="55"/>
  <c r="F215" i="55"/>
  <c r="B215" i="55"/>
  <c r="F214" i="55"/>
  <c r="B214" i="55"/>
  <c r="F213" i="55"/>
  <c r="B213" i="55"/>
  <c r="F212" i="55"/>
  <c r="B212" i="55"/>
  <c r="F211" i="55"/>
  <c r="B211" i="55"/>
  <c r="F210" i="55"/>
  <c r="B210" i="55"/>
  <c r="F209" i="55"/>
  <c r="B209" i="55"/>
  <c r="F208" i="55"/>
  <c r="B208" i="55"/>
  <c r="F207" i="55"/>
  <c r="B207" i="55"/>
  <c r="F206" i="55"/>
  <c r="B206" i="55"/>
  <c r="F205" i="55"/>
  <c r="B205" i="55"/>
  <c r="F204" i="55"/>
  <c r="B204" i="55"/>
  <c r="F203" i="55"/>
  <c r="B203" i="55"/>
  <c r="F202" i="55"/>
  <c r="B202" i="55"/>
  <c r="F201" i="55"/>
  <c r="B201" i="55"/>
  <c r="F200" i="55"/>
  <c r="B200" i="55"/>
  <c r="F199" i="55"/>
  <c r="B199" i="55"/>
  <c r="F198" i="55"/>
  <c r="B198" i="55"/>
  <c r="H196" i="55"/>
  <c r="G196" i="55"/>
  <c r="F196" i="55"/>
  <c r="D196" i="55"/>
  <c r="C196" i="55"/>
  <c r="B196" i="55"/>
  <c r="F193" i="55"/>
  <c r="B193" i="55"/>
  <c r="F192" i="55"/>
  <c r="B192" i="55"/>
  <c r="F191" i="55"/>
  <c r="B191" i="55"/>
  <c r="F190" i="55"/>
  <c r="B190" i="55"/>
  <c r="F189" i="55"/>
  <c r="B189" i="55"/>
  <c r="F188" i="55"/>
  <c r="B188" i="55"/>
  <c r="F187" i="55"/>
  <c r="B187" i="55"/>
  <c r="F186" i="55"/>
  <c r="B186" i="55"/>
  <c r="F185" i="55"/>
  <c r="B185" i="55"/>
  <c r="F184" i="55"/>
  <c r="B184" i="55"/>
  <c r="F183" i="55"/>
  <c r="B183" i="55"/>
  <c r="F182" i="55"/>
  <c r="B182" i="55"/>
  <c r="F181" i="55"/>
  <c r="B181" i="55"/>
  <c r="F180" i="55"/>
  <c r="B180" i="55"/>
  <c r="F179" i="55"/>
  <c r="B179" i="55"/>
  <c r="F178" i="55"/>
  <c r="B178" i="55"/>
  <c r="F177" i="55"/>
  <c r="B177" i="55"/>
  <c r="F176" i="55"/>
  <c r="B176" i="55"/>
  <c r="F175" i="55"/>
  <c r="B175" i="55"/>
  <c r="F174" i="55"/>
  <c r="B174" i="55"/>
  <c r="F173" i="55"/>
  <c r="B173" i="55"/>
  <c r="F172" i="55"/>
  <c r="B172" i="55"/>
  <c r="F171" i="55"/>
  <c r="B171" i="55"/>
  <c r="F170" i="55"/>
  <c r="B170" i="55"/>
  <c r="F169" i="55"/>
  <c r="B169" i="55"/>
  <c r="F168" i="55"/>
  <c r="B168" i="55"/>
  <c r="F167" i="55"/>
  <c r="B167" i="55"/>
  <c r="F166" i="55"/>
  <c r="B166" i="55"/>
  <c r="F165" i="55"/>
  <c r="B165" i="55"/>
  <c r="F164" i="55"/>
  <c r="B164" i="55"/>
  <c r="F163" i="55"/>
  <c r="B163" i="55"/>
  <c r="F162" i="55"/>
  <c r="B162" i="55"/>
  <c r="F161" i="55"/>
  <c r="B161" i="55"/>
  <c r="H159" i="55"/>
  <c r="G159" i="55"/>
  <c r="F159" i="55"/>
  <c r="D159" i="55"/>
  <c r="C159" i="55"/>
  <c r="B159" i="55"/>
  <c r="F156" i="55"/>
  <c r="B156" i="55"/>
  <c r="F155" i="55"/>
  <c r="B155" i="55"/>
  <c r="F154" i="55"/>
  <c r="B154" i="55"/>
  <c r="F153" i="55"/>
  <c r="B153" i="55"/>
  <c r="F152" i="55"/>
  <c r="B152" i="55"/>
  <c r="F151" i="55"/>
  <c r="B151" i="55"/>
  <c r="F150" i="55"/>
  <c r="B150" i="55"/>
  <c r="F149" i="55"/>
  <c r="B149" i="55"/>
  <c r="F148" i="55"/>
  <c r="B148" i="55"/>
  <c r="F147" i="55"/>
  <c r="B147" i="55"/>
  <c r="F146" i="55"/>
  <c r="B146" i="55"/>
  <c r="F145" i="55"/>
  <c r="B145" i="55"/>
  <c r="F144" i="55"/>
  <c r="B144" i="55"/>
  <c r="F143" i="55"/>
  <c r="B143" i="55"/>
  <c r="F142" i="55"/>
  <c r="B142" i="55"/>
  <c r="F141" i="55"/>
  <c r="B141" i="55"/>
  <c r="F140" i="55"/>
  <c r="B140" i="55"/>
  <c r="F139" i="55"/>
  <c r="B139" i="55"/>
  <c r="F138" i="55"/>
  <c r="B138" i="55"/>
  <c r="F137" i="55"/>
  <c r="B137" i="55"/>
  <c r="F136" i="55"/>
  <c r="B136" i="55"/>
  <c r="F135" i="55"/>
  <c r="B135" i="55"/>
  <c r="F134" i="55"/>
  <c r="B134" i="55"/>
  <c r="F133" i="55"/>
  <c r="B133" i="55"/>
  <c r="F132" i="55"/>
  <c r="B132" i="55"/>
  <c r="F131" i="55"/>
  <c r="B131" i="55"/>
  <c r="F130" i="55"/>
  <c r="B130" i="55"/>
  <c r="F129" i="55"/>
  <c r="B129" i="55"/>
  <c r="F128" i="55"/>
  <c r="B128" i="55"/>
  <c r="F127" i="55"/>
  <c r="B127" i="55"/>
  <c r="F126" i="55"/>
  <c r="B126" i="55"/>
  <c r="F125" i="55"/>
  <c r="F122" i="55"/>
  <c r="B125" i="55"/>
  <c r="B122" i="55"/>
  <c r="F124" i="55"/>
  <c r="B124" i="55"/>
  <c r="H122" i="55"/>
  <c r="G122" i="55"/>
  <c r="D122" i="55"/>
  <c r="C122" i="55"/>
  <c r="F119" i="55"/>
  <c r="B119" i="55"/>
  <c r="F118" i="55"/>
  <c r="B118" i="55"/>
  <c r="F117" i="55"/>
  <c r="B117" i="55"/>
  <c r="F116" i="55"/>
  <c r="B116" i="55"/>
  <c r="F115" i="55"/>
  <c r="B115" i="55"/>
  <c r="F114" i="55"/>
  <c r="B114" i="55"/>
  <c r="F113" i="55"/>
  <c r="B113" i="55"/>
  <c r="F112" i="55"/>
  <c r="B112" i="55"/>
  <c r="F111" i="55"/>
  <c r="B111" i="55"/>
  <c r="F110" i="55"/>
  <c r="B110" i="55"/>
  <c r="F109" i="55"/>
  <c r="B109" i="55"/>
  <c r="F108" i="55"/>
  <c r="B108" i="55"/>
  <c r="F107" i="55"/>
  <c r="B107" i="55"/>
  <c r="F106" i="55"/>
  <c r="B106" i="55"/>
  <c r="F105" i="55"/>
  <c r="B105" i="55"/>
  <c r="F104" i="55"/>
  <c r="B104" i="55"/>
  <c r="F103" i="55"/>
  <c r="B103" i="55"/>
  <c r="F102" i="55"/>
  <c r="B102" i="55"/>
  <c r="F101" i="55"/>
  <c r="B101" i="55"/>
  <c r="F100" i="55"/>
  <c r="B100" i="55"/>
  <c r="F99" i="55"/>
  <c r="B99" i="55"/>
  <c r="F98" i="55"/>
  <c r="B98" i="55"/>
  <c r="F97" i="55"/>
  <c r="B97" i="55"/>
  <c r="F96" i="55"/>
  <c r="B96" i="55"/>
  <c r="F95" i="55"/>
  <c r="B95" i="55"/>
  <c r="F94" i="55"/>
  <c r="B94" i="55"/>
  <c r="F93" i="55"/>
  <c r="B93" i="55"/>
  <c r="F92" i="55"/>
  <c r="B92" i="55"/>
  <c r="F91" i="55"/>
  <c r="B91" i="55"/>
  <c r="F90" i="55"/>
  <c r="B90" i="55"/>
  <c r="F89" i="55"/>
  <c r="B89" i="55"/>
  <c r="F88" i="55"/>
  <c r="F85" i="55"/>
  <c r="B88" i="55"/>
  <c r="B85" i="55"/>
  <c r="F87" i="55"/>
  <c r="B87" i="55"/>
  <c r="H85" i="55"/>
  <c r="G85" i="55"/>
  <c r="D85" i="55"/>
  <c r="C85" i="55"/>
  <c r="F82" i="55"/>
  <c r="B82" i="55"/>
  <c r="F81" i="55"/>
  <c r="B81" i="55"/>
  <c r="F80" i="55"/>
  <c r="B80" i="55"/>
  <c r="F79" i="55"/>
  <c r="B79" i="55"/>
  <c r="F78" i="55"/>
  <c r="B78" i="55"/>
  <c r="F77" i="55"/>
  <c r="B77" i="55"/>
  <c r="F76" i="55"/>
  <c r="B76" i="55"/>
  <c r="F75" i="55"/>
  <c r="B75" i="55"/>
  <c r="F74" i="55"/>
  <c r="B74" i="55"/>
  <c r="F73" i="55"/>
  <c r="B73" i="55"/>
  <c r="F72" i="55"/>
  <c r="B72" i="55"/>
  <c r="F71" i="55"/>
  <c r="B71" i="55"/>
  <c r="F70" i="55"/>
  <c r="B70" i="55"/>
  <c r="F69" i="55"/>
  <c r="B69" i="55"/>
  <c r="F68" i="55"/>
  <c r="B68" i="55"/>
  <c r="F67" i="55"/>
  <c r="B67" i="55"/>
  <c r="F66" i="55"/>
  <c r="B66" i="55"/>
  <c r="F65" i="55"/>
  <c r="B65" i="55"/>
  <c r="F64" i="55"/>
  <c r="B64" i="55"/>
  <c r="F63" i="55"/>
  <c r="B63" i="55"/>
  <c r="F62" i="55"/>
  <c r="B62" i="55"/>
  <c r="F61" i="55"/>
  <c r="B61" i="55"/>
  <c r="F60" i="55"/>
  <c r="B60" i="55"/>
  <c r="F59" i="55"/>
  <c r="B59" i="55"/>
  <c r="F58" i="55"/>
  <c r="B58" i="55"/>
  <c r="F57" i="55"/>
  <c r="B57" i="55"/>
  <c r="F56" i="55"/>
  <c r="B56" i="55"/>
  <c r="F55" i="55"/>
  <c r="B55" i="55"/>
  <c r="F54" i="55"/>
  <c r="B54" i="55"/>
  <c r="F53" i="55"/>
  <c r="B53" i="55"/>
  <c r="F52" i="55"/>
  <c r="B52" i="55"/>
  <c r="F51" i="55"/>
  <c r="F48" i="55"/>
  <c r="B51" i="55"/>
  <c r="B48" i="55"/>
  <c r="F50" i="55"/>
  <c r="B50" i="55"/>
  <c r="H48" i="55"/>
  <c r="G48" i="55"/>
  <c r="D48" i="55"/>
  <c r="C48" i="55"/>
  <c r="F45" i="55"/>
  <c r="B45" i="55"/>
  <c r="F44" i="55"/>
  <c r="B44" i="55"/>
  <c r="F43" i="55"/>
  <c r="B43" i="55"/>
  <c r="F42" i="55"/>
  <c r="B42" i="55"/>
  <c r="F41" i="55"/>
  <c r="B41" i="55"/>
  <c r="F40" i="55"/>
  <c r="B40" i="55"/>
  <c r="F39" i="55"/>
  <c r="B39" i="55"/>
  <c r="F38" i="55"/>
  <c r="B38" i="55"/>
  <c r="F37" i="55"/>
  <c r="B37" i="55"/>
  <c r="F36" i="55"/>
  <c r="B36" i="55"/>
  <c r="F35" i="55"/>
  <c r="B35" i="55"/>
  <c r="F34" i="55"/>
  <c r="B34" i="55"/>
  <c r="F33" i="55"/>
  <c r="B33" i="55"/>
  <c r="F32" i="55"/>
  <c r="B32" i="55"/>
  <c r="F31" i="55"/>
  <c r="B31" i="55"/>
  <c r="F30" i="55"/>
  <c r="B30" i="55"/>
  <c r="F29" i="55"/>
  <c r="B29" i="55"/>
  <c r="F28" i="55"/>
  <c r="B28" i="55"/>
  <c r="F27" i="55"/>
  <c r="B27" i="55"/>
  <c r="F26" i="55"/>
  <c r="B26" i="55"/>
  <c r="F25" i="55"/>
  <c r="B25" i="55"/>
  <c r="F24" i="55"/>
  <c r="B24" i="55"/>
  <c r="F23" i="55"/>
  <c r="B23" i="55"/>
  <c r="F22" i="55"/>
  <c r="B22" i="55"/>
  <c r="F21" i="55"/>
  <c r="B21" i="55"/>
  <c r="F20" i="55"/>
  <c r="B20" i="55"/>
  <c r="F19" i="55"/>
  <c r="B19" i="55"/>
  <c r="F18" i="55"/>
  <c r="B18" i="55"/>
  <c r="F17" i="55"/>
  <c r="B17" i="55"/>
  <c r="F16" i="55"/>
  <c r="B16" i="55"/>
  <c r="F15" i="55"/>
  <c r="B15" i="55"/>
  <c r="F14" i="55"/>
  <c r="B14" i="55"/>
  <c r="F13" i="55"/>
  <c r="B13" i="55"/>
  <c r="H11" i="55"/>
  <c r="G11" i="55"/>
  <c r="F11" i="55"/>
  <c r="D11" i="55"/>
  <c r="C11" i="55"/>
  <c r="B11" i="55"/>
  <c r="E872" i="54"/>
  <c r="B872" i="54"/>
  <c r="E871" i="54"/>
  <c r="B871" i="54"/>
  <c r="E870" i="54"/>
  <c r="B870" i="54"/>
  <c r="E869" i="54"/>
  <c r="B869" i="54"/>
  <c r="E868" i="54"/>
  <c r="B868" i="54"/>
  <c r="E867" i="54"/>
  <c r="B867" i="54"/>
  <c r="E866" i="54"/>
  <c r="B866" i="54"/>
  <c r="E865" i="54"/>
  <c r="B865" i="54"/>
  <c r="E864" i="54"/>
  <c r="B864" i="54"/>
  <c r="E863" i="54"/>
  <c r="B863" i="54"/>
  <c r="E862" i="54"/>
  <c r="B862" i="54"/>
  <c r="E861" i="54"/>
  <c r="B861" i="54"/>
  <c r="E860" i="54"/>
  <c r="B860" i="54"/>
  <c r="E859" i="54"/>
  <c r="B859" i="54"/>
  <c r="E858" i="54"/>
  <c r="B858" i="54"/>
  <c r="E857" i="54"/>
  <c r="B857" i="54"/>
  <c r="E856" i="54"/>
  <c r="B856" i="54"/>
  <c r="E855" i="54"/>
  <c r="B855" i="54"/>
  <c r="E854" i="54"/>
  <c r="B854" i="54"/>
  <c r="E853" i="54"/>
  <c r="B853" i="54"/>
  <c r="E852" i="54"/>
  <c r="B852" i="54"/>
  <c r="E851" i="54"/>
  <c r="B851" i="54"/>
  <c r="E850" i="54"/>
  <c r="B850" i="54"/>
  <c r="E849" i="54"/>
  <c r="B849" i="54"/>
  <c r="E848" i="54"/>
  <c r="B848" i="54"/>
  <c r="E847" i="54"/>
  <c r="B847" i="54"/>
  <c r="E846" i="54"/>
  <c r="B846" i="54"/>
  <c r="E845" i="54"/>
  <c r="B845" i="54"/>
  <c r="E844" i="54"/>
  <c r="B844" i="54"/>
  <c r="E843" i="54"/>
  <c r="B843" i="54"/>
  <c r="E842" i="54"/>
  <c r="B842" i="54"/>
  <c r="E841" i="54"/>
  <c r="B841" i="54"/>
  <c r="B839" i="54"/>
  <c r="M839" i="54"/>
  <c r="L839" i="54"/>
  <c r="K839" i="54"/>
  <c r="J839" i="54"/>
  <c r="I839" i="54"/>
  <c r="H839" i="54"/>
  <c r="G839" i="54"/>
  <c r="F839" i="54"/>
  <c r="E839" i="54"/>
  <c r="C839" i="54"/>
  <c r="E836" i="54"/>
  <c r="B836" i="54"/>
  <c r="E835" i="54"/>
  <c r="B835" i="54"/>
  <c r="E834" i="54"/>
  <c r="B834" i="54"/>
  <c r="E833" i="54"/>
  <c r="B833" i="54"/>
  <c r="E832" i="54"/>
  <c r="B832" i="54"/>
  <c r="E831" i="54"/>
  <c r="B831" i="54"/>
  <c r="E830" i="54"/>
  <c r="B830" i="54"/>
  <c r="E829" i="54"/>
  <c r="B829" i="54"/>
  <c r="E828" i="54"/>
  <c r="B828" i="54"/>
  <c r="E827" i="54"/>
  <c r="B827" i="54"/>
  <c r="E826" i="54"/>
  <c r="B826" i="54"/>
  <c r="E825" i="54"/>
  <c r="B825" i="54"/>
  <c r="E824" i="54"/>
  <c r="B824" i="54"/>
  <c r="E823" i="54"/>
  <c r="B823" i="54"/>
  <c r="E822" i="54"/>
  <c r="B822" i="54"/>
  <c r="E821" i="54"/>
  <c r="B821" i="54"/>
  <c r="E820" i="54"/>
  <c r="B820" i="54"/>
  <c r="E819" i="54"/>
  <c r="B819" i="54"/>
  <c r="E818" i="54"/>
  <c r="B818" i="54"/>
  <c r="E817" i="54"/>
  <c r="B817" i="54"/>
  <c r="E816" i="54"/>
  <c r="B816" i="54"/>
  <c r="E815" i="54"/>
  <c r="B815" i="54"/>
  <c r="E814" i="54"/>
  <c r="B814" i="54"/>
  <c r="E813" i="54"/>
  <c r="B813" i="54"/>
  <c r="E812" i="54"/>
  <c r="B812" i="54"/>
  <c r="E811" i="54"/>
  <c r="B811" i="54"/>
  <c r="E810" i="54"/>
  <c r="B810" i="54"/>
  <c r="E809" i="54"/>
  <c r="B809" i="54"/>
  <c r="E808" i="54"/>
  <c r="B808" i="54"/>
  <c r="E807" i="54"/>
  <c r="B807" i="54"/>
  <c r="E806" i="54"/>
  <c r="B806" i="54"/>
  <c r="E805" i="54"/>
  <c r="B805" i="54"/>
  <c r="M803" i="54"/>
  <c r="L803" i="54"/>
  <c r="K803" i="54"/>
  <c r="J803" i="54"/>
  <c r="I803" i="54"/>
  <c r="H803" i="54"/>
  <c r="G803" i="54"/>
  <c r="F803" i="54"/>
  <c r="E803" i="54"/>
  <c r="C803" i="54"/>
  <c r="E800" i="54"/>
  <c r="B800" i="54"/>
  <c r="E799" i="54"/>
  <c r="B799" i="54"/>
  <c r="E798" i="54"/>
  <c r="B798" i="54"/>
  <c r="E797" i="54"/>
  <c r="B797" i="54"/>
  <c r="E796" i="54"/>
  <c r="B796" i="54"/>
  <c r="E795" i="54"/>
  <c r="B795" i="54"/>
  <c r="E794" i="54"/>
  <c r="B794" i="54"/>
  <c r="E793" i="54"/>
  <c r="B793" i="54"/>
  <c r="E792" i="54"/>
  <c r="B792" i="54"/>
  <c r="E791" i="54"/>
  <c r="B791" i="54"/>
  <c r="E790" i="54"/>
  <c r="B790" i="54"/>
  <c r="E789" i="54"/>
  <c r="B789" i="54"/>
  <c r="E788" i="54"/>
  <c r="B788" i="54"/>
  <c r="E787" i="54"/>
  <c r="B787" i="54"/>
  <c r="E786" i="54"/>
  <c r="B786" i="54"/>
  <c r="E785" i="54"/>
  <c r="B785" i="54"/>
  <c r="E784" i="54"/>
  <c r="B784" i="54"/>
  <c r="E783" i="54"/>
  <c r="B783" i="54"/>
  <c r="E782" i="54"/>
  <c r="B782" i="54"/>
  <c r="E781" i="54"/>
  <c r="B781" i="54"/>
  <c r="E780" i="54"/>
  <c r="B780" i="54"/>
  <c r="E779" i="54"/>
  <c r="B779" i="54"/>
  <c r="E778" i="54"/>
  <c r="B778" i="54"/>
  <c r="E777" i="54"/>
  <c r="B777" i="54"/>
  <c r="E776" i="54"/>
  <c r="B776" i="54"/>
  <c r="E775" i="54"/>
  <c r="B775" i="54"/>
  <c r="E774" i="54"/>
  <c r="B774" i="54"/>
  <c r="E773" i="54"/>
  <c r="B773" i="54"/>
  <c r="E772" i="54"/>
  <c r="B772" i="54"/>
  <c r="E771" i="54"/>
  <c r="B771" i="54"/>
  <c r="E770" i="54"/>
  <c r="B770" i="54"/>
  <c r="E769" i="54"/>
  <c r="B769" i="54"/>
  <c r="M767" i="54"/>
  <c r="L767" i="54"/>
  <c r="K767" i="54"/>
  <c r="J767" i="54"/>
  <c r="I767" i="54"/>
  <c r="H767" i="54"/>
  <c r="G767" i="54"/>
  <c r="F767" i="54"/>
  <c r="E767" i="54"/>
  <c r="C767" i="54"/>
  <c r="E764" i="54"/>
  <c r="B764" i="54"/>
  <c r="E763" i="54"/>
  <c r="B763" i="54"/>
  <c r="E762" i="54"/>
  <c r="B762" i="54"/>
  <c r="E761" i="54"/>
  <c r="B761" i="54"/>
  <c r="E760" i="54"/>
  <c r="B760" i="54"/>
  <c r="E759" i="54"/>
  <c r="B759" i="54"/>
  <c r="E758" i="54"/>
  <c r="B758" i="54"/>
  <c r="E757" i="54"/>
  <c r="B757" i="54"/>
  <c r="E756" i="54"/>
  <c r="B756" i="54"/>
  <c r="E755" i="54"/>
  <c r="B755" i="54"/>
  <c r="E754" i="54"/>
  <c r="B754" i="54"/>
  <c r="E753" i="54"/>
  <c r="B753" i="54"/>
  <c r="E752" i="54"/>
  <c r="B752" i="54"/>
  <c r="E751" i="54"/>
  <c r="B751" i="54"/>
  <c r="E750" i="54"/>
  <c r="B750" i="54"/>
  <c r="E749" i="54"/>
  <c r="B749" i="54"/>
  <c r="E748" i="54"/>
  <c r="B748" i="54"/>
  <c r="E747" i="54"/>
  <c r="B747" i="54"/>
  <c r="E746" i="54"/>
  <c r="B746" i="54"/>
  <c r="E745" i="54"/>
  <c r="B745" i="54"/>
  <c r="E744" i="54"/>
  <c r="B744" i="54"/>
  <c r="E743" i="54"/>
  <c r="B743" i="54"/>
  <c r="E742" i="54"/>
  <c r="B742" i="54"/>
  <c r="E741" i="54"/>
  <c r="B741" i="54"/>
  <c r="E740" i="54"/>
  <c r="B740" i="54"/>
  <c r="E739" i="54"/>
  <c r="B739" i="54"/>
  <c r="E738" i="54"/>
  <c r="B738" i="54"/>
  <c r="E737" i="54"/>
  <c r="B737" i="54"/>
  <c r="E736" i="54"/>
  <c r="B736" i="54"/>
  <c r="E735" i="54"/>
  <c r="B735" i="54"/>
  <c r="E734" i="54"/>
  <c r="B734" i="54"/>
  <c r="E733" i="54"/>
  <c r="M731" i="54"/>
  <c r="L731" i="54"/>
  <c r="K731" i="54"/>
  <c r="J731" i="54"/>
  <c r="I731" i="54"/>
  <c r="H731" i="54"/>
  <c r="G731" i="54"/>
  <c r="F731" i="54"/>
  <c r="C731" i="54"/>
  <c r="E728" i="54"/>
  <c r="B728" i="54"/>
  <c r="E727" i="54"/>
  <c r="B727" i="54"/>
  <c r="E726" i="54"/>
  <c r="B726" i="54"/>
  <c r="E725" i="54"/>
  <c r="B725" i="54"/>
  <c r="E724" i="54"/>
  <c r="B724" i="54"/>
  <c r="E723" i="54"/>
  <c r="B723" i="54"/>
  <c r="E722" i="54"/>
  <c r="B722" i="54"/>
  <c r="E721" i="54"/>
  <c r="B721" i="54"/>
  <c r="E720" i="54"/>
  <c r="B720" i="54"/>
  <c r="E719" i="54"/>
  <c r="B719" i="54"/>
  <c r="E718" i="54"/>
  <c r="B718" i="54"/>
  <c r="E717" i="54"/>
  <c r="B717" i="54"/>
  <c r="E716" i="54"/>
  <c r="B716" i="54"/>
  <c r="E715" i="54"/>
  <c r="B715" i="54"/>
  <c r="E714" i="54"/>
  <c r="B714" i="54"/>
  <c r="E713" i="54"/>
  <c r="B713" i="54"/>
  <c r="E712" i="54"/>
  <c r="B712" i="54"/>
  <c r="E711" i="54"/>
  <c r="B711" i="54"/>
  <c r="E710" i="54"/>
  <c r="B710" i="54"/>
  <c r="E709" i="54"/>
  <c r="B709" i="54"/>
  <c r="E708" i="54"/>
  <c r="B708" i="54"/>
  <c r="E707" i="54"/>
  <c r="B707" i="54"/>
  <c r="E706" i="54"/>
  <c r="B706" i="54"/>
  <c r="E705" i="54"/>
  <c r="B705" i="54"/>
  <c r="E704" i="54"/>
  <c r="B704" i="54"/>
  <c r="E703" i="54"/>
  <c r="B703" i="54"/>
  <c r="E702" i="54"/>
  <c r="B702" i="54"/>
  <c r="E701" i="54"/>
  <c r="B701" i="54"/>
  <c r="E700" i="54"/>
  <c r="B700" i="54"/>
  <c r="E699" i="54"/>
  <c r="B699" i="54"/>
  <c r="E698" i="54"/>
  <c r="B698" i="54"/>
  <c r="E697" i="54"/>
  <c r="B697" i="54"/>
  <c r="B695" i="54"/>
  <c r="M695" i="54"/>
  <c r="L695" i="54"/>
  <c r="K695" i="54"/>
  <c r="J695" i="54"/>
  <c r="I695" i="54"/>
  <c r="H695" i="54"/>
  <c r="G695" i="54"/>
  <c r="F695" i="54"/>
  <c r="E695" i="54"/>
  <c r="C695" i="54"/>
  <c r="E692" i="54"/>
  <c r="B692" i="54"/>
  <c r="E691" i="54"/>
  <c r="B691" i="54"/>
  <c r="E690" i="54"/>
  <c r="B690" i="54"/>
  <c r="E689" i="54"/>
  <c r="B689" i="54"/>
  <c r="E688" i="54"/>
  <c r="B688" i="54"/>
  <c r="E687" i="54"/>
  <c r="B687" i="54"/>
  <c r="E686" i="54"/>
  <c r="B686" i="54"/>
  <c r="E685" i="54"/>
  <c r="B685" i="54"/>
  <c r="E684" i="54"/>
  <c r="B684" i="54"/>
  <c r="E683" i="54"/>
  <c r="B683" i="54"/>
  <c r="E682" i="54"/>
  <c r="B682" i="54"/>
  <c r="E681" i="54"/>
  <c r="B681" i="54"/>
  <c r="E680" i="54"/>
  <c r="B680" i="54"/>
  <c r="E679" i="54"/>
  <c r="B679" i="54"/>
  <c r="E678" i="54"/>
  <c r="B678" i="54"/>
  <c r="E677" i="54"/>
  <c r="B677" i="54"/>
  <c r="E676" i="54"/>
  <c r="B676" i="54"/>
  <c r="E675" i="54"/>
  <c r="B675" i="54"/>
  <c r="E674" i="54"/>
  <c r="B674" i="54"/>
  <c r="E673" i="54"/>
  <c r="B673" i="54"/>
  <c r="E672" i="54"/>
  <c r="B672" i="54"/>
  <c r="E671" i="54"/>
  <c r="B671" i="54"/>
  <c r="E670" i="54"/>
  <c r="B670" i="54"/>
  <c r="E669" i="54"/>
  <c r="B669" i="54"/>
  <c r="E668" i="54"/>
  <c r="B668" i="54"/>
  <c r="E667" i="54"/>
  <c r="B667" i="54"/>
  <c r="E666" i="54"/>
  <c r="B666" i="54"/>
  <c r="E665" i="54"/>
  <c r="B665" i="54"/>
  <c r="E664" i="54"/>
  <c r="B664" i="54"/>
  <c r="E663" i="54"/>
  <c r="B663" i="54"/>
  <c r="E662" i="54"/>
  <c r="E661" i="54"/>
  <c r="B661" i="54"/>
  <c r="M659" i="54"/>
  <c r="L659" i="54"/>
  <c r="K659" i="54"/>
  <c r="J659" i="54"/>
  <c r="I659" i="54"/>
  <c r="H659" i="54"/>
  <c r="G659" i="54"/>
  <c r="F659" i="54"/>
  <c r="C659" i="54"/>
  <c r="E656" i="54"/>
  <c r="B656" i="54"/>
  <c r="E655" i="54"/>
  <c r="B655" i="54"/>
  <c r="E654" i="54"/>
  <c r="B654" i="54"/>
  <c r="E653" i="54"/>
  <c r="B653" i="54"/>
  <c r="E652" i="54"/>
  <c r="B652" i="54"/>
  <c r="E651" i="54"/>
  <c r="B651" i="54"/>
  <c r="E650" i="54"/>
  <c r="B650" i="54"/>
  <c r="E649" i="54"/>
  <c r="B649" i="54"/>
  <c r="E648" i="54"/>
  <c r="B648" i="54"/>
  <c r="E647" i="54"/>
  <c r="B647" i="54"/>
  <c r="E646" i="54"/>
  <c r="B646" i="54"/>
  <c r="E645" i="54"/>
  <c r="B645" i="54"/>
  <c r="E644" i="54"/>
  <c r="B644" i="54"/>
  <c r="E643" i="54"/>
  <c r="B643" i="54"/>
  <c r="E642" i="54"/>
  <c r="B642" i="54"/>
  <c r="E641" i="54"/>
  <c r="B641" i="54"/>
  <c r="E640" i="54"/>
  <c r="B640" i="54"/>
  <c r="E639" i="54"/>
  <c r="B639" i="54"/>
  <c r="E638" i="54"/>
  <c r="B638" i="54"/>
  <c r="E637" i="54"/>
  <c r="B637" i="54"/>
  <c r="E636" i="54"/>
  <c r="B636" i="54"/>
  <c r="E635" i="54"/>
  <c r="B635" i="54"/>
  <c r="E634" i="54"/>
  <c r="B634" i="54"/>
  <c r="E633" i="54"/>
  <c r="B633" i="54"/>
  <c r="E632" i="54"/>
  <c r="B632" i="54"/>
  <c r="E631" i="54"/>
  <c r="B631" i="54"/>
  <c r="E630" i="54"/>
  <c r="B630" i="54"/>
  <c r="E629" i="54"/>
  <c r="B629" i="54"/>
  <c r="E628" i="54"/>
  <c r="B628" i="54"/>
  <c r="E627" i="54"/>
  <c r="B627" i="54"/>
  <c r="E626" i="54"/>
  <c r="B626" i="54"/>
  <c r="B623" i="54"/>
  <c r="E625" i="54"/>
  <c r="B625" i="54"/>
  <c r="M623" i="54"/>
  <c r="L623" i="54"/>
  <c r="K623" i="54"/>
  <c r="J623" i="54"/>
  <c r="I623" i="54"/>
  <c r="H623" i="54"/>
  <c r="G623" i="54"/>
  <c r="F623" i="54"/>
  <c r="E623" i="54"/>
  <c r="C623" i="54"/>
  <c r="E620" i="54"/>
  <c r="B620" i="54"/>
  <c r="E619" i="54"/>
  <c r="B619" i="54"/>
  <c r="E618" i="54"/>
  <c r="B618" i="54"/>
  <c r="E617" i="54"/>
  <c r="B617" i="54"/>
  <c r="E616" i="54"/>
  <c r="B616" i="54"/>
  <c r="E615" i="54"/>
  <c r="B615" i="54"/>
  <c r="E614" i="54"/>
  <c r="B614" i="54"/>
  <c r="E613" i="54"/>
  <c r="B613" i="54"/>
  <c r="E612" i="54"/>
  <c r="B612" i="54"/>
  <c r="E611" i="54"/>
  <c r="B611" i="54"/>
  <c r="E610" i="54"/>
  <c r="B610" i="54"/>
  <c r="E609" i="54"/>
  <c r="B609" i="54"/>
  <c r="E608" i="54"/>
  <c r="B608" i="54"/>
  <c r="E607" i="54"/>
  <c r="B607" i="54"/>
  <c r="E606" i="54"/>
  <c r="B606" i="54"/>
  <c r="E605" i="54"/>
  <c r="B605" i="54"/>
  <c r="E604" i="54"/>
  <c r="B604" i="54"/>
  <c r="E603" i="54"/>
  <c r="B603" i="54"/>
  <c r="E602" i="54"/>
  <c r="B602" i="54"/>
  <c r="E601" i="54"/>
  <c r="B601" i="54"/>
  <c r="E600" i="54"/>
  <c r="B600" i="54"/>
  <c r="E599" i="54"/>
  <c r="B599" i="54"/>
  <c r="E598" i="54"/>
  <c r="B598" i="54"/>
  <c r="E597" i="54"/>
  <c r="B597" i="54"/>
  <c r="E596" i="54"/>
  <c r="B596" i="54"/>
  <c r="E595" i="54"/>
  <c r="B595" i="54"/>
  <c r="E594" i="54"/>
  <c r="B594" i="54"/>
  <c r="E593" i="54"/>
  <c r="B593" i="54"/>
  <c r="E592" i="54"/>
  <c r="B592" i="54"/>
  <c r="E591" i="54"/>
  <c r="B591" i="54"/>
  <c r="E590" i="54"/>
  <c r="B590" i="54"/>
  <c r="E589" i="54"/>
  <c r="M587" i="54"/>
  <c r="L587" i="54"/>
  <c r="K587" i="54"/>
  <c r="J587" i="54"/>
  <c r="I587" i="54"/>
  <c r="H587" i="54"/>
  <c r="G587" i="54"/>
  <c r="F587" i="54"/>
  <c r="C587" i="54"/>
  <c r="E584" i="54"/>
  <c r="B584" i="54"/>
  <c r="E583" i="54"/>
  <c r="B583" i="54"/>
  <c r="E582" i="54"/>
  <c r="B582" i="54"/>
  <c r="E581" i="54"/>
  <c r="B581" i="54"/>
  <c r="E580" i="54"/>
  <c r="B580" i="54"/>
  <c r="E579" i="54"/>
  <c r="B579" i="54"/>
  <c r="E578" i="54"/>
  <c r="B578" i="54"/>
  <c r="E577" i="54"/>
  <c r="B577" i="54"/>
  <c r="E576" i="54"/>
  <c r="B576" i="54"/>
  <c r="E575" i="54"/>
  <c r="B575" i="54"/>
  <c r="E574" i="54"/>
  <c r="B574" i="54"/>
  <c r="E573" i="54"/>
  <c r="B573" i="54"/>
  <c r="E572" i="54"/>
  <c r="B572" i="54"/>
  <c r="E571" i="54"/>
  <c r="B571" i="54"/>
  <c r="E570" i="54"/>
  <c r="B570" i="54"/>
  <c r="E569" i="54"/>
  <c r="B569" i="54"/>
  <c r="E568" i="54"/>
  <c r="B568" i="54"/>
  <c r="E567" i="54"/>
  <c r="B567" i="54"/>
  <c r="E566" i="54"/>
  <c r="B566" i="54"/>
  <c r="E565" i="54"/>
  <c r="B565" i="54"/>
  <c r="E564" i="54"/>
  <c r="B564" i="54"/>
  <c r="E563" i="54"/>
  <c r="B563" i="54"/>
  <c r="E562" i="54"/>
  <c r="B562" i="54"/>
  <c r="E561" i="54"/>
  <c r="B561" i="54"/>
  <c r="E560" i="54"/>
  <c r="B560" i="54"/>
  <c r="E559" i="54"/>
  <c r="B559" i="54"/>
  <c r="E558" i="54"/>
  <c r="B558" i="54"/>
  <c r="E557" i="54"/>
  <c r="B557" i="54"/>
  <c r="E556" i="54"/>
  <c r="B556" i="54"/>
  <c r="E555" i="54"/>
  <c r="B555" i="54"/>
  <c r="E554" i="54"/>
  <c r="B554" i="54"/>
  <c r="E553" i="54"/>
  <c r="B553" i="54"/>
  <c r="B551" i="54"/>
  <c r="M551" i="54"/>
  <c r="L551" i="54"/>
  <c r="K551" i="54"/>
  <c r="J551" i="54"/>
  <c r="I551" i="54"/>
  <c r="H551" i="54"/>
  <c r="G551" i="54"/>
  <c r="F551" i="54"/>
  <c r="E551" i="54"/>
  <c r="C551" i="54"/>
  <c r="E548" i="54"/>
  <c r="B548" i="54"/>
  <c r="E547" i="54"/>
  <c r="B547" i="54"/>
  <c r="E546" i="54"/>
  <c r="B546" i="54"/>
  <c r="E545" i="54"/>
  <c r="B545" i="54"/>
  <c r="E544" i="54"/>
  <c r="B544" i="54"/>
  <c r="E543" i="54"/>
  <c r="B543" i="54"/>
  <c r="E542" i="54"/>
  <c r="B542" i="54"/>
  <c r="E541" i="54"/>
  <c r="B541" i="54"/>
  <c r="E540" i="54"/>
  <c r="B540" i="54"/>
  <c r="E539" i="54"/>
  <c r="B539" i="54"/>
  <c r="E538" i="54"/>
  <c r="B538" i="54"/>
  <c r="E537" i="54"/>
  <c r="B537" i="54"/>
  <c r="E536" i="54"/>
  <c r="B536" i="54"/>
  <c r="E535" i="54"/>
  <c r="B535" i="54"/>
  <c r="E534" i="54"/>
  <c r="B534" i="54"/>
  <c r="E533" i="54"/>
  <c r="B533" i="54"/>
  <c r="E532" i="54"/>
  <c r="B532" i="54"/>
  <c r="E531" i="54"/>
  <c r="B531" i="54"/>
  <c r="E530" i="54"/>
  <c r="B530" i="54"/>
  <c r="E529" i="54"/>
  <c r="B529" i="54"/>
  <c r="E528" i="54"/>
  <c r="B528" i="54"/>
  <c r="E527" i="54"/>
  <c r="B527" i="54"/>
  <c r="E526" i="54"/>
  <c r="B526" i="54"/>
  <c r="E525" i="54"/>
  <c r="B525" i="54"/>
  <c r="E524" i="54"/>
  <c r="B524" i="54"/>
  <c r="E523" i="54"/>
  <c r="B523" i="54"/>
  <c r="E522" i="54"/>
  <c r="B522" i="54"/>
  <c r="E521" i="54"/>
  <c r="B521" i="54"/>
  <c r="E520" i="54"/>
  <c r="B520" i="54"/>
  <c r="E519" i="54"/>
  <c r="B519" i="54"/>
  <c r="E518" i="54"/>
  <c r="B518" i="54"/>
  <c r="E517" i="54"/>
  <c r="B517" i="54"/>
  <c r="M515" i="54"/>
  <c r="L515" i="54"/>
  <c r="K515" i="54"/>
  <c r="J515" i="54"/>
  <c r="I515" i="54"/>
  <c r="H515" i="54"/>
  <c r="G515" i="54"/>
  <c r="F515" i="54"/>
  <c r="C515" i="54"/>
  <c r="E512" i="54"/>
  <c r="B512" i="54"/>
  <c r="E511" i="54"/>
  <c r="B511" i="54"/>
  <c r="E510" i="54"/>
  <c r="B510" i="54"/>
  <c r="E509" i="54"/>
  <c r="B509" i="54"/>
  <c r="E508" i="54"/>
  <c r="B508" i="54"/>
  <c r="E507" i="54"/>
  <c r="B507" i="54"/>
  <c r="E506" i="54"/>
  <c r="B506" i="54"/>
  <c r="E505" i="54"/>
  <c r="B505" i="54"/>
  <c r="E504" i="54"/>
  <c r="B504" i="54"/>
  <c r="E503" i="54"/>
  <c r="B503" i="54"/>
  <c r="E502" i="54"/>
  <c r="B502" i="54"/>
  <c r="E501" i="54"/>
  <c r="B501" i="54"/>
  <c r="E500" i="54"/>
  <c r="B500" i="54"/>
  <c r="E499" i="54"/>
  <c r="B499" i="54"/>
  <c r="E498" i="54"/>
  <c r="B498" i="54"/>
  <c r="E497" i="54"/>
  <c r="B497" i="54"/>
  <c r="E496" i="54"/>
  <c r="B496" i="54"/>
  <c r="E495" i="54"/>
  <c r="B495" i="54"/>
  <c r="E494" i="54"/>
  <c r="B494" i="54"/>
  <c r="E493" i="54"/>
  <c r="B493" i="54"/>
  <c r="E492" i="54"/>
  <c r="B492" i="54"/>
  <c r="E491" i="54"/>
  <c r="B491" i="54"/>
  <c r="E490" i="54"/>
  <c r="B490" i="54"/>
  <c r="E489" i="54"/>
  <c r="B489" i="54"/>
  <c r="E488" i="54"/>
  <c r="B488" i="54"/>
  <c r="E487" i="54"/>
  <c r="B487" i="54"/>
  <c r="E486" i="54"/>
  <c r="B486" i="54"/>
  <c r="E485" i="54"/>
  <c r="B485" i="54"/>
  <c r="E484" i="54"/>
  <c r="B484" i="54"/>
  <c r="E483" i="54"/>
  <c r="B483" i="54"/>
  <c r="E482" i="54"/>
  <c r="B482" i="54"/>
  <c r="E481" i="54"/>
  <c r="B481" i="54"/>
  <c r="B479" i="54"/>
  <c r="M479" i="54"/>
  <c r="L479" i="54"/>
  <c r="K479" i="54"/>
  <c r="J479" i="54"/>
  <c r="I479" i="54"/>
  <c r="H479" i="54"/>
  <c r="G479" i="54"/>
  <c r="F479" i="54"/>
  <c r="E479" i="54"/>
  <c r="C479" i="54"/>
  <c r="E476" i="54"/>
  <c r="B476" i="54"/>
  <c r="E475" i="54"/>
  <c r="B475" i="54"/>
  <c r="E474" i="54"/>
  <c r="B474" i="54"/>
  <c r="E473" i="54"/>
  <c r="B473" i="54"/>
  <c r="E472" i="54"/>
  <c r="B472" i="54"/>
  <c r="E471" i="54"/>
  <c r="B471" i="54"/>
  <c r="E470" i="54"/>
  <c r="B470" i="54"/>
  <c r="E469" i="54"/>
  <c r="B469" i="54"/>
  <c r="E468" i="54"/>
  <c r="B468" i="54"/>
  <c r="E467" i="54"/>
  <c r="B467" i="54"/>
  <c r="E466" i="54"/>
  <c r="B466" i="54"/>
  <c r="E465" i="54"/>
  <c r="B465" i="54"/>
  <c r="E464" i="54"/>
  <c r="B464" i="54"/>
  <c r="E463" i="54"/>
  <c r="B463" i="54"/>
  <c r="E462" i="54"/>
  <c r="B462" i="54"/>
  <c r="E461" i="54"/>
  <c r="B461" i="54"/>
  <c r="E460" i="54"/>
  <c r="B460" i="54"/>
  <c r="E459" i="54"/>
  <c r="B459" i="54"/>
  <c r="E458" i="54"/>
  <c r="B458" i="54"/>
  <c r="E457" i="54"/>
  <c r="B457" i="54"/>
  <c r="E456" i="54"/>
  <c r="B456" i="54"/>
  <c r="E455" i="54"/>
  <c r="B455" i="54"/>
  <c r="E454" i="54"/>
  <c r="B454" i="54"/>
  <c r="E453" i="54"/>
  <c r="B453" i="54"/>
  <c r="E452" i="54"/>
  <c r="B452" i="54"/>
  <c r="E451" i="54"/>
  <c r="B451" i="54"/>
  <c r="E450" i="54"/>
  <c r="B450" i="54"/>
  <c r="E449" i="54"/>
  <c r="B449" i="54"/>
  <c r="E448" i="54"/>
  <c r="B448" i="54"/>
  <c r="E447" i="54"/>
  <c r="B447" i="54"/>
  <c r="E446" i="54"/>
  <c r="B446" i="54"/>
  <c r="E445" i="54"/>
  <c r="M443" i="54"/>
  <c r="L443" i="54"/>
  <c r="K443" i="54"/>
  <c r="J443" i="54"/>
  <c r="I443" i="54"/>
  <c r="H443" i="54"/>
  <c r="G443" i="54"/>
  <c r="F443" i="54"/>
  <c r="C443" i="54"/>
  <c r="E440" i="54"/>
  <c r="B440" i="54"/>
  <c r="E439" i="54"/>
  <c r="B439" i="54"/>
  <c r="E438" i="54"/>
  <c r="B438" i="54"/>
  <c r="E437" i="54"/>
  <c r="B437" i="54"/>
  <c r="E436" i="54"/>
  <c r="B436" i="54"/>
  <c r="E435" i="54"/>
  <c r="B435" i="54"/>
  <c r="E434" i="54"/>
  <c r="B434" i="54"/>
  <c r="E433" i="54"/>
  <c r="B433" i="54"/>
  <c r="E432" i="54"/>
  <c r="B432" i="54"/>
  <c r="E431" i="54"/>
  <c r="B431" i="54"/>
  <c r="E430" i="54"/>
  <c r="B430" i="54"/>
  <c r="E429" i="54"/>
  <c r="B429" i="54"/>
  <c r="E428" i="54"/>
  <c r="B428" i="54"/>
  <c r="E427" i="54"/>
  <c r="B427" i="54"/>
  <c r="E426" i="54"/>
  <c r="B426" i="54"/>
  <c r="E425" i="54"/>
  <c r="B425" i="54"/>
  <c r="E424" i="54"/>
  <c r="B424" i="54"/>
  <c r="E423" i="54"/>
  <c r="B423" i="54"/>
  <c r="E422" i="54"/>
  <c r="B422" i="54"/>
  <c r="E421" i="54"/>
  <c r="B421" i="54"/>
  <c r="E420" i="54"/>
  <c r="B420" i="54"/>
  <c r="E419" i="54"/>
  <c r="B419" i="54"/>
  <c r="E418" i="54"/>
  <c r="B418" i="54"/>
  <c r="E417" i="54"/>
  <c r="B417" i="54"/>
  <c r="E416" i="54"/>
  <c r="B416" i="54"/>
  <c r="E415" i="54"/>
  <c r="B415" i="54"/>
  <c r="E414" i="54"/>
  <c r="B414" i="54"/>
  <c r="E413" i="54"/>
  <c r="B413" i="54"/>
  <c r="E412" i="54"/>
  <c r="B412" i="54"/>
  <c r="E411" i="54"/>
  <c r="B411" i="54"/>
  <c r="E410" i="54"/>
  <c r="B410" i="54"/>
  <c r="E409" i="54"/>
  <c r="E407" i="54"/>
  <c r="B409" i="54"/>
  <c r="B407" i="54"/>
  <c r="M407" i="54"/>
  <c r="L407" i="54"/>
  <c r="K407" i="54"/>
  <c r="J407" i="54"/>
  <c r="I407" i="54"/>
  <c r="H407" i="54"/>
  <c r="G407" i="54"/>
  <c r="F407" i="54"/>
  <c r="C407" i="54"/>
  <c r="E404" i="54"/>
  <c r="B404" i="54"/>
  <c r="E403" i="54"/>
  <c r="B403" i="54"/>
  <c r="E402" i="54"/>
  <c r="B402" i="54"/>
  <c r="E401" i="54"/>
  <c r="B401" i="54"/>
  <c r="E400" i="54"/>
  <c r="B400" i="54"/>
  <c r="E399" i="54"/>
  <c r="B399" i="54"/>
  <c r="E398" i="54"/>
  <c r="B398" i="54"/>
  <c r="E397" i="54"/>
  <c r="B397" i="54"/>
  <c r="E396" i="54"/>
  <c r="B396" i="54"/>
  <c r="E395" i="54"/>
  <c r="B395" i="54"/>
  <c r="E394" i="54"/>
  <c r="B394" i="54"/>
  <c r="E393" i="54"/>
  <c r="B393" i="54"/>
  <c r="E392" i="54"/>
  <c r="B392" i="54"/>
  <c r="E391" i="54"/>
  <c r="B391" i="54"/>
  <c r="E390" i="54"/>
  <c r="B390" i="54"/>
  <c r="E389" i="54"/>
  <c r="B389" i="54"/>
  <c r="E388" i="54"/>
  <c r="B388" i="54"/>
  <c r="E387" i="54"/>
  <c r="B387" i="54"/>
  <c r="E386" i="54"/>
  <c r="B386" i="54"/>
  <c r="E385" i="54"/>
  <c r="B385" i="54"/>
  <c r="E384" i="54"/>
  <c r="B384" i="54"/>
  <c r="E383" i="54"/>
  <c r="B383" i="54"/>
  <c r="E382" i="54"/>
  <c r="B382" i="54"/>
  <c r="E381" i="54"/>
  <c r="B381" i="54"/>
  <c r="E380" i="54"/>
  <c r="B380" i="54"/>
  <c r="E379" i="54"/>
  <c r="B379" i="54"/>
  <c r="E378" i="54"/>
  <c r="B378" i="54"/>
  <c r="E377" i="54"/>
  <c r="B377" i="54"/>
  <c r="E376" i="54"/>
  <c r="B376" i="54"/>
  <c r="E375" i="54"/>
  <c r="B375" i="54"/>
  <c r="E374" i="54"/>
  <c r="B374" i="54"/>
  <c r="E373" i="54"/>
  <c r="B373" i="54"/>
  <c r="M371" i="54"/>
  <c r="L371" i="54"/>
  <c r="K371" i="54"/>
  <c r="J371" i="54"/>
  <c r="I371" i="54"/>
  <c r="H371" i="54"/>
  <c r="G371" i="54"/>
  <c r="F371" i="54"/>
  <c r="C371" i="54"/>
  <c r="E368" i="54"/>
  <c r="B368" i="54"/>
  <c r="E367" i="54"/>
  <c r="B367" i="54"/>
  <c r="E366" i="54"/>
  <c r="B366" i="54"/>
  <c r="E365" i="54"/>
  <c r="B365" i="54"/>
  <c r="E364" i="54"/>
  <c r="B364" i="54"/>
  <c r="E363" i="54"/>
  <c r="B363" i="54"/>
  <c r="E362" i="54"/>
  <c r="B362" i="54"/>
  <c r="E361" i="54"/>
  <c r="B361" i="54"/>
  <c r="E360" i="54"/>
  <c r="B360" i="54"/>
  <c r="E359" i="54"/>
  <c r="B359" i="54"/>
  <c r="E358" i="54"/>
  <c r="B358" i="54"/>
  <c r="E357" i="54"/>
  <c r="B357" i="54"/>
  <c r="E356" i="54"/>
  <c r="B356" i="54"/>
  <c r="E355" i="54"/>
  <c r="B355" i="54"/>
  <c r="E354" i="54"/>
  <c r="B354" i="54"/>
  <c r="E353" i="54"/>
  <c r="B353" i="54"/>
  <c r="E352" i="54"/>
  <c r="B352" i="54"/>
  <c r="E351" i="54"/>
  <c r="B351" i="54"/>
  <c r="E350" i="54"/>
  <c r="B350" i="54"/>
  <c r="E349" i="54"/>
  <c r="B349" i="54"/>
  <c r="E348" i="54"/>
  <c r="B348" i="54"/>
  <c r="E347" i="54"/>
  <c r="B347" i="54"/>
  <c r="E346" i="54"/>
  <c r="B346" i="54"/>
  <c r="E345" i="54"/>
  <c r="B345" i="54"/>
  <c r="E344" i="54"/>
  <c r="B344" i="54"/>
  <c r="E343" i="54"/>
  <c r="B343" i="54"/>
  <c r="E342" i="54"/>
  <c r="B342" i="54"/>
  <c r="E341" i="54"/>
  <c r="B341" i="54"/>
  <c r="E340" i="54"/>
  <c r="B340" i="54"/>
  <c r="E339" i="54"/>
  <c r="B339" i="54"/>
  <c r="E338" i="54"/>
  <c r="B338" i="54"/>
  <c r="E337" i="54"/>
  <c r="B337" i="54"/>
  <c r="M335" i="54"/>
  <c r="L335" i="54"/>
  <c r="K335" i="54"/>
  <c r="J335" i="54"/>
  <c r="I335" i="54"/>
  <c r="H335" i="54"/>
  <c r="G335" i="54"/>
  <c r="F335" i="54"/>
  <c r="E335" i="54"/>
  <c r="C335" i="54"/>
  <c r="E332" i="54"/>
  <c r="B332" i="54"/>
  <c r="E331" i="54"/>
  <c r="B331" i="54"/>
  <c r="E330" i="54"/>
  <c r="B330" i="54"/>
  <c r="E329" i="54"/>
  <c r="B329" i="54"/>
  <c r="E328" i="54"/>
  <c r="B328" i="54"/>
  <c r="E327" i="54"/>
  <c r="B327" i="54"/>
  <c r="E326" i="54"/>
  <c r="B326" i="54"/>
  <c r="E325" i="54"/>
  <c r="B325" i="54"/>
  <c r="E324" i="54"/>
  <c r="B324" i="54"/>
  <c r="E323" i="54"/>
  <c r="B323" i="54"/>
  <c r="E322" i="54"/>
  <c r="B322" i="54"/>
  <c r="E321" i="54"/>
  <c r="B321" i="54"/>
  <c r="E320" i="54"/>
  <c r="B320" i="54"/>
  <c r="E319" i="54"/>
  <c r="B319" i="54"/>
  <c r="E318" i="54"/>
  <c r="B318" i="54"/>
  <c r="E317" i="54"/>
  <c r="B317" i="54"/>
  <c r="E316" i="54"/>
  <c r="B316" i="54"/>
  <c r="E315" i="54"/>
  <c r="B315" i="54"/>
  <c r="E314" i="54"/>
  <c r="B314" i="54"/>
  <c r="E313" i="54"/>
  <c r="B313" i="54"/>
  <c r="E312" i="54"/>
  <c r="B312" i="54"/>
  <c r="E311" i="54"/>
  <c r="B311" i="54"/>
  <c r="E310" i="54"/>
  <c r="B310" i="54"/>
  <c r="E309" i="54"/>
  <c r="B309" i="54"/>
  <c r="E308" i="54"/>
  <c r="B308" i="54"/>
  <c r="E307" i="54"/>
  <c r="B307" i="54"/>
  <c r="E306" i="54"/>
  <c r="B306" i="54"/>
  <c r="E305" i="54"/>
  <c r="B305" i="54"/>
  <c r="E304" i="54"/>
  <c r="B304" i="54"/>
  <c r="E303" i="54"/>
  <c r="B303" i="54"/>
  <c r="E302" i="54"/>
  <c r="B302" i="54"/>
  <c r="E301" i="54"/>
  <c r="M299" i="54"/>
  <c r="L299" i="54"/>
  <c r="K299" i="54"/>
  <c r="J299" i="54"/>
  <c r="I299" i="54"/>
  <c r="H299" i="54"/>
  <c r="G299" i="54"/>
  <c r="F299" i="54"/>
  <c r="C299" i="54"/>
  <c r="E296" i="54"/>
  <c r="B296" i="54"/>
  <c r="E295" i="54"/>
  <c r="B295" i="54"/>
  <c r="E294" i="54"/>
  <c r="B294" i="54"/>
  <c r="E293" i="54"/>
  <c r="B293" i="54"/>
  <c r="E292" i="54"/>
  <c r="B292" i="54"/>
  <c r="E291" i="54"/>
  <c r="B291" i="54"/>
  <c r="E290" i="54"/>
  <c r="B290" i="54"/>
  <c r="E289" i="54"/>
  <c r="B289" i="54"/>
  <c r="E288" i="54"/>
  <c r="B288" i="54"/>
  <c r="E287" i="54"/>
  <c r="B287" i="54"/>
  <c r="E286" i="54"/>
  <c r="B286" i="54"/>
  <c r="E285" i="54"/>
  <c r="B285" i="54"/>
  <c r="E284" i="54"/>
  <c r="B284" i="54"/>
  <c r="E283" i="54"/>
  <c r="B283" i="54"/>
  <c r="E282" i="54"/>
  <c r="B282" i="54"/>
  <c r="E281" i="54"/>
  <c r="B281" i="54"/>
  <c r="E280" i="54"/>
  <c r="B280" i="54"/>
  <c r="E279" i="54"/>
  <c r="B279" i="54"/>
  <c r="E278" i="54"/>
  <c r="B278" i="54"/>
  <c r="E277" i="54"/>
  <c r="B277" i="54"/>
  <c r="E276" i="54"/>
  <c r="B276" i="54"/>
  <c r="E275" i="54"/>
  <c r="B275" i="54"/>
  <c r="E274" i="54"/>
  <c r="B274" i="54"/>
  <c r="E273" i="54"/>
  <c r="B273" i="54"/>
  <c r="E272" i="54"/>
  <c r="B272" i="54"/>
  <c r="E271" i="54"/>
  <c r="B271" i="54"/>
  <c r="E270" i="54"/>
  <c r="B270" i="54"/>
  <c r="E269" i="54"/>
  <c r="B269" i="54"/>
  <c r="E268" i="54"/>
  <c r="B268" i="54"/>
  <c r="E267" i="54"/>
  <c r="B267" i="54"/>
  <c r="E266" i="54"/>
  <c r="B266" i="54"/>
  <c r="E265" i="54"/>
  <c r="E263" i="54"/>
  <c r="B265" i="54"/>
  <c r="B263" i="54"/>
  <c r="M263" i="54"/>
  <c r="L263" i="54"/>
  <c r="K263" i="54"/>
  <c r="J263" i="54"/>
  <c r="I263" i="54"/>
  <c r="H263" i="54"/>
  <c r="G263" i="54"/>
  <c r="F263" i="54"/>
  <c r="C263" i="54"/>
  <c r="E260" i="54"/>
  <c r="B260" i="54"/>
  <c r="E259" i="54"/>
  <c r="B259" i="54"/>
  <c r="E258" i="54"/>
  <c r="B258" i="54"/>
  <c r="E257" i="54"/>
  <c r="B257" i="54"/>
  <c r="E256" i="54"/>
  <c r="B256" i="54"/>
  <c r="E255" i="54"/>
  <c r="B255" i="54"/>
  <c r="E254" i="54"/>
  <c r="B254" i="54"/>
  <c r="E253" i="54"/>
  <c r="B253" i="54"/>
  <c r="E252" i="54"/>
  <c r="B252" i="54"/>
  <c r="E251" i="54"/>
  <c r="B251" i="54"/>
  <c r="E250" i="54"/>
  <c r="B250" i="54"/>
  <c r="E249" i="54"/>
  <c r="B249" i="54"/>
  <c r="E248" i="54"/>
  <c r="B248" i="54"/>
  <c r="E247" i="54"/>
  <c r="B247" i="54"/>
  <c r="E246" i="54"/>
  <c r="B246" i="54"/>
  <c r="E245" i="54"/>
  <c r="B245" i="54"/>
  <c r="E244" i="54"/>
  <c r="B244" i="54"/>
  <c r="E243" i="54"/>
  <c r="B243" i="54"/>
  <c r="E242" i="54"/>
  <c r="B242" i="54"/>
  <c r="E241" i="54"/>
  <c r="B241" i="54"/>
  <c r="E240" i="54"/>
  <c r="B240" i="54"/>
  <c r="E239" i="54"/>
  <c r="B239" i="54"/>
  <c r="E238" i="54"/>
  <c r="B238" i="54"/>
  <c r="E237" i="54"/>
  <c r="B237" i="54"/>
  <c r="E236" i="54"/>
  <c r="B236" i="54"/>
  <c r="E235" i="54"/>
  <c r="B235" i="54"/>
  <c r="E234" i="54"/>
  <c r="B234" i="54"/>
  <c r="E233" i="54"/>
  <c r="B233" i="54"/>
  <c r="E232" i="54"/>
  <c r="B232" i="54"/>
  <c r="E231" i="54"/>
  <c r="B231" i="54"/>
  <c r="E230" i="54"/>
  <c r="B230" i="54"/>
  <c r="E229" i="54"/>
  <c r="B229" i="54"/>
  <c r="M227" i="54"/>
  <c r="L227" i="54"/>
  <c r="K227" i="54"/>
  <c r="J227" i="54"/>
  <c r="I227" i="54"/>
  <c r="H227" i="54"/>
  <c r="G227" i="54"/>
  <c r="F227" i="54"/>
  <c r="E227" i="54"/>
  <c r="C227" i="54"/>
  <c r="E224" i="54"/>
  <c r="B224" i="54"/>
  <c r="E223" i="54"/>
  <c r="B223" i="54"/>
  <c r="E222" i="54"/>
  <c r="B222" i="54"/>
  <c r="E221" i="54"/>
  <c r="B221" i="54"/>
  <c r="E220" i="54"/>
  <c r="B220" i="54"/>
  <c r="E219" i="54"/>
  <c r="B219" i="54"/>
  <c r="E218" i="54"/>
  <c r="B218" i="54"/>
  <c r="E217" i="54"/>
  <c r="B217" i="54"/>
  <c r="E216" i="54"/>
  <c r="B216" i="54"/>
  <c r="E215" i="54"/>
  <c r="B215" i="54"/>
  <c r="E214" i="54"/>
  <c r="B214" i="54"/>
  <c r="E213" i="54"/>
  <c r="B213" i="54"/>
  <c r="E212" i="54"/>
  <c r="B212" i="54"/>
  <c r="E211" i="54"/>
  <c r="B211" i="54"/>
  <c r="E210" i="54"/>
  <c r="B210" i="54"/>
  <c r="E209" i="54"/>
  <c r="B209" i="54"/>
  <c r="E208" i="54"/>
  <c r="B208" i="54"/>
  <c r="E207" i="54"/>
  <c r="B207" i="54"/>
  <c r="E206" i="54"/>
  <c r="B206" i="54"/>
  <c r="E205" i="54"/>
  <c r="B205" i="54"/>
  <c r="E204" i="54"/>
  <c r="B204" i="54"/>
  <c r="E203" i="54"/>
  <c r="B203" i="54"/>
  <c r="E202" i="54"/>
  <c r="B202" i="54"/>
  <c r="E201" i="54"/>
  <c r="B201" i="54"/>
  <c r="E200" i="54"/>
  <c r="B200" i="54"/>
  <c r="E199" i="54"/>
  <c r="B199" i="54"/>
  <c r="E198" i="54"/>
  <c r="B198" i="54"/>
  <c r="E197" i="54"/>
  <c r="B197" i="54"/>
  <c r="E196" i="54"/>
  <c r="B196" i="54"/>
  <c r="E195" i="54"/>
  <c r="B195" i="54"/>
  <c r="E194" i="54"/>
  <c r="B194" i="54"/>
  <c r="E193" i="54"/>
  <c r="B193" i="54"/>
  <c r="M191" i="54"/>
  <c r="L191" i="54"/>
  <c r="K191" i="54"/>
  <c r="J191" i="54"/>
  <c r="I191" i="54"/>
  <c r="H191" i="54"/>
  <c r="G191" i="54"/>
  <c r="F191" i="54"/>
  <c r="E191" i="54"/>
  <c r="C191" i="54"/>
  <c r="E188" i="54"/>
  <c r="B188" i="54"/>
  <c r="E187" i="54"/>
  <c r="B187" i="54"/>
  <c r="E186" i="54"/>
  <c r="B186" i="54"/>
  <c r="E185" i="54"/>
  <c r="B185" i="54"/>
  <c r="E184" i="54"/>
  <c r="B184" i="54"/>
  <c r="E183" i="54"/>
  <c r="B183" i="54"/>
  <c r="E182" i="54"/>
  <c r="B182" i="54"/>
  <c r="E181" i="54"/>
  <c r="B181" i="54"/>
  <c r="E180" i="54"/>
  <c r="B180" i="54"/>
  <c r="E179" i="54"/>
  <c r="B179" i="54"/>
  <c r="E178" i="54"/>
  <c r="B178" i="54"/>
  <c r="E177" i="54"/>
  <c r="B177" i="54"/>
  <c r="E176" i="54"/>
  <c r="B176" i="54"/>
  <c r="E175" i="54"/>
  <c r="B175" i="54"/>
  <c r="E174" i="54"/>
  <c r="B174" i="54"/>
  <c r="E173" i="54"/>
  <c r="B173" i="54"/>
  <c r="E172" i="54"/>
  <c r="B172" i="54"/>
  <c r="E171" i="54"/>
  <c r="B171" i="54"/>
  <c r="E170" i="54"/>
  <c r="B170" i="54"/>
  <c r="E169" i="54"/>
  <c r="B169" i="54"/>
  <c r="E168" i="54"/>
  <c r="B168" i="54"/>
  <c r="E167" i="54"/>
  <c r="B167" i="54"/>
  <c r="E166" i="54"/>
  <c r="B166" i="54"/>
  <c r="E165" i="54"/>
  <c r="B165" i="54"/>
  <c r="E164" i="54"/>
  <c r="B164" i="54"/>
  <c r="E163" i="54"/>
  <c r="B163" i="54"/>
  <c r="E162" i="54"/>
  <c r="B162" i="54"/>
  <c r="E161" i="54"/>
  <c r="B161" i="54"/>
  <c r="E160" i="54"/>
  <c r="B160" i="54"/>
  <c r="E159" i="54"/>
  <c r="B159" i="54"/>
  <c r="E158" i="54"/>
  <c r="B158" i="54"/>
  <c r="E157" i="54"/>
  <c r="M155" i="54"/>
  <c r="L155" i="54"/>
  <c r="K155" i="54"/>
  <c r="J155" i="54"/>
  <c r="I155" i="54"/>
  <c r="H155" i="54"/>
  <c r="G155" i="54"/>
  <c r="F155" i="54"/>
  <c r="C155" i="54"/>
  <c r="E152" i="54"/>
  <c r="B152" i="54"/>
  <c r="E151" i="54"/>
  <c r="B151" i="54"/>
  <c r="E150" i="54"/>
  <c r="B150" i="54"/>
  <c r="E149" i="54"/>
  <c r="B149" i="54"/>
  <c r="E148" i="54"/>
  <c r="B148" i="54"/>
  <c r="E147" i="54"/>
  <c r="B147" i="54"/>
  <c r="E146" i="54"/>
  <c r="B146" i="54"/>
  <c r="E145" i="54"/>
  <c r="B145" i="54"/>
  <c r="E144" i="54"/>
  <c r="B144" i="54"/>
  <c r="E143" i="54"/>
  <c r="B143" i="54"/>
  <c r="E142" i="54"/>
  <c r="B142" i="54"/>
  <c r="E141" i="54"/>
  <c r="B141" i="54"/>
  <c r="E140" i="54"/>
  <c r="B140" i="54"/>
  <c r="E139" i="54"/>
  <c r="B139" i="54"/>
  <c r="E138" i="54"/>
  <c r="B138" i="54"/>
  <c r="E137" i="54"/>
  <c r="B137" i="54"/>
  <c r="E136" i="54"/>
  <c r="B136" i="54"/>
  <c r="E135" i="54"/>
  <c r="B135" i="54"/>
  <c r="E134" i="54"/>
  <c r="B134" i="54"/>
  <c r="E133" i="54"/>
  <c r="B133" i="54"/>
  <c r="E132" i="54"/>
  <c r="B132" i="54"/>
  <c r="E131" i="54"/>
  <c r="B131" i="54"/>
  <c r="E130" i="54"/>
  <c r="B130" i="54"/>
  <c r="E129" i="54"/>
  <c r="B129" i="54"/>
  <c r="E128" i="54"/>
  <c r="B128" i="54"/>
  <c r="E127" i="54"/>
  <c r="B127" i="54"/>
  <c r="E126" i="54"/>
  <c r="B126" i="54"/>
  <c r="E125" i="54"/>
  <c r="B125" i="54"/>
  <c r="E124" i="54"/>
  <c r="B124" i="54"/>
  <c r="E123" i="54"/>
  <c r="B123" i="54"/>
  <c r="E122" i="54"/>
  <c r="B122" i="54"/>
  <c r="E121" i="54"/>
  <c r="E119" i="54"/>
  <c r="B121" i="54"/>
  <c r="B119" i="54"/>
  <c r="M119" i="54"/>
  <c r="L119" i="54"/>
  <c r="K119" i="54"/>
  <c r="J119" i="54"/>
  <c r="I119" i="54"/>
  <c r="H119" i="54"/>
  <c r="G119" i="54"/>
  <c r="F119" i="54"/>
  <c r="C119" i="54"/>
  <c r="E116" i="54"/>
  <c r="B116" i="54"/>
  <c r="E115" i="54"/>
  <c r="B115" i="54"/>
  <c r="E114" i="54"/>
  <c r="B114" i="54"/>
  <c r="E113" i="54"/>
  <c r="B113" i="54"/>
  <c r="E112" i="54"/>
  <c r="B112" i="54"/>
  <c r="E111" i="54"/>
  <c r="B111" i="54"/>
  <c r="E110" i="54"/>
  <c r="B110" i="54"/>
  <c r="E109" i="54"/>
  <c r="B109" i="54"/>
  <c r="E108" i="54"/>
  <c r="B108" i="54"/>
  <c r="E107" i="54"/>
  <c r="B107" i="54"/>
  <c r="E106" i="54"/>
  <c r="B106" i="54"/>
  <c r="E105" i="54"/>
  <c r="B105" i="54"/>
  <c r="E104" i="54"/>
  <c r="B104" i="54"/>
  <c r="E103" i="54"/>
  <c r="B103" i="54"/>
  <c r="E102" i="54"/>
  <c r="B102" i="54"/>
  <c r="E101" i="54"/>
  <c r="B101" i="54"/>
  <c r="E100" i="54"/>
  <c r="B100" i="54"/>
  <c r="E99" i="54"/>
  <c r="B99" i="54"/>
  <c r="E98" i="54"/>
  <c r="B98" i="54"/>
  <c r="E97" i="54"/>
  <c r="B97" i="54"/>
  <c r="E96" i="54"/>
  <c r="B96" i="54"/>
  <c r="E95" i="54"/>
  <c r="B95" i="54"/>
  <c r="E94" i="54"/>
  <c r="B94" i="54"/>
  <c r="E93" i="54"/>
  <c r="B93" i="54"/>
  <c r="E92" i="54"/>
  <c r="B92" i="54"/>
  <c r="E91" i="54"/>
  <c r="B91" i="54"/>
  <c r="E90" i="54"/>
  <c r="B90" i="54"/>
  <c r="E89" i="54"/>
  <c r="B89" i="54"/>
  <c r="E88" i="54"/>
  <c r="B88" i="54"/>
  <c r="E87" i="54"/>
  <c r="B87" i="54"/>
  <c r="E86" i="54"/>
  <c r="B86" i="54"/>
  <c r="E85" i="54"/>
  <c r="B85" i="54"/>
  <c r="M83" i="54"/>
  <c r="L83" i="54"/>
  <c r="K83" i="54"/>
  <c r="J83" i="54"/>
  <c r="I83" i="54"/>
  <c r="H83" i="54"/>
  <c r="G83" i="54"/>
  <c r="F83" i="54"/>
  <c r="C83" i="54"/>
  <c r="E80" i="54"/>
  <c r="B80" i="54"/>
  <c r="E79" i="54"/>
  <c r="B79" i="54"/>
  <c r="E78" i="54"/>
  <c r="B78" i="54"/>
  <c r="E77" i="54"/>
  <c r="B77" i="54"/>
  <c r="E76" i="54"/>
  <c r="B76" i="54"/>
  <c r="E75" i="54"/>
  <c r="B75" i="54"/>
  <c r="E74" i="54"/>
  <c r="B74" i="54"/>
  <c r="E73" i="54"/>
  <c r="B73" i="54"/>
  <c r="E72" i="54"/>
  <c r="B72" i="54"/>
  <c r="E71" i="54"/>
  <c r="B71" i="54"/>
  <c r="E70" i="54"/>
  <c r="B70" i="54"/>
  <c r="E69" i="54"/>
  <c r="B69" i="54"/>
  <c r="E68" i="54"/>
  <c r="B68" i="54"/>
  <c r="E67" i="54"/>
  <c r="B67" i="54"/>
  <c r="E66" i="54"/>
  <c r="B66" i="54"/>
  <c r="E65" i="54"/>
  <c r="B65" i="54"/>
  <c r="E64" i="54"/>
  <c r="B64" i="54"/>
  <c r="E63" i="54"/>
  <c r="B63" i="54"/>
  <c r="E62" i="54"/>
  <c r="B62" i="54"/>
  <c r="E61" i="54"/>
  <c r="B61" i="54"/>
  <c r="E60" i="54"/>
  <c r="B60" i="54"/>
  <c r="E59" i="54"/>
  <c r="B59" i="54"/>
  <c r="E58" i="54"/>
  <c r="B58" i="54"/>
  <c r="E57" i="54"/>
  <c r="B57" i="54"/>
  <c r="E56" i="54"/>
  <c r="B56" i="54"/>
  <c r="E55" i="54"/>
  <c r="B55" i="54"/>
  <c r="E54" i="54"/>
  <c r="B54" i="54"/>
  <c r="E53" i="54"/>
  <c r="B53" i="54"/>
  <c r="E52" i="54"/>
  <c r="B52" i="54"/>
  <c r="E51" i="54"/>
  <c r="B51" i="54"/>
  <c r="E50" i="54"/>
  <c r="B50" i="54"/>
  <c r="E49" i="54"/>
  <c r="B49" i="54"/>
  <c r="B47" i="54"/>
  <c r="M47" i="54"/>
  <c r="L47" i="54"/>
  <c r="K47" i="54"/>
  <c r="J47" i="54"/>
  <c r="I47" i="54"/>
  <c r="H47" i="54"/>
  <c r="G47" i="54"/>
  <c r="F47" i="54"/>
  <c r="E47" i="54"/>
  <c r="C47" i="54"/>
  <c r="E44" i="54"/>
  <c r="B44" i="54"/>
  <c r="E43" i="54"/>
  <c r="B43" i="54"/>
  <c r="E42" i="54"/>
  <c r="B42" i="54"/>
  <c r="E41" i="54"/>
  <c r="B41" i="54"/>
  <c r="E40" i="54"/>
  <c r="B40" i="54"/>
  <c r="E39" i="54"/>
  <c r="B39" i="54"/>
  <c r="E38" i="54"/>
  <c r="B38" i="54"/>
  <c r="E37" i="54"/>
  <c r="B37" i="54"/>
  <c r="E36" i="54"/>
  <c r="B36" i="54"/>
  <c r="E35" i="54"/>
  <c r="B35" i="54"/>
  <c r="E34" i="54"/>
  <c r="B34" i="54"/>
  <c r="E33" i="54"/>
  <c r="B33" i="54"/>
  <c r="E32" i="54"/>
  <c r="B32" i="54"/>
  <c r="E31" i="54"/>
  <c r="B31" i="54"/>
  <c r="E30" i="54"/>
  <c r="B30" i="54"/>
  <c r="E29" i="54"/>
  <c r="B29" i="54"/>
  <c r="E28" i="54"/>
  <c r="B28" i="54"/>
  <c r="E27" i="54"/>
  <c r="B27" i="54"/>
  <c r="E26" i="54"/>
  <c r="B26" i="54"/>
  <c r="E25" i="54"/>
  <c r="B25" i="54"/>
  <c r="E24" i="54"/>
  <c r="B24" i="54"/>
  <c r="E23" i="54"/>
  <c r="B23" i="54"/>
  <c r="E22" i="54"/>
  <c r="B22" i="54"/>
  <c r="E21" i="54"/>
  <c r="B21" i="54"/>
  <c r="E20" i="54"/>
  <c r="B20" i="54"/>
  <c r="E19" i="54"/>
  <c r="B19" i="54"/>
  <c r="E18" i="54"/>
  <c r="B18" i="54"/>
  <c r="E17" i="54"/>
  <c r="B17" i="54"/>
  <c r="E16" i="54"/>
  <c r="B16" i="54"/>
  <c r="E15" i="54"/>
  <c r="B15" i="54"/>
  <c r="E14" i="54"/>
  <c r="B14" i="54"/>
  <c r="E13" i="54"/>
  <c r="M11" i="54"/>
  <c r="L11" i="54"/>
  <c r="K11" i="54"/>
  <c r="J11" i="54"/>
  <c r="I11" i="54"/>
  <c r="H11" i="54"/>
  <c r="G11" i="54"/>
  <c r="F11" i="54"/>
  <c r="C11" i="54"/>
  <c r="D873" i="53"/>
  <c r="D872" i="53"/>
  <c r="D871" i="53"/>
  <c r="D870" i="53"/>
  <c r="D869" i="53"/>
  <c r="D868" i="53"/>
  <c r="D867" i="53"/>
  <c r="D866" i="53"/>
  <c r="D865" i="53"/>
  <c r="D864" i="53"/>
  <c r="D863" i="53"/>
  <c r="D862" i="53"/>
  <c r="D861" i="53"/>
  <c r="D860" i="53"/>
  <c r="D859" i="53"/>
  <c r="D858" i="53"/>
  <c r="D857" i="53"/>
  <c r="D856" i="53"/>
  <c r="D855" i="53"/>
  <c r="D854" i="53"/>
  <c r="D853" i="53"/>
  <c r="D852" i="53"/>
  <c r="D851" i="53"/>
  <c r="D850" i="53"/>
  <c r="D849" i="53"/>
  <c r="D848" i="53"/>
  <c r="D847" i="53"/>
  <c r="D846" i="53"/>
  <c r="D845" i="53"/>
  <c r="D844" i="53"/>
  <c r="D843" i="53"/>
  <c r="D842" i="53"/>
  <c r="D840" i="53"/>
  <c r="I840" i="53"/>
  <c r="H840" i="53"/>
  <c r="G840" i="53"/>
  <c r="F840" i="53"/>
  <c r="E840" i="53"/>
  <c r="B840" i="53"/>
  <c r="D837" i="53"/>
  <c r="D836" i="53"/>
  <c r="D835" i="53"/>
  <c r="D834" i="53"/>
  <c r="D833" i="53"/>
  <c r="D832" i="53"/>
  <c r="D831" i="53"/>
  <c r="D830" i="53"/>
  <c r="D829" i="53"/>
  <c r="D828" i="53"/>
  <c r="D827" i="53"/>
  <c r="D826" i="53"/>
  <c r="D825" i="53"/>
  <c r="D824" i="53"/>
  <c r="D823" i="53"/>
  <c r="D822" i="53"/>
  <c r="D821" i="53"/>
  <c r="D820" i="53"/>
  <c r="D819" i="53"/>
  <c r="D818" i="53"/>
  <c r="D817" i="53"/>
  <c r="D816" i="53"/>
  <c r="D815" i="53"/>
  <c r="D814" i="53"/>
  <c r="D813" i="53"/>
  <c r="D812" i="53"/>
  <c r="D811" i="53"/>
  <c r="D810" i="53"/>
  <c r="D809" i="53"/>
  <c r="D808" i="53"/>
  <c r="D807" i="53"/>
  <c r="D806" i="53"/>
  <c r="I804" i="53"/>
  <c r="H804" i="53"/>
  <c r="G804" i="53"/>
  <c r="F804" i="53"/>
  <c r="E804" i="53"/>
  <c r="B804" i="53"/>
  <c r="D801" i="53"/>
  <c r="B801" i="53"/>
  <c r="D800" i="53"/>
  <c r="B800" i="53"/>
  <c r="D799" i="53"/>
  <c r="B799" i="53"/>
  <c r="D798" i="53"/>
  <c r="B798" i="53"/>
  <c r="D797" i="53"/>
  <c r="B797" i="53"/>
  <c r="D796" i="53"/>
  <c r="B796" i="53"/>
  <c r="D795" i="53"/>
  <c r="B795" i="53"/>
  <c r="D794" i="53"/>
  <c r="B794" i="53"/>
  <c r="D793" i="53"/>
  <c r="B793" i="53"/>
  <c r="D792" i="53"/>
  <c r="B792" i="53"/>
  <c r="D791" i="53"/>
  <c r="B791" i="53"/>
  <c r="D790" i="53"/>
  <c r="B790" i="53"/>
  <c r="D789" i="53"/>
  <c r="B789" i="53"/>
  <c r="D788" i="53"/>
  <c r="B788" i="53"/>
  <c r="D787" i="53"/>
  <c r="B787" i="53"/>
  <c r="D786" i="53"/>
  <c r="B786" i="53"/>
  <c r="D785" i="53"/>
  <c r="B785" i="53"/>
  <c r="D784" i="53"/>
  <c r="B784" i="53"/>
  <c r="D783" i="53"/>
  <c r="B783" i="53"/>
  <c r="D782" i="53"/>
  <c r="B782" i="53"/>
  <c r="D781" i="53"/>
  <c r="B781" i="53"/>
  <c r="D780" i="53"/>
  <c r="B780" i="53"/>
  <c r="D779" i="53"/>
  <c r="B779" i="53"/>
  <c r="D778" i="53"/>
  <c r="B778" i="53"/>
  <c r="D777" i="53"/>
  <c r="B777" i="53"/>
  <c r="D776" i="53"/>
  <c r="B776" i="53"/>
  <c r="D775" i="53"/>
  <c r="B775" i="53"/>
  <c r="D774" i="53"/>
  <c r="B774" i="53"/>
  <c r="D773" i="53"/>
  <c r="B773" i="53"/>
  <c r="D772" i="53"/>
  <c r="B772" i="53"/>
  <c r="D771" i="53"/>
  <c r="B771" i="53"/>
  <c r="D770" i="53"/>
  <c r="B770" i="53"/>
  <c r="B768" i="53"/>
  <c r="I768" i="53"/>
  <c r="H768" i="53"/>
  <c r="G768" i="53"/>
  <c r="F768" i="53"/>
  <c r="E768" i="53"/>
  <c r="D768" i="53"/>
  <c r="D765" i="53"/>
  <c r="B765" i="53"/>
  <c r="D764" i="53"/>
  <c r="B764" i="53"/>
  <c r="D763" i="53"/>
  <c r="B763" i="53"/>
  <c r="D762" i="53"/>
  <c r="B762" i="53"/>
  <c r="D761" i="53"/>
  <c r="B761" i="53"/>
  <c r="D760" i="53"/>
  <c r="B760" i="53"/>
  <c r="D759" i="53"/>
  <c r="B759" i="53"/>
  <c r="D758" i="53"/>
  <c r="B758" i="53"/>
  <c r="D757" i="53"/>
  <c r="B757" i="53"/>
  <c r="D756" i="53"/>
  <c r="B756" i="53"/>
  <c r="D755" i="53"/>
  <c r="B755" i="53"/>
  <c r="D754" i="53"/>
  <c r="B754" i="53"/>
  <c r="D753" i="53"/>
  <c r="B753" i="53"/>
  <c r="D752" i="53"/>
  <c r="B752" i="53"/>
  <c r="D751" i="53"/>
  <c r="B751" i="53"/>
  <c r="D750" i="53"/>
  <c r="B750" i="53"/>
  <c r="D749" i="53"/>
  <c r="B749" i="53"/>
  <c r="D748" i="53"/>
  <c r="B748" i="53"/>
  <c r="D747" i="53"/>
  <c r="B747" i="53"/>
  <c r="D746" i="53"/>
  <c r="B746" i="53"/>
  <c r="D745" i="53"/>
  <c r="B745" i="53"/>
  <c r="D744" i="53"/>
  <c r="B744" i="53"/>
  <c r="D743" i="53"/>
  <c r="B743" i="53"/>
  <c r="D742" i="53"/>
  <c r="B742" i="53"/>
  <c r="D741" i="53"/>
  <c r="B741" i="53"/>
  <c r="D740" i="53"/>
  <c r="B740" i="53"/>
  <c r="D739" i="53"/>
  <c r="B739" i="53"/>
  <c r="D738" i="53"/>
  <c r="B738" i="53"/>
  <c r="D737" i="53"/>
  <c r="B737" i="53"/>
  <c r="D736" i="53"/>
  <c r="B736" i="53"/>
  <c r="D735" i="53"/>
  <c r="B735" i="53"/>
  <c r="D734" i="53"/>
  <c r="B734" i="53"/>
  <c r="B732" i="53"/>
  <c r="I732" i="53"/>
  <c r="H732" i="53"/>
  <c r="G732" i="53"/>
  <c r="F732" i="53"/>
  <c r="E732" i="53"/>
  <c r="D732" i="53"/>
  <c r="D729" i="53"/>
  <c r="B729" i="53"/>
  <c r="D728" i="53"/>
  <c r="B728" i="53"/>
  <c r="D727" i="53"/>
  <c r="B727" i="53"/>
  <c r="D726" i="53"/>
  <c r="B726" i="53"/>
  <c r="D725" i="53"/>
  <c r="B725" i="53"/>
  <c r="D724" i="53"/>
  <c r="B724" i="53"/>
  <c r="D723" i="53"/>
  <c r="B723" i="53"/>
  <c r="D722" i="53"/>
  <c r="B722" i="53"/>
  <c r="D721" i="53"/>
  <c r="B721" i="53"/>
  <c r="D720" i="53"/>
  <c r="B720" i="53"/>
  <c r="D719" i="53"/>
  <c r="B719" i="53"/>
  <c r="D718" i="53"/>
  <c r="B718" i="53"/>
  <c r="D717" i="53"/>
  <c r="B717" i="53"/>
  <c r="D716" i="53"/>
  <c r="B716" i="53"/>
  <c r="D715" i="53"/>
  <c r="B715" i="53"/>
  <c r="D714" i="53"/>
  <c r="B714" i="53"/>
  <c r="D713" i="53"/>
  <c r="B713" i="53"/>
  <c r="D712" i="53"/>
  <c r="B712" i="53"/>
  <c r="D711" i="53"/>
  <c r="B711" i="53"/>
  <c r="D710" i="53"/>
  <c r="B710" i="53"/>
  <c r="D709" i="53"/>
  <c r="B709" i="53"/>
  <c r="D708" i="53"/>
  <c r="B708" i="53"/>
  <c r="D707" i="53"/>
  <c r="B707" i="53"/>
  <c r="D706" i="53"/>
  <c r="B706" i="53"/>
  <c r="D705" i="53"/>
  <c r="B705" i="53"/>
  <c r="D704" i="53"/>
  <c r="B704" i="53"/>
  <c r="D703" i="53"/>
  <c r="B703" i="53"/>
  <c r="D702" i="53"/>
  <c r="B702" i="53"/>
  <c r="D701" i="53"/>
  <c r="B701" i="53"/>
  <c r="D700" i="53"/>
  <c r="B700" i="53"/>
  <c r="D699" i="53"/>
  <c r="B699" i="53"/>
  <c r="D698" i="53"/>
  <c r="B698" i="53"/>
  <c r="I696" i="53"/>
  <c r="H696" i="53"/>
  <c r="G696" i="53"/>
  <c r="F696" i="53"/>
  <c r="E696" i="53"/>
  <c r="D693" i="53"/>
  <c r="B693" i="53"/>
  <c r="D692" i="53"/>
  <c r="B692" i="53"/>
  <c r="D691" i="53"/>
  <c r="B691" i="53"/>
  <c r="D690" i="53"/>
  <c r="B690" i="53"/>
  <c r="D689" i="53"/>
  <c r="B689" i="53"/>
  <c r="D688" i="53"/>
  <c r="B688" i="53"/>
  <c r="D687" i="53"/>
  <c r="B687" i="53"/>
  <c r="D686" i="53"/>
  <c r="B686" i="53"/>
  <c r="D685" i="53"/>
  <c r="B685" i="53"/>
  <c r="D684" i="53"/>
  <c r="B684" i="53"/>
  <c r="D683" i="53"/>
  <c r="B683" i="53"/>
  <c r="D682" i="53"/>
  <c r="B682" i="53"/>
  <c r="D681" i="53"/>
  <c r="B681" i="53"/>
  <c r="D680" i="53"/>
  <c r="B680" i="53"/>
  <c r="D679" i="53"/>
  <c r="B679" i="53"/>
  <c r="D678" i="53"/>
  <c r="B678" i="53"/>
  <c r="D677" i="53"/>
  <c r="B677" i="53"/>
  <c r="D676" i="53"/>
  <c r="B676" i="53"/>
  <c r="D675" i="53"/>
  <c r="B675" i="53"/>
  <c r="D674" i="53"/>
  <c r="B674" i="53"/>
  <c r="D673" i="53"/>
  <c r="B673" i="53"/>
  <c r="D672" i="53"/>
  <c r="B672" i="53"/>
  <c r="D671" i="53"/>
  <c r="B671" i="53"/>
  <c r="D670" i="53"/>
  <c r="B670" i="53"/>
  <c r="D669" i="53"/>
  <c r="B669" i="53"/>
  <c r="D668" i="53"/>
  <c r="B668" i="53"/>
  <c r="D667" i="53"/>
  <c r="B667" i="53"/>
  <c r="D666" i="53"/>
  <c r="B666" i="53"/>
  <c r="D665" i="53"/>
  <c r="B665" i="53"/>
  <c r="D664" i="53"/>
  <c r="B664" i="53"/>
  <c r="D663" i="53"/>
  <c r="B663" i="53"/>
  <c r="D662" i="53"/>
  <c r="D660" i="53"/>
  <c r="B662" i="53"/>
  <c r="I660" i="53"/>
  <c r="H660" i="53"/>
  <c r="G660" i="53"/>
  <c r="F660" i="53"/>
  <c r="E660" i="53"/>
  <c r="D657" i="53"/>
  <c r="B657" i="53"/>
  <c r="D656" i="53"/>
  <c r="B656" i="53"/>
  <c r="D655" i="53"/>
  <c r="B655" i="53"/>
  <c r="D654" i="53"/>
  <c r="B654" i="53"/>
  <c r="D653" i="53"/>
  <c r="B653" i="53"/>
  <c r="D652" i="53"/>
  <c r="B652" i="53"/>
  <c r="D651" i="53"/>
  <c r="B651" i="53"/>
  <c r="D650" i="53"/>
  <c r="B650" i="53"/>
  <c r="D649" i="53"/>
  <c r="B649" i="53"/>
  <c r="D648" i="53"/>
  <c r="B648" i="53"/>
  <c r="D647" i="53"/>
  <c r="B647" i="53"/>
  <c r="D646" i="53"/>
  <c r="B646" i="53"/>
  <c r="D645" i="53"/>
  <c r="B645" i="53"/>
  <c r="D644" i="53"/>
  <c r="B644" i="53"/>
  <c r="D643" i="53"/>
  <c r="B643" i="53"/>
  <c r="D642" i="53"/>
  <c r="B642" i="53"/>
  <c r="D641" i="53"/>
  <c r="B641" i="53"/>
  <c r="D640" i="53"/>
  <c r="B640" i="53"/>
  <c r="D639" i="53"/>
  <c r="B639" i="53"/>
  <c r="D638" i="53"/>
  <c r="B638" i="53"/>
  <c r="D637" i="53"/>
  <c r="B637" i="53"/>
  <c r="D636" i="53"/>
  <c r="B636" i="53"/>
  <c r="D635" i="53"/>
  <c r="B635" i="53"/>
  <c r="D634" i="53"/>
  <c r="B634" i="53"/>
  <c r="D633" i="53"/>
  <c r="B633" i="53"/>
  <c r="D632" i="53"/>
  <c r="B632" i="53"/>
  <c r="D631" i="53"/>
  <c r="B631" i="53"/>
  <c r="D630" i="53"/>
  <c r="B630" i="53"/>
  <c r="D629" i="53"/>
  <c r="B629" i="53"/>
  <c r="D628" i="53"/>
  <c r="B628" i="53"/>
  <c r="D627" i="53"/>
  <c r="B627" i="53"/>
  <c r="D626" i="53"/>
  <c r="B626" i="53"/>
  <c r="B624" i="53"/>
  <c r="I624" i="53"/>
  <c r="H624" i="53"/>
  <c r="G624" i="53"/>
  <c r="F624" i="53"/>
  <c r="E624" i="53"/>
  <c r="D624" i="53"/>
  <c r="D621" i="53"/>
  <c r="B621" i="53"/>
  <c r="D620" i="53"/>
  <c r="B620" i="53"/>
  <c r="D619" i="53"/>
  <c r="B619" i="53"/>
  <c r="D618" i="53"/>
  <c r="B618" i="53"/>
  <c r="D617" i="53"/>
  <c r="B617" i="53"/>
  <c r="D616" i="53"/>
  <c r="B616" i="53"/>
  <c r="D615" i="53"/>
  <c r="B615" i="53"/>
  <c r="D614" i="53"/>
  <c r="B614" i="53"/>
  <c r="D613" i="53"/>
  <c r="B613" i="53"/>
  <c r="D612" i="53"/>
  <c r="B612" i="53"/>
  <c r="D611" i="53"/>
  <c r="B611" i="53"/>
  <c r="D610" i="53"/>
  <c r="B610" i="53"/>
  <c r="D609" i="53"/>
  <c r="B609" i="53"/>
  <c r="D608" i="53"/>
  <c r="B608" i="53"/>
  <c r="D607" i="53"/>
  <c r="B607" i="53"/>
  <c r="D606" i="53"/>
  <c r="B606" i="53"/>
  <c r="D605" i="53"/>
  <c r="B605" i="53"/>
  <c r="D604" i="53"/>
  <c r="B604" i="53"/>
  <c r="D603" i="53"/>
  <c r="B603" i="53"/>
  <c r="D602" i="53"/>
  <c r="B602" i="53"/>
  <c r="D601" i="53"/>
  <c r="B601" i="53"/>
  <c r="D600" i="53"/>
  <c r="B600" i="53"/>
  <c r="D599" i="53"/>
  <c r="B599" i="53"/>
  <c r="D598" i="53"/>
  <c r="B598" i="53"/>
  <c r="D597" i="53"/>
  <c r="B597" i="53"/>
  <c r="D596" i="53"/>
  <c r="B596" i="53"/>
  <c r="D595" i="53"/>
  <c r="B595" i="53"/>
  <c r="D594" i="53"/>
  <c r="B594" i="53"/>
  <c r="D593" i="53"/>
  <c r="B593" i="53"/>
  <c r="D592" i="53"/>
  <c r="B592" i="53"/>
  <c r="D591" i="53"/>
  <c r="B591" i="53"/>
  <c r="D590" i="53"/>
  <c r="B590" i="53"/>
  <c r="I588" i="53"/>
  <c r="H588" i="53"/>
  <c r="G588" i="53"/>
  <c r="F588" i="53"/>
  <c r="E588" i="53"/>
  <c r="D585" i="53"/>
  <c r="B585" i="53"/>
  <c r="D584" i="53"/>
  <c r="B584" i="53"/>
  <c r="D583" i="53"/>
  <c r="B583" i="53"/>
  <c r="D582" i="53"/>
  <c r="B582" i="53"/>
  <c r="D581" i="53"/>
  <c r="B581" i="53"/>
  <c r="D580" i="53"/>
  <c r="B580" i="53"/>
  <c r="D579" i="53"/>
  <c r="B579" i="53"/>
  <c r="D578" i="53"/>
  <c r="B578" i="53"/>
  <c r="D577" i="53"/>
  <c r="B577" i="53"/>
  <c r="D576" i="53"/>
  <c r="B576" i="53"/>
  <c r="D575" i="53"/>
  <c r="B575" i="53"/>
  <c r="D574" i="53"/>
  <c r="B574" i="53"/>
  <c r="D573" i="53"/>
  <c r="B573" i="53"/>
  <c r="D572" i="53"/>
  <c r="B572" i="53"/>
  <c r="D571" i="53"/>
  <c r="B571" i="53"/>
  <c r="D570" i="53"/>
  <c r="B570" i="53"/>
  <c r="D569" i="53"/>
  <c r="B569" i="53"/>
  <c r="D568" i="53"/>
  <c r="B568" i="53"/>
  <c r="D567" i="53"/>
  <c r="B567" i="53"/>
  <c r="D566" i="53"/>
  <c r="B566" i="53"/>
  <c r="D565" i="53"/>
  <c r="B565" i="53"/>
  <c r="D564" i="53"/>
  <c r="B564" i="53"/>
  <c r="D563" i="53"/>
  <c r="B563" i="53"/>
  <c r="D562" i="53"/>
  <c r="B562" i="53"/>
  <c r="D561" i="53"/>
  <c r="B561" i="53"/>
  <c r="D560" i="53"/>
  <c r="B560" i="53"/>
  <c r="D559" i="53"/>
  <c r="B559" i="53"/>
  <c r="D558" i="53"/>
  <c r="B558" i="53"/>
  <c r="D557" i="53"/>
  <c r="B557" i="53"/>
  <c r="D556" i="53"/>
  <c r="B556" i="53"/>
  <c r="D555" i="53"/>
  <c r="B555" i="53"/>
  <c r="D554" i="53"/>
  <c r="D552" i="53"/>
  <c r="B554" i="53"/>
  <c r="B552" i="53"/>
  <c r="I552" i="53"/>
  <c r="H552" i="53"/>
  <c r="G552" i="53"/>
  <c r="F552" i="53"/>
  <c r="E552" i="53"/>
  <c r="D549" i="53"/>
  <c r="B549" i="53"/>
  <c r="D548" i="53"/>
  <c r="B548" i="53"/>
  <c r="D547" i="53"/>
  <c r="B547" i="53"/>
  <c r="D546" i="53"/>
  <c r="B546" i="53"/>
  <c r="D545" i="53"/>
  <c r="B545" i="53"/>
  <c r="D544" i="53"/>
  <c r="B544" i="53"/>
  <c r="D543" i="53"/>
  <c r="B543" i="53"/>
  <c r="D542" i="53"/>
  <c r="B542" i="53"/>
  <c r="D541" i="53"/>
  <c r="B541" i="53"/>
  <c r="D540" i="53"/>
  <c r="B540" i="53"/>
  <c r="D539" i="53"/>
  <c r="B539" i="53"/>
  <c r="D538" i="53"/>
  <c r="B538" i="53"/>
  <c r="D537" i="53"/>
  <c r="B537" i="53"/>
  <c r="D536" i="53"/>
  <c r="B536" i="53"/>
  <c r="D535" i="53"/>
  <c r="B535" i="53"/>
  <c r="D534" i="53"/>
  <c r="B534" i="53"/>
  <c r="D533" i="53"/>
  <c r="B533" i="53"/>
  <c r="D532" i="53"/>
  <c r="B532" i="53"/>
  <c r="D531" i="53"/>
  <c r="B531" i="53"/>
  <c r="D530" i="53"/>
  <c r="B530" i="53"/>
  <c r="D529" i="53"/>
  <c r="B529" i="53"/>
  <c r="D528" i="53"/>
  <c r="B528" i="53"/>
  <c r="D527" i="53"/>
  <c r="B527" i="53"/>
  <c r="D526" i="53"/>
  <c r="B526" i="53"/>
  <c r="D525" i="53"/>
  <c r="B525" i="53"/>
  <c r="D524" i="53"/>
  <c r="B524" i="53"/>
  <c r="D523" i="53"/>
  <c r="B523" i="53"/>
  <c r="D522" i="53"/>
  <c r="B522" i="53"/>
  <c r="D521" i="53"/>
  <c r="B521" i="53"/>
  <c r="D520" i="53"/>
  <c r="B520" i="53"/>
  <c r="D519" i="53"/>
  <c r="B519" i="53"/>
  <c r="D518" i="53"/>
  <c r="D516" i="53"/>
  <c r="B518" i="53"/>
  <c r="B516" i="53"/>
  <c r="I516" i="53"/>
  <c r="H516" i="53"/>
  <c r="G516" i="53"/>
  <c r="F516" i="53"/>
  <c r="E516" i="53"/>
  <c r="D513" i="53"/>
  <c r="B513" i="53"/>
  <c r="D512" i="53"/>
  <c r="B512" i="53"/>
  <c r="D511" i="53"/>
  <c r="B511" i="53"/>
  <c r="D510" i="53"/>
  <c r="B510" i="53"/>
  <c r="D509" i="53"/>
  <c r="B509" i="53"/>
  <c r="D508" i="53"/>
  <c r="B508" i="53"/>
  <c r="D507" i="53"/>
  <c r="B507" i="53"/>
  <c r="D506" i="53"/>
  <c r="B506" i="53"/>
  <c r="D505" i="53"/>
  <c r="B505" i="53"/>
  <c r="D504" i="53"/>
  <c r="B504" i="53"/>
  <c r="D503" i="53"/>
  <c r="B503" i="53"/>
  <c r="D502" i="53"/>
  <c r="B502" i="53"/>
  <c r="D501" i="53"/>
  <c r="B501" i="53"/>
  <c r="D500" i="53"/>
  <c r="B500" i="53"/>
  <c r="D499" i="53"/>
  <c r="B499" i="53"/>
  <c r="D498" i="53"/>
  <c r="B498" i="53"/>
  <c r="D497" i="53"/>
  <c r="B497" i="53"/>
  <c r="D496" i="53"/>
  <c r="B496" i="53"/>
  <c r="D495" i="53"/>
  <c r="B495" i="53"/>
  <c r="D494" i="53"/>
  <c r="B494" i="53"/>
  <c r="D493" i="53"/>
  <c r="B493" i="53"/>
  <c r="D492" i="53"/>
  <c r="B492" i="53"/>
  <c r="D491" i="53"/>
  <c r="B491" i="53"/>
  <c r="D490" i="53"/>
  <c r="B490" i="53"/>
  <c r="D489" i="53"/>
  <c r="B489" i="53"/>
  <c r="D488" i="53"/>
  <c r="B488" i="53"/>
  <c r="D487" i="53"/>
  <c r="B487" i="53"/>
  <c r="D486" i="53"/>
  <c r="B486" i="53"/>
  <c r="D485" i="53"/>
  <c r="B485" i="53"/>
  <c r="D484" i="53"/>
  <c r="B484" i="53"/>
  <c r="D483" i="53"/>
  <c r="B483" i="53"/>
  <c r="D482" i="53"/>
  <c r="B482" i="53"/>
  <c r="B480" i="53"/>
  <c r="I480" i="53"/>
  <c r="H480" i="53"/>
  <c r="G480" i="53"/>
  <c r="F480" i="53"/>
  <c r="E480" i="53"/>
  <c r="D480" i="53"/>
  <c r="D477" i="53"/>
  <c r="B477" i="53"/>
  <c r="D476" i="53"/>
  <c r="B476" i="53"/>
  <c r="D475" i="53"/>
  <c r="B475" i="53"/>
  <c r="D474" i="53"/>
  <c r="B474" i="53"/>
  <c r="D473" i="53"/>
  <c r="B473" i="53"/>
  <c r="D472" i="53"/>
  <c r="B472" i="53"/>
  <c r="D471" i="53"/>
  <c r="B471" i="53"/>
  <c r="D470" i="53"/>
  <c r="B470" i="53"/>
  <c r="D469" i="53"/>
  <c r="B469" i="53"/>
  <c r="D468" i="53"/>
  <c r="B468" i="53"/>
  <c r="D467" i="53"/>
  <c r="B467" i="53"/>
  <c r="D466" i="53"/>
  <c r="B466" i="53"/>
  <c r="D465" i="53"/>
  <c r="B465" i="53"/>
  <c r="D464" i="53"/>
  <c r="B464" i="53"/>
  <c r="D463" i="53"/>
  <c r="B463" i="53"/>
  <c r="D462" i="53"/>
  <c r="B462" i="53"/>
  <c r="D461" i="53"/>
  <c r="B461" i="53"/>
  <c r="D460" i="53"/>
  <c r="B460" i="53"/>
  <c r="D459" i="53"/>
  <c r="B459" i="53"/>
  <c r="D458" i="53"/>
  <c r="B458" i="53"/>
  <c r="D457" i="53"/>
  <c r="B457" i="53"/>
  <c r="D456" i="53"/>
  <c r="B456" i="53"/>
  <c r="D455" i="53"/>
  <c r="B455" i="53"/>
  <c r="D454" i="53"/>
  <c r="B454" i="53"/>
  <c r="D453" i="53"/>
  <c r="B453" i="53"/>
  <c r="D452" i="53"/>
  <c r="B452" i="53"/>
  <c r="D451" i="53"/>
  <c r="B451" i="53"/>
  <c r="D450" i="53"/>
  <c r="B450" i="53"/>
  <c r="D449" i="53"/>
  <c r="B449" i="53"/>
  <c r="D448" i="53"/>
  <c r="B448" i="53"/>
  <c r="D447" i="53"/>
  <c r="B447" i="53"/>
  <c r="D446" i="53"/>
  <c r="B446" i="53"/>
  <c r="I444" i="53"/>
  <c r="H444" i="53"/>
  <c r="G444" i="53"/>
  <c r="F444" i="53"/>
  <c r="E444" i="53"/>
  <c r="D441" i="53"/>
  <c r="B441" i="53"/>
  <c r="D440" i="53"/>
  <c r="B440" i="53"/>
  <c r="D439" i="53"/>
  <c r="B439" i="53"/>
  <c r="D438" i="53"/>
  <c r="B438" i="53"/>
  <c r="D437" i="53"/>
  <c r="B437" i="53"/>
  <c r="D436" i="53"/>
  <c r="B436" i="53"/>
  <c r="D435" i="53"/>
  <c r="B435" i="53"/>
  <c r="D434" i="53"/>
  <c r="B434" i="53"/>
  <c r="D433" i="53"/>
  <c r="B433" i="53"/>
  <c r="D432" i="53"/>
  <c r="B432" i="53"/>
  <c r="D431" i="53"/>
  <c r="B431" i="53"/>
  <c r="D430" i="53"/>
  <c r="B430" i="53"/>
  <c r="D429" i="53"/>
  <c r="B429" i="53"/>
  <c r="D428" i="53"/>
  <c r="B428" i="53"/>
  <c r="D427" i="53"/>
  <c r="B427" i="53"/>
  <c r="D426" i="53"/>
  <c r="B426" i="53"/>
  <c r="D425" i="53"/>
  <c r="B425" i="53"/>
  <c r="D424" i="53"/>
  <c r="B424" i="53"/>
  <c r="D423" i="53"/>
  <c r="B423" i="53"/>
  <c r="D422" i="53"/>
  <c r="B422" i="53"/>
  <c r="D421" i="53"/>
  <c r="B421" i="53"/>
  <c r="D420" i="53"/>
  <c r="B420" i="53"/>
  <c r="D419" i="53"/>
  <c r="B419" i="53"/>
  <c r="D418" i="53"/>
  <c r="B418" i="53"/>
  <c r="D417" i="53"/>
  <c r="B417" i="53"/>
  <c r="D416" i="53"/>
  <c r="B416" i="53"/>
  <c r="D415" i="53"/>
  <c r="B415" i="53"/>
  <c r="D414" i="53"/>
  <c r="B414" i="53"/>
  <c r="D413" i="53"/>
  <c r="B413" i="53"/>
  <c r="D412" i="53"/>
  <c r="B412" i="53"/>
  <c r="D411" i="53"/>
  <c r="B411" i="53"/>
  <c r="D410" i="53"/>
  <c r="D408" i="53"/>
  <c r="B410" i="53"/>
  <c r="B408" i="53"/>
  <c r="I408" i="53"/>
  <c r="H408" i="53"/>
  <c r="G408" i="53"/>
  <c r="F408" i="53"/>
  <c r="E408" i="53"/>
  <c r="D405" i="53"/>
  <c r="B405" i="53"/>
  <c r="D404" i="53"/>
  <c r="B404" i="53"/>
  <c r="D403" i="53"/>
  <c r="B403" i="53"/>
  <c r="D402" i="53"/>
  <c r="B402" i="53"/>
  <c r="D401" i="53"/>
  <c r="B401" i="53"/>
  <c r="D400" i="53"/>
  <c r="B400" i="53"/>
  <c r="D399" i="53"/>
  <c r="B399" i="53"/>
  <c r="D398" i="53"/>
  <c r="B398" i="53"/>
  <c r="D397" i="53"/>
  <c r="B397" i="53"/>
  <c r="D396" i="53"/>
  <c r="B396" i="53"/>
  <c r="D395" i="53"/>
  <c r="B395" i="53"/>
  <c r="D394" i="53"/>
  <c r="B394" i="53"/>
  <c r="D393" i="53"/>
  <c r="B393" i="53"/>
  <c r="D392" i="53"/>
  <c r="B392" i="53"/>
  <c r="D391" i="53"/>
  <c r="B391" i="53"/>
  <c r="D390" i="53"/>
  <c r="B390" i="53"/>
  <c r="D389" i="53"/>
  <c r="B389" i="53"/>
  <c r="D388" i="53"/>
  <c r="B388" i="53"/>
  <c r="D387" i="53"/>
  <c r="B387" i="53"/>
  <c r="D386" i="53"/>
  <c r="B386" i="53"/>
  <c r="D385" i="53"/>
  <c r="B385" i="53"/>
  <c r="D384" i="53"/>
  <c r="B384" i="53"/>
  <c r="D383" i="53"/>
  <c r="B383" i="53"/>
  <c r="D382" i="53"/>
  <c r="B382" i="53"/>
  <c r="D381" i="53"/>
  <c r="B381" i="53"/>
  <c r="D380" i="53"/>
  <c r="B380" i="53"/>
  <c r="D379" i="53"/>
  <c r="B379" i="53"/>
  <c r="D378" i="53"/>
  <c r="B378" i="53"/>
  <c r="D377" i="53"/>
  <c r="B377" i="53"/>
  <c r="D376" i="53"/>
  <c r="B376" i="53"/>
  <c r="D375" i="53"/>
  <c r="B375" i="53"/>
  <c r="D374" i="53"/>
  <c r="D372" i="53"/>
  <c r="B374" i="53"/>
  <c r="I372" i="53"/>
  <c r="H372" i="53"/>
  <c r="G372" i="53"/>
  <c r="F372" i="53"/>
  <c r="E372" i="53"/>
  <c r="D369" i="53"/>
  <c r="B369" i="53"/>
  <c r="D368" i="53"/>
  <c r="B368" i="53"/>
  <c r="D367" i="53"/>
  <c r="B367" i="53"/>
  <c r="D366" i="53"/>
  <c r="B366" i="53"/>
  <c r="D365" i="53"/>
  <c r="B365" i="53"/>
  <c r="D364" i="53"/>
  <c r="B364" i="53"/>
  <c r="D363" i="53"/>
  <c r="B363" i="53"/>
  <c r="D362" i="53"/>
  <c r="B362" i="53"/>
  <c r="D361" i="53"/>
  <c r="B361" i="53"/>
  <c r="D360" i="53"/>
  <c r="B360" i="53"/>
  <c r="D359" i="53"/>
  <c r="B359" i="53"/>
  <c r="D358" i="53"/>
  <c r="B358" i="53"/>
  <c r="D357" i="53"/>
  <c r="B357" i="53"/>
  <c r="D356" i="53"/>
  <c r="B356" i="53"/>
  <c r="D355" i="53"/>
  <c r="B355" i="53"/>
  <c r="D354" i="53"/>
  <c r="B354" i="53"/>
  <c r="D353" i="53"/>
  <c r="B353" i="53"/>
  <c r="D352" i="53"/>
  <c r="B352" i="53"/>
  <c r="D351" i="53"/>
  <c r="B351" i="53"/>
  <c r="D350" i="53"/>
  <c r="B350" i="53"/>
  <c r="D349" i="53"/>
  <c r="B349" i="53"/>
  <c r="D348" i="53"/>
  <c r="B348" i="53"/>
  <c r="D347" i="53"/>
  <c r="B347" i="53"/>
  <c r="D346" i="53"/>
  <c r="B346" i="53"/>
  <c r="D345" i="53"/>
  <c r="B345" i="53"/>
  <c r="D344" i="53"/>
  <c r="B344" i="53"/>
  <c r="D343" i="53"/>
  <c r="B343" i="53"/>
  <c r="D342" i="53"/>
  <c r="B342" i="53"/>
  <c r="D341" i="53"/>
  <c r="B341" i="53"/>
  <c r="D340" i="53"/>
  <c r="B340" i="53"/>
  <c r="D339" i="53"/>
  <c r="B339" i="53"/>
  <c r="D338" i="53"/>
  <c r="B338" i="53"/>
  <c r="B336" i="53"/>
  <c r="I336" i="53"/>
  <c r="H336" i="53"/>
  <c r="G336" i="53"/>
  <c r="F336" i="53"/>
  <c r="E336" i="53"/>
  <c r="D336" i="53"/>
  <c r="D333" i="53"/>
  <c r="B333" i="53"/>
  <c r="D332" i="53"/>
  <c r="B332" i="53"/>
  <c r="D331" i="53"/>
  <c r="B331" i="53"/>
  <c r="D330" i="53"/>
  <c r="B330" i="53"/>
  <c r="D329" i="53"/>
  <c r="B329" i="53"/>
  <c r="D328" i="53"/>
  <c r="B328" i="53"/>
  <c r="D327" i="53"/>
  <c r="B327" i="53"/>
  <c r="D326" i="53"/>
  <c r="B326" i="53"/>
  <c r="D325" i="53"/>
  <c r="B325" i="53"/>
  <c r="D324" i="53"/>
  <c r="B324" i="53"/>
  <c r="D323" i="53"/>
  <c r="B323" i="53"/>
  <c r="D322" i="53"/>
  <c r="B322" i="53"/>
  <c r="D321" i="53"/>
  <c r="B321" i="53"/>
  <c r="D320" i="53"/>
  <c r="B320" i="53"/>
  <c r="D319" i="53"/>
  <c r="B319" i="53"/>
  <c r="D318" i="53"/>
  <c r="B318" i="53"/>
  <c r="D317" i="53"/>
  <c r="B317" i="53"/>
  <c r="D316" i="53"/>
  <c r="B316" i="53"/>
  <c r="D315" i="53"/>
  <c r="B315" i="53"/>
  <c r="D314" i="53"/>
  <c r="B314" i="53"/>
  <c r="D313" i="53"/>
  <c r="B313" i="53"/>
  <c r="D312" i="53"/>
  <c r="B312" i="53"/>
  <c r="D311" i="53"/>
  <c r="B311" i="53"/>
  <c r="D310" i="53"/>
  <c r="B310" i="53"/>
  <c r="D309" i="53"/>
  <c r="B309" i="53"/>
  <c r="D308" i="53"/>
  <c r="B308" i="53"/>
  <c r="D307" i="53"/>
  <c r="B307" i="53"/>
  <c r="D306" i="53"/>
  <c r="B306" i="53"/>
  <c r="D305" i="53"/>
  <c r="B305" i="53"/>
  <c r="D304" i="53"/>
  <c r="B304" i="53"/>
  <c r="D303" i="53"/>
  <c r="B303" i="53"/>
  <c r="D302" i="53"/>
  <c r="B302" i="53"/>
  <c r="B300" i="53"/>
  <c r="I300" i="53"/>
  <c r="H300" i="53"/>
  <c r="G300" i="53"/>
  <c r="F300" i="53"/>
  <c r="E300" i="53"/>
  <c r="D297" i="53"/>
  <c r="B297" i="53"/>
  <c r="D296" i="53"/>
  <c r="B296" i="53"/>
  <c r="D295" i="53"/>
  <c r="B295" i="53"/>
  <c r="D294" i="53"/>
  <c r="B294" i="53"/>
  <c r="D293" i="53"/>
  <c r="B293" i="53"/>
  <c r="D292" i="53"/>
  <c r="B292" i="53"/>
  <c r="D291" i="53"/>
  <c r="B291" i="53"/>
  <c r="D290" i="53"/>
  <c r="B290" i="53"/>
  <c r="D289" i="53"/>
  <c r="B289" i="53"/>
  <c r="D288" i="53"/>
  <c r="B288" i="53"/>
  <c r="D287" i="53"/>
  <c r="B287" i="53"/>
  <c r="D286" i="53"/>
  <c r="B286" i="53"/>
  <c r="D285" i="53"/>
  <c r="B285" i="53"/>
  <c r="D284" i="53"/>
  <c r="B284" i="53"/>
  <c r="D283" i="53"/>
  <c r="B283" i="53"/>
  <c r="D282" i="53"/>
  <c r="B282" i="53"/>
  <c r="D281" i="53"/>
  <c r="B281" i="53"/>
  <c r="D280" i="53"/>
  <c r="B280" i="53"/>
  <c r="D279" i="53"/>
  <c r="B279" i="53"/>
  <c r="D278" i="53"/>
  <c r="B278" i="53"/>
  <c r="D277" i="53"/>
  <c r="B277" i="53"/>
  <c r="D276" i="53"/>
  <c r="B276" i="53"/>
  <c r="D275" i="53"/>
  <c r="B275" i="53"/>
  <c r="D274" i="53"/>
  <c r="B274" i="53"/>
  <c r="D273" i="53"/>
  <c r="B273" i="53"/>
  <c r="D272" i="53"/>
  <c r="B272" i="53"/>
  <c r="D271" i="53"/>
  <c r="B271" i="53"/>
  <c r="D270" i="53"/>
  <c r="B270" i="53"/>
  <c r="D269" i="53"/>
  <c r="B269" i="53"/>
  <c r="D268" i="53"/>
  <c r="B268" i="53"/>
  <c r="D267" i="53"/>
  <c r="B267" i="53"/>
  <c r="D266" i="53"/>
  <c r="D264" i="53"/>
  <c r="B266" i="53"/>
  <c r="B264" i="53"/>
  <c r="I264" i="53"/>
  <c r="H264" i="53"/>
  <c r="G264" i="53"/>
  <c r="F264" i="53"/>
  <c r="E264" i="53"/>
  <c r="D261" i="53"/>
  <c r="B261" i="53"/>
  <c r="D260" i="53"/>
  <c r="B260" i="53"/>
  <c r="D259" i="53"/>
  <c r="B259" i="53"/>
  <c r="D258" i="53"/>
  <c r="B258" i="53"/>
  <c r="D257" i="53"/>
  <c r="B257" i="53"/>
  <c r="D256" i="53"/>
  <c r="B256" i="53"/>
  <c r="D255" i="53"/>
  <c r="B255" i="53"/>
  <c r="D254" i="53"/>
  <c r="B254" i="53"/>
  <c r="D253" i="53"/>
  <c r="B253" i="53"/>
  <c r="D252" i="53"/>
  <c r="B252" i="53"/>
  <c r="D251" i="53"/>
  <c r="B251" i="53"/>
  <c r="D250" i="53"/>
  <c r="B250" i="53"/>
  <c r="D249" i="53"/>
  <c r="B249" i="53"/>
  <c r="D248" i="53"/>
  <c r="B248" i="53"/>
  <c r="D247" i="53"/>
  <c r="B247" i="53"/>
  <c r="D246" i="53"/>
  <c r="B246" i="53"/>
  <c r="D245" i="53"/>
  <c r="B245" i="53"/>
  <c r="D244" i="53"/>
  <c r="B244" i="53"/>
  <c r="D243" i="53"/>
  <c r="B243" i="53"/>
  <c r="D242" i="53"/>
  <c r="B242" i="53"/>
  <c r="D241" i="53"/>
  <c r="B241" i="53"/>
  <c r="D240" i="53"/>
  <c r="B240" i="53"/>
  <c r="D239" i="53"/>
  <c r="B239" i="53"/>
  <c r="D238" i="53"/>
  <c r="B238" i="53"/>
  <c r="D237" i="53"/>
  <c r="B237" i="53"/>
  <c r="D236" i="53"/>
  <c r="B236" i="53"/>
  <c r="D235" i="53"/>
  <c r="B235" i="53"/>
  <c r="D234" i="53"/>
  <c r="B234" i="53"/>
  <c r="D233" i="53"/>
  <c r="B233" i="53"/>
  <c r="D232" i="53"/>
  <c r="B232" i="53"/>
  <c r="D231" i="53"/>
  <c r="B231" i="53"/>
  <c r="D230" i="53"/>
  <c r="D228" i="53"/>
  <c r="B230" i="53"/>
  <c r="I228" i="53"/>
  <c r="H228" i="53"/>
  <c r="G228" i="53"/>
  <c r="F228" i="53"/>
  <c r="E228" i="53"/>
  <c r="D225" i="53"/>
  <c r="B225" i="53"/>
  <c r="D224" i="53"/>
  <c r="B224" i="53"/>
  <c r="D223" i="53"/>
  <c r="B223" i="53"/>
  <c r="D222" i="53"/>
  <c r="B222" i="53"/>
  <c r="D221" i="53"/>
  <c r="B221" i="53"/>
  <c r="D220" i="53"/>
  <c r="B220" i="53"/>
  <c r="D219" i="53"/>
  <c r="B219" i="53"/>
  <c r="D218" i="53"/>
  <c r="B218" i="53"/>
  <c r="D217" i="53"/>
  <c r="B217" i="53"/>
  <c r="D216" i="53"/>
  <c r="B216" i="53"/>
  <c r="D215" i="53"/>
  <c r="B215" i="53"/>
  <c r="D214" i="53"/>
  <c r="B214" i="53"/>
  <c r="D213" i="53"/>
  <c r="B213" i="53"/>
  <c r="D212" i="53"/>
  <c r="B212" i="53"/>
  <c r="D211" i="53"/>
  <c r="B211" i="53"/>
  <c r="D210" i="53"/>
  <c r="B210" i="53"/>
  <c r="D209" i="53"/>
  <c r="B209" i="53"/>
  <c r="D208" i="53"/>
  <c r="B208" i="53"/>
  <c r="D207" i="53"/>
  <c r="B207" i="53"/>
  <c r="D206" i="53"/>
  <c r="B206" i="53"/>
  <c r="D205" i="53"/>
  <c r="B205" i="53"/>
  <c r="D204" i="53"/>
  <c r="B204" i="53"/>
  <c r="D203" i="53"/>
  <c r="B203" i="53"/>
  <c r="D202" i="53"/>
  <c r="B202" i="53"/>
  <c r="D201" i="53"/>
  <c r="B201" i="53"/>
  <c r="D200" i="53"/>
  <c r="B200" i="53"/>
  <c r="D199" i="53"/>
  <c r="B199" i="53"/>
  <c r="D198" i="53"/>
  <c r="B198" i="53"/>
  <c r="D197" i="53"/>
  <c r="B197" i="53"/>
  <c r="D196" i="53"/>
  <c r="B196" i="53"/>
  <c r="D195" i="53"/>
  <c r="B195" i="53"/>
  <c r="D194" i="53"/>
  <c r="B194" i="53"/>
  <c r="B192" i="53"/>
  <c r="I192" i="53"/>
  <c r="H192" i="53"/>
  <c r="G192" i="53"/>
  <c r="F192" i="53"/>
  <c r="E192" i="53"/>
  <c r="D192" i="53"/>
  <c r="D189" i="53"/>
  <c r="B189" i="53"/>
  <c r="D188" i="53"/>
  <c r="B188" i="53"/>
  <c r="D187" i="53"/>
  <c r="B187" i="53"/>
  <c r="D186" i="53"/>
  <c r="B186" i="53"/>
  <c r="D185" i="53"/>
  <c r="B185" i="53"/>
  <c r="D184" i="53"/>
  <c r="B184" i="53"/>
  <c r="D183" i="53"/>
  <c r="B183" i="53"/>
  <c r="D182" i="53"/>
  <c r="B182" i="53"/>
  <c r="D181" i="53"/>
  <c r="B181" i="53"/>
  <c r="D180" i="53"/>
  <c r="B180" i="53"/>
  <c r="D179" i="53"/>
  <c r="B179" i="53"/>
  <c r="D178" i="53"/>
  <c r="B178" i="53"/>
  <c r="D177" i="53"/>
  <c r="B177" i="53"/>
  <c r="D176" i="53"/>
  <c r="B176" i="53"/>
  <c r="D175" i="53"/>
  <c r="B175" i="53"/>
  <c r="D174" i="53"/>
  <c r="B174" i="53"/>
  <c r="D173" i="53"/>
  <c r="B173" i="53"/>
  <c r="D172" i="53"/>
  <c r="B172" i="53"/>
  <c r="D171" i="53"/>
  <c r="B171" i="53"/>
  <c r="D170" i="53"/>
  <c r="B170" i="53"/>
  <c r="D169" i="53"/>
  <c r="B169" i="53"/>
  <c r="D168" i="53"/>
  <c r="B168" i="53"/>
  <c r="D167" i="53"/>
  <c r="B167" i="53"/>
  <c r="D166" i="53"/>
  <c r="B166" i="53"/>
  <c r="D165" i="53"/>
  <c r="B165" i="53"/>
  <c r="D164" i="53"/>
  <c r="B164" i="53"/>
  <c r="D163" i="53"/>
  <c r="B163" i="53"/>
  <c r="D162" i="53"/>
  <c r="B162" i="53"/>
  <c r="D161" i="53"/>
  <c r="B161" i="53"/>
  <c r="D160" i="53"/>
  <c r="B160" i="53"/>
  <c r="D159" i="53"/>
  <c r="B159" i="53"/>
  <c r="D158" i="53"/>
  <c r="B158" i="53"/>
  <c r="I156" i="53"/>
  <c r="H156" i="53"/>
  <c r="G156" i="53"/>
  <c r="F156" i="53"/>
  <c r="E156" i="53"/>
  <c r="D153" i="53"/>
  <c r="B153" i="53"/>
  <c r="D152" i="53"/>
  <c r="B152" i="53"/>
  <c r="D151" i="53"/>
  <c r="B151" i="53"/>
  <c r="D150" i="53"/>
  <c r="B150" i="53"/>
  <c r="D149" i="53"/>
  <c r="B149" i="53"/>
  <c r="D148" i="53"/>
  <c r="B148" i="53"/>
  <c r="D147" i="53"/>
  <c r="B147" i="53"/>
  <c r="D146" i="53"/>
  <c r="B146" i="53"/>
  <c r="D145" i="53"/>
  <c r="B145" i="53"/>
  <c r="D144" i="53"/>
  <c r="B144" i="53"/>
  <c r="D143" i="53"/>
  <c r="B143" i="53"/>
  <c r="D142" i="53"/>
  <c r="B142" i="53"/>
  <c r="D141" i="53"/>
  <c r="B141" i="53"/>
  <c r="D140" i="53"/>
  <c r="B140" i="53"/>
  <c r="D139" i="53"/>
  <c r="B139" i="53"/>
  <c r="D138" i="53"/>
  <c r="B138" i="53"/>
  <c r="D137" i="53"/>
  <c r="B137" i="53"/>
  <c r="D136" i="53"/>
  <c r="B136" i="53"/>
  <c r="D135" i="53"/>
  <c r="B135" i="53"/>
  <c r="D134" i="53"/>
  <c r="B134" i="53"/>
  <c r="D133" i="53"/>
  <c r="B133" i="53"/>
  <c r="D132" i="53"/>
  <c r="B132" i="53"/>
  <c r="D131" i="53"/>
  <c r="B131" i="53"/>
  <c r="D130" i="53"/>
  <c r="B130" i="53"/>
  <c r="D129" i="53"/>
  <c r="B129" i="53"/>
  <c r="D128" i="53"/>
  <c r="B128" i="53"/>
  <c r="D127" i="53"/>
  <c r="B127" i="53"/>
  <c r="D126" i="53"/>
  <c r="B126" i="53"/>
  <c r="D125" i="53"/>
  <c r="B125" i="53"/>
  <c r="D124" i="53"/>
  <c r="B124" i="53"/>
  <c r="D123" i="53"/>
  <c r="B123" i="53"/>
  <c r="D122" i="53"/>
  <c r="D120" i="53"/>
  <c r="B122" i="53"/>
  <c r="B120" i="53"/>
  <c r="I120" i="53"/>
  <c r="H120" i="53"/>
  <c r="G120" i="53"/>
  <c r="F120" i="53"/>
  <c r="E120" i="53"/>
  <c r="D117" i="53"/>
  <c r="B117" i="53"/>
  <c r="D116" i="53"/>
  <c r="B116" i="53"/>
  <c r="D115" i="53"/>
  <c r="B115" i="53"/>
  <c r="D114" i="53"/>
  <c r="B114" i="53"/>
  <c r="D113" i="53"/>
  <c r="B113" i="53"/>
  <c r="D112" i="53"/>
  <c r="B112" i="53"/>
  <c r="D111" i="53"/>
  <c r="B111" i="53"/>
  <c r="D110" i="53"/>
  <c r="B110" i="53"/>
  <c r="D109" i="53"/>
  <c r="B109" i="53"/>
  <c r="D108" i="53"/>
  <c r="B108" i="53"/>
  <c r="D107" i="53"/>
  <c r="B107" i="53"/>
  <c r="D106" i="53"/>
  <c r="B106" i="53"/>
  <c r="D105" i="53"/>
  <c r="B105" i="53"/>
  <c r="D104" i="53"/>
  <c r="B104" i="53"/>
  <c r="D103" i="53"/>
  <c r="B103" i="53"/>
  <c r="D102" i="53"/>
  <c r="B102" i="53"/>
  <c r="D101" i="53"/>
  <c r="B101" i="53"/>
  <c r="D100" i="53"/>
  <c r="B100" i="53"/>
  <c r="D99" i="53"/>
  <c r="B99" i="53"/>
  <c r="D98" i="53"/>
  <c r="B98" i="53"/>
  <c r="D97" i="53"/>
  <c r="B97" i="53"/>
  <c r="D96" i="53"/>
  <c r="B96" i="53"/>
  <c r="D95" i="53"/>
  <c r="B95" i="53"/>
  <c r="D94" i="53"/>
  <c r="B94" i="53"/>
  <c r="D93" i="53"/>
  <c r="B93" i="53"/>
  <c r="D92" i="53"/>
  <c r="B92" i="53"/>
  <c r="D91" i="53"/>
  <c r="B91" i="53"/>
  <c r="D90" i="53"/>
  <c r="B90" i="53"/>
  <c r="D89" i="53"/>
  <c r="B89" i="53"/>
  <c r="D88" i="53"/>
  <c r="B88" i="53"/>
  <c r="D87" i="53"/>
  <c r="B87" i="53"/>
  <c r="D86" i="53"/>
  <c r="D84" i="53"/>
  <c r="B86" i="53"/>
  <c r="I84" i="53"/>
  <c r="H84" i="53"/>
  <c r="G84" i="53"/>
  <c r="F84" i="53"/>
  <c r="E84" i="53"/>
  <c r="D81" i="53"/>
  <c r="B81" i="53"/>
  <c r="D80" i="53"/>
  <c r="B80" i="53"/>
  <c r="D79" i="53"/>
  <c r="B79" i="53"/>
  <c r="D78" i="53"/>
  <c r="B78" i="53"/>
  <c r="D77" i="53"/>
  <c r="B77" i="53"/>
  <c r="D76" i="53"/>
  <c r="B76" i="53"/>
  <c r="D75" i="53"/>
  <c r="B75" i="53"/>
  <c r="D74" i="53"/>
  <c r="B74" i="53"/>
  <c r="D73" i="53"/>
  <c r="B73" i="53"/>
  <c r="D72" i="53"/>
  <c r="B72" i="53"/>
  <c r="D71" i="53"/>
  <c r="B71" i="53"/>
  <c r="D70" i="53"/>
  <c r="B70" i="53"/>
  <c r="D69" i="53"/>
  <c r="B69" i="53"/>
  <c r="D68" i="53"/>
  <c r="B68" i="53"/>
  <c r="D67" i="53"/>
  <c r="B67" i="53"/>
  <c r="D66" i="53"/>
  <c r="B66" i="53"/>
  <c r="D65" i="53"/>
  <c r="B65" i="53"/>
  <c r="D64" i="53"/>
  <c r="B64" i="53"/>
  <c r="D63" i="53"/>
  <c r="B63" i="53"/>
  <c r="D62" i="53"/>
  <c r="B62" i="53"/>
  <c r="D61" i="53"/>
  <c r="B61" i="53"/>
  <c r="D60" i="53"/>
  <c r="B60" i="53"/>
  <c r="D59" i="53"/>
  <c r="B59" i="53"/>
  <c r="D58" i="53"/>
  <c r="B58" i="53"/>
  <c r="D57" i="53"/>
  <c r="B57" i="53"/>
  <c r="D56" i="53"/>
  <c r="B56" i="53"/>
  <c r="D55" i="53"/>
  <c r="B55" i="53"/>
  <c r="D54" i="53"/>
  <c r="B54" i="53"/>
  <c r="D53" i="53"/>
  <c r="B53" i="53"/>
  <c r="D52" i="53"/>
  <c r="B52" i="53"/>
  <c r="D51" i="53"/>
  <c r="B51" i="53"/>
  <c r="D50" i="53"/>
  <c r="B50" i="53"/>
  <c r="B48" i="53"/>
  <c r="I48" i="53"/>
  <c r="H48" i="53"/>
  <c r="G48" i="53"/>
  <c r="F48" i="53"/>
  <c r="E48" i="53"/>
  <c r="D48" i="53"/>
  <c r="D45" i="53"/>
  <c r="B45" i="53"/>
  <c r="D44" i="53"/>
  <c r="B44" i="53"/>
  <c r="D43" i="53"/>
  <c r="B43" i="53"/>
  <c r="D42" i="53"/>
  <c r="B42" i="53"/>
  <c r="D41" i="53"/>
  <c r="B41" i="53"/>
  <c r="D40" i="53"/>
  <c r="B40" i="53"/>
  <c r="D39" i="53"/>
  <c r="B39" i="53"/>
  <c r="D38" i="53"/>
  <c r="B38" i="53"/>
  <c r="D37" i="53"/>
  <c r="B37" i="53"/>
  <c r="D36" i="53"/>
  <c r="B36" i="53"/>
  <c r="D35" i="53"/>
  <c r="B35" i="53"/>
  <c r="D34" i="53"/>
  <c r="B34" i="53"/>
  <c r="D33" i="53"/>
  <c r="B33" i="53"/>
  <c r="D32" i="53"/>
  <c r="B32" i="53"/>
  <c r="D31" i="53"/>
  <c r="B31" i="53"/>
  <c r="D30" i="53"/>
  <c r="B30" i="53"/>
  <c r="D29" i="53"/>
  <c r="B29" i="53"/>
  <c r="D28" i="53"/>
  <c r="B28" i="53"/>
  <c r="D27" i="53"/>
  <c r="B27" i="53"/>
  <c r="D26" i="53"/>
  <c r="B26" i="53"/>
  <c r="D25" i="53"/>
  <c r="B25" i="53"/>
  <c r="D24" i="53"/>
  <c r="B24" i="53"/>
  <c r="D23" i="53"/>
  <c r="B23" i="53"/>
  <c r="D22" i="53"/>
  <c r="B22" i="53"/>
  <c r="D21" i="53"/>
  <c r="B21" i="53"/>
  <c r="D20" i="53"/>
  <c r="B20" i="53"/>
  <c r="D19" i="53"/>
  <c r="B19" i="53"/>
  <c r="D18" i="53"/>
  <c r="B18" i="53"/>
  <c r="D17" i="53"/>
  <c r="B17" i="53"/>
  <c r="D16" i="53"/>
  <c r="B16" i="53"/>
  <c r="D15" i="53"/>
  <c r="B15" i="53"/>
  <c r="D14" i="53"/>
  <c r="B14" i="53"/>
  <c r="I12" i="53"/>
  <c r="H12" i="53"/>
  <c r="G12" i="53"/>
  <c r="F12" i="53"/>
  <c r="E12" i="53"/>
  <c r="B887" i="52"/>
  <c r="B886" i="52"/>
  <c r="B885" i="52"/>
  <c r="B884" i="52"/>
  <c r="B883" i="52"/>
  <c r="B882" i="52"/>
  <c r="B881" i="52"/>
  <c r="B880" i="52"/>
  <c r="B879" i="52"/>
  <c r="B878" i="52"/>
  <c r="B877" i="52"/>
  <c r="B876" i="52"/>
  <c r="B875" i="52"/>
  <c r="B874" i="52"/>
  <c r="B873" i="52"/>
  <c r="B872" i="52"/>
  <c r="B871" i="52"/>
  <c r="B870" i="52"/>
  <c r="B869" i="52"/>
  <c r="B868" i="52"/>
  <c r="B867" i="52"/>
  <c r="B866" i="52"/>
  <c r="B865" i="52"/>
  <c r="B864" i="52"/>
  <c r="B863" i="52"/>
  <c r="B862" i="52"/>
  <c r="B861" i="52"/>
  <c r="B860" i="52"/>
  <c r="B859" i="52"/>
  <c r="B858" i="52"/>
  <c r="B857" i="52"/>
  <c r="B856" i="52"/>
  <c r="B854" i="52"/>
  <c r="N854" i="52"/>
  <c r="M854" i="52"/>
  <c r="L854" i="52"/>
  <c r="K854" i="52"/>
  <c r="J854" i="52"/>
  <c r="I854" i="52"/>
  <c r="H854" i="52"/>
  <c r="G854" i="52"/>
  <c r="F854" i="52"/>
  <c r="E854" i="52"/>
  <c r="D854" i="52"/>
  <c r="C854" i="52"/>
  <c r="B851" i="52"/>
  <c r="B850" i="52"/>
  <c r="B849" i="52"/>
  <c r="B848" i="52"/>
  <c r="B847" i="52"/>
  <c r="B846" i="52"/>
  <c r="B845" i="52"/>
  <c r="B844" i="52"/>
  <c r="B843" i="52"/>
  <c r="B842" i="52"/>
  <c r="B841" i="52"/>
  <c r="B840" i="52"/>
  <c r="B839" i="52"/>
  <c r="B838" i="52"/>
  <c r="B837" i="52"/>
  <c r="B836" i="52"/>
  <c r="B835" i="52"/>
  <c r="B834" i="52"/>
  <c r="B833" i="52"/>
  <c r="B832" i="52"/>
  <c r="B831" i="52"/>
  <c r="B830" i="52"/>
  <c r="B829" i="52"/>
  <c r="B828" i="52"/>
  <c r="B827" i="52"/>
  <c r="B826" i="52"/>
  <c r="B825" i="52"/>
  <c r="B824" i="52"/>
  <c r="B823" i="52"/>
  <c r="B822" i="52"/>
  <c r="B821" i="52"/>
  <c r="B818" i="52"/>
  <c r="B820" i="52"/>
  <c r="N818" i="52"/>
  <c r="M818" i="52"/>
  <c r="L818" i="52"/>
  <c r="K818" i="52"/>
  <c r="J818" i="52"/>
  <c r="I818" i="52"/>
  <c r="H818" i="52"/>
  <c r="G818" i="52"/>
  <c r="F818" i="52"/>
  <c r="E818" i="52"/>
  <c r="D818" i="52"/>
  <c r="C818" i="52"/>
  <c r="B815" i="52"/>
  <c r="B814" i="52"/>
  <c r="B813" i="52"/>
  <c r="B812" i="52"/>
  <c r="B811" i="52"/>
  <c r="B810" i="52"/>
  <c r="B809" i="52"/>
  <c r="B808" i="52"/>
  <c r="B807" i="52"/>
  <c r="B806" i="52"/>
  <c r="B805" i="52"/>
  <c r="B804" i="52"/>
  <c r="B803" i="52"/>
  <c r="B802" i="52"/>
  <c r="B801" i="52"/>
  <c r="B800" i="52"/>
  <c r="B799" i="52"/>
  <c r="B798" i="52"/>
  <c r="B797" i="52"/>
  <c r="B796" i="52"/>
  <c r="B795" i="52"/>
  <c r="B794" i="52"/>
  <c r="B793" i="52"/>
  <c r="B792" i="52"/>
  <c r="B791" i="52"/>
  <c r="B790" i="52"/>
  <c r="B789" i="52"/>
  <c r="B788" i="52"/>
  <c r="B787" i="52"/>
  <c r="B786" i="52"/>
  <c r="B782" i="52"/>
  <c r="B785" i="52"/>
  <c r="B784" i="52"/>
  <c r="N782" i="52"/>
  <c r="M782" i="52"/>
  <c r="L782" i="52"/>
  <c r="K782" i="52"/>
  <c r="J782" i="52"/>
  <c r="I782" i="52"/>
  <c r="H782" i="52"/>
  <c r="G782" i="52"/>
  <c r="F782" i="52"/>
  <c r="E782" i="52"/>
  <c r="D782" i="52"/>
  <c r="C782" i="52"/>
  <c r="B779" i="52"/>
  <c r="B778" i="52"/>
  <c r="B777" i="52"/>
  <c r="B776" i="52"/>
  <c r="B775" i="52"/>
  <c r="B774" i="52"/>
  <c r="B773" i="52"/>
  <c r="B772" i="52"/>
  <c r="B771" i="52"/>
  <c r="B770" i="52"/>
  <c r="B769" i="52"/>
  <c r="B768" i="52"/>
  <c r="B767" i="52"/>
  <c r="B766" i="52"/>
  <c r="B765" i="52"/>
  <c r="B764" i="52"/>
  <c r="B763" i="52"/>
  <c r="B762" i="52"/>
  <c r="B761" i="52"/>
  <c r="B760" i="52"/>
  <c r="B759" i="52"/>
  <c r="B758" i="52"/>
  <c r="B757" i="52"/>
  <c r="B756" i="52"/>
  <c r="B755" i="52"/>
  <c r="B754" i="52"/>
  <c r="B753" i="52"/>
  <c r="B752" i="52"/>
  <c r="B751" i="52"/>
  <c r="B750" i="52"/>
  <c r="B749" i="52"/>
  <c r="B748" i="52"/>
  <c r="N746" i="52"/>
  <c r="M746" i="52"/>
  <c r="L746" i="52"/>
  <c r="K746" i="52"/>
  <c r="J746" i="52"/>
  <c r="I746" i="52"/>
  <c r="H746" i="52"/>
  <c r="G746" i="52"/>
  <c r="F746" i="52"/>
  <c r="E746" i="52"/>
  <c r="D746" i="52"/>
  <c r="C746" i="52"/>
  <c r="B746" i="52"/>
  <c r="B743" i="52"/>
  <c r="B742" i="52"/>
  <c r="B741" i="52"/>
  <c r="B740" i="52"/>
  <c r="B739" i="52"/>
  <c r="B738" i="52"/>
  <c r="B737" i="52"/>
  <c r="B736" i="52"/>
  <c r="B735" i="52"/>
  <c r="B734" i="52"/>
  <c r="B733" i="52"/>
  <c r="B732" i="52"/>
  <c r="B731" i="52"/>
  <c r="B730" i="52"/>
  <c r="B729" i="52"/>
  <c r="B728" i="52"/>
  <c r="B727" i="52"/>
  <c r="B726" i="52"/>
  <c r="B725" i="52"/>
  <c r="B724" i="52"/>
  <c r="B723" i="52"/>
  <c r="B722" i="52"/>
  <c r="B721" i="52"/>
  <c r="B720" i="52"/>
  <c r="B719" i="52"/>
  <c r="B718" i="52"/>
  <c r="B717" i="52"/>
  <c r="B716" i="52"/>
  <c r="B715" i="52"/>
  <c r="B714" i="52"/>
  <c r="B713" i="52"/>
  <c r="B712" i="52"/>
  <c r="B710" i="52"/>
  <c r="N710" i="52"/>
  <c r="M710" i="52"/>
  <c r="L710" i="52"/>
  <c r="K710" i="52"/>
  <c r="J710" i="52"/>
  <c r="I710" i="52"/>
  <c r="H710" i="52"/>
  <c r="G710" i="52"/>
  <c r="F710" i="52"/>
  <c r="E710" i="52"/>
  <c r="D710" i="52"/>
  <c r="C710" i="52"/>
  <c r="B707" i="52"/>
  <c r="B706" i="52"/>
  <c r="B705" i="52"/>
  <c r="B704" i="52"/>
  <c r="B703" i="52"/>
  <c r="B702" i="52"/>
  <c r="B701" i="52"/>
  <c r="B700" i="52"/>
  <c r="B699" i="52"/>
  <c r="B698" i="52"/>
  <c r="B697" i="52"/>
  <c r="B696" i="52"/>
  <c r="B695" i="52"/>
  <c r="B694" i="52"/>
  <c r="B693" i="52"/>
  <c r="B692" i="52"/>
  <c r="B691" i="52"/>
  <c r="B690" i="52"/>
  <c r="B689" i="52"/>
  <c r="B688" i="52"/>
  <c r="B687" i="52"/>
  <c r="B686" i="52"/>
  <c r="B685" i="52"/>
  <c r="B684" i="52"/>
  <c r="B683" i="52"/>
  <c r="B682" i="52"/>
  <c r="B681" i="52"/>
  <c r="B680" i="52"/>
  <c r="B679" i="52"/>
  <c r="B678" i="52"/>
  <c r="B677" i="52"/>
  <c r="B674" i="52"/>
  <c r="B676" i="52"/>
  <c r="N674" i="52"/>
  <c r="M674" i="52"/>
  <c r="L674" i="52"/>
  <c r="K674" i="52"/>
  <c r="J674" i="52"/>
  <c r="I674" i="52"/>
  <c r="H674" i="52"/>
  <c r="G674" i="52"/>
  <c r="F674" i="52"/>
  <c r="E674" i="52"/>
  <c r="D674" i="52"/>
  <c r="C674" i="52"/>
  <c r="B671" i="52"/>
  <c r="B670" i="52"/>
  <c r="B669" i="52"/>
  <c r="B668" i="52"/>
  <c r="B667" i="52"/>
  <c r="B666" i="52"/>
  <c r="B665" i="52"/>
  <c r="B664" i="52"/>
  <c r="B663" i="52"/>
  <c r="B662" i="52"/>
  <c r="B661" i="52"/>
  <c r="B660" i="52"/>
  <c r="B659" i="52"/>
  <c r="B658" i="52"/>
  <c r="B657" i="52"/>
  <c r="B656" i="52"/>
  <c r="B655" i="52"/>
  <c r="B654" i="52"/>
  <c r="B653" i="52"/>
  <c r="B652" i="52"/>
  <c r="B651" i="52"/>
  <c r="B650" i="52"/>
  <c r="B649" i="52"/>
  <c r="B648" i="52"/>
  <c r="B647" i="52"/>
  <c r="B646" i="52"/>
  <c r="B645" i="52"/>
  <c r="B644" i="52"/>
  <c r="B643" i="52"/>
  <c r="B642" i="52"/>
  <c r="B638" i="52"/>
  <c r="B641" i="52"/>
  <c r="B640" i="52"/>
  <c r="N638" i="52"/>
  <c r="M638" i="52"/>
  <c r="L638" i="52"/>
  <c r="K638" i="52"/>
  <c r="J638" i="52"/>
  <c r="I638" i="52"/>
  <c r="H638" i="52"/>
  <c r="G638" i="52"/>
  <c r="F638" i="52"/>
  <c r="E638" i="52"/>
  <c r="D638" i="52"/>
  <c r="C638" i="52"/>
  <c r="B635" i="52"/>
  <c r="B634" i="52"/>
  <c r="B633" i="52"/>
  <c r="B632" i="52"/>
  <c r="B631" i="52"/>
  <c r="B630" i="52"/>
  <c r="B629" i="52"/>
  <c r="B628" i="52"/>
  <c r="B627" i="52"/>
  <c r="B626" i="52"/>
  <c r="B625" i="52"/>
  <c r="B624" i="52"/>
  <c r="B623" i="52"/>
  <c r="B622" i="52"/>
  <c r="B621" i="52"/>
  <c r="B620" i="52"/>
  <c r="B619" i="52"/>
  <c r="B618" i="52"/>
  <c r="B617" i="52"/>
  <c r="B616" i="52"/>
  <c r="B615" i="52"/>
  <c r="B614" i="52"/>
  <c r="B613" i="52"/>
  <c r="B612" i="52"/>
  <c r="B611" i="52"/>
  <c r="B610" i="52"/>
  <c r="B609" i="52"/>
  <c r="B608" i="52"/>
  <c r="B607" i="52"/>
  <c r="B606" i="52"/>
  <c r="B605" i="52"/>
  <c r="B604" i="52"/>
  <c r="N602" i="52"/>
  <c r="M602" i="52"/>
  <c r="L602" i="52"/>
  <c r="K602" i="52"/>
  <c r="J602" i="52"/>
  <c r="I602" i="52"/>
  <c r="H602" i="52"/>
  <c r="G602" i="52"/>
  <c r="F602" i="52"/>
  <c r="E602" i="52"/>
  <c r="D602" i="52"/>
  <c r="C602" i="52"/>
  <c r="B602" i="52"/>
  <c r="B599" i="52"/>
  <c r="B598" i="52"/>
  <c r="B597" i="52"/>
  <c r="B596" i="52"/>
  <c r="B595" i="52"/>
  <c r="B594" i="52"/>
  <c r="B593" i="52"/>
  <c r="B592" i="52"/>
  <c r="B591" i="52"/>
  <c r="B590" i="52"/>
  <c r="B589" i="52"/>
  <c r="B588" i="52"/>
  <c r="B587" i="52"/>
  <c r="B586" i="52"/>
  <c r="B585" i="52"/>
  <c r="B584" i="52"/>
  <c r="B583" i="52"/>
  <c r="B582" i="52"/>
  <c r="B581" i="52"/>
  <c r="B580" i="52"/>
  <c r="B579" i="52"/>
  <c r="B578" i="52"/>
  <c r="B577" i="52"/>
  <c r="B576" i="52"/>
  <c r="B575" i="52"/>
  <c r="B574" i="52"/>
  <c r="B573" i="52"/>
  <c r="B572" i="52"/>
  <c r="B571" i="52"/>
  <c r="B570" i="52"/>
  <c r="B569" i="52"/>
  <c r="B568" i="52"/>
  <c r="B566" i="52"/>
  <c r="N566" i="52"/>
  <c r="M566" i="52"/>
  <c r="L566" i="52"/>
  <c r="K566" i="52"/>
  <c r="J566" i="52"/>
  <c r="I566" i="52"/>
  <c r="H566" i="52"/>
  <c r="G566" i="52"/>
  <c r="F566" i="52"/>
  <c r="E566" i="52"/>
  <c r="D566" i="52"/>
  <c r="C566" i="52"/>
  <c r="B563" i="52"/>
  <c r="B562" i="52"/>
  <c r="B561" i="52"/>
  <c r="B560" i="52"/>
  <c r="B559" i="52"/>
  <c r="B558" i="52"/>
  <c r="B557" i="52"/>
  <c r="B556" i="52"/>
  <c r="B555" i="52"/>
  <c r="B554" i="52"/>
  <c r="B553" i="52"/>
  <c r="B552" i="52"/>
  <c r="B551" i="52"/>
  <c r="B550" i="52"/>
  <c r="B549" i="52"/>
  <c r="B548" i="52"/>
  <c r="B547" i="52"/>
  <c r="B546" i="52"/>
  <c r="B545" i="52"/>
  <c r="B544" i="52"/>
  <c r="B543" i="52"/>
  <c r="B542" i="52"/>
  <c r="B541" i="52"/>
  <c r="B540" i="52"/>
  <c r="B539" i="52"/>
  <c r="B538" i="52"/>
  <c r="B537" i="52"/>
  <c r="B536" i="52"/>
  <c r="B535" i="52"/>
  <c r="B534" i="52"/>
  <c r="B533" i="52"/>
  <c r="B530" i="52"/>
  <c r="B532" i="52"/>
  <c r="N530" i="52"/>
  <c r="M530" i="52"/>
  <c r="L530" i="52"/>
  <c r="K530" i="52"/>
  <c r="J530" i="52"/>
  <c r="I530" i="52"/>
  <c r="H530" i="52"/>
  <c r="G530" i="52"/>
  <c r="F530" i="52"/>
  <c r="E530" i="52"/>
  <c r="D530" i="52"/>
  <c r="C530" i="52"/>
  <c r="B527" i="52"/>
  <c r="B526" i="52"/>
  <c r="B525" i="52"/>
  <c r="B524" i="52"/>
  <c r="B523" i="52"/>
  <c r="B522" i="52"/>
  <c r="B521" i="52"/>
  <c r="B520" i="52"/>
  <c r="B519" i="52"/>
  <c r="B518" i="52"/>
  <c r="B517" i="52"/>
  <c r="B516" i="52"/>
  <c r="B515" i="52"/>
  <c r="B514" i="52"/>
  <c r="B513" i="52"/>
  <c r="B512" i="52"/>
  <c r="B511" i="52"/>
  <c r="B510" i="52"/>
  <c r="B509" i="52"/>
  <c r="B508" i="52"/>
  <c r="B507" i="52"/>
  <c r="B506" i="52"/>
  <c r="B505" i="52"/>
  <c r="B504" i="52"/>
  <c r="B503" i="52"/>
  <c r="B502" i="52"/>
  <c r="B501" i="52"/>
  <c r="B500" i="52"/>
  <c r="B499" i="52"/>
  <c r="B498" i="52"/>
  <c r="B494" i="52"/>
  <c r="B497" i="52"/>
  <c r="B496" i="52"/>
  <c r="N494" i="52"/>
  <c r="M494" i="52"/>
  <c r="L494" i="52"/>
  <c r="K494" i="52"/>
  <c r="J494" i="52"/>
  <c r="I494" i="52"/>
  <c r="H494" i="52"/>
  <c r="G494" i="52"/>
  <c r="F494" i="52"/>
  <c r="E494" i="52"/>
  <c r="D494" i="52"/>
  <c r="C494" i="52"/>
  <c r="B491" i="52"/>
  <c r="B490" i="52"/>
  <c r="B489" i="52"/>
  <c r="B488" i="52"/>
  <c r="B487" i="52"/>
  <c r="B486" i="52"/>
  <c r="B485" i="52"/>
  <c r="B484" i="52"/>
  <c r="B483" i="52"/>
  <c r="B482" i="52"/>
  <c r="B481" i="52"/>
  <c r="B480" i="52"/>
  <c r="B479" i="52"/>
  <c r="B478" i="52"/>
  <c r="B477" i="52"/>
  <c r="B476" i="52"/>
  <c r="B475" i="52"/>
  <c r="B474" i="52"/>
  <c r="B473" i="52"/>
  <c r="B472" i="52"/>
  <c r="B471" i="52"/>
  <c r="B470" i="52"/>
  <c r="B469" i="52"/>
  <c r="B468" i="52"/>
  <c r="B467" i="52"/>
  <c r="B466" i="52"/>
  <c r="B465" i="52"/>
  <c r="B464" i="52"/>
  <c r="B463" i="52"/>
  <c r="B462" i="52"/>
  <c r="B461" i="52"/>
  <c r="B460" i="52"/>
  <c r="N458" i="52"/>
  <c r="M458" i="52"/>
  <c r="L458" i="52"/>
  <c r="K458" i="52"/>
  <c r="J458" i="52"/>
  <c r="I458" i="52"/>
  <c r="H458" i="52"/>
  <c r="G458" i="52"/>
  <c r="F458" i="52"/>
  <c r="E458" i="52"/>
  <c r="D458" i="52"/>
  <c r="C458" i="52"/>
  <c r="B458" i="52"/>
  <c r="B455" i="52"/>
  <c r="B454" i="52"/>
  <c r="B453" i="52"/>
  <c r="B452" i="52"/>
  <c r="B451" i="52"/>
  <c r="B450" i="52"/>
  <c r="B449" i="52"/>
  <c r="B448" i="52"/>
  <c r="B447" i="52"/>
  <c r="B446" i="52"/>
  <c r="B445" i="52"/>
  <c r="B444" i="52"/>
  <c r="B443" i="52"/>
  <c r="B442" i="52"/>
  <c r="B441" i="52"/>
  <c r="B440" i="52"/>
  <c r="B439" i="52"/>
  <c r="B438" i="52"/>
  <c r="B437" i="52"/>
  <c r="B436" i="52"/>
  <c r="B435" i="52"/>
  <c r="B434" i="52"/>
  <c r="B433" i="52"/>
  <c r="B432" i="52"/>
  <c r="B431" i="52"/>
  <c r="B430" i="52"/>
  <c r="B429" i="52"/>
  <c r="B428" i="52"/>
  <c r="B427" i="52"/>
  <c r="B426" i="52"/>
  <c r="B425" i="52"/>
  <c r="B424" i="52"/>
  <c r="B422" i="52"/>
  <c r="N422" i="52"/>
  <c r="M422" i="52"/>
  <c r="L422" i="52"/>
  <c r="K422" i="52"/>
  <c r="J422" i="52"/>
  <c r="I422" i="52"/>
  <c r="H422" i="52"/>
  <c r="G422" i="52"/>
  <c r="F422" i="52"/>
  <c r="E422" i="52"/>
  <c r="D422" i="52"/>
  <c r="C422" i="52"/>
  <c r="B419" i="52"/>
  <c r="B418" i="52"/>
  <c r="B417" i="52"/>
  <c r="B416" i="52"/>
  <c r="B415" i="52"/>
  <c r="B414" i="52"/>
  <c r="B413" i="52"/>
  <c r="B412" i="52"/>
  <c r="B411" i="52"/>
  <c r="B410" i="52"/>
  <c r="B409" i="52"/>
  <c r="B408" i="52"/>
  <c r="B407" i="52"/>
  <c r="B406" i="52"/>
  <c r="B405" i="52"/>
  <c r="B404" i="52"/>
  <c r="B403" i="52"/>
  <c r="B402" i="52"/>
  <c r="B401" i="52"/>
  <c r="B400" i="52"/>
  <c r="B399" i="52"/>
  <c r="B398" i="52"/>
  <c r="B397" i="52"/>
  <c r="B396" i="52"/>
  <c r="B395" i="52"/>
  <c r="B394" i="52"/>
  <c r="B393" i="52"/>
  <c r="B392" i="52"/>
  <c r="B391" i="52"/>
  <c r="B390" i="52"/>
  <c r="B389" i="52"/>
  <c r="B386" i="52"/>
  <c r="B388" i="52"/>
  <c r="N386" i="52"/>
  <c r="M386" i="52"/>
  <c r="L386" i="52"/>
  <c r="K386" i="52"/>
  <c r="J386" i="52"/>
  <c r="I386" i="52"/>
  <c r="H386" i="52"/>
  <c r="G386" i="52"/>
  <c r="F386" i="52"/>
  <c r="E386" i="52"/>
  <c r="D386" i="52"/>
  <c r="C386" i="52"/>
  <c r="B383" i="52"/>
  <c r="B382" i="52"/>
  <c r="B381" i="52"/>
  <c r="B380" i="52"/>
  <c r="B379" i="52"/>
  <c r="B378" i="52"/>
  <c r="B377" i="52"/>
  <c r="B376" i="52"/>
  <c r="B375" i="52"/>
  <c r="B374" i="52"/>
  <c r="B373" i="52"/>
  <c r="B372" i="52"/>
  <c r="B371" i="52"/>
  <c r="B370" i="52"/>
  <c r="B369" i="52"/>
  <c r="B368" i="52"/>
  <c r="B367" i="52"/>
  <c r="B366" i="52"/>
  <c r="B365" i="52"/>
  <c r="B364" i="52"/>
  <c r="B363" i="52"/>
  <c r="B362" i="52"/>
  <c r="B361" i="52"/>
  <c r="B360" i="52"/>
  <c r="B359" i="52"/>
  <c r="B358" i="52"/>
  <c r="B357" i="52"/>
  <c r="B356" i="52"/>
  <c r="B355" i="52"/>
  <c r="B354" i="52"/>
  <c r="B350" i="52"/>
  <c r="B353" i="52"/>
  <c r="B352" i="52"/>
  <c r="N350" i="52"/>
  <c r="M350" i="52"/>
  <c r="L350" i="52"/>
  <c r="K350" i="52"/>
  <c r="J350" i="52"/>
  <c r="I350" i="52"/>
  <c r="H350" i="52"/>
  <c r="G350" i="52"/>
  <c r="F350" i="52"/>
  <c r="E350" i="52"/>
  <c r="D350" i="52"/>
  <c r="C350" i="52"/>
  <c r="B347" i="52"/>
  <c r="B346" i="52"/>
  <c r="B345" i="52"/>
  <c r="B344" i="52"/>
  <c r="B343" i="52"/>
  <c r="B342" i="52"/>
  <c r="B341" i="52"/>
  <c r="B340" i="52"/>
  <c r="B339" i="52"/>
  <c r="B338" i="52"/>
  <c r="B337" i="52"/>
  <c r="B336" i="52"/>
  <c r="B335" i="52"/>
  <c r="B334" i="52"/>
  <c r="B333" i="52"/>
  <c r="B332" i="52"/>
  <c r="B331" i="52"/>
  <c r="B330" i="52"/>
  <c r="B329" i="52"/>
  <c r="B328" i="52"/>
  <c r="B327" i="52"/>
  <c r="B326" i="52"/>
  <c r="B325" i="52"/>
  <c r="B324" i="52"/>
  <c r="B323" i="52"/>
  <c r="B322" i="52"/>
  <c r="B321" i="52"/>
  <c r="B320" i="52"/>
  <c r="B319" i="52"/>
  <c r="B318" i="52"/>
  <c r="B317" i="52"/>
  <c r="B316" i="52"/>
  <c r="N314" i="52"/>
  <c r="M314" i="52"/>
  <c r="L314" i="52"/>
  <c r="K314" i="52"/>
  <c r="J314" i="52"/>
  <c r="I314" i="52"/>
  <c r="H314" i="52"/>
  <c r="G314" i="52"/>
  <c r="F314" i="52"/>
  <c r="E314" i="52"/>
  <c r="D314" i="52"/>
  <c r="C314" i="52"/>
  <c r="B314" i="52"/>
  <c r="B311" i="52"/>
  <c r="B310" i="52"/>
  <c r="B309" i="52"/>
  <c r="B308" i="52"/>
  <c r="B307" i="52"/>
  <c r="B306" i="52"/>
  <c r="B305" i="52"/>
  <c r="B304" i="52"/>
  <c r="B303" i="52"/>
  <c r="B302" i="52"/>
  <c r="B301" i="52"/>
  <c r="B300" i="52"/>
  <c r="B299" i="52"/>
  <c r="B298" i="52"/>
  <c r="B297" i="52"/>
  <c r="B296" i="52"/>
  <c r="B295" i="52"/>
  <c r="B294" i="52"/>
  <c r="B293" i="52"/>
  <c r="B292" i="52"/>
  <c r="B291" i="52"/>
  <c r="B290" i="52"/>
  <c r="B289" i="52"/>
  <c r="B288" i="52"/>
  <c r="B287" i="52"/>
  <c r="B286" i="52"/>
  <c r="B285" i="52"/>
  <c r="B284" i="52"/>
  <c r="B283" i="52"/>
  <c r="B282" i="52"/>
  <c r="B281" i="52"/>
  <c r="B280" i="52"/>
  <c r="B278" i="52"/>
  <c r="N278" i="52"/>
  <c r="M278" i="52"/>
  <c r="L278" i="52"/>
  <c r="K278" i="52"/>
  <c r="J278" i="52"/>
  <c r="I278" i="52"/>
  <c r="H278" i="52"/>
  <c r="G278" i="52"/>
  <c r="F278" i="52"/>
  <c r="E278" i="52"/>
  <c r="D278" i="52"/>
  <c r="C278" i="52"/>
  <c r="B275" i="52"/>
  <c r="B274" i="52"/>
  <c r="B273" i="52"/>
  <c r="B272" i="52"/>
  <c r="B271" i="52"/>
  <c r="B270" i="52"/>
  <c r="B269" i="52"/>
  <c r="B268" i="52"/>
  <c r="B267" i="52"/>
  <c r="B266" i="52"/>
  <c r="B265" i="52"/>
  <c r="B264" i="52"/>
  <c r="B263" i="52"/>
  <c r="B262" i="52"/>
  <c r="B261" i="52"/>
  <c r="B260" i="52"/>
  <c r="B259" i="52"/>
  <c r="B258" i="52"/>
  <c r="B257" i="52"/>
  <c r="B256" i="52"/>
  <c r="B255" i="52"/>
  <c r="B254" i="52"/>
  <c r="B253" i="52"/>
  <c r="B252" i="52"/>
  <c r="B251" i="52"/>
  <c r="B250" i="52"/>
  <c r="B249" i="52"/>
  <c r="B248" i="52"/>
  <c r="B247" i="52"/>
  <c r="B246" i="52"/>
  <c r="B245" i="52"/>
  <c r="B242" i="52"/>
  <c r="B244" i="52"/>
  <c r="N242" i="52"/>
  <c r="M242" i="52"/>
  <c r="L242" i="52"/>
  <c r="K242" i="52"/>
  <c r="J242" i="52"/>
  <c r="I242" i="52"/>
  <c r="H242" i="52"/>
  <c r="G242" i="52"/>
  <c r="F242" i="52"/>
  <c r="E242" i="52"/>
  <c r="D242" i="52"/>
  <c r="C242" i="52"/>
  <c r="C227" i="52"/>
  <c r="C226" i="52"/>
  <c r="C225" i="52"/>
  <c r="C224" i="52"/>
  <c r="C223" i="52"/>
  <c r="C222" i="52"/>
  <c r="C221" i="52"/>
  <c r="C220" i="52"/>
  <c r="C219" i="52"/>
  <c r="C218" i="52"/>
  <c r="C217" i="52"/>
  <c r="C216" i="52"/>
  <c r="C215" i="52"/>
  <c r="C214" i="52"/>
  <c r="C213" i="52"/>
  <c r="C212" i="52"/>
  <c r="C211" i="52"/>
  <c r="C210" i="52"/>
  <c r="C209" i="52"/>
  <c r="C208" i="52"/>
  <c r="C207" i="52"/>
  <c r="C206" i="52"/>
  <c r="C205" i="52"/>
  <c r="C204" i="52"/>
  <c r="C203" i="52"/>
  <c r="C202" i="52"/>
  <c r="C201" i="52"/>
  <c r="C200" i="52"/>
  <c r="C199" i="52"/>
  <c r="C198" i="52"/>
  <c r="C194" i="52"/>
  <c r="C197" i="52"/>
  <c r="C196" i="52"/>
  <c r="N194" i="52"/>
  <c r="M194" i="52"/>
  <c r="L194" i="52"/>
  <c r="K194" i="52"/>
  <c r="J194" i="52"/>
  <c r="I194" i="52"/>
  <c r="H194" i="52"/>
  <c r="G194" i="52"/>
  <c r="F194" i="52"/>
  <c r="E194" i="52"/>
  <c r="D194" i="52"/>
  <c r="C191" i="52"/>
  <c r="C190" i="52"/>
  <c r="C189" i="52"/>
  <c r="C188" i="52"/>
  <c r="C187" i="52"/>
  <c r="C186" i="52"/>
  <c r="C185" i="52"/>
  <c r="C184" i="52"/>
  <c r="C183" i="52"/>
  <c r="C182" i="52"/>
  <c r="C181" i="52"/>
  <c r="C180" i="52"/>
  <c r="C179" i="52"/>
  <c r="C178" i="52"/>
  <c r="C177" i="52"/>
  <c r="C176" i="52"/>
  <c r="C175" i="52"/>
  <c r="C174" i="52"/>
  <c r="C173" i="52"/>
  <c r="C172" i="52"/>
  <c r="C171" i="52"/>
  <c r="C170" i="52"/>
  <c r="C169" i="52"/>
  <c r="C168" i="52"/>
  <c r="C167" i="52"/>
  <c r="C166" i="52"/>
  <c r="C165" i="52"/>
  <c r="C164" i="52"/>
  <c r="C163" i="52"/>
  <c r="C162" i="52"/>
  <c r="C158" i="52"/>
  <c r="C161" i="52"/>
  <c r="C160" i="52"/>
  <c r="N158" i="52"/>
  <c r="M158" i="52"/>
  <c r="L158" i="52"/>
  <c r="K158" i="52"/>
  <c r="J158" i="52"/>
  <c r="I158" i="52"/>
  <c r="H158" i="52"/>
  <c r="G158" i="52"/>
  <c r="F158" i="52"/>
  <c r="E158" i="52"/>
  <c r="D158" i="52"/>
  <c r="N122" i="52"/>
  <c r="M122" i="52"/>
  <c r="L122" i="52"/>
  <c r="K122" i="52"/>
  <c r="J122" i="52"/>
  <c r="I122" i="52"/>
  <c r="H122" i="52"/>
  <c r="G122" i="52"/>
  <c r="F122" i="52"/>
  <c r="E122" i="52"/>
  <c r="D122" i="52"/>
  <c r="C122" i="52"/>
  <c r="C119" i="52"/>
  <c r="C118" i="52"/>
  <c r="C117" i="52"/>
  <c r="C116" i="52"/>
  <c r="C115" i="52"/>
  <c r="C114" i="52"/>
  <c r="C113" i="52"/>
  <c r="C112" i="52"/>
  <c r="C111" i="52"/>
  <c r="C110" i="52"/>
  <c r="C109" i="52"/>
  <c r="C108" i="52"/>
  <c r="C107" i="52"/>
  <c r="C106" i="52"/>
  <c r="C105" i="52"/>
  <c r="C104" i="52"/>
  <c r="C103" i="52"/>
  <c r="C102" i="52"/>
  <c r="C101" i="52"/>
  <c r="C100" i="52"/>
  <c r="C99" i="52"/>
  <c r="C98" i="52"/>
  <c r="C97" i="52"/>
  <c r="C96" i="52"/>
  <c r="C95" i="52"/>
  <c r="C94" i="52"/>
  <c r="C93" i="52"/>
  <c r="C92" i="52"/>
  <c r="C91" i="52"/>
  <c r="C90" i="52"/>
  <c r="C86" i="52"/>
  <c r="C89" i="52"/>
  <c r="C88" i="52"/>
  <c r="N86" i="52"/>
  <c r="M86" i="52"/>
  <c r="L86" i="52"/>
  <c r="K86" i="52"/>
  <c r="J86" i="52"/>
  <c r="I86" i="52"/>
  <c r="H86" i="52"/>
  <c r="G86" i="52"/>
  <c r="F86" i="52"/>
  <c r="E86" i="52"/>
  <c r="D86" i="52"/>
  <c r="C83" i="52"/>
  <c r="C82" i="52"/>
  <c r="C81" i="52"/>
  <c r="C80" i="52"/>
  <c r="C79" i="52"/>
  <c r="C78" i="52"/>
  <c r="C77" i="52"/>
  <c r="C76" i="52"/>
  <c r="C75" i="52"/>
  <c r="C74" i="52"/>
  <c r="C73" i="52"/>
  <c r="C72" i="52"/>
  <c r="C71" i="52"/>
  <c r="C70" i="52"/>
  <c r="C69" i="52"/>
  <c r="C68" i="52"/>
  <c r="C67" i="52"/>
  <c r="C66" i="52"/>
  <c r="C65" i="52"/>
  <c r="C64" i="52"/>
  <c r="C63" i="52"/>
  <c r="C62" i="52"/>
  <c r="C61" i="52"/>
  <c r="C60" i="52"/>
  <c r="C59" i="52"/>
  <c r="C58" i="52"/>
  <c r="C57" i="52"/>
  <c r="C56" i="52"/>
  <c r="C55" i="52"/>
  <c r="C54" i="52"/>
  <c r="C50" i="52"/>
  <c r="C53" i="52"/>
  <c r="C52" i="52"/>
  <c r="N50" i="52"/>
  <c r="M50" i="52"/>
  <c r="L50" i="52"/>
  <c r="K50" i="52"/>
  <c r="J50" i="52"/>
  <c r="I50" i="52"/>
  <c r="H50" i="52"/>
  <c r="G50" i="52"/>
  <c r="F50" i="52"/>
  <c r="E50" i="52"/>
  <c r="D50" i="52"/>
  <c r="C47" i="52"/>
  <c r="C46" i="52"/>
  <c r="C45" i="52"/>
  <c r="C44" i="52"/>
  <c r="C43" i="52"/>
  <c r="C42" i="52"/>
  <c r="C41" i="52"/>
  <c r="C40" i="52"/>
  <c r="C39" i="52"/>
  <c r="C38" i="52"/>
  <c r="C37" i="52"/>
  <c r="C36" i="52"/>
  <c r="C35" i="52"/>
  <c r="C34" i="52"/>
  <c r="C33" i="52"/>
  <c r="C32" i="52"/>
  <c r="C31" i="52"/>
  <c r="C30" i="52"/>
  <c r="C29" i="52"/>
  <c r="C28" i="52"/>
  <c r="C27" i="52"/>
  <c r="C26" i="52"/>
  <c r="C25" i="52"/>
  <c r="C24" i="52"/>
  <c r="C23" i="52"/>
  <c r="C22" i="52"/>
  <c r="C21" i="52"/>
  <c r="C20" i="52"/>
  <c r="C19" i="52"/>
  <c r="C18" i="52"/>
  <c r="C17" i="52"/>
  <c r="C16" i="52"/>
  <c r="N14" i="52"/>
  <c r="M14" i="52"/>
  <c r="L14" i="52"/>
  <c r="K14" i="52"/>
  <c r="J14" i="52"/>
  <c r="I14" i="52"/>
  <c r="H14" i="52"/>
  <c r="G14" i="52"/>
  <c r="F14" i="52"/>
  <c r="E14" i="52"/>
  <c r="D14" i="52"/>
  <c r="C14" i="52"/>
  <c r="B872" i="51"/>
  <c r="B871" i="51"/>
  <c r="B870" i="51"/>
  <c r="B869" i="51"/>
  <c r="B868" i="51"/>
  <c r="B867" i="51"/>
  <c r="B866" i="51"/>
  <c r="B865" i="51"/>
  <c r="B864" i="51"/>
  <c r="B863" i="51"/>
  <c r="B862" i="51"/>
  <c r="B861" i="51"/>
  <c r="B860" i="51"/>
  <c r="B859" i="51"/>
  <c r="B858" i="51"/>
  <c r="B857" i="51"/>
  <c r="B856" i="51"/>
  <c r="B855" i="51"/>
  <c r="B854" i="51"/>
  <c r="B853" i="51"/>
  <c r="B852" i="51"/>
  <c r="B851" i="51"/>
  <c r="B850" i="51"/>
  <c r="B849" i="51"/>
  <c r="B848" i="51"/>
  <c r="B847" i="51"/>
  <c r="B846" i="51"/>
  <c r="B845" i="51"/>
  <c r="B844" i="51"/>
  <c r="B843" i="51"/>
  <c r="B839" i="51"/>
  <c r="B842" i="51"/>
  <c r="B841" i="51"/>
  <c r="E839" i="51"/>
  <c r="D839" i="51"/>
  <c r="C839" i="51"/>
  <c r="B836" i="51"/>
  <c r="B835" i="51"/>
  <c r="B834" i="51"/>
  <c r="B833" i="51"/>
  <c r="B832" i="51"/>
  <c r="B831" i="51"/>
  <c r="B830" i="51"/>
  <c r="B829" i="51"/>
  <c r="B828" i="51"/>
  <c r="B827" i="51"/>
  <c r="B826" i="51"/>
  <c r="B825" i="51"/>
  <c r="B824" i="51"/>
  <c r="B823" i="51"/>
  <c r="B822" i="51"/>
  <c r="B821" i="51"/>
  <c r="B820" i="51"/>
  <c r="B819" i="51"/>
  <c r="B818" i="51"/>
  <c r="B817" i="51"/>
  <c r="B816" i="51"/>
  <c r="B815" i="51"/>
  <c r="B814" i="51"/>
  <c r="B813" i="51"/>
  <c r="B812" i="51"/>
  <c r="B811" i="51"/>
  <c r="B810" i="51"/>
  <c r="B809" i="51"/>
  <c r="B808" i="51"/>
  <c r="B807" i="51"/>
  <c r="B803" i="51"/>
  <c r="B806" i="51"/>
  <c r="B805" i="51"/>
  <c r="E803" i="51"/>
  <c r="D803" i="51"/>
  <c r="C803" i="51"/>
  <c r="B800" i="51"/>
  <c r="B799" i="51"/>
  <c r="B798" i="51"/>
  <c r="B797" i="51"/>
  <c r="B796" i="51"/>
  <c r="B795" i="51"/>
  <c r="B794" i="51"/>
  <c r="B793" i="51"/>
  <c r="B792" i="51"/>
  <c r="B791" i="51"/>
  <c r="B790" i="51"/>
  <c r="B789" i="51"/>
  <c r="B788" i="51"/>
  <c r="B787" i="51"/>
  <c r="B786" i="51"/>
  <c r="B785" i="51"/>
  <c r="B784" i="51"/>
  <c r="B783" i="51"/>
  <c r="B782" i="51"/>
  <c r="B781" i="51"/>
  <c r="B780" i="51"/>
  <c r="B779" i="51"/>
  <c r="B778" i="51"/>
  <c r="B777" i="51"/>
  <c r="B776" i="51"/>
  <c r="B775" i="51"/>
  <c r="B774" i="51"/>
  <c r="B773" i="51"/>
  <c r="B772" i="51"/>
  <c r="B771" i="51"/>
  <c r="B770" i="51"/>
  <c r="B767" i="51"/>
  <c r="B769" i="51"/>
  <c r="E767" i="51"/>
  <c r="D767" i="51"/>
  <c r="C767" i="51"/>
  <c r="B764" i="51"/>
  <c r="B763" i="51"/>
  <c r="B762" i="51"/>
  <c r="B761" i="51"/>
  <c r="B760" i="51"/>
  <c r="B759" i="51"/>
  <c r="B758" i="51"/>
  <c r="B757" i="51"/>
  <c r="B756" i="51"/>
  <c r="B755" i="51"/>
  <c r="B754" i="51"/>
  <c r="B753" i="51"/>
  <c r="B752" i="51"/>
  <c r="B751" i="51"/>
  <c r="B750" i="51"/>
  <c r="B749" i="51"/>
  <c r="B748" i="51"/>
  <c r="B747" i="51"/>
  <c r="B746" i="51"/>
  <c r="B745" i="51"/>
  <c r="B744" i="51"/>
  <c r="B743" i="51"/>
  <c r="B742" i="51"/>
  <c r="B741" i="51"/>
  <c r="B740" i="51"/>
  <c r="B739" i="51"/>
  <c r="B738" i="51"/>
  <c r="B737" i="51"/>
  <c r="B736" i="51"/>
  <c r="B735" i="51"/>
  <c r="B731" i="51"/>
  <c r="B734" i="51"/>
  <c r="B733" i="51"/>
  <c r="E731" i="51"/>
  <c r="D731" i="51"/>
  <c r="C731" i="51"/>
  <c r="B728" i="51"/>
  <c r="B727" i="51"/>
  <c r="B726" i="51"/>
  <c r="B725" i="51"/>
  <c r="B724" i="51"/>
  <c r="B723" i="51"/>
  <c r="B722" i="51"/>
  <c r="B721" i="51"/>
  <c r="B720" i="51"/>
  <c r="B719" i="51"/>
  <c r="B718" i="51"/>
  <c r="B717" i="51"/>
  <c r="B716" i="51"/>
  <c r="B715" i="51"/>
  <c r="B714" i="51"/>
  <c r="B713" i="51"/>
  <c r="B712" i="51"/>
  <c r="B711" i="51"/>
  <c r="B710" i="51"/>
  <c r="B709" i="51"/>
  <c r="B708" i="51"/>
  <c r="B707" i="51"/>
  <c r="B706" i="51"/>
  <c r="B705" i="51"/>
  <c r="B704" i="51"/>
  <c r="B703" i="51"/>
  <c r="B702" i="51"/>
  <c r="B701" i="51"/>
  <c r="B700" i="51"/>
  <c r="B699" i="51"/>
  <c r="B698" i="51"/>
  <c r="B695" i="51"/>
  <c r="B697" i="51"/>
  <c r="E695" i="51"/>
  <c r="D695" i="51"/>
  <c r="C695" i="51"/>
  <c r="B692" i="51"/>
  <c r="B691" i="51"/>
  <c r="B690" i="51"/>
  <c r="B689" i="51"/>
  <c r="B688" i="51"/>
  <c r="B687" i="51"/>
  <c r="B686" i="51"/>
  <c r="B685" i="51"/>
  <c r="B684" i="51"/>
  <c r="B683" i="51"/>
  <c r="B682" i="51"/>
  <c r="B681" i="51"/>
  <c r="B680" i="51"/>
  <c r="B679" i="51"/>
  <c r="B678" i="51"/>
  <c r="B677" i="51"/>
  <c r="B676" i="51"/>
  <c r="B675" i="51"/>
  <c r="B674" i="51"/>
  <c r="B673" i="51"/>
  <c r="B672" i="51"/>
  <c r="B671" i="51"/>
  <c r="B670" i="51"/>
  <c r="B669" i="51"/>
  <c r="B668" i="51"/>
  <c r="B667" i="51"/>
  <c r="B666" i="51"/>
  <c r="B665" i="51"/>
  <c r="B664" i="51"/>
  <c r="B663" i="51"/>
  <c r="B662" i="51"/>
  <c r="B659" i="51"/>
  <c r="B661" i="51"/>
  <c r="E659" i="51"/>
  <c r="D659" i="51"/>
  <c r="C659" i="51"/>
  <c r="B656" i="51"/>
  <c r="B655" i="51"/>
  <c r="B654" i="51"/>
  <c r="B653" i="51"/>
  <c r="B652" i="51"/>
  <c r="B651" i="51"/>
  <c r="B650" i="51"/>
  <c r="B649" i="51"/>
  <c r="B648" i="51"/>
  <c r="B647" i="51"/>
  <c r="B646" i="51"/>
  <c r="B645" i="51"/>
  <c r="B644" i="51"/>
  <c r="B643" i="51"/>
  <c r="B642" i="51"/>
  <c r="B641" i="51"/>
  <c r="B640" i="51"/>
  <c r="B639" i="51"/>
  <c r="B638" i="51"/>
  <c r="B637" i="51"/>
  <c r="B636" i="51"/>
  <c r="B635" i="51"/>
  <c r="B634" i="51"/>
  <c r="B633" i="51"/>
  <c r="B632" i="51"/>
  <c r="B631" i="51"/>
  <c r="B630" i="51"/>
  <c r="B629" i="51"/>
  <c r="B628" i="51"/>
  <c r="B627" i="51"/>
  <c r="B626" i="51"/>
  <c r="B623" i="51"/>
  <c r="B625" i="51"/>
  <c r="E623" i="51"/>
  <c r="D623" i="51"/>
  <c r="C623" i="51"/>
  <c r="B620" i="51"/>
  <c r="B619" i="51"/>
  <c r="B618" i="51"/>
  <c r="B617" i="51"/>
  <c r="B616" i="51"/>
  <c r="B615" i="51"/>
  <c r="B614" i="51"/>
  <c r="B613" i="51"/>
  <c r="B612" i="51"/>
  <c r="B611" i="51"/>
  <c r="B610" i="51"/>
  <c r="B609" i="51"/>
  <c r="B608" i="51"/>
  <c r="B607" i="51"/>
  <c r="B606" i="51"/>
  <c r="B605" i="51"/>
  <c r="B604" i="51"/>
  <c r="B603" i="51"/>
  <c r="B602" i="51"/>
  <c r="B601" i="51"/>
  <c r="B600" i="51"/>
  <c r="B599" i="51"/>
  <c r="B598" i="51"/>
  <c r="B597" i="51"/>
  <c r="B596" i="51"/>
  <c r="B595" i="51"/>
  <c r="B594" i="51"/>
  <c r="B593" i="51"/>
  <c r="B592" i="51"/>
  <c r="B591" i="51"/>
  <c r="B590" i="51"/>
  <c r="B587" i="51"/>
  <c r="B589" i="51"/>
  <c r="E587" i="51"/>
  <c r="D587" i="51"/>
  <c r="C587" i="51"/>
  <c r="B584" i="51"/>
  <c r="B583" i="51"/>
  <c r="B582" i="51"/>
  <c r="B581" i="51"/>
  <c r="B580" i="51"/>
  <c r="B579" i="51"/>
  <c r="B578" i="51"/>
  <c r="B577" i="51"/>
  <c r="B576" i="51"/>
  <c r="B575" i="51"/>
  <c r="B574" i="51"/>
  <c r="B573" i="51"/>
  <c r="B572" i="51"/>
  <c r="B571" i="51"/>
  <c r="B570" i="51"/>
  <c r="B569" i="51"/>
  <c r="B568" i="51"/>
  <c r="B567" i="51"/>
  <c r="B566" i="51"/>
  <c r="B565" i="51"/>
  <c r="B564" i="51"/>
  <c r="B563" i="51"/>
  <c r="B562" i="51"/>
  <c r="B561" i="51"/>
  <c r="B560" i="51"/>
  <c r="B559" i="51"/>
  <c r="B558" i="51"/>
  <c r="B557" i="51"/>
  <c r="B556" i="51"/>
  <c r="B555" i="51"/>
  <c r="B554" i="51"/>
  <c r="B551" i="51"/>
  <c r="B553" i="51"/>
  <c r="E551" i="51"/>
  <c r="D551" i="51"/>
  <c r="C551" i="51"/>
  <c r="B548" i="51"/>
  <c r="B547" i="51"/>
  <c r="B546" i="51"/>
  <c r="B545" i="51"/>
  <c r="B544" i="51"/>
  <c r="B543" i="51"/>
  <c r="B542" i="51"/>
  <c r="B541" i="51"/>
  <c r="B540" i="51"/>
  <c r="B539" i="51"/>
  <c r="B538" i="51"/>
  <c r="B537" i="51"/>
  <c r="B536" i="51"/>
  <c r="B535" i="51"/>
  <c r="B534" i="51"/>
  <c r="B533" i="51"/>
  <c r="B532" i="51"/>
  <c r="B531" i="51"/>
  <c r="B530" i="51"/>
  <c r="B529" i="51"/>
  <c r="B528" i="51"/>
  <c r="B527" i="51"/>
  <c r="B526" i="51"/>
  <c r="B525" i="51"/>
  <c r="B524" i="51"/>
  <c r="B523" i="51"/>
  <c r="B522" i="51"/>
  <c r="B521" i="51"/>
  <c r="B520" i="51"/>
  <c r="B519" i="51"/>
  <c r="B518" i="51"/>
  <c r="B515" i="51"/>
  <c r="B517" i="51"/>
  <c r="E515" i="51"/>
  <c r="D515" i="51"/>
  <c r="C515" i="51"/>
  <c r="B512" i="51"/>
  <c r="B511" i="51"/>
  <c r="B510" i="51"/>
  <c r="B509" i="51"/>
  <c r="B508" i="51"/>
  <c r="B507" i="51"/>
  <c r="B506" i="51"/>
  <c r="B505" i="51"/>
  <c r="B504" i="51"/>
  <c r="B503" i="51"/>
  <c r="B502" i="51"/>
  <c r="B501" i="51"/>
  <c r="B500" i="51"/>
  <c r="B499" i="51"/>
  <c r="B498" i="51"/>
  <c r="B497" i="51"/>
  <c r="B496" i="51"/>
  <c r="B495" i="51"/>
  <c r="B494" i="51"/>
  <c r="B493" i="51"/>
  <c r="B492" i="51"/>
  <c r="B491" i="51"/>
  <c r="B490" i="51"/>
  <c r="B489" i="51"/>
  <c r="B488" i="51"/>
  <c r="B487" i="51"/>
  <c r="B486" i="51"/>
  <c r="B485" i="51"/>
  <c r="B484" i="51"/>
  <c r="B483" i="51"/>
  <c r="B482" i="51"/>
  <c r="B479" i="51"/>
  <c r="B481" i="51"/>
  <c r="E479" i="51"/>
  <c r="D479" i="51"/>
  <c r="C479" i="51"/>
  <c r="B476" i="51"/>
  <c r="B475" i="51"/>
  <c r="B474" i="51"/>
  <c r="B473" i="51"/>
  <c r="B472" i="51"/>
  <c r="B471" i="51"/>
  <c r="B470" i="51"/>
  <c r="B469" i="51"/>
  <c r="B468" i="51"/>
  <c r="B467" i="51"/>
  <c r="B466" i="51"/>
  <c r="B465" i="51"/>
  <c r="B464" i="51"/>
  <c r="B463" i="51"/>
  <c r="B462" i="51"/>
  <c r="B461" i="51"/>
  <c r="B460" i="51"/>
  <c r="B459" i="51"/>
  <c r="B458" i="51"/>
  <c r="B457" i="51"/>
  <c r="B456" i="51"/>
  <c r="B455" i="51"/>
  <c r="B454" i="51"/>
  <c r="B453" i="51"/>
  <c r="B452" i="51"/>
  <c r="B451" i="51"/>
  <c r="B450" i="51"/>
  <c r="B449" i="51"/>
  <c r="B448" i="51"/>
  <c r="B447" i="51"/>
  <c r="B446" i="51"/>
  <c r="B443" i="51"/>
  <c r="B445" i="51"/>
  <c r="E443" i="51"/>
  <c r="D443" i="51"/>
  <c r="C443" i="51"/>
  <c r="B440" i="51"/>
  <c r="B439" i="51"/>
  <c r="B438" i="51"/>
  <c r="B437" i="51"/>
  <c r="B436" i="51"/>
  <c r="B435" i="51"/>
  <c r="B434" i="51"/>
  <c r="B433" i="51"/>
  <c r="B432" i="51"/>
  <c r="B431" i="51"/>
  <c r="B430" i="51"/>
  <c r="B429" i="51"/>
  <c r="B428" i="51"/>
  <c r="B427" i="51"/>
  <c r="B426" i="51"/>
  <c r="B425" i="51"/>
  <c r="B424" i="51"/>
  <c r="B423" i="51"/>
  <c r="B422" i="51"/>
  <c r="B421" i="51"/>
  <c r="B420" i="51"/>
  <c r="B419" i="51"/>
  <c r="B418" i="51"/>
  <c r="B417" i="51"/>
  <c r="B416" i="51"/>
  <c r="B415" i="51"/>
  <c r="B414" i="51"/>
  <c r="B413" i="51"/>
  <c r="B412" i="51"/>
  <c r="B411" i="51"/>
  <c r="B410" i="51"/>
  <c r="B407" i="51"/>
  <c r="B409" i="51"/>
  <c r="E407" i="51"/>
  <c r="D407" i="51"/>
  <c r="C407" i="51"/>
  <c r="B404" i="51"/>
  <c r="B403" i="51"/>
  <c r="B402" i="51"/>
  <c r="B401" i="51"/>
  <c r="B400" i="51"/>
  <c r="B399" i="51"/>
  <c r="B398" i="51"/>
  <c r="B397" i="51"/>
  <c r="B396" i="51"/>
  <c r="B395" i="51"/>
  <c r="B394" i="51"/>
  <c r="B393" i="51"/>
  <c r="B392" i="51"/>
  <c r="B391" i="51"/>
  <c r="B390" i="51"/>
  <c r="B389" i="51"/>
  <c r="B388" i="51"/>
  <c r="B387" i="51"/>
  <c r="B386" i="51"/>
  <c r="B385" i="51"/>
  <c r="B384" i="51"/>
  <c r="B383" i="51"/>
  <c r="B382" i="51"/>
  <c r="B381" i="51"/>
  <c r="B380" i="51"/>
  <c r="B379" i="51"/>
  <c r="B378" i="51"/>
  <c r="B377" i="51"/>
  <c r="B376" i="51"/>
  <c r="B375" i="51"/>
  <c r="B374" i="51"/>
  <c r="B371" i="51"/>
  <c r="B373" i="51"/>
  <c r="E371" i="51"/>
  <c r="D371" i="51"/>
  <c r="C371" i="51"/>
  <c r="B368" i="51"/>
  <c r="B367" i="51"/>
  <c r="B366" i="51"/>
  <c r="B365" i="51"/>
  <c r="B364" i="51"/>
  <c r="B363" i="51"/>
  <c r="B362" i="51"/>
  <c r="B361" i="51"/>
  <c r="B360" i="51"/>
  <c r="B359" i="51"/>
  <c r="B358" i="51"/>
  <c r="B357" i="51"/>
  <c r="B356" i="51"/>
  <c r="B355" i="51"/>
  <c r="B354" i="51"/>
  <c r="B353" i="51"/>
  <c r="B352" i="51"/>
  <c r="B351" i="51"/>
  <c r="B350" i="51"/>
  <c r="B349" i="51"/>
  <c r="B348" i="51"/>
  <c r="B347" i="51"/>
  <c r="B346" i="51"/>
  <c r="B345" i="51"/>
  <c r="B344" i="51"/>
  <c r="B343" i="51"/>
  <c r="B342" i="51"/>
  <c r="B341" i="51"/>
  <c r="B340" i="51"/>
  <c r="B339" i="51"/>
  <c r="B338" i="51"/>
  <c r="B335" i="51"/>
  <c r="B337" i="51"/>
  <c r="E335" i="51"/>
  <c r="D335" i="51"/>
  <c r="C335" i="51"/>
  <c r="B332" i="51"/>
  <c r="B331" i="51"/>
  <c r="B330" i="51"/>
  <c r="B329" i="51"/>
  <c r="B328" i="51"/>
  <c r="B327" i="51"/>
  <c r="B326" i="51"/>
  <c r="B325" i="51"/>
  <c r="B324" i="51"/>
  <c r="B323" i="51"/>
  <c r="B322" i="51"/>
  <c r="B321" i="51"/>
  <c r="B320" i="51"/>
  <c r="B319" i="51"/>
  <c r="B318" i="51"/>
  <c r="B317" i="51"/>
  <c r="B316" i="51"/>
  <c r="B315" i="51"/>
  <c r="B314" i="51"/>
  <c r="B313" i="51"/>
  <c r="B312" i="51"/>
  <c r="B311" i="51"/>
  <c r="B310" i="51"/>
  <c r="B309" i="51"/>
  <c r="B308" i="51"/>
  <c r="B307" i="51"/>
  <c r="B306" i="51"/>
  <c r="B305" i="51"/>
  <c r="B304" i="51"/>
  <c r="B303" i="51"/>
  <c r="B302" i="51"/>
  <c r="B299" i="51"/>
  <c r="B301" i="51"/>
  <c r="E299" i="51"/>
  <c r="D299" i="51"/>
  <c r="C299" i="51"/>
  <c r="B296" i="51"/>
  <c r="B295" i="51"/>
  <c r="B294" i="51"/>
  <c r="B293" i="51"/>
  <c r="B292" i="51"/>
  <c r="B291" i="51"/>
  <c r="B290" i="51"/>
  <c r="B289" i="51"/>
  <c r="B288" i="51"/>
  <c r="B287" i="51"/>
  <c r="B286" i="51"/>
  <c r="B285" i="51"/>
  <c r="B284" i="51"/>
  <c r="B283" i="51"/>
  <c r="B282" i="51"/>
  <c r="B281" i="51"/>
  <c r="B280" i="51"/>
  <c r="B279" i="51"/>
  <c r="B278" i="51"/>
  <c r="B277" i="51"/>
  <c r="B276" i="51"/>
  <c r="B275" i="51"/>
  <c r="B274" i="51"/>
  <c r="B273" i="51"/>
  <c r="B272" i="51"/>
  <c r="B271" i="51"/>
  <c r="B270" i="51"/>
  <c r="B269" i="51"/>
  <c r="B268" i="51"/>
  <c r="B267" i="51"/>
  <c r="B266" i="51"/>
  <c r="B263" i="51"/>
  <c r="B265" i="51"/>
  <c r="E263" i="51"/>
  <c r="D263" i="51"/>
  <c r="C263" i="51"/>
  <c r="B260" i="51"/>
  <c r="B259" i="51"/>
  <c r="B258" i="51"/>
  <c r="B257" i="51"/>
  <c r="B256" i="51"/>
  <c r="B255" i="51"/>
  <c r="B254" i="51"/>
  <c r="B253" i="51"/>
  <c r="B252" i="51"/>
  <c r="B251" i="51"/>
  <c r="B250" i="51"/>
  <c r="B249" i="51"/>
  <c r="B248" i="51"/>
  <c r="B247" i="51"/>
  <c r="B246" i="51"/>
  <c r="B245" i="51"/>
  <c r="B244" i="51"/>
  <c r="B243" i="51"/>
  <c r="B242" i="51"/>
  <c r="B241" i="51"/>
  <c r="B240" i="51"/>
  <c r="B239" i="51"/>
  <c r="B238" i="51"/>
  <c r="B237" i="51"/>
  <c r="B236" i="51"/>
  <c r="B235" i="51"/>
  <c r="B234" i="51"/>
  <c r="B233" i="51"/>
  <c r="B232" i="51"/>
  <c r="B231" i="51"/>
  <c r="B230" i="51"/>
  <c r="B227" i="51"/>
  <c r="B229" i="51"/>
  <c r="E227" i="51"/>
  <c r="D227" i="51"/>
  <c r="C227" i="51"/>
  <c r="B224" i="51"/>
  <c r="B223" i="51"/>
  <c r="B222" i="51"/>
  <c r="B221" i="51"/>
  <c r="B220" i="51"/>
  <c r="B219" i="51"/>
  <c r="B218" i="51"/>
  <c r="B217" i="51"/>
  <c r="B216" i="51"/>
  <c r="B215" i="51"/>
  <c r="B214" i="51"/>
  <c r="B213" i="51"/>
  <c r="B212" i="51"/>
  <c r="B211" i="51"/>
  <c r="B210" i="51"/>
  <c r="B209" i="51"/>
  <c r="B208" i="51"/>
  <c r="B207" i="51"/>
  <c r="B206" i="51"/>
  <c r="B205" i="51"/>
  <c r="B204" i="51"/>
  <c r="B203" i="51"/>
  <c r="B202" i="51"/>
  <c r="B201" i="51"/>
  <c r="B200" i="51"/>
  <c r="B199" i="51"/>
  <c r="B198" i="51"/>
  <c r="B197" i="51"/>
  <c r="B196" i="51"/>
  <c r="B195" i="51"/>
  <c r="B194" i="51"/>
  <c r="B191" i="51"/>
  <c r="B193" i="51"/>
  <c r="E191" i="51"/>
  <c r="D191" i="51"/>
  <c r="C191" i="51"/>
  <c r="B188" i="51"/>
  <c r="B187" i="51"/>
  <c r="B186" i="51"/>
  <c r="B185" i="51"/>
  <c r="B184" i="51"/>
  <c r="B183" i="51"/>
  <c r="B182" i="51"/>
  <c r="B181" i="51"/>
  <c r="B180" i="51"/>
  <c r="B179" i="51"/>
  <c r="B178" i="51"/>
  <c r="B177" i="51"/>
  <c r="B176" i="51"/>
  <c r="B175" i="51"/>
  <c r="B174" i="51"/>
  <c r="B173" i="51"/>
  <c r="B172" i="51"/>
  <c r="B171" i="51"/>
  <c r="B170" i="51"/>
  <c r="B169" i="51"/>
  <c r="B168" i="51"/>
  <c r="B167" i="51"/>
  <c r="B166" i="51"/>
  <c r="B165" i="51"/>
  <c r="B164" i="51"/>
  <c r="B163" i="51"/>
  <c r="B162" i="51"/>
  <c r="B161" i="51"/>
  <c r="B160" i="51"/>
  <c r="B159" i="51"/>
  <c r="B158" i="51"/>
  <c r="B155" i="51"/>
  <c r="B157" i="51"/>
  <c r="E155" i="51"/>
  <c r="D155" i="51"/>
  <c r="C155" i="51"/>
  <c r="B152" i="51"/>
  <c r="B151" i="51"/>
  <c r="B150" i="51"/>
  <c r="B149" i="51"/>
  <c r="B148" i="51"/>
  <c r="B147" i="51"/>
  <c r="B146" i="51"/>
  <c r="B145" i="51"/>
  <c r="B144" i="51"/>
  <c r="B143" i="51"/>
  <c r="B142" i="51"/>
  <c r="B141" i="51"/>
  <c r="B140" i="51"/>
  <c r="B139" i="51"/>
  <c r="B138" i="51"/>
  <c r="B137" i="51"/>
  <c r="B136" i="51"/>
  <c r="B135" i="51"/>
  <c r="B134" i="51"/>
  <c r="B133" i="51"/>
  <c r="B132" i="51"/>
  <c r="B131" i="51"/>
  <c r="B130" i="51"/>
  <c r="B129" i="51"/>
  <c r="B128" i="51"/>
  <c r="B127" i="51"/>
  <c r="B126" i="51"/>
  <c r="B125" i="51"/>
  <c r="B124" i="51"/>
  <c r="B123" i="51"/>
  <c r="B122" i="51"/>
  <c r="B119" i="51"/>
  <c r="B121" i="51"/>
  <c r="E119" i="51"/>
  <c r="D119" i="51"/>
  <c r="C119" i="51"/>
  <c r="B116" i="51"/>
  <c r="B115" i="51"/>
  <c r="B114" i="51"/>
  <c r="B113" i="51"/>
  <c r="B112" i="51"/>
  <c r="B111" i="51"/>
  <c r="B110" i="51"/>
  <c r="B109" i="51"/>
  <c r="B108" i="51"/>
  <c r="B107" i="51"/>
  <c r="B106" i="51"/>
  <c r="B105" i="51"/>
  <c r="B104" i="51"/>
  <c r="B103" i="51"/>
  <c r="B102" i="51"/>
  <c r="B101" i="51"/>
  <c r="B100" i="51"/>
  <c r="B99" i="51"/>
  <c r="B98" i="51"/>
  <c r="B97" i="51"/>
  <c r="B96" i="51"/>
  <c r="B95" i="51"/>
  <c r="B94" i="51"/>
  <c r="B93" i="51"/>
  <c r="B92" i="51"/>
  <c r="B91" i="51"/>
  <c r="B90" i="51"/>
  <c r="B89" i="51"/>
  <c r="B88" i="51"/>
  <c r="B87" i="51"/>
  <c r="B86" i="51"/>
  <c r="B83" i="51"/>
  <c r="B85" i="51"/>
  <c r="E83" i="51"/>
  <c r="D83" i="51"/>
  <c r="C83" i="51"/>
  <c r="B80" i="51"/>
  <c r="B79" i="51"/>
  <c r="B78" i="51"/>
  <c r="B77" i="51"/>
  <c r="B76" i="51"/>
  <c r="B75" i="51"/>
  <c r="B74" i="51"/>
  <c r="B73" i="51"/>
  <c r="B72" i="51"/>
  <c r="B71" i="51"/>
  <c r="B70" i="51"/>
  <c r="B69" i="51"/>
  <c r="B68" i="51"/>
  <c r="B67" i="51"/>
  <c r="B66" i="51"/>
  <c r="B65" i="51"/>
  <c r="B64" i="51"/>
  <c r="B63" i="51"/>
  <c r="B62" i="51"/>
  <c r="B61" i="51"/>
  <c r="B60" i="51"/>
  <c r="B59" i="51"/>
  <c r="B58" i="51"/>
  <c r="B57" i="51"/>
  <c r="B56" i="51"/>
  <c r="B55" i="51"/>
  <c r="B54" i="51"/>
  <c r="B53" i="51"/>
  <c r="B52" i="51"/>
  <c r="B51" i="51"/>
  <c r="B50" i="51"/>
  <c r="B47" i="51"/>
  <c r="B49" i="51"/>
  <c r="E47" i="51"/>
  <c r="D47" i="51"/>
  <c r="C47" i="51"/>
  <c r="B44" i="51"/>
  <c r="B43" i="51"/>
  <c r="B42" i="51"/>
  <c r="B41" i="51"/>
  <c r="B40" i="51"/>
  <c r="B39" i="51"/>
  <c r="B38" i="51"/>
  <c r="B37" i="51"/>
  <c r="B36" i="51"/>
  <c r="B35" i="51"/>
  <c r="B34" i="51"/>
  <c r="B33" i="51"/>
  <c r="B32" i="51"/>
  <c r="B31" i="51"/>
  <c r="B30" i="51"/>
  <c r="B29" i="51"/>
  <c r="B28" i="51"/>
  <c r="B27" i="51"/>
  <c r="B26" i="51"/>
  <c r="B25" i="51"/>
  <c r="B24" i="51"/>
  <c r="B23" i="51"/>
  <c r="B22" i="51"/>
  <c r="B21" i="51"/>
  <c r="B20" i="51"/>
  <c r="B19" i="51"/>
  <c r="B18" i="51"/>
  <c r="B17" i="51"/>
  <c r="B16" i="51"/>
  <c r="B15" i="51"/>
  <c r="B14" i="51"/>
  <c r="B11" i="51"/>
  <c r="B13" i="51"/>
  <c r="E11" i="51"/>
  <c r="D11" i="51"/>
  <c r="C11" i="51"/>
  <c r="L841" i="50"/>
  <c r="K841" i="50"/>
  <c r="J841" i="50"/>
  <c r="I841" i="50"/>
  <c r="H841" i="50"/>
  <c r="G841" i="50"/>
  <c r="F841" i="50"/>
  <c r="E841" i="50"/>
  <c r="D841" i="50"/>
  <c r="B841" i="50"/>
  <c r="L805" i="50"/>
  <c r="K805" i="50"/>
  <c r="J805" i="50"/>
  <c r="I805" i="50"/>
  <c r="H805" i="50"/>
  <c r="G805" i="50"/>
  <c r="F805" i="50"/>
  <c r="E805" i="50"/>
  <c r="D805" i="50"/>
  <c r="B805" i="50"/>
  <c r="L769" i="50"/>
  <c r="K769" i="50"/>
  <c r="J769" i="50"/>
  <c r="I769" i="50"/>
  <c r="H769" i="50"/>
  <c r="G769" i="50"/>
  <c r="F769" i="50"/>
  <c r="E769" i="50"/>
  <c r="D769" i="50"/>
  <c r="B769" i="50"/>
  <c r="L733" i="50"/>
  <c r="K733" i="50"/>
  <c r="J733" i="50"/>
  <c r="I733" i="50"/>
  <c r="H733" i="50"/>
  <c r="G733" i="50"/>
  <c r="F733" i="50"/>
  <c r="E733" i="50"/>
  <c r="D733" i="50"/>
  <c r="B733" i="50"/>
  <c r="L697" i="50"/>
  <c r="K697" i="50"/>
  <c r="J697" i="50"/>
  <c r="I697" i="50"/>
  <c r="H697" i="50"/>
  <c r="G697" i="50"/>
  <c r="F697" i="50"/>
  <c r="E697" i="50"/>
  <c r="D697" i="50"/>
  <c r="B697" i="50"/>
  <c r="L661" i="50"/>
  <c r="K661" i="50"/>
  <c r="J661" i="50"/>
  <c r="I661" i="50"/>
  <c r="H661" i="50"/>
  <c r="G661" i="50"/>
  <c r="F661" i="50"/>
  <c r="E661" i="50"/>
  <c r="D661" i="50"/>
  <c r="B661" i="50"/>
  <c r="L625" i="50"/>
  <c r="K625" i="50"/>
  <c r="J625" i="50"/>
  <c r="I625" i="50"/>
  <c r="H625" i="50"/>
  <c r="G625" i="50"/>
  <c r="F625" i="50"/>
  <c r="E625" i="50"/>
  <c r="D625" i="50"/>
  <c r="B625" i="50"/>
  <c r="L589" i="50"/>
  <c r="K589" i="50"/>
  <c r="J589" i="50"/>
  <c r="I589" i="50"/>
  <c r="H589" i="50"/>
  <c r="G589" i="50"/>
  <c r="F589" i="50"/>
  <c r="E589" i="50"/>
  <c r="D589" i="50"/>
  <c r="B589" i="50"/>
  <c r="L553" i="50"/>
  <c r="K553" i="50"/>
  <c r="J553" i="50"/>
  <c r="I553" i="50"/>
  <c r="H553" i="50"/>
  <c r="G553" i="50"/>
  <c r="F553" i="50"/>
  <c r="E553" i="50"/>
  <c r="D553" i="50"/>
  <c r="B553" i="50"/>
  <c r="L517" i="50"/>
  <c r="K517" i="50"/>
  <c r="J517" i="50"/>
  <c r="I517" i="50"/>
  <c r="H517" i="50"/>
  <c r="G517" i="50"/>
  <c r="F517" i="50"/>
  <c r="E517" i="50"/>
  <c r="D517" i="50"/>
  <c r="B517" i="50"/>
  <c r="L481" i="50"/>
  <c r="K481" i="50"/>
  <c r="J481" i="50"/>
  <c r="I481" i="50"/>
  <c r="H481" i="50"/>
  <c r="G481" i="50"/>
  <c r="F481" i="50"/>
  <c r="E481" i="50"/>
  <c r="D481" i="50"/>
  <c r="B481" i="50"/>
  <c r="L445" i="50"/>
  <c r="K445" i="50"/>
  <c r="J445" i="50"/>
  <c r="I445" i="50"/>
  <c r="H445" i="50"/>
  <c r="G445" i="50"/>
  <c r="F445" i="50"/>
  <c r="E445" i="50"/>
  <c r="D445" i="50"/>
  <c r="B445" i="50"/>
  <c r="L409" i="50"/>
  <c r="K409" i="50"/>
  <c r="J409" i="50"/>
  <c r="I409" i="50"/>
  <c r="H409" i="50"/>
  <c r="G409" i="50"/>
  <c r="F409" i="50"/>
  <c r="E409" i="50"/>
  <c r="D409" i="50"/>
  <c r="B409" i="50"/>
  <c r="L373" i="50"/>
  <c r="K373" i="50"/>
  <c r="J373" i="50"/>
  <c r="I373" i="50"/>
  <c r="H373" i="50"/>
  <c r="G373" i="50"/>
  <c r="F373" i="50"/>
  <c r="E373" i="50"/>
  <c r="D373" i="50"/>
  <c r="B373" i="50"/>
  <c r="L337" i="50"/>
  <c r="K337" i="50"/>
  <c r="J337" i="50"/>
  <c r="I337" i="50"/>
  <c r="H337" i="50"/>
  <c r="G337" i="50"/>
  <c r="F337" i="50"/>
  <c r="E337" i="50"/>
  <c r="D337" i="50"/>
  <c r="B337" i="50"/>
  <c r="L301" i="50"/>
  <c r="K301" i="50"/>
  <c r="J301" i="50"/>
  <c r="I301" i="50"/>
  <c r="H301" i="50"/>
  <c r="G301" i="50"/>
  <c r="F301" i="50"/>
  <c r="E301" i="50"/>
  <c r="D301" i="50"/>
  <c r="B301" i="50"/>
  <c r="L265" i="50"/>
  <c r="K265" i="50"/>
  <c r="J265" i="50"/>
  <c r="I265" i="50"/>
  <c r="H265" i="50"/>
  <c r="G265" i="50"/>
  <c r="F265" i="50"/>
  <c r="E265" i="50"/>
  <c r="D265" i="50"/>
  <c r="B265" i="50"/>
  <c r="L229" i="50"/>
  <c r="K229" i="50"/>
  <c r="J229" i="50"/>
  <c r="I229" i="50"/>
  <c r="H229" i="50"/>
  <c r="G229" i="50"/>
  <c r="F229" i="50"/>
  <c r="E229" i="50"/>
  <c r="D229" i="50"/>
  <c r="B229" i="50"/>
  <c r="L193" i="50"/>
  <c r="K193" i="50"/>
  <c r="J193" i="50"/>
  <c r="I193" i="50"/>
  <c r="H193" i="50"/>
  <c r="G193" i="50"/>
  <c r="F193" i="50"/>
  <c r="E193" i="50"/>
  <c r="D193" i="50"/>
  <c r="B193" i="50"/>
  <c r="L157" i="50"/>
  <c r="K157" i="50"/>
  <c r="J157" i="50"/>
  <c r="I157" i="50"/>
  <c r="H157" i="50"/>
  <c r="G157" i="50"/>
  <c r="F157" i="50"/>
  <c r="E157" i="50"/>
  <c r="D157" i="50"/>
  <c r="B157" i="50"/>
  <c r="L121" i="50"/>
  <c r="K121" i="50"/>
  <c r="J121" i="50"/>
  <c r="I121" i="50"/>
  <c r="H121" i="50"/>
  <c r="G121" i="50"/>
  <c r="F121" i="50"/>
  <c r="E121" i="50"/>
  <c r="D121" i="50"/>
  <c r="B121" i="50"/>
  <c r="L85" i="50"/>
  <c r="K85" i="50"/>
  <c r="J85" i="50"/>
  <c r="I85" i="50"/>
  <c r="H85" i="50"/>
  <c r="G85" i="50"/>
  <c r="F85" i="50"/>
  <c r="E85" i="50"/>
  <c r="D85" i="50"/>
  <c r="B85" i="50"/>
  <c r="L49" i="50"/>
  <c r="K49" i="50"/>
  <c r="J49" i="50"/>
  <c r="I49" i="50"/>
  <c r="H49" i="50"/>
  <c r="G49" i="50"/>
  <c r="F49" i="50"/>
  <c r="E49" i="50"/>
  <c r="D49" i="50"/>
  <c r="B49" i="50"/>
  <c r="L13" i="50"/>
  <c r="K13" i="50"/>
  <c r="J13" i="50"/>
  <c r="I13" i="50"/>
  <c r="H13" i="50"/>
  <c r="G13" i="50"/>
  <c r="F13" i="50"/>
  <c r="E13" i="50"/>
  <c r="D13" i="50"/>
  <c r="B13" i="50"/>
  <c r="B890" i="49"/>
  <c r="B889" i="49"/>
  <c r="B888" i="49"/>
  <c r="B887" i="49"/>
  <c r="B886" i="49"/>
  <c r="B885" i="49"/>
  <c r="B884" i="49"/>
  <c r="B883" i="49"/>
  <c r="B882" i="49"/>
  <c r="B881" i="49"/>
  <c r="B880" i="49"/>
  <c r="B879" i="49"/>
  <c r="B878" i="49"/>
  <c r="B877" i="49"/>
  <c r="B876" i="49"/>
  <c r="B875" i="49"/>
  <c r="B874" i="49"/>
  <c r="B873" i="49"/>
  <c r="B872" i="49"/>
  <c r="B871" i="49"/>
  <c r="B870" i="49"/>
  <c r="B869" i="49"/>
  <c r="B868" i="49"/>
  <c r="B867" i="49"/>
  <c r="B866" i="49"/>
  <c r="B865" i="49"/>
  <c r="B864" i="49"/>
  <c r="B863" i="49"/>
  <c r="B862" i="49"/>
  <c r="B861" i="49"/>
  <c r="B857" i="49"/>
  <c r="B860" i="49"/>
  <c r="B859" i="49"/>
  <c r="N857" i="49"/>
  <c r="M857" i="49"/>
  <c r="L857" i="49"/>
  <c r="K857" i="49"/>
  <c r="J857" i="49"/>
  <c r="I857" i="49"/>
  <c r="H857" i="49"/>
  <c r="G857" i="49"/>
  <c r="F857" i="49"/>
  <c r="E857" i="49"/>
  <c r="D857" i="49"/>
  <c r="C857" i="49"/>
  <c r="B854" i="49"/>
  <c r="B853" i="49"/>
  <c r="B852" i="49"/>
  <c r="B851" i="49"/>
  <c r="B850" i="49"/>
  <c r="B849" i="49"/>
  <c r="B848" i="49"/>
  <c r="B847" i="49"/>
  <c r="B846" i="49"/>
  <c r="B845" i="49"/>
  <c r="B844" i="49"/>
  <c r="B843" i="49"/>
  <c r="B842" i="49"/>
  <c r="B841" i="49"/>
  <c r="B840" i="49"/>
  <c r="B839" i="49"/>
  <c r="B838" i="49"/>
  <c r="B837" i="49"/>
  <c r="B836" i="49"/>
  <c r="B835" i="49"/>
  <c r="B834" i="49"/>
  <c r="B833" i="49"/>
  <c r="B832" i="49"/>
  <c r="B831" i="49"/>
  <c r="B830" i="49"/>
  <c r="B829" i="49"/>
  <c r="B828" i="49"/>
  <c r="B827" i="49"/>
  <c r="B826" i="49"/>
  <c r="B825" i="49"/>
  <c r="B821" i="49"/>
  <c r="B824" i="49"/>
  <c r="B823" i="49"/>
  <c r="N821" i="49"/>
  <c r="M821" i="49"/>
  <c r="L821" i="49"/>
  <c r="K821" i="49"/>
  <c r="J821" i="49"/>
  <c r="I821" i="49"/>
  <c r="H821" i="49"/>
  <c r="G821" i="49"/>
  <c r="F821" i="49"/>
  <c r="E821" i="49"/>
  <c r="D821" i="49"/>
  <c r="C821" i="49"/>
  <c r="B818" i="49"/>
  <c r="B817" i="49"/>
  <c r="B816" i="49"/>
  <c r="B815" i="49"/>
  <c r="B814" i="49"/>
  <c r="B813" i="49"/>
  <c r="B812" i="49"/>
  <c r="B811" i="49"/>
  <c r="B810" i="49"/>
  <c r="B809" i="49"/>
  <c r="B808" i="49"/>
  <c r="B807" i="49"/>
  <c r="B806" i="49"/>
  <c r="B805" i="49"/>
  <c r="B804" i="49"/>
  <c r="B803" i="49"/>
  <c r="B802" i="49"/>
  <c r="B801" i="49"/>
  <c r="B800" i="49"/>
  <c r="B799" i="49"/>
  <c r="B798" i="49"/>
  <c r="B797" i="49"/>
  <c r="B796" i="49"/>
  <c r="B795" i="49"/>
  <c r="B794" i="49"/>
  <c r="B793" i="49"/>
  <c r="B792" i="49"/>
  <c r="B791" i="49"/>
  <c r="B790" i="49"/>
  <c r="B789" i="49"/>
  <c r="B788" i="49"/>
  <c r="B787" i="49"/>
  <c r="B785" i="49"/>
  <c r="N785" i="49"/>
  <c r="M785" i="49"/>
  <c r="L785" i="49"/>
  <c r="K785" i="49"/>
  <c r="J785" i="49"/>
  <c r="I785" i="49"/>
  <c r="H785" i="49"/>
  <c r="G785" i="49"/>
  <c r="F785" i="49"/>
  <c r="E785" i="49"/>
  <c r="D785" i="49"/>
  <c r="C785" i="49"/>
  <c r="B782" i="49"/>
  <c r="B781" i="49"/>
  <c r="B780" i="49"/>
  <c r="B779" i="49"/>
  <c r="B778" i="49"/>
  <c r="B777" i="49"/>
  <c r="B776" i="49"/>
  <c r="B775" i="49"/>
  <c r="B774" i="49"/>
  <c r="B773" i="49"/>
  <c r="B772" i="49"/>
  <c r="B771" i="49"/>
  <c r="B770" i="49"/>
  <c r="B769" i="49"/>
  <c r="B768" i="49"/>
  <c r="B767" i="49"/>
  <c r="B766" i="49"/>
  <c r="B765" i="49"/>
  <c r="B764" i="49"/>
  <c r="B763" i="49"/>
  <c r="B762" i="49"/>
  <c r="B761" i="49"/>
  <c r="B760" i="49"/>
  <c r="B759" i="49"/>
  <c r="B758" i="49"/>
  <c r="B757" i="49"/>
  <c r="B756" i="49"/>
  <c r="B755" i="49"/>
  <c r="B754" i="49"/>
  <c r="B753" i="49"/>
  <c r="B752" i="49"/>
  <c r="B749" i="49"/>
  <c r="B751" i="49"/>
  <c r="N749" i="49"/>
  <c r="M749" i="49"/>
  <c r="L749" i="49"/>
  <c r="K749" i="49"/>
  <c r="J749" i="49"/>
  <c r="I749" i="49"/>
  <c r="H749" i="49"/>
  <c r="G749" i="49"/>
  <c r="F749" i="49"/>
  <c r="E749" i="49"/>
  <c r="D749" i="49"/>
  <c r="C749" i="49"/>
  <c r="B746" i="49"/>
  <c r="B745" i="49"/>
  <c r="B744" i="49"/>
  <c r="B743" i="49"/>
  <c r="B742" i="49"/>
  <c r="B741" i="49"/>
  <c r="B740" i="49"/>
  <c r="B739" i="49"/>
  <c r="B738" i="49"/>
  <c r="B737" i="49"/>
  <c r="B736" i="49"/>
  <c r="B735" i="49"/>
  <c r="B734" i="49"/>
  <c r="B733" i="49"/>
  <c r="B732" i="49"/>
  <c r="B731" i="49"/>
  <c r="B730" i="49"/>
  <c r="B729" i="49"/>
  <c r="B728" i="49"/>
  <c r="B727" i="49"/>
  <c r="B726" i="49"/>
  <c r="B725" i="49"/>
  <c r="B724" i="49"/>
  <c r="B723" i="49"/>
  <c r="B722" i="49"/>
  <c r="B721" i="49"/>
  <c r="B720" i="49"/>
  <c r="B719" i="49"/>
  <c r="B718" i="49"/>
  <c r="B717" i="49"/>
  <c r="B713" i="49"/>
  <c r="B716" i="49"/>
  <c r="B715" i="49"/>
  <c r="N713" i="49"/>
  <c r="M713" i="49"/>
  <c r="L713" i="49"/>
  <c r="K713" i="49"/>
  <c r="J713" i="49"/>
  <c r="I713" i="49"/>
  <c r="H713" i="49"/>
  <c r="G713" i="49"/>
  <c r="F713" i="49"/>
  <c r="E713" i="49"/>
  <c r="D713" i="49"/>
  <c r="C713" i="49"/>
  <c r="B710" i="49"/>
  <c r="B709" i="49"/>
  <c r="B708" i="49"/>
  <c r="B707" i="49"/>
  <c r="B706" i="49"/>
  <c r="B705" i="49"/>
  <c r="B704" i="49"/>
  <c r="B703" i="49"/>
  <c r="B702" i="49"/>
  <c r="B701" i="49"/>
  <c r="B700" i="49"/>
  <c r="B699" i="49"/>
  <c r="B698" i="49"/>
  <c r="B697" i="49"/>
  <c r="B696" i="49"/>
  <c r="B695" i="49"/>
  <c r="B694" i="49"/>
  <c r="B693" i="49"/>
  <c r="B692" i="49"/>
  <c r="B691" i="49"/>
  <c r="B690" i="49"/>
  <c r="B689" i="49"/>
  <c r="B688" i="49"/>
  <c r="B687" i="49"/>
  <c r="B686" i="49"/>
  <c r="B685" i="49"/>
  <c r="B684" i="49"/>
  <c r="B683" i="49"/>
  <c r="B682" i="49"/>
  <c r="B681" i="49"/>
  <c r="B680" i="49"/>
  <c r="B679" i="49"/>
  <c r="N677" i="49"/>
  <c r="M677" i="49"/>
  <c r="L677" i="49"/>
  <c r="K677" i="49"/>
  <c r="J677" i="49"/>
  <c r="I677" i="49"/>
  <c r="H677" i="49"/>
  <c r="G677" i="49"/>
  <c r="F677" i="49"/>
  <c r="E677" i="49"/>
  <c r="D677" i="49"/>
  <c r="C677" i="49"/>
  <c r="B677" i="49"/>
  <c r="B674" i="49"/>
  <c r="B673" i="49"/>
  <c r="B672" i="49"/>
  <c r="B671" i="49"/>
  <c r="B670" i="49"/>
  <c r="B669" i="49"/>
  <c r="B668" i="49"/>
  <c r="B667" i="49"/>
  <c r="B666" i="49"/>
  <c r="B665" i="49"/>
  <c r="B664" i="49"/>
  <c r="B663" i="49"/>
  <c r="B662" i="49"/>
  <c r="B661" i="49"/>
  <c r="B660" i="49"/>
  <c r="B659" i="49"/>
  <c r="B658" i="49"/>
  <c r="B657" i="49"/>
  <c r="B656" i="49"/>
  <c r="B655" i="49"/>
  <c r="B654" i="49"/>
  <c r="B653" i="49"/>
  <c r="B652" i="49"/>
  <c r="B651" i="49"/>
  <c r="B650" i="49"/>
  <c r="B649" i="49"/>
  <c r="B648" i="49"/>
  <c r="B647" i="49"/>
  <c r="B646" i="49"/>
  <c r="B645" i="49"/>
  <c r="B644" i="49"/>
  <c r="B643" i="49"/>
  <c r="B641" i="49"/>
  <c r="N641" i="49"/>
  <c r="M641" i="49"/>
  <c r="L641" i="49"/>
  <c r="K641" i="49"/>
  <c r="J641" i="49"/>
  <c r="I641" i="49"/>
  <c r="H641" i="49"/>
  <c r="G641" i="49"/>
  <c r="F641" i="49"/>
  <c r="E641" i="49"/>
  <c r="D641" i="49"/>
  <c r="C641" i="49"/>
  <c r="B638" i="49"/>
  <c r="B637" i="49"/>
  <c r="B636" i="49"/>
  <c r="B635" i="49"/>
  <c r="B634" i="49"/>
  <c r="B633" i="49"/>
  <c r="B632" i="49"/>
  <c r="B631" i="49"/>
  <c r="B630" i="49"/>
  <c r="B629" i="49"/>
  <c r="B628" i="49"/>
  <c r="B627" i="49"/>
  <c r="B626" i="49"/>
  <c r="B625" i="49"/>
  <c r="B624" i="49"/>
  <c r="B623" i="49"/>
  <c r="B622" i="49"/>
  <c r="B621" i="49"/>
  <c r="B620" i="49"/>
  <c r="B619" i="49"/>
  <c r="B618" i="49"/>
  <c r="B617" i="49"/>
  <c r="B616" i="49"/>
  <c r="B615" i="49"/>
  <c r="B614" i="49"/>
  <c r="B613" i="49"/>
  <c r="B612" i="49"/>
  <c r="B611" i="49"/>
  <c r="B610" i="49"/>
  <c r="B609" i="49"/>
  <c r="B608" i="49"/>
  <c r="B605" i="49"/>
  <c r="B607" i="49"/>
  <c r="N605" i="49"/>
  <c r="M605" i="49"/>
  <c r="L605" i="49"/>
  <c r="K605" i="49"/>
  <c r="J605" i="49"/>
  <c r="I605" i="49"/>
  <c r="H605" i="49"/>
  <c r="G605" i="49"/>
  <c r="F605" i="49"/>
  <c r="E605" i="49"/>
  <c r="D605" i="49"/>
  <c r="C605" i="49"/>
  <c r="B602" i="49"/>
  <c r="B601" i="49"/>
  <c r="B600" i="49"/>
  <c r="B599" i="49"/>
  <c r="B598" i="49"/>
  <c r="B597" i="49"/>
  <c r="B596" i="49"/>
  <c r="B595" i="49"/>
  <c r="B594" i="49"/>
  <c r="B593" i="49"/>
  <c r="B592" i="49"/>
  <c r="B591" i="49"/>
  <c r="B590" i="49"/>
  <c r="B589" i="49"/>
  <c r="B588" i="49"/>
  <c r="B587" i="49"/>
  <c r="B586" i="49"/>
  <c r="B585" i="49"/>
  <c r="B584" i="49"/>
  <c r="B583" i="49"/>
  <c r="B582" i="49"/>
  <c r="B581" i="49"/>
  <c r="B580" i="49"/>
  <c r="B579" i="49"/>
  <c r="B578" i="49"/>
  <c r="B577" i="49"/>
  <c r="B576" i="49"/>
  <c r="B575" i="49"/>
  <c r="B574" i="49"/>
  <c r="B573" i="49"/>
  <c r="B569" i="49"/>
  <c r="B572" i="49"/>
  <c r="B571" i="49"/>
  <c r="N569" i="49"/>
  <c r="M569" i="49"/>
  <c r="L569" i="49"/>
  <c r="K569" i="49"/>
  <c r="J569" i="49"/>
  <c r="I569" i="49"/>
  <c r="H569" i="49"/>
  <c r="G569" i="49"/>
  <c r="F569" i="49"/>
  <c r="E569" i="49"/>
  <c r="D569" i="49"/>
  <c r="C569" i="49"/>
  <c r="B566" i="49"/>
  <c r="B565" i="49"/>
  <c r="B564" i="49"/>
  <c r="B563" i="49"/>
  <c r="B562" i="49"/>
  <c r="B561" i="49"/>
  <c r="B560" i="49"/>
  <c r="B559" i="49"/>
  <c r="B558" i="49"/>
  <c r="B557" i="49"/>
  <c r="B556" i="49"/>
  <c r="B555" i="49"/>
  <c r="B554" i="49"/>
  <c r="B553" i="49"/>
  <c r="B552" i="49"/>
  <c r="B551" i="49"/>
  <c r="B550" i="49"/>
  <c r="B549" i="49"/>
  <c r="B548" i="49"/>
  <c r="B547" i="49"/>
  <c r="B546" i="49"/>
  <c r="B545" i="49"/>
  <c r="B544" i="49"/>
  <c r="B543" i="49"/>
  <c r="B542" i="49"/>
  <c r="B541" i="49"/>
  <c r="B540" i="49"/>
  <c r="B539" i="49"/>
  <c r="B538" i="49"/>
  <c r="B537" i="49"/>
  <c r="B536" i="49"/>
  <c r="B535" i="49"/>
  <c r="N533" i="49"/>
  <c r="M533" i="49"/>
  <c r="L533" i="49"/>
  <c r="K533" i="49"/>
  <c r="J533" i="49"/>
  <c r="I533" i="49"/>
  <c r="H533" i="49"/>
  <c r="G533" i="49"/>
  <c r="F533" i="49"/>
  <c r="E533" i="49"/>
  <c r="D533" i="49"/>
  <c r="C533" i="49"/>
  <c r="B533" i="49"/>
  <c r="B530" i="49"/>
  <c r="B529" i="49"/>
  <c r="B528" i="49"/>
  <c r="B527" i="49"/>
  <c r="B526" i="49"/>
  <c r="B525" i="49"/>
  <c r="B524" i="49"/>
  <c r="B523" i="49"/>
  <c r="B522" i="49"/>
  <c r="B521" i="49"/>
  <c r="B520" i="49"/>
  <c r="B519" i="49"/>
  <c r="B518" i="49"/>
  <c r="B517" i="49"/>
  <c r="B516" i="49"/>
  <c r="B515" i="49"/>
  <c r="B514" i="49"/>
  <c r="B513" i="49"/>
  <c r="B512" i="49"/>
  <c r="B511" i="49"/>
  <c r="B510" i="49"/>
  <c r="B509" i="49"/>
  <c r="B508" i="49"/>
  <c r="B507" i="49"/>
  <c r="B506" i="49"/>
  <c r="B505" i="49"/>
  <c r="B504" i="49"/>
  <c r="B503" i="49"/>
  <c r="B502" i="49"/>
  <c r="B501" i="49"/>
  <c r="B500" i="49"/>
  <c r="B499" i="49"/>
  <c r="B497" i="49"/>
  <c r="N497" i="49"/>
  <c r="M497" i="49"/>
  <c r="L497" i="49"/>
  <c r="K497" i="49"/>
  <c r="J497" i="49"/>
  <c r="I497" i="49"/>
  <c r="H497" i="49"/>
  <c r="G497" i="49"/>
  <c r="F497" i="49"/>
  <c r="E497" i="49"/>
  <c r="D497" i="49"/>
  <c r="C497" i="49"/>
  <c r="B494" i="49"/>
  <c r="B493" i="49"/>
  <c r="B492" i="49"/>
  <c r="B491" i="49"/>
  <c r="B490" i="49"/>
  <c r="B489" i="49"/>
  <c r="B488" i="49"/>
  <c r="B487" i="49"/>
  <c r="B486" i="49"/>
  <c r="B485" i="49"/>
  <c r="B484" i="49"/>
  <c r="B483" i="49"/>
  <c r="B482" i="49"/>
  <c r="B481" i="49"/>
  <c r="B480" i="49"/>
  <c r="B479" i="49"/>
  <c r="B478" i="49"/>
  <c r="B477" i="49"/>
  <c r="B476" i="49"/>
  <c r="B475" i="49"/>
  <c r="B474" i="49"/>
  <c r="B473" i="49"/>
  <c r="B472" i="49"/>
  <c r="B471" i="49"/>
  <c r="B470" i="49"/>
  <c r="B469" i="49"/>
  <c r="B468" i="49"/>
  <c r="B467" i="49"/>
  <c r="B466" i="49"/>
  <c r="B465" i="49"/>
  <c r="B464" i="49"/>
  <c r="B461" i="49"/>
  <c r="B463" i="49"/>
  <c r="N461" i="49"/>
  <c r="M461" i="49"/>
  <c r="L461" i="49"/>
  <c r="K461" i="49"/>
  <c r="J461" i="49"/>
  <c r="I461" i="49"/>
  <c r="H461" i="49"/>
  <c r="G461" i="49"/>
  <c r="F461" i="49"/>
  <c r="E461" i="49"/>
  <c r="D461" i="49"/>
  <c r="C461" i="49"/>
  <c r="B458" i="49"/>
  <c r="B457" i="49"/>
  <c r="B456" i="49"/>
  <c r="B455" i="49"/>
  <c r="B454" i="49"/>
  <c r="B453" i="49"/>
  <c r="B452" i="49"/>
  <c r="B451" i="49"/>
  <c r="B450" i="49"/>
  <c r="B449" i="49"/>
  <c r="B448" i="49"/>
  <c r="B447" i="49"/>
  <c r="B446" i="49"/>
  <c r="B445" i="49"/>
  <c r="B444" i="49"/>
  <c r="B443" i="49"/>
  <c r="B442" i="49"/>
  <c r="B441" i="49"/>
  <c r="B440" i="49"/>
  <c r="B439" i="49"/>
  <c r="B438" i="49"/>
  <c r="B437" i="49"/>
  <c r="B436" i="49"/>
  <c r="B435" i="49"/>
  <c r="B434" i="49"/>
  <c r="B433" i="49"/>
  <c r="B432" i="49"/>
  <c r="B431" i="49"/>
  <c r="B430" i="49"/>
  <c r="B429" i="49"/>
  <c r="B425" i="49"/>
  <c r="B428" i="49"/>
  <c r="B427" i="49"/>
  <c r="N425" i="49"/>
  <c r="M425" i="49"/>
  <c r="L425" i="49"/>
  <c r="K425" i="49"/>
  <c r="J425" i="49"/>
  <c r="I425" i="49"/>
  <c r="H425" i="49"/>
  <c r="G425" i="49"/>
  <c r="F425" i="49"/>
  <c r="E425" i="49"/>
  <c r="D425" i="49"/>
  <c r="C425" i="49"/>
  <c r="B422" i="49"/>
  <c r="B421" i="49"/>
  <c r="B420" i="49"/>
  <c r="B419" i="49"/>
  <c r="B418" i="49"/>
  <c r="B417" i="49"/>
  <c r="B416" i="49"/>
  <c r="B415" i="49"/>
  <c r="B414" i="49"/>
  <c r="B413" i="49"/>
  <c r="B412" i="49"/>
  <c r="B411" i="49"/>
  <c r="B410" i="49"/>
  <c r="B409" i="49"/>
  <c r="B408" i="49"/>
  <c r="B407" i="49"/>
  <c r="B406" i="49"/>
  <c r="B405" i="49"/>
  <c r="B404" i="49"/>
  <c r="B403" i="49"/>
  <c r="B402" i="49"/>
  <c r="B401" i="49"/>
  <c r="B400" i="49"/>
  <c r="B399" i="49"/>
  <c r="B398" i="49"/>
  <c r="B397" i="49"/>
  <c r="B396" i="49"/>
  <c r="B395" i="49"/>
  <c r="B394" i="49"/>
  <c r="B393" i="49"/>
  <c r="B392" i="49"/>
  <c r="B391" i="49"/>
  <c r="N389" i="49"/>
  <c r="M389" i="49"/>
  <c r="L389" i="49"/>
  <c r="K389" i="49"/>
  <c r="J389" i="49"/>
  <c r="I389" i="49"/>
  <c r="H389" i="49"/>
  <c r="G389" i="49"/>
  <c r="F389" i="49"/>
  <c r="E389" i="49"/>
  <c r="D389" i="49"/>
  <c r="C389" i="49"/>
  <c r="B389" i="49"/>
  <c r="B386" i="49"/>
  <c r="B385" i="49"/>
  <c r="B384" i="49"/>
  <c r="B383" i="49"/>
  <c r="B382" i="49"/>
  <c r="B381" i="49"/>
  <c r="B380" i="49"/>
  <c r="B379" i="49"/>
  <c r="B378" i="49"/>
  <c r="B377" i="49"/>
  <c r="B376" i="49"/>
  <c r="B375" i="49"/>
  <c r="B374" i="49"/>
  <c r="B373" i="49"/>
  <c r="B372" i="49"/>
  <c r="B371" i="49"/>
  <c r="B370" i="49"/>
  <c r="B369" i="49"/>
  <c r="B368" i="49"/>
  <c r="B367" i="49"/>
  <c r="B366" i="49"/>
  <c r="B365" i="49"/>
  <c r="B364" i="49"/>
  <c r="B363" i="49"/>
  <c r="B362" i="49"/>
  <c r="B361" i="49"/>
  <c r="B360" i="49"/>
  <c r="B359" i="49"/>
  <c r="B358" i="49"/>
  <c r="B357" i="49"/>
  <c r="B356" i="49"/>
  <c r="B355" i="49"/>
  <c r="B353" i="49"/>
  <c r="N353" i="49"/>
  <c r="M353" i="49"/>
  <c r="L353" i="49"/>
  <c r="K353" i="49"/>
  <c r="J353" i="49"/>
  <c r="I353" i="49"/>
  <c r="H353" i="49"/>
  <c r="G353" i="49"/>
  <c r="F353" i="49"/>
  <c r="E353" i="49"/>
  <c r="D353" i="49"/>
  <c r="C353" i="49"/>
  <c r="B350" i="49"/>
  <c r="B349" i="49"/>
  <c r="B348" i="49"/>
  <c r="B347" i="49"/>
  <c r="B346" i="49"/>
  <c r="B345" i="49"/>
  <c r="B344" i="49"/>
  <c r="B343" i="49"/>
  <c r="B342" i="49"/>
  <c r="B341" i="49"/>
  <c r="B340" i="49"/>
  <c r="B339" i="49"/>
  <c r="B338" i="49"/>
  <c r="B337" i="49"/>
  <c r="B336" i="49"/>
  <c r="B335" i="49"/>
  <c r="B334" i="49"/>
  <c r="B333" i="49"/>
  <c r="B332" i="49"/>
  <c r="B331" i="49"/>
  <c r="B330" i="49"/>
  <c r="B329" i="49"/>
  <c r="B328" i="49"/>
  <c r="B327" i="49"/>
  <c r="B326" i="49"/>
  <c r="B325" i="49"/>
  <c r="B324" i="49"/>
  <c r="B323" i="49"/>
  <c r="B322" i="49"/>
  <c r="B321" i="49"/>
  <c r="B320" i="49"/>
  <c r="B317" i="49"/>
  <c r="B319" i="49"/>
  <c r="N317" i="49"/>
  <c r="M317" i="49"/>
  <c r="L317" i="49"/>
  <c r="K317" i="49"/>
  <c r="J317" i="49"/>
  <c r="I317" i="49"/>
  <c r="H317" i="49"/>
  <c r="G317" i="49"/>
  <c r="F317" i="49"/>
  <c r="E317" i="49"/>
  <c r="D317" i="49"/>
  <c r="C317" i="49"/>
  <c r="B314" i="49"/>
  <c r="B313" i="49"/>
  <c r="B312" i="49"/>
  <c r="B311" i="49"/>
  <c r="B310" i="49"/>
  <c r="B309" i="49"/>
  <c r="B308" i="49"/>
  <c r="B307" i="49"/>
  <c r="B306" i="49"/>
  <c r="B305" i="49"/>
  <c r="B304" i="49"/>
  <c r="B303" i="49"/>
  <c r="B302" i="49"/>
  <c r="B301" i="49"/>
  <c r="B300" i="49"/>
  <c r="B299" i="49"/>
  <c r="B298" i="49"/>
  <c r="B297" i="49"/>
  <c r="B296" i="49"/>
  <c r="B295" i="49"/>
  <c r="B294" i="49"/>
  <c r="B293" i="49"/>
  <c r="B292" i="49"/>
  <c r="B291" i="49"/>
  <c r="B290" i="49"/>
  <c r="B289" i="49"/>
  <c r="B288" i="49"/>
  <c r="B287" i="49"/>
  <c r="B286" i="49"/>
  <c r="B285" i="49"/>
  <c r="B281" i="49"/>
  <c r="B284" i="49"/>
  <c r="B283" i="49"/>
  <c r="N281" i="49"/>
  <c r="M281" i="49"/>
  <c r="L281" i="49"/>
  <c r="K281" i="49"/>
  <c r="J281" i="49"/>
  <c r="I281" i="49"/>
  <c r="H281" i="49"/>
  <c r="G281" i="49"/>
  <c r="F281" i="49"/>
  <c r="E281" i="49"/>
  <c r="D281" i="49"/>
  <c r="C281" i="49"/>
  <c r="B278" i="49"/>
  <c r="B277" i="49"/>
  <c r="B276" i="49"/>
  <c r="B275" i="49"/>
  <c r="B274" i="49"/>
  <c r="B273" i="49"/>
  <c r="B272" i="49"/>
  <c r="B271" i="49"/>
  <c r="B270" i="49"/>
  <c r="B269" i="49"/>
  <c r="B268" i="49"/>
  <c r="B267" i="49"/>
  <c r="B266" i="49"/>
  <c r="B265" i="49"/>
  <c r="B264" i="49"/>
  <c r="B263" i="49"/>
  <c r="B262" i="49"/>
  <c r="B261" i="49"/>
  <c r="B260" i="49"/>
  <c r="B259" i="49"/>
  <c r="B258" i="49"/>
  <c r="B257" i="49"/>
  <c r="B256" i="49"/>
  <c r="B255" i="49"/>
  <c r="B254" i="49"/>
  <c r="B253" i="49"/>
  <c r="B252" i="49"/>
  <c r="B251" i="49"/>
  <c r="B250" i="49"/>
  <c r="B249" i="49"/>
  <c r="B248" i="49"/>
  <c r="B247" i="49"/>
  <c r="N245" i="49"/>
  <c r="M245" i="49"/>
  <c r="L245" i="49"/>
  <c r="K245" i="49"/>
  <c r="J245" i="49"/>
  <c r="I245" i="49"/>
  <c r="H245" i="49"/>
  <c r="G245" i="49"/>
  <c r="F245" i="49"/>
  <c r="E245" i="49"/>
  <c r="D245" i="49"/>
  <c r="C245" i="49"/>
  <c r="B245" i="49"/>
  <c r="C227" i="49"/>
  <c r="C226" i="49"/>
  <c r="C225" i="49"/>
  <c r="C224" i="49"/>
  <c r="C223" i="49"/>
  <c r="C222" i="49"/>
  <c r="C221" i="49"/>
  <c r="C220" i="49"/>
  <c r="C219" i="49"/>
  <c r="C218" i="49"/>
  <c r="C217" i="49"/>
  <c r="C216" i="49"/>
  <c r="C215" i="49"/>
  <c r="C214" i="49"/>
  <c r="C213" i="49"/>
  <c r="C212" i="49"/>
  <c r="C211" i="49"/>
  <c r="C210" i="49"/>
  <c r="C209" i="49"/>
  <c r="C208" i="49"/>
  <c r="C207" i="49"/>
  <c r="C206" i="49"/>
  <c r="C205" i="49"/>
  <c r="C204" i="49"/>
  <c r="C203" i="49"/>
  <c r="C202" i="49"/>
  <c r="C201" i="49"/>
  <c r="C200" i="49"/>
  <c r="C199" i="49"/>
  <c r="C198" i="49"/>
  <c r="C197" i="49"/>
  <c r="C196" i="49"/>
  <c r="N194" i="49"/>
  <c r="M194" i="49"/>
  <c r="L194" i="49"/>
  <c r="K194" i="49"/>
  <c r="J194" i="49"/>
  <c r="I194" i="49"/>
  <c r="H194" i="49"/>
  <c r="G194" i="49"/>
  <c r="F194" i="49"/>
  <c r="E194" i="49"/>
  <c r="D194" i="49"/>
  <c r="C194" i="49"/>
  <c r="C191" i="49"/>
  <c r="C190" i="49"/>
  <c r="C189" i="49"/>
  <c r="C188" i="49"/>
  <c r="C187" i="49"/>
  <c r="C186" i="49"/>
  <c r="C185" i="49"/>
  <c r="C184" i="49"/>
  <c r="C183" i="49"/>
  <c r="C182" i="49"/>
  <c r="C181" i="49"/>
  <c r="C180" i="49"/>
  <c r="C179" i="49"/>
  <c r="C178" i="49"/>
  <c r="C177" i="49"/>
  <c r="C176" i="49"/>
  <c r="C175" i="49"/>
  <c r="C174" i="49"/>
  <c r="C173" i="49"/>
  <c r="C172" i="49"/>
  <c r="C171" i="49"/>
  <c r="C170" i="49"/>
  <c r="C169" i="49"/>
  <c r="C168" i="49"/>
  <c r="C167" i="49"/>
  <c r="C166" i="49"/>
  <c r="C165" i="49"/>
  <c r="C164" i="49"/>
  <c r="C163" i="49"/>
  <c r="C162" i="49"/>
  <c r="C161" i="49"/>
  <c r="C160" i="49"/>
  <c r="N158" i="49"/>
  <c r="M158" i="49"/>
  <c r="L158" i="49"/>
  <c r="K158" i="49"/>
  <c r="J158" i="49"/>
  <c r="I158" i="49"/>
  <c r="H158" i="49"/>
  <c r="G158" i="49"/>
  <c r="F158" i="49"/>
  <c r="E158" i="49"/>
  <c r="D158" i="49"/>
  <c r="C158" i="49"/>
  <c r="C155" i="49"/>
  <c r="C154" i="49"/>
  <c r="C153" i="49"/>
  <c r="C152" i="49"/>
  <c r="C151" i="49"/>
  <c r="C150" i="49"/>
  <c r="C149" i="49"/>
  <c r="C148" i="49"/>
  <c r="C147" i="49"/>
  <c r="C146" i="49"/>
  <c r="C145" i="49"/>
  <c r="C144" i="49"/>
  <c r="C143" i="49"/>
  <c r="C142" i="49"/>
  <c r="C141" i="49"/>
  <c r="C140" i="49"/>
  <c r="C139" i="49"/>
  <c r="C138" i="49"/>
  <c r="C137" i="49"/>
  <c r="C136" i="49"/>
  <c r="C135" i="49"/>
  <c r="C134" i="49"/>
  <c r="C133" i="49"/>
  <c r="C132" i="49"/>
  <c r="C131" i="49"/>
  <c r="C130" i="49"/>
  <c r="C129" i="49"/>
  <c r="C128" i="49"/>
  <c r="C127" i="49"/>
  <c r="C126" i="49"/>
  <c r="C125" i="49"/>
  <c r="C124" i="49"/>
  <c r="N122" i="49"/>
  <c r="M122" i="49"/>
  <c r="L122" i="49"/>
  <c r="K122" i="49"/>
  <c r="J122" i="49"/>
  <c r="I122" i="49"/>
  <c r="H122" i="49"/>
  <c r="G122" i="49"/>
  <c r="F122" i="49"/>
  <c r="E122" i="49"/>
  <c r="D122" i="49"/>
  <c r="C122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C107" i="49"/>
  <c r="C106" i="49"/>
  <c r="C105" i="49"/>
  <c r="C104" i="49"/>
  <c r="C103" i="49"/>
  <c r="C102" i="49"/>
  <c r="C101" i="49"/>
  <c r="C100" i="49"/>
  <c r="C99" i="49"/>
  <c r="C98" i="49"/>
  <c r="C97" i="49"/>
  <c r="C96" i="49"/>
  <c r="C95" i="49"/>
  <c r="C94" i="49"/>
  <c r="C93" i="49"/>
  <c r="C92" i="49"/>
  <c r="C91" i="49"/>
  <c r="C90" i="49"/>
  <c r="C89" i="49"/>
  <c r="C88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C55" i="49"/>
  <c r="C54" i="49"/>
  <c r="C53" i="49"/>
  <c r="C52" i="49"/>
  <c r="N50" i="49"/>
  <c r="M50" i="49"/>
  <c r="L50" i="49"/>
  <c r="K50" i="49"/>
  <c r="J50" i="49"/>
  <c r="I50" i="49"/>
  <c r="H50" i="49"/>
  <c r="G50" i="49"/>
  <c r="F50" i="49"/>
  <c r="E50" i="49"/>
  <c r="D50" i="49"/>
  <c r="C50" i="49"/>
  <c r="C47" i="49"/>
  <c r="C46" i="49"/>
  <c r="C45" i="49"/>
  <c r="C44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C17" i="49"/>
  <c r="C16" i="49"/>
  <c r="N14" i="49"/>
  <c r="M14" i="49"/>
  <c r="L14" i="49"/>
  <c r="K14" i="49"/>
  <c r="J14" i="49"/>
  <c r="I14" i="49"/>
  <c r="H14" i="49"/>
  <c r="G14" i="49"/>
  <c r="F14" i="49"/>
  <c r="E14" i="49"/>
  <c r="D14" i="49"/>
  <c r="C14" i="49"/>
  <c r="G863" i="48"/>
  <c r="F863" i="48"/>
  <c r="E863" i="48"/>
  <c r="D863" i="48"/>
  <c r="C863" i="48"/>
  <c r="B863" i="48"/>
  <c r="G826" i="48"/>
  <c r="F826" i="48"/>
  <c r="E826" i="48"/>
  <c r="D826" i="48"/>
  <c r="C826" i="48"/>
  <c r="B826" i="48"/>
  <c r="G789" i="48"/>
  <c r="F789" i="48"/>
  <c r="E789" i="48"/>
  <c r="D789" i="48"/>
  <c r="C789" i="48"/>
  <c r="B789" i="48"/>
  <c r="G752" i="48"/>
  <c r="F752" i="48"/>
  <c r="E752" i="48"/>
  <c r="D752" i="48"/>
  <c r="C752" i="48"/>
  <c r="B752" i="48"/>
  <c r="G715" i="48"/>
  <c r="F715" i="48"/>
  <c r="E715" i="48"/>
  <c r="D715" i="48"/>
  <c r="C715" i="48"/>
  <c r="B715" i="48"/>
  <c r="G678" i="48"/>
  <c r="F678" i="48"/>
  <c r="E678" i="48"/>
  <c r="D678" i="48"/>
  <c r="C678" i="48"/>
  <c r="B678" i="48"/>
  <c r="G641" i="48"/>
  <c r="F641" i="48"/>
  <c r="E641" i="48"/>
  <c r="D641" i="48"/>
  <c r="C641" i="48"/>
  <c r="B641" i="48"/>
  <c r="G604" i="48"/>
  <c r="F604" i="48"/>
  <c r="E604" i="48"/>
  <c r="D604" i="48"/>
  <c r="C604" i="48"/>
  <c r="B604" i="48"/>
  <c r="G567" i="48"/>
  <c r="F567" i="48"/>
  <c r="E567" i="48"/>
  <c r="D567" i="48"/>
  <c r="C567" i="48"/>
  <c r="B567" i="48"/>
  <c r="G530" i="48"/>
  <c r="F530" i="48"/>
  <c r="E530" i="48"/>
  <c r="D530" i="48"/>
  <c r="C530" i="48"/>
  <c r="B530" i="48"/>
  <c r="G493" i="48"/>
  <c r="F493" i="48"/>
  <c r="E493" i="48"/>
  <c r="D493" i="48"/>
  <c r="C493" i="48"/>
  <c r="B493" i="48"/>
  <c r="G456" i="48"/>
  <c r="F456" i="48"/>
  <c r="E456" i="48"/>
  <c r="D456" i="48"/>
  <c r="C456" i="48"/>
  <c r="B456" i="48"/>
  <c r="G419" i="48"/>
  <c r="F419" i="48"/>
  <c r="E419" i="48"/>
  <c r="D419" i="48"/>
  <c r="C419" i="48"/>
  <c r="B419" i="48"/>
  <c r="G382" i="48"/>
  <c r="F382" i="48"/>
  <c r="E382" i="48"/>
  <c r="D382" i="48"/>
  <c r="C382" i="48"/>
  <c r="B382" i="48"/>
  <c r="G345" i="48"/>
  <c r="F345" i="48"/>
  <c r="E345" i="48"/>
  <c r="D345" i="48"/>
  <c r="C345" i="48"/>
  <c r="B345" i="48"/>
  <c r="G308" i="48"/>
  <c r="F308" i="48"/>
  <c r="E308" i="48"/>
  <c r="D308" i="48"/>
  <c r="C308" i="48"/>
  <c r="B308" i="48"/>
  <c r="G271" i="48"/>
  <c r="F271" i="48"/>
  <c r="E271" i="48"/>
  <c r="D271" i="48"/>
  <c r="C271" i="48"/>
  <c r="B271" i="48"/>
  <c r="G234" i="48"/>
  <c r="F234" i="48"/>
  <c r="E234" i="48"/>
  <c r="D234" i="48"/>
  <c r="C234" i="48"/>
  <c r="B234" i="48"/>
  <c r="G197" i="48"/>
  <c r="F197" i="48"/>
  <c r="E197" i="48"/>
  <c r="D197" i="48"/>
  <c r="C197" i="48"/>
  <c r="B197" i="48"/>
  <c r="G160" i="48"/>
  <c r="F160" i="48"/>
  <c r="E160" i="48"/>
  <c r="D160" i="48"/>
  <c r="C160" i="48"/>
  <c r="B160" i="48"/>
  <c r="G123" i="48"/>
  <c r="F123" i="48"/>
  <c r="E123" i="48"/>
  <c r="D123" i="48"/>
  <c r="C123" i="48"/>
  <c r="B123" i="48"/>
  <c r="G86" i="48"/>
  <c r="F86" i="48"/>
  <c r="E86" i="48"/>
  <c r="D86" i="48"/>
  <c r="C86" i="48"/>
  <c r="B86" i="48"/>
  <c r="G49" i="48"/>
  <c r="F49" i="48"/>
  <c r="E49" i="48"/>
  <c r="D49" i="48"/>
  <c r="C49" i="48"/>
  <c r="B49" i="48"/>
  <c r="G12" i="48"/>
  <c r="F12" i="48"/>
  <c r="E12" i="48"/>
  <c r="D12" i="48"/>
  <c r="C12" i="48"/>
  <c r="B12" i="48"/>
  <c r="B838" i="58"/>
  <c r="B862" i="55"/>
  <c r="B84" i="53"/>
  <c r="B444" i="53"/>
  <c r="B660" i="53"/>
  <c r="B12" i="53"/>
  <c r="B228" i="53"/>
  <c r="B588" i="53"/>
  <c r="B372" i="53"/>
  <c r="B696" i="53"/>
  <c r="B301" i="54"/>
  <c r="B299" i="54"/>
  <c r="E299" i="54"/>
  <c r="B371" i="54"/>
  <c r="D12" i="53"/>
  <c r="D156" i="53"/>
  <c r="B156" i="53"/>
  <c r="D300" i="53"/>
  <c r="D444" i="53"/>
  <c r="D588" i="53"/>
  <c r="D696" i="53"/>
  <c r="E83" i="54"/>
  <c r="B157" i="54"/>
  <c r="B155" i="54"/>
  <c r="E155" i="54"/>
  <c r="B227" i="54"/>
  <c r="B662" i="54"/>
  <c r="E659" i="54"/>
  <c r="D804" i="53"/>
  <c r="B13" i="54"/>
  <c r="B11" i="54"/>
  <c r="E11" i="54"/>
  <c r="B83" i="54"/>
  <c r="B335" i="54"/>
  <c r="E515" i="54"/>
  <c r="B589" i="54"/>
  <c r="B587" i="54"/>
  <c r="E587" i="54"/>
  <c r="B191" i="54"/>
  <c r="E371" i="54"/>
  <c r="B445" i="54"/>
  <c r="B443" i="54"/>
  <c r="E443" i="54"/>
  <c r="B515" i="54"/>
  <c r="B46" i="58"/>
  <c r="B190" i="58"/>
  <c r="B334" i="58"/>
  <c r="B478" i="58"/>
  <c r="B659" i="54"/>
  <c r="B733" i="54"/>
  <c r="B731" i="54"/>
  <c r="E731" i="54"/>
  <c r="B767" i="54"/>
  <c r="B803" i="54"/>
  <c r="B118" i="58"/>
  <c r="B262" i="58"/>
  <c r="B406" i="58"/>
  <c r="B455" i="44"/>
  <c r="B444" i="44"/>
  <c r="D477" i="44"/>
  <c r="B477" i="44"/>
  <c r="D476" i="44"/>
  <c r="B476" i="44"/>
  <c r="D475" i="44"/>
  <c r="B475" i="44"/>
  <c r="D474" i="44"/>
  <c r="B474" i="44"/>
  <c r="D473" i="44"/>
  <c r="B473" i="44"/>
  <c r="D472" i="44"/>
  <c r="B472" i="44"/>
  <c r="D471" i="44"/>
  <c r="B471" i="44"/>
  <c r="D470" i="44"/>
  <c r="B470" i="44"/>
  <c r="D469" i="44"/>
  <c r="B469" i="44"/>
  <c r="D468" i="44"/>
  <c r="B468" i="44"/>
  <c r="D467" i="44"/>
  <c r="B467" i="44"/>
  <c r="D466" i="44"/>
  <c r="B466" i="44"/>
  <c r="D465" i="44"/>
  <c r="B465" i="44"/>
  <c r="D464" i="44"/>
  <c r="B464" i="44"/>
  <c r="D463" i="44"/>
  <c r="B463" i="44"/>
  <c r="D462" i="44"/>
  <c r="B462" i="44"/>
  <c r="D461" i="44"/>
  <c r="B461" i="44"/>
  <c r="D460" i="44"/>
  <c r="B460" i="44"/>
  <c r="D459" i="44"/>
  <c r="B459" i="44"/>
  <c r="D458" i="44"/>
  <c r="B458" i="44"/>
  <c r="D457" i="44"/>
  <c r="B457" i="44"/>
  <c r="D456" i="44"/>
  <c r="B456" i="44"/>
  <c r="D455" i="44"/>
  <c r="D454" i="44"/>
  <c r="B454" i="44"/>
  <c r="D453" i="44"/>
  <c r="B453" i="44"/>
  <c r="D452" i="44"/>
  <c r="B452" i="44"/>
  <c r="D451" i="44"/>
  <c r="B451" i="44"/>
  <c r="D450" i="44"/>
  <c r="B450" i="44"/>
  <c r="D449" i="44"/>
  <c r="B449" i="44"/>
  <c r="D448" i="44"/>
  <c r="B448" i="44"/>
  <c r="D447" i="44"/>
  <c r="B447" i="44"/>
  <c r="D446" i="44"/>
  <c r="D444" i="44"/>
  <c r="B446" i="44"/>
  <c r="H444" i="44"/>
  <c r="G444" i="44"/>
  <c r="F444" i="44"/>
  <c r="E444" i="44"/>
  <c r="D441" i="44"/>
  <c r="B441" i="44"/>
  <c r="D440" i="44"/>
  <c r="B440" i="44"/>
  <c r="D439" i="44"/>
  <c r="B439" i="44"/>
  <c r="D438" i="44"/>
  <c r="B438" i="44"/>
  <c r="D437" i="44"/>
  <c r="B437" i="44"/>
  <c r="D436" i="44"/>
  <c r="B436" i="44"/>
  <c r="D435" i="44"/>
  <c r="B435" i="44"/>
  <c r="D434" i="44"/>
  <c r="B434" i="44"/>
  <c r="D433" i="44"/>
  <c r="B433" i="44"/>
  <c r="D432" i="44"/>
  <c r="B432" i="44"/>
  <c r="D431" i="44"/>
  <c r="B431" i="44"/>
  <c r="D430" i="44"/>
  <c r="B430" i="44"/>
  <c r="D429" i="44"/>
  <c r="B429" i="44"/>
  <c r="D428" i="44"/>
  <c r="B428" i="44"/>
  <c r="D427" i="44"/>
  <c r="B427" i="44"/>
  <c r="D426" i="44"/>
  <c r="B426" i="44"/>
  <c r="D425" i="44"/>
  <c r="B425" i="44"/>
  <c r="D424" i="44"/>
  <c r="B424" i="44"/>
  <c r="D423" i="44"/>
  <c r="B423" i="44"/>
  <c r="D422" i="44"/>
  <c r="B422" i="44"/>
  <c r="D421" i="44"/>
  <c r="B421" i="44"/>
  <c r="D420" i="44"/>
  <c r="B420" i="44"/>
  <c r="D419" i="44"/>
  <c r="B419" i="44"/>
  <c r="D418" i="44"/>
  <c r="B418" i="44"/>
  <c r="D417" i="44"/>
  <c r="B417" i="44"/>
  <c r="D416" i="44"/>
  <c r="B416" i="44"/>
  <c r="D415" i="44"/>
  <c r="B415" i="44"/>
  <c r="D414" i="44"/>
  <c r="B414" i="44"/>
  <c r="D413" i="44"/>
  <c r="B413" i="44"/>
  <c r="D412" i="44"/>
  <c r="B412" i="44"/>
  <c r="D411" i="44"/>
  <c r="B411" i="44"/>
  <c r="D410" i="44"/>
  <c r="B410" i="44"/>
  <c r="H408" i="44"/>
  <c r="G408" i="44"/>
  <c r="F408" i="44"/>
  <c r="E408" i="44"/>
  <c r="D408" i="44"/>
  <c r="B408" i="44"/>
  <c r="D405" i="44"/>
  <c r="B405" i="44"/>
  <c r="D404" i="44"/>
  <c r="B404" i="44"/>
  <c r="D403" i="44"/>
  <c r="B403" i="44"/>
  <c r="D402" i="44"/>
  <c r="B402" i="44"/>
  <c r="D401" i="44"/>
  <c r="B401" i="44"/>
  <c r="D400" i="44"/>
  <c r="B400" i="44"/>
  <c r="D399" i="44"/>
  <c r="B399" i="44"/>
  <c r="D398" i="44"/>
  <c r="B398" i="44"/>
  <c r="D397" i="44"/>
  <c r="B397" i="44"/>
  <c r="D396" i="44"/>
  <c r="B396" i="44"/>
  <c r="D395" i="44"/>
  <c r="B395" i="44"/>
  <c r="D394" i="44"/>
  <c r="B394" i="44"/>
  <c r="D393" i="44"/>
  <c r="B393" i="44"/>
  <c r="D392" i="44"/>
  <c r="B392" i="44"/>
  <c r="D391" i="44"/>
  <c r="B391" i="44"/>
  <c r="D390" i="44"/>
  <c r="B390" i="44"/>
  <c r="D389" i="44"/>
  <c r="B389" i="44"/>
  <c r="D388" i="44"/>
  <c r="B388" i="44"/>
  <c r="D387" i="44"/>
  <c r="B387" i="44"/>
  <c r="D386" i="44"/>
  <c r="B386" i="44"/>
  <c r="D385" i="44"/>
  <c r="B385" i="44"/>
  <c r="D384" i="44"/>
  <c r="B384" i="44"/>
  <c r="D383" i="44"/>
  <c r="B383" i="44"/>
  <c r="D382" i="44"/>
  <c r="B382" i="44"/>
  <c r="D381" i="44"/>
  <c r="B381" i="44"/>
  <c r="D380" i="44"/>
  <c r="B380" i="44"/>
  <c r="D379" i="44"/>
  <c r="B379" i="44"/>
  <c r="D378" i="44"/>
  <c r="B378" i="44"/>
  <c r="D377" i="44"/>
  <c r="B377" i="44"/>
  <c r="D376" i="44"/>
  <c r="B376" i="44"/>
  <c r="D375" i="44"/>
  <c r="B375" i="44"/>
  <c r="D374" i="44"/>
  <c r="D372" i="44"/>
  <c r="B374" i="44"/>
  <c r="B372" i="44"/>
  <c r="H372" i="44"/>
  <c r="G372" i="44"/>
  <c r="F372" i="44"/>
  <c r="E372" i="44"/>
  <c r="D369" i="44"/>
  <c r="B369" i="44"/>
  <c r="D368" i="44"/>
  <c r="B368" i="44"/>
  <c r="D367" i="44"/>
  <c r="B367" i="44"/>
  <c r="D366" i="44"/>
  <c r="B366" i="44"/>
  <c r="D365" i="44"/>
  <c r="B365" i="44"/>
  <c r="D364" i="44"/>
  <c r="B364" i="44"/>
  <c r="D363" i="44"/>
  <c r="B363" i="44"/>
  <c r="D362" i="44"/>
  <c r="B362" i="44"/>
  <c r="D361" i="44"/>
  <c r="B361" i="44"/>
  <c r="D360" i="44"/>
  <c r="B360" i="44"/>
  <c r="D359" i="44"/>
  <c r="B359" i="44"/>
  <c r="D358" i="44"/>
  <c r="B358" i="44"/>
  <c r="D357" i="44"/>
  <c r="B357" i="44"/>
  <c r="D356" i="44"/>
  <c r="B356" i="44"/>
  <c r="D355" i="44"/>
  <c r="B355" i="44"/>
  <c r="D354" i="44"/>
  <c r="B354" i="44"/>
  <c r="D353" i="44"/>
  <c r="B353" i="44"/>
  <c r="D352" i="44"/>
  <c r="B352" i="44"/>
  <c r="D351" i="44"/>
  <c r="B351" i="44"/>
  <c r="D350" i="44"/>
  <c r="B350" i="44"/>
  <c r="D349" i="44"/>
  <c r="B349" i="44"/>
  <c r="D348" i="44"/>
  <c r="B348" i="44"/>
  <c r="D347" i="44"/>
  <c r="B347" i="44"/>
  <c r="D346" i="44"/>
  <c r="B346" i="44"/>
  <c r="D345" i="44"/>
  <c r="B345" i="44"/>
  <c r="D344" i="44"/>
  <c r="B344" i="44"/>
  <c r="D343" i="44"/>
  <c r="B343" i="44"/>
  <c r="D342" i="44"/>
  <c r="B342" i="44"/>
  <c r="D341" i="44"/>
  <c r="B341" i="44"/>
  <c r="D340" i="44"/>
  <c r="B340" i="44"/>
  <c r="D339" i="44"/>
  <c r="B339" i="44"/>
  <c r="D338" i="44"/>
  <c r="B338" i="44"/>
  <c r="H336" i="44"/>
  <c r="G336" i="44"/>
  <c r="F336" i="44"/>
  <c r="E336" i="44"/>
  <c r="D336" i="44"/>
  <c r="B336" i="44"/>
  <c r="D333" i="44"/>
  <c r="B333" i="44"/>
  <c r="D332" i="44"/>
  <c r="B332" i="44"/>
  <c r="D331" i="44"/>
  <c r="B331" i="44"/>
  <c r="D330" i="44"/>
  <c r="B330" i="44"/>
  <c r="D329" i="44"/>
  <c r="B329" i="44"/>
  <c r="D328" i="44"/>
  <c r="B328" i="44"/>
  <c r="D327" i="44"/>
  <c r="B327" i="44"/>
  <c r="D326" i="44"/>
  <c r="B326" i="44"/>
  <c r="D325" i="44"/>
  <c r="B325" i="44"/>
  <c r="D324" i="44"/>
  <c r="B324" i="44"/>
  <c r="D323" i="44"/>
  <c r="B323" i="44"/>
  <c r="D322" i="44"/>
  <c r="B322" i="44"/>
  <c r="D321" i="44"/>
  <c r="B321" i="44"/>
  <c r="D320" i="44"/>
  <c r="B320" i="44"/>
  <c r="D319" i="44"/>
  <c r="B319" i="44"/>
  <c r="D318" i="44"/>
  <c r="B318" i="44"/>
  <c r="D317" i="44"/>
  <c r="B317" i="44"/>
  <c r="D316" i="44"/>
  <c r="B316" i="44"/>
  <c r="D315" i="44"/>
  <c r="B315" i="44"/>
  <c r="D314" i="44"/>
  <c r="B314" i="44"/>
  <c r="D313" i="44"/>
  <c r="B313" i="44"/>
  <c r="D312" i="44"/>
  <c r="B312" i="44"/>
  <c r="D311" i="44"/>
  <c r="B311" i="44"/>
  <c r="D310" i="44"/>
  <c r="B310" i="44"/>
  <c r="D309" i="44"/>
  <c r="B309" i="44"/>
  <c r="D308" i="44"/>
  <c r="B308" i="44"/>
  <c r="D307" i="44"/>
  <c r="B307" i="44"/>
  <c r="D306" i="44"/>
  <c r="B306" i="44"/>
  <c r="D305" i="44"/>
  <c r="B305" i="44"/>
  <c r="D304" i="44"/>
  <c r="B304" i="44"/>
  <c r="D303" i="44"/>
  <c r="B303" i="44"/>
  <c r="D302" i="44"/>
  <c r="D300" i="44"/>
  <c r="B302" i="44"/>
  <c r="B300" i="44"/>
  <c r="H300" i="44"/>
  <c r="G300" i="44"/>
  <c r="F300" i="44"/>
  <c r="E300" i="44"/>
  <c r="D297" i="44"/>
  <c r="B297" i="44"/>
  <c r="D296" i="44"/>
  <c r="B296" i="44"/>
  <c r="D295" i="44"/>
  <c r="B295" i="44"/>
  <c r="D294" i="44"/>
  <c r="B294" i="44"/>
  <c r="D293" i="44"/>
  <c r="B293" i="44"/>
  <c r="D292" i="44"/>
  <c r="B292" i="44"/>
  <c r="D291" i="44"/>
  <c r="B291" i="44"/>
  <c r="D290" i="44"/>
  <c r="B290" i="44"/>
  <c r="D289" i="44"/>
  <c r="B289" i="44"/>
  <c r="D288" i="44"/>
  <c r="B288" i="44"/>
  <c r="D287" i="44"/>
  <c r="B287" i="44"/>
  <c r="D286" i="44"/>
  <c r="B286" i="44"/>
  <c r="D285" i="44"/>
  <c r="B285" i="44"/>
  <c r="D284" i="44"/>
  <c r="B284" i="44"/>
  <c r="D283" i="44"/>
  <c r="B283" i="44"/>
  <c r="D282" i="44"/>
  <c r="B282" i="44"/>
  <c r="D281" i="44"/>
  <c r="B281" i="44"/>
  <c r="D280" i="44"/>
  <c r="B280" i="44"/>
  <c r="D279" i="44"/>
  <c r="B279" i="44"/>
  <c r="D278" i="44"/>
  <c r="B278" i="44"/>
  <c r="D277" i="44"/>
  <c r="B277" i="44"/>
  <c r="D276" i="44"/>
  <c r="B276" i="44"/>
  <c r="D275" i="44"/>
  <c r="B275" i="44"/>
  <c r="D274" i="44"/>
  <c r="B274" i="44"/>
  <c r="D273" i="44"/>
  <c r="B273" i="44"/>
  <c r="D272" i="44"/>
  <c r="B272" i="44"/>
  <c r="D271" i="44"/>
  <c r="B271" i="44"/>
  <c r="D270" i="44"/>
  <c r="B270" i="44"/>
  <c r="D269" i="44"/>
  <c r="B269" i="44"/>
  <c r="D268" i="44"/>
  <c r="B268" i="44"/>
  <c r="D267" i="44"/>
  <c r="B267" i="44"/>
  <c r="D266" i="44"/>
  <c r="B266" i="44"/>
  <c r="H264" i="44"/>
  <c r="G264" i="44"/>
  <c r="F264" i="44"/>
  <c r="E264" i="44"/>
  <c r="D264" i="44"/>
  <c r="B264" i="44"/>
  <c r="D261" i="44"/>
  <c r="B261" i="44"/>
  <c r="D260" i="44"/>
  <c r="B260" i="44"/>
  <c r="D259" i="44"/>
  <c r="B259" i="44"/>
  <c r="D258" i="44"/>
  <c r="B258" i="44"/>
  <c r="D257" i="44"/>
  <c r="B257" i="44"/>
  <c r="D256" i="44"/>
  <c r="B256" i="44"/>
  <c r="D255" i="44"/>
  <c r="B255" i="44"/>
  <c r="D254" i="44"/>
  <c r="B254" i="44"/>
  <c r="D253" i="44"/>
  <c r="B253" i="44"/>
  <c r="D252" i="44"/>
  <c r="B252" i="44"/>
  <c r="D251" i="44"/>
  <c r="B251" i="44"/>
  <c r="D250" i="44"/>
  <c r="B250" i="44"/>
  <c r="D249" i="44"/>
  <c r="B249" i="44"/>
  <c r="D248" i="44"/>
  <c r="B248" i="44"/>
  <c r="D247" i="44"/>
  <c r="B247" i="44"/>
  <c r="D246" i="44"/>
  <c r="B246" i="44"/>
  <c r="D245" i="44"/>
  <c r="B245" i="44"/>
  <c r="D244" i="44"/>
  <c r="B244" i="44"/>
  <c r="D243" i="44"/>
  <c r="B243" i="44"/>
  <c r="D242" i="44"/>
  <c r="B242" i="44"/>
  <c r="D241" i="44"/>
  <c r="B241" i="44"/>
  <c r="D240" i="44"/>
  <c r="B240" i="44"/>
  <c r="D239" i="44"/>
  <c r="B239" i="44"/>
  <c r="D238" i="44"/>
  <c r="B238" i="44"/>
  <c r="D237" i="44"/>
  <c r="B237" i="44"/>
  <c r="D236" i="44"/>
  <c r="B236" i="44"/>
  <c r="D235" i="44"/>
  <c r="B235" i="44"/>
  <c r="D234" i="44"/>
  <c r="B234" i="44"/>
  <c r="D233" i="44"/>
  <c r="B233" i="44"/>
  <c r="D232" i="44"/>
  <c r="B232" i="44"/>
  <c r="D231" i="44"/>
  <c r="B231" i="44"/>
  <c r="D230" i="44"/>
  <c r="D228" i="44"/>
  <c r="B230" i="44"/>
  <c r="B228" i="44"/>
  <c r="H228" i="44"/>
  <c r="G228" i="44"/>
  <c r="F228" i="44"/>
  <c r="E228" i="44"/>
  <c r="D225" i="44"/>
  <c r="B225" i="44"/>
  <c r="D224" i="44"/>
  <c r="B224" i="44"/>
  <c r="D223" i="44"/>
  <c r="B223" i="44"/>
  <c r="D222" i="44"/>
  <c r="B222" i="44"/>
  <c r="D221" i="44"/>
  <c r="B221" i="44"/>
  <c r="D220" i="44"/>
  <c r="B220" i="44"/>
  <c r="D219" i="44"/>
  <c r="B219" i="44"/>
  <c r="D218" i="44"/>
  <c r="B218" i="44"/>
  <c r="D217" i="44"/>
  <c r="B217" i="44"/>
  <c r="D216" i="44"/>
  <c r="B216" i="44"/>
  <c r="D215" i="44"/>
  <c r="B215" i="44"/>
  <c r="D214" i="44"/>
  <c r="B214" i="44"/>
  <c r="D213" i="44"/>
  <c r="B213" i="44"/>
  <c r="D212" i="44"/>
  <c r="B212" i="44"/>
  <c r="D211" i="44"/>
  <c r="B211" i="44"/>
  <c r="D210" i="44"/>
  <c r="B210" i="44"/>
  <c r="D209" i="44"/>
  <c r="B209" i="44"/>
  <c r="D208" i="44"/>
  <c r="B208" i="44"/>
  <c r="D207" i="44"/>
  <c r="B207" i="44"/>
  <c r="D206" i="44"/>
  <c r="B206" i="44"/>
  <c r="D205" i="44"/>
  <c r="B205" i="44"/>
  <c r="D204" i="44"/>
  <c r="B204" i="44"/>
  <c r="D203" i="44"/>
  <c r="B203" i="44"/>
  <c r="D202" i="44"/>
  <c r="B202" i="44"/>
  <c r="D201" i="44"/>
  <c r="B201" i="44"/>
  <c r="D200" i="44"/>
  <c r="B200" i="44"/>
  <c r="D199" i="44"/>
  <c r="B199" i="44"/>
  <c r="D198" i="44"/>
  <c r="B198" i="44"/>
  <c r="D197" i="44"/>
  <c r="B197" i="44"/>
  <c r="D196" i="44"/>
  <c r="B196" i="44"/>
  <c r="D195" i="44"/>
  <c r="B195" i="44"/>
  <c r="D194" i="44"/>
  <c r="B194" i="44"/>
  <c r="H192" i="44"/>
  <c r="G192" i="44"/>
  <c r="F192" i="44"/>
  <c r="E192" i="44"/>
  <c r="D192" i="44"/>
  <c r="B192" i="44"/>
  <c r="D189" i="44"/>
  <c r="B189" i="44"/>
  <c r="D188" i="44"/>
  <c r="B188" i="44"/>
  <c r="D187" i="44"/>
  <c r="B187" i="44"/>
  <c r="D186" i="44"/>
  <c r="B186" i="44"/>
  <c r="D185" i="44"/>
  <c r="B185" i="44"/>
  <c r="D184" i="44"/>
  <c r="B184" i="44"/>
  <c r="D183" i="44"/>
  <c r="B183" i="44"/>
  <c r="D182" i="44"/>
  <c r="B182" i="44"/>
  <c r="D181" i="44"/>
  <c r="B181" i="44"/>
  <c r="D180" i="44"/>
  <c r="B180" i="44"/>
  <c r="D179" i="44"/>
  <c r="B179" i="44"/>
  <c r="D178" i="44"/>
  <c r="B178" i="44"/>
  <c r="D177" i="44"/>
  <c r="B177" i="44"/>
  <c r="D176" i="44"/>
  <c r="B176" i="44"/>
  <c r="D175" i="44"/>
  <c r="B175" i="44"/>
  <c r="D174" i="44"/>
  <c r="B174" i="44"/>
  <c r="D173" i="44"/>
  <c r="B173" i="44"/>
  <c r="D172" i="44"/>
  <c r="B172" i="44"/>
  <c r="D171" i="44"/>
  <c r="B171" i="44"/>
  <c r="D170" i="44"/>
  <c r="B170" i="44"/>
  <c r="D169" i="44"/>
  <c r="B169" i="44"/>
  <c r="D168" i="44"/>
  <c r="B168" i="44"/>
  <c r="D167" i="44"/>
  <c r="B167" i="44"/>
  <c r="D166" i="44"/>
  <c r="B166" i="44"/>
  <c r="D165" i="44"/>
  <c r="B165" i="44"/>
  <c r="D164" i="44"/>
  <c r="B164" i="44"/>
  <c r="D163" i="44"/>
  <c r="B163" i="44"/>
  <c r="D162" i="44"/>
  <c r="B162" i="44"/>
  <c r="D161" i="44"/>
  <c r="B161" i="44"/>
  <c r="D160" i="44"/>
  <c r="B160" i="44"/>
  <c r="D159" i="44"/>
  <c r="B159" i="44"/>
  <c r="D158" i="44"/>
  <c r="D156" i="44"/>
  <c r="B158" i="44"/>
  <c r="B156" i="44"/>
  <c r="H156" i="44"/>
  <c r="G156" i="44"/>
  <c r="F156" i="44"/>
  <c r="E156" i="44"/>
  <c r="D153" i="44"/>
  <c r="B153" i="44"/>
  <c r="D152" i="44"/>
  <c r="B152" i="44"/>
  <c r="D151" i="44"/>
  <c r="B151" i="44"/>
  <c r="D150" i="44"/>
  <c r="B150" i="44"/>
  <c r="D149" i="44"/>
  <c r="B149" i="44"/>
  <c r="D148" i="44"/>
  <c r="B148" i="44"/>
  <c r="D147" i="44"/>
  <c r="B147" i="44"/>
  <c r="D146" i="44"/>
  <c r="B146" i="44"/>
  <c r="D145" i="44"/>
  <c r="B145" i="44"/>
  <c r="D144" i="44"/>
  <c r="B144" i="44"/>
  <c r="D143" i="44"/>
  <c r="B143" i="44"/>
  <c r="D142" i="44"/>
  <c r="B142" i="44"/>
  <c r="D141" i="44"/>
  <c r="B141" i="44"/>
  <c r="D140" i="44"/>
  <c r="B140" i="44"/>
  <c r="D139" i="44"/>
  <c r="B139" i="44"/>
  <c r="D138" i="44"/>
  <c r="B138" i="44"/>
  <c r="D137" i="44"/>
  <c r="B137" i="44"/>
  <c r="D136" i="44"/>
  <c r="B136" i="44"/>
  <c r="D135" i="44"/>
  <c r="B135" i="44"/>
  <c r="D134" i="44"/>
  <c r="B134" i="44"/>
  <c r="D133" i="44"/>
  <c r="B133" i="44"/>
  <c r="D132" i="44"/>
  <c r="B132" i="44"/>
  <c r="D131" i="44"/>
  <c r="B131" i="44"/>
  <c r="D130" i="44"/>
  <c r="B130" i="44"/>
  <c r="D129" i="44"/>
  <c r="B129" i="44"/>
  <c r="D128" i="44"/>
  <c r="B128" i="44"/>
  <c r="D127" i="44"/>
  <c r="B127" i="44"/>
  <c r="D126" i="44"/>
  <c r="B126" i="44"/>
  <c r="D125" i="44"/>
  <c r="B125" i="44"/>
  <c r="D124" i="44"/>
  <c r="B124" i="44"/>
  <c r="D123" i="44"/>
  <c r="B123" i="44"/>
  <c r="D122" i="44"/>
  <c r="B122" i="44"/>
  <c r="H120" i="44"/>
  <c r="G120" i="44"/>
  <c r="F120" i="44"/>
  <c r="E120" i="44"/>
  <c r="D120" i="44"/>
  <c r="B120" i="44"/>
  <c r="D117" i="44"/>
  <c r="B117" i="44"/>
  <c r="D116" i="44"/>
  <c r="B116" i="44"/>
  <c r="D115" i="44"/>
  <c r="B115" i="44"/>
  <c r="D114" i="44"/>
  <c r="B114" i="44"/>
  <c r="D113" i="44"/>
  <c r="B113" i="44"/>
  <c r="D112" i="44"/>
  <c r="B112" i="44"/>
  <c r="D111" i="44"/>
  <c r="B111" i="44"/>
  <c r="D110" i="44"/>
  <c r="B110" i="44"/>
  <c r="D109" i="44"/>
  <c r="B109" i="44"/>
  <c r="D108" i="44"/>
  <c r="B108" i="44"/>
  <c r="D107" i="44"/>
  <c r="B107" i="44"/>
  <c r="D106" i="44"/>
  <c r="B106" i="44"/>
  <c r="D105" i="44"/>
  <c r="B105" i="44"/>
  <c r="D104" i="44"/>
  <c r="B104" i="44"/>
  <c r="D103" i="44"/>
  <c r="B103" i="44"/>
  <c r="D102" i="44"/>
  <c r="B102" i="44"/>
  <c r="D101" i="44"/>
  <c r="B101" i="44"/>
  <c r="D100" i="44"/>
  <c r="B100" i="44"/>
  <c r="D99" i="44"/>
  <c r="B99" i="44"/>
  <c r="D98" i="44"/>
  <c r="B98" i="44"/>
  <c r="D97" i="44"/>
  <c r="B97" i="44"/>
  <c r="D96" i="44"/>
  <c r="B96" i="44"/>
  <c r="D95" i="44"/>
  <c r="B95" i="44"/>
  <c r="D94" i="44"/>
  <c r="B94" i="44"/>
  <c r="D93" i="44"/>
  <c r="B93" i="44"/>
  <c r="D92" i="44"/>
  <c r="B92" i="44"/>
  <c r="D91" i="44"/>
  <c r="B91" i="44"/>
  <c r="D90" i="44"/>
  <c r="B90" i="44"/>
  <c r="D89" i="44"/>
  <c r="B89" i="44"/>
  <c r="D88" i="44"/>
  <c r="B88" i="44"/>
  <c r="D87" i="44"/>
  <c r="B87" i="44"/>
  <c r="D86" i="44"/>
  <c r="D84" i="44"/>
  <c r="B86" i="44"/>
  <c r="B84" i="44"/>
  <c r="H84" i="44"/>
  <c r="G84" i="44"/>
  <c r="F84" i="44"/>
  <c r="E84" i="44"/>
  <c r="D81" i="44"/>
  <c r="B81" i="44"/>
  <c r="D80" i="44"/>
  <c r="B80" i="44"/>
  <c r="D79" i="44"/>
  <c r="B79" i="44"/>
  <c r="D78" i="44"/>
  <c r="B78" i="44"/>
  <c r="D77" i="44"/>
  <c r="B77" i="44"/>
  <c r="D76" i="44"/>
  <c r="B76" i="44"/>
  <c r="D75" i="44"/>
  <c r="B75" i="44"/>
  <c r="D74" i="44"/>
  <c r="B74" i="44"/>
  <c r="D73" i="44"/>
  <c r="B73" i="44"/>
  <c r="D72" i="44"/>
  <c r="B72" i="44"/>
  <c r="D71" i="44"/>
  <c r="B71" i="44"/>
  <c r="D70" i="44"/>
  <c r="B70" i="44"/>
  <c r="D69" i="44"/>
  <c r="B69" i="44"/>
  <c r="D68" i="44"/>
  <c r="B68" i="44"/>
  <c r="D67" i="44"/>
  <c r="B67" i="44"/>
  <c r="D66" i="44"/>
  <c r="B66" i="44"/>
  <c r="D65" i="44"/>
  <c r="B65" i="44"/>
  <c r="D64" i="44"/>
  <c r="B64" i="44"/>
  <c r="D63" i="44"/>
  <c r="B63" i="44"/>
  <c r="D62" i="44"/>
  <c r="B62" i="44"/>
  <c r="D61" i="44"/>
  <c r="B61" i="44"/>
  <c r="D60" i="44"/>
  <c r="B60" i="44"/>
  <c r="D59" i="44"/>
  <c r="B59" i="44"/>
  <c r="D58" i="44"/>
  <c r="B58" i="44"/>
  <c r="D57" i="44"/>
  <c r="B57" i="44"/>
  <c r="D56" i="44"/>
  <c r="B56" i="44"/>
  <c r="D55" i="44"/>
  <c r="B55" i="44"/>
  <c r="D54" i="44"/>
  <c r="B54" i="44"/>
  <c r="D53" i="44"/>
  <c r="B53" i="44"/>
  <c r="D52" i="44"/>
  <c r="B52" i="44"/>
  <c r="D51" i="44"/>
  <c r="B51" i="44"/>
  <c r="D50" i="44"/>
  <c r="B50" i="44"/>
  <c r="H48" i="44"/>
  <c r="G48" i="44"/>
  <c r="F48" i="44"/>
  <c r="E48" i="44"/>
  <c r="D48" i="44"/>
  <c r="B48" i="44"/>
  <c r="D45" i="44"/>
  <c r="B45" i="44"/>
  <c r="D44" i="44"/>
  <c r="B44" i="44"/>
  <c r="D43" i="44"/>
  <c r="B43" i="44"/>
  <c r="D42" i="44"/>
  <c r="B42" i="44"/>
  <c r="D41" i="44"/>
  <c r="B41" i="44"/>
  <c r="D40" i="44"/>
  <c r="B40" i="44"/>
  <c r="D39" i="44"/>
  <c r="B39" i="44"/>
  <c r="D38" i="44"/>
  <c r="B38" i="44"/>
  <c r="D37" i="44"/>
  <c r="B37" i="44"/>
  <c r="D36" i="44"/>
  <c r="B36" i="44"/>
  <c r="D35" i="44"/>
  <c r="B35" i="44"/>
  <c r="D34" i="44"/>
  <c r="B34" i="44"/>
  <c r="D33" i="44"/>
  <c r="B33" i="44"/>
  <c r="D32" i="44"/>
  <c r="B32" i="44"/>
  <c r="D31" i="44"/>
  <c r="B31" i="44"/>
  <c r="D30" i="44"/>
  <c r="B30" i="44"/>
  <c r="D29" i="44"/>
  <c r="B29" i="44"/>
  <c r="D28" i="44"/>
  <c r="B28" i="44"/>
  <c r="D27" i="44"/>
  <c r="B27" i="44"/>
  <c r="D26" i="44"/>
  <c r="B26" i="44"/>
  <c r="D25" i="44"/>
  <c r="B25" i="44"/>
  <c r="D24" i="44"/>
  <c r="B24" i="44"/>
  <c r="D23" i="44"/>
  <c r="B23" i="44"/>
  <c r="D22" i="44"/>
  <c r="B22" i="44"/>
  <c r="D21" i="44"/>
  <c r="B21" i="44"/>
  <c r="D20" i="44"/>
  <c r="B20" i="44"/>
  <c r="D19" i="44"/>
  <c r="B19" i="44"/>
  <c r="D18" i="44"/>
  <c r="B18" i="44"/>
  <c r="D17" i="44"/>
  <c r="B17" i="44"/>
  <c r="D16" i="44"/>
  <c r="B16" i="44"/>
  <c r="D15" i="44"/>
  <c r="B15" i="44"/>
  <c r="D14" i="44"/>
  <c r="D12" i="44"/>
  <c r="B14" i="44"/>
  <c r="B12" i="44"/>
  <c r="H12" i="44"/>
  <c r="G12" i="44"/>
  <c r="F12" i="44"/>
  <c r="E12" i="44"/>
  <c r="F194" i="43"/>
  <c r="D194" i="43"/>
  <c r="C194" i="43"/>
  <c r="B194" i="43"/>
  <c r="F158" i="43"/>
  <c r="D158" i="43"/>
  <c r="C158" i="43"/>
  <c r="B158" i="43"/>
  <c r="F122" i="43"/>
  <c r="D122" i="43"/>
  <c r="C122" i="43"/>
  <c r="B122" i="43"/>
  <c r="F86" i="43"/>
  <c r="D86" i="43"/>
  <c r="C86" i="43"/>
  <c r="B86" i="43"/>
  <c r="F50" i="43"/>
  <c r="D50" i="43"/>
  <c r="C50" i="43"/>
  <c r="B50" i="43"/>
  <c r="F14" i="43"/>
  <c r="D14" i="43"/>
  <c r="C14" i="43"/>
  <c r="B14" i="43"/>
  <c r="J225" i="42"/>
  <c r="F225" i="42"/>
  <c r="D225" i="42"/>
  <c r="C225" i="42"/>
  <c r="B225" i="42"/>
  <c r="J224" i="42"/>
  <c r="F224" i="42"/>
  <c r="D224" i="42"/>
  <c r="C224" i="42"/>
  <c r="B224" i="42"/>
  <c r="J223" i="42"/>
  <c r="F223" i="42"/>
  <c r="D223" i="42"/>
  <c r="C223" i="42"/>
  <c r="B223" i="42"/>
  <c r="J222" i="42"/>
  <c r="F222" i="42"/>
  <c r="D222" i="42"/>
  <c r="C222" i="42"/>
  <c r="B222" i="42"/>
  <c r="J221" i="42"/>
  <c r="F221" i="42"/>
  <c r="D221" i="42"/>
  <c r="C221" i="42"/>
  <c r="B221" i="42"/>
  <c r="J220" i="42"/>
  <c r="F220" i="42"/>
  <c r="D220" i="42"/>
  <c r="C220" i="42"/>
  <c r="B220" i="42"/>
  <c r="J219" i="42"/>
  <c r="F219" i="42"/>
  <c r="D219" i="42"/>
  <c r="C219" i="42"/>
  <c r="B219" i="42"/>
  <c r="J218" i="42"/>
  <c r="F218" i="42"/>
  <c r="D218" i="42"/>
  <c r="C218" i="42"/>
  <c r="B218" i="42"/>
  <c r="J217" i="42"/>
  <c r="F217" i="42"/>
  <c r="D217" i="42"/>
  <c r="C217" i="42"/>
  <c r="B217" i="42"/>
  <c r="J216" i="42"/>
  <c r="F216" i="42"/>
  <c r="D216" i="42"/>
  <c r="C216" i="42"/>
  <c r="B216" i="42"/>
  <c r="J215" i="42"/>
  <c r="F215" i="42"/>
  <c r="D215" i="42"/>
  <c r="C215" i="42"/>
  <c r="B215" i="42"/>
  <c r="J214" i="42"/>
  <c r="F214" i="42"/>
  <c r="D214" i="42"/>
  <c r="C214" i="42"/>
  <c r="B214" i="42"/>
  <c r="J213" i="42"/>
  <c r="F213" i="42"/>
  <c r="D213" i="42"/>
  <c r="C213" i="42"/>
  <c r="B213" i="42"/>
  <c r="J212" i="42"/>
  <c r="F212" i="42"/>
  <c r="D212" i="42"/>
  <c r="B212" i="42"/>
  <c r="C212" i="42"/>
  <c r="J211" i="42"/>
  <c r="F211" i="42"/>
  <c r="D211" i="42"/>
  <c r="C211" i="42"/>
  <c r="B211" i="42"/>
  <c r="J210" i="42"/>
  <c r="F210" i="42"/>
  <c r="D210" i="42"/>
  <c r="C210" i="42"/>
  <c r="B210" i="42"/>
  <c r="J209" i="42"/>
  <c r="F209" i="42"/>
  <c r="D209" i="42"/>
  <c r="C209" i="42"/>
  <c r="B209" i="42"/>
  <c r="J208" i="42"/>
  <c r="F208" i="42"/>
  <c r="D208" i="42"/>
  <c r="B208" i="42"/>
  <c r="C208" i="42"/>
  <c r="J207" i="42"/>
  <c r="F207" i="42"/>
  <c r="D207" i="42"/>
  <c r="C207" i="42"/>
  <c r="B207" i="42"/>
  <c r="J206" i="42"/>
  <c r="F206" i="42"/>
  <c r="D206" i="42"/>
  <c r="C206" i="42"/>
  <c r="B206" i="42"/>
  <c r="J205" i="42"/>
  <c r="F205" i="42"/>
  <c r="D205" i="42"/>
  <c r="C205" i="42"/>
  <c r="B205" i="42"/>
  <c r="J204" i="42"/>
  <c r="F204" i="42"/>
  <c r="D204" i="42"/>
  <c r="B204" i="42"/>
  <c r="C204" i="42"/>
  <c r="J203" i="42"/>
  <c r="F203" i="42"/>
  <c r="D203" i="42"/>
  <c r="C203" i="42"/>
  <c r="B203" i="42"/>
  <c r="J202" i="42"/>
  <c r="F202" i="42"/>
  <c r="D202" i="42"/>
  <c r="C202" i="42"/>
  <c r="B202" i="42"/>
  <c r="J201" i="42"/>
  <c r="F201" i="42"/>
  <c r="D201" i="42"/>
  <c r="C201" i="42"/>
  <c r="B201" i="42"/>
  <c r="J200" i="42"/>
  <c r="F200" i="42"/>
  <c r="D200" i="42"/>
  <c r="D192" i="42"/>
  <c r="C200" i="42"/>
  <c r="B200" i="42"/>
  <c r="J199" i="42"/>
  <c r="F199" i="42"/>
  <c r="D199" i="42"/>
  <c r="C199" i="42"/>
  <c r="B199" i="42"/>
  <c r="J198" i="42"/>
  <c r="F198" i="42"/>
  <c r="D198" i="42"/>
  <c r="C198" i="42"/>
  <c r="B198" i="42"/>
  <c r="J197" i="42"/>
  <c r="F197" i="42"/>
  <c r="D197" i="42"/>
  <c r="C197" i="42"/>
  <c r="B197" i="42"/>
  <c r="J196" i="42"/>
  <c r="F196" i="42"/>
  <c r="D196" i="42"/>
  <c r="B196" i="42"/>
  <c r="C196" i="42"/>
  <c r="J195" i="42"/>
  <c r="F195" i="42"/>
  <c r="F192" i="42"/>
  <c r="D195" i="42"/>
  <c r="C195" i="42"/>
  <c r="B195" i="42"/>
  <c r="J194" i="42"/>
  <c r="J192" i="42"/>
  <c r="F194" i="42"/>
  <c r="D194" i="42"/>
  <c r="C194" i="42"/>
  <c r="B194" i="42"/>
  <c r="B192" i="42"/>
  <c r="L192" i="42"/>
  <c r="K192" i="42"/>
  <c r="H192" i="42"/>
  <c r="G192" i="42"/>
  <c r="J189" i="42"/>
  <c r="F189" i="42"/>
  <c r="D189" i="42"/>
  <c r="C189" i="42"/>
  <c r="B189" i="42"/>
  <c r="J188" i="42"/>
  <c r="F188" i="42"/>
  <c r="D188" i="42"/>
  <c r="C188" i="42"/>
  <c r="B188" i="42"/>
  <c r="J187" i="42"/>
  <c r="F187" i="42"/>
  <c r="D187" i="42"/>
  <c r="C187" i="42"/>
  <c r="B187" i="42"/>
  <c r="J186" i="42"/>
  <c r="F186" i="42"/>
  <c r="D186" i="42"/>
  <c r="C186" i="42"/>
  <c r="J185" i="42"/>
  <c r="F185" i="42"/>
  <c r="D185" i="42"/>
  <c r="C185" i="42"/>
  <c r="J184" i="42"/>
  <c r="F184" i="42"/>
  <c r="D184" i="42"/>
  <c r="C184" i="42"/>
  <c r="B184" i="42"/>
  <c r="J183" i="42"/>
  <c r="F183" i="42"/>
  <c r="D183" i="42"/>
  <c r="C183" i="42"/>
  <c r="B183" i="42"/>
  <c r="J182" i="42"/>
  <c r="F182" i="42"/>
  <c r="D182" i="42"/>
  <c r="C182" i="42"/>
  <c r="B182" i="42"/>
  <c r="J181" i="42"/>
  <c r="F181" i="42"/>
  <c r="D181" i="42"/>
  <c r="C181" i="42"/>
  <c r="B181" i="42"/>
  <c r="J180" i="42"/>
  <c r="F180" i="42"/>
  <c r="D180" i="42"/>
  <c r="C180" i="42"/>
  <c r="B180" i="42"/>
  <c r="J179" i="42"/>
  <c r="F179" i="42"/>
  <c r="D179" i="42"/>
  <c r="C179" i="42"/>
  <c r="B179" i="42"/>
  <c r="J178" i="42"/>
  <c r="F178" i="42"/>
  <c r="D178" i="42"/>
  <c r="C178" i="42"/>
  <c r="J177" i="42"/>
  <c r="F177" i="42"/>
  <c r="D177" i="42"/>
  <c r="C177" i="42"/>
  <c r="J176" i="42"/>
  <c r="F176" i="42"/>
  <c r="D176" i="42"/>
  <c r="C176" i="42"/>
  <c r="B176" i="42"/>
  <c r="J175" i="42"/>
  <c r="F175" i="42"/>
  <c r="D175" i="42"/>
  <c r="C175" i="42"/>
  <c r="B175" i="42"/>
  <c r="J174" i="42"/>
  <c r="F174" i="42"/>
  <c r="D174" i="42"/>
  <c r="C174" i="42"/>
  <c r="B174" i="42"/>
  <c r="J173" i="42"/>
  <c r="F173" i="42"/>
  <c r="D173" i="42"/>
  <c r="C173" i="42"/>
  <c r="B173" i="42"/>
  <c r="J172" i="42"/>
  <c r="F172" i="42"/>
  <c r="D172" i="42"/>
  <c r="C172" i="42"/>
  <c r="B172" i="42"/>
  <c r="J171" i="42"/>
  <c r="F171" i="42"/>
  <c r="D171" i="42"/>
  <c r="C171" i="42"/>
  <c r="B171" i="42"/>
  <c r="J170" i="42"/>
  <c r="F170" i="42"/>
  <c r="D170" i="42"/>
  <c r="C170" i="42"/>
  <c r="J169" i="42"/>
  <c r="F169" i="42"/>
  <c r="D169" i="42"/>
  <c r="C169" i="42"/>
  <c r="J168" i="42"/>
  <c r="F168" i="42"/>
  <c r="D168" i="42"/>
  <c r="C168" i="42"/>
  <c r="B168" i="42"/>
  <c r="J167" i="42"/>
  <c r="F167" i="42"/>
  <c r="D167" i="42"/>
  <c r="C167" i="42"/>
  <c r="B167" i="42"/>
  <c r="J166" i="42"/>
  <c r="F166" i="42"/>
  <c r="D166" i="42"/>
  <c r="C166" i="42"/>
  <c r="B166" i="42"/>
  <c r="J165" i="42"/>
  <c r="F165" i="42"/>
  <c r="D165" i="42"/>
  <c r="C165" i="42"/>
  <c r="B165" i="42"/>
  <c r="J164" i="42"/>
  <c r="F164" i="42"/>
  <c r="D164" i="42"/>
  <c r="C164" i="42"/>
  <c r="B164" i="42"/>
  <c r="J163" i="42"/>
  <c r="F163" i="42"/>
  <c r="D163" i="42"/>
  <c r="C163" i="42"/>
  <c r="B163" i="42"/>
  <c r="J162" i="42"/>
  <c r="F162" i="42"/>
  <c r="D162" i="42"/>
  <c r="C162" i="42"/>
  <c r="J161" i="42"/>
  <c r="F161" i="42"/>
  <c r="D161" i="42"/>
  <c r="D156" i="42"/>
  <c r="C161" i="42"/>
  <c r="J160" i="42"/>
  <c r="F160" i="42"/>
  <c r="F156" i="42"/>
  <c r="D160" i="42"/>
  <c r="C160" i="42"/>
  <c r="B160" i="42"/>
  <c r="J159" i="42"/>
  <c r="J156" i="42"/>
  <c r="F159" i="42"/>
  <c r="D159" i="42"/>
  <c r="C159" i="42"/>
  <c r="B159" i="42"/>
  <c r="J158" i="42"/>
  <c r="F158" i="42"/>
  <c r="D158" i="42"/>
  <c r="C158" i="42"/>
  <c r="L156" i="42"/>
  <c r="K156" i="42"/>
  <c r="H156" i="42"/>
  <c r="G156" i="42"/>
  <c r="J153" i="42"/>
  <c r="F153" i="42"/>
  <c r="D153" i="42"/>
  <c r="C153" i="42"/>
  <c r="B153" i="42"/>
  <c r="J152" i="42"/>
  <c r="F152" i="42"/>
  <c r="D152" i="42"/>
  <c r="C152" i="42"/>
  <c r="B152" i="42"/>
  <c r="J151" i="42"/>
  <c r="F151" i="42"/>
  <c r="D151" i="42"/>
  <c r="C151" i="42"/>
  <c r="B151" i="42"/>
  <c r="J150" i="42"/>
  <c r="F150" i="42"/>
  <c r="D150" i="42"/>
  <c r="B150" i="42"/>
  <c r="C150" i="42"/>
  <c r="J149" i="42"/>
  <c r="F149" i="42"/>
  <c r="D149" i="42"/>
  <c r="C149" i="42"/>
  <c r="B149" i="42"/>
  <c r="J148" i="42"/>
  <c r="F148" i="42"/>
  <c r="D148" i="42"/>
  <c r="C148" i="42"/>
  <c r="B148" i="42"/>
  <c r="J147" i="42"/>
  <c r="F147" i="42"/>
  <c r="D147" i="42"/>
  <c r="C147" i="42"/>
  <c r="B147" i="42"/>
  <c r="J146" i="42"/>
  <c r="F146" i="42"/>
  <c r="D146" i="42"/>
  <c r="C146" i="42"/>
  <c r="B146" i="42"/>
  <c r="J145" i="42"/>
  <c r="F145" i="42"/>
  <c r="D145" i="42"/>
  <c r="C145" i="42"/>
  <c r="B145" i="42"/>
  <c r="J144" i="42"/>
  <c r="F144" i="42"/>
  <c r="D144" i="42"/>
  <c r="C144" i="42"/>
  <c r="B144" i="42"/>
  <c r="J143" i="42"/>
  <c r="F143" i="42"/>
  <c r="D143" i="42"/>
  <c r="C143" i="42"/>
  <c r="B143" i="42"/>
  <c r="J142" i="42"/>
  <c r="F142" i="42"/>
  <c r="D142" i="42"/>
  <c r="B142" i="42"/>
  <c r="C142" i="42"/>
  <c r="J141" i="42"/>
  <c r="F141" i="42"/>
  <c r="D141" i="42"/>
  <c r="C141" i="42"/>
  <c r="B141" i="42"/>
  <c r="J140" i="42"/>
  <c r="F140" i="42"/>
  <c r="D140" i="42"/>
  <c r="C140" i="42"/>
  <c r="B140" i="42"/>
  <c r="J139" i="42"/>
  <c r="F139" i="42"/>
  <c r="D139" i="42"/>
  <c r="C139" i="42"/>
  <c r="B139" i="42"/>
  <c r="J138" i="42"/>
  <c r="F138" i="42"/>
  <c r="D138" i="42"/>
  <c r="B138" i="42"/>
  <c r="C138" i="42"/>
  <c r="J137" i="42"/>
  <c r="F137" i="42"/>
  <c r="D137" i="42"/>
  <c r="C137" i="42"/>
  <c r="B137" i="42"/>
  <c r="J136" i="42"/>
  <c r="F136" i="42"/>
  <c r="D136" i="42"/>
  <c r="C136" i="42"/>
  <c r="B136" i="42"/>
  <c r="J135" i="42"/>
  <c r="F135" i="42"/>
  <c r="D135" i="42"/>
  <c r="C135" i="42"/>
  <c r="B135" i="42"/>
  <c r="J134" i="42"/>
  <c r="F134" i="42"/>
  <c r="D134" i="42"/>
  <c r="B134" i="42"/>
  <c r="C134" i="42"/>
  <c r="J133" i="42"/>
  <c r="F133" i="42"/>
  <c r="D133" i="42"/>
  <c r="C133" i="42"/>
  <c r="B133" i="42"/>
  <c r="J132" i="42"/>
  <c r="F132" i="42"/>
  <c r="D132" i="42"/>
  <c r="C132" i="42"/>
  <c r="B132" i="42"/>
  <c r="J131" i="42"/>
  <c r="F131" i="42"/>
  <c r="D131" i="42"/>
  <c r="C131" i="42"/>
  <c r="B131" i="42"/>
  <c r="J130" i="42"/>
  <c r="F130" i="42"/>
  <c r="D130" i="42"/>
  <c r="B130" i="42"/>
  <c r="C130" i="42"/>
  <c r="J129" i="42"/>
  <c r="F129" i="42"/>
  <c r="D129" i="42"/>
  <c r="C129" i="42"/>
  <c r="B129" i="42"/>
  <c r="J128" i="42"/>
  <c r="F128" i="42"/>
  <c r="D128" i="42"/>
  <c r="C128" i="42"/>
  <c r="B128" i="42"/>
  <c r="J127" i="42"/>
  <c r="F127" i="42"/>
  <c r="D127" i="42"/>
  <c r="C127" i="42"/>
  <c r="B127" i="42"/>
  <c r="J126" i="42"/>
  <c r="F126" i="42"/>
  <c r="D126" i="42"/>
  <c r="B126" i="42"/>
  <c r="C126" i="42"/>
  <c r="J125" i="42"/>
  <c r="F125" i="42"/>
  <c r="D125" i="42"/>
  <c r="C125" i="42"/>
  <c r="B125" i="42"/>
  <c r="J124" i="42"/>
  <c r="F124" i="42"/>
  <c r="D124" i="42"/>
  <c r="C124" i="42"/>
  <c r="B124" i="42"/>
  <c r="J123" i="42"/>
  <c r="F123" i="42"/>
  <c r="D123" i="42"/>
  <c r="C123" i="42"/>
  <c r="J122" i="42"/>
  <c r="F122" i="42"/>
  <c r="F120" i="42"/>
  <c r="D122" i="42"/>
  <c r="C122" i="42"/>
  <c r="L120" i="42"/>
  <c r="K120" i="42"/>
  <c r="H120" i="42"/>
  <c r="G120" i="42"/>
  <c r="J117" i="42"/>
  <c r="F117" i="42"/>
  <c r="D117" i="42"/>
  <c r="C117" i="42"/>
  <c r="B117" i="42"/>
  <c r="J116" i="42"/>
  <c r="F116" i="42"/>
  <c r="D116" i="42"/>
  <c r="C116" i="42"/>
  <c r="J115" i="42"/>
  <c r="F115" i="42"/>
  <c r="D115" i="42"/>
  <c r="B115" i="42"/>
  <c r="C115" i="42"/>
  <c r="J114" i="42"/>
  <c r="F114" i="42"/>
  <c r="D114" i="42"/>
  <c r="C114" i="42"/>
  <c r="B114" i="42"/>
  <c r="J113" i="42"/>
  <c r="F113" i="42"/>
  <c r="D113" i="42"/>
  <c r="C113" i="42"/>
  <c r="B113" i="42"/>
  <c r="J112" i="42"/>
  <c r="F112" i="42"/>
  <c r="D112" i="42"/>
  <c r="C112" i="42"/>
  <c r="B112" i="42"/>
  <c r="J111" i="42"/>
  <c r="F111" i="42"/>
  <c r="D111" i="42"/>
  <c r="B111" i="42"/>
  <c r="C111" i="42"/>
  <c r="J110" i="42"/>
  <c r="F110" i="42"/>
  <c r="D110" i="42"/>
  <c r="C110" i="42"/>
  <c r="B110" i="42"/>
  <c r="J109" i="42"/>
  <c r="F109" i="42"/>
  <c r="D109" i="42"/>
  <c r="C109" i="42"/>
  <c r="B109" i="42"/>
  <c r="J108" i="42"/>
  <c r="F108" i="42"/>
  <c r="D108" i="42"/>
  <c r="C108" i="42"/>
  <c r="J107" i="42"/>
  <c r="F107" i="42"/>
  <c r="D107" i="42"/>
  <c r="B107" i="42"/>
  <c r="C107" i="42"/>
  <c r="J106" i="42"/>
  <c r="F106" i="42"/>
  <c r="D106" i="42"/>
  <c r="C106" i="42"/>
  <c r="B106" i="42"/>
  <c r="J105" i="42"/>
  <c r="F105" i="42"/>
  <c r="D105" i="42"/>
  <c r="C105" i="42"/>
  <c r="B105" i="42"/>
  <c r="J104" i="42"/>
  <c r="F104" i="42"/>
  <c r="D104" i="42"/>
  <c r="C104" i="42"/>
  <c r="B104" i="42"/>
  <c r="J103" i="42"/>
  <c r="F103" i="42"/>
  <c r="D103" i="42"/>
  <c r="C103" i="42"/>
  <c r="B103" i="42"/>
  <c r="J102" i="42"/>
  <c r="F102" i="42"/>
  <c r="D102" i="42"/>
  <c r="C102" i="42"/>
  <c r="B102" i="42"/>
  <c r="J101" i="42"/>
  <c r="F101" i="42"/>
  <c r="D101" i="42"/>
  <c r="C101" i="42"/>
  <c r="B101" i="42"/>
  <c r="J100" i="42"/>
  <c r="F100" i="42"/>
  <c r="D100" i="42"/>
  <c r="C100" i="42"/>
  <c r="J99" i="42"/>
  <c r="F99" i="42"/>
  <c r="D99" i="42"/>
  <c r="C99" i="42"/>
  <c r="J98" i="42"/>
  <c r="F98" i="42"/>
  <c r="D98" i="42"/>
  <c r="C98" i="42"/>
  <c r="B98" i="42"/>
  <c r="J97" i="42"/>
  <c r="F97" i="42"/>
  <c r="D97" i="42"/>
  <c r="C97" i="42"/>
  <c r="B97" i="42"/>
  <c r="J96" i="42"/>
  <c r="F96" i="42"/>
  <c r="D96" i="42"/>
  <c r="C96" i="42"/>
  <c r="B96" i="42"/>
  <c r="J95" i="42"/>
  <c r="F95" i="42"/>
  <c r="D95" i="42"/>
  <c r="C95" i="42"/>
  <c r="B95" i="42"/>
  <c r="J94" i="42"/>
  <c r="F94" i="42"/>
  <c r="D94" i="42"/>
  <c r="C94" i="42"/>
  <c r="B94" i="42"/>
  <c r="J93" i="42"/>
  <c r="F93" i="42"/>
  <c r="D93" i="42"/>
  <c r="C93" i="42"/>
  <c r="B93" i="42"/>
  <c r="J92" i="42"/>
  <c r="F92" i="42"/>
  <c r="D92" i="42"/>
  <c r="C92" i="42"/>
  <c r="J91" i="42"/>
  <c r="F91" i="42"/>
  <c r="D91" i="42"/>
  <c r="B91" i="42"/>
  <c r="C91" i="42"/>
  <c r="J90" i="42"/>
  <c r="F90" i="42"/>
  <c r="D90" i="42"/>
  <c r="C90" i="42"/>
  <c r="B90" i="42"/>
  <c r="J89" i="42"/>
  <c r="F89" i="42"/>
  <c r="D89" i="42"/>
  <c r="C89" i="42"/>
  <c r="B89" i="42"/>
  <c r="J88" i="42"/>
  <c r="F88" i="42"/>
  <c r="D88" i="42"/>
  <c r="C88" i="42"/>
  <c r="B88" i="42"/>
  <c r="J87" i="42"/>
  <c r="F87" i="42"/>
  <c r="D87" i="42"/>
  <c r="C87" i="42"/>
  <c r="J86" i="42"/>
  <c r="J84" i="42"/>
  <c r="F86" i="42"/>
  <c r="D86" i="42"/>
  <c r="C86" i="42"/>
  <c r="B86" i="42"/>
  <c r="L84" i="42"/>
  <c r="K84" i="42"/>
  <c r="H84" i="42"/>
  <c r="G84" i="42"/>
  <c r="J81" i="42"/>
  <c r="F81" i="42"/>
  <c r="D81" i="42"/>
  <c r="C81" i="42"/>
  <c r="B81" i="42"/>
  <c r="J80" i="42"/>
  <c r="F80" i="42"/>
  <c r="D80" i="42"/>
  <c r="C80" i="42"/>
  <c r="B80" i="42"/>
  <c r="J79" i="42"/>
  <c r="F79" i="42"/>
  <c r="D79" i="42"/>
  <c r="C79" i="42"/>
  <c r="B79" i="42"/>
  <c r="J78" i="42"/>
  <c r="F78" i="42"/>
  <c r="D78" i="42"/>
  <c r="C78" i="42"/>
  <c r="B78" i="42"/>
  <c r="J77" i="42"/>
  <c r="F77" i="42"/>
  <c r="D77" i="42"/>
  <c r="C77" i="42"/>
  <c r="B77" i="42"/>
  <c r="J76" i="42"/>
  <c r="F76" i="42"/>
  <c r="D76" i="42"/>
  <c r="B76" i="42"/>
  <c r="C76" i="42"/>
  <c r="J75" i="42"/>
  <c r="F75" i="42"/>
  <c r="D75" i="42"/>
  <c r="C75" i="42"/>
  <c r="B75" i="42"/>
  <c r="J74" i="42"/>
  <c r="F74" i="42"/>
  <c r="D74" i="42"/>
  <c r="C74" i="42"/>
  <c r="B74" i="42"/>
  <c r="J73" i="42"/>
  <c r="F73" i="42"/>
  <c r="D73" i="42"/>
  <c r="C73" i="42"/>
  <c r="B73" i="42"/>
  <c r="J72" i="42"/>
  <c r="F72" i="42"/>
  <c r="D72" i="42"/>
  <c r="B72" i="42"/>
  <c r="C72" i="42"/>
  <c r="J71" i="42"/>
  <c r="F71" i="42"/>
  <c r="D71" i="42"/>
  <c r="C71" i="42"/>
  <c r="B71" i="42"/>
  <c r="J70" i="42"/>
  <c r="F70" i="42"/>
  <c r="D70" i="42"/>
  <c r="C70" i="42"/>
  <c r="B70" i="42"/>
  <c r="J69" i="42"/>
  <c r="F69" i="42"/>
  <c r="D69" i="42"/>
  <c r="C69" i="42"/>
  <c r="B69" i="42"/>
  <c r="J68" i="42"/>
  <c r="F68" i="42"/>
  <c r="D68" i="42"/>
  <c r="C68" i="42"/>
  <c r="B68" i="42"/>
  <c r="J67" i="42"/>
  <c r="F67" i="42"/>
  <c r="D67" i="42"/>
  <c r="C67" i="42"/>
  <c r="B67" i="42"/>
  <c r="J66" i="42"/>
  <c r="F66" i="42"/>
  <c r="D66" i="42"/>
  <c r="C66" i="42"/>
  <c r="B66" i="42"/>
  <c r="J65" i="42"/>
  <c r="F65" i="42"/>
  <c r="D65" i="42"/>
  <c r="C65" i="42"/>
  <c r="B65" i="42"/>
  <c r="J64" i="42"/>
  <c r="F64" i="42"/>
  <c r="D64" i="42"/>
  <c r="C64" i="42"/>
  <c r="B64" i="42"/>
  <c r="J63" i="42"/>
  <c r="F63" i="42"/>
  <c r="D63" i="42"/>
  <c r="C63" i="42"/>
  <c r="B63" i="42"/>
  <c r="J62" i="42"/>
  <c r="F62" i="42"/>
  <c r="D62" i="42"/>
  <c r="C62" i="42"/>
  <c r="B62" i="42"/>
  <c r="J61" i="42"/>
  <c r="F61" i="42"/>
  <c r="D61" i="42"/>
  <c r="C61" i="42"/>
  <c r="B61" i="42"/>
  <c r="J60" i="42"/>
  <c r="F60" i="42"/>
  <c r="D60" i="42"/>
  <c r="B60" i="42"/>
  <c r="C60" i="42"/>
  <c r="J59" i="42"/>
  <c r="F59" i="42"/>
  <c r="D59" i="42"/>
  <c r="C59" i="42"/>
  <c r="B59" i="42"/>
  <c r="J58" i="42"/>
  <c r="F58" i="42"/>
  <c r="D58" i="42"/>
  <c r="C58" i="42"/>
  <c r="B58" i="42"/>
  <c r="J57" i="42"/>
  <c r="F57" i="42"/>
  <c r="D57" i="42"/>
  <c r="C57" i="42"/>
  <c r="B57" i="42"/>
  <c r="J56" i="42"/>
  <c r="F56" i="42"/>
  <c r="D56" i="42"/>
  <c r="B56" i="42"/>
  <c r="C56" i="42"/>
  <c r="J55" i="42"/>
  <c r="F55" i="42"/>
  <c r="D55" i="42"/>
  <c r="C55" i="42"/>
  <c r="B55" i="42"/>
  <c r="J54" i="42"/>
  <c r="F54" i="42"/>
  <c r="D54" i="42"/>
  <c r="C54" i="42"/>
  <c r="B54" i="42"/>
  <c r="J53" i="42"/>
  <c r="F53" i="42"/>
  <c r="D53" i="42"/>
  <c r="C53" i="42"/>
  <c r="B53" i="42"/>
  <c r="J52" i="42"/>
  <c r="F52" i="42"/>
  <c r="D52" i="42"/>
  <c r="B52" i="42"/>
  <c r="C52" i="42"/>
  <c r="J51" i="42"/>
  <c r="F51" i="42"/>
  <c r="D51" i="42"/>
  <c r="C51" i="42"/>
  <c r="B51" i="42"/>
  <c r="J50" i="42"/>
  <c r="J48" i="42"/>
  <c r="F50" i="42"/>
  <c r="D50" i="42"/>
  <c r="C50" i="42"/>
  <c r="B50" i="42"/>
  <c r="L48" i="42"/>
  <c r="K48" i="42"/>
  <c r="H48" i="42"/>
  <c r="G48" i="42"/>
  <c r="D48" i="42"/>
  <c r="J45" i="42"/>
  <c r="F45" i="42"/>
  <c r="D45" i="42"/>
  <c r="C45" i="42"/>
  <c r="J44" i="42"/>
  <c r="F44" i="42"/>
  <c r="D44" i="42"/>
  <c r="C44" i="42"/>
  <c r="B44" i="42"/>
  <c r="J43" i="42"/>
  <c r="F43" i="42"/>
  <c r="D43" i="42"/>
  <c r="C43" i="42"/>
  <c r="B43" i="42"/>
  <c r="J42" i="42"/>
  <c r="F42" i="42"/>
  <c r="D42" i="42"/>
  <c r="C42" i="42"/>
  <c r="B42" i="42"/>
  <c r="J41" i="42"/>
  <c r="F41" i="42"/>
  <c r="D41" i="42"/>
  <c r="C41" i="42"/>
  <c r="B41" i="42"/>
  <c r="J40" i="42"/>
  <c r="F40" i="42"/>
  <c r="D40" i="42"/>
  <c r="C40" i="42"/>
  <c r="B40" i="42"/>
  <c r="J39" i="42"/>
  <c r="F39" i="42"/>
  <c r="D39" i="42"/>
  <c r="C39" i="42"/>
  <c r="B39" i="42"/>
  <c r="J38" i="42"/>
  <c r="F38" i="42"/>
  <c r="D38" i="42"/>
  <c r="C38" i="42"/>
  <c r="J37" i="42"/>
  <c r="F37" i="42"/>
  <c r="D37" i="42"/>
  <c r="B37" i="42"/>
  <c r="C37" i="42"/>
  <c r="J36" i="42"/>
  <c r="F36" i="42"/>
  <c r="D36" i="42"/>
  <c r="C36" i="42"/>
  <c r="B36" i="42"/>
  <c r="J35" i="42"/>
  <c r="F35" i="42"/>
  <c r="D35" i="42"/>
  <c r="C35" i="42"/>
  <c r="B35" i="42"/>
  <c r="J34" i="42"/>
  <c r="F34" i="42"/>
  <c r="D34" i="42"/>
  <c r="C34" i="42"/>
  <c r="B34" i="42"/>
  <c r="J33" i="42"/>
  <c r="F33" i="42"/>
  <c r="D33" i="42"/>
  <c r="C33" i="42"/>
  <c r="B33" i="42"/>
  <c r="J32" i="42"/>
  <c r="F32" i="42"/>
  <c r="D32" i="42"/>
  <c r="C32" i="42"/>
  <c r="B32" i="42"/>
  <c r="J31" i="42"/>
  <c r="F31" i="42"/>
  <c r="D31" i="42"/>
  <c r="C31" i="42"/>
  <c r="B31" i="42"/>
  <c r="J30" i="42"/>
  <c r="F30" i="42"/>
  <c r="D30" i="42"/>
  <c r="C30" i="42"/>
  <c r="J29" i="42"/>
  <c r="F29" i="42"/>
  <c r="D29" i="42"/>
  <c r="C29" i="42"/>
  <c r="J28" i="42"/>
  <c r="F28" i="42"/>
  <c r="D28" i="42"/>
  <c r="C28" i="42"/>
  <c r="B28" i="42"/>
  <c r="J27" i="42"/>
  <c r="F27" i="42"/>
  <c r="D27" i="42"/>
  <c r="C27" i="42"/>
  <c r="B27" i="42"/>
  <c r="J26" i="42"/>
  <c r="F26" i="42"/>
  <c r="D26" i="42"/>
  <c r="C26" i="42"/>
  <c r="B26" i="42"/>
  <c r="J25" i="42"/>
  <c r="F25" i="42"/>
  <c r="D25" i="42"/>
  <c r="C25" i="42"/>
  <c r="B25" i="42"/>
  <c r="J24" i="42"/>
  <c r="F24" i="42"/>
  <c r="D24" i="42"/>
  <c r="C24" i="42"/>
  <c r="B24" i="42"/>
  <c r="J23" i="42"/>
  <c r="F23" i="42"/>
  <c r="D23" i="42"/>
  <c r="C23" i="42"/>
  <c r="B23" i="42"/>
  <c r="J22" i="42"/>
  <c r="F22" i="42"/>
  <c r="D22" i="42"/>
  <c r="C22" i="42"/>
  <c r="J21" i="42"/>
  <c r="F21" i="42"/>
  <c r="D21" i="42"/>
  <c r="B21" i="42"/>
  <c r="C21" i="42"/>
  <c r="J20" i="42"/>
  <c r="F20" i="42"/>
  <c r="D20" i="42"/>
  <c r="C20" i="42"/>
  <c r="B20" i="42"/>
  <c r="J19" i="42"/>
  <c r="F19" i="42"/>
  <c r="D19" i="42"/>
  <c r="C19" i="42"/>
  <c r="B19" i="42"/>
  <c r="J18" i="42"/>
  <c r="F18" i="42"/>
  <c r="D18" i="42"/>
  <c r="C18" i="42"/>
  <c r="B18" i="42"/>
  <c r="J17" i="42"/>
  <c r="F17" i="42"/>
  <c r="D17" i="42"/>
  <c r="B17" i="42"/>
  <c r="C17" i="42"/>
  <c r="J16" i="42"/>
  <c r="F16" i="42"/>
  <c r="D16" i="42"/>
  <c r="C16" i="42"/>
  <c r="B16" i="42"/>
  <c r="J15" i="42"/>
  <c r="F15" i="42"/>
  <c r="D15" i="42"/>
  <c r="C15" i="42"/>
  <c r="B15" i="42"/>
  <c r="J14" i="42"/>
  <c r="F14" i="42"/>
  <c r="D14" i="42"/>
  <c r="C14" i="42"/>
  <c r="L12" i="42"/>
  <c r="K12" i="42"/>
  <c r="J12" i="42"/>
  <c r="H12" i="42"/>
  <c r="G12" i="42"/>
  <c r="F12" i="42"/>
  <c r="D12" i="42"/>
  <c r="J225" i="41"/>
  <c r="F225" i="41"/>
  <c r="D225" i="41"/>
  <c r="C225" i="41"/>
  <c r="B225" i="41"/>
  <c r="J224" i="41"/>
  <c r="F224" i="41"/>
  <c r="D224" i="41"/>
  <c r="C224" i="41"/>
  <c r="B224" i="41"/>
  <c r="J223" i="41"/>
  <c r="F223" i="41"/>
  <c r="D223" i="41"/>
  <c r="C223" i="41"/>
  <c r="B223" i="41"/>
  <c r="J222" i="41"/>
  <c r="F222" i="41"/>
  <c r="D222" i="41"/>
  <c r="C222" i="41"/>
  <c r="B222" i="41"/>
  <c r="J221" i="41"/>
  <c r="F221" i="41"/>
  <c r="D221" i="41"/>
  <c r="C221" i="41"/>
  <c r="B221" i="41"/>
  <c r="J220" i="41"/>
  <c r="F220" i="41"/>
  <c r="D220" i="41"/>
  <c r="C220" i="41"/>
  <c r="B220" i="41"/>
  <c r="J219" i="41"/>
  <c r="F219" i="41"/>
  <c r="D219" i="41"/>
  <c r="C219" i="41"/>
  <c r="B219" i="41"/>
  <c r="J218" i="41"/>
  <c r="F218" i="41"/>
  <c r="D218" i="41"/>
  <c r="C218" i="41"/>
  <c r="B218" i="41"/>
  <c r="J217" i="41"/>
  <c r="F217" i="41"/>
  <c r="D217" i="41"/>
  <c r="C217" i="41"/>
  <c r="B217" i="41"/>
  <c r="J216" i="41"/>
  <c r="F216" i="41"/>
  <c r="D216" i="41"/>
  <c r="C216" i="41"/>
  <c r="B216" i="41"/>
  <c r="J215" i="41"/>
  <c r="F215" i="41"/>
  <c r="D215" i="41"/>
  <c r="C215" i="41"/>
  <c r="B215" i="41"/>
  <c r="J214" i="41"/>
  <c r="F214" i="41"/>
  <c r="D214" i="41"/>
  <c r="C214" i="41"/>
  <c r="B214" i="41"/>
  <c r="J213" i="41"/>
  <c r="F213" i="41"/>
  <c r="D213" i="41"/>
  <c r="C213" i="41"/>
  <c r="B213" i="41"/>
  <c r="J212" i="41"/>
  <c r="F212" i="41"/>
  <c r="D212" i="41"/>
  <c r="C212" i="41"/>
  <c r="B212" i="41"/>
  <c r="J211" i="41"/>
  <c r="F211" i="41"/>
  <c r="D211" i="41"/>
  <c r="C211" i="41"/>
  <c r="B211" i="41"/>
  <c r="J210" i="41"/>
  <c r="F210" i="41"/>
  <c r="D210" i="41"/>
  <c r="C210" i="41"/>
  <c r="B210" i="41"/>
  <c r="J209" i="41"/>
  <c r="F209" i="41"/>
  <c r="D209" i="41"/>
  <c r="C209" i="41"/>
  <c r="B209" i="41"/>
  <c r="J208" i="41"/>
  <c r="F208" i="41"/>
  <c r="D208" i="41"/>
  <c r="C208" i="41"/>
  <c r="B208" i="41"/>
  <c r="J207" i="41"/>
  <c r="F207" i="41"/>
  <c r="D207" i="41"/>
  <c r="C207" i="41"/>
  <c r="B207" i="41"/>
  <c r="J206" i="41"/>
  <c r="F206" i="41"/>
  <c r="D206" i="41"/>
  <c r="B206" i="41"/>
  <c r="C206" i="41"/>
  <c r="J205" i="41"/>
  <c r="F205" i="41"/>
  <c r="D205" i="41"/>
  <c r="C205" i="41"/>
  <c r="B205" i="41"/>
  <c r="J204" i="41"/>
  <c r="F204" i="41"/>
  <c r="D204" i="41"/>
  <c r="C204" i="41"/>
  <c r="B204" i="41"/>
  <c r="J203" i="41"/>
  <c r="F203" i="41"/>
  <c r="D203" i="41"/>
  <c r="C203" i="41"/>
  <c r="B203" i="41"/>
  <c r="J202" i="41"/>
  <c r="F202" i="41"/>
  <c r="D202" i="41"/>
  <c r="B202" i="41"/>
  <c r="C202" i="41"/>
  <c r="J201" i="41"/>
  <c r="F201" i="41"/>
  <c r="D201" i="41"/>
  <c r="C201" i="41"/>
  <c r="B201" i="41"/>
  <c r="J200" i="41"/>
  <c r="F200" i="41"/>
  <c r="D200" i="41"/>
  <c r="C200" i="41"/>
  <c r="B200" i="41"/>
  <c r="J199" i="41"/>
  <c r="F199" i="41"/>
  <c r="D199" i="41"/>
  <c r="C199" i="41"/>
  <c r="B199" i="41"/>
  <c r="J198" i="41"/>
  <c r="F198" i="41"/>
  <c r="D198" i="41"/>
  <c r="B198" i="41"/>
  <c r="C198" i="41"/>
  <c r="J197" i="41"/>
  <c r="F197" i="41"/>
  <c r="D197" i="41"/>
  <c r="C197" i="41"/>
  <c r="B197" i="41"/>
  <c r="J196" i="41"/>
  <c r="F196" i="41"/>
  <c r="D196" i="41"/>
  <c r="C196" i="41"/>
  <c r="B196" i="41"/>
  <c r="J195" i="41"/>
  <c r="F195" i="41"/>
  <c r="D195" i="41"/>
  <c r="C195" i="41"/>
  <c r="J194" i="41"/>
  <c r="F194" i="41"/>
  <c r="F192" i="41"/>
  <c r="D194" i="41"/>
  <c r="C194" i="41"/>
  <c r="L192" i="41"/>
  <c r="K192" i="41"/>
  <c r="H192" i="41"/>
  <c r="G192" i="41"/>
  <c r="J189" i="41"/>
  <c r="F189" i="41"/>
  <c r="D189" i="41"/>
  <c r="C189" i="41"/>
  <c r="B189" i="41"/>
  <c r="J188" i="41"/>
  <c r="F188" i="41"/>
  <c r="D188" i="41"/>
  <c r="C188" i="41"/>
  <c r="B188" i="41"/>
  <c r="J187" i="41"/>
  <c r="F187" i="41"/>
  <c r="D187" i="41"/>
  <c r="B187" i="41"/>
  <c r="C187" i="41"/>
  <c r="J186" i="41"/>
  <c r="F186" i="41"/>
  <c r="D186" i="41"/>
  <c r="C186" i="41"/>
  <c r="B186" i="41"/>
  <c r="J185" i="41"/>
  <c r="F185" i="41"/>
  <c r="D185" i="41"/>
  <c r="C185" i="41"/>
  <c r="B185" i="41"/>
  <c r="J184" i="41"/>
  <c r="F184" i="41"/>
  <c r="D184" i="41"/>
  <c r="C184" i="41"/>
  <c r="J183" i="41"/>
  <c r="F183" i="41"/>
  <c r="D183" i="41"/>
  <c r="B183" i="41"/>
  <c r="C183" i="41"/>
  <c r="J182" i="41"/>
  <c r="F182" i="41"/>
  <c r="D182" i="41"/>
  <c r="C182" i="41"/>
  <c r="B182" i="41"/>
  <c r="J181" i="41"/>
  <c r="F181" i="41"/>
  <c r="D181" i="41"/>
  <c r="C181" i="41"/>
  <c r="B181" i="41"/>
  <c r="J180" i="41"/>
  <c r="F180" i="41"/>
  <c r="D180" i="41"/>
  <c r="C180" i="41"/>
  <c r="B180" i="41"/>
  <c r="J179" i="41"/>
  <c r="F179" i="41"/>
  <c r="D179" i="41"/>
  <c r="B179" i="41"/>
  <c r="C179" i="41"/>
  <c r="J178" i="41"/>
  <c r="F178" i="41"/>
  <c r="D178" i="41"/>
  <c r="C178" i="41"/>
  <c r="B178" i="41"/>
  <c r="J177" i="41"/>
  <c r="F177" i="41"/>
  <c r="D177" i="41"/>
  <c r="C177" i="41"/>
  <c r="B177" i="41"/>
  <c r="J176" i="41"/>
  <c r="F176" i="41"/>
  <c r="D176" i="41"/>
  <c r="C176" i="41"/>
  <c r="J175" i="41"/>
  <c r="F175" i="41"/>
  <c r="D175" i="41"/>
  <c r="B175" i="41"/>
  <c r="C175" i="41"/>
  <c r="J174" i="41"/>
  <c r="F174" i="41"/>
  <c r="D174" i="41"/>
  <c r="C174" i="41"/>
  <c r="B174" i="41"/>
  <c r="J173" i="41"/>
  <c r="F173" i="41"/>
  <c r="D173" i="41"/>
  <c r="C173" i="41"/>
  <c r="B173" i="41"/>
  <c r="J172" i="41"/>
  <c r="F172" i="41"/>
  <c r="D172" i="41"/>
  <c r="C172" i="41"/>
  <c r="B172" i="41"/>
  <c r="J171" i="41"/>
  <c r="F171" i="41"/>
  <c r="D171" i="41"/>
  <c r="B171" i="41"/>
  <c r="C171" i="41"/>
  <c r="J170" i="41"/>
  <c r="F170" i="41"/>
  <c r="D170" i="41"/>
  <c r="C170" i="41"/>
  <c r="B170" i="41"/>
  <c r="J169" i="41"/>
  <c r="F169" i="41"/>
  <c r="D169" i="41"/>
  <c r="C169" i="41"/>
  <c r="B169" i="41"/>
  <c r="J168" i="41"/>
  <c r="F168" i="41"/>
  <c r="D168" i="41"/>
  <c r="C168" i="41"/>
  <c r="J167" i="41"/>
  <c r="F167" i="41"/>
  <c r="D167" i="41"/>
  <c r="B167" i="41"/>
  <c r="C167" i="41"/>
  <c r="J166" i="41"/>
  <c r="F166" i="41"/>
  <c r="D166" i="41"/>
  <c r="C166" i="41"/>
  <c r="B166" i="41"/>
  <c r="J165" i="41"/>
  <c r="F165" i="41"/>
  <c r="D165" i="41"/>
  <c r="C165" i="41"/>
  <c r="B165" i="41"/>
  <c r="J164" i="41"/>
  <c r="F164" i="41"/>
  <c r="D164" i="41"/>
  <c r="C164" i="41"/>
  <c r="B164" i="41"/>
  <c r="J163" i="41"/>
  <c r="F163" i="41"/>
  <c r="D163" i="41"/>
  <c r="B163" i="41"/>
  <c r="C163" i="41"/>
  <c r="J162" i="41"/>
  <c r="F162" i="41"/>
  <c r="D162" i="41"/>
  <c r="C162" i="41"/>
  <c r="B162" i="41"/>
  <c r="J161" i="41"/>
  <c r="F161" i="41"/>
  <c r="D161" i="41"/>
  <c r="C161" i="41"/>
  <c r="B161" i="41"/>
  <c r="J160" i="41"/>
  <c r="F160" i="41"/>
  <c r="D160" i="41"/>
  <c r="C160" i="41"/>
  <c r="J159" i="41"/>
  <c r="F159" i="41"/>
  <c r="D159" i="41"/>
  <c r="C159" i="41"/>
  <c r="J158" i="41"/>
  <c r="F158" i="41"/>
  <c r="F156" i="41"/>
  <c r="D158" i="41"/>
  <c r="C158" i="41"/>
  <c r="B158" i="41"/>
  <c r="L156" i="41"/>
  <c r="K156" i="41"/>
  <c r="H156" i="41"/>
  <c r="G156" i="41"/>
  <c r="J153" i="41"/>
  <c r="F153" i="41"/>
  <c r="D153" i="41"/>
  <c r="C153" i="41"/>
  <c r="B153" i="41"/>
  <c r="J152" i="41"/>
  <c r="F152" i="41"/>
  <c r="D152" i="41"/>
  <c r="B152" i="41"/>
  <c r="C152" i="41"/>
  <c r="J151" i="41"/>
  <c r="F151" i="41"/>
  <c r="D151" i="41"/>
  <c r="C151" i="41"/>
  <c r="B151" i="41"/>
  <c r="J150" i="41"/>
  <c r="F150" i="41"/>
  <c r="D150" i="41"/>
  <c r="C150" i="41"/>
  <c r="B150" i="41"/>
  <c r="J149" i="41"/>
  <c r="F149" i="41"/>
  <c r="D149" i="41"/>
  <c r="C149" i="41"/>
  <c r="B149" i="41"/>
  <c r="J148" i="41"/>
  <c r="F148" i="41"/>
  <c r="D148" i="41"/>
  <c r="B148" i="41"/>
  <c r="C148" i="41"/>
  <c r="J147" i="41"/>
  <c r="F147" i="41"/>
  <c r="D147" i="41"/>
  <c r="C147" i="41"/>
  <c r="B147" i="41"/>
  <c r="J146" i="41"/>
  <c r="F146" i="41"/>
  <c r="D146" i="41"/>
  <c r="C146" i="41"/>
  <c r="B146" i="41"/>
  <c r="J145" i="41"/>
  <c r="F145" i="41"/>
  <c r="D145" i="41"/>
  <c r="C145" i="41"/>
  <c r="B145" i="41"/>
  <c r="J144" i="41"/>
  <c r="F144" i="41"/>
  <c r="D144" i="41"/>
  <c r="B144" i="41"/>
  <c r="C144" i="41"/>
  <c r="J143" i="41"/>
  <c r="F143" i="41"/>
  <c r="D143" i="41"/>
  <c r="C143" i="41"/>
  <c r="B143" i="41"/>
  <c r="J142" i="41"/>
  <c r="F142" i="41"/>
  <c r="D142" i="41"/>
  <c r="C142" i="41"/>
  <c r="B142" i="41"/>
  <c r="J141" i="41"/>
  <c r="F141" i="41"/>
  <c r="D141" i="41"/>
  <c r="C141" i="41"/>
  <c r="B141" i="41"/>
  <c r="J140" i="41"/>
  <c r="F140" i="41"/>
  <c r="D140" i="41"/>
  <c r="B140" i="41"/>
  <c r="C140" i="41"/>
  <c r="J139" i="41"/>
  <c r="F139" i="41"/>
  <c r="D139" i="41"/>
  <c r="C139" i="41"/>
  <c r="B139" i="41"/>
  <c r="J138" i="41"/>
  <c r="F138" i="41"/>
  <c r="D138" i="41"/>
  <c r="C138" i="41"/>
  <c r="B138" i="41"/>
  <c r="J137" i="41"/>
  <c r="F137" i="41"/>
  <c r="D137" i="41"/>
  <c r="C137" i="41"/>
  <c r="B137" i="41"/>
  <c r="J136" i="41"/>
  <c r="F136" i="41"/>
  <c r="D136" i="41"/>
  <c r="B136" i="41"/>
  <c r="C136" i="41"/>
  <c r="J135" i="41"/>
  <c r="F135" i="41"/>
  <c r="D135" i="41"/>
  <c r="C135" i="41"/>
  <c r="B135" i="41"/>
  <c r="J134" i="41"/>
  <c r="F134" i="41"/>
  <c r="D134" i="41"/>
  <c r="C134" i="41"/>
  <c r="B134" i="41"/>
  <c r="J133" i="41"/>
  <c r="F133" i="41"/>
  <c r="D133" i="41"/>
  <c r="C133" i="41"/>
  <c r="B133" i="41"/>
  <c r="J132" i="41"/>
  <c r="F132" i="41"/>
  <c r="D132" i="41"/>
  <c r="B132" i="41"/>
  <c r="C132" i="41"/>
  <c r="J131" i="41"/>
  <c r="F131" i="41"/>
  <c r="D131" i="41"/>
  <c r="C131" i="41"/>
  <c r="B131" i="41"/>
  <c r="J130" i="41"/>
  <c r="F130" i="41"/>
  <c r="D130" i="41"/>
  <c r="C130" i="41"/>
  <c r="B130" i="41"/>
  <c r="J129" i="41"/>
  <c r="F129" i="41"/>
  <c r="D129" i="41"/>
  <c r="C129" i="41"/>
  <c r="B129" i="41"/>
  <c r="J128" i="41"/>
  <c r="F128" i="41"/>
  <c r="D128" i="41"/>
  <c r="B128" i="41"/>
  <c r="C128" i="41"/>
  <c r="J127" i="41"/>
  <c r="F127" i="41"/>
  <c r="D127" i="41"/>
  <c r="C127" i="41"/>
  <c r="B127" i="41"/>
  <c r="J126" i="41"/>
  <c r="F126" i="41"/>
  <c r="D126" i="41"/>
  <c r="C126" i="41"/>
  <c r="B126" i="41"/>
  <c r="J125" i="41"/>
  <c r="F125" i="41"/>
  <c r="D125" i="41"/>
  <c r="C125" i="41"/>
  <c r="B125" i="41"/>
  <c r="J124" i="41"/>
  <c r="F124" i="41"/>
  <c r="D124" i="41"/>
  <c r="C124" i="41"/>
  <c r="B124" i="41"/>
  <c r="J123" i="41"/>
  <c r="F123" i="41"/>
  <c r="F120" i="41"/>
  <c r="D123" i="41"/>
  <c r="C123" i="41"/>
  <c r="B123" i="41"/>
  <c r="J122" i="41"/>
  <c r="J120" i="41"/>
  <c r="F122" i="41"/>
  <c r="D122" i="41"/>
  <c r="C122" i="41"/>
  <c r="B122" i="41"/>
  <c r="B120" i="41"/>
  <c r="L120" i="41"/>
  <c r="K120" i="41"/>
  <c r="H120" i="41"/>
  <c r="G120" i="41"/>
  <c r="J117" i="41"/>
  <c r="F117" i="41"/>
  <c r="D117" i="41"/>
  <c r="C117" i="41"/>
  <c r="B117" i="41"/>
  <c r="J116" i="41"/>
  <c r="F116" i="41"/>
  <c r="D116" i="41"/>
  <c r="C116" i="41"/>
  <c r="B116" i="41"/>
  <c r="J115" i="41"/>
  <c r="F115" i="41"/>
  <c r="D115" i="41"/>
  <c r="C115" i="41"/>
  <c r="B115" i="41"/>
  <c r="J114" i="41"/>
  <c r="F114" i="41"/>
  <c r="D114" i="41"/>
  <c r="B114" i="41"/>
  <c r="C114" i="41"/>
  <c r="J113" i="41"/>
  <c r="F113" i="41"/>
  <c r="D113" i="41"/>
  <c r="C113" i="41"/>
  <c r="B113" i="41"/>
  <c r="J112" i="41"/>
  <c r="F112" i="41"/>
  <c r="D112" i="41"/>
  <c r="C112" i="41"/>
  <c r="B112" i="41"/>
  <c r="J111" i="41"/>
  <c r="F111" i="41"/>
  <c r="D111" i="41"/>
  <c r="C111" i="41"/>
  <c r="B111" i="41"/>
  <c r="J110" i="41"/>
  <c r="F110" i="41"/>
  <c r="D110" i="41"/>
  <c r="C110" i="41"/>
  <c r="B110" i="41"/>
  <c r="J109" i="41"/>
  <c r="F109" i="41"/>
  <c r="D109" i="41"/>
  <c r="B109" i="41"/>
  <c r="C109" i="41"/>
  <c r="J108" i="41"/>
  <c r="F108" i="41"/>
  <c r="D108" i="41"/>
  <c r="C108" i="41"/>
  <c r="B108" i="41"/>
  <c r="J107" i="41"/>
  <c r="F107" i="41"/>
  <c r="D107" i="41"/>
  <c r="C107" i="41"/>
  <c r="B107" i="41"/>
  <c r="J106" i="41"/>
  <c r="F106" i="41"/>
  <c r="D106" i="41"/>
  <c r="C106" i="41"/>
  <c r="B106" i="41"/>
  <c r="J105" i="41"/>
  <c r="F105" i="41"/>
  <c r="D105" i="41"/>
  <c r="B105" i="41"/>
  <c r="C105" i="41"/>
  <c r="J104" i="41"/>
  <c r="F104" i="41"/>
  <c r="D104" i="41"/>
  <c r="C104" i="41"/>
  <c r="B104" i="41"/>
  <c r="J103" i="41"/>
  <c r="F103" i="41"/>
  <c r="D103" i="41"/>
  <c r="C103" i="41"/>
  <c r="B103" i="41"/>
  <c r="J102" i="41"/>
  <c r="F102" i="41"/>
  <c r="D102" i="41"/>
  <c r="C102" i="41"/>
  <c r="B102" i="41"/>
  <c r="J101" i="41"/>
  <c r="F101" i="41"/>
  <c r="D101" i="41"/>
  <c r="B101" i="41"/>
  <c r="C101" i="41"/>
  <c r="J100" i="41"/>
  <c r="F100" i="41"/>
  <c r="D100" i="41"/>
  <c r="C100" i="41"/>
  <c r="B100" i="41"/>
  <c r="J99" i="41"/>
  <c r="F99" i="41"/>
  <c r="D99" i="41"/>
  <c r="C99" i="41"/>
  <c r="B99" i="41"/>
  <c r="J98" i="41"/>
  <c r="F98" i="41"/>
  <c r="D98" i="41"/>
  <c r="C98" i="41"/>
  <c r="B98" i="41"/>
  <c r="J97" i="41"/>
  <c r="F97" i="41"/>
  <c r="D97" i="41"/>
  <c r="B97" i="41"/>
  <c r="C97" i="41"/>
  <c r="J96" i="41"/>
  <c r="F96" i="41"/>
  <c r="D96" i="41"/>
  <c r="C96" i="41"/>
  <c r="B96" i="41"/>
  <c r="J95" i="41"/>
  <c r="F95" i="41"/>
  <c r="D95" i="41"/>
  <c r="C95" i="41"/>
  <c r="B95" i="41"/>
  <c r="J94" i="41"/>
  <c r="F94" i="41"/>
  <c r="D94" i="41"/>
  <c r="C94" i="41"/>
  <c r="B94" i="41"/>
  <c r="J93" i="41"/>
  <c r="F93" i="41"/>
  <c r="D93" i="41"/>
  <c r="B93" i="41"/>
  <c r="C93" i="41"/>
  <c r="J92" i="41"/>
  <c r="F92" i="41"/>
  <c r="D92" i="41"/>
  <c r="C92" i="41"/>
  <c r="B92" i="41"/>
  <c r="J91" i="41"/>
  <c r="F91" i="41"/>
  <c r="D91" i="41"/>
  <c r="C91" i="41"/>
  <c r="B91" i="41"/>
  <c r="J90" i="41"/>
  <c r="F90" i="41"/>
  <c r="D90" i="41"/>
  <c r="C90" i="41"/>
  <c r="B90" i="41"/>
  <c r="J89" i="41"/>
  <c r="F89" i="41"/>
  <c r="D89" i="41"/>
  <c r="B89" i="41"/>
  <c r="C89" i="41"/>
  <c r="J88" i="41"/>
  <c r="F88" i="41"/>
  <c r="D88" i="41"/>
  <c r="B88" i="41"/>
  <c r="C88" i="41"/>
  <c r="J87" i="41"/>
  <c r="F87" i="41"/>
  <c r="F84" i="41"/>
  <c r="D87" i="41"/>
  <c r="C87" i="41"/>
  <c r="B87" i="41"/>
  <c r="J86" i="41"/>
  <c r="F86" i="41"/>
  <c r="D86" i="41"/>
  <c r="C86" i="41"/>
  <c r="B86" i="41"/>
  <c r="L84" i="41"/>
  <c r="K84" i="41"/>
  <c r="J84" i="41"/>
  <c r="H84" i="41"/>
  <c r="G84" i="41"/>
  <c r="D84" i="41"/>
  <c r="J80" i="41"/>
  <c r="F80" i="41"/>
  <c r="D80" i="41"/>
  <c r="B80" i="41"/>
  <c r="C80" i="41"/>
  <c r="J79" i="41"/>
  <c r="F79" i="41"/>
  <c r="D79" i="41"/>
  <c r="C79" i="41"/>
  <c r="B79" i="41"/>
  <c r="J78" i="41"/>
  <c r="F78" i="41"/>
  <c r="D78" i="41"/>
  <c r="C78" i="41"/>
  <c r="B78" i="41"/>
  <c r="J77" i="41"/>
  <c r="F77" i="41"/>
  <c r="D77" i="41"/>
  <c r="C77" i="41"/>
  <c r="B77" i="41"/>
  <c r="J76" i="41"/>
  <c r="F76" i="41"/>
  <c r="D76" i="41"/>
  <c r="B76" i="41"/>
  <c r="C76" i="41"/>
  <c r="J75" i="41"/>
  <c r="F75" i="41"/>
  <c r="D75" i="41"/>
  <c r="C75" i="41"/>
  <c r="B75" i="41"/>
  <c r="J74" i="41"/>
  <c r="F74" i="41"/>
  <c r="D74" i="41"/>
  <c r="C74" i="41"/>
  <c r="B74" i="41"/>
  <c r="J73" i="41"/>
  <c r="F73" i="41"/>
  <c r="D73" i="41"/>
  <c r="C73" i="41"/>
  <c r="B73" i="41"/>
  <c r="J72" i="41"/>
  <c r="F72" i="41"/>
  <c r="D72" i="41"/>
  <c r="B72" i="41"/>
  <c r="C72" i="41"/>
  <c r="J71" i="41"/>
  <c r="F71" i="41"/>
  <c r="D71" i="41"/>
  <c r="C71" i="41"/>
  <c r="B71" i="41"/>
  <c r="J70" i="41"/>
  <c r="F70" i="41"/>
  <c r="D70" i="41"/>
  <c r="C70" i="41"/>
  <c r="B70" i="41"/>
  <c r="J69" i="41"/>
  <c r="F69" i="41"/>
  <c r="D69" i="41"/>
  <c r="C69" i="41"/>
  <c r="B69" i="41"/>
  <c r="J68" i="41"/>
  <c r="F68" i="41"/>
  <c r="D68" i="41"/>
  <c r="B68" i="41"/>
  <c r="C68" i="41"/>
  <c r="J67" i="41"/>
  <c r="F67" i="41"/>
  <c r="D67" i="41"/>
  <c r="C67" i="41"/>
  <c r="B67" i="41"/>
  <c r="J66" i="41"/>
  <c r="F66" i="41"/>
  <c r="D66" i="41"/>
  <c r="C66" i="41"/>
  <c r="B66" i="41"/>
  <c r="J65" i="41"/>
  <c r="F65" i="41"/>
  <c r="D65" i="41"/>
  <c r="C65" i="41"/>
  <c r="B65" i="41"/>
  <c r="J64" i="41"/>
  <c r="F64" i="41"/>
  <c r="D64" i="41"/>
  <c r="B64" i="41"/>
  <c r="C64" i="41"/>
  <c r="J63" i="41"/>
  <c r="F63" i="41"/>
  <c r="D63" i="41"/>
  <c r="C63" i="41"/>
  <c r="B63" i="41"/>
  <c r="J62" i="41"/>
  <c r="F62" i="41"/>
  <c r="D62" i="41"/>
  <c r="C62" i="41"/>
  <c r="B62" i="41"/>
  <c r="J61" i="41"/>
  <c r="F61" i="41"/>
  <c r="D61" i="41"/>
  <c r="C61" i="41"/>
  <c r="B61" i="41"/>
  <c r="J60" i="41"/>
  <c r="F60" i="41"/>
  <c r="D60" i="41"/>
  <c r="B60" i="41"/>
  <c r="C60" i="41"/>
  <c r="J59" i="41"/>
  <c r="F59" i="41"/>
  <c r="D59" i="41"/>
  <c r="C59" i="41"/>
  <c r="B59" i="41"/>
  <c r="J58" i="41"/>
  <c r="F58" i="41"/>
  <c r="D58" i="41"/>
  <c r="C58" i="41"/>
  <c r="B58" i="41"/>
  <c r="J57" i="41"/>
  <c r="F57" i="41"/>
  <c r="D57" i="41"/>
  <c r="C57" i="41"/>
  <c r="B57" i="41"/>
  <c r="J56" i="41"/>
  <c r="F56" i="41"/>
  <c r="D56" i="41"/>
  <c r="B56" i="41"/>
  <c r="C56" i="41"/>
  <c r="J55" i="41"/>
  <c r="F55" i="41"/>
  <c r="D55" i="41"/>
  <c r="C55" i="41"/>
  <c r="B55" i="41"/>
  <c r="J54" i="41"/>
  <c r="F54" i="41"/>
  <c r="D54" i="41"/>
  <c r="C54" i="41"/>
  <c r="B54" i="41"/>
  <c r="J53" i="41"/>
  <c r="F53" i="41"/>
  <c r="D53" i="41"/>
  <c r="C53" i="41"/>
  <c r="B53" i="41"/>
  <c r="J52" i="41"/>
  <c r="F52" i="41"/>
  <c r="D52" i="41"/>
  <c r="B52" i="41"/>
  <c r="C52" i="41"/>
  <c r="J51" i="41"/>
  <c r="J47" i="41"/>
  <c r="F51" i="41"/>
  <c r="D51" i="41"/>
  <c r="C51" i="41"/>
  <c r="B51" i="41"/>
  <c r="J50" i="41"/>
  <c r="F50" i="41"/>
  <c r="D50" i="41"/>
  <c r="C50" i="41"/>
  <c r="B50" i="41"/>
  <c r="J49" i="41"/>
  <c r="F49" i="41"/>
  <c r="D49" i="41"/>
  <c r="D47" i="41"/>
  <c r="C49" i="41"/>
  <c r="B49" i="41"/>
  <c r="B47" i="41"/>
  <c r="L47" i="41"/>
  <c r="K47" i="41"/>
  <c r="H47" i="41"/>
  <c r="G47" i="41"/>
  <c r="F47" i="41"/>
  <c r="J44" i="41"/>
  <c r="F44" i="41"/>
  <c r="D44" i="41"/>
  <c r="C44" i="41"/>
  <c r="B44" i="41"/>
  <c r="J43" i="41"/>
  <c r="F43" i="41"/>
  <c r="D43" i="41"/>
  <c r="C43" i="41"/>
  <c r="B43" i="41"/>
  <c r="J42" i="41"/>
  <c r="F42" i="41"/>
  <c r="D42" i="41"/>
  <c r="C42" i="41"/>
  <c r="B42" i="41"/>
  <c r="J41" i="41"/>
  <c r="F41" i="41"/>
  <c r="D41" i="41"/>
  <c r="B41" i="41"/>
  <c r="C41" i="41"/>
  <c r="J40" i="41"/>
  <c r="F40" i="41"/>
  <c r="D40" i="41"/>
  <c r="C40" i="41"/>
  <c r="B40" i="41"/>
  <c r="J39" i="41"/>
  <c r="F39" i="41"/>
  <c r="D39" i="41"/>
  <c r="C39" i="41"/>
  <c r="B39" i="41"/>
  <c r="J38" i="41"/>
  <c r="F38" i="41"/>
  <c r="D38" i="41"/>
  <c r="C38" i="41"/>
  <c r="B38" i="41"/>
  <c r="J37" i="41"/>
  <c r="F37" i="41"/>
  <c r="D37" i="41"/>
  <c r="B37" i="41"/>
  <c r="C37" i="41"/>
  <c r="J36" i="41"/>
  <c r="F36" i="41"/>
  <c r="D36" i="41"/>
  <c r="C36" i="41"/>
  <c r="B36" i="41"/>
  <c r="J35" i="41"/>
  <c r="F35" i="41"/>
  <c r="D35" i="41"/>
  <c r="C35" i="41"/>
  <c r="B35" i="41"/>
  <c r="J34" i="41"/>
  <c r="F34" i="41"/>
  <c r="D34" i="41"/>
  <c r="C34" i="41"/>
  <c r="B34" i="41"/>
  <c r="J33" i="41"/>
  <c r="F33" i="41"/>
  <c r="D33" i="41"/>
  <c r="B33" i="41"/>
  <c r="C33" i="41"/>
  <c r="J32" i="41"/>
  <c r="F32" i="41"/>
  <c r="D32" i="41"/>
  <c r="C32" i="41"/>
  <c r="B32" i="41"/>
  <c r="J31" i="41"/>
  <c r="F31" i="41"/>
  <c r="D31" i="41"/>
  <c r="C31" i="41"/>
  <c r="B31" i="41"/>
  <c r="J30" i="41"/>
  <c r="F30" i="41"/>
  <c r="D30" i="41"/>
  <c r="C30" i="41"/>
  <c r="B30" i="41"/>
  <c r="J29" i="41"/>
  <c r="F29" i="41"/>
  <c r="D29" i="41"/>
  <c r="B29" i="41"/>
  <c r="C29" i="41"/>
  <c r="J28" i="41"/>
  <c r="F28" i="41"/>
  <c r="D28" i="41"/>
  <c r="C28" i="41"/>
  <c r="B28" i="41"/>
  <c r="J27" i="41"/>
  <c r="F27" i="41"/>
  <c r="D27" i="41"/>
  <c r="C27" i="41"/>
  <c r="B27" i="41"/>
  <c r="J26" i="41"/>
  <c r="F26" i="41"/>
  <c r="D26" i="41"/>
  <c r="C26" i="41"/>
  <c r="B26" i="41"/>
  <c r="J25" i="41"/>
  <c r="F25" i="41"/>
  <c r="D25" i="41"/>
  <c r="C25" i="41"/>
  <c r="B25" i="41"/>
  <c r="J24" i="41"/>
  <c r="F24" i="41"/>
  <c r="D24" i="41"/>
  <c r="C24" i="41"/>
  <c r="B24" i="41"/>
  <c r="J23" i="41"/>
  <c r="F23" i="41"/>
  <c r="D23" i="41"/>
  <c r="C23" i="41"/>
  <c r="B23" i="41"/>
  <c r="J22" i="41"/>
  <c r="F22" i="41"/>
  <c r="D22" i="41"/>
  <c r="B22" i="41"/>
  <c r="C22" i="41"/>
  <c r="J21" i="41"/>
  <c r="F21" i="41"/>
  <c r="D21" i="41"/>
  <c r="C21" i="41"/>
  <c r="B21" i="41"/>
  <c r="J20" i="41"/>
  <c r="F20" i="41"/>
  <c r="D20" i="41"/>
  <c r="C20" i="41"/>
  <c r="B20" i="41"/>
  <c r="J19" i="41"/>
  <c r="F19" i="41"/>
  <c r="D19" i="41"/>
  <c r="C19" i="41"/>
  <c r="B19" i="41"/>
  <c r="J18" i="41"/>
  <c r="F18" i="41"/>
  <c r="D18" i="41"/>
  <c r="B18" i="41"/>
  <c r="C18" i="41"/>
  <c r="J17" i="41"/>
  <c r="F17" i="41"/>
  <c r="D17" i="41"/>
  <c r="C17" i="41"/>
  <c r="B17" i="41"/>
  <c r="J16" i="41"/>
  <c r="J11" i="41"/>
  <c r="F16" i="41"/>
  <c r="D16" i="41"/>
  <c r="C16" i="41"/>
  <c r="B16" i="41"/>
  <c r="J15" i="41"/>
  <c r="F15" i="41"/>
  <c r="D15" i="41"/>
  <c r="C15" i="41"/>
  <c r="B15" i="41"/>
  <c r="J14" i="41"/>
  <c r="F14" i="41"/>
  <c r="D14" i="41"/>
  <c r="B14" i="41"/>
  <c r="C14" i="41"/>
  <c r="J13" i="41"/>
  <c r="F13" i="41"/>
  <c r="F11" i="41"/>
  <c r="D13" i="41"/>
  <c r="C13" i="41"/>
  <c r="B13" i="41"/>
  <c r="L11" i="41"/>
  <c r="K11" i="41"/>
  <c r="H11" i="41"/>
  <c r="G11" i="41"/>
  <c r="B84" i="41"/>
  <c r="B11" i="41"/>
  <c r="B159" i="41"/>
  <c r="D156" i="41"/>
  <c r="B195" i="41"/>
  <c r="C192" i="41"/>
  <c r="C11" i="41"/>
  <c r="C120" i="41"/>
  <c r="C156" i="41"/>
  <c r="D192" i="41"/>
  <c r="B194" i="41"/>
  <c r="B192" i="41"/>
  <c r="B158" i="42"/>
  <c r="C156" i="42"/>
  <c r="C192" i="42"/>
  <c r="C47" i="41"/>
  <c r="D120" i="41"/>
  <c r="J156" i="41"/>
  <c r="B48" i="42"/>
  <c r="F48" i="42"/>
  <c r="B87" i="42"/>
  <c r="B84" i="42"/>
  <c r="D84" i="42"/>
  <c r="B123" i="42"/>
  <c r="C120" i="42"/>
  <c r="J120" i="42"/>
  <c r="D11" i="41"/>
  <c r="C84" i="41"/>
  <c r="B160" i="41"/>
  <c r="B168" i="41"/>
  <c r="B176" i="41"/>
  <c r="B184" i="41"/>
  <c r="J192" i="41"/>
  <c r="B14" i="42"/>
  <c r="C12" i="42"/>
  <c r="B22" i="42"/>
  <c r="B29" i="42"/>
  <c r="B30" i="42"/>
  <c r="B38" i="42"/>
  <c r="B45" i="42"/>
  <c r="C48" i="42"/>
  <c r="C84" i="42"/>
  <c r="F84" i="42"/>
  <c r="B92" i="42"/>
  <c r="B99" i="42"/>
  <c r="B100" i="42"/>
  <c r="B108" i="42"/>
  <c r="B116" i="42"/>
  <c r="D120" i="42"/>
  <c r="B122" i="42"/>
  <c r="B161" i="42"/>
  <c r="B162" i="42"/>
  <c r="B169" i="42"/>
  <c r="B170" i="42"/>
  <c r="B177" i="42"/>
  <c r="B178" i="42"/>
  <c r="B185" i="42"/>
  <c r="B186" i="42"/>
  <c r="C443" i="40"/>
  <c r="B443" i="40"/>
  <c r="C407" i="40"/>
  <c r="B407" i="40"/>
  <c r="C371" i="40"/>
  <c r="B371" i="40"/>
  <c r="C335" i="40"/>
  <c r="B335" i="40"/>
  <c r="C299" i="40"/>
  <c r="B299" i="40"/>
  <c r="C263" i="40"/>
  <c r="B263" i="40"/>
  <c r="C227" i="40"/>
  <c r="B227" i="40"/>
  <c r="C191" i="40"/>
  <c r="B191" i="40"/>
  <c r="C155" i="40"/>
  <c r="B155" i="40"/>
  <c r="C119" i="40"/>
  <c r="B119" i="40"/>
  <c r="C83" i="40"/>
  <c r="B83" i="40"/>
  <c r="C47" i="40"/>
  <c r="B47" i="40"/>
  <c r="C11" i="40"/>
  <c r="B11" i="40"/>
  <c r="B156" i="41"/>
  <c r="B120" i="42"/>
  <c r="B12" i="42"/>
  <c r="B156" i="42"/>
</calcChain>
</file>

<file path=xl/comments1.xml><?xml version="1.0" encoding="utf-8"?>
<comments xmlns="http://schemas.openxmlformats.org/spreadsheetml/2006/main">
  <authors>
    <author>INEGI</author>
  </authors>
  <commentList>
    <comment ref="D160" authorId="0" shapeId="0">
      <text>
        <r>
          <rPr>
            <b/>
            <sz val="9"/>
            <color indexed="81"/>
            <rFont val="Tahoma"/>
            <family val="2"/>
          </rPr>
          <t>INEGI:</t>
        </r>
        <r>
          <rPr>
            <sz val="9"/>
            <color indexed="81"/>
            <rFont val="Tahoma"/>
            <family val="2"/>
          </rPr>
          <t xml:space="preserve">
En comparación con el cdo 10.26, 10.27 de aeeum hay una diferencia de 1. Ya no está disponible la fuente</t>
        </r>
      </text>
    </comment>
  </commentList>
</comments>
</file>

<file path=xl/sharedStrings.xml><?xml version="1.0" encoding="utf-8"?>
<sst xmlns="http://schemas.openxmlformats.org/spreadsheetml/2006/main" count="20647" uniqueCount="607">
  <si>
    <t>Salario mínimo general según área geográfica</t>
  </si>
  <si>
    <t>Cuadro 8.29</t>
  </si>
  <si>
    <t>Pesos diarios</t>
  </si>
  <si>
    <t>Año</t>
  </si>
  <si>
    <t>Nacional a/</t>
  </si>
  <si>
    <t>Área geográfica</t>
  </si>
  <si>
    <t>A</t>
  </si>
  <si>
    <t>B</t>
  </si>
  <si>
    <t>C</t>
  </si>
  <si>
    <t>Del 1 de enero al 31 de diciembre</t>
  </si>
  <si>
    <t>Del 1 de enero al 26 de noviembre</t>
  </si>
  <si>
    <t>Del 27 de noviembre al 31 de diciembre b/</t>
  </si>
  <si>
    <t>NA</t>
  </si>
  <si>
    <t>Del 1 de enero al 30 de septiembre</t>
  </si>
  <si>
    <t>A partir del 1 de octubre</t>
  </si>
  <si>
    <t xml:space="preserve">   </t>
  </si>
  <si>
    <t>b/ El Área Geográfica B se integró a la A y la C se renombró como B.</t>
  </si>
  <si>
    <t>Del 1 de enero al 30 de noviembre</t>
  </si>
  <si>
    <t>8. Trabajo</t>
  </si>
  <si>
    <t>8.29</t>
  </si>
  <si>
    <t>Del 1 de diciembre al 31 de diciembre</t>
  </si>
  <si>
    <t>A partir del 1 de enero</t>
  </si>
  <si>
    <t>Serie anual de 2000 a 2019</t>
  </si>
  <si>
    <t>c/</t>
  </si>
  <si>
    <t>Nota: Para la cobertura de las áreas geográficas véase el anexo C.</t>
  </si>
  <si>
    <t>a/ Promedio ponderado de las áreas geográficas hasta 2015. A partir de 2019 se refiere al resto de municipios no considerados en la Zona libre de la frotera norte del país y las demar-</t>
  </si>
  <si>
    <t xml:space="preserve">    caciones territoriales (Alcaldías) de la Ciudad de México.</t>
  </si>
  <si>
    <t>c/ A partir de este año se refiere únicamente a los municipios localizados en la Zona libre de la frontera norte del país.</t>
  </si>
  <si>
    <r>
      <t xml:space="preserve">Fuente: STPS. CONASAMI. </t>
    </r>
    <r>
      <rPr>
        <i/>
        <sz val="6"/>
        <color theme="1"/>
        <rFont val="Arial"/>
        <family val="2"/>
      </rPr>
      <t>Salarios Mínimos.</t>
    </r>
    <r>
      <rPr>
        <sz val="6"/>
        <color theme="1"/>
        <rFont val="Arial"/>
        <family val="2"/>
      </rPr>
      <t xml:space="preserve"> En: www.gob.mx/conasami (15 de febrero de 2019).</t>
    </r>
  </si>
  <si>
    <t xml:space="preserve">Salario mínimo general según área geográfica
Serie anual de 2000 a 2019
Pesos diarios
</t>
  </si>
  <si>
    <t>Personal ocupado en las empresas constructoras por entidad federativa</t>
  </si>
  <si>
    <t>Cuadro 8.8</t>
  </si>
  <si>
    <t>Serie anual de 2006 a 2018</t>
  </si>
  <si>
    <t>Promedio mensual</t>
  </si>
  <si>
    <t>Total</t>
  </si>
  <si>
    <t>Dependiente de la razón social</t>
  </si>
  <si>
    <t>No dependiente</t>
  </si>
  <si>
    <t>Entidad federativa</t>
  </si>
  <si>
    <t>Obreros</t>
  </si>
  <si>
    <t>Empleados</t>
  </si>
  <si>
    <t>Personal no</t>
  </si>
  <si>
    <t xml:space="preserve">de la razón social </t>
  </si>
  <si>
    <t>remunerado a/</t>
  </si>
  <si>
    <t>2006 P/</t>
  </si>
  <si>
    <t>Estados Unidos Mexicanos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</si>
  <si>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</si>
  <si>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</si>
  <si>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</si>
  <si>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</si>
  <si>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</si>
  <si>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</si>
  <si>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</si>
  <si>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</si>
  <si>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</si>
  <si>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</si>
  <si>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</si>
  <si>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</si>
  <si>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</si>
  <si>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</si>
  <si>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</si>
  <si>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</si>
  <si>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</si>
  <si>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</si>
  <si>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</si>
  <si>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</si>
  <si>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</si>
  <si>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</si>
  <si>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</si>
  <si>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</si>
  <si>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</si>
  <si>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</si>
  <si>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</si>
  <si>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</si>
  <si>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</si>
  <si>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</si>
  <si>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</si>
  <si>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</si>
  <si>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2007 P/</t>
  </si>
  <si>
    <t>2008 P/</t>
  </si>
  <si>
    <t>2009 P/</t>
  </si>
  <si>
    <t>2010 P/</t>
  </si>
  <si>
    <t>2011 P/</t>
  </si>
  <si>
    <t>2012 P/</t>
  </si>
  <si>
    <t>2013 P/</t>
  </si>
  <si>
    <t>2014 P/</t>
  </si>
  <si>
    <t>2015 P/</t>
  </si>
  <si>
    <t>2016 P/</t>
  </si>
  <si>
    <t>2017 P/</t>
  </si>
  <si>
    <t>2018 P/</t>
  </si>
  <si>
    <t xml:space="preserve">           y el valor de producción. Tiene como referencia de marco, el directorio de empresas proveniente del Marco Estadístico de Unidades Económicas (MENUE) y de los resultados definitivos de</t>
  </si>
  <si>
    <t>a/ Se refiere a propietarios, familiares y otros trabajadores no remunerados.</t>
  </si>
  <si>
    <r>
      <t xml:space="preserve">Fuente: INEGI. </t>
    </r>
    <r>
      <rPr>
        <i/>
        <sz val="6"/>
        <rFont val="Arial"/>
        <family val="2"/>
      </rPr>
      <t>Encuesta Nacional de Empresas Constructoras. Base 2013.</t>
    </r>
  </si>
  <si>
    <t>&amp;</t>
  </si>
  <si>
    <t xml:space="preserve">Remuneraciones totales y medias en las empresas constructoras </t>
  </si>
  <si>
    <t>Cuadro 8.31</t>
  </si>
  <si>
    <t>por entidad federativa</t>
  </si>
  <si>
    <t>Entidad
federativa</t>
  </si>
  <si>
    <t>Remuneraciones totales (Miles de pesos)</t>
  </si>
  <si>
    <t>Remuneraciones medias (Pesos) a/</t>
  </si>
  <si>
    <t>Salarios</t>
  </si>
  <si>
    <t>Sueldos</t>
  </si>
  <si>
    <t>a/ Las cifras corresponden a promedio simple aritmético de los datos mensuales.</t>
  </si>
  <si>
    <t>8.8</t>
  </si>
  <si>
    <t>8.31</t>
  </si>
  <si>
    <t xml:space="preserve">Personal ocupado en las empresas constructoras por entidad federativa
Serie anual de 2006 a 2018
Promedio mensual
</t>
  </si>
  <si>
    <t xml:space="preserve">Remuneraciones totales y medias en las empresas constructoras por entidad federativa
Serie anual de 2006 a 2018
</t>
  </si>
  <si>
    <t>Personal ocupado remunerado en la industria manufacturera por entidad federativa según tipo</t>
  </si>
  <si>
    <t>Cuadro 8.6</t>
  </si>
  <si>
    <t>Serie anual de 2013 a 2018</t>
  </si>
  <si>
    <t>Personal ocupado remunerado</t>
  </si>
  <si>
    <t>Personal ocupado dependiente de la razón social</t>
  </si>
  <si>
    <t>Personal ocupado suministrado por otra razón social</t>
  </si>
  <si>
    <t xml:space="preserve">Nota: Las cifras de la EMIM tienen una cobertura de 239 clases actividad económica (SCIAN 2013). Las estadísticas presentadas en este cuadro corresponden a datos muestrales con diseño determinístico, </t>
  </si>
  <si>
    <t xml:space="preserve">          sin expansión. Incluye los establecimientos con programa de la Industria Manufacturera, Maquiladora y de Servicios de Exportación (IMMEX).</t>
  </si>
  <si>
    <r>
      <t xml:space="preserve">Fuente: INEGI. </t>
    </r>
    <r>
      <rPr>
        <i/>
        <sz val="6"/>
        <rFont val="Arial"/>
        <family val="2"/>
      </rPr>
      <t>Encuesta Mensual de la Industria Manufacturera. Base 2013.</t>
    </r>
  </si>
  <si>
    <t>Horas trabajadas por el personal ocupado remunerado en la industria manufacturera</t>
  </si>
  <si>
    <t>Cuadro 8.7</t>
  </si>
  <si>
    <t>por entidad federativa según tipo</t>
  </si>
  <si>
    <t>Miles de horas</t>
  </si>
  <si>
    <t>Horas trabajadas por el personal
ocupado remunerado</t>
  </si>
  <si>
    <t>Horas trabajadas por el personal ocupado
dependiente de la razón social</t>
  </si>
  <si>
    <t>Horas trabajadas por el personal ocupado
suministrado por otra razón social</t>
  </si>
  <si>
    <t xml:space="preserve">Remuneraciones totales pagadas al personal ocupado en la industria manufacturera </t>
  </si>
  <si>
    <t>Cuadro 8.30</t>
  </si>
  <si>
    <t>Miles de pesos corrientes</t>
  </si>
  <si>
    <t>Remuneraciones totales pagadas al personal dependiente de la razón social</t>
  </si>
  <si>
    <t>Pago a otra
razón social
por el suministro
de personal</t>
  </si>
  <si>
    <t>Salarios
pagados
a los obreros</t>
  </si>
  <si>
    <t>Sueldos
pagados
a los empleados</t>
  </si>
  <si>
    <t>Prestaciones
sociales
pagadas</t>
  </si>
  <si>
    <t>8.6</t>
  </si>
  <si>
    <t>8.7</t>
  </si>
  <si>
    <t>8.30</t>
  </si>
  <si>
    <t xml:space="preserve">Personal ocupado remunerado en la industria manufacturera por entidad federativa según tipo
Serie anual de 2013 a 2018
Promedio mensual
</t>
  </si>
  <si>
    <t xml:space="preserve">Horas trabajadas por el personal ocupado remunerado en la industria manufacturera por entidad federativa según tipo
Serie anual de 2013 a 2018
Miles de horas
</t>
  </si>
  <si>
    <t xml:space="preserve">Remuneraciones totales pagadas al personal ocupado en la industria manufacturera por entidad federativa según tipo
Serie anual de 2013 a 2018
Miles de pesos corrientes
</t>
  </si>
  <si>
    <t>Índice de personal ocupado en las empresas comerciales al por mayor</t>
  </si>
  <si>
    <t>Cuadro 8.9</t>
  </si>
  <si>
    <t xml:space="preserve">y al por menor en términos reales por entidad federativa </t>
  </si>
  <si>
    <t>Serie anual de 2008 a 2018</t>
  </si>
  <si>
    <t>Base 2013=100.0</t>
  </si>
  <si>
    <t>Al por mayor</t>
  </si>
  <si>
    <t>Al por menor</t>
  </si>
  <si>
    <t>Nota: La cifra anual corresponde al promedio simple aritmético de los datos mensuales.</t>
  </si>
  <si>
    <r>
      <t>Fuente: INEGI.</t>
    </r>
    <r>
      <rPr>
        <i/>
        <sz val="6"/>
        <rFont val="Arial"/>
        <family val="2"/>
      </rPr>
      <t xml:space="preserve"> Encuesta Mensual sobre Empresas Comerciales. Base 2013.</t>
    </r>
  </si>
  <si>
    <t>Índice de las remuneraciones reales totales en las empresas comerciales</t>
  </si>
  <si>
    <t>Cuadro 8.32</t>
  </si>
  <si>
    <t>al por mayor y al por menor en términos reales por entidad federativa</t>
  </si>
  <si>
    <t>Cuadro 8.33</t>
  </si>
  <si>
    <t>8.32</t>
  </si>
  <si>
    <t>8.33</t>
  </si>
  <si>
    <t>8.9</t>
  </si>
  <si>
    <t xml:space="preserve">Índice de personal ocupado en las empresas comerciales al por mayor y al por menor en términos reales por entidad federativa
Serie anual de 2008 a 2018
Base 2013=100.0
</t>
  </si>
  <si>
    <t xml:space="preserve">Índice de las remuneraciones reales totales en las empresas comerciales al por mayor y al por menor en términos reales por entidad federativa
Serie anual de 2008 a 2018
Base 2013=100.0
</t>
  </si>
  <si>
    <t>Principales resultados de las estadísticas sobre relaciones laborales por entidad federativa</t>
  </si>
  <si>
    <t>Cuadro 8.15</t>
  </si>
  <si>
    <t>Serie anual de 1995 a 2018</t>
  </si>
  <si>
    <t>Convenios
de trabajo
fuera
de juicio</t>
  </si>
  <si>
    <t>Conflictos
de trabajo a/</t>
  </si>
  <si>
    <t>Emplazamien-
tos a huelga b/</t>
  </si>
  <si>
    <t>Emplazamientos
locales a huelga
solucionados</t>
  </si>
  <si>
    <t>Huelgas
estalladas b/</t>
  </si>
  <si>
    <t>Huelgas
locales
solucionadas</t>
  </si>
  <si>
    <t>Más de una entidad federativa</t>
  </si>
  <si>
    <t>0</t>
  </si>
  <si>
    <t>Nota: Información proporcionada por las Juntas Locales y Federal de Conciliación y Arbitraje.</t>
  </si>
  <si>
    <t>a/ Comprende conflictos individuales y colectivos.</t>
  </si>
  <si>
    <t>b/ Comprende los ámbitos local y federal.</t>
  </si>
  <si>
    <r>
      <t xml:space="preserve">Fuente: INEGI. </t>
    </r>
    <r>
      <rPr>
        <i/>
        <sz val="6"/>
        <rFont val="Arial"/>
        <family val="2"/>
      </rPr>
      <t>Estadísticas sobre Relaciones Laborales de Jurisdicción Local y Federal.</t>
    </r>
  </si>
  <si>
    <t>Convenios de trabajo fuera de juicio por entidad federativa según actividad económica</t>
  </si>
  <si>
    <t>Cuadro 8.16</t>
  </si>
  <si>
    <t xml:space="preserve"> </t>
  </si>
  <si>
    <t>1a. parte</t>
  </si>
  <si>
    <t>Agricul-
tura, ga-
nadería,
caza y
pesca</t>
  </si>
  <si>
    <t>Minería</t>
  </si>
  <si>
    <t>Extrac-
ción de
petró-
leo y
gas</t>
  </si>
  <si>
    <t>Indus-
tria ma-
nufac-
turera</t>
  </si>
  <si>
    <t>Cons-
truc-
ción</t>
  </si>
  <si>
    <t>Electri-
cidad y
agua</t>
  </si>
  <si>
    <t>Comer-
cio</t>
  </si>
  <si>
    <t>Trans-
portes
y comu-
nicacio-
nes</t>
  </si>
  <si>
    <t>Servi-
cios a/</t>
  </si>
  <si>
    <t>Adminis-
tración
pública
y defen-
sa</t>
  </si>
  <si>
    <t>No 
especi-
ficada</t>
  </si>
  <si>
    <t>1998</t>
  </si>
  <si>
    <t>2a. parte y última</t>
  </si>
  <si>
    <t>Agricultu-
ra, ganade-
ría, aprove-
chamiento
forestal,
caza y
pesca</t>
  </si>
  <si>
    <t>Indus-
trias ma-
nufac-
tureras</t>
  </si>
  <si>
    <t>Trans-
portes,
correo
y alma-
cena-
miento</t>
  </si>
  <si>
    <t>Informa-
ción en
medios
masivos</t>
  </si>
  <si>
    <t>Servi-
cios b/</t>
  </si>
  <si>
    <t>Activida-
des del
gobier-
no</t>
  </si>
  <si>
    <t>Nota: Información proporcionada por las Juntas Locales de Conciliación y Arbitraje y por las Locales, Municipales y Regionales de Conciliación. A partir de 2001, los sectores de activi-</t>
  </si>
  <si>
    <t xml:space="preserve">          dad económica corresponden a la clasificación del SCIAN.</t>
  </si>
  <si>
    <t>a/ Incluye servicios financieros, comunales y sociales, profesionales y técnicos, de restaurantes y hoteles, personales, mantenimiento y otros.</t>
  </si>
  <si>
    <t>b/ Incluye servicios financieros y de seguros, inmobiliarios y de alquiler de bienes muebles, profesionales, de apoyo a los negocios, incluye dirección de corporativos y empresas,</t>
  </si>
  <si>
    <t xml:space="preserve">    educativos, de salud y de asistencia social, de esparcimiento y culturales, de hoteles y restaurantes, y otros servicios, excepto del gobierno.</t>
  </si>
  <si>
    <r>
      <t xml:space="preserve">Fuente: INEGI. </t>
    </r>
    <r>
      <rPr>
        <i/>
        <sz val="6"/>
        <rFont val="Arial"/>
        <family val="2"/>
      </rPr>
      <t>Estadísticas sobre Relaciones Laborales de Jurisdicción Local.</t>
    </r>
  </si>
  <si>
    <t>Convenios de trabajo fuera de juicio por entidad federativa según motivo</t>
  </si>
  <si>
    <t>Cuadro 8.17</t>
  </si>
  <si>
    <t>Total de
convenios</t>
  </si>
  <si>
    <t>Motivo</t>
  </si>
  <si>
    <t>Termina-
ción de
contra-
to</t>
  </si>
  <si>
    <t>Retiro
volun-
tario</t>
  </si>
  <si>
    <t>Reinsta-
lación</t>
  </si>
  <si>
    <t>Indemni-
zación</t>
  </si>
  <si>
    <t>Firma y
revisión
de con-
trato</t>
  </si>
  <si>
    <t xml:space="preserve">Aumento
 de sala-
rio
</t>
  </si>
  <si>
    <t>Partici-
pación
de utili-
dades</t>
  </si>
  <si>
    <t>Otros</t>
  </si>
  <si>
    <t>No espe-
cificado</t>
  </si>
  <si>
    <t xml:space="preserve">Nota: Información proporcionada por las Juntas Locales de Conciliación y Arbitraje y por las Locales, Municipales y Regionales de Conciliación. La suma de los motivos puede ser </t>
  </si>
  <si>
    <t xml:space="preserve">            mayor al total de convenios, ya que un convenio puede celebrarse por uno o más motivos.</t>
  </si>
  <si>
    <t>Conflictos de trabajo individuales, colectivos y solucionados por entidad federativa</t>
  </si>
  <si>
    <t>Cuadro 8.18</t>
  </si>
  <si>
    <t>Conflictos de trabajo</t>
  </si>
  <si>
    <t>Conflictos
solucio-
nados a/</t>
  </si>
  <si>
    <t>Individuales</t>
  </si>
  <si>
    <t>Colectivos</t>
  </si>
  <si>
    <t xml:space="preserve">Nota: Información proporcionada por las Juntas Locales de Conciliación y Arbitraje y por las Locales, Municipales y Regionales de Conciliación. </t>
  </si>
  <si>
    <t>a/ El año de solución de los conflictos en algunos casos, no corresponde al de registro.</t>
  </si>
  <si>
    <t>Conflictos de trabajo por entidad federativa según actividad económica</t>
  </si>
  <si>
    <t>Cuadro 8.19</t>
  </si>
  <si>
    <t>1a. Parte</t>
  </si>
  <si>
    <t>No
especi-
ficada</t>
  </si>
  <si>
    <t>Agricultu-</t>
  </si>
  <si>
    <t>Extrac-</t>
  </si>
  <si>
    <t>Indus-</t>
  </si>
  <si>
    <t>Cons-</t>
  </si>
  <si>
    <t>Elec-</t>
  </si>
  <si>
    <t>Comer-</t>
  </si>
  <si>
    <t>Trans-</t>
  </si>
  <si>
    <t>Informa-</t>
  </si>
  <si>
    <t>Servi-</t>
  </si>
  <si>
    <t>Activida-</t>
  </si>
  <si>
    <t xml:space="preserve"> No</t>
  </si>
  <si>
    <t>ra, ganade-</t>
  </si>
  <si>
    <t>ción de</t>
  </si>
  <si>
    <t>trias ma-</t>
  </si>
  <si>
    <t>truc-</t>
  </si>
  <si>
    <t>trici-</t>
  </si>
  <si>
    <t>cio</t>
  </si>
  <si>
    <t>portes,</t>
  </si>
  <si>
    <t>ción en</t>
  </si>
  <si>
    <t>cios b/</t>
  </si>
  <si>
    <t>des del</t>
  </si>
  <si>
    <t>especi-</t>
  </si>
  <si>
    <t>ría, aprove-</t>
  </si>
  <si>
    <t>petró-</t>
  </si>
  <si>
    <t>nufac-</t>
  </si>
  <si>
    <t>ción</t>
  </si>
  <si>
    <t>dad y</t>
  </si>
  <si>
    <t>correo</t>
  </si>
  <si>
    <t>medios</t>
  </si>
  <si>
    <t>gobier-</t>
  </si>
  <si>
    <t>ficada</t>
  </si>
  <si>
    <t>chamiento</t>
  </si>
  <si>
    <t>leo y</t>
  </si>
  <si>
    <t>tureras</t>
  </si>
  <si>
    <t>agua</t>
  </si>
  <si>
    <t>y alma-</t>
  </si>
  <si>
    <t>masivos</t>
  </si>
  <si>
    <t>no</t>
  </si>
  <si>
    <t>forestal,</t>
  </si>
  <si>
    <t>gas</t>
  </si>
  <si>
    <t>cena-</t>
  </si>
  <si>
    <t>caza y</t>
  </si>
  <si>
    <t>miento</t>
  </si>
  <si>
    <t>pesca</t>
  </si>
  <si>
    <t xml:space="preserve">Nota: Información proporcionada por las Juntas Locales de Conciliación y Arbitraje y por las Locales, Municipales y Regionales de Conciliación. Comprende conflictos individuales </t>
  </si>
  <si>
    <t xml:space="preserve">          y colectivos. A partir de 2001, los sectores de actividad económica corresponden a la clasificación del SCIAN.</t>
  </si>
  <si>
    <t>b/ Incluye servicios financieros y de seguros, inmobiliarios y de alquiler de bienes muebles, profesionales, de apoyo a los negocios, dirección de corporativos y empresas,</t>
  </si>
  <si>
    <t xml:space="preserve">Trabajadores demandantes en conflictos de trabajo por entidad federativa </t>
  </si>
  <si>
    <t>Cuadro 8.20</t>
  </si>
  <si>
    <t>según relación laboral</t>
  </si>
  <si>
    <t>Total de
deman-
dantes</t>
  </si>
  <si>
    <t>Con contrato</t>
  </si>
  <si>
    <t>Sin con-
trato</t>
  </si>
  <si>
    <t>Se ignora</t>
  </si>
  <si>
    <t>Indivi-
dual</t>
  </si>
  <si>
    <t>Colec-
tivo</t>
  </si>
  <si>
    <t xml:space="preserve">Nota: Información proporcionada por las Juntas Locales de Conciliación y Arbitraje y por las Locales, Municipales y Regionales de Conciliación. Comprende a demandantes en </t>
  </si>
  <si>
    <t xml:space="preserve">          conflictos individuales y colectivos.</t>
  </si>
  <si>
    <t>Conflictos de trabajo solucionados por entidad federativa según forma de solución</t>
  </si>
  <si>
    <t>Cuadro 8.21</t>
  </si>
  <si>
    <t>Convenio</t>
  </si>
  <si>
    <t>Laudo</t>
  </si>
  <si>
    <t>Desisti-
miento</t>
  </si>
  <si>
    <t>Caduci-
dad</t>
  </si>
  <si>
    <t>Otras</t>
  </si>
  <si>
    <t>Absolu-
torio</t>
  </si>
  <si>
    <t>Conde-
natorio</t>
  </si>
  <si>
    <t>Mixto</t>
  </si>
  <si>
    <t>ND</t>
  </si>
  <si>
    <t>Nota: Información proporcionada por las Juntas Locales de Conciliación y Arbitraje y por las Locales, Municipales y Regionales de Conciliación. Comprende conflictos individuales y colec-</t>
  </si>
  <si>
    <t xml:space="preserve">          tivos.</t>
  </si>
  <si>
    <t xml:space="preserve">Emplazamientos a huelga y huelgas estalladas por entidad federativa </t>
  </si>
  <si>
    <t>Cuadro 8.22</t>
  </si>
  <si>
    <t>según jurisdicción</t>
  </si>
  <si>
    <t>Emplazamientos a huelga</t>
  </si>
  <si>
    <t>Huelgas estalladas</t>
  </si>
  <si>
    <t>Local</t>
  </si>
  <si>
    <t>Federal</t>
  </si>
  <si>
    <t>Más de una entidad</t>
  </si>
  <si>
    <t>2002</t>
  </si>
  <si>
    <t>Nota: Información proporcionada por la Junta Federal de Conciliación y Arbitraje.</t>
  </si>
  <si>
    <t>Emplazamientos a huelga de jurisdicción local por entidad federativa</t>
  </si>
  <si>
    <t>Cuadro 8.23</t>
  </si>
  <si>
    <t>según actividad económica</t>
  </si>
  <si>
    <t>No</t>
  </si>
  <si>
    <t xml:space="preserve">Nota: Información proporcionada por las Juntas Locales de Conciliación y Arbitraje y por las Locales, Municipales y Regionales de Conciliación. A partir de 2001, los sectores de actividad </t>
  </si>
  <si>
    <t xml:space="preserve">          económica corresponden a la clasificación del SCIAN.</t>
  </si>
  <si>
    <t>Emplazamientos a huelga de jurisdicción local por entidad federativa según motivo</t>
  </si>
  <si>
    <t>Cuadro 8.24</t>
  </si>
  <si>
    <t>Serie anual de 1995 a 2017</t>
  </si>
  <si>
    <t>Total de
emplaza-
mientos</t>
  </si>
  <si>
    <t>Firma de
contrato</t>
  </si>
  <si>
    <t>Revisión
de con-
trato</t>
  </si>
  <si>
    <t>Incumpli-
miento de
contrato</t>
  </si>
  <si>
    <t>Revisión
de sala-
rio</t>
  </si>
  <si>
    <t>Reparto
de utili-
dades</t>
  </si>
  <si>
    <t>Apoyo
a otra
huelga</t>
  </si>
  <si>
    <t>Desequili-
brio entre
los facto-
res de la
producción</t>
  </si>
  <si>
    <t>No
especi-
ficado</t>
  </si>
  <si>
    <t xml:space="preserve">Nota: Información proporcionada por las Juntas Locales de Conciliación y Arbitraje y por las Locales, Municipales y Regionales de Conciliación. La suma de los motivos puede ser igual </t>
  </si>
  <si>
    <t xml:space="preserve">          o mayor al total de emplazamientos, ya que un emplazamiento puede presentarse por uno o más motivos.</t>
  </si>
  <si>
    <t>Emplazamientos a huelga solucionados de jurisdicción local por entidad federativa</t>
  </si>
  <si>
    <t>Cuadro 8.25</t>
  </si>
  <si>
    <t>según forma de solución</t>
  </si>
  <si>
    <t>Allana-
miento</t>
  </si>
  <si>
    <t>No cumplir
Art. 927-II a/</t>
  </si>
  <si>
    <t>No cumplir
Art. 923 a/</t>
  </si>
  <si>
    <t>Nota: Información proporcionada por las Juntas Locales de Conciliación y Arbitraje y por las Locales, Municipales y Regionales de Conciliación.</t>
  </si>
  <si>
    <t>a/ Artículo referido a la Ley Federal del Trabajo.</t>
  </si>
  <si>
    <t>Huelgas estalladas de jurisdicción local por entidad federativa según motivo</t>
  </si>
  <si>
    <t>Cuadro 8.26</t>
  </si>
  <si>
    <t>Total de
huelgas</t>
  </si>
  <si>
    <t>Otros a/</t>
  </si>
  <si>
    <t>Nota: Información proporcionada por las Juntas Locales de Conciliación y Arbitraje. La suma de los motivos puede ser mayor al total de huelgas, ya que una huelga puede estallar por</t>
  </si>
  <si>
    <t xml:space="preserve">          uno o más motivos.</t>
  </si>
  <si>
    <t>a/ Incluye reparto de utilidades, apoyo a otra huelga y desequilibrio entre los factores de la producción.</t>
  </si>
  <si>
    <t>Huelgas estalladas de jurisdicción local por entidad federativa según organización obrera</t>
  </si>
  <si>
    <t>Cuadro 8.27</t>
  </si>
  <si>
    <t>Años seleccionados de 1995 a 2018</t>
  </si>
  <si>
    <t>CTM</t>
  </si>
  <si>
    <t>CROC</t>
  </si>
  <si>
    <t>CROM</t>
  </si>
  <si>
    <t>Indepen-
diente</t>
  </si>
  <si>
    <t>COR</t>
  </si>
  <si>
    <t>CGT</t>
  </si>
  <si>
    <t>CRT</t>
  </si>
  <si>
    <t>No espe-
cificada</t>
  </si>
  <si>
    <t xml:space="preserve">Nota: Información proporcionada por las Juntas Locales de Conciliación y Arbitraje. </t>
  </si>
  <si>
    <t>Huelgas solucionadas de jurisdicción local por entidad federativa según rango</t>
  </si>
  <si>
    <t>Cuadro 8.28</t>
  </si>
  <si>
    <t>de días efectivos no laborados y total de días efectivos no laborados</t>
  </si>
  <si>
    <t>Rango de días efectivos no laborados</t>
  </si>
  <si>
    <t>Días no
labo-
rados</t>
  </si>
  <si>
    <t>Hasta
1 día</t>
  </si>
  <si>
    <t>Más de
1 y has-
ta 2 días</t>
  </si>
  <si>
    <t>De 3 a 5
días</t>
  </si>
  <si>
    <t>De 6 a
 10 días</t>
  </si>
  <si>
    <t>De 11 a
 15 días</t>
  </si>
  <si>
    <t>De 16 a 
20 días</t>
  </si>
  <si>
    <t>De 21 a
 30 días</t>
  </si>
  <si>
    <t>De 31 a
 50 días</t>
  </si>
  <si>
    <t>De 51 a
100 días</t>
  </si>
  <si>
    <t>Más de
100 días</t>
  </si>
  <si>
    <r>
      <t xml:space="preserve">Nuevo León </t>
    </r>
    <r>
      <rPr>
        <sz val="6"/>
        <rFont val="Arial"/>
        <family val="2"/>
      </rPr>
      <t>a/</t>
    </r>
  </si>
  <si>
    <t>Baja California a/</t>
  </si>
  <si>
    <t>Nota: Información proporcionada por las Juntas Locales de Conciliación y Arbitraje.</t>
  </si>
  <si>
    <t>a/ El total comprende una huelga con rango de días no especificado.</t>
  </si>
  <si>
    <t>8.15</t>
  </si>
  <si>
    <t>8.16</t>
  </si>
  <si>
    <t>8.17</t>
  </si>
  <si>
    <t>8.18</t>
  </si>
  <si>
    <t>8.19</t>
  </si>
  <si>
    <t>8.20</t>
  </si>
  <si>
    <t>8.21</t>
  </si>
  <si>
    <t>8.22</t>
  </si>
  <si>
    <t>8.23</t>
  </si>
  <si>
    <t>8.24</t>
  </si>
  <si>
    <t>8.25</t>
  </si>
  <si>
    <t>8.26</t>
  </si>
  <si>
    <t>8.27</t>
  </si>
  <si>
    <t>8.28</t>
  </si>
  <si>
    <t xml:space="preserve">Principales resultados de las estadísticas sobre relaciones laborales por entidad federativa
Serie anual de 1995 a 2018
</t>
  </si>
  <si>
    <t xml:space="preserve">Convenios de trabajo fuera de juicio por entidad federativa según actividad económica
Serie anual de 1995 a 2018
</t>
  </si>
  <si>
    <t xml:space="preserve">Convenios de trabajo fuera de juicio por entidad federativa según motivo
Serie anual de 1995 a 2018
</t>
  </si>
  <si>
    <t xml:space="preserve">Conflictos de trabajo individuales, colectivos y solucionados por entidad federativa
Serie anual de 1995 a 2018
</t>
  </si>
  <si>
    <t xml:space="preserve">Conflictos de trabajo por entidad federativa según actividad económica
Serie anual de 1995 a 2018
</t>
  </si>
  <si>
    <t xml:space="preserve">Trabajadores demandantes en conflictos de trabajo por entidad federativa según relación laboral
Serie anual de 1995 a 2018
</t>
  </si>
  <si>
    <t xml:space="preserve">Conflictos de trabajo solucionados por entidad federativa según forma de solución
Serie anual de 1995 a 2018
</t>
  </si>
  <si>
    <t xml:space="preserve">Emplazamientos a huelga y huelgas estalladas por entidad federativa según jurisdicción
Serie anual de 1995 a 2018
</t>
  </si>
  <si>
    <t xml:space="preserve">Emplazamientos a huelga de jurisdicción local por entidad federativa según actividad económica
Serie anual de 1995 a 2018
</t>
  </si>
  <si>
    <t xml:space="preserve">Emplazamientos a huelga de jurisdicción local por entidad federativa según motivo
Serie anual de 1995 a 2017
</t>
  </si>
  <si>
    <t xml:space="preserve">Emplazamientos a huelga solucionados de jurisdicción local por entidad federativa según forma de solución
Serie anual de 1995 a 2018
</t>
  </si>
  <si>
    <t xml:space="preserve">Huelgas estalladas de jurisdicción local por entidad federativa según motivo
Serie anual de 1995 a 2018
</t>
  </si>
  <si>
    <t xml:space="preserve">Huelgas estalladas de jurisdicción local por entidad federativa según organización obrera
Años seleccionados de 1995 a 2018
</t>
  </si>
  <si>
    <t xml:space="preserve">Huelgas solucionadas de jurisdicción local por entidad federativa según rango de días efectivos no laborados y total de días efectivos no laborados
Serie anual de 1995 a 2018
</t>
  </si>
  <si>
    <t>8.13</t>
  </si>
  <si>
    <t>8.14</t>
  </si>
  <si>
    <t>Empresas, trabajadores y casos de riesgo de trabajo terminado por delegación</t>
  </si>
  <si>
    <t>Cuadro 8.13</t>
  </si>
  <si>
    <t>Empresas con
seguro de
riesgo de
trabajo a/</t>
  </si>
  <si>
    <t>Trabajadores
bajo seguro
de riesgo de
trabajo b/</t>
  </si>
  <si>
    <t>Casos de riesgo de trabajo terminado c/</t>
  </si>
  <si>
    <t>Delegación</t>
  </si>
  <si>
    <t>Accidentes
de trabajo</t>
  </si>
  <si>
    <t>Accidentes en
trayecto</t>
  </si>
  <si>
    <t>Enfermedades
de trabajo</t>
  </si>
  <si>
    <t>Coahuila</t>
  </si>
  <si>
    <t>Ciudad de México d/</t>
  </si>
  <si>
    <t>México e/</t>
  </si>
  <si>
    <t>Michoacán</t>
  </si>
  <si>
    <t>Veracruz f/</t>
  </si>
  <si>
    <t>No especificado</t>
  </si>
  <si>
    <t>g/</t>
  </si>
  <si>
    <t>a/ Se refiere al promedio anual con base en el Informe mensual de patrones y cotizantes.</t>
  </si>
  <si>
    <t>b/ Se refiere a la población de trabajadores bajo seguro de riesgo de trabajo y se determina con base en las horas de exposición al riesgo.</t>
  </si>
  <si>
    <t>c/ Se refiere a aquéllos en los que el trabajador siniestrado haya sido dado de alta y declarado apto para continuar con sus labores, e igualmente, los casos en los que se inicie una</t>
  </si>
  <si>
    <t xml:space="preserve">    incapacidad permanente, parcial o total y cuando ocurra la muerte.</t>
  </si>
  <si>
    <t>e/ Comprende las delegaciones México oriente y México poniente.</t>
  </si>
  <si>
    <t>f/  Comprende las delegaciones Veracruz norte y Veracruz sur.</t>
  </si>
  <si>
    <t>g/ Se presentan las cifras que reportó la fuente, aun cuando las sumas de los parciales no coinciden con el total.</t>
  </si>
  <si>
    <r>
      <t xml:space="preserve">Fuente: Para 1995: IMSS. </t>
    </r>
    <r>
      <rPr>
        <i/>
        <sz val="6"/>
        <rFont val="Arial"/>
        <family val="2"/>
      </rPr>
      <t xml:space="preserve">Informe Mensual. Población Derechohabiente, diciembre 1995. </t>
    </r>
    <r>
      <rPr>
        <sz val="6"/>
        <rFont val="Arial"/>
        <family val="2"/>
      </rPr>
      <t>México, DF, 1995.</t>
    </r>
  </si>
  <si>
    <r>
      <t xml:space="preserve">              Para 1996 a 2018: IMSS. </t>
    </r>
    <r>
      <rPr>
        <i/>
        <sz val="6"/>
        <rFont val="Arial"/>
        <family val="2"/>
      </rPr>
      <t xml:space="preserve">Memoria Estadística </t>
    </r>
    <r>
      <rPr>
        <sz val="6"/>
        <rFont val="Arial"/>
        <family val="2"/>
      </rPr>
      <t xml:space="preserve">(varios años). </t>
    </r>
  </si>
  <si>
    <t>Indicadores seleccionados por casos de riesgo de trabajo terminado</t>
  </si>
  <si>
    <t>Cuadro 8.14</t>
  </si>
  <si>
    <t>por delegación</t>
  </si>
  <si>
    <t>Casos de riesgo
de trabajo
por cada 100
trabajadores
bajo seguro
de riesgo
de trabajo</t>
  </si>
  <si>
    <t>Incapacidades permanentes
por cada 1 000 traba-
jadores bajo seguro
de riesgo de trabajo a/</t>
  </si>
  <si>
    <t>Defunciones por cada
10 000 trabajadores
bajo seguro de riesgo
de trabajo</t>
  </si>
  <si>
    <t xml:space="preserve">Coahuila </t>
  </si>
  <si>
    <t>Ciudad de México b/</t>
  </si>
  <si>
    <t>México c/</t>
  </si>
  <si>
    <t xml:space="preserve">Michoacán </t>
  </si>
  <si>
    <t>Veracruz d/</t>
  </si>
  <si>
    <t>a/ Incluye incapacidades permanentes por casos de riesgo de trabajos ocurridos en años anteriores.</t>
  </si>
  <si>
    <t>c/ Comprende las delegaciones México oriente y México poniente.</t>
  </si>
  <si>
    <t>d/ Comprende las delegaciones Veracruz norte y Veracruz sur.</t>
  </si>
  <si>
    <r>
      <t xml:space="preserve">Fuente: IMSS. </t>
    </r>
    <r>
      <rPr>
        <i/>
        <sz val="6"/>
        <rFont val="Arial"/>
        <family val="2"/>
      </rPr>
      <t xml:space="preserve">Memoria Estadística </t>
    </r>
    <r>
      <rPr>
        <sz val="6"/>
        <rFont val="Arial"/>
        <family val="2"/>
      </rPr>
      <t xml:space="preserve">(varios años). </t>
    </r>
  </si>
  <si>
    <t xml:space="preserve">Empresas, trabajadores y casos de riesgo de trabajo terminado por delegación
Serie anual de 1995 a 2018
</t>
  </si>
  <si>
    <t xml:space="preserve">Indicadores seleccionados por casos de riesgo de trabajo terminado por delegación
Años seleccionados de 1995 a 2018
</t>
  </si>
  <si>
    <t>Población de 15 y más años por sexo y entidad federativa según condición de actividad</t>
  </si>
  <si>
    <t>Cuadro 8.1</t>
  </si>
  <si>
    <t>Serie anual de 2005 a 2019</t>
  </si>
  <si>
    <t>Hombres</t>
  </si>
  <si>
    <t>Mujeres</t>
  </si>
  <si>
    <t>Población
de 15 y más
años</t>
  </si>
  <si>
    <t>Población económicamente activa</t>
  </si>
  <si>
    <t>Población no económicamente activa</t>
  </si>
  <si>
    <t>Ocupados</t>
  </si>
  <si>
    <t>Desocu-
pados</t>
  </si>
  <si>
    <t>Disponible</t>
  </si>
  <si>
    <t>No dispo-
nible</t>
  </si>
  <si>
    <t xml:space="preserve">Nota: La información corresponde al segundo trimestre de cada año. Las cifras se calcularon con factores de expansión ajustados a la proyecciones demográficas oficiales elaboradas por el CONAPO, </t>
  </si>
  <si>
    <t xml:space="preserve">          con base en los resultados definitivos del Censo de Población y Vivienda 2010.</t>
  </si>
  <si>
    <r>
      <t xml:space="preserve">Fuente: INEGI. </t>
    </r>
    <r>
      <rPr>
        <i/>
        <sz val="6"/>
        <rFont val="Arial"/>
        <family val="2"/>
      </rPr>
      <t>Encuesta Nacional de Ocupación y Empleo. Consulta interactiva de indicadores estratégicos (Info-Laboral).</t>
    </r>
    <r>
      <rPr>
        <sz val="6"/>
        <rFont val="Arial"/>
        <family val="2"/>
      </rPr>
      <t xml:space="preserve"> En: www.inegi.org.mx (29 de agosto de 2019).</t>
    </r>
  </si>
  <si>
    <t>Población ocupada por sexo y entidad federativa según sector de actividad económica</t>
  </si>
  <si>
    <t>Cuadro 8.2</t>
  </si>
  <si>
    <t>Población
ocupada</t>
  </si>
  <si>
    <t>Primario a/</t>
  </si>
  <si>
    <t>Secunda-
rio b/</t>
  </si>
  <si>
    <t>Terciario c/</t>
  </si>
  <si>
    <t>a/ Comprende agricultura, ganadería, silvicultura, caza y pesca.</t>
  </si>
  <si>
    <t>b/ Comprende industria extractiva y de la electricidad, industria manufacturera y construcción.</t>
  </si>
  <si>
    <t>c/ Comprende comercio; restaurantes y servicios de alojamiento;  transportes, comunicaciones, correo y almacenamiento; servicios profesionales, financieros, y corporativos; servicios sociales; servicios diversos; y, gobierno y organismos  internacionales.</t>
  </si>
  <si>
    <t>Población ocupada por sexo y entidad federativa según posición en la ocupación</t>
  </si>
  <si>
    <t>Cuadro 8.3</t>
  </si>
  <si>
    <t>Emplea-
dores</t>
  </si>
  <si>
    <t>Trabajadores por cuenta propia</t>
  </si>
  <si>
    <t>Trabajadores subordinados y remunerados</t>
  </si>
  <si>
    <t>Trabajadores
no remune-
rados</t>
  </si>
  <si>
    <t>Población ocupada por sexo y entidad federativa según nivel de ingreso</t>
  </si>
  <si>
    <t>Cuadro 8.4</t>
  </si>
  <si>
    <t>Hasta un
salario
mínimo</t>
  </si>
  <si>
    <t>Más de 1
hasta 2
salarios
mínimos</t>
  </si>
  <si>
    <t>Más de 2
hasta 3
salarios
mínimos</t>
  </si>
  <si>
    <t>Más de 3
hasta 5
salarios
mínimos</t>
  </si>
  <si>
    <t>Más de 5
salarios
mínimos</t>
  </si>
  <si>
    <t>No recibe
ingresos a/</t>
  </si>
  <si>
    <t>No especi-
ficado</t>
  </si>
  <si>
    <t>a/ Incluye a la población ocupada no remunerada y a la que recibe únicamente ingreso no monetario (autoconsumo).</t>
  </si>
  <si>
    <t>Población desocupada abierta por entidad federativa según sexo y nivel de instrucción</t>
  </si>
  <si>
    <t>Cuadro 8.5</t>
  </si>
  <si>
    <t>Serie anual de 2005 a 2018</t>
  </si>
  <si>
    <t>Entidad</t>
  </si>
  <si>
    <t>Primaria
incom-
pleta</t>
  </si>
  <si>
    <t>Primaria
completa</t>
  </si>
  <si>
    <t>Secunda-
ria com-
pleta</t>
  </si>
  <si>
    <t>Medio su-
perior y
superior</t>
  </si>
  <si>
    <t>federativa</t>
  </si>
  <si>
    <t>Tasa de participación económica por sexo y entidad federativa según grupo de edad</t>
  </si>
  <si>
    <t>Cuadro 8.10</t>
  </si>
  <si>
    <t xml:space="preserve"> 15 a 19
años</t>
  </si>
  <si>
    <t>20 a 29
años</t>
  </si>
  <si>
    <t>30 a 39
años</t>
  </si>
  <si>
    <t>40 a 49
años</t>
  </si>
  <si>
    <t>50 a 59
años</t>
  </si>
  <si>
    <t>60 y más
años</t>
  </si>
  <si>
    <t>Nota: La información corresponde al segundo trimestre de cada año. Las cifras se calcularon con factores de expansión ajustados a la proyecciones demográficas oficiales elaboradas por el CONAPO, con base en los resultados definitivos</t>
  </si>
  <si>
    <t xml:space="preserve">           del Censo de Población y Vivienda 2010.</t>
  </si>
  <si>
    <t>Tasas complementarias de ocupación y desocupación por entidad federativa según sexo</t>
  </si>
  <si>
    <t>Cuadro 8.11</t>
  </si>
  <si>
    <t>Tasa de
desocu-
pación</t>
  </si>
  <si>
    <t>Tasa de
presión
general</t>
  </si>
  <si>
    <t>Tasa de condi-
ciones críti-
cas de ocu-
pación</t>
  </si>
  <si>
    <t>Tasa de ocu-
pación en el
sector
informal</t>
  </si>
  <si>
    <t>8.1</t>
  </si>
  <si>
    <t>8.2</t>
  </si>
  <si>
    <t>8.3</t>
  </si>
  <si>
    <t>8.4</t>
  </si>
  <si>
    <t>8.5</t>
  </si>
  <si>
    <t>8.10</t>
  </si>
  <si>
    <t>8.11</t>
  </si>
  <si>
    <t xml:space="preserve">Población de 15 y más años por sexo y entidad federativa según condición de actividad
Serie anual de 2005 a 2019
</t>
  </si>
  <si>
    <t xml:space="preserve">Población ocupada por sexo y entidad federativa según sector de actividad económica
Serie anual de 2005 a 2019
</t>
  </si>
  <si>
    <t xml:space="preserve">Población ocupada por sexo y entidad federativa según posición en la ocupación
Serie anual de 2005 a 2019
</t>
  </si>
  <si>
    <t xml:space="preserve">Población ocupada por sexo y entidad federativa según nivel de ingreso
Serie anual de 2005 a 2019
</t>
  </si>
  <si>
    <t xml:space="preserve">Población desocupada abierta por entidad federativa según sexo y nivel de instrucción
Serie anual de 2005 a 2018
</t>
  </si>
  <si>
    <t xml:space="preserve">Tasa de participación económica por sexo y entidad federativa según grupo de edad
Serie anual de 2005 a 2019
</t>
  </si>
  <si>
    <t xml:space="preserve">Tasas complementarias de ocupación y desocupación por entidad federativa según sexo
Serie anual de 2005 a 2019
</t>
  </si>
  <si>
    <t>8.12</t>
  </si>
  <si>
    <t xml:space="preserve">Trabajadores asegurados permanentes y eventuales urbanos en el Instituto Mexicano </t>
  </si>
  <si>
    <t>Cuadro 8.12</t>
  </si>
  <si>
    <t>del Seguro Social por delegación según sector y división de actividad económica</t>
  </si>
  <si>
    <t>Serie anual de 1997 a 2018</t>
  </si>
  <si>
    <t>Sector 
agropecuario</t>
  </si>
  <si>
    <t>Sector industrial</t>
  </si>
  <si>
    <t>Sector servicios</t>
  </si>
  <si>
    <t>Industrias</t>
  </si>
  <si>
    <t>Construc-</t>
  </si>
  <si>
    <t>Industria</t>
  </si>
  <si>
    <t>Comercio</t>
  </si>
  <si>
    <t>Transportes</t>
  </si>
  <si>
    <t>Servicios pa-</t>
  </si>
  <si>
    <t>Servicios so-</t>
  </si>
  <si>
    <t>Agricultura,</t>
  </si>
  <si>
    <t>extrac-</t>
  </si>
  <si>
    <t>de trans-</t>
  </si>
  <si>
    <t>eléctrica,</t>
  </si>
  <si>
    <t>y comunica-</t>
  </si>
  <si>
    <t>ra empresas,</t>
  </si>
  <si>
    <t>ciales y co-</t>
  </si>
  <si>
    <t>ganadería,</t>
  </si>
  <si>
    <t>tivas</t>
  </si>
  <si>
    <t>forma-</t>
  </si>
  <si>
    <t>captación y</t>
  </si>
  <si>
    <t>ciones</t>
  </si>
  <si>
    <t>personas</t>
  </si>
  <si>
    <t>munales</t>
  </si>
  <si>
    <t>silvicultu-</t>
  </si>
  <si>
    <t>suministro</t>
  </si>
  <si>
    <t>y el hogar</t>
  </si>
  <si>
    <t>ra, caza</t>
  </si>
  <si>
    <t>de agua</t>
  </si>
  <si>
    <t>y pesca</t>
  </si>
  <si>
    <t>potable</t>
  </si>
  <si>
    <t>Distrito Federal a/</t>
  </si>
  <si>
    <t>México b/</t>
  </si>
  <si>
    <t>Veracruz c/</t>
  </si>
  <si>
    <t xml:space="preserve">San Luis Potosí </t>
  </si>
  <si>
    <t>Ciudad de México a/</t>
  </si>
  <si>
    <t>Nota: Se refiere a los trabajadores permanentes urbanos y del campo, y a los trabajadores eventuales urbanos afiliados en el IMSS.</t>
  </si>
  <si>
    <t>b/ Comprende las delegaciones México oriente y México poniente.</t>
  </si>
  <si>
    <t>c/ Comprende las delegaciones Veracruz norte y Veracruz sur.</t>
  </si>
  <si>
    <r>
      <t xml:space="preserve">Fuente: IMSS. </t>
    </r>
    <r>
      <rPr>
        <i/>
        <sz val="6"/>
        <rFont val="Arial"/>
        <family val="2"/>
      </rPr>
      <t xml:space="preserve">Consulta Dinámica de Información. </t>
    </r>
    <r>
      <rPr>
        <sz val="6"/>
        <rFont val="Arial"/>
        <family val="2"/>
      </rPr>
      <t>En: www.imss.gob.mx (30 de agosto de 2019).</t>
    </r>
  </si>
  <si>
    <t xml:space="preserve">Trabajadores asegurados permanentes y eventuales urbanos en el Instituto Mexicano del Seguro Social por delegación según sector y división de actividad económica
Serie anual de 1997 a 2018
</t>
  </si>
  <si>
    <t>Ingreso corriente total promedio por hogar por entidad federativa</t>
  </si>
  <si>
    <t>Cuadro 8.34</t>
  </si>
  <si>
    <t>según decil de hogar</t>
  </si>
  <si>
    <t>Decil de hogares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</si>
  <si>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</si>
  <si>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</si>
  <si>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</si>
  <si>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</si>
  <si>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</si>
  <si>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</si>
  <si>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</si>
  <si>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</si>
  <si>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</si>
  <si>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</si>
  <si>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 xml:space="preserve">             </t>
  </si>
  <si>
    <t>Ingreso corriente total trimestral promedio por entidad federativa</t>
  </si>
  <si>
    <t>Cuadro 8.35</t>
  </si>
  <si>
    <t>según principales fuentes</t>
  </si>
  <si>
    <t>Ingreso
del trabajo</t>
  </si>
  <si>
    <t>Renta de
la propiedad</t>
  </si>
  <si>
    <t>Transferencias</t>
  </si>
  <si>
    <t>Estimación
del alquiler
de la vivienda</t>
  </si>
  <si>
    <t>Otros
ingresos
corrientes</t>
  </si>
  <si>
    <t>8.34</t>
  </si>
  <si>
    <t>8.35</t>
  </si>
  <si>
    <t>Nota: La información se genera con un diseño de muestreo probabilístico y estratificado. Se utiliza como variable de estratificación una componente principal conformada por el personal ocupado</t>
  </si>
  <si>
    <t xml:space="preserve">           los Censos Económicos 2014 (CE 2014) cuya actividad económica correspondió al sector 23 Construcción según el Sistema de Clasificación Industrial de América del Norte (SCIAN) 2013.</t>
  </si>
  <si>
    <r>
      <t xml:space="preserve">Fuente: INEGI. </t>
    </r>
    <r>
      <rPr>
        <i/>
        <sz val="6"/>
        <rFont val="Arial"/>
        <family val="2"/>
      </rPr>
      <t>Encuesta Nacional de Ingresos y Gastos de los Hogares</t>
    </r>
    <r>
      <rPr>
        <sz val="6"/>
        <rFont val="Arial"/>
        <family val="2"/>
      </rPr>
      <t xml:space="preserve"> (varios años). En: www.inegi.org.mx (29 de  agosto de 2019).</t>
    </r>
  </si>
  <si>
    <t>2016 y 2018</t>
  </si>
  <si>
    <t xml:space="preserve">Ingreso corriente total promedio por hogar por entidad federativa según decil de hogar
2016 y 2018
</t>
  </si>
  <si>
    <t xml:space="preserve">Ingreso corriente total trimestral promedio por entidad federativa según principales fuentes
2016 y 2018
</t>
  </si>
  <si>
    <t xml:space="preserve">           del Censo de Población y Vivienda 2010. No se presenta el rubro no especificado.</t>
  </si>
  <si>
    <t>b/ Comprende las delegaciones Ciudad de México norte y Ciudad de México sur.</t>
  </si>
  <si>
    <t xml:space="preserve">a/ Comprende las delegaciones Ciudad de México norte y Ciudad de México sur. </t>
  </si>
  <si>
    <t>d/ Comprende las delegaciones Ciudad de México norte y Ciudad de México sur.</t>
  </si>
  <si>
    <t xml:space="preserve">Índice de las remuneraciones medias en las empresas comerciales al por mayor y al por menor en términos reales por entidad federativa
Serie anual de 2008 a 2018
Base 2013=100.0
</t>
  </si>
  <si>
    <t>mayor y al por menor en términos reales por entidad federativa</t>
  </si>
  <si>
    <t>Índice de las remuneraciones medias en las empresas comerciales al 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</si>
</sst>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0">
    <numFmt numFmtId="44" formatCode="_-&quot;$&quot;* #,##0.00_-;\-&quot;$&quot;* #,##0.00_-;_-&quot;$&quot;* &quot;-&quot;??_-;_-@_-"/>
    <numFmt numFmtId="43" formatCode="_-* #,##0.00_-;\-* #,##0.00_-;_-* &quot;-&quot;??_-;_-@_-"/>
    <numFmt numFmtId="164" formatCode="##0.00"/>
    <numFmt numFmtId="165" formatCode="General_)"/>
    <numFmt numFmtId="166" formatCode="###,##0"/>
    <numFmt numFmtId="167" formatCode="#,##0.00\ &quot;$&quot;;[Red]\-#,##0.00\ &quot;$&quot;"/>
    <numFmt numFmtId="168" formatCode="_-* #,##0\ &quot;$&quot;_-;\-* #,##0\ &quot;$&quot;_-;_-* &quot;-&quot;\ &quot;$&quot;_-;_-@_-"/>
    <numFmt numFmtId="169" formatCode="#,##0\ &quot;€&quot;;\-#,##0\ &quot;€&quot;"/>
    <numFmt numFmtId="170" formatCode="0.0"/>
    <numFmt numFmtId="171" formatCode="#,##0.00\ &quot;€&quot;;[Red]\-#,##0.00\ &quot;€&quot;"/>
    <numFmt numFmtId="172" formatCode="#,##0\ &quot;pta&quot;;\-#,##0\ &quot;pta&quot;"/>
    <numFmt numFmtId="173" formatCode="0.0_);[Red]\(0.0\)"/>
    <numFmt numFmtId="174" formatCode="###,##0.0"/>
    <numFmt numFmtId="175" formatCode="###,##0.00"/>
    <numFmt numFmtId="176" formatCode="0.000"/>
    <numFmt numFmtId="177" formatCode="#,##0.000"/>
    <numFmt numFmtId="178" formatCode="###,##0.0000"/>
    <numFmt numFmtId="179" formatCode="#\ ##0;\-#\ ##0"/>
    <numFmt numFmtId="180" formatCode="0.00;\-0.00"/>
    <numFmt numFmtId="181" formatCode="\ ####"/>
    <numFmt numFmtId="182" formatCode="###\ ###.00"/>
    <numFmt numFmtId="183" formatCode="_([$€]* #,##0.00_);_([$€]* \(#,##0.00\);_([$€]* &quot;-&quot;??_);_(@_)"/>
    <numFmt numFmtId="184" formatCode="_-[$€-2]* #,##0.00_-;\-[$€-2]* #,##0.00_-;_-[$€-2]* &quot;-&quot;??_-"/>
    <numFmt numFmtId="185" formatCode="00"/>
    <numFmt numFmtId="186" formatCode="###,###,###"/>
    <numFmt numFmtId="187" formatCode="#\ ##0.0;\-#\ ##0.0"/>
    <numFmt numFmtId="188" formatCode="#\ ##0.0"/>
    <numFmt numFmtId="189" formatCode="_(&quot;$&quot;* #,##0_);_(&quot;$&quot;* \(#,##0\);_(&quot;$&quot;* &quot;-&quot;_);_(@_)"/>
    <numFmt numFmtId="190" formatCode="&quot;$&quot;#,##0\ ;\(&quot;$&quot;#,##0\)"/>
    <numFmt numFmtId="191" formatCode="#\ \ ###\ \ ##0;\(#\ \ ###\ \ ##0\)"/>
    <numFmt numFmtId="192" formatCode="##0.0;\(##0.0\)"/>
    <numFmt numFmtId="193" formatCode="##\ ###"/>
    <numFmt numFmtId="194" formatCode="##\ ###\ ###"/>
    <numFmt numFmtId="195" formatCode="#\ ###\ ###\ ##0"/>
    <numFmt numFmtId="196" formatCode="###\ ###\ ###\ "/>
    <numFmt numFmtId="197" formatCode="#,##0.0"/>
    <numFmt numFmtId="198" formatCode="#\ ###\ ##0"/>
    <numFmt numFmtId="199" formatCode="[$-10C0A]###\ ##0"/>
    <numFmt numFmtId="200" formatCode="#\ ##0"/>
    <numFmt numFmtId="201" formatCode="_(* #,##0.00_);_(* \(#,##0.00\);_(* &quot;-&quot;??_);_(@_)"/>
  </numFmts>
  <fonts count="74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6"/>
      <name val="Arial"/>
      <family val="2"/>
    </font>
    <font>
      <b/>
      <sz val="6.5"/>
      <name val="Arial"/>
      <family val="2"/>
    </font>
    <font>
      <sz val="6.5"/>
      <name val="Arial"/>
      <family val="2"/>
    </font>
    <font>
      <b/>
      <sz val="9.75"/>
      <name val="Swiss"/>
    </font>
    <font>
      <b/>
      <sz val="6"/>
      <name val="Arial"/>
      <family val="2"/>
    </font>
    <font>
      <u/>
      <sz val="13"/>
      <color indexed="12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7"/>
      <name val="Arial"/>
      <family val="2"/>
    </font>
    <font>
      <u/>
      <sz val="10"/>
      <color indexed="12"/>
      <name val="Times New Roman"/>
      <family val="1"/>
    </font>
    <font>
      <u/>
      <sz val="7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8"/>
      <name val="Arial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3"/>
      <name val="Arial"/>
      <family val="2"/>
    </font>
    <font>
      <sz val="12"/>
      <name val="Helv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0"/>
      <name val="Times New Roman"/>
      <family val="1"/>
    </font>
    <font>
      <u/>
      <sz val="10.4"/>
      <color theme="10"/>
      <name val="Swiss"/>
    </font>
    <font>
      <u/>
      <sz val="10"/>
      <color indexed="12"/>
      <name val="Arial"/>
      <family val="2"/>
    </font>
    <font>
      <u/>
      <sz val="15.4"/>
      <color theme="10"/>
      <name val="Calibri"/>
      <family val="2"/>
    </font>
    <font>
      <u/>
      <sz val="10"/>
      <color indexed="12"/>
      <name val="MS Sans Serif"/>
      <family val="2"/>
    </font>
    <font>
      <u/>
      <sz val="13"/>
      <color theme="10"/>
      <name val="Arial"/>
      <family val="2"/>
    </font>
    <font>
      <u/>
      <sz val="11.2"/>
      <color theme="10"/>
      <name val="Swiss"/>
    </font>
    <font>
      <u/>
      <sz val="8"/>
      <color theme="1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4488"/>
      <name val="Calibri"/>
      <family val="2"/>
      <scheme val="minor"/>
    </font>
    <font>
      <sz val="11"/>
      <color indexed="20"/>
      <name val="Calibri"/>
      <family val="2"/>
    </font>
    <font>
      <sz val="2"/>
      <name val="Arial"/>
      <family val="2"/>
    </font>
    <font>
      <sz val="11"/>
      <color indexed="60"/>
      <name val="Calibri"/>
      <family val="2"/>
    </font>
    <font>
      <sz val="8"/>
      <name val="Swiss"/>
    </font>
    <font>
      <sz val="10"/>
      <name val="MS Sans Serif"/>
      <family val="2"/>
    </font>
    <font>
      <sz val="9"/>
      <name val="Microsoft Sans Serif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Helv"/>
    </font>
    <font>
      <sz val="11"/>
      <color rgb="FF000000"/>
      <name val="Calibri"/>
      <family val="2"/>
      <scheme val="minor"/>
    </font>
    <font>
      <sz val="9"/>
      <name val="Arial"/>
      <family val="2"/>
    </font>
    <font>
      <b/>
      <sz val="12"/>
      <name val="Helvetica"/>
      <family val="2"/>
    </font>
    <font>
      <b/>
      <sz val="11"/>
      <color indexed="63"/>
      <name val="Calibri"/>
      <family val="2"/>
    </font>
    <font>
      <sz val="4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9"/>
      <name val="Arial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u/>
      <sz val="8"/>
      <name val="Arial"/>
      <family val="2"/>
    </font>
    <font>
      <sz val="6"/>
      <color theme="1"/>
      <name val="Arial"/>
      <family val="2"/>
    </font>
    <font>
      <i/>
      <sz val="6"/>
      <color theme="1"/>
      <name val="Arial"/>
      <family val="2"/>
    </font>
    <font>
      <i/>
      <sz val="6"/>
      <name val="Arial"/>
      <family val="2"/>
    </font>
    <font>
      <sz val="10"/>
      <name val="Courier"/>
      <family val="3"/>
    </font>
    <font>
      <sz val="5"/>
      <name val="Arial"/>
      <family val="2"/>
    </font>
    <font>
      <sz val="13"/>
      <name val="Arial"/>
      <family val="2"/>
    </font>
    <font>
      <sz val="6.5"/>
      <color indexed="8"/>
      <name val="Arial"/>
      <family val="2"/>
    </font>
    <font>
      <vertAlign val="superscript"/>
      <sz val="7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theme="10"/>
      <name val="Arial"/>
      <family val="2"/>
    </font>
    <font>
      <sz val="6"/>
      <color indexed="8"/>
      <name val="Calibri"/>
      <family val="2"/>
    </font>
    <font>
      <sz val="8"/>
      <color indexed="8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/>
      <diagonal/>
    </border>
  </borders>
  <cellStyleXfs count="1172">
    <xf numFmtId="0" fontId="0" fillId="0" borderId="0"/>
    <xf numFmtId="0" fontId="1" fillId="0" borderId="0"/>
    <xf numFmtId="0" fontId="7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3" fillId="0" borderId="0" applyNumberFormat="0" applyFill="0" applyBorder="0" applyAlignment="0" applyProtection="0">
      <alignment vertical="top"/>
      <protection locked="0"/>
    </xf>
    <xf numFmtId="165" fontId="3" fillId="0" borderId="0"/>
    <xf numFmtId="0" fontId="1" fillId="0" borderId="0" applyNumberForma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2" fillId="0" borderId="0"/>
    <xf numFmtId="3" fontId="3" fillId="0" borderId="0" applyFill="0" applyBorder="0" applyProtection="0">
      <alignment horizontal="right"/>
    </xf>
    <xf numFmtId="166" fontId="12" fillId="0" borderId="0" applyFill="0" applyBorder="0" applyProtection="0">
      <alignment horizontal="right"/>
      <protection locked="0"/>
    </xf>
    <xf numFmtId="166" fontId="3" fillId="0" borderId="0" applyFill="0" applyBorder="0" applyAlignment="0" applyProtection="0">
      <alignment horizontal="right"/>
      <protection locked="0"/>
    </xf>
    <xf numFmtId="166" fontId="12" fillId="0" borderId="0" applyFill="0" applyBorder="0" applyProtection="0">
      <alignment horizontal="right"/>
      <protection locked="0"/>
    </xf>
    <xf numFmtId="166" fontId="12" fillId="0" borderId="0" applyFill="0" applyBorder="0" applyProtection="0">
      <alignment horizontal="right"/>
      <protection locked="0"/>
    </xf>
    <xf numFmtId="167" fontId="12" fillId="0" borderId="0" applyFill="0" applyBorder="0" applyProtection="0">
      <alignment horizontal="right"/>
      <protection locked="0"/>
    </xf>
    <xf numFmtId="166" fontId="3" fillId="0" borderId="0" applyFill="0" applyBorder="0" applyAlignment="0" applyProtection="0">
      <alignment horizontal="right"/>
      <protection locked="0"/>
    </xf>
    <xf numFmtId="168" fontId="3" fillId="0" borderId="0" applyFill="0" applyBorder="0" applyProtection="0">
      <alignment horizontal="right"/>
      <protection locked="0"/>
    </xf>
    <xf numFmtId="168" fontId="3" fillId="0" borderId="0" applyFill="0" applyBorder="0" applyProtection="0">
      <alignment horizontal="right"/>
      <protection locked="0"/>
    </xf>
    <xf numFmtId="169" fontId="12" fillId="0" borderId="0" applyFill="0" applyBorder="0" applyProtection="0">
      <alignment horizontal="right"/>
      <protection locked="0"/>
    </xf>
    <xf numFmtId="170" fontId="12" fillId="0" borderId="0" applyFill="0" applyBorder="0" applyProtection="0">
      <alignment horizontal="right"/>
      <protection locked="0"/>
    </xf>
    <xf numFmtId="170" fontId="12" fillId="0" borderId="0" applyFill="0" applyBorder="0" applyProtection="0">
      <alignment horizontal="right"/>
      <protection locked="0"/>
    </xf>
    <xf numFmtId="166" fontId="12" fillId="0" borderId="0" applyFill="0" applyBorder="0" applyProtection="0">
      <alignment horizontal="right"/>
      <protection locked="0"/>
    </xf>
    <xf numFmtId="171" fontId="3" fillId="0" borderId="0" applyFill="0" applyBorder="0" applyProtection="0">
      <alignment horizontal="right"/>
      <protection locked="0"/>
    </xf>
    <xf numFmtId="171" fontId="3" fillId="0" borderId="0" applyFill="0" applyBorder="0" applyProtection="0">
      <alignment horizontal="right"/>
      <protection locked="0"/>
    </xf>
    <xf numFmtId="166" fontId="12" fillId="0" borderId="0" applyFill="0" applyBorder="0" applyProtection="0">
      <alignment horizontal="right"/>
      <protection locked="0"/>
    </xf>
    <xf numFmtId="166" fontId="12" fillId="0" borderId="0" applyFill="0" applyBorder="0" applyAlignment="0" applyProtection="0">
      <alignment horizontal="right"/>
      <protection locked="0"/>
    </xf>
    <xf numFmtId="172" fontId="12" fillId="0" borderId="0" applyFill="0" applyBorder="0" applyProtection="0">
      <alignment horizontal="right"/>
      <protection locked="0"/>
    </xf>
    <xf numFmtId="166" fontId="12" fillId="0" borderId="0" applyFill="0" applyBorder="0" applyAlignment="0" applyProtection="0">
      <alignment horizontal="right"/>
      <protection locked="0"/>
    </xf>
    <xf numFmtId="166" fontId="17" fillId="0" borderId="0" applyFill="0" applyBorder="0" applyProtection="0">
      <alignment horizontal="right"/>
      <protection locked="0"/>
    </xf>
    <xf numFmtId="166" fontId="3" fillId="0" borderId="0" applyFill="0" applyBorder="0" applyProtection="0">
      <alignment horizontal="right"/>
      <protection locked="0"/>
    </xf>
    <xf numFmtId="0" fontId="12" fillId="0" borderId="0" applyFill="0" applyBorder="0" applyProtection="0">
      <alignment horizontal="right"/>
    </xf>
    <xf numFmtId="173" fontId="12" fillId="0" borderId="0" applyFill="0" applyBorder="0" applyProtection="0">
      <alignment horizontal="right"/>
    </xf>
    <xf numFmtId="173" fontId="12" fillId="0" borderId="0" applyFill="0" applyBorder="0" applyProtection="0">
      <alignment horizontal="right"/>
    </xf>
    <xf numFmtId="174" fontId="12" fillId="0" borderId="0" applyFill="0" applyBorder="0" applyProtection="0">
      <alignment horizontal="right"/>
    </xf>
    <xf numFmtId="174" fontId="12" fillId="0" borderId="0" applyFill="0" applyBorder="0" applyProtection="0">
      <alignment horizontal="right"/>
    </xf>
    <xf numFmtId="174" fontId="12" fillId="0" borderId="0" applyFill="0" applyBorder="0" applyAlignment="0" applyProtection="0"/>
    <xf numFmtId="174" fontId="12" fillId="0" borderId="0" applyFill="0" applyBorder="0" applyProtection="0">
      <alignment horizontal="right"/>
    </xf>
    <xf numFmtId="174" fontId="12" fillId="0" borderId="0" applyFill="0" applyBorder="0" applyAlignment="0" applyProtection="0"/>
    <xf numFmtId="175" fontId="12" fillId="0" borderId="0" applyFill="0" applyBorder="0" applyProtection="0">
      <alignment horizontal="right"/>
    </xf>
    <xf numFmtId="176" fontId="12" fillId="0" borderId="0" applyFill="0" applyBorder="0" applyProtection="0">
      <alignment horizontal="right"/>
    </xf>
    <xf numFmtId="176" fontId="12" fillId="0" borderId="0" applyFill="0" applyBorder="0" applyProtection="0">
      <alignment horizontal="right"/>
    </xf>
    <xf numFmtId="175" fontId="12" fillId="0" borderId="0" applyFill="0" applyBorder="0" applyProtection="0">
      <alignment horizontal="right"/>
    </xf>
    <xf numFmtId="176" fontId="12" fillId="0" borderId="0" applyFill="0" applyBorder="0" applyProtection="0">
      <alignment horizontal="right"/>
    </xf>
    <xf numFmtId="176" fontId="12" fillId="0" borderId="0" applyFill="0" applyBorder="0" applyProtection="0">
      <alignment horizontal="right"/>
    </xf>
    <xf numFmtId="175" fontId="12" fillId="0" borderId="0" applyFill="0" applyBorder="0" applyProtection="0">
      <alignment horizontal="right"/>
    </xf>
    <xf numFmtId="175" fontId="12" fillId="0" borderId="0" applyFill="0" applyBorder="0" applyAlignment="0" applyProtection="0">
      <alignment horizontal="right"/>
    </xf>
    <xf numFmtId="175" fontId="12" fillId="0" borderId="0" applyFill="0" applyBorder="0" applyProtection="0">
      <alignment horizontal="right"/>
    </xf>
    <xf numFmtId="175" fontId="12" fillId="0" borderId="0" applyFill="0" applyBorder="0" applyAlignment="0" applyProtection="0">
      <alignment horizontal="right"/>
    </xf>
    <xf numFmtId="177" fontId="12" fillId="0" borderId="0">
      <alignment horizontal="right"/>
      <protection locked="0"/>
    </xf>
    <xf numFmtId="178" fontId="12" fillId="0" borderId="0">
      <alignment horizontal="right"/>
      <protection locked="0"/>
    </xf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9" fillId="20" borderId="3" applyNumberFormat="0" applyAlignment="0" applyProtection="0"/>
    <xf numFmtId="0" fontId="19" fillId="20" borderId="3" applyNumberFormat="0" applyAlignment="0" applyProtection="0"/>
    <xf numFmtId="0" fontId="19" fillId="20" borderId="3" applyNumberFormat="0" applyAlignment="0" applyProtection="0"/>
    <xf numFmtId="0" fontId="19" fillId="20" borderId="3" applyNumberFormat="0" applyAlignment="0" applyProtection="0"/>
    <xf numFmtId="0" fontId="19" fillId="20" borderId="3" applyNumberFormat="0" applyAlignment="0" applyProtection="0"/>
    <xf numFmtId="0" fontId="19" fillId="20" borderId="3" applyNumberFormat="0" applyAlignment="0" applyProtection="0"/>
    <xf numFmtId="0" fontId="2" fillId="0" borderId="0" applyNumberFormat="0" applyFill="0" applyBorder="0" applyProtection="0">
      <alignment horizontal="left" vertical="top"/>
    </xf>
    <xf numFmtId="0" fontId="2" fillId="0" borderId="0" applyNumberFormat="0" applyFill="0" applyBorder="0" applyProtection="0">
      <alignment horizontal="left" vertical="top"/>
    </xf>
    <xf numFmtId="0" fontId="2" fillId="0" borderId="0" applyNumberFormat="0" applyFill="0" applyBorder="0" applyProtection="0">
      <alignment horizontal="left" vertical="top"/>
    </xf>
    <xf numFmtId="0" fontId="2" fillId="0" borderId="0" applyNumberFormat="0" applyFill="0" applyBorder="0" applyAlignment="0" applyProtection="0">
      <alignment horizontal="left" vertical="center"/>
    </xf>
    <xf numFmtId="0" fontId="2" fillId="0" borderId="0" applyNumberFormat="0" applyFill="0" applyBorder="0" applyProtection="0">
      <alignment horizontal="left" vertical="top"/>
    </xf>
    <xf numFmtId="0" fontId="2" fillId="0" borderId="0" applyNumberFormat="0" applyFill="0" applyBorder="0" applyAlignment="0" applyProtection="0">
      <alignment horizontal="left" vertical="center"/>
    </xf>
    <xf numFmtId="0" fontId="20" fillId="21" borderId="4" applyNumberFormat="0" applyAlignment="0" applyProtection="0"/>
    <xf numFmtId="0" fontId="20" fillId="21" borderId="4" applyNumberFormat="0" applyAlignment="0" applyProtection="0"/>
    <xf numFmtId="0" fontId="20" fillId="21" borderId="4" applyNumberFormat="0" applyAlignment="0" applyProtection="0"/>
    <xf numFmtId="0" fontId="20" fillId="21" borderId="4" applyNumberFormat="0" applyAlignment="0" applyProtection="0"/>
    <xf numFmtId="0" fontId="20" fillId="21" borderId="4" applyNumberFormat="0" applyAlignment="0" applyProtection="0"/>
    <xf numFmtId="0" fontId="20" fillId="21" borderId="4" applyNumberFormat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2" fillId="0" borderId="0" applyNumberFormat="0" applyFill="0" applyBorder="0" applyProtection="0">
      <alignment horizontal="right"/>
    </xf>
    <xf numFmtId="165" fontId="23" fillId="0" borderId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181" fontId="1" fillId="0" borderId="0" applyFont="0" applyFill="0" applyBorder="0" applyAlignment="0" applyProtection="0"/>
    <xf numFmtId="182" fontId="1" fillId="0" borderId="0" applyFont="0" applyFill="0" applyBorder="0" applyAlignment="0" applyProtection="0"/>
    <xf numFmtId="0" fontId="12" fillId="0" borderId="0" applyNumberFormat="0" applyFill="0" applyBorder="0" applyProtection="0">
      <alignment horizontal="left" vertical="top" wrapText="1"/>
    </xf>
    <xf numFmtId="0" fontId="12" fillId="0" borderId="0" applyNumberFormat="0" applyFill="0" applyBorder="0" applyProtection="0">
      <alignment horizontal="left" vertical="top" wrapText="1"/>
    </xf>
    <xf numFmtId="0" fontId="12" fillId="0" borderId="0" applyNumberFormat="0" applyFill="0" applyBorder="0" applyProtection="0">
      <alignment horizontal="left" wrapText="1"/>
    </xf>
    <xf numFmtId="0" fontId="12" fillId="0" borderId="0" applyNumberFormat="0" applyFill="0" applyBorder="0" applyProtection="0">
      <alignment horizontal="left" wrapText="1"/>
    </xf>
    <xf numFmtId="0" fontId="12" fillId="0" borderId="0" applyNumberFormat="0" applyFill="0" applyBorder="0" applyProtection="0">
      <alignment horizontal="left" vertical="top" wrapText="1"/>
    </xf>
    <xf numFmtId="0" fontId="12" fillId="0" borderId="0" applyNumberFormat="0" applyFill="0" applyBorder="0" applyProtection="0">
      <alignment horizontal="left" vertical="top" wrapText="1"/>
    </xf>
    <xf numFmtId="0" fontId="12" fillId="0" borderId="0" applyNumberFormat="0" applyFill="0" applyBorder="0" applyProtection="0">
      <alignment horizontal="left" vertical="top" wrapText="1"/>
    </xf>
    <xf numFmtId="0" fontId="12" fillId="0" borderId="0" applyNumberFormat="0" applyFill="0" applyBorder="0" applyProtection="0">
      <alignment horizontal="left" vertical="top"/>
    </xf>
    <xf numFmtId="0" fontId="12" fillId="0" borderId="0" applyNumberFormat="0" applyFill="0" applyBorder="0" applyProtection="0">
      <alignment horizontal="left" vertical="top"/>
    </xf>
    <xf numFmtId="0" fontId="12" fillId="0" borderId="0" applyNumberFormat="0" applyFill="0" applyBorder="0" applyProtection="0">
      <alignment horizontal="left" wrapText="1"/>
    </xf>
    <xf numFmtId="0" fontId="12" fillId="0" borderId="0" applyNumberFormat="0" applyFill="0" applyBorder="0" applyProtection="0">
      <alignment horizontal="right" vertical="top"/>
    </xf>
    <xf numFmtId="0" fontId="12" fillId="0" borderId="0" applyNumberFormat="0" applyFill="0" applyBorder="0" applyProtection="0">
      <alignment horizontal="right" vertical="top"/>
    </xf>
    <xf numFmtId="0" fontId="12" fillId="0" borderId="0" applyNumberFormat="0" applyFill="0" applyBorder="0" applyProtection="0">
      <alignment horizontal="left" vertical="top"/>
    </xf>
    <xf numFmtId="0" fontId="12" fillId="0" borderId="0" applyNumberFormat="0" applyFill="0" applyBorder="0" applyProtection="0">
      <alignment horizontal="left" vertical="top"/>
    </xf>
    <xf numFmtId="0" fontId="12" fillId="0" borderId="0">
      <alignment horizontal="left" vertical="center"/>
    </xf>
    <xf numFmtId="0" fontId="12" fillId="0" borderId="0" applyNumberFormat="0" applyFill="0" applyBorder="0" applyProtection="0">
      <alignment horizontal="left" vertical="top"/>
    </xf>
    <xf numFmtId="0" fontId="12" fillId="0" borderId="0" applyNumberFormat="0" applyFill="0" applyBorder="0" applyProtection="0">
      <alignment horizontal="left" vertical="top"/>
    </xf>
    <xf numFmtId="0" fontId="17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>
      <alignment horizontal="right"/>
      <protection locked="0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1" fontId="12" fillId="0" borderId="0"/>
    <xf numFmtId="0" fontId="27" fillId="11" borderId="3" applyNumberFormat="0" applyAlignment="0" applyProtection="0"/>
    <xf numFmtId="0" fontId="27" fillId="11" borderId="3" applyNumberFormat="0" applyAlignment="0" applyProtection="0"/>
    <xf numFmtId="0" fontId="27" fillId="11" borderId="3" applyNumberFormat="0" applyAlignment="0" applyProtection="0"/>
    <xf numFmtId="0" fontId="27" fillId="11" borderId="3" applyNumberFormat="0" applyAlignment="0" applyProtection="0"/>
    <xf numFmtId="0" fontId="27" fillId="11" borderId="3" applyNumberFormat="0" applyAlignment="0" applyProtection="0"/>
    <xf numFmtId="0" fontId="27" fillId="11" borderId="3" applyNumberFormat="0" applyAlignment="0" applyProtection="0"/>
    <xf numFmtId="0" fontId="12" fillId="0" borderId="0" applyNumberFormat="0" applyFill="0" applyBorder="0" applyProtection="0">
      <alignment horizontal="right" vertical="top"/>
    </xf>
    <xf numFmtId="183" fontId="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1" fillId="0" borderId="0" applyFont="0" applyFill="0" applyBorder="0" applyAlignment="0" applyProtection="0"/>
    <xf numFmtId="184" fontId="12" fillId="0" borderId="0" applyFont="0" applyFill="0" applyBorder="0" applyAlignment="0" applyProtection="0">
      <alignment vertical="top"/>
      <protection locked="0"/>
    </xf>
    <xf numFmtId="184" fontId="1" fillId="0" borderId="0" applyFont="0" applyFill="0" applyBorder="0" applyAlignment="0" applyProtection="0"/>
    <xf numFmtId="184" fontId="1" fillId="0" borderId="0" applyFont="0" applyFill="0" applyBorder="0" applyAlignment="0" applyProtection="0"/>
    <xf numFmtId="184" fontId="12" fillId="0" borderId="0" applyFont="0" applyFill="0" applyBorder="0" applyAlignment="0" applyProtection="0">
      <alignment vertical="top"/>
      <protection locked="0"/>
    </xf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185" fontId="12" fillId="0" borderId="0">
      <alignment horizontal="right"/>
      <protection locked="0"/>
    </xf>
    <xf numFmtId="186" fontId="1" fillId="0" borderId="0" applyFont="0" applyFill="0" applyBorder="0" applyAlignment="0" applyProtection="0"/>
    <xf numFmtId="0" fontId="40" fillId="0" borderId="1" applyNumberFormat="0" applyFill="0" applyAlignment="0" applyProtection="0">
      <alignment vertical="top"/>
      <protection locked="0"/>
    </xf>
    <xf numFmtId="0" fontId="40" fillId="0" borderId="1" applyNumberFormat="0" applyFill="0" applyAlignment="0" applyProtection="0">
      <alignment vertical="top"/>
      <protection locked="0"/>
    </xf>
    <xf numFmtId="0" fontId="40" fillId="0" borderId="1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6" applyNumberFormat="0" applyFill="0" applyAlignment="0" applyProtection="0">
      <alignment vertical="top"/>
      <protection locked="0"/>
    </xf>
    <xf numFmtId="0" fontId="40" fillId="0" borderId="0" applyNumberFormat="0" applyFill="0" applyAlignment="0" applyProtection="0"/>
    <xf numFmtId="0" fontId="40" fillId="0" borderId="0" applyNumberFormat="0" applyFill="0" applyAlignment="0" applyProtection="0"/>
    <xf numFmtId="179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3" fontId="12" fillId="0" borderId="0"/>
    <xf numFmtId="3" fontId="12" fillId="0" borderId="0"/>
    <xf numFmtId="179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89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10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3" fillId="0" borderId="0"/>
    <xf numFmtId="0" fontId="10" fillId="0" borderId="0"/>
    <xf numFmtId="0" fontId="1" fillId="0" borderId="0"/>
    <xf numFmtId="0" fontId="1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42" fillId="0" borderId="0"/>
    <xf numFmtId="0" fontId="10" fillId="0" borderId="0"/>
    <xf numFmtId="0" fontId="1" fillId="0" borderId="0"/>
    <xf numFmtId="0" fontId="10" fillId="0" borderId="0"/>
    <xf numFmtId="0" fontId="15" fillId="0" borderId="0"/>
    <xf numFmtId="0" fontId="1" fillId="0" borderId="0"/>
    <xf numFmtId="0" fontId="1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15" fillId="0" borderId="0"/>
    <xf numFmtId="0" fontId="15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43" fillId="0" borderId="0"/>
    <xf numFmtId="0" fontId="4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>
      <alignment vertical="top"/>
      <protection locked="0"/>
    </xf>
    <xf numFmtId="0" fontId="12" fillId="0" borderId="0">
      <alignment vertical="top"/>
      <protection locked="0"/>
    </xf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3" fillId="0" borderId="0"/>
    <xf numFmtId="0" fontId="44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2" fillId="0" borderId="0">
      <alignment vertical="top"/>
      <protection locked="0"/>
    </xf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 applyNumberFormat="0" applyFill="0" applyBorder="0" applyAlignment="0" applyProtection="0"/>
    <xf numFmtId="0" fontId="1" fillId="0" borderId="0"/>
    <xf numFmtId="0" fontId="45" fillId="0" borderId="0"/>
    <xf numFmtId="0" fontId="45" fillId="0" borderId="0"/>
    <xf numFmtId="0" fontId="45" fillId="0" borderId="0"/>
    <xf numFmtId="0" fontId="46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4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3" fillId="0" borderId="0"/>
    <xf numFmtId="0" fontId="4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3" fillId="0" borderId="0"/>
    <xf numFmtId="0" fontId="43" fillId="0" borderId="0"/>
    <xf numFmtId="0" fontId="43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3" fillId="0" borderId="0" applyNumberForma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4" fillId="0" borderId="0"/>
    <xf numFmtId="0" fontId="47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43" fillId="0" borderId="0"/>
    <xf numFmtId="0" fontId="3" fillId="0" borderId="0"/>
    <xf numFmtId="0" fontId="10" fillId="0" borderId="0"/>
    <xf numFmtId="0" fontId="45" fillId="0" borderId="0"/>
    <xf numFmtId="0" fontId="45" fillId="0" borderId="0"/>
    <xf numFmtId="0" fontId="1" fillId="0" borderId="0"/>
    <xf numFmtId="0" fontId="10" fillId="0" borderId="0"/>
    <xf numFmtId="0" fontId="1" fillId="0" borderId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48" fillId="0" borderId="0"/>
    <xf numFmtId="0" fontId="10" fillId="0" borderId="0"/>
    <xf numFmtId="0" fontId="1" fillId="0" borderId="0"/>
    <xf numFmtId="0" fontId="3" fillId="0" borderId="0" applyNumberFormat="0" applyFill="0" applyBorder="0" applyAlignment="0" applyProtection="0"/>
    <xf numFmtId="0" fontId="10" fillId="0" borderId="0"/>
    <xf numFmtId="0" fontId="1" fillId="0" borderId="0"/>
    <xf numFmtId="0" fontId="10" fillId="0" borderId="0"/>
    <xf numFmtId="0" fontId="15" fillId="0" borderId="0"/>
    <xf numFmtId="0" fontId="4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42" fillId="0" borderId="0"/>
    <xf numFmtId="0" fontId="42" fillId="0" borderId="0"/>
    <xf numFmtId="0" fontId="1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42" fillId="0" borderId="0"/>
    <xf numFmtId="0" fontId="10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2" fillId="0" borderId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3" fillId="0" borderId="0"/>
    <xf numFmtId="0" fontId="45" fillId="0" borderId="0"/>
    <xf numFmtId="0" fontId="3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6" fillId="4" borderId="2" applyNumberFormat="0" applyFont="0" applyAlignment="0" applyProtection="0"/>
    <xf numFmtId="0" fontId="45" fillId="4" borderId="2" applyNumberFormat="0" applyFont="0" applyAlignment="0" applyProtection="0"/>
    <xf numFmtId="0" fontId="46" fillId="4" borderId="2" applyNumberFormat="0" applyFont="0" applyAlignment="0" applyProtection="0"/>
    <xf numFmtId="0" fontId="46" fillId="4" borderId="2" applyNumberFormat="0" applyFont="0" applyAlignment="0" applyProtection="0"/>
    <xf numFmtId="0" fontId="46" fillId="4" borderId="2" applyNumberFormat="0" applyFont="0" applyAlignment="0" applyProtection="0"/>
    <xf numFmtId="0" fontId="46" fillId="4" borderId="2" applyNumberFormat="0" applyFont="0" applyAlignment="0" applyProtection="0"/>
    <xf numFmtId="0" fontId="10" fillId="4" borderId="2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0" fillId="4" borderId="2" applyNumberFormat="0" applyFont="0" applyAlignment="0" applyProtection="0"/>
    <xf numFmtId="0" fontId="10" fillId="4" borderId="2" applyNumberFormat="0" applyFont="0" applyAlignment="0" applyProtection="0"/>
    <xf numFmtId="0" fontId="15" fillId="4" borderId="2" applyNumberFormat="0" applyFont="0" applyAlignment="0" applyProtection="0"/>
    <xf numFmtId="0" fontId="10" fillId="4" borderId="2" applyNumberFormat="0" applyFont="0" applyAlignment="0" applyProtection="0"/>
    <xf numFmtId="0" fontId="15" fillId="4" borderId="2" applyNumberFormat="0" applyFont="0" applyAlignment="0" applyProtection="0"/>
    <xf numFmtId="0" fontId="1" fillId="27" borderId="7" applyNumberFormat="0" applyFont="0" applyAlignment="0" applyProtection="0"/>
    <xf numFmtId="0" fontId="10" fillId="4" borderId="2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0" fillId="4" borderId="2" applyNumberFormat="0" applyFont="0" applyAlignment="0" applyProtection="0"/>
    <xf numFmtId="0" fontId="10" fillId="4" borderId="2" applyNumberFormat="0" applyFont="0" applyAlignment="0" applyProtection="0"/>
    <xf numFmtId="0" fontId="10" fillId="4" borderId="2" applyNumberFormat="0" applyFont="0" applyAlignment="0" applyProtection="0"/>
    <xf numFmtId="0" fontId="10" fillId="4" borderId="2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1" fillId="27" borderId="7" applyNumberFormat="0" applyFont="0" applyAlignment="0" applyProtection="0"/>
    <xf numFmtId="0" fontId="46" fillId="4" borderId="2" applyNumberFormat="0" applyFont="0" applyAlignment="0" applyProtection="0"/>
    <xf numFmtId="0" fontId="45" fillId="4" borderId="2" applyNumberFormat="0" applyFont="0" applyAlignment="0" applyProtection="0"/>
    <xf numFmtId="0" fontId="46" fillId="4" borderId="2" applyNumberFormat="0" applyFont="0" applyAlignment="0" applyProtection="0"/>
    <xf numFmtId="0" fontId="46" fillId="4" borderId="2" applyNumberFormat="0" applyFont="0" applyAlignment="0" applyProtection="0"/>
    <xf numFmtId="0" fontId="45" fillId="4" borderId="2" applyNumberFormat="0" applyFont="0" applyAlignment="0" applyProtection="0"/>
    <xf numFmtId="0" fontId="46" fillId="4" borderId="2" applyNumberFormat="0" applyFont="0" applyAlignment="0" applyProtection="0"/>
    <xf numFmtId="0" fontId="49" fillId="0" borderId="0" applyNumberFormat="0" applyFill="0" applyBorder="0" applyProtection="0">
      <alignment horizontal="right" vertical="top"/>
    </xf>
    <xf numFmtId="0" fontId="49" fillId="0" borderId="0" applyNumberFormat="0" applyFill="0" applyBorder="0" applyProtection="0">
      <alignment horizontal="right" vertical="top"/>
    </xf>
    <xf numFmtId="0" fontId="49" fillId="0" borderId="0" applyNumberFormat="0" applyFill="0" applyBorder="0" applyProtection="0">
      <alignment horizontal="right" vertical="top"/>
    </xf>
    <xf numFmtId="0" fontId="49" fillId="0" borderId="0" applyNumberFormat="0" applyFill="0" applyBorder="0" applyProtection="0">
      <alignment horizontal="right" vertical="top"/>
    </xf>
    <xf numFmtId="0" fontId="49" fillId="0" borderId="0" applyNumberFormat="0" applyFill="0" applyBorder="0" applyProtection="0">
      <alignment horizontal="right" vertical="top"/>
    </xf>
    <xf numFmtId="0" fontId="49" fillId="0" borderId="0" applyNumberFormat="0" applyFill="0" applyBorder="0" applyProtection="0">
      <alignment horizontal="right" vertical="top"/>
      <protection locked="0"/>
    </xf>
    <xf numFmtId="0" fontId="49" fillId="0" borderId="0" applyNumberFormat="0" applyFill="0" applyBorder="0" applyProtection="0">
      <alignment horizontal="right" vertical="top"/>
      <protection locked="0"/>
    </xf>
    <xf numFmtId="0" fontId="2" fillId="0" borderId="0" applyNumberFormat="0" applyFill="0" applyBorder="0" applyProtection="0">
      <alignment horizontal="right" vertical="top"/>
      <protection locked="0"/>
    </xf>
    <xf numFmtId="49" fontId="49" fillId="0" borderId="0">
      <alignment horizontal="right"/>
      <protection locked="0"/>
    </xf>
    <xf numFmtId="191" fontId="50" fillId="0" borderId="0" applyFont="0" applyFill="0" applyBorder="0" applyProtection="0">
      <alignment horizontal="right"/>
    </xf>
    <xf numFmtId="0" fontId="49" fillId="0" borderId="0">
      <alignment horizontal="right"/>
      <protection locked="0"/>
    </xf>
    <xf numFmtId="192" fontId="50" fillId="0" borderId="0" applyFont="0" applyFill="0" applyBorder="0" applyProtection="0">
      <alignment horizontal="right"/>
    </xf>
    <xf numFmtId="0" fontId="12" fillId="0" borderId="0" applyNumberFormat="0" applyFill="0" applyBorder="0" applyProtection="0">
      <alignment vertical="top"/>
      <protection locked="0"/>
    </xf>
    <xf numFmtId="0" fontId="12" fillId="0" borderId="0" applyNumberFormat="0" applyFill="0" applyBorder="0" applyProtection="0">
      <alignment vertical="top"/>
      <protection locked="0"/>
    </xf>
    <xf numFmtId="0" fontId="12" fillId="0" borderId="0"/>
    <xf numFmtId="0" fontId="12" fillId="0" borderId="0" applyNumberFormat="0" applyFill="0" applyBorder="0" applyProtection="0">
      <alignment vertical="top"/>
      <protection locked="0"/>
    </xf>
    <xf numFmtId="0" fontId="12" fillId="0" borderId="0" applyNumberFormat="0" applyFill="0" applyBorder="0" applyProtection="0">
      <alignment vertical="top"/>
      <protection locked="0"/>
    </xf>
    <xf numFmtId="0" fontId="12" fillId="0" borderId="0" applyNumberFormat="0" applyFill="0" applyBorder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Protection="0">
      <alignment vertical="top"/>
      <protection locked="0"/>
    </xf>
    <xf numFmtId="0" fontId="3" fillId="0" borderId="0">
      <alignment horizontal="left" vertical="top"/>
    </xf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3" fontId="1" fillId="0" borderId="0" applyFont="0" applyFill="0" applyBorder="0" applyAlignment="0" applyProtection="0"/>
    <xf numFmtId="0" fontId="51" fillId="20" borderId="8" applyNumberFormat="0" applyAlignment="0" applyProtection="0"/>
    <xf numFmtId="0" fontId="51" fillId="20" borderId="8" applyNumberFormat="0" applyAlignment="0" applyProtection="0"/>
    <xf numFmtId="0" fontId="51" fillId="20" borderId="8" applyNumberFormat="0" applyAlignment="0" applyProtection="0"/>
    <xf numFmtId="0" fontId="51" fillId="20" borderId="8" applyNumberFormat="0" applyAlignment="0" applyProtection="0"/>
    <xf numFmtId="0" fontId="51" fillId="20" borderId="8" applyNumberFormat="0" applyAlignment="0" applyProtection="0"/>
    <xf numFmtId="0" fontId="51" fillId="20" borderId="8" applyNumberFormat="0" applyAlignment="0" applyProtection="0"/>
    <xf numFmtId="0" fontId="12" fillId="0" borderId="0">
      <alignment horizontal="left" wrapText="1" indent="2"/>
    </xf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93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5" fontId="22" fillId="0" borderId="0" applyNumberFormat="0" applyFill="0" applyBorder="0" applyProtection="0">
      <alignment horizontal="left"/>
    </xf>
    <xf numFmtId="0" fontId="55" fillId="0" borderId="9" applyNumberFormat="0" applyFill="0" applyAlignment="0" applyProtection="0"/>
    <xf numFmtId="0" fontId="55" fillId="0" borderId="9" applyNumberFormat="0" applyFill="0" applyAlignment="0" applyProtection="0"/>
    <xf numFmtId="0" fontId="55" fillId="0" borderId="9" applyNumberFormat="0" applyFill="0" applyAlignment="0" applyProtection="0"/>
    <xf numFmtId="0" fontId="55" fillId="0" borderId="9" applyNumberFormat="0" applyFill="0" applyAlignment="0" applyProtection="0"/>
    <xf numFmtId="0" fontId="55" fillId="0" borderId="9" applyNumberFormat="0" applyFill="0" applyAlignment="0" applyProtection="0"/>
    <xf numFmtId="0" fontId="55" fillId="0" borderId="9" applyNumberFormat="0" applyFill="0" applyAlignment="0" applyProtection="0"/>
    <xf numFmtId="0" fontId="56" fillId="0" borderId="0" applyNumberFormat="0" applyFill="0" applyBorder="0" applyProtection="0">
      <alignment horizontal="left" vertical="top"/>
    </xf>
    <xf numFmtId="0" fontId="56" fillId="0" borderId="0" applyNumberFormat="0" applyFill="0" applyBorder="0" applyAlignment="0" applyProtection="0">
      <alignment horizontal="left" vertical="top"/>
    </xf>
    <xf numFmtId="0" fontId="56" fillId="0" borderId="0" applyNumberFormat="0" applyFill="0" applyBorder="0" applyAlignment="0" applyProtection="0">
      <alignment horizontal="left" vertical="top"/>
    </xf>
    <xf numFmtId="0" fontId="56" fillId="0" borderId="0" applyNumberFormat="0" applyFill="0" applyBorder="0" applyProtection="0">
      <alignment horizontal="left" vertical="top"/>
    </xf>
    <xf numFmtId="0" fontId="57" fillId="0" borderId="10" applyNumberFormat="0" applyFill="0" applyAlignment="0" applyProtection="0"/>
    <xf numFmtId="0" fontId="57" fillId="0" borderId="10" applyNumberFormat="0" applyFill="0" applyAlignment="0" applyProtection="0"/>
    <xf numFmtId="0" fontId="57" fillId="0" borderId="10" applyNumberFormat="0" applyFill="0" applyAlignment="0" applyProtection="0"/>
    <xf numFmtId="0" fontId="57" fillId="0" borderId="10" applyNumberFormat="0" applyFill="0" applyAlignment="0" applyProtection="0"/>
    <xf numFmtId="0" fontId="57" fillId="0" borderId="10" applyNumberFormat="0" applyFill="0" applyAlignment="0" applyProtection="0"/>
    <xf numFmtId="0" fontId="57" fillId="0" borderId="10" applyNumberFormat="0" applyFill="0" applyAlignment="0" applyProtection="0"/>
    <xf numFmtId="0" fontId="56" fillId="0" borderId="0" applyNumberFormat="0" applyFill="0" applyBorder="0" applyProtection="0">
      <alignment horizontal="left" vertical="top"/>
    </xf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26" fillId="0" borderId="11" applyNumberFormat="0" applyFill="0" applyAlignment="0" applyProtection="0"/>
    <xf numFmtId="0" fontId="56" fillId="0" borderId="0" applyNumberFormat="0" applyFill="0" applyBorder="0" applyProtection="0">
      <alignment horizontal="left"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Protection="0">
      <alignment horizontal="left"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horizontal="left"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horizontal="left"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horizontal="left"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horizontal="left"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95" fontId="22" fillId="0" borderId="0" applyNumberFormat="0" applyFill="0" applyBorder="0" applyProtection="0">
      <alignment horizontal="left"/>
    </xf>
    <xf numFmtId="0" fontId="59" fillId="0" borderId="12" applyNumberFormat="0" applyFill="0" applyAlignment="0" applyProtection="0"/>
    <xf numFmtId="0" fontId="59" fillId="0" borderId="12" applyNumberFormat="0" applyFill="0" applyAlignment="0" applyProtection="0"/>
    <xf numFmtId="0" fontId="59" fillId="0" borderId="12" applyNumberFormat="0" applyFill="0" applyAlignment="0" applyProtection="0"/>
    <xf numFmtId="0" fontId="59" fillId="0" borderId="12" applyNumberFormat="0" applyFill="0" applyAlignment="0" applyProtection="0"/>
    <xf numFmtId="0" fontId="59" fillId="0" borderId="12" applyNumberFormat="0" applyFill="0" applyAlignment="0" applyProtection="0"/>
    <xf numFmtId="0" fontId="59" fillId="0" borderId="12" applyNumberFormat="0" applyFill="0" applyAlignment="0" applyProtection="0"/>
    <xf numFmtId="0" fontId="37" fillId="0" borderId="0" applyNumberFormat="0" applyFill="0" applyBorder="0" applyAlignment="0" applyProtection="0"/>
    <xf numFmtId="0" fontId="10" fillId="0" borderId="0"/>
    <xf numFmtId="0" fontId="47" fillId="0" borderId="0"/>
    <xf numFmtId="0" fontId="1" fillId="0" borderId="0"/>
    <xf numFmtId="165" fontId="64" fillId="0" borderId="0"/>
    <xf numFmtId="0" fontId="1" fillId="0" borderId="0"/>
    <xf numFmtId="0" fontId="1" fillId="0" borderId="0"/>
    <xf numFmtId="0" fontId="1" fillId="0" borderId="0"/>
    <xf numFmtId="0" fontId="42" fillId="0" borderId="0"/>
    <xf numFmtId="0" fontId="42" fillId="0" borderId="0"/>
    <xf numFmtId="201" fontId="1" fillId="0" borderId="0" applyFont="0" applyFill="0" applyBorder="0" applyAlignment="0" applyProtection="0"/>
  </cellStyleXfs>
  <cellXfs count="779">
    <xf numFmtId="0" fontId="0" fillId="0" borderId="0" xfId="0"/>
    <xf numFmtId="0" fontId="5" fillId="0" borderId="0" xfId="1" applyNumberFormat="1" applyFont="1" applyBorder="1" applyAlignment="1" applyProtection="1">
      <alignment horizontal="left" vertical="center"/>
    </xf>
    <xf numFmtId="0" fontId="6" fillId="0" borderId="0" xfId="1" applyFont="1" applyAlignment="1" applyProtection="1">
      <alignment vertical="center"/>
    </xf>
    <xf numFmtId="4" fontId="6" fillId="0" borderId="0" xfId="1" applyNumberFormat="1" applyFont="1" applyBorder="1" applyAlignment="1" applyProtection="1">
      <alignment horizontal="right" vertical="center"/>
    </xf>
    <xf numFmtId="164" fontId="6" fillId="0" borderId="0" xfId="1" applyNumberFormat="1" applyFont="1" applyBorder="1" applyAlignment="1" applyProtection="1">
      <alignment vertical="center"/>
    </xf>
    <xf numFmtId="0" fontId="6" fillId="2" borderId="0" xfId="1" applyNumberFormat="1" applyFont="1" applyFill="1" applyAlignment="1" applyProtection="1">
      <alignment horizontal="left" vertical="center"/>
    </xf>
    <xf numFmtId="0" fontId="6" fillId="2" borderId="0" xfId="1" applyFont="1" applyFill="1" applyAlignment="1" applyProtection="1">
      <alignment vertical="center"/>
    </xf>
    <xf numFmtId="4" fontId="6" fillId="2" borderId="0" xfId="1" applyNumberFormat="1" applyFont="1" applyFill="1" applyAlignment="1" applyProtection="1">
      <alignment horizontal="right" vertical="center"/>
    </xf>
    <xf numFmtId="164" fontId="6" fillId="2" borderId="0" xfId="1" applyNumberFormat="1" applyFont="1" applyFill="1" applyAlignment="1" applyProtection="1">
      <alignment vertical="center"/>
    </xf>
    <xf numFmtId="164" fontId="6" fillId="2" borderId="0" xfId="1" applyNumberFormat="1" applyFont="1" applyFill="1" applyAlignment="1" applyProtection="1">
      <alignment horizontal="right" vertical="center"/>
    </xf>
    <xf numFmtId="0" fontId="6" fillId="0" borderId="0" xfId="1" applyFont="1" applyFill="1" applyAlignment="1" applyProtection="1">
      <alignment vertical="center"/>
    </xf>
    <xf numFmtId="4" fontId="6" fillId="0" borderId="0" xfId="1" applyNumberFormat="1" applyFont="1" applyFill="1" applyAlignment="1" applyProtection="1">
      <alignment horizontal="right" vertical="center"/>
    </xf>
    <xf numFmtId="164" fontId="6" fillId="0" borderId="0" xfId="1" applyNumberFormat="1" applyFont="1" applyFill="1" applyAlignment="1" applyProtection="1">
      <alignment vertical="center"/>
    </xf>
    <xf numFmtId="164" fontId="6" fillId="0" borderId="0" xfId="1" applyNumberFormat="1" applyFont="1" applyFill="1" applyAlignment="1" applyProtection="1">
      <alignment horizontal="right" vertical="center"/>
    </xf>
    <xf numFmtId="0" fontId="6" fillId="0" borderId="0" xfId="1" applyNumberFormat="1" applyFont="1" applyFill="1" applyAlignment="1" applyProtection="1">
      <alignment horizontal="left" vertical="center"/>
    </xf>
    <xf numFmtId="4" fontId="4" fillId="3" borderId="0" xfId="2" applyNumberFormat="1" applyFont="1" applyFill="1" applyBorder="1" applyAlignment="1" applyProtection="1">
      <alignment vertical="center"/>
    </xf>
    <xf numFmtId="0" fontId="8" fillId="0" borderId="0" xfId="1" applyNumberFormat="1" applyFont="1" applyAlignment="1" applyProtection="1">
      <alignment horizontal="left" vertical="center"/>
    </xf>
    <xf numFmtId="0" fontId="4" fillId="0" borderId="0" xfId="1" applyFont="1" applyAlignment="1" applyProtection="1">
      <alignment vertical="center"/>
    </xf>
    <xf numFmtId="0" fontId="4" fillId="0" borderId="0" xfId="1" applyFont="1" applyAlignment="1" applyProtection="1">
      <alignment horizontal="left" vertical="center"/>
    </xf>
    <xf numFmtId="0" fontId="4" fillId="0" borderId="0" xfId="1" applyNumberFormat="1" applyFont="1" applyAlignment="1" applyProtection="1">
      <alignment horizontal="left"/>
    </xf>
    <xf numFmtId="0" fontId="9" fillId="0" borderId="0" xfId="4" applyAlignment="1" applyProtection="1">
      <alignment vertical="center"/>
    </xf>
    <xf numFmtId="0" fontId="9" fillId="0" borderId="0" xfId="4" applyNumberFormat="1" applyAlignment="1" applyProtection="1">
      <alignment horizontal="left" vertical="center"/>
    </xf>
    <xf numFmtId="4" fontId="4" fillId="0" borderId="0" xfId="2" applyNumberFormat="1" applyFont="1" applyBorder="1" applyAlignment="1" applyProtection="1">
      <alignment vertical="center"/>
    </xf>
    <xf numFmtId="49" fontId="12" fillId="5" borderId="0" xfId="5" applyNumberFormat="1" applyFont="1" applyFill="1" applyAlignment="1" applyProtection="1">
      <alignment horizontal="left" vertical="top"/>
    </xf>
    <xf numFmtId="0" fontId="12" fillId="5" borderId="0" xfId="5" applyFont="1" applyFill="1" applyAlignment="1" applyProtection="1">
      <alignment horizontal="left" vertical="top"/>
    </xf>
    <xf numFmtId="0" fontId="12" fillId="5" borderId="0" xfId="5" applyFont="1" applyFill="1" applyProtection="1"/>
    <xf numFmtId="49" fontId="2" fillId="5" borderId="0" xfId="5" applyNumberFormat="1" applyFont="1" applyFill="1" applyAlignment="1" applyProtection="1">
      <alignment horizontal="left" vertical="top"/>
    </xf>
    <xf numFmtId="49" fontId="14" fillId="5" borderId="0" xfId="6" applyNumberFormat="1" applyFont="1" applyFill="1" applyAlignment="1" applyProtection="1">
      <alignment horizontal="left" vertical="top"/>
    </xf>
    <xf numFmtId="0" fontId="12" fillId="5" borderId="0" xfId="6" applyFont="1" applyFill="1" applyAlignment="1" applyProtection="1">
      <alignment horizontal="left" vertical="top" wrapText="1"/>
    </xf>
    <xf numFmtId="0" fontId="2" fillId="0" borderId="0" xfId="1" applyNumberFormat="1" applyFont="1" applyAlignment="1" applyProtection="1"/>
    <xf numFmtId="0" fontId="3" fillId="0" borderId="0" xfId="1" applyFont="1" applyAlignment="1" applyProtection="1">
      <alignment vertical="top"/>
    </xf>
    <xf numFmtId="0" fontId="3" fillId="0" borderId="0" xfId="1" applyNumberFormat="1" applyFont="1" applyAlignment="1" applyProtection="1">
      <alignment horizontal="right" vertical="top"/>
    </xf>
    <xf numFmtId="0" fontId="1" fillId="0" borderId="0" xfId="1" applyNumberFormat="1" applyAlignment="1" applyProtection="1"/>
    <xf numFmtId="0" fontId="1" fillId="0" borderId="1" xfId="1" applyNumberFormat="1" applyFont="1" applyBorder="1" applyAlignment="1" applyProtection="1">
      <alignment vertical="center"/>
    </xf>
    <xf numFmtId="0" fontId="4" fillId="0" borderId="1" xfId="1" applyNumberFormat="1" applyFont="1" applyBorder="1" applyAlignment="1" applyProtection="1">
      <alignment vertical="center"/>
    </xf>
    <xf numFmtId="0" fontId="1" fillId="0" borderId="0" xfId="1" applyFont="1" applyProtection="1"/>
    <xf numFmtId="0" fontId="1" fillId="0" borderId="0" xfId="1" applyNumberFormat="1" applyFont="1" applyAlignment="1" applyProtection="1">
      <alignment vertical="center"/>
    </xf>
    <xf numFmtId="0" fontId="4" fillId="0" borderId="0" xfId="1" applyNumberFormat="1" applyFont="1" applyAlignment="1" applyProtection="1">
      <alignment vertical="center"/>
    </xf>
    <xf numFmtId="0" fontId="4" fillId="0" borderId="0" xfId="1" applyFont="1" applyProtection="1"/>
    <xf numFmtId="0" fontId="4" fillId="0" borderId="0" xfId="1" applyNumberFormat="1" applyFont="1" applyAlignment="1" applyProtection="1">
      <alignment horizontal="right" vertical="center"/>
    </xf>
    <xf numFmtId="0" fontId="4" fillId="0" borderId="1" xfId="1" applyNumberFormat="1" applyFont="1" applyBorder="1" applyAlignment="1" applyProtection="1">
      <alignment horizontal="centerContinuous" vertical="center"/>
    </xf>
    <xf numFmtId="0" fontId="4" fillId="0" borderId="1" xfId="1" applyFont="1" applyBorder="1" applyAlignment="1" applyProtection="1">
      <alignment horizontal="centerContinuous"/>
    </xf>
    <xf numFmtId="0" fontId="4" fillId="0" borderId="0" xfId="1" applyFont="1" applyAlignment="1" applyProtection="1">
      <alignment horizontal="right"/>
    </xf>
    <xf numFmtId="0" fontId="5" fillId="0" borderId="0" xfId="1" applyNumberFormat="1" applyFont="1" applyAlignment="1" applyProtection="1">
      <alignment horizontal="left" vertical="center"/>
    </xf>
    <xf numFmtId="4" fontId="6" fillId="0" borderId="0" xfId="1" applyNumberFormat="1" applyFont="1" applyBorder="1" applyAlignment="1" applyProtection="1">
      <alignment vertical="center"/>
    </xf>
    <xf numFmtId="164" fontId="6" fillId="0" borderId="0" xfId="1" applyNumberFormat="1" applyFont="1" applyBorder="1" applyAlignment="1" applyProtection="1">
      <alignment horizontal="right" vertical="center"/>
    </xf>
    <xf numFmtId="164" fontId="6" fillId="0" borderId="0" xfId="1" applyNumberFormat="1" applyFont="1" applyFill="1" applyBorder="1" applyAlignment="1" applyProtection="1">
      <alignment horizontal="right" vertical="center"/>
    </xf>
    <xf numFmtId="0" fontId="4" fillId="0" borderId="1" xfId="1" applyNumberFormat="1" applyFont="1" applyBorder="1" applyAlignment="1" applyProtection="1">
      <alignment horizontal="left" vertical="center"/>
    </xf>
    <xf numFmtId="4" fontId="4" fillId="0" borderId="1" xfId="1" applyNumberFormat="1" applyFont="1" applyBorder="1" applyAlignment="1" applyProtection="1">
      <alignment vertical="center"/>
    </xf>
    <xf numFmtId="164" fontId="4" fillId="0" borderId="1" xfId="1" applyNumberFormat="1" applyFont="1" applyBorder="1" applyAlignment="1" applyProtection="1">
      <alignment vertical="center"/>
    </xf>
    <xf numFmtId="164" fontId="4" fillId="0" borderId="0" xfId="1" applyNumberFormat="1" applyFont="1" applyBorder="1" applyAlignment="1" applyProtection="1">
      <alignment horizontal="right" vertical="center"/>
    </xf>
    <xf numFmtId="0" fontId="4" fillId="0" borderId="0" xfId="1" applyFont="1" applyAlignment="1" applyProtection="1">
      <alignment horizontal="right" vertical="center"/>
    </xf>
    <xf numFmtId="0" fontId="4" fillId="0" borderId="0" xfId="1" applyFont="1" applyBorder="1" applyAlignment="1" applyProtection="1">
      <alignment vertical="center"/>
    </xf>
    <xf numFmtId="0" fontId="4" fillId="0" borderId="0" xfId="1" applyNumberFormat="1" applyFont="1" applyBorder="1" applyAlignment="1" applyProtection="1">
      <alignment horizontal="centerContinuous" vertical="center"/>
    </xf>
    <xf numFmtId="0" fontId="3" fillId="0" borderId="0" xfId="1" applyFont="1" applyProtection="1"/>
    <xf numFmtId="0" fontId="60" fillId="0" borderId="0" xfId="1161" applyNumberFormat="1" applyFont="1" applyAlignment="1" applyProtection="1">
      <alignment horizontal="right" vertical="top"/>
    </xf>
    <xf numFmtId="0" fontId="61" fillId="0" borderId="0" xfId="0" applyFont="1" applyAlignment="1" applyProtection="1">
      <alignment vertical="center"/>
    </xf>
    <xf numFmtId="4" fontId="4" fillId="0" borderId="0" xfId="2" applyNumberFormat="1" applyFont="1" applyFill="1" applyBorder="1" applyAlignment="1" applyProtection="1">
      <alignment vertical="center"/>
    </xf>
    <xf numFmtId="170" fontId="2" fillId="0" borderId="0" xfId="949" applyNumberFormat="1" applyFont="1" applyBorder="1" applyAlignment="1" applyProtection="1"/>
    <xf numFmtId="170" fontId="3" fillId="0" borderId="0" xfId="949" applyNumberFormat="1" applyFont="1" applyBorder="1" applyAlignment="1" applyProtection="1">
      <alignment vertical="top"/>
    </xf>
    <xf numFmtId="0" fontId="60" fillId="0" borderId="0" xfId="4" applyFont="1" applyAlignment="1" applyProtection="1">
      <alignment horizontal="right" vertical="top"/>
    </xf>
    <xf numFmtId="0" fontId="3" fillId="0" borderId="0" xfId="949" applyFont="1" applyAlignment="1" applyProtection="1">
      <alignment vertical="top"/>
    </xf>
    <xf numFmtId="0" fontId="2" fillId="0" borderId="0" xfId="949" applyFont="1" applyBorder="1" applyAlignment="1" applyProtection="1">
      <alignment vertical="center"/>
    </xf>
    <xf numFmtId="0" fontId="1" fillId="0" borderId="0" xfId="949" applyFont="1" applyBorder="1" applyAlignment="1" applyProtection="1">
      <alignment vertical="center"/>
    </xf>
    <xf numFmtId="0" fontId="1" fillId="0" borderId="1" xfId="949" applyFont="1" applyBorder="1" applyAlignment="1" applyProtection="1">
      <alignment vertical="center"/>
    </xf>
    <xf numFmtId="3" fontId="1" fillId="0" borderId="0" xfId="949" applyNumberFormat="1" applyFont="1" applyProtection="1"/>
    <xf numFmtId="0" fontId="1" fillId="0" borderId="0" xfId="949" applyFont="1" applyProtection="1"/>
    <xf numFmtId="3" fontId="1" fillId="0" borderId="6" xfId="949" applyNumberFormat="1" applyFont="1" applyBorder="1" applyProtection="1"/>
    <xf numFmtId="0" fontId="4" fillId="0" borderId="0" xfId="949" applyFont="1" applyProtection="1"/>
    <xf numFmtId="170" fontId="4" fillId="0" borderId="0" xfId="949" applyNumberFormat="1" applyFont="1" applyBorder="1" applyAlignment="1" applyProtection="1">
      <alignment horizontal="right" vertical="center"/>
    </xf>
    <xf numFmtId="170" fontId="4" fillId="0" borderId="1" xfId="949" applyNumberFormat="1" applyFont="1" applyBorder="1" applyAlignment="1" applyProtection="1">
      <alignment horizontal="centerContinuous" vertical="center"/>
    </xf>
    <xf numFmtId="0" fontId="4" fillId="0" borderId="1" xfId="949" applyFont="1" applyBorder="1" applyAlignment="1" applyProtection="1">
      <alignment horizontal="centerContinuous"/>
    </xf>
    <xf numFmtId="0" fontId="4" fillId="0" borderId="0" xfId="949" applyFont="1" applyAlignment="1" applyProtection="1">
      <alignment horizontal="right"/>
    </xf>
    <xf numFmtId="170" fontId="4" fillId="0" borderId="1" xfId="949" applyNumberFormat="1" applyFont="1" applyBorder="1" applyAlignment="1" applyProtection="1">
      <alignment horizontal="right" vertical="center"/>
    </xf>
    <xf numFmtId="0" fontId="5" fillId="0" borderId="0" xfId="949" applyFont="1" applyBorder="1" applyAlignment="1" applyProtection="1">
      <alignment horizontal="left" vertical="center"/>
    </xf>
    <xf numFmtId="0" fontId="6" fillId="0" borderId="0" xfId="949" applyFont="1" applyAlignment="1" applyProtection="1">
      <alignment vertical="center"/>
    </xf>
    <xf numFmtId="0" fontId="5" fillId="0" borderId="0" xfId="949" applyFont="1" applyBorder="1" applyAlignment="1" applyProtection="1">
      <alignment vertical="center"/>
    </xf>
    <xf numFmtId="3" fontId="5" fillId="0" borderId="0" xfId="949" applyNumberFormat="1" applyFont="1" applyAlignment="1" applyProtection="1">
      <alignment vertical="center"/>
    </xf>
    <xf numFmtId="0" fontId="5" fillId="0" borderId="0" xfId="949" applyFont="1" applyAlignment="1" applyProtection="1">
      <alignment vertical="center"/>
    </xf>
    <xf numFmtId="4" fontId="5" fillId="0" borderId="0" xfId="949" applyNumberFormat="1" applyFont="1" applyAlignment="1" applyProtection="1">
      <alignment vertical="center"/>
    </xf>
    <xf numFmtId="0" fontId="6" fillId="0" borderId="0" xfId="949" applyFont="1" applyBorder="1" applyAlignment="1" applyProtection="1">
      <alignment vertical="center"/>
    </xf>
    <xf numFmtId="3" fontId="6" fillId="0" borderId="0" xfId="949" applyNumberFormat="1" applyFont="1" applyAlignment="1" applyProtection="1">
      <alignment vertical="center"/>
    </xf>
    <xf numFmtId="0" fontId="6" fillId="2" borderId="0" xfId="949" applyFont="1" applyFill="1" applyBorder="1" applyAlignment="1" applyProtection="1">
      <alignment vertical="center"/>
    </xf>
    <xf numFmtId="3" fontId="6" fillId="2" borderId="0" xfId="949" applyNumberFormat="1" applyFont="1" applyFill="1" applyAlignment="1" applyProtection="1">
      <alignment vertical="center"/>
    </xf>
    <xf numFmtId="0" fontId="6" fillId="0" borderId="0" xfId="949" applyFont="1" applyFill="1" applyBorder="1" applyAlignment="1" applyProtection="1">
      <alignment vertical="center"/>
    </xf>
    <xf numFmtId="3" fontId="6" fillId="0" borderId="0" xfId="949" applyNumberFormat="1" applyFont="1" applyFill="1" applyAlignment="1" applyProtection="1">
      <alignment vertical="center"/>
    </xf>
    <xf numFmtId="170" fontId="5" fillId="0" borderId="0" xfId="949" applyNumberFormat="1" applyFont="1" applyAlignment="1" applyProtection="1">
      <alignment vertical="center"/>
    </xf>
    <xf numFmtId="170" fontId="6" fillId="0" borderId="0" xfId="949" applyNumberFormat="1" applyFont="1" applyAlignment="1" applyProtection="1">
      <alignment vertical="center"/>
    </xf>
    <xf numFmtId="3" fontId="5" fillId="0" borderId="0" xfId="949" applyNumberFormat="1" applyFont="1" applyFill="1" applyAlignment="1" applyProtection="1">
      <alignment vertical="center"/>
    </xf>
    <xf numFmtId="4" fontId="5" fillId="0" borderId="0" xfId="949" applyNumberFormat="1" applyFont="1" applyFill="1" applyAlignment="1" applyProtection="1">
      <alignment vertical="center"/>
    </xf>
    <xf numFmtId="3" fontId="1" fillId="0" borderId="1" xfId="949" applyNumberFormat="1" applyFont="1" applyBorder="1" applyProtection="1"/>
    <xf numFmtId="3" fontId="1" fillId="0" borderId="0" xfId="949" applyNumberFormat="1" applyFont="1" applyBorder="1" applyProtection="1"/>
    <xf numFmtId="0" fontId="4" fillId="0" borderId="0" xfId="949" applyFont="1" applyAlignment="1" applyProtection="1">
      <alignment horizontal="left"/>
    </xf>
    <xf numFmtId="3" fontId="4" fillId="0" borderId="0" xfId="949" applyNumberFormat="1" applyFont="1" applyAlignment="1" applyProtection="1">
      <alignment vertical="center"/>
    </xf>
    <xf numFmtId="0" fontId="4" fillId="0" borderId="0" xfId="1163" applyFont="1" applyAlignment="1" applyProtection="1">
      <alignment vertical="center"/>
    </xf>
    <xf numFmtId="0" fontId="4" fillId="0" borderId="0" xfId="952" applyFont="1" applyAlignment="1" applyProtection="1">
      <alignment horizontal="left"/>
    </xf>
    <xf numFmtId="0" fontId="3" fillId="0" borderId="0" xfId="949" applyFont="1" applyProtection="1"/>
    <xf numFmtId="0" fontId="2" fillId="0" borderId="0" xfId="949" applyFont="1" applyAlignment="1" applyProtection="1"/>
    <xf numFmtId="0" fontId="3" fillId="0" borderId="0" xfId="949" applyFont="1" applyAlignment="1" applyProtection="1">
      <alignment horizontal="right" vertical="top"/>
    </xf>
    <xf numFmtId="0" fontId="3" fillId="0" borderId="0" xfId="949" applyNumberFormat="1" applyFont="1" applyAlignment="1" applyProtection="1">
      <alignment horizontal="right" vertical="top"/>
    </xf>
    <xf numFmtId="0" fontId="17" fillId="0" borderId="0" xfId="949" applyFont="1" applyAlignment="1" applyProtection="1">
      <alignment vertical="top"/>
    </xf>
    <xf numFmtId="0" fontId="1" fillId="0" borderId="0" xfId="949" applyFont="1" applyAlignment="1" applyProtection="1">
      <alignment vertical="center"/>
    </xf>
    <xf numFmtId="0" fontId="4" fillId="0" borderId="1" xfId="949" applyFont="1" applyBorder="1" applyAlignment="1" applyProtection="1">
      <alignment horizontal="centerContinuous" vertical="center"/>
    </xf>
    <xf numFmtId="0" fontId="4" fillId="0" borderId="0" xfId="949" applyFont="1" applyAlignment="1" applyProtection="1">
      <alignment horizontal="right" vertical="center"/>
    </xf>
    <xf numFmtId="0" fontId="5" fillId="0" borderId="0" xfId="949" applyFont="1" applyAlignment="1" applyProtection="1">
      <alignment horizontal="left" vertical="center"/>
    </xf>
    <xf numFmtId="0" fontId="6" fillId="0" borderId="0" xfId="949" applyFont="1" applyFill="1" applyAlignment="1" applyProtection="1"/>
    <xf numFmtId="3" fontId="6" fillId="0" borderId="0" xfId="949" applyNumberFormat="1" applyFont="1" applyFill="1" applyAlignment="1" applyProtection="1"/>
    <xf numFmtId="0" fontId="6" fillId="2" borderId="0" xfId="949" applyFont="1" applyFill="1" applyAlignment="1" applyProtection="1"/>
    <xf numFmtId="3" fontId="6" fillId="2" borderId="0" xfId="949" applyNumberFormat="1" applyFont="1" applyFill="1" applyAlignment="1" applyProtection="1"/>
    <xf numFmtId="3" fontId="6" fillId="0" borderId="0" xfId="949" applyNumberFormat="1" applyFont="1" applyFill="1" applyAlignment="1" applyProtection="1">
      <alignment horizontal="right"/>
    </xf>
    <xf numFmtId="0" fontId="1" fillId="0" borderId="0" xfId="949" applyFont="1" applyFill="1" applyAlignment="1" applyProtection="1">
      <alignment vertical="center"/>
    </xf>
    <xf numFmtId="0" fontId="6" fillId="0" borderId="0" xfId="5" applyFont="1" applyFill="1" applyBorder="1" applyAlignment="1" applyProtection="1">
      <alignment vertical="center"/>
    </xf>
    <xf numFmtId="3" fontId="6" fillId="0" borderId="0" xfId="5" applyNumberFormat="1" applyFont="1" applyFill="1" applyAlignment="1" applyProtection="1">
      <alignment vertical="center"/>
    </xf>
    <xf numFmtId="3" fontId="6" fillId="0" borderId="0" xfId="5" applyNumberFormat="1" applyFont="1" applyFill="1" applyBorder="1" applyAlignment="1" applyProtection="1">
      <alignment vertical="center"/>
    </xf>
    <xf numFmtId="0" fontId="6" fillId="0" borderId="0" xfId="5" applyFont="1" applyAlignment="1" applyProtection="1">
      <alignment vertical="center"/>
    </xf>
    <xf numFmtId="0" fontId="5" fillId="0" borderId="0" xfId="5" applyFont="1" applyFill="1" applyBorder="1" applyAlignment="1" applyProtection="1">
      <alignment vertical="center"/>
    </xf>
    <xf numFmtId="0" fontId="6" fillId="0" borderId="1" xfId="949" applyFont="1" applyFill="1" applyBorder="1" applyAlignment="1" applyProtection="1"/>
    <xf numFmtId="3" fontId="6" fillId="0" borderId="1" xfId="949" applyNumberFormat="1" applyFont="1" applyFill="1" applyBorder="1" applyAlignment="1" applyProtection="1"/>
    <xf numFmtId="0" fontId="6" fillId="0" borderId="0" xfId="949" applyFont="1" applyFill="1" applyAlignment="1" applyProtection="1">
      <alignment vertical="center"/>
    </xf>
    <xf numFmtId="170" fontId="2" fillId="0" borderId="0" xfId="1164" applyNumberFormat="1" applyFont="1" applyAlignment="1" applyProtection="1"/>
    <xf numFmtId="0" fontId="3" fillId="0" borderId="0" xfId="1164" applyNumberFormat="1" applyFont="1" applyAlignment="1" applyProtection="1">
      <alignment vertical="top"/>
    </xf>
    <xf numFmtId="0" fontId="6" fillId="0" borderId="0" xfId="1164" applyNumberFormat="1" applyFont="1" applyBorder="1" applyAlignment="1" applyProtection="1">
      <alignment horizontal="right" vertical="top"/>
    </xf>
    <xf numFmtId="0" fontId="3" fillId="0" borderId="0" xfId="1164" applyFont="1" applyFill="1" applyAlignment="1" applyProtection="1">
      <alignment vertical="top"/>
    </xf>
    <xf numFmtId="0" fontId="3" fillId="0" borderId="0" xfId="1164" applyFont="1" applyAlignment="1" applyProtection="1">
      <alignment vertical="top"/>
    </xf>
    <xf numFmtId="0" fontId="2" fillId="0" borderId="0" xfId="1164" applyFont="1" applyBorder="1" applyAlignment="1" applyProtection="1"/>
    <xf numFmtId="0" fontId="3" fillId="0" borderId="0" xfId="1164" applyNumberFormat="1" applyFont="1" applyBorder="1" applyAlignment="1" applyProtection="1">
      <alignment vertical="top"/>
    </xf>
    <xf numFmtId="0" fontId="1" fillId="0" borderId="0" xfId="1164" applyFont="1" applyBorder="1" applyAlignment="1" applyProtection="1"/>
    <xf numFmtId="0" fontId="1" fillId="0" borderId="1" xfId="1164" applyBorder="1" applyProtection="1"/>
    <xf numFmtId="0" fontId="1" fillId="0" borderId="1" xfId="1164" applyNumberFormat="1" applyBorder="1" applyProtection="1"/>
    <xf numFmtId="0" fontId="1" fillId="0" borderId="0" xfId="1164" applyFill="1" applyProtection="1"/>
    <xf numFmtId="0" fontId="1" fillId="0" borderId="0" xfId="1164" applyProtection="1"/>
    <xf numFmtId="0" fontId="1" fillId="0" borderId="6" xfId="1164" applyBorder="1" applyProtection="1"/>
    <xf numFmtId="0" fontId="1" fillId="0" borderId="6" xfId="1164" applyNumberFormat="1" applyBorder="1" applyProtection="1"/>
    <xf numFmtId="0" fontId="4" fillId="0" borderId="0" xfId="1164" applyFont="1" applyFill="1" applyProtection="1"/>
    <xf numFmtId="0" fontId="4" fillId="0" borderId="0" xfId="1164" applyFont="1" applyProtection="1"/>
    <xf numFmtId="0" fontId="4" fillId="0" borderId="1" xfId="1164" applyFont="1" applyBorder="1" applyProtection="1"/>
    <xf numFmtId="0" fontId="4" fillId="0" borderId="1" xfId="1164" applyNumberFormat="1" applyFont="1" applyBorder="1" applyAlignment="1" applyProtection="1">
      <alignment horizontal="right"/>
    </xf>
    <xf numFmtId="0" fontId="4" fillId="0" borderId="0" xfId="1164" applyFont="1" applyBorder="1" applyProtection="1"/>
    <xf numFmtId="0" fontId="4" fillId="0" borderId="0" xfId="1164" applyNumberFormat="1" applyFont="1" applyBorder="1" applyAlignment="1" applyProtection="1">
      <alignment horizontal="right"/>
    </xf>
    <xf numFmtId="0" fontId="5" fillId="0" borderId="0" xfId="1164" applyFont="1" applyBorder="1" applyAlignment="1" applyProtection="1">
      <alignment horizontal="left"/>
    </xf>
    <xf numFmtId="0" fontId="5" fillId="0" borderId="0" xfId="5" applyFont="1" applyBorder="1" applyAlignment="1" applyProtection="1">
      <alignment vertical="center"/>
    </xf>
    <xf numFmtId="3" fontId="5" fillId="0" borderId="0" xfId="5" applyNumberFormat="1" applyFont="1" applyAlignment="1" applyProtection="1">
      <alignment horizontal="right" vertical="center"/>
    </xf>
    <xf numFmtId="3" fontId="5" fillId="0" borderId="0" xfId="5" applyNumberFormat="1" applyFont="1" applyBorder="1" applyAlignment="1" applyProtection="1">
      <alignment horizontal="right" vertical="center"/>
    </xf>
    <xf numFmtId="3" fontId="5" fillId="0" borderId="0" xfId="5" applyNumberFormat="1" applyFont="1" applyFill="1" applyAlignment="1" applyProtection="1">
      <alignment vertical="center"/>
    </xf>
    <xf numFmtId="0" fontId="6" fillId="0" borderId="0" xfId="5" applyFont="1" applyBorder="1" applyAlignment="1" applyProtection="1">
      <alignment vertical="center"/>
    </xf>
    <xf numFmtId="3" fontId="6" fillId="0" borderId="0" xfId="5" applyNumberFormat="1" applyFont="1" applyBorder="1" applyAlignment="1" applyProtection="1">
      <alignment horizontal="right" vertical="center"/>
    </xf>
    <xf numFmtId="0" fontId="6" fillId="2" borderId="0" xfId="5" applyFont="1" applyFill="1" applyBorder="1" applyAlignment="1" applyProtection="1">
      <alignment vertical="center"/>
    </xf>
    <xf numFmtId="3" fontId="6" fillId="2" borderId="0" xfId="5" applyNumberFormat="1" applyFont="1" applyFill="1" applyBorder="1" applyAlignment="1" applyProtection="1">
      <alignment horizontal="right" vertical="center"/>
    </xf>
    <xf numFmtId="3" fontId="6" fillId="0" borderId="0" xfId="5" applyNumberFormat="1" applyFont="1" applyFill="1" applyBorder="1" applyAlignment="1" applyProtection="1">
      <alignment horizontal="right" vertical="center"/>
    </xf>
    <xf numFmtId="3" fontId="6" fillId="2" borderId="0" xfId="5" applyNumberFormat="1" applyFont="1" applyFill="1" applyAlignment="1" applyProtection="1">
      <alignment horizontal="right" vertical="center"/>
    </xf>
    <xf numFmtId="3" fontId="5" fillId="0" borderId="0" xfId="1162" applyNumberFormat="1" applyFont="1" applyFill="1" applyAlignment="1" applyProtection="1">
      <alignment horizontal="right" vertical="center"/>
    </xf>
    <xf numFmtId="3" fontId="5" fillId="0" borderId="0" xfId="1162" applyNumberFormat="1" applyFont="1" applyBorder="1" applyAlignment="1" applyProtection="1">
      <alignment horizontal="right" vertical="center"/>
    </xf>
    <xf numFmtId="0" fontId="5" fillId="0" borderId="0" xfId="5" applyFont="1" applyBorder="1" applyAlignment="1" applyProtection="1">
      <alignment horizontal="left" vertical="center"/>
    </xf>
    <xf numFmtId="3" fontId="5" fillId="0" borderId="0" xfId="5" applyNumberFormat="1" applyFont="1" applyFill="1" applyAlignment="1" applyProtection="1">
      <alignment horizontal="right" vertical="center"/>
    </xf>
    <xf numFmtId="0" fontId="1" fillId="0" borderId="0" xfId="1164" applyNumberFormat="1" applyBorder="1" applyProtection="1"/>
    <xf numFmtId="0" fontId="4" fillId="0" borderId="0" xfId="5" applyFont="1" applyAlignment="1" applyProtection="1">
      <alignment vertical="center"/>
    </xf>
    <xf numFmtId="0" fontId="9" fillId="0" borderId="0" xfId="4" applyNumberFormat="1" applyBorder="1" applyAlignment="1" applyProtection="1"/>
    <xf numFmtId="0" fontId="4" fillId="0" borderId="0" xfId="1164" applyNumberFormat="1" applyFont="1" applyAlignment="1" applyProtection="1">
      <alignment vertical="center"/>
    </xf>
    <xf numFmtId="0" fontId="4" fillId="0" borderId="0" xfId="1164" applyFont="1" applyFill="1" applyAlignment="1" applyProtection="1">
      <alignment vertical="center"/>
    </xf>
    <xf numFmtId="0" fontId="4" fillId="0" borderId="0" xfId="1164" applyFont="1" applyAlignment="1" applyProtection="1">
      <alignment vertical="center"/>
    </xf>
    <xf numFmtId="0" fontId="1" fillId="0" borderId="0" xfId="1164" applyNumberFormat="1" applyProtection="1"/>
    <xf numFmtId="0" fontId="1" fillId="0" borderId="0" xfId="1164" applyFont="1" applyFill="1" applyProtection="1"/>
    <xf numFmtId="196" fontId="4" fillId="0" borderId="1" xfId="1165" applyNumberFormat="1" applyFont="1" applyBorder="1" applyAlignment="1" applyProtection="1">
      <alignment horizontal="centerContinuous" wrapText="1"/>
    </xf>
    <xf numFmtId="196" fontId="4" fillId="0" borderId="1" xfId="1165" applyNumberFormat="1" applyFont="1" applyBorder="1" applyAlignment="1" applyProtection="1">
      <alignment horizontal="centerContinuous" vertical="top" wrapText="1"/>
    </xf>
    <xf numFmtId="0" fontId="1" fillId="0" borderId="1" xfId="1164" applyNumberFormat="1" applyBorder="1" applyAlignment="1" applyProtection="1">
      <alignment horizontal="right"/>
    </xf>
    <xf numFmtId="0" fontId="1" fillId="0" borderId="0" xfId="1164" applyBorder="1" applyProtection="1"/>
    <xf numFmtId="0" fontId="1" fillId="0" borderId="0" xfId="1164" applyNumberFormat="1" applyBorder="1" applyAlignment="1" applyProtection="1">
      <alignment horizontal="right"/>
    </xf>
    <xf numFmtId="0" fontId="6" fillId="0" borderId="0" xfId="5" applyFont="1" applyFill="1" applyAlignment="1" applyProtection="1">
      <alignment vertical="center"/>
    </xf>
    <xf numFmtId="0" fontId="6" fillId="3" borderId="0" xfId="5" applyFont="1" applyFill="1" applyBorder="1" applyAlignment="1" applyProtection="1">
      <alignment vertical="center"/>
    </xf>
    <xf numFmtId="3" fontId="6" fillId="0" borderId="0" xfId="5" applyNumberFormat="1" applyFont="1" applyFill="1" applyAlignment="1" applyProtection="1">
      <alignment horizontal="right" vertical="center"/>
    </xf>
    <xf numFmtId="0" fontId="2" fillId="0" borderId="0" xfId="1164" applyFont="1" applyAlignment="1" applyProtection="1"/>
    <xf numFmtId="0" fontId="17" fillId="0" borderId="0" xfId="1164" applyFont="1" applyAlignment="1" applyProtection="1">
      <alignment vertical="top"/>
    </xf>
    <xf numFmtId="0" fontId="60" fillId="0" borderId="0" xfId="901" applyFont="1" applyAlignment="1" applyProtection="1">
      <alignment horizontal="right" vertical="center"/>
    </xf>
    <xf numFmtId="0" fontId="17" fillId="0" borderId="0" xfId="1164" applyFont="1" applyFill="1" applyAlignment="1" applyProtection="1">
      <alignment vertical="top"/>
    </xf>
    <xf numFmtId="0" fontId="6" fillId="0" borderId="0" xfId="1164" applyFont="1" applyBorder="1" applyAlignment="1" applyProtection="1">
      <alignment horizontal="right" vertical="top"/>
    </xf>
    <xf numFmtId="0" fontId="17" fillId="0" borderId="0" xfId="1164" applyFont="1" applyBorder="1" applyAlignment="1" applyProtection="1">
      <alignment vertical="top"/>
    </xf>
    <xf numFmtId="0" fontId="1" fillId="0" borderId="1" xfId="1164" applyFont="1" applyBorder="1" applyProtection="1"/>
    <xf numFmtId="0" fontId="1" fillId="0" borderId="0" xfId="1164" applyFont="1" applyProtection="1"/>
    <xf numFmtId="0" fontId="1" fillId="0" borderId="6" xfId="1164" applyFont="1" applyBorder="1" applyProtection="1"/>
    <xf numFmtId="196" fontId="4" fillId="0" borderId="1" xfId="1165" applyNumberFormat="1" applyFont="1" applyBorder="1" applyAlignment="1" applyProtection="1">
      <alignment horizontal="right" vertical="top" wrapText="1"/>
    </xf>
    <xf numFmtId="0" fontId="1" fillId="0" borderId="0" xfId="1164" applyFont="1" applyBorder="1" applyProtection="1"/>
    <xf numFmtId="3" fontId="5" fillId="0" borderId="0" xfId="5" applyNumberFormat="1" applyFont="1" applyFill="1" applyBorder="1" applyAlignment="1" applyProtection="1">
      <alignment vertical="center"/>
    </xf>
    <xf numFmtId="3" fontId="6" fillId="0" borderId="0" xfId="1162" applyNumberFormat="1" applyFont="1" applyBorder="1" applyAlignment="1" applyProtection="1">
      <alignment horizontal="right" vertical="center"/>
    </xf>
    <xf numFmtId="3" fontId="6" fillId="2" borderId="0" xfId="1162" applyNumberFormat="1" applyFont="1" applyFill="1" applyBorder="1" applyAlignment="1" applyProtection="1">
      <alignment horizontal="right" vertical="center"/>
    </xf>
    <xf numFmtId="3" fontId="6" fillId="2" borderId="0" xfId="1162" applyNumberFormat="1" applyFont="1" applyFill="1" applyAlignment="1" applyProtection="1">
      <alignment horizontal="right" vertical="center"/>
    </xf>
    <xf numFmtId="0" fontId="1" fillId="0" borderId="1" xfId="1164" applyNumberFormat="1" applyFont="1" applyBorder="1" applyProtection="1"/>
    <xf numFmtId="0" fontId="1" fillId="0" borderId="6" xfId="1164" applyNumberFormat="1" applyFont="1" applyBorder="1" applyProtection="1"/>
    <xf numFmtId="0" fontId="9" fillId="0" borderId="0" xfId="4" applyAlignment="1" applyProtection="1"/>
    <xf numFmtId="3" fontId="6" fillId="3" borderId="0" xfId="949" applyNumberFormat="1" applyFont="1" applyFill="1" applyAlignment="1" applyProtection="1">
      <alignment vertical="center"/>
    </xf>
    <xf numFmtId="0" fontId="2" fillId="0" borderId="0" xfId="949" applyNumberFormat="1" applyFont="1" applyAlignment="1" applyProtection="1"/>
    <xf numFmtId="170" fontId="17" fillId="0" borderId="0" xfId="5" applyNumberFormat="1" applyFont="1" applyBorder="1" applyAlignment="1" applyProtection="1">
      <alignment vertical="top"/>
    </xf>
    <xf numFmtId="0" fontId="17" fillId="0" borderId="0" xfId="5" applyFont="1" applyBorder="1" applyAlignment="1" applyProtection="1">
      <alignment vertical="top"/>
    </xf>
    <xf numFmtId="170" fontId="60" fillId="0" borderId="0" xfId="4" applyNumberFormat="1" applyFont="1" applyAlignment="1" applyProtection="1">
      <alignment horizontal="right" vertical="top"/>
    </xf>
    <xf numFmtId="0" fontId="3" fillId="0" borderId="0" xfId="5" applyFont="1" applyAlignment="1" applyProtection="1">
      <alignment vertical="top"/>
    </xf>
    <xf numFmtId="197" fontId="3" fillId="0" borderId="0" xfId="5" applyNumberFormat="1" applyFont="1" applyAlignment="1" applyProtection="1">
      <alignment vertical="top"/>
    </xf>
    <xf numFmtId="170" fontId="17" fillId="0" borderId="0" xfId="5" applyNumberFormat="1" applyFont="1" applyBorder="1" applyAlignment="1" applyProtection="1">
      <alignment vertical="center"/>
    </xf>
    <xf numFmtId="0" fontId="17" fillId="0" borderId="0" xfId="5" applyFont="1" applyBorder="1" applyAlignment="1" applyProtection="1">
      <alignment vertical="center"/>
    </xf>
    <xf numFmtId="0" fontId="1" fillId="0" borderId="0" xfId="5" applyFont="1" applyBorder="1" applyAlignment="1" applyProtection="1">
      <alignment vertical="top"/>
    </xf>
    <xf numFmtId="170" fontId="3" fillId="0" borderId="0" xfId="5" applyNumberFormat="1" applyFont="1" applyBorder="1" applyAlignment="1" applyProtection="1">
      <alignment vertical="top"/>
    </xf>
    <xf numFmtId="0" fontId="3" fillId="0" borderId="0" xfId="5" applyFont="1" applyBorder="1" applyAlignment="1" applyProtection="1">
      <alignment vertical="top"/>
    </xf>
    <xf numFmtId="0" fontId="1" fillId="0" borderId="1" xfId="5" applyBorder="1" applyAlignment="1" applyProtection="1">
      <alignment vertical="center"/>
    </xf>
    <xf numFmtId="170" fontId="1" fillId="0" borderId="1" xfId="5" applyNumberFormat="1" applyBorder="1" applyAlignment="1" applyProtection="1">
      <alignment vertical="center"/>
    </xf>
    <xf numFmtId="0" fontId="1" fillId="0" borderId="0" xfId="5" applyProtection="1"/>
    <xf numFmtId="197" fontId="1" fillId="0" borderId="0" xfId="5" applyNumberFormat="1" applyFont="1" applyProtection="1"/>
    <xf numFmtId="0" fontId="1" fillId="0" borderId="0" xfId="5" applyBorder="1" applyAlignment="1" applyProtection="1">
      <alignment vertical="center"/>
    </xf>
    <xf numFmtId="170" fontId="1" fillId="0" borderId="0" xfId="5" applyNumberFormat="1" applyBorder="1" applyAlignment="1" applyProtection="1">
      <alignment vertical="center"/>
    </xf>
    <xf numFmtId="0" fontId="4" fillId="0" borderId="0" xfId="5" applyNumberFormat="1" applyFont="1" applyBorder="1" applyAlignment="1" applyProtection="1">
      <alignment vertical="center"/>
    </xf>
    <xf numFmtId="170" fontId="4" fillId="0" borderId="0" xfId="5" applyNumberFormat="1" applyFont="1" applyBorder="1" applyAlignment="1" applyProtection="1">
      <alignment horizontal="right" vertical="center"/>
    </xf>
    <xf numFmtId="0" fontId="4" fillId="0" borderId="0" xfId="5" applyFont="1" applyBorder="1" applyAlignment="1" applyProtection="1">
      <alignment horizontal="right" vertical="center"/>
    </xf>
    <xf numFmtId="0" fontId="4" fillId="0" borderId="0" xfId="5" applyFont="1" applyProtection="1"/>
    <xf numFmtId="197" fontId="4" fillId="0" borderId="0" xfId="5" applyNumberFormat="1" applyFont="1" applyProtection="1"/>
    <xf numFmtId="0" fontId="5" fillId="0" borderId="0" xfId="5" applyFont="1" applyFill="1" applyBorder="1" applyAlignment="1" applyProtection="1">
      <alignment horizontal="left" vertical="center"/>
    </xf>
    <xf numFmtId="170" fontId="5" fillId="0" borderId="0" xfId="5" applyNumberFormat="1" applyFont="1" applyFill="1" applyBorder="1" applyAlignment="1" applyProtection="1">
      <alignment horizontal="left" vertical="center"/>
    </xf>
    <xf numFmtId="4" fontId="5" fillId="0" borderId="0" xfId="5" applyNumberFormat="1" applyFont="1" applyFill="1" applyBorder="1" applyAlignment="1" applyProtection="1">
      <alignment horizontal="left" vertical="center"/>
    </xf>
    <xf numFmtId="170" fontId="5" fillId="0" borderId="0" xfId="5" applyNumberFormat="1" applyFont="1" applyFill="1" applyAlignment="1" applyProtection="1">
      <alignment vertical="center"/>
    </xf>
    <xf numFmtId="4" fontId="5" fillId="0" borderId="0" xfId="5" applyNumberFormat="1" applyFont="1" applyFill="1" applyAlignment="1" applyProtection="1">
      <alignment vertical="center"/>
    </xf>
    <xf numFmtId="197" fontId="6" fillId="0" borderId="0" xfId="5" applyNumberFormat="1" applyFont="1" applyAlignment="1" applyProtection="1">
      <alignment vertical="center"/>
    </xf>
    <xf numFmtId="170" fontId="6" fillId="0" borderId="0" xfId="5" applyNumberFormat="1" applyFont="1" applyFill="1" applyAlignment="1" applyProtection="1">
      <alignment vertical="center"/>
    </xf>
    <xf numFmtId="4" fontId="6" fillId="0" borderId="0" xfId="5" applyNumberFormat="1" applyFont="1" applyFill="1" applyAlignment="1" applyProtection="1">
      <alignment vertical="center"/>
    </xf>
    <xf numFmtId="0" fontId="5" fillId="0" borderId="0" xfId="5" applyFont="1" applyAlignment="1" applyProtection="1">
      <alignment vertical="center"/>
    </xf>
    <xf numFmtId="4" fontId="6" fillId="2" borderId="0" xfId="5" applyNumberFormat="1" applyFont="1" applyFill="1" applyAlignment="1" applyProtection="1">
      <alignment vertical="center"/>
    </xf>
    <xf numFmtId="170" fontId="6" fillId="2" borderId="0" xfId="5" applyNumberFormat="1" applyFont="1" applyFill="1" applyAlignment="1" applyProtection="1">
      <alignment vertical="center"/>
    </xf>
    <xf numFmtId="0" fontId="1" fillId="0" borderId="1" xfId="5" applyBorder="1" applyProtection="1"/>
    <xf numFmtId="170" fontId="1" fillId="0" borderId="1" xfId="5" applyNumberFormat="1" applyBorder="1" applyProtection="1"/>
    <xf numFmtId="170" fontId="1" fillId="0" borderId="0" xfId="5" applyNumberFormat="1" applyProtection="1"/>
    <xf numFmtId="0" fontId="4" fillId="0" borderId="0" xfId="5" applyFont="1" applyAlignment="1" applyProtection="1">
      <alignment horizontal="left" vertical="center"/>
    </xf>
    <xf numFmtId="0" fontId="2" fillId="0" borderId="0" xfId="5" applyFont="1" applyBorder="1" applyAlignment="1" applyProtection="1">
      <alignment vertical="center"/>
    </xf>
    <xf numFmtId="170" fontId="2" fillId="0" borderId="0" xfId="5" applyNumberFormat="1" applyFont="1" applyBorder="1" applyAlignment="1" applyProtection="1">
      <alignment vertical="center"/>
    </xf>
    <xf numFmtId="0" fontId="1" fillId="0" borderId="0" xfId="5" applyBorder="1" applyProtection="1"/>
    <xf numFmtId="170" fontId="1" fillId="0" borderId="0" xfId="5" applyNumberFormat="1" applyBorder="1" applyProtection="1"/>
    <xf numFmtId="170" fontId="17" fillId="0" borderId="0" xfId="949" applyNumberFormat="1" applyFont="1" applyAlignment="1" applyProtection="1">
      <alignment horizontal="left" vertical="top"/>
    </xf>
    <xf numFmtId="0" fontId="17" fillId="0" borderId="0" xfId="949" applyFont="1" applyAlignment="1" applyProtection="1">
      <alignment horizontal="left" vertical="top"/>
    </xf>
    <xf numFmtId="170" fontId="3" fillId="0" borderId="0" xfId="949" applyNumberFormat="1" applyFont="1" applyAlignment="1" applyProtection="1">
      <alignment vertical="top"/>
    </xf>
    <xf numFmtId="170" fontId="17" fillId="0" borderId="0" xfId="949" applyNumberFormat="1" applyFont="1" applyAlignment="1" applyProtection="1">
      <alignment vertical="top"/>
    </xf>
    <xf numFmtId="170" fontId="17" fillId="0" borderId="0" xfId="949" applyNumberFormat="1" applyFont="1" applyBorder="1" applyAlignment="1" applyProtection="1">
      <alignment horizontal="left" vertical="center"/>
    </xf>
    <xf numFmtId="0" fontId="17" fillId="0" borderId="0" xfId="949" applyFont="1" applyBorder="1" applyAlignment="1" applyProtection="1">
      <alignment horizontal="left" vertical="center"/>
    </xf>
    <xf numFmtId="0" fontId="3" fillId="0" borderId="0" xfId="949" applyFont="1" applyBorder="1" applyAlignment="1" applyProtection="1">
      <alignment vertical="top"/>
    </xf>
    <xf numFmtId="170" fontId="3" fillId="0" borderId="0" xfId="949" applyNumberFormat="1" applyFont="1" applyBorder="1" applyAlignment="1" applyProtection="1">
      <alignment horizontal="left" vertical="top"/>
    </xf>
    <xf numFmtId="0" fontId="3" fillId="0" borderId="0" xfId="949" applyFont="1" applyBorder="1" applyAlignment="1" applyProtection="1">
      <alignment horizontal="left" vertical="top"/>
    </xf>
    <xf numFmtId="0" fontId="2" fillId="0" borderId="0" xfId="949" applyFont="1" applyBorder="1" applyProtection="1"/>
    <xf numFmtId="170" fontId="2" fillId="0" borderId="0" xfId="949" applyNumberFormat="1" applyFont="1" applyBorder="1" applyProtection="1"/>
    <xf numFmtId="0" fontId="1" fillId="0" borderId="0" xfId="949" applyProtection="1"/>
    <xf numFmtId="170" fontId="1" fillId="0" borderId="0" xfId="949" applyNumberFormat="1" applyProtection="1"/>
    <xf numFmtId="0" fontId="12" fillId="0" borderId="0" xfId="949" applyFont="1" applyBorder="1" applyProtection="1"/>
    <xf numFmtId="0" fontId="1" fillId="0" borderId="6" xfId="949" applyFont="1" applyBorder="1" applyProtection="1"/>
    <xf numFmtId="170" fontId="1" fillId="0" borderId="6" xfId="949" applyNumberFormat="1" applyFont="1" applyBorder="1" applyProtection="1"/>
    <xf numFmtId="0" fontId="65" fillId="0" borderId="0" xfId="949" applyFont="1" applyProtection="1"/>
    <xf numFmtId="0" fontId="4" fillId="0" borderId="0" xfId="949" applyNumberFormat="1" applyFont="1" applyAlignment="1" applyProtection="1">
      <alignment vertical="center"/>
    </xf>
    <xf numFmtId="0" fontId="4" fillId="0" borderId="0" xfId="949" applyFont="1" applyBorder="1" applyAlignment="1" applyProtection="1">
      <alignment horizontal="right" vertical="center"/>
    </xf>
    <xf numFmtId="170" fontId="4" fillId="0" borderId="0" xfId="949" applyNumberFormat="1" applyFont="1" applyProtection="1"/>
    <xf numFmtId="0" fontId="1" fillId="0" borderId="1" xfId="949" applyFont="1" applyBorder="1" applyProtection="1"/>
    <xf numFmtId="170" fontId="1" fillId="0" borderId="1" xfId="949" applyNumberFormat="1" applyFont="1" applyBorder="1" applyProtection="1"/>
    <xf numFmtId="0" fontId="65" fillId="0" borderId="0" xfId="949" applyFont="1" applyBorder="1" applyProtection="1"/>
    <xf numFmtId="170" fontId="1" fillId="0" borderId="0" xfId="949" applyNumberFormat="1" applyFont="1" applyProtection="1"/>
    <xf numFmtId="170" fontId="5" fillId="0" borderId="0" xfId="949" applyNumberFormat="1" applyFont="1" applyBorder="1" applyAlignment="1" applyProtection="1">
      <alignment horizontal="left" vertical="center"/>
    </xf>
    <xf numFmtId="4" fontId="5" fillId="0" borderId="0" xfId="949" applyNumberFormat="1" applyFont="1" applyBorder="1" applyAlignment="1" applyProtection="1">
      <alignment horizontal="left" vertical="center"/>
    </xf>
    <xf numFmtId="170" fontId="5" fillId="0" borderId="0" xfId="949" applyNumberFormat="1" applyFont="1" applyBorder="1" applyAlignment="1" applyProtection="1">
      <alignment horizontal="right" vertical="center"/>
    </xf>
    <xf numFmtId="4" fontId="6" fillId="0" borderId="0" xfId="949" applyNumberFormat="1" applyFont="1" applyAlignment="1" applyProtection="1">
      <alignment vertical="center"/>
    </xf>
    <xf numFmtId="170" fontId="6" fillId="2" borderId="0" xfId="949" applyNumberFormat="1" applyFont="1" applyFill="1" applyAlignment="1" applyProtection="1">
      <alignment vertical="center"/>
    </xf>
    <xf numFmtId="4" fontId="6" fillId="2" borderId="0" xfId="949" applyNumberFormat="1" applyFont="1" applyFill="1" applyAlignment="1" applyProtection="1">
      <alignment vertical="center"/>
    </xf>
    <xf numFmtId="0" fontId="66" fillId="0" borderId="0" xfId="949" applyFont="1" applyProtection="1"/>
    <xf numFmtId="170" fontId="4" fillId="0" borderId="0" xfId="949" applyNumberFormat="1" applyFont="1" applyAlignment="1" applyProtection="1">
      <alignment horizontal="left"/>
    </xf>
    <xf numFmtId="170" fontId="4" fillId="0" borderId="0" xfId="949" applyNumberFormat="1" applyFont="1" applyAlignment="1" applyProtection="1">
      <alignment vertical="center"/>
    </xf>
    <xf numFmtId="0" fontId="4" fillId="0" borderId="0" xfId="949" applyFont="1" applyAlignment="1" applyProtection="1">
      <alignment horizontal="left" vertical="center"/>
    </xf>
    <xf numFmtId="170" fontId="4" fillId="0" borderId="0" xfId="949" applyNumberFormat="1" applyFont="1" applyAlignment="1" applyProtection="1">
      <alignment horizontal="left" vertical="center"/>
    </xf>
    <xf numFmtId="170" fontId="66" fillId="0" borderId="0" xfId="949" applyNumberFormat="1" applyFont="1" applyProtection="1"/>
    <xf numFmtId="197" fontId="5" fillId="0" borderId="0" xfId="949" applyNumberFormat="1" applyFont="1" applyBorder="1" applyAlignment="1" applyProtection="1">
      <alignment horizontal="right" vertical="center"/>
    </xf>
    <xf numFmtId="197" fontId="5" fillId="0" borderId="0" xfId="949" applyNumberFormat="1" applyFont="1" applyBorder="1" applyAlignment="1" applyProtection="1">
      <alignment horizontal="left" vertical="center"/>
    </xf>
    <xf numFmtId="197" fontId="5" fillId="0" borderId="0" xfId="949" applyNumberFormat="1" applyFont="1" applyAlignment="1" applyProtection="1">
      <alignment vertical="center"/>
    </xf>
    <xf numFmtId="197" fontId="6" fillId="0" borderId="0" xfId="949" applyNumberFormat="1" applyFont="1" applyAlignment="1" applyProtection="1">
      <alignment vertical="center"/>
    </xf>
    <xf numFmtId="197" fontId="6" fillId="2" borderId="0" xfId="949" applyNumberFormat="1" applyFont="1" applyFill="1" applyAlignment="1" applyProtection="1">
      <alignment vertical="center"/>
    </xf>
    <xf numFmtId="197" fontId="6" fillId="0" borderId="0" xfId="949" applyNumberFormat="1" applyFont="1" applyFill="1" applyAlignment="1" applyProtection="1">
      <alignment vertical="center"/>
    </xf>
    <xf numFmtId="197" fontId="1" fillId="0" borderId="0" xfId="949" applyNumberFormat="1" applyFont="1" applyBorder="1" applyProtection="1"/>
    <xf numFmtId="0" fontId="2" fillId="0" borderId="0" xfId="1166" applyFont="1" applyBorder="1" applyAlignment="1" applyProtection="1"/>
    <xf numFmtId="0" fontId="3" fillId="0" borderId="0" xfId="1166" applyFont="1" applyAlignment="1" applyProtection="1">
      <alignment vertical="top"/>
    </xf>
    <xf numFmtId="0" fontId="2" fillId="0" borderId="0" xfId="1166" applyFont="1" applyBorder="1" applyAlignment="1" applyProtection="1">
      <alignment vertical="center"/>
    </xf>
    <xf numFmtId="0" fontId="6" fillId="0" borderId="0" xfId="1166" applyFont="1" applyBorder="1" applyAlignment="1" applyProtection="1">
      <alignment horizontal="right" vertical="top"/>
    </xf>
    <xf numFmtId="0" fontId="25" fillId="0" borderId="1" xfId="1166" applyFont="1" applyBorder="1" applyAlignment="1" applyProtection="1">
      <alignment vertical="center"/>
    </xf>
    <xf numFmtId="0" fontId="1" fillId="0" borderId="1" xfId="1166" applyFont="1" applyBorder="1" applyAlignment="1" applyProtection="1">
      <alignment vertical="center"/>
    </xf>
    <xf numFmtId="0" fontId="1" fillId="0" borderId="0" xfId="1166" applyFont="1" applyAlignment="1" applyProtection="1">
      <alignment vertical="center"/>
    </xf>
    <xf numFmtId="0" fontId="25" fillId="0" borderId="0" xfId="1166" applyFont="1" applyBorder="1" applyAlignment="1" applyProtection="1">
      <alignment vertical="center"/>
    </xf>
    <xf numFmtId="0" fontId="1" fillId="0" borderId="0" xfId="1166" applyFont="1" applyBorder="1" applyAlignment="1" applyProtection="1">
      <alignment vertical="center"/>
    </xf>
    <xf numFmtId="0" fontId="4" fillId="0" borderId="0" xfId="1166" applyFont="1" applyAlignment="1" applyProtection="1">
      <alignment vertical="center"/>
    </xf>
    <xf numFmtId="0" fontId="25" fillId="0" borderId="1" xfId="1166" quotePrefix="1" applyFont="1" applyBorder="1" applyAlignment="1" applyProtection="1">
      <alignment horizontal="left" vertical="center"/>
    </xf>
    <xf numFmtId="0" fontId="5" fillId="0" borderId="0" xfId="1166" applyFont="1" applyBorder="1" applyAlignment="1" applyProtection="1">
      <alignment horizontal="left" vertical="center"/>
    </xf>
    <xf numFmtId="0" fontId="6" fillId="0" borderId="0" xfId="1166" applyFont="1" applyAlignment="1" applyProtection="1">
      <alignment vertical="center"/>
    </xf>
    <xf numFmtId="0" fontId="6" fillId="0" borderId="0" xfId="1166" applyFont="1" applyBorder="1" applyAlignment="1" applyProtection="1">
      <alignment vertical="center"/>
    </xf>
    <xf numFmtId="198" fontId="5" fillId="0" borderId="0" xfId="1166" applyNumberFormat="1" applyFont="1" applyBorder="1" applyAlignment="1" applyProtection="1">
      <alignment horizontal="right" vertical="center"/>
    </xf>
    <xf numFmtId="0" fontId="5" fillId="0" borderId="0" xfId="1166" applyFont="1" applyAlignment="1" applyProtection="1">
      <alignment vertical="center"/>
    </xf>
    <xf numFmtId="198" fontId="6" fillId="0" borderId="0" xfId="1166" applyNumberFormat="1" applyFont="1" applyBorder="1" applyAlignment="1" applyProtection="1">
      <alignment horizontal="right" vertical="center"/>
    </xf>
    <xf numFmtId="198" fontId="6" fillId="0" borderId="0" xfId="1166" applyNumberFormat="1" applyFont="1" applyBorder="1" applyAlignment="1" applyProtection="1">
      <alignment vertical="center"/>
    </xf>
    <xf numFmtId="0" fontId="6" fillId="2" borderId="0" xfId="1166" applyFont="1" applyFill="1" applyBorder="1" applyAlignment="1" applyProtection="1">
      <alignment vertical="center"/>
    </xf>
    <xf numFmtId="198" fontId="6" fillId="2" borderId="0" xfId="1166" applyNumberFormat="1" applyFont="1" applyFill="1" applyBorder="1" applyAlignment="1" applyProtection="1">
      <alignment horizontal="right" vertical="center"/>
    </xf>
    <xf numFmtId="198" fontId="6" fillId="2" borderId="0" xfId="1166" applyNumberFormat="1" applyFont="1" applyFill="1" applyBorder="1" applyAlignment="1" applyProtection="1">
      <alignment vertical="center"/>
    </xf>
    <xf numFmtId="198" fontId="6" fillId="0" borderId="0" xfId="1166" applyNumberFormat="1" applyFont="1" applyAlignment="1" applyProtection="1">
      <alignment vertical="center"/>
    </xf>
    <xf numFmtId="3" fontId="6" fillId="0" borderId="0" xfId="1166" applyNumberFormat="1" applyFont="1" applyBorder="1" applyAlignment="1" applyProtection="1">
      <alignment horizontal="right" vertical="center"/>
    </xf>
    <xf numFmtId="3" fontId="6" fillId="2" borderId="0" xfId="1166" applyNumberFormat="1" applyFont="1" applyFill="1" applyBorder="1" applyAlignment="1" applyProtection="1">
      <alignment horizontal="right" vertical="center"/>
    </xf>
    <xf numFmtId="199" fontId="67" fillId="0" borderId="0" xfId="0" applyNumberFormat="1" applyFont="1" applyAlignment="1" applyProtection="1">
      <alignment horizontal="right" wrapText="1" readingOrder="1"/>
    </xf>
    <xf numFmtId="199" fontId="67" fillId="3" borderId="0" xfId="0" applyNumberFormat="1" applyFont="1" applyFill="1" applyAlignment="1" applyProtection="1">
      <alignment horizontal="right" wrapText="1" readingOrder="1"/>
    </xf>
    <xf numFmtId="199" fontId="67" fillId="3" borderId="0" xfId="0" applyNumberFormat="1" applyFont="1" applyFill="1" applyBorder="1" applyAlignment="1" applyProtection="1">
      <alignment horizontal="right" wrapText="1" readingOrder="1"/>
    </xf>
    <xf numFmtId="0" fontId="1" fillId="0" borderId="1" xfId="1166" applyFont="1" applyBorder="1" applyProtection="1"/>
    <xf numFmtId="0" fontId="1" fillId="0" borderId="0" xfId="1166" applyFont="1" applyProtection="1"/>
    <xf numFmtId="0" fontId="4" fillId="0" borderId="0" xfId="1166" applyNumberFormat="1" applyFont="1" applyBorder="1" applyAlignment="1" applyProtection="1">
      <alignment vertical="center"/>
    </xf>
    <xf numFmtId="0" fontId="17" fillId="0" borderId="0" xfId="1166" applyFont="1" applyBorder="1" applyAlignment="1" applyProtection="1">
      <alignment vertical="top"/>
    </xf>
    <xf numFmtId="0" fontId="3" fillId="0" borderId="0" xfId="1166" applyFont="1" applyBorder="1" applyAlignment="1" applyProtection="1">
      <alignment vertical="top"/>
    </xf>
    <xf numFmtId="0" fontId="17" fillId="0" borderId="0" xfId="1166" applyFont="1" applyBorder="1" applyAlignment="1" applyProtection="1">
      <alignment horizontal="left" vertical="center"/>
    </xf>
    <xf numFmtId="0" fontId="17" fillId="0" borderId="0" xfId="1166" applyFont="1" applyBorder="1" applyAlignment="1" applyProtection="1">
      <alignment vertical="center"/>
    </xf>
    <xf numFmtId="0" fontId="6" fillId="0" borderId="0" xfId="1166" applyFont="1" applyBorder="1" applyAlignment="1" applyProtection="1">
      <alignment horizontal="right" vertical="center"/>
    </xf>
    <xf numFmtId="3" fontId="5" fillId="0" borderId="0" xfId="1166" applyNumberFormat="1" applyFont="1" applyBorder="1" applyAlignment="1" applyProtection="1">
      <alignment horizontal="right" vertical="center"/>
    </xf>
    <xf numFmtId="0" fontId="6" fillId="2" borderId="0" xfId="1166" applyFont="1" applyFill="1" applyAlignment="1" applyProtection="1">
      <alignment vertical="center"/>
    </xf>
    <xf numFmtId="0" fontId="6" fillId="2" borderId="0" xfId="1166" applyFont="1" applyFill="1" applyBorder="1" applyAlignment="1" applyProtection="1">
      <alignment horizontal="right" vertical="center"/>
    </xf>
    <xf numFmtId="0" fontId="6" fillId="0" borderId="0" xfId="1166" applyFont="1" applyAlignment="1" applyProtection="1">
      <alignment horizontal="right" vertical="center"/>
    </xf>
    <xf numFmtId="0" fontId="5" fillId="0" borderId="0" xfId="1166" applyFont="1" applyBorder="1" applyAlignment="1" applyProtection="1">
      <alignment vertical="center"/>
    </xf>
    <xf numFmtId="3" fontId="6" fillId="2" borderId="0" xfId="1166" applyNumberFormat="1" applyFont="1" applyFill="1" applyAlignment="1" applyProtection="1">
      <alignment vertical="center"/>
    </xf>
    <xf numFmtId="3" fontId="6" fillId="0" borderId="0" xfId="1166" applyNumberFormat="1" applyFont="1" applyAlignment="1" applyProtection="1">
      <alignment vertical="center"/>
    </xf>
    <xf numFmtId="200" fontId="6" fillId="0" borderId="0" xfId="1166" applyNumberFormat="1" applyFont="1" applyProtection="1"/>
    <xf numFmtId="200" fontId="6" fillId="2" borderId="0" xfId="1166" applyNumberFormat="1" applyFont="1" applyFill="1" applyProtection="1"/>
    <xf numFmtId="200" fontId="6" fillId="2" borderId="0" xfId="1166" applyNumberFormat="1" applyFont="1" applyFill="1" applyBorder="1" applyProtection="1"/>
    <xf numFmtId="0" fontId="6" fillId="0" borderId="0" xfId="1166" applyFont="1" applyFill="1" applyBorder="1" applyAlignment="1" applyProtection="1">
      <alignment vertical="center"/>
    </xf>
    <xf numFmtId="3" fontId="1" fillId="0" borderId="0" xfId="1166" applyNumberFormat="1" applyFont="1" applyBorder="1" applyAlignment="1" applyProtection="1">
      <alignment horizontal="right" vertical="center"/>
    </xf>
    <xf numFmtId="0" fontId="1" fillId="0" borderId="0" xfId="1166" applyFont="1" applyBorder="1" applyAlignment="1" applyProtection="1">
      <alignment horizontal="right" vertical="center"/>
    </xf>
    <xf numFmtId="3" fontId="6" fillId="0" borderId="0" xfId="1166" applyNumberFormat="1" applyFont="1" applyFill="1" applyBorder="1" applyAlignment="1" applyProtection="1">
      <alignment horizontal="right" vertical="center"/>
    </xf>
    <xf numFmtId="200" fontId="6" fillId="0" borderId="0" xfId="1166" applyNumberFormat="1" applyFont="1" applyFill="1" applyBorder="1" applyProtection="1"/>
    <xf numFmtId="0" fontId="6" fillId="0" borderId="0" xfId="1166" applyFont="1" applyFill="1" applyAlignment="1" applyProtection="1">
      <alignment vertical="center"/>
    </xf>
    <xf numFmtId="3" fontId="6" fillId="0" borderId="0" xfId="1166" applyNumberFormat="1" applyFont="1" applyBorder="1" applyAlignment="1" applyProtection="1">
      <alignment wrapText="1"/>
    </xf>
    <xf numFmtId="3" fontId="6" fillId="2" borderId="0" xfId="1166" applyNumberFormat="1" applyFont="1" applyFill="1" applyBorder="1" applyAlignment="1" applyProtection="1">
      <alignment wrapText="1"/>
    </xf>
    <xf numFmtId="200" fontId="5" fillId="0" borderId="0" xfId="1166" applyNumberFormat="1" applyFont="1" applyBorder="1" applyAlignment="1" applyProtection="1">
      <alignment horizontal="right" vertical="center"/>
    </xf>
    <xf numFmtId="200" fontId="6" fillId="0" borderId="0" xfId="1166" applyNumberFormat="1" applyFont="1" applyBorder="1" applyAlignment="1" applyProtection="1">
      <alignment vertical="center"/>
    </xf>
    <xf numFmtId="200" fontId="6" fillId="0" borderId="0" xfId="1166" applyNumberFormat="1" applyFont="1" applyBorder="1" applyAlignment="1" applyProtection="1">
      <alignment horizontal="right" vertical="center"/>
    </xf>
    <xf numFmtId="200" fontId="6" fillId="0" borderId="0" xfId="1166" applyNumberFormat="1" applyFont="1" applyBorder="1" applyAlignment="1" applyProtection="1">
      <alignment wrapText="1"/>
    </xf>
    <xf numFmtId="200" fontId="6" fillId="2" borderId="0" xfId="1166" applyNumberFormat="1" applyFont="1" applyFill="1" applyBorder="1" applyAlignment="1" applyProtection="1">
      <alignment horizontal="right" vertical="center"/>
    </xf>
    <xf numFmtId="200" fontId="6" fillId="2" borderId="0" xfId="1166" applyNumberFormat="1" applyFont="1" applyFill="1" applyBorder="1" applyAlignment="1" applyProtection="1">
      <alignment wrapText="1"/>
    </xf>
    <xf numFmtId="0" fontId="4" fillId="0" borderId="0" xfId="1166" applyFont="1" applyAlignment="1" applyProtection="1"/>
    <xf numFmtId="0" fontId="4" fillId="0" borderId="0" xfId="1166" applyNumberFormat="1" applyFont="1" applyAlignment="1" applyProtection="1"/>
    <xf numFmtId="0" fontId="4" fillId="0" borderId="0" xfId="1166" applyFont="1" applyBorder="1" applyAlignment="1" applyProtection="1"/>
    <xf numFmtId="0" fontId="17" fillId="0" borderId="0" xfId="1166" quotePrefix="1" applyFont="1" applyBorder="1" applyAlignment="1" applyProtection="1">
      <alignment horizontal="left" vertical="top"/>
    </xf>
    <xf numFmtId="0" fontId="1" fillId="0" borderId="1" xfId="1166" applyBorder="1" applyAlignment="1" applyProtection="1">
      <alignment vertical="center"/>
    </xf>
    <xf numFmtId="0" fontId="1" fillId="0" borderId="0" xfId="1166" applyBorder="1" applyAlignment="1" applyProtection="1">
      <alignment vertical="center"/>
    </xf>
    <xf numFmtId="0" fontId="1" fillId="0" borderId="0" xfId="1166" applyAlignment="1" applyProtection="1">
      <alignment vertical="center"/>
    </xf>
    <xf numFmtId="0" fontId="4" fillId="0" borderId="1" xfId="1166" applyFont="1" applyBorder="1" applyAlignment="1" applyProtection="1">
      <alignment horizontal="centerContinuous" vertical="center"/>
    </xf>
    <xf numFmtId="0" fontId="4" fillId="0" borderId="0" xfId="1166" applyFont="1" applyProtection="1"/>
    <xf numFmtId="3" fontId="5" fillId="0" borderId="0" xfId="1166" applyNumberFormat="1" applyFont="1" applyAlignment="1" applyProtection="1">
      <alignment vertical="center"/>
    </xf>
    <xf numFmtId="3" fontId="6" fillId="0" borderId="0" xfId="1166" applyNumberFormat="1" applyFont="1" applyBorder="1" applyAlignment="1" applyProtection="1">
      <alignment vertical="center"/>
    </xf>
    <xf numFmtId="3" fontId="6" fillId="2" borderId="0" xfId="1166" applyNumberFormat="1" applyFont="1" applyFill="1" applyBorder="1" applyAlignment="1" applyProtection="1">
      <alignment vertical="center"/>
    </xf>
    <xf numFmtId="3" fontId="6" fillId="0" borderId="0" xfId="1166" applyNumberFormat="1" applyFont="1" applyFill="1" applyBorder="1" applyAlignment="1" applyProtection="1">
      <alignment vertical="center"/>
    </xf>
    <xf numFmtId="3" fontId="6" fillId="0" borderId="0" xfId="1166" applyNumberFormat="1" applyFont="1" applyFill="1" applyAlignment="1" applyProtection="1">
      <alignment vertical="center"/>
    </xf>
    <xf numFmtId="3" fontId="5" fillId="0" borderId="0" xfId="1166" applyNumberFormat="1" applyFont="1" applyFill="1" applyBorder="1" applyAlignment="1" applyProtection="1">
      <alignment horizontal="right" vertical="center"/>
    </xf>
    <xf numFmtId="3" fontId="5" fillId="0" borderId="0" xfId="1166" applyNumberFormat="1" applyFont="1" applyBorder="1" applyAlignment="1" applyProtection="1">
      <alignment vertical="center"/>
    </xf>
    <xf numFmtId="0" fontId="6" fillId="0" borderId="0" xfId="1166" applyFont="1" applyBorder="1" applyAlignment="1" applyProtection="1">
      <alignment wrapText="1"/>
    </xf>
    <xf numFmtId="0" fontId="6" fillId="2" borderId="0" xfId="1166" applyFont="1" applyFill="1" applyBorder="1" applyAlignment="1" applyProtection="1">
      <alignment wrapText="1"/>
    </xf>
    <xf numFmtId="200" fontId="5" fillId="0" borderId="0" xfId="1166" applyNumberFormat="1" applyFont="1" applyBorder="1" applyAlignment="1" applyProtection="1">
      <alignment vertical="center"/>
    </xf>
    <xf numFmtId="200" fontId="5" fillId="0" borderId="0" xfId="1166" applyNumberFormat="1" applyFont="1" applyAlignment="1" applyProtection="1">
      <alignment vertical="center"/>
    </xf>
    <xf numFmtId="200" fontId="6" fillId="2" borderId="0" xfId="1166" applyNumberFormat="1" applyFont="1" applyFill="1" applyBorder="1" applyAlignment="1" applyProtection="1">
      <alignment vertical="center"/>
    </xf>
    <xf numFmtId="3" fontId="1" fillId="0" borderId="1" xfId="1166" applyNumberFormat="1" applyBorder="1" applyAlignment="1" applyProtection="1">
      <alignment vertical="center"/>
    </xf>
    <xf numFmtId="0" fontId="1" fillId="0" borderId="0" xfId="1166" applyFill="1" applyAlignment="1" applyProtection="1">
      <alignment vertical="center"/>
    </xf>
    <xf numFmtId="0" fontId="4" fillId="0" borderId="1" xfId="1166" applyFont="1" applyBorder="1" applyAlignment="1" applyProtection="1">
      <alignment horizontal="centerContinuous"/>
    </xf>
    <xf numFmtId="3" fontId="1" fillId="0" borderId="0" xfId="1166" applyNumberFormat="1" applyFont="1" applyBorder="1" applyAlignment="1" applyProtection="1">
      <alignment vertical="center"/>
    </xf>
    <xf numFmtId="3" fontId="6" fillId="0" borderId="0" xfId="1166" applyNumberFormat="1" applyFont="1" applyBorder="1" applyAlignment="1" applyProtection="1">
      <alignment horizontal="right" wrapText="1"/>
    </xf>
    <xf numFmtId="3" fontId="6" fillId="2" borderId="0" xfId="1166" applyNumberFormat="1" applyFont="1" applyFill="1" applyBorder="1" applyAlignment="1" applyProtection="1">
      <alignment horizontal="right" wrapText="1"/>
    </xf>
    <xf numFmtId="200" fontId="6" fillId="0" borderId="0" xfId="1166" applyNumberFormat="1" applyFont="1" applyBorder="1" applyAlignment="1" applyProtection="1">
      <alignment horizontal="right" wrapText="1"/>
    </xf>
    <xf numFmtId="200" fontId="6" fillId="2" borderId="0" xfId="1166" applyNumberFormat="1" applyFont="1" applyFill="1" applyBorder="1" applyAlignment="1" applyProtection="1">
      <alignment horizontal="right" wrapText="1"/>
    </xf>
    <xf numFmtId="0" fontId="6" fillId="0" borderId="1" xfId="1166" applyFont="1" applyFill="1" applyBorder="1" applyAlignment="1" applyProtection="1">
      <alignment vertical="center"/>
    </xf>
    <xf numFmtId="197" fontId="6" fillId="0" borderId="1" xfId="1166" applyNumberFormat="1" applyFont="1" applyFill="1" applyBorder="1" applyAlignment="1" applyProtection="1">
      <alignment horizontal="right" vertical="center"/>
    </xf>
    <xf numFmtId="0" fontId="4" fillId="0" borderId="0" xfId="1166" applyNumberFormat="1" applyFont="1" applyAlignment="1" applyProtection="1">
      <alignment vertical="center"/>
    </xf>
    <xf numFmtId="0" fontId="6" fillId="0" borderId="0" xfId="1166" applyNumberFormat="1" applyFont="1" applyBorder="1" applyAlignment="1" applyProtection="1">
      <alignment horizontal="right" vertical="top"/>
    </xf>
    <xf numFmtId="0" fontId="6" fillId="0" borderId="0" xfId="1166" applyFont="1" applyBorder="1" applyAlignment="1" applyProtection="1"/>
    <xf numFmtId="0" fontId="6" fillId="2" borderId="0" xfId="1166" applyFont="1" applyFill="1" applyBorder="1" applyAlignment="1" applyProtection="1"/>
    <xf numFmtId="3" fontId="6" fillId="3" borderId="0" xfId="1166" applyNumberFormat="1" applyFont="1" applyFill="1" applyBorder="1" applyAlignment="1" applyProtection="1">
      <alignment horizontal="right" vertical="center"/>
    </xf>
    <xf numFmtId="200" fontId="6" fillId="3" borderId="0" xfId="1166" applyNumberFormat="1" applyFont="1" applyFill="1" applyBorder="1" applyAlignment="1" applyProtection="1">
      <alignment horizontal="right" vertical="center"/>
    </xf>
    <xf numFmtId="0" fontId="4" fillId="0" borderId="0" xfId="1166" applyFont="1" applyAlignment="1" applyProtection="1">
      <alignment horizontal="left"/>
    </xf>
    <xf numFmtId="0" fontId="4" fillId="0" borderId="0" xfId="1166" quotePrefix="1" applyFont="1" applyAlignment="1" applyProtection="1">
      <alignment horizontal="left"/>
    </xf>
    <xf numFmtId="3" fontId="6" fillId="0" borderId="0" xfId="1166" applyNumberFormat="1" applyFont="1" applyAlignment="1" applyProtection="1">
      <alignment horizontal="right" vertical="center"/>
    </xf>
    <xf numFmtId="3" fontId="6" fillId="2" borderId="0" xfId="1166" applyNumberFormat="1" applyFont="1" applyFill="1" applyAlignment="1" applyProtection="1">
      <alignment horizontal="right" vertical="center"/>
    </xf>
    <xf numFmtId="3" fontId="4" fillId="0" borderId="0" xfId="1166" applyNumberFormat="1" applyFont="1" applyAlignment="1" applyProtection="1">
      <alignment vertical="center"/>
    </xf>
    <xf numFmtId="0" fontId="6" fillId="0" borderId="0" xfId="1166" applyFont="1" applyFill="1" applyBorder="1" applyAlignment="1" applyProtection="1">
      <alignment horizontal="right" vertical="center"/>
    </xf>
    <xf numFmtId="0" fontId="1" fillId="0" borderId="1" xfId="1166" applyBorder="1" applyProtection="1"/>
    <xf numFmtId="0" fontId="1" fillId="0" borderId="0" xfId="1166" applyProtection="1"/>
    <xf numFmtId="0" fontId="4" fillId="0" borderId="0" xfId="1166" applyFont="1" applyAlignment="1" applyProtection="1">
      <alignment horizontal="left" vertical="center"/>
    </xf>
    <xf numFmtId="0" fontId="6" fillId="0" borderId="0" xfId="1166" applyNumberFormat="1" applyFont="1" applyAlignment="1" applyProtection="1">
      <alignment horizontal="right" vertical="top"/>
    </xf>
    <xf numFmtId="0" fontId="4" fillId="0" borderId="1" xfId="1166" applyFont="1" applyBorder="1" applyAlignment="1" applyProtection="1">
      <alignment horizontal="centerContinuous" vertical="top"/>
    </xf>
    <xf numFmtId="0" fontId="1" fillId="0" borderId="1" xfId="1166" applyBorder="1" applyAlignment="1" applyProtection="1">
      <alignment horizontal="centerContinuous" vertical="center"/>
    </xf>
    <xf numFmtId="3" fontId="5" fillId="0" borderId="0" xfId="1166" applyNumberFormat="1" applyFont="1" applyProtection="1"/>
    <xf numFmtId="3" fontId="5" fillId="0" borderId="0" xfId="1166" applyNumberFormat="1" applyFont="1" applyAlignment="1" applyProtection="1">
      <alignment horizontal="right"/>
    </xf>
    <xf numFmtId="3" fontId="6" fillId="0" borderId="0" xfId="1166" applyNumberFormat="1" applyFont="1" applyProtection="1"/>
    <xf numFmtId="3" fontId="6" fillId="0" borderId="0" xfId="1166" applyNumberFormat="1" applyFont="1" applyAlignment="1" applyProtection="1">
      <alignment horizontal="right"/>
    </xf>
    <xf numFmtId="3" fontId="6" fillId="0" borderId="0" xfId="1166" applyNumberFormat="1" applyFont="1" applyBorder="1" applyProtection="1"/>
    <xf numFmtId="3" fontId="6" fillId="0" borderId="0" xfId="1166" applyNumberFormat="1" applyFont="1" applyBorder="1" applyAlignment="1" applyProtection="1">
      <alignment horizontal="right"/>
    </xf>
    <xf numFmtId="3" fontId="6" fillId="0" borderId="0" xfId="1166" applyNumberFormat="1" applyFont="1" applyFill="1" applyAlignment="1" applyProtection="1">
      <alignment horizontal="right" vertical="center"/>
    </xf>
    <xf numFmtId="0" fontId="5" fillId="0" borderId="0" xfId="1166" quotePrefix="1" applyFont="1" applyBorder="1" applyAlignment="1" applyProtection="1">
      <alignment horizontal="left" vertical="center"/>
    </xf>
    <xf numFmtId="198" fontId="6" fillId="0" borderId="0" xfId="1166" applyNumberFormat="1" applyFont="1" applyAlignment="1" applyProtection="1">
      <alignment horizontal="right" vertical="center"/>
    </xf>
    <xf numFmtId="198" fontId="6" fillId="2" borderId="0" xfId="1166" applyNumberFormat="1" applyFont="1" applyFill="1" applyAlignment="1" applyProtection="1">
      <alignment horizontal="right" vertical="center"/>
    </xf>
    <xf numFmtId="198" fontId="6" fillId="2" borderId="0" xfId="1166" applyNumberFormat="1" applyFont="1" applyFill="1" applyAlignment="1" applyProtection="1">
      <alignment vertical="center"/>
    </xf>
    <xf numFmtId="200" fontId="6" fillId="0" borderId="0" xfId="1166" applyNumberFormat="1" applyFont="1" applyBorder="1" applyProtection="1"/>
    <xf numFmtId="0" fontId="6" fillId="0" borderId="0" xfId="1166" applyFont="1" applyProtection="1"/>
    <xf numFmtId="0" fontId="6" fillId="2" borderId="0" xfId="1166" applyFont="1" applyFill="1" applyProtection="1"/>
    <xf numFmtId="0" fontId="6" fillId="0" borderId="0" xfId="1166" applyFont="1" applyBorder="1" applyProtection="1"/>
    <xf numFmtId="0" fontId="6" fillId="0" borderId="0" xfId="1166" applyFont="1" applyBorder="1" applyAlignment="1" applyProtection="1">
      <alignment horizontal="right" wrapText="1"/>
    </xf>
    <xf numFmtId="0" fontId="6" fillId="2" borderId="0" xfId="1166" applyFont="1" applyFill="1" applyBorder="1" applyAlignment="1" applyProtection="1">
      <alignment horizontal="right" wrapText="1"/>
    </xf>
    <xf numFmtId="0" fontId="6" fillId="0" borderId="0" xfId="1166" applyFont="1" applyBorder="1" applyAlignment="1" applyProtection="1">
      <alignment horizontal="right"/>
    </xf>
    <xf numFmtId="0" fontId="6" fillId="3" borderId="0" xfId="1166" applyFont="1" applyFill="1" applyBorder="1" applyAlignment="1" applyProtection="1">
      <alignment horizontal="right" wrapText="1"/>
    </xf>
    <xf numFmtId="0" fontId="6" fillId="3" borderId="0" xfId="1166" applyFont="1" applyFill="1" applyProtection="1"/>
    <xf numFmtId="198" fontId="6" fillId="3" borderId="0" xfId="1166" applyNumberFormat="1" applyFont="1" applyFill="1" applyBorder="1" applyAlignment="1" applyProtection="1">
      <alignment horizontal="right" vertical="center"/>
    </xf>
    <xf numFmtId="200" fontId="6" fillId="0" borderId="0" xfId="1166" applyNumberFormat="1" applyFont="1" applyAlignment="1" applyProtection="1">
      <alignment horizontal="right" vertical="center"/>
    </xf>
    <xf numFmtId="200" fontId="6" fillId="2" borderId="0" xfId="1166" applyNumberFormat="1" applyFont="1" applyFill="1" applyAlignment="1" applyProtection="1">
      <alignment horizontal="right" vertical="center"/>
    </xf>
    <xf numFmtId="200" fontId="6" fillId="3" borderId="0" xfId="1166" applyNumberFormat="1" applyFont="1" applyFill="1" applyBorder="1" applyAlignment="1" applyProtection="1">
      <alignment horizontal="right" wrapText="1"/>
    </xf>
    <xf numFmtId="200" fontId="6" fillId="3" borderId="0" xfId="1166" applyNumberFormat="1" applyFont="1" applyFill="1" applyProtection="1"/>
    <xf numFmtId="200" fontId="6" fillId="0" borderId="0" xfId="1166" applyNumberFormat="1" applyFont="1" applyBorder="1" applyAlignment="1" applyProtection="1">
      <alignment horizontal="right"/>
    </xf>
    <xf numFmtId="3" fontId="6" fillId="0" borderId="1" xfId="1166" applyNumberFormat="1" applyFont="1" applyFill="1" applyBorder="1" applyAlignment="1" applyProtection="1">
      <alignment horizontal="right" vertical="center"/>
    </xf>
    <xf numFmtId="0" fontId="6" fillId="0" borderId="1" xfId="1166" applyFont="1" applyBorder="1" applyAlignment="1" applyProtection="1">
      <alignment vertical="center"/>
    </xf>
    <xf numFmtId="0" fontId="4" fillId="0" borderId="0" xfId="1166" applyFont="1" applyFill="1" applyBorder="1" applyAlignment="1" applyProtection="1">
      <alignment vertical="center"/>
    </xf>
    <xf numFmtId="0" fontId="6" fillId="2" borderId="0" xfId="1166" applyFont="1" applyFill="1" applyAlignment="1" applyProtection="1">
      <alignment horizontal="right" vertical="center"/>
    </xf>
    <xf numFmtId="0" fontId="6" fillId="0" borderId="0" xfId="1166" applyFont="1" applyFill="1" applyAlignment="1" applyProtection="1">
      <alignment horizontal="right" vertical="center"/>
    </xf>
    <xf numFmtId="0" fontId="4" fillId="0" borderId="0" xfId="1166" applyNumberFormat="1" applyFont="1" applyBorder="1" applyAlignment="1" applyProtection="1">
      <alignment horizontal="right" vertical="center"/>
    </xf>
    <xf numFmtId="200" fontId="6" fillId="0" borderId="0" xfId="1166" applyNumberFormat="1" applyFont="1" applyFill="1" applyBorder="1" applyAlignment="1" applyProtection="1">
      <alignment horizontal="right" vertical="center"/>
    </xf>
    <xf numFmtId="200" fontId="6" fillId="0" borderId="0" xfId="1166" applyNumberFormat="1" applyFont="1" applyFill="1" applyBorder="1" applyAlignment="1" applyProtection="1">
      <alignment vertical="center"/>
    </xf>
    <xf numFmtId="3" fontId="6" fillId="0" borderId="1" xfId="1166" applyNumberFormat="1" applyFont="1" applyBorder="1" applyAlignment="1" applyProtection="1">
      <alignment horizontal="right" vertical="center"/>
    </xf>
    <xf numFmtId="3" fontId="6" fillId="0" borderId="1" xfId="1166" applyNumberFormat="1" applyFont="1" applyBorder="1" applyAlignment="1" applyProtection="1">
      <alignment vertical="center"/>
    </xf>
    <xf numFmtId="0" fontId="49" fillId="0" borderId="1" xfId="1166" applyFont="1" applyBorder="1" applyAlignment="1" applyProtection="1">
      <alignment horizontal="right" vertical="center"/>
    </xf>
    <xf numFmtId="0" fontId="25" fillId="0" borderId="6" xfId="1166" quotePrefix="1" applyFont="1" applyBorder="1" applyAlignment="1" applyProtection="1">
      <alignment horizontal="left" vertical="center"/>
    </xf>
    <xf numFmtId="0" fontId="25" fillId="0" borderId="6" xfId="1166" applyFont="1" applyBorder="1" applyAlignment="1" applyProtection="1">
      <alignment vertical="center"/>
    </xf>
    <xf numFmtId="0" fontId="1" fillId="0" borderId="6" xfId="1166" applyBorder="1" applyAlignment="1" applyProtection="1">
      <alignment vertical="center"/>
    </xf>
    <xf numFmtId="0" fontId="49" fillId="0" borderId="6" xfId="1166" applyFont="1" applyBorder="1" applyAlignment="1" applyProtection="1">
      <alignment horizontal="right" vertical="center"/>
    </xf>
    <xf numFmtId="0" fontId="8" fillId="0" borderId="1" xfId="1166" applyFont="1" applyBorder="1" applyAlignment="1" applyProtection="1">
      <alignment horizontal="centerContinuous" vertical="center"/>
    </xf>
    <xf numFmtId="3" fontId="6" fillId="2" borderId="0" xfId="1166" quotePrefix="1" applyNumberFormat="1" applyFont="1" applyFill="1" applyBorder="1" applyAlignment="1" applyProtection="1">
      <alignment horizontal="right" vertical="center"/>
    </xf>
    <xf numFmtId="3" fontId="6" fillId="0" borderId="0" xfId="1166" quotePrefix="1" applyNumberFormat="1" applyFont="1" applyBorder="1" applyAlignment="1" applyProtection="1">
      <alignment horizontal="right" vertical="center"/>
    </xf>
    <xf numFmtId="0" fontId="6" fillId="0" borderId="0" xfId="1166" applyFont="1" applyFill="1" applyBorder="1" applyAlignment="1" applyProtection="1"/>
    <xf numFmtId="0" fontId="6" fillId="5" borderId="0" xfId="1166" applyFont="1" applyFill="1" applyAlignment="1" applyProtection="1">
      <alignment vertical="center"/>
    </xf>
    <xf numFmtId="3" fontId="6" fillId="5" borderId="0" xfId="1166" applyNumberFormat="1" applyFont="1" applyFill="1" applyBorder="1" applyAlignment="1" applyProtection="1">
      <alignment horizontal="right" vertical="center"/>
    </xf>
    <xf numFmtId="0" fontId="4" fillId="0" borderId="0" xfId="1166" applyNumberFormat="1" applyFont="1" applyAlignment="1" applyProtection="1">
      <alignment wrapText="1"/>
    </xf>
    <xf numFmtId="0" fontId="4" fillId="0" borderId="0" xfId="1166" applyNumberFormat="1" applyFont="1" applyBorder="1" applyAlignment="1" applyProtection="1">
      <alignment horizontal="right" vertical="top" wrapText="1"/>
    </xf>
    <xf numFmtId="200" fontId="6" fillId="2" borderId="0" xfId="1166" applyNumberFormat="1" applyFont="1" applyFill="1" applyAlignment="1" applyProtection="1">
      <alignment vertical="center"/>
    </xf>
    <xf numFmtId="200" fontId="6" fillId="0" borderId="0" xfId="1166" applyNumberFormat="1" applyFont="1" applyAlignment="1" applyProtection="1">
      <alignment vertical="center"/>
    </xf>
    <xf numFmtId="0" fontId="4" fillId="0" borderId="0" xfId="1166" applyNumberFormat="1" applyFont="1" applyBorder="1" applyAlignment="1" applyProtection="1">
      <alignment horizontal="right"/>
    </xf>
    <xf numFmtId="0" fontId="4" fillId="0" borderId="0" xfId="1166" applyFont="1" applyAlignment="1" applyProtection="1">
      <alignment vertical="top"/>
    </xf>
    <xf numFmtId="0" fontId="1" fillId="0" borderId="1" xfId="1166" applyBorder="1" applyAlignment="1" applyProtection="1">
      <alignment horizontal="right" vertical="center"/>
    </xf>
    <xf numFmtId="0" fontId="4" fillId="0" borderId="0" xfId="1166" applyFont="1" applyBorder="1" applyAlignment="1" applyProtection="1">
      <alignment horizontal="left"/>
    </xf>
    <xf numFmtId="0" fontId="4" fillId="0" borderId="0" xfId="1166" applyNumberFormat="1" applyFont="1" applyBorder="1" applyAlignment="1" applyProtection="1">
      <alignment horizontal="left"/>
    </xf>
    <xf numFmtId="0" fontId="3" fillId="0" borderId="0" xfId="1166" applyFont="1" applyBorder="1" applyAlignment="1" applyProtection="1">
      <alignment horizontal="right" vertical="top"/>
    </xf>
    <xf numFmtId="3" fontId="6" fillId="0" borderId="0" xfId="1166" applyNumberFormat="1" applyFont="1" applyBorder="1" applyAlignment="1" applyProtection="1">
      <alignment horizontal="right" vertical="top"/>
    </xf>
    <xf numFmtId="3" fontId="3" fillId="0" borderId="0" xfId="1166" applyNumberFormat="1" applyFont="1" applyBorder="1" applyAlignment="1" applyProtection="1">
      <alignment horizontal="right" vertical="top"/>
    </xf>
    <xf numFmtId="3" fontId="1" fillId="0" borderId="1" xfId="1166" applyNumberFormat="1" applyFont="1" applyBorder="1" applyAlignment="1" applyProtection="1">
      <alignment vertical="center"/>
    </xf>
    <xf numFmtId="3" fontId="1" fillId="0" borderId="0" xfId="1166" applyNumberFormat="1" applyFont="1" applyAlignment="1" applyProtection="1">
      <alignment vertical="center"/>
    </xf>
    <xf numFmtId="0" fontId="4" fillId="0" borderId="1" xfId="1166" applyNumberFormat="1" applyFont="1" applyBorder="1" applyAlignment="1" applyProtection="1">
      <alignment horizontal="centerContinuous" vertical="center"/>
    </xf>
    <xf numFmtId="0" fontId="4" fillId="0" borderId="0" xfId="1166" applyFont="1" applyAlignment="1" applyProtection="1">
      <alignment horizontal="right" vertical="top"/>
    </xf>
    <xf numFmtId="0" fontId="5" fillId="0" borderId="0" xfId="1166" applyFont="1" applyBorder="1" applyAlignment="1" applyProtection="1">
      <alignment horizontal="right" vertical="center"/>
    </xf>
    <xf numFmtId="3" fontId="68" fillId="0" borderId="0" xfId="1166" applyNumberFormat="1" applyFont="1" applyBorder="1" applyAlignment="1" applyProtection="1">
      <alignment horizontal="left" vertical="center"/>
    </xf>
    <xf numFmtId="0" fontId="6" fillId="0" borderId="0" xfId="1166" applyNumberFormat="1" applyFont="1" applyBorder="1" applyAlignment="1" applyProtection="1">
      <alignment vertical="center"/>
    </xf>
    <xf numFmtId="198" fontId="6" fillId="0" borderId="0" xfId="1166" applyNumberFormat="1" applyFont="1" applyFill="1" applyAlignment="1" applyProtection="1">
      <alignment vertical="center"/>
    </xf>
    <xf numFmtId="0" fontId="2" fillId="0" borderId="0" xfId="1167" applyFont="1" applyBorder="1" applyAlignment="1" applyProtection="1"/>
    <xf numFmtId="0" fontId="3" fillId="0" borderId="0" xfId="1167" applyNumberFormat="1" applyFont="1" applyAlignment="1" applyProtection="1">
      <alignment horizontal="right" vertical="top"/>
    </xf>
    <xf numFmtId="0" fontId="3" fillId="0" borderId="0" xfId="1167" applyFont="1" applyBorder="1" applyAlignment="1" applyProtection="1">
      <alignment vertical="top"/>
    </xf>
    <xf numFmtId="0" fontId="60" fillId="0" borderId="0" xfId="358" applyFont="1" applyAlignment="1" applyProtection="1">
      <alignment horizontal="right" vertical="top"/>
    </xf>
    <xf numFmtId="0" fontId="3" fillId="0" borderId="0" xfId="1167" applyFont="1" applyAlignment="1" applyProtection="1">
      <alignment vertical="top"/>
    </xf>
    <xf numFmtId="0" fontId="2" fillId="0" borderId="0" xfId="1167" applyFont="1" applyBorder="1" applyAlignment="1" applyProtection="1">
      <alignment vertical="center"/>
    </xf>
    <xf numFmtId="0" fontId="1" fillId="0" borderId="1" xfId="1167" applyFont="1" applyBorder="1" applyAlignment="1" applyProtection="1">
      <alignment vertical="center"/>
    </xf>
    <xf numFmtId="0" fontId="1" fillId="0" borderId="0" xfId="1167" applyFont="1" applyBorder="1" applyAlignment="1" applyProtection="1">
      <alignment vertical="center"/>
    </xf>
    <xf numFmtId="0" fontId="1" fillId="0" borderId="0" xfId="1167" applyFont="1" applyAlignment="1" applyProtection="1">
      <alignment vertical="center"/>
    </xf>
    <xf numFmtId="0" fontId="4" fillId="0" borderId="0" xfId="1167" applyFont="1" applyProtection="1"/>
    <xf numFmtId="0" fontId="4" fillId="0" borderId="1" xfId="1167" applyFont="1" applyBorder="1" applyAlignment="1" applyProtection="1">
      <alignment horizontal="centerContinuous" vertical="center"/>
    </xf>
    <xf numFmtId="0" fontId="4" fillId="0" borderId="0" xfId="1167" applyFont="1" applyAlignment="1" applyProtection="1">
      <alignment vertical="center"/>
    </xf>
    <xf numFmtId="0" fontId="4" fillId="0" borderId="0" xfId="1167" applyFont="1" applyAlignment="1" applyProtection="1">
      <alignment horizontal="right" vertical="center"/>
    </xf>
    <xf numFmtId="0" fontId="5" fillId="0" borderId="0" xfId="1167" applyFont="1" applyBorder="1" applyAlignment="1" applyProtection="1">
      <alignment horizontal="left" vertical="center"/>
    </xf>
    <xf numFmtId="0" fontId="5" fillId="0" borderId="0" xfId="1167" applyFont="1" applyBorder="1" applyAlignment="1" applyProtection="1">
      <alignment vertical="center"/>
    </xf>
    <xf numFmtId="0" fontId="6" fillId="0" borderId="0" xfId="1167" applyFont="1" applyAlignment="1" applyProtection="1">
      <alignment vertical="center"/>
    </xf>
    <xf numFmtId="3" fontId="5" fillId="0" borderId="0" xfId="1167" applyNumberFormat="1" applyFont="1" applyBorder="1" applyAlignment="1" applyProtection="1">
      <alignment vertical="center"/>
    </xf>
    <xf numFmtId="0" fontId="6" fillId="0" borderId="0" xfId="1167" applyFont="1" applyBorder="1" applyAlignment="1" applyProtection="1">
      <alignment vertical="center"/>
    </xf>
    <xf numFmtId="3" fontId="6" fillId="0" borderId="0" xfId="1167" applyNumberFormat="1" applyFont="1" applyBorder="1" applyAlignment="1" applyProtection="1">
      <alignment vertical="center"/>
    </xf>
    <xf numFmtId="0" fontId="6" fillId="2" borderId="0" xfId="1167" applyFont="1" applyFill="1" applyBorder="1" applyAlignment="1" applyProtection="1">
      <alignment vertical="center"/>
    </xf>
    <xf numFmtId="3" fontId="6" fillId="2" borderId="0" xfId="1167" applyNumberFormat="1" applyFont="1" applyFill="1" applyBorder="1" applyAlignment="1" applyProtection="1">
      <alignment vertical="center"/>
    </xf>
    <xf numFmtId="3" fontId="6" fillId="2" borderId="0" xfId="1167" applyNumberFormat="1" applyFont="1" applyFill="1" applyBorder="1" applyAlignment="1" applyProtection="1">
      <alignment horizontal="right" vertical="center"/>
    </xf>
    <xf numFmtId="3" fontId="6" fillId="0" borderId="0" xfId="1167" applyNumberFormat="1" applyFont="1" applyBorder="1" applyAlignment="1" applyProtection="1">
      <alignment horizontal="right" vertical="center"/>
    </xf>
    <xf numFmtId="3" fontId="5" fillId="0" borderId="0" xfId="1167" applyNumberFormat="1" applyFont="1" applyAlignment="1" applyProtection="1">
      <alignment vertical="center"/>
    </xf>
    <xf numFmtId="3" fontId="6" fillId="0" borderId="0" xfId="1167" applyNumberFormat="1" applyFont="1" applyAlignment="1" applyProtection="1">
      <alignment vertical="center"/>
    </xf>
    <xf numFmtId="3" fontId="6" fillId="2" borderId="0" xfId="1167" applyNumberFormat="1" applyFont="1" applyFill="1" applyAlignment="1" applyProtection="1">
      <alignment vertical="center"/>
    </xf>
    <xf numFmtId="3" fontId="6" fillId="0" borderId="0" xfId="1167" applyNumberFormat="1" applyFont="1" applyFill="1" applyAlignment="1" applyProtection="1">
      <alignment vertical="center"/>
    </xf>
    <xf numFmtId="3" fontId="6" fillId="0" borderId="0" xfId="1167" applyNumberFormat="1" applyFont="1" applyFill="1" applyBorder="1" applyAlignment="1" applyProtection="1">
      <alignment vertical="center"/>
    </xf>
    <xf numFmtId="0" fontId="6" fillId="0" borderId="0" xfId="1167" applyFont="1" applyFill="1" applyAlignment="1" applyProtection="1">
      <alignment vertical="center"/>
    </xf>
    <xf numFmtId="0" fontId="6" fillId="0" borderId="0" xfId="1167" applyFont="1" applyFill="1" applyBorder="1" applyAlignment="1" applyProtection="1">
      <alignment vertical="center"/>
    </xf>
    <xf numFmtId="3" fontId="5" fillId="0" borderId="0" xfId="1167" applyNumberFormat="1" applyFont="1" applyFill="1" applyAlignment="1" applyProtection="1">
      <alignment vertical="center"/>
    </xf>
    <xf numFmtId="3" fontId="6" fillId="3" borderId="0" xfId="1167" applyNumberFormat="1" applyFont="1" applyFill="1" applyBorder="1" applyAlignment="1" applyProtection="1">
      <alignment vertical="center"/>
    </xf>
    <xf numFmtId="0" fontId="4" fillId="0" borderId="0" xfId="1167" applyNumberFormat="1" applyFont="1" applyBorder="1" applyAlignment="1" applyProtection="1"/>
    <xf numFmtId="0" fontId="4" fillId="0" borderId="0" xfId="1167" applyFont="1" applyAlignment="1" applyProtection="1"/>
    <xf numFmtId="0" fontId="6" fillId="0" borderId="0" xfId="1167" applyFont="1" applyBorder="1" applyAlignment="1" applyProtection="1">
      <alignment horizontal="right" vertical="top"/>
    </xf>
    <xf numFmtId="0" fontId="2" fillId="0" borderId="0" xfId="1167" applyFont="1" applyBorder="1" applyAlignment="1" applyProtection="1">
      <alignment vertical="top"/>
    </xf>
    <xf numFmtId="170" fontId="5" fillId="0" borderId="0" xfId="1167" applyNumberFormat="1" applyFont="1" applyBorder="1" applyAlignment="1" applyProtection="1">
      <alignment vertical="center"/>
    </xf>
    <xf numFmtId="170" fontId="6" fillId="0" borderId="0" xfId="1167" applyNumberFormat="1" applyFont="1" applyBorder="1" applyAlignment="1" applyProtection="1">
      <alignment vertical="center"/>
    </xf>
    <xf numFmtId="170" fontId="6" fillId="2" borderId="0" xfId="1167" applyNumberFormat="1" applyFont="1" applyFill="1" applyBorder="1" applyAlignment="1" applyProtection="1">
      <alignment vertical="center"/>
    </xf>
    <xf numFmtId="170" fontId="6" fillId="0" borderId="0" xfId="1167" applyNumberFormat="1" applyFont="1" applyFill="1" applyBorder="1" applyAlignment="1" applyProtection="1">
      <alignment vertical="center"/>
    </xf>
    <xf numFmtId="170" fontId="6" fillId="0" borderId="0" xfId="1167" applyNumberFormat="1" applyFont="1" applyBorder="1" applyAlignment="1" applyProtection="1">
      <alignment horizontal="right" vertical="center"/>
    </xf>
    <xf numFmtId="0" fontId="0" fillId="0" borderId="0" xfId="0" applyProtection="1"/>
    <xf numFmtId="0" fontId="49" fillId="0" borderId="0" xfId="1167" applyFont="1" applyAlignment="1" applyProtection="1">
      <alignment vertical="center"/>
    </xf>
    <xf numFmtId="0" fontId="2" fillId="0" borderId="0" xfId="1168" applyFont="1" applyBorder="1" applyAlignment="1" applyProtection="1"/>
    <xf numFmtId="170" fontId="3" fillId="0" borderId="0" xfId="1168" applyNumberFormat="1" applyFont="1" applyBorder="1" applyAlignment="1" applyProtection="1">
      <alignment vertical="top"/>
    </xf>
    <xf numFmtId="170" fontId="6" fillId="0" borderId="0" xfId="1168" applyNumberFormat="1" applyFont="1" applyBorder="1" applyAlignment="1" applyProtection="1">
      <alignment horizontal="right" vertical="top"/>
    </xf>
    <xf numFmtId="0" fontId="60" fillId="0" borderId="0" xfId="3" applyFont="1" applyAlignment="1" applyProtection="1">
      <alignment horizontal="right" vertical="top"/>
    </xf>
    <xf numFmtId="0" fontId="2" fillId="0" borderId="0" xfId="586" applyFont="1" applyBorder="1" applyAlignment="1" applyProtection="1"/>
    <xf numFmtId="0" fontId="3" fillId="0" borderId="0" xfId="1168" applyFont="1" applyAlignment="1" applyProtection="1">
      <alignment vertical="top"/>
    </xf>
    <xf numFmtId="0" fontId="2" fillId="0" borderId="0" xfId="1168" applyFont="1" applyBorder="1" applyAlignment="1" applyProtection="1">
      <alignment horizontal="left" vertical="center"/>
    </xf>
    <xf numFmtId="0" fontId="17" fillId="0" borderId="0" xfId="1168" applyFont="1" applyBorder="1" applyAlignment="1" applyProtection="1">
      <alignment vertical="top"/>
    </xf>
    <xf numFmtId="0" fontId="2" fillId="0" borderId="0" xfId="1168" applyFont="1" applyAlignment="1" applyProtection="1">
      <alignment horizontal="left" vertical="center" wrapText="1"/>
    </xf>
    <xf numFmtId="0" fontId="1" fillId="0" borderId="1" xfId="1168" applyBorder="1" applyAlignment="1" applyProtection="1">
      <alignment vertical="center"/>
    </xf>
    <xf numFmtId="170" fontId="49" fillId="0" borderId="1" xfId="1168" applyNumberFormat="1" applyFont="1" applyBorder="1" applyAlignment="1" applyProtection="1">
      <alignment vertical="center"/>
    </xf>
    <xf numFmtId="0" fontId="1" fillId="0" borderId="0" xfId="1168" applyProtection="1"/>
    <xf numFmtId="0" fontId="1" fillId="0" borderId="0" xfId="1168" applyBorder="1" applyAlignment="1" applyProtection="1">
      <alignment vertical="center"/>
    </xf>
    <xf numFmtId="170" fontId="49" fillId="0" borderId="0" xfId="1168" applyNumberFormat="1" applyFont="1" applyBorder="1" applyAlignment="1" applyProtection="1">
      <alignment horizontal="centerContinuous" vertical="center"/>
    </xf>
    <xf numFmtId="170" fontId="49" fillId="0" borderId="0" xfId="1168" applyNumberFormat="1" applyFont="1" applyBorder="1" applyAlignment="1" applyProtection="1">
      <alignment vertical="center"/>
    </xf>
    <xf numFmtId="170" fontId="4" fillId="0" borderId="1" xfId="1168" applyNumberFormat="1" applyFont="1" applyBorder="1" applyAlignment="1" applyProtection="1">
      <alignment horizontal="centerContinuous" vertical="center"/>
    </xf>
    <xf numFmtId="170" fontId="49" fillId="0" borderId="1" xfId="1168" applyNumberFormat="1" applyFont="1" applyBorder="1" applyAlignment="1" applyProtection="1">
      <alignment horizontal="centerContinuous" vertical="center"/>
    </xf>
    <xf numFmtId="170" fontId="4" fillId="0" borderId="1" xfId="1168" applyNumberFormat="1" applyFont="1" applyBorder="1" applyAlignment="1" applyProtection="1">
      <alignment horizontal="centerContinuous"/>
    </xf>
    <xf numFmtId="170" fontId="4" fillId="0" borderId="0" xfId="1168" applyNumberFormat="1" applyFont="1" applyBorder="1" applyAlignment="1" applyProtection="1"/>
    <xf numFmtId="0" fontId="4" fillId="0" borderId="0" xfId="1168" applyFont="1" applyProtection="1"/>
    <xf numFmtId="0" fontId="1" fillId="0" borderId="1" xfId="1168" applyBorder="1" applyAlignment="1" applyProtection="1">
      <alignment horizontal="left" vertical="center" indent="1"/>
    </xf>
    <xf numFmtId="3" fontId="1" fillId="0" borderId="0" xfId="1168" applyNumberFormat="1" applyProtection="1"/>
    <xf numFmtId="0" fontId="5" fillId="0" borderId="0" xfId="1168" applyFont="1" applyBorder="1" applyAlignment="1" applyProtection="1">
      <alignment horizontal="left" vertical="center"/>
    </xf>
    <xf numFmtId="3" fontId="5" fillId="0" borderId="0" xfId="1168" applyNumberFormat="1" applyFont="1" applyAlignment="1" applyProtection="1">
      <alignment vertical="center"/>
    </xf>
    <xf numFmtId="0" fontId="5" fillId="0" borderId="0" xfId="1168" applyFont="1" applyBorder="1" applyAlignment="1" applyProtection="1">
      <alignment vertical="center"/>
    </xf>
    <xf numFmtId="4" fontId="5" fillId="0" borderId="0" xfId="1168" applyNumberFormat="1" applyFont="1" applyAlignment="1" applyProtection="1">
      <alignment vertical="center"/>
    </xf>
    <xf numFmtId="0" fontId="5" fillId="0" borderId="0" xfId="1168" applyFont="1" applyAlignment="1" applyProtection="1">
      <alignment vertical="center"/>
    </xf>
    <xf numFmtId="0" fontId="6" fillId="0" borderId="0" xfId="1168" applyFont="1" applyBorder="1" applyAlignment="1" applyProtection="1">
      <alignment vertical="center"/>
    </xf>
    <xf numFmtId="3" fontId="6" fillId="0" borderId="0" xfId="1168" applyNumberFormat="1" applyFont="1" applyBorder="1" applyAlignment="1" applyProtection="1">
      <alignment vertical="center"/>
    </xf>
    <xf numFmtId="3" fontId="6" fillId="0" borderId="0" xfId="1168" applyNumberFormat="1" applyFont="1" applyProtection="1"/>
    <xf numFmtId="3" fontId="6" fillId="0" borderId="0" xfId="1168" applyNumberFormat="1" applyFont="1" applyAlignment="1" applyProtection="1">
      <alignment horizontal="right"/>
    </xf>
    <xf numFmtId="0" fontId="6" fillId="0" borderId="0" xfId="1168" applyFont="1" applyAlignment="1" applyProtection="1">
      <alignment vertical="center"/>
    </xf>
    <xf numFmtId="0" fontId="6" fillId="2" borderId="0" xfId="1168" applyFont="1" applyFill="1" applyBorder="1" applyAlignment="1" applyProtection="1">
      <alignment vertical="center"/>
    </xf>
    <xf numFmtId="3" fontId="6" fillId="2" borderId="0" xfId="1168" applyNumberFormat="1" applyFont="1" applyFill="1" applyBorder="1" applyAlignment="1" applyProtection="1">
      <alignment vertical="center"/>
    </xf>
    <xf numFmtId="4" fontId="5" fillId="2" borderId="0" xfId="1168" applyNumberFormat="1" applyFont="1" applyFill="1" applyAlignment="1" applyProtection="1">
      <alignment vertical="center"/>
    </xf>
    <xf numFmtId="3" fontId="6" fillId="2" borderId="0" xfId="1168" applyNumberFormat="1" applyFont="1" applyFill="1" applyProtection="1"/>
    <xf numFmtId="3" fontId="6" fillId="2" borderId="0" xfId="1168" applyNumberFormat="1" applyFont="1" applyFill="1" applyAlignment="1" applyProtection="1">
      <alignment horizontal="right"/>
    </xf>
    <xf numFmtId="0" fontId="6" fillId="0" borderId="0" xfId="1168" applyFont="1" applyFill="1" applyBorder="1" applyAlignment="1" applyProtection="1">
      <alignment vertical="center"/>
    </xf>
    <xf numFmtId="3" fontId="6" fillId="0" borderId="0" xfId="1168" applyNumberFormat="1" applyFont="1" applyFill="1" applyBorder="1" applyAlignment="1" applyProtection="1">
      <alignment vertical="center"/>
    </xf>
    <xf numFmtId="4" fontId="5" fillId="0" borderId="0" xfId="1168" applyNumberFormat="1" applyFont="1" applyFill="1" applyAlignment="1" applyProtection="1">
      <alignment vertical="center"/>
    </xf>
    <xf numFmtId="3" fontId="6" fillId="0" borderId="0" xfId="1168" applyNumberFormat="1" applyFont="1" applyFill="1" applyProtection="1"/>
    <xf numFmtId="3" fontId="6" fillId="0" borderId="0" xfId="1168" applyNumberFormat="1" applyFont="1" applyFill="1" applyAlignment="1" applyProtection="1">
      <alignment horizontal="right"/>
    </xf>
    <xf numFmtId="3" fontId="6" fillId="0" borderId="0" xfId="1168" applyNumberFormat="1" applyFont="1" applyAlignment="1" applyProtection="1">
      <alignment vertical="center"/>
    </xf>
    <xf numFmtId="0" fontId="6" fillId="0" borderId="0" xfId="1168" applyFont="1" applyFill="1" applyAlignment="1" applyProtection="1">
      <alignment vertical="center"/>
    </xf>
    <xf numFmtId="0" fontId="1" fillId="0" borderId="0" xfId="1168" applyBorder="1" applyProtection="1"/>
    <xf numFmtId="0" fontId="10" fillId="0" borderId="0" xfId="586" applyBorder="1" applyAlignment="1" applyProtection="1">
      <alignment horizontal="left"/>
    </xf>
    <xf numFmtId="3" fontId="6" fillId="0" borderId="0" xfId="1168" applyNumberFormat="1" applyFont="1" applyAlignment="1" applyProtection="1">
      <alignment horizontal="right" vertical="center"/>
    </xf>
    <xf numFmtId="3" fontId="6" fillId="2" borderId="0" xfId="1168" applyNumberFormat="1" applyFont="1" applyFill="1" applyAlignment="1" applyProtection="1">
      <alignment vertical="center"/>
    </xf>
    <xf numFmtId="3" fontId="6" fillId="0" borderId="0" xfId="1168" applyNumberFormat="1" applyFont="1" applyFill="1" applyAlignment="1" applyProtection="1">
      <alignment vertical="center"/>
    </xf>
    <xf numFmtId="3" fontId="6" fillId="0" borderId="0" xfId="1168" applyNumberFormat="1" applyFont="1" applyFill="1" applyAlignment="1" applyProtection="1">
      <alignment horizontal="right" vertical="center"/>
    </xf>
    <xf numFmtId="3" fontId="5" fillId="0" borderId="0" xfId="1168" applyNumberFormat="1" applyFont="1" applyFill="1" applyAlignment="1" applyProtection="1">
      <alignment vertical="center"/>
    </xf>
    <xf numFmtId="197" fontId="1" fillId="0" borderId="1" xfId="1168" applyNumberFormat="1" applyBorder="1" applyProtection="1"/>
    <xf numFmtId="3" fontId="1" fillId="0" borderId="1" xfId="1168" applyNumberFormat="1" applyBorder="1" applyProtection="1"/>
    <xf numFmtId="0" fontId="4" fillId="0" borderId="0" xfId="1169" applyNumberFormat="1" applyFont="1" applyFill="1" applyBorder="1" applyAlignment="1" applyProtection="1">
      <alignment vertical="center"/>
    </xf>
    <xf numFmtId="170" fontId="1" fillId="0" borderId="0" xfId="1168" applyNumberFormat="1" applyProtection="1"/>
    <xf numFmtId="0" fontId="4" fillId="0" borderId="0" xfId="359" applyNumberFormat="1" applyFont="1" applyFill="1" applyBorder="1" applyAlignment="1" applyProtection="1">
      <alignment vertical="center"/>
    </xf>
    <xf numFmtId="170" fontId="71" fillId="0" borderId="0" xfId="365" applyNumberFormat="1" applyFont="1" applyProtection="1"/>
    <xf numFmtId="0" fontId="71" fillId="0" borderId="0" xfId="365" applyFont="1" applyProtection="1"/>
    <xf numFmtId="0" fontId="4" fillId="0" borderId="0" xfId="1169" applyNumberFormat="1" applyFont="1" applyBorder="1" applyAlignment="1" applyProtection="1">
      <alignment vertical="center"/>
    </xf>
    <xf numFmtId="170" fontId="49" fillId="0" borderId="13" xfId="1168" applyNumberFormat="1" applyFont="1" applyBorder="1" applyAlignment="1" applyProtection="1">
      <alignment horizontal="centerContinuous" vertical="center"/>
    </xf>
    <xf numFmtId="170" fontId="49" fillId="0" borderId="13" xfId="1168" applyNumberFormat="1" applyFont="1" applyBorder="1" applyAlignment="1" applyProtection="1">
      <alignment vertical="center"/>
    </xf>
    <xf numFmtId="0" fontId="4" fillId="0" borderId="0" xfId="1168" applyFont="1" applyAlignment="1" applyProtection="1">
      <alignment vertical="center"/>
    </xf>
    <xf numFmtId="170" fontId="4" fillId="0" borderId="0" xfId="1168" applyNumberFormat="1" applyFont="1" applyAlignment="1" applyProtection="1">
      <alignment vertical="center"/>
    </xf>
    <xf numFmtId="170" fontId="71" fillId="0" borderId="0" xfId="365" applyNumberFormat="1" applyFont="1" applyAlignment="1" applyProtection="1">
      <alignment vertical="center"/>
    </xf>
    <xf numFmtId="0" fontId="71" fillId="0" borderId="0" xfId="365" applyFont="1" applyAlignment="1" applyProtection="1">
      <alignment vertical="center"/>
    </xf>
    <xf numFmtId="0" fontId="4" fillId="0" borderId="0" xfId="3" applyNumberFormat="1" applyFont="1" applyBorder="1" applyAlignment="1" applyProtection="1">
      <alignment vertical="center"/>
    </xf>
    <xf numFmtId="0" fontId="4" fillId="0" borderId="0" xfId="1170" applyNumberFormat="1" applyFont="1" applyBorder="1" applyAlignment="1" applyProtection="1">
      <alignment vertical="center"/>
    </xf>
    <xf numFmtId="0" fontId="4" fillId="0" borderId="0" xfId="1169" applyNumberFormat="1" applyFont="1" applyBorder="1" applyAlignment="1" applyProtection="1">
      <alignment horizontal="left" vertical="center"/>
    </xf>
    <xf numFmtId="0" fontId="72" fillId="0" borderId="0" xfId="1168" applyFont="1" applyAlignment="1" applyProtection="1">
      <alignment horizontal="right" vertical="top" wrapText="1"/>
    </xf>
    <xf numFmtId="0" fontId="17" fillId="0" borderId="0" xfId="1168" applyFont="1" applyBorder="1" applyAlignment="1" applyProtection="1">
      <alignment horizontal="left" vertical="center"/>
    </xf>
    <xf numFmtId="0" fontId="61" fillId="0" borderId="0" xfId="0" applyFont="1" applyProtection="1"/>
    <xf numFmtId="0" fontId="4" fillId="0" borderId="0" xfId="1168" applyFont="1" applyBorder="1" applyAlignment="1" applyProtection="1"/>
    <xf numFmtId="0" fontId="73" fillId="0" borderId="0" xfId="1168" applyFont="1" applyAlignment="1" applyProtection="1">
      <alignment horizontal="right" vertical="top" wrapText="1"/>
    </xf>
    <xf numFmtId="188" fontId="8" fillId="0" borderId="0" xfId="1170" applyNumberFormat="1" applyFont="1" applyBorder="1" applyAlignment="1" applyProtection="1">
      <alignment horizontal="right"/>
    </xf>
    <xf numFmtId="188" fontId="4" fillId="0" borderId="0" xfId="1171" applyNumberFormat="1" applyFont="1" applyBorder="1" applyProtection="1"/>
    <xf numFmtId="170" fontId="49" fillId="0" borderId="0" xfId="1168" applyNumberFormat="1" applyFont="1" applyFill="1" applyBorder="1" applyAlignment="1" applyProtection="1">
      <alignment vertical="center"/>
    </xf>
    <xf numFmtId="170" fontId="4" fillId="0" borderId="0" xfId="1168" applyNumberFormat="1" applyFont="1" applyFill="1" applyBorder="1" applyAlignment="1" applyProtection="1">
      <alignment horizontal="right" vertical="top" wrapText="1"/>
    </xf>
    <xf numFmtId="170" fontId="4" fillId="0" borderId="0" xfId="1168" applyNumberFormat="1" applyFont="1" applyFill="1" applyBorder="1" applyAlignment="1" applyProtection="1">
      <alignment horizontal="right" vertical="top"/>
    </xf>
    <xf numFmtId="3" fontId="1" fillId="0" borderId="0" xfId="1168" applyNumberFormat="1" applyFill="1" applyProtection="1"/>
    <xf numFmtId="3" fontId="6" fillId="0" borderId="0" xfId="1168" applyNumberFormat="1" applyFont="1" applyFill="1" applyBorder="1" applyAlignment="1" applyProtection="1">
      <alignment horizontal="right" vertical="center"/>
    </xf>
    <xf numFmtId="3" fontId="1" fillId="0" borderId="0" xfId="1168" applyNumberFormat="1" applyFill="1" applyBorder="1" applyProtection="1"/>
    <xf numFmtId="0" fontId="1" fillId="0" borderId="0" xfId="1168" applyFill="1" applyProtection="1"/>
    <xf numFmtId="170" fontId="4" fillId="0" borderId="0" xfId="1168" applyNumberFormat="1" applyFont="1" applyFill="1" applyAlignment="1" applyProtection="1">
      <alignment vertical="center"/>
    </xf>
    <xf numFmtId="0" fontId="4" fillId="0" borderId="0" xfId="1168" applyFont="1" applyFill="1" applyAlignment="1" applyProtection="1">
      <alignment vertical="center"/>
    </xf>
    <xf numFmtId="170" fontId="1" fillId="0" borderId="0" xfId="1168" applyNumberFormat="1" applyFill="1" applyProtection="1"/>
    <xf numFmtId="0" fontId="2" fillId="0" borderId="0" xfId="1168" applyFont="1" applyAlignment="1" applyProtection="1"/>
    <xf numFmtId="0" fontId="4" fillId="0" borderId="0" xfId="1168" applyFont="1" applyBorder="1" applyAlignment="1" applyProtection="1">
      <alignment vertical="top" wrapText="1"/>
    </xf>
    <xf numFmtId="0" fontId="2" fillId="0" borderId="0" xfId="586" applyFont="1" applyAlignment="1" applyProtection="1"/>
    <xf numFmtId="0" fontId="0" fillId="0" borderId="0" xfId="0" applyBorder="1" applyAlignment="1" applyProtection="1">
      <alignment horizontal="left"/>
    </xf>
    <xf numFmtId="0" fontId="3" fillId="0" borderId="0" xfId="1168" applyFont="1" applyBorder="1" applyAlignment="1" applyProtection="1">
      <alignment vertical="top"/>
    </xf>
    <xf numFmtId="0" fontId="1" fillId="0" borderId="1" xfId="1168" applyBorder="1" applyProtection="1"/>
    <xf numFmtId="0" fontId="4" fillId="0" borderId="1" xfId="1168" applyNumberFormat="1" applyFont="1" applyBorder="1" applyAlignment="1" applyProtection="1">
      <alignment horizontal="centerContinuous"/>
    </xf>
    <xf numFmtId="0" fontId="4" fillId="0" borderId="1" xfId="1168" applyFont="1" applyBorder="1" applyAlignment="1" applyProtection="1">
      <alignment horizontal="centerContinuous"/>
    </xf>
    <xf numFmtId="0" fontId="4" fillId="0" borderId="1" xfId="1168" applyFont="1" applyBorder="1" applyAlignment="1" applyProtection="1">
      <alignment horizontal="centerContinuous" vertical="top"/>
    </xf>
    <xf numFmtId="0" fontId="4" fillId="0" borderId="0" xfId="1168" applyFont="1" applyAlignment="1" applyProtection="1">
      <alignment vertical="top"/>
    </xf>
    <xf numFmtId="3" fontId="5" fillId="0" borderId="0" xfId="1168" applyNumberFormat="1" applyFont="1" applyAlignment="1" applyProtection="1">
      <alignment horizontal="right" vertical="center"/>
    </xf>
    <xf numFmtId="197" fontId="6" fillId="0" borderId="0" xfId="1168" applyNumberFormat="1" applyFont="1" applyAlignment="1" applyProtection="1">
      <alignment horizontal="left" vertical="center"/>
    </xf>
    <xf numFmtId="197" fontId="6" fillId="2" borderId="0" xfId="1168" applyNumberFormat="1" applyFont="1" applyFill="1" applyAlignment="1" applyProtection="1">
      <alignment horizontal="left" vertical="center"/>
    </xf>
    <xf numFmtId="3" fontId="6" fillId="2" borderId="0" xfId="1168" applyNumberFormat="1" applyFont="1" applyFill="1" applyAlignment="1" applyProtection="1">
      <alignment horizontal="right" vertical="center"/>
    </xf>
    <xf numFmtId="197" fontId="6" fillId="0" borderId="0" xfId="1168" applyNumberFormat="1" applyFont="1" applyFill="1" applyAlignment="1" applyProtection="1">
      <alignment horizontal="left" vertical="center"/>
    </xf>
    <xf numFmtId="197" fontId="1" fillId="0" borderId="1" xfId="1168" quotePrefix="1" applyNumberFormat="1" applyBorder="1" applyAlignment="1" applyProtection="1">
      <alignment horizontal="right"/>
    </xf>
    <xf numFmtId="197" fontId="1" fillId="0" borderId="1" xfId="1168" applyNumberFormat="1" applyBorder="1" applyAlignment="1" applyProtection="1">
      <alignment horizontal="right"/>
    </xf>
    <xf numFmtId="197" fontId="1" fillId="0" borderId="0" xfId="1168" quotePrefix="1" applyNumberFormat="1" applyBorder="1" applyAlignment="1" applyProtection="1">
      <alignment horizontal="right"/>
    </xf>
    <xf numFmtId="197" fontId="1" fillId="0" borderId="0" xfId="1168" applyNumberFormat="1" applyBorder="1" applyAlignment="1" applyProtection="1">
      <alignment horizontal="right"/>
    </xf>
    <xf numFmtId="197" fontId="5" fillId="0" borderId="0" xfId="1168" applyNumberFormat="1" applyFont="1" applyAlignment="1" applyProtection="1">
      <alignment vertical="center"/>
    </xf>
    <xf numFmtId="197" fontId="6" fillId="0" borderId="0" xfId="1168" applyNumberFormat="1" applyFont="1" applyBorder="1" applyAlignment="1" applyProtection="1">
      <alignment vertical="center"/>
    </xf>
    <xf numFmtId="197" fontId="6" fillId="0" borderId="0" xfId="1168" applyNumberFormat="1" applyFont="1" applyProtection="1"/>
    <xf numFmtId="197" fontId="6" fillId="2" borderId="0" xfId="1168" applyNumberFormat="1" applyFont="1" applyFill="1" applyBorder="1" applyAlignment="1" applyProtection="1">
      <alignment vertical="center"/>
    </xf>
    <xf numFmtId="197" fontId="6" fillId="2" borderId="0" xfId="1168" applyNumberFormat="1" applyFont="1" applyFill="1" applyProtection="1"/>
    <xf numFmtId="197" fontId="6" fillId="0" borderId="0" xfId="1168" applyNumberFormat="1" applyFont="1" applyFill="1" applyBorder="1" applyAlignment="1" applyProtection="1">
      <alignment vertical="center"/>
    </xf>
    <xf numFmtId="197" fontId="6" fillId="0" borderId="0" xfId="1168" applyNumberFormat="1" applyFont="1" applyFill="1" applyProtection="1"/>
    <xf numFmtId="176" fontId="5" fillId="0" borderId="0" xfId="1168" applyNumberFormat="1" applyFont="1" applyAlignment="1" applyProtection="1">
      <alignment vertical="center"/>
    </xf>
    <xf numFmtId="176" fontId="6" fillId="0" borderId="0" xfId="1168" applyNumberFormat="1" applyFont="1" applyAlignment="1" applyProtection="1">
      <alignment vertical="center"/>
    </xf>
    <xf numFmtId="0" fontId="3" fillId="0" borderId="0" xfId="1168" applyFont="1" applyBorder="1" applyAlignment="1" applyProtection="1">
      <alignment horizontal="right" vertical="top"/>
    </xf>
    <xf numFmtId="0" fontId="1" fillId="0" borderId="0" xfId="1168" applyAlignment="1" applyProtection="1">
      <alignment vertical="center"/>
    </xf>
    <xf numFmtId="0" fontId="1" fillId="0" borderId="0" xfId="1168" applyBorder="1" applyAlignment="1" applyProtection="1">
      <alignment horizontal="centerContinuous" vertical="center"/>
    </xf>
    <xf numFmtId="0" fontId="4" fillId="0" borderId="1" xfId="1168" applyFont="1" applyBorder="1" applyAlignment="1" applyProtection="1">
      <alignment horizontal="centerContinuous" vertical="center"/>
    </xf>
    <xf numFmtId="0" fontId="4" fillId="0" borderId="0" xfId="1168" applyFont="1" applyBorder="1" applyAlignment="1" applyProtection="1">
      <alignment horizontal="justify" vertical="center"/>
    </xf>
    <xf numFmtId="0" fontId="4" fillId="0" borderId="0" xfId="1168" applyFont="1" applyBorder="1" applyAlignment="1" applyProtection="1">
      <alignment vertical="center"/>
    </xf>
    <xf numFmtId="170" fontId="5" fillId="0" borderId="0" xfId="1168" applyNumberFormat="1" applyFont="1" applyBorder="1" applyAlignment="1" applyProtection="1">
      <alignment vertical="center"/>
    </xf>
    <xf numFmtId="170" fontId="6" fillId="0" borderId="0" xfId="1168" applyNumberFormat="1" applyFont="1" applyAlignment="1" applyProtection="1">
      <alignment vertical="center"/>
    </xf>
    <xf numFmtId="3" fontId="5" fillId="0" borderId="0" xfId="1168" applyNumberFormat="1" applyFont="1" applyBorder="1" applyAlignment="1" applyProtection="1">
      <alignment vertical="center"/>
    </xf>
    <xf numFmtId="170" fontId="6" fillId="0" borderId="0" xfId="1168" applyNumberFormat="1" applyFont="1" applyBorder="1" applyAlignment="1" applyProtection="1">
      <alignment vertical="center"/>
    </xf>
    <xf numFmtId="197" fontId="6" fillId="0" borderId="0" xfId="1168" applyNumberFormat="1" applyFont="1" applyAlignment="1" applyProtection="1">
      <alignment vertical="center"/>
    </xf>
    <xf numFmtId="170" fontId="6" fillId="2" borderId="0" xfId="1168" applyNumberFormat="1" applyFont="1" applyFill="1" applyBorder="1" applyAlignment="1" applyProtection="1">
      <alignment vertical="center"/>
    </xf>
    <xf numFmtId="170" fontId="6" fillId="2" borderId="0" xfId="1168" applyNumberFormat="1" applyFont="1" applyFill="1" applyAlignment="1" applyProtection="1">
      <alignment vertical="center"/>
    </xf>
    <xf numFmtId="197" fontId="6" fillId="2" borderId="0" xfId="1168" applyNumberFormat="1" applyFont="1" applyFill="1" applyAlignment="1" applyProtection="1">
      <alignment vertical="center"/>
    </xf>
    <xf numFmtId="170" fontId="6" fillId="0" borderId="0" xfId="1168" applyNumberFormat="1" applyFont="1" applyAlignment="1" applyProtection="1">
      <alignment horizontal="right" vertical="center"/>
    </xf>
    <xf numFmtId="197" fontId="6" fillId="0" borderId="0" xfId="1168" applyNumberFormat="1" applyFont="1" applyAlignment="1" applyProtection="1">
      <alignment horizontal="right" vertical="center"/>
    </xf>
    <xf numFmtId="170" fontId="6" fillId="0" borderId="0" xfId="1168" applyNumberFormat="1" applyFont="1" applyFill="1" applyBorder="1" applyAlignment="1" applyProtection="1">
      <alignment vertical="center"/>
    </xf>
    <xf numFmtId="170" fontId="6" fillId="0" borderId="0" xfId="1168" applyNumberFormat="1" applyFont="1" applyFill="1" applyAlignment="1" applyProtection="1">
      <alignment vertical="center"/>
    </xf>
    <xf numFmtId="197" fontId="6" fillId="0" borderId="0" xfId="1168" applyNumberFormat="1" applyFont="1" applyFill="1" applyAlignment="1" applyProtection="1">
      <alignment vertical="center"/>
    </xf>
    <xf numFmtId="170" fontId="5" fillId="0" borderId="0" xfId="1168" applyNumberFormat="1" applyFont="1" applyFill="1" applyBorder="1" applyAlignment="1" applyProtection="1">
      <alignment vertical="center"/>
    </xf>
    <xf numFmtId="3" fontId="1" fillId="0" borderId="1" xfId="1168" applyNumberFormat="1" applyBorder="1" applyAlignment="1" applyProtection="1">
      <alignment vertical="center"/>
    </xf>
    <xf numFmtId="3" fontId="1" fillId="0" borderId="0" xfId="1168" applyNumberFormat="1" applyAlignment="1" applyProtection="1">
      <alignment vertical="center"/>
    </xf>
    <xf numFmtId="3" fontId="4" fillId="0" borderId="0" xfId="1168" applyNumberFormat="1" applyFont="1" applyAlignment="1" applyProtection="1">
      <alignment vertical="center"/>
    </xf>
    <xf numFmtId="0" fontId="2" fillId="0" borderId="0" xfId="5" applyFont="1" applyBorder="1" applyAlignment="1" applyProtection="1"/>
    <xf numFmtId="0" fontId="6" fillId="0" borderId="0" xfId="5" applyNumberFormat="1" applyFont="1" applyAlignment="1" applyProtection="1">
      <alignment horizontal="right" vertical="top"/>
    </xf>
    <xf numFmtId="0" fontId="3" fillId="0" borderId="0" xfId="5" applyFont="1" applyFill="1" applyAlignment="1" applyProtection="1">
      <alignment vertical="top"/>
    </xf>
    <xf numFmtId="0" fontId="1" fillId="0" borderId="1" xfId="5" applyFont="1" applyBorder="1" applyAlignment="1" applyProtection="1">
      <alignment vertical="center"/>
    </xf>
    <xf numFmtId="0" fontId="1" fillId="0" borderId="0" xfId="5" applyFont="1" applyProtection="1"/>
    <xf numFmtId="0" fontId="1" fillId="0" borderId="0" xfId="5" applyFont="1" applyBorder="1" applyAlignment="1" applyProtection="1">
      <alignment vertical="center"/>
    </xf>
    <xf numFmtId="0" fontId="4" fillId="0" borderId="0" xfId="5" applyFont="1" applyBorder="1" applyAlignment="1" applyProtection="1">
      <alignment vertical="center"/>
    </xf>
    <xf numFmtId="0" fontId="4" fillId="0" borderId="0" xfId="5" applyNumberFormat="1" applyFont="1" applyBorder="1" applyAlignment="1" applyProtection="1">
      <alignment horizontal="right" vertical="center"/>
    </xf>
    <xf numFmtId="0" fontId="4" fillId="0" borderId="1" xfId="5" applyFont="1" applyBorder="1" applyAlignment="1" applyProtection="1">
      <alignment horizontal="centerContinuous"/>
    </xf>
    <xf numFmtId="0" fontId="4" fillId="0" borderId="1" xfId="5" applyFont="1" applyBorder="1" applyAlignment="1" applyProtection="1">
      <alignment horizontal="centerContinuous" vertical="center"/>
    </xf>
    <xf numFmtId="0" fontId="4" fillId="0" borderId="13" xfId="5" applyFont="1" applyBorder="1" applyAlignment="1" applyProtection="1">
      <alignment horizontal="right" vertical="top" wrapText="1"/>
    </xf>
    <xf numFmtId="0" fontId="4" fillId="0" borderId="13" xfId="5" applyFont="1" applyBorder="1" applyAlignment="1" applyProtection="1">
      <alignment horizontal="right" vertical="center" wrapText="1"/>
    </xf>
    <xf numFmtId="0" fontId="4" fillId="0" borderId="13" xfId="5" applyFont="1" applyBorder="1" applyAlignment="1" applyProtection="1">
      <alignment horizontal="right" wrapText="1"/>
    </xf>
    <xf numFmtId="0" fontId="4" fillId="0" borderId="0" xfId="5" applyFont="1" applyBorder="1" applyAlignment="1" applyProtection="1">
      <alignment horizontal="right" vertical="top"/>
    </xf>
    <xf numFmtId="0" fontId="4" fillId="0" borderId="0" xfId="5" applyFont="1" applyBorder="1" applyAlignment="1" applyProtection="1">
      <alignment horizontal="left" vertical="center"/>
    </xf>
    <xf numFmtId="0" fontId="4" fillId="0" borderId="0" xfId="5" applyFont="1" applyBorder="1" applyAlignment="1" applyProtection="1">
      <alignment horizontal="right" vertical="top" wrapText="1"/>
    </xf>
    <xf numFmtId="0" fontId="4" fillId="0" borderId="0" xfId="5" applyFont="1" applyBorder="1" applyAlignment="1" applyProtection="1">
      <alignment horizontal="right" vertical="center" wrapText="1"/>
    </xf>
    <xf numFmtId="0" fontId="1" fillId="0" borderId="0" xfId="5" applyFont="1" applyAlignment="1" applyProtection="1">
      <alignment horizontal="right" vertical="top"/>
    </xf>
    <xf numFmtId="0" fontId="5" fillId="0" borderId="0" xfId="1167" quotePrefix="1" applyFont="1" applyBorder="1" applyAlignment="1" applyProtection="1">
      <alignment horizontal="left" vertical="center"/>
    </xf>
    <xf numFmtId="0" fontId="5" fillId="0" borderId="0" xfId="1167" quotePrefix="1" applyFont="1" applyBorder="1" applyAlignment="1" applyProtection="1">
      <alignment vertical="center"/>
    </xf>
    <xf numFmtId="0" fontId="5" fillId="0" borderId="0" xfId="1167" applyFont="1" applyBorder="1" applyAlignment="1" applyProtection="1">
      <alignment horizontal="center" vertical="center"/>
    </xf>
    <xf numFmtId="3" fontId="5" fillId="0" borderId="0" xfId="5" applyNumberFormat="1" applyFont="1" applyBorder="1" applyAlignment="1" applyProtection="1">
      <alignment vertical="center"/>
    </xf>
    <xf numFmtId="3" fontId="6" fillId="0" borderId="0" xfId="5" applyNumberFormat="1" applyFont="1" applyBorder="1" applyAlignment="1" applyProtection="1">
      <alignment vertical="center"/>
    </xf>
    <xf numFmtId="3" fontId="6" fillId="0" borderId="0" xfId="5" applyNumberFormat="1" applyFont="1" applyAlignment="1" applyProtection="1">
      <alignment vertical="center"/>
    </xf>
    <xf numFmtId="3" fontId="6" fillId="2" borderId="0" xfId="5" applyNumberFormat="1" applyFont="1" applyFill="1" applyBorder="1" applyAlignment="1" applyProtection="1">
      <alignment vertical="center"/>
    </xf>
    <xf numFmtId="0" fontId="1" fillId="0" borderId="1" xfId="5" applyFont="1" applyBorder="1" applyProtection="1"/>
    <xf numFmtId="0" fontId="4" fillId="0" borderId="0" xfId="5" applyFont="1" applyFill="1" applyAlignment="1" applyProtection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4" fillId="0" borderId="0" xfId="0" applyFont="1" applyAlignment="1" applyProtection="1">
      <alignment horizontal="left" vertical="center"/>
    </xf>
    <xf numFmtId="0" fontId="11" fillId="0" borderId="0" xfId="361" applyAlignment="1" applyProtection="1">
      <alignment horizontal="left" vertical="center"/>
    </xf>
    <xf numFmtId="0" fontId="2" fillId="0" borderId="0" xfId="949" applyNumberFormat="1" applyFont="1" applyAlignment="1" applyProtection="1">
      <alignment vertical="center"/>
    </xf>
    <xf numFmtId="0" fontId="2" fillId="0" borderId="0" xfId="949" quotePrefix="1" applyNumberFormat="1" applyFont="1" applyAlignment="1" applyProtection="1">
      <alignment vertical="center"/>
    </xf>
    <xf numFmtId="0" fontId="4" fillId="0" borderId="0" xfId="947" applyFont="1" applyAlignment="1" applyProtection="1">
      <alignment horizontal="left" vertical="center"/>
    </xf>
    <xf numFmtId="0" fontId="2" fillId="0" borderId="0" xfId="949" quotePrefix="1" applyNumberFormat="1" applyFont="1" applyAlignment="1" applyProtection="1"/>
    <xf numFmtId="3" fontId="6" fillId="2" borderId="0" xfId="5" applyNumberFormat="1" applyFont="1" applyFill="1" applyAlignment="1" applyProtection="1">
      <alignment vertical="center"/>
    </xf>
    <xf numFmtId="0" fontId="17" fillId="0" borderId="0" xfId="837" applyFont="1" applyAlignment="1" applyProtection="1">
      <alignment horizontal="left" vertical="top"/>
    </xf>
    <xf numFmtId="0" fontId="6" fillId="0" borderId="0" xfId="837" applyFont="1" applyAlignment="1" applyProtection="1">
      <alignment horizontal="right" vertical="top"/>
    </xf>
    <xf numFmtId="0" fontId="60" fillId="0" borderId="0" xfId="1161" applyFont="1" applyAlignment="1" applyProtection="1">
      <alignment horizontal="right" vertical="center"/>
    </xf>
    <xf numFmtId="170" fontId="3" fillId="0" borderId="0" xfId="837" applyNumberFormat="1" applyFont="1" applyAlignment="1" applyProtection="1">
      <alignment vertical="top"/>
    </xf>
    <xf numFmtId="0" fontId="3" fillId="0" borderId="0" xfId="837" applyFont="1" applyAlignment="1" applyProtection="1">
      <alignment vertical="top"/>
    </xf>
    <xf numFmtId="0" fontId="17" fillId="0" borderId="0" xfId="837" applyFont="1" applyAlignment="1" applyProtection="1">
      <alignment vertical="top"/>
    </xf>
    <xf numFmtId="0" fontId="17" fillId="0" borderId="0" xfId="837" applyFont="1" applyBorder="1" applyAlignment="1" applyProtection="1">
      <alignment horizontal="left" vertical="top"/>
    </xf>
    <xf numFmtId="0" fontId="3" fillId="0" borderId="0" xfId="837" applyFont="1" applyBorder="1" applyAlignment="1" applyProtection="1">
      <alignment vertical="top"/>
    </xf>
    <xf numFmtId="0" fontId="2" fillId="0" borderId="0" xfId="837" applyFont="1" applyBorder="1" applyProtection="1"/>
    <xf numFmtId="0" fontId="1" fillId="0" borderId="0" xfId="837" applyFont="1" applyProtection="1"/>
    <xf numFmtId="170" fontId="1" fillId="0" borderId="0" xfId="837" applyNumberFormat="1" applyFont="1" applyProtection="1"/>
    <xf numFmtId="0" fontId="12" fillId="0" borderId="0" xfId="837" applyFont="1" applyBorder="1" applyProtection="1"/>
    <xf numFmtId="0" fontId="1" fillId="0" borderId="13" xfId="837" applyFont="1" applyBorder="1" applyProtection="1"/>
    <xf numFmtId="0" fontId="1" fillId="0" borderId="13" xfId="837" applyFont="1" applyBorder="1" applyAlignment="1" applyProtection="1"/>
    <xf numFmtId="0" fontId="65" fillId="0" borderId="0" xfId="837" applyFont="1" applyProtection="1"/>
    <xf numFmtId="0" fontId="4" fillId="0" borderId="0" xfId="837" applyFont="1" applyBorder="1" applyAlignment="1" applyProtection="1">
      <alignment horizontal="right" vertical="center"/>
    </xf>
    <xf numFmtId="0" fontId="4" fillId="0" borderId="1" xfId="837" applyFont="1" applyBorder="1" applyAlignment="1" applyProtection="1">
      <alignment horizontal="centerContinuous"/>
    </xf>
    <xf numFmtId="0" fontId="4" fillId="0" borderId="1" xfId="837" applyFont="1" applyBorder="1" applyAlignment="1" applyProtection="1">
      <alignment horizontal="centerContinuous" vertical="center"/>
    </xf>
    <xf numFmtId="0" fontId="4" fillId="0" borderId="0" xfId="837" applyFont="1" applyProtection="1"/>
    <xf numFmtId="170" fontId="4" fillId="0" borderId="0" xfId="837" applyNumberFormat="1" applyFont="1" applyProtection="1"/>
    <xf numFmtId="0" fontId="4" fillId="0" borderId="0" xfId="837" applyNumberFormat="1" applyFont="1" applyBorder="1" applyAlignment="1" applyProtection="1">
      <alignment horizontal="right"/>
    </xf>
    <xf numFmtId="0" fontId="4" fillId="0" borderId="0" xfId="837" applyFont="1" applyBorder="1" applyAlignment="1" applyProtection="1">
      <alignment horizontal="right"/>
    </xf>
    <xf numFmtId="0" fontId="1" fillId="0" borderId="1" xfId="837" applyFont="1" applyBorder="1" applyProtection="1"/>
    <xf numFmtId="0" fontId="65" fillId="0" borderId="0" xfId="837" applyFont="1" applyBorder="1" applyProtection="1"/>
    <xf numFmtId="0" fontId="5" fillId="0" borderId="0" xfId="837" applyFont="1" applyAlignment="1" applyProtection="1">
      <alignment vertical="center"/>
    </xf>
    <xf numFmtId="3" fontId="5" fillId="0" borderId="0" xfId="837" applyNumberFormat="1" applyFont="1" applyAlignment="1" applyProtection="1">
      <alignment vertical="center"/>
    </xf>
    <xf numFmtId="0" fontId="6" fillId="0" borderId="0" xfId="837" applyFont="1" applyAlignment="1" applyProtection="1">
      <alignment vertical="center"/>
    </xf>
    <xf numFmtId="170" fontId="6" fillId="0" borderId="0" xfId="837" applyNumberFormat="1" applyFont="1" applyAlignment="1" applyProtection="1">
      <alignment vertical="center"/>
    </xf>
    <xf numFmtId="3" fontId="6" fillId="0" borderId="0" xfId="837" applyNumberFormat="1" applyFont="1" applyAlignment="1" applyProtection="1">
      <alignment vertical="center"/>
    </xf>
    <xf numFmtId="3" fontId="6" fillId="2" borderId="0" xfId="837" applyNumberFormat="1" applyFont="1" applyFill="1" applyAlignment="1" applyProtection="1">
      <alignment vertical="center"/>
    </xf>
    <xf numFmtId="0" fontId="66" fillId="0" borderId="0" xfId="837" applyFont="1" applyProtection="1"/>
    <xf numFmtId="0" fontId="4" fillId="0" borderId="0" xfId="575" applyFont="1" applyAlignment="1" applyProtection="1">
      <alignment horizontal="left" vertical="center"/>
    </xf>
    <xf numFmtId="0" fontId="1" fillId="0" borderId="0" xfId="837" applyProtection="1"/>
    <xf numFmtId="0" fontId="4" fillId="0" borderId="0" xfId="837" applyNumberFormat="1" applyFont="1" applyAlignment="1" applyProtection="1">
      <alignment horizontal="right" vertical="center" wrapText="1"/>
    </xf>
    <xf numFmtId="0" fontId="4" fillId="0" borderId="0" xfId="837" applyNumberFormat="1" applyFont="1" applyBorder="1" applyAlignment="1" applyProtection="1"/>
    <xf numFmtId="0" fontId="5" fillId="0" borderId="0" xfId="837" applyFont="1" applyAlignment="1" applyProtection="1">
      <alignment horizontal="left" vertical="center"/>
    </xf>
    <xf numFmtId="170" fontId="4" fillId="0" borderId="0" xfId="1168" applyNumberFormat="1" applyFont="1" applyBorder="1" applyAlignment="1" applyProtection="1">
      <alignment horizontal="right" vertical="center"/>
    </xf>
    <xf numFmtId="170" fontId="4" fillId="0" borderId="0" xfId="1168" applyNumberFormat="1" applyFont="1" applyBorder="1" applyAlignment="1" applyProtection="1">
      <alignment horizontal="right" vertical="top" wrapText="1"/>
    </xf>
    <xf numFmtId="0" fontId="4" fillId="0" borderId="0" xfId="1168" applyFont="1" applyAlignment="1" applyProtection="1">
      <alignment vertical="center" wrapText="1"/>
    </xf>
    <xf numFmtId="0" fontId="4" fillId="0" borderId="0" xfId="1168" applyFont="1" applyBorder="1" applyAlignment="1" applyProtection="1">
      <alignment horizontal="right" vertical="top" wrapText="1"/>
    </xf>
    <xf numFmtId="170" fontId="4" fillId="0" borderId="0" xfId="1168" applyNumberFormat="1" applyFont="1" applyBorder="1" applyAlignment="1" applyProtection="1">
      <alignment horizontal="right" vertical="top"/>
    </xf>
    <xf numFmtId="0" fontId="4" fillId="0" borderId="0" xfId="1167" applyFont="1" applyBorder="1" applyAlignment="1" applyProtection="1">
      <alignment horizontal="right" vertical="center"/>
    </xf>
    <xf numFmtId="0" fontId="4" fillId="0" borderId="0" xfId="1167" applyFont="1" applyBorder="1" applyAlignment="1" applyProtection="1">
      <alignment vertical="center"/>
    </xf>
    <xf numFmtId="0" fontId="4" fillId="0" borderId="0" xfId="1167" applyFont="1" applyAlignment="1" applyProtection="1">
      <alignment horizontal="right" vertical="top" wrapText="1"/>
    </xf>
    <xf numFmtId="0" fontId="4" fillId="0" borderId="0" xfId="1166" applyFont="1" applyBorder="1" applyAlignment="1" applyProtection="1">
      <alignment vertical="center" wrapText="1"/>
    </xf>
    <xf numFmtId="0" fontId="4" fillId="0" borderId="0" xfId="1166" applyFont="1" applyBorder="1" applyAlignment="1" applyProtection="1">
      <alignment horizontal="right" vertical="center"/>
    </xf>
    <xf numFmtId="0" fontId="4" fillId="0" borderId="0" xfId="1166" applyFont="1" applyAlignment="1" applyProtection="1">
      <alignment horizontal="right" wrapText="1"/>
    </xf>
    <xf numFmtId="0" fontId="4" fillId="0" borderId="0" xfId="1166" applyFont="1" applyAlignment="1" applyProtection="1">
      <alignment horizontal="right"/>
    </xf>
    <xf numFmtId="0" fontId="4" fillId="0" borderId="0" xfId="1166" applyFont="1" applyBorder="1" applyAlignment="1" applyProtection="1">
      <alignment horizontal="right" vertical="top"/>
    </xf>
    <xf numFmtId="0" fontId="4" fillId="0" borderId="0" xfId="1166" applyFont="1" applyAlignment="1" applyProtection="1">
      <alignment horizontal="right" vertical="center"/>
    </xf>
    <xf numFmtId="0" fontId="4" fillId="0" borderId="0" xfId="1166" applyFont="1" applyBorder="1" applyAlignment="1" applyProtection="1">
      <alignment horizontal="right" vertical="top" wrapText="1"/>
    </xf>
    <xf numFmtId="0" fontId="4" fillId="0" borderId="0" xfId="1166" applyFont="1" applyBorder="1" applyAlignment="1" applyProtection="1">
      <alignment horizontal="right"/>
    </xf>
    <xf numFmtId="3" fontId="4" fillId="0" borderId="0" xfId="1166" applyNumberFormat="1" applyFont="1" applyBorder="1" applyAlignment="1" applyProtection="1">
      <alignment horizontal="right" vertical="center"/>
    </xf>
    <xf numFmtId="0" fontId="4" fillId="0" borderId="0" xfId="1166" applyFont="1" applyBorder="1" applyAlignment="1" applyProtection="1">
      <alignment vertical="center"/>
    </xf>
    <xf numFmtId="0" fontId="4" fillId="0" borderId="0" xfId="1" applyNumberFormat="1" applyFont="1" applyAlignment="1" applyProtection="1">
      <alignment horizontal="left" vertical="center"/>
    </xf>
    <xf numFmtId="196" fontId="4" fillId="0" borderId="0" xfId="1165" applyNumberFormat="1" applyFont="1" applyBorder="1" applyAlignment="1" applyProtection="1">
      <alignment horizontal="right" vertical="top" wrapText="1"/>
    </xf>
    <xf numFmtId="0" fontId="4" fillId="0" borderId="0" xfId="949" applyFont="1" applyAlignment="1" applyProtection="1">
      <alignment vertical="center"/>
    </xf>
    <xf numFmtId="170" fontId="4" fillId="0" borderId="0" xfId="5" applyNumberFormat="1" applyFont="1" applyAlignment="1" applyProtection="1">
      <alignment horizontal="left" vertical="center"/>
    </xf>
    <xf numFmtId="0" fontId="4" fillId="0" borderId="0" xfId="837" applyFont="1" applyBorder="1" applyAlignment="1" applyProtection="1">
      <alignment horizontal="right" vertical="top" wrapText="1"/>
    </xf>
    <xf numFmtId="0" fontId="4" fillId="0" borderId="0" xfId="837" applyNumberFormat="1" applyFont="1" applyAlignment="1" applyProtection="1">
      <alignment horizontal="left" vertical="center" wrapText="1"/>
    </xf>
    <xf numFmtId="170" fontId="4" fillId="0" borderId="13" xfId="1168" applyNumberFormat="1" applyFont="1" applyBorder="1" applyAlignment="1" applyProtection="1">
      <alignment horizontal="right" vertical="center" wrapText="1"/>
    </xf>
    <xf numFmtId="170" fontId="4" fillId="0" borderId="0" xfId="1168" applyNumberFormat="1" applyFont="1" applyBorder="1" applyAlignment="1" applyProtection="1">
      <alignment horizontal="right" vertical="center"/>
    </xf>
    <xf numFmtId="170" fontId="4" fillId="0" borderId="13" xfId="1168" applyNumberFormat="1" applyFont="1" applyBorder="1" applyAlignment="1" applyProtection="1">
      <alignment horizontal="right" vertical="top" wrapText="1"/>
    </xf>
    <xf numFmtId="170" fontId="4" fillId="0" borderId="0" xfId="1168" applyNumberFormat="1" applyFont="1" applyBorder="1" applyAlignment="1" applyProtection="1">
      <alignment horizontal="right" vertical="top" wrapText="1"/>
    </xf>
    <xf numFmtId="0" fontId="4" fillId="0" borderId="0" xfId="1168" applyFont="1" applyAlignment="1" applyProtection="1">
      <alignment vertical="center" wrapText="1"/>
    </xf>
    <xf numFmtId="0" fontId="4" fillId="0" borderId="0" xfId="1168" applyFont="1" applyBorder="1" applyAlignment="1" applyProtection="1">
      <alignment horizontal="right" vertical="top" wrapText="1"/>
    </xf>
    <xf numFmtId="0" fontId="4" fillId="0" borderId="13" xfId="1168" applyFont="1" applyBorder="1" applyAlignment="1" applyProtection="1">
      <alignment horizontal="right" vertical="top" wrapText="1"/>
    </xf>
    <xf numFmtId="0" fontId="4" fillId="0" borderId="0" xfId="1164" applyNumberFormat="1" applyFont="1" applyAlignment="1" applyProtection="1">
      <alignment vertical="center" wrapText="1"/>
    </xf>
    <xf numFmtId="0" fontId="4" fillId="0" borderId="0" xfId="1164" applyFont="1" applyAlignment="1" applyProtection="1">
      <alignment vertical="center" wrapText="1"/>
    </xf>
    <xf numFmtId="196" fontId="4" fillId="0" borderId="1" xfId="1165" applyNumberFormat="1" applyFont="1" applyBorder="1" applyAlignment="1" applyProtection="1">
      <alignment horizontal="center" wrapText="1"/>
    </xf>
    <xf numFmtId="196" fontId="4" fillId="0" borderId="1" xfId="1165" applyNumberFormat="1" applyFont="1" applyBorder="1" applyAlignment="1" applyProtection="1">
      <alignment horizontal="center" vertical="top" wrapText="1"/>
    </xf>
    <xf numFmtId="170" fontId="4" fillId="0" borderId="0" xfId="1168" applyNumberFormat="1" applyFont="1" applyBorder="1" applyAlignment="1" applyProtection="1">
      <alignment horizontal="right" vertical="top"/>
    </xf>
    <xf numFmtId="0" fontId="4" fillId="0" borderId="0" xfId="1168" applyNumberFormat="1" applyFont="1" applyBorder="1" applyAlignment="1" applyProtection="1">
      <alignment vertical="center" wrapText="1"/>
    </xf>
    <xf numFmtId="0" fontId="4" fillId="0" borderId="0" xfId="1168" applyFont="1" applyBorder="1" applyAlignment="1" applyProtection="1">
      <alignment vertical="center" wrapText="1"/>
    </xf>
    <xf numFmtId="0" fontId="4" fillId="0" borderId="0" xfId="5" applyFont="1" applyBorder="1" applyAlignment="1" applyProtection="1">
      <alignment horizontal="left" vertical="center" wrapText="1"/>
    </xf>
    <xf numFmtId="0" fontId="4" fillId="0" borderId="0" xfId="5" applyFont="1" applyAlignment="1" applyProtection="1">
      <alignment horizontal="center" wrapText="1"/>
    </xf>
    <xf numFmtId="0" fontId="4" fillId="0" borderId="1" xfId="5" applyFont="1" applyBorder="1" applyAlignment="1" applyProtection="1">
      <alignment horizontal="center"/>
    </xf>
    <xf numFmtId="0" fontId="1" fillId="0" borderId="1" xfId="5" applyFont="1" applyBorder="1" applyAlignment="1" applyProtection="1">
      <alignment horizontal="center"/>
    </xf>
    <xf numFmtId="0" fontId="4" fillId="0" borderId="13" xfId="1167" applyFont="1" applyBorder="1" applyAlignment="1" applyProtection="1">
      <alignment horizontal="right" vertical="center" wrapText="1"/>
    </xf>
    <xf numFmtId="0" fontId="4" fillId="0" borderId="0" xfId="1167" applyFont="1" applyBorder="1" applyAlignment="1" applyProtection="1">
      <alignment horizontal="right" vertical="center"/>
    </xf>
    <xf numFmtId="0" fontId="4" fillId="0" borderId="0" xfId="1167" applyNumberFormat="1" applyFont="1" applyBorder="1" applyAlignment="1" applyProtection="1">
      <alignment horizontal="right" vertical="center" wrapText="1"/>
    </xf>
    <xf numFmtId="0" fontId="4" fillId="0" borderId="0" xfId="1167" applyFont="1" applyBorder="1" applyAlignment="1" applyProtection="1">
      <alignment horizontal="right" vertical="center" wrapText="1"/>
    </xf>
    <xf numFmtId="0" fontId="4" fillId="0" borderId="0" xfId="1167" applyFont="1" applyBorder="1" applyAlignment="1" applyProtection="1">
      <alignment vertical="center" wrapText="1"/>
    </xf>
    <xf numFmtId="0" fontId="4" fillId="0" borderId="0" xfId="1167" applyFont="1" applyBorder="1" applyAlignment="1" applyProtection="1">
      <alignment vertical="center"/>
    </xf>
    <xf numFmtId="0" fontId="4" fillId="0" borderId="0" xfId="1167" applyNumberFormat="1" applyFont="1" applyBorder="1" applyAlignment="1" applyProtection="1">
      <alignment vertical="center" wrapText="1"/>
    </xf>
    <xf numFmtId="0" fontId="4" fillId="0" borderId="0" xfId="1167" applyFont="1" applyAlignment="1" applyProtection="1">
      <alignment horizontal="right" vertical="top" wrapText="1"/>
    </xf>
    <xf numFmtId="0" fontId="4" fillId="0" borderId="0" xfId="1166" applyFont="1" applyBorder="1" applyAlignment="1" applyProtection="1">
      <alignment horizontal="right" vertical="center" wrapText="1"/>
    </xf>
    <xf numFmtId="0" fontId="4" fillId="0" borderId="0" xfId="1166" applyNumberFormat="1" applyFont="1" applyBorder="1" applyAlignment="1" applyProtection="1">
      <alignment vertical="center" wrapText="1"/>
    </xf>
    <xf numFmtId="0" fontId="4" fillId="0" borderId="0" xfId="1166" applyFont="1" applyBorder="1" applyAlignment="1" applyProtection="1">
      <alignment vertical="center" wrapText="1"/>
    </xf>
    <xf numFmtId="0" fontId="4" fillId="0" borderId="0" xfId="1166" applyFont="1" applyBorder="1" applyAlignment="1" applyProtection="1">
      <alignment horizontal="right" vertical="center"/>
    </xf>
    <xf numFmtId="0" fontId="4" fillId="0" borderId="0" xfId="1166" applyFont="1" applyAlignment="1" applyProtection="1">
      <alignment horizontal="right" wrapText="1"/>
    </xf>
    <xf numFmtId="0" fontId="4" fillId="0" borderId="0" xfId="1166" applyFont="1" applyAlignment="1" applyProtection="1">
      <alignment horizontal="right"/>
    </xf>
    <xf numFmtId="0" fontId="4" fillId="0" borderId="6" xfId="1166" applyFont="1" applyBorder="1" applyAlignment="1" applyProtection="1">
      <alignment horizontal="right" vertical="center" wrapText="1"/>
    </xf>
    <xf numFmtId="0" fontId="4" fillId="0" borderId="6" xfId="1166" applyFont="1" applyBorder="1" applyAlignment="1" applyProtection="1">
      <alignment horizontal="right" vertical="top" wrapText="1"/>
    </xf>
    <xf numFmtId="0" fontId="4" fillId="0" borderId="0" xfId="1166" applyFont="1" applyBorder="1" applyAlignment="1" applyProtection="1">
      <alignment horizontal="right" vertical="top"/>
    </xf>
    <xf numFmtId="0" fontId="4" fillId="0" borderId="0" xfId="1166" applyFont="1" applyAlignment="1" applyProtection="1">
      <alignment horizontal="right" vertical="center"/>
    </xf>
    <xf numFmtId="0" fontId="4" fillId="0" borderId="0" xfId="1166" applyFont="1" applyBorder="1" applyAlignment="1" applyProtection="1">
      <alignment horizontal="right" vertical="top" wrapText="1"/>
    </xf>
    <xf numFmtId="0" fontId="4" fillId="0" borderId="0" xfId="1166" applyNumberFormat="1" applyFont="1" applyAlignment="1" applyProtection="1">
      <alignment vertical="center" wrapText="1"/>
    </xf>
    <xf numFmtId="0" fontId="4" fillId="0" borderId="0" xfId="1166" applyFont="1" applyAlignment="1" applyProtection="1">
      <alignment vertical="center" wrapText="1"/>
    </xf>
    <xf numFmtId="0" fontId="4" fillId="0" borderId="0" xfId="1166" applyNumberFormat="1" applyFont="1" applyBorder="1" applyAlignment="1" applyProtection="1">
      <alignment horizontal="left" vertical="center" wrapText="1"/>
    </xf>
    <xf numFmtId="0" fontId="4" fillId="0" borderId="6" xfId="1166" applyFont="1" applyBorder="1" applyAlignment="1" applyProtection="1">
      <alignment horizontal="right" wrapText="1"/>
    </xf>
    <xf numFmtId="0" fontId="4" fillId="0" borderId="0" xfId="1166" applyFont="1" applyBorder="1" applyAlignment="1" applyProtection="1">
      <alignment horizontal="right"/>
    </xf>
    <xf numFmtId="3" fontId="4" fillId="0" borderId="0" xfId="1166" applyNumberFormat="1" applyFont="1" applyBorder="1" applyAlignment="1" applyProtection="1">
      <alignment horizontal="right" vertical="center" wrapText="1"/>
    </xf>
    <xf numFmtId="3" fontId="4" fillId="0" borderId="0" xfId="1166" applyNumberFormat="1" applyFont="1" applyBorder="1" applyAlignment="1" applyProtection="1">
      <alignment horizontal="right" vertical="center"/>
    </xf>
    <xf numFmtId="0" fontId="4" fillId="0" borderId="0" xfId="1166" applyFont="1" applyBorder="1" applyAlignment="1" applyProtection="1">
      <alignment vertical="center"/>
    </xf>
    <xf numFmtId="0" fontId="4" fillId="0" borderId="0" xfId="1" applyNumberFormat="1" applyFont="1" applyAlignment="1" applyProtection="1">
      <alignment horizontal="left" vertical="center"/>
    </xf>
    <xf numFmtId="0" fontId="4" fillId="0" borderId="0" xfId="1" applyNumberFormat="1" applyFont="1" applyAlignment="1" applyProtection="1">
      <alignment horizontal="left" vertical="center" wrapText="1"/>
    </xf>
    <xf numFmtId="0" fontId="4" fillId="0" borderId="0" xfId="1164" applyNumberFormat="1" applyFont="1" applyAlignment="1" applyProtection="1">
      <alignment horizontal="left" vertical="center" wrapText="1"/>
    </xf>
    <xf numFmtId="196" fontId="4" fillId="0" borderId="0" xfId="1165" applyNumberFormat="1" applyFont="1" applyBorder="1" applyAlignment="1" applyProtection="1">
      <alignment horizontal="right" vertical="top" wrapText="1"/>
    </xf>
    <xf numFmtId="196" fontId="4" fillId="0" borderId="6" xfId="1165" applyNumberFormat="1" applyFont="1" applyBorder="1" applyAlignment="1" applyProtection="1">
      <alignment horizontal="right" vertical="top" wrapText="1"/>
    </xf>
    <xf numFmtId="0" fontId="4" fillId="0" borderId="0" xfId="949" applyNumberFormat="1" applyFont="1" applyAlignment="1" applyProtection="1">
      <alignment vertical="center" wrapText="1"/>
    </xf>
    <xf numFmtId="0" fontId="4" fillId="0" borderId="0" xfId="949" applyFont="1" applyAlignment="1" applyProtection="1">
      <alignment vertical="center"/>
    </xf>
    <xf numFmtId="170" fontId="4" fillId="0" borderId="0" xfId="5" applyNumberFormat="1" applyFont="1" applyAlignment="1" applyProtection="1">
      <alignment horizontal="left" vertical="center"/>
    </xf>
    <xf numFmtId="0" fontId="4" fillId="0" borderId="0" xfId="837" applyNumberFormat="1" applyFont="1" applyAlignment="1" applyProtection="1">
      <alignment vertical="center" wrapText="1"/>
    </xf>
    <xf numFmtId="0" fontId="4" fillId="0" borderId="0" xfId="837" applyFont="1" applyAlignment="1" applyProtection="1">
      <alignment vertical="center" wrapText="1"/>
    </xf>
    <xf numFmtId="0" fontId="4" fillId="0" borderId="0" xfId="837" applyFont="1" applyBorder="1" applyAlignment="1" applyProtection="1">
      <alignment horizontal="right" vertical="top" wrapText="1"/>
    </xf>
    <xf numFmtId="0" fontId="4" fillId="0" borderId="0" xfId="837" applyNumberFormat="1" applyFont="1" applyAlignment="1" applyProtection="1">
      <alignment horizontal="left" vertical="center" wrapText="1"/>
    </xf>
  </cellXfs>
  <cellStyles count="1172">
    <cellStyle name="          _x000d__x000a_386grabber=VGA.3GR_x000d__x000a_" xfId="7"/>
    <cellStyle name="          _x000d__x000a_386grabber=VGA.3GR_x000d__x000a_ 2" xfId="8"/>
    <cellStyle name="20% - Énfasis1 2" xfId="9"/>
    <cellStyle name="20% - Énfasis1 2 2" xfId="10"/>
    <cellStyle name="20% - Énfasis1 3" xfId="11"/>
    <cellStyle name="20% - Énfasis1 3 2" xfId="12"/>
    <cellStyle name="20% - Énfasis1 4" xfId="13"/>
    <cellStyle name="20% - Énfasis1 4 2" xfId="14"/>
    <cellStyle name="20% - Énfasis1 5" xfId="15"/>
    <cellStyle name="20% - Énfasis1 5 2" xfId="16"/>
    <cellStyle name="20% - Énfasis1 6" xfId="17"/>
    <cellStyle name="20% - Énfasis1 6 2" xfId="18"/>
    <cellStyle name="20% - Énfasis1 7" xfId="19"/>
    <cellStyle name="20% - Énfasis1 7 2" xfId="20"/>
    <cellStyle name="20% - Énfasis2 2" xfId="21"/>
    <cellStyle name="20% - Énfasis2 2 2" xfId="22"/>
    <cellStyle name="20% - Énfasis2 3" xfId="23"/>
    <cellStyle name="20% - Énfasis2 3 2" xfId="24"/>
    <cellStyle name="20% - Énfasis2 4" xfId="25"/>
    <cellStyle name="20% - Énfasis2 4 2" xfId="26"/>
    <cellStyle name="20% - Énfasis2 5" xfId="27"/>
    <cellStyle name="20% - Énfasis2 5 2" xfId="28"/>
    <cellStyle name="20% - Énfasis2 6" xfId="29"/>
    <cellStyle name="20% - Énfasis2 6 2" xfId="30"/>
    <cellStyle name="20% - Énfasis2 7" xfId="31"/>
    <cellStyle name="20% - Énfasis2 7 2" xfId="32"/>
    <cellStyle name="20% - Énfasis3 2" xfId="33"/>
    <cellStyle name="20% - Énfasis3 2 2" xfId="34"/>
    <cellStyle name="20% - Énfasis3 3" xfId="35"/>
    <cellStyle name="20% - Énfasis3 3 2" xfId="36"/>
    <cellStyle name="20% - Énfasis3 4" xfId="37"/>
    <cellStyle name="20% - Énfasis3 4 2" xfId="38"/>
    <cellStyle name="20% - Énfasis3 5" xfId="39"/>
    <cellStyle name="20% - Énfasis3 5 2" xfId="40"/>
    <cellStyle name="20% - Énfasis3 6" xfId="41"/>
    <cellStyle name="20% - Énfasis3 6 2" xfId="42"/>
    <cellStyle name="20% - Énfasis3 7" xfId="43"/>
    <cellStyle name="20% - Énfasis3 7 2" xfId="44"/>
    <cellStyle name="20% - Énfasis4 2" xfId="45"/>
    <cellStyle name="20% - Énfasis4 2 2" xfId="46"/>
    <cellStyle name="20% - Énfasis4 3" xfId="47"/>
    <cellStyle name="20% - Énfasis4 3 2" xfId="48"/>
    <cellStyle name="20% - Énfasis4 4" xfId="49"/>
    <cellStyle name="20% - Énfasis4 4 2" xfId="50"/>
    <cellStyle name="20% - Énfasis4 5" xfId="51"/>
    <cellStyle name="20% - Énfasis4 5 2" xfId="52"/>
    <cellStyle name="20% - Énfasis4 6" xfId="53"/>
    <cellStyle name="20% - Énfasis4 6 2" xfId="54"/>
    <cellStyle name="20% - Énfasis4 7" xfId="55"/>
    <cellStyle name="20% - Énfasis4 7 2" xfId="56"/>
    <cellStyle name="20% - Énfasis5 2" xfId="57"/>
    <cellStyle name="20% - Énfasis5 2 2" xfId="58"/>
    <cellStyle name="20% - Énfasis5 3" xfId="59"/>
    <cellStyle name="20% - Énfasis5 3 2" xfId="60"/>
    <cellStyle name="20% - Énfasis5 4" xfId="61"/>
    <cellStyle name="20% - Énfasis5 4 2" xfId="62"/>
    <cellStyle name="20% - Énfasis5 5" xfId="63"/>
    <cellStyle name="20% - Énfasis5 5 2" xfId="64"/>
    <cellStyle name="20% - Énfasis5 6" xfId="65"/>
    <cellStyle name="20% - Énfasis5 6 2" xfId="66"/>
    <cellStyle name="20% - Énfasis5 7" xfId="67"/>
    <cellStyle name="20% - Énfasis5 7 2" xfId="68"/>
    <cellStyle name="20% - Énfasis6 2" xfId="69"/>
    <cellStyle name="20% - Énfasis6 2 2" xfId="70"/>
    <cellStyle name="20% - Énfasis6 3" xfId="71"/>
    <cellStyle name="20% - Énfasis6 3 2" xfId="72"/>
    <cellStyle name="20% - Énfasis6 4" xfId="73"/>
    <cellStyle name="20% - Énfasis6 4 2" xfId="74"/>
    <cellStyle name="20% - Énfasis6 5" xfId="75"/>
    <cellStyle name="20% - Énfasis6 5 2" xfId="76"/>
    <cellStyle name="20% - Énfasis6 6" xfId="77"/>
    <cellStyle name="20% - Énfasis6 6 2" xfId="78"/>
    <cellStyle name="20% - Énfasis6 7" xfId="79"/>
    <cellStyle name="20% - Énfasis6 7 2" xfId="80"/>
    <cellStyle name="40% - Énfasis1 2" xfId="81"/>
    <cellStyle name="40% - Énfasis1 2 2" xfId="82"/>
    <cellStyle name="40% - Énfasis1 3" xfId="83"/>
    <cellStyle name="40% - Énfasis1 3 2" xfId="84"/>
    <cellStyle name="40% - Énfasis1 4" xfId="85"/>
    <cellStyle name="40% - Énfasis1 4 2" xfId="86"/>
    <cellStyle name="40% - Énfasis1 5" xfId="87"/>
    <cellStyle name="40% - Énfasis1 5 2" xfId="88"/>
    <cellStyle name="40% - Énfasis1 6" xfId="89"/>
    <cellStyle name="40% - Énfasis1 6 2" xfId="90"/>
    <cellStyle name="40% - Énfasis1 7" xfId="91"/>
    <cellStyle name="40% - Énfasis1 7 2" xfId="92"/>
    <cellStyle name="40% - Énfasis2 2" xfId="93"/>
    <cellStyle name="40% - Énfasis2 2 2" xfId="94"/>
    <cellStyle name="40% - Énfasis2 3" xfId="95"/>
    <cellStyle name="40% - Énfasis2 3 2" xfId="96"/>
    <cellStyle name="40% - Énfasis2 4" xfId="97"/>
    <cellStyle name="40% - Énfasis2 4 2" xfId="98"/>
    <cellStyle name="40% - Énfasis2 5" xfId="99"/>
    <cellStyle name="40% - Énfasis2 5 2" xfId="100"/>
    <cellStyle name="40% - Énfasis2 6" xfId="101"/>
    <cellStyle name="40% - Énfasis2 6 2" xfId="102"/>
    <cellStyle name="40% - Énfasis2 7" xfId="103"/>
    <cellStyle name="40% - Énfasis2 7 2" xfId="104"/>
    <cellStyle name="40% - Énfasis3 2" xfId="105"/>
    <cellStyle name="40% - Énfasis3 2 2" xfId="106"/>
    <cellStyle name="40% - Énfasis3 3" xfId="107"/>
    <cellStyle name="40% - Énfasis3 3 2" xfId="108"/>
    <cellStyle name="40% - Énfasis3 4" xfId="109"/>
    <cellStyle name="40% - Énfasis3 4 2" xfId="110"/>
    <cellStyle name="40% - Énfasis3 5" xfId="111"/>
    <cellStyle name="40% - Énfasis3 5 2" xfId="112"/>
    <cellStyle name="40% - Énfasis3 6" xfId="113"/>
    <cellStyle name="40% - Énfasis3 6 2" xfId="114"/>
    <cellStyle name="40% - Énfasis3 7" xfId="115"/>
    <cellStyle name="40% - Énfasis3 7 2" xfId="116"/>
    <cellStyle name="40% - Énfasis4 2" xfId="117"/>
    <cellStyle name="40% - Énfasis4 2 2" xfId="118"/>
    <cellStyle name="40% - Énfasis4 3" xfId="119"/>
    <cellStyle name="40% - Énfasis4 3 2" xfId="120"/>
    <cellStyle name="40% - Énfasis4 4" xfId="121"/>
    <cellStyle name="40% - Énfasis4 4 2" xfId="122"/>
    <cellStyle name="40% - Énfasis4 5" xfId="123"/>
    <cellStyle name="40% - Énfasis4 5 2" xfId="124"/>
    <cellStyle name="40% - Énfasis4 6" xfId="125"/>
    <cellStyle name="40% - Énfasis4 6 2" xfId="126"/>
    <cellStyle name="40% - Énfasis4 7" xfId="127"/>
    <cellStyle name="40% - Énfasis4 7 2" xfId="128"/>
    <cellStyle name="40% - Énfasis5 2" xfId="129"/>
    <cellStyle name="40% - Énfasis5 2 2" xfId="130"/>
    <cellStyle name="40% - Énfasis5 3" xfId="131"/>
    <cellStyle name="40% - Énfasis5 3 2" xfId="132"/>
    <cellStyle name="40% - Énfasis5 4" xfId="133"/>
    <cellStyle name="40% - Énfasis5 4 2" xfId="134"/>
    <cellStyle name="40% - Énfasis5 5" xfId="135"/>
    <cellStyle name="40% - Énfasis5 5 2" xfId="136"/>
    <cellStyle name="40% - Énfasis5 6" xfId="137"/>
    <cellStyle name="40% - Énfasis5 6 2" xfId="138"/>
    <cellStyle name="40% - Énfasis5 7" xfId="139"/>
    <cellStyle name="40% - Énfasis5 7 2" xfId="140"/>
    <cellStyle name="40% - Énfasis6 2" xfId="141"/>
    <cellStyle name="40% - Énfasis6 2 2" xfId="142"/>
    <cellStyle name="40% - Énfasis6 3" xfId="143"/>
    <cellStyle name="40% - Énfasis6 3 2" xfId="144"/>
    <cellStyle name="40% - Énfasis6 4" xfId="145"/>
    <cellStyle name="40% - Énfasis6 4 2" xfId="146"/>
    <cellStyle name="40% - Énfasis6 5" xfId="147"/>
    <cellStyle name="40% - Énfasis6 5 2" xfId="148"/>
    <cellStyle name="40% - Énfasis6 6" xfId="149"/>
    <cellStyle name="40% - Énfasis6 6 2" xfId="150"/>
    <cellStyle name="40% - Énfasis6 7" xfId="151"/>
    <cellStyle name="40% - Énfasis6 7 2" xfId="152"/>
    <cellStyle name="60% - Énfasis1 2" xfId="153"/>
    <cellStyle name="60% - Énfasis1 3" xfId="154"/>
    <cellStyle name="60% - Énfasis1 4" xfId="155"/>
    <cellStyle name="60% - Énfasis1 5" xfId="156"/>
    <cellStyle name="60% - Énfasis1 6" xfId="157"/>
    <cellStyle name="60% - Énfasis1 7" xfId="158"/>
    <cellStyle name="60% - Énfasis2 2" xfId="159"/>
    <cellStyle name="60% - Énfasis2 3" xfId="160"/>
    <cellStyle name="60% - Énfasis2 4" xfId="161"/>
    <cellStyle name="60% - Énfasis2 5" xfId="162"/>
    <cellStyle name="60% - Énfasis2 6" xfId="163"/>
    <cellStyle name="60% - Énfasis2 7" xfId="164"/>
    <cellStyle name="60% - Énfasis3 2" xfId="165"/>
    <cellStyle name="60% - Énfasis3 3" xfId="166"/>
    <cellStyle name="60% - Énfasis3 4" xfId="167"/>
    <cellStyle name="60% - Énfasis3 5" xfId="168"/>
    <cellStyle name="60% - Énfasis3 6" xfId="169"/>
    <cellStyle name="60% - Énfasis3 7" xfId="170"/>
    <cellStyle name="60% - Énfasis4 2" xfId="171"/>
    <cellStyle name="60% - Énfasis4 3" xfId="172"/>
    <cellStyle name="60% - Énfasis4 4" xfId="173"/>
    <cellStyle name="60% - Énfasis4 5" xfId="174"/>
    <cellStyle name="60% - Énfasis4 6" xfId="175"/>
    <cellStyle name="60% - Énfasis4 7" xfId="176"/>
    <cellStyle name="60% - Énfasis5 2" xfId="177"/>
    <cellStyle name="60% - Énfasis5 3" xfId="178"/>
    <cellStyle name="60% - Énfasis5 4" xfId="179"/>
    <cellStyle name="60% - Énfasis5 5" xfId="180"/>
    <cellStyle name="60% - Énfasis5 6" xfId="181"/>
    <cellStyle name="60% - Énfasis5 7" xfId="182"/>
    <cellStyle name="60% - Énfasis6 2" xfId="183"/>
    <cellStyle name="60% - Énfasis6 3" xfId="184"/>
    <cellStyle name="60% - Énfasis6 4" xfId="185"/>
    <cellStyle name="60% - Énfasis6 5" xfId="186"/>
    <cellStyle name="60% - Énfasis6 6" xfId="187"/>
    <cellStyle name="60% - Énfasis6 7" xfId="188"/>
    <cellStyle name="B1" xfId="189"/>
    <cellStyle name="Base 0" xfId="190"/>
    <cellStyle name="Base 0 dec" xfId="191"/>
    <cellStyle name="Base 0 dec 2" xfId="192"/>
    <cellStyle name="Base 0 dec 2 2" xfId="193"/>
    <cellStyle name="Base 0 dec 2 2 2" xfId="194"/>
    <cellStyle name="Base 0 dec 2 2 3" xfId="195"/>
    <cellStyle name="Base 0 dec 2 3" xfId="196"/>
    <cellStyle name="Base 0 dec 3" xfId="197"/>
    <cellStyle name="Base 0 dec 3 2" xfId="198"/>
    <cellStyle name="Base 0 dec 3 3" xfId="199"/>
    <cellStyle name="Base 0 dec 4" xfId="200"/>
    <cellStyle name="Base 0 dec 4 2" xfId="201"/>
    <cellStyle name="Base 0 dec 4 3" xfId="202"/>
    <cellStyle name="Base 0 dec 5" xfId="203"/>
    <cellStyle name="Base 0 dec 5 2" xfId="204"/>
    <cellStyle name="Base 0 dec 5 3" xfId="205"/>
    <cellStyle name="Base 0 dec 6" xfId="206"/>
    <cellStyle name="Base 0 dec 7" xfId="207"/>
    <cellStyle name="Base 0 dec 8" xfId="208"/>
    <cellStyle name="Base 0 dec total" xfId="209"/>
    <cellStyle name="Base 0 dec_Apart-02" xfId="210"/>
    <cellStyle name="Base 1 dec" xfId="211"/>
    <cellStyle name="Base 1 dec 2" xfId="212"/>
    <cellStyle name="Base 1 dec 2 2" xfId="213"/>
    <cellStyle name="Base 1 dec 2 3" xfId="214"/>
    <cellStyle name="Base 1 dec 3" xfId="215"/>
    <cellStyle name="Base 1 dec 4" xfId="216"/>
    <cellStyle name="Base 1 dec 5" xfId="217"/>
    <cellStyle name="Base 1 dec 6" xfId="218"/>
    <cellStyle name="Base 2 dec" xfId="219"/>
    <cellStyle name="Base 2 dec 2" xfId="220"/>
    <cellStyle name="Base 2 dec 2 2" xfId="221"/>
    <cellStyle name="Base 2 dec 2 3" xfId="222"/>
    <cellStyle name="Base 2 dec 3" xfId="223"/>
    <cellStyle name="Base 2 dec 3 2" xfId="224"/>
    <cellStyle name="Base 2 dec 3 3" xfId="225"/>
    <cellStyle name="Base 2 dec 4" xfId="226"/>
    <cellStyle name="Base 2 dec 5" xfId="227"/>
    <cellStyle name="Base 2 dec 6" xfId="228"/>
    <cellStyle name="Base 3 dec" xfId="229"/>
    <cellStyle name="Base 4 dec" xfId="230"/>
    <cellStyle name="Buena 2" xfId="231"/>
    <cellStyle name="Buena 3" xfId="232"/>
    <cellStyle name="Buena 4" xfId="233"/>
    <cellStyle name="Buena 5" xfId="234"/>
    <cellStyle name="Buena 6" xfId="235"/>
    <cellStyle name="Buena 7" xfId="236"/>
    <cellStyle name="Cálculo 2" xfId="237"/>
    <cellStyle name="Cálculo 3" xfId="238"/>
    <cellStyle name="Cálculo 4" xfId="239"/>
    <cellStyle name="Cálculo 5" xfId="240"/>
    <cellStyle name="Cálculo 6" xfId="241"/>
    <cellStyle name="Cálculo 7" xfId="242"/>
    <cellStyle name="Capitulo" xfId="243"/>
    <cellStyle name="Capitulo 2" xfId="244"/>
    <cellStyle name="Capitulo 3" xfId="245"/>
    <cellStyle name="Capitulo 4" xfId="246"/>
    <cellStyle name="Capitulo 5" xfId="247"/>
    <cellStyle name="Capitulo 6" xfId="248"/>
    <cellStyle name="Celda de comprobación 2" xfId="249"/>
    <cellStyle name="Celda de comprobación 3" xfId="250"/>
    <cellStyle name="Celda de comprobación 4" xfId="251"/>
    <cellStyle name="Celda de comprobación 5" xfId="252"/>
    <cellStyle name="Celda de comprobación 6" xfId="253"/>
    <cellStyle name="Celda de comprobación 7" xfId="254"/>
    <cellStyle name="Celda vinculada 2" xfId="255"/>
    <cellStyle name="Celda vinculada 3" xfId="256"/>
    <cellStyle name="Celda vinculada 4" xfId="257"/>
    <cellStyle name="Celda vinculada 5" xfId="258"/>
    <cellStyle name="Celda vinculada 6" xfId="259"/>
    <cellStyle name="Celda vinculada 7" xfId="260"/>
    <cellStyle name="Cuadro" xfId="261"/>
    <cellStyle name="Custom - Modelo8" xfId="262"/>
    <cellStyle name="Dec(1)" xfId="263"/>
    <cellStyle name="Dec(2)" xfId="264"/>
    <cellStyle name="Decimal 0, derecha" xfId="265"/>
    <cellStyle name="Decimal 2, derecha" xfId="266"/>
    <cellStyle name="Descripciones" xfId="267"/>
    <cellStyle name="Descripciones 2" xfId="268"/>
    <cellStyle name="Descripciones 3" xfId="269"/>
    <cellStyle name="Descripciones 3 2" xfId="270"/>
    <cellStyle name="Descripciones 3 3" xfId="271"/>
    <cellStyle name="Descripciones 4" xfId="272"/>
    <cellStyle name="Descripciones 5" xfId="273"/>
    <cellStyle name="Descripciones 6" xfId="274"/>
    <cellStyle name="Descripciones 7" xfId="275"/>
    <cellStyle name="Descripciones_c09_04" xfId="276"/>
    <cellStyle name="Enc. der" xfId="277"/>
    <cellStyle name="Enc. der 2" xfId="278"/>
    <cellStyle name="Enc. izq" xfId="279"/>
    <cellStyle name="Enc. izq 2" xfId="280"/>
    <cellStyle name="Enc. izq CENTRAR" xfId="281"/>
    <cellStyle name="Enc. izq SUPERIOR" xfId="282"/>
    <cellStyle name="Enc. izq_c07-29" xfId="283"/>
    <cellStyle name="Encabezado" xfId="284"/>
    <cellStyle name="Encabezado 1" xfId="285"/>
    <cellStyle name="Encabezado 2" xfId="286"/>
    <cellStyle name="Encabezado 3" xfId="287"/>
    <cellStyle name="Encabezado 4 2" xfId="288"/>
    <cellStyle name="Encabezado 4 3" xfId="289"/>
    <cellStyle name="Encabezado 4 4" xfId="290"/>
    <cellStyle name="Encabezado 4 5" xfId="291"/>
    <cellStyle name="Encabezado 4 6" xfId="292"/>
    <cellStyle name="Encabezado 4 7" xfId="293"/>
    <cellStyle name="Énfasis1 2" xfId="294"/>
    <cellStyle name="Énfasis1 3" xfId="295"/>
    <cellStyle name="Énfasis1 4" xfId="296"/>
    <cellStyle name="Énfasis1 5" xfId="297"/>
    <cellStyle name="Énfasis1 6" xfId="298"/>
    <cellStyle name="Énfasis1 7" xfId="299"/>
    <cellStyle name="Énfasis2 2" xfId="300"/>
    <cellStyle name="Énfasis2 3" xfId="301"/>
    <cellStyle name="Énfasis2 4" xfId="302"/>
    <cellStyle name="Énfasis2 5" xfId="303"/>
    <cellStyle name="Énfasis2 6" xfId="304"/>
    <cellStyle name="Énfasis2 7" xfId="305"/>
    <cellStyle name="Énfasis3 2" xfId="306"/>
    <cellStyle name="Énfasis3 3" xfId="307"/>
    <cellStyle name="Énfasis3 4" xfId="308"/>
    <cellStyle name="Énfasis3 5" xfId="309"/>
    <cellStyle name="Énfasis3 6" xfId="310"/>
    <cellStyle name="Énfasis3 7" xfId="311"/>
    <cellStyle name="Énfasis4 2" xfId="312"/>
    <cellStyle name="Énfasis4 3" xfId="313"/>
    <cellStyle name="Énfasis4 4" xfId="314"/>
    <cellStyle name="Énfasis4 5" xfId="315"/>
    <cellStyle name="Énfasis4 6" xfId="316"/>
    <cellStyle name="Énfasis4 7" xfId="317"/>
    <cellStyle name="Énfasis5 2" xfId="318"/>
    <cellStyle name="Énfasis5 3" xfId="319"/>
    <cellStyle name="Énfasis5 4" xfId="320"/>
    <cellStyle name="Énfasis5 5" xfId="321"/>
    <cellStyle name="Énfasis5 6" xfId="322"/>
    <cellStyle name="Énfasis5 7" xfId="323"/>
    <cellStyle name="Énfasis6 2" xfId="324"/>
    <cellStyle name="Énfasis6 3" xfId="325"/>
    <cellStyle name="Énfasis6 4" xfId="326"/>
    <cellStyle name="Énfasis6 5" xfId="327"/>
    <cellStyle name="Énfasis6 6" xfId="328"/>
    <cellStyle name="Énfasis6 7" xfId="329"/>
    <cellStyle name="entero" xfId="330"/>
    <cellStyle name="Entrada 2" xfId="331"/>
    <cellStyle name="Entrada 3" xfId="332"/>
    <cellStyle name="Entrada 4" xfId="333"/>
    <cellStyle name="Entrada 5" xfId="334"/>
    <cellStyle name="Entrada 6" xfId="335"/>
    <cellStyle name="Entrada 7" xfId="336"/>
    <cellStyle name="Etiqueta" xfId="337"/>
    <cellStyle name="Euro" xfId="338"/>
    <cellStyle name="Euro 2" xfId="339"/>
    <cellStyle name="Euro 2 2" xfId="340"/>
    <cellStyle name="Euro 2 3" xfId="341"/>
    <cellStyle name="Euro 3" xfId="342"/>
    <cellStyle name="Euro 3 2" xfId="343"/>
    <cellStyle name="Euro 3 3" xfId="344"/>
    <cellStyle name="Euro 4" xfId="345"/>
    <cellStyle name="Euro 4 2" xfId="346"/>
    <cellStyle name="Euro 5" xfId="347"/>
    <cellStyle name="Euro 6" xfId="348"/>
    <cellStyle name="Euro_c07-27" xfId="349"/>
    <cellStyle name="Fecha" xfId="350"/>
    <cellStyle name="Fijo" xfId="351"/>
    <cellStyle name="Hipervínculo" xfId="1161" builtinId="8"/>
    <cellStyle name="Hipervínculo 2" xfId="352"/>
    <cellStyle name="Hipervínculo 2 2" xfId="353"/>
    <cellStyle name="Hipervínculo 2 2 2" xfId="4"/>
    <cellStyle name="Hipervínculo 2 2 3" xfId="354"/>
    <cellStyle name="Hipervínculo 2 3" xfId="355"/>
    <cellStyle name="Hipervínculo 2 3 2" xfId="6"/>
    <cellStyle name="Hipervínculo 2 4" xfId="356"/>
    <cellStyle name="Hipervínculo 3" xfId="357"/>
    <cellStyle name="Hipervínculo 3 2" xfId="358"/>
    <cellStyle name="Hipervínculo 3 2 2" xfId="359"/>
    <cellStyle name="Hipervínculo 4" xfId="360"/>
    <cellStyle name="Hipervínculo 4 2" xfId="361"/>
    <cellStyle name="Hipervínculo 5" xfId="362"/>
    <cellStyle name="Hipervínculo 5 2" xfId="363"/>
    <cellStyle name="Hipervínculo 6" xfId="3"/>
    <cellStyle name="Hipervínculo 7" xfId="364"/>
    <cellStyle name="Hipervínculo 8" xfId="365"/>
    <cellStyle name="Hipervínculo visitado 2" xfId="366"/>
    <cellStyle name="Incorrecto 2" xfId="367"/>
    <cellStyle name="Incorrecto 3" xfId="368"/>
    <cellStyle name="Incorrecto 4" xfId="369"/>
    <cellStyle name="Incorrecto 5" xfId="370"/>
    <cellStyle name="Incorrecto 6" xfId="371"/>
    <cellStyle name="Incorrecto 7" xfId="372"/>
    <cellStyle name="LAT-LON" xfId="373"/>
    <cellStyle name="Linea horizontal" xfId="374"/>
    <cellStyle name="Linea Inferior" xfId="375"/>
    <cellStyle name="Linea Inferior 2" xfId="376"/>
    <cellStyle name="Linea Inferior 2 2" xfId="377"/>
    <cellStyle name="Linea Superior" xfId="378"/>
    <cellStyle name="Linea Superior 10" xfId="379"/>
    <cellStyle name="Linea Superior 11" xfId="380"/>
    <cellStyle name="Linea Superior 12" xfId="381"/>
    <cellStyle name="Linea Superior 13" xfId="382"/>
    <cellStyle name="Linea Superior 14" xfId="383"/>
    <cellStyle name="Linea Superior 15" xfId="384"/>
    <cellStyle name="Linea Superior 16" xfId="385"/>
    <cellStyle name="Linea Superior 17" xfId="386"/>
    <cellStyle name="Linea Superior 18" xfId="387"/>
    <cellStyle name="Linea Superior 19" xfId="388"/>
    <cellStyle name="Linea Superior 2" xfId="389"/>
    <cellStyle name="Linea Superior 2 10" xfId="390"/>
    <cellStyle name="Linea Superior 2 11" xfId="391"/>
    <cellStyle name="Linea Superior 2 12" xfId="392"/>
    <cellStyle name="Linea Superior 2 13" xfId="393"/>
    <cellStyle name="Linea Superior 2 14" xfId="394"/>
    <cellStyle name="Linea Superior 2 15" xfId="395"/>
    <cellStyle name="Linea Superior 2 16" xfId="396"/>
    <cellStyle name="Linea Superior 2 17" xfId="397"/>
    <cellStyle name="Linea Superior 2 18" xfId="398"/>
    <cellStyle name="Linea Superior 2 19" xfId="399"/>
    <cellStyle name="Linea Superior 2 2" xfId="400"/>
    <cellStyle name="Linea Superior 2 20" xfId="401"/>
    <cellStyle name="Linea Superior 2 21" xfId="402"/>
    <cellStyle name="Linea Superior 2 22" xfId="403"/>
    <cellStyle name="Linea Superior 2 23" xfId="404"/>
    <cellStyle name="Linea Superior 2 24" xfId="405"/>
    <cellStyle name="Linea Superior 2 25" xfId="406"/>
    <cellStyle name="Linea Superior 2 26" xfId="407"/>
    <cellStyle name="Linea Superior 2 27" xfId="408"/>
    <cellStyle name="Linea Superior 2 28" xfId="409"/>
    <cellStyle name="Linea Superior 2 29" xfId="410"/>
    <cellStyle name="Linea Superior 2 3" xfId="411"/>
    <cellStyle name="Linea Superior 2 30" xfId="412"/>
    <cellStyle name="Linea Superior 2 31" xfId="413"/>
    <cellStyle name="Linea Superior 2 32" xfId="414"/>
    <cellStyle name="Linea Superior 2 33" xfId="415"/>
    <cellStyle name="Linea Superior 2 34" xfId="416"/>
    <cellStyle name="Linea Superior 2 35" xfId="417"/>
    <cellStyle name="Linea Superior 2 36" xfId="418"/>
    <cellStyle name="Linea Superior 2 37" xfId="419"/>
    <cellStyle name="Linea Superior 2 38" xfId="420"/>
    <cellStyle name="Linea Superior 2 39" xfId="421"/>
    <cellStyle name="Linea Superior 2 4" xfId="422"/>
    <cellStyle name="Linea Superior 2 40" xfId="423"/>
    <cellStyle name="Linea Superior 2 41" xfId="424"/>
    <cellStyle name="Linea Superior 2 42" xfId="425"/>
    <cellStyle name="Linea Superior 2 43" xfId="426"/>
    <cellStyle name="Linea Superior 2 44" xfId="427"/>
    <cellStyle name="Linea Superior 2 45" xfId="428"/>
    <cellStyle name="Linea Superior 2 46" xfId="429"/>
    <cellStyle name="Linea Superior 2 47" xfId="430"/>
    <cellStyle name="Linea Superior 2 48" xfId="431"/>
    <cellStyle name="Linea Superior 2 49" xfId="432"/>
    <cellStyle name="Linea Superior 2 5" xfId="433"/>
    <cellStyle name="Linea Superior 2 50" xfId="434"/>
    <cellStyle name="Linea Superior 2 51" xfId="435"/>
    <cellStyle name="Linea Superior 2 52" xfId="436"/>
    <cellStyle name="Linea Superior 2 53" xfId="437"/>
    <cellStyle name="Linea Superior 2 54" xfId="438"/>
    <cellStyle name="Linea Superior 2 55" xfId="439"/>
    <cellStyle name="Linea Superior 2 56" xfId="440"/>
    <cellStyle name="Linea Superior 2 57" xfId="441"/>
    <cellStyle name="Linea Superior 2 58" xfId="442"/>
    <cellStyle name="Linea Superior 2 59" xfId="443"/>
    <cellStyle name="Linea Superior 2 6" xfId="444"/>
    <cellStyle name="Linea Superior 2 60" xfId="445"/>
    <cellStyle name="Linea Superior 2 61" xfId="446"/>
    <cellStyle name="Linea Superior 2 62" xfId="447"/>
    <cellStyle name="Linea Superior 2 63" xfId="448"/>
    <cellStyle name="Linea Superior 2 64" xfId="449"/>
    <cellStyle name="Linea Superior 2 65" xfId="450"/>
    <cellStyle name="Linea Superior 2 66" xfId="451"/>
    <cellStyle name="Linea Superior 2 67" xfId="452"/>
    <cellStyle name="Linea Superior 2 68" xfId="453"/>
    <cellStyle name="Linea Superior 2 69" xfId="454"/>
    <cellStyle name="Linea Superior 2 7" xfId="455"/>
    <cellStyle name="Linea Superior 2 70" xfId="456"/>
    <cellStyle name="Linea Superior 2 71" xfId="457"/>
    <cellStyle name="Linea Superior 2 72" xfId="458"/>
    <cellStyle name="Linea Superior 2 73" xfId="459"/>
    <cellStyle name="Linea Superior 2 74" xfId="460"/>
    <cellStyle name="Linea Superior 2 75" xfId="461"/>
    <cellStyle name="Linea Superior 2 76" xfId="462"/>
    <cellStyle name="Linea Superior 2 77" xfId="463"/>
    <cellStyle name="Linea Superior 2 78" xfId="464"/>
    <cellStyle name="Linea Superior 2 8" xfId="465"/>
    <cellStyle name="Linea Superior 2 9" xfId="466"/>
    <cellStyle name="Linea Superior 20" xfId="467"/>
    <cellStyle name="Linea Superior 21" xfId="468"/>
    <cellStyle name="Linea Superior 22" xfId="469"/>
    <cellStyle name="Linea Superior 23" xfId="470"/>
    <cellStyle name="Linea Superior 24" xfId="471"/>
    <cellStyle name="Linea Superior 25" xfId="472"/>
    <cellStyle name="Linea Superior 26" xfId="473"/>
    <cellStyle name="Linea Superior 27" xfId="474"/>
    <cellStyle name="Linea Superior 28" xfId="475"/>
    <cellStyle name="Linea Superior 29" xfId="476"/>
    <cellStyle name="Linea Superior 3" xfId="477"/>
    <cellStyle name="Linea Superior 30" xfId="478"/>
    <cellStyle name="Linea Superior 31" xfId="479"/>
    <cellStyle name="Linea Superior 32" xfId="480"/>
    <cellStyle name="Linea Superior 33" xfId="481"/>
    <cellStyle name="Linea Superior 34" xfId="482"/>
    <cellStyle name="Linea Superior 35" xfId="483"/>
    <cellStyle name="Linea Superior 36" xfId="484"/>
    <cellStyle name="Linea Superior 37" xfId="485"/>
    <cellStyle name="Linea Superior 38" xfId="486"/>
    <cellStyle name="Linea Superior 39" xfId="487"/>
    <cellStyle name="Linea Superior 4" xfId="488"/>
    <cellStyle name="Linea Superior 40" xfId="489"/>
    <cellStyle name="Linea Superior 41" xfId="490"/>
    <cellStyle name="Linea Superior 42" xfId="491"/>
    <cellStyle name="Linea Superior 43" xfId="492"/>
    <cellStyle name="Linea Superior 44" xfId="493"/>
    <cellStyle name="Linea Superior 45" xfId="494"/>
    <cellStyle name="Linea Superior 46" xfId="495"/>
    <cellStyle name="Linea Superior 47" xfId="496"/>
    <cellStyle name="Linea Superior 48" xfId="497"/>
    <cellStyle name="Linea Superior 49" xfId="498"/>
    <cellStyle name="Linea Superior 5" xfId="499"/>
    <cellStyle name="Linea Superior 50" xfId="500"/>
    <cellStyle name="Linea Superior 51" xfId="501"/>
    <cellStyle name="Linea Superior 52" xfId="502"/>
    <cellStyle name="Linea Superior 53" xfId="503"/>
    <cellStyle name="Linea Superior 54" xfId="504"/>
    <cellStyle name="Linea Superior 55" xfId="505"/>
    <cellStyle name="Linea Superior 56" xfId="506"/>
    <cellStyle name="Linea Superior 57" xfId="507"/>
    <cellStyle name="Linea Superior 58" xfId="508"/>
    <cellStyle name="Linea Superior 59" xfId="509"/>
    <cellStyle name="Linea Superior 6" xfId="510"/>
    <cellStyle name="Linea Superior 60" xfId="511"/>
    <cellStyle name="Linea Superior 61" xfId="512"/>
    <cellStyle name="Linea Superior 62" xfId="513"/>
    <cellStyle name="Linea Superior 63" xfId="514"/>
    <cellStyle name="Linea Superior 64" xfId="515"/>
    <cellStyle name="Linea Superior 65" xfId="516"/>
    <cellStyle name="Linea Superior 66" xfId="517"/>
    <cellStyle name="Linea Superior 67" xfId="518"/>
    <cellStyle name="Linea Superior 68" xfId="519"/>
    <cellStyle name="Linea Superior 69" xfId="520"/>
    <cellStyle name="Linea Superior 7" xfId="521"/>
    <cellStyle name="Linea Superior 70" xfId="522"/>
    <cellStyle name="Linea Superior 71" xfId="523"/>
    <cellStyle name="Linea Superior 72" xfId="524"/>
    <cellStyle name="Linea Superior 73" xfId="525"/>
    <cellStyle name="Linea Superior 74" xfId="526"/>
    <cellStyle name="Linea Superior 75" xfId="527"/>
    <cellStyle name="Linea Superior 76" xfId="528"/>
    <cellStyle name="Linea Superior 77" xfId="529"/>
    <cellStyle name="Linea Superior 78" xfId="530"/>
    <cellStyle name="Linea Superior 79" xfId="531"/>
    <cellStyle name="Linea Superior 8" xfId="532"/>
    <cellStyle name="Linea Superior 80" xfId="533"/>
    <cellStyle name="Linea Superior 9" xfId="534"/>
    <cellStyle name="Linea Tipo" xfId="535"/>
    <cellStyle name="Linea Tipo 2" xfId="536"/>
    <cellStyle name="Miles" xfId="537"/>
    <cellStyle name="Miles 1 dec" xfId="538"/>
    <cellStyle name="miles 2" xfId="539"/>
    <cellStyle name="miles 3" xfId="540"/>
    <cellStyle name="Miles_10.13" xfId="541"/>
    <cellStyle name="Millares 16" xfId="542"/>
    <cellStyle name="Millares 2" xfId="543"/>
    <cellStyle name="Millares 2 2" xfId="544"/>
    <cellStyle name="Millares 2 3" xfId="545"/>
    <cellStyle name="Millares 2 4" xfId="546"/>
    <cellStyle name="Millares 2 5" xfId="547"/>
    <cellStyle name="Millares 2 5 2" xfId="548"/>
    <cellStyle name="Millares 2 6" xfId="549"/>
    <cellStyle name="Millares 2 7" xfId="550"/>
    <cellStyle name="Millares 3" xfId="551"/>
    <cellStyle name="Millares 4" xfId="552"/>
    <cellStyle name="Millares 4 2" xfId="553"/>
    <cellStyle name="Millares 5" xfId="554"/>
    <cellStyle name="Millares 6" xfId="555"/>
    <cellStyle name="Millares 6 2" xfId="556"/>
    <cellStyle name="Millares 6 3" xfId="557"/>
    <cellStyle name="Millares_EMP_6B_1" xfId="1171"/>
    <cellStyle name="Moneda 2" xfId="558"/>
    <cellStyle name="Monetario0" xfId="559"/>
    <cellStyle name="Neutral 2" xfId="560"/>
    <cellStyle name="Neutral 3" xfId="561"/>
    <cellStyle name="Neutral 4" xfId="562"/>
    <cellStyle name="Neutral 5" xfId="563"/>
    <cellStyle name="Neutral 6" xfId="564"/>
    <cellStyle name="Neutral 7" xfId="565"/>
    <cellStyle name="Normal" xfId="0" builtinId="0"/>
    <cellStyle name="Normal 10" xfId="566"/>
    <cellStyle name="Normal 10 2" xfId="1"/>
    <cellStyle name="Normal 10 2 2" xfId="567"/>
    <cellStyle name="Normal 10 2 2 2" xfId="568"/>
    <cellStyle name="Normal 10 2 2 3" xfId="569"/>
    <cellStyle name="Normal 10 2 3" xfId="570"/>
    <cellStyle name="Normal 10 3" xfId="571"/>
    <cellStyle name="Normal 10 3 2" xfId="572"/>
    <cellStyle name="Normal 10 4" xfId="573"/>
    <cellStyle name="Normal 10 5" xfId="574"/>
    <cellStyle name="Normal 11" xfId="575"/>
    <cellStyle name="Normal 11 2" xfId="576"/>
    <cellStyle name="Normal 11 2 2" xfId="577"/>
    <cellStyle name="Normal 11 3" xfId="578"/>
    <cellStyle name="Normal 11 4" xfId="579"/>
    <cellStyle name="Normal 11 5" xfId="580"/>
    <cellStyle name="Normal 12" xfId="581"/>
    <cellStyle name="Normal 12 2" xfId="582"/>
    <cellStyle name="Normal 12 3" xfId="583"/>
    <cellStyle name="Normal 12 4" xfId="584"/>
    <cellStyle name="Normal 120" xfId="585"/>
    <cellStyle name="Normal 13" xfId="586"/>
    <cellStyle name="Normal 13 2" xfId="587"/>
    <cellStyle name="Normal 13 3" xfId="588"/>
    <cellStyle name="Normal 13 4" xfId="589"/>
    <cellStyle name="Normal 13 4 2" xfId="590"/>
    <cellStyle name="Normal 14" xfId="591"/>
    <cellStyle name="Normal 14 2" xfId="592"/>
    <cellStyle name="Normal 14 3" xfId="593"/>
    <cellStyle name="Normal 15" xfId="594"/>
    <cellStyle name="Normal 16" xfId="595"/>
    <cellStyle name="Normal 17" xfId="596"/>
    <cellStyle name="Normal 18" xfId="597"/>
    <cellStyle name="Normal 19" xfId="598"/>
    <cellStyle name="Normal 2" xfId="5"/>
    <cellStyle name="Normal 2 10" xfId="599"/>
    <cellStyle name="Normal 2 11" xfId="600"/>
    <cellStyle name="Normal 2 12" xfId="601"/>
    <cellStyle name="Normal 2 13" xfId="602"/>
    <cellStyle name="Normal 2 14" xfId="603"/>
    <cellStyle name="Normal 2 15" xfId="604"/>
    <cellStyle name="Normal 2 16" xfId="605"/>
    <cellStyle name="Normal 2 17" xfId="606"/>
    <cellStyle name="Normal 2 18" xfId="607"/>
    <cellStyle name="Normal 2 19" xfId="608"/>
    <cellStyle name="Normal 2 2" xfId="609"/>
    <cellStyle name="Normal 2 2 10" xfId="610"/>
    <cellStyle name="Normal 2 2 11" xfId="611"/>
    <cellStyle name="Normal 2 2 12" xfId="612"/>
    <cellStyle name="Normal 2 2 13" xfId="613"/>
    <cellStyle name="Normal 2 2 14" xfId="614"/>
    <cellStyle name="Normal 2 2 15" xfId="615"/>
    <cellStyle name="Normal 2 2 16" xfId="616"/>
    <cellStyle name="Normal 2 2 17" xfId="617"/>
    <cellStyle name="Normal 2 2 18" xfId="618"/>
    <cellStyle name="Normal 2 2 19" xfId="619"/>
    <cellStyle name="Normal 2 2 2" xfId="620"/>
    <cellStyle name="Normal 2 2 2 10" xfId="621"/>
    <cellStyle name="Normal 2 2 2 11" xfId="622"/>
    <cellStyle name="Normal 2 2 2 12" xfId="623"/>
    <cellStyle name="Normal 2 2 2 13" xfId="624"/>
    <cellStyle name="Normal 2 2 2 14" xfId="625"/>
    <cellStyle name="Normal 2 2 2 15" xfId="626"/>
    <cellStyle name="Normal 2 2 2 16" xfId="627"/>
    <cellStyle name="Normal 2 2 2 17" xfId="628"/>
    <cellStyle name="Normal 2 2 2 18" xfId="629"/>
    <cellStyle name="Normal 2 2 2 19" xfId="630"/>
    <cellStyle name="Normal 2 2 2 2" xfId="631"/>
    <cellStyle name="Normal 2 2 2 20" xfId="632"/>
    <cellStyle name="Normal 2 2 2 21" xfId="633"/>
    <cellStyle name="Normal 2 2 2 22" xfId="634"/>
    <cellStyle name="Normal 2 2 2 23" xfId="635"/>
    <cellStyle name="Normal 2 2 2 24" xfId="636"/>
    <cellStyle name="Normal 2 2 2 25" xfId="637"/>
    <cellStyle name="Normal 2 2 2 26" xfId="638"/>
    <cellStyle name="Normal 2 2 2 27" xfId="639"/>
    <cellStyle name="Normal 2 2 2 28" xfId="640"/>
    <cellStyle name="Normal 2 2 2 29" xfId="641"/>
    <cellStyle name="Normal 2 2 2 3" xfId="642"/>
    <cellStyle name="Normal 2 2 2 30" xfId="643"/>
    <cellStyle name="Normal 2 2 2 31" xfId="644"/>
    <cellStyle name="Normal 2 2 2 32" xfId="645"/>
    <cellStyle name="Normal 2 2 2 33" xfId="646"/>
    <cellStyle name="Normal 2 2 2 34" xfId="647"/>
    <cellStyle name="Normal 2 2 2 35" xfId="648"/>
    <cellStyle name="Normal 2 2 2 36" xfId="649"/>
    <cellStyle name="Normal 2 2 2 37" xfId="650"/>
    <cellStyle name="Normal 2 2 2 38" xfId="651"/>
    <cellStyle name="Normal 2 2 2 39" xfId="652"/>
    <cellStyle name="Normal 2 2 2 4" xfId="653"/>
    <cellStyle name="Normal 2 2 2 40" xfId="654"/>
    <cellStyle name="Normal 2 2 2 41" xfId="655"/>
    <cellStyle name="Normal 2 2 2 42" xfId="656"/>
    <cellStyle name="Normal 2 2 2 43" xfId="657"/>
    <cellStyle name="Normal 2 2 2 5" xfId="658"/>
    <cellStyle name="Normal 2 2 2 6" xfId="659"/>
    <cellStyle name="Normal 2 2 2 7" xfId="660"/>
    <cellStyle name="Normal 2 2 2 8" xfId="661"/>
    <cellStyle name="Normal 2 2 2 9" xfId="662"/>
    <cellStyle name="Normal 2 2 20" xfId="663"/>
    <cellStyle name="Normal 2 2 21" xfId="664"/>
    <cellStyle name="Normal 2 2 22" xfId="665"/>
    <cellStyle name="Normal 2 2 23" xfId="666"/>
    <cellStyle name="Normal 2 2 24" xfId="667"/>
    <cellStyle name="Normal 2 2 25" xfId="668"/>
    <cellStyle name="Normal 2 2 26" xfId="669"/>
    <cellStyle name="Normal 2 2 27" xfId="670"/>
    <cellStyle name="Normal 2 2 28" xfId="671"/>
    <cellStyle name="Normal 2 2 29" xfId="672"/>
    <cellStyle name="Normal 2 2 3" xfId="673"/>
    <cellStyle name="Normal 2 2 3 2" xfId="674"/>
    <cellStyle name="Normal 2 2 3 3" xfId="675"/>
    <cellStyle name="Normal 2 2 30" xfId="676"/>
    <cellStyle name="Normal 2 2 31" xfId="677"/>
    <cellStyle name="Normal 2 2 32" xfId="678"/>
    <cellStyle name="Normal 2 2 33" xfId="679"/>
    <cellStyle name="Normal 2 2 34" xfId="680"/>
    <cellStyle name="Normal 2 2 35" xfId="681"/>
    <cellStyle name="Normal 2 2 36" xfId="682"/>
    <cellStyle name="Normal 2 2 37" xfId="683"/>
    <cellStyle name="Normal 2 2 38" xfId="684"/>
    <cellStyle name="Normal 2 2 39" xfId="685"/>
    <cellStyle name="Normal 2 2 4" xfId="686"/>
    <cellStyle name="Normal 2 2 40" xfId="687"/>
    <cellStyle name="Normal 2 2 41" xfId="688"/>
    <cellStyle name="Normal 2 2 42" xfId="689"/>
    <cellStyle name="Normal 2 2 43" xfId="690"/>
    <cellStyle name="Normal 2 2 44" xfId="691"/>
    <cellStyle name="Normal 2 2 45" xfId="692"/>
    <cellStyle name="Normal 2 2 46" xfId="693"/>
    <cellStyle name="Normal 2 2 47" xfId="694"/>
    <cellStyle name="Normal 2 2 5" xfId="695"/>
    <cellStyle name="Normal 2 2 6" xfId="696"/>
    <cellStyle name="Normal 2 2 7" xfId="697"/>
    <cellStyle name="Normal 2 2 8" xfId="698"/>
    <cellStyle name="Normal 2 2 9" xfId="699"/>
    <cellStyle name="Normal 2 20" xfId="700"/>
    <cellStyle name="Normal 2 21" xfId="701"/>
    <cellStyle name="Normal 2 22" xfId="702"/>
    <cellStyle name="Normal 2 23" xfId="703"/>
    <cellStyle name="Normal 2 23 2" xfId="704"/>
    <cellStyle name="Normal 2 23 3" xfId="705"/>
    <cellStyle name="Normal 2 24" xfId="706"/>
    <cellStyle name="Normal 2 24 2" xfId="707"/>
    <cellStyle name="Normal 2 24 3" xfId="708"/>
    <cellStyle name="Normal 2 25" xfId="709"/>
    <cellStyle name="Normal 2 26" xfId="710"/>
    <cellStyle name="Normal 2 27" xfId="711"/>
    <cellStyle name="Normal 2 28" xfId="712"/>
    <cellStyle name="Normal 2 29" xfId="713"/>
    <cellStyle name="Normal 2 3" xfId="714"/>
    <cellStyle name="Normal 2 3 2" xfId="715"/>
    <cellStyle name="Normal 2 3 3" xfId="716"/>
    <cellStyle name="Normal 2 3 4" xfId="717"/>
    <cellStyle name="Normal 2 3 5" xfId="718"/>
    <cellStyle name="Normal 2 3 6" xfId="719"/>
    <cellStyle name="Normal 2 30" xfId="720"/>
    <cellStyle name="Normal 2 31" xfId="721"/>
    <cellStyle name="Normal 2 32" xfId="722"/>
    <cellStyle name="Normal 2 33" xfId="723"/>
    <cellStyle name="Normal 2 34" xfId="724"/>
    <cellStyle name="Normal 2 35" xfId="725"/>
    <cellStyle name="Normal 2 36" xfId="726"/>
    <cellStyle name="Normal 2 37" xfId="727"/>
    <cellStyle name="Normal 2 38" xfId="728"/>
    <cellStyle name="Normal 2 39" xfId="729"/>
    <cellStyle name="Normal 2 4" xfId="730"/>
    <cellStyle name="Normal 2 4 2" xfId="731"/>
    <cellStyle name="Normal 2 4 2 2" xfId="732"/>
    <cellStyle name="Normal 2 4 2 3" xfId="733"/>
    <cellStyle name="Normal 2 4 3" xfId="734"/>
    <cellStyle name="Normal 2 4 4" xfId="735"/>
    <cellStyle name="Normal 2 40" xfId="736"/>
    <cellStyle name="Normal 2 41" xfId="737"/>
    <cellStyle name="Normal 2 42" xfId="738"/>
    <cellStyle name="Normal 2 43" xfId="739"/>
    <cellStyle name="Normal 2 44" xfId="740"/>
    <cellStyle name="Normal 2 45" xfId="741"/>
    <cellStyle name="Normal 2 46" xfId="742"/>
    <cellStyle name="Normal 2 47" xfId="743"/>
    <cellStyle name="Normal 2 48" xfId="744"/>
    <cellStyle name="Normal 2 49" xfId="745"/>
    <cellStyle name="Normal 2 5" xfId="746"/>
    <cellStyle name="Normal 2 5 2" xfId="747"/>
    <cellStyle name="Normal 2 5 3" xfId="748"/>
    <cellStyle name="Normal 2 50" xfId="749"/>
    <cellStyle name="Normal 2 51" xfId="750"/>
    <cellStyle name="Normal 2 52" xfId="751"/>
    <cellStyle name="Normal 2 53" xfId="752"/>
    <cellStyle name="Normal 2 54" xfId="753"/>
    <cellStyle name="Normal 2 55" xfId="754"/>
    <cellStyle name="Normal 2 56" xfId="755"/>
    <cellStyle name="Normal 2 57" xfId="756"/>
    <cellStyle name="Normal 2 58" xfId="757"/>
    <cellStyle name="Normal 2 58 3" xfId="758"/>
    <cellStyle name="Normal 2 58 3 2" xfId="759"/>
    <cellStyle name="Normal 2 59" xfId="760"/>
    <cellStyle name="Normal 2 6" xfId="761"/>
    <cellStyle name="Normal 2 7" xfId="762"/>
    <cellStyle name="Normal 2 8" xfId="763"/>
    <cellStyle name="Normal 2 9" xfId="764"/>
    <cellStyle name="Normal 2_cap 13" xfId="765"/>
    <cellStyle name="Normal 20" xfId="766"/>
    <cellStyle name="Normal 21" xfId="767"/>
    <cellStyle name="Normal 22" xfId="768"/>
    <cellStyle name="Normal 23" xfId="769"/>
    <cellStyle name="Normal 23 10" xfId="770"/>
    <cellStyle name="Normal 23 11" xfId="771"/>
    <cellStyle name="Normal 23 12" xfId="772"/>
    <cellStyle name="Normal 23 13" xfId="773"/>
    <cellStyle name="Normal 23 14" xfId="774"/>
    <cellStyle name="Normal 23 2" xfId="775"/>
    <cellStyle name="Normal 23 3" xfId="776"/>
    <cellStyle name="Normal 23 4" xfId="777"/>
    <cellStyle name="Normal 23 5" xfId="778"/>
    <cellStyle name="Normal 23 6" xfId="779"/>
    <cellStyle name="Normal 23 7" xfId="780"/>
    <cellStyle name="Normal 23 8" xfId="781"/>
    <cellStyle name="Normal 23 9" xfId="782"/>
    <cellStyle name="Normal 24" xfId="783"/>
    <cellStyle name="Normal 24 10" xfId="784"/>
    <cellStyle name="Normal 24 11" xfId="785"/>
    <cellStyle name="Normal 24 12" xfId="786"/>
    <cellStyle name="Normal 24 13" xfId="787"/>
    <cellStyle name="Normal 24 14" xfId="788"/>
    <cellStyle name="Normal 24 2" xfId="789"/>
    <cellStyle name="Normal 24 3" xfId="790"/>
    <cellStyle name="Normal 24 4" xfId="791"/>
    <cellStyle name="Normal 24 5" xfId="792"/>
    <cellStyle name="Normal 24 6" xfId="793"/>
    <cellStyle name="Normal 24 7" xfId="794"/>
    <cellStyle name="Normal 24 8" xfId="795"/>
    <cellStyle name="Normal 24 9" xfId="796"/>
    <cellStyle name="Normal 25" xfId="797"/>
    <cellStyle name="Normal 26" xfId="798"/>
    <cellStyle name="Normal 26 10" xfId="799"/>
    <cellStyle name="Normal 26 11" xfId="800"/>
    <cellStyle name="Normal 26 12" xfId="801"/>
    <cellStyle name="Normal 26 2" xfId="802"/>
    <cellStyle name="Normal 26 3" xfId="803"/>
    <cellStyle name="Normal 26 4" xfId="804"/>
    <cellStyle name="Normal 26 5" xfId="805"/>
    <cellStyle name="Normal 26 6" xfId="806"/>
    <cellStyle name="Normal 26 7" xfId="807"/>
    <cellStyle name="Normal 26 8" xfId="808"/>
    <cellStyle name="Normal 26 9" xfId="809"/>
    <cellStyle name="Normal 27" xfId="810"/>
    <cellStyle name="Normal 28" xfId="811"/>
    <cellStyle name="Normal 29" xfId="812"/>
    <cellStyle name="Normal 3" xfId="813"/>
    <cellStyle name="Normal 3 10" xfId="814"/>
    <cellStyle name="Normal 3 10 2" xfId="815"/>
    <cellStyle name="Normal 3 10 3" xfId="816"/>
    <cellStyle name="Normal 3 11" xfId="817"/>
    <cellStyle name="Normal 3 11 2" xfId="818"/>
    <cellStyle name="Normal 3 11 3" xfId="819"/>
    <cellStyle name="Normal 3 12" xfId="820"/>
    <cellStyle name="Normal 3 12 2" xfId="821"/>
    <cellStyle name="Normal 3 12 3" xfId="822"/>
    <cellStyle name="Normal 3 13" xfId="823"/>
    <cellStyle name="Normal 3 13 2" xfId="824"/>
    <cellStyle name="Normal 3 13 3" xfId="825"/>
    <cellStyle name="Normal 3 14" xfId="826"/>
    <cellStyle name="Normal 3 14 2" xfId="827"/>
    <cellStyle name="Normal 3 14 3" xfId="828"/>
    <cellStyle name="Normal 3 15" xfId="829"/>
    <cellStyle name="Normal 3 15 2" xfId="830"/>
    <cellStyle name="Normal 3 15 3" xfId="831"/>
    <cellStyle name="Normal 3 16" xfId="832"/>
    <cellStyle name="Normal 3 17" xfId="833"/>
    <cellStyle name="Normal 3 18" xfId="834"/>
    <cellStyle name="Normal 3 19" xfId="835"/>
    <cellStyle name="Normal 3 2" xfId="836"/>
    <cellStyle name="Normal 3 2 2" xfId="837"/>
    <cellStyle name="Normal 3 2 2 2" xfId="838"/>
    <cellStyle name="Normal 3 2 2 3" xfId="839"/>
    <cellStyle name="Normal 3 2 3" xfId="840"/>
    <cellStyle name="Normal 3 2 4" xfId="841"/>
    <cellStyle name="Normal 3 2 5" xfId="842"/>
    <cellStyle name="Normal 3 2 6" xfId="843"/>
    <cellStyle name="Normal 3 20" xfId="844"/>
    <cellStyle name="Normal 3 21" xfId="845"/>
    <cellStyle name="Normal 3 22" xfId="846"/>
    <cellStyle name="Normal 3 23" xfId="847"/>
    <cellStyle name="Normal 3 24" xfId="848"/>
    <cellStyle name="Normal 3 25" xfId="849"/>
    <cellStyle name="Normal 3 26" xfId="850"/>
    <cellStyle name="Normal 3 27" xfId="851"/>
    <cellStyle name="Normal 3 28" xfId="852"/>
    <cellStyle name="Normal 3 29" xfId="853"/>
    <cellStyle name="Normal 3 3" xfId="854"/>
    <cellStyle name="Normal 3 3 2" xfId="855"/>
    <cellStyle name="Normal 3 3 2 2" xfId="856"/>
    <cellStyle name="Normal 3 3 2 2 2" xfId="857"/>
    <cellStyle name="Normal 3 3 3" xfId="858"/>
    <cellStyle name="Normal 3 3 4" xfId="859"/>
    <cellStyle name="Normal 3 30" xfId="860"/>
    <cellStyle name="Normal 3 31" xfId="861"/>
    <cellStyle name="Normal 3 32" xfId="862"/>
    <cellStyle name="Normal 3 33" xfId="863"/>
    <cellStyle name="Normal 3 34" xfId="864"/>
    <cellStyle name="Normal 3 35" xfId="865"/>
    <cellStyle name="Normal 3 36" xfId="866"/>
    <cellStyle name="Normal 3 37" xfId="867"/>
    <cellStyle name="Normal 3 38" xfId="868"/>
    <cellStyle name="Normal 3 39" xfId="869"/>
    <cellStyle name="Normal 3 4" xfId="870"/>
    <cellStyle name="Normal 3 4 2" xfId="871"/>
    <cellStyle name="Normal 3 4 2 2" xfId="872"/>
    <cellStyle name="Normal 3 4 2 2 2" xfId="1162"/>
    <cellStyle name="Normal 3 4 3" xfId="873"/>
    <cellStyle name="Normal 3 40" xfId="874"/>
    <cellStyle name="Normal 3 41" xfId="875"/>
    <cellStyle name="Normal 3 42" xfId="876"/>
    <cellStyle name="Normal 3 43" xfId="877"/>
    <cellStyle name="Normal 3 44" xfId="878"/>
    <cellStyle name="Normal 3 45" xfId="879"/>
    <cellStyle name="Normal 3 5" xfId="880"/>
    <cellStyle name="Normal 3 5 2" xfId="881"/>
    <cellStyle name="Normal 3 5 3" xfId="882"/>
    <cellStyle name="Normal 3 6" xfId="883"/>
    <cellStyle name="Normal 3 6 2" xfId="884"/>
    <cellStyle name="Normal 3 6 3" xfId="885"/>
    <cellStyle name="Normal 3 7" xfId="886"/>
    <cellStyle name="Normal 3 7 2" xfId="887"/>
    <cellStyle name="Normal 3 7 3" xfId="888"/>
    <cellStyle name="Normal 3 8" xfId="889"/>
    <cellStyle name="Normal 3 8 2" xfId="890"/>
    <cellStyle name="Normal 3 8 3" xfId="891"/>
    <cellStyle name="Normal 3 9" xfId="892"/>
    <cellStyle name="Normal 3 9 2" xfId="893"/>
    <cellStyle name="Normal 3 9 3" xfId="894"/>
    <cellStyle name="Normal 3_10.3" xfId="895"/>
    <cellStyle name="Normal 30" xfId="896"/>
    <cellStyle name="Normal 31" xfId="897"/>
    <cellStyle name="Normal 32" xfId="898"/>
    <cellStyle name="Normal 33" xfId="899"/>
    <cellStyle name="Normal 34" xfId="900"/>
    <cellStyle name="Normal 35" xfId="901"/>
    <cellStyle name="Normal 4" xfId="902"/>
    <cellStyle name="Normal 4 10" xfId="903"/>
    <cellStyle name="Normal 4 10 2" xfId="904"/>
    <cellStyle name="Normal 4 10 3" xfId="905"/>
    <cellStyle name="Normal 4 11" xfId="906"/>
    <cellStyle name="Normal 4 11 2" xfId="907"/>
    <cellStyle name="Normal 4 11 3" xfId="908"/>
    <cellStyle name="Normal 4 12" xfId="909"/>
    <cellStyle name="Normal 4 12 2" xfId="910"/>
    <cellStyle name="Normal 4 12 3" xfId="911"/>
    <cellStyle name="Normal 4 13" xfId="912"/>
    <cellStyle name="Normal 4 14" xfId="913"/>
    <cellStyle name="Normal 4 15" xfId="914"/>
    <cellStyle name="Normal 4 16" xfId="915"/>
    <cellStyle name="Normal 4 17" xfId="916"/>
    <cellStyle name="Normal 4 18" xfId="917"/>
    <cellStyle name="Normal 4 19" xfId="918"/>
    <cellStyle name="Normal 4 2" xfId="919"/>
    <cellStyle name="Normal 4 2 2" xfId="920"/>
    <cellStyle name="Normal 4 2 3" xfId="921"/>
    <cellStyle name="Normal 4 2 4" xfId="922"/>
    <cellStyle name="Normal 4 2 5" xfId="923"/>
    <cellStyle name="Normal 4 2 6" xfId="924"/>
    <cellStyle name="Normal 4 2 7" xfId="925"/>
    <cellStyle name="Normal 4 3" xfId="926"/>
    <cellStyle name="Normal 4 3 2" xfId="927"/>
    <cellStyle name="Normal 4 3 3" xfId="928"/>
    <cellStyle name="Normal 4 4" xfId="929"/>
    <cellStyle name="Normal 4 4 2" xfId="930"/>
    <cellStyle name="Normal 4 4 3" xfId="931"/>
    <cellStyle name="Normal 4 5" xfId="932"/>
    <cellStyle name="Normal 4 5 2" xfId="933"/>
    <cellStyle name="Normal 4 5 3" xfId="934"/>
    <cellStyle name="Normal 4 6" xfId="935"/>
    <cellStyle name="Normal 4 6 2" xfId="936"/>
    <cellStyle name="Normal 4 6 3" xfId="937"/>
    <cellStyle name="Normal 4 7" xfId="938"/>
    <cellStyle name="Normal 4 7 2" xfId="939"/>
    <cellStyle name="Normal 4 7 3" xfId="940"/>
    <cellStyle name="Normal 4 8" xfId="941"/>
    <cellStyle name="Normal 4 8 2" xfId="942"/>
    <cellStyle name="Normal 4 8 3" xfId="943"/>
    <cellStyle name="Normal 4 9" xfId="944"/>
    <cellStyle name="Normal 4 9 2" xfId="945"/>
    <cellStyle name="Normal 4 9 3" xfId="946"/>
    <cellStyle name="Normal 5" xfId="947"/>
    <cellStyle name="Normal 5 2" xfId="948"/>
    <cellStyle name="Normal 5 2 2" xfId="949"/>
    <cellStyle name="Normal 5 2 3" xfId="950"/>
    <cellStyle name="Normal 5 2 4" xfId="951"/>
    <cellStyle name="Normal 5 3" xfId="952"/>
    <cellStyle name="Normal 5 3 2" xfId="953"/>
    <cellStyle name="Normal 5 3 3" xfId="954"/>
    <cellStyle name="Normal 5 4" xfId="955"/>
    <cellStyle name="Normal 5 4 2" xfId="956"/>
    <cellStyle name="Normal 5 5" xfId="957"/>
    <cellStyle name="Normal 6" xfId="958"/>
    <cellStyle name="Normal 6 10" xfId="959"/>
    <cellStyle name="Normal 6 11" xfId="960"/>
    <cellStyle name="Normal 6 12" xfId="961"/>
    <cellStyle name="Normal 6 13" xfId="962"/>
    <cellStyle name="Normal 6 14" xfId="963"/>
    <cellStyle name="Normal 6 15" xfId="964"/>
    <cellStyle name="Normal 6 2" xfId="965"/>
    <cellStyle name="Normal 6 3" xfId="966"/>
    <cellStyle name="Normal 6 4" xfId="967"/>
    <cellStyle name="Normal 6 5" xfId="968"/>
    <cellStyle name="Normal 6 6" xfId="969"/>
    <cellStyle name="Normal 6 7" xfId="970"/>
    <cellStyle name="Normal 6 8" xfId="971"/>
    <cellStyle name="Normal 6 9" xfId="972"/>
    <cellStyle name="Normal 7" xfId="973"/>
    <cellStyle name="Normal 7 2" xfId="974"/>
    <cellStyle name="Normal 7 2 2" xfId="975"/>
    <cellStyle name="Normal 7 2 2 2" xfId="976"/>
    <cellStyle name="Normal 7 2 2 2 2" xfId="977"/>
    <cellStyle name="Normal 7 2 3" xfId="978"/>
    <cellStyle name="Normal 7 3" xfId="979"/>
    <cellStyle name="Normal 7 4" xfId="980"/>
    <cellStyle name="Normal 7 5" xfId="981"/>
    <cellStyle name="Normal 7 6" xfId="982"/>
    <cellStyle name="Normal 8" xfId="983"/>
    <cellStyle name="Normal 8 2" xfId="984"/>
    <cellStyle name="Normal 8 2 2" xfId="985"/>
    <cellStyle name="Normal 8 3" xfId="986"/>
    <cellStyle name="Normal 9" xfId="987"/>
    <cellStyle name="Normal 9 2" xfId="988"/>
    <cellStyle name="Normal 9 2 2" xfId="989"/>
    <cellStyle name="Normal 9 2 2 2" xfId="990"/>
    <cellStyle name="Normal 9 2 3" xfId="991"/>
    <cellStyle name="Normal 9 3" xfId="992"/>
    <cellStyle name="Normal 9 4" xfId="993"/>
    <cellStyle name="Normal 9 5" xfId="994"/>
    <cellStyle name="Normal_A0301" xfId="1169"/>
    <cellStyle name="Normal_A0304" xfId="1170"/>
    <cellStyle name="Normal_A0311" xfId="1165"/>
    <cellStyle name="Normal_A0414" xfId="2"/>
    <cellStyle name="Normal_C08" xfId="1167"/>
    <cellStyle name="Normal_Cap08" xfId="1164"/>
    <cellStyle name="Normal_Cap12" xfId="1163"/>
    <cellStyle name="Normal_enoe" xfId="1168"/>
    <cellStyle name="Normal_Laborales" xfId="1166"/>
    <cellStyle name="Notas 10" xfId="995"/>
    <cellStyle name="Notas 10 2" xfId="996"/>
    <cellStyle name="Notas 10 3" xfId="997"/>
    <cellStyle name="Notas 11" xfId="998"/>
    <cellStyle name="Notas 12" xfId="999"/>
    <cellStyle name="Notas 13" xfId="1000"/>
    <cellStyle name="Notas 2" xfId="1001"/>
    <cellStyle name="Notas 2 10" xfId="1002"/>
    <cellStyle name="Notas 2 11" xfId="1003"/>
    <cellStyle name="Notas 2 12" xfId="1004"/>
    <cellStyle name="Notas 2 12 2" xfId="1005"/>
    <cellStyle name="Notas 2 12 3" xfId="1006"/>
    <cellStyle name="Notas 2 13" xfId="1007"/>
    <cellStyle name="Notas 2 14" xfId="1008"/>
    <cellStyle name="Notas 2 2" xfId="1009"/>
    <cellStyle name="Notas 2 2 2" xfId="1010"/>
    <cellStyle name="Notas 2 3" xfId="1011"/>
    <cellStyle name="Notas 2 4" xfId="1012"/>
    <cellStyle name="Notas 2 5" xfId="1013"/>
    <cellStyle name="Notas 2 6" xfId="1014"/>
    <cellStyle name="Notas 2 7" xfId="1015"/>
    <cellStyle name="Notas 2 8" xfId="1016"/>
    <cellStyle name="Notas 2 9" xfId="1017"/>
    <cellStyle name="Notas 3" xfId="1018"/>
    <cellStyle name="Notas 3 2" xfId="1019"/>
    <cellStyle name="Notas 3 2 2" xfId="1020"/>
    <cellStyle name="Notas 3 3" xfId="1021"/>
    <cellStyle name="Notas 4" xfId="1022"/>
    <cellStyle name="Notas 4 10" xfId="1023"/>
    <cellStyle name="Notas 4 11" xfId="1024"/>
    <cellStyle name="Notas 4 2" xfId="1025"/>
    <cellStyle name="Notas 4 3" xfId="1026"/>
    <cellStyle name="Notas 4 4" xfId="1027"/>
    <cellStyle name="Notas 4 5" xfId="1028"/>
    <cellStyle name="Notas 4 6" xfId="1029"/>
    <cellStyle name="Notas 4 7" xfId="1030"/>
    <cellStyle name="Notas 4 8" xfId="1031"/>
    <cellStyle name="Notas 4 9" xfId="1032"/>
    <cellStyle name="Notas 5" xfId="1033"/>
    <cellStyle name="Notas 5 10" xfId="1034"/>
    <cellStyle name="Notas 5 11" xfId="1035"/>
    <cellStyle name="Notas 5 2" xfId="1036"/>
    <cellStyle name="Notas 5 3" xfId="1037"/>
    <cellStyle name="Notas 5 4" xfId="1038"/>
    <cellStyle name="Notas 5 5" xfId="1039"/>
    <cellStyle name="Notas 5 6" xfId="1040"/>
    <cellStyle name="Notas 5 7" xfId="1041"/>
    <cellStyle name="Notas 5 8" xfId="1042"/>
    <cellStyle name="Notas 5 9" xfId="1043"/>
    <cellStyle name="Notas 6" xfId="1044"/>
    <cellStyle name="Notas 7" xfId="1045"/>
    <cellStyle name="Notas 8" xfId="1046"/>
    <cellStyle name="Notas 8 2" xfId="1047"/>
    <cellStyle name="Notas 8 3" xfId="1048"/>
    <cellStyle name="Notas 9" xfId="1049"/>
    <cellStyle name="Notas 9 2" xfId="1050"/>
    <cellStyle name="Notas 9 3" xfId="1051"/>
    <cellStyle name="Num. cuadro" xfId="1052"/>
    <cellStyle name="Num. cuadro 2" xfId="1053"/>
    <cellStyle name="Num. cuadro 3" xfId="1054"/>
    <cellStyle name="Num. cuadro 4" xfId="1055"/>
    <cellStyle name="Num. cuadro 5" xfId="1056"/>
    <cellStyle name="Num. cuadro 6" xfId="1057"/>
    <cellStyle name="Num. cuadro 7" xfId="1058"/>
    <cellStyle name="Num. cuadro_G422-04" xfId="1059"/>
    <cellStyle name="Num/Num" xfId="1060"/>
    <cellStyle name="Numero" xfId="1061"/>
    <cellStyle name="Numero cuadro" xfId="1062"/>
    <cellStyle name="Numerod" xfId="1063"/>
    <cellStyle name="Pie" xfId="1064"/>
    <cellStyle name="Pie 2" xfId="1065"/>
    <cellStyle name="Pie 2 2" xfId="1066"/>
    <cellStyle name="Pie 3" xfId="1067"/>
    <cellStyle name="Pie 4" xfId="1068"/>
    <cellStyle name="Pie 5" xfId="1069"/>
    <cellStyle name="Pie 6" xfId="1070"/>
    <cellStyle name="Pie 7" xfId="1071"/>
    <cellStyle name="Pie_c02-03" xfId="1072"/>
    <cellStyle name="Pies" xfId="1073"/>
    <cellStyle name="Porcentual 2" xfId="1074"/>
    <cellStyle name="Porcentual 2 2" xfId="1075"/>
    <cellStyle name="Porcentual 2 3" xfId="1076"/>
    <cellStyle name="Porcentual 2 4" xfId="1077"/>
    <cellStyle name="Porcentual 3" xfId="1078"/>
    <cellStyle name="Porcentual 3 2" xfId="1079"/>
    <cellStyle name="Porcentual 3 2 2" xfId="1080"/>
    <cellStyle name="Porcentual 3 2 3" xfId="1081"/>
    <cellStyle name="Porcentual 3 3" xfId="1082"/>
    <cellStyle name="Porcentual 3 3 2" xfId="1083"/>
    <cellStyle name="Porcentual 3 4" xfId="1084"/>
    <cellStyle name="Porcentual 4" xfId="1085"/>
    <cellStyle name="Porcentual 4 2" xfId="1086"/>
    <cellStyle name="Porcentual 4 2 2" xfId="1087"/>
    <cellStyle name="Porcentual 4 3" xfId="1088"/>
    <cellStyle name="Punto0" xfId="1089"/>
    <cellStyle name="Salida 2" xfId="1090"/>
    <cellStyle name="Salida 3" xfId="1091"/>
    <cellStyle name="Salida 4" xfId="1092"/>
    <cellStyle name="Salida 5" xfId="1093"/>
    <cellStyle name="Salida 6" xfId="1094"/>
    <cellStyle name="Salida 7" xfId="1095"/>
    <cellStyle name="sangria_n1" xfId="1096"/>
    <cellStyle name="Separador" xfId="1097"/>
    <cellStyle name="Texto de advertencia 2" xfId="1098"/>
    <cellStyle name="Texto de advertencia 3" xfId="1099"/>
    <cellStyle name="Texto de advertencia 4" xfId="1100"/>
    <cellStyle name="Texto de advertencia 5" xfId="1101"/>
    <cellStyle name="Texto de advertencia 6" xfId="1102"/>
    <cellStyle name="Texto de advertencia 7" xfId="1103"/>
    <cellStyle name="Texto explicativo 2" xfId="1104"/>
    <cellStyle name="Texto explicativo 3" xfId="1105"/>
    <cellStyle name="Texto explicativo 4" xfId="1106"/>
    <cellStyle name="Texto explicativo 5" xfId="1107"/>
    <cellStyle name="Texto explicativo 6" xfId="1108"/>
    <cellStyle name="Texto explicativo 7" xfId="1109"/>
    <cellStyle name="Texto, derecha" xfId="1110"/>
    <cellStyle name="Texto, izquierda" xfId="1111"/>
    <cellStyle name="Titulo" xfId="1112"/>
    <cellStyle name="Título 1 2" xfId="1113"/>
    <cellStyle name="Título 1 3" xfId="1114"/>
    <cellStyle name="Título 1 4" xfId="1115"/>
    <cellStyle name="Título 1 5" xfId="1116"/>
    <cellStyle name="Título 1 6" xfId="1117"/>
    <cellStyle name="Título 1 7" xfId="1118"/>
    <cellStyle name="Titulo 10" xfId="1119"/>
    <cellStyle name="Titulo 11" xfId="1120"/>
    <cellStyle name="Titulo 12" xfId="1121"/>
    <cellStyle name="Titulo 2" xfId="1122"/>
    <cellStyle name="Título 2 2" xfId="1123"/>
    <cellStyle name="Título 2 3" xfId="1124"/>
    <cellStyle name="Título 2 4" xfId="1125"/>
    <cellStyle name="Título 2 5" xfId="1126"/>
    <cellStyle name="Título 2 6" xfId="1127"/>
    <cellStyle name="Título 2 7" xfId="1128"/>
    <cellStyle name="Titulo 3" xfId="1129"/>
    <cellStyle name="Título 3 2" xfId="1130"/>
    <cellStyle name="Título 3 3" xfId="1131"/>
    <cellStyle name="Título 3 4" xfId="1132"/>
    <cellStyle name="Título 3 5" xfId="1133"/>
    <cellStyle name="Título 3 6" xfId="1134"/>
    <cellStyle name="Título 3 7" xfId="1135"/>
    <cellStyle name="Titulo 4" xfId="1136"/>
    <cellStyle name="Título 4" xfId="1137"/>
    <cellStyle name="Título 4 2" xfId="1138"/>
    <cellStyle name="Titulo 5" xfId="1139"/>
    <cellStyle name="Título 5" xfId="1140"/>
    <cellStyle name="Título 5 2" xfId="1141"/>
    <cellStyle name="Titulo 6" xfId="1142"/>
    <cellStyle name="Título 6" xfId="1143"/>
    <cellStyle name="Título 6 2" xfId="1144"/>
    <cellStyle name="Titulo 7" xfId="1145"/>
    <cellStyle name="Título 7" xfId="1146"/>
    <cellStyle name="Título 7 2" xfId="1147"/>
    <cellStyle name="Titulo 8" xfId="1148"/>
    <cellStyle name="Título 8" xfId="1149"/>
    <cellStyle name="Título 8 2" xfId="1150"/>
    <cellStyle name="Titulo 9" xfId="1151"/>
    <cellStyle name="Título 9" xfId="1152"/>
    <cellStyle name="Título 9 2" xfId="1153"/>
    <cellStyle name="Titulo_10" xfId="1154"/>
    <cellStyle name="Total 2" xfId="1155"/>
    <cellStyle name="Total 3" xfId="1156"/>
    <cellStyle name="Total 4" xfId="1157"/>
    <cellStyle name="Total 5" xfId="1158"/>
    <cellStyle name="Total 6" xfId="1159"/>
    <cellStyle name="Total 7" xfId="116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1021080</xdr:colOff>
      <xdr:row>45</xdr:row>
      <xdr:rowOff>91440</xdr:rowOff>
    </xdr:from>
    <xdr:to>
      <xdr:col>0</xdr:col>
      <xdr:colOff>1143000</xdr:colOff>
      <xdr:row>46</xdr:row>
      <xdr:rowOff>24385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1021080" y="4901565"/>
          <a:ext cx="121920" cy="47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1021080</xdr:colOff>
      <xdr:row>82</xdr:row>
      <xdr:rowOff>91440</xdr:rowOff>
    </xdr:from>
    <xdr:to>
      <xdr:col>0</xdr:col>
      <xdr:colOff>1143000</xdr:colOff>
      <xdr:row>83</xdr:row>
      <xdr:rowOff>24385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1021080" y="9063990"/>
          <a:ext cx="121920" cy="47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1021080</xdr:colOff>
      <xdr:row>119</xdr:row>
      <xdr:rowOff>91440</xdr:rowOff>
    </xdr:from>
    <xdr:to>
      <xdr:col>0</xdr:col>
      <xdr:colOff>1143000</xdr:colOff>
      <xdr:row>120</xdr:row>
      <xdr:rowOff>24385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1021080" y="13216890"/>
          <a:ext cx="121920" cy="47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1021080</xdr:colOff>
      <xdr:row>156</xdr:row>
      <xdr:rowOff>91440</xdr:rowOff>
    </xdr:from>
    <xdr:to>
      <xdr:col>0</xdr:col>
      <xdr:colOff>1143000</xdr:colOff>
      <xdr:row>157</xdr:row>
      <xdr:rowOff>24385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1021080" y="17379315"/>
          <a:ext cx="121920" cy="47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1021080</xdr:colOff>
      <xdr:row>193</xdr:row>
      <xdr:rowOff>91440</xdr:rowOff>
    </xdr:from>
    <xdr:to>
      <xdr:col>0</xdr:col>
      <xdr:colOff>1143000</xdr:colOff>
      <xdr:row>194</xdr:row>
      <xdr:rowOff>24385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1021080" y="21513165"/>
          <a:ext cx="121920" cy="47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beta.inegi.org.mx/proyectos/enchogares/regulares/enoe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beta.inegi.org.mx/proyectos/enchogares/regulares/enoe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beta.inegi.org.mx/proyectos/enchogares/regulares/enoe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beta.inegi.org.mx/proyectos/enchogares/regulares/enoe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eta.inegi.org.mx/proyectos/enchogares/regulares/enoe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inegi.org.mx/sistemas/bie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inegi.org.mx/sistemas/bie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www.inegi.org.mx/sistemas/bie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www.inegi.org.mx/sistemas/bie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beta.inegi.org.mx/proyectos/enchogares/regulares/enoe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beta.inegi.org.mx/proyectos/enchogares/regulares/enoe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www.imss.gob.mx/estadisticas/financieras/Pages/cubo.aspx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://www.inegi.org.mx/sistemas/bie/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://www.inegi.org.mx/sistemas/bie/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://www.inegi.org.mx/sistemas/bie/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://www.inegi.org.mx/sistemas/bie/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://www.inegi.org.mx/est/contenidos/proyectos/encuestas/hogares/regulares/enigh/default.aspx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4"/>
  <sheetViews>
    <sheetView showGridLines="0" showRowColHeaders="0" tabSelected="1" zoomScale="130" workbookViewId="0">
      <pane ySplit="2" topLeftCell="A3" activePane="bottomLeft" state="frozenSplit"/>
      <selection activeCell="B4" sqref="B4"/>
      <selection pane="bottomLeft"/>
    </sheetView>
  </sheetViews>
  <sheetFormatPr baseColWidth="10" defaultColWidth="0" defaultRowHeight="9" customHeight="1" zeroHeight="1"/>
  <cols>
    <col min="1" max="1" width="6.42578125" style="23" customWidth="1"/>
    <col min="2" max="2" width="79.7109375" style="24" customWidth="1"/>
    <col min="3" max="16384" width="0" style="25" hidden="1"/>
  </cols>
  <sheetData>
    <row r="1" spans="1:2"/>
    <row r="2" spans="1:2" ht="12.75">
      <c r="A2" s="26" t="s">
        <v>18</v>
      </c>
    </row>
    <row r="3" spans="1:2">
      <c r="A3" s="27"/>
      <c r="B3" s="28"/>
    </row>
    <row r="4" spans="1:2" ht="27">
      <c r="A4" s="27" t="s">
        <v>509</v>
      </c>
      <c r="B4" s="28" t="s">
        <v>516</v>
      </c>
    </row>
    <row r="5" spans="1:2" ht="27">
      <c r="A5" s="27" t="s">
        <v>510</v>
      </c>
      <c r="B5" s="28" t="s">
        <v>517</v>
      </c>
    </row>
    <row r="6" spans="1:2" ht="27">
      <c r="A6" s="27" t="s">
        <v>511</v>
      </c>
      <c r="B6" s="28" t="s">
        <v>518</v>
      </c>
    </row>
    <row r="7" spans="1:2" ht="27">
      <c r="A7" s="27" t="s">
        <v>512</v>
      </c>
      <c r="B7" s="28" t="s">
        <v>519</v>
      </c>
    </row>
    <row r="8" spans="1:2" ht="27">
      <c r="A8" s="27" t="s">
        <v>513</v>
      </c>
      <c r="B8" s="28" t="s">
        <v>520</v>
      </c>
    </row>
    <row r="9" spans="1:2" ht="36">
      <c r="A9" s="27" t="s">
        <v>130</v>
      </c>
      <c r="B9" s="28" t="s">
        <v>133</v>
      </c>
    </row>
    <row r="10" spans="1:2" ht="36">
      <c r="A10" s="27" t="s">
        <v>131</v>
      </c>
      <c r="B10" s="28" t="s">
        <v>134</v>
      </c>
    </row>
    <row r="11" spans="1:2" ht="36">
      <c r="A11" s="27" t="s">
        <v>102</v>
      </c>
      <c r="B11" s="28" t="s">
        <v>104</v>
      </c>
    </row>
    <row r="12" spans="1:2" ht="36">
      <c r="A12" s="27" t="s">
        <v>151</v>
      </c>
      <c r="B12" s="28" t="s">
        <v>152</v>
      </c>
    </row>
    <row r="13" spans="1:2" ht="27">
      <c r="A13" s="27" t="s">
        <v>514</v>
      </c>
      <c r="B13" s="28" t="s">
        <v>521</v>
      </c>
    </row>
    <row r="14" spans="1:2" ht="27">
      <c r="A14" s="27" t="s">
        <v>515</v>
      </c>
      <c r="B14" s="28" t="s">
        <v>522</v>
      </c>
    </row>
    <row r="15" spans="1:2" ht="36">
      <c r="A15" s="27" t="s">
        <v>523</v>
      </c>
      <c r="B15" s="28" t="s">
        <v>568</v>
      </c>
    </row>
    <row r="16" spans="1:2" ht="27">
      <c r="A16" s="27" t="s">
        <v>400</v>
      </c>
      <c r="B16" s="28" t="s">
        <v>442</v>
      </c>
    </row>
    <row r="17" spans="1:2" ht="27">
      <c r="A17" s="27" t="s">
        <v>401</v>
      </c>
      <c r="B17" s="28" t="s">
        <v>443</v>
      </c>
    </row>
    <row r="18" spans="1:2" ht="27">
      <c r="A18" s="27" t="s">
        <v>372</v>
      </c>
      <c r="B18" s="28" t="s">
        <v>386</v>
      </c>
    </row>
    <row r="19" spans="1:2" ht="27">
      <c r="A19" s="27" t="s">
        <v>373</v>
      </c>
      <c r="B19" s="28" t="s">
        <v>387</v>
      </c>
    </row>
    <row r="20" spans="1:2" ht="27">
      <c r="A20" s="27" t="s">
        <v>374</v>
      </c>
      <c r="B20" s="28" t="s">
        <v>388</v>
      </c>
    </row>
    <row r="21" spans="1:2" ht="27">
      <c r="A21" s="27" t="s">
        <v>375</v>
      </c>
      <c r="B21" s="28" t="s">
        <v>389</v>
      </c>
    </row>
    <row r="22" spans="1:2" ht="27">
      <c r="A22" s="27" t="s">
        <v>376</v>
      </c>
      <c r="B22" s="28" t="s">
        <v>390</v>
      </c>
    </row>
    <row r="23" spans="1:2" ht="27">
      <c r="A23" s="27" t="s">
        <v>377</v>
      </c>
      <c r="B23" s="28" t="s">
        <v>391</v>
      </c>
    </row>
    <row r="24" spans="1:2" ht="27">
      <c r="A24" s="27" t="s">
        <v>378</v>
      </c>
      <c r="B24" s="28" t="s">
        <v>392</v>
      </c>
    </row>
    <row r="25" spans="1:2" ht="27">
      <c r="A25" s="27" t="s">
        <v>379</v>
      </c>
      <c r="B25" s="28" t="s">
        <v>393</v>
      </c>
    </row>
    <row r="26" spans="1:2" ht="27">
      <c r="A26" s="27" t="s">
        <v>380</v>
      </c>
      <c r="B26" s="28" t="s">
        <v>394</v>
      </c>
    </row>
    <row r="27" spans="1:2" ht="27">
      <c r="A27" s="27" t="s">
        <v>381</v>
      </c>
      <c r="B27" s="28" t="s">
        <v>395</v>
      </c>
    </row>
    <row r="28" spans="1:2" ht="27">
      <c r="A28" s="27" t="s">
        <v>382</v>
      </c>
      <c r="B28" s="28" t="s">
        <v>396</v>
      </c>
    </row>
    <row r="29" spans="1:2" ht="27">
      <c r="A29" s="27" t="s">
        <v>383</v>
      </c>
      <c r="B29" s="28" t="s">
        <v>397</v>
      </c>
    </row>
    <row r="30" spans="1:2" ht="27">
      <c r="A30" s="27" t="s">
        <v>384</v>
      </c>
      <c r="B30" s="28" t="s">
        <v>398</v>
      </c>
    </row>
    <row r="31" spans="1:2" ht="36">
      <c r="A31" s="27" t="s">
        <v>385</v>
      </c>
      <c r="B31" s="28" t="s">
        <v>399</v>
      </c>
    </row>
    <row r="32" spans="1:2" ht="36">
      <c r="A32" s="27" t="s">
        <v>19</v>
      </c>
      <c r="B32" s="28" t="s">
        <v>29</v>
      </c>
    </row>
    <row r="33" spans="1:2" ht="36">
      <c r="A33" s="27" t="s">
        <v>132</v>
      </c>
      <c r="B33" s="28" t="s">
        <v>135</v>
      </c>
    </row>
    <row r="34" spans="1:2" ht="27">
      <c r="A34" s="27" t="s">
        <v>103</v>
      </c>
      <c r="B34" s="28" t="s">
        <v>105</v>
      </c>
    </row>
    <row r="35" spans="1:2" ht="45">
      <c r="A35" s="27" t="s">
        <v>149</v>
      </c>
      <c r="B35" s="28" t="s">
        <v>153</v>
      </c>
    </row>
    <row r="36" spans="1:2" ht="45">
      <c r="A36" s="27" t="s">
        <v>150</v>
      </c>
      <c r="B36" s="28" t="s">
        <v>604</v>
      </c>
    </row>
    <row r="37" spans="1:2" ht="27">
      <c r="A37" s="27" t="s">
        <v>592</v>
      </c>
      <c r="B37" s="28" t="s">
        <v>598</v>
      </c>
    </row>
    <row r="38" spans="1:2" ht="27">
      <c r="A38" s="27" t="s">
        <v>593</v>
      </c>
      <c r="B38" s="28" t="s">
        <v>599</v>
      </c>
    </row>
    <row r="39" spans="1:2" ht="9" hidden="1" customHeight="1">
      <c r="A39" s="25"/>
      <c r="B39" s="25"/>
    </row>
    <row r="40" spans="1:2" ht="9" hidden="1" customHeight="1">
      <c r="A40" s="25"/>
      <c r="B40" s="25"/>
    </row>
    <row r="41" spans="1:2" ht="9" hidden="1" customHeight="1"/>
    <row r="42" spans="1:2" ht="9" hidden="1" customHeight="1"/>
    <row r="43" spans="1:2" ht="9" hidden="1" customHeight="1"/>
    <row r="44" spans="1:2" ht="9" hidden="1" customHeight="1"/>
    <row r="45" spans="1:2" ht="9" hidden="1" customHeight="1"/>
    <row r="46" spans="1:2" ht="9" hidden="1" customHeight="1"/>
    <row r="47" spans="1:2" ht="9" hidden="1" customHeight="1"/>
    <row r="48" spans="1:2" ht="9" hidden="1" customHeight="1"/>
    <row r="49" spans="2:13" ht="9" hidden="1" customHeight="1"/>
    <row r="50" spans="2:13" ht="9" hidden="1" customHeight="1"/>
    <row r="51" spans="2:13" s="23" customFormat="1" ht="9" hidden="1" customHeight="1">
      <c r="B51" s="24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</row>
    <row r="52" spans="2:13" s="23" customFormat="1" ht="9" hidden="1" customHeight="1">
      <c r="B52" s="24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</row>
    <row r="53" spans="2:13" s="23" customFormat="1" ht="9" hidden="1" customHeight="1">
      <c r="B53" s="24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</row>
    <row r="54" spans="2:13" s="23" customFormat="1" ht="9" hidden="1" customHeight="1">
      <c r="B54" s="24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</row>
    <row r="55" spans="2:13" s="23" customFormat="1" ht="9" hidden="1" customHeight="1">
      <c r="B55" s="24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</row>
    <row r="56" spans="2:13" s="23" customFormat="1" ht="9" hidden="1" customHeight="1">
      <c r="B56" s="2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</row>
    <row r="57" spans="2:13" s="23" customFormat="1" ht="9" hidden="1" customHeight="1">
      <c r="B57" s="2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</row>
    <row r="58" spans="2:13" s="23" customFormat="1" ht="9" hidden="1" customHeight="1">
      <c r="B58" s="2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</row>
    <row r="59" spans="2:13" s="23" customFormat="1" ht="9" hidden="1" customHeight="1">
      <c r="B59" s="2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</row>
    <row r="60" spans="2:13" s="23" customFormat="1" ht="9" hidden="1" customHeight="1">
      <c r="B60" s="2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</row>
    <row r="61" spans="2:13" s="23" customFormat="1" ht="9" hidden="1" customHeight="1">
      <c r="B61" s="2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</row>
    <row r="62" spans="2:13" s="23" customFormat="1" ht="9" hidden="1" customHeight="1">
      <c r="B62" s="24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</row>
    <row r="63" spans="2:13" s="23" customFormat="1" ht="9" hidden="1" customHeight="1">
      <c r="B63" s="24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</row>
    <row r="64" spans="2:13" s="23" customFormat="1" ht="9" hidden="1" customHeight="1">
      <c r="B64" s="2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</row>
    <row r="65" spans="2:13" s="23" customFormat="1" ht="9" hidden="1" customHeight="1">
      <c r="B65" s="2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</row>
    <row r="66" spans="2:13" s="23" customFormat="1" ht="9" hidden="1" customHeight="1">
      <c r="B66" s="2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</row>
    <row r="67" spans="2:13" s="23" customFormat="1" ht="9" hidden="1" customHeight="1">
      <c r="B67" s="2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</row>
    <row r="68" spans="2:13" s="23" customFormat="1" ht="9" hidden="1" customHeight="1">
      <c r="B68" s="2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</row>
    <row r="69" spans="2:13" s="23" customFormat="1" ht="9" hidden="1" customHeight="1">
      <c r="B69" s="2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</row>
    <row r="70" spans="2:13" s="23" customFormat="1" ht="9" hidden="1" customHeight="1">
      <c r="B70" s="2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</row>
    <row r="71" spans="2:13" s="23" customFormat="1" ht="9" hidden="1" customHeight="1">
      <c r="B71" s="2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</row>
    <row r="72" spans="2:13" s="23" customFormat="1" ht="9" hidden="1" customHeight="1">
      <c r="B72" s="2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</row>
    <row r="73" spans="2:13" s="23" customFormat="1" ht="9" hidden="1" customHeight="1">
      <c r="B73" s="2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</row>
    <row r="74" spans="2:13" s="23" customFormat="1" ht="9" hidden="1" customHeight="1">
      <c r="B74" s="2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</row>
    <row r="75" spans="2:13" s="23" customFormat="1" ht="9" hidden="1" customHeight="1">
      <c r="B75" s="2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</row>
    <row r="76" spans="2:13" s="23" customFormat="1" ht="9" hidden="1" customHeight="1">
      <c r="B76" s="24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</row>
    <row r="77" spans="2:13" s="23" customFormat="1" ht="9" hidden="1" customHeight="1">
      <c r="B77" s="24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</row>
    <row r="78" spans="2:13" s="23" customFormat="1" ht="9" hidden="1" customHeight="1">
      <c r="B78" s="24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</row>
    <row r="79" spans="2:13" s="23" customFormat="1" ht="9" hidden="1" customHeight="1">
      <c r="B79" s="2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</row>
    <row r="80" spans="2:13" s="23" customFormat="1" ht="9" hidden="1" customHeight="1">
      <c r="B80" s="2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</row>
    <row r="81" spans="2:13" s="23" customFormat="1" ht="9" hidden="1" customHeight="1">
      <c r="B81" s="2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</row>
    <row r="82" spans="2:13" s="23" customFormat="1" ht="9" hidden="1" customHeight="1">
      <c r="B82" s="24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</row>
    <row r="83" spans="2:13" s="23" customFormat="1" ht="9" hidden="1" customHeight="1">
      <c r="B83" s="24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</row>
    <row r="84" spans="2:13" s="23" customFormat="1" ht="9" hidden="1" customHeight="1">
      <c r="B84" s="24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</row>
    <row r="85" spans="2:13" s="23" customFormat="1" ht="9" hidden="1" customHeight="1">
      <c r="B85" s="24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</row>
    <row r="86" spans="2:13" s="23" customFormat="1" ht="9" hidden="1" customHeight="1">
      <c r="B86" s="24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</row>
    <row r="87" spans="2:13" s="23" customFormat="1" ht="9" hidden="1" customHeight="1">
      <c r="B87" s="24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</row>
    <row r="88" spans="2:13" s="23" customFormat="1" ht="9" hidden="1" customHeight="1">
      <c r="B88" s="24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</row>
    <row r="89" spans="2:13" s="23" customFormat="1" ht="9" hidden="1" customHeight="1">
      <c r="B89" s="24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</row>
    <row r="90" spans="2:13" s="23" customFormat="1" ht="9" hidden="1" customHeight="1">
      <c r="B90" s="24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</row>
    <row r="91" spans="2:13" s="23" customFormat="1" ht="9" hidden="1" customHeight="1">
      <c r="B91" s="24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</row>
    <row r="92" spans="2:13" s="23" customFormat="1" ht="9" hidden="1" customHeight="1">
      <c r="B92" s="24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</row>
    <row r="93" spans="2:13" s="23" customFormat="1" ht="9" hidden="1" customHeight="1">
      <c r="B93" s="24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</row>
    <row r="94" spans="2:13" s="23" customFormat="1" ht="9" hidden="1" customHeight="1">
      <c r="B94" s="24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</row>
    <row r="95" spans="2:13" s="23" customFormat="1" ht="9" hidden="1" customHeight="1">
      <c r="B95" s="24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</row>
    <row r="96" spans="2:13" s="23" customFormat="1" ht="9" hidden="1" customHeight="1">
      <c r="B96" s="24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</row>
    <row r="97" spans="2:13" s="23" customFormat="1" ht="9" hidden="1" customHeight="1">
      <c r="B97" s="24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</row>
    <row r="98" spans="2:13" s="23" customFormat="1" ht="9" hidden="1" customHeight="1">
      <c r="B98" s="24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</row>
    <row r="99" spans="2:13" s="23" customFormat="1" ht="9" hidden="1" customHeight="1">
      <c r="B99" s="24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</row>
    <row r="100" spans="2:13" s="23" customFormat="1" ht="9" hidden="1" customHeight="1">
      <c r="B100" s="24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</row>
    <row r="101" spans="2:13" s="23" customFormat="1" ht="9" hidden="1" customHeight="1">
      <c r="B101" s="24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</row>
    <row r="102" spans="2:13" s="23" customFormat="1" ht="9" hidden="1" customHeight="1">
      <c r="B102" s="24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</row>
    <row r="103" spans="2:13" s="23" customFormat="1" ht="9" hidden="1" customHeight="1">
      <c r="B103" s="24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</row>
    <row r="104" spans="2:13" s="23" customFormat="1" ht="9" hidden="1" customHeight="1">
      <c r="B104" s="24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</row>
    <row r="105" spans="2:13" s="23" customFormat="1" ht="9" hidden="1" customHeight="1">
      <c r="B105" s="24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</row>
    <row r="106" spans="2:13" s="23" customFormat="1" ht="9" hidden="1" customHeight="1">
      <c r="B106" s="24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</row>
    <row r="107" spans="2:13" s="23" customFormat="1" ht="9" hidden="1" customHeight="1">
      <c r="B107" s="24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</row>
    <row r="108" spans="2:13" s="23" customFormat="1" ht="9" hidden="1" customHeight="1">
      <c r="B108" s="24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</row>
    <row r="109" spans="2:13" s="23" customFormat="1" ht="9" hidden="1" customHeight="1">
      <c r="B109" s="24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</row>
    <row r="110" spans="2:13" s="23" customFormat="1" ht="9" hidden="1" customHeight="1">
      <c r="B110" s="24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</row>
    <row r="111" spans="2:13" s="23" customFormat="1" ht="9" hidden="1" customHeight="1">
      <c r="B111" s="24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</row>
    <row r="112" spans="2:13" s="23" customFormat="1" ht="9" hidden="1" customHeight="1">
      <c r="B112" s="24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</row>
    <row r="113" spans="2:13" s="23" customFormat="1" ht="9" hidden="1" customHeight="1">
      <c r="B113" s="24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</row>
    <row r="114" spans="2:13" s="23" customFormat="1" ht="9" hidden="1" customHeight="1">
      <c r="B114" s="24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</row>
    <row r="115" spans="2:13" s="23" customFormat="1" ht="9" hidden="1" customHeight="1">
      <c r="B115" s="24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</row>
    <row r="116" spans="2:13" s="23" customFormat="1" ht="9" hidden="1" customHeight="1">
      <c r="B116" s="24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</row>
    <row r="117" spans="2:13" s="23" customFormat="1" ht="9" hidden="1" customHeight="1">
      <c r="B117" s="24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</row>
    <row r="118" spans="2:13" s="23" customFormat="1" ht="9" hidden="1" customHeight="1">
      <c r="B118" s="24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</row>
    <row r="119" spans="2:13" s="23" customFormat="1" ht="9" hidden="1" customHeight="1">
      <c r="B119" s="24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</row>
    <row r="120" spans="2:13" s="23" customFormat="1" ht="9" hidden="1" customHeight="1">
      <c r="B120" s="24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</row>
    <row r="121" spans="2:13" s="23" customFormat="1" ht="9" hidden="1" customHeight="1">
      <c r="B121" s="24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</row>
    <row r="122" spans="2:13" s="23" customFormat="1" ht="9" hidden="1" customHeight="1">
      <c r="B122" s="24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</row>
    <row r="123" spans="2:13" s="23" customFormat="1" ht="9" hidden="1" customHeight="1">
      <c r="B123" s="24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spans="2:13" s="23" customFormat="1" ht="9" hidden="1" customHeight="1">
      <c r="B124" s="24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spans="2:13" s="23" customFormat="1" ht="9" hidden="1" customHeight="1">
      <c r="B125" s="24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spans="2:13" s="23" customFormat="1" ht="9" hidden="1" customHeight="1">
      <c r="B126" s="24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spans="2:13" s="23" customFormat="1" ht="9" hidden="1" customHeight="1">
      <c r="B127" s="24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spans="2:13" s="23" customFormat="1" ht="9" hidden="1" customHeight="1">
      <c r="B128" s="24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spans="2:13" s="23" customFormat="1" ht="9" hidden="1" customHeight="1">
      <c r="B129" s="24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spans="2:13" s="23" customFormat="1" ht="9" hidden="1" customHeight="1">
      <c r="B130" s="24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  <row r="131" spans="2:13" s="23" customFormat="1" ht="9" hidden="1" customHeight="1">
      <c r="B131" s="24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</row>
    <row r="132" spans="2:13" s="23" customFormat="1" ht="9" hidden="1" customHeight="1">
      <c r="B132" s="24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</row>
    <row r="133" spans="2:13" s="23" customFormat="1" ht="9" hidden="1" customHeight="1">
      <c r="B133" s="24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</row>
    <row r="134" spans="2:13" s="23" customFormat="1" ht="9" hidden="1" customHeight="1">
      <c r="B134" s="24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</row>
    <row r="135" spans="2:13" s="23" customFormat="1" ht="9" hidden="1" customHeight="1">
      <c r="B135" s="24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</row>
    <row r="136" spans="2:13" s="23" customFormat="1" ht="9" hidden="1" customHeight="1">
      <c r="B136" s="24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</row>
    <row r="137" spans="2:13" s="23" customFormat="1" ht="9" hidden="1" customHeight="1">
      <c r="B137" s="24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</row>
    <row r="138" spans="2:13" s="23" customFormat="1" ht="9" hidden="1" customHeight="1">
      <c r="B138" s="24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</row>
    <row r="139" spans="2:13" s="23" customFormat="1" ht="9" hidden="1" customHeight="1">
      <c r="B139" s="24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</row>
    <row r="140" spans="2:13" s="23" customFormat="1" ht="9" hidden="1" customHeight="1">
      <c r="B140" s="24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</row>
    <row r="141" spans="2:13" s="23" customFormat="1" ht="9" hidden="1" customHeight="1">
      <c r="B141" s="24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</row>
    <row r="142" spans="2:13" s="23" customFormat="1" ht="9" hidden="1" customHeight="1">
      <c r="B142" s="24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</row>
    <row r="143" spans="2:13" s="23" customFormat="1" ht="9" hidden="1" customHeight="1">
      <c r="B143" s="24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</row>
    <row r="144" spans="2:13" s="23" customFormat="1" ht="9" hidden="1" customHeight="1">
      <c r="B144" s="24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</row>
    <row r="145" spans="2:13" s="23" customFormat="1" ht="9" hidden="1" customHeight="1">
      <c r="B145" s="24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</row>
    <row r="146" spans="2:13" s="23" customFormat="1" ht="9" hidden="1" customHeight="1">
      <c r="B146" s="24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</row>
    <row r="147" spans="2:13" s="23" customFormat="1" ht="9" hidden="1" customHeight="1">
      <c r="B147" s="24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</row>
    <row r="148" spans="2:13" s="23" customFormat="1" ht="9" hidden="1" customHeight="1">
      <c r="B148" s="24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</row>
    <row r="149" spans="2:13" s="23" customFormat="1" ht="9" hidden="1" customHeight="1">
      <c r="B149" s="24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</row>
    <row r="150" spans="2:13" s="23" customFormat="1" ht="9" hidden="1" customHeight="1">
      <c r="B150" s="24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</row>
    <row r="151" spans="2:13" s="23" customFormat="1" ht="9" hidden="1" customHeight="1">
      <c r="B151" s="24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</row>
    <row r="152" spans="2:13" s="23" customFormat="1" ht="9" hidden="1" customHeight="1">
      <c r="B152" s="24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</row>
    <row r="153" spans="2:13" s="23" customFormat="1" ht="9" hidden="1" customHeight="1">
      <c r="B153" s="24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</row>
    <row r="154" spans="2:13" s="23" customFormat="1" ht="9" hidden="1" customHeight="1">
      <c r="B154" s="24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</row>
    <row r="155" spans="2:13" s="23" customFormat="1" ht="9" hidden="1" customHeight="1">
      <c r="B155" s="24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</row>
    <row r="156" spans="2:13" s="23" customFormat="1" ht="9" hidden="1" customHeight="1">
      <c r="B156" s="24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</row>
    <row r="157" spans="2:13" s="23" customFormat="1" ht="9" hidden="1" customHeight="1">
      <c r="B157" s="24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</row>
    <row r="158" spans="2:13" s="23" customFormat="1" ht="9" hidden="1" customHeight="1">
      <c r="B158" s="24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</row>
    <row r="159" spans="2:13" s="23" customFormat="1" ht="9" hidden="1" customHeight="1">
      <c r="B159" s="24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</row>
    <row r="160" spans="2:13" s="23" customFormat="1" ht="9" hidden="1" customHeight="1">
      <c r="B160" s="24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</row>
    <row r="161" spans="2:13" s="23" customFormat="1" ht="9" hidden="1" customHeight="1">
      <c r="B161" s="24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</row>
    <row r="162" spans="2:13" s="23" customFormat="1" ht="9" hidden="1" customHeight="1">
      <c r="B162" s="24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</row>
    <row r="163" spans="2:13" s="23" customFormat="1" ht="9" hidden="1" customHeight="1">
      <c r="B163" s="24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</row>
    <row r="164" spans="2:13" s="23" customFormat="1" ht="9" hidden="1" customHeight="1">
      <c r="B164" s="24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</row>
    <row r="165" spans="2:13" s="23" customFormat="1" ht="9" hidden="1" customHeight="1">
      <c r="B165" s="24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</row>
    <row r="166" spans="2:13" s="23" customFormat="1" ht="9" hidden="1" customHeight="1">
      <c r="B166" s="24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</row>
    <row r="167" spans="2:13" s="23" customFormat="1" ht="9" hidden="1" customHeight="1">
      <c r="B167" s="24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</row>
    <row r="168" spans="2:13" s="23" customFormat="1" ht="9" hidden="1" customHeight="1">
      <c r="B168" s="24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</row>
    <row r="169" spans="2:13" ht="9" hidden="1" customHeight="1"/>
    <row r="170" spans="2:13" ht="9" hidden="1" customHeight="1"/>
    <row r="171" spans="2:13" ht="9" hidden="1" customHeight="1"/>
    <row r="172" spans="2:13" ht="9" hidden="1" customHeight="1"/>
    <row r="173" spans="2:13" ht="9" hidden="1" customHeight="1"/>
    <row r="174" spans="2:13" ht="9" hidden="1" customHeight="1"/>
    <row r="175" spans="2:13" ht="9" hidden="1" customHeight="1"/>
    <row r="176" spans="2:13" ht="9" hidden="1" customHeight="1"/>
    <row r="177" spans="2:13" ht="9" hidden="1" customHeight="1"/>
    <row r="178" spans="2:13" ht="9" hidden="1" customHeight="1"/>
    <row r="179" spans="2:13" s="23" customFormat="1" ht="9" hidden="1" customHeight="1">
      <c r="B179" s="24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spans="2:13" s="23" customFormat="1" ht="9" hidden="1" customHeight="1">
      <c r="B180" s="24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</row>
    <row r="181" spans="2:13" s="23" customFormat="1" ht="9" hidden="1" customHeight="1">
      <c r="B181" s="24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spans="2:13" s="23" customFormat="1" ht="9" hidden="1" customHeight="1">
      <c r="B182" s="24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</row>
    <row r="183" spans="2:13" s="23" customFormat="1" ht="9" hidden="1" customHeight="1">
      <c r="B183" s="24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</row>
    <row r="184" spans="2:13" s="23" customFormat="1" ht="9" hidden="1" customHeight="1">
      <c r="B184" s="24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</row>
    <row r="185" spans="2:13" s="23" customFormat="1" ht="9" hidden="1" customHeight="1">
      <c r="B185" s="24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</row>
    <row r="186" spans="2:13" s="23" customFormat="1" ht="9" hidden="1" customHeight="1">
      <c r="B186" s="24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</row>
    <row r="187" spans="2:13" s="23" customFormat="1" ht="9" hidden="1" customHeight="1">
      <c r="B187" s="24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</row>
    <row r="188" spans="2:13" s="23" customFormat="1" ht="9" hidden="1" customHeight="1">
      <c r="B188" s="24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</row>
    <row r="189" spans="2:13" s="23" customFormat="1" ht="9" hidden="1" customHeight="1">
      <c r="B189" s="24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</row>
    <row r="190" spans="2:13" s="23" customFormat="1" ht="9" hidden="1" customHeight="1">
      <c r="B190" s="24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</row>
    <row r="191" spans="2:13" s="23" customFormat="1" ht="9" hidden="1" customHeight="1">
      <c r="B191" s="24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</row>
    <row r="192" spans="2:13" s="23" customFormat="1" ht="9" hidden="1" customHeight="1">
      <c r="B192" s="24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</row>
    <row r="193" spans="2:13" s="23" customFormat="1" ht="9" hidden="1" customHeight="1">
      <c r="B193" s="24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</row>
    <row r="194" spans="2:13" s="23" customFormat="1" ht="9" hidden="1" customHeight="1">
      <c r="B194" s="24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</row>
    <row r="195" spans="2:13" s="23" customFormat="1" ht="9" hidden="1" customHeight="1">
      <c r="B195" s="24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</row>
    <row r="196" spans="2:13" s="23" customFormat="1" ht="9" hidden="1" customHeight="1">
      <c r="B196" s="24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</row>
    <row r="197" spans="2:13" s="23" customFormat="1" ht="9" hidden="1" customHeight="1">
      <c r="B197" s="24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</row>
    <row r="198" spans="2:13" s="23" customFormat="1" ht="9" hidden="1" customHeight="1">
      <c r="B198" s="24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</row>
    <row r="199" spans="2:13" s="23" customFormat="1" ht="9" hidden="1" customHeight="1">
      <c r="B199" s="24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</row>
    <row r="200" spans="2:13" s="23" customFormat="1" ht="9" hidden="1" customHeight="1">
      <c r="B200" s="24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</row>
    <row r="201" spans="2:13" s="23" customFormat="1" ht="9" hidden="1" customHeight="1">
      <c r="B201" s="24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</row>
    <row r="202" spans="2:13" s="23" customFormat="1" ht="9" hidden="1" customHeight="1">
      <c r="B202" s="24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</row>
    <row r="203" spans="2:13" ht="9" hidden="1" customHeight="1"/>
    <row r="204" spans="2:13" ht="9" hidden="1" customHeight="1"/>
    <row r="205" spans="2:13" ht="9" hidden="1" customHeight="1"/>
    <row r="206" spans="2:13" ht="9" hidden="1" customHeight="1"/>
    <row r="207" spans="2:13" ht="9" hidden="1" customHeight="1"/>
    <row r="208" spans="2:13" ht="9" hidden="1" customHeight="1"/>
    <row r="209" spans="2:13" s="23" customFormat="1" ht="9" hidden="1" customHeight="1">
      <c r="B209" s="24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</row>
    <row r="210" spans="2:13" s="23" customFormat="1" ht="9" hidden="1" customHeight="1">
      <c r="B210" s="24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</row>
    <row r="211" spans="2:13" s="23" customFormat="1" ht="9" hidden="1" customHeight="1">
      <c r="B211" s="24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</row>
    <row r="212" spans="2:13" s="23" customFormat="1" ht="9" hidden="1" customHeight="1">
      <c r="B212" s="24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</row>
    <row r="213" spans="2:13" s="23" customFormat="1" ht="9" hidden="1" customHeight="1">
      <c r="B213" s="24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</row>
    <row r="214" spans="2:13" s="23" customFormat="1" ht="9" hidden="1" customHeight="1">
      <c r="B214" s="24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</row>
    <row r="215" spans="2:13" s="23" customFormat="1" ht="9" hidden="1" customHeight="1">
      <c r="B215" s="24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</row>
    <row r="216" spans="2:13" s="23" customFormat="1" ht="9" hidden="1" customHeight="1">
      <c r="B216" s="24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</row>
    <row r="217" spans="2:13" s="23" customFormat="1" ht="9" hidden="1" customHeight="1">
      <c r="B217" s="24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</row>
    <row r="218" spans="2:13" s="23" customFormat="1" ht="9" hidden="1" customHeight="1">
      <c r="B218" s="24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</row>
    <row r="219" spans="2:13" s="23" customFormat="1" ht="9" hidden="1" customHeight="1">
      <c r="B219" s="24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</row>
    <row r="220" spans="2:13" s="23" customFormat="1" ht="9" hidden="1" customHeight="1">
      <c r="B220" s="24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</row>
    <row r="221" spans="2:13" s="23" customFormat="1" ht="9" hidden="1" customHeight="1">
      <c r="B221" s="24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</row>
    <row r="222" spans="2:13" s="23" customFormat="1" ht="9" hidden="1" customHeight="1">
      <c r="B222" s="24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</row>
    <row r="223" spans="2:13" s="23" customFormat="1" ht="9" hidden="1" customHeight="1">
      <c r="B223" s="24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</row>
    <row r="224" spans="2:13" s="23" customFormat="1" ht="9" hidden="1" customHeight="1">
      <c r="B224" s="24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</row>
    <row r="225" spans="2:13" s="23" customFormat="1" ht="9" hidden="1" customHeight="1">
      <c r="B225" s="24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</row>
    <row r="226" spans="2:13" s="23" customFormat="1" ht="9" hidden="1" customHeight="1">
      <c r="B226" s="24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</row>
    <row r="227" spans="2:13" s="23" customFormat="1" ht="9" hidden="1" customHeight="1">
      <c r="B227" s="24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</row>
    <row r="228" spans="2:13" s="23" customFormat="1" ht="9" hidden="1" customHeight="1">
      <c r="B228" s="24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</row>
    <row r="229" spans="2:13" s="23" customFormat="1" ht="9" hidden="1" customHeight="1">
      <c r="B229" s="24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</row>
    <row r="230" spans="2:13" s="23" customFormat="1" ht="9" hidden="1" customHeight="1">
      <c r="B230" s="24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</row>
    <row r="231" spans="2:13" s="23" customFormat="1" ht="9" hidden="1" customHeight="1">
      <c r="B231" s="24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</row>
    <row r="232" spans="2:13" s="23" customFormat="1" ht="9" hidden="1" customHeight="1">
      <c r="B232" s="24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</row>
    <row r="233" spans="2:13" s="23" customFormat="1" ht="9" hidden="1" customHeight="1">
      <c r="B233" s="24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</row>
    <row r="234" spans="2:13" s="23" customFormat="1" ht="9" hidden="1" customHeight="1">
      <c r="B234" s="24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</row>
    <row r="235" spans="2:13" s="23" customFormat="1" ht="9" hidden="1" customHeight="1">
      <c r="B235" s="24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</row>
    <row r="236" spans="2:13" s="23" customFormat="1" ht="9" hidden="1" customHeight="1">
      <c r="B236" s="24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</row>
    <row r="237" spans="2:13" ht="9" hidden="1" customHeight="1"/>
    <row r="238" spans="2:13" ht="9" hidden="1" customHeight="1"/>
    <row r="239" spans="2:13" ht="9" hidden="1" customHeight="1"/>
    <row r="240" spans="2:13" ht="9" hidden="1" customHeight="1"/>
    <row r="241" ht="9" hidden="1" customHeight="1"/>
    <row r="242" ht="9" hidden="1" customHeight="1"/>
    <row r="243" ht="9" hidden="1" customHeight="1"/>
    <row r="244" ht="9" hidden="1" customHeight="1"/>
    <row r="245" ht="9" hidden="1" customHeight="1"/>
    <row r="246" ht="9" hidden="1" customHeight="1"/>
    <row r="247" ht="9" hidden="1" customHeight="1"/>
    <row r="248" ht="9" hidden="1" customHeight="1"/>
    <row r="249" ht="9" hidden="1" customHeight="1"/>
    <row r="250" ht="9" hidden="1" customHeight="1"/>
    <row r="251" ht="9" hidden="1" customHeight="1"/>
    <row r="252" ht="9" hidden="1" customHeight="1"/>
    <row r="253" ht="9" hidden="1" customHeight="1"/>
    <row r="254" ht="9" hidden="1" customHeight="1"/>
    <row r="255" ht="9" hidden="1" customHeight="1"/>
    <row r="256" ht="9" hidden="1" customHeight="1"/>
    <row r="257" ht="9" hidden="1" customHeight="1"/>
    <row r="258" ht="9" hidden="1" customHeight="1"/>
    <row r="259" ht="9" hidden="1" customHeight="1"/>
    <row r="260" ht="9" hidden="1" customHeight="1"/>
    <row r="261" ht="9" hidden="1" customHeight="1"/>
    <row r="262" ht="9" hidden="1" customHeight="1"/>
    <row r="263" ht="9" hidden="1" customHeight="1"/>
    <row r="264" ht="9" hidden="1" customHeight="1"/>
    <row r="265" ht="9" hidden="1" customHeight="1"/>
    <row r="266" ht="9" hidden="1" customHeight="1"/>
    <row r="267" ht="9" hidden="1" customHeight="1"/>
    <row r="268" ht="9" hidden="1" customHeight="1"/>
    <row r="269" ht="9" hidden="1" customHeight="1"/>
    <row r="270" ht="9" hidden="1" customHeight="1"/>
    <row r="271" ht="9" hidden="1" customHeight="1"/>
    <row r="272" ht="9" hidden="1" customHeight="1"/>
    <row r="273" ht="9" hidden="1" customHeight="1"/>
    <row r="274" ht="9" hidden="1" customHeight="1"/>
    <row r="275" ht="9" hidden="1" customHeight="1"/>
    <row r="276" ht="9" hidden="1" customHeight="1"/>
    <row r="277" ht="9" hidden="1" customHeight="1"/>
    <row r="278" ht="9" hidden="1" customHeight="1"/>
    <row r="279" ht="9" hidden="1" customHeight="1"/>
    <row r="280" ht="9" hidden="1" customHeight="1"/>
    <row r="281" ht="9" hidden="1" customHeight="1"/>
    <row r="282" ht="9" hidden="1" customHeight="1"/>
    <row r="283" ht="9" hidden="1" customHeight="1"/>
    <row r="284" ht="9" hidden="1" customHeight="1"/>
    <row r="285" ht="9" hidden="1" customHeight="1"/>
    <row r="286" ht="9" hidden="1" customHeight="1"/>
    <row r="287" ht="9" hidden="1" customHeight="1"/>
    <row r="288" ht="9" hidden="1" customHeight="1"/>
    <row r="289" ht="9" hidden="1" customHeight="1"/>
    <row r="290" ht="9" hidden="1" customHeight="1"/>
    <row r="291" ht="9" hidden="1" customHeight="1"/>
    <row r="292" ht="9" hidden="1" customHeight="1"/>
    <row r="293" ht="9" hidden="1" customHeight="1"/>
    <row r="294" ht="9" hidden="1" customHeight="1"/>
    <row r="295" ht="9" hidden="1" customHeight="1"/>
    <row r="296" ht="9" hidden="1" customHeight="1"/>
    <row r="297" ht="9" hidden="1" customHeight="1"/>
    <row r="298" ht="9" hidden="1" customHeight="1"/>
    <row r="299" ht="9" hidden="1" customHeight="1"/>
    <row r="300" ht="9" hidden="1" customHeight="1"/>
    <row r="301" ht="9" hidden="1" customHeight="1"/>
    <row r="302" ht="9" hidden="1" customHeight="1"/>
    <row r="303" ht="9" hidden="1" customHeight="1"/>
    <row r="304" ht="9" hidden="1" customHeight="1"/>
  </sheetData>
  <sheetProtection sheet="1" objects="1" scenarios="1"/>
  <hyperlinks>
    <hyperlink ref="A38:B38" location="'8.35'!A1" display="8.35"/>
    <hyperlink ref="A11:B11" location="'8.8'!A1" display="8.8"/>
    <hyperlink ref="A9:B10" location="'8.29'!A1" display="8.29"/>
    <hyperlink ref="A33:B33" location="'8.30'!A1" display="8.30"/>
    <hyperlink ref="A9:B9" location="'8.6'!A1" display="8.6"/>
    <hyperlink ref="A10:B10" location="'8.7'!A1" display="8.7"/>
    <hyperlink ref="A34:B35" location="'8.31'!A1" display="8.31"/>
    <hyperlink ref="A12:B12" location="'8.9'!A1" display="8.9"/>
    <hyperlink ref="A35:B35" location="'8.32'!A1" display="8.32"/>
    <hyperlink ref="A18:B18" location="'8.15'!A1" display="8.15"/>
    <hyperlink ref="A19:B19" location="'8.16'!A1" display="8.16"/>
    <hyperlink ref="A20:B20" location="'8.17'!A1" display="8.17"/>
    <hyperlink ref="A21:B21" location="'8.18'!A1" display="8.18"/>
    <hyperlink ref="A22:B22" location="'8.19'!A1" display="8.19"/>
    <hyperlink ref="A23:B23" location="'8.20'!A1" display="8.20"/>
    <hyperlink ref="A24:B24" location="'8.21'!A1" display="8.21"/>
    <hyperlink ref="A25:B25" location="'8.22'!A1" display="8.22"/>
    <hyperlink ref="A26:B26" location="'8.23'!A1" display="8.23"/>
    <hyperlink ref="A27:B27" location="'8.24'!A1" display="8.24"/>
    <hyperlink ref="A28:B28" location="'8.25'!A1" display="8.25"/>
    <hyperlink ref="A29:B29" location="'8.26'!A1" display="8.26"/>
    <hyperlink ref="A30:B30" location="'8.27'!A1" display="8.27"/>
    <hyperlink ref="A31:B31" location="'8.28'!A1" display="8.28"/>
    <hyperlink ref="A16:B17" location="'8.15'!A1" display="8.15"/>
    <hyperlink ref="A16:B16" location="'8.13'!A1" display="8.13"/>
    <hyperlink ref="A17:B17" location="'8.14'!A1" display="8.14"/>
    <hyperlink ref="A4:B4" location="'8.1'!A1" display="8.1"/>
    <hyperlink ref="A5:B5" location="'8.2'!A1" display="8.2"/>
    <hyperlink ref="A6:B6" location="'8.3'!A1" display="8.3"/>
    <hyperlink ref="A7:B7" location="'8.4'!A1" display="8.4"/>
    <hyperlink ref="A8:B8" location="'8.5'!A1" display="8.5"/>
    <hyperlink ref="A13:B13" location="'8.10'!A1" display="8.10"/>
    <hyperlink ref="A14:B14" location="'8.11'!A1" display="8.11"/>
    <hyperlink ref="A15:B15" location="'8.12 '!A1" display="8.12"/>
    <hyperlink ref="A36:B37" location="'8.33'!A1" display="8.33"/>
    <hyperlink ref="A37:B37" location="'8.34'!A1" display="8.34"/>
    <hyperlink ref="A32:B32" location="'8.29'!A1" display="8.29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2018.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59"/>
  <sheetViews>
    <sheetView showGridLines="0" showRowColHeaders="0" zoomScale="130" zoomScaleNormal="130" workbookViewId="0">
      <pane xSplit="1" ySplit="9" topLeftCell="B10" activePane="bottomRight" state="frozen"/>
      <selection activeCell="A36" sqref="A36"/>
      <selection pane="topRight" activeCell="A36" sqref="A36"/>
      <selection pane="bottomLeft" activeCell="A36" sqref="A36"/>
      <selection pane="bottomRight"/>
    </sheetView>
  </sheetViews>
  <sheetFormatPr baseColWidth="10" defaultColWidth="0" defaultRowHeight="13.15" customHeight="1" zeroHeight="1"/>
  <cols>
    <col min="1" max="1" width="16.7109375" style="502" customWidth="1"/>
    <col min="2" max="2" width="7" style="545" customWidth="1"/>
    <col min="3" max="3" width="0.7109375" style="545" customWidth="1"/>
    <col min="4" max="4" width="6.5703125" style="545" customWidth="1"/>
    <col min="5" max="5" width="7.28515625" style="545" customWidth="1"/>
    <col min="6" max="6" width="6.42578125" style="502" customWidth="1"/>
    <col min="7" max="7" width="1.140625" style="502" customWidth="1"/>
    <col min="8" max="8" width="6.42578125" style="545" customWidth="1"/>
    <col min="9" max="9" width="7.28515625" style="545" customWidth="1"/>
    <col min="10" max="10" width="6.42578125" style="545" customWidth="1"/>
    <col min="11" max="11" width="1.42578125" style="545" customWidth="1"/>
    <col min="12" max="12" width="7" style="545" customWidth="1"/>
    <col min="13" max="13" width="1.42578125" style="545" customWidth="1"/>
    <col min="14" max="15" width="6.85546875" style="545" customWidth="1"/>
    <col min="16" max="16" width="6.140625" style="502" customWidth="1"/>
    <col min="17" max="17" width="1.5703125" style="502" customWidth="1"/>
    <col min="18" max="18" width="6.85546875" style="545" customWidth="1"/>
    <col min="19" max="20" width="6.42578125" style="545" customWidth="1"/>
    <col min="21" max="21" width="1.42578125" style="545" customWidth="1"/>
    <col min="22" max="22" width="7" style="545" customWidth="1"/>
    <col min="23" max="23" width="1.28515625" style="545" customWidth="1"/>
    <col min="24" max="24" width="6.85546875" style="545" customWidth="1"/>
    <col min="25" max="25" width="6.42578125" style="545" customWidth="1"/>
    <col min="26" max="26" width="6.5703125" style="502" customWidth="1"/>
    <col min="27" max="27" width="1.42578125" style="502" customWidth="1"/>
    <col min="28" max="28" width="6.5703125" style="545" customWidth="1"/>
    <col min="29" max="29" width="6.7109375" style="545" customWidth="1"/>
    <col min="30" max="30" width="6.42578125" style="545" customWidth="1"/>
    <col min="31" max="31" width="0.85546875" style="502" customWidth="1"/>
    <col min="32" max="32" width="0.85546875" style="502" hidden="1" customWidth="1"/>
    <col min="33" max="34" width="0" style="502" hidden="1" customWidth="1"/>
    <col min="35" max="16384" width="11.5703125" style="502" hidden="1"/>
  </cols>
  <sheetData>
    <row r="1" spans="1:33" s="496" customFormat="1" ht="12" customHeight="1">
      <c r="A1" s="491" t="s">
        <v>444</v>
      </c>
      <c r="B1" s="492"/>
      <c r="C1" s="492"/>
      <c r="D1" s="492"/>
      <c r="E1" s="492"/>
      <c r="F1" s="492"/>
      <c r="G1" s="492"/>
      <c r="H1" s="492"/>
      <c r="I1" s="492"/>
      <c r="J1" s="493"/>
      <c r="K1" s="493"/>
      <c r="L1" s="492"/>
      <c r="M1" s="492"/>
      <c r="N1" s="492"/>
      <c r="O1" s="492"/>
      <c r="P1" s="492"/>
      <c r="Q1" s="492"/>
      <c r="R1" s="492"/>
      <c r="S1" s="492"/>
      <c r="T1" s="493"/>
      <c r="U1" s="493"/>
      <c r="V1" s="492"/>
      <c r="W1" s="492"/>
      <c r="X1" s="492"/>
      <c r="Y1" s="492"/>
      <c r="Z1" s="492"/>
      <c r="AA1" s="492"/>
      <c r="AB1" s="492"/>
      <c r="AC1" s="492"/>
      <c r="AD1" s="494" t="s">
        <v>445</v>
      </c>
      <c r="AE1" s="495"/>
    </row>
    <row r="2" spans="1:33" s="496" customFormat="1" ht="12" customHeight="1">
      <c r="A2" s="497" t="s">
        <v>446</v>
      </c>
      <c r="B2" s="498"/>
      <c r="C2" s="498"/>
      <c r="D2" s="492"/>
      <c r="E2" s="492"/>
      <c r="F2" s="492"/>
      <c r="G2" s="492"/>
      <c r="H2" s="492"/>
      <c r="I2" s="492"/>
      <c r="J2" s="492"/>
      <c r="K2" s="492"/>
      <c r="L2" s="498"/>
      <c r="M2" s="498"/>
      <c r="N2" s="492"/>
      <c r="O2" s="492"/>
      <c r="P2" s="492"/>
      <c r="Q2" s="492"/>
      <c r="R2" s="492"/>
      <c r="S2" s="492"/>
      <c r="T2" s="492"/>
      <c r="U2" s="492"/>
      <c r="V2" s="498"/>
      <c r="W2" s="498"/>
      <c r="X2" s="492"/>
      <c r="Y2" s="492"/>
      <c r="Z2" s="492"/>
      <c r="AA2" s="492"/>
      <c r="AB2" s="492"/>
      <c r="AC2" s="492"/>
      <c r="AD2" s="492"/>
      <c r="AE2" s="495"/>
      <c r="AF2" s="499"/>
    </row>
    <row r="3" spans="1:33" ht="3" customHeight="1">
      <c r="A3" s="500"/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  <c r="S3" s="501"/>
      <c r="T3" s="501"/>
      <c r="U3" s="501"/>
      <c r="V3" s="501"/>
      <c r="W3" s="501"/>
      <c r="X3" s="501"/>
      <c r="Y3" s="501"/>
      <c r="Z3" s="501"/>
      <c r="AA3" s="501"/>
      <c r="AB3" s="501"/>
      <c r="AC3" s="501"/>
      <c r="AD3" s="501"/>
      <c r="AE3" s="499"/>
      <c r="AF3" s="499"/>
    </row>
    <row r="4" spans="1:33" ht="3" customHeight="1">
      <c r="A4" s="503"/>
      <c r="B4" s="504"/>
      <c r="C4" s="504"/>
      <c r="D4" s="504"/>
      <c r="E4" s="504"/>
      <c r="F4" s="505"/>
      <c r="G4" s="505"/>
      <c r="H4" s="505"/>
      <c r="I4" s="505"/>
      <c r="J4" s="505"/>
      <c r="K4" s="505"/>
      <c r="L4" s="504"/>
      <c r="M4" s="504"/>
      <c r="N4" s="504"/>
      <c r="O4" s="504"/>
      <c r="P4" s="505"/>
      <c r="Q4" s="505"/>
      <c r="R4" s="505"/>
      <c r="S4" s="505"/>
      <c r="T4" s="505"/>
      <c r="U4" s="505"/>
      <c r="V4" s="504"/>
      <c r="W4" s="504"/>
      <c r="X4" s="504"/>
      <c r="Y4" s="504"/>
      <c r="Z4" s="505"/>
      <c r="AA4" s="505"/>
      <c r="AB4" s="505"/>
      <c r="AC4" s="505"/>
      <c r="AD4" s="505"/>
    </row>
    <row r="5" spans="1:33" ht="9" customHeight="1">
      <c r="A5" s="726" t="s">
        <v>96</v>
      </c>
      <c r="B5" s="506" t="s">
        <v>34</v>
      </c>
      <c r="C5" s="507"/>
      <c r="D5" s="507"/>
      <c r="E5" s="507"/>
      <c r="F5" s="507"/>
      <c r="G5" s="507"/>
      <c r="H5" s="507"/>
      <c r="I5" s="507"/>
      <c r="J5" s="507"/>
      <c r="K5" s="505"/>
      <c r="L5" s="506" t="s">
        <v>447</v>
      </c>
      <c r="M5" s="507"/>
      <c r="N5" s="507"/>
      <c r="O5" s="507"/>
      <c r="P5" s="507"/>
      <c r="Q5" s="507"/>
      <c r="R5" s="507"/>
      <c r="S5" s="507"/>
      <c r="T5" s="507"/>
      <c r="U5" s="505"/>
      <c r="V5" s="506" t="s">
        <v>448</v>
      </c>
      <c r="W5" s="507"/>
      <c r="X5" s="507"/>
      <c r="Y5" s="507"/>
      <c r="Z5" s="507"/>
      <c r="AA5" s="507"/>
      <c r="AB5" s="507"/>
      <c r="AC5" s="507"/>
      <c r="AD5" s="507"/>
    </row>
    <row r="6" spans="1:33" s="510" customFormat="1" ht="9" customHeight="1">
      <c r="A6" s="726"/>
      <c r="B6" s="727" t="s">
        <v>449</v>
      </c>
      <c r="C6" s="698"/>
      <c r="D6" s="508" t="s">
        <v>450</v>
      </c>
      <c r="E6" s="508"/>
      <c r="F6" s="508"/>
      <c r="G6" s="509"/>
      <c r="H6" s="508" t="s">
        <v>451</v>
      </c>
      <c r="I6" s="508"/>
      <c r="J6" s="508"/>
      <c r="K6" s="509"/>
      <c r="L6" s="727" t="s">
        <v>449</v>
      </c>
      <c r="M6" s="698"/>
      <c r="N6" s="508" t="s">
        <v>450</v>
      </c>
      <c r="O6" s="508"/>
      <c r="P6" s="508"/>
      <c r="Q6" s="509"/>
      <c r="R6" s="508" t="s">
        <v>451</v>
      </c>
      <c r="S6" s="508"/>
      <c r="T6" s="508"/>
      <c r="U6" s="509"/>
      <c r="V6" s="727" t="s">
        <v>449</v>
      </c>
      <c r="W6" s="698"/>
      <c r="X6" s="508" t="s">
        <v>450</v>
      </c>
      <c r="Y6" s="508"/>
      <c r="Z6" s="508"/>
      <c r="AA6" s="509"/>
      <c r="AB6" s="508" t="s">
        <v>451</v>
      </c>
      <c r="AC6" s="508"/>
      <c r="AD6" s="508"/>
    </row>
    <row r="7" spans="1:33" s="510" customFormat="1" ht="8.65" customHeight="1">
      <c r="A7" s="726"/>
      <c r="B7" s="727"/>
      <c r="C7" s="698"/>
      <c r="D7" s="698" t="s">
        <v>34</v>
      </c>
      <c r="E7" s="698" t="s">
        <v>452</v>
      </c>
      <c r="F7" s="722" t="s">
        <v>453</v>
      </c>
      <c r="G7" s="698"/>
      <c r="H7" s="702" t="s">
        <v>34</v>
      </c>
      <c r="I7" s="702" t="s">
        <v>454</v>
      </c>
      <c r="J7" s="724" t="s">
        <v>455</v>
      </c>
      <c r="K7" s="702"/>
      <c r="L7" s="727"/>
      <c r="M7" s="698"/>
      <c r="N7" s="698" t="s">
        <v>34</v>
      </c>
      <c r="O7" s="698" t="s">
        <v>452</v>
      </c>
      <c r="P7" s="722" t="s">
        <v>453</v>
      </c>
      <c r="Q7" s="698"/>
      <c r="R7" s="702" t="s">
        <v>34</v>
      </c>
      <c r="S7" s="702" t="s">
        <v>454</v>
      </c>
      <c r="T7" s="724" t="s">
        <v>455</v>
      </c>
      <c r="U7" s="702"/>
      <c r="V7" s="727"/>
      <c r="W7" s="698"/>
      <c r="X7" s="698" t="s">
        <v>34</v>
      </c>
      <c r="Y7" s="698" t="s">
        <v>452</v>
      </c>
      <c r="Z7" s="722" t="s">
        <v>453</v>
      </c>
      <c r="AA7" s="698"/>
      <c r="AB7" s="702" t="s">
        <v>34</v>
      </c>
      <c r="AC7" s="702" t="s">
        <v>454</v>
      </c>
      <c r="AD7" s="724" t="s">
        <v>455</v>
      </c>
    </row>
    <row r="8" spans="1:33" s="510" customFormat="1" ht="8.65" customHeight="1">
      <c r="A8" s="726"/>
      <c r="B8" s="727"/>
      <c r="C8" s="698"/>
      <c r="D8" s="698"/>
      <c r="E8" s="698"/>
      <c r="F8" s="723"/>
      <c r="G8" s="698"/>
      <c r="H8" s="702"/>
      <c r="I8" s="702"/>
      <c r="J8" s="725"/>
      <c r="K8" s="698"/>
      <c r="L8" s="727"/>
      <c r="M8" s="698"/>
      <c r="N8" s="698"/>
      <c r="O8" s="698"/>
      <c r="P8" s="723"/>
      <c r="Q8" s="698"/>
      <c r="R8" s="702"/>
      <c r="S8" s="702"/>
      <c r="T8" s="725"/>
      <c r="U8" s="698"/>
      <c r="V8" s="727"/>
      <c r="W8" s="698"/>
      <c r="X8" s="698"/>
      <c r="Y8" s="698"/>
      <c r="Z8" s="723"/>
      <c r="AA8" s="698"/>
      <c r="AB8" s="702"/>
      <c r="AC8" s="702"/>
      <c r="AD8" s="725"/>
    </row>
    <row r="9" spans="1:33" ht="3" customHeight="1">
      <c r="A9" s="511"/>
      <c r="B9" s="501"/>
      <c r="C9" s="501"/>
      <c r="D9" s="501"/>
      <c r="E9" s="501"/>
      <c r="F9" s="501"/>
      <c r="G9" s="501"/>
      <c r="H9" s="501"/>
      <c r="I9" s="501"/>
      <c r="J9" s="501"/>
      <c r="K9" s="501"/>
      <c r="L9" s="501"/>
      <c r="M9" s="501"/>
      <c r="N9" s="501"/>
      <c r="O9" s="501"/>
      <c r="P9" s="501"/>
      <c r="Q9" s="501"/>
      <c r="R9" s="501"/>
      <c r="S9" s="501"/>
      <c r="T9" s="501"/>
      <c r="U9" s="501"/>
      <c r="V9" s="501"/>
      <c r="W9" s="501"/>
      <c r="X9" s="501"/>
      <c r="Y9" s="501"/>
      <c r="Z9" s="501"/>
      <c r="AA9" s="501"/>
      <c r="AB9" s="501"/>
      <c r="AC9" s="501"/>
      <c r="AD9" s="501"/>
    </row>
    <row r="10" spans="1:33" ht="3" customHeight="1">
      <c r="A10" s="503"/>
      <c r="B10" s="512"/>
      <c r="C10" s="512"/>
      <c r="D10" s="512"/>
      <c r="E10" s="512"/>
      <c r="F10" s="512"/>
      <c r="G10" s="512"/>
      <c r="H10" s="512"/>
      <c r="I10" s="512"/>
      <c r="J10" s="512"/>
      <c r="K10" s="512"/>
      <c r="L10" s="512"/>
      <c r="M10" s="512"/>
      <c r="N10" s="512"/>
      <c r="O10" s="512"/>
      <c r="P10" s="512"/>
      <c r="Q10" s="512"/>
      <c r="R10" s="512"/>
      <c r="S10" s="512"/>
      <c r="T10" s="512"/>
      <c r="U10" s="512"/>
      <c r="V10" s="512"/>
      <c r="W10" s="512"/>
      <c r="X10" s="512"/>
      <c r="Y10" s="512"/>
      <c r="Z10" s="512"/>
      <c r="AA10" s="512"/>
      <c r="AB10" s="512"/>
      <c r="AC10" s="512"/>
      <c r="AD10" s="512"/>
    </row>
    <row r="11" spans="1:33" ht="9" customHeight="1">
      <c r="A11" s="513">
        <v>2005</v>
      </c>
      <c r="B11" s="512"/>
      <c r="C11" s="512"/>
      <c r="D11" s="512"/>
      <c r="E11" s="512"/>
      <c r="F11" s="512"/>
      <c r="G11" s="512"/>
      <c r="H11" s="512"/>
      <c r="I11" s="512"/>
      <c r="J11" s="512"/>
      <c r="K11" s="512"/>
      <c r="L11" s="512"/>
      <c r="M11" s="512"/>
      <c r="N11" s="512"/>
      <c r="O11" s="512"/>
      <c r="P11" s="512"/>
      <c r="Q11" s="512"/>
      <c r="R11" s="512"/>
      <c r="S11" s="512"/>
      <c r="T11" s="512"/>
      <c r="U11" s="512"/>
      <c r="V11" s="514"/>
      <c r="W11" s="512"/>
      <c r="X11" s="512"/>
      <c r="Y11" s="512"/>
      <c r="Z11" s="512"/>
      <c r="AA11" s="512"/>
      <c r="AB11" s="512"/>
      <c r="AC11" s="512"/>
      <c r="AD11" s="512"/>
    </row>
    <row r="12" spans="1:33" s="517" customFormat="1" ht="9" customHeight="1">
      <c r="A12" s="515" t="s">
        <v>44</v>
      </c>
      <c r="B12" s="514">
        <f>SUM(B14:B45)</f>
        <v>73330809</v>
      </c>
      <c r="C12" s="516"/>
      <c r="D12" s="514">
        <f>SUM(D14:D45)</f>
        <v>43180433</v>
      </c>
      <c r="E12" s="514">
        <f>SUM(E14:E45)</f>
        <v>41676868</v>
      </c>
      <c r="F12" s="514">
        <f>SUM(F14:F45)</f>
        <v>1503565</v>
      </c>
      <c r="G12" s="514"/>
      <c r="H12" s="514">
        <f>SUM(H14:H45)</f>
        <v>30150376</v>
      </c>
      <c r="I12" s="514">
        <f>SUM(I14:I45)</f>
        <v>4385728</v>
      </c>
      <c r="J12" s="514">
        <f>SUM(J14:J45)</f>
        <v>25764648</v>
      </c>
      <c r="K12" s="514"/>
      <c r="L12" s="514">
        <f>SUM(L14:L45)</f>
        <v>34215908</v>
      </c>
      <c r="M12" s="516"/>
      <c r="N12" s="514">
        <f>SUM(N14:N45)</f>
        <v>27313753</v>
      </c>
      <c r="O12" s="514">
        <f>SUM(O14:O45)</f>
        <v>26379882</v>
      </c>
      <c r="P12" s="514">
        <f>SUM(P14:P45)</f>
        <v>933871</v>
      </c>
      <c r="Q12" s="514"/>
      <c r="R12" s="514">
        <f>SUM(R14:R45)</f>
        <v>6902155</v>
      </c>
      <c r="S12" s="514">
        <f>SUM(S14:S45)</f>
        <v>1306923</v>
      </c>
      <c r="T12" s="514">
        <f>SUM(T14:T45)</f>
        <v>5595232</v>
      </c>
      <c r="U12" s="514"/>
      <c r="V12" s="514">
        <f>SUM(V14:V45)</f>
        <v>39114901</v>
      </c>
      <c r="W12" s="516"/>
      <c r="X12" s="514">
        <f>SUM(X14:X45)</f>
        <v>15866680</v>
      </c>
      <c r="Y12" s="514">
        <f>SUM(Y14:Y45)</f>
        <v>15296986</v>
      </c>
      <c r="Z12" s="514">
        <f>SUM(Z14:Z45)</f>
        <v>569694</v>
      </c>
      <c r="AA12" s="514"/>
      <c r="AB12" s="514">
        <f>SUM(AB14:AB45)</f>
        <v>23248221</v>
      </c>
      <c r="AC12" s="514">
        <f>SUM(AC14:AC45)</f>
        <v>3078805</v>
      </c>
      <c r="AD12" s="514">
        <f>SUM(AD14:AD45)</f>
        <v>20169416</v>
      </c>
      <c r="AG12" s="514"/>
    </row>
    <row r="13" spans="1:33" s="517" customFormat="1" ht="3.95" customHeight="1">
      <c r="A13" s="515"/>
      <c r="B13" s="514"/>
      <c r="C13" s="516"/>
      <c r="D13" s="514"/>
      <c r="E13" s="514"/>
      <c r="F13" s="514"/>
      <c r="G13" s="514"/>
      <c r="H13" s="514"/>
      <c r="I13" s="514"/>
      <c r="J13" s="514"/>
      <c r="K13" s="514"/>
      <c r="L13" s="514"/>
      <c r="M13" s="516"/>
      <c r="N13" s="514"/>
      <c r="O13" s="514"/>
      <c r="P13" s="514"/>
      <c r="Q13" s="514"/>
      <c r="R13" s="514"/>
      <c r="S13" s="514"/>
      <c r="T13" s="514"/>
      <c r="U13" s="514"/>
      <c r="V13" s="514"/>
      <c r="W13" s="516"/>
      <c r="X13" s="514"/>
      <c r="Y13" s="514"/>
      <c r="Z13" s="514"/>
      <c r="AA13" s="514"/>
      <c r="AB13" s="514"/>
      <c r="AC13" s="514"/>
      <c r="AD13" s="514"/>
    </row>
    <row r="14" spans="1:33" s="522" customFormat="1" ht="9" customHeight="1">
      <c r="A14" s="518" t="s">
        <v>45</v>
      </c>
      <c r="B14" s="519">
        <f t="shared" ref="B14:B45" si="0">SUM(D14,H14)</f>
        <v>723647</v>
      </c>
      <c r="C14" s="516"/>
      <c r="D14" s="520">
        <f t="shared" ref="D14:D45" si="1">SUM(E14:F14)</f>
        <v>421805</v>
      </c>
      <c r="E14" s="520">
        <f t="shared" ref="E14:F45" si="2">SUM(O14,Y14)</f>
        <v>399617</v>
      </c>
      <c r="F14" s="520">
        <f t="shared" si="2"/>
        <v>22188</v>
      </c>
      <c r="G14" s="520"/>
      <c r="H14" s="520">
        <f t="shared" ref="H14:H45" si="3">SUM(I14:J14)</f>
        <v>301842</v>
      </c>
      <c r="I14" s="520">
        <f t="shared" ref="I14:J45" si="4">SUM(S14,AC14)</f>
        <v>33366</v>
      </c>
      <c r="J14" s="520">
        <f t="shared" si="4"/>
        <v>268476</v>
      </c>
      <c r="K14" s="520"/>
      <c r="L14" s="519">
        <f t="shared" ref="L14:L45" si="5">SUM(N14,R14)</f>
        <v>334043</v>
      </c>
      <c r="M14" s="516"/>
      <c r="N14" s="520">
        <f t="shared" ref="N14:N45" si="6">SUM(O14:P14)</f>
        <v>265940</v>
      </c>
      <c r="O14" s="520">
        <v>250123</v>
      </c>
      <c r="P14" s="520">
        <v>15817</v>
      </c>
      <c r="Q14" s="520"/>
      <c r="R14" s="520">
        <f t="shared" ref="R14:R45" si="7">SUM(S14:T14)</f>
        <v>68103</v>
      </c>
      <c r="S14" s="520">
        <v>8965</v>
      </c>
      <c r="T14" s="520">
        <v>59138</v>
      </c>
      <c r="U14" s="520"/>
      <c r="V14" s="519">
        <f t="shared" ref="V14:V45" si="8">SUM(X14,AB14)</f>
        <v>389604</v>
      </c>
      <c r="W14" s="516"/>
      <c r="X14" s="520">
        <f t="shared" ref="X14:X45" si="9">SUM(Y14:Z14)</f>
        <v>155865</v>
      </c>
      <c r="Y14" s="520">
        <v>149494</v>
      </c>
      <c r="Z14" s="521">
        <v>6371</v>
      </c>
      <c r="AA14" s="520"/>
      <c r="AB14" s="520">
        <f t="shared" ref="AB14:AB45" si="10">SUM(AC14:AD14)</f>
        <v>233739</v>
      </c>
      <c r="AC14" s="520">
        <v>24401</v>
      </c>
      <c r="AD14" s="520">
        <v>209338</v>
      </c>
      <c r="AF14" s="517"/>
    </row>
    <row r="15" spans="1:33" s="522" customFormat="1" ht="9" customHeight="1">
      <c r="A15" s="518" t="s">
        <v>46</v>
      </c>
      <c r="B15" s="519">
        <f t="shared" si="0"/>
        <v>2033993</v>
      </c>
      <c r="C15" s="516"/>
      <c r="D15" s="520">
        <f t="shared" si="1"/>
        <v>1183093</v>
      </c>
      <c r="E15" s="520">
        <f t="shared" si="2"/>
        <v>1169009</v>
      </c>
      <c r="F15" s="520">
        <f t="shared" si="2"/>
        <v>14084</v>
      </c>
      <c r="G15" s="520"/>
      <c r="H15" s="520">
        <f t="shared" si="3"/>
        <v>850900</v>
      </c>
      <c r="I15" s="520">
        <f t="shared" si="4"/>
        <v>50261</v>
      </c>
      <c r="J15" s="520">
        <f t="shared" si="4"/>
        <v>800639</v>
      </c>
      <c r="K15" s="520"/>
      <c r="L15" s="519">
        <f t="shared" si="5"/>
        <v>991205</v>
      </c>
      <c r="M15" s="516"/>
      <c r="N15" s="520">
        <f t="shared" si="6"/>
        <v>768661</v>
      </c>
      <c r="O15" s="520">
        <v>759631</v>
      </c>
      <c r="P15" s="520">
        <v>9030</v>
      </c>
      <c r="Q15" s="520"/>
      <c r="R15" s="520">
        <f t="shared" si="7"/>
        <v>222544</v>
      </c>
      <c r="S15" s="520">
        <v>17590</v>
      </c>
      <c r="T15" s="520">
        <v>204954</v>
      </c>
      <c r="U15" s="520"/>
      <c r="V15" s="519">
        <f t="shared" si="8"/>
        <v>1042788</v>
      </c>
      <c r="W15" s="516"/>
      <c r="X15" s="520">
        <f t="shared" si="9"/>
        <v>414432</v>
      </c>
      <c r="Y15" s="520">
        <v>409378</v>
      </c>
      <c r="Z15" s="521">
        <v>5054</v>
      </c>
      <c r="AA15" s="520"/>
      <c r="AB15" s="520">
        <f t="shared" si="10"/>
        <v>628356</v>
      </c>
      <c r="AC15" s="520">
        <v>32671</v>
      </c>
      <c r="AD15" s="520">
        <v>595685</v>
      </c>
      <c r="AF15" s="517"/>
    </row>
    <row r="16" spans="1:33" s="522" customFormat="1" ht="9" customHeight="1">
      <c r="A16" s="518" t="s">
        <v>47</v>
      </c>
      <c r="B16" s="519">
        <f t="shared" si="0"/>
        <v>379869</v>
      </c>
      <c r="C16" s="516"/>
      <c r="D16" s="520">
        <f t="shared" si="1"/>
        <v>234921</v>
      </c>
      <c r="E16" s="520">
        <f t="shared" si="2"/>
        <v>229425</v>
      </c>
      <c r="F16" s="520">
        <f t="shared" si="2"/>
        <v>5496</v>
      </c>
      <c r="G16" s="520"/>
      <c r="H16" s="520">
        <f t="shared" si="3"/>
        <v>144948</v>
      </c>
      <c r="I16" s="520">
        <f t="shared" si="4"/>
        <v>14485</v>
      </c>
      <c r="J16" s="520">
        <f t="shared" si="4"/>
        <v>130463</v>
      </c>
      <c r="K16" s="520"/>
      <c r="L16" s="519">
        <f t="shared" si="5"/>
        <v>189078</v>
      </c>
      <c r="M16" s="516"/>
      <c r="N16" s="520">
        <f t="shared" si="6"/>
        <v>153591</v>
      </c>
      <c r="O16" s="520">
        <v>150622</v>
      </c>
      <c r="P16" s="521">
        <v>2969</v>
      </c>
      <c r="Q16" s="520"/>
      <c r="R16" s="520">
        <f t="shared" si="7"/>
        <v>35487</v>
      </c>
      <c r="S16" s="520">
        <v>4385</v>
      </c>
      <c r="T16" s="520">
        <v>31102</v>
      </c>
      <c r="U16" s="520"/>
      <c r="V16" s="519">
        <f t="shared" si="8"/>
        <v>190791</v>
      </c>
      <c r="W16" s="516"/>
      <c r="X16" s="520">
        <f t="shared" si="9"/>
        <v>81330</v>
      </c>
      <c r="Y16" s="520">
        <v>78803</v>
      </c>
      <c r="Z16" s="521">
        <v>2527</v>
      </c>
      <c r="AA16" s="520"/>
      <c r="AB16" s="520">
        <f t="shared" si="10"/>
        <v>109461</v>
      </c>
      <c r="AC16" s="520">
        <v>10100</v>
      </c>
      <c r="AD16" s="520">
        <v>99361</v>
      </c>
      <c r="AF16" s="517"/>
    </row>
    <row r="17" spans="1:32" s="522" customFormat="1" ht="9" customHeight="1">
      <c r="A17" s="523" t="s">
        <v>48</v>
      </c>
      <c r="B17" s="524">
        <f t="shared" si="0"/>
        <v>526193</v>
      </c>
      <c r="C17" s="525"/>
      <c r="D17" s="526">
        <f t="shared" si="1"/>
        <v>335544</v>
      </c>
      <c r="E17" s="526">
        <f t="shared" si="2"/>
        <v>326183</v>
      </c>
      <c r="F17" s="526">
        <f t="shared" si="2"/>
        <v>9361</v>
      </c>
      <c r="G17" s="526"/>
      <c r="H17" s="526">
        <f t="shared" si="3"/>
        <v>190649</v>
      </c>
      <c r="I17" s="526">
        <f t="shared" si="4"/>
        <v>21251</v>
      </c>
      <c r="J17" s="526">
        <f t="shared" si="4"/>
        <v>169398</v>
      </c>
      <c r="K17" s="526"/>
      <c r="L17" s="524">
        <f t="shared" si="5"/>
        <v>257067</v>
      </c>
      <c r="M17" s="525"/>
      <c r="N17" s="526">
        <f t="shared" si="6"/>
        <v>216896</v>
      </c>
      <c r="O17" s="526">
        <v>211678</v>
      </c>
      <c r="P17" s="526">
        <v>5218</v>
      </c>
      <c r="Q17" s="526"/>
      <c r="R17" s="526">
        <f t="shared" si="7"/>
        <v>40171</v>
      </c>
      <c r="S17" s="526">
        <v>6351</v>
      </c>
      <c r="T17" s="526">
        <v>33820</v>
      </c>
      <c r="U17" s="526"/>
      <c r="V17" s="524">
        <f t="shared" si="8"/>
        <v>269126</v>
      </c>
      <c r="W17" s="525"/>
      <c r="X17" s="526">
        <f t="shared" si="9"/>
        <v>118648</v>
      </c>
      <c r="Y17" s="526">
        <v>114505</v>
      </c>
      <c r="Z17" s="527">
        <v>4143</v>
      </c>
      <c r="AA17" s="526"/>
      <c r="AB17" s="526">
        <f t="shared" si="10"/>
        <v>150478</v>
      </c>
      <c r="AC17" s="526">
        <v>14900</v>
      </c>
      <c r="AD17" s="526">
        <v>135578</v>
      </c>
      <c r="AF17" s="517"/>
    </row>
    <row r="18" spans="1:32" s="522" customFormat="1" ht="9" customHeight="1">
      <c r="A18" s="528" t="s">
        <v>49</v>
      </c>
      <c r="B18" s="529">
        <f t="shared" si="0"/>
        <v>1796539</v>
      </c>
      <c r="C18" s="530"/>
      <c r="D18" s="531">
        <f t="shared" si="1"/>
        <v>1035991</v>
      </c>
      <c r="E18" s="531">
        <f t="shared" si="2"/>
        <v>987332</v>
      </c>
      <c r="F18" s="520">
        <f t="shared" si="2"/>
        <v>48659</v>
      </c>
      <c r="G18" s="531"/>
      <c r="H18" s="531">
        <f t="shared" si="3"/>
        <v>760548</v>
      </c>
      <c r="I18" s="531">
        <f t="shared" si="4"/>
        <v>88062</v>
      </c>
      <c r="J18" s="531">
        <f t="shared" si="4"/>
        <v>672486</v>
      </c>
      <c r="K18" s="531"/>
      <c r="L18" s="529">
        <f t="shared" si="5"/>
        <v>856064</v>
      </c>
      <c r="M18" s="530"/>
      <c r="N18" s="531">
        <f t="shared" si="6"/>
        <v>674684</v>
      </c>
      <c r="O18" s="531">
        <v>642237</v>
      </c>
      <c r="P18" s="531">
        <v>32447</v>
      </c>
      <c r="Q18" s="531"/>
      <c r="R18" s="531">
        <f t="shared" si="7"/>
        <v>181380</v>
      </c>
      <c r="S18" s="531">
        <v>28899</v>
      </c>
      <c r="T18" s="531">
        <v>152481</v>
      </c>
      <c r="U18" s="531"/>
      <c r="V18" s="529">
        <f t="shared" si="8"/>
        <v>940475</v>
      </c>
      <c r="W18" s="530"/>
      <c r="X18" s="531">
        <f t="shared" si="9"/>
        <v>361307</v>
      </c>
      <c r="Y18" s="531">
        <v>345095</v>
      </c>
      <c r="Z18" s="532">
        <v>16212</v>
      </c>
      <c r="AA18" s="531"/>
      <c r="AB18" s="531">
        <f t="shared" si="10"/>
        <v>579168</v>
      </c>
      <c r="AC18" s="531">
        <v>59163</v>
      </c>
      <c r="AD18" s="531">
        <v>520005</v>
      </c>
      <c r="AF18" s="517"/>
    </row>
    <row r="19" spans="1:32" s="522" customFormat="1" ht="9" customHeight="1">
      <c r="A19" s="528" t="s">
        <v>50</v>
      </c>
      <c r="B19" s="529">
        <f t="shared" si="0"/>
        <v>420242</v>
      </c>
      <c r="C19" s="530"/>
      <c r="D19" s="531">
        <f t="shared" si="1"/>
        <v>267120</v>
      </c>
      <c r="E19" s="531">
        <f t="shared" si="2"/>
        <v>260211</v>
      </c>
      <c r="F19" s="520">
        <f t="shared" si="2"/>
        <v>6909</v>
      </c>
      <c r="G19" s="531"/>
      <c r="H19" s="531">
        <f t="shared" si="3"/>
        <v>153122</v>
      </c>
      <c r="I19" s="531">
        <f t="shared" si="4"/>
        <v>27362</v>
      </c>
      <c r="J19" s="531">
        <f t="shared" si="4"/>
        <v>125760</v>
      </c>
      <c r="K19" s="531"/>
      <c r="L19" s="529">
        <f t="shared" si="5"/>
        <v>200744</v>
      </c>
      <c r="M19" s="530"/>
      <c r="N19" s="531">
        <f t="shared" si="6"/>
        <v>161366</v>
      </c>
      <c r="O19" s="531">
        <v>157132</v>
      </c>
      <c r="P19" s="531">
        <v>4234</v>
      </c>
      <c r="Q19" s="531"/>
      <c r="R19" s="531">
        <f t="shared" si="7"/>
        <v>39378</v>
      </c>
      <c r="S19" s="531">
        <v>9161</v>
      </c>
      <c r="T19" s="531">
        <v>30217</v>
      </c>
      <c r="U19" s="531"/>
      <c r="V19" s="529">
        <f t="shared" si="8"/>
        <v>219498</v>
      </c>
      <c r="W19" s="530"/>
      <c r="X19" s="531">
        <f t="shared" si="9"/>
        <v>105754</v>
      </c>
      <c r="Y19" s="531">
        <v>103079</v>
      </c>
      <c r="Z19" s="532">
        <v>2675</v>
      </c>
      <c r="AA19" s="531"/>
      <c r="AB19" s="531">
        <f t="shared" si="10"/>
        <v>113744</v>
      </c>
      <c r="AC19" s="531">
        <v>18201</v>
      </c>
      <c r="AD19" s="531">
        <v>95543</v>
      </c>
      <c r="AF19" s="533"/>
    </row>
    <row r="20" spans="1:32" s="522" customFormat="1" ht="9" customHeight="1">
      <c r="A20" s="528" t="s">
        <v>51</v>
      </c>
      <c r="B20" s="529">
        <f t="shared" si="0"/>
        <v>2846191</v>
      </c>
      <c r="C20" s="530"/>
      <c r="D20" s="531">
        <f t="shared" si="1"/>
        <v>1680305</v>
      </c>
      <c r="E20" s="531">
        <f t="shared" si="2"/>
        <v>1645205</v>
      </c>
      <c r="F20" s="520">
        <f t="shared" si="2"/>
        <v>35100</v>
      </c>
      <c r="G20" s="531"/>
      <c r="H20" s="531">
        <f t="shared" si="3"/>
        <v>1165886</v>
      </c>
      <c r="I20" s="531">
        <f t="shared" si="4"/>
        <v>120340</v>
      </c>
      <c r="J20" s="531">
        <f t="shared" si="4"/>
        <v>1045546</v>
      </c>
      <c r="K20" s="531"/>
      <c r="L20" s="529">
        <f t="shared" si="5"/>
        <v>1347416</v>
      </c>
      <c r="M20" s="530"/>
      <c r="N20" s="531">
        <f t="shared" si="6"/>
        <v>1167770</v>
      </c>
      <c r="O20" s="531">
        <v>1149356</v>
      </c>
      <c r="P20" s="531">
        <v>18414</v>
      </c>
      <c r="Q20" s="531"/>
      <c r="R20" s="531">
        <f t="shared" si="7"/>
        <v>179646</v>
      </c>
      <c r="S20" s="531">
        <v>35663</v>
      </c>
      <c r="T20" s="531">
        <v>143983</v>
      </c>
      <c r="U20" s="531"/>
      <c r="V20" s="529">
        <f t="shared" si="8"/>
        <v>1498775</v>
      </c>
      <c r="W20" s="530"/>
      <c r="X20" s="531">
        <f t="shared" si="9"/>
        <v>512535</v>
      </c>
      <c r="Y20" s="531">
        <v>495849</v>
      </c>
      <c r="Z20" s="532">
        <v>16686</v>
      </c>
      <c r="AA20" s="531"/>
      <c r="AB20" s="531">
        <f t="shared" si="10"/>
        <v>986240</v>
      </c>
      <c r="AC20" s="531">
        <v>84677</v>
      </c>
      <c r="AD20" s="531">
        <v>901563</v>
      </c>
      <c r="AF20" s="533"/>
    </row>
    <row r="21" spans="1:32" s="522" customFormat="1" ht="9" customHeight="1">
      <c r="A21" s="523" t="s">
        <v>52</v>
      </c>
      <c r="B21" s="524">
        <f t="shared" si="0"/>
        <v>2326361</v>
      </c>
      <c r="C21" s="525"/>
      <c r="D21" s="526">
        <f t="shared" si="1"/>
        <v>1314058</v>
      </c>
      <c r="E21" s="526">
        <f t="shared" si="2"/>
        <v>1286648</v>
      </c>
      <c r="F21" s="526">
        <f t="shared" si="2"/>
        <v>27410</v>
      </c>
      <c r="G21" s="526"/>
      <c r="H21" s="526">
        <f t="shared" si="3"/>
        <v>1012303</v>
      </c>
      <c r="I21" s="526">
        <f t="shared" si="4"/>
        <v>117232</v>
      </c>
      <c r="J21" s="526">
        <f t="shared" si="4"/>
        <v>895071</v>
      </c>
      <c r="K21" s="526"/>
      <c r="L21" s="524">
        <f t="shared" si="5"/>
        <v>1118324</v>
      </c>
      <c r="M21" s="525"/>
      <c r="N21" s="526">
        <f t="shared" si="6"/>
        <v>860065</v>
      </c>
      <c r="O21" s="526">
        <v>844239</v>
      </c>
      <c r="P21" s="526">
        <v>15826</v>
      </c>
      <c r="Q21" s="526"/>
      <c r="R21" s="526">
        <f t="shared" si="7"/>
        <v>258259</v>
      </c>
      <c r="S21" s="526">
        <v>48831</v>
      </c>
      <c r="T21" s="526">
        <v>209428</v>
      </c>
      <c r="U21" s="526"/>
      <c r="V21" s="524">
        <f t="shared" si="8"/>
        <v>1208037</v>
      </c>
      <c r="W21" s="525"/>
      <c r="X21" s="526">
        <f t="shared" si="9"/>
        <v>453993</v>
      </c>
      <c r="Y21" s="526">
        <v>442409</v>
      </c>
      <c r="Z21" s="527">
        <v>11584</v>
      </c>
      <c r="AA21" s="526"/>
      <c r="AB21" s="526">
        <f t="shared" si="10"/>
        <v>754044</v>
      </c>
      <c r="AC21" s="526">
        <v>68401</v>
      </c>
      <c r="AD21" s="526">
        <v>685643</v>
      </c>
      <c r="AF21" s="533"/>
    </row>
    <row r="22" spans="1:32" s="522" customFormat="1" ht="9" customHeight="1">
      <c r="A22" s="528" t="s">
        <v>53</v>
      </c>
      <c r="B22" s="529">
        <f t="shared" si="0"/>
        <v>6891523</v>
      </c>
      <c r="C22" s="530"/>
      <c r="D22" s="531">
        <f t="shared" si="1"/>
        <v>4122886</v>
      </c>
      <c r="E22" s="531">
        <f t="shared" si="2"/>
        <v>3900326</v>
      </c>
      <c r="F22" s="520">
        <f t="shared" si="2"/>
        <v>222560</v>
      </c>
      <c r="G22" s="531"/>
      <c r="H22" s="531">
        <f t="shared" si="3"/>
        <v>2768637</v>
      </c>
      <c r="I22" s="531">
        <f t="shared" si="4"/>
        <v>409118</v>
      </c>
      <c r="J22" s="531">
        <f t="shared" si="4"/>
        <v>2359519</v>
      </c>
      <c r="K22" s="531"/>
      <c r="L22" s="529">
        <f t="shared" si="5"/>
        <v>3155014</v>
      </c>
      <c r="M22" s="530"/>
      <c r="N22" s="531">
        <f t="shared" si="6"/>
        <v>2401888</v>
      </c>
      <c r="O22" s="531">
        <v>2269308</v>
      </c>
      <c r="P22" s="531">
        <v>132580</v>
      </c>
      <c r="Q22" s="531"/>
      <c r="R22" s="531">
        <f t="shared" si="7"/>
        <v>753126</v>
      </c>
      <c r="S22" s="531">
        <v>153939</v>
      </c>
      <c r="T22" s="531">
        <v>599187</v>
      </c>
      <c r="U22" s="531"/>
      <c r="V22" s="529">
        <f t="shared" si="8"/>
        <v>3736509</v>
      </c>
      <c r="W22" s="530"/>
      <c r="X22" s="531">
        <f t="shared" si="9"/>
        <v>1720998</v>
      </c>
      <c r="Y22" s="531">
        <v>1631018</v>
      </c>
      <c r="Z22" s="532">
        <v>89980</v>
      </c>
      <c r="AA22" s="531"/>
      <c r="AB22" s="531">
        <f t="shared" si="10"/>
        <v>2015511</v>
      </c>
      <c r="AC22" s="531">
        <v>255179</v>
      </c>
      <c r="AD22" s="531">
        <v>1760332</v>
      </c>
      <c r="AF22" s="533"/>
    </row>
    <row r="23" spans="1:32" s="522" customFormat="1" ht="9" customHeight="1">
      <c r="A23" s="528" t="s">
        <v>54</v>
      </c>
      <c r="B23" s="529">
        <f t="shared" si="0"/>
        <v>1052965</v>
      </c>
      <c r="C23" s="530"/>
      <c r="D23" s="531">
        <f t="shared" si="1"/>
        <v>579146</v>
      </c>
      <c r="E23" s="531">
        <f t="shared" si="2"/>
        <v>559319</v>
      </c>
      <c r="F23" s="520">
        <f t="shared" si="2"/>
        <v>19827</v>
      </c>
      <c r="G23" s="531"/>
      <c r="H23" s="531">
        <f t="shared" si="3"/>
        <v>473819</v>
      </c>
      <c r="I23" s="531">
        <f t="shared" si="4"/>
        <v>60835</v>
      </c>
      <c r="J23" s="531">
        <f t="shared" si="4"/>
        <v>412984</v>
      </c>
      <c r="K23" s="531"/>
      <c r="L23" s="529">
        <f t="shared" si="5"/>
        <v>486708</v>
      </c>
      <c r="M23" s="530"/>
      <c r="N23" s="531">
        <f t="shared" si="6"/>
        <v>385989</v>
      </c>
      <c r="O23" s="531">
        <v>373460</v>
      </c>
      <c r="P23" s="531">
        <v>12529</v>
      </c>
      <c r="Q23" s="531"/>
      <c r="R23" s="531">
        <f t="shared" si="7"/>
        <v>100719</v>
      </c>
      <c r="S23" s="531">
        <v>18418</v>
      </c>
      <c r="T23" s="531">
        <v>82301</v>
      </c>
      <c r="U23" s="531"/>
      <c r="V23" s="529">
        <f t="shared" si="8"/>
        <v>566257</v>
      </c>
      <c r="W23" s="530"/>
      <c r="X23" s="531">
        <f t="shared" si="9"/>
        <v>193157</v>
      </c>
      <c r="Y23" s="531">
        <v>185859</v>
      </c>
      <c r="Z23" s="532">
        <v>7298</v>
      </c>
      <c r="AA23" s="531"/>
      <c r="AB23" s="531">
        <f t="shared" si="10"/>
        <v>373100</v>
      </c>
      <c r="AC23" s="531">
        <v>42417</v>
      </c>
      <c r="AD23" s="531">
        <v>330683</v>
      </c>
      <c r="AF23" s="533"/>
    </row>
    <row r="24" spans="1:32" s="522" customFormat="1" ht="9" customHeight="1">
      <c r="A24" s="528" t="s">
        <v>55</v>
      </c>
      <c r="B24" s="529">
        <f t="shared" si="0"/>
        <v>3454094</v>
      </c>
      <c r="C24" s="530"/>
      <c r="D24" s="531">
        <f t="shared" si="1"/>
        <v>1958496</v>
      </c>
      <c r="E24" s="531">
        <f t="shared" si="2"/>
        <v>1878376</v>
      </c>
      <c r="F24" s="520">
        <f t="shared" si="2"/>
        <v>80120</v>
      </c>
      <c r="G24" s="531"/>
      <c r="H24" s="531">
        <f t="shared" si="3"/>
        <v>1495598</v>
      </c>
      <c r="I24" s="531">
        <f t="shared" si="4"/>
        <v>221549</v>
      </c>
      <c r="J24" s="531">
        <f t="shared" si="4"/>
        <v>1274049</v>
      </c>
      <c r="K24" s="531"/>
      <c r="L24" s="529">
        <f t="shared" si="5"/>
        <v>1546052</v>
      </c>
      <c r="M24" s="530"/>
      <c r="N24" s="531">
        <f t="shared" si="6"/>
        <v>1224454</v>
      </c>
      <c r="O24" s="531">
        <v>1168007</v>
      </c>
      <c r="P24" s="531">
        <v>56447</v>
      </c>
      <c r="Q24" s="531"/>
      <c r="R24" s="531">
        <f t="shared" si="7"/>
        <v>321598</v>
      </c>
      <c r="S24" s="531">
        <v>69857</v>
      </c>
      <c r="T24" s="531">
        <v>251741</v>
      </c>
      <c r="U24" s="531"/>
      <c r="V24" s="529">
        <f t="shared" si="8"/>
        <v>1908042</v>
      </c>
      <c r="W24" s="530"/>
      <c r="X24" s="531">
        <f t="shared" si="9"/>
        <v>734042</v>
      </c>
      <c r="Y24" s="531">
        <v>710369</v>
      </c>
      <c r="Z24" s="532">
        <v>23673</v>
      </c>
      <c r="AA24" s="531"/>
      <c r="AB24" s="531">
        <f t="shared" si="10"/>
        <v>1174000</v>
      </c>
      <c r="AC24" s="531">
        <v>151692</v>
      </c>
      <c r="AD24" s="531">
        <v>1022308</v>
      </c>
      <c r="AF24" s="533"/>
    </row>
    <row r="25" spans="1:32" s="522" customFormat="1" ht="9" customHeight="1">
      <c r="A25" s="523" t="s">
        <v>56</v>
      </c>
      <c r="B25" s="524">
        <f t="shared" si="0"/>
        <v>2063234</v>
      </c>
      <c r="C25" s="525"/>
      <c r="D25" s="526">
        <f t="shared" si="1"/>
        <v>1134248</v>
      </c>
      <c r="E25" s="526">
        <f t="shared" si="2"/>
        <v>1120873</v>
      </c>
      <c r="F25" s="526">
        <f t="shared" si="2"/>
        <v>13375</v>
      </c>
      <c r="G25" s="526"/>
      <c r="H25" s="526">
        <f t="shared" si="3"/>
        <v>928986</v>
      </c>
      <c r="I25" s="526">
        <f t="shared" si="4"/>
        <v>95105</v>
      </c>
      <c r="J25" s="526">
        <f t="shared" si="4"/>
        <v>833881</v>
      </c>
      <c r="K25" s="526"/>
      <c r="L25" s="524">
        <f t="shared" si="5"/>
        <v>951509</v>
      </c>
      <c r="M25" s="525"/>
      <c r="N25" s="526">
        <f t="shared" si="6"/>
        <v>718593</v>
      </c>
      <c r="O25" s="526">
        <v>708538</v>
      </c>
      <c r="P25" s="526">
        <v>10055</v>
      </c>
      <c r="Q25" s="526"/>
      <c r="R25" s="526">
        <f t="shared" si="7"/>
        <v>232916</v>
      </c>
      <c r="S25" s="526">
        <v>17965</v>
      </c>
      <c r="T25" s="526">
        <v>214951</v>
      </c>
      <c r="U25" s="526"/>
      <c r="V25" s="524">
        <f t="shared" si="8"/>
        <v>1111725</v>
      </c>
      <c r="W25" s="525"/>
      <c r="X25" s="526">
        <f t="shared" si="9"/>
        <v>415655</v>
      </c>
      <c r="Y25" s="526">
        <v>412335</v>
      </c>
      <c r="Z25" s="527">
        <v>3320</v>
      </c>
      <c r="AA25" s="526"/>
      <c r="AB25" s="526">
        <f t="shared" si="10"/>
        <v>696070</v>
      </c>
      <c r="AC25" s="526">
        <v>77140</v>
      </c>
      <c r="AD25" s="526">
        <v>618930</v>
      </c>
      <c r="AF25" s="533"/>
    </row>
    <row r="26" spans="1:32" s="522" customFormat="1" ht="9" customHeight="1">
      <c r="A26" s="528" t="s">
        <v>57</v>
      </c>
      <c r="B26" s="529">
        <f t="shared" si="0"/>
        <v>1686251</v>
      </c>
      <c r="C26" s="530"/>
      <c r="D26" s="531">
        <f t="shared" si="1"/>
        <v>1003654</v>
      </c>
      <c r="E26" s="531">
        <f t="shared" si="2"/>
        <v>969973</v>
      </c>
      <c r="F26" s="520">
        <f t="shared" si="2"/>
        <v>33681</v>
      </c>
      <c r="G26" s="531"/>
      <c r="H26" s="531">
        <f t="shared" si="3"/>
        <v>682597</v>
      </c>
      <c r="I26" s="531">
        <f t="shared" si="4"/>
        <v>73680</v>
      </c>
      <c r="J26" s="531">
        <f t="shared" si="4"/>
        <v>608917</v>
      </c>
      <c r="K26" s="531"/>
      <c r="L26" s="529">
        <f t="shared" si="5"/>
        <v>775457</v>
      </c>
      <c r="M26" s="530"/>
      <c r="N26" s="531">
        <f t="shared" si="6"/>
        <v>635568</v>
      </c>
      <c r="O26" s="531">
        <v>613678</v>
      </c>
      <c r="P26" s="532">
        <v>21890</v>
      </c>
      <c r="Q26" s="531"/>
      <c r="R26" s="531">
        <f t="shared" si="7"/>
        <v>139889</v>
      </c>
      <c r="S26" s="531">
        <v>18624</v>
      </c>
      <c r="T26" s="531">
        <v>121265</v>
      </c>
      <c r="U26" s="531"/>
      <c r="V26" s="529">
        <f t="shared" si="8"/>
        <v>910794</v>
      </c>
      <c r="W26" s="530"/>
      <c r="X26" s="531">
        <f t="shared" si="9"/>
        <v>368086</v>
      </c>
      <c r="Y26" s="531">
        <v>356295</v>
      </c>
      <c r="Z26" s="521">
        <v>11791</v>
      </c>
      <c r="AA26" s="531"/>
      <c r="AB26" s="531">
        <f t="shared" si="10"/>
        <v>542708</v>
      </c>
      <c r="AC26" s="531">
        <v>55056</v>
      </c>
      <c r="AD26" s="531">
        <v>487652</v>
      </c>
      <c r="AF26" s="533"/>
    </row>
    <row r="27" spans="1:32" s="522" customFormat="1" ht="9" customHeight="1">
      <c r="A27" s="528" t="s">
        <v>58</v>
      </c>
      <c r="B27" s="529">
        <f t="shared" si="0"/>
        <v>4718298</v>
      </c>
      <c r="C27" s="530"/>
      <c r="D27" s="531">
        <f t="shared" si="1"/>
        <v>2910998</v>
      </c>
      <c r="E27" s="531">
        <f t="shared" si="2"/>
        <v>2825724</v>
      </c>
      <c r="F27" s="520">
        <f t="shared" si="2"/>
        <v>85274</v>
      </c>
      <c r="G27" s="531"/>
      <c r="H27" s="531">
        <f t="shared" si="3"/>
        <v>1807300</v>
      </c>
      <c r="I27" s="531">
        <f t="shared" si="4"/>
        <v>211174</v>
      </c>
      <c r="J27" s="531">
        <f t="shared" si="4"/>
        <v>1596126</v>
      </c>
      <c r="K27" s="531"/>
      <c r="L27" s="529">
        <f t="shared" si="5"/>
        <v>2238051</v>
      </c>
      <c r="M27" s="530"/>
      <c r="N27" s="531">
        <f t="shared" si="6"/>
        <v>1792944</v>
      </c>
      <c r="O27" s="531">
        <v>1741816</v>
      </c>
      <c r="P27" s="531">
        <v>51128</v>
      </c>
      <c r="Q27" s="531"/>
      <c r="R27" s="531">
        <f t="shared" si="7"/>
        <v>445107</v>
      </c>
      <c r="S27" s="531">
        <v>70111</v>
      </c>
      <c r="T27" s="531">
        <v>374996</v>
      </c>
      <c r="U27" s="531"/>
      <c r="V27" s="529">
        <f t="shared" si="8"/>
        <v>2480247</v>
      </c>
      <c r="W27" s="530"/>
      <c r="X27" s="531">
        <f t="shared" si="9"/>
        <v>1118054</v>
      </c>
      <c r="Y27" s="531">
        <v>1083908</v>
      </c>
      <c r="Z27" s="532">
        <v>34146</v>
      </c>
      <c r="AA27" s="531"/>
      <c r="AB27" s="531">
        <f t="shared" si="10"/>
        <v>1362193</v>
      </c>
      <c r="AC27" s="531">
        <v>141063</v>
      </c>
      <c r="AD27" s="531">
        <v>1221130</v>
      </c>
      <c r="AF27" s="533"/>
    </row>
    <row r="28" spans="1:32" s="522" customFormat="1" ht="9" customHeight="1">
      <c r="A28" s="528" t="s">
        <v>59</v>
      </c>
      <c r="B28" s="529">
        <f t="shared" si="0"/>
        <v>9777377</v>
      </c>
      <c r="C28" s="530"/>
      <c r="D28" s="531">
        <f t="shared" si="1"/>
        <v>5719257</v>
      </c>
      <c r="E28" s="531">
        <f t="shared" si="2"/>
        <v>5410942</v>
      </c>
      <c r="F28" s="520">
        <f t="shared" si="2"/>
        <v>308315</v>
      </c>
      <c r="G28" s="531"/>
      <c r="H28" s="531">
        <f t="shared" si="3"/>
        <v>4058120</v>
      </c>
      <c r="I28" s="531">
        <f t="shared" si="4"/>
        <v>319031</v>
      </c>
      <c r="J28" s="531">
        <f t="shared" si="4"/>
        <v>3739089</v>
      </c>
      <c r="K28" s="531"/>
      <c r="L28" s="529">
        <f t="shared" si="5"/>
        <v>4594180</v>
      </c>
      <c r="M28" s="530"/>
      <c r="N28" s="531">
        <f t="shared" si="6"/>
        <v>3707443</v>
      </c>
      <c r="O28" s="531">
        <v>3503229</v>
      </c>
      <c r="P28" s="531">
        <v>204214</v>
      </c>
      <c r="Q28" s="531"/>
      <c r="R28" s="531">
        <f t="shared" si="7"/>
        <v>886737</v>
      </c>
      <c r="S28" s="531">
        <v>105102</v>
      </c>
      <c r="T28" s="531">
        <v>781635</v>
      </c>
      <c r="U28" s="531"/>
      <c r="V28" s="529">
        <f t="shared" si="8"/>
        <v>5183197</v>
      </c>
      <c r="W28" s="530"/>
      <c r="X28" s="531">
        <f t="shared" si="9"/>
        <v>2011814</v>
      </c>
      <c r="Y28" s="531">
        <v>1907713</v>
      </c>
      <c r="Z28" s="532">
        <v>104101</v>
      </c>
      <c r="AA28" s="531"/>
      <c r="AB28" s="531">
        <f t="shared" si="10"/>
        <v>3171383</v>
      </c>
      <c r="AC28" s="531">
        <v>213929</v>
      </c>
      <c r="AD28" s="531">
        <v>2957454</v>
      </c>
      <c r="AF28" s="533"/>
    </row>
    <row r="29" spans="1:32" s="522" customFormat="1" ht="9" customHeight="1">
      <c r="A29" s="523" t="s">
        <v>60</v>
      </c>
      <c r="B29" s="524">
        <f t="shared" si="0"/>
        <v>2822660</v>
      </c>
      <c r="C29" s="525"/>
      <c r="D29" s="526">
        <f t="shared" si="1"/>
        <v>1644898</v>
      </c>
      <c r="E29" s="526">
        <f t="shared" si="2"/>
        <v>1601936</v>
      </c>
      <c r="F29" s="526">
        <f t="shared" si="2"/>
        <v>42962</v>
      </c>
      <c r="G29" s="526"/>
      <c r="H29" s="526">
        <f t="shared" si="3"/>
        <v>1177762</v>
      </c>
      <c r="I29" s="526">
        <f t="shared" si="4"/>
        <v>339202</v>
      </c>
      <c r="J29" s="526">
        <f t="shared" si="4"/>
        <v>838560</v>
      </c>
      <c r="K29" s="526"/>
      <c r="L29" s="524">
        <f t="shared" si="5"/>
        <v>1241623</v>
      </c>
      <c r="M29" s="525"/>
      <c r="N29" s="526">
        <f t="shared" si="6"/>
        <v>996546</v>
      </c>
      <c r="O29" s="526">
        <v>971632</v>
      </c>
      <c r="P29" s="526">
        <v>24914</v>
      </c>
      <c r="Q29" s="526"/>
      <c r="R29" s="526">
        <f t="shared" si="7"/>
        <v>245077</v>
      </c>
      <c r="S29" s="526">
        <v>94393</v>
      </c>
      <c r="T29" s="526">
        <v>150684</v>
      </c>
      <c r="U29" s="526"/>
      <c r="V29" s="524">
        <f t="shared" si="8"/>
        <v>1581037</v>
      </c>
      <c r="W29" s="525"/>
      <c r="X29" s="526">
        <f t="shared" si="9"/>
        <v>648352</v>
      </c>
      <c r="Y29" s="526">
        <v>630304</v>
      </c>
      <c r="Z29" s="527">
        <v>18048</v>
      </c>
      <c r="AA29" s="526"/>
      <c r="AB29" s="526">
        <f t="shared" si="10"/>
        <v>932685</v>
      </c>
      <c r="AC29" s="526">
        <v>244809</v>
      </c>
      <c r="AD29" s="526">
        <v>687876</v>
      </c>
      <c r="AF29" s="533"/>
    </row>
    <row r="30" spans="1:32" s="522" customFormat="1" ht="9" customHeight="1">
      <c r="A30" s="528" t="s">
        <v>61</v>
      </c>
      <c r="B30" s="529">
        <f t="shared" si="0"/>
        <v>1161721</v>
      </c>
      <c r="C30" s="530"/>
      <c r="D30" s="531">
        <f t="shared" si="1"/>
        <v>687501</v>
      </c>
      <c r="E30" s="531">
        <f t="shared" si="2"/>
        <v>668632</v>
      </c>
      <c r="F30" s="520">
        <f t="shared" si="2"/>
        <v>18869</v>
      </c>
      <c r="G30" s="531"/>
      <c r="H30" s="531">
        <f t="shared" si="3"/>
        <v>474220</v>
      </c>
      <c r="I30" s="531">
        <f t="shared" si="4"/>
        <v>72242</v>
      </c>
      <c r="J30" s="531">
        <f t="shared" si="4"/>
        <v>401978</v>
      </c>
      <c r="K30" s="531"/>
      <c r="L30" s="529">
        <f t="shared" si="5"/>
        <v>533392</v>
      </c>
      <c r="M30" s="530"/>
      <c r="N30" s="531">
        <f t="shared" si="6"/>
        <v>414323</v>
      </c>
      <c r="O30" s="531">
        <v>403404</v>
      </c>
      <c r="P30" s="531">
        <v>10919</v>
      </c>
      <c r="Q30" s="531"/>
      <c r="R30" s="531">
        <f t="shared" si="7"/>
        <v>119069</v>
      </c>
      <c r="S30" s="531">
        <v>21383</v>
      </c>
      <c r="T30" s="531">
        <v>97686</v>
      </c>
      <c r="U30" s="531"/>
      <c r="V30" s="529">
        <f t="shared" si="8"/>
        <v>628329</v>
      </c>
      <c r="W30" s="530"/>
      <c r="X30" s="531">
        <f t="shared" si="9"/>
        <v>273178</v>
      </c>
      <c r="Y30" s="531">
        <v>265228</v>
      </c>
      <c r="Z30" s="532">
        <v>7950</v>
      </c>
      <c r="AA30" s="531"/>
      <c r="AB30" s="531">
        <f t="shared" si="10"/>
        <v>355151</v>
      </c>
      <c r="AC30" s="531">
        <v>50859</v>
      </c>
      <c r="AD30" s="531">
        <v>304292</v>
      </c>
      <c r="AF30" s="533"/>
    </row>
    <row r="31" spans="1:32" s="522" customFormat="1" ht="9" customHeight="1">
      <c r="A31" s="528" t="s">
        <v>62</v>
      </c>
      <c r="B31" s="529">
        <f t="shared" si="0"/>
        <v>680805</v>
      </c>
      <c r="C31" s="530"/>
      <c r="D31" s="531">
        <f t="shared" si="1"/>
        <v>423305</v>
      </c>
      <c r="E31" s="531">
        <f t="shared" si="2"/>
        <v>413418</v>
      </c>
      <c r="F31" s="520">
        <f t="shared" si="2"/>
        <v>9887</v>
      </c>
      <c r="G31" s="531"/>
      <c r="H31" s="531">
        <f t="shared" si="3"/>
        <v>257500</v>
      </c>
      <c r="I31" s="531">
        <f t="shared" si="4"/>
        <v>52654</v>
      </c>
      <c r="J31" s="531">
        <f t="shared" si="4"/>
        <v>204846</v>
      </c>
      <c r="K31" s="531"/>
      <c r="L31" s="529">
        <f t="shared" si="5"/>
        <v>320379</v>
      </c>
      <c r="M31" s="530"/>
      <c r="N31" s="531">
        <f t="shared" si="6"/>
        <v>259630</v>
      </c>
      <c r="O31" s="531">
        <v>255059</v>
      </c>
      <c r="P31" s="531">
        <v>4571</v>
      </c>
      <c r="Q31" s="531"/>
      <c r="R31" s="531">
        <f t="shared" si="7"/>
        <v>60749</v>
      </c>
      <c r="S31" s="531">
        <v>15286</v>
      </c>
      <c r="T31" s="531">
        <v>45463</v>
      </c>
      <c r="U31" s="531"/>
      <c r="V31" s="529">
        <f t="shared" si="8"/>
        <v>360426</v>
      </c>
      <c r="W31" s="530"/>
      <c r="X31" s="531">
        <f t="shared" si="9"/>
        <v>163675</v>
      </c>
      <c r="Y31" s="531">
        <v>158359</v>
      </c>
      <c r="Z31" s="532">
        <v>5316</v>
      </c>
      <c r="AA31" s="531"/>
      <c r="AB31" s="531">
        <f t="shared" si="10"/>
        <v>196751</v>
      </c>
      <c r="AC31" s="531">
        <v>37368</v>
      </c>
      <c r="AD31" s="531">
        <v>159383</v>
      </c>
      <c r="AF31" s="533"/>
    </row>
    <row r="32" spans="1:32" s="522" customFormat="1" ht="9" customHeight="1">
      <c r="A32" s="528" t="s">
        <v>63</v>
      </c>
      <c r="B32" s="529">
        <f t="shared" si="0"/>
        <v>3071937</v>
      </c>
      <c r="C32" s="530"/>
      <c r="D32" s="531">
        <f t="shared" si="1"/>
        <v>1919994</v>
      </c>
      <c r="E32" s="531">
        <f t="shared" si="2"/>
        <v>1827821</v>
      </c>
      <c r="F32" s="520">
        <f t="shared" si="2"/>
        <v>92173</v>
      </c>
      <c r="G32" s="531"/>
      <c r="H32" s="531">
        <f t="shared" si="3"/>
        <v>1151943</v>
      </c>
      <c r="I32" s="531">
        <f t="shared" si="4"/>
        <v>133805</v>
      </c>
      <c r="J32" s="531">
        <f t="shared" si="4"/>
        <v>1018138</v>
      </c>
      <c r="K32" s="531"/>
      <c r="L32" s="529">
        <f t="shared" si="5"/>
        <v>1492275</v>
      </c>
      <c r="M32" s="530"/>
      <c r="N32" s="531">
        <f t="shared" si="6"/>
        <v>1230602</v>
      </c>
      <c r="O32" s="531">
        <v>1180942</v>
      </c>
      <c r="P32" s="531">
        <v>49660</v>
      </c>
      <c r="Q32" s="531"/>
      <c r="R32" s="531">
        <f t="shared" si="7"/>
        <v>261673</v>
      </c>
      <c r="S32" s="531">
        <v>46293</v>
      </c>
      <c r="T32" s="531">
        <v>215380</v>
      </c>
      <c r="U32" s="531"/>
      <c r="V32" s="529">
        <f t="shared" si="8"/>
        <v>1579662</v>
      </c>
      <c r="W32" s="530"/>
      <c r="X32" s="531">
        <f t="shared" si="9"/>
        <v>689392</v>
      </c>
      <c r="Y32" s="531">
        <v>646879</v>
      </c>
      <c r="Z32" s="532">
        <v>42513</v>
      </c>
      <c r="AA32" s="531"/>
      <c r="AB32" s="531">
        <f t="shared" si="10"/>
        <v>890270</v>
      </c>
      <c r="AC32" s="531">
        <v>87512</v>
      </c>
      <c r="AD32" s="531">
        <v>802758</v>
      </c>
      <c r="AF32" s="533"/>
    </row>
    <row r="33" spans="1:32" s="522" customFormat="1" ht="9" customHeight="1">
      <c r="A33" s="523" t="s">
        <v>64</v>
      </c>
      <c r="B33" s="524">
        <f t="shared" si="0"/>
        <v>2458912</v>
      </c>
      <c r="C33" s="525"/>
      <c r="D33" s="526">
        <f t="shared" si="1"/>
        <v>1489134</v>
      </c>
      <c r="E33" s="526">
        <f t="shared" si="2"/>
        <v>1466328</v>
      </c>
      <c r="F33" s="526">
        <f t="shared" si="2"/>
        <v>22806</v>
      </c>
      <c r="G33" s="526"/>
      <c r="H33" s="526">
        <f t="shared" si="3"/>
        <v>969778</v>
      </c>
      <c r="I33" s="526">
        <f t="shared" si="4"/>
        <v>165274</v>
      </c>
      <c r="J33" s="526">
        <f t="shared" si="4"/>
        <v>804504</v>
      </c>
      <c r="K33" s="526"/>
      <c r="L33" s="524">
        <f t="shared" si="5"/>
        <v>1105343</v>
      </c>
      <c r="M33" s="525"/>
      <c r="N33" s="526">
        <f t="shared" si="6"/>
        <v>882884</v>
      </c>
      <c r="O33" s="526">
        <v>868184</v>
      </c>
      <c r="P33" s="526">
        <v>14700</v>
      </c>
      <c r="Q33" s="526"/>
      <c r="R33" s="526">
        <f t="shared" si="7"/>
        <v>222459</v>
      </c>
      <c r="S33" s="526">
        <v>42599</v>
      </c>
      <c r="T33" s="526">
        <v>179860</v>
      </c>
      <c r="U33" s="526"/>
      <c r="V33" s="524">
        <f t="shared" si="8"/>
        <v>1353569</v>
      </c>
      <c r="W33" s="525"/>
      <c r="X33" s="526">
        <f t="shared" si="9"/>
        <v>606250</v>
      </c>
      <c r="Y33" s="526">
        <v>598144</v>
      </c>
      <c r="Z33" s="527">
        <v>8106</v>
      </c>
      <c r="AA33" s="526"/>
      <c r="AB33" s="526">
        <f t="shared" si="10"/>
        <v>747319</v>
      </c>
      <c r="AC33" s="526">
        <v>122675</v>
      </c>
      <c r="AD33" s="526">
        <v>624644</v>
      </c>
      <c r="AF33" s="533"/>
    </row>
    <row r="34" spans="1:32" s="522" customFormat="1" ht="9" customHeight="1">
      <c r="A34" s="528" t="s">
        <v>65</v>
      </c>
      <c r="B34" s="529">
        <f t="shared" si="0"/>
        <v>3660972</v>
      </c>
      <c r="C34" s="530"/>
      <c r="D34" s="531">
        <f t="shared" si="1"/>
        <v>2193954</v>
      </c>
      <c r="E34" s="531">
        <f t="shared" si="2"/>
        <v>2132250</v>
      </c>
      <c r="F34" s="520">
        <f t="shared" si="2"/>
        <v>61704</v>
      </c>
      <c r="G34" s="531"/>
      <c r="H34" s="531">
        <f t="shared" si="3"/>
        <v>1467018</v>
      </c>
      <c r="I34" s="531">
        <f t="shared" si="4"/>
        <v>275705</v>
      </c>
      <c r="J34" s="531">
        <f t="shared" si="4"/>
        <v>1191313</v>
      </c>
      <c r="K34" s="531"/>
      <c r="L34" s="529">
        <f t="shared" si="5"/>
        <v>1662294</v>
      </c>
      <c r="M34" s="530"/>
      <c r="N34" s="531">
        <f t="shared" si="6"/>
        <v>1345868</v>
      </c>
      <c r="O34" s="531">
        <v>1307234</v>
      </c>
      <c r="P34" s="531">
        <v>38634</v>
      </c>
      <c r="Q34" s="531"/>
      <c r="R34" s="531">
        <f t="shared" si="7"/>
        <v>316426</v>
      </c>
      <c r="S34" s="531">
        <v>81215</v>
      </c>
      <c r="T34" s="531">
        <v>235211</v>
      </c>
      <c r="U34" s="531"/>
      <c r="V34" s="529">
        <f t="shared" si="8"/>
        <v>1998678</v>
      </c>
      <c r="W34" s="530"/>
      <c r="X34" s="531">
        <f t="shared" si="9"/>
        <v>848086</v>
      </c>
      <c r="Y34" s="531">
        <v>825016</v>
      </c>
      <c r="Z34" s="532">
        <v>23070</v>
      </c>
      <c r="AA34" s="531"/>
      <c r="AB34" s="531">
        <f t="shared" si="10"/>
        <v>1150592</v>
      </c>
      <c r="AC34" s="531">
        <v>194490</v>
      </c>
      <c r="AD34" s="531">
        <v>956102</v>
      </c>
      <c r="AF34" s="533"/>
    </row>
    <row r="35" spans="1:32" s="522" customFormat="1" ht="9" customHeight="1">
      <c r="A35" s="528" t="s">
        <v>66</v>
      </c>
      <c r="B35" s="529">
        <f t="shared" si="0"/>
        <v>1123280</v>
      </c>
      <c r="C35" s="530"/>
      <c r="D35" s="531">
        <f t="shared" si="1"/>
        <v>675432</v>
      </c>
      <c r="E35" s="531">
        <f t="shared" si="2"/>
        <v>649487</v>
      </c>
      <c r="F35" s="520">
        <f t="shared" si="2"/>
        <v>25945</v>
      </c>
      <c r="G35" s="531"/>
      <c r="H35" s="531">
        <f t="shared" si="3"/>
        <v>447848</v>
      </c>
      <c r="I35" s="531">
        <f t="shared" si="4"/>
        <v>94583</v>
      </c>
      <c r="J35" s="531">
        <f t="shared" si="4"/>
        <v>353265</v>
      </c>
      <c r="K35" s="531"/>
      <c r="L35" s="529">
        <f t="shared" si="5"/>
        <v>515551</v>
      </c>
      <c r="M35" s="530"/>
      <c r="N35" s="531">
        <f t="shared" si="6"/>
        <v>412487</v>
      </c>
      <c r="O35" s="531">
        <v>395897</v>
      </c>
      <c r="P35" s="531">
        <v>16590</v>
      </c>
      <c r="Q35" s="531"/>
      <c r="R35" s="531">
        <f t="shared" si="7"/>
        <v>103064</v>
      </c>
      <c r="S35" s="531">
        <v>32639</v>
      </c>
      <c r="T35" s="531">
        <v>70425</v>
      </c>
      <c r="U35" s="531"/>
      <c r="V35" s="529">
        <f t="shared" si="8"/>
        <v>607729</v>
      </c>
      <c r="W35" s="530"/>
      <c r="X35" s="531">
        <f t="shared" si="9"/>
        <v>262945</v>
      </c>
      <c r="Y35" s="531">
        <v>253590</v>
      </c>
      <c r="Z35" s="532">
        <v>9355</v>
      </c>
      <c r="AA35" s="531"/>
      <c r="AB35" s="531">
        <f t="shared" si="10"/>
        <v>344784</v>
      </c>
      <c r="AC35" s="531">
        <v>61944</v>
      </c>
      <c r="AD35" s="531">
        <v>282840</v>
      </c>
      <c r="AF35" s="533"/>
    </row>
    <row r="36" spans="1:32" s="522" customFormat="1" ht="9" customHeight="1">
      <c r="A36" s="528" t="s">
        <v>67</v>
      </c>
      <c r="B36" s="529">
        <f t="shared" si="0"/>
        <v>773288</v>
      </c>
      <c r="C36" s="530"/>
      <c r="D36" s="531">
        <f t="shared" si="1"/>
        <v>527369</v>
      </c>
      <c r="E36" s="531">
        <f t="shared" si="2"/>
        <v>513469</v>
      </c>
      <c r="F36" s="520">
        <f t="shared" si="2"/>
        <v>13900</v>
      </c>
      <c r="G36" s="531"/>
      <c r="H36" s="531">
        <f t="shared" si="3"/>
        <v>245919</v>
      </c>
      <c r="I36" s="531">
        <f t="shared" si="4"/>
        <v>30321</v>
      </c>
      <c r="J36" s="531">
        <f t="shared" si="4"/>
        <v>215598</v>
      </c>
      <c r="K36" s="531"/>
      <c r="L36" s="529">
        <f t="shared" si="5"/>
        <v>381134</v>
      </c>
      <c r="M36" s="530"/>
      <c r="N36" s="531">
        <f t="shared" si="6"/>
        <v>327340</v>
      </c>
      <c r="O36" s="531">
        <v>320098</v>
      </c>
      <c r="P36" s="531">
        <v>7242</v>
      </c>
      <c r="Q36" s="531"/>
      <c r="R36" s="531">
        <f t="shared" si="7"/>
        <v>53794</v>
      </c>
      <c r="S36" s="531">
        <v>10484</v>
      </c>
      <c r="T36" s="531">
        <v>43310</v>
      </c>
      <c r="U36" s="531"/>
      <c r="V36" s="529">
        <f t="shared" si="8"/>
        <v>392154</v>
      </c>
      <c r="W36" s="530"/>
      <c r="X36" s="531">
        <f t="shared" si="9"/>
        <v>200029</v>
      </c>
      <c r="Y36" s="531">
        <v>193371</v>
      </c>
      <c r="Z36" s="532">
        <v>6658</v>
      </c>
      <c r="AA36" s="531"/>
      <c r="AB36" s="531">
        <f t="shared" si="10"/>
        <v>192125</v>
      </c>
      <c r="AC36" s="531">
        <v>19837</v>
      </c>
      <c r="AD36" s="531">
        <v>172288</v>
      </c>
      <c r="AF36" s="533"/>
    </row>
    <row r="37" spans="1:32" s="522" customFormat="1" ht="9" customHeight="1">
      <c r="A37" s="523" t="s">
        <v>68</v>
      </c>
      <c r="B37" s="524">
        <f t="shared" si="0"/>
        <v>1626320</v>
      </c>
      <c r="C37" s="525"/>
      <c r="D37" s="526">
        <f t="shared" si="1"/>
        <v>962179</v>
      </c>
      <c r="E37" s="526">
        <f t="shared" si="2"/>
        <v>938170</v>
      </c>
      <c r="F37" s="526">
        <f t="shared" si="2"/>
        <v>24009</v>
      </c>
      <c r="G37" s="526"/>
      <c r="H37" s="526">
        <f t="shared" si="3"/>
        <v>664141</v>
      </c>
      <c r="I37" s="526">
        <f t="shared" si="4"/>
        <v>100023</v>
      </c>
      <c r="J37" s="526">
        <f t="shared" si="4"/>
        <v>564118</v>
      </c>
      <c r="K37" s="526"/>
      <c r="L37" s="524">
        <f t="shared" si="5"/>
        <v>747798</v>
      </c>
      <c r="M37" s="525"/>
      <c r="N37" s="526">
        <f t="shared" si="6"/>
        <v>606098</v>
      </c>
      <c r="O37" s="526">
        <v>594132</v>
      </c>
      <c r="P37" s="526">
        <v>11966</v>
      </c>
      <c r="Q37" s="526"/>
      <c r="R37" s="526">
        <f t="shared" si="7"/>
        <v>141700</v>
      </c>
      <c r="S37" s="526">
        <v>25213</v>
      </c>
      <c r="T37" s="526">
        <v>116487</v>
      </c>
      <c r="U37" s="526"/>
      <c r="V37" s="524">
        <f t="shared" si="8"/>
        <v>878522</v>
      </c>
      <c r="W37" s="525"/>
      <c r="X37" s="526">
        <f t="shared" si="9"/>
        <v>356081</v>
      </c>
      <c r="Y37" s="526">
        <v>344038</v>
      </c>
      <c r="Z37" s="527">
        <v>12043</v>
      </c>
      <c r="AA37" s="526"/>
      <c r="AB37" s="526">
        <f t="shared" si="10"/>
        <v>522441</v>
      </c>
      <c r="AC37" s="526">
        <v>74810</v>
      </c>
      <c r="AD37" s="526">
        <v>447631</v>
      </c>
      <c r="AF37" s="533"/>
    </row>
    <row r="38" spans="1:32" s="522" customFormat="1" ht="9" customHeight="1">
      <c r="A38" s="528" t="s">
        <v>69</v>
      </c>
      <c r="B38" s="529">
        <f t="shared" si="0"/>
        <v>1845330</v>
      </c>
      <c r="C38" s="530"/>
      <c r="D38" s="531">
        <f t="shared" si="1"/>
        <v>1188859</v>
      </c>
      <c r="E38" s="531">
        <f t="shared" si="2"/>
        <v>1149806</v>
      </c>
      <c r="F38" s="520">
        <f t="shared" si="2"/>
        <v>39053</v>
      </c>
      <c r="G38" s="531"/>
      <c r="H38" s="531">
        <f t="shared" si="3"/>
        <v>656471</v>
      </c>
      <c r="I38" s="531">
        <f t="shared" si="4"/>
        <v>212597</v>
      </c>
      <c r="J38" s="531">
        <f t="shared" si="4"/>
        <v>443874</v>
      </c>
      <c r="K38" s="531"/>
      <c r="L38" s="529">
        <f t="shared" si="5"/>
        <v>903891</v>
      </c>
      <c r="M38" s="530"/>
      <c r="N38" s="531">
        <f t="shared" si="6"/>
        <v>745546</v>
      </c>
      <c r="O38" s="531">
        <v>722151</v>
      </c>
      <c r="P38" s="531">
        <v>23395</v>
      </c>
      <c r="Q38" s="531"/>
      <c r="R38" s="531">
        <f t="shared" si="7"/>
        <v>158345</v>
      </c>
      <c r="S38" s="531">
        <v>56274</v>
      </c>
      <c r="T38" s="531">
        <v>102071</v>
      </c>
      <c r="U38" s="531"/>
      <c r="V38" s="529">
        <f t="shared" si="8"/>
        <v>941439</v>
      </c>
      <c r="W38" s="530"/>
      <c r="X38" s="531">
        <f t="shared" si="9"/>
        <v>443313</v>
      </c>
      <c r="Y38" s="531">
        <v>427655</v>
      </c>
      <c r="Z38" s="532">
        <v>15658</v>
      </c>
      <c r="AA38" s="531"/>
      <c r="AB38" s="531">
        <f t="shared" si="10"/>
        <v>498126</v>
      </c>
      <c r="AC38" s="531">
        <v>156323</v>
      </c>
      <c r="AD38" s="531">
        <v>341803</v>
      </c>
      <c r="AF38" s="533"/>
    </row>
    <row r="39" spans="1:32" s="522" customFormat="1" ht="9" customHeight="1">
      <c r="A39" s="528" t="s">
        <v>70</v>
      </c>
      <c r="B39" s="529">
        <f t="shared" si="0"/>
        <v>1727610</v>
      </c>
      <c r="C39" s="530"/>
      <c r="D39" s="531">
        <f t="shared" si="1"/>
        <v>1022125</v>
      </c>
      <c r="E39" s="531">
        <f t="shared" si="2"/>
        <v>989276</v>
      </c>
      <c r="F39" s="520">
        <f t="shared" si="2"/>
        <v>32849</v>
      </c>
      <c r="G39" s="531"/>
      <c r="H39" s="531">
        <f t="shared" si="3"/>
        <v>705485</v>
      </c>
      <c r="I39" s="531">
        <f t="shared" si="4"/>
        <v>78312</v>
      </c>
      <c r="J39" s="531">
        <f t="shared" si="4"/>
        <v>627173</v>
      </c>
      <c r="K39" s="531"/>
      <c r="L39" s="529">
        <f t="shared" si="5"/>
        <v>833790</v>
      </c>
      <c r="M39" s="530"/>
      <c r="N39" s="531">
        <f t="shared" si="6"/>
        <v>657774</v>
      </c>
      <c r="O39" s="531">
        <v>634839</v>
      </c>
      <c r="P39" s="531">
        <v>22935</v>
      </c>
      <c r="Q39" s="531"/>
      <c r="R39" s="531">
        <f t="shared" si="7"/>
        <v>176016</v>
      </c>
      <c r="S39" s="531">
        <v>29608</v>
      </c>
      <c r="T39" s="531">
        <v>146408</v>
      </c>
      <c r="U39" s="531"/>
      <c r="V39" s="529">
        <f t="shared" si="8"/>
        <v>893820</v>
      </c>
      <c r="W39" s="530"/>
      <c r="X39" s="531">
        <f t="shared" si="9"/>
        <v>364351</v>
      </c>
      <c r="Y39" s="531">
        <v>354437</v>
      </c>
      <c r="Z39" s="532">
        <v>9914</v>
      </c>
      <c r="AA39" s="531"/>
      <c r="AB39" s="531">
        <f t="shared" si="10"/>
        <v>529469</v>
      </c>
      <c r="AC39" s="531">
        <v>48704</v>
      </c>
      <c r="AD39" s="531">
        <v>480765</v>
      </c>
      <c r="AF39" s="533"/>
    </row>
    <row r="40" spans="1:32" s="522" customFormat="1" ht="9" customHeight="1">
      <c r="A40" s="528" t="s">
        <v>71</v>
      </c>
      <c r="B40" s="529">
        <f t="shared" si="0"/>
        <v>1442774</v>
      </c>
      <c r="C40" s="530"/>
      <c r="D40" s="531">
        <f t="shared" si="1"/>
        <v>776763</v>
      </c>
      <c r="E40" s="531">
        <f t="shared" si="2"/>
        <v>754390</v>
      </c>
      <c r="F40" s="520">
        <f t="shared" si="2"/>
        <v>22373</v>
      </c>
      <c r="G40" s="531"/>
      <c r="H40" s="531">
        <f t="shared" si="3"/>
        <v>666011</v>
      </c>
      <c r="I40" s="531">
        <f t="shared" si="4"/>
        <v>131049</v>
      </c>
      <c r="J40" s="531">
        <f t="shared" si="4"/>
        <v>534962</v>
      </c>
      <c r="K40" s="531"/>
      <c r="L40" s="529">
        <f t="shared" si="5"/>
        <v>689920</v>
      </c>
      <c r="M40" s="530"/>
      <c r="N40" s="531">
        <f t="shared" si="6"/>
        <v>552785</v>
      </c>
      <c r="O40" s="531">
        <v>536739</v>
      </c>
      <c r="P40" s="531">
        <v>16046</v>
      </c>
      <c r="Q40" s="531"/>
      <c r="R40" s="531">
        <f t="shared" si="7"/>
        <v>137135</v>
      </c>
      <c r="S40" s="531">
        <v>25556</v>
      </c>
      <c r="T40" s="531">
        <v>111579</v>
      </c>
      <c r="U40" s="531"/>
      <c r="V40" s="529">
        <f t="shared" si="8"/>
        <v>752854</v>
      </c>
      <c r="W40" s="530"/>
      <c r="X40" s="531">
        <f t="shared" si="9"/>
        <v>223978</v>
      </c>
      <c r="Y40" s="531">
        <v>217651</v>
      </c>
      <c r="Z40" s="532">
        <v>6327</v>
      </c>
      <c r="AA40" s="531"/>
      <c r="AB40" s="531">
        <f t="shared" si="10"/>
        <v>528876</v>
      </c>
      <c r="AC40" s="531">
        <v>105493</v>
      </c>
      <c r="AD40" s="531">
        <v>423383</v>
      </c>
      <c r="AF40" s="533"/>
    </row>
    <row r="41" spans="1:32" s="522" customFormat="1" ht="9" customHeight="1">
      <c r="A41" s="523" t="s">
        <v>72</v>
      </c>
      <c r="B41" s="524">
        <f t="shared" si="0"/>
        <v>2164660</v>
      </c>
      <c r="C41" s="525"/>
      <c r="D41" s="526">
        <f t="shared" si="1"/>
        <v>1319500</v>
      </c>
      <c r="E41" s="526">
        <f t="shared" si="2"/>
        <v>1266774</v>
      </c>
      <c r="F41" s="526">
        <f t="shared" si="2"/>
        <v>52726</v>
      </c>
      <c r="G41" s="526"/>
      <c r="H41" s="526">
        <f t="shared" si="3"/>
        <v>845160</v>
      </c>
      <c r="I41" s="526">
        <f t="shared" si="4"/>
        <v>133809</v>
      </c>
      <c r="J41" s="526">
        <f t="shared" si="4"/>
        <v>711351</v>
      </c>
      <c r="K41" s="526"/>
      <c r="L41" s="524">
        <f t="shared" si="5"/>
        <v>1042281</v>
      </c>
      <c r="M41" s="525"/>
      <c r="N41" s="526">
        <f t="shared" si="6"/>
        <v>835840</v>
      </c>
      <c r="O41" s="526">
        <v>807392</v>
      </c>
      <c r="P41" s="526">
        <v>28448</v>
      </c>
      <c r="Q41" s="526"/>
      <c r="R41" s="526">
        <f t="shared" si="7"/>
        <v>206441</v>
      </c>
      <c r="S41" s="526">
        <v>33300</v>
      </c>
      <c r="T41" s="526">
        <v>173141</v>
      </c>
      <c r="U41" s="526"/>
      <c r="V41" s="524">
        <f t="shared" si="8"/>
        <v>1122379</v>
      </c>
      <c r="W41" s="525"/>
      <c r="X41" s="526">
        <f t="shared" si="9"/>
        <v>483660</v>
      </c>
      <c r="Y41" s="526">
        <v>459382</v>
      </c>
      <c r="Z41" s="527">
        <v>24278</v>
      </c>
      <c r="AA41" s="526"/>
      <c r="AB41" s="526">
        <f t="shared" si="10"/>
        <v>638719</v>
      </c>
      <c r="AC41" s="526">
        <v>100509</v>
      </c>
      <c r="AD41" s="526">
        <v>538210</v>
      </c>
      <c r="AF41" s="533"/>
    </row>
    <row r="42" spans="1:32" s="522" customFormat="1" ht="9" customHeight="1">
      <c r="A42" s="528" t="s">
        <v>73</v>
      </c>
      <c r="B42" s="529">
        <f t="shared" si="0"/>
        <v>741807</v>
      </c>
      <c r="C42" s="530"/>
      <c r="D42" s="531">
        <f t="shared" si="1"/>
        <v>430698</v>
      </c>
      <c r="E42" s="531">
        <f t="shared" si="2"/>
        <v>411745</v>
      </c>
      <c r="F42" s="520">
        <f t="shared" si="2"/>
        <v>18953</v>
      </c>
      <c r="G42" s="531"/>
      <c r="H42" s="531">
        <f t="shared" si="3"/>
        <v>311109</v>
      </c>
      <c r="I42" s="531">
        <f t="shared" si="4"/>
        <v>47574</v>
      </c>
      <c r="J42" s="531">
        <f t="shared" si="4"/>
        <v>263535</v>
      </c>
      <c r="K42" s="531"/>
      <c r="L42" s="529">
        <f t="shared" si="5"/>
        <v>348670</v>
      </c>
      <c r="M42" s="530"/>
      <c r="N42" s="531">
        <f t="shared" si="6"/>
        <v>278983</v>
      </c>
      <c r="O42" s="531">
        <v>266999</v>
      </c>
      <c r="P42" s="531">
        <v>11984</v>
      </c>
      <c r="Q42" s="531"/>
      <c r="R42" s="531">
        <f t="shared" si="7"/>
        <v>69687</v>
      </c>
      <c r="S42" s="531">
        <v>13362</v>
      </c>
      <c r="T42" s="531">
        <v>56325</v>
      </c>
      <c r="U42" s="531"/>
      <c r="V42" s="529">
        <f t="shared" si="8"/>
        <v>393137</v>
      </c>
      <c r="W42" s="530"/>
      <c r="X42" s="531">
        <f t="shared" si="9"/>
        <v>151715</v>
      </c>
      <c r="Y42" s="531">
        <v>144746</v>
      </c>
      <c r="Z42" s="532">
        <v>6969</v>
      </c>
      <c r="AA42" s="531"/>
      <c r="AB42" s="531">
        <f t="shared" si="10"/>
        <v>241422</v>
      </c>
      <c r="AC42" s="531">
        <v>34212</v>
      </c>
      <c r="AD42" s="531">
        <v>207210</v>
      </c>
      <c r="AF42" s="533"/>
    </row>
    <row r="43" spans="1:32" s="522" customFormat="1" ht="9" customHeight="1">
      <c r="A43" s="528" t="s">
        <v>74</v>
      </c>
      <c r="B43" s="529">
        <f t="shared" si="0"/>
        <v>5087139</v>
      </c>
      <c r="C43" s="530"/>
      <c r="D43" s="531">
        <f t="shared" si="1"/>
        <v>2690298</v>
      </c>
      <c r="E43" s="531">
        <f t="shared" si="2"/>
        <v>2629045</v>
      </c>
      <c r="F43" s="520">
        <f t="shared" si="2"/>
        <v>61253</v>
      </c>
      <c r="G43" s="531"/>
      <c r="H43" s="531">
        <f t="shared" si="3"/>
        <v>2396841</v>
      </c>
      <c r="I43" s="531">
        <f t="shared" si="4"/>
        <v>532639</v>
      </c>
      <c r="J43" s="531">
        <f t="shared" si="4"/>
        <v>1864202</v>
      </c>
      <c r="K43" s="531"/>
      <c r="L43" s="529">
        <f t="shared" si="5"/>
        <v>2299682</v>
      </c>
      <c r="M43" s="530"/>
      <c r="N43" s="531">
        <f t="shared" si="6"/>
        <v>1784886</v>
      </c>
      <c r="O43" s="531">
        <v>1745193</v>
      </c>
      <c r="P43" s="531">
        <v>39693</v>
      </c>
      <c r="Q43" s="531"/>
      <c r="R43" s="531">
        <f t="shared" si="7"/>
        <v>514796</v>
      </c>
      <c r="S43" s="531">
        <v>128718</v>
      </c>
      <c r="T43" s="531">
        <v>386078</v>
      </c>
      <c r="U43" s="531"/>
      <c r="V43" s="529">
        <f t="shared" si="8"/>
        <v>2787457</v>
      </c>
      <c r="W43" s="530"/>
      <c r="X43" s="531">
        <f t="shared" si="9"/>
        <v>905412</v>
      </c>
      <c r="Y43" s="531">
        <v>883852</v>
      </c>
      <c r="Z43" s="532">
        <v>21560</v>
      </c>
      <c r="AA43" s="531"/>
      <c r="AB43" s="531">
        <f t="shared" si="10"/>
        <v>1882045</v>
      </c>
      <c r="AC43" s="531">
        <v>403921</v>
      </c>
      <c r="AD43" s="531">
        <v>1478124</v>
      </c>
      <c r="AF43" s="533"/>
    </row>
    <row r="44" spans="1:32" s="522" customFormat="1" ht="9" customHeight="1">
      <c r="A44" s="528" t="s">
        <v>75</v>
      </c>
      <c r="B44" s="529">
        <f t="shared" si="0"/>
        <v>1279070</v>
      </c>
      <c r="C44" s="530"/>
      <c r="D44" s="531">
        <f t="shared" si="1"/>
        <v>805317</v>
      </c>
      <c r="E44" s="531">
        <f t="shared" si="2"/>
        <v>786104</v>
      </c>
      <c r="F44" s="520">
        <f t="shared" si="2"/>
        <v>19213</v>
      </c>
      <c r="G44" s="531"/>
      <c r="H44" s="531">
        <f t="shared" si="3"/>
        <v>473753</v>
      </c>
      <c r="I44" s="531">
        <f t="shared" si="4"/>
        <v>41918</v>
      </c>
      <c r="J44" s="531">
        <f t="shared" si="4"/>
        <v>431835</v>
      </c>
      <c r="K44" s="531"/>
      <c r="L44" s="529">
        <f t="shared" si="5"/>
        <v>610105</v>
      </c>
      <c r="M44" s="530"/>
      <c r="N44" s="531">
        <f t="shared" si="6"/>
        <v>496868</v>
      </c>
      <c r="O44" s="531">
        <v>485632</v>
      </c>
      <c r="P44" s="531">
        <v>11236</v>
      </c>
      <c r="Q44" s="531"/>
      <c r="R44" s="531">
        <f t="shared" si="7"/>
        <v>113237</v>
      </c>
      <c r="S44" s="531">
        <v>14232</v>
      </c>
      <c r="T44" s="531">
        <v>99005</v>
      </c>
      <c r="U44" s="531"/>
      <c r="V44" s="529">
        <f t="shared" si="8"/>
        <v>668965</v>
      </c>
      <c r="W44" s="530"/>
      <c r="X44" s="531">
        <f t="shared" si="9"/>
        <v>308449</v>
      </c>
      <c r="Y44" s="531">
        <v>300472</v>
      </c>
      <c r="Z44" s="532">
        <v>7977</v>
      </c>
      <c r="AA44" s="531"/>
      <c r="AB44" s="531">
        <f t="shared" si="10"/>
        <v>360516</v>
      </c>
      <c r="AC44" s="531">
        <v>27686</v>
      </c>
      <c r="AD44" s="531">
        <v>332830</v>
      </c>
      <c r="AF44" s="533"/>
    </row>
    <row r="45" spans="1:32" s="522" customFormat="1" ht="9" customHeight="1">
      <c r="A45" s="523" t="s">
        <v>76</v>
      </c>
      <c r="B45" s="524">
        <f t="shared" si="0"/>
        <v>965747</v>
      </c>
      <c r="C45" s="525"/>
      <c r="D45" s="526">
        <f t="shared" si="1"/>
        <v>521585</v>
      </c>
      <c r="E45" s="526">
        <f t="shared" si="2"/>
        <v>509054</v>
      </c>
      <c r="F45" s="526">
        <f t="shared" si="2"/>
        <v>12531</v>
      </c>
      <c r="G45" s="526"/>
      <c r="H45" s="526">
        <f t="shared" si="3"/>
        <v>444162</v>
      </c>
      <c r="I45" s="526">
        <f t="shared" si="4"/>
        <v>81170</v>
      </c>
      <c r="J45" s="526">
        <f t="shared" si="4"/>
        <v>362992</v>
      </c>
      <c r="K45" s="526"/>
      <c r="L45" s="524">
        <f t="shared" si="5"/>
        <v>446868</v>
      </c>
      <c r="M45" s="525"/>
      <c r="N45" s="526">
        <f t="shared" si="6"/>
        <v>349441</v>
      </c>
      <c r="O45" s="526">
        <v>341301</v>
      </c>
      <c r="P45" s="526">
        <v>8140</v>
      </c>
      <c r="Q45" s="526"/>
      <c r="R45" s="526">
        <f t="shared" si="7"/>
        <v>97427</v>
      </c>
      <c r="S45" s="526">
        <v>22507</v>
      </c>
      <c r="T45" s="526">
        <v>74920</v>
      </c>
      <c r="U45" s="526"/>
      <c r="V45" s="524">
        <f t="shared" si="8"/>
        <v>518879</v>
      </c>
      <c r="W45" s="525"/>
      <c r="X45" s="526">
        <f t="shared" si="9"/>
        <v>172144</v>
      </c>
      <c r="Y45" s="526">
        <v>167753</v>
      </c>
      <c r="Z45" s="527">
        <v>4391</v>
      </c>
      <c r="AA45" s="526"/>
      <c r="AB45" s="526">
        <f t="shared" si="10"/>
        <v>346735</v>
      </c>
      <c r="AC45" s="526">
        <v>58663</v>
      </c>
      <c r="AD45" s="526">
        <v>288072</v>
      </c>
      <c r="AF45" s="533"/>
    </row>
    <row r="46" spans="1:32" s="534" customFormat="1" ht="9" customHeight="1">
      <c r="A46" s="528"/>
      <c r="B46" s="529"/>
      <c r="C46" s="530"/>
      <c r="D46" s="531"/>
      <c r="E46" s="531"/>
      <c r="F46" s="531"/>
      <c r="G46" s="531"/>
      <c r="H46" s="531"/>
      <c r="I46" s="531"/>
      <c r="J46" s="531"/>
      <c r="K46" s="531"/>
      <c r="L46" s="529"/>
      <c r="M46" s="530"/>
      <c r="N46" s="531"/>
      <c r="O46" s="531"/>
      <c r="P46" s="531"/>
      <c r="Q46" s="531"/>
      <c r="R46" s="531"/>
      <c r="S46" s="531"/>
      <c r="T46" s="531"/>
      <c r="U46" s="531"/>
      <c r="V46" s="529"/>
      <c r="W46" s="530"/>
      <c r="X46" s="531"/>
      <c r="Y46" s="531"/>
      <c r="Z46" s="531"/>
      <c r="AA46" s="531"/>
      <c r="AB46" s="531"/>
      <c r="AC46" s="531"/>
      <c r="AD46" s="531"/>
    </row>
    <row r="47" spans="1:32" ht="9" customHeight="1">
      <c r="A47" s="513">
        <v>2006</v>
      </c>
      <c r="B47" s="512"/>
      <c r="C47" s="512"/>
      <c r="D47" s="512"/>
      <c r="E47" s="512"/>
      <c r="F47" s="512"/>
      <c r="G47" s="512"/>
      <c r="H47" s="512"/>
      <c r="I47" s="512"/>
      <c r="J47" s="512"/>
      <c r="K47" s="512"/>
      <c r="L47" s="512"/>
      <c r="M47" s="512"/>
      <c r="N47" s="512"/>
      <c r="O47" s="512"/>
      <c r="P47" s="512"/>
      <c r="Q47" s="512"/>
      <c r="R47" s="512"/>
      <c r="S47" s="512"/>
      <c r="T47" s="512"/>
      <c r="U47" s="512"/>
      <c r="V47" s="514"/>
      <c r="W47" s="512"/>
      <c r="X47" s="512"/>
      <c r="Y47" s="512"/>
      <c r="Z47" s="512"/>
      <c r="AA47" s="512"/>
      <c r="AB47" s="512"/>
      <c r="AC47" s="512"/>
      <c r="AD47" s="512"/>
    </row>
    <row r="48" spans="1:32" s="517" customFormat="1" ht="9" customHeight="1">
      <c r="A48" s="515" t="s">
        <v>44</v>
      </c>
      <c r="B48" s="514">
        <f>SUM(B50:B81)</f>
        <v>74564528</v>
      </c>
      <c r="C48" s="516"/>
      <c r="D48" s="514">
        <f>SUM(D50:D81)</f>
        <v>44611672</v>
      </c>
      <c r="E48" s="514">
        <f>SUM(E50:E81)</f>
        <v>43212434</v>
      </c>
      <c r="F48" s="514">
        <f>SUM(F50:F81)</f>
        <v>1399238</v>
      </c>
      <c r="G48" s="514"/>
      <c r="H48" s="514">
        <f>SUM(H50:H81)</f>
        <v>29952856</v>
      </c>
      <c r="I48" s="514">
        <f>SUM(I50:I81)</f>
        <v>4627803</v>
      </c>
      <c r="J48" s="514">
        <f>SUM(J50:J81)</f>
        <v>25325053</v>
      </c>
      <c r="K48" s="514"/>
      <c r="L48" s="514">
        <f>SUM(L50:L81)</f>
        <v>34735138</v>
      </c>
      <c r="M48" s="516"/>
      <c r="N48" s="514">
        <f>SUM(N50:N81)</f>
        <v>28028615</v>
      </c>
      <c r="O48" s="514">
        <f>SUM(O50:O81)</f>
        <v>27204670</v>
      </c>
      <c r="P48" s="514">
        <f>SUM(P50:P81)</f>
        <v>823945</v>
      </c>
      <c r="Q48" s="514"/>
      <c r="R48" s="514">
        <f>SUM(R50:R81)</f>
        <v>6706523</v>
      </c>
      <c r="S48" s="514">
        <f>SUM(S50:S81)</f>
        <v>1356840</v>
      </c>
      <c r="T48" s="514">
        <f>SUM(T50:T81)</f>
        <v>5349683</v>
      </c>
      <c r="U48" s="514"/>
      <c r="V48" s="514">
        <f>SUM(V50:V81)</f>
        <v>39829390</v>
      </c>
      <c r="W48" s="516"/>
      <c r="X48" s="514">
        <f>SUM(X50:X81)</f>
        <v>16583057</v>
      </c>
      <c r="Y48" s="514">
        <f>SUM(Y50:Y81)</f>
        <v>16007764</v>
      </c>
      <c r="Z48" s="514">
        <f>SUM(Z50:Z81)</f>
        <v>575293</v>
      </c>
      <c r="AA48" s="514"/>
      <c r="AB48" s="514">
        <f>SUM(AB50:AB81)</f>
        <v>23246333</v>
      </c>
      <c r="AC48" s="514">
        <f>SUM(AC50:AC81)</f>
        <v>3270963</v>
      </c>
      <c r="AD48" s="514">
        <f>SUM(AD50:AD81)</f>
        <v>19975370</v>
      </c>
    </row>
    <row r="49" spans="1:32" s="517" customFormat="1" ht="3.95" customHeight="1">
      <c r="A49" s="515"/>
      <c r="B49" s="514"/>
      <c r="C49" s="516"/>
      <c r="D49" s="514"/>
      <c r="E49" s="514"/>
      <c r="F49" s="514"/>
      <c r="G49" s="514"/>
      <c r="H49" s="514"/>
      <c r="I49" s="514"/>
      <c r="J49" s="514"/>
      <c r="K49" s="514"/>
      <c r="L49" s="514"/>
      <c r="M49" s="516"/>
      <c r="N49" s="514"/>
      <c r="O49" s="514"/>
      <c r="P49" s="514"/>
      <c r="Q49" s="514"/>
      <c r="R49" s="514"/>
      <c r="S49" s="514"/>
      <c r="T49" s="514"/>
      <c r="U49" s="514"/>
      <c r="V49" s="514"/>
      <c r="W49" s="516"/>
      <c r="X49" s="514"/>
      <c r="Y49" s="514"/>
      <c r="Z49" s="514"/>
      <c r="AA49" s="514"/>
      <c r="AB49" s="514"/>
      <c r="AC49" s="514"/>
      <c r="AD49" s="514"/>
    </row>
    <row r="50" spans="1:32" s="522" customFormat="1" ht="9" customHeight="1">
      <c r="A50" s="518" t="s">
        <v>45</v>
      </c>
      <c r="B50" s="519">
        <f t="shared" ref="B50:B81" si="11">SUM(D50,H50)</f>
        <v>745644</v>
      </c>
      <c r="C50" s="516"/>
      <c r="D50" s="520">
        <f t="shared" ref="D50:D81" si="12">SUM(E50:F50)</f>
        <v>428406</v>
      </c>
      <c r="E50" s="520">
        <f t="shared" ref="E50:F81" si="13">SUM(O50,Y50)</f>
        <v>409931</v>
      </c>
      <c r="F50" s="520">
        <f t="shared" si="13"/>
        <v>18475</v>
      </c>
      <c r="G50" s="520"/>
      <c r="H50" s="520">
        <f t="shared" ref="H50:H81" si="14">SUM(I50:J50)</f>
        <v>317238</v>
      </c>
      <c r="I50" s="520">
        <f t="shared" ref="I50:J81" si="15">SUM(S50,AC50)</f>
        <v>37572</v>
      </c>
      <c r="J50" s="520">
        <f t="shared" si="15"/>
        <v>279666</v>
      </c>
      <c r="K50" s="520"/>
      <c r="L50" s="519">
        <f t="shared" ref="L50:L81" si="16">SUM(N50,R50)</f>
        <v>343220</v>
      </c>
      <c r="M50" s="516"/>
      <c r="N50" s="520">
        <f t="shared" ref="N50:N81" si="17">SUM(O50:P50)</f>
        <v>269534</v>
      </c>
      <c r="O50" s="520">
        <v>256947</v>
      </c>
      <c r="P50" s="520">
        <v>12587</v>
      </c>
      <c r="Q50" s="520"/>
      <c r="R50" s="520">
        <f t="shared" ref="R50:R81" si="18">SUM(S50:T50)</f>
        <v>73686</v>
      </c>
      <c r="S50" s="520">
        <v>12341</v>
      </c>
      <c r="T50" s="520">
        <v>61345</v>
      </c>
      <c r="U50" s="520"/>
      <c r="V50" s="519">
        <f t="shared" ref="V50:V81" si="19">SUM(X50,AB50)</f>
        <v>402424</v>
      </c>
      <c r="W50" s="516"/>
      <c r="X50" s="520">
        <f t="shared" ref="X50:X81" si="20">SUM(Y50:Z50)</f>
        <v>158872</v>
      </c>
      <c r="Y50" s="520">
        <v>152984</v>
      </c>
      <c r="Z50" s="521">
        <v>5888</v>
      </c>
      <c r="AA50" s="520"/>
      <c r="AB50" s="520">
        <f t="shared" ref="AB50:AB81" si="21">SUM(AC50:AD50)</f>
        <v>243552</v>
      </c>
      <c r="AC50" s="520">
        <v>25231</v>
      </c>
      <c r="AD50" s="520">
        <v>218321</v>
      </c>
      <c r="AF50" s="517"/>
    </row>
    <row r="51" spans="1:32" s="522" customFormat="1" ht="9" customHeight="1">
      <c r="A51" s="518" t="s">
        <v>46</v>
      </c>
      <c r="B51" s="519">
        <f t="shared" si="11"/>
        <v>2101353</v>
      </c>
      <c r="C51" s="516"/>
      <c r="D51" s="520">
        <f t="shared" si="12"/>
        <v>1263649</v>
      </c>
      <c r="E51" s="520">
        <f t="shared" si="13"/>
        <v>1247957</v>
      </c>
      <c r="F51" s="520">
        <f t="shared" si="13"/>
        <v>15692</v>
      </c>
      <c r="G51" s="520"/>
      <c r="H51" s="520">
        <f t="shared" si="14"/>
        <v>837704</v>
      </c>
      <c r="I51" s="520">
        <f t="shared" si="15"/>
        <v>36176</v>
      </c>
      <c r="J51" s="520">
        <f t="shared" si="15"/>
        <v>801528</v>
      </c>
      <c r="K51" s="520"/>
      <c r="L51" s="519">
        <f t="shared" si="16"/>
        <v>1019112</v>
      </c>
      <c r="M51" s="516"/>
      <c r="N51" s="520">
        <f t="shared" si="17"/>
        <v>779075</v>
      </c>
      <c r="O51" s="520">
        <v>769149</v>
      </c>
      <c r="P51" s="520">
        <v>9926</v>
      </c>
      <c r="Q51" s="520"/>
      <c r="R51" s="520">
        <f t="shared" si="18"/>
        <v>240037</v>
      </c>
      <c r="S51" s="520">
        <v>16372</v>
      </c>
      <c r="T51" s="520">
        <v>223665</v>
      </c>
      <c r="U51" s="520"/>
      <c r="V51" s="519">
        <f t="shared" si="19"/>
        <v>1082241</v>
      </c>
      <c r="W51" s="516"/>
      <c r="X51" s="520">
        <f t="shared" si="20"/>
        <v>484574</v>
      </c>
      <c r="Y51" s="520">
        <v>478808</v>
      </c>
      <c r="Z51" s="521">
        <v>5766</v>
      </c>
      <c r="AA51" s="520"/>
      <c r="AB51" s="520">
        <f t="shared" si="21"/>
        <v>597667</v>
      </c>
      <c r="AC51" s="520">
        <v>19804</v>
      </c>
      <c r="AD51" s="520">
        <v>577863</v>
      </c>
      <c r="AF51" s="517"/>
    </row>
    <row r="52" spans="1:32" s="522" customFormat="1" ht="9" customHeight="1">
      <c r="A52" s="518" t="s">
        <v>47</v>
      </c>
      <c r="B52" s="519">
        <f t="shared" si="11"/>
        <v>396365</v>
      </c>
      <c r="C52" s="516"/>
      <c r="D52" s="520">
        <f t="shared" si="12"/>
        <v>248067</v>
      </c>
      <c r="E52" s="520">
        <f t="shared" si="13"/>
        <v>242899</v>
      </c>
      <c r="F52" s="520">
        <f t="shared" si="13"/>
        <v>5168</v>
      </c>
      <c r="G52" s="520"/>
      <c r="H52" s="520">
        <f t="shared" si="14"/>
        <v>148298</v>
      </c>
      <c r="I52" s="520">
        <f t="shared" si="15"/>
        <v>15361</v>
      </c>
      <c r="J52" s="520">
        <f t="shared" si="15"/>
        <v>132937</v>
      </c>
      <c r="K52" s="520"/>
      <c r="L52" s="519">
        <f t="shared" si="16"/>
        <v>200558</v>
      </c>
      <c r="M52" s="516"/>
      <c r="N52" s="520">
        <f t="shared" si="17"/>
        <v>164252</v>
      </c>
      <c r="O52" s="520">
        <v>161863</v>
      </c>
      <c r="P52" s="521">
        <v>2389</v>
      </c>
      <c r="Q52" s="520"/>
      <c r="R52" s="520">
        <f t="shared" si="18"/>
        <v>36306</v>
      </c>
      <c r="S52" s="520">
        <v>5735</v>
      </c>
      <c r="T52" s="520">
        <v>30571</v>
      </c>
      <c r="U52" s="520"/>
      <c r="V52" s="519">
        <f t="shared" si="19"/>
        <v>195807</v>
      </c>
      <c r="W52" s="516"/>
      <c r="X52" s="520">
        <f t="shared" si="20"/>
        <v>83815</v>
      </c>
      <c r="Y52" s="520">
        <v>81036</v>
      </c>
      <c r="Z52" s="521">
        <v>2779</v>
      </c>
      <c r="AA52" s="520"/>
      <c r="AB52" s="520">
        <f t="shared" si="21"/>
        <v>111992</v>
      </c>
      <c r="AC52" s="520">
        <v>9626</v>
      </c>
      <c r="AD52" s="520">
        <v>102366</v>
      </c>
      <c r="AF52" s="517"/>
    </row>
    <row r="53" spans="1:32" s="522" customFormat="1" ht="9" customHeight="1">
      <c r="A53" s="523" t="s">
        <v>48</v>
      </c>
      <c r="B53" s="524">
        <f t="shared" si="11"/>
        <v>536288</v>
      </c>
      <c r="C53" s="525"/>
      <c r="D53" s="526">
        <f t="shared" si="12"/>
        <v>338930</v>
      </c>
      <c r="E53" s="526">
        <f t="shared" si="13"/>
        <v>332242</v>
      </c>
      <c r="F53" s="526">
        <f t="shared" si="13"/>
        <v>6688</v>
      </c>
      <c r="G53" s="526"/>
      <c r="H53" s="526">
        <f t="shared" si="14"/>
        <v>197358</v>
      </c>
      <c r="I53" s="526">
        <f t="shared" si="15"/>
        <v>21395</v>
      </c>
      <c r="J53" s="526">
        <f t="shared" si="15"/>
        <v>175963</v>
      </c>
      <c r="K53" s="526"/>
      <c r="L53" s="524">
        <f t="shared" si="16"/>
        <v>264185</v>
      </c>
      <c r="M53" s="525"/>
      <c r="N53" s="526">
        <f t="shared" si="17"/>
        <v>221141</v>
      </c>
      <c r="O53" s="526">
        <v>216483</v>
      </c>
      <c r="P53" s="526">
        <v>4658</v>
      </c>
      <c r="Q53" s="526"/>
      <c r="R53" s="526">
        <f t="shared" si="18"/>
        <v>43044</v>
      </c>
      <c r="S53" s="526">
        <v>6717</v>
      </c>
      <c r="T53" s="526">
        <v>36327</v>
      </c>
      <c r="U53" s="526"/>
      <c r="V53" s="524">
        <f t="shared" si="19"/>
        <v>272103</v>
      </c>
      <c r="W53" s="525"/>
      <c r="X53" s="526">
        <f t="shared" si="20"/>
        <v>117789</v>
      </c>
      <c r="Y53" s="526">
        <v>115759</v>
      </c>
      <c r="Z53" s="527">
        <v>2030</v>
      </c>
      <c r="AA53" s="526"/>
      <c r="AB53" s="526">
        <f t="shared" si="21"/>
        <v>154314</v>
      </c>
      <c r="AC53" s="526">
        <v>14678</v>
      </c>
      <c r="AD53" s="526">
        <v>139636</v>
      </c>
      <c r="AF53" s="517"/>
    </row>
    <row r="54" spans="1:32" s="522" customFormat="1" ht="9" customHeight="1">
      <c r="A54" s="528" t="s">
        <v>49</v>
      </c>
      <c r="B54" s="529">
        <f t="shared" si="11"/>
        <v>1815066</v>
      </c>
      <c r="C54" s="530"/>
      <c r="D54" s="531">
        <f t="shared" si="12"/>
        <v>1084911</v>
      </c>
      <c r="E54" s="531">
        <f t="shared" si="13"/>
        <v>1029515</v>
      </c>
      <c r="F54" s="520">
        <f t="shared" si="13"/>
        <v>55396</v>
      </c>
      <c r="G54" s="531"/>
      <c r="H54" s="531">
        <f t="shared" si="14"/>
        <v>730155</v>
      </c>
      <c r="I54" s="531">
        <f t="shared" si="15"/>
        <v>88052</v>
      </c>
      <c r="J54" s="531">
        <f t="shared" si="15"/>
        <v>642103</v>
      </c>
      <c r="K54" s="531"/>
      <c r="L54" s="529">
        <f t="shared" si="16"/>
        <v>887324</v>
      </c>
      <c r="M54" s="530"/>
      <c r="N54" s="531">
        <f t="shared" si="17"/>
        <v>698809</v>
      </c>
      <c r="O54" s="531">
        <v>663285</v>
      </c>
      <c r="P54" s="531">
        <v>35524</v>
      </c>
      <c r="Q54" s="531"/>
      <c r="R54" s="531">
        <f t="shared" si="18"/>
        <v>188515</v>
      </c>
      <c r="S54" s="531">
        <v>33870</v>
      </c>
      <c r="T54" s="531">
        <v>154645</v>
      </c>
      <c r="U54" s="531"/>
      <c r="V54" s="529">
        <f t="shared" si="19"/>
        <v>927742</v>
      </c>
      <c r="W54" s="530"/>
      <c r="X54" s="531">
        <f t="shared" si="20"/>
        <v>386102</v>
      </c>
      <c r="Y54" s="531">
        <v>366230</v>
      </c>
      <c r="Z54" s="532">
        <v>19872</v>
      </c>
      <c r="AA54" s="531"/>
      <c r="AB54" s="531">
        <f t="shared" si="21"/>
        <v>541640</v>
      </c>
      <c r="AC54" s="531">
        <v>54182</v>
      </c>
      <c r="AD54" s="531">
        <v>487458</v>
      </c>
      <c r="AF54" s="517"/>
    </row>
    <row r="55" spans="1:32" s="522" customFormat="1" ht="9" customHeight="1">
      <c r="A55" s="528" t="s">
        <v>50</v>
      </c>
      <c r="B55" s="529">
        <f t="shared" si="11"/>
        <v>431426</v>
      </c>
      <c r="C55" s="530"/>
      <c r="D55" s="531">
        <f t="shared" si="12"/>
        <v>281154</v>
      </c>
      <c r="E55" s="531">
        <f t="shared" si="13"/>
        <v>273375</v>
      </c>
      <c r="F55" s="520">
        <f t="shared" si="13"/>
        <v>7779</v>
      </c>
      <c r="G55" s="531"/>
      <c r="H55" s="531">
        <f t="shared" si="14"/>
        <v>150272</v>
      </c>
      <c r="I55" s="531">
        <f t="shared" si="15"/>
        <v>28419</v>
      </c>
      <c r="J55" s="531">
        <f t="shared" si="15"/>
        <v>121853</v>
      </c>
      <c r="K55" s="531"/>
      <c r="L55" s="529">
        <f t="shared" si="16"/>
        <v>208711</v>
      </c>
      <c r="M55" s="530"/>
      <c r="N55" s="531">
        <f t="shared" si="17"/>
        <v>170231</v>
      </c>
      <c r="O55" s="531">
        <v>165738</v>
      </c>
      <c r="P55" s="531">
        <v>4493</v>
      </c>
      <c r="Q55" s="531"/>
      <c r="R55" s="531">
        <f t="shared" si="18"/>
        <v>38480</v>
      </c>
      <c r="S55" s="531">
        <v>7194</v>
      </c>
      <c r="T55" s="531">
        <v>31286</v>
      </c>
      <c r="U55" s="531"/>
      <c r="V55" s="529">
        <f t="shared" si="19"/>
        <v>222715</v>
      </c>
      <c r="W55" s="530"/>
      <c r="X55" s="531">
        <f t="shared" si="20"/>
        <v>110923</v>
      </c>
      <c r="Y55" s="531">
        <v>107637</v>
      </c>
      <c r="Z55" s="532">
        <v>3286</v>
      </c>
      <c r="AA55" s="531"/>
      <c r="AB55" s="531">
        <f t="shared" si="21"/>
        <v>111792</v>
      </c>
      <c r="AC55" s="531">
        <v>21225</v>
      </c>
      <c r="AD55" s="531">
        <v>90567</v>
      </c>
      <c r="AF55" s="533"/>
    </row>
    <row r="56" spans="1:32" s="522" customFormat="1" ht="9" customHeight="1">
      <c r="A56" s="528" t="s">
        <v>51</v>
      </c>
      <c r="B56" s="529">
        <f t="shared" si="11"/>
        <v>2902755</v>
      </c>
      <c r="C56" s="530"/>
      <c r="D56" s="531">
        <f t="shared" si="12"/>
        <v>1631575</v>
      </c>
      <c r="E56" s="531">
        <f t="shared" si="13"/>
        <v>1606649</v>
      </c>
      <c r="F56" s="520">
        <f t="shared" si="13"/>
        <v>24926</v>
      </c>
      <c r="G56" s="531"/>
      <c r="H56" s="531">
        <f t="shared" si="14"/>
        <v>1271180</v>
      </c>
      <c r="I56" s="531">
        <f t="shared" si="15"/>
        <v>212964</v>
      </c>
      <c r="J56" s="531">
        <f t="shared" si="15"/>
        <v>1058216</v>
      </c>
      <c r="K56" s="531"/>
      <c r="L56" s="529">
        <f t="shared" si="16"/>
        <v>1354057</v>
      </c>
      <c r="M56" s="530"/>
      <c r="N56" s="531">
        <f t="shared" si="17"/>
        <v>1168638</v>
      </c>
      <c r="O56" s="531">
        <v>1155632</v>
      </c>
      <c r="P56" s="531">
        <v>13006</v>
      </c>
      <c r="Q56" s="531"/>
      <c r="R56" s="531">
        <f t="shared" si="18"/>
        <v>185419</v>
      </c>
      <c r="S56" s="531">
        <v>41330</v>
      </c>
      <c r="T56" s="531">
        <v>144089</v>
      </c>
      <c r="U56" s="531"/>
      <c r="V56" s="529">
        <f t="shared" si="19"/>
        <v>1548698</v>
      </c>
      <c r="W56" s="530"/>
      <c r="X56" s="531">
        <f t="shared" si="20"/>
        <v>462937</v>
      </c>
      <c r="Y56" s="531">
        <v>451017</v>
      </c>
      <c r="Z56" s="532">
        <v>11920</v>
      </c>
      <c r="AA56" s="531"/>
      <c r="AB56" s="531">
        <f t="shared" si="21"/>
        <v>1085761</v>
      </c>
      <c r="AC56" s="531">
        <v>171634</v>
      </c>
      <c r="AD56" s="531">
        <v>914127</v>
      </c>
      <c r="AF56" s="533"/>
    </row>
    <row r="57" spans="1:32" s="522" customFormat="1" ht="9" customHeight="1">
      <c r="A57" s="523" t="s">
        <v>52</v>
      </c>
      <c r="B57" s="524">
        <f t="shared" si="11"/>
        <v>2358189</v>
      </c>
      <c r="C57" s="525"/>
      <c r="D57" s="526">
        <f t="shared" si="12"/>
        <v>1410645</v>
      </c>
      <c r="E57" s="526">
        <f t="shared" si="13"/>
        <v>1372767</v>
      </c>
      <c r="F57" s="526">
        <f t="shared" si="13"/>
        <v>37878</v>
      </c>
      <c r="G57" s="526"/>
      <c r="H57" s="526">
        <f t="shared" si="14"/>
        <v>947544</v>
      </c>
      <c r="I57" s="526">
        <f t="shared" si="15"/>
        <v>98669</v>
      </c>
      <c r="J57" s="526">
        <f t="shared" si="15"/>
        <v>848875</v>
      </c>
      <c r="K57" s="526"/>
      <c r="L57" s="524">
        <f t="shared" si="16"/>
        <v>1144874</v>
      </c>
      <c r="M57" s="525"/>
      <c r="N57" s="526">
        <f t="shared" si="17"/>
        <v>917874</v>
      </c>
      <c r="O57" s="526">
        <v>890145</v>
      </c>
      <c r="P57" s="526">
        <v>27729</v>
      </c>
      <c r="Q57" s="526"/>
      <c r="R57" s="526">
        <f t="shared" si="18"/>
        <v>227000</v>
      </c>
      <c r="S57" s="526">
        <v>33536</v>
      </c>
      <c r="T57" s="526">
        <v>193464</v>
      </c>
      <c r="U57" s="526"/>
      <c r="V57" s="524">
        <f t="shared" si="19"/>
        <v>1213315</v>
      </c>
      <c r="W57" s="525"/>
      <c r="X57" s="526">
        <f t="shared" si="20"/>
        <v>492771</v>
      </c>
      <c r="Y57" s="526">
        <v>482622</v>
      </c>
      <c r="Z57" s="527">
        <v>10149</v>
      </c>
      <c r="AA57" s="526"/>
      <c r="AB57" s="526">
        <f t="shared" si="21"/>
        <v>720544</v>
      </c>
      <c r="AC57" s="526">
        <v>65133</v>
      </c>
      <c r="AD57" s="526">
        <v>655411</v>
      </c>
      <c r="AF57" s="533"/>
    </row>
    <row r="58" spans="1:32" s="522" customFormat="1" ht="9" customHeight="1">
      <c r="A58" s="528" t="s">
        <v>53</v>
      </c>
      <c r="B58" s="529">
        <f t="shared" si="11"/>
        <v>6792594</v>
      </c>
      <c r="C58" s="530"/>
      <c r="D58" s="531">
        <f t="shared" si="12"/>
        <v>4192629</v>
      </c>
      <c r="E58" s="531">
        <f t="shared" si="13"/>
        <v>3983385</v>
      </c>
      <c r="F58" s="520">
        <f t="shared" si="13"/>
        <v>209244</v>
      </c>
      <c r="G58" s="531"/>
      <c r="H58" s="531">
        <f t="shared" si="14"/>
        <v>2599965</v>
      </c>
      <c r="I58" s="531">
        <f t="shared" si="15"/>
        <v>515987</v>
      </c>
      <c r="J58" s="531">
        <f t="shared" si="15"/>
        <v>2083978</v>
      </c>
      <c r="K58" s="531"/>
      <c r="L58" s="529">
        <f t="shared" si="16"/>
        <v>3094180</v>
      </c>
      <c r="M58" s="530"/>
      <c r="N58" s="531">
        <f t="shared" si="17"/>
        <v>2421633</v>
      </c>
      <c r="O58" s="531">
        <v>2305012</v>
      </c>
      <c r="P58" s="531">
        <v>116621</v>
      </c>
      <c r="Q58" s="531"/>
      <c r="R58" s="531">
        <f t="shared" si="18"/>
        <v>672547</v>
      </c>
      <c r="S58" s="531">
        <v>167170</v>
      </c>
      <c r="T58" s="531">
        <v>505377</v>
      </c>
      <c r="U58" s="531"/>
      <c r="V58" s="529">
        <f t="shared" si="19"/>
        <v>3698414</v>
      </c>
      <c r="W58" s="530"/>
      <c r="X58" s="531">
        <f t="shared" si="20"/>
        <v>1770996</v>
      </c>
      <c r="Y58" s="531">
        <v>1678373</v>
      </c>
      <c r="Z58" s="532">
        <v>92623</v>
      </c>
      <c r="AA58" s="531"/>
      <c r="AB58" s="531">
        <f t="shared" si="21"/>
        <v>1927418</v>
      </c>
      <c r="AC58" s="531">
        <v>348817</v>
      </c>
      <c r="AD58" s="531">
        <v>1578601</v>
      </c>
      <c r="AF58" s="533"/>
    </row>
    <row r="59" spans="1:32" s="522" customFormat="1" ht="9" customHeight="1">
      <c r="A59" s="528" t="s">
        <v>54</v>
      </c>
      <c r="B59" s="529">
        <f t="shared" si="11"/>
        <v>1073997</v>
      </c>
      <c r="C59" s="530"/>
      <c r="D59" s="531">
        <f t="shared" si="12"/>
        <v>586666</v>
      </c>
      <c r="E59" s="531">
        <f t="shared" si="13"/>
        <v>566754</v>
      </c>
      <c r="F59" s="520">
        <f t="shared" si="13"/>
        <v>19912</v>
      </c>
      <c r="G59" s="531"/>
      <c r="H59" s="531">
        <f t="shared" si="14"/>
        <v>487331</v>
      </c>
      <c r="I59" s="531">
        <f t="shared" si="15"/>
        <v>77197</v>
      </c>
      <c r="J59" s="531">
        <f t="shared" si="15"/>
        <v>410134</v>
      </c>
      <c r="K59" s="531"/>
      <c r="L59" s="529">
        <f t="shared" si="16"/>
        <v>501702</v>
      </c>
      <c r="M59" s="530"/>
      <c r="N59" s="531">
        <f t="shared" si="17"/>
        <v>394731</v>
      </c>
      <c r="O59" s="531">
        <v>381913</v>
      </c>
      <c r="P59" s="531">
        <v>12818</v>
      </c>
      <c r="Q59" s="531"/>
      <c r="R59" s="531">
        <f t="shared" si="18"/>
        <v>106971</v>
      </c>
      <c r="S59" s="531">
        <v>24142</v>
      </c>
      <c r="T59" s="531">
        <v>82829</v>
      </c>
      <c r="U59" s="531"/>
      <c r="V59" s="529">
        <f t="shared" si="19"/>
        <v>572295</v>
      </c>
      <c r="W59" s="530"/>
      <c r="X59" s="531">
        <f t="shared" si="20"/>
        <v>191935</v>
      </c>
      <c r="Y59" s="531">
        <v>184841</v>
      </c>
      <c r="Z59" s="532">
        <v>7094</v>
      </c>
      <c r="AA59" s="531"/>
      <c r="AB59" s="531">
        <f t="shared" si="21"/>
        <v>380360</v>
      </c>
      <c r="AC59" s="531">
        <v>53055</v>
      </c>
      <c r="AD59" s="531">
        <v>327305</v>
      </c>
      <c r="AF59" s="533"/>
    </row>
    <row r="60" spans="1:32" s="522" customFormat="1" ht="9" customHeight="1">
      <c r="A60" s="528" t="s">
        <v>55</v>
      </c>
      <c r="B60" s="529">
        <f t="shared" si="11"/>
        <v>3534273</v>
      </c>
      <c r="C60" s="530"/>
      <c r="D60" s="531">
        <f t="shared" si="12"/>
        <v>2058043</v>
      </c>
      <c r="E60" s="531">
        <f t="shared" si="13"/>
        <v>2002889</v>
      </c>
      <c r="F60" s="520">
        <f t="shared" si="13"/>
        <v>55154</v>
      </c>
      <c r="G60" s="531"/>
      <c r="H60" s="531">
        <f t="shared" si="14"/>
        <v>1476230</v>
      </c>
      <c r="I60" s="531">
        <f t="shared" si="15"/>
        <v>215607</v>
      </c>
      <c r="J60" s="531">
        <f t="shared" si="15"/>
        <v>1260623</v>
      </c>
      <c r="K60" s="531"/>
      <c r="L60" s="529">
        <f t="shared" si="16"/>
        <v>1588252</v>
      </c>
      <c r="M60" s="530"/>
      <c r="N60" s="531">
        <f t="shared" si="17"/>
        <v>1272947</v>
      </c>
      <c r="O60" s="531">
        <v>1238261</v>
      </c>
      <c r="P60" s="531">
        <v>34686</v>
      </c>
      <c r="Q60" s="531"/>
      <c r="R60" s="531">
        <f t="shared" si="18"/>
        <v>315305</v>
      </c>
      <c r="S60" s="531">
        <v>62973</v>
      </c>
      <c r="T60" s="531">
        <v>252332</v>
      </c>
      <c r="U60" s="531"/>
      <c r="V60" s="529">
        <f t="shared" si="19"/>
        <v>1946021</v>
      </c>
      <c r="W60" s="530"/>
      <c r="X60" s="531">
        <f t="shared" si="20"/>
        <v>785096</v>
      </c>
      <c r="Y60" s="531">
        <v>764628</v>
      </c>
      <c r="Z60" s="532">
        <v>20468</v>
      </c>
      <c r="AA60" s="531"/>
      <c r="AB60" s="531">
        <f t="shared" si="21"/>
        <v>1160925</v>
      </c>
      <c r="AC60" s="531">
        <v>152634</v>
      </c>
      <c r="AD60" s="531">
        <v>1008291</v>
      </c>
      <c r="AF60" s="533"/>
    </row>
    <row r="61" spans="1:32" s="522" customFormat="1" ht="9" customHeight="1">
      <c r="A61" s="523" t="s">
        <v>56</v>
      </c>
      <c r="B61" s="524">
        <f t="shared" si="11"/>
        <v>2108484</v>
      </c>
      <c r="C61" s="525"/>
      <c r="D61" s="526">
        <f t="shared" si="12"/>
        <v>1240246</v>
      </c>
      <c r="E61" s="526">
        <f t="shared" si="13"/>
        <v>1227404</v>
      </c>
      <c r="F61" s="526">
        <f t="shared" si="13"/>
        <v>12842</v>
      </c>
      <c r="G61" s="526"/>
      <c r="H61" s="526">
        <f t="shared" si="14"/>
        <v>868238</v>
      </c>
      <c r="I61" s="526">
        <f t="shared" si="15"/>
        <v>114270</v>
      </c>
      <c r="J61" s="526">
        <f t="shared" si="15"/>
        <v>753968</v>
      </c>
      <c r="K61" s="526"/>
      <c r="L61" s="524">
        <f t="shared" si="16"/>
        <v>936745</v>
      </c>
      <c r="M61" s="525"/>
      <c r="N61" s="526">
        <f t="shared" si="17"/>
        <v>747475</v>
      </c>
      <c r="O61" s="526">
        <v>740538</v>
      </c>
      <c r="P61" s="526">
        <v>6937</v>
      </c>
      <c r="Q61" s="526"/>
      <c r="R61" s="526">
        <f t="shared" si="18"/>
        <v>189270</v>
      </c>
      <c r="S61" s="526">
        <v>29103</v>
      </c>
      <c r="T61" s="526">
        <v>160167</v>
      </c>
      <c r="U61" s="526"/>
      <c r="V61" s="524">
        <f t="shared" si="19"/>
        <v>1171739</v>
      </c>
      <c r="W61" s="525"/>
      <c r="X61" s="526">
        <f t="shared" si="20"/>
        <v>492771</v>
      </c>
      <c r="Y61" s="526">
        <v>486866</v>
      </c>
      <c r="Z61" s="527">
        <v>5905</v>
      </c>
      <c r="AA61" s="526"/>
      <c r="AB61" s="526">
        <f t="shared" si="21"/>
        <v>678968</v>
      </c>
      <c r="AC61" s="526">
        <v>85167</v>
      </c>
      <c r="AD61" s="526">
        <v>593801</v>
      </c>
      <c r="AF61" s="533"/>
    </row>
    <row r="62" spans="1:32" s="522" customFormat="1" ht="9" customHeight="1">
      <c r="A62" s="528" t="s">
        <v>57</v>
      </c>
      <c r="B62" s="529">
        <f t="shared" si="11"/>
        <v>1721869</v>
      </c>
      <c r="C62" s="530"/>
      <c r="D62" s="531">
        <f t="shared" si="12"/>
        <v>1028120</v>
      </c>
      <c r="E62" s="531">
        <f t="shared" si="13"/>
        <v>992627</v>
      </c>
      <c r="F62" s="520">
        <f t="shared" si="13"/>
        <v>35493</v>
      </c>
      <c r="G62" s="531"/>
      <c r="H62" s="531">
        <f t="shared" si="14"/>
        <v>693749</v>
      </c>
      <c r="I62" s="531">
        <f t="shared" si="15"/>
        <v>70333</v>
      </c>
      <c r="J62" s="531">
        <f t="shared" si="15"/>
        <v>623416</v>
      </c>
      <c r="K62" s="531"/>
      <c r="L62" s="529">
        <f t="shared" si="16"/>
        <v>788144</v>
      </c>
      <c r="M62" s="530"/>
      <c r="N62" s="531">
        <f t="shared" si="17"/>
        <v>643634</v>
      </c>
      <c r="O62" s="531">
        <v>624843</v>
      </c>
      <c r="P62" s="532">
        <v>18791</v>
      </c>
      <c r="Q62" s="531"/>
      <c r="R62" s="531">
        <f t="shared" si="18"/>
        <v>144510</v>
      </c>
      <c r="S62" s="531">
        <v>19680</v>
      </c>
      <c r="T62" s="531">
        <v>124830</v>
      </c>
      <c r="U62" s="531"/>
      <c r="V62" s="529">
        <f t="shared" si="19"/>
        <v>933725</v>
      </c>
      <c r="W62" s="530"/>
      <c r="X62" s="531">
        <f t="shared" si="20"/>
        <v>384486</v>
      </c>
      <c r="Y62" s="531">
        <v>367784</v>
      </c>
      <c r="Z62" s="521">
        <v>16702</v>
      </c>
      <c r="AA62" s="531"/>
      <c r="AB62" s="531">
        <f t="shared" si="21"/>
        <v>549239</v>
      </c>
      <c r="AC62" s="531">
        <v>50653</v>
      </c>
      <c r="AD62" s="531">
        <v>498586</v>
      </c>
      <c r="AF62" s="533"/>
    </row>
    <row r="63" spans="1:32" s="522" customFormat="1" ht="9" customHeight="1">
      <c r="A63" s="528" t="s">
        <v>58</v>
      </c>
      <c r="B63" s="529">
        <f t="shared" si="11"/>
        <v>4745022</v>
      </c>
      <c r="C63" s="530"/>
      <c r="D63" s="531">
        <f t="shared" si="12"/>
        <v>2973526</v>
      </c>
      <c r="E63" s="531">
        <f t="shared" si="13"/>
        <v>2891859</v>
      </c>
      <c r="F63" s="520">
        <f t="shared" si="13"/>
        <v>81667</v>
      </c>
      <c r="G63" s="531"/>
      <c r="H63" s="531">
        <f t="shared" si="14"/>
        <v>1771496</v>
      </c>
      <c r="I63" s="531">
        <f t="shared" si="15"/>
        <v>219062</v>
      </c>
      <c r="J63" s="531">
        <f t="shared" si="15"/>
        <v>1552434</v>
      </c>
      <c r="K63" s="531"/>
      <c r="L63" s="529">
        <f t="shared" si="16"/>
        <v>2220926</v>
      </c>
      <c r="M63" s="530"/>
      <c r="N63" s="531">
        <f t="shared" si="17"/>
        <v>1840416</v>
      </c>
      <c r="O63" s="531">
        <v>1793023</v>
      </c>
      <c r="P63" s="531">
        <v>47393</v>
      </c>
      <c r="Q63" s="531"/>
      <c r="R63" s="531">
        <f t="shared" si="18"/>
        <v>380510</v>
      </c>
      <c r="S63" s="531">
        <v>68047</v>
      </c>
      <c r="T63" s="531">
        <v>312463</v>
      </c>
      <c r="U63" s="531"/>
      <c r="V63" s="529">
        <f t="shared" si="19"/>
        <v>2524096</v>
      </c>
      <c r="W63" s="530"/>
      <c r="X63" s="531">
        <f t="shared" si="20"/>
        <v>1133110</v>
      </c>
      <c r="Y63" s="531">
        <v>1098836</v>
      </c>
      <c r="Z63" s="532">
        <v>34274</v>
      </c>
      <c r="AA63" s="531"/>
      <c r="AB63" s="531">
        <f t="shared" si="21"/>
        <v>1390986</v>
      </c>
      <c r="AC63" s="531">
        <v>151015</v>
      </c>
      <c r="AD63" s="531">
        <v>1239971</v>
      </c>
      <c r="AF63" s="533"/>
    </row>
    <row r="64" spans="1:32" s="522" customFormat="1" ht="9" customHeight="1">
      <c r="A64" s="528" t="s">
        <v>59</v>
      </c>
      <c r="B64" s="529">
        <f t="shared" si="11"/>
        <v>10006190</v>
      </c>
      <c r="C64" s="530"/>
      <c r="D64" s="531">
        <f t="shared" si="12"/>
        <v>5953198</v>
      </c>
      <c r="E64" s="531">
        <f t="shared" si="13"/>
        <v>5697933</v>
      </c>
      <c r="F64" s="520">
        <f t="shared" si="13"/>
        <v>255265</v>
      </c>
      <c r="G64" s="531"/>
      <c r="H64" s="531">
        <f t="shared" si="14"/>
        <v>4052992</v>
      </c>
      <c r="I64" s="531">
        <f t="shared" si="15"/>
        <v>371614</v>
      </c>
      <c r="J64" s="531">
        <f t="shared" si="15"/>
        <v>3681378</v>
      </c>
      <c r="K64" s="531"/>
      <c r="L64" s="529">
        <f t="shared" si="16"/>
        <v>4710563</v>
      </c>
      <c r="M64" s="530"/>
      <c r="N64" s="531">
        <f t="shared" si="17"/>
        <v>3787116</v>
      </c>
      <c r="O64" s="531">
        <v>3637616</v>
      </c>
      <c r="P64" s="531">
        <v>149500</v>
      </c>
      <c r="Q64" s="531"/>
      <c r="R64" s="531">
        <f t="shared" si="18"/>
        <v>923447</v>
      </c>
      <c r="S64" s="531">
        <v>133632</v>
      </c>
      <c r="T64" s="531">
        <v>789815</v>
      </c>
      <c r="U64" s="531"/>
      <c r="V64" s="529">
        <f t="shared" si="19"/>
        <v>5295627</v>
      </c>
      <c r="W64" s="530"/>
      <c r="X64" s="531">
        <f t="shared" si="20"/>
        <v>2166082</v>
      </c>
      <c r="Y64" s="531">
        <v>2060317</v>
      </c>
      <c r="Z64" s="532">
        <v>105765</v>
      </c>
      <c r="AA64" s="531"/>
      <c r="AB64" s="531">
        <f t="shared" si="21"/>
        <v>3129545</v>
      </c>
      <c r="AC64" s="531">
        <v>237982</v>
      </c>
      <c r="AD64" s="531">
        <v>2891563</v>
      </c>
      <c r="AF64" s="533"/>
    </row>
    <row r="65" spans="1:32" s="522" customFormat="1" ht="9" customHeight="1">
      <c r="A65" s="523" t="s">
        <v>60</v>
      </c>
      <c r="B65" s="524">
        <f t="shared" si="11"/>
        <v>2862988</v>
      </c>
      <c r="C65" s="525"/>
      <c r="D65" s="526">
        <f t="shared" si="12"/>
        <v>1714571</v>
      </c>
      <c r="E65" s="526">
        <f t="shared" si="13"/>
        <v>1670789</v>
      </c>
      <c r="F65" s="526">
        <f t="shared" si="13"/>
        <v>43782</v>
      </c>
      <c r="G65" s="526"/>
      <c r="H65" s="526">
        <f t="shared" si="14"/>
        <v>1148417</v>
      </c>
      <c r="I65" s="526">
        <f t="shared" si="15"/>
        <v>259419</v>
      </c>
      <c r="J65" s="526">
        <f t="shared" si="15"/>
        <v>888998</v>
      </c>
      <c r="K65" s="526"/>
      <c r="L65" s="524">
        <f t="shared" si="16"/>
        <v>1253010</v>
      </c>
      <c r="M65" s="525"/>
      <c r="N65" s="526">
        <f t="shared" si="17"/>
        <v>1030454</v>
      </c>
      <c r="O65" s="526">
        <v>1002687</v>
      </c>
      <c r="P65" s="526">
        <v>27767</v>
      </c>
      <c r="Q65" s="526"/>
      <c r="R65" s="526">
        <f t="shared" si="18"/>
        <v>222556</v>
      </c>
      <c r="S65" s="526">
        <v>59114</v>
      </c>
      <c r="T65" s="526">
        <v>163442</v>
      </c>
      <c r="U65" s="526"/>
      <c r="V65" s="524">
        <f t="shared" si="19"/>
        <v>1609978</v>
      </c>
      <c r="W65" s="525"/>
      <c r="X65" s="526">
        <f t="shared" si="20"/>
        <v>684117</v>
      </c>
      <c r="Y65" s="526">
        <v>668102</v>
      </c>
      <c r="Z65" s="527">
        <v>16015</v>
      </c>
      <c r="AA65" s="526"/>
      <c r="AB65" s="526">
        <f t="shared" si="21"/>
        <v>925861</v>
      </c>
      <c r="AC65" s="526">
        <v>200305</v>
      </c>
      <c r="AD65" s="526">
        <v>725556</v>
      </c>
      <c r="AF65" s="533"/>
    </row>
    <row r="66" spans="1:32" s="522" customFormat="1" ht="9" customHeight="1">
      <c r="A66" s="528" t="s">
        <v>61</v>
      </c>
      <c r="B66" s="529">
        <f t="shared" si="11"/>
        <v>1197074</v>
      </c>
      <c r="C66" s="530"/>
      <c r="D66" s="531">
        <f t="shared" si="12"/>
        <v>716919</v>
      </c>
      <c r="E66" s="531">
        <f t="shared" si="13"/>
        <v>698493</v>
      </c>
      <c r="F66" s="520">
        <f t="shared" si="13"/>
        <v>18426</v>
      </c>
      <c r="G66" s="531"/>
      <c r="H66" s="531">
        <f t="shared" si="14"/>
        <v>480155</v>
      </c>
      <c r="I66" s="531">
        <f t="shared" si="15"/>
        <v>61702</v>
      </c>
      <c r="J66" s="531">
        <f t="shared" si="15"/>
        <v>418453</v>
      </c>
      <c r="K66" s="531"/>
      <c r="L66" s="529">
        <f t="shared" si="16"/>
        <v>559220</v>
      </c>
      <c r="M66" s="530"/>
      <c r="N66" s="531">
        <f t="shared" si="17"/>
        <v>439059</v>
      </c>
      <c r="O66" s="531">
        <v>428228</v>
      </c>
      <c r="P66" s="531">
        <v>10831</v>
      </c>
      <c r="Q66" s="531"/>
      <c r="R66" s="531">
        <f t="shared" si="18"/>
        <v>120161</v>
      </c>
      <c r="S66" s="531">
        <v>18127</v>
      </c>
      <c r="T66" s="531">
        <v>102034</v>
      </c>
      <c r="U66" s="531"/>
      <c r="V66" s="529">
        <f t="shared" si="19"/>
        <v>637854</v>
      </c>
      <c r="W66" s="530"/>
      <c r="X66" s="531">
        <f t="shared" si="20"/>
        <v>277860</v>
      </c>
      <c r="Y66" s="531">
        <v>270265</v>
      </c>
      <c r="Z66" s="532">
        <v>7595</v>
      </c>
      <c r="AA66" s="531"/>
      <c r="AB66" s="531">
        <f t="shared" si="21"/>
        <v>359994</v>
      </c>
      <c r="AC66" s="531">
        <v>43575</v>
      </c>
      <c r="AD66" s="531">
        <v>316419</v>
      </c>
      <c r="AF66" s="533"/>
    </row>
    <row r="67" spans="1:32" s="522" customFormat="1" ht="9" customHeight="1">
      <c r="A67" s="528" t="s">
        <v>62</v>
      </c>
      <c r="B67" s="529">
        <f t="shared" si="11"/>
        <v>698849</v>
      </c>
      <c r="C67" s="530"/>
      <c r="D67" s="531">
        <f t="shared" si="12"/>
        <v>435922</v>
      </c>
      <c r="E67" s="531">
        <f t="shared" si="13"/>
        <v>425411</v>
      </c>
      <c r="F67" s="520">
        <f t="shared" si="13"/>
        <v>10511</v>
      </c>
      <c r="G67" s="531"/>
      <c r="H67" s="531">
        <f t="shared" si="14"/>
        <v>262927</v>
      </c>
      <c r="I67" s="531">
        <f t="shared" si="15"/>
        <v>75164</v>
      </c>
      <c r="J67" s="531">
        <f t="shared" si="15"/>
        <v>187763</v>
      </c>
      <c r="K67" s="531"/>
      <c r="L67" s="529">
        <f t="shared" si="16"/>
        <v>335386</v>
      </c>
      <c r="M67" s="530"/>
      <c r="N67" s="531">
        <f t="shared" si="17"/>
        <v>269413</v>
      </c>
      <c r="O67" s="531">
        <v>263513</v>
      </c>
      <c r="P67" s="531">
        <v>5900</v>
      </c>
      <c r="Q67" s="531"/>
      <c r="R67" s="531">
        <f t="shared" si="18"/>
        <v>65973</v>
      </c>
      <c r="S67" s="531">
        <v>19303</v>
      </c>
      <c r="T67" s="531">
        <v>46670</v>
      </c>
      <c r="U67" s="531"/>
      <c r="V67" s="529">
        <f t="shared" si="19"/>
        <v>363463</v>
      </c>
      <c r="W67" s="530"/>
      <c r="X67" s="531">
        <f t="shared" si="20"/>
        <v>166509</v>
      </c>
      <c r="Y67" s="531">
        <v>161898</v>
      </c>
      <c r="Z67" s="532">
        <v>4611</v>
      </c>
      <c r="AA67" s="531"/>
      <c r="AB67" s="531">
        <f t="shared" si="21"/>
        <v>196954</v>
      </c>
      <c r="AC67" s="531">
        <v>55861</v>
      </c>
      <c r="AD67" s="531">
        <v>141093</v>
      </c>
      <c r="AF67" s="533"/>
    </row>
    <row r="68" spans="1:32" s="522" customFormat="1" ht="9" customHeight="1">
      <c r="A68" s="528" t="s">
        <v>63</v>
      </c>
      <c r="B68" s="529">
        <f t="shared" si="11"/>
        <v>3173442</v>
      </c>
      <c r="C68" s="530"/>
      <c r="D68" s="531">
        <f t="shared" si="12"/>
        <v>2001960</v>
      </c>
      <c r="E68" s="531">
        <f t="shared" si="13"/>
        <v>1908834</v>
      </c>
      <c r="F68" s="520">
        <f t="shared" si="13"/>
        <v>93126</v>
      </c>
      <c r="G68" s="531"/>
      <c r="H68" s="531">
        <f t="shared" si="14"/>
        <v>1171482</v>
      </c>
      <c r="I68" s="531">
        <f t="shared" si="15"/>
        <v>178378</v>
      </c>
      <c r="J68" s="531">
        <f t="shared" si="15"/>
        <v>993104</v>
      </c>
      <c r="K68" s="531"/>
      <c r="L68" s="529">
        <f t="shared" si="16"/>
        <v>1548386</v>
      </c>
      <c r="M68" s="530"/>
      <c r="N68" s="531">
        <f t="shared" si="17"/>
        <v>1279336</v>
      </c>
      <c r="O68" s="531">
        <v>1230318</v>
      </c>
      <c r="P68" s="531">
        <v>49018</v>
      </c>
      <c r="Q68" s="531"/>
      <c r="R68" s="531">
        <f t="shared" si="18"/>
        <v>269050</v>
      </c>
      <c r="S68" s="531">
        <v>61230</v>
      </c>
      <c r="T68" s="531">
        <v>207820</v>
      </c>
      <c r="U68" s="531"/>
      <c r="V68" s="529">
        <f t="shared" si="19"/>
        <v>1625056</v>
      </c>
      <c r="W68" s="530"/>
      <c r="X68" s="531">
        <f t="shared" si="20"/>
        <v>722624</v>
      </c>
      <c r="Y68" s="531">
        <v>678516</v>
      </c>
      <c r="Z68" s="532">
        <v>44108</v>
      </c>
      <c r="AA68" s="531"/>
      <c r="AB68" s="531">
        <f t="shared" si="21"/>
        <v>902432</v>
      </c>
      <c r="AC68" s="531">
        <v>117148</v>
      </c>
      <c r="AD68" s="531">
        <v>785284</v>
      </c>
      <c r="AF68" s="533"/>
    </row>
    <row r="69" spans="1:32" s="522" customFormat="1" ht="9" customHeight="1">
      <c r="A69" s="523" t="s">
        <v>64</v>
      </c>
      <c r="B69" s="524">
        <f t="shared" si="11"/>
        <v>2479422</v>
      </c>
      <c r="C69" s="525"/>
      <c r="D69" s="526">
        <f t="shared" si="12"/>
        <v>1456334</v>
      </c>
      <c r="E69" s="526">
        <f t="shared" si="13"/>
        <v>1432050</v>
      </c>
      <c r="F69" s="526">
        <f t="shared" si="13"/>
        <v>24284</v>
      </c>
      <c r="G69" s="526"/>
      <c r="H69" s="526">
        <f t="shared" si="14"/>
        <v>1023088</v>
      </c>
      <c r="I69" s="526">
        <f t="shared" si="15"/>
        <v>186153</v>
      </c>
      <c r="J69" s="526">
        <f t="shared" si="15"/>
        <v>836935</v>
      </c>
      <c r="K69" s="526"/>
      <c r="L69" s="524">
        <f t="shared" si="16"/>
        <v>1098360</v>
      </c>
      <c r="M69" s="525"/>
      <c r="N69" s="526">
        <f t="shared" si="17"/>
        <v>892018</v>
      </c>
      <c r="O69" s="526">
        <v>876211</v>
      </c>
      <c r="P69" s="526">
        <v>15807</v>
      </c>
      <c r="Q69" s="526"/>
      <c r="R69" s="526">
        <f t="shared" si="18"/>
        <v>206342</v>
      </c>
      <c r="S69" s="526">
        <v>42152</v>
      </c>
      <c r="T69" s="526">
        <v>164190</v>
      </c>
      <c r="U69" s="526"/>
      <c r="V69" s="524">
        <f t="shared" si="19"/>
        <v>1381062</v>
      </c>
      <c r="W69" s="525"/>
      <c r="X69" s="526">
        <f t="shared" si="20"/>
        <v>564316</v>
      </c>
      <c r="Y69" s="526">
        <v>555839</v>
      </c>
      <c r="Z69" s="527">
        <v>8477</v>
      </c>
      <c r="AA69" s="526"/>
      <c r="AB69" s="526">
        <f t="shared" si="21"/>
        <v>816746</v>
      </c>
      <c r="AC69" s="526">
        <v>144001</v>
      </c>
      <c r="AD69" s="526">
        <v>672745</v>
      </c>
      <c r="AF69" s="533"/>
    </row>
    <row r="70" spans="1:32" s="522" customFormat="1" ht="9" customHeight="1">
      <c r="A70" s="528" t="s">
        <v>65</v>
      </c>
      <c r="B70" s="529">
        <f t="shared" si="11"/>
        <v>3711654</v>
      </c>
      <c r="C70" s="530"/>
      <c r="D70" s="531">
        <f t="shared" si="12"/>
        <v>2313982</v>
      </c>
      <c r="E70" s="531">
        <f t="shared" si="13"/>
        <v>2252357</v>
      </c>
      <c r="F70" s="520">
        <f t="shared" si="13"/>
        <v>61625</v>
      </c>
      <c r="G70" s="531"/>
      <c r="H70" s="531">
        <f t="shared" si="14"/>
        <v>1397672</v>
      </c>
      <c r="I70" s="531">
        <f t="shared" si="15"/>
        <v>301455</v>
      </c>
      <c r="J70" s="531">
        <f t="shared" si="15"/>
        <v>1096217</v>
      </c>
      <c r="K70" s="531"/>
      <c r="L70" s="529">
        <f t="shared" si="16"/>
        <v>1676123</v>
      </c>
      <c r="M70" s="530"/>
      <c r="N70" s="531">
        <f t="shared" si="17"/>
        <v>1389926</v>
      </c>
      <c r="O70" s="531">
        <v>1352263</v>
      </c>
      <c r="P70" s="531">
        <v>37663</v>
      </c>
      <c r="Q70" s="531"/>
      <c r="R70" s="531">
        <f t="shared" si="18"/>
        <v>286197</v>
      </c>
      <c r="S70" s="531">
        <v>87068</v>
      </c>
      <c r="T70" s="531">
        <v>199129</v>
      </c>
      <c r="U70" s="531"/>
      <c r="V70" s="529">
        <f t="shared" si="19"/>
        <v>2035531</v>
      </c>
      <c r="W70" s="530"/>
      <c r="X70" s="531">
        <f t="shared" si="20"/>
        <v>924056</v>
      </c>
      <c r="Y70" s="531">
        <v>900094</v>
      </c>
      <c r="Z70" s="532">
        <v>23962</v>
      </c>
      <c r="AA70" s="531"/>
      <c r="AB70" s="531">
        <f t="shared" si="21"/>
        <v>1111475</v>
      </c>
      <c r="AC70" s="531">
        <v>214387</v>
      </c>
      <c r="AD70" s="531">
        <v>897088</v>
      </c>
      <c r="AF70" s="533"/>
    </row>
    <row r="71" spans="1:32" s="522" customFormat="1" ht="9" customHeight="1">
      <c r="A71" s="528" t="s">
        <v>66</v>
      </c>
      <c r="B71" s="529">
        <f t="shared" si="11"/>
        <v>1160059</v>
      </c>
      <c r="C71" s="530"/>
      <c r="D71" s="531">
        <f t="shared" si="12"/>
        <v>686255</v>
      </c>
      <c r="E71" s="531">
        <f t="shared" si="13"/>
        <v>663312</v>
      </c>
      <c r="F71" s="520">
        <f t="shared" si="13"/>
        <v>22943</v>
      </c>
      <c r="G71" s="531"/>
      <c r="H71" s="531">
        <f t="shared" si="14"/>
        <v>473804</v>
      </c>
      <c r="I71" s="531">
        <f t="shared" si="15"/>
        <v>109843</v>
      </c>
      <c r="J71" s="531">
        <f t="shared" si="15"/>
        <v>363961</v>
      </c>
      <c r="K71" s="531"/>
      <c r="L71" s="529">
        <f t="shared" si="16"/>
        <v>520473</v>
      </c>
      <c r="M71" s="530"/>
      <c r="N71" s="531">
        <f t="shared" si="17"/>
        <v>413836</v>
      </c>
      <c r="O71" s="531">
        <v>398383</v>
      </c>
      <c r="P71" s="531">
        <v>15453</v>
      </c>
      <c r="Q71" s="531"/>
      <c r="R71" s="531">
        <f t="shared" si="18"/>
        <v>106637</v>
      </c>
      <c r="S71" s="531">
        <v>34260</v>
      </c>
      <c r="T71" s="531">
        <v>72377</v>
      </c>
      <c r="U71" s="531"/>
      <c r="V71" s="529">
        <f t="shared" si="19"/>
        <v>639586</v>
      </c>
      <c r="W71" s="530"/>
      <c r="X71" s="531">
        <f t="shared" si="20"/>
        <v>272419</v>
      </c>
      <c r="Y71" s="531">
        <v>264929</v>
      </c>
      <c r="Z71" s="532">
        <v>7490</v>
      </c>
      <c r="AA71" s="531"/>
      <c r="AB71" s="531">
        <f t="shared" si="21"/>
        <v>367167</v>
      </c>
      <c r="AC71" s="531">
        <v>75583</v>
      </c>
      <c r="AD71" s="531">
        <v>291584</v>
      </c>
      <c r="AF71" s="533"/>
    </row>
    <row r="72" spans="1:32" s="522" customFormat="1" ht="9" customHeight="1">
      <c r="A72" s="528" t="s">
        <v>67</v>
      </c>
      <c r="B72" s="529">
        <f t="shared" si="11"/>
        <v>807980</v>
      </c>
      <c r="C72" s="530"/>
      <c r="D72" s="531">
        <f t="shared" si="12"/>
        <v>556637</v>
      </c>
      <c r="E72" s="531">
        <f t="shared" si="13"/>
        <v>541310</v>
      </c>
      <c r="F72" s="520">
        <f t="shared" si="13"/>
        <v>15327</v>
      </c>
      <c r="G72" s="531"/>
      <c r="H72" s="531">
        <f t="shared" si="14"/>
        <v>251343</v>
      </c>
      <c r="I72" s="531">
        <f t="shared" si="15"/>
        <v>27387</v>
      </c>
      <c r="J72" s="531">
        <f t="shared" si="15"/>
        <v>223956</v>
      </c>
      <c r="K72" s="531"/>
      <c r="L72" s="529">
        <f t="shared" si="16"/>
        <v>401377</v>
      </c>
      <c r="M72" s="530"/>
      <c r="N72" s="531">
        <f t="shared" si="17"/>
        <v>345277</v>
      </c>
      <c r="O72" s="531">
        <v>338287</v>
      </c>
      <c r="P72" s="531">
        <v>6990</v>
      </c>
      <c r="Q72" s="531"/>
      <c r="R72" s="531">
        <f t="shared" si="18"/>
        <v>56100</v>
      </c>
      <c r="S72" s="531">
        <v>10431</v>
      </c>
      <c r="T72" s="531">
        <v>45669</v>
      </c>
      <c r="U72" s="531"/>
      <c r="V72" s="529">
        <f t="shared" si="19"/>
        <v>406603</v>
      </c>
      <c r="W72" s="530"/>
      <c r="X72" s="531">
        <f t="shared" si="20"/>
        <v>211360</v>
      </c>
      <c r="Y72" s="531">
        <v>203023</v>
      </c>
      <c r="Z72" s="532">
        <v>8337</v>
      </c>
      <c r="AA72" s="531"/>
      <c r="AB72" s="531">
        <f t="shared" si="21"/>
        <v>195243</v>
      </c>
      <c r="AC72" s="531">
        <v>16956</v>
      </c>
      <c r="AD72" s="531">
        <v>178287</v>
      </c>
      <c r="AF72" s="533"/>
    </row>
    <row r="73" spans="1:32" s="522" customFormat="1" ht="9" customHeight="1">
      <c r="A73" s="523" t="s">
        <v>68</v>
      </c>
      <c r="B73" s="524">
        <f t="shared" si="11"/>
        <v>1663123</v>
      </c>
      <c r="C73" s="525"/>
      <c r="D73" s="526">
        <f t="shared" si="12"/>
        <v>964261</v>
      </c>
      <c r="E73" s="526">
        <f t="shared" si="13"/>
        <v>938173</v>
      </c>
      <c r="F73" s="526">
        <f t="shared" si="13"/>
        <v>26088</v>
      </c>
      <c r="G73" s="526"/>
      <c r="H73" s="526">
        <f t="shared" si="14"/>
        <v>698862</v>
      </c>
      <c r="I73" s="526">
        <f t="shared" si="15"/>
        <v>103602</v>
      </c>
      <c r="J73" s="526">
        <f t="shared" si="15"/>
        <v>595260</v>
      </c>
      <c r="K73" s="526"/>
      <c r="L73" s="524">
        <f t="shared" si="16"/>
        <v>771105</v>
      </c>
      <c r="M73" s="525"/>
      <c r="N73" s="526">
        <f t="shared" si="17"/>
        <v>611017</v>
      </c>
      <c r="O73" s="526">
        <v>595609</v>
      </c>
      <c r="P73" s="526">
        <v>15408</v>
      </c>
      <c r="Q73" s="526"/>
      <c r="R73" s="526">
        <f t="shared" si="18"/>
        <v>160088</v>
      </c>
      <c r="S73" s="526">
        <v>35608</v>
      </c>
      <c r="T73" s="526">
        <v>124480</v>
      </c>
      <c r="U73" s="526"/>
      <c r="V73" s="524">
        <f t="shared" si="19"/>
        <v>892018</v>
      </c>
      <c r="W73" s="525"/>
      <c r="X73" s="526">
        <f t="shared" si="20"/>
        <v>353244</v>
      </c>
      <c r="Y73" s="526">
        <v>342564</v>
      </c>
      <c r="Z73" s="527">
        <v>10680</v>
      </c>
      <c r="AA73" s="526"/>
      <c r="AB73" s="526">
        <f t="shared" si="21"/>
        <v>538774</v>
      </c>
      <c r="AC73" s="526">
        <v>67994</v>
      </c>
      <c r="AD73" s="526">
        <v>470780</v>
      </c>
      <c r="AF73" s="533"/>
    </row>
    <row r="74" spans="1:32" s="522" customFormat="1" ht="9" customHeight="1">
      <c r="A74" s="528" t="s">
        <v>69</v>
      </c>
      <c r="B74" s="529">
        <f t="shared" si="11"/>
        <v>1931439</v>
      </c>
      <c r="C74" s="530"/>
      <c r="D74" s="531">
        <f t="shared" si="12"/>
        <v>1198778</v>
      </c>
      <c r="E74" s="531">
        <f t="shared" si="13"/>
        <v>1167673</v>
      </c>
      <c r="F74" s="520">
        <f t="shared" si="13"/>
        <v>31105</v>
      </c>
      <c r="G74" s="531"/>
      <c r="H74" s="531">
        <f t="shared" si="14"/>
        <v>732661</v>
      </c>
      <c r="I74" s="531">
        <f t="shared" si="15"/>
        <v>211859</v>
      </c>
      <c r="J74" s="531">
        <f t="shared" si="15"/>
        <v>520802</v>
      </c>
      <c r="K74" s="531"/>
      <c r="L74" s="529">
        <f t="shared" si="16"/>
        <v>942717</v>
      </c>
      <c r="M74" s="530"/>
      <c r="N74" s="531">
        <f t="shared" si="17"/>
        <v>760799</v>
      </c>
      <c r="O74" s="531">
        <v>739276</v>
      </c>
      <c r="P74" s="531">
        <v>21523</v>
      </c>
      <c r="Q74" s="531"/>
      <c r="R74" s="531">
        <f t="shared" si="18"/>
        <v>181918</v>
      </c>
      <c r="S74" s="531">
        <v>59900</v>
      </c>
      <c r="T74" s="531">
        <v>122018</v>
      </c>
      <c r="U74" s="531"/>
      <c r="V74" s="529">
        <f t="shared" si="19"/>
        <v>988722</v>
      </c>
      <c r="W74" s="530"/>
      <c r="X74" s="531">
        <f t="shared" si="20"/>
        <v>437979</v>
      </c>
      <c r="Y74" s="531">
        <v>428397</v>
      </c>
      <c r="Z74" s="532">
        <v>9582</v>
      </c>
      <c r="AA74" s="531"/>
      <c r="AB74" s="531">
        <f t="shared" si="21"/>
        <v>550743</v>
      </c>
      <c r="AC74" s="531">
        <v>151959</v>
      </c>
      <c r="AD74" s="531">
        <v>398784</v>
      </c>
      <c r="AF74" s="533"/>
    </row>
    <row r="75" spans="1:32" s="522" customFormat="1" ht="9" customHeight="1">
      <c r="A75" s="528" t="s">
        <v>70</v>
      </c>
      <c r="B75" s="529">
        <f t="shared" si="11"/>
        <v>1768749</v>
      </c>
      <c r="C75" s="530"/>
      <c r="D75" s="531">
        <f t="shared" si="12"/>
        <v>1059200</v>
      </c>
      <c r="E75" s="531">
        <f t="shared" si="13"/>
        <v>1027596</v>
      </c>
      <c r="F75" s="520">
        <f t="shared" si="13"/>
        <v>31604</v>
      </c>
      <c r="G75" s="531"/>
      <c r="H75" s="531">
        <f t="shared" si="14"/>
        <v>709549</v>
      </c>
      <c r="I75" s="531">
        <f t="shared" si="15"/>
        <v>109016</v>
      </c>
      <c r="J75" s="531">
        <f t="shared" si="15"/>
        <v>600533</v>
      </c>
      <c r="K75" s="531"/>
      <c r="L75" s="529">
        <f t="shared" si="16"/>
        <v>843522</v>
      </c>
      <c r="M75" s="530"/>
      <c r="N75" s="531">
        <f t="shared" si="17"/>
        <v>664571</v>
      </c>
      <c r="O75" s="531">
        <v>648146</v>
      </c>
      <c r="P75" s="531">
        <v>16425</v>
      </c>
      <c r="Q75" s="531"/>
      <c r="R75" s="531">
        <f t="shared" si="18"/>
        <v>178951</v>
      </c>
      <c r="S75" s="531">
        <v>45810</v>
      </c>
      <c r="T75" s="531">
        <v>133141</v>
      </c>
      <c r="U75" s="531"/>
      <c r="V75" s="529">
        <f t="shared" si="19"/>
        <v>925227</v>
      </c>
      <c r="W75" s="530"/>
      <c r="X75" s="531">
        <f t="shared" si="20"/>
        <v>394629</v>
      </c>
      <c r="Y75" s="531">
        <v>379450</v>
      </c>
      <c r="Z75" s="532">
        <v>15179</v>
      </c>
      <c r="AA75" s="531"/>
      <c r="AB75" s="531">
        <f t="shared" si="21"/>
        <v>530598</v>
      </c>
      <c r="AC75" s="531">
        <v>63206</v>
      </c>
      <c r="AD75" s="531">
        <v>467392</v>
      </c>
      <c r="AF75" s="533"/>
    </row>
    <row r="76" spans="1:32" s="522" customFormat="1" ht="9" customHeight="1">
      <c r="A76" s="528" t="s">
        <v>71</v>
      </c>
      <c r="B76" s="529">
        <f t="shared" si="11"/>
        <v>1447734</v>
      </c>
      <c r="C76" s="530"/>
      <c r="D76" s="531">
        <f t="shared" si="12"/>
        <v>783996</v>
      </c>
      <c r="E76" s="531">
        <f t="shared" si="13"/>
        <v>762228</v>
      </c>
      <c r="F76" s="520">
        <f t="shared" si="13"/>
        <v>21768</v>
      </c>
      <c r="G76" s="531"/>
      <c r="H76" s="531">
        <f t="shared" si="14"/>
        <v>663738</v>
      </c>
      <c r="I76" s="531">
        <f t="shared" si="15"/>
        <v>92510</v>
      </c>
      <c r="J76" s="531">
        <f t="shared" si="15"/>
        <v>571228</v>
      </c>
      <c r="K76" s="531"/>
      <c r="L76" s="529">
        <f t="shared" si="16"/>
        <v>697565</v>
      </c>
      <c r="M76" s="530"/>
      <c r="N76" s="531">
        <f t="shared" si="17"/>
        <v>554522</v>
      </c>
      <c r="O76" s="531">
        <v>540073</v>
      </c>
      <c r="P76" s="531">
        <v>14449</v>
      </c>
      <c r="Q76" s="531"/>
      <c r="R76" s="531">
        <f t="shared" si="18"/>
        <v>143043</v>
      </c>
      <c r="S76" s="531">
        <v>28352</v>
      </c>
      <c r="T76" s="531">
        <v>114691</v>
      </c>
      <c r="U76" s="531"/>
      <c r="V76" s="529">
        <f t="shared" si="19"/>
        <v>750169</v>
      </c>
      <c r="W76" s="530"/>
      <c r="X76" s="531">
        <f t="shared" si="20"/>
        <v>229474</v>
      </c>
      <c r="Y76" s="531">
        <v>222155</v>
      </c>
      <c r="Z76" s="532">
        <v>7319</v>
      </c>
      <c r="AA76" s="531"/>
      <c r="AB76" s="531">
        <f t="shared" si="21"/>
        <v>520695</v>
      </c>
      <c r="AC76" s="531">
        <v>64158</v>
      </c>
      <c r="AD76" s="531">
        <v>456537</v>
      </c>
      <c r="AF76" s="533"/>
    </row>
    <row r="77" spans="1:32" s="522" customFormat="1" ht="9" customHeight="1">
      <c r="A77" s="523" t="s">
        <v>72</v>
      </c>
      <c r="B77" s="524">
        <f t="shared" si="11"/>
        <v>2203065</v>
      </c>
      <c r="C77" s="525"/>
      <c r="D77" s="526">
        <f t="shared" si="12"/>
        <v>1346445</v>
      </c>
      <c r="E77" s="526">
        <f t="shared" si="13"/>
        <v>1293961</v>
      </c>
      <c r="F77" s="526">
        <f t="shared" si="13"/>
        <v>52484</v>
      </c>
      <c r="G77" s="526"/>
      <c r="H77" s="526">
        <f t="shared" si="14"/>
        <v>856620</v>
      </c>
      <c r="I77" s="526">
        <f t="shared" si="15"/>
        <v>124578</v>
      </c>
      <c r="J77" s="526">
        <f t="shared" si="15"/>
        <v>732042</v>
      </c>
      <c r="K77" s="526"/>
      <c r="L77" s="524">
        <f t="shared" si="16"/>
        <v>1056587</v>
      </c>
      <c r="M77" s="525"/>
      <c r="N77" s="526">
        <f t="shared" si="17"/>
        <v>840844</v>
      </c>
      <c r="O77" s="526">
        <v>813438</v>
      </c>
      <c r="P77" s="526">
        <v>27406</v>
      </c>
      <c r="Q77" s="526"/>
      <c r="R77" s="526">
        <f t="shared" si="18"/>
        <v>215743</v>
      </c>
      <c r="S77" s="526">
        <v>38805</v>
      </c>
      <c r="T77" s="526">
        <v>176938</v>
      </c>
      <c r="U77" s="526"/>
      <c r="V77" s="524">
        <f t="shared" si="19"/>
        <v>1146478</v>
      </c>
      <c r="W77" s="525"/>
      <c r="X77" s="526">
        <f t="shared" si="20"/>
        <v>505601</v>
      </c>
      <c r="Y77" s="526">
        <v>480523</v>
      </c>
      <c r="Z77" s="527">
        <v>25078</v>
      </c>
      <c r="AA77" s="526"/>
      <c r="AB77" s="526">
        <f t="shared" si="21"/>
        <v>640877</v>
      </c>
      <c r="AC77" s="526">
        <v>85773</v>
      </c>
      <c r="AD77" s="526">
        <v>555104</v>
      </c>
      <c r="AF77" s="533"/>
    </row>
    <row r="78" spans="1:32" s="522" customFormat="1" ht="9" customHeight="1">
      <c r="A78" s="528" t="s">
        <v>73</v>
      </c>
      <c r="B78" s="529">
        <f t="shared" si="11"/>
        <v>754564</v>
      </c>
      <c r="C78" s="530"/>
      <c r="D78" s="531">
        <f t="shared" si="12"/>
        <v>451094</v>
      </c>
      <c r="E78" s="531">
        <f t="shared" si="13"/>
        <v>434436</v>
      </c>
      <c r="F78" s="520">
        <f t="shared" si="13"/>
        <v>16658</v>
      </c>
      <c r="G78" s="531"/>
      <c r="H78" s="531">
        <f t="shared" si="14"/>
        <v>303470</v>
      </c>
      <c r="I78" s="531">
        <f t="shared" si="15"/>
        <v>63335</v>
      </c>
      <c r="J78" s="531">
        <f t="shared" si="15"/>
        <v>240135</v>
      </c>
      <c r="K78" s="531"/>
      <c r="L78" s="529">
        <f t="shared" si="16"/>
        <v>348710</v>
      </c>
      <c r="M78" s="530"/>
      <c r="N78" s="531">
        <f t="shared" si="17"/>
        <v>283314</v>
      </c>
      <c r="O78" s="531">
        <v>275191</v>
      </c>
      <c r="P78" s="531">
        <v>8123</v>
      </c>
      <c r="Q78" s="531"/>
      <c r="R78" s="531">
        <f t="shared" si="18"/>
        <v>65396</v>
      </c>
      <c r="S78" s="531">
        <v>17926</v>
      </c>
      <c r="T78" s="531">
        <v>47470</v>
      </c>
      <c r="U78" s="531"/>
      <c r="V78" s="529">
        <f t="shared" si="19"/>
        <v>405854</v>
      </c>
      <c r="W78" s="530"/>
      <c r="X78" s="531">
        <f t="shared" si="20"/>
        <v>167780</v>
      </c>
      <c r="Y78" s="531">
        <v>159245</v>
      </c>
      <c r="Z78" s="532">
        <v>8535</v>
      </c>
      <c r="AA78" s="531"/>
      <c r="AB78" s="531">
        <f t="shared" si="21"/>
        <v>238074</v>
      </c>
      <c r="AC78" s="531">
        <v>45409</v>
      </c>
      <c r="AD78" s="531">
        <v>192665</v>
      </c>
      <c r="AF78" s="533"/>
    </row>
    <row r="79" spans="1:32" s="522" customFormat="1" ht="9" customHeight="1">
      <c r="A79" s="528" t="s">
        <v>74</v>
      </c>
      <c r="B79" s="529">
        <f t="shared" si="11"/>
        <v>5162067</v>
      </c>
      <c r="C79" s="530"/>
      <c r="D79" s="531">
        <f t="shared" si="12"/>
        <v>2830874</v>
      </c>
      <c r="E79" s="531">
        <f t="shared" si="13"/>
        <v>2777764</v>
      </c>
      <c r="F79" s="520">
        <f t="shared" si="13"/>
        <v>53110</v>
      </c>
      <c r="G79" s="531"/>
      <c r="H79" s="531">
        <f t="shared" si="14"/>
        <v>2331193</v>
      </c>
      <c r="I79" s="531">
        <f t="shared" si="15"/>
        <v>460888</v>
      </c>
      <c r="J79" s="531">
        <f t="shared" si="15"/>
        <v>1870305</v>
      </c>
      <c r="K79" s="531"/>
      <c r="L79" s="529">
        <f t="shared" si="16"/>
        <v>2362918</v>
      </c>
      <c r="M79" s="530"/>
      <c r="N79" s="531">
        <f t="shared" si="17"/>
        <v>1886468</v>
      </c>
      <c r="O79" s="531">
        <v>1851685</v>
      </c>
      <c r="P79" s="531">
        <v>34783</v>
      </c>
      <c r="Q79" s="531"/>
      <c r="R79" s="531">
        <f t="shared" si="18"/>
        <v>476450</v>
      </c>
      <c r="S79" s="531">
        <v>97704</v>
      </c>
      <c r="T79" s="531">
        <v>378746</v>
      </c>
      <c r="U79" s="531"/>
      <c r="V79" s="529">
        <f t="shared" si="19"/>
        <v>2799149</v>
      </c>
      <c r="W79" s="530"/>
      <c r="X79" s="531">
        <f t="shared" si="20"/>
        <v>944406</v>
      </c>
      <c r="Y79" s="531">
        <v>926079</v>
      </c>
      <c r="Z79" s="532">
        <v>18327</v>
      </c>
      <c r="AA79" s="531"/>
      <c r="AB79" s="531">
        <f t="shared" si="21"/>
        <v>1854743</v>
      </c>
      <c r="AC79" s="531">
        <v>363184</v>
      </c>
      <c r="AD79" s="531">
        <v>1491559</v>
      </c>
      <c r="AF79" s="533"/>
    </row>
    <row r="80" spans="1:32" s="522" customFormat="1" ht="9" customHeight="1">
      <c r="A80" s="528" t="s">
        <v>75</v>
      </c>
      <c r="B80" s="529">
        <f t="shared" si="11"/>
        <v>1311043</v>
      </c>
      <c r="C80" s="530"/>
      <c r="D80" s="531">
        <f t="shared" si="12"/>
        <v>833483</v>
      </c>
      <c r="E80" s="531">
        <f t="shared" si="13"/>
        <v>814831</v>
      </c>
      <c r="F80" s="520">
        <f t="shared" si="13"/>
        <v>18652</v>
      </c>
      <c r="G80" s="531"/>
      <c r="H80" s="531">
        <f t="shared" si="14"/>
        <v>477560</v>
      </c>
      <c r="I80" s="531">
        <f t="shared" si="15"/>
        <v>38799</v>
      </c>
      <c r="J80" s="531">
        <f t="shared" si="15"/>
        <v>438761</v>
      </c>
      <c r="K80" s="531"/>
      <c r="L80" s="529">
        <f t="shared" si="16"/>
        <v>622823</v>
      </c>
      <c r="M80" s="530"/>
      <c r="N80" s="531">
        <f t="shared" si="17"/>
        <v>518155</v>
      </c>
      <c r="O80" s="531">
        <v>508472</v>
      </c>
      <c r="P80" s="531">
        <v>9683</v>
      </c>
      <c r="Q80" s="531"/>
      <c r="R80" s="531">
        <f t="shared" si="18"/>
        <v>104668</v>
      </c>
      <c r="S80" s="531">
        <v>13588</v>
      </c>
      <c r="T80" s="531">
        <v>91080</v>
      </c>
      <c r="U80" s="531"/>
      <c r="V80" s="529">
        <f t="shared" si="19"/>
        <v>688220</v>
      </c>
      <c r="W80" s="530"/>
      <c r="X80" s="531">
        <f t="shared" si="20"/>
        <v>315328</v>
      </c>
      <c r="Y80" s="531">
        <v>306359</v>
      </c>
      <c r="Z80" s="532">
        <v>8969</v>
      </c>
      <c r="AA80" s="531"/>
      <c r="AB80" s="531">
        <f t="shared" si="21"/>
        <v>372892</v>
      </c>
      <c r="AC80" s="531">
        <v>25211</v>
      </c>
      <c r="AD80" s="531">
        <v>347681</v>
      </c>
      <c r="AF80" s="533"/>
    </row>
    <row r="81" spans="1:32" s="522" customFormat="1" ht="9" customHeight="1">
      <c r="A81" s="523" t="s">
        <v>76</v>
      </c>
      <c r="B81" s="524">
        <f t="shared" si="11"/>
        <v>961761</v>
      </c>
      <c r="C81" s="525"/>
      <c r="D81" s="526">
        <f t="shared" si="12"/>
        <v>541196</v>
      </c>
      <c r="E81" s="526">
        <f t="shared" si="13"/>
        <v>525030</v>
      </c>
      <c r="F81" s="526">
        <f t="shared" si="13"/>
        <v>16166</v>
      </c>
      <c r="G81" s="526"/>
      <c r="H81" s="526">
        <f t="shared" si="14"/>
        <v>420565</v>
      </c>
      <c r="I81" s="526">
        <f t="shared" si="15"/>
        <v>101037</v>
      </c>
      <c r="J81" s="526">
        <f t="shared" si="15"/>
        <v>319528</v>
      </c>
      <c r="K81" s="526"/>
      <c r="L81" s="524">
        <f t="shared" si="16"/>
        <v>434303</v>
      </c>
      <c r="M81" s="525"/>
      <c r="N81" s="526">
        <f t="shared" si="17"/>
        <v>352100</v>
      </c>
      <c r="O81" s="526">
        <v>342442</v>
      </c>
      <c r="P81" s="526">
        <v>9658</v>
      </c>
      <c r="Q81" s="526"/>
      <c r="R81" s="526">
        <f t="shared" si="18"/>
        <v>82203</v>
      </c>
      <c r="S81" s="526">
        <v>25620</v>
      </c>
      <c r="T81" s="526">
        <v>56583</v>
      </c>
      <c r="U81" s="526"/>
      <c r="V81" s="524">
        <f t="shared" si="19"/>
        <v>527458</v>
      </c>
      <c r="W81" s="525"/>
      <c r="X81" s="526">
        <f t="shared" si="20"/>
        <v>189096</v>
      </c>
      <c r="Y81" s="526">
        <v>182588</v>
      </c>
      <c r="Z81" s="527">
        <v>6508</v>
      </c>
      <c r="AA81" s="526"/>
      <c r="AB81" s="526">
        <f t="shared" si="21"/>
        <v>338362</v>
      </c>
      <c r="AC81" s="526">
        <v>75417</v>
      </c>
      <c r="AD81" s="526">
        <v>262945</v>
      </c>
      <c r="AF81" s="533"/>
    </row>
    <row r="82" spans="1:32" s="534" customFormat="1" ht="9" customHeight="1">
      <c r="A82" s="528"/>
      <c r="B82" s="529"/>
      <c r="C82" s="530"/>
      <c r="D82" s="531"/>
      <c r="E82" s="531"/>
      <c r="F82" s="531"/>
      <c r="G82" s="531"/>
      <c r="H82" s="531"/>
      <c r="I82" s="531"/>
      <c r="J82" s="531"/>
      <c r="K82" s="531"/>
      <c r="L82" s="529"/>
      <c r="M82" s="530"/>
      <c r="N82" s="531"/>
      <c r="O82" s="531"/>
      <c r="P82" s="531"/>
      <c r="Q82" s="531"/>
      <c r="R82" s="531"/>
      <c r="S82" s="531"/>
      <c r="T82" s="531"/>
      <c r="U82" s="531"/>
      <c r="V82" s="529"/>
      <c r="W82" s="530"/>
      <c r="X82" s="531"/>
      <c r="Y82" s="531"/>
      <c r="Z82" s="531"/>
      <c r="AA82" s="531"/>
      <c r="AB82" s="531"/>
      <c r="AC82" s="531"/>
      <c r="AD82" s="531"/>
    </row>
    <row r="83" spans="1:32" ht="9" customHeight="1">
      <c r="A83" s="513">
        <v>2007</v>
      </c>
      <c r="B83" s="512"/>
      <c r="C83" s="512"/>
      <c r="D83" s="512"/>
      <c r="E83" s="512"/>
      <c r="F83" s="512"/>
      <c r="G83" s="512"/>
      <c r="H83" s="512"/>
      <c r="I83" s="512"/>
      <c r="J83" s="512"/>
      <c r="K83" s="512"/>
      <c r="L83" s="512"/>
      <c r="M83" s="512"/>
      <c r="N83" s="512"/>
      <c r="O83" s="512"/>
      <c r="P83" s="512"/>
      <c r="Q83" s="512"/>
      <c r="R83" s="512"/>
      <c r="S83" s="512"/>
      <c r="T83" s="512"/>
      <c r="U83" s="512"/>
      <c r="V83" s="514"/>
      <c r="W83" s="512"/>
      <c r="X83" s="512"/>
      <c r="Y83" s="512"/>
      <c r="Z83" s="512"/>
      <c r="AA83" s="512"/>
      <c r="AB83" s="512"/>
      <c r="AC83" s="512"/>
      <c r="AD83" s="512"/>
    </row>
    <row r="84" spans="1:32" s="517" customFormat="1" ht="9" customHeight="1">
      <c r="A84" s="515" t="s">
        <v>44</v>
      </c>
      <c r="B84" s="514">
        <f>SUM(B86:B117)</f>
        <v>76040170</v>
      </c>
      <c r="C84" s="516"/>
      <c r="D84" s="514">
        <f>SUM(D86:D117)</f>
        <v>45569395</v>
      </c>
      <c r="E84" s="514">
        <f>SUM(E86:E117)</f>
        <v>44050928</v>
      </c>
      <c r="F84" s="514">
        <f>SUM(F86:F117)</f>
        <v>1518467</v>
      </c>
      <c r="G84" s="514"/>
      <c r="H84" s="514">
        <f>SUM(H86:H117)</f>
        <v>30470775</v>
      </c>
      <c r="I84" s="514">
        <f>SUM(I86:I117)</f>
        <v>4937188</v>
      </c>
      <c r="J84" s="514">
        <f>SUM(J86:J117)</f>
        <v>25533587</v>
      </c>
      <c r="K84" s="514"/>
      <c r="L84" s="514">
        <f>SUM(L86:L117)</f>
        <v>35471646</v>
      </c>
      <c r="M84" s="516"/>
      <c r="N84" s="514">
        <f>SUM(N86:N117)</f>
        <v>28445182</v>
      </c>
      <c r="O84" s="514">
        <f>SUM(O86:O117)</f>
        <v>27549470</v>
      </c>
      <c r="P84" s="514">
        <f>SUM(P86:P117)</f>
        <v>895712</v>
      </c>
      <c r="Q84" s="514"/>
      <c r="R84" s="514">
        <f>SUM(R86:R117)</f>
        <v>7026464</v>
      </c>
      <c r="S84" s="514">
        <f>SUM(S86:S117)</f>
        <v>1495463</v>
      </c>
      <c r="T84" s="514">
        <f>SUM(T86:T117)</f>
        <v>5531001</v>
      </c>
      <c r="U84" s="514"/>
      <c r="V84" s="514">
        <f>SUM(V86:V117)</f>
        <v>40568524</v>
      </c>
      <c r="W84" s="516"/>
      <c r="X84" s="514">
        <f>SUM(X86:X117)</f>
        <v>17124213</v>
      </c>
      <c r="Y84" s="514">
        <f>SUM(Y86:Y117)</f>
        <v>16501458</v>
      </c>
      <c r="Z84" s="514">
        <f>SUM(Z86:Z117)</f>
        <v>622755</v>
      </c>
      <c r="AA84" s="514"/>
      <c r="AB84" s="514">
        <f>SUM(AB86:AB117)</f>
        <v>23444311</v>
      </c>
      <c r="AC84" s="514">
        <f>SUM(AC86:AC117)</f>
        <v>3441725</v>
      </c>
      <c r="AD84" s="514">
        <f>SUM(AD86:AD117)</f>
        <v>20002586</v>
      </c>
    </row>
    <row r="85" spans="1:32" s="517" customFormat="1" ht="3.95" customHeight="1">
      <c r="A85" s="515"/>
      <c r="B85" s="514"/>
      <c r="C85" s="516"/>
      <c r="D85" s="514"/>
      <c r="E85" s="514"/>
      <c r="F85" s="514"/>
      <c r="G85" s="514"/>
      <c r="H85" s="514"/>
      <c r="I85" s="514"/>
      <c r="J85" s="514"/>
      <c r="K85" s="514"/>
      <c r="L85" s="514"/>
      <c r="M85" s="516"/>
      <c r="N85" s="514"/>
      <c r="O85" s="514"/>
      <c r="P85" s="514"/>
      <c r="Q85" s="514"/>
      <c r="R85" s="514"/>
      <c r="S85" s="514"/>
      <c r="T85" s="514"/>
      <c r="U85" s="514"/>
      <c r="V85" s="514"/>
      <c r="W85" s="516"/>
      <c r="X85" s="514"/>
      <c r="Y85" s="514"/>
      <c r="Z85" s="514"/>
      <c r="AA85" s="514"/>
      <c r="AB85" s="514"/>
      <c r="AC85" s="514"/>
      <c r="AD85" s="514"/>
    </row>
    <row r="86" spans="1:32" s="522" customFormat="1" ht="9" customHeight="1">
      <c r="A86" s="518" t="s">
        <v>45</v>
      </c>
      <c r="B86" s="519">
        <f t="shared" ref="B86:B117" si="22">SUM(D86,H86)</f>
        <v>761589</v>
      </c>
      <c r="C86" s="516"/>
      <c r="D86" s="520">
        <f t="shared" ref="D86:D117" si="23">SUM(E86:F86)</f>
        <v>449031</v>
      </c>
      <c r="E86" s="520">
        <f t="shared" ref="E86:F117" si="24">SUM(O86,Y86)</f>
        <v>432679</v>
      </c>
      <c r="F86" s="520">
        <f t="shared" si="24"/>
        <v>16352</v>
      </c>
      <c r="G86" s="520"/>
      <c r="H86" s="520">
        <f t="shared" ref="H86:H117" si="25">SUM(I86:J86)</f>
        <v>312558</v>
      </c>
      <c r="I86" s="520">
        <f t="shared" ref="I86:J117" si="26">SUM(S86,AC86)</f>
        <v>56583</v>
      </c>
      <c r="J86" s="520">
        <f t="shared" si="26"/>
        <v>255975</v>
      </c>
      <c r="K86" s="520"/>
      <c r="L86" s="519">
        <f t="shared" ref="L86:L117" si="27">SUM(N86,R86)</f>
        <v>352118</v>
      </c>
      <c r="M86" s="516"/>
      <c r="N86" s="520">
        <f t="shared" ref="N86:N117" si="28">SUM(O86:P86)</f>
        <v>280332</v>
      </c>
      <c r="O86" s="520">
        <v>269482</v>
      </c>
      <c r="P86" s="520">
        <v>10850</v>
      </c>
      <c r="Q86" s="520"/>
      <c r="R86" s="520">
        <f t="shared" ref="R86:R117" si="29">SUM(S86:T86)</f>
        <v>71786</v>
      </c>
      <c r="S86" s="520">
        <v>18858</v>
      </c>
      <c r="T86" s="520">
        <v>52928</v>
      </c>
      <c r="U86" s="520"/>
      <c r="V86" s="519">
        <f t="shared" ref="V86:V117" si="30">SUM(X86,AB86)</f>
        <v>409471</v>
      </c>
      <c r="W86" s="516"/>
      <c r="X86" s="520">
        <f t="shared" ref="X86:X117" si="31">SUM(Y86:Z86)</f>
        <v>168699</v>
      </c>
      <c r="Y86" s="520">
        <v>163197</v>
      </c>
      <c r="Z86" s="521">
        <v>5502</v>
      </c>
      <c r="AA86" s="520"/>
      <c r="AB86" s="520">
        <f t="shared" ref="AB86:AB117" si="32">SUM(AC86:AD86)</f>
        <v>240772</v>
      </c>
      <c r="AC86" s="520">
        <v>37725</v>
      </c>
      <c r="AD86" s="520">
        <v>203047</v>
      </c>
      <c r="AF86" s="517"/>
    </row>
    <row r="87" spans="1:32" s="522" customFormat="1" ht="9" customHeight="1">
      <c r="A87" s="518" t="s">
        <v>46</v>
      </c>
      <c r="B87" s="519">
        <f t="shared" si="22"/>
        <v>2167313</v>
      </c>
      <c r="C87" s="516"/>
      <c r="D87" s="520">
        <f t="shared" si="23"/>
        <v>1302074</v>
      </c>
      <c r="E87" s="520">
        <f t="shared" si="24"/>
        <v>1281825</v>
      </c>
      <c r="F87" s="520">
        <f t="shared" si="24"/>
        <v>20249</v>
      </c>
      <c r="G87" s="520"/>
      <c r="H87" s="520">
        <f t="shared" si="25"/>
        <v>865239</v>
      </c>
      <c r="I87" s="520">
        <f t="shared" si="26"/>
        <v>35906</v>
      </c>
      <c r="J87" s="520">
        <f t="shared" si="26"/>
        <v>829333</v>
      </c>
      <c r="K87" s="520"/>
      <c r="L87" s="519">
        <f t="shared" si="27"/>
        <v>1058666</v>
      </c>
      <c r="M87" s="516"/>
      <c r="N87" s="520">
        <f t="shared" si="28"/>
        <v>810030</v>
      </c>
      <c r="O87" s="520">
        <v>795658</v>
      </c>
      <c r="P87" s="520">
        <v>14372</v>
      </c>
      <c r="Q87" s="520"/>
      <c r="R87" s="520">
        <f t="shared" si="29"/>
        <v>248636</v>
      </c>
      <c r="S87" s="520">
        <v>13211</v>
      </c>
      <c r="T87" s="520">
        <v>235425</v>
      </c>
      <c r="U87" s="520"/>
      <c r="V87" s="519">
        <f t="shared" si="30"/>
        <v>1108647</v>
      </c>
      <c r="W87" s="516"/>
      <c r="X87" s="520">
        <f t="shared" si="31"/>
        <v>492044</v>
      </c>
      <c r="Y87" s="520">
        <v>486167</v>
      </c>
      <c r="Z87" s="521">
        <v>5877</v>
      </c>
      <c r="AA87" s="520"/>
      <c r="AB87" s="520">
        <f t="shared" si="32"/>
        <v>616603</v>
      </c>
      <c r="AC87" s="520">
        <v>22695</v>
      </c>
      <c r="AD87" s="520">
        <v>593908</v>
      </c>
      <c r="AF87" s="517"/>
    </row>
    <row r="88" spans="1:32" s="522" customFormat="1" ht="9" customHeight="1">
      <c r="A88" s="518" t="s">
        <v>47</v>
      </c>
      <c r="B88" s="519">
        <f t="shared" si="22"/>
        <v>410175</v>
      </c>
      <c r="C88" s="516"/>
      <c r="D88" s="520">
        <f t="shared" si="23"/>
        <v>259527</v>
      </c>
      <c r="E88" s="520">
        <f t="shared" si="24"/>
        <v>254507</v>
      </c>
      <c r="F88" s="520">
        <f t="shared" si="24"/>
        <v>5020</v>
      </c>
      <c r="G88" s="520"/>
      <c r="H88" s="520">
        <f t="shared" si="25"/>
        <v>150648</v>
      </c>
      <c r="I88" s="520">
        <f t="shared" si="26"/>
        <v>15154</v>
      </c>
      <c r="J88" s="520">
        <f t="shared" si="26"/>
        <v>135494</v>
      </c>
      <c r="K88" s="520"/>
      <c r="L88" s="519">
        <f t="shared" si="27"/>
        <v>207155</v>
      </c>
      <c r="M88" s="516"/>
      <c r="N88" s="520">
        <f t="shared" si="28"/>
        <v>171196</v>
      </c>
      <c r="O88" s="520">
        <v>168438</v>
      </c>
      <c r="P88" s="521">
        <v>2758</v>
      </c>
      <c r="Q88" s="520"/>
      <c r="R88" s="520">
        <f t="shared" si="29"/>
        <v>35959</v>
      </c>
      <c r="S88" s="520">
        <v>5622</v>
      </c>
      <c r="T88" s="520">
        <v>30337</v>
      </c>
      <c r="U88" s="520"/>
      <c r="V88" s="519">
        <f t="shared" si="30"/>
        <v>203020</v>
      </c>
      <c r="W88" s="516"/>
      <c r="X88" s="520">
        <f t="shared" si="31"/>
        <v>88331</v>
      </c>
      <c r="Y88" s="520">
        <v>86069</v>
      </c>
      <c r="Z88" s="521">
        <v>2262</v>
      </c>
      <c r="AA88" s="520"/>
      <c r="AB88" s="520">
        <f t="shared" si="32"/>
        <v>114689</v>
      </c>
      <c r="AC88" s="520">
        <v>9532</v>
      </c>
      <c r="AD88" s="520">
        <v>105157</v>
      </c>
      <c r="AF88" s="517"/>
    </row>
    <row r="89" spans="1:32" s="522" customFormat="1" ht="9" customHeight="1">
      <c r="A89" s="523" t="s">
        <v>48</v>
      </c>
      <c r="B89" s="524">
        <f t="shared" si="22"/>
        <v>547375</v>
      </c>
      <c r="C89" s="525"/>
      <c r="D89" s="526">
        <f t="shared" si="23"/>
        <v>334146</v>
      </c>
      <c r="E89" s="526">
        <f t="shared" si="24"/>
        <v>329472</v>
      </c>
      <c r="F89" s="526">
        <f t="shared" si="24"/>
        <v>4674</v>
      </c>
      <c r="G89" s="526"/>
      <c r="H89" s="526">
        <f t="shared" si="25"/>
        <v>213229</v>
      </c>
      <c r="I89" s="526">
        <f t="shared" si="26"/>
        <v>21756</v>
      </c>
      <c r="J89" s="526">
        <f t="shared" si="26"/>
        <v>191473</v>
      </c>
      <c r="K89" s="526"/>
      <c r="L89" s="524">
        <f t="shared" si="27"/>
        <v>263629</v>
      </c>
      <c r="M89" s="525"/>
      <c r="N89" s="526">
        <f t="shared" si="28"/>
        <v>217808</v>
      </c>
      <c r="O89" s="526">
        <v>215127</v>
      </c>
      <c r="P89" s="526">
        <v>2681</v>
      </c>
      <c r="Q89" s="526"/>
      <c r="R89" s="526">
        <f t="shared" si="29"/>
        <v>45821</v>
      </c>
      <c r="S89" s="526">
        <v>5422</v>
      </c>
      <c r="T89" s="526">
        <v>40399</v>
      </c>
      <c r="U89" s="526"/>
      <c r="V89" s="524">
        <f t="shared" si="30"/>
        <v>283746</v>
      </c>
      <c r="W89" s="525"/>
      <c r="X89" s="526">
        <f t="shared" si="31"/>
        <v>116338</v>
      </c>
      <c r="Y89" s="526">
        <v>114345</v>
      </c>
      <c r="Z89" s="527">
        <v>1993</v>
      </c>
      <c r="AA89" s="526"/>
      <c r="AB89" s="526">
        <f t="shared" si="32"/>
        <v>167408</v>
      </c>
      <c r="AC89" s="526">
        <v>16334</v>
      </c>
      <c r="AD89" s="526">
        <v>151074</v>
      </c>
      <c r="AF89" s="517"/>
    </row>
    <row r="90" spans="1:32" s="522" customFormat="1" ht="9" customHeight="1">
      <c r="A90" s="528" t="s">
        <v>49</v>
      </c>
      <c r="B90" s="529">
        <f t="shared" si="22"/>
        <v>1878897</v>
      </c>
      <c r="C90" s="530"/>
      <c r="D90" s="531">
        <f t="shared" si="23"/>
        <v>1122479</v>
      </c>
      <c r="E90" s="531">
        <f t="shared" si="24"/>
        <v>1068177</v>
      </c>
      <c r="F90" s="520">
        <f t="shared" si="24"/>
        <v>54302</v>
      </c>
      <c r="G90" s="531"/>
      <c r="H90" s="531">
        <f t="shared" si="25"/>
        <v>756418</v>
      </c>
      <c r="I90" s="531">
        <f t="shared" si="26"/>
        <v>95614</v>
      </c>
      <c r="J90" s="531">
        <f t="shared" si="26"/>
        <v>660804</v>
      </c>
      <c r="K90" s="531"/>
      <c r="L90" s="529">
        <f t="shared" si="27"/>
        <v>910190</v>
      </c>
      <c r="M90" s="530"/>
      <c r="N90" s="531">
        <f t="shared" si="28"/>
        <v>731342</v>
      </c>
      <c r="O90" s="531">
        <v>700711</v>
      </c>
      <c r="P90" s="531">
        <v>30631</v>
      </c>
      <c r="Q90" s="531"/>
      <c r="R90" s="531">
        <f t="shared" si="29"/>
        <v>178848</v>
      </c>
      <c r="S90" s="531">
        <v>30180</v>
      </c>
      <c r="T90" s="531">
        <v>148668</v>
      </c>
      <c r="U90" s="531"/>
      <c r="V90" s="529">
        <f t="shared" si="30"/>
        <v>968707</v>
      </c>
      <c r="W90" s="530"/>
      <c r="X90" s="531">
        <f t="shared" si="31"/>
        <v>391137</v>
      </c>
      <c r="Y90" s="531">
        <v>367466</v>
      </c>
      <c r="Z90" s="532">
        <v>23671</v>
      </c>
      <c r="AA90" s="531"/>
      <c r="AB90" s="531">
        <f t="shared" si="32"/>
        <v>577570</v>
      </c>
      <c r="AC90" s="531">
        <v>65434</v>
      </c>
      <c r="AD90" s="531">
        <v>512136</v>
      </c>
      <c r="AF90" s="517"/>
    </row>
    <row r="91" spans="1:32" s="522" customFormat="1" ht="9" customHeight="1">
      <c r="A91" s="528" t="s">
        <v>50</v>
      </c>
      <c r="B91" s="529">
        <f t="shared" si="22"/>
        <v>443369</v>
      </c>
      <c r="C91" s="530"/>
      <c r="D91" s="531">
        <f t="shared" si="23"/>
        <v>277183</v>
      </c>
      <c r="E91" s="531">
        <f t="shared" si="24"/>
        <v>268874</v>
      </c>
      <c r="F91" s="520">
        <f t="shared" si="24"/>
        <v>8309</v>
      </c>
      <c r="G91" s="531"/>
      <c r="H91" s="531">
        <f t="shared" si="25"/>
        <v>166186</v>
      </c>
      <c r="I91" s="531">
        <f t="shared" si="26"/>
        <v>35322</v>
      </c>
      <c r="J91" s="531">
        <f t="shared" si="26"/>
        <v>130864</v>
      </c>
      <c r="K91" s="531"/>
      <c r="L91" s="529">
        <f t="shared" si="27"/>
        <v>207616</v>
      </c>
      <c r="M91" s="530"/>
      <c r="N91" s="531">
        <f t="shared" si="28"/>
        <v>167895</v>
      </c>
      <c r="O91" s="531">
        <v>163495</v>
      </c>
      <c r="P91" s="531">
        <v>4400</v>
      </c>
      <c r="Q91" s="531"/>
      <c r="R91" s="531">
        <f t="shared" si="29"/>
        <v>39721</v>
      </c>
      <c r="S91" s="531">
        <v>9202</v>
      </c>
      <c r="T91" s="531">
        <v>30519</v>
      </c>
      <c r="U91" s="531"/>
      <c r="V91" s="529">
        <f t="shared" si="30"/>
        <v>235753</v>
      </c>
      <c r="W91" s="530"/>
      <c r="X91" s="531">
        <f t="shared" si="31"/>
        <v>109288</v>
      </c>
      <c r="Y91" s="531">
        <v>105379</v>
      </c>
      <c r="Z91" s="532">
        <v>3909</v>
      </c>
      <c r="AA91" s="531"/>
      <c r="AB91" s="531">
        <f t="shared" si="32"/>
        <v>126465</v>
      </c>
      <c r="AC91" s="531">
        <v>26120</v>
      </c>
      <c r="AD91" s="531">
        <v>100345</v>
      </c>
      <c r="AF91" s="533"/>
    </row>
    <row r="92" spans="1:32" s="522" customFormat="1" ht="9" customHeight="1">
      <c r="A92" s="528" t="s">
        <v>51</v>
      </c>
      <c r="B92" s="529">
        <f t="shared" si="22"/>
        <v>2945072</v>
      </c>
      <c r="C92" s="530"/>
      <c r="D92" s="531">
        <f t="shared" si="23"/>
        <v>1683439</v>
      </c>
      <c r="E92" s="531">
        <f t="shared" si="24"/>
        <v>1647939</v>
      </c>
      <c r="F92" s="520">
        <f t="shared" si="24"/>
        <v>35500</v>
      </c>
      <c r="G92" s="531"/>
      <c r="H92" s="531">
        <f t="shared" si="25"/>
        <v>1261633</v>
      </c>
      <c r="I92" s="531">
        <f t="shared" si="26"/>
        <v>197204</v>
      </c>
      <c r="J92" s="531">
        <f t="shared" si="26"/>
        <v>1064429</v>
      </c>
      <c r="K92" s="531"/>
      <c r="L92" s="529">
        <f t="shared" si="27"/>
        <v>1385217</v>
      </c>
      <c r="M92" s="530"/>
      <c r="N92" s="531">
        <f t="shared" si="28"/>
        <v>1187886</v>
      </c>
      <c r="O92" s="531">
        <v>1168351</v>
      </c>
      <c r="P92" s="531">
        <v>19535</v>
      </c>
      <c r="Q92" s="531"/>
      <c r="R92" s="531">
        <f t="shared" si="29"/>
        <v>197331</v>
      </c>
      <c r="S92" s="531">
        <v>47105</v>
      </c>
      <c r="T92" s="531">
        <v>150226</v>
      </c>
      <c r="U92" s="531"/>
      <c r="V92" s="529">
        <f t="shared" si="30"/>
        <v>1559855</v>
      </c>
      <c r="W92" s="530"/>
      <c r="X92" s="531">
        <f t="shared" si="31"/>
        <v>495553</v>
      </c>
      <c r="Y92" s="531">
        <v>479588</v>
      </c>
      <c r="Z92" s="532">
        <v>15965</v>
      </c>
      <c r="AA92" s="531"/>
      <c r="AB92" s="531">
        <f t="shared" si="32"/>
        <v>1064302</v>
      </c>
      <c r="AC92" s="531">
        <v>150099</v>
      </c>
      <c r="AD92" s="531">
        <v>914203</v>
      </c>
      <c r="AF92" s="533"/>
    </row>
    <row r="93" spans="1:32" s="522" customFormat="1" ht="9" customHeight="1">
      <c r="A93" s="523" t="s">
        <v>52</v>
      </c>
      <c r="B93" s="524">
        <f t="shared" si="22"/>
        <v>2423641</v>
      </c>
      <c r="C93" s="525"/>
      <c r="D93" s="526">
        <f t="shared" si="23"/>
        <v>1445746</v>
      </c>
      <c r="E93" s="526">
        <f t="shared" si="24"/>
        <v>1407571</v>
      </c>
      <c r="F93" s="526">
        <f t="shared" si="24"/>
        <v>38175</v>
      </c>
      <c r="G93" s="526"/>
      <c r="H93" s="526">
        <f t="shared" si="25"/>
        <v>977895</v>
      </c>
      <c r="I93" s="526">
        <f t="shared" si="26"/>
        <v>143670</v>
      </c>
      <c r="J93" s="526">
        <f t="shared" si="26"/>
        <v>834225</v>
      </c>
      <c r="K93" s="526"/>
      <c r="L93" s="524">
        <f t="shared" si="27"/>
        <v>1188937</v>
      </c>
      <c r="M93" s="525"/>
      <c r="N93" s="526">
        <f t="shared" si="28"/>
        <v>957803</v>
      </c>
      <c r="O93" s="526">
        <v>933960</v>
      </c>
      <c r="P93" s="526">
        <v>23843</v>
      </c>
      <c r="Q93" s="526"/>
      <c r="R93" s="526">
        <f t="shared" si="29"/>
        <v>231134</v>
      </c>
      <c r="S93" s="526">
        <v>40519</v>
      </c>
      <c r="T93" s="526">
        <v>190615</v>
      </c>
      <c r="U93" s="526"/>
      <c r="V93" s="524">
        <f t="shared" si="30"/>
        <v>1234704</v>
      </c>
      <c r="W93" s="525"/>
      <c r="X93" s="526">
        <f t="shared" si="31"/>
        <v>487943</v>
      </c>
      <c r="Y93" s="526">
        <v>473611</v>
      </c>
      <c r="Z93" s="527">
        <v>14332</v>
      </c>
      <c r="AA93" s="526"/>
      <c r="AB93" s="526">
        <f t="shared" si="32"/>
        <v>746761</v>
      </c>
      <c r="AC93" s="526">
        <v>103151</v>
      </c>
      <c r="AD93" s="526">
        <v>643610</v>
      </c>
      <c r="AF93" s="533"/>
    </row>
    <row r="94" spans="1:32" s="522" customFormat="1" ht="9" customHeight="1">
      <c r="A94" s="528" t="s">
        <v>53</v>
      </c>
      <c r="B94" s="529">
        <f t="shared" si="22"/>
        <v>6823278</v>
      </c>
      <c r="C94" s="530"/>
      <c r="D94" s="531">
        <f t="shared" si="23"/>
        <v>4213406</v>
      </c>
      <c r="E94" s="531">
        <f t="shared" si="24"/>
        <v>3969041</v>
      </c>
      <c r="F94" s="520">
        <f t="shared" si="24"/>
        <v>244365</v>
      </c>
      <c r="G94" s="531"/>
      <c r="H94" s="531">
        <f t="shared" si="25"/>
        <v>2609872</v>
      </c>
      <c r="I94" s="531">
        <f t="shared" si="26"/>
        <v>435154</v>
      </c>
      <c r="J94" s="531">
        <f t="shared" si="26"/>
        <v>2174718</v>
      </c>
      <c r="K94" s="531"/>
      <c r="L94" s="529">
        <f t="shared" si="27"/>
        <v>3130279</v>
      </c>
      <c r="M94" s="530"/>
      <c r="N94" s="531">
        <f t="shared" si="28"/>
        <v>2434142</v>
      </c>
      <c r="O94" s="531">
        <v>2289121</v>
      </c>
      <c r="P94" s="531">
        <v>145021</v>
      </c>
      <c r="Q94" s="531"/>
      <c r="R94" s="531">
        <f t="shared" si="29"/>
        <v>696137</v>
      </c>
      <c r="S94" s="531">
        <v>150922</v>
      </c>
      <c r="T94" s="531">
        <v>545215</v>
      </c>
      <c r="U94" s="531"/>
      <c r="V94" s="529">
        <f t="shared" si="30"/>
        <v>3692999</v>
      </c>
      <c r="W94" s="530"/>
      <c r="X94" s="531">
        <f t="shared" si="31"/>
        <v>1779264</v>
      </c>
      <c r="Y94" s="531">
        <v>1679920</v>
      </c>
      <c r="Z94" s="532">
        <v>99344</v>
      </c>
      <c r="AA94" s="531"/>
      <c r="AB94" s="531">
        <f t="shared" si="32"/>
        <v>1913735</v>
      </c>
      <c r="AC94" s="531">
        <v>284232</v>
      </c>
      <c r="AD94" s="531">
        <v>1629503</v>
      </c>
      <c r="AF94" s="533"/>
    </row>
    <row r="95" spans="1:32" s="522" customFormat="1" ht="9" customHeight="1">
      <c r="A95" s="528" t="s">
        <v>54</v>
      </c>
      <c r="B95" s="529">
        <f t="shared" si="22"/>
        <v>1094847</v>
      </c>
      <c r="C95" s="530"/>
      <c r="D95" s="531">
        <f t="shared" si="23"/>
        <v>603529</v>
      </c>
      <c r="E95" s="531">
        <f t="shared" si="24"/>
        <v>586033</v>
      </c>
      <c r="F95" s="520">
        <f t="shared" si="24"/>
        <v>17496</v>
      </c>
      <c r="G95" s="531"/>
      <c r="H95" s="531">
        <f t="shared" si="25"/>
        <v>491318</v>
      </c>
      <c r="I95" s="531">
        <f t="shared" si="26"/>
        <v>116273</v>
      </c>
      <c r="J95" s="531">
        <f t="shared" si="26"/>
        <v>375045</v>
      </c>
      <c r="K95" s="531"/>
      <c r="L95" s="529">
        <f t="shared" si="27"/>
        <v>515769</v>
      </c>
      <c r="M95" s="530"/>
      <c r="N95" s="531">
        <f t="shared" si="28"/>
        <v>405311</v>
      </c>
      <c r="O95" s="531">
        <v>392775</v>
      </c>
      <c r="P95" s="531">
        <v>12536</v>
      </c>
      <c r="Q95" s="531"/>
      <c r="R95" s="531">
        <f t="shared" si="29"/>
        <v>110458</v>
      </c>
      <c r="S95" s="531">
        <v>36265</v>
      </c>
      <c r="T95" s="531">
        <v>74193</v>
      </c>
      <c r="U95" s="531"/>
      <c r="V95" s="529">
        <f t="shared" si="30"/>
        <v>579078</v>
      </c>
      <c r="W95" s="530"/>
      <c r="X95" s="531">
        <f t="shared" si="31"/>
        <v>198218</v>
      </c>
      <c r="Y95" s="531">
        <v>193258</v>
      </c>
      <c r="Z95" s="532">
        <v>4960</v>
      </c>
      <c r="AA95" s="531"/>
      <c r="AB95" s="531">
        <f t="shared" si="32"/>
        <v>380860</v>
      </c>
      <c r="AC95" s="531">
        <v>80008</v>
      </c>
      <c r="AD95" s="531">
        <v>300852</v>
      </c>
      <c r="AF95" s="533"/>
    </row>
    <row r="96" spans="1:32" s="522" customFormat="1" ht="9" customHeight="1">
      <c r="A96" s="528" t="s">
        <v>55</v>
      </c>
      <c r="B96" s="529">
        <f t="shared" si="22"/>
        <v>3617601</v>
      </c>
      <c r="C96" s="530"/>
      <c r="D96" s="531">
        <f t="shared" si="23"/>
        <v>2091742</v>
      </c>
      <c r="E96" s="531">
        <f t="shared" si="24"/>
        <v>2035864</v>
      </c>
      <c r="F96" s="520">
        <f t="shared" si="24"/>
        <v>55878</v>
      </c>
      <c r="G96" s="531"/>
      <c r="H96" s="531">
        <f t="shared" si="25"/>
        <v>1525859</v>
      </c>
      <c r="I96" s="531">
        <f t="shared" si="26"/>
        <v>318696</v>
      </c>
      <c r="J96" s="531">
        <f t="shared" si="26"/>
        <v>1207163</v>
      </c>
      <c r="K96" s="531"/>
      <c r="L96" s="529">
        <f t="shared" si="27"/>
        <v>1626149</v>
      </c>
      <c r="M96" s="530"/>
      <c r="N96" s="531">
        <f t="shared" si="28"/>
        <v>1296399</v>
      </c>
      <c r="O96" s="531">
        <v>1263039</v>
      </c>
      <c r="P96" s="531">
        <v>33360</v>
      </c>
      <c r="Q96" s="531"/>
      <c r="R96" s="531">
        <f t="shared" si="29"/>
        <v>329750</v>
      </c>
      <c r="S96" s="531">
        <v>95609</v>
      </c>
      <c r="T96" s="531">
        <v>234141</v>
      </c>
      <c r="U96" s="531"/>
      <c r="V96" s="529">
        <f t="shared" si="30"/>
        <v>1991452</v>
      </c>
      <c r="W96" s="530"/>
      <c r="X96" s="531">
        <f t="shared" si="31"/>
        <v>795343</v>
      </c>
      <c r="Y96" s="531">
        <v>772825</v>
      </c>
      <c r="Z96" s="532">
        <v>22518</v>
      </c>
      <c r="AA96" s="531"/>
      <c r="AB96" s="531">
        <f t="shared" si="32"/>
        <v>1196109</v>
      </c>
      <c r="AC96" s="531">
        <v>223087</v>
      </c>
      <c r="AD96" s="531">
        <v>973022</v>
      </c>
      <c r="AF96" s="533"/>
    </row>
    <row r="97" spans="1:32" s="522" customFormat="1" ht="9" customHeight="1">
      <c r="A97" s="523" t="s">
        <v>56</v>
      </c>
      <c r="B97" s="524">
        <f t="shared" si="22"/>
        <v>2121557</v>
      </c>
      <c r="C97" s="525"/>
      <c r="D97" s="526">
        <f t="shared" si="23"/>
        <v>1250018</v>
      </c>
      <c r="E97" s="526">
        <f t="shared" si="24"/>
        <v>1234209</v>
      </c>
      <c r="F97" s="526">
        <f t="shared" si="24"/>
        <v>15809</v>
      </c>
      <c r="G97" s="526"/>
      <c r="H97" s="526">
        <f t="shared" si="25"/>
        <v>871539</v>
      </c>
      <c r="I97" s="526">
        <f t="shared" si="26"/>
        <v>76820</v>
      </c>
      <c r="J97" s="526">
        <f t="shared" si="26"/>
        <v>794719</v>
      </c>
      <c r="K97" s="526"/>
      <c r="L97" s="524">
        <f t="shared" si="27"/>
        <v>946939</v>
      </c>
      <c r="M97" s="525"/>
      <c r="N97" s="526">
        <f t="shared" si="28"/>
        <v>748518</v>
      </c>
      <c r="O97" s="526">
        <v>739980</v>
      </c>
      <c r="P97" s="526">
        <v>8538</v>
      </c>
      <c r="Q97" s="526"/>
      <c r="R97" s="526">
        <f t="shared" si="29"/>
        <v>198421</v>
      </c>
      <c r="S97" s="526">
        <v>21439</v>
      </c>
      <c r="T97" s="526">
        <v>176982</v>
      </c>
      <c r="U97" s="526"/>
      <c r="V97" s="524">
        <f t="shared" si="30"/>
        <v>1174618</v>
      </c>
      <c r="W97" s="525"/>
      <c r="X97" s="526">
        <f t="shared" si="31"/>
        <v>501500</v>
      </c>
      <c r="Y97" s="526">
        <v>494229</v>
      </c>
      <c r="Z97" s="527">
        <v>7271</v>
      </c>
      <c r="AA97" s="526"/>
      <c r="AB97" s="526">
        <f t="shared" si="32"/>
        <v>673118</v>
      </c>
      <c r="AC97" s="526">
        <v>55381</v>
      </c>
      <c r="AD97" s="526">
        <v>617737</v>
      </c>
      <c r="AF97" s="533"/>
    </row>
    <row r="98" spans="1:32" s="522" customFormat="1" ht="9" customHeight="1">
      <c r="A98" s="528" t="s">
        <v>57</v>
      </c>
      <c r="B98" s="529">
        <f t="shared" si="22"/>
        <v>1774888</v>
      </c>
      <c r="C98" s="530"/>
      <c r="D98" s="531">
        <f t="shared" si="23"/>
        <v>995011</v>
      </c>
      <c r="E98" s="531">
        <f t="shared" si="24"/>
        <v>959867</v>
      </c>
      <c r="F98" s="520">
        <f t="shared" si="24"/>
        <v>35144</v>
      </c>
      <c r="G98" s="531"/>
      <c r="H98" s="531">
        <f t="shared" si="25"/>
        <v>779877</v>
      </c>
      <c r="I98" s="531">
        <f t="shared" si="26"/>
        <v>119377</v>
      </c>
      <c r="J98" s="531">
        <f t="shared" si="26"/>
        <v>660500</v>
      </c>
      <c r="K98" s="531"/>
      <c r="L98" s="529">
        <f t="shared" si="27"/>
        <v>801450</v>
      </c>
      <c r="M98" s="530"/>
      <c r="N98" s="531">
        <f t="shared" si="28"/>
        <v>634802</v>
      </c>
      <c r="O98" s="531">
        <v>618260</v>
      </c>
      <c r="P98" s="532">
        <v>16542</v>
      </c>
      <c r="Q98" s="531"/>
      <c r="R98" s="531">
        <f t="shared" si="29"/>
        <v>166648</v>
      </c>
      <c r="S98" s="531">
        <v>30524</v>
      </c>
      <c r="T98" s="531">
        <v>136124</v>
      </c>
      <c r="U98" s="531"/>
      <c r="V98" s="529">
        <f t="shared" si="30"/>
        <v>973438</v>
      </c>
      <c r="W98" s="530"/>
      <c r="X98" s="531">
        <f t="shared" si="31"/>
        <v>360209</v>
      </c>
      <c r="Y98" s="531">
        <v>341607</v>
      </c>
      <c r="Z98" s="521">
        <v>18602</v>
      </c>
      <c r="AA98" s="531"/>
      <c r="AB98" s="531">
        <f t="shared" si="32"/>
        <v>613229</v>
      </c>
      <c r="AC98" s="531">
        <v>88853</v>
      </c>
      <c r="AD98" s="531">
        <v>524376</v>
      </c>
      <c r="AF98" s="533"/>
    </row>
    <row r="99" spans="1:32" s="522" customFormat="1" ht="9" customHeight="1">
      <c r="A99" s="528" t="s">
        <v>58</v>
      </c>
      <c r="B99" s="529">
        <f t="shared" si="22"/>
        <v>4884044</v>
      </c>
      <c r="C99" s="530"/>
      <c r="D99" s="531">
        <f t="shared" si="23"/>
        <v>3085790</v>
      </c>
      <c r="E99" s="531">
        <f t="shared" si="24"/>
        <v>2995783</v>
      </c>
      <c r="F99" s="520">
        <f t="shared" si="24"/>
        <v>90007</v>
      </c>
      <c r="G99" s="531"/>
      <c r="H99" s="531">
        <f t="shared" si="25"/>
        <v>1798254</v>
      </c>
      <c r="I99" s="531">
        <f t="shared" si="26"/>
        <v>255647</v>
      </c>
      <c r="J99" s="531">
        <f t="shared" si="26"/>
        <v>1542607</v>
      </c>
      <c r="K99" s="531"/>
      <c r="L99" s="529">
        <f t="shared" si="27"/>
        <v>2284013</v>
      </c>
      <c r="M99" s="530"/>
      <c r="N99" s="531">
        <f t="shared" si="28"/>
        <v>1893096</v>
      </c>
      <c r="O99" s="531">
        <v>1830902</v>
      </c>
      <c r="P99" s="531">
        <v>62194</v>
      </c>
      <c r="Q99" s="531"/>
      <c r="R99" s="531">
        <f t="shared" si="29"/>
        <v>390917</v>
      </c>
      <c r="S99" s="531">
        <v>82637</v>
      </c>
      <c r="T99" s="531">
        <v>308280</v>
      </c>
      <c r="U99" s="531"/>
      <c r="V99" s="529">
        <f t="shared" si="30"/>
        <v>2600031</v>
      </c>
      <c r="W99" s="530"/>
      <c r="X99" s="531">
        <f t="shared" si="31"/>
        <v>1192694</v>
      </c>
      <c r="Y99" s="531">
        <v>1164881</v>
      </c>
      <c r="Z99" s="532">
        <v>27813</v>
      </c>
      <c r="AA99" s="531"/>
      <c r="AB99" s="531">
        <f t="shared" si="32"/>
        <v>1407337</v>
      </c>
      <c r="AC99" s="531">
        <v>173010</v>
      </c>
      <c r="AD99" s="531">
        <v>1234327</v>
      </c>
      <c r="AF99" s="533"/>
    </row>
    <row r="100" spans="1:32" s="522" customFormat="1" ht="9" customHeight="1">
      <c r="A100" s="528" t="s">
        <v>59</v>
      </c>
      <c r="B100" s="529">
        <f t="shared" si="22"/>
        <v>10303246</v>
      </c>
      <c r="C100" s="530"/>
      <c r="D100" s="531">
        <f t="shared" si="23"/>
        <v>6079440</v>
      </c>
      <c r="E100" s="531">
        <f t="shared" si="24"/>
        <v>5787615</v>
      </c>
      <c r="F100" s="520">
        <f t="shared" si="24"/>
        <v>291825</v>
      </c>
      <c r="G100" s="531"/>
      <c r="H100" s="531">
        <f t="shared" si="25"/>
        <v>4223806</v>
      </c>
      <c r="I100" s="531">
        <f t="shared" si="26"/>
        <v>486774</v>
      </c>
      <c r="J100" s="531">
        <f t="shared" si="26"/>
        <v>3737032</v>
      </c>
      <c r="K100" s="531"/>
      <c r="L100" s="529">
        <f t="shared" si="27"/>
        <v>4840925</v>
      </c>
      <c r="M100" s="530"/>
      <c r="N100" s="531">
        <f t="shared" si="28"/>
        <v>3858452</v>
      </c>
      <c r="O100" s="531">
        <v>3690072</v>
      </c>
      <c r="P100" s="531">
        <v>168380</v>
      </c>
      <c r="Q100" s="531"/>
      <c r="R100" s="531">
        <f t="shared" si="29"/>
        <v>982473</v>
      </c>
      <c r="S100" s="531">
        <v>188111</v>
      </c>
      <c r="T100" s="531">
        <v>794362</v>
      </c>
      <c r="U100" s="531"/>
      <c r="V100" s="529">
        <f t="shared" si="30"/>
        <v>5462321</v>
      </c>
      <c r="W100" s="530"/>
      <c r="X100" s="531">
        <f t="shared" si="31"/>
        <v>2220988</v>
      </c>
      <c r="Y100" s="531">
        <v>2097543</v>
      </c>
      <c r="Z100" s="532">
        <v>123445</v>
      </c>
      <c r="AA100" s="531"/>
      <c r="AB100" s="531">
        <f t="shared" si="32"/>
        <v>3241333</v>
      </c>
      <c r="AC100" s="531">
        <v>298663</v>
      </c>
      <c r="AD100" s="531">
        <v>2942670</v>
      </c>
      <c r="AF100" s="533"/>
    </row>
    <row r="101" spans="1:32" s="522" customFormat="1" ht="9" customHeight="1">
      <c r="A101" s="523" t="s">
        <v>60</v>
      </c>
      <c r="B101" s="524">
        <f t="shared" si="22"/>
        <v>2906711</v>
      </c>
      <c r="C101" s="525"/>
      <c r="D101" s="526">
        <f t="shared" si="23"/>
        <v>1669899</v>
      </c>
      <c r="E101" s="526">
        <f t="shared" si="24"/>
        <v>1642793</v>
      </c>
      <c r="F101" s="526">
        <f t="shared" si="24"/>
        <v>27106</v>
      </c>
      <c r="G101" s="526"/>
      <c r="H101" s="526">
        <f t="shared" si="25"/>
        <v>1236812</v>
      </c>
      <c r="I101" s="526">
        <f t="shared" si="26"/>
        <v>398333</v>
      </c>
      <c r="J101" s="526">
        <f t="shared" si="26"/>
        <v>838479</v>
      </c>
      <c r="K101" s="526"/>
      <c r="L101" s="524">
        <f t="shared" si="27"/>
        <v>1292737</v>
      </c>
      <c r="M101" s="525"/>
      <c r="N101" s="526">
        <f t="shared" si="28"/>
        <v>1036170</v>
      </c>
      <c r="O101" s="526">
        <v>1020110</v>
      </c>
      <c r="P101" s="526">
        <v>16060</v>
      </c>
      <c r="Q101" s="526"/>
      <c r="R101" s="526">
        <f t="shared" si="29"/>
        <v>256567</v>
      </c>
      <c r="S101" s="526">
        <v>89134</v>
      </c>
      <c r="T101" s="526">
        <v>167433</v>
      </c>
      <c r="U101" s="526"/>
      <c r="V101" s="524">
        <f t="shared" si="30"/>
        <v>1613974</v>
      </c>
      <c r="W101" s="525"/>
      <c r="X101" s="526">
        <f t="shared" si="31"/>
        <v>633729</v>
      </c>
      <c r="Y101" s="526">
        <v>622683</v>
      </c>
      <c r="Z101" s="527">
        <v>11046</v>
      </c>
      <c r="AA101" s="526"/>
      <c r="AB101" s="526">
        <f t="shared" si="32"/>
        <v>980245</v>
      </c>
      <c r="AC101" s="526">
        <v>309199</v>
      </c>
      <c r="AD101" s="526">
        <v>671046</v>
      </c>
      <c r="AF101" s="533"/>
    </row>
    <row r="102" spans="1:32" s="522" customFormat="1" ht="9" customHeight="1">
      <c r="A102" s="528" t="s">
        <v>61</v>
      </c>
      <c r="B102" s="529">
        <f t="shared" si="22"/>
        <v>1206365</v>
      </c>
      <c r="C102" s="530"/>
      <c r="D102" s="531">
        <f t="shared" si="23"/>
        <v>740677</v>
      </c>
      <c r="E102" s="531">
        <f t="shared" si="24"/>
        <v>720202</v>
      </c>
      <c r="F102" s="520">
        <f t="shared" si="24"/>
        <v>20475</v>
      </c>
      <c r="G102" s="531"/>
      <c r="H102" s="531">
        <f t="shared" si="25"/>
        <v>465688</v>
      </c>
      <c r="I102" s="531">
        <f t="shared" si="26"/>
        <v>74241</v>
      </c>
      <c r="J102" s="531">
        <f t="shared" si="26"/>
        <v>391447</v>
      </c>
      <c r="K102" s="531"/>
      <c r="L102" s="529">
        <f t="shared" si="27"/>
        <v>551264</v>
      </c>
      <c r="M102" s="530"/>
      <c r="N102" s="531">
        <f t="shared" si="28"/>
        <v>437770</v>
      </c>
      <c r="O102" s="531">
        <v>426497</v>
      </c>
      <c r="P102" s="531">
        <v>11273</v>
      </c>
      <c r="Q102" s="531"/>
      <c r="R102" s="531">
        <f t="shared" si="29"/>
        <v>113494</v>
      </c>
      <c r="S102" s="531">
        <v>23967</v>
      </c>
      <c r="T102" s="531">
        <v>89527</v>
      </c>
      <c r="U102" s="531"/>
      <c r="V102" s="529">
        <f t="shared" si="30"/>
        <v>655101</v>
      </c>
      <c r="W102" s="530"/>
      <c r="X102" s="531">
        <f t="shared" si="31"/>
        <v>302907</v>
      </c>
      <c r="Y102" s="531">
        <v>293705</v>
      </c>
      <c r="Z102" s="532">
        <v>9202</v>
      </c>
      <c r="AA102" s="531"/>
      <c r="AB102" s="531">
        <f t="shared" si="32"/>
        <v>352194</v>
      </c>
      <c r="AC102" s="531">
        <v>50274</v>
      </c>
      <c r="AD102" s="531">
        <v>301920</v>
      </c>
      <c r="AF102" s="533"/>
    </row>
    <row r="103" spans="1:32" s="522" customFormat="1" ht="9" customHeight="1">
      <c r="A103" s="528" t="s">
        <v>62</v>
      </c>
      <c r="B103" s="529">
        <f t="shared" si="22"/>
        <v>717525</v>
      </c>
      <c r="C103" s="530"/>
      <c r="D103" s="531">
        <f t="shared" si="23"/>
        <v>445461</v>
      </c>
      <c r="E103" s="531">
        <f t="shared" si="24"/>
        <v>433601</v>
      </c>
      <c r="F103" s="520">
        <f t="shared" si="24"/>
        <v>11860</v>
      </c>
      <c r="G103" s="531"/>
      <c r="H103" s="531">
        <f t="shared" si="25"/>
        <v>272064</v>
      </c>
      <c r="I103" s="531">
        <f t="shared" si="26"/>
        <v>68395</v>
      </c>
      <c r="J103" s="531">
        <f t="shared" si="26"/>
        <v>203669</v>
      </c>
      <c r="K103" s="531"/>
      <c r="L103" s="529">
        <f t="shared" si="27"/>
        <v>340654</v>
      </c>
      <c r="M103" s="530"/>
      <c r="N103" s="531">
        <f t="shared" si="28"/>
        <v>272815</v>
      </c>
      <c r="O103" s="531">
        <v>266364</v>
      </c>
      <c r="P103" s="531">
        <v>6451</v>
      </c>
      <c r="Q103" s="531"/>
      <c r="R103" s="531">
        <f t="shared" si="29"/>
        <v>67839</v>
      </c>
      <c r="S103" s="531">
        <v>22427</v>
      </c>
      <c r="T103" s="531">
        <v>45412</v>
      </c>
      <c r="U103" s="531"/>
      <c r="V103" s="529">
        <f t="shared" si="30"/>
        <v>376871</v>
      </c>
      <c r="W103" s="530"/>
      <c r="X103" s="531">
        <f t="shared" si="31"/>
        <v>172646</v>
      </c>
      <c r="Y103" s="531">
        <v>167237</v>
      </c>
      <c r="Z103" s="532">
        <v>5409</v>
      </c>
      <c r="AA103" s="531"/>
      <c r="AB103" s="531">
        <f t="shared" si="32"/>
        <v>204225</v>
      </c>
      <c r="AC103" s="531">
        <v>45968</v>
      </c>
      <c r="AD103" s="531">
        <v>158257</v>
      </c>
      <c r="AF103" s="533"/>
    </row>
    <row r="104" spans="1:32" s="522" customFormat="1" ht="9" customHeight="1">
      <c r="A104" s="528" t="s">
        <v>63</v>
      </c>
      <c r="B104" s="529">
        <f t="shared" si="22"/>
        <v>3210179</v>
      </c>
      <c r="C104" s="530"/>
      <c r="D104" s="531">
        <f t="shared" si="23"/>
        <v>2058098</v>
      </c>
      <c r="E104" s="531">
        <f t="shared" si="24"/>
        <v>1964325</v>
      </c>
      <c r="F104" s="520">
        <f t="shared" si="24"/>
        <v>93773</v>
      </c>
      <c r="G104" s="531"/>
      <c r="H104" s="531">
        <f t="shared" si="25"/>
        <v>1152081</v>
      </c>
      <c r="I104" s="531">
        <f t="shared" si="26"/>
        <v>195807</v>
      </c>
      <c r="J104" s="531">
        <f t="shared" si="26"/>
        <v>956274</v>
      </c>
      <c r="K104" s="531"/>
      <c r="L104" s="529">
        <f t="shared" si="27"/>
        <v>1590727</v>
      </c>
      <c r="M104" s="530"/>
      <c r="N104" s="531">
        <f t="shared" si="28"/>
        <v>1301018</v>
      </c>
      <c r="O104" s="531">
        <v>1249717</v>
      </c>
      <c r="P104" s="531">
        <v>51301</v>
      </c>
      <c r="Q104" s="531"/>
      <c r="R104" s="531">
        <f t="shared" si="29"/>
        <v>289709</v>
      </c>
      <c r="S104" s="531">
        <v>68248</v>
      </c>
      <c r="T104" s="531">
        <v>221461</v>
      </c>
      <c r="U104" s="531"/>
      <c r="V104" s="529">
        <f t="shared" si="30"/>
        <v>1619452</v>
      </c>
      <c r="W104" s="530"/>
      <c r="X104" s="531">
        <f t="shared" si="31"/>
        <v>757080</v>
      </c>
      <c r="Y104" s="531">
        <v>714608</v>
      </c>
      <c r="Z104" s="532">
        <v>42472</v>
      </c>
      <c r="AA104" s="531"/>
      <c r="AB104" s="531">
        <f t="shared" si="32"/>
        <v>862372</v>
      </c>
      <c r="AC104" s="531">
        <v>127559</v>
      </c>
      <c r="AD104" s="531">
        <v>734813</v>
      </c>
      <c r="AF104" s="533"/>
    </row>
    <row r="105" spans="1:32" s="522" customFormat="1" ht="9" customHeight="1">
      <c r="A105" s="523" t="s">
        <v>64</v>
      </c>
      <c r="B105" s="524">
        <f t="shared" si="22"/>
        <v>2502688</v>
      </c>
      <c r="C105" s="525"/>
      <c r="D105" s="526">
        <f t="shared" si="23"/>
        <v>1496156</v>
      </c>
      <c r="E105" s="526">
        <f t="shared" si="24"/>
        <v>1472055</v>
      </c>
      <c r="F105" s="526">
        <f t="shared" si="24"/>
        <v>24101</v>
      </c>
      <c r="G105" s="526"/>
      <c r="H105" s="526">
        <f t="shared" si="25"/>
        <v>1006532</v>
      </c>
      <c r="I105" s="526">
        <f t="shared" si="26"/>
        <v>199334</v>
      </c>
      <c r="J105" s="526">
        <f t="shared" si="26"/>
        <v>807198</v>
      </c>
      <c r="K105" s="526"/>
      <c r="L105" s="524">
        <f t="shared" si="27"/>
        <v>1118863</v>
      </c>
      <c r="M105" s="525"/>
      <c r="N105" s="526">
        <f t="shared" si="28"/>
        <v>896227</v>
      </c>
      <c r="O105" s="526">
        <v>882957</v>
      </c>
      <c r="P105" s="526">
        <v>13270</v>
      </c>
      <c r="Q105" s="526"/>
      <c r="R105" s="526">
        <f t="shared" si="29"/>
        <v>222636</v>
      </c>
      <c r="S105" s="526">
        <v>52051</v>
      </c>
      <c r="T105" s="526">
        <v>170585</v>
      </c>
      <c r="U105" s="526"/>
      <c r="V105" s="524">
        <f t="shared" si="30"/>
        <v>1383825</v>
      </c>
      <c r="W105" s="525"/>
      <c r="X105" s="526">
        <f t="shared" si="31"/>
        <v>599929</v>
      </c>
      <c r="Y105" s="526">
        <v>589098</v>
      </c>
      <c r="Z105" s="527">
        <v>10831</v>
      </c>
      <c r="AA105" s="526"/>
      <c r="AB105" s="526">
        <f t="shared" si="32"/>
        <v>783896</v>
      </c>
      <c r="AC105" s="526">
        <v>147283</v>
      </c>
      <c r="AD105" s="526">
        <v>636613</v>
      </c>
      <c r="AF105" s="533"/>
    </row>
    <row r="106" spans="1:32" s="522" customFormat="1" ht="9" customHeight="1">
      <c r="A106" s="528" t="s">
        <v>65</v>
      </c>
      <c r="B106" s="529">
        <f t="shared" si="22"/>
        <v>3791221</v>
      </c>
      <c r="C106" s="530"/>
      <c r="D106" s="531">
        <f t="shared" si="23"/>
        <v>2357661</v>
      </c>
      <c r="E106" s="531">
        <f t="shared" si="24"/>
        <v>2293383</v>
      </c>
      <c r="F106" s="520">
        <f t="shared" si="24"/>
        <v>64278</v>
      </c>
      <c r="G106" s="531"/>
      <c r="H106" s="531">
        <f t="shared" si="25"/>
        <v>1433560</v>
      </c>
      <c r="I106" s="531">
        <f t="shared" si="26"/>
        <v>258982</v>
      </c>
      <c r="J106" s="531">
        <f t="shared" si="26"/>
        <v>1174578</v>
      </c>
      <c r="K106" s="531"/>
      <c r="L106" s="529">
        <f t="shared" si="27"/>
        <v>1696419</v>
      </c>
      <c r="M106" s="530"/>
      <c r="N106" s="531">
        <f t="shared" si="28"/>
        <v>1395137</v>
      </c>
      <c r="O106" s="531">
        <v>1361168</v>
      </c>
      <c r="P106" s="531">
        <v>33969</v>
      </c>
      <c r="Q106" s="531"/>
      <c r="R106" s="531">
        <f t="shared" si="29"/>
        <v>301282</v>
      </c>
      <c r="S106" s="531">
        <v>72896</v>
      </c>
      <c r="T106" s="531">
        <v>228386</v>
      </c>
      <c r="U106" s="531"/>
      <c r="V106" s="529">
        <f t="shared" si="30"/>
        <v>2094802</v>
      </c>
      <c r="W106" s="530"/>
      <c r="X106" s="531">
        <f t="shared" si="31"/>
        <v>962524</v>
      </c>
      <c r="Y106" s="531">
        <v>932215</v>
      </c>
      <c r="Z106" s="532">
        <v>30309</v>
      </c>
      <c r="AA106" s="531"/>
      <c r="AB106" s="531">
        <f t="shared" si="32"/>
        <v>1132278</v>
      </c>
      <c r="AC106" s="531">
        <v>186086</v>
      </c>
      <c r="AD106" s="531">
        <v>946192</v>
      </c>
      <c r="AF106" s="533"/>
    </row>
    <row r="107" spans="1:32" s="522" customFormat="1" ht="9" customHeight="1">
      <c r="A107" s="528" t="s">
        <v>66</v>
      </c>
      <c r="B107" s="529">
        <f t="shared" si="22"/>
        <v>1191310</v>
      </c>
      <c r="C107" s="530"/>
      <c r="D107" s="531">
        <f t="shared" si="23"/>
        <v>700709</v>
      </c>
      <c r="E107" s="531">
        <f t="shared" si="24"/>
        <v>678090</v>
      </c>
      <c r="F107" s="520">
        <f t="shared" si="24"/>
        <v>22619</v>
      </c>
      <c r="G107" s="531"/>
      <c r="H107" s="531">
        <f t="shared" si="25"/>
        <v>490601</v>
      </c>
      <c r="I107" s="531">
        <f t="shared" si="26"/>
        <v>134331</v>
      </c>
      <c r="J107" s="531">
        <f t="shared" si="26"/>
        <v>356270</v>
      </c>
      <c r="K107" s="531"/>
      <c r="L107" s="529">
        <f t="shared" si="27"/>
        <v>540919</v>
      </c>
      <c r="M107" s="530"/>
      <c r="N107" s="531">
        <f t="shared" si="28"/>
        <v>423654</v>
      </c>
      <c r="O107" s="531">
        <v>409143</v>
      </c>
      <c r="P107" s="531">
        <v>14511</v>
      </c>
      <c r="Q107" s="531"/>
      <c r="R107" s="531">
        <f t="shared" si="29"/>
        <v>117265</v>
      </c>
      <c r="S107" s="531">
        <v>38678</v>
      </c>
      <c r="T107" s="531">
        <v>78587</v>
      </c>
      <c r="U107" s="531"/>
      <c r="V107" s="529">
        <f t="shared" si="30"/>
        <v>650391</v>
      </c>
      <c r="W107" s="530"/>
      <c r="X107" s="531">
        <f t="shared" si="31"/>
        <v>277055</v>
      </c>
      <c r="Y107" s="531">
        <v>268947</v>
      </c>
      <c r="Z107" s="532">
        <v>8108</v>
      </c>
      <c r="AA107" s="531"/>
      <c r="AB107" s="531">
        <f t="shared" si="32"/>
        <v>373336</v>
      </c>
      <c r="AC107" s="531">
        <v>95653</v>
      </c>
      <c r="AD107" s="531">
        <v>277683</v>
      </c>
      <c r="AF107" s="533"/>
    </row>
    <row r="108" spans="1:32" s="522" customFormat="1" ht="9" customHeight="1">
      <c r="A108" s="528" t="s">
        <v>67</v>
      </c>
      <c r="B108" s="529">
        <f t="shared" si="22"/>
        <v>858354</v>
      </c>
      <c r="C108" s="530"/>
      <c r="D108" s="531">
        <f t="shared" si="23"/>
        <v>605303</v>
      </c>
      <c r="E108" s="531">
        <f t="shared" si="24"/>
        <v>590579</v>
      </c>
      <c r="F108" s="520">
        <f t="shared" si="24"/>
        <v>14724</v>
      </c>
      <c r="G108" s="531"/>
      <c r="H108" s="531">
        <f t="shared" si="25"/>
        <v>253051</v>
      </c>
      <c r="I108" s="531">
        <f t="shared" si="26"/>
        <v>34547</v>
      </c>
      <c r="J108" s="531">
        <f t="shared" si="26"/>
        <v>218504</v>
      </c>
      <c r="K108" s="531"/>
      <c r="L108" s="529">
        <f t="shared" si="27"/>
        <v>432703</v>
      </c>
      <c r="M108" s="530"/>
      <c r="N108" s="531">
        <f t="shared" si="28"/>
        <v>376213</v>
      </c>
      <c r="O108" s="531">
        <v>369216</v>
      </c>
      <c r="P108" s="531">
        <v>6997</v>
      </c>
      <c r="Q108" s="531"/>
      <c r="R108" s="531">
        <f t="shared" si="29"/>
        <v>56490</v>
      </c>
      <c r="S108" s="531">
        <v>11420</v>
      </c>
      <c r="T108" s="531">
        <v>45070</v>
      </c>
      <c r="U108" s="531"/>
      <c r="V108" s="529">
        <f t="shared" si="30"/>
        <v>425651</v>
      </c>
      <c r="W108" s="530"/>
      <c r="X108" s="531">
        <f t="shared" si="31"/>
        <v>229090</v>
      </c>
      <c r="Y108" s="531">
        <v>221363</v>
      </c>
      <c r="Z108" s="532">
        <v>7727</v>
      </c>
      <c r="AA108" s="531"/>
      <c r="AB108" s="531">
        <f t="shared" si="32"/>
        <v>196561</v>
      </c>
      <c r="AC108" s="531">
        <v>23127</v>
      </c>
      <c r="AD108" s="531">
        <v>173434</v>
      </c>
      <c r="AF108" s="533"/>
    </row>
    <row r="109" spans="1:32" s="522" customFormat="1" ht="9" customHeight="1">
      <c r="A109" s="523" t="s">
        <v>68</v>
      </c>
      <c r="B109" s="524">
        <f t="shared" si="22"/>
        <v>1684259</v>
      </c>
      <c r="C109" s="525"/>
      <c r="D109" s="526">
        <f t="shared" si="23"/>
        <v>983640</v>
      </c>
      <c r="E109" s="526">
        <f t="shared" si="24"/>
        <v>959562</v>
      </c>
      <c r="F109" s="526">
        <f t="shared" si="24"/>
        <v>24078</v>
      </c>
      <c r="G109" s="526"/>
      <c r="H109" s="526">
        <f t="shared" si="25"/>
        <v>700619</v>
      </c>
      <c r="I109" s="526">
        <f t="shared" si="26"/>
        <v>116710</v>
      </c>
      <c r="J109" s="526">
        <f t="shared" si="26"/>
        <v>583909</v>
      </c>
      <c r="K109" s="526"/>
      <c r="L109" s="524">
        <f t="shared" si="27"/>
        <v>779367</v>
      </c>
      <c r="M109" s="525"/>
      <c r="N109" s="526">
        <f t="shared" si="28"/>
        <v>622827</v>
      </c>
      <c r="O109" s="526">
        <v>606938</v>
      </c>
      <c r="P109" s="526">
        <v>15889</v>
      </c>
      <c r="Q109" s="526"/>
      <c r="R109" s="526">
        <f t="shared" si="29"/>
        <v>156540</v>
      </c>
      <c r="S109" s="526">
        <v>34340</v>
      </c>
      <c r="T109" s="526">
        <v>122200</v>
      </c>
      <c r="U109" s="526"/>
      <c r="V109" s="524">
        <f t="shared" si="30"/>
        <v>904892</v>
      </c>
      <c r="W109" s="525"/>
      <c r="X109" s="526">
        <f t="shared" si="31"/>
        <v>360813</v>
      </c>
      <c r="Y109" s="526">
        <v>352624</v>
      </c>
      <c r="Z109" s="527">
        <v>8189</v>
      </c>
      <c r="AA109" s="526"/>
      <c r="AB109" s="526">
        <f t="shared" si="32"/>
        <v>544079</v>
      </c>
      <c r="AC109" s="526">
        <v>82370</v>
      </c>
      <c r="AD109" s="526">
        <v>461709</v>
      </c>
      <c r="AF109" s="533"/>
    </row>
    <row r="110" spans="1:32" s="522" customFormat="1" ht="9" customHeight="1">
      <c r="A110" s="528" t="s">
        <v>69</v>
      </c>
      <c r="B110" s="529">
        <f t="shared" si="22"/>
        <v>1935001</v>
      </c>
      <c r="C110" s="530"/>
      <c r="D110" s="531">
        <f t="shared" si="23"/>
        <v>1175577</v>
      </c>
      <c r="E110" s="531">
        <f t="shared" si="24"/>
        <v>1140996</v>
      </c>
      <c r="F110" s="520">
        <f t="shared" si="24"/>
        <v>34581</v>
      </c>
      <c r="G110" s="531"/>
      <c r="H110" s="531">
        <f t="shared" si="25"/>
        <v>759424</v>
      </c>
      <c r="I110" s="531">
        <f t="shared" si="26"/>
        <v>180439</v>
      </c>
      <c r="J110" s="531">
        <f t="shared" si="26"/>
        <v>578985</v>
      </c>
      <c r="K110" s="531"/>
      <c r="L110" s="529">
        <f t="shared" si="27"/>
        <v>934642</v>
      </c>
      <c r="M110" s="530"/>
      <c r="N110" s="531">
        <f t="shared" si="28"/>
        <v>746022</v>
      </c>
      <c r="O110" s="531">
        <v>727632</v>
      </c>
      <c r="P110" s="531">
        <v>18390</v>
      </c>
      <c r="Q110" s="531"/>
      <c r="R110" s="531">
        <f t="shared" si="29"/>
        <v>188620</v>
      </c>
      <c r="S110" s="531">
        <v>42362</v>
      </c>
      <c r="T110" s="531">
        <v>146258</v>
      </c>
      <c r="U110" s="531"/>
      <c r="V110" s="529">
        <f t="shared" si="30"/>
        <v>1000359</v>
      </c>
      <c r="W110" s="530"/>
      <c r="X110" s="531">
        <f t="shared" si="31"/>
        <v>429555</v>
      </c>
      <c r="Y110" s="531">
        <v>413364</v>
      </c>
      <c r="Z110" s="532">
        <v>16191</v>
      </c>
      <c r="AA110" s="531"/>
      <c r="AB110" s="531">
        <f t="shared" si="32"/>
        <v>570804</v>
      </c>
      <c r="AC110" s="531">
        <v>138077</v>
      </c>
      <c r="AD110" s="531">
        <v>432727</v>
      </c>
      <c r="AF110" s="533"/>
    </row>
    <row r="111" spans="1:32" s="522" customFormat="1" ht="9" customHeight="1">
      <c r="A111" s="528" t="s">
        <v>70</v>
      </c>
      <c r="B111" s="529">
        <f t="shared" si="22"/>
        <v>1791181</v>
      </c>
      <c r="C111" s="530"/>
      <c r="D111" s="531">
        <f t="shared" si="23"/>
        <v>1019643</v>
      </c>
      <c r="E111" s="531">
        <f t="shared" si="24"/>
        <v>989474</v>
      </c>
      <c r="F111" s="520">
        <f t="shared" si="24"/>
        <v>30169</v>
      </c>
      <c r="G111" s="531"/>
      <c r="H111" s="531">
        <f t="shared" si="25"/>
        <v>771538</v>
      </c>
      <c r="I111" s="531">
        <f t="shared" si="26"/>
        <v>88374</v>
      </c>
      <c r="J111" s="531">
        <f t="shared" si="26"/>
        <v>683164</v>
      </c>
      <c r="K111" s="531"/>
      <c r="L111" s="529">
        <f t="shared" si="27"/>
        <v>837054</v>
      </c>
      <c r="M111" s="530"/>
      <c r="N111" s="531">
        <f t="shared" si="28"/>
        <v>633699</v>
      </c>
      <c r="O111" s="531">
        <v>616512</v>
      </c>
      <c r="P111" s="531">
        <v>17187</v>
      </c>
      <c r="Q111" s="531"/>
      <c r="R111" s="531">
        <f t="shared" si="29"/>
        <v>203355</v>
      </c>
      <c r="S111" s="531">
        <v>31458</v>
      </c>
      <c r="T111" s="531">
        <v>171897</v>
      </c>
      <c r="U111" s="531"/>
      <c r="V111" s="529">
        <f t="shared" si="30"/>
        <v>954127</v>
      </c>
      <c r="W111" s="530"/>
      <c r="X111" s="531">
        <f t="shared" si="31"/>
        <v>385944</v>
      </c>
      <c r="Y111" s="531">
        <v>372962</v>
      </c>
      <c r="Z111" s="532">
        <v>12982</v>
      </c>
      <c r="AA111" s="531"/>
      <c r="AB111" s="531">
        <f t="shared" si="32"/>
        <v>568183</v>
      </c>
      <c r="AC111" s="531">
        <v>56916</v>
      </c>
      <c r="AD111" s="531">
        <v>511267</v>
      </c>
      <c r="AF111" s="533"/>
    </row>
    <row r="112" spans="1:32" s="522" customFormat="1" ht="9" customHeight="1">
      <c r="A112" s="528" t="s">
        <v>71</v>
      </c>
      <c r="B112" s="529">
        <f t="shared" si="22"/>
        <v>1480489</v>
      </c>
      <c r="C112" s="530"/>
      <c r="D112" s="531">
        <f t="shared" si="23"/>
        <v>834582</v>
      </c>
      <c r="E112" s="531">
        <f t="shared" si="24"/>
        <v>801800</v>
      </c>
      <c r="F112" s="520">
        <f t="shared" si="24"/>
        <v>32782</v>
      </c>
      <c r="G112" s="531"/>
      <c r="H112" s="531">
        <f t="shared" si="25"/>
        <v>645907</v>
      </c>
      <c r="I112" s="531">
        <f t="shared" si="26"/>
        <v>92607</v>
      </c>
      <c r="J112" s="531">
        <f t="shared" si="26"/>
        <v>553300</v>
      </c>
      <c r="K112" s="531"/>
      <c r="L112" s="529">
        <f t="shared" si="27"/>
        <v>697461</v>
      </c>
      <c r="M112" s="530"/>
      <c r="N112" s="531">
        <f t="shared" si="28"/>
        <v>556602</v>
      </c>
      <c r="O112" s="531">
        <v>534366</v>
      </c>
      <c r="P112" s="531">
        <v>22236</v>
      </c>
      <c r="Q112" s="531"/>
      <c r="R112" s="531">
        <f t="shared" si="29"/>
        <v>140859</v>
      </c>
      <c r="S112" s="531">
        <v>31627</v>
      </c>
      <c r="T112" s="531">
        <v>109232</v>
      </c>
      <c r="U112" s="531"/>
      <c r="V112" s="529">
        <f t="shared" si="30"/>
        <v>783028</v>
      </c>
      <c r="W112" s="530"/>
      <c r="X112" s="531">
        <f t="shared" si="31"/>
        <v>277980</v>
      </c>
      <c r="Y112" s="531">
        <v>267434</v>
      </c>
      <c r="Z112" s="532">
        <v>10546</v>
      </c>
      <c r="AA112" s="531"/>
      <c r="AB112" s="531">
        <f t="shared" si="32"/>
        <v>505048</v>
      </c>
      <c r="AC112" s="531">
        <v>60980</v>
      </c>
      <c r="AD112" s="531">
        <v>444068</v>
      </c>
      <c r="AF112" s="533"/>
    </row>
    <row r="113" spans="1:32" s="522" customFormat="1" ht="9" customHeight="1">
      <c r="A113" s="523" t="s">
        <v>72</v>
      </c>
      <c r="B113" s="524">
        <f t="shared" si="22"/>
        <v>2251588</v>
      </c>
      <c r="C113" s="525"/>
      <c r="D113" s="526">
        <f t="shared" si="23"/>
        <v>1409147</v>
      </c>
      <c r="E113" s="526">
        <f t="shared" si="24"/>
        <v>1352152</v>
      </c>
      <c r="F113" s="526">
        <f t="shared" si="24"/>
        <v>56995</v>
      </c>
      <c r="G113" s="526"/>
      <c r="H113" s="526">
        <f t="shared" si="25"/>
        <v>842441</v>
      </c>
      <c r="I113" s="526">
        <f t="shared" si="26"/>
        <v>135257</v>
      </c>
      <c r="J113" s="526">
        <f t="shared" si="26"/>
        <v>707184</v>
      </c>
      <c r="K113" s="526"/>
      <c r="L113" s="524">
        <f t="shared" si="27"/>
        <v>1069555</v>
      </c>
      <c r="M113" s="525"/>
      <c r="N113" s="526">
        <f t="shared" si="28"/>
        <v>851076</v>
      </c>
      <c r="O113" s="526">
        <v>822484</v>
      </c>
      <c r="P113" s="526">
        <v>28592</v>
      </c>
      <c r="Q113" s="526"/>
      <c r="R113" s="526">
        <f t="shared" si="29"/>
        <v>218479</v>
      </c>
      <c r="S113" s="526">
        <v>44871</v>
      </c>
      <c r="T113" s="526">
        <v>173608</v>
      </c>
      <c r="U113" s="526"/>
      <c r="V113" s="524">
        <f t="shared" si="30"/>
        <v>1182033</v>
      </c>
      <c r="W113" s="525"/>
      <c r="X113" s="526">
        <f t="shared" si="31"/>
        <v>558071</v>
      </c>
      <c r="Y113" s="526">
        <v>529668</v>
      </c>
      <c r="Z113" s="527">
        <v>28403</v>
      </c>
      <c r="AA113" s="526"/>
      <c r="AB113" s="526">
        <f t="shared" si="32"/>
        <v>623962</v>
      </c>
      <c r="AC113" s="526">
        <v>90386</v>
      </c>
      <c r="AD113" s="526">
        <v>533576</v>
      </c>
      <c r="AF113" s="533"/>
    </row>
    <row r="114" spans="1:32" s="522" customFormat="1" ht="9" customHeight="1">
      <c r="A114" s="528" t="s">
        <v>73</v>
      </c>
      <c r="B114" s="529">
        <f t="shared" si="22"/>
        <v>767960</v>
      </c>
      <c r="C114" s="530"/>
      <c r="D114" s="531">
        <f t="shared" si="23"/>
        <v>455424</v>
      </c>
      <c r="E114" s="531">
        <f t="shared" si="24"/>
        <v>433656</v>
      </c>
      <c r="F114" s="520">
        <f t="shared" si="24"/>
        <v>21768</v>
      </c>
      <c r="G114" s="531"/>
      <c r="H114" s="531">
        <f t="shared" si="25"/>
        <v>312536</v>
      </c>
      <c r="I114" s="531">
        <f t="shared" si="26"/>
        <v>74286</v>
      </c>
      <c r="J114" s="531">
        <f t="shared" si="26"/>
        <v>238250</v>
      </c>
      <c r="K114" s="531"/>
      <c r="L114" s="529">
        <f t="shared" si="27"/>
        <v>357303</v>
      </c>
      <c r="M114" s="530"/>
      <c r="N114" s="531">
        <f t="shared" si="28"/>
        <v>283919</v>
      </c>
      <c r="O114" s="531">
        <v>270762</v>
      </c>
      <c r="P114" s="531">
        <v>13157</v>
      </c>
      <c r="Q114" s="531"/>
      <c r="R114" s="531">
        <f t="shared" si="29"/>
        <v>73384</v>
      </c>
      <c r="S114" s="531">
        <v>20131</v>
      </c>
      <c r="T114" s="531">
        <v>53253</v>
      </c>
      <c r="U114" s="531"/>
      <c r="V114" s="529">
        <f t="shared" si="30"/>
        <v>410657</v>
      </c>
      <c r="W114" s="530"/>
      <c r="X114" s="531">
        <f t="shared" si="31"/>
        <v>171505</v>
      </c>
      <c r="Y114" s="531">
        <v>162894</v>
      </c>
      <c r="Z114" s="532">
        <v>8611</v>
      </c>
      <c r="AA114" s="531"/>
      <c r="AB114" s="531">
        <f t="shared" si="32"/>
        <v>239152</v>
      </c>
      <c r="AC114" s="531">
        <v>54155</v>
      </c>
      <c r="AD114" s="531">
        <v>184997</v>
      </c>
      <c r="AF114" s="533"/>
    </row>
    <row r="115" spans="1:32" s="522" customFormat="1" ht="9" customHeight="1">
      <c r="A115" s="528" t="s">
        <v>74</v>
      </c>
      <c r="B115" s="529">
        <f t="shared" si="22"/>
        <v>5227782</v>
      </c>
      <c r="C115" s="530"/>
      <c r="D115" s="531">
        <f t="shared" si="23"/>
        <v>3000340</v>
      </c>
      <c r="E115" s="531">
        <f t="shared" si="24"/>
        <v>2937574</v>
      </c>
      <c r="F115" s="520">
        <f t="shared" si="24"/>
        <v>62766</v>
      </c>
      <c r="G115" s="531"/>
      <c r="H115" s="531">
        <f t="shared" si="25"/>
        <v>2227442</v>
      </c>
      <c r="I115" s="531">
        <f t="shared" si="26"/>
        <v>327408</v>
      </c>
      <c r="J115" s="531">
        <f t="shared" si="26"/>
        <v>1900034</v>
      </c>
      <c r="K115" s="531"/>
      <c r="L115" s="529">
        <f t="shared" si="27"/>
        <v>2425073</v>
      </c>
      <c r="M115" s="530"/>
      <c r="N115" s="531">
        <f t="shared" si="28"/>
        <v>1939676</v>
      </c>
      <c r="O115" s="531">
        <v>1895329</v>
      </c>
      <c r="P115" s="531">
        <v>44347</v>
      </c>
      <c r="Q115" s="531"/>
      <c r="R115" s="531">
        <f t="shared" si="29"/>
        <v>485397</v>
      </c>
      <c r="S115" s="531">
        <v>92765</v>
      </c>
      <c r="T115" s="531">
        <v>392632</v>
      </c>
      <c r="U115" s="531"/>
      <c r="V115" s="529">
        <f t="shared" si="30"/>
        <v>2802709</v>
      </c>
      <c r="W115" s="530"/>
      <c r="X115" s="531">
        <f t="shared" si="31"/>
        <v>1060664</v>
      </c>
      <c r="Y115" s="531">
        <v>1042245</v>
      </c>
      <c r="Z115" s="532">
        <v>18419</v>
      </c>
      <c r="AA115" s="531"/>
      <c r="AB115" s="531">
        <f t="shared" si="32"/>
        <v>1742045</v>
      </c>
      <c r="AC115" s="531">
        <v>234643</v>
      </c>
      <c r="AD115" s="531">
        <v>1507402</v>
      </c>
      <c r="AF115" s="533"/>
    </row>
    <row r="116" spans="1:32" s="522" customFormat="1" ht="9" customHeight="1">
      <c r="A116" s="528" t="s">
        <v>75</v>
      </c>
      <c r="B116" s="529">
        <f t="shared" si="22"/>
        <v>1330617</v>
      </c>
      <c r="C116" s="530"/>
      <c r="D116" s="531">
        <f t="shared" si="23"/>
        <v>857840</v>
      </c>
      <c r="E116" s="531">
        <f t="shared" si="24"/>
        <v>838074</v>
      </c>
      <c r="F116" s="520">
        <f t="shared" si="24"/>
        <v>19766</v>
      </c>
      <c r="G116" s="531"/>
      <c r="H116" s="531">
        <f t="shared" si="25"/>
        <v>472777</v>
      </c>
      <c r="I116" s="531">
        <f t="shared" si="26"/>
        <v>49710</v>
      </c>
      <c r="J116" s="531">
        <f t="shared" si="26"/>
        <v>423067</v>
      </c>
      <c r="K116" s="531"/>
      <c r="L116" s="529">
        <f t="shared" si="27"/>
        <v>632756</v>
      </c>
      <c r="M116" s="530"/>
      <c r="N116" s="531">
        <f t="shared" si="28"/>
        <v>519997</v>
      </c>
      <c r="O116" s="531">
        <v>508287</v>
      </c>
      <c r="P116" s="531">
        <v>11710</v>
      </c>
      <c r="Q116" s="531"/>
      <c r="R116" s="531">
        <f t="shared" si="29"/>
        <v>112759</v>
      </c>
      <c r="S116" s="531">
        <v>17109</v>
      </c>
      <c r="T116" s="531">
        <v>95650</v>
      </c>
      <c r="U116" s="531"/>
      <c r="V116" s="529">
        <f t="shared" si="30"/>
        <v>697861</v>
      </c>
      <c r="W116" s="530"/>
      <c r="X116" s="531">
        <f t="shared" si="31"/>
        <v>337843</v>
      </c>
      <c r="Y116" s="531">
        <v>329787</v>
      </c>
      <c r="Z116" s="532">
        <v>8056</v>
      </c>
      <c r="AA116" s="531"/>
      <c r="AB116" s="531">
        <f t="shared" si="32"/>
        <v>360018</v>
      </c>
      <c r="AC116" s="531">
        <v>32601</v>
      </c>
      <c r="AD116" s="531">
        <v>327417</v>
      </c>
      <c r="AF116" s="533"/>
    </row>
    <row r="117" spans="1:32" s="522" customFormat="1" ht="9" customHeight="1">
      <c r="A117" s="523" t="s">
        <v>76</v>
      </c>
      <c r="B117" s="524">
        <f t="shared" si="22"/>
        <v>990048</v>
      </c>
      <c r="C117" s="525"/>
      <c r="D117" s="526">
        <f t="shared" si="23"/>
        <v>566677</v>
      </c>
      <c r="E117" s="526">
        <f t="shared" si="24"/>
        <v>543156</v>
      </c>
      <c r="F117" s="526">
        <f t="shared" si="24"/>
        <v>23521</v>
      </c>
      <c r="G117" s="526"/>
      <c r="H117" s="526">
        <f t="shared" si="25"/>
        <v>423371</v>
      </c>
      <c r="I117" s="526">
        <f t="shared" si="26"/>
        <v>98477</v>
      </c>
      <c r="J117" s="526">
        <f t="shared" si="26"/>
        <v>324894</v>
      </c>
      <c r="K117" s="526"/>
      <c r="L117" s="524">
        <f t="shared" si="27"/>
        <v>455097</v>
      </c>
      <c r="M117" s="525"/>
      <c r="N117" s="526">
        <f t="shared" si="28"/>
        <v>357348</v>
      </c>
      <c r="O117" s="526">
        <v>342617</v>
      </c>
      <c r="P117" s="526">
        <v>14731</v>
      </c>
      <c r="Q117" s="526"/>
      <c r="R117" s="526">
        <f t="shared" si="29"/>
        <v>97749</v>
      </c>
      <c r="S117" s="526">
        <v>26353</v>
      </c>
      <c r="T117" s="526">
        <v>71396</v>
      </c>
      <c r="U117" s="526"/>
      <c r="V117" s="524">
        <f t="shared" si="30"/>
        <v>534951</v>
      </c>
      <c r="W117" s="525"/>
      <c r="X117" s="526">
        <f t="shared" si="31"/>
        <v>209329</v>
      </c>
      <c r="Y117" s="526">
        <v>200539</v>
      </c>
      <c r="Z117" s="527">
        <v>8790</v>
      </c>
      <c r="AA117" s="526"/>
      <c r="AB117" s="526">
        <f t="shared" si="32"/>
        <v>325622</v>
      </c>
      <c r="AC117" s="526">
        <v>72124</v>
      </c>
      <c r="AD117" s="526">
        <v>253498</v>
      </c>
      <c r="AF117" s="533"/>
    </row>
    <row r="118" spans="1:32" s="534" customFormat="1" ht="9" customHeight="1">
      <c r="A118" s="528"/>
      <c r="B118" s="529"/>
      <c r="C118" s="530"/>
      <c r="D118" s="531"/>
      <c r="E118" s="531"/>
      <c r="F118" s="531"/>
      <c r="G118" s="531"/>
      <c r="H118" s="531"/>
      <c r="I118" s="531"/>
      <c r="J118" s="531"/>
      <c r="K118" s="531"/>
      <c r="L118" s="529"/>
      <c r="M118" s="530"/>
      <c r="N118" s="531"/>
      <c r="O118" s="531"/>
      <c r="P118" s="531"/>
      <c r="Q118" s="531"/>
      <c r="R118" s="531"/>
      <c r="S118" s="531"/>
      <c r="T118" s="531"/>
      <c r="U118" s="531"/>
      <c r="V118" s="529"/>
      <c r="W118" s="530"/>
      <c r="X118" s="531"/>
      <c r="Y118" s="531"/>
      <c r="Z118" s="531"/>
      <c r="AA118" s="531"/>
      <c r="AB118" s="531"/>
      <c r="AC118" s="531"/>
      <c r="AD118" s="531"/>
    </row>
    <row r="119" spans="1:32" ht="9" customHeight="1">
      <c r="A119" s="513">
        <v>2008</v>
      </c>
      <c r="B119" s="512"/>
      <c r="C119" s="512"/>
      <c r="D119" s="512"/>
      <c r="E119" s="512"/>
      <c r="F119" s="512"/>
      <c r="G119" s="512"/>
      <c r="H119" s="512"/>
      <c r="I119" s="512"/>
      <c r="J119" s="512"/>
      <c r="K119" s="512"/>
      <c r="L119" s="512"/>
      <c r="M119" s="512"/>
      <c r="N119" s="512"/>
      <c r="O119" s="512"/>
      <c r="P119" s="512"/>
      <c r="Q119" s="512"/>
      <c r="R119" s="512"/>
      <c r="S119" s="512"/>
      <c r="T119" s="512"/>
      <c r="U119" s="512"/>
      <c r="V119" s="514"/>
      <c r="W119" s="512"/>
      <c r="X119" s="512"/>
      <c r="Y119" s="512"/>
      <c r="Z119" s="512"/>
      <c r="AA119" s="512"/>
      <c r="AB119" s="512"/>
      <c r="AC119" s="512"/>
      <c r="AD119" s="512"/>
    </row>
    <row r="120" spans="1:32" s="517" customFormat="1" ht="9" customHeight="1">
      <c r="A120" s="515" t="s">
        <v>44</v>
      </c>
      <c r="B120" s="514">
        <f>SUM(B122:B153)</f>
        <v>77711667</v>
      </c>
      <c r="C120" s="516"/>
      <c r="D120" s="514">
        <f>SUM(D122:D153)</f>
        <v>46905921</v>
      </c>
      <c r="E120" s="514">
        <f>SUM(E122:E153)</f>
        <v>45293616</v>
      </c>
      <c r="F120" s="514">
        <f>SUM(F122:F153)</f>
        <v>1612305</v>
      </c>
      <c r="G120" s="514"/>
      <c r="H120" s="514">
        <f>SUM(H122:H153)</f>
        <v>30805746</v>
      </c>
      <c r="I120" s="514">
        <f>SUM(I122:I153)</f>
        <v>4762301</v>
      </c>
      <c r="J120" s="514">
        <f>SUM(J122:J153)</f>
        <v>26043445</v>
      </c>
      <c r="K120" s="514"/>
      <c r="L120" s="514">
        <f>SUM(L122:L153)</f>
        <v>36438423</v>
      </c>
      <c r="M120" s="516"/>
      <c r="N120" s="514">
        <f>SUM(N122:N153)</f>
        <v>29249695</v>
      </c>
      <c r="O120" s="514">
        <f>SUM(O122:O153)</f>
        <v>28305682</v>
      </c>
      <c r="P120" s="514">
        <f>SUM(P122:P153)</f>
        <v>944013</v>
      </c>
      <c r="Q120" s="514"/>
      <c r="R120" s="514">
        <f>SUM(R122:R153)</f>
        <v>7188728</v>
      </c>
      <c r="S120" s="514">
        <f>SUM(S122:S153)</f>
        <v>1474204</v>
      </c>
      <c r="T120" s="514">
        <f>SUM(T122:T153)</f>
        <v>5714524</v>
      </c>
      <c r="U120" s="514"/>
      <c r="V120" s="514">
        <f>SUM(V122:V153)</f>
        <v>41273244</v>
      </c>
      <c r="W120" s="516"/>
      <c r="X120" s="514">
        <f>SUM(X122:X153)</f>
        <v>17656226</v>
      </c>
      <c r="Y120" s="514">
        <f>SUM(Y122:Y153)</f>
        <v>16987934</v>
      </c>
      <c r="Z120" s="514">
        <f>SUM(Z122:Z153)</f>
        <v>668292</v>
      </c>
      <c r="AA120" s="514"/>
      <c r="AB120" s="514">
        <f>SUM(AB122:AB153)</f>
        <v>23617018</v>
      </c>
      <c r="AC120" s="514">
        <f>SUM(AC122:AC153)</f>
        <v>3288097</v>
      </c>
      <c r="AD120" s="514">
        <f>SUM(AD122:AD153)</f>
        <v>20328921</v>
      </c>
    </row>
    <row r="121" spans="1:32" s="517" customFormat="1" ht="3.95" customHeight="1">
      <c r="A121" s="515"/>
      <c r="B121" s="514"/>
      <c r="C121" s="516"/>
      <c r="D121" s="514"/>
      <c r="E121" s="514"/>
      <c r="F121" s="514"/>
      <c r="G121" s="514"/>
      <c r="H121" s="514"/>
      <c r="I121" s="514"/>
      <c r="J121" s="514"/>
      <c r="K121" s="514"/>
      <c r="L121" s="514"/>
      <c r="M121" s="516"/>
      <c r="N121" s="514"/>
      <c r="O121" s="514"/>
      <c r="P121" s="514"/>
      <c r="Q121" s="514"/>
      <c r="R121" s="514"/>
      <c r="S121" s="514"/>
      <c r="T121" s="514"/>
      <c r="U121" s="514"/>
      <c r="V121" s="514"/>
      <c r="W121" s="516"/>
      <c r="X121" s="514"/>
      <c r="Y121" s="514"/>
      <c r="Z121" s="514"/>
      <c r="AA121" s="514"/>
      <c r="AB121" s="514"/>
      <c r="AC121" s="514"/>
      <c r="AD121" s="514"/>
    </row>
    <row r="122" spans="1:32" s="522" customFormat="1" ht="9" customHeight="1">
      <c r="A122" s="518" t="s">
        <v>45</v>
      </c>
      <c r="B122" s="519">
        <f t="shared" ref="B122:B153" si="33">SUM(D122,H122)</f>
        <v>784875</v>
      </c>
      <c r="C122" s="516"/>
      <c r="D122" s="520">
        <f t="shared" ref="D122:D153" si="34">SUM(E122:F122)</f>
        <v>456430</v>
      </c>
      <c r="E122" s="520">
        <f t="shared" ref="E122:F153" si="35">SUM(O122,Y122)</f>
        <v>434117</v>
      </c>
      <c r="F122" s="520">
        <f t="shared" si="35"/>
        <v>22313</v>
      </c>
      <c r="G122" s="520"/>
      <c r="H122" s="520">
        <f t="shared" ref="H122:H153" si="36">SUM(I122:J122)</f>
        <v>328445</v>
      </c>
      <c r="I122" s="520">
        <f t="shared" ref="I122:J153" si="37">SUM(S122,AC122)</f>
        <v>56893</v>
      </c>
      <c r="J122" s="520">
        <f t="shared" si="37"/>
        <v>271552</v>
      </c>
      <c r="K122" s="520"/>
      <c r="L122" s="519">
        <f t="shared" ref="L122:L153" si="38">SUM(N122,R122)</f>
        <v>365708</v>
      </c>
      <c r="M122" s="516"/>
      <c r="N122" s="520">
        <f t="shared" ref="N122:N153" si="39">SUM(O122:P122)</f>
        <v>284905</v>
      </c>
      <c r="O122" s="520">
        <v>269256</v>
      </c>
      <c r="P122" s="520">
        <v>15649</v>
      </c>
      <c r="Q122" s="520"/>
      <c r="R122" s="520">
        <f t="shared" ref="R122:R153" si="40">SUM(S122:T122)</f>
        <v>80803</v>
      </c>
      <c r="S122" s="520">
        <v>19575</v>
      </c>
      <c r="T122" s="520">
        <v>61228</v>
      </c>
      <c r="U122" s="520"/>
      <c r="V122" s="519">
        <f t="shared" ref="V122:V153" si="41">SUM(X122,AB122)</f>
        <v>419167</v>
      </c>
      <c r="W122" s="516"/>
      <c r="X122" s="520">
        <f t="shared" ref="X122:X153" si="42">SUM(Y122:Z122)</f>
        <v>171525</v>
      </c>
      <c r="Y122" s="520">
        <v>164861</v>
      </c>
      <c r="Z122" s="521">
        <v>6664</v>
      </c>
      <c r="AA122" s="520"/>
      <c r="AB122" s="520">
        <f t="shared" ref="AB122:AB153" si="43">SUM(AC122:AD122)</f>
        <v>247642</v>
      </c>
      <c r="AC122" s="520">
        <v>37318</v>
      </c>
      <c r="AD122" s="520">
        <v>210324</v>
      </c>
      <c r="AF122" s="517"/>
    </row>
    <row r="123" spans="1:32" s="522" customFormat="1" ht="9" customHeight="1">
      <c r="A123" s="518" t="s">
        <v>46</v>
      </c>
      <c r="B123" s="519">
        <f t="shared" si="33"/>
        <v>2229845</v>
      </c>
      <c r="C123" s="516"/>
      <c r="D123" s="520">
        <f t="shared" si="34"/>
        <v>1391828</v>
      </c>
      <c r="E123" s="520">
        <f t="shared" si="35"/>
        <v>1353439</v>
      </c>
      <c r="F123" s="520">
        <f t="shared" si="35"/>
        <v>38389</v>
      </c>
      <c r="G123" s="520"/>
      <c r="H123" s="520">
        <f t="shared" si="36"/>
        <v>838017</v>
      </c>
      <c r="I123" s="520">
        <f t="shared" si="37"/>
        <v>58603</v>
      </c>
      <c r="J123" s="520">
        <f t="shared" si="37"/>
        <v>779414</v>
      </c>
      <c r="K123" s="520"/>
      <c r="L123" s="519">
        <f t="shared" si="38"/>
        <v>1093273</v>
      </c>
      <c r="M123" s="516"/>
      <c r="N123" s="520">
        <f t="shared" si="39"/>
        <v>851695</v>
      </c>
      <c r="O123" s="520">
        <v>827554</v>
      </c>
      <c r="P123" s="520">
        <v>24141</v>
      </c>
      <c r="Q123" s="520"/>
      <c r="R123" s="520">
        <f t="shared" si="40"/>
        <v>241578</v>
      </c>
      <c r="S123" s="520">
        <v>27858</v>
      </c>
      <c r="T123" s="520">
        <v>213720</v>
      </c>
      <c r="U123" s="520"/>
      <c r="V123" s="519">
        <f t="shared" si="41"/>
        <v>1136572</v>
      </c>
      <c r="W123" s="516"/>
      <c r="X123" s="520">
        <f t="shared" si="42"/>
        <v>540133</v>
      </c>
      <c r="Y123" s="520">
        <v>525885</v>
      </c>
      <c r="Z123" s="521">
        <v>14248</v>
      </c>
      <c r="AA123" s="520"/>
      <c r="AB123" s="520">
        <f t="shared" si="43"/>
        <v>596439</v>
      </c>
      <c r="AC123" s="520">
        <v>30745</v>
      </c>
      <c r="AD123" s="520">
        <v>565694</v>
      </c>
      <c r="AF123" s="517"/>
    </row>
    <row r="124" spans="1:32" s="522" customFormat="1" ht="9" customHeight="1">
      <c r="A124" s="518" t="s">
        <v>47</v>
      </c>
      <c r="B124" s="519">
        <f t="shared" si="33"/>
        <v>434250</v>
      </c>
      <c r="C124" s="516"/>
      <c r="D124" s="520">
        <f t="shared" si="34"/>
        <v>291063</v>
      </c>
      <c r="E124" s="520">
        <f t="shared" si="35"/>
        <v>282979</v>
      </c>
      <c r="F124" s="520">
        <f t="shared" si="35"/>
        <v>8084</v>
      </c>
      <c r="G124" s="520"/>
      <c r="H124" s="520">
        <f t="shared" si="36"/>
        <v>143187</v>
      </c>
      <c r="I124" s="520">
        <f t="shared" si="37"/>
        <v>11084</v>
      </c>
      <c r="J124" s="520">
        <f t="shared" si="37"/>
        <v>132103</v>
      </c>
      <c r="K124" s="520"/>
      <c r="L124" s="519">
        <f t="shared" si="38"/>
        <v>221221</v>
      </c>
      <c r="M124" s="516"/>
      <c r="N124" s="520">
        <f t="shared" si="39"/>
        <v>184767</v>
      </c>
      <c r="O124" s="520">
        <v>179202</v>
      </c>
      <c r="P124" s="521">
        <v>5565</v>
      </c>
      <c r="Q124" s="520"/>
      <c r="R124" s="520">
        <f t="shared" si="40"/>
        <v>36454</v>
      </c>
      <c r="S124" s="520">
        <v>4261</v>
      </c>
      <c r="T124" s="520">
        <v>32193</v>
      </c>
      <c r="U124" s="520"/>
      <c r="V124" s="519">
        <f t="shared" si="41"/>
        <v>213029</v>
      </c>
      <c r="W124" s="516"/>
      <c r="X124" s="520">
        <f t="shared" si="42"/>
        <v>106296</v>
      </c>
      <c r="Y124" s="520">
        <v>103777</v>
      </c>
      <c r="Z124" s="521">
        <v>2519</v>
      </c>
      <c r="AA124" s="520"/>
      <c r="AB124" s="520">
        <f t="shared" si="43"/>
        <v>106733</v>
      </c>
      <c r="AC124" s="520">
        <v>6823</v>
      </c>
      <c r="AD124" s="520">
        <v>99910</v>
      </c>
      <c r="AF124" s="517"/>
    </row>
    <row r="125" spans="1:32" s="522" customFormat="1" ht="9" customHeight="1">
      <c r="A125" s="523" t="s">
        <v>48</v>
      </c>
      <c r="B125" s="524">
        <f t="shared" si="33"/>
        <v>571118</v>
      </c>
      <c r="C125" s="525"/>
      <c r="D125" s="526">
        <f t="shared" si="34"/>
        <v>354088</v>
      </c>
      <c r="E125" s="526">
        <f t="shared" si="35"/>
        <v>346418</v>
      </c>
      <c r="F125" s="526">
        <f t="shared" si="35"/>
        <v>7670</v>
      </c>
      <c r="G125" s="526"/>
      <c r="H125" s="526">
        <f t="shared" si="36"/>
        <v>217030</v>
      </c>
      <c r="I125" s="526">
        <f t="shared" si="37"/>
        <v>21828</v>
      </c>
      <c r="J125" s="526">
        <f t="shared" si="37"/>
        <v>195202</v>
      </c>
      <c r="K125" s="526"/>
      <c r="L125" s="524">
        <f t="shared" si="38"/>
        <v>276096</v>
      </c>
      <c r="M125" s="525"/>
      <c r="N125" s="526">
        <f t="shared" si="39"/>
        <v>229932</v>
      </c>
      <c r="O125" s="526">
        <v>225434</v>
      </c>
      <c r="P125" s="526">
        <v>4498</v>
      </c>
      <c r="Q125" s="526"/>
      <c r="R125" s="526">
        <f t="shared" si="40"/>
        <v>46164</v>
      </c>
      <c r="S125" s="526">
        <v>6003</v>
      </c>
      <c r="T125" s="526">
        <v>40161</v>
      </c>
      <c r="U125" s="526"/>
      <c r="V125" s="524">
        <f t="shared" si="41"/>
        <v>295022</v>
      </c>
      <c r="W125" s="525"/>
      <c r="X125" s="526">
        <f t="shared" si="42"/>
        <v>124156</v>
      </c>
      <c r="Y125" s="526">
        <v>120984</v>
      </c>
      <c r="Z125" s="527">
        <v>3172</v>
      </c>
      <c r="AA125" s="526"/>
      <c r="AB125" s="526">
        <f t="shared" si="43"/>
        <v>170866</v>
      </c>
      <c r="AC125" s="526">
        <v>15825</v>
      </c>
      <c r="AD125" s="526">
        <v>155041</v>
      </c>
      <c r="AF125" s="517"/>
    </row>
    <row r="126" spans="1:32" s="522" customFormat="1" ht="9" customHeight="1">
      <c r="A126" s="528" t="s">
        <v>49</v>
      </c>
      <c r="B126" s="529">
        <f t="shared" si="33"/>
        <v>1913397</v>
      </c>
      <c r="C126" s="530"/>
      <c r="D126" s="531">
        <f t="shared" si="34"/>
        <v>1164475</v>
      </c>
      <c r="E126" s="531">
        <f t="shared" si="35"/>
        <v>1108334</v>
      </c>
      <c r="F126" s="520">
        <f t="shared" si="35"/>
        <v>56141</v>
      </c>
      <c r="G126" s="531"/>
      <c r="H126" s="531">
        <f t="shared" si="36"/>
        <v>748922</v>
      </c>
      <c r="I126" s="531">
        <f t="shared" si="37"/>
        <v>110710</v>
      </c>
      <c r="J126" s="531">
        <f t="shared" si="37"/>
        <v>638212</v>
      </c>
      <c r="K126" s="531"/>
      <c r="L126" s="529">
        <f t="shared" si="38"/>
        <v>917769</v>
      </c>
      <c r="M126" s="530"/>
      <c r="N126" s="531">
        <f t="shared" si="39"/>
        <v>750775</v>
      </c>
      <c r="O126" s="531">
        <v>717387</v>
      </c>
      <c r="P126" s="531">
        <v>33388</v>
      </c>
      <c r="Q126" s="531"/>
      <c r="R126" s="531">
        <f t="shared" si="40"/>
        <v>166994</v>
      </c>
      <c r="S126" s="531">
        <v>28326</v>
      </c>
      <c r="T126" s="531">
        <v>138668</v>
      </c>
      <c r="U126" s="531"/>
      <c r="V126" s="529">
        <f t="shared" si="41"/>
        <v>995628</v>
      </c>
      <c r="W126" s="530"/>
      <c r="X126" s="531">
        <f t="shared" si="42"/>
        <v>413700</v>
      </c>
      <c r="Y126" s="531">
        <v>390947</v>
      </c>
      <c r="Z126" s="532">
        <v>22753</v>
      </c>
      <c r="AA126" s="531"/>
      <c r="AB126" s="531">
        <f t="shared" si="43"/>
        <v>581928</v>
      </c>
      <c r="AC126" s="531">
        <v>82384</v>
      </c>
      <c r="AD126" s="531">
        <v>499544</v>
      </c>
      <c r="AF126" s="517"/>
    </row>
    <row r="127" spans="1:32" s="522" customFormat="1" ht="9" customHeight="1">
      <c r="A127" s="528" t="s">
        <v>50</v>
      </c>
      <c r="B127" s="529">
        <f t="shared" si="33"/>
        <v>456398</v>
      </c>
      <c r="C127" s="530"/>
      <c r="D127" s="531">
        <f t="shared" si="34"/>
        <v>304584</v>
      </c>
      <c r="E127" s="531">
        <f t="shared" si="35"/>
        <v>297955</v>
      </c>
      <c r="F127" s="520">
        <f t="shared" si="35"/>
        <v>6629</v>
      </c>
      <c r="G127" s="531"/>
      <c r="H127" s="531">
        <f t="shared" si="36"/>
        <v>151814</v>
      </c>
      <c r="I127" s="531">
        <f t="shared" si="37"/>
        <v>39178</v>
      </c>
      <c r="J127" s="531">
        <f t="shared" si="37"/>
        <v>112636</v>
      </c>
      <c r="K127" s="531"/>
      <c r="L127" s="529">
        <f t="shared" si="38"/>
        <v>216995</v>
      </c>
      <c r="M127" s="530"/>
      <c r="N127" s="531">
        <f t="shared" si="39"/>
        <v>178423</v>
      </c>
      <c r="O127" s="531">
        <v>174163</v>
      </c>
      <c r="P127" s="531">
        <v>4260</v>
      </c>
      <c r="Q127" s="531"/>
      <c r="R127" s="531">
        <f t="shared" si="40"/>
        <v>38572</v>
      </c>
      <c r="S127" s="531">
        <v>11348</v>
      </c>
      <c r="T127" s="531">
        <v>27224</v>
      </c>
      <c r="U127" s="531"/>
      <c r="V127" s="529">
        <f t="shared" si="41"/>
        <v>239403</v>
      </c>
      <c r="W127" s="530"/>
      <c r="X127" s="531">
        <f t="shared" si="42"/>
        <v>126161</v>
      </c>
      <c r="Y127" s="531">
        <v>123792</v>
      </c>
      <c r="Z127" s="532">
        <v>2369</v>
      </c>
      <c r="AA127" s="531"/>
      <c r="AB127" s="531">
        <f t="shared" si="43"/>
        <v>113242</v>
      </c>
      <c r="AC127" s="531">
        <v>27830</v>
      </c>
      <c r="AD127" s="531">
        <v>85412</v>
      </c>
      <c r="AF127" s="533"/>
    </row>
    <row r="128" spans="1:32" s="522" customFormat="1" ht="9" customHeight="1">
      <c r="A128" s="528" t="s">
        <v>51</v>
      </c>
      <c r="B128" s="529">
        <f t="shared" si="33"/>
        <v>3044251</v>
      </c>
      <c r="C128" s="530"/>
      <c r="D128" s="531">
        <f t="shared" si="34"/>
        <v>1711033</v>
      </c>
      <c r="E128" s="531">
        <f t="shared" si="35"/>
        <v>1680084</v>
      </c>
      <c r="F128" s="520">
        <f t="shared" si="35"/>
        <v>30949</v>
      </c>
      <c r="G128" s="531"/>
      <c r="H128" s="531">
        <f t="shared" si="36"/>
        <v>1333218</v>
      </c>
      <c r="I128" s="531">
        <f t="shared" si="37"/>
        <v>192824</v>
      </c>
      <c r="J128" s="531">
        <f t="shared" si="37"/>
        <v>1140394</v>
      </c>
      <c r="K128" s="531"/>
      <c r="L128" s="529">
        <f t="shared" si="38"/>
        <v>1421522</v>
      </c>
      <c r="M128" s="530"/>
      <c r="N128" s="531">
        <f t="shared" si="39"/>
        <v>1219904</v>
      </c>
      <c r="O128" s="531">
        <v>1200109</v>
      </c>
      <c r="P128" s="531">
        <v>19795</v>
      </c>
      <c r="Q128" s="531"/>
      <c r="R128" s="531">
        <f t="shared" si="40"/>
        <v>201618</v>
      </c>
      <c r="S128" s="531">
        <v>42072</v>
      </c>
      <c r="T128" s="531">
        <v>159546</v>
      </c>
      <c r="U128" s="531"/>
      <c r="V128" s="529">
        <f t="shared" si="41"/>
        <v>1622729</v>
      </c>
      <c r="W128" s="530"/>
      <c r="X128" s="531">
        <f t="shared" si="42"/>
        <v>491129</v>
      </c>
      <c r="Y128" s="531">
        <v>479975</v>
      </c>
      <c r="Z128" s="532">
        <v>11154</v>
      </c>
      <c r="AA128" s="531"/>
      <c r="AB128" s="531">
        <f t="shared" si="43"/>
        <v>1131600</v>
      </c>
      <c r="AC128" s="531">
        <v>150752</v>
      </c>
      <c r="AD128" s="531">
        <v>980848</v>
      </c>
      <c r="AF128" s="533"/>
    </row>
    <row r="129" spans="1:32" s="522" customFormat="1" ht="9" customHeight="1">
      <c r="A129" s="523" t="s">
        <v>52</v>
      </c>
      <c r="B129" s="524">
        <f t="shared" si="33"/>
        <v>2435409</v>
      </c>
      <c r="C129" s="525"/>
      <c r="D129" s="526">
        <f t="shared" si="34"/>
        <v>1483542</v>
      </c>
      <c r="E129" s="526">
        <f t="shared" si="35"/>
        <v>1423031</v>
      </c>
      <c r="F129" s="526">
        <f t="shared" si="35"/>
        <v>60511</v>
      </c>
      <c r="G129" s="526"/>
      <c r="H129" s="526">
        <f t="shared" si="36"/>
        <v>951867</v>
      </c>
      <c r="I129" s="526">
        <f t="shared" si="37"/>
        <v>114423</v>
      </c>
      <c r="J129" s="526">
        <f t="shared" si="37"/>
        <v>837444</v>
      </c>
      <c r="K129" s="526"/>
      <c r="L129" s="524">
        <f t="shared" si="38"/>
        <v>1195992</v>
      </c>
      <c r="M129" s="525"/>
      <c r="N129" s="526">
        <f t="shared" si="39"/>
        <v>977626</v>
      </c>
      <c r="O129" s="526">
        <v>937909</v>
      </c>
      <c r="P129" s="526">
        <v>39717</v>
      </c>
      <c r="Q129" s="526"/>
      <c r="R129" s="526">
        <f t="shared" si="40"/>
        <v>218366</v>
      </c>
      <c r="S129" s="526">
        <v>33934</v>
      </c>
      <c r="T129" s="526">
        <v>184432</v>
      </c>
      <c r="U129" s="526"/>
      <c r="V129" s="524">
        <f t="shared" si="41"/>
        <v>1239417</v>
      </c>
      <c r="W129" s="525"/>
      <c r="X129" s="526">
        <f t="shared" si="42"/>
        <v>505916</v>
      </c>
      <c r="Y129" s="526">
        <v>485122</v>
      </c>
      <c r="Z129" s="527">
        <v>20794</v>
      </c>
      <c r="AA129" s="526"/>
      <c r="AB129" s="526">
        <f t="shared" si="43"/>
        <v>733501</v>
      </c>
      <c r="AC129" s="526">
        <v>80489</v>
      </c>
      <c r="AD129" s="526">
        <v>653012</v>
      </c>
      <c r="AF129" s="533"/>
    </row>
    <row r="130" spans="1:32" s="522" customFormat="1" ht="9" customHeight="1">
      <c r="A130" s="528" t="s">
        <v>53</v>
      </c>
      <c r="B130" s="529">
        <f t="shared" si="33"/>
        <v>6899814</v>
      </c>
      <c r="C130" s="530"/>
      <c r="D130" s="531">
        <f t="shared" si="34"/>
        <v>4308488</v>
      </c>
      <c r="E130" s="531">
        <f t="shared" si="35"/>
        <v>4077924</v>
      </c>
      <c r="F130" s="520">
        <f t="shared" si="35"/>
        <v>230564</v>
      </c>
      <c r="G130" s="531"/>
      <c r="H130" s="531">
        <f t="shared" si="36"/>
        <v>2591326</v>
      </c>
      <c r="I130" s="531">
        <f t="shared" si="37"/>
        <v>410830</v>
      </c>
      <c r="J130" s="531">
        <f t="shared" si="37"/>
        <v>2180496</v>
      </c>
      <c r="K130" s="531"/>
      <c r="L130" s="529">
        <f t="shared" si="38"/>
        <v>3144127</v>
      </c>
      <c r="M130" s="530"/>
      <c r="N130" s="531">
        <f t="shared" si="39"/>
        <v>2446665</v>
      </c>
      <c r="O130" s="531">
        <v>2329144</v>
      </c>
      <c r="P130" s="531">
        <v>117521</v>
      </c>
      <c r="Q130" s="531"/>
      <c r="R130" s="531">
        <f t="shared" si="40"/>
        <v>697462</v>
      </c>
      <c r="S130" s="531">
        <v>155658</v>
      </c>
      <c r="T130" s="531">
        <v>541804</v>
      </c>
      <c r="U130" s="531"/>
      <c r="V130" s="529">
        <f t="shared" si="41"/>
        <v>3755687</v>
      </c>
      <c r="W130" s="530"/>
      <c r="X130" s="531">
        <f t="shared" si="42"/>
        <v>1861823</v>
      </c>
      <c r="Y130" s="531">
        <v>1748780</v>
      </c>
      <c r="Z130" s="532">
        <v>113043</v>
      </c>
      <c r="AA130" s="531"/>
      <c r="AB130" s="531">
        <f t="shared" si="43"/>
        <v>1893864</v>
      </c>
      <c r="AC130" s="531">
        <v>255172</v>
      </c>
      <c r="AD130" s="531">
        <v>1638692</v>
      </c>
      <c r="AF130" s="533"/>
    </row>
    <row r="131" spans="1:32" s="522" customFormat="1" ht="9" customHeight="1">
      <c r="A131" s="528" t="s">
        <v>54</v>
      </c>
      <c r="B131" s="529">
        <f t="shared" si="33"/>
        <v>1115480</v>
      </c>
      <c r="C131" s="530"/>
      <c r="D131" s="531">
        <f t="shared" si="34"/>
        <v>619556</v>
      </c>
      <c r="E131" s="531">
        <f t="shared" si="35"/>
        <v>595432</v>
      </c>
      <c r="F131" s="520">
        <f t="shared" si="35"/>
        <v>24124</v>
      </c>
      <c r="G131" s="531"/>
      <c r="H131" s="531">
        <f t="shared" si="36"/>
        <v>495924</v>
      </c>
      <c r="I131" s="531">
        <f t="shared" si="37"/>
        <v>79878</v>
      </c>
      <c r="J131" s="531">
        <f t="shared" si="37"/>
        <v>416046</v>
      </c>
      <c r="K131" s="531"/>
      <c r="L131" s="529">
        <f t="shared" si="38"/>
        <v>523954</v>
      </c>
      <c r="M131" s="530"/>
      <c r="N131" s="531">
        <f t="shared" si="39"/>
        <v>413530</v>
      </c>
      <c r="O131" s="531">
        <v>396890</v>
      </c>
      <c r="P131" s="531">
        <v>16640</v>
      </c>
      <c r="Q131" s="531"/>
      <c r="R131" s="531">
        <f t="shared" si="40"/>
        <v>110424</v>
      </c>
      <c r="S131" s="531">
        <v>28256</v>
      </c>
      <c r="T131" s="531">
        <v>82168</v>
      </c>
      <c r="U131" s="531"/>
      <c r="V131" s="529">
        <f t="shared" si="41"/>
        <v>591526</v>
      </c>
      <c r="W131" s="530"/>
      <c r="X131" s="531">
        <f t="shared" si="42"/>
        <v>206026</v>
      </c>
      <c r="Y131" s="531">
        <v>198542</v>
      </c>
      <c r="Z131" s="532">
        <v>7484</v>
      </c>
      <c r="AA131" s="531"/>
      <c r="AB131" s="531">
        <f t="shared" si="43"/>
        <v>385500</v>
      </c>
      <c r="AC131" s="531">
        <v>51622</v>
      </c>
      <c r="AD131" s="531">
        <v>333878</v>
      </c>
      <c r="AF131" s="533"/>
    </row>
    <row r="132" spans="1:32" s="522" customFormat="1" ht="9" customHeight="1">
      <c r="A132" s="528" t="s">
        <v>55</v>
      </c>
      <c r="B132" s="529">
        <f t="shared" si="33"/>
        <v>3679521</v>
      </c>
      <c r="C132" s="530"/>
      <c r="D132" s="531">
        <f t="shared" si="34"/>
        <v>2128912</v>
      </c>
      <c r="E132" s="531">
        <f t="shared" si="35"/>
        <v>2046824</v>
      </c>
      <c r="F132" s="520">
        <f t="shared" si="35"/>
        <v>82088</v>
      </c>
      <c r="G132" s="531"/>
      <c r="H132" s="531">
        <f t="shared" si="36"/>
        <v>1550609</v>
      </c>
      <c r="I132" s="531">
        <f t="shared" si="37"/>
        <v>379011</v>
      </c>
      <c r="J132" s="531">
        <f t="shared" si="37"/>
        <v>1171598</v>
      </c>
      <c r="K132" s="531"/>
      <c r="L132" s="529">
        <f t="shared" si="38"/>
        <v>1665700</v>
      </c>
      <c r="M132" s="530"/>
      <c r="N132" s="531">
        <f t="shared" si="39"/>
        <v>1322784</v>
      </c>
      <c r="O132" s="531">
        <v>1279065</v>
      </c>
      <c r="P132" s="531">
        <v>43719</v>
      </c>
      <c r="Q132" s="531"/>
      <c r="R132" s="531">
        <f t="shared" si="40"/>
        <v>342916</v>
      </c>
      <c r="S132" s="531">
        <v>93866</v>
      </c>
      <c r="T132" s="531">
        <v>249050</v>
      </c>
      <c r="U132" s="531"/>
      <c r="V132" s="529">
        <f t="shared" si="41"/>
        <v>2013821</v>
      </c>
      <c r="W132" s="530"/>
      <c r="X132" s="531">
        <f t="shared" si="42"/>
        <v>806128</v>
      </c>
      <c r="Y132" s="531">
        <v>767759</v>
      </c>
      <c r="Z132" s="532">
        <v>38369</v>
      </c>
      <c r="AA132" s="531"/>
      <c r="AB132" s="531">
        <f t="shared" si="43"/>
        <v>1207693</v>
      </c>
      <c r="AC132" s="531">
        <v>285145</v>
      </c>
      <c r="AD132" s="531">
        <v>922548</v>
      </c>
      <c r="AF132" s="533"/>
    </row>
    <row r="133" spans="1:32" s="522" customFormat="1" ht="9" customHeight="1">
      <c r="A133" s="523" t="s">
        <v>56</v>
      </c>
      <c r="B133" s="524">
        <f t="shared" si="33"/>
        <v>2179912</v>
      </c>
      <c r="C133" s="525"/>
      <c r="D133" s="526">
        <f t="shared" si="34"/>
        <v>1292584</v>
      </c>
      <c r="E133" s="526">
        <f t="shared" si="35"/>
        <v>1277810</v>
      </c>
      <c r="F133" s="526">
        <f t="shared" si="35"/>
        <v>14774</v>
      </c>
      <c r="G133" s="526"/>
      <c r="H133" s="526">
        <f t="shared" si="36"/>
        <v>887328</v>
      </c>
      <c r="I133" s="526">
        <f t="shared" si="37"/>
        <v>50300</v>
      </c>
      <c r="J133" s="526">
        <f t="shared" si="37"/>
        <v>837028</v>
      </c>
      <c r="K133" s="526"/>
      <c r="L133" s="524">
        <f t="shared" si="38"/>
        <v>989540</v>
      </c>
      <c r="M133" s="525"/>
      <c r="N133" s="526">
        <f t="shared" si="39"/>
        <v>788576</v>
      </c>
      <c r="O133" s="526">
        <v>781201</v>
      </c>
      <c r="P133" s="526">
        <v>7375</v>
      </c>
      <c r="Q133" s="526"/>
      <c r="R133" s="526">
        <f t="shared" si="40"/>
        <v>200964</v>
      </c>
      <c r="S133" s="526">
        <v>21261</v>
      </c>
      <c r="T133" s="526">
        <v>179703</v>
      </c>
      <c r="U133" s="526"/>
      <c r="V133" s="524">
        <f t="shared" si="41"/>
        <v>1190372</v>
      </c>
      <c r="W133" s="525"/>
      <c r="X133" s="526">
        <f t="shared" si="42"/>
        <v>504008</v>
      </c>
      <c r="Y133" s="526">
        <v>496609</v>
      </c>
      <c r="Z133" s="527">
        <v>7399</v>
      </c>
      <c r="AA133" s="526"/>
      <c r="AB133" s="526">
        <f t="shared" si="43"/>
        <v>686364</v>
      </c>
      <c r="AC133" s="526">
        <v>29039</v>
      </c>
      <c r="AD133" s="526">
        <v>657325</v>
      </c>
      <c r="AF133" s="533"/>
    </row>
    <row r="134" spans="1:32" s="522" customFormat="1" ht="9" customHeight="1">
      <c r="A134" s="528" t="s">
        <v>57</v>
      </c>
      <c r="B134" s="529">
        <f t="shared" si="33"/>
        <v>1784386</v>
      </c>
      <c r="C134" s="530"/>
      <c r="D134" s="531">
        <f t="shared" si="34"/>
        <v>1034489</v>
      </c>
      <c r="E134" s="531">
        <f t="shared" si="35"/>
        <v>1005385</v>
      </c>
      <c r="F134" s="520">
        <f t="shared" si="35"/>
        <v>29104</v>
      </c>
      <c r="G134" s="531"/>
      <c r="H134" s="531">
        <f t="shared" si="36"/>
        <v>749897</v>
      </c>
      <c r="I134" s="531">
        <f t="shared" si="37"/>
        <v>104411</v>
      </c>
      <c r="J134" s="531">
        <f t="shared" si="37"/>
        <v>645486</v>
      </c>
      <c r="K134" s="531"/>
      <c r="L134" s="529">
        <f t="shared" si="38"/>
        <v>806133</v>
      </c>
      <c r="M134" s="530"/>
      <c r="N134" s="531">
        <f t="shared" si="39"/>
        <v>637119</v>
      </c>
      <c r="O134" s="531">
        <v>623508</v>
      </c>
      <c r="P134" s="532">
        <v>13611</v>
      </c>
      <c r="Q134" s="531"/>
      <c r="R134" s="531">
        <f t="shared" si="40"/>
        <v>169014</v>
      </c>
      <c r="S134" s="531">
        <v>36066</v>
      </c>
      <c r="T134" s="531">
        <v>132948</v>
      </c>
      <c r="U134" s="531"/>
      <c r="V134" s="529">
        <f t="shared" si="41"/>
        <v>978253</v>
      </c>
      <c r="W134" s="530"/>
      <c r="X134" s="531">
        <f t="shared" si="42"/>
        <v>397370</v>
      </c>
      <c r="Y134" s="531">
        <v>381877</v>
      </c>
      <c r="Z134" s="521">
        <v>15493</v>
      </c>
      <c r="AA134" s="531"/>
      <c r="AB134" s="531">
        <f t="shared" si="43"/>
        <v>580883</v>
      </c>
      <c r="AC134" s="531">
        <v>68345</v>
      </c>
      <c r="AD134" s="531">
        <v>512538</v>
      </c>
      <c r="AF134" s="533"/>
    </row>
    <row r="135" spans="1:32" s="522" customFormat="1" ht="9" customHeight="1">
      <c r="A135" s="528" t="s">
        <v>58</v>
      </c>
      <c r="B135" s="529">
        <f t="shared" si="33"/>
        <v>5026860</v>
      </c>
      <c r="C135" s="530"/>
      <c r="D135" s="531">
        <f t="shared" si="34"/>
        <v>3238088</v>
      </c>
      <c r="E135" s="531">
        <f t="shared" si="35"/>
        <v>3141486</v>
      </c>
      <c r="F135" s="520">
        <f t="shared" si="35"/>
        <v>96602</v>
      </c>
      <c r="G135" s="531"/>
      <c r="H135" s="531">
        <f t="shared" si="36"/>
        <v>1788772</v>
      </c>
      <c r="I135" s="531">
        <f t="shared" si="37"/>
        <v>245437</v>
      </c>
      <c r="J135" s="531">
        <f t="shared" si="37"/>
        <v>1543335</v>
      </c>
      <c r="K135" s="531"/>
      <c r="L135" s="529">
        <f t="shared" si="38"/>
        <v>2381725</v>
      </c>
      <c r="M135" s="530"/>
      <c r="N135" s="531">
        <f t="shared" si="39"/>
        <v>1976092</v>
      </c>
      <c r="O135" s="531">
        <v>1915630</v>
      </c>
      <c r="P135" s="531">
        <v>60462</v>
      </c>
      <c r="Q135" s="531"/>
      <c r="R135" s="531">
        <f t="shared" si="40"/>
        <v>405633</v>
      </c>
      <c r="S135" s="531">
        <v>78429</v>
      </c>
      <c r="T135" s="531">
        <v>327204</v>
      </c>
      <c r="U135" s="531"/>
      <c r="V135" s="529">
        <f t="shared" si="41"/>
        <v>2645135</v>
      </c>
      <c r="W135" s="530"/>
      <c r="X135" s="531">
        <f t="shared" si="42"/>
        <v>1261996</v>
      </c>
      <c r="Y135" s="531">
        <v>1225856</v>
      </c>
      <c r="Z135" s="532">
        <v>36140</v>
      </c>
      <c r="AA135" s="531"/>
      <c r="AB135" s="531">
        <f t="shared" si="43"/>
        <v>1383139</v>
      </c>
      <c r="AC135" s="531">
        <v>167008</v>
      </c>
      <c r="AD135" s="531">
        <v>1216131</v>
      </c>
      <c r="AF135" s="533"/>
    </row>
    <row r="136" spans="1:32" s="522" customFormat="1" ht="9" customHeight="1">
      <c r="A136" s="528" t="s">
        <v>59</v>
      </c>
      <c r="B136" s="529">
        <f t="shared" si="33"/>
        <v>10545150</v>
      </c>
      <c r="C136" s="530"/>
      <c r="D136" s="531">
        <f t="shared" si="34"/>
        <v>6241074</v>
      </c>
      <c r="E136" s="531">
        <f t="shared" si="35"/>
        <v>5968578</v>
      </c>
      <c r="F136" s="520">
        <f t="shared" si="35"/>
        <v>272496</v>
      </c>
      <c r="G136" s="531"/>
      <c r="H136" s="531">
        <f t="shared" si="36"/>
        <v>4304076</v>
      </c>
      <c r="I136" s="531">
        <f t="shared" si="37"/>
        <v>409055</v>
      </c>
      <c r="J136" s="531">
        <f t="shared" si="37"/>
        <v>3895021</v>
      </c>
      <c r="K136" s="531"/>
      <c r="L136" s="529">
        <f t="shared" si="38"/>
        <v>4977026</v>
      </c>
      <c r="M136" s="530"/>
      <c r="N136" s="531">
        <f t="shared" si="39"/>
        <v>3958491</v>
      </c>
      <c r="O136" s="531">
        <v>3786828</v>
      </c>
      <c r="P136" s="531">
        <v>171663</v>
      </c>
      <c r="Q136" s="531"/>
      <c r="R136" s="531">
        <f t="shared" si="40"/>
        <v>1018535</v>
      </c>
      <c r="S136" s="531">
        <v>156602</v>
      </c>
      <c r="T136" s="531">
        <v>861933</v>
      </c>
      <c r="U136" s="531"/>
      <c r="V136" s="529">
        <f t="shared" si="41"/>
        <v>5568124</v>
      </c>
      <c r="W136" s="530"/>
      <c r="X136" s="531">
        <f t="shared" si="42"/>
        <v>2282583</v>
      </c>
      <c r="Y136" s="531">
        <v>2181750</v>
      </c>
      <c r="Z136" s="532">
        <v>100833</v>
      </c>
      <c r="AA136" s="531"/>
      <c r="AB136" s="531">
        <f t="shared" si="43"/>
        <v>3285541</v>
      </c>
      <c r="AC136" s="531">
        <v>252453</v>
      </c>
      <c r="AD136" s="531">
        <v>3033088</v>
      </c>
      <c r="AF136" s="533"/>
    </row>
    <row r="137" spans="1:32" s="522" customFormat="1" ht="9" customHeight="1">
      <c r="A137" s="523" t="s">
        <v>60</v>
      </c>
      <c r="B137" s="524">
        <f t="shared" si="33"/>
        <v>2897599</v>
      </c>
      <c r="C137" s="525"/>
      <c r="D137" s="526">
        <f t="shared" si="34"/>
        <v>1724254</v>
      </c>
      <c r="E137" s="526">
        <f t="shared" si="35"/>
        <v>1677172</v>
      </c>
      <c r="F137" s="526">
        <f t="shared" si="35"/>
        <v>47082</v>
      </c>
      <c r="G137" s="526"/>
      <c r="H137" s="526">
        <f t="shared" si="36"/>
        <v>1173345</v>
      </c>
      <c r="I137" s="526">
        <f t="shared" si="37"/>
        <v>231606</v>
      </c>
      <c r="J137" s="526">
        <f t="shared" si="37"/>
        <v>941739</v>
      </c>
      <c r="K137" s="526"/>
      <c r="L137" s="524">
        <f t="shared" si="38"/>
        <v>1311868</v>
      </c>
      <c r="M137" s="525"/>
      <c r="N137" s="526">
        <f t="shared" si="39"/>
        <v>1062785</v>
      </c>
      <c r="O137" s="526">
        <v>1034458</v>
      </c>
      <c r="P137" s="526">
        <v>28327</v>
      </c>
      <c r="Q137" s="526"/>
      <c r="R137" s="526">
        <f t="shared" si="40"/>
        <v>249083</v>
      </c>
      <c r="S137" s="526">
        <v>51813</v>
      </c>
      <c r="T137" s="526">
        <v>197270</v>
      </c>
      <c r="U137" s="526"/>
      <c r="V137" s="524">
        <f t="shared" si="41"/>
        <v>1585731</v>
      </c>
      <c r="W137" s="525"/>
      <c r="X137" s="526">
        <f t="shared" si="42"/>
        <v>661469</v>
      </c>
      <c r="Y137" s="526">
        <v>642714</v>
      </c>
      <c r="Z137" s="527">
        <v>18755</v>
      </c>
      <c r="AA137" s="526"/>
      <c r="AB137" s="526">
        <f t="shared" si="43"/>
        <v>924262</v>
      </c>
      <c r="AC137" s="526">
        <v>179793</v>
      </c>
      <c r="AD137" s="526">
        <v>744469</v>
      </c>
      <c r="AF137" s="533"/>
    </row>
    <row r="138" spans="1:32" s="522" customFormat="1" ht="9" customHeight="1">
      <c r="A138" s="528" t="s">
        <v>61</v>
      </c>
      <c r="B138" s="529">
        <f t="shared" si="33"/>
        <v>1250288</v>
      </c>
      <c r="C138" s="530"/>
      <c r="D138" s="531">
        <f t="shared" si="34"/>
        <v>756468</v>
      </c>
      <c r="E138" s="531">
        <f t="shared" si="35"/>
        <v>739125</v>
      </c>
      <c r="F138" s="520">
        <f t="shared" si="35"/>
        <v>17343</v>
      </c>
      <c r="G138" s="531"/>
      <c r="H138" s="531">
        <f t="shared" si="36"/>
        <v>493820</v>
      </c>
      <c r="I138" s="531">
        <f t="shared" si="37"/>
        <v>75472</v>
      </c>
      <c r="J138" s="531">
        <f t="shared" si="37"/>
        <v>418348</v>
      </c>
      <c r="K138" s="531"/>
      <c r="L138" s="529">
        <f t="shared" si="38"/>
        <v>581416</v>
      </c>
      <c r="M138" s="530"/>
      <c r="N138" s="531">
        <f t="shared" si="39"/>
        <v>449081</v>
      </c>
      <c r="O138" s="531">
        <v>439634</v>
      </c>
      <c r="P138" s="531">
        <v>9447</v>
      </c>
      <c r="Q138" s="531"/>
      <c r="R138" s="531">
        <f t="shared" si="40"/>
        <v>132335</v>
      </c>
      <c r="S138" s="531">
        <v>25156</v>
      </c>
      <c r="T138" s="531">
        <v>107179</v>
      </c>
      <c r="U138" s="531"/>
      <c r="V138" s="529">
        <f t="shared" si="41"/>
        <v>668872</v>
      </c>
      <c r="W138" s="530"/>
      <c r="X138" s="531">
        <f t="shared" si="42"/>
        <v>307387</v>
      </c>
      <c r="Y138" s="531">
        <v>299491</v>
      </c>
      <c r="Z138" s="532">
        <v>7896</v>
      </c>
      <c r="AA138" s="531"/>
      <c r="AB138" s="531">
        <f t="shared" si="43"/>
        <v>361485</v>
      </c>
      <c r="AC138" s="531">
        <v>50316</v>
      </c>
      <c r="AD138" s="531">
        <v>311169</v>
      </c>
      <c r="AF138" s="533"/>
    </row>
    <row r="139" spans="1:32" s="522" customFormat="1" ht="9" customHeight="1">
      <c r="A139" s="528" t="s">
        <v>62</v>
      </c>
      <c r="B139" s="529">
        <f t="shared" si="33"/>
        <v>742701</v>
      </c>
      <c r="C139" s="530"/>
      <c r="D139" s="531">
        <f t="shared" si="34"/>
        <v>468346</v>
      </c>
      <c r="E139" s="531">
        <f t="shared" si="35"/>
        <v>456820</v>
      </c>
      <c r="F139" s="520">
        <f t="shared" si="35"/>
        <v>11526</v>
      </c>
      <c r="G139" s="531"/>
      <c r="H139" s="531">
        <f t="shared" si="36"/>
        <v>274355</v>
      </c>
      <c r="I139" s="531">
        <f t="shared" si="37"/>
        <v>78195</v>
      </c>
      <c r="J139" s="531">
        <f t="shared" si="37"/>
        <v>196160</v>
      </c>
      <c r="K139" s="531"/>
      <c r="L139" s="529">
        <f t="shared" si="38"/>
        <v>356958</v>
      </c>
      <c r="M139" s="530"/>
      <c r="N139" s="531">
        <f t="shared" si="39"/>
        <v>288308</v>
      </c>
      <c r="O139" s="531">
        <v>280508</v>
      </c>
      <c r="P139" s="531">
        <v>7800</v>
      </c>
      <c r="Q139" s="531"/>
      <c r="R139" s="531">
        <f t="shared" si="40"/>
        <v>68650</v>
      </c>
      <c r="S139" s="531">
        <v>22370</v>
      </c>
      <c r="T139" s="531">
        <v>46280</v>
      </c>
      <c r="U139" s="531"/>
      <c r="V139" s="529">
        <f t="shared" si="41"/>
        <v>385743</v>
      </c>
      <c r="W139" s="530"/>
      <c r="X139" s="531">
        <f t="shared" si="42"/>
        <v>180038</v>
      </c>
      <c r="Y139" s="531">
        <v>176312</v>
      </c>
      <c r="Z139" s="532">
        <v>3726</v>
      </c>
      <c r="AA139" s="531"/>
      <c r="AB139" s="531">
        <f t="shared" si="43"/>
        <v>205705</v>
      </c>
      <c r="AC139" s="531">
        <v>55825</v>
      </c>
      <c r="AD139" s="531">
        <v>149880</v>
      </c>
      <c r="AF139" s="533"/>
    </row>
    <row r="140" spans="1:32" s="522" customFormat="1" ht="9" customHeight="1">
      <c r="A140" s="528" t="s">
        <v>63</v>
      </c>
      <c r="B140" s="529">
        <f t="shared" si="33"/>
        <v>3308037</v>
      </c>
      <c r="C140" s="530"/>
      <c r="D140" s="531">
        <f t="shared" si="34"/>
        <v>2108675</v>
      </c>
      <c r="E140" s="531">
        <f t="shared" si="35"/>
        <v>2020109</v>
      </c>
      <c r="F140" s="520">
        <f t="shared" si="35"/>
        <v>88566</v>
      </c>
      <c r="G140" s="531"/>
      <c r="H140" s="531">
        <f t="shared" si="36"/>
        <v>1199362</v>
      </c>
      <c r="I140" s="531">
        <f t="shared" si="37"/>
        <v>194018</v>
      </c>
      <c r="J140" s="531">
        <f t="shared" si="37"/>
        <v>1005344</v>
      </c>
      <c r="K140" s="531"/>
      <c r="L140" s="529">
        <f t="shared" si="38"/>
        <v>1652109</v>
      </c>
      <c r="M140" s="530"/>
      <c r="N140" s="531">
        <f t="shared" si="39"/>
        <v>1335230</v>
      </c>
      <c r="O140" s="531">
        <v>1284514</v>
      </c>
      <c r="P140" s="531">
        <v>50716</v>
      </c>
      <c r="Q140" s="531"/>
      <c r="R140" s="531">
        <f t="shared" si="40"/>
        <v>316879</v>
      </c>
      <c r="S140" s="531">
        <v>72677</v>
      </c>
      <c r="T140" s="531">
        <v>244202</v>
      </c>
      <c r="U140" s="531"/>
      <c r="V140" s="529">
        <f t="shared" si="41"/>
        <v>1655928</v>
      </c>
      <c r="W140" s="530"/>
      <c r="X140" s="531">
        <f t="shared" si="42"/>
        <v>773445</v>
      </c>
      <c r="Y140" s="531">
        <v>735595</v>
      </c>
      <c r="Z140" s="532">
        <v>37850</v>
      </c>
      <c r="AA140" s="531"/>
      <c r="AB140" s="531">
        <f t="shared" si="43"/>
        <v>882483</v>
      </c>
      <c r="AC140" s="531">
        <v>121341</v>
      </c>
      <c r="AD140" s="531">
        <v>761142</v>
      </c>
      <c r="AF140" s="533"/>
    </row>
    <row r="141" spans="1:32" s="522" customFormat="1" ht="9" customHeight="1">
      <c r="A141" s="523" t="s">
        <v>64</v>
      </c>
      <c r="B141" s="524">
        <f t="shared" si="33"/>
        <v>2535133</v>
      </c>
      <c r="C141" s="525"/>
      <c r="D141" s="526">
        <f t="shared" si="34"/>
        <v>1488131</v>
      </c>
      <c r="E141" s="526">
        <f t="shared" si="35"/>
        <v>1459755</v>
      </c>
      <c r="F141" s="526">
        <f t="shared" si="35"/>
        <v>28376</v>
      </c>
      <c r="G141" s="526"/>
      <c r="H141" s="526">
        <f t="shared" si="36"/>
        <v>1047002</v>
      </c>
      <c r="I141" s="526">
        <f t="shared" si="37"/>
        <v>168790</v>
      </c>
      <c r="J141" s="526">
        <f t="shared" si="37"/>
        <v>878212</v>
      </c>
      <c r="K141" s="526"/>
      <c r="L141" s="524">
        <f t="shared" si="38"/>
        <v>1145368</v>
      </c>
      <c r="M141" s="525"/>
      <c r="N141" s="526">
        <f t="shared" si="39"/>
        <v>907890</v>
      </c>
      <c r="O141" s="526">
        <v>890570</v>
      </c>
      <c r="P141" s="526">
        <v>17320</v>
      </c>
      <c r="Q141" s="526"/>
      <c r="R141" s="526">
        <f t="shared" si="40"/>
        <v>237478</v>
      </c>
      <c r="S141" s="526">
        <v>34670</v>
      </c>
      <c r="T141" s="526">
        <v>202808</v>
      </c>
      <c r="U141" s="526"/>
      <c r="V141" s="524">
        <f t="shared" si="41"/>
        <v>1389765</v>
      </c>
      <c r="W141" s="525"/>
      <c r="X141" s="526">
        <f t="shared" si="42"/>
        <v>580241</v>
      </c>
      <c r="Y141" s="526">
        <v>569185</v>
      </c>
      <c r="Z141" s="527">
        <v>11056</v>
      </c>
      <c r="AA141" s="526"/>
      <c r="AB141" s="526">
        <f t="shared" si="43"/>
        <v>809524</v>
      </c>
      <c r="AC141" s="526">
        <v>134120</v>
      </c>
      <c r="AD141" s="526">
        <v>675404</v>
      </c>
      <c r="AF141" s="533"/>
    </row>
    <row r="142" spans="1:32" s="522" customFormat="1" ht="9" customHeight="1">
      <c r="A142" s="528" t="s">
        <v>65</v>
      </c>
      <c r="B142" s="529">
        <f t="shared" si="33"/>
        <v>3874560</v>
      </c>
      <c r="C142" s="530"/>
      <c r="D142" s="531">
        <f t="shared" si="34"/>
        <v>2357144</v>
      </c>
      <c r="E142" s="531">
        <f t="shared" si="35"/>
        <v>2288259</v>
      </c>
      <c r="F142" s="520">
        <f t="shared" si="35"/>
        <v>68885</v>
      </c>
      <c r="G142" s="531"/>
      <c r="H142" s="531">
        <f t="shared" si="36"/>
        <v>1517416</v>
      </c>
      <c r="I142" s="531">
        <f t="shared" si="37"/>
        <v>311555</v>
      </c>
      <c r="J142" s="531">
        <f t="shared" si="37"/>
        <v>1205861</v>
      </c>
      <c r="K142" s="531"/>
      <c r="L142" s="529">
        <f t="shared" si="38"/>
        <v>1753844</v>
      </c>
      <c r="M142" s="530"/>
      <c r="N142" s="531">
        <f t="shared" si="39"/>
        <v>1417002</v>
      </c>
      <c r="O142" s="531">
        <v>1380959</v>
      </c>
      <c r="P142" s="531">
        <v>36043</v>
      </c>
      <c r="Q142" s="531"/>
      <c r="R142" s="531">
        <f t="shared" si="40"/>
        <v>336842</v>
      </c>
      <c r="S142" s="531">
        <v>94192</v>
      </c>
      <c r="T142" s="531">
        <v>242650</v>
      </c>
      <c r="U142" s="531"/>
      <c r="V142" s="529">
        <f t="shared" si="41"/>
        <v>2120716</v>
      </c>
      <c r="W142" s="530"/>
      <c r="X142" s="531">
        <f t="shared" si="42"/>
        <v>940142</v>
      </c>
      <c r="Y142" s="531">
        <v>907300</v>
      </c>
      <c r="Z142" s="532">
        <v>32842</v>
      </c>
      <c r="AA142" s="531"/>
      <c r="AB142" s="531">
        <f t="shared" si="43"/>
        <v>1180574</v>
      </c>
      <c r="AC142" s="531">
        <v>217363</v>
      </c>
      <c r="AD142" s="531">
        <v>963211</v>
      </c>
      <c r="AF142" s="533"/>
    </row>
    <row r="143" spans="1:32" s="522" customFormat="1" ht="9" customHeight="1">
      <c r="A143" s="528" t="s">
        <v>66</v>
      </c>
      <c r="B143" s="529">
        <f t="shared" si="33"/>
        <v>1216910</v>
      </c>
      <c r="C143" s="530"/>
      <c r="D143" s="531">
        <f t="shared" si="34"/>
        <v>725278</v>
      </c>
      <c r="E143" s="531">
        <f t="shared" si="35"/>
        <v>700601</v>
      </c>
      <c r="F143" s="520">
        <f t="shared" si="35"/>
        <v>24677</v>
      </c>
      <c r="G143" s="531"/>
      <c r="H143" s="531">
        <f t="shared" si="36"/>
        <v>491632</v>
      </c>
      <c r="I143" s="531">
        <f t="shared" si="37"/>
        <v>120309</v>
      </c>
      <c r="J143" s="531">
        <f t="shared" si="37"/>
        <v>371323</v>
      </c>
      <c r="K143" s="531"/>
      <c r="L143" s="529">
        <f t="shared" si="38"/>
        <v>561364</v>
      </c>
      <c r="M143" s="530"/>
      <c r="N143" s="531">
        <f t="shared" si="39"/>
        <v>439540</v>
      </c>
      <c r="O143" s="531">
        <v>423003</v>
      </c>
      <c r="P143" s="531">
        <v>16537</v>
      </c>
      <c r="Q143" s="531"/>
      <c r="R143" s="531">
        <f t="shared" si="40"/>
        <v>121824</v>
      </c>
      <c r="S143" s="531">
        <v>33347</v>
      </c>
      <c r="T143" s="531">
        <v>88477</v>
      </c>
      <c r="U143" s="531"/>
      <c r="V143" s="529">
        <f t="shared" si="41"/>
        <v>655546</v>
      </c>
      <c r="W143" s="530"/>
      <c r="X143" s="531">
        <f t="shared" si="42"/>
        <v>285738</v>
      </c>
      <c r="Y143" s="531">
        <v>277598</v>
      </c>
      <c r="Z143" s="532">
        <v>8140</v>
      </c>
      <c r="AA143" s="531"/>
      <c r="AB143" s="531">
        <f t="shared" si="43"/>
        <v>369808</v>
      </c>
      <c r="AC143" s="531">
        <v>86962</v>
      </c>
      <c r="AD143" s="531">
        <v>282846</v>
      </c>
      <c r="AF143" s="533"/>
    </row>
    <row r="144" spans="1:32" s="522" customFormat="1" ht="9" customHeight="1">
      <c r="A144" s="528" t="s">
        <v>67</v>
      </c>
      <c r="B144" s="529">
        <f t="shared" si="33"/>
        <v>905033</v>
      </c>
      <c r="C144" s="530"/>
      <c r="D144" s="531">
        <f t="shared" si="34"/>
        <v>646365</v>
      </c>
      <c r="E144" s="531">
        <f t="shared" si="35"/>
        <v>629459</v>
      </c>
      <c r="F144" s="520">
        <f t="shared" si="35"/>
        <v>16906</v>
      </c>
      <c r="G144" s="531"/>
      <c r="H144" s="531">
        <f t="shared" si="36"/>
        <v>258668</v>
      </c>
      <c r="I144" s="531">
        <f t="shared" si="37"/>
        <v>43972</v>
      </c>
      <c r="J144" s="531">
        <f t="shared" si="37"/>
        <v>214696</v>
      </c>
      <c r="K144" s="531"/>
      <c r="L144" s="529">
        <f t="shared" si="38"/>
        <v>451798</v>
      </c>
      <c r="M144" s="530"/>
      <c r="N144" s="531">
        <f t="shared" si="39"/>
        <v>389408</v>
      </c>
      <c r="O144" s="531">
        <v>381016</v>
      </c>
      <c r="P144" s="531">
        <v>8392</v>
      </c>
      <c r="Q144" s="531"/>
      <c r="R144" s="531">
        <f t="shared" si="40"/>
        <v>62390</v>
      </c>
      <c r="S144" s="531">
        <v>17666</v>
      </c>
      <c r="T144" s="531">
        <v>44724</v>
      </c>
      <c r="U144" s="531"/>
      <c r="V144" s="529">
        <f t="shared" si="41"/>
        <v>453235</v>
      </c>
      <c r="W144" s="530"/>
      <c r="X144" s="531">
        <f t="shared" si="42"/>
        <v>256957</v>
      </c>
      <c r="Y144" s="531">
        <v>248443</v>
      </c>
      <c r="Z144" s="532">
        <v>8514</v>
      </c>
      <c r="AA144" s="531"/>
      <c r="AB144" s="531">
        <f t="shared" si="43"/>
        <v>196278</v>
      </c>
      <c r="AC144" s="531">
        <v>26306</v>
      </c>
      <c r="AD144" s="531">
        <v>169972</v>
      </c>
      <c r="AF144" s="533"/>
    </row>
    <row r="145" spans="1:32" s="522" customFormat="1" ht="9" customHeight="1">
      <c r="A145" s="523" t="s">
        <v>68</v>
      </c>
      <c r="B145" s="524">
        <f t="shared" si="33"/>
        <v>1732457</v>
      </c>
      <c r="C145" s="525"/>
      <c r="D145" s="526">
        <f t="shared" si="34"/>
        <v>1040325</v>
      </c>
      <c r="E145" s="526">
        <f t="shared" si="35"/>
        <v>1012419</v>
      </c>
      <c r="F145" s="526">
        <f t="shared" si="35"/>
        <v>27906</v>
      </c>
      <c r="G145" s="526"/>
      <c r="H145" s="526">
        <f t="shared" si="36"/>
        <v>692132</v>
      </c>
      <c r="I145" s="526">
        <f t="shared" si="37"/>
        <v>108853</v>
      </c>
      <c r="J145" s="526">
        <f t="shared" si="37"/>
        <v>583279</v>
      </c>
      <c r="K145" s="526"/>
      <c r="L145" s="524">
        <f t="shared" si="38"/>
        <v>809633</v>
      </c>
      <c r="M145" s="525"/>
      <c r="N145" s="526">
        <f t="shared" si="39"/>
        <v>659289</v>
      </c>
      <c r="O145" s="526">
        <v>642024</v>
      </c>
      <c r="P145" s="526">
        <v>17265</v>
      </c>
      <c r="Q145" s="526"/>
      <c r="R145" s="526">
        <f t="shared" si="40"/>
        <v>150344</v>
      </c>
      <c r="S145" s="526">
        <v>31652</v>
      </c>
      <c r="T145" s="526">
        <v>118692</v>
      </c>
      <c r="U145" s="526"/>
      <c r="V145" s="524">
        <f t="shared" si="41"/>
        <v>922824</v>
      </c>
      <c r="W145" s="525"/>
      <c r="X145" s="526">
        <f t="shared" si="42"/>
        <v>381036</v>
      </c>
      <c r="Y145" s="526">
        <v>370395</v>
      </c>
      <c r="Z145" s="527">
        <v>10641</v>
      </c>
      <c r="AA145" s="526"/>
      <c r="AB145" s="526">
        <f t="shared" si="43"/>
        <v>541788</v>
      </c>
      <c r="AC145" s="526">
        <v>77201</v>
      </c>
      <c r="AD145" s="526">
        <v>464587</v>
      </c>
      <c r="AF145" s="533"/>
    </row>
    <row r="146" spans="1:32" s="522" customFormat="1" ht="9" customHeight="1">
      <c r="A146" s="528" t="s">
        <v>69</v>
      </c>
      <c r="B146" s="529">
        <f t="shared" si="33"/>
        <v>1994535</v>
      </c>
      <c r="C146" s="530"/>
      <c r="D146" s="531">
        <f t="shared" si="34"/>
        <v>1188205</v>
      </c>
      <c r="E146" s="531">
        <f t="shared" si="35"/>
        <v>1156819</v>
      </c>
      <c r="F146" s="520">
        <f t="shared" si="35"/>
        <v>31386</v>
      </c>
      <c r="G146" s="531"/>
      <c r="H146" s="531">
        <f t="shared" si="36"/>
        <v>806330</v>
      </c>
      <c r="I146" s="531">
        <f t="shared" si="37"/>
        <v>146757</v>
      </c>
      <c r="J146" s="531">
        <f t="shared" si="37"/>
        <v>659573</v>
      </c>
      <c r="K146" s="531"/>
      <c r="L146" s="529">
        <f t="shared" si="38"/>
        <v>964521</v>
      </c>
      <c r="M146" s="530"/>
      <c r="N146" s="531">
        <f t="shared" si="39"/>
        <v>759209</v>
      </c>
      <c r="O146" s="531">
        <v>745441</v>
      </c>
      <c r="P146" s="531">
        <v>13768</v>
      </c>
      <c r="Q146" s="531"/>
      <c r="R146" s="531">
        <f t="shared" si="40"/>
        <v>205312</v>
      </c>
      <c r="S146" s="531">
        <v>47465</v>
      </c>
      <c r="T146" s="531">
        <v>157847</v>
      </c>
      <c r="U146" s="531"/>
      <c r="V146" s="529">
        <f t="shared" si="41"/>
        <v>1030014</v>
      </c>
      <c r="W146" s="530"/>
      <c r="X146" s="531">
        <f t="shared" si="42"/>
        <v>428996</v>
      </c>
      <c r="Y146" s="531">
        <v>411378</v>
      </c>
      <c r="Z146" s="532">
        <v>17618</v>
      </c>
      <c r="AA146" s="531"/>
      <c r="AB146" s="531">
        <f t="shared" si="43"/>
        <v>601018</v>
      </c>
      <c r="AC146" s="531">
        <v>99292</v>
      </c>
      <c r="AD146" s="531">
        <v>501726</v>
      </c>
      <c r="AF146" s="533"/>
    </row>
    <row r="147" spans="1:32" s="522" customFormat="1" ht="9" customHeight="1">
      <c r="A147" s="528" t="s">
        <v>70</v>
      </c>
      <c r="B147" s="529">
        <f t="shared" si="33"/>
        <v>1861942</v>
      </c>
      <c r="C147" s="530"/>
      <c r="D147" s="531">
        <f t="shared" si="34"/>
        <v>1133964</v>
      </c>
      <c r="E147" s="531">
        <f t="shared" si="35"/>
        <v>1089848</v>
      </c>
      <c r="F147" s="520">
        <f t="shared" si="35"/>
        <v>44116</v>
      </c>
      <c r="G147" s="531"/>
      <c r="H147" s="531">
        <f t="shared" si="36"/>
        <v>727978</v>
      </c>
      <c r="I147" s="531">
        <f t="shared" si="37"/>
        <v>75936</v>
      </c>
      <c r="J147" s="531">
        <f t="shared" si="37"/>
        <v>652042</v>
      </c>
      <c r="K147" s="531"/>
      <c r="L147" s="529">
        <f t="shared" si="38"/>
        <v>897036</v>
      </c>
      <c r="M147" s="530"/>
      <c r="N147" s="531">
        <f t="shared" si="39"/>
        <v>695867</v>
      </c>
      <c r="O147" s="531">
        <v>668069</v>
      </c>
      <c r="P147" s="531">
        <v>27798</v>
      </c>
      <c r="Q147" s="531"/>
      <c r="R147" s="531">
        <f t="shared" si="40"/>
        <v>201169</v>
      </c>
      <c r="S147" s="531">
        <v>33066</v>
      </c>
      <c r="T147" s="531">
        <v>168103</v>
      </c>
      <c r="U147" s="531"/>
      <c r="V147" s="529">
        <f t="shared" si="41"/>
        <v>964906</v>
      </c>
      <c r="W147" s="530"/>
      <c r="X147" s="531">
        <f t="shared" si="42"/>
        <v>438097</v>
      </c>
      <c r="Y147" s="531">
        <v>421779</v>
      </c>
      <c r="Z147" s="532">
        <v>16318</v>
      </c>
      <c r="AA147" s="531"/>
      <c r="AB147" s="531">
        <f t="shared" si="43"/>
        <v>526809</v>
      </c>
      <c r="AC147" s="531">
        <v>42870</v>
      </c>
      <c r="AD147" s="531">
        <v>483939</v>
      </c>
      <c r="AF147" s="533"/>
    </row>
    <row r="148" spans="1:32" s="522" customFormat="1" ht="9" customHeight="1">
      <c r="A148" s="528" t="s">
        <v>71</v>
      </c>
      <c r="B148" s="529">
        <f t="shared" si="33"/>
        <v>1523801</v>
      </c>
      <c r="C148" s="530"/>
      <c r="D148" s="531">
        <f t="shared" si="34"/>
        <v>863573</v>
      </c>
      <c r="E148" s="531">
        <f t="shared" si="35"/>
        <v>829847</v>
      </c>
      <c r="F148" s="520">
        <f t="shared" si="35"/>
        <v>33726</v>
      </c>
      <c r="G148" s="531"/>
      <c r="H148" s="531">
        <f t="shared" si="36"/>
        <v>660228</v>
      </c>
      <c r="I148" s="531">
        <f t="shared" si="37"/>
        <v>101915</v>
      </c>
      <c r="J148" s="531">
        <f t="shared" si="37"/>
        <v>558313</v>
      </c>
      <c r="K148" s="531"/>
      <c r="L148" s="529">
        <f t="shared" si="38"/>
        <v>724956</v>
      </c>
      <c r="M148" s="530"/>
      <c r="N148" s="531">
        <f t="shared" si="39"/>
        <v>583966</v>
      </c>
      <c r="O148" s="531">
        <v>564426</v>
      </c>
      <c r="P148" s="531">
        <v>19540</v>
      </c>
      <c r="Q148" s="531"/>
      <c r="R148" s="531">
        <f t="shared" si="40"/>
        <v>140990</v>
      </c>
      <c r="S148" s="531">
        <v>34816</v>
      </c>
      <c r="T148" s="531">
        <v>106174</v>
      </c>
      <c r="U148" s="531"/>
      <c r="V148" s="529">
        <f t="shared" si="41"/>
        <v>798845</v>
      </c>
      <c r="W148" s="530"/>
      <c r="X148" s="531">
        <f t="shared" si="42"/>
        <v>279607</v>
      </c>
      <c r="Y148" s="531">
        <v>265421</v>
      </c>
      <c r="Z148" s="532">
        <v>14186</v>
      </c>
      <c r="AA148" s="531"/>
      <c r="AB148" s="531">
        <f t="shared" si="43"/>
        <v>519238</v>
      </c>
      <c r="AC148" s="531">
        <v>67099</v>
      </c>
      <c r="AD148" s="531">
        <v>452139</v>
      </c>
      <c r="AF148" s="533"/>
    </row>
    <row r="149" spans="1:32" s="522" customFormat="1" ht="9" customHeight="1">
      <c r="A149" s="523" t="s">
        <v>72</v>
      </c>
      <c r="B149" s="524">
        <f t="shared" si="33"/>
        <v>2286597</v>
      </c>
      <c r="C149" s="525"/>
      <c r="D149" s="526">
        <f t="shared" si="34"/>
        <v>1450015</v>
      </c>
      <c r="E149" s="526">
        <f t="shared" si="35"/>
        <v>1387373</v>
      </c>
      <c r="F149" s="526">
        <f t="shared" si="35"/>
        <v>62642</v>
      </c>
      <c r="G149" s="526"/>
      <c r="H149" s="526">
        <f t="shared" si="36"/>
        <v>836582</v>
      </c>
      <c r="I149" s="526">
        <f t="shared" si="37"/>
        <v>139921</v>
      </c>
      <c r="J149" s="526">
        <f t="shared" si="37"/>
        <v>696661</v>
      </c>
      <c r="K149" s="526"/>
      <c r="L149" s="524">
        <f t="shared" si="38"/>
        <v>1089214</v>
      </c>
      <c r="M149" s="525"/>
      <c r="N149" s="526">
        <f t="shared" si="39"/>
        <v>890476</v>
      </c>
      <c r="O149" s="526">
        <v>856079</v>
      </c>
      <c r="P149" s="526">
        <v>34397</v>
      </c>
      <c r="Q149" s="526"/>
      <c r="R149" s="526">
        <f t="shared" si="40"/>
        <v>198738</v>
      </c>
      <c r="S149" s="526">
        <v>43205</v>
      </c>
      <c r="T149" s="526">
        <v>155533</v>
      </c>
      <c r="U149" s="526"/>
      <c r="V149" s="524">
        <f t="shared" si="41"/>
        <v>1197383</v>
      </c>
      <c r="W149" s="525"/>
      <c r="X149" s="526">
        <f t="shared" si="42"/>
        <v>559539</v>
      </c>
      <c r="Y149" s="526">
        <v>531294</v>
      </c>
      <c r="Z149" s="527">
        <v>28245</v>
      </c>
      <c r="AA149" s="526"/>
      <c r="AB149" s="526">
        <f t="shared" si="43"/>
        <v>637844</v>
      </c>
      <c r="AC149" s="526">
        <v>96716</v>
      </c>
      <c r="AD149" s="526">
        <v>541128</v>
      </c>
      <c r="AF149" s="533"/>
    </row>
    <row r="150" spans="1:32" s="522" customFormat="1" ht="9" customHeight="1">
      <c r="A150" s="528" t="s">
        <v>73</v>
      </c>
      <c r="B150" s="529">
        <f t="shared" si="33"/>
        <v>789108</v>
      </c>
      <c r="C150" s="530"/>
      <c r="D150" s="531">
        <f t="shared" si="34"/>
        <v>471303</v>
      </c>
      <c r="E150" s="531">
        <f t="shared" si="35"/>
        <v>446142</v>
      </c>
      <c r="F150" s="520">
        <f t="shared" si="35"/>
        <v>25161</v>
      </c>
      <c r="G150" s="531"/>
      <c r="H150" s="531">
        <f t="shared" si="36"/>
        <v>317805</v>
      </c>
      <c r="I150" s="531">
        <f t="shared" si="37"/>
        <v>71771</v>
      </c>
      <c r="J150" s="531">
        <f t="shared" si="37"/>
        <v>246034</v>
      </c>
      <c r="K150" s="531"/>
      <c r="L150" s="529">
        <f t="shared" si="38"/>
        <v>364605</v>
      </c>
      <c r="M150" s="530"/>
      <c r="N150" s="531">
        <f t="shared" si="39"/>
        <v>286569</v>
      </c>
      <c r="O150" s="531">
        <v>272813</v>
      </c>
      <c r="P150" s="531">
        <v>13756</v>
      </c>
      <c r="Q150" s="531"/>
      <c r="R150" s="531">
        <f t="shared" si="40"/>
        <v>78036</v>
      </c>
      <c r="S150" s="531">
        <v>21630</v>
      </c>
      <c r="T150" s="531">
        <v>56406</v>
      </c>
      <c r="U150" s="531"/>
      <c r="V150" s="529">
        <f t="shared" si="41"/>
        <v>424503</v>
      </c>
      <c r="W150" s="530"/>
      <c r="X150" s="531">
        <f t="shared" si="42"/>
        <v>184734</v>
      </c>
      <c r="Y150" s="531">
        <v>173329</v>
      </c>
      <c r="Z150" s="532">
        <v>11405</v>
      </c>
      <c r="AA150" s="531"/>
      <c r="AB150" s="531">
        <f t="shared" si="43"/>
        <v>239769</v>
      </c>
      <c r="AC150" s="531">
        <v>50141</v>
      </c>
      <c r="AD150" s="531">
        <v>189628</v>
      </c>
      <c r="AF150" s="533"/>
    </row>
    <row r="151" spans="1:32" s="522" customFormat="1" ht="9" customHeight="1">
      <c r="A151" s="528" t="s">
        <v>74</v>
      </c>
      <c r="B151" s="529">
        <f t="shared" si="33"/>
        <v>5334854</v>
      </c>
      <c r="C151" s="530"/>
      <c r="D151" s="531">
        <f t="shared" si="34"/>
        <v>3016608</v>
      </c>
      <c r="E151" s="531">
        <f t="shared" si="35"/>
        <v>2955199</v>
      </c>
      <c r="F151" s="520">
        <f t="shared" si="35"/>
        <v>61409</v>
      </c>
      <c r="G151" s="531"/>
      <c r="H151" s="531">
        <f t="shared" si="36"/>
        <v>2318246</v>
      </c>
      <c r="I151" s="531">
        <f t="shared" si="37"/>
        <v>460049</v>
      </c>
      <c r="J151" s="531">
        <f t="shared" si="37"/>
        <v>1858197</v>
      </c>
      <c r="K151" s="531"/>
      <c r="L151" s="529">
        <f t="shared" si="38"/>
        <v>2461842</v>
      </c>
      <c r="M151" s="530"/>
      <c r="N151" s="531">
        <f t="shared" si="39"/>
        <v>1964229</v>
      </c>
      <c r="O151" s="531">
        <v>1924806</v>
      </c>
      <c r="P151" s="531">
        <v>39423</v>
      </c>
      <c r="Q151" s="531"/>
      <c r="R151" s="531">
        <f t="shared" si="40"/>
        <v>497613</v>
      </c>
      <c r="S151" s="531">
        <v>121647</v>
      </c>
      <c r="T151" s="531">
        <v>375966</v>
      </c>
      <c r="U151" s="531"/>
      <c r="V151" s="529">
        <f t="shared" si="41"/>
        <v>2873012</v>
      </c>
      <c r="W151" s="530"/>
      <c r="X151" s="531">
        <f t="shared" si="42"/>
        <v>1052379</v>
      </c>
      <c r="Y151" s="531">
        <v>1030393</v>
      </c>
      <c r="Z151" s="532">
        <v>21986</v>
      </c>
      <c r="AA151" s="531"/>
      <c r="AB151" s="531">
        <f t="shared" si="43"/>
        <v>1820633</v>
      </c>
      <c r="AC151" s="531">
        <v>338402</v>
      </c>
      <c r="AD151" s="531">
        <v>1482231</v>
      </c>
      <c r="AF151" s="533"/>
    </row>
    <row r="152" spans="1:32" s="522" customFormat="1" ht="9" customHeight="1">
      <c r="A152" s="528" t="s">
        <v>75</v>
      </c>
      <c r="B152" s="529">
        <f t="shared" si="33"/>
        <v>1359715</v>
      </c>
      <c r="C152" s="530"/>
      <c r="D152" s="531">
        <f t="shared" si="34"/>
        <v>882093</v>
      </c>
      <c r="E152" s="531">
        <f t="shared" si="35"/>
        <v>862175</v>
      </c>
      <c r="F152" s="520">
        <f t="shared" si="35"/>
        <v>19918</v>
      </c>
      <c r="G152" s="531"/>
      <c r="H152" s="531">
        <f t="shared" si="36"/>
        <v>477622</v>
      </c>
      <c r="I152" s="531">
        <f t="shared" si="37"/>
        <v>40024</v>
      </c>
      <c r="J152" s="531">
        <f t="shared" si="37"/>
        <v>437598</v>
      </c>
      <c r="K152" s="531"/>
      <c r="L152" s="529">
        <f t="shared" si="38"/>
        <v>647001</v>
      </c>
      <c r="M152" s="530"/>
      <c r="N152" s="531">
        <f t="shared" si="39"/>
        <v>538735</v>
      </c>
      <c r="O152" s="531">
        <v>526993</v>
      </c>
      <c r="P152" s="531">
        <v>11742</v>
      </c>
      <c r="Q152" s="531"/>
      <c r="R152" s="531">
        <f t="shared" si="40"/>
        <v>108266</v>
      </c>
      <c r="S152" s="531">
        <v>13563</v>
      </c>
      <c r="T152" s="531">
        <v>94703</v>
      </c>
      <c r="U152" s="531"/>
      <c r="V152" s="529">
        <f t="shared" si="41"/>
        <v>712714</v>
      </c>
      <c r="W152" s="530"/>
      <c r="X152" s="531">
        <f t="shared" si="42"/>
        <v>343358</v>
      </c>
      <c r="Y152" s="531">
        <v>335182</v>
      </c>
      <c r="Z152" s="532">
        <v>8176</v>
      </c>
      <c r="AA152" s="531"/>
      <c r="AB152" s="531">
        <f t="shared" si="43"/>
        <v>369356</v>
      </c>
      <c r="AC152" s="531">
        <v>26461</v>
      </c>
      <c r="AD152" s="531">
        <v>342895</v>
      </c>
      <c r="AF152" s="533"/>
    </row>
    <row r="153" spans="1:32" s="522" customFormat="1" ht="9" customHeight="1">
      <c r="A153" s="523" t="s">
        <v>76</v>
      </c>
      <c r="B153" s="524">
        <f t="shared" si="33"/>
        <v>997731</v>
      </c>
      <c r="C153" s="525"/>
      <c r="D153" s="526">
        <f t="shared" si="34"/>
        <v>564940</v>
      </c>
      <c r="E153" s="526">
        <f t="shared" si="35"/>
        <v>542698</v>
      </c>
      <c r="F153" s="526">
        <f t="shared" si="35"/>
        <v>22242</v>
      </c>
      <c r="G153" s="526"/>
      <c r="H153" s="526">
        <f t="shared" si="36"/>
        <v>432791</v>
      </c>
      <c r="I153" s="526">
        <f t="shared" si="37"/>
        <v>108693</v>
      </c>
      <c r="J153" s="526">
        <f t="shared" si="37"/>
        <v>324098</v>
      </c>
      <c r="K153" s="526"/>
      <c r="L153" s="524">
        <f t="shared" si="38"/>
        <v>468109</v>
      </c>
      <c r="M153" s="525"/>
      <c r="N153" s="526">
        <f t="shared" si="39"/>
        <v>360827</v>
      </c>
      <c r="O153" s="526">
        <v>347089</v>
      </c>
      <c r="P153" s="526">
        <v>13738</v>
      </c>
      <c r="Q153" s="526"/>
      <c r="R153" s="526">
        <f t="shared" si="40"/>
        <v>107282</v>
      </c>
      <c r="S153" s="526">
        <v>31754</v>
      </c>
      <c r="T153" s="526">
        <v>75528</v>
      </c>
      <c r="U153" s="526"/>
      <c r="V153" s="524">
        <f t="shared" si="41"/>
        <v>529622</v>
      </c>
      <c r="W153" s="525"/>
      <c r="X153" s="526">
        <f t="shared" si="42"/>
        <v>204113</v>
      </c>
      <c r="Y153" s="526">
        <v>195609</v>
      </c>
      <c r="Z153" s="527">
        <v>8504</v>
      </c>
      <c r="AA153" s="526"/>
      <c r="AB153" s="526">
        <f t="shared" si="43"/>
        <v>325509</v>
      </c>
      <c r="AC153" s="526">
        <v>76939</v>
      </c>
      <c r="AD153" s="526">
        <v>248570</v>
      </c>
      <c r="AF153" s="533"/>
    </row>
    <row r="154" spans="1:32" s="534" customFormat="1" ht="9" customHeight="1">
      <c r="A154" s="528"/>
      <c r="B154" s="529"/>
      <c r="C154" s="530"/>
      <c r="D154" s="531"/>
      <c r="E154" s="531"/>
      <c r="F154" s="531"/>
      <c r="G154" s="531"/>
      <c r="H154" s="531"/>
      <c r="I154" s="531"/>
      <c r="J154" s="531"/>
      <c r="K154" s="531"/>
      <c r="L154" s="529"/>
      <c r="M154" s="530"/>
      <c r="N154" s="531"/>
      <c r="O154" s="531"/>
      <c r="P154" s="531"/>
      <c r="Q154" s="531"/>
      <c r="R154" s="531"/>
      <c r="S154" s="531"/>
      <c r="T154" s="531"/>
      <c r="U154" s="531"/>
      <c r="V154" s="529"/>
      <c r="W154" s="530"/>
      <c r="X154" s="531"/>
      <c r="Y154" s="531"/>
      <c r="Z154" s="531"/>
      <c r="AA154" s="531"/>
      <c r="AB154" s="531"/>
      <c r="AC154" s="531"/>
      <c r="AD154" s="531"/>
    </row>
    <row r="155" spans="1:32" ht="9" customHeight="1">
      <c r="A155" s="513">
        <v>2009</v>
      </c>
      <c r="B155" s="512"/>
      <c r="C155" s="512"/>
      <c r="D155" s="512"/>
      <c r="E155" s="512"/>
      <c r="F155" s="512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4"/>
      <c r="W155" s="512"/>
      <c r="X155" s="512"/>
      <c r="Y155" s="512"/>
      <c r="Z155" s="512"/>
      <c r="AA155" s="512"/>
      <c r="AB155" s="512"/>
      <c r="AC155" s="512"/>
      <c r="AD155" s="512"/>
    </row>
    <row r="156" spans="1:32" s="517" customFormat="1" ht="9" customHeight="1">
      <c r="A156" s="515" t="s">
        <v>44</v>
      </c>
      <c r="B156" s="514">
        <f>SUM(B158:B189)</f>
        <v>79956254</v>
      </c>
      <c r="C156" s="516"/>
      <c r="D156" s="514">
        <f>SUM(D158:D189)</f>
        <v>47453163</v>
      </c>
      <c r="E156" s="514">
        <f>SUM(E158:E189)</f>
        <v>45027104</v>
      </c>
      <c r="F156" s="514">
        <f>SUM(F158:F189)</f>
        <v>2426059</v>
      </c>
      <c r="G156" s="514"/>
      <c r="H156" s="514">
        <f>SUM(H158:H189)</f>
        <v>32503091</v>
      </c>
      <c r="I156" s="514">
        <f>SUM(I158:I189)</f>
        <v>5938871</v>
      </c>
      <c r="J156" s="514">
        <f>SUM(J158:J189)</f>
        <v>26564220</v>
      </c>
      <c r="K156" s="514"/>
      <c r="L156" s="514">
        <f>SUM(L158:L189)</f>
        <v>37851355</v>
      </c>
      <c r="M156" s="516"/>
      <c r="N156" s="514">
        <f>SUM(N158:N189)</f>
        <v>29787251</v>
      </c>
      <c r="O156" s="514">
        <f>SUM(O158:O189)</f>
        <v>28195274</v>
      </c>
      <c r="P156" s="514">
        <f>SUM(P158:P189)</f>
        <v>1591977</v>
      </c>
      <c r="Q156" s="514"/>
      <c r="R156" s="514">
        <f>SUM(R158:R189)</f>
        <v>8064104</v>
      </c>
      <c r="S156" s="514">
        <f>SUM(S158:S189)</f>
        <v>1797024</v>
      </c>
      <c r="T156" s="514">
        <f>SUM(T158:T189)</f>
        <v>6267080</v>
      </c>
      <c r="U156" s="514"/>
      <c r="V156" s="514">
        <f>SUM(V158:V189)</f>
        <v>42104899</v>
      </c>
      <c r="W156" s="516"/>
      <c r="X156" s="514">
        <f>SUM(X158:X189)</f>
        <v>17665912</v>
      </c>
      <c r="Y156" s="514">
        <f>SUM(Y158:Y189)</f>
        <v>16831830</v>
      </c>
      <c r="Z156" s="514">
        <f>SUM(Z158:Z189)</f>
        <v>834082</v>
      </c>
      <c r="AA156" s="514"/>
      <c r="AB156" s="514">
        <f>SUM(AB158:AB189)</f>
        <v>24438987</v>
      </c>
      <c r="AC156" s="514">
        <f>SUM(AC158:AC189)</f>
        <v>4141847</v>
      </c>
      <c r="AD156" s="514">
        <f>SUM(AD158:AD189)</f>
        <v>20297140</v>
      </c>
    </row>
    <row r="157" spans="1:32" s="517" customFormat="1" ht="3.95" customHeight="1">
      <c r="A157" s="515"/>
      <c r="B157" s="514"/>
      <c r="C157" s="516"/>
      <c r="D157" s="514"/>
      <c r="E157" s="514"/>
      <c r="F157" s="514"/>
      <c r="G157" s="514"/>
      <c r="H157" s="514"/>
      <c r="I157" s="514"/>
      <c r="J157" s="514"/>
      <c r="K157" s="514"/>
      <c r="L157" s="514"/>
      <c r="M157" s="516"/>
      <c r="N157" s="514"/>
      <c r="O157" s="514"/>
      <c r="P157" s="514"/>
      <c r="Q157" s="514"/>
      <c r="R157" s="514"/>
      <c r="S157" s="514"/>
      <c r="T157" s="514"/>
      <c r="U157" s="514"/>
      <c r="V157" s="514"/>
      <c r="W157" s="516"/>
      <c r="X157" s="514"/>
      <c r="Y157" s="514"/>
      <c r="Z157" s="514"/>
      <c r="AA157" s="514"/>
      <c r="AB157" s="514"/>
      <c r="AC157" s="514"/>
      <c r="AD157" s="514"/>
    </row>
    <row r="158" spans="1:32" s="522" customFormat="1" ht="9" customHeight="1">
      <c r="A158" s="518" t="s">
        <v>45</v>
      </c>
      <c r="B158" s="519">
        <f t="shared" ref="B158:B189" si="44">SUM(D158,H158)</f>
        <v>808055</v>
      </c>
      <c r="C158" s="516"/>
      <c r="D158" s="520">
        <f t="shared" ref="D158:D189" si="45">SUM(E158:F158)</f>
        <v>467782</v>
      </c>
      <c r="E158" s="520">
        <f t="shared" ref="E158:F189" si="46">SUM(O158,Y158)</f>
        <v>434180</v>
      </c>
      <c r="F158" s="520">
        <f t="shared" si="46"/>
        <v>33602</v>
      </c>
      <c r="G158" s="520"/>
      <c r="H158" s="520">
        <f t="shared" ref="H158:H189" si="47">SUM(I158:J158)</f>
        <v>340273</v>
      </c>
      <c r="I158" s="520">
        <f t="shared" ref="I158:J189" si="48">SUM(S158,AC158)</f>
        <v>55380</v>
      </c>
      <c r="J158" s="520">
        <f t="shared" si="48"/>
        <v>284893</v>
      </c>
      <c r="K158" s="520"/>
      <c r="L158" s="519">
        <f t="shared" ref="L158:L189" si="49">SUM(N158,R158)</f>
        <v>377630</v>
      </c>
      <c r="M158" s="516"/>
      <c r="N158" s="520">
        <f t="shared" ref="N158:N189" si="50">SUM(O158:P158)</f>
        <v>291788</v>
      </c>
      <c r="O158" s="520">
        <v>269097</v>
      </c>
      <c r="P158" s="520">
        <v>22691</v>
      </c>
      <c r="Q158" s="520"/>
      <c r="R158" s="520">
        <f t="shared" ref="R158:R189" si="51">SUM(S158:T158)</f>
        <v>85842</v>
      </c>
      <c r="S158" s="520">
        <v>18120</v>
      </c>
      <c r="T158" s="520">
        <v>67722</v>
      </c>
      <c r="U158" s="520"/>
      <c r="V158" s="519">
        <f t="shared" ref="V158:V189" si="52">SUM(X158,AB158)</f>
        <v>430425</v>
      </c>
      <c r="W158" s="516"/>
      <c r="X158" s="520">
        <f t="shared" ref="X158:X189" si="53">SUM(Y158:Z158)</f>
        <v>175994</v>
      </c>
      <c r="Y158" s="520">
        <v>165083</v>
      </c>
      <c r="Z158" s="521">
        <v>10911</v>
      </c>
      <c r="AA158" s="520"/>
      <c r="AB158" s="520">
        <f t="shared" ref="AB158:AB189" si="54">SUM(AC158:AD158)</f>
        <v>254431</v>
      </c>
      <c r="AC158" s="520">
        <v>37260</v>
      </c>
      <c r="AD158" s="520">
        <v>217171</v>
      </c>
      <c r="AF158" s="533"/>
    </row>
    <row r="159" spans="1:32" s="522" customFormat="1" ht="9" customHeight="1">
      <c r="A159" s="518" t="s">
        <v>46</v>
      </c>
      <c r="B159" s="519">
        <f t="shared" si="44"/>
        <v>2273667</v>
      </c>
      <c r="C159" s="516"/>
      <c r="D159" s="520">
        <f t="shared" si="45"/>
        <v>1400121</v>
      </c>
      <c r="E159" s="520">
        <f t="shared" si="46"/>
        <v>1319577</v>
      </c>
      <c r="F159" s="520">
        <f t="shared" si="46"/>
        <v>80544</v>
      </c>
      <c r="G159" s="520"/>
      <c r="H159" s="520">
        <f t="shared" si="47"/>
        <v>873546</v>
      </c>
      <c r="I159" s="520">
        <f t="shared" si="48"/>
        <v>103852</v>
      </c>
      <c r="J159" s="520">
        <f t="shared" si="48"/>
        <v>769694</v>
      </c>
      <c r="K159" s="520"/>
      <c r="L159" s="519">
        <f t="shared" si="49"/>
        <v>1122418</v>
      </c>
      <c r="M159" s="516"/>
      <c r="N159" s="520">
        <f t="shared" si="50"/>
        <v>859463</v>
      </c>
      <c r="O159" s="520">
        <v>807025</v>
      </c>
      <c r="P159" s="520">
        <v>52438</v>
      </c>
      <c r="Q159" s="520"/>
      <c r="R159" s="520">
        <f t="shared" si="51"/>
        <v>262955</v>
      </c>
      <c r="S159" s="520">
        <v>39976</v>
      </c>
      <c r="T159" s="520">
        <v>222979</v>
      </c>
      <c r="U159" s="520"/>
      <c r="V159" s="519">
        <f t="shared" si="52"/>
        <v>1151249</v>
      </c>
      <c r="W159" s="516"/>
      <c r="X159" s="520">
        <f t="shared" si="53"/>
        <v>540658</v>
      </c>
      <c r="Y159" s="520">
        <v>512552</v>
      </c>
      <c r="Z159" s="521">
        <v>28106</v>
      </c>
      <c r="AA159" s="520"/>
      <c r="AB159" s="520">
        <f t="shared" si="54"/>
        <v>610591</v>
      </c>
      <c r="AC159" s="520">
        <v>63876</v>
      </c>
      <c r="AD159" s="520">
        <v>546715</v>
      </c>
      <c r="AF159" s="533"/>
    </row>
    <row r="160" spans="1:32" s="522" customFormat="1" ht="9" customHeight="1">
      <c r="A160" s="518" t="s">
        <v>47</v>
      </c>
      <c r="B160" s="519">
        <f t="shared" si="44"/>
        <v>451290</v>
      </c>
      <c r="C160" s="516"/>
      <c r="D160" s="520">
        <f t="shared" si="45"/>
        <v>294289</v>
      </c>
      <c r="E160" s="520">
        <f t="shared" si="46"/>
        <v>279762</v>
      </c>
      <c r="F160" s="520">
        <f t="shared" si="46"/>
        <v>14527</v>
      </c>
      <c r="G160" s="520"/>
      <c r="H160" s="520">
        <f t="shared" si="47"/>
        <v>157001</v>
      </c>
      <c r="I160" s="520">
        <f t="shared" si="48"/>
        <v>26141</v>
      </c>
      <c r="J160" s="520">
        <f t="shared" si="48"/>
        <v>130860</v>
      </c>
      <c r="K160" s="520"/>
      <c r="L160" s="519">
        <f t="shared" si="49"/>
        <v>228699</v>
      </c>
      <c r="M160" s="516"/>
      <c r="N160" s="520">
        <f t="shared" si="50"/>
        <v>184804</v>
      </c>
      <c r="O160" s="520">
        <v>175881</v>
      </c>
      <c r="P160" s="521">
        <v>8923</v>
      </c>
      <c r="Q160" s="520"/>
      <c r="R160" s="520">
        <f t="shared" si="51"/>
        <v>43895</v>
      </c>
      <c r="S160" s="520">
        <v>9916</v>
      </c>
      <c r="T160" s="520">
        <v>33979</v>
      </c>
      <c r="U160" s="520"/>
      <c r="V160" s="519">
        <f t="shared" si="52"/>
        <v>222591</v>
      </c>
      <c r="W160" s="516"/>
      <c r="X160" s="520">
        <f t="shared" si="53"/>
        <v>109485</v>
      </c>
      <c r="Y160" s="520">
        <v>103881</v>
      </c>
      <c r="Z160" s="521">
        <v>5604</v>
      </c>
      <c r="AA160" s="520"/>
      <c r="AB160" s="520">
        <f t="shared" si="54"/>
        <v>113106</v>
      </c>
      <c r="AC160" s="520">
        <v>16225</v>
      </c>
      <c r="AD160" s="520">
        <v>96881</v>
      </c>
      <c r="AF160" s="533"/>
    </row>
    <row r="161" spans="1:32" s="522" customFormat="1" ht="9" customHeight="1">
      <c r="A161" s="523" t="s">
        <v>48</v>
      </c>
      <c r="B161" s="524">
        <f t="shared" si="44"/>
        <v>586517</v>
      </c>
      <c r="C161" s="525"/>
      <c r="D161" s="526">
        <f t="shared" si="45"/>
        <v>357111</v>
      </c>
      <c r="E161" s="526">
        <f t="shared" si="46"/>
        <v>346998</v>
      </c>
      <c r="F161" s="526">
        <f t="shared" si="46"/>
        <v>10113</v>
      </c>
      <c r="G161" s="526"/>
      <c r="H161" s="526">
        <f t="shared" si="47"/>
        <v>229406</v>
      </c>
      <c r="I161" s="526">
        <f t="shared" si="48"/>
        <v>24900</v>
      </c>
      <c r="J161" s="526">
        <f t="shared" si="48"/>
        <v>204506</v>
      </c>
      <c r="K161" s="526"/>
      <c r="L161" s="524">
        <f t="shared" si="49"/>
        <v>286363</v>
      </c>
      <c r="M161" s="525"/>
      <c r="N161" s="526">
        <f t="shared" si="50"/>
        <v>233658</v>
      </c>
      <c r="O161" s="526">
        <v>226847</v>
      </c>
      <c r="P161" s="526">
        <v>6811</v>
      </c>
      <c r="Q161" s="526"/>
      <c r="R161" s="526">
        <f t="shared" si="51"/>
        <v>52705</v>
      </c>
      <c r="S161" s="526">
        <v>8560</v>
      </c>
      <c r="T161" s="526">
        <v>44145</v>
      </c>
      <c r="U161" s="526"/>
      <c r="V161" s="524">
        <f t="shared" si="52"/>
        <v>300154</v>
      </c>
      <c r="W161" s="525"/>
      <c r="X161" s="526">
        <f t="shared" si="53"/>
        <v>123453</v>
      </c>
      <c r="Y161" s="526">
        <v>120151</v>
      </c>
      <c r="Z161" s="527">
        <v>3302</v>
      </c>
      <c r="AA161" s="526"/>
      <c r="AB161" s="526">
        <f t="shared" si="54"/>
        <v>176701</v>
      </c>
      <c r="AC161" s="526">
        <v>16340</v>
      </c>
      <c r="AD161" s="526">
        <v>160361</v>
      </c>
      <c r="AF161" s="533"/>
    </row>
    <row r="162" spans="1:32" s="522" customFormat="1" ht="9" customHeight="1">
      <c r="A162" s="528" t="s">
        <v>49</v>
      </c>
      <c r="B162" s="529">
        <f t="shared" si="44"/>
        <v>1951256</v>
      </c>
      <c r="C162" s="530"/>
      <c r="D162" s="531">
        <f t="shared" si="45"/>
        <v>1157255</v>
      </c>
      <c r="E162" s="531">
        <f t="shared" si="46"/>
        <v>1068599</v>
      </c>
      <c r="F162" s="520">
        <f t="shared" si="46"/>
        <v>88656</v>
      </c>
      <c r="G162" s="531"/>
      <c r="H162" s="531">
        <f t="shared" si="47"/>
        <v>794001</v>
      </c>
      <c r="I162" s="531">
        <f t="shared" si="48"/>
        <v>146817</v>
      </c>
      <c r="J162" s="531">
        <f t="shared" si="48"/>
        <v>647184</v>
      </c>
      <c r="K162" s="531"/>
      <c r="L162" s="529">
        <f t="shared" si="49"/>
        <v>940704</v>
      </c>
      <c r="M162" s="530"/>
      <c r="N162" s="531">
        <f t="shared" si="50"/>
        <v>740357</v>
      </c>
      <c r="O162" s="531">
        <v>683583</v>
      </c>
      <c r="P162" s="531">
        <v>56774</v>
      </c>
      <c r="Q162" s="531"/>
      <c r="R162" s="531">
        <f t="shared" si="51"/>
        <v>200347</v>
      </c>
      <c r="S162" s="531">
        <v>44226</v>
      </c>
      <c r="T162" s="531">
        <v>156121</v>
      </c>
      <c r="U162" s="531"/>
      <c r="V162" s="529">
        <f t="shared" si="52"/>
        <v>1010552</v>
      </c>
      <c r="W162" s="530"/>
      <c r="X162" s="531">
        <f t="shared" si="53"/>
        <v>416898</v>
      </c>
      <c r="Y162" s="531">
        <v>385016</v>
      </c>
      <c r="Z162" s="532">
        <v>31882</v>
      </c>
      <c r="AA162" s="531"/>
      <c r="AB162" s="531">
        <f t="shared" si="54"/>
        <v>593654</v>
      </c>
      <c r="AC162" s="531">
        <v>102591</v>
      </c>
      <c r="AD162" s="531">
        <v>491063</v>
      </c>
      <c r="AF162" s="533"/>
    </row>
    <row r="163" spans="1:32" s="522" customFormat="1" ht="9" customHeight="1">
      <c r="A163" s="528" t="s">
        <v>50</v>
      </c>
      <c r="B163" s="529">
        <f t="shared" si="44"/>
        <v>468686</v>
      </c>
      <c r="C163" s="530"/>
      <c r="D163" s="531">
        <f t="shared" si="45"/>
        <v>308408</v>
      </c>
      <c r="E163" s="531">
        <f t="shared" si="46"/>
        <v>295465</v>
      </c>
      <c r="F163" s="520">
        <f t="shared" si="46"/>
        <v>12943</v>
      </c>
      <c r="G163" s="531"/>
      <c r="H163" s="531">
        <f t="shared" si="47"/>
        <v>160278</v>
      </c>
      <c r="I163" s="531">
        <f t="shared" si="48"/>
        <v>41903</v>
      </c>
      <c r="J163" s="531">
        <f t="shared" si="48"/>
        <v>118375</v>
      </c>
      <c r="K163" s="531"/>
      <c r="L163" s="529">
        <f t="shared" si="49"/>
        <v>223853</v>
      </c>
      <c r="M163" s="530"/>
      <c r="N163" s="531">
        <f t="shared" si="50"/>
        <v>183858</v>
      </c>
      <c r="O163" s="531">
        <v>176423</v>
      </c>
      <c r="P163" s="531">
        <v>7435</v>
      </c>
      <c r="Q163" s="531"/>
      <c r="R163" s="531">
        <f t="shared" si="51"/>
        <v>39995</v>
      </c>
      <c r="S163" s="531">
        <v>10560</v>
      </c>
      <c r="T163" s="531">
        <v>29435</v>
      </c>
      <c r="U163" s="531"/>
      <c r="V163" s="529">
        <f t="shared" si="52"/>
        <v>244833</v>
      </c>
      <c r="W163" s="530"/>
      <c r="X163" s="531">
        <f t="shared" si="53"/>
        <v>124550</v>
      </c>
      <c r="Y163" s="531">
        <v>119042</v>
      </c>
      <c r="Z163" s="532">
        <v>5508</v>
      </c>
      <c r="AA163" s="531"/>
      <c r="AB163" s="531">
        <f t="shared" si="54"/>
        <v>120283</v>
      </c>
      <c r="AC163" s="531">
        <v>31343</v>
      </c>
      <c r="AD163" s="531">
        <v>88940</v>
      </c>
      <c r="AF163" s="533"/>
    </row>
    <row r="164" spans="1:32" s="522" customFormat="1" ht="9" customHeight="1">
      <c r="A164" s="528" t="s">
        <v>51</v>
      </c>
      <c r="B164" s="529">
        <f t="shared" si="44"/>
        <v>3115024</v>
      </c>
      <c r="C164" s="530"/>
      <c r="D164" s="531">
        <f t="shared" si="45"/>
        <v>1782044</v>
      </c>
      <c r="E164" s="531">
        <f t="shared" si="46"/>
        <v>1749328</v>
      </c>
      <c r="F164" s="520">
        <f t="shared" si="46"/>
        <v>32716</v>
      </c>
      <c r="G164" s="531"/>
      <c r="H164" s="531">
        <f t="shared" si="47"/>
        <v>1332980</v>
      </c>
      <c r="I164" s="531">
        <f t="shared" si="48"/>
        <v>193761</v>
      </c>
      <c r="J164" s="531">
        <f t="shared" si="48"/>
        <v>1139219</v>
      </c>
      <c r="K164" s="531"/>
      <c r="L164" s="529">
        <f t="shared" si="49"/>
        <v>1457572</v>
      </c>
      <c r="M164" s="530"/>
      <c r="N164" s="531">
        <f t="shared" si="50"/>
        <v>1248851</v>
      </c>
      <c r="O164" s="531">
        <v>1227286</v>
      </c>
      <c r="P164" s="531">
        <v>21565</v>
      </c>
      <c r="Q164" s="531"/>
      <c r="R164" s="531">
        <f t="shared" si="51"/>
        <v>208721</v>
      </c>
      <c r="S164" s="531">
        <v>48915</v>
      </c>
      <c r="T164" s="531">
        <v>159806</v>
      </c>
      <c r="U164" s="531"/>
      <c r="V164" s="529">
        <f t="shared" si="52"/>
        <v>1657452</v>
      </c>
      <c r="W164" s="530"/>
      <c r="X164" s="531">
        <f t="shared" si="53"/>
        <v>533193</v>
      </c>
      <c r="Y164" s="531">
        <v>522042</v>
      </c>
      <c r="Z164" s="532">
        <v>11151</v>
      </c>
      <c r="AA164" s="531"/>
      <c r="AB164" s="531">
        <f t="shared" si="54"/>
        <v>1124259</v>
      </c>
      <c r="AC164" s="531">
        <v>144846</v>
      </c>
      <c r="AD164" s="531">
        <v>979413</v>
      </c>
      <c r="AF164" s="533"/>
    </row>
    <row r="165" spans="1:32" s="522" customFormat="1" ht="9" customHeight="1">
      <c r="A165" s="523" t="s">
        <v>52</v>
      </c>
      <c r="B165" s="524">
        <f t="shared" si="44"/>
        <v>2537707</v>
      </c>
      <c r="C165" s="525"/>
      <c r="D165" s="526">
        <f t="shared" si="45"/>
        <v>1445058</v>
      </c>
      <c r="E165" s="526">
        <f t="shared" si="46"/>
        <v>1340598</v>
      </c>
      <c r="F165" s="526">
        <f t="shared" si="46"/>
        <v>104460</v>
      </c>
      <c r="G165" s="526"/>
      <c r="H165" s="526">
        <f t="shared" si="47"/>
        <v>1092649</v>
      </c>
      <c r="I165" s="526">
        <f t="shared" si="48"/>
        <v>221053</v>
      </c>
      <c r="J165" s="526">
        <f t="shared" si="48"/>
        <v>871596</v>
      </c>
      <c r="K165" s="526"/>
      <c r="L165" s="524">
        <f t="shared" si="49"/>
        <v>1246667</v>
      </c>
      <c r="M165" s="525"/>
      <c r="N165" s="526">
        <f t="shared" si="50"/>
        <v>948917</v>
      </c>
      <c r="O165" s="526">
        <v>875332</v>
      </c>
      <c r="P165" s="526">
        <v>73585</v>
      </c>
      <c r="Q165" s="526"/>
      <c r="R165" s="526">
        <f t="shared" si="51"/>
        <v>297750</v>
      </c>
      <c r="S165" s="526">
        <v>68430</v>
      </c>
      <c r="T165" s="526">
        <v>229320</v>
      </c>
      <c r="U165" s="526"/>
      <c r="V165" s="524">
        <f t="shared" si="52"/>
        <v>1291040</v>
      </c>
      <c r="W165" s="525"/>
      <c r="X165" s="526">
        <f t="shared" si="53"/>
        <v>496141</v>
      </c>
      <c r="Y165" s="526">
        <v>465266</v>
      </c>
      <c r="Z165" s="527">
        <v>30875</v>
      </c>
      <c r="AA165" s="526"/>
      <c r="AB165" s="526">
        <f t="shared" si="54"/>
        <v>794899</v>
      </c>
      <c r="AC165" s="526">
        <v>152623</v>
      </c>
      <c r="AD165" s="526">
        <v>642276</v>
      </c>
      <c r="AF165" s="533"/>
    </row>
    <row r="166" spans="1:32" s="522" customFormat="1" ht="9" customHeight="1">
      <c r="A166" s="528" t="s">
        <v>53</v>
      </c>
      <c r="B166" s="529">
        <f t="shared" si="44"/>
        <v>7002705</v>
      </c>
      <c r="C166" s="530"/>
      <c r="D166" s="531">
        <f t="shared" si="45"/>
        <v>4236234</v>
      </c>
      <c r="E166" s="531">
        <f t="shared" si="46"/>
        <v>3945235</v>
      </c>
      <c r="F166" s="520">
        <f t="shared" si="46"/>
        <v>290999</v>
      </c>
      <c r="G166" s="531"/>
      <c r="H166" s="531">
        <f t="shared" si="47"/>
        <v>2766471</v>
      </c>
      <c r="I166" s="531">
        <f t="shared" si="48"/>
        <v>506574</v>
      </c>
      <c r="J166" s="531">
        <f t="shared" si="48"/>
        <v>2259897</v>
      </c>
      <c r="K166" s="531"/>
      <c r="L166" s="529">
        <f t="shared" si="49"/>
        <v>3214685</v>
      </c>
      <c r="M166" s="530"/>
      <c r="N166" s="531">
        <f t="shared" si="50"/>
        <v>2396568</v>
      </c>
      <c r="O166" s="531">
        <v>2234394</v>
      </c>
      <c r="P166" s="531">
        <v>162174</v>
      </c>
      <c r="Q166" s="531"/>
      <c r="R166" s="531">
        <f t="shared" si="51"/>
        <v>818117</v>
      </c>
      <c r="S166" s="531">
        <v>186682</v>
      </c>
      <c r="T166" s="531">
        <v>631435</v>
      </c>
      <c r="U166" s="531"/>
      <c r="V166" s="529">
        <f t="shared" si="52"/>
        <v>3788020</v>
      </c>
      <c r="W166" s="530"/>
      <c r="X166" s="531">
        <f t="shared" si="53"/>
        <v>1839666</v>
      </c>
      <c r="Y166" s="531">
        <v>1710841</v>
      </c>
      <c r="Z166" s="532">
        <v>128825</v>
      </c>
      <c r="AA166" s="531"/>
      <c r="AB166" s="531">
        <f t="shared" si="54"/>
        <v>1948354</v>
      </c>
      <c r="AC166" s="531">
        <v>319892</v>
      </c>
      <c r="AD166" s="531">
        <v>1628462</v>
      </c>
      <c r="AF166" s="533"/>
    </row>
    <row r="167" spans="1:32" s="522" customFormat="1" ht="9" customHeight="1">
      <c r="A167" s="528" t="s">
        <v>54</v>
      </c>
      <c r="B167" s="529">
        <f t="shared" si="44"/>
        <v>1130185</v>
      </c>
      <c r="C167" s="530"/>
      <c r="D167" s="531">
        <f t="shared" si="45"/>
        <v>629053</v>
      </c>
      <c r="E167" s="531">
        <f t="shared" si="46"/>
        <v>593447</v>
      </c>
      <c r="F167" s="520">
        <f t="shared" si="46"/>
        <v>35606</v>
      </c>
      <c r="G167" s="531"/>
      <c r="H167" s="531">
        <f t="shared" si="47"/>
        <v>501132</v>
      </c>
      <c r="I167" s="531">
        <f t="shared" si="48"/>
        <v>96657</v>
      </c>
      <c r="J167" s="531">
        <f t="shared" si="48"/>
        <v>404475</v>
      </c>
      <c r="K167" s="531"/>
      <c r="L167" s="529">
        <f t="shared" si="49"/>
        <v>536574</v>
      </c>
      <c r="M167" s="530"/>
      <c r="N167" s="531">
        <f t="shared" si="50"/>
        <v>419840</v>
      </c>
      <c r="O167" s="531">
        <v>396095</v>
      </c>
      <c r="P167" s="531">
        <v>23745</v>
      </c>
      <c r="Q167" s="531"/>
      <c r="R167" s="531">
        <f t="shared" si="51"/>
        <v>116734</v>
      </c>
      <c r="S167" s="531">
        <v>31430</v>
      </c>
      <c r="T167" s="531">
        <v>85304</v>
      </c>
      <c r="U167" s="531"/>
      <c r="V167" s="529">
        <f t="shared" si="52"/>
        <v>593611</v>
      </c>
      <c r="W167" s="530"/>
      <c r="X167" s="531">
        <f t="shared" si="53"/>
        <v>209213</v>
      </c>
      <c r="Y167" s="531">
        <v>197352</v>
      </c>
      <c r="Z167" s="532">
        <v>11861</v>
      </c>
      <c r="AA167" s="531"/>
      <c r="AB167" s="531">
        <f t="shared" si="54"/>
        <v>384398</v>
      </c>
      <c r="AC167" s="531">
        <v>65227</v>
      </c>
      <c r="AD167" s="531">
        <v>319171</v>
      </c>
      <c r="AF167" s="533"/>
    </row>
    <row r="168" spans="1:32" s="522" customFormat="1" ht="9" customHeight="1">
      <c r="A168" s="528" t="s">
        <v>55</v>
      </c>
      <c r="B168" s="529">
        <f t="shared" si="44"/>
        <v>3764719</v>
      </c>
      <c r="C168" s="530"/>
      <c r="D168" s="531">
        <f t="shared" si="45"/>
        <v>2132470</v>
      </c>
      <c r="E168" s="531">
        <f t="shared" si="46"/>
        <v>2027257</v>
      </c>
      <c r="F168" s="520">
        <f t="shared" si="46"/>
        <v>105213</v>
      </c>
      <c r="G168" s="531"/>
      <c r="H168" s="531">
        <f t="shared" si="47"/>
        <v>1632249</v>
      </c>
      <c r="I168" s="531">
        <f t="shared" si="48"/>
        <v>453059</v>
      </c>
      <c r="J168" s="531">
        <f t="shared" si="48"/>
        <v>1179190</v>
      </c>
      <c r="K168" s="531"/>
      <c r="L168" s="529">
        <f t="shared" si="49"/>
        <v>1697772</v>
      </c>
      <c r="M168" s="530"/>
      <c r="N168" s="531">
        <f t="shared" si="50"/>
        <v>1297040</v>
      </c>
      <c r="O168" s="531">
        <v>1226168</v>
      </c>
      <c r="P168" s="531">
        <v>70872</v>
      </c>
      <c r="Q168" s="531"/>
      <c r="R168" s="531">
        <f t="shared" si="51"/>
        <v>400732</v>
      </c>
      <c r="S168" s="531">
        <v>116982</v>
      </c>
      <c r="T168" s="531">
        <v>283750</v>
      </c>
      <c r="U168" s="531"/>
      <c r="V168" s="529">
        <f t="shared" si="52"/>
        <v>2066947</v>
      </c>
      <c r="W168" s="530"/>
      <c r="X168" s="531">
        <f t="shared" si="53"/>
        <v>835430</v>
      </c>
      <c r="Y168" s="531">
        <v>801089</v>
      </c>
      <c r="Z168" s="532">
        <v>34341</v>
      </c>
      <c r="AA168" s="531"/>
      <c r="AB168" s="531">
        <f t="shared" si="54"/>
        <v>1231517</v>
      </c>
      <c r="AC168" s="531">
        <v>336077</v>
      </c>
      <c r="AD168" s="531">
        <v>895440</v>
      </c>
      <c r="AF168" s="533"/>
    </row>
    <row r="169" spans="1:32" s="522" customFormat="1" ht="9" customHeight="1">
      <c r="A169" s="523" t="s">
        <v>56</v>
      </c>
      <c r="B169" s="524">
        <f t="shared" si="44"/>
        <v>2257046</v>
      </c>
      <c r="C169" s="525"/>
      <c r="D169" s="526">
        <f t="shared" si="45"/>
        <v>1381015</v>
      </c>
      <c r="E169" s="526">
        <f t="shared" si="46"/>
        <v>1359619</v>
      </c>
      <c r="F169" s="526">
        <f t="shared" si="46"/>
        <v>21396</v>
      </c>
      <c r="G169" s="526"/>
      <c r="H169" s="526">
        <f t="shared" si="47"/>
        <v>876031</v>
      </c>
      <c r="I169" s="526">
        <f t="shared" si="48"/>
        <v>119771</v>
      </c>
      <c r="J169" s="526">
        <f t="shared" si="48"/>
        <v>756260</v>
      </c>
      <c r="K169" s="526"/>
      <c r="L169" s="524">
        <f t="shared" si="49"/>
        <v>1042088</v>
      </c>
      <c r="M169" s="525"/>
      <c r="N169" s="526">
        <f t="shared" si="50"/>
        <v>843619</v>
      </c>
      <c r="O169" s="526">
        <v>829089</v>
      </c>
      <c r="P169" s="526">
        <v>14530</v>
      </c>
      <c r="Q169" s="526"/>
      <c r="R169" s="526">
        <f t="shared" si="51"/>
        <v>198469</v>
      </c>
      <c r="S169" s="526">
        <v>28153</v>
      </c>
      <c r="T169" s="526">
        <v>170316</v>
      </c>
      <c r="U169" s="526"/>
      <c r="V169" s="524">
        <f t="shared" si="52"/>
        <v>1214958</v>
      </c>
      <c r="W169" s="525"/>
      <c r="X169" s="526">
        <f t="shared" si="53"/>
        <v>537396</v>
      </c>
      <c r="Y169" s="526">
        <v>530530</v>
      </c>
      <c r="Z169" s="527">
        <v>6866</v>
      </c>
      <c r="AA169" s="526"/>
      <c r="AB169" s="526">
        <f t="shared" si="54"/>
        <v>677562</v>
      </c>
      <c r="AC169" s="526">
        <v>91618</v>
      </c>
      <c r="AD169" s="526">
        <v>585944</v>
      </c>
      <c r="AF169" s="533"/>
    </row>
    <row r="170" spans="1:32" s="522" customFormat="1" ht="9" customHeight="1">
      <c r="A170" s="528" t="s">
        <v>57</v>
      </c>
      <c r="B170" s="529">
        <f t="shared" si="44"/>
        <v>1847886</v>
      </c>
      <c r="C170" s="530"/>
      <c r="D170" s="531">
        <f t="shared" si="45"/>
        <v>1041638</v>
      </c>
      <c r="E170" s="531">
        <f t="shared" si="46"/>
        <v>989572</v>
      </c>
      <c r="F170" s="520">
        <f t="shared" si="46"/>
        <v>52066</v>
      </c>
      <c r="G170" s="531"/>
      <c r="H170" s="531">
        <f t="shared" si="47"/>
        <v>806248</v>
      </c>
      <c r="I170" s="531">
        <f t="shared" si="48"/>
        <v>128670</v>
      </c>
      <c r="J170" s="531">
        <f t="shared" si="48"/>
        <v>677578</v>
      </c>
      <c r="K170" s="531"/>
      <c r="L170" s="529">
        <f t="shared" si="49"/>
        <v>850029</v>
      </c>
      <c r="M170" s="530"/>
      <c r="N170" s="531">
        <f t="shared" si="50"/>
        <v>673526</v>
      </c>
      <c r="O170" s="531">
        <v>640641</v>
      </c>
      <c r="P170" s="532">
        <v>32885</v>
      </c>
      <c r="Q170" s="531"/>
      <c r="R170" s="531">
        <f t="shared" si="51"/>
        <v>176503</v>
      </c>
      <c r="S170" s="531">
        <v>37806</v>
      </c>
      <c r="T170" s="531">
        <v>138697</v>
      </c>
      <c r="U170" s="531"/>
      <c r="V170" s="529">
        <f t="shared" si="52"/>
        <v>997857</v>
      </c>
      <c r="W170" s="530"/>
      <c r="X170" s="531">
        <f t="shared" si="53"/>
        <v>368112</v>
      </c>
      <c r="Y170" s="531">
        <v>348931</v>
      </c>
      <c r="Z170" s="521">
        <v>19181</v>
      </c>
      <c r="AA170" s="531"/>
      <c r="AB170" s="531">
        <f t="shared" si="54"/>
        <v>629745</v>
      </c>
      <c r="AC170" s="531">
        <v>90864</v>
      </c>
      <c r="AD170" s="531">
        <v>538881</v>
      </c>
      <c r="AF170" s="533"/>
    </row>
    <row r="171" spans="1:32" s="522" customFormat="1" ht="9" customHeight="1">
      <c r="A171" s="528" t="s">
        <v>58</v>
      </c>
      <c r="B171" s="529">
        <f t="shared" si="44"/>
        <v>5136094</v>
      </c>
      <c r="C171" s="530"/>
      <c r="D171" s="531">
        <f t="shared" si="45"/>
        <v>3176574</v>
      </c>
      <c r="E171" s="531">
        <f t="shared" si="46"/>
        <v>3038366</v>
      </c>
      <c r="F171" s="520">
        <f t="shared" si="46"/>
        <v>138208</v>
      </c>
      <c r="G171" s="531"/>
      <c r="H171" s="531">
        <f t="shared" si="47"/>
        <v>1959520</v>
      </c>
      <c r="I171" s="531">
        <f t="shared" si="48"/>
        <v>314066</v>
      </c>
      <c r="J171" s="531">
        <f t="shared" si="48"/>
        <v>1645454</v>
      </c>
      <c r="K171" s="531"/>
      <c r="L171" s="529">
        <f t="shared" si="49"/>
        <v>2452292</v>
      </c>
      <c r="M171" s="530"/>
      <c r="N171" s="531">
        <f t="shared" si="50"/>
        <v>1966172</v>
      </c>
      <c r="O171" s="531">
        <v>1875815</v>
      </c>
      <c r="P171" s="531">
        <v>90357</v>
      </c>
      <c r="Q171" s="531"/>
      <c r="R171" s="531">
        <f t="shared" si="51"/>
        <v>486120</v>
      </c>
      <c r="S171" s="531">
        <v>98006</v>
      </c>
      <c r="T171" s="531">
        <v>388114</v>
      </c>
      <c r="U171" s="531"/>
      <c r="V171" s="529">
        <f t="shared" si="52"/>
        <v>2683802</v>
      </c>
      <c r="W171" s="530"/>
      <c r="X171" s="531">
        <f t="shared" si="53"/>
        <v>1210402</v>
      </c>
      <c r="Y171" s="531">
        <v>1162551</v>
      </c>
      <c r="Z171" s="532">
        <v>47851</v>
      </c>
      <c r="AA171" s="531"/>
      <c r="AB171" s="531">
        <f t="shared" si="54"/>
        <v>1473400</v>
      </c>
      <c r="AC171" s="531">
        <v>216060</v>
      </c>
      <c r="AD171" s="531">
        <v>1257340</v>
      </c>
      <c r="AF171" s="533"/>
    </row>
    <row r="172" spans="1:32" s="522" customFormat="1" ht="9" customHeight="1">
      <c r="A172" s="528" t="s">
        <v>59</v>
      </c>
      <c r="B172" s="529">
        <f t="shared" si="44"/>
        <v>11023463</v>
      </c>
      <c r="C172" s="530"/>
      <c r="D172" s="531">
        <f t="shared" si="45"/>
        <v>6531030</v>
      </c>
      <c r="E172" s="531">
        <f t="shared" si="46"/>
        <v>6063142</v>
      </c>
      <c r="F172" s="520">
        <f t="shared" si="46"/>
        <v>467888</v>
      </c>
      <c r="G172" s="531"/>
      <c r="H172" s="531">
        <f t="shared" si="47"/>
        <v>4492433</v>
      </c>
      <c r="I172" s="531">
        <f t="shared" si="48"/>
        <v>548977</v>
      </c>
      <c r="J172" s="531">
        <f t="shared" si="48"/>
        <v>3943456</v>
      </c>
      <c r="K172" s="531"/>
      <c r="L172" s="529">
        <f t="shared" si="49"/>
        <v>5280773</v>
      </c>
      <c r="M172" s="530"/>
      <c r="N172" s="531">
        <f t="shared" si="50"/>
        <v>4204423</v>
      </c>
      <c r="O172" s="531">
        <v>3876234</v>
      </c>
      <c r="P172" s="531">
        <v>328189</v>
      </c>
      <c r="Q172" s="531"/>
      <c r="R172" s="531">
        <f t="shared" si="51"/>
        <v>1076350</v>
      </c>
      <c r="S172" s="531">
        <v>184351</v>
      </c>
      <c r="T172" s="531">
        <v>891999</v>
      </c>
      <c r="U172" s="531"/>
      <c r="V172" s="529">
        <f t="shared" si="52"/>
        <v>5742690</v>
      </c>
      <c r="W172" s="530"/>
      <c r="X172" s="531">
        <f t="shared" si="53"/>
        <v>2326607</v>
      </c>
      <c r="Y172" s="531">
        <v>2186908</v>
      </c>
      <c r="Z172" s="532">
        <v>139699</v>
      </c>
      <c r="AA172" s="531"/>
      <c r="AB172" s="531">
        <f t="shared" si="54"/>
        <v>3416083</v>
      </c>
      <c r="AC172" s="531">
        <v>364626</v>
      </c>
      <c r="AD172" s="531">
        <v>3051457</v>
      </c>
      <c r="AF172" s="533"/>
    </row>
    <row r="173" spans="1:32" s="522" customFormat="1" ht="9" customHeight="1">
      <c r="A173" s="523" t="s">
        <v>60</v>
      </c>
      <c r="B173" s="524">
        <f t="shared" si="44"/>
        <v>3010043</v>
      </c>
      <c r="C173" s="525"/>
      <c r="D173" s="526">
        <f t="shared" si="45"/>
        <v>1740754</v>
      </c>
      <c r="E173" s="526">
        <f t="shared" si="46"/>
        <v>1670433</v>
      </c>
      <c r="F173" s="526">
        <f t="shared" si="46"/>
        <v>70321</v>
      </c>
      <c r="G173" s="526"/>
      <c r="H173" s="526">
        <f t="shared" si="47"/>
        <v>1269289</v>
      </c>
      <c r="I173" s="526">
        <f t="shared" si="48"/>
        <v>328486</v>
      </c>
      <c r="J173" s="526">
        <f t="shared" si="48"/>
        <v>940803</v>
      </c>
      <c r="K173" s="526"/>
      <c r="L173" s="524">
        <f t="shared" si="49"/>
        <v>1379837</v>
      </c>
      <c r="M173" s="525"/>
      <c r="N173" s="526">
        <f t="shared" si="50"/>
        <v>1079210</v>
      </c>
      <c r="O173" s="526">
        <v>1028083</v>
      </c>
      <c r="P173" s="526">
        <v>51127</v>
      </c>
      <c r="Q173" s="526"/>
      <c r="R173" s="526">
        <f t="shared" si="51"/>
        <v>300627</v>
      </c>
      <c r="S173" s="526">
        <v>77585</v>
      </c>
      <c r="T173" s="526">
        <v>223042</v>
      </c>
      <c r="U173" s="526"/>
      <c r="V173" s="524">
        <f t="shared" si="52"/>
        <v>1630206</v>
      </c>
      <c r="W173" s="525"/>
      <c r="X173" s="526">
        <f t="shared" si="53"/>
        <v>661544</v>
      </c>
      <c r="Y173" s="526">
        <v>642350</v>
      </c>
      <c r="Z173" s="527">
        <v>19194</v>
      </c>
      <c r="AA173" s="526"/>
      <c r="AB173" s="526">
        <f t="shared" si="54"/>
        <v>968662</v>
      </c>
      <c r="AC173" s="526">
        <v>250901</v>
      </c>
      <c r="AD173" s="526">
        <v>717761</v>
      </c>
      <c r="AF173" s="533"/>
    </row>
    <row r="174" spans="1:32" s="522" customFormat="1" ht="9" customHeight="1">
      <c r="A174" s="528" t="s">
        <v>61</v>
      </c>
      <c r="B174" s="529">
        <f t="shared" si="44"/>
        <v>1301043</v>
      </c>
      <c r="C174" s="530"/>
      <c r="D174" s="531">
        <f t="shared" si="45"/>
        <v>777917</v>
      </c>
      <c r="E174" s="531">
        <f t="shared" si="46"/>
        <v>753485</v>
      </c>
      <c r="F174" s="520">
        <f t="shared" si="46"/>
        <v>24432</v>
      </c>
      <c r="G174" s="531"/>
      <c r="H174" s="531">
        <f t="shared" si="47"/>
        <v>523126</v>
      </c>
      <c r="I174" s="531">
        <f t="shared" si="48"/>
        <v>108139</v>
      </c>
      <c r="J174" s="531">
        <f t="shared" si="48"/>
        <v>414987</v>
      </c>
      <c r="K174" s="531"/>
      <c r="L174" s="529">
        <f t="shared" si="49"/>
        <v>597921</v>
      </c>
      <c r="M174" s="530"/>
      <c r="N174" s="531">
        <f t="shared" si="50"/>
        <v>458209</v>
      </c>
      <c r="O174" s="531">
        <v>441738</v>
      </c>
      <c r="P174" s="531">
        <v>16471</v>
      </c>
      <c r="Q174" s="531"/>
      <c r="R174" s="531">
        <f t="shared" si="51"/>
        <v>139712</v>
      </c>
      <c r="S174" s="531">
        <v>31133</v>
      </c>
      <c r="T174" s="531">
        <v>108579</v>
      </c>
      <c r="U174" s="531"/>
      <c r="V174" s="529">
        <f t="shared" si="52"/>
        <v>703122</v>
      </c>
      <c r="W174" s="530"/>
      <c r="X174" s="531">
        <f t="shared" si="53"/>
        <v>319708</v>
      </c>
      <c r="Y174" s="531">
        <v>311747</v>
      </c>
      <c r="Z174" s="532">
        <v>7961</v>
      </c>
      <c r="AA174" s="531"/>
      <c r="AB174" s="531">
        <f t="shared" si="54"/>
        <v>383414</v>
      </c>
      <c r="AC174" s="531">
        <v>77006</v>
      </c>
      <c r="AD174" s="531">
        <v>306408</v>
      </c>
      <c r="AF174" s="533"/>
    </row>
    <row r="175" spans="1:32" s="522" customFormat="1" ht="9" customHeight="1">
      <c r="A175" s="528" t="s">
        <v>62</v>
      </c>
      <c r="B175" s="529">
        <f t="shared" si="44"/>
        <v>772898</v>
      </c>
      <c r="C175" s="530"/>
      <c r="D175" s="531">
        <f t="shared" si="45"/>
        <v>486954</v>
      </c>
      <c r="E175" s="531">
        <f t="shared" si="46"/>
        <v>470330</v>
      </c>
      <c r="F175" s="520">
        <f t="shared" si="46"/>
        <v>16624</v>
      </c>
      <c r="G175" s="531"/>
      <c r="H175" s="531">
        <f t="shared" si="47"/>
        <v>285944</v>
      </c>
      <c r="I175" s="531">
        <f t="shared" si="48"/>
        <v>81221</v>
      </c>
      <c r="J175" s="531">
        <f t="shared" si="48"/>
        <v>204723</v>
      </c>
      <c r="K175" s="531"/>
      <c r="L175" s="529">
        <f t="shared" si="49"/>
        <v>371395</v>
      </c>
      <c r="M175" s="530"/>
      <c r="N175" s="531">
        <f t="shared" si="50"/>
        <v>294251</v>
      </c>
      <c r="O175" s="531">
        <v>283263</v>
      </c>
      <c r="P175" s="531">
        <v>10988</v>
      </c>
      <c r="Q175" s="531"/>
      <c r="R175" s="531">
        <f t="shared" si="51"/>
        <v>77144</v>
      </c>
      <c r="S175" s="531">
        <v>24331</v>
      </c>
      <c r="T175" s="531">
        <v>52813</v>
      </c>
      <c r="U175" s="531"/>
      <c r="V175" s="529">
        <f t="shared" si="52"/>
        <v>401503</v>
      </c>
      <c r="W175" s="530"/>
      <c r="X175" s="531">
        <f t="shared" si="53"/>
        <v>192703</v>
      </c>
      <c r="Y175" s="531">
        <v>187067</v>
      </c>
      <c r="Z175" s="532">
        <v>5636</v>
      </c>
      <c r="AA175" s="531"/>
      <c r="AB175" s="531">
        <f t="shared" si="54"/>
        <v>208800</v>
      </c>
      <c r="AC175" s="531">
        <v>56890</v>
      </c>
      <c r="AD175" s="531">
        <v>151910</v>
      </c>
      <c r="AF175" s="533"/>
    </row>
    <row r="176" spans="1:32" s="522" customFormat="1" ht="9" customHeight="1">
      <c r="A176" s="528" t="s">
        <v>63</v>
      </c>
      <c r="B176" s="529">
        <f t="shared" si="44"/>
        <v>3421290</v>
      </c>
      <c r="C176" s="530"/>
      <c r="D176" s="531">
        <f t="shared" si="45"/>
        <v>2155024</v>
      </c>
      <c r="E176" s="531">
        <f t="shared" si="46"/>
        <v>2002438</v>
      </c>
      <c r="F176" s="520">
        <f t="shared" si="46"/>
        <v>152586</v>
      </c>
      <c r="G176" s="531"/>
      <c r="H176" s="531">
        <f t="shared" si="47"/>
        <v>1266266</v>
      </c>
      <c r="I176" s="531">
        <f t="shared" si="48"/>
        <v>230756</v>
      </c>
      <c r="J176" s="531">
        <f t="shared" si="48"/>
        <v>1035510</v>
      </c>
      <c r="K176" s="531"/>
      <c r="L176" s="529">
        <f t="shared" si="49"/>
        <v>1704508</v>
      </c>
      <c r="M176" s="530"/>
      <c r="N176" s="531">
        <f t="shared" si="50"/>
        <v>1369974</v>
      </c>
      <c r="O176" s="531">
        <v>1272357</v>
      </c>
      <c r="P176" s="531">
        <v>97617</v>
      </c>
      <c r="Q176" s="531"/>
      <c r="R176" s="531">
        <f t="shared" si="51"/>
        <v>334534</v>
      </c>
      <c r="S176" s="531">
        <v>84827</v>
      </c>
      <c r="T176" s="531">
        <v>249707</v>
      </c>
      <c r="U176" s="531"/>
      <c r="V176" s="529">
        <f t="shared" si="52"/>
        <v>1716782</v>
      </c>
      <c r="W176" s="530"/>
      <c r="X176" s="531">
        <f t="shared" si="53"/>
        <v>785050</v>
      </c>
      <c r="Y176" s="531">
        <v>730081</v>
      </c>
      <c r="Z176" s="532">
        <v>54969</v>
      </c>
      <c r="AA176" s="531"/>
      <c r="AB176" s="531">
        <f t="shared" si="54"/>
        <v>931732</v>
      </c>
      <c r="AC176" s="531">
        <v>145929</v>
      </c>
      <c r="AD176" s="531">
        <v>785803</v>
      </c>
      <c r="AF176" s="533"/>
    </row>
    <row r="177" spans="1:32" s="522" customFormat="1" ht="9" customHeight="1">
      <c r="A177" s="523" t="s">
        <v>64</v>
      </c>
      <c r="B177" s="524">
        <f t="shared" si="44"/>
        <v>2607205</v>
      </c>
      <c r="C177" s="525"/>
      <c r="D177" s="526">
        <f t="shared" si="45"/>
        <v>1562001</v>
      </c>
      <c r="E177" s="526">
        <f t="shared" si="46"/>
        <v>1526505</v>
      </c>
      <c r="F177" s="526">
        <f t="shared" si="46"/>
        <v>35496</v>
      </c>
      <c r="G177" s="526"/>
      <c r="H177" s="526">
        <f t="shared" si="47"/>
        <v>1045204</v>
      </c>
      <c r="I177" s="526">
        <f t="shared" si="48"/>
        <v>214166</v>
      </c>
      <c r="J177" s="526">
        <f t="shared" si="48"/>
        <v>831038</v>
      </c>
      <c r="K177" s="526"/>
      <c r="L177" s="524">
        <f t="shared" si="49"/>
        <v>1192017</v>
      </c>
      <c r="M177" s="525"/>
      <c r="N177" s="526">
        <f t="shared" si="50"/>
        <v>953490</v>
      </c>
      <c r="O177" s="526">
        <v>928409</v>
      </c>
      <c r="P177" s="526">
        <v>25081</v>
      </c>
      <c r="Q177" s="526"/>
      <c r="R177" s="526">
        <f t="shared" si="51"/>
        <v>238527</v>
      </c>
      <c r="S177" s="526">
        <v>58520</v>
      </c>
      <c r="T177" s="526">
        <v>180007</v>
      </c>
      <c r="U177" s="526"/>
      <c r="V177" s="524">
        <f t="shared" si="52"/>
        <v>1415188</v>
      </c>
      <c r="W177" s="525"/>
      <c r="X177" s="526">
        <f t="shared" si="53"/>
        <v>608511</v>
      </c>
      <c r="Y177" s="526">
        <v>598096</v>
      </c>
      <c r="Z177" s="527">
        <v>10415</v>
      </c>
      <c r="AA177" s="526"/>
      <c r="AB177" s="526">
        <f t="shared" si="54"/>
        <v>806677</v>
      </c>
      <c r="AC177" s="526">
        <v>155646</v>
      </c>
      <c r="AD177" s="526">
        <v>651031</v>
      </c>
      <c r="AF177" s="533"/>
    </row>
    <row r="178" spans="1:32" s="522" customFormat="1" ht="9" customHeight="1">
      <c r="A178" s="528" t="s">
        <v>65</v>
      </c>
      <c r="B178" s="529">
        <f t="shared" si="44"/>
        <v>3945738</v>
      </c>
      <c r="C178" s="530"/>
      <c r="D178" s="531">
        <f t="shared" si="45"/>
        <v>2315269</v>
      </c>
      <c r="E178" s="531">
        <f t="shared" si="46"/>
        <v>2215630</v>
      </c>
      <c r="F178" s="520">
        <f t="shared" si="46"/>
        <v>99639</v>
      </c>
      <c r="G178" s="531"/>
      <c r="H178" s="531">
        <f t="shared" si="47"/>
        <v>1630469</v>
      </c>
      <c r="I178" s="531">
        <f t="shared" si="48"/>
        <v>465337</v>
      </c>
      <c r="J178" s="531">
        <f t="shared" si="48"/>
        <v>1165132</v>
      </c>
      <c r="K178" s="531"/>
      <c r="L178" s="529">
        <f t="shared" si="49"/>
        <v>1833042</v>
      </c>
      <c r="M178" s="530"/>
      <c r="N178" s="531">
        <f t="shared" si="50"/>
        <v>1446167</v>
      </c>
      <c r="O178" s="531">
        <v>1382630</v>
      </c>
      <c r="P178" s="531">
        <v>63537</v>
      </c>
      <c r="Q178" s="531"/>
      <c r="R178" s="531">
        <f t="shared" si="51"/>
        <v>386875</v>
      </c>
      <c r="S178" s="531">
        <v>139789</v>
      </c>
      <c r="T178" s="531">
        <v>247086</v>
      </c>
      <c r="U178" s="531"/>
      <c r="V178" s="529">
        <f t="shared" si="52"/>
        <v>2112696</v>
      </c>
      <c r="W178" s="530"/>
      <c r="X178" s="531">
        <f t="shared" si="53"/>
        <v>869102</v>
      </c>
      <c r="Y178" s="531">
        <v>833000</v>
      </c>
      <c r="Z178" s="532">
        <v>36102</v>
      </c>
      <c r="AA178" s="531"/>
      <c r="AB178" s="531">
        <f t="shared" si="54"/>
        <v>1243594</v>
      </c>
      <c r="AC178" s="531">
        <v>325548</v>
      </c>
      <c r="AD178" s="531">
        <v>918046</v>
      </c>
      <c r="AF178" s="533"/>
    </row>
    <row r="179" spans="1:32" s="522" customFormat="1" ht="9" customHeight="1">
      <c r="A179" s="528" t="s">
        <v>66</v>
      </c>
      <c r="B179" s="529">
        <f t="shared" si="44"/>
        <v>1262153</v>
      </c>
      <c r="C179" s="530"/>
      <c r="D179" s="531">
        <f t="shared" si="45"/>
        <v>721970</v>
      </c>
      <c r="E179" s="531">
        <f t="shared" si="46"/>
        <v>663383</v>
      </c>
      <c r="F179" s="520">
        <f t="shared" si="46"/>
        <v>58587</v>
      </c>
      <c r="G179" s="531"/>
      <c r="H179" s="531">
        <f t="shared" si="47"/>
        <v>540183</v>
      </c>
      <c r="I179" s="531">
        <f t="shared" si="48"/>
        <v>152115</v>
      </c>
      <c r="J179" s="531">
        <f t="shared" si="48"/>
        <v>388068</v>
      </c>
      <c r="K179" s="531"/>
      <c r="L179" s="529">
        <f t="shared" si="49"/>
        <v>574417</v>
      </c>
      <c r="M179" s="530"/>
      <c r="N179" s="531">
        <f t="shared" si="50"/>
        <v>441698</v>
      </c>
      <c r="O179" s="531">
        <v>401723</v>
      </c>
      <c r="P179" s="531">
        <v>39975</v>
      </c>
      <c r="Q179" s="531"/>
      <c r="R179" s="531">
        <f t="shared" si="51"/>
        <v>132719</v>
      </c>
      <c r="S179" s="531">
        <v>36465</v>
      </c>
      <c r="T179" s="531">
        <v>96254</v>
      </c>
      <c r="U179" s="531"/>
      <c r="V179" s="529">
        <f t="shared" si="52"/>
        <v>687736</v>
      </c>
      <c r="W179" s="530"/>
      <c r="X179" s="531">
        <f t="shared" si="53"/>
        <v>280272</v>
      </c>
      <c r="Y179" s="531">
        <v>261660</v>
      </c>
      <c r="Z179" s="532">
        <v>18612</v>
      </c>
      <c r="AA179" s="531"/>
      <c r="AB179" s="531">
        <f t="shared" si="54"/>
        <v>407464</v>
      </c>
      <c r="AC179" s="531">
        <v>115650</v>
      </c>
      <c r="AD179" s="531">
        <v>291814</v>
      </c>
      <c r="AF179" s="533"/>
    </row>
    <row r="180" spans="1:32" s="522" customFormat="1" ht="9" customHeight="1">
      <c r="A180" s="528" t="s">
        <v>67</v>
      </c>
      <c r="B180" s="529">
        <f t="shared" si="44"/>
        <v>945992</v>
      </c>
      <c r="C180" s="530"/>
      <c r="D180" s="531">
        <f t="shared" si="45"/>
        <v>650364</v>
      </c>
      <c r="E180" s="531">
        <f t="shared" si="46"/>
        <v>615168</v>
      </c>
      <c r="F180" s="520">
        <f t="shared" si="46"/>
        <v>35196</v>
      </c>
      <c r="G180" s="531"/>
      <c r="H180" s="531">
        <f t="shared" si="47"/>
        <v>295628</v>
      </c>
      <c r="I180" s="531">
        <f t="shared" si="48"/>
        <v>46330</v>
      </c>
      <c r="J180" s="531">
        <f t="shared" si="48"/>
        <v>249298</v>
      </c>
      <c r="K180" s="531"/>
      <c r="L180" s="529">
        <f t="shared" si="49"/>
        <v>475101</v>
      </c>
      <c r="M180" s="530"/>
      <c r="N180" s="531">
        <f t="shared" si="50"/>
        <v>401110</v>
      </c>
      <c r="O180" s="531">
        <v>377661</v>
      </c>
      <c r="P180" s="531">
        <v>23449</v>
      </c>
      <c r="Q180" s="531"/>
      <c r="R180" s="531">
        <f t="shared" si="51"/>
        <v>73991</v>
      </c>
      <c r="S180" s="531">
        <v>19546</v>
      </c>
      <c r="T180" s="531">
        <v>54445</v>
      </c>
      <c r="U180" s="531"/>
      <c r="V180" s="529">
        <f t="shared" si="52"/>
        <v>470891</v>
      </c>
      <c r="W180" s="530"/>
      <c r="X180" s="531">
        <f t="shared" si="53"/>
        <v>249254</v>
      </c>
      <c r="Y180" s="531">
        <v>237507</v>
      </c>
      <c r="Z180" s="532">
        <v>11747</v>
      </c>
      <c r="AA180" s="531"/>
      <c r="AB180" s="531">
        <f t="shared" si="54"/>
        <v>221637</v>
      </c>
      <c r="AC180" s="531">
        <v>26784</v>
      </c>
      <c r="AD180" s="531">
        <v>194853</v>
      </c>
      <c r="AF180" s="533"/>
    </row>
    <row r="181" spans="1:32" s="522" customFormat="1" ht="9" customHeight="1">
      <c r="A181" s="523" t="s">
        <v>68</v>
      </c>
      <c r="B181" s="524">
        <f t="shared" si="44"/>
        <v>1794353</v>
      </c>
      <c r="C181" s="525"/>
      <c r="D181" s="526">
        <f t="shared" si="45"/>
        <v>1042061</v>
      </c>
      <c r="E181" s="526">
        <f t="shared" si="46"/>
        <v>1004659</v>
      </c>
      <c r="F181" s="526">
        <f t="shared" si="46"/>
        <v>37402</v>
      </c>
      <c r="G181" s="526"/>
      <c r="H181" s="526">
        <f t="shared" si="47"/>
        <v>752292</v>
      </c>
      <c r="I181" s="526">
        <f t="shared" si="48"/>
        <v>127172</v>
      </c>
      <c r="J181" s="526">
        <f t="shared" si="48"/>
        <v>625120</v>
      </c>
      <c r="K181" s="526"/>
      <c r="L181" s="524">
        <f t="shared" si="49"/>
        <v>848262</v>
      </c>
      <c r="M181" s="525"/>
      <c r="N181" s="526">
        <f t="shared" si="50"/>
        <v>661617</v>
      </c>
      <c r="O181" s="526">
        <v>638485</v>
      </c>
      <c r="P181" s="526">
        <v>23132</v>
      </c>
      <c r="Q181" s="526"/>
      <c r="R181" s="526">
        <f t="shared" si="51"/>
        <v>186645</v>
      </c>
      <c r="S181" s="526">
        <v>45950</v>
      </c>
      <c r="T181" s="526">
        <v>140695</v>
      </c>
      <c r="U181" s="526"/>
      <c r="V181" s="524">
        <f t="shared" si="52"/>
        <v>946091</v>
      </c>
      <c r="W181" s="525"/>
      <c r="X181" s="526">
        <f t="shared" si="53"/>
        <v>380444</v>
      </c>
      <c r="Y181" s="526">
        <v>366174</v>
      </c>
      <c r="Z181" s="527">
        <v>14270</v>
      </c>
      <c r="AA181" s="526"/>
      <c r="AB181" s="526">
        <f t="shared" si="54"/>
        <v>565647</v>
      </c>
      <c r="AC181" s="526">
        <v>81222</v>
      </c>
      <c r="AD181" s="526">
        <v>484425</v>
      </c>
      <c r="AF181" s="533"/>
    </row>
    <row r="182" spans="1:32" s="522" customFormat="1" ht="9" customHeight="1">
      <c r="A182" s="528" t="s">
        <v>69</v>
      </c>
      <c r="B182" s="529">
        <f t="shared" si="44"/>
        <v>2049425</v>
      </c>
      <c r="C182" s="530"/>
      <c r="D182" s="531">
        <f t="shared" si="45"/>
        <v>1200354</v>
      </c>
      <c r="E182" s="531">
        <f t="shared" si="46"/>
        <v>1152899</v>
      </c>
      <c r="F182" s="520">
        <f t="shared" si="46"/>
        <v>47455</v>
      </c>
      <c r="G182" s="531"/>
      <c r="H182" s="531">
        <f t="shared" si="47"/>
        <v>849071</v>
      </c>
      <c r="I182" s="531">
        <f t="shared" si="48"/>
        <v>166985</v>
      </c>
      <c r="J182" s="531">
        <f t="shared" si="48"/>
        <v>682086</v>
      </c>
      <c r="K182" s="531"/>
      <c r="L182" s="529">
        <f t="shared" si="49"/>
        <v>1014715</v>
      </c>
      <c r="M182" s="530"/>
      <c r="N182" s="531">
        <f t="shared" si="50"/>
        <v>772977</v>
      </c>
      <c r="O182" s="531">
        <v>739015</v>
      </c>
      <c r="P182" s="531">
        <v>33962</v>
      </c>
      <c r="Q182" s="531"/>
      <c r="R182" s="531">
        <f t="shared" si="51"/>
        <v>241738</v>
      </c>
      <c r="S182" s="531">
        <v>52182</v>
      </c>
      <c r="T182" s="531">
        <v>189556</v>
      </c>
      <c r="U182" s="531"/>
      <c r="V182" s="529">
        <f t="shared" si="52"/>
        <v>1034710</v>
      </c>
      <c r="W182" s="530"/>
      <c r="X182" s="531">
        <f t="shared" si="53"/>
        <v>427377</v>
      </c>
      <c r="Y182" s="531">
        <v>413884</v>
      </c>
      <c r="Z182" s="532">
        <v>13493</v>
      </c>
      <c r="AA182" s="531"/>
      <c r="AB182" s="531">
        <f t="shared" si="54"/>
        <v>607333</v>
      </c>
      <c r="AC182" s="531">
        <v>114803</v>
      </c>
      <c r="AD182" s="531">
        <v>492530</v>
      </c>
      <c r="AF182" s="533"/>
    </row>
    <row r="183" spans="1:32" s="522" customFormat="1" ht="9" customHeight="1">
      <c r="A183" s="528" t="s">
        <v>70</v>
      </c>
      <c r="B183" s="529">
        <f t="shared" si="44"/>
        <v>1919620</v>
      </c>
      <c r="C183" s="530"/>
      <c r="D183" s="531">
        <f t="shared" si="45"/>
        <v>1125327</v>
      </c>
      <c r="E183" s="531">
        <f t="shared" si="46"/>
        <v>1064678</v>
      </c>
      <c r="F183" s="520">
        <f t="shared" si="46"/>
        <v>60649</v>
      </c>
      <c r="G183" s="531"/>
      <c r="H183" s="531">
        <f t="shared" si="47"/>
        <v>794293</v>
      </c>
      <c r="I183" s="531">
        <f t="shared" si="48"/>
        <v>112860</v>
      </c>
      <c r="J183" s="531">
        <f t="shared" si="48"/>
        <v>681433</v>
      </c>
      <c r="K183" s="531"/>
      <c r="L183" s="529">
        <f t="shared" si="49"/>
        <v>952809</v>
      </c>
      <c r="M183" s="530"/>
      <c r="N183" s="531">
        <f t="shared" si="50"/>
        <v>706158</v>
      </c>
      <c r="O183" s="531">
        <v>669008</v>
      </c>
      <c r="P183" s="531">
        <v>37150</v>
      </c>
      <c r="Q183" s="531"/>
      <c r="R183" s="531">
        <f t="shared" si="51"/>
        <v>246651</v>
      </c>
      <c r="S183" s="531">
        <v>42546</v>
      </c>
      <c r="T183" s="531">
        <v>204105</v>
      </c>
      <c r="U183" s="531"/>
      <c r="V183" s="529">
        <f t="shared" si="52"/>
        <v>966811</v>
      </c>
      <c r="W183" s="530"/>
      <c r="X183" s="531">
        <f t="shared" si="53"/>
        <v>419169</v>
      </c>
      <c r="Y183" s="531">
        <v>395670</v>
      </c>
      <c r="Z183" s="532">
        <v>23499</v>
      </c>
      <c r="AA183" s="531"/>
      <c r="AB183" s="531">
        <f t="shared" si="54"/>
        <v>547642</v>
      </c>
      <c r="AC183" s="531">
        <v>70314</v>
      </c>
      <c r="AD183" s="531">
        <v>477328</v>
      </c>
      <c r="AF183" s="533"/>
    </row>
    <row r="184" spans="1:32" s="522" customFormat="1" ht="9" customHeight="1">
      <c r="A184" s="528" t="s">
        <v>71</v>
      </c>
      <c r="B184" s="529">
        <f t="shared" si="44"/>
        <v>1546745</v>
      </c>
      <c r="C184" s="530"/>
      <c r="D184" s="531">
        <f t="shared" si="45"/>
        <v>884419</v>
      </c>
      <c r="E184" s="531">
        <f t="shared" si="46"/>
        <v>835881</v>
      </c>
      <c r="F184" s="520">
        <f t="shared" si="46"/>
        <v>48538</v>
      </c>
      <c r="G184" s="531"/>
      <c r="H184" s="531">
        <f t="shared" si="47"/>
        <v>662326</v>
      </c>
      <c r="I184" s="531">
        <f t="shared" si="48"/>
        <v>118250</v>
      </c>
      <c r="J184" s="531">
        <f t="shared" si="48"/>
        <v>544076</v>
      </c>
      <c r="K184" s="531"/>
      <c r="L184" s="529">
        <f t="shared" si="49"/>
        <v>740499</v>
      </c>
      <c r="M184" s="530"/>
      <c r="N184" s="531">
        <f t="shared" si="50"/>
        <v>590812</v>
      </c>
      <c r="O184" s="531">
        <v>556598</v>
      </c>
      <c r="P184" s="531">
        <v>34214</v>
      </c>
      <c r="Q184" s="531"/>
      <c r="R184" s="531">
        <f t="shared" si="51"/>
        <v>149687</v>
      </c>
      <c r="S184" s="531">
        <v>42579</v>
      </c>
      <c r="T184" s="531">
        <v>107108</v>
      </c>
      <c r="U184" s="531"/>
      <c r="V184" s="529">
        <f t="shared" si="52"/>
        <v>806246</v>
      </c>
      <c r="W184" s="530"/>
      <c r="X184" s="531">
        <f t="shared" si="53"/>
        <v>293607</v>
      </c>
      <c r="Y184" s="531">
        <v>279283</v>
      </c>
      <c r="Z184" s="532">
        <v>14324</v>
      </c>
      <c r="AA184" s="531"/>
      <c r="AB184" s="531">
        <f t="shared" si="54"/>
        <v>512639</v>
      </c>
      <c r="AC184" s="531">
        <v>75671</v>
      </c>
      <c r="AD184" s="531">
        <v>436968</v>
      </c>
      <c r="AF184" s="533"/>
    </row>
    <row r="185" spans="1:32" s="522" customFormat="1" ht="9" customHeight="1">
      <c r="A185" s="523" t="s">
        <v>72</v>
      </c>
      <c r="B185" s="524">
        <f t="shared" si="44"/>
        <v>2361669</v>
      </c>
      <c r="C185" s="525"/>
      <c r="D185" s="526">
        <f t="shared" si="45"/>
        <v>1437436</v>
      </c>
      <c r="E185" s="526">
        <f t="shared" si="46"/>
        <v>1348583</v>
      </c>
      <c r="F185" s="526">
        <f t="shared" si="46"/>
        <v>88853</v>
      </c>
      <c r="G185" s="526"/>
      <c r="H185" s="526">
        <f t="shared" si="47"/>
        <v>924233</v>
      </c>
      <c r="I185" s="526">
        <f t="shared" si="48"/>
        <v>158484</v>
      </c>
      <c r="J185" s="526">
        <f t="shared" si="48"/>
        <v>765749</v>
      </c>
      <c r="K185" s="526"/>
      <c r="L185" s="524">
        <f t="shared" si="49"/>
        <v>1128630</v>
      </c>
      <c r="M185" s="525"/>
      <c r="N185" s="526">
        <f t="shared" si="50"/>
        <v>884590</v>
      </c>
      <c r="O185" s="526">
        <v>828669</v>
      </c>
      <c r="P185" s="526">
        <v>55921</v>
      </c>
      <c r="Q185" s="526"/>
      <c r="R185" s="526">
        <f t="shared" si="51"/>
        <v>244040</v>
      </c>
      <c r="S185" s="526">
        <v>54228</v>
      </c>
      <c r="T185" s="526">
        <v>189812</v>
      </c>
      <c r="U185" s="526"/>
      <c r="V185" s="524">
        <f t="shared" si="52"/>
        <v>1233039</v>
      </c>
      <c r="W185" s="525"/>
      <c r="X185" s="526">
        <f t="shared" si="53"/>
        <v>552846</v>
      </c>
      <c r="Y185" s="526">
        <v>519914</v>
      </c>
      <c r="Z185" s="527">
        <v>32932</v>
      </c>
      <c r="AA185" s="526"/>
      <c r="AB185" s="526">
        <f t="shared" si="54"/>
        <v>680193</v>
      </c>
      <c r="AC185" s="526">
        <v>104256</v>
      </c>
      <c r="AD185" s="526">
        <v>575937</v>
      </c>
      <c r="AF185" s="533"/>
    </row>
    <row r="186" spans="1:32" s="522" customFormat="1" ht="9" customHeight="1">
      <c r="A186" s="528" t="s">
        <v>73</v>
      </c>
      <c r="B186" s="529">
        <f t="shared" si="44"/>
        <v>803108</v>
      </c>
      <c r="C186" s="530"/>
      <c r="D186" s="531">
        <f t="shared" si="45"/>
        <v>498650</v>
      </c>
      <c r="E186" s="531">
        <f t="shared" si="46"/>
        <v>466318</v>
      </c>
      <c r="F186" s="520">
        <f t="shared" si="46"/>
        <v>32332</v>
      </c>
      <c r="G186" s="531"/>
      <c r="H186" s="531">
        <f t="shared" si="47"/>
        <v>304458</v>
      </c>
      <c r="I186" s="531">
        <f t="shared" si="48"/>
        <v>74713</v>
      </c>
      <c r="J186" s="531">
        <f t="shared" si="48"/>
        <v>229745</v>
      </c>
      <c r="K186" s="531"/>
      <c r="L186" s="529">
        <f t="shared" si="49"/>
        <v>376818</v>
      </c>
      <c r="M186" s="530"/>
      <c r="N186" s="531">
        <f t="shared" si="50"/>
        <v>300301</v>
      </c>
      <c r="O186" s="531">
        <v>283451</v>
      </c>
      <c r="P186" s="531">
        <v>16850</v>
      </c>
      <c r="Q186" s="531"/>
      <c r="R186" s="531">
        <f t="shared" si="51"/>
        <v>76517</v>
      </c>
      <c r="S186" s="531">
        <v>22540</v>
      </c>
      <c r="T186" s="531">
        <v>53977</v>
      </c>
      <c r="U186" s="531"/>
      <c r="V186" s="529">
        <f t="shared" si="52"/>
        <v>426290</v>
      </c>
      <c r="W186" s="530"/>
      <c r="X186" s="531">
        <f t="shared" si="53"/>
        <v>198349</v>
      </c>
      <c r="Y186" s="531">
        <v>182867</v>
      </c>
      <c r="Z186" s="532">
        <v>15482</v>
      </c>
      <c r="AA186" s="531"/>
      <c r="AB186" s="531">
        <f t="shared" si="54"/>
        <v>227941</v>
      </c>
      <c r="AC186" s="531">
        <v>52173</v>
      </c>
      <c r="AD186" s="531">
        <v>175768</v>
      </c>
      <c r="AF186" s="533"/>
    </row>
    <row r="187" spans="1:32" s="522" customFormat="1" ht="9" customHeight="1">
      <c r="A187" s="528" t="s">
        <v>74</v>
      </c>
      <c r="B187" s="529">
        <f t="shared" si="44"/>
        <v>5416073</v>
      </c>
      <c r="C187" s="530"/>
      <c r="D187" s="531">
        <f t="shared" si="45"/>
        <v>3032107</v>
      </c>
      <c r="E187" s="531">
        <f t="shared" si="46"/>
        <v>2950819</v>
      </c>
      <c r="F187" s="520">
        <f t="shared" si="46"/>
        <v>81288</v>
      </c>
      <c r="G187" s="531"/>
      <c r="H187" s="531">
        <f t="shared" si="47"/>
        <v>2383966</v>
      </c>
      <c r="I187" s="531">
        <f t="shared" si="48"/>
        <v>397612</v>
      </c>
      <c r="J187" s="531">
        <f t="shared" si="48"/>
        <v>1986354</v>
      </c>
      <c r="K187" s="531"/>
      <c r="L187" s="529">
        <f t="shared" si="49"/>
        <v>2544476</v>
      </c>
      <c r="M187" s="530"/>
      <c r="N187" s="531">
        <f t="shared" si="50"/>
        <v>2006601</v>
      </c>
      <c r="O187" s="531">
        <v>1947476</v>
      </c>
      <c r="P187" s="531">
        <v>59125</v>
      </c>
      <c r="Q187" s="531"/>
      <c r="R187" s="531">
        <f t="shared" si="51"/>
        <v>537875</v>
      </c>
      <c r="S187" s="531">
        <v>86753</v>
      </c>
      <c r="T187" s="531">
        <v>451122</v>
      </c>
      <c r="U187" s="531"/>
      <c r="V187" s="529">
        <f t="shared" si="52"/>
        <v>2871597</v>
      </c>
      <c r="W187" s="530"/>
      <c r="X187" s="531">
        <f t="shared" si="53"/>
        <v>1025506</v>
      </c>
      <c r="Y187" s="531">
        <v>1003343</v>
      </c>
      <c r="Z187" s="532">
        <v>22163</v>
      </c>
      <c r="AA187" s="531"/>
      <c r="AB187" s="531">
        <f t="shared" si="54"/>
        <v>1846091</v>
      </c>
      <c r="AC187" s="531">
        <v>310859</v>
      </c>
      <c r="AD187" s="531">
        <v>1535232</v>
      </c>
      <c r="AF187" s="533"/>
    </row>
    <row r="188" spans="1:32" s="522" customFormat="1" ht="9" customHeight="1">
      <c r="A188" s="528" t="s">
        <v>75</v>
      </c>
      <c r="B188" s="529">
        <f t="shared" si="44"/>
        <v>1420561</v>
      </c>
      <c r="C188" s="530"/>
      <c r="D188" s="531">
        <f t="shared" si="45"/>
        <v>909771</v>
      </c>
      <c r="E188" s="531">
        <f t="shared" si="46"/>
        <v>884718</v>
      </c>
      <c r="F188" s="520">
        <f t="shared" si="46"/>
        <v>25053</v>
      </c>
      <c r="G188" s="531"/>
      <c r="H188" s="531">
        <f t="shared" si="47"/>
        <v>510790</v>
      </c>
      <c r="I188" s="531">
        <f t="shared" si="48"/>
        <v>58661</v>
      </c>
      <c r="J188" s="531">
        <f t="shared" si="48"/>
        <v>452129</v>
      </c>
      <c r="K188" s="531"/>
      <c r="L188" s="529">
        <f t="shared" si="49"/>
        <v>684291</v>
      </c>
      <c r="M188" s="530"/>
      <c r="N188" s="531">
        <f t="shared" si="50"/>
        <v>563453</v>
      </c>
      <c r="O188" s="531">
        <v>547053</v>
      </c>
      <c r="P188" s="531">
        <v>16400</v>
      </c>
      <c r="Q188" s="531"/>
      <c r="R188" s="531">
        <f t="shared" si="51"/>
        <v>120838</v>
      </c>
      <c r="S188" s="531">
        <v>15622</v>
      </c>
      <c r="T188" s="531">
        <v>105216</v>
      </c>
      <c r="U188" s="531"/>
      <c r="V188" s="529">
        <f t="shared" si="52"/>
        <v>736270</v>
      </c>
      <c r="W188" s="530"/>
      <c r="X188" s="531">
        <f t="shared" si="53"/>
        <v>346318</v>
      </c>
      <c r="Y188" s="531">
        <v>337665</v>
      </c>
      <c r="Z188" s="532">
        <v>8653</v>
      </c>
      <c r="AA188" s="531"/>
      <c r="AB188" s="531">
        <f t="shared" si="54"/>
        <v>389952</v>
      </c>
      <c r="AC188" s="531">
        <v>43039</v>
      </c>
      <c r="AD188" s="531">
        <v>346913</v>
      </c>
      <c r="AF188" s="533"/>
    </row>
    <row r="189" spans="1:32" s="522" customFormat="1" ht="9" customHeight="1">
      <c r="A189" s="523" t="s">
        <v>76</v>
      </c>
      <c r="B189" s="524">
        <f t="shared" si="44"/>
        <v>1024038</v>
      </c>
      <c r="C189" s="525"/>
      <c r="D189" s="526">
        <f t="shared" si="45"/>
        <v>572703</v>
      </c>
      <c r="E189" s="526">
        <f t="shared" si="46"/>
        <v>550032</v>
      </c>
      <c r="F189" s="526">
        <f t="shared" si="46"/>
        <v>22671</v>
      </c>
      <c r="G189" s="526"/>
      <c r="H189" s="526">
        <f t="shared" si="47"/>
        <v>451335</v>
      </c>
      <c r="I189" s="526">
        <f t="shared" si="48"/>
        <v>116003</v>
      </c>
      <c r="J189" s="526">
        <f t="shared" si="48"/>
        <v>335332</v>
      </c>
      <c r="K189" s="526"/>
      <c r="L189" s="524">
        <f t="shared" si="49"/>
        <v>474498</v>
      </c>
      <c r="M189" s="525"/>
      <c r="N189" s="526">
        <f t="shared" si="50"/>
        <v>363749</v>
      </c>
      <c r="O189" s="526">
        <v>349745</v>
      </c>
      <c r="P189" s="526">
        <v>14004</v>
      </c>
      <c r="Q189" s="526"/>
      <c r="R189" s="526">
        <f t="shared" si="51"/>
        <v>110749</v>
      </c>
      <c r="S189" s="526">
        <v>30315</v>
      </c>
      <c r="T189" s="526">
        <v>80434</v>
      </c>
      <c r="U189" s="526"/>
      <c r="V189" s="524">
        <f t="shared" si="52"/>
        <v>549540</v>
      </c>
      <c r="W189" s="525"/>
      <c r="X189" s="526">
        <f t="shared" si="53"/>
        <v>208954</v>
      </c>
      <c r="Y189" s="526">
        <v>200287</v>
      </c>
      <c r="Z189" s="527">
        <v>8667</v>
      </c>
      <c r="AA189" s="526"/>
      <c r="AB189" s="526">
        <f t="shared" si="54"/>
        <v>340586</v>
      </c>
      <c r="AC189" s="526">
        <v>85688</v>
      </c>
      <c r="AD189" s="526">
        <v>254898</v>
      </c>
      <c r="AF189" s="533"/>
    </row>
    <row r="190" spans="1:32" s="534" customFormat="1" ht="9" customHeight="1">
      <c r="A190" s="528"/>
      <c r="B190" s="529"/>
      <c r="C190" s="530"/>
      <c r="D190" s="531"/>
      <c r="E190" s="531"/>
      <c r="F190" s="531"/>
      <c r="G190" s="531"/>
      <c r="H190" s="531"/>
      <c r="I190" s="531"/>
      <c r="J190" s="531"/>
      <c r="K190" s="531"/>
      <c r="L190" s="529"/>
      <c r="M190" s="530"/>
      <c r="N190" s="531"/>
      <c r="O190" s="531"/>
      <c r="P190" s="531"/>
      <c r="Q190" s="531"/>
      <c r="R190" s="531"/>
      <c r="S190" s="531"/>
      <c r="T190" s="531"/>
      <c r="U190" s="531"/>
      <c r="V190" s="529"/>
      <c r="W190" s="530"/>
      <c r="X190" s="531"/>
      <c r="Y190" s="531"/>
      <c r="Z190" s="531"/>
      <c r="AA190" s="531"/>
      <c r="AB190" s="531"/>
      <c r="AC190" s="531"/>
      <c r="AD190" s="531"/>
    </row>
    <row r="191" spans="1:32" ht="9" customHeight="1">
      <c r="A191" s="513">
        <v>2010</v>
      </c>
      <c r="B191" s="512"/>
      <c r="C191" s="512"/>
      <c r="D191" s="512"/>
      <c r="E191" s="512"/>
      <c r="F191" s="512"/>
      <c r="G191" s="512"/>
      <c r="H191" s="512"/>
      <c r="I191" s="512"/>
      <c r="J191" s="512"/>
      <c r="K191" s="512"/>
      <c r="L191" s="512"/>
      <c r="M191" s="512"/>
      <c r="N191" s="512"/>
      <c r="O191" s="512"/>
      <c r="P191" s="512"/>
      <c r="Q191" s="512"/>
      <c r="R191" s="512"/>
      <c r="S191" s="512"/>
      <c r="T191" s="512"/>
      <c r="U191" s="512"/>
      <c r="V191" s="514"/>
      <c r="W191" s="512"/>
      <c r="X191" s="512"/>
      <c r="Y191" s="512"/>
      <c r="Z191" s="512"/>
      <c r="AA191" s="512"/>
      <c r="AB191" s="512"/>
      <c r="AC191" s="512"/>
      <c r="AD191" s="512"/>
      <c r="AE191" s="535"/>
    </row>
    <row r="192" spans="1:32" s="517" customFormat="1" ht="9" customHeight="1">
      <c r="A192" s="515" t="s">
        <v>44</v>
      </c>
      <c r="B192" s="514">
        <f>SUM(B194:B225)</f>
        <v>81491003</v>
      </c>
      <c r="C192" s="516"/>
      <c r="D192" s="514">
        <f>SUM(D194:D225)</f>
        <v>49133132</v>
      </c>
      <c r="E192" s="514">
        <f>SUM(E194:E225)</f>
        <v>46597624</v>
      </c>
      <c r="F192" s="514">
        <f>SUM(F194:F225)</f>
        <v>2535508</v>
      </c>
      <c r="G192" s="514"/>
      <c r="H192" s="514">
        <f>SUM(H194:H225)</f>
        <v>32357871</v>
      </c>
      <c r="I192" s="514">
        <f>SUM(I194:I225)</f>
        <v>5719783</v>
      </c>
      <c r="J192" s="514">
        <f>SUM(J194:J225)</f>
        <v>26638088</v>
      </c>
      <c r="K192" s="514"/>
      <c r="L192" s="514">
        <f>SUM(L194:L225)</f>
        <v>38633391</v>
      </c>
      <c r="M192" s="516"/>
      <c r="N192" s="514">
        <f>SUM(N194:N225)</f>
        <v>30647870</v>
      </c>
      <c r="O192" s="514">
        <f>SUM(O194:O225)</f>
        <v>29057210</v>
      </c>
      <c r="P192" s="514">
        <f>SUM(P194:P225)</f>
        <v>1590660</v>
      </c>
      <c r="Q192" s="514"/>
      <c r="R192" s="514">
        <f>SUM(R194:R225)</f>
        <v>7985521</v>
      </c>
      <c r="S192" s="514">
        <f>SUM(S194:S225)</f>
        <v>1754351</v>
      </c>
      <c r="T192" s="514">
        <f>SUM(T194:T225)</f>
        <v>6231170</v>
      </c>
      <c r="U192" s="514"/>
      <c r="V192" s="514">
        <f>SUM(V194:V225)</f>
        <v>42857612</v>
      </c>
      <c r="W192" s="516"/>
      <c r="X192" s="514">
        <f>SUM(X194:X225)</f>
        <v>18485262</v>
      </c>
      <c r="Y192" s="514">
        <f>SUM(Y194:Y225)</f>
        <v>17540414</v>
      </c>
      <c r="Z192" s="514">
        <f>SUM(Z194:Z225)</f>
        <v>944848</v>
      </c>
      <c r="AA192" s="514"/>
      <c r="AB192" s="514">
        <f>SUM(AB194:AB225)</f>
        <v>24372350</v>
      </c>
      <c r="AC192" s="514">
        <f>SUM(AC194:AC225)</f>
        <v>3965432</v>
      </c>
      <c r="AD192" s="514">
        <f>SUM(AD194:AD225)</f>
        <v>20406918</v>
      </c>
      <c r="AE192" s="515"/>
    </row>
    <row r="193" spans="1:32" s="517" customFormat="1" ht="3.95" customHeight="1">
      <c r="A193" s="515"/>
      <c r="B193" s="514"/>
      <c r="C193" s="516"/>
      <c r="D193" s="514"/>
      <c r="E193" s="514"/>
      <c r="F193" s="514"/>
      <c r="G193" s="514"/>
      <c r="H193" s="514"/>
      <c r="I193" s="514"/>
      <c r="J193" s="514"/>
      <c r="K193" s="514"/>
      <c r="L193" s="514"/>
      <c r="M193" s="516"/>
      <c r="N193" s="514"/>
      <c r="O193" s="514"/>
      <c r="P193" s="514"/>
      <c r="Q193" s="514"/>
      <c r="R193" s="514"/>
      <c r="S193" s="514"/>
      <c r="T193" s="514"/>
      <c r="U193" s="514"/>
      <c r="V193" s="514"/>
      <c r="W193" s="516"/>
      <c r="X193" s="514"/>
      <c r="Y193" s="514"/>
      <c r="Z193" s="514"/>
      <c r="AA193" s="514"/>
      <c r="AB193" s="514"/>
      <c r="AC193" s="514"/>
      <c r="AD193" s="514"/>
      <c r="AE193" s="515"/>
    </row>
    <row r="194" spans="1:32" s="522" customFormat="1" ht="9" customHeight="1">
      <c r="A194" s="518" t="s">
        <v>45</v>
      </c>
      <c r="B194" s="519">
        <f t="shared" ref="B194:B225" si="55">SUM(D194,H194)</f>
        <v>838560</v>
      </c>
      <c r="C194" s="516"/>
      <c r="D194" s="533">
        <f t="shared" ref="D194:D225" si="56">SUM(E194:F194)</f>
        <v>502204</v>
      </c>
      <c r="E194" s="533">
        <f t="shared" ref="E194:F225" si="57">SUM(O194,Y194)</f>
        <v>469995</v>
      </c>
      <c r="F194" s="533">
        <f t="shared" si="57"/>
        <v>32209</v>
      </c>
      <c r="G194" s="533"/>
      <c r="H194" s="533">
        <f t="shared" ref="H194:H225" si="58">SUM(I194:J194)</f>
        <v>336356</v>
      </c>
      <c r="I194" s="533">
        <f t="shared" ref="I194:J225" si="59">SUM(S194,AC194)</f>
        <v>47764</v>
      </c>
      <c r="J194" s="533">
        <f t="shared" si="59"/>
        <v>288592</v>
      </c>
      <c r="K194" s="520"/>
      <c r="L194" s="519">
        <f t="shared" ref="L194:L225" si="60">SUM(N194,R194)</f>
        <v>392563</v>
      </c>
      <c r="M194" s="516"/>
      <c r="N194" s="533">
        <f t="shared" ref="N194:N225" si="61">SUM(O194:P194)</f>
        <v>307358</v>
      </c>
      <c r="O194" s="533">
        <v>286559</v>
      </c>
      <c r="P194" s="533">
        <v>20799</v>
      </c>
      <c r="Q194" s="533"/>
      <c r="R194" s="533">
        <f t="shared" ref="R194:R225" si="62">SUM(S194:T194)</f>
        <v>85205</v>
      </c>
      <c r="S194" s="533">
        <v>16414</v>
      </c>
      <c r="T194" s="533">
        <v>68791</v>
      </c>
      <c r="U194" s="520"/>
      <c r="V194" s="519">
        <f t="shared" ref="V194:V225" si="63">SUM(X194,AB194)</f>
        <v>445997</v>
      </c>
      <c r="W194" s="516"/>
      <c r="X194" s="533">
        <f t="shared" ref="X194:X225" si="64">SUM(Y194:Z194)</f>
        <v>194846</v>
      </c>
      <c r="Y194" s="533">
        <v>183436</v>
      </c>
      <c r="Z194" s="533">
        <v>11410</v>
      </c>
      <c r="AA194" s="533"/>
      <c r="AB194" s="533">
        <f t="shared" ref="AB194:AB225" si="65">SUM(AC194:AD194)</f>
        <v>251151</v>
      </c>
      <c r="AC194" s="533">
        <v>31350</v>
      </c>
      <c r="AD194" s="533">
        <v>219801</v>
      </c>
      <c r="AE194" s="536"/>
      <c r="AF194" s="533"/>
    </row>
    <row r="195" spans="1:32" s="522" customFormat="1" ht="9" customHeight="1">
      <c r="A195" s="518" t="s">
        <v>46</v>
      </c>
      <c r="B195" s="519">
        <f t="shared" si="55"/>
        <v>2348417</v>
      </c>
      <c r="C195" s="516"/>
      <c r="D195" s="533">
        <f t="shared" si="56"/>
        <v>1401569</v>
      </c>
      <c r="E195" s="533">
        <f t="shared" si="57"/>
        <v>1326695</v>
      </c>
      <c r="F195" s="533">
        <f t="shared" si="57"/>
        <v>74874</v>
      </c>
      <c r="G195" s="533"/>
      <c r="H195" s="533">
        <f t="shared" si="58"/>
        <v>946848</v>
      </c>
      <c r="I195" s="533">
        <f t="shared" si="59"/>
        <v>148138</v>
      </c>
      <c r="J195" s="533">
        <f t="shared" si="59"/>
        <v>798710</v>
      </c>
      <c r="K195" s="520"/>
      <c r="L195" s="519">
        <f t="shared" si="60"/>
        <v>1159034</v>
      </c>
      <c r="M195" s="516"/>
      <c r="N195" s="533">
        <f t="shared" si="61"/>
        <v>865855</v>
      </c>
      <c r="O195" s="533">
        <v>815491</v>
      </c>
      <c r="P195" s="533">
        <v>50364</v>
      </c>
      <c r="Q195" s="533"/>
      <c r="R195" s="533">
        <f t="shared" si="62"/>
        <v>293179</v>
      </c>
      <c r="S195" s="533">
        <v>63236</v>
      </c>
      <c r="T195" s="533">
        <v>229943</v>
      </c>
      <c r="U195" s="520"/>
      <c r="V195" s="519">
        <f t="shared" si="63"/>
        <v>1189383</v>
      </c>
      <c r="W195" s="516"/>
      <c r="X195" s="533">
        <f t="shared" si="64"/>
        <v>535714</v>
      </c>
      <c r="Y195" s="533">
        <v>511204</v>
      </c>
      <c r="Z195" s="533">
        <v>24510</v>
      </c>
      <c r="AA195" s="533"/>
      <c r="AB195" s="533">
        <f t="shared" si="65"/>
        <v>653669</v>
      </c>
      <c r="AC195" s="533">
        <v>84902</v>
      </c>
      <c r="AD195" s="533">
        <v>568767</v>
      </c>
      <c r="AE195" s="536"/>
      <c r="AF195" s="533"/>
    </row>
    <row r="196" spans="1:32" s="522" customFormat="1" ht="9" customHeight="1">
      <c r="A196" s="518" t="s">
        <v>47</v>
      </c>
      <c r="B196" s="519">
        <f t="shared" si="55"/>
        <v>476276</v>
      </c>
      <c r="C196" s="516"/>
      <c r="D196" s="533">
        <f t="shared" si="56"/>
        <v>306137</v>
      </c>
      <c r="E196" s="533">
        <f t="shared" si="57"/>
        <v>290910</v>
      </c>
      <c r="F196" s="533">
        <f t="shared" si="57"/>
        <v>15227</v>
      </c>
      <c r="G196" s="533"/>
      <c r="H196" s="533">
        <f t="shared" si="58"/>
        <v>170139</v>
      </c>
      <c r="I196" s="533">
        <f t="shared" si="59"/>
        <v>21851</v>
      </c>
      <c r="J196" s="533">
        <f t="shared" si="59"/>
        <v>148288</v>
      </c>
      <c r="K196" s="520"/>
      <c r="L196" s="519">
        <f t="shared" si="60"/>
        <v>244225</v>
      </c>
      <c r="M196" s="516"/>
      <c r="N196" s="533">
        <f t="shared" si="61"/>
        <v>194338</v>
      </c>
      <c r="O196" s="533">
        <v>184817</v>
      </c>
      <c r="P196" s="537">
        <v>9521</v>
      </c>
      <c r="Q196" s="533"/>
      <c r="R196" s="533">
        <f t="shared" si="62"/>
        <v>49887</v>
      </c>
      <c r="S196" s="533">
        <v>9223</v>
      </c>
      <c r="T196" s="533">
        <v>40664</v>
      </c>
      <c r="U196" s="520"/>
      <c r="V196" s="519">
        <f t="shared" si="63"/>
        <v>232051</v>
      </c>
      <c r="W196" s="516"/>
      <c r="X196" s="533">
        <f t="shared" si="64"/>
        <v>111799</v>
      </c>
      <c r="Y196" s="533">
        <v>106093</v>
      </c>
      <c r="Z196" s="537">
        <v>5706</v>
      </c>
      <c r="AA196" s="533"/>
      <c r="AB196" s="533">
        <f t="shared" si="65"/>
        <v>120252</v>
      </c>
      <c r="AC196" s="533">
        <v>12628</v>
      </c>
      <c r="AD196" s="533">
        <v>107624</v>
      </c>
      <c r="AE196" s="536"/>
      <c r="AF196" s="533"/>
    </row>
    <row r="197" spans="1:32" s="522" customFormat="1" ht="9" customHeight="1">
      <c r="A197" s="523" t="s">
        <v>48</v>
      </c>
      <c r="B197" s="524">
        <f t="shared" si="55"/>
        <v>601397</v>
      </c>
      <c r="C197" s="525"/>
      <c r="D197" s="538">
        <f t="shared" si="56"/>
        <v>367762</v>
      </c>
      <c r="E197" s="538">
        <f t="shared" si="57"/>
        <v>355482</v>
      </c>
      <c r="F197" s="538">
        <f t="shared" si="57"/>
        <v>12280</v>
      </c>
      <c r="G197" s="538"/>
      <c r="H197" s="538">
        <f t="shared" si="58"/>
        <v>233635</v>
      </c>
      <c r="I197" s="538">
        <f t="shared" si="59"/>
        <v>24232</v>
      </c>
      <c r="J197" s="538">
        <f t="shared" si="59"/>
        <v>209403</v>
      </c>
      <c r="K197" s="526"/>
      <c r="L197" s="524">
        <f t="shared" si="60"/>
        <v>292951</v>
      </c>
      <c r="M197" s="525"/>
      <c r="N197" s="538">
        <f t="shared" si="61"/>
        <v>239412</v>
      </c>
      <c r="O197" s="538">
        <v>232486</v>
      </c>
      <c r="P197" s="538">
        <v>6926</v>
      </c>
      <c r="Q197" s="538"/>
      <c r="R197" s="538">
        <f t="shared" si="62"/>
        <v>53539</v>
      </c>
      <c r="S197" s="538">
        <v>7863</v>
      </c>
      <c r="T197" s="538">
        <v>45676</v>
      </c>
      <c r="U197" s="526"/>
      <c r="V197" s="524">
        <f t="shared" si="63"/>
        <v>308446</v>
      </c>
      <c r="W197" s="525"/>
      <c r="X197" s="538">
        <f t="shared" si="64"/>
        <v>128350</v>
      </c>
      <c r="Y197" s="538">
        <v>122996</v>
      </c>
      <c r="Z197" s="538">
        <v>5354</v>
      </c>
      <c r="AA197" s="538"/>
      <c r="AB197" s="538">
        <f t="shared" si="65"/>
        <v>180096</v>
      </c>
      <c r="AC197" s="538">
        <v>16369</v>
      </c>
      <c r="AD197" s="538">
        <v>163727</v>
      </c>
      <c r="AE197" s="536"/>
      <c r="AF197" s="533"/>
    </row>
    <row r="198" spans="1:32" s="522" customFormat="1" ht="9" customHeight="1">
      <c r="A198" s="528" t="s">
        <v>49</v>
      </c>
      <c r="B198" s="529">
        <f t="shared" si="55"/>
        <v>1991147</v>
      </c>
      <c r="C198" s="530"/>
      <c r="D198" s="539">
        <f t="shared" si="56"/>
        <v>1187554</v>
      </c>
      <c r="E198" s="539">
        <f t="shared" si="57"/>
        <v>1093433</v>
      </c>
      <c r="F198" s="533">
        <f t="shared" si="57"/>
        <v>94121</v>
      </c>
      <c r="G198" s="539"/>
      <c r="H198" s="539">
        <f t="shared" si="58"/>
        <v>803593</v>
      </c>
      <c r="I198" s="539">
        <f t="shared" si="59"/>
        <v>143315</v>
      </c>
      <c r="J198" s="539">
        <f t="shared" si="59"/>
        <v>660278</v>
      </c>
      <c r="K198" s="531"/>
      <c r="L198" s="529">
        <f t="shared" si="60"/>
        <v>976239</v>
      </c>
      <c r="M198" s="530"/>
      <c r="N198" s="539">
        <f t="shared" si="61"/>
        <v>754246</v>
      </c>
      <c r="O198" s="539">
        <v>697281</v>
      </c>
      <c r="P198" s="539">
        <v>56965</v>
      </c>
      <c r="Q198" s="539"/>
      <c r="R198" s="539">
        <f t="shared" si="62"/>
        <v>221993</v>
      </c>
      <c r="S198" s="539">
        <v>42763</v>
      </c>
      <c r="T198" s="539">
        <v>179230</v>
      </c>
      <c r="U198" s="531"/>
      <c r="V198" s="529">
        <f t="shared" si="63"/>
        <v>1014908</v>
      </c>
      <c r="W198" s="530"/>
      <c r="X198" s="539">
        <f t="shared" si="64"/>
        <v>433308</v>
      </c>
      <c r="Y198" s="539">
        <v>396152</v>
      </c>
      <c r="Z198" s="539">
        <v>37156</v>
      </c>
      <c r="AA198" s="539"/>
      <c r="AB198" s="539">
        <f t="shared" si="65"/>
        <v>581600</v>
      </c>
      <c r="AC198" s="539">
        <v>100552</v>
      </c>
      <c r="AD198" s="539">
        <v>481048</v>
      </c>
      <c r="AE198" s="536"/>
      <c r="AF198" s="533"/>
    </row>
    <row r="199" spans="1:32" s="522" customFormat="1" ht="9" customHeight="1">
      <c r="A199" s="528" t="s">
        <v>50</v>
      </c>
      <c r="B199" s="529">
        <f t="shared" si="55"/>
        <v>487212</v>
      </c>
      <c r="C199" s="530"/>
      <c r="D199" s="539">
        <f t="shared" si="56"/>
        <v>320236</v>
      </c>
      <c r="E199" s="539">
        <f t="shared" si="57"/>
        <v>307127</v>
      </c>
      <c r="F199" s="533">
        <f t="shared" si="57"/>
        <v>13109</v>
      </c>
      <c r="G199" s="539"/>
      <c r="H199" s="539">
        <f t="shared" si="58"/>
        <v>166976</v>
      </c>
      <c r="I199" s="539">
        <f t="shared" si="59"/>
        <v>37584</v>
      </c>
      <c r="J199" s="539">
        <f t="shared" si="59"/>
        <v>129392</v>
      </c>
      <c r="K199" s="531"/>
      <c r="L199" s="529">
        <f t="shared" si="60"/>
        <v>234294</v>
      </c>
      <c r="M199" s="530"/>
      <c r="N199" s="539">
        <f t="shared" si="61"/>
        <v>190703</v>
      </c>
      <c r="O199" s="539">
        <v>182812</v>
      </c>
      <c r="P199" s="539">
        <v>7891</v>
      </c>
      <c r="Q199" s="539"/>
      <c r="R199" s="539">
        <f t="shared" si="62"/>
        <v>43591</v>
      </c>
      <c r="S199" s="539">
        <v>11250</v>
      </c>
      <c r="T199" s="539">
        <v>32341</v>
      </c>
      <c r="U199" s="531"/>
      <c r="V199" s="529">
        <f t="shared" si="63"/>
        <v>252918</v>
      </c>
      <c r="W199" s="530"/>
      <c r="X199" s="539">
        <f t="shared" si="64"/>
        <v>129533</v>
      </c>
      <c r="Y199" s="539">
        <v>124315</v>
      </c>
      <c r="Z199" s="539">
        <v>5218</v>
      </c>
      <c r="AA199" s="539"/>
      <c r="AB199" s="539">
        <f t="shared" si="65"/>
        <v>123385</v>
      </c>
      <c r="AC199" s="539">
        <v>26334</v>
      </c>
      <c r="AD199" s="539">
        <v>97051</v>
      </c>
      <c r="AE199" s="536"/>
      <c r="AF199" s="533"/>
    </row>
    <row r="200" spans="1:32" s="522" customFormat="1" ht="9" customHeight="1">
      <c r="A200" s="528" t="s">
        <v>51</v>
      </c>
      <c r="B200" s="529">
        <f t="shared" si="55"/>
        <v>3256539</v>
      </c>
      <c r="C200" s="530"/>
      <c r="D200" s="539">
        <f t="shared" si="56"/>
        <v>1901792</v>
      </c>
      <c r="E200" s="539">
        <f t="shared" si="57"/>
        <v>1851675</v>
      </c>
      <c r="F200" s="533">
        <f t="shared" si="57"/>
        <v>50117</v>
      </c>
      <c r="G200" s="539"/>
      <c r="H200" s="539">
        <f t="shared" si="58"/>
        <v>1354747</v>
      </c>
      <c r="I200" s="539">
        <f t="shared" si="59"/>
        <v>216993</v>
      </c>
      <c r="J200" s="539">
        <f t="shared" si="59"/>
        <v>1137754</v>
      </c>
      <c r="K200" s="531"/>
      <c r="L200" s="529">
        <f t="shared" si="60"/>
        <v>1552706</v>
      </c>
      <c r="M200" s="530"/>
      <c r="N200" s="539">
        <f t="shared" si="61"/>
        <v>1325493</v>
      </c>
      <c r="O200" s="539">
        <v>1294039</v>
      </c>
      <c r="P200" s="539">
        <v>31454</v>
      </c>
      <c r="Q200" s="539"/>
      <c r="R200" s="539">
        <f t="shared" si="62"/>
        <v>227213</v>
      </c>
      <c r="S200" s="539">
        <v>55935</v>
      </c>
      <c r="T200" s="539">
        <v>171278</v>
      </c>
      <c r="U200" s="531"/>
      <c r="V200" s="529">
        <f t="shared" si="63"/>
        <v>1703833</v>
      </c>
      <c r="W200" s="530"/>
      <c r="X200" s="539">
        <f t="shared" si="64"/>
        <v>576299</v>
      </c>
      <c r="Y200" s="539">
        <v>557636</v>
      </c>
      <c r="Z200" s="539">
        <v>18663</v>
      </c>
      <c r="AA200" s="539"/>
      <c r="AB200" s="539">
        <f t="shared" si="65"/>
        <v>1127534</v>
      </c>
      <c r="AC200" s="539">
        <v>161058</v>
      </c>
      <c r="AD200" s="539">
        <v>966476</v>
      </c>
      <c r="AE200" s="536"/>
      <c r="AF200" s="533"/>
    </row>
    <row r="201" spans="1:32" s="522" customFormat="1" ht="9" customHeight="1">
      <c r="A201" s="523" t="s">
        <v>52</v>
      </c>
      <c r="B201" s="524">
        <f t="shared" si="55"/>
        <v>2561683</v>
      </c>
      <c r="C201" s="525"/>
      <c r="D201" s="538">
        <f t="shared" si="56"/>
        <v>1439191</v>
      </c>
      <c r="E201" s="538">
        <f t="shared" si="57"/>
        <v>1341817</v>
      </c>
      <c r="F201" s="538">
        <f t="shared" si="57"/>
        <v>97374</v>
      </c>
      <c r="G201" s="538"/>
      <c r="H201" s="538">
        <f t="shared" si="58"/>
        <v>1122492</v>
      </c>
      <c r="I201" s="538">
        <f t="shared" si="59"/>
        <v>193020</v>
      </c>
      <c r="J201" s="538">
        <f t="shared" si="59"/>
        <v>929472</v>
      </c>
      <c r="K201" s="526"/>
      <c r="L201" s="524">
        <f t="shared" si="60"/>
        <v>1221104</v>
      </c>
      <c r="M201" s="525"/>
      <c r="N201" s="538">
        <f t="shared" si="61"/>
        <v>926407</v>
      </c>
      <c r="O201" s="538">
        <v>863013</v>
      </c>
      <c r="P201" s="538">
        <v>63394</v>
      </c>
      <c r="Q201" s="538"/>
      <c r="R201" s="538">
        <f t="shared" si="62"/>
        <v>294697</v>
      </c>
      <c r="S201" s="538">
        <v>59835</v>
      </c>
      <c r="T201" s="538">
        <v>234862</v>
      </c>
      <c r="U201" s="526"/>
      <c r="V201" s="524">
        <f t="shared" si="63"/>
        <v>1340579</v>
      </c>
      <c r="W201" s="525"/>
      <c r="X201" s="538">
        <f t="shared" si="64"/>
        <v>512784</v>
      </c>
      <c r="Y201" s="538">
        <v>478804</v>
      </c>
      <c r="Z201" s="538">
        <v>33980</v>
      </c>
      <c r="AA201" s="538"/>
      <c r="AB201" s="538">
        <f t="shared" si="65"/>
        <v>827795</v>
      </c>
      <c r="AC201" s="538">
        <v>133185</v>
      </c>
      <c r="AD201" s="538">
        <v>694610</v>
      </c>
      <c r="AE201" s="536"/>
      <c r="AF201" s="533"/>
    </row>
    <row r="202" spans="1:32" s="522" customFormat="1" ht="9" customHeight="1">
      <c r="A202" s="528" t="s">
        <v>53</v>
      </c>
      <c r="B202" s="529">
        <f t="shared" si="55"/>
        <v>7021565</v>
      </c>
      <c r="C202" s="530"/>
      <c r="D202" s="539">
        <f t="shared" si="56"/>
        <v>4290681</v>
      </c>
      <c r="E202" s="539">
        <f t="shared" si="57"/>
        <v>3972700</v>
      </c>
      <c r="F202" s="533">
        <f t="shared" si="57"/>
        <v>317981</v>
      </c>
      <c r="G202" s="539"/>
      <c r="H202" s="539">
        <f t="shared" si="58"/>
        <v>2730884</v>
      </c>
      <c r="I202" s="539">
        <f t="shared" si="59"/>
        <v>461378</v>
      </c>
      <c r="J202" s="539">
        <f t="shared" si="59"/>
        <v>2269506</v>
      </c>
      <c r="K202" s="531"/>
      <c r="L202" s="529">
        <f t="shared" si="60"/>
        <v>3237293</v>
      </c>
      <c r="M202" s="530"/>
      <c r="N202" s="539">
        <f t="shared" si="61"/>
        <v>2451832</v>
      </c>
      <c r="O202" s="539">
        <v>2252374</v>
      </c>
      <c r="P202" s="539">
        <v>199458</v>
      </c>
      <c r="Q202" s="539"/>
      <c r="R202" s="539">
        <f t="shared" si="62"/>
        <v>785461</v>
      </c>
      <c r="S202" s="539">
        <v>167286</v>
      </c>
      <c r="T202" s="539">
        <v>618175</v>
      </c>
      <c r="U202" s="531"/>
      <c r="V202" s="529">
        <f t="shared" si="63"/>
        <v>3784272</v>
      </c>
      <c r="W202" s="530"/>
      <c r="X202" s="539">
        <f t="shared" si="64"/>
        <v>1838849</v>
      </c>
      <c r="Y202" s="539">
        <v>1720326</v>
      </c>
      <c r="Z202" s="539">
        <v>118523</v>
      </c>
      <c r="AA202" s="539"/>
      <c r="AB202" s="539">
        <f t="shared" si="65"/>
        <v>1945423</v>
      </c>
      <c r="AC202" s="539">
        <v>294092</v>
      </c>
      <c r="AD202" s="539">
        <v>1651331</v>
      </c>
      <c r="AE202" s="536"/>
      <c r="AF202" s="533"/>
    </row>
    <row r="203" spans="1:32" s="522" customFormat="1" ht="9" customHeight="1">
      <c r="A203" s="528" t="s">
        <v>54</v>
      </c>
      <c r="B203" s="529">
        <f t="shared" si="55"/>
        <v>1143544</v>
      </c>
      <c r="C203" s="530"/>
      <c r="D203" s="539">
        <f t="shared" si="56"/>
        <v>636091</v>
      </c>
      <c r="E203" s="539">
        <f t="shared" si="57"/>
        <v>606636</v>
      </c>
      <c r="F203" s="533">
        <f t="shared" si="57"/>
        <v>29455</v>
      </c>
      <c r="G203" s="539"/>
      <c r="H203" s="539">
        <f t="shared" si="58"/>
        <v>507453</v>
      </c>
      <c r="I203" s="539">
        <f t="shared" si="59"/>
        <v>109314</v>
      </c>
      <c r="J203" s="539">
        <f t="shared" si="59"/>
        <v>398139</v>
      </c>
      <c r="K203" s="531"/>
      <c r="L203" s="529">
        <f t="shared" si="60"/>
        <v>545125</v>
      </c>
      <c r="M203" s="530"/>
      <c r="N203" s="539">
        <f t="shared" si="61"/>
        <v>423365</v>
      </c>
      <c r="O203" s="539">
        <v>403982</v>
      </c>
      <c r="P203" s="539">
        <v>19383</v>
      </c>
      <c r="Q203" s="539"/>
      <c r="R203" s="539">
        <f t="shared" si="62"/>
        <v>121760</v>
      </c>
      <c r="S203" s="539">
        <v>33029</v>
      </c>
      <c r="T203" s="539">
        <v>88731</v>
      </c>
      <c r="U203" s="531"/>
      <c r="V203" s="529">
        <f t="shared" si="63"/>
        <v>598419</v>
      </c>
      <c r="W203" s="530"/>
      <c r="X203" s="539">
        <f t="shared" si="64"/>
        <v>212726</v>
      </c>
      <c r="Y203" s="539">
        <v>202654</v>
      </c>
      <c r="Z203" s="539">
        <v>10072</v>
      </c>
      <c r="AA203" s="539"/>
      <c r="AB203" s="539">
        <f t="shared" si="65"/>
        <v>385693</v>
      </c>
      <c r="AC203" s="539">
        <v>76285</v>
      </c>
      <c r="AD203" s="539">
        <v>309408</v>
      </c>
      <c r="AE203" s="536"/>
      <c r="AF203" s="533"/>
    </row>
    <row r="204" spans="1:32" s="522" customFormat="1" ht="9" customHeight="1">
      <c r="A204" s="528" t="s">
        <v>55</v>
      </c>
      <c r="B204" s="529">
        <f t="shared" si="55"/>
        <v>3842357</v>
      </c>
      <c r="C204" s="530"/>
      <c r="D204" s="539">
        <f t="shared" si="56"/>
        <v>2253748</v>
      </c>
      <c r="E204" s="539">
        <f t="shared" si="57"/>
        <v>2122330</v>
      </c>
      <c r="F204" s="533">
        <f t="shared" si="57"/>
        <v>131418</v>
      </c>
      <c r="G204" s="539"/>
      <c r="H204" s="539">
        <f t="shared" si="58"/>
        <v>1588609</v>
      </c>
      <c r="I204" s="539">
        <f t="shared" si="59"/>
        <v>478085</v>
      </c>
      <c r="J204" s="539">
        <f t="shared" si="59"/>
        <v>1110524</v>
      </c>
      <c r="K204" s="531"/>
      <c r="L204" s="529">
        <f t="shared" si="60"/>
        <v>1741083</v>
      </c>
      <c r="M204" s="530"/>
      <c r="N204" s="539">
        <f t="shared" si="61"/>
        <v>1361329</v>
      </c>
      <c r="O204" s="539">
        <v>1279698</v>
      </c>
      <c r="P204" s="539">
        <v>81631</v>
      </c>
      <c r="Q204" s="539"/>
      <c r="R204" s="539">
        <f t="shared" si="62"/>
        <v>379754</v>
      </c>
      <c r="S204" s="539">
        <v>123065</v>
      </c>
      <c r="T204" s="539">
        <v>256689</v>
      </c>
      <c r="U204" s="531"/>
      <c r="V204" s="529">
        <f t="shared" si="63"/>
        <v>2101274</v>
      </c>
      <c r="W204" s="530"/>
      <c r="X204" s="539">
        <f t="shared" si="64"/>
        <v>892419</v>
      </c>
      <c r="Y204" s="539">
        <v>842632</v>
      </c>
      <c r="Z204" s="539">
        <v>49787</v>
      </c>
      <c r="AA204" s="539"/>
      <c r="AB204" s="539">
        <f t="shared" si="65"/>
        <v>1208855</v>
      </c>
      <c r="AC204" s="539">
        <v>355020</v>
      </c>
      <c r="AD204" s="539">
        <v>853835</v>
      </c>
      <c r="AE204" s="536"/>
      <c r="AF204" s="533"/>
    </row>
    <row r="205" spans="1:32" s="522" customFormat="1" ht="9" customHeight="1">
      <c r="A205" s="523" t="s">
        <v>56</v>
      </c>
      <c r="B205" s="524">
        <f t="shared" si="55"/>
        <v>2275891</v>
      </c>
      <c r="C205" s="525"/>
      <c r="D205" s="538">
        <f t="shared" si="56"/>
        <v>1437460</v>
      </c>
      <c r="E205" s="538">
        <f t="shared" si="57"/>
        <v>1414483</v>
      </c>
      <c r="F205" s="538">
        <f t="shared" si="57"/>
        <v>22977</v>
      </c>
      <c r="G205" s="538"/>
      <c r="H205" s="538">
        <f t="shared" si="58"/>
        <v>838431</v>
      </c>
      <c r="I205" s="538">
        <f t="shared" si="59"/>
        <v>84720</v>
      </c>
      <c r="J205" s="538">
        <f t="shared" si="59"/>
        <v>753711</v>
      </c>
      <c r="K205" s="526"/>
      <c r="L205" s="524">
        <f t="shared" si="60"/>
        <v>1070968</v>
      </c>
      <c r="M205" s="525"/>
      <c r="N205" s="538">
        <f t="shared" si="61"/>
        <v>858562</v>
      </c>
      <c r="O205" s="538">
        <v>843582</v>
      </c>
      <c r="P205" s="538">
        <v>14980</v>
      </c>
      <c r="Q205" s="538"/>
      <c r="R205" s="538">
        <f t="shared" si="62"/>
        <v>212406</v>
      </c>
      <c r="S205" s="538">
        <v>21113</v>
      </c>
      <c r="T205" s="538">
        <v>191293</v>
      </c>
      <c r="U205" s="526"/>
      <c r="V205" s="524">
        <f t="shared" si="63"/>
        <v>1204923</v>
      </c>
      <c r="W205" s="525"/>
      <c r="X205" s="538">
        <f t="shared" si="64"/>
        <v>578898</v>
      </c>
      <c r="Y205" s="538">
        <v>570901</v>
      </c>
      <c r="Z205" s="538">
        <v>7997</v>
      </c>
      <c r="AA205" s="538"/>
      <c r="AB205" s="538">
        <f t="shared" si="65"/>
        <v>626025</v>
      </c>
      <c r="AC205" s="538">
        <v>63607</v>
      </c>
      <c r="AD205" s="538">
        <v>562418</v>
      </c>
      <c r="AE205" s="536"/>
      <c r="AF205" s="533"/>
    </row>
    <row r="206" spans="1:32" s="522" customFormat="1" ht="9" customHeight="1">
      <c r="A206" s="528" t="s">
        <v>57</v>
      </c>
      <c r="B206" s="529">
        <f t="shared" si="55"/>
        <v>1858522</v>
      </c>
      <c r="C206" s="530"/>
      <c r="D206" s="539">
        <f t="shared" si="56"/>
        <v>1107789</v>
      </c>
      <c r="E206" s="539">
        <f t="shared" si="57"/>
        <v>1058662</v>
      </c>
      <c r="F206" s="533">
        <f t="shared" si="57"/>
        <v>49127</v>
      </c>
      <c r="G206" s="539"/>
      <c r="H206" s="539">
        <f t="shared" si="58"/>
        <v>750733</v>
      </c>
      <c r="I206" s="539">
        <f t="shared" si="59"/>
        <v>126962</v>
      </c>
      <c r="J206" s="539">
        <f t="shared" si="59"/>
        <v>623771</v>
      </c>
      <c r="K206" s="531"/>
      <c r="L206" s="529">
        <f t="shared" si="60"/>
        <v>855309</v>
      </c>
      <c r="M206" s="530"/>
      <c r="N206" s="539">
        <f t="shared" si="61"/>
        <v>696957</v>
      </c>
      <c r="O206" s="539">
        <v>665927</v>
      </c>
      <c r="P206" s="540">
        <v>31030</v>
      </c>
      <c r="Q206" s="539"/>
      <c r="R206" s="539">
        <f t="shared" si="62"/>
        <v>158352</v>
      </c>
      <c r="S206" s="539">
        <v>31678</v>
      </c>
      <c r="T206" s="539">
        <v>126674</v>
      </c>
      <c r="U206" s="531"/>
      <c r="V206" s="529">
        <f t="shared" si="63"/>
        <v>1003213</v>
      </c>
      <c r="W206" s="530"/>
      <c r="X206" s="539">
        <f t="shared" si="64"/>
        <v>410832</v>
      </c>
      <c r="Y206" s="539">
        <v>392735</v>
      </c>
      <c r="Z206" s="540">
        <v>18097</v>
      </c>
      <c r="AA206" s="539"/>
      <c r="AB206" s="539">
        <f t="shared" si="65"/>
        <v>592381</v>
      </c>
      <c r="AC206" s="539">
        <v>95284</v>
      </c>
      <c r="AD206" s="539">
        <v>497097</v>
      </c>
      <c r="AE206" s="536"/>
      <c r="AF206" s="533"/>
    </row>
    <row r="207" spans="1:32" s="522" customFormat="1" ht="9" customHeight="1">
      <c r="A207" s="528" t="s">
        <v>58</v>
      </c>
      <c r="B207" s="529">
        <f t="shared" si="55"/>
        <v>5262326</v>
      </c>
      <c r="C207" s="530"/>
      <c r="D207" s="539">
        <f t="shared" si="56"/>
        <v>3335568</v>
      </c>
      <c r="E207" s="539">
        <f t="shared" si="57"/>
        <v>3171385</v>
      </c>
      <c r="F207" s="533">
        <f t="shared" si="57"/>
        <v>164183</v>
      </c>
      <c r="G207" s="539"/>
      <c r="H207" s="539">
        <f t="shared" si="58"/>
        <v>1926758</v>
      </c>
      <c r="I207" s="539">
        <f t="shared" si="59"/>
        <v>262395</v>
      </c>
      <c r="J207" s="539">
        <f t="shared" si="59"/>
        <v>1664363</v>
      </c>
      <c r="K207" s="531"/>
      <c r="L207" s="529">
        <f t="shared" si="60"/>
        <v>2524539</v>
      </c>
      <c r="M207" s="530"/>
      <c r="N207" s="539">
        <f t="shared" si="61"/>
        <v>2054304</v>
      </c>
      <c r="O207" s="539">
        <v>1956367</v>
      </c>
      <c r="P207" s="539">
        <v>97937</v>
      </c>
      <c r="Q207" s="539"/>
      <c r="R207" s="539">
        <f t="shared" si="62"/>
        <v>470235</v>
      </c>
      <c r="S207" s="539">
        <v>83253</v>
      </c>
      <c r="T207" s="539">
        <v>386982</v>
      </c>
      <c r="U207" s="531"/>
      <c r="V207" s="529">
        <f t="shared" si="63"/>
        <v>2737787</v>
      </c>
      <c r="W207" s="530"/>
      <c r="X207" s="539">
        <f t="shared" si="64"/>
        <v>1281264</v>
      </c>
      <c r="Y207" s="539">
        <v>1215018</v>
      </c>
      <c r="Z207" s="539">
        <v>66246</v>
      </c>
      <c r="AA207" s="539"/>
      <c r="AB207" s="539">
        <f t="shared" si="65"/>
        <v>1456523</v>
      </c>
      <c r="AC207" s="539">
        <v>179142</v>
      </c>
      <c r="AD207" s="539">
        <v>1277381</v>
      </c>
      <c r="AE207" s="536"/>
      <c r="AF207" s="533"/>
    </row>
    <row r="208" spans="1:32" s="522" customFormat="1" ht="9" customHeight="1">
      <c r="A208" s="528" t="s">
        <v>59</v>
      </c>
      <c r="B208" s="529">
        <f t="shared" si="55"/>
        <v>11177724</v>
      </c>
      <c r="C208" s="530"/>
      <c r="D208" s="539">
        <f t="shared" si="56"/>
        <v>6792904</v>
      </c>
      <c r="E208" s="539">
        <f t="shared" si="57"/>
        <v>6368022</v>
      </c>
      <c r="F208" s="533">
        <f t="shared" si="57"/>
        <v>424882</v>
      </c>
      <c r="G208" s="539"/>
      <c r="H208" s="539">
        <f t="shared" si="58"/>
        <v>4384820</v>
      </c>
      <c r="I208" s="539">
        <f t="shared" si="59"/>
        <v>481353</v>
      </c>
      <c r="J208" s="539">
        <f t="shared" si="59"/>
        <v>3903467</v>
      </c>
      <c r="K208" s="531"/>
      <c r="L208" s="529">
        <f t="shared" si="60"/>
        <v>5355051</v>
      </c>
      <c r="M208" s="530"/>
      <c r="N208" s="539">
        <f t="shared" si="61"/>
        <v>4328043</v>
      </c>
      <c r="O208" s="539">
        <v>4058107</v>
      </c>
      <c r="P208" s="539">
        <v>269936</v>
      </c>
      <c r="Q208" s="539"/>
      <c r="R208" s="539">
        <f t="shared" si="62"/>
        <v>1027008</v>
      </c>
      <c r="S208" s="539">
        <v>176378</v>
      </c>
      <c r="T208" s="539">
        <v>850630</v>
      </c>
      <c r="U208" s="531"/>
      <c r="V208" s="529">
        <f t="shared" si="63"/>
        <v>5822673</v>
      </c>
      <c r="W208" s="530"/>
      <c r="X208" s="539">
        <f t="shared" si="64"/>
        <v>2464861</v>
      </c>
      <c r="Y208" s="539">
        <v>2309915</v>
      </c>
      <c r="Z208" s="539">
        <v>154946</v>
      </c>
      <c r="AA208" s="539"/>
      <c r="AB208" s="539">
        <f t="shared" si="65"/>
        <v>3357812</v>
      </c>
      <c r="AC208" s="539">
        <v>304975</v>
      </c>
      <c r="AD208" s="539">
        <v>3052837</v>
      </c>
      <c r="AE208" s="536"/>
      <c r="AF208" s="533"/>
    </row>
    <row r="209" spans="1:32" s="522" customFormat="1" ht="9" customHeight="1">
      <c r="A209" s="523" t="s">
        <v>60</v>
      </c>
      <c r="B209" s="524">
        <f t="shared" si="55"/>
        <v>3092456</v>
      </c>
      <c r="C209" s="525"/>
      <c r="D209" s="538">
        <f t="shared" si="56"/>
        <v>1761160</v>
      </c>
      <c r="E209" s="538">
        <f t="shared" si="57"/>
        <v>1689982</v>
      </c>
      <c r="F209" s="538">
        <f t="shared" si="57"/>
        <v>71178</v>
      </c>
      <c r="G209" s="538"/>
      <c r="H209" s="538">
        <f t="shared" si="58"/>
        <v>1331296</v>
      </c>
      <c r="I209" s="538">
        <f t="shared" si="59"/>
        <v>304556</v>
      </c>
      <c r="J209" s="538">
        <f t="shared" si="59"/>
        <v>1026740</v>
      </c>
      <c r="K209" s="526"/>
      <c r="L209" s="524">
        <f t="shared" si="60"/>
        <v>1446775</v>
      </c>
      <c r="M209" s="525"/>
      <c r="N209" s="538">
        <f t="shared" si="61"/>
        <v>1104555</v>
      </c>
      <c r="O209" s="538">
        <v>1051120</v>
      </c>
      <c r="P209" s="538">
        <v>53435</v>
      </c>
      <c r="Q209" s="538"/>
      <c r="R209" s="538">
        <f t="shared" si="62"/>
        <v>342220</v>
      </c>
      <c r="S209" s="538">
        <v>90061</v>
      </c>
      <c r="T209" s="538">
        <v>252159</v>
      </c>
      <c r="U209" s="526"/>
      <c r="V209" s="524">
        <f t="shared" si="63"/>
        <v>1645681</v>
      </c>
      <c r="W209" s="525"/>
      <c r="X209" s="538">
        <f t="shared" si="64"/>
        <v>656605</v>
      </c>
      <c r="Y209" s="538">
        <v>638862</v>
      </c>
      <c r="Z209" s="538">
        <v>17743</v>
      </c>
      <c r="AA209" s="538"/>
      <c r="AB209" s="538">
        <f t="shared" si="65"/>
        <v>989076</v>
      </c>
      <c r="AC209" s="538">
        <v>214495</v>
      </c>
      <c r="AD209" s="538">
        <v>774581</v>
      </c>
      <c r="AE209" s="536"/>
      <c r="AF209" s="533"/>
    </row>
    <row r="210" spans="1:32" s="522" customFormat="1" ht="9" customHeight="1">
      <c r="A210" s="528" t="s">
        <v>61</v>
      </c>
      <c r="B210" s="529">
        <f t="shared" si="55"/>
        <v>1328948</v>
      </c>
      <c r="C210" s="530"/>
      <c r="D210" s="539">
        <f t="shared" si="56"/>
        <v>802642</v>
      </c>
      <c r="E210" s="539">
        <f t="shared" si="57"/>
        <v>766426</v>
      </c>
      <c r="F210" s="533">
        <f t="shared" si="57"/>
        <v>36216</v>
      </c>
      <c r="G210" s="539"/>
      <c r="H210" s="539">
        <f t="shared" si="58"/>
        <v>526306</v>
      </c>
      <c r="I210" s="539">
        <f t="shared" si="59"/>
        <v>116405</v>
      </c>
      <c r="J210" s="539">
        <f t="shared" si="59"/>
        <v>409901</v>
      </c>
      <c r="K210" s="531"/>
      <c r="L210" s="529">
        <f t="shared" si="60"/>
        <v>624248</v>
      </c>
      <c r="M210" s="530"/>
      <c r="N210" s="539">
        <f t="shared" si="61"/>
        <v>485449</v>
      </c>
      <c r="O210" s="539">
        <v>463381</v>
      </c>
      <c r="P210" s="539">
        <v>22068</v>
      </c>
      <c r="Q210" s="539"/>
      <c r="R210" s="539">
        <f t="shared" si="62"/>
        <v>138799</v>
      </c>
      <c r="S210" s="539">
        <v>32590</v>
      </c>
      <c r="T210" s="539">
        <v>106209</v>
      </c>
      <c r="U210" s="531"/>
      <c r="V210" s="529">
        <f t="shared" si="63"/>
        <v>704700</v>
      </c>
      <c r="W210" s="530"/>
      <c r="X210" s="539">
        <f t="shared" si="64"/>
        <v>317193</v>
      </c>
      <c r="Y210" s="539">
        <v>303045</v>
      </c>
      <c r="Z210" s="539">
        <v>14148</v>
      </c>
      <c r="AA210" s="539"/>
      <c r="AB210" s="539">
        <f t="shared" si="65"/>
        <v>387507</v>
      </c>
      <c r="AC210" s="539">
        <v>83815</v>
      </c>
      <c r="AD210" s="539">
        <v>303692</v>
      </c>
      <c r="AE210" s="536"/>
      <c r="AF210" s="533"/>
    </row>
    <row r="211" spans="1:32" s="522" customFormat="1" ht="9" customHeight="1">
      <c r="A211" s="528" t="s">
        <v>62</v>
      </c>
      <c r="B211" s="529">
        <f t="shared" si="55"/>
        <v>797348</v>
      </c>
      <c r="C211" s="530"/>
      <c r="D211" s="539">
        <f t="shared" si="56"/>
        <v>509183</v>
      </c>
      <c r="E211" s="539">
        <f t="shared" si="57"/>
        <v>489674</v>
      </c>
      <c r="F211" s="533">
        <f t="shared" si="57"/>
        <v>19509</v>
      </c>
      <c r="G211" s="539"/>
      <c r="H211" s="539">
        <f t="shared" si="58"/>
        <v>288165</v>
      </c>
      <c r="I211" s="539">
        <f t="shared" si="59"/>
        <v>77490</v>
      </c>
      <c r="J211" s="539">
        <f t="shared" si="59"/>
        <v>210675</v>
      </c>
      <c r="K211" s="531"/>
      <c r="L211" s="529">
        <f t="shared" si="60"/>
        <v>390035</v>
      </c>
      <c r="M211" s="530"/>
      <c r="N211" s="539">
        <f t="shared" si="61"/>
        <v>311466</v>
      </c>
      <c r="O211" s="539">
        <v>298969</v>
      </c>
      <c r="P211" s="539">
        <v>12497</v>
      </c>
      <c r="Q211" s="539"/>
      <c r="R211" s="539">
        <f t="shared" si="62"/>
        <v>78569</v>
      </c>
      <c r="S211" s="539">
        <v>24752</v>
      </c>
      <c r="T211" s="539">
        <v>53817</v>
      </c>
      <c r="U211" s="531"/>
      <c r="V211" s="529">
        <f t="shared" si="63"/>
        <v>407313</v>
      </c>
      <c r="W211" s="530"/>
      <c r="X211" s="539">
        <f t="shared" si="64"/>
        <v>197717</v>
      </c>
      <c r="Y211" s="539">
        <v>190705</v>
      </c>
      <c r="Z211" s="539">
        <v>7012</v>
      </c>
      <c r="AA211" s="539"/>
      <c r="AB211" s="539">
        <f t="shared" si="65"/>
        <v>209596</v>
      </c>
      <c r="AC211" s="539">
        <v>52738</v>
      </c>
      <c r="AD211" s="539">
        <v>156858</v>
      </c>
      <c r="AE211" s="536"/>
      <c r="AF211" s="533"/>
    </row>
    <row r="212" spans="1:32" s="522" customFormat="1" ht="9" customHeight="1">
      <c r="A212" s="528" t="s">
        <v>63</v>
      </c>
      <c r="B212" s="529">
        <f t="shared" si="55"/>
        <v>3511168</v>
      </c>
      <c r="C212" s="530"/>
      <c r="D212" s="539">
        <f t="shared" si="56"/>
        <v>2226394</v>
      </c>
      <c r="E212" s="539">
        <f t="shared" si="57"/>
        <v>2077716</v>
      </c>
      <c r="F212" s="533">
        <f t="shared" si="57"/>
        <v>148678</v>
      </c>
      <c r="G212" s="539"/>
      <c r="H212" s="539">
        <f t="shared" si="58"/>
        <v>1284774</v>
      </c>
      <c r="I212" s="539">
        <f t="shared" si="59"/>
        <v>271205</v>
      </c>
      <c r="J212" s="539">
        <f t="shared" si="59"/>
        <v>1013569</v>
      </c>
      <c r="K212" s="531"/>
      <c r="L212" s="529">
        <f t="shared" si="60"/>
        <v>1722328</v>
      </c>
      <c r="M212" s="530"/>
      <c r="N212" s="539">
        <f t="shared" si="61"/>
        <v>1393950</v>
      </c>
      <c r="O212" s="539">
        <v>1311547</v>
      </c>
      <c r="P212" s="539">
        <v>82403</v>
      </c>
      <c r="Q212" s="539"/>
      <c r="R212" s="539">
        <f t="shared" si="62"/>
        <v>328378</v>
      </c>
      <c r="S212" s="539">
        <v>89074</v>
      </c>
      <c r="T212" s="539">
        <v>239304</v>
      </c>
      <c r="U212" s="531"/>
      <c r="V212" s="529">
        <f t="shared" si="63"/>
        <v>1788840</v>
      </c>
      <c r="W212" s="530"/>
      <c r="X212" s="539">
        <f t="shared" si="64"/>
        <v>832444</v>
      </c>
      <c r="Y212" s="539">
        <v>766169</v>
      </c>
      <c r="Z212" s="539">
        <v>66275</v>
      </c>
      <c r="AA212" s="539"/>
      <c r="AB212" s="539">
        <f t="shared" si="65"/>
        <v>956396</v>
      </c>
      <c r="AC212" s="539">
        <v>182131</v>
      </c>
      <c r="AD212" s="539">
        <v>774265</v>
      </c>
      <c r="AE212" s="536"/>
      <c r="AF212" s="533"/>
    </row>
    <row r="213" spans="1:32" s="522" customFormat="1" ht="9" customHeight="1">
      <c r="A213" s="523" t="s">
        <v>64</v>
      </c>
      <c r="B213" s="524">
        <f t="shared" si="55"/>
        <v>2654823</v>
      </c>
      <c r="C213" s="525"/>
      <c r="D213" s="538">
        <f t="shared" si="56"/>
        <v>1616349</v>
      </c>
      <c r="E213" s="538">
        <f t="shared" si="57"/>
        <v>1582498</v>
      </c>
      <c r="F213" s="538">
        <f t="shared" si="57"/>
        <v>33851</v>
      </c>
      <c r="G213" s="538"/>
      <c r="H213" s="538">
        <f t="shared" si="58"/>
        <v>1038474</v>
      </c>
      <c r="I213" s="538">
        <f t="shared" si="59"/>
        <v>212874</v>
      </c>
      <c r="J213" s="538">
        <f t="shared" si="59"/>
        <v>825600</v>
      </c>
      <c r="K213" s="526"/>
      <c r="L213" s="524">
        <f t="shared" si="60"/>
        <v>1215838</v>
      </c>
      <c r="M213" s="525"/>
      <c r="N213" s="538">
        <f t="shared" si="61"/>
        <v>979928</v>
      </c>
      <c r="O213" s="538">
        <v>957646</v>
      </c>
      <c r="P213" s="538">
        <v>22282</v>
      </c>
      <c r="Q213" s="538"/>
      <c r="R213" s="538">
        <f t="shared" si="62"/>
        <v>235910</v>
      </c>
      <c r="S213" s="538">
        <v>53981</v>
      </c>
      <c r="T213" s="538">
        <v>181929</v>
      </c>
      <c r="U213" s="526"/>
      <c r="V213" s="524">
        <f t="shared" si="63"/>
        <v>1438985</v>
      </c>
      <c r="W213" s="525"/>
      <c r="X213" s="538">
        <f t="shared" si="64"/>
        <v>636421</v>
      </c>
      <c r="Y213" s="538">
        <v>624852</v>
      </c>
      <c r="Z213" s="538">
        <v>11569</v>
      </c>
      <c r="AA213" s="538"/>
      <c r="AB213" s="538">
        <f t="shared" si="65"/>
        <v>802564</v>
      </c>
      <c r="AC213" s="538">
        <v>158893</v>
      </c>
      <c r="AD213" s="538">
        <v>643671</v>
      </c>
      <c r="AE213" s="536"/>
      <c r="AF213" s="533"/>
    </row>
    <row r="214" spans="1:32" s="522" customFormat="1" ht="9" customHeight="1">
      <c r="A214" s="528" t="s">
        <v>65</v>
      </c>
      <c r="B214" s="529">
        <f t="shared" si="55"/>
        <v>3996017</v>
      </c>
      <c r="C214" s="530"/>
      <c r="D214" s="539">
        <f t="shared" si="56"/>
        <v>2430724</v>
      </c>
      <c r="E214" s="539">
        <f t="shared" si="57"/>
        <v>2335192</v>
      </c>
      <c r="F214" s="533">
        <f t="shared" si="57"/>
        <v>95532</v>
      </c>
      <c r="G214" s="539"/>
      <c r="H214" s="539">
        <f t="shared" si="58"/>
        <v>1565293</v>
      </c>
      <c r="I214" s="539">
        <f t="shared" si="59"/>
        <v>344384</v>
      </c>
      <c r="J214" s="539">
        <f t="shared" si="59"/>
        <v>1220909</v>
      </c>
      <c r="K214" s="531"/>
      <c r="L214" s="529">
        <f t="shared" si="60"/>
        <v>1833804</v>
      </c>
      <c r="M214" s="530"/>
      <c r="N214" s="539">
        <f t="shared" si="61"/>
        <v>1471634</v>
      </c>
      <c r="O214" s="539">
        <v>1413413</v>
      </c>
      <c r="P214" s="539">
        <v>58221</v>
      </c>
      <c r="Q214" s="539"/>
      <c r="R214" s="539">
        <f t="shared" si="62"/>
        <v>362170</v>
      </c>
      <c r="S214" s="539">
        <v>113246</v>
      </c>
      <c r="T214" s="539">
        <v>248924</v>
      </c>
      <c r="U214" s="531"/>
      <c r="V214" s="529">
        <f t="shared" si="63"/>
        <v>2162213</v>
      </c>
      <c r="W214" s="530"/>
      <c r="X214" s="539">
        <f t="shared" si="64"/>
        <v>959090</v>
      </c>
      <c r="Y214" s="539">
        <v>921779</v>
      </c>
      <c r="Z214" s="539">
        <v>37311</v>
      </c>
      <c r="AA214" s="539"/>
      <c r="AB214" s="539">
        <f t="shared" si="65"/>
        <v>1203123</v>
      </c>
      <c r="AC214" s="539">
        <v>231138</v>
      </c>
      <c r="AD214" s="539">
        <v>971985</v>
      </c>
      <c r="AE214" s="536"/>
      <c r="AF214" s="533"/>
    </row>
    <row r="215" spans="1:32" s="522" customFormat="1" ht="9" customHeight="1">
      <c r="A215" s="528" t="s">
        <v>66</v>
      </c>
      <c r="B215" s="529">
        <f t="shared" si="55"/>
        <v>1302100</v>
      </c>
      <c r="C215" s="530"/>
      <c r="D215" s="539">
        <f t="shared" si="56"/>
        <v>765115</v>
      </c>
      <c r="E215" s="539">
        <f t="shared" si="57"/>
        <v>711956</v>
      </c>
      <c r="F215" s="533">
        <f t="shared" si="57"/>
        <v>53159</v>
      </c>
      <c r="G215" s="539"/>
      <c r="H215" s="539">
        <f t="shared" si="58"/>
        <v>536985</v>
      </c>
      <c r="I215" s="539">
        <f t="shared" si="59"/>
        <v>117585</v>
      </c>
      <c r="J215" s="539">
        <f t="shared" si="59"/>
        <v>419400</v>
      </c>
      <c r="K215" s="531"/>
      <c r="L215" s="529">
        <f t="shared" si="60"/>
        <v>615179</v>
      </c>
      <c r="M215" s="530"/>
      <c r="N215" s="539">
        <f t="shared" si="61"/>
        <v>483263</v>
      </c>
      <c r="O215" s="539">
        <v>443260</v>
      </c>
      <c r="P215" s="539">
        <v>40003</v>
      </c>
      <c r="Q215" s="539"/>
      <c r="R215" s="539">
        <f t="shared" si="62"/>
        <v>131916</v>
      </c>
      <c r="S215" s="539">
        <v>32362</v>
      </c>
      <c r="T215" s="539">
        <v>99554</v>
      </c>
      <c r="U215" s="531"/>
      <c r="V215" s="529">
        <f t="shared" si="63"/>
        <v>686921</v>
      </c>
      <c r="W215" s="530"/>
      <c r="X215" s="539">
        <f t="shared" si="64"/>
        <v>281852</v>
      </c>
      <c r="Y215" s="539">
        <v>268696</v>
      </c>
      <c r="Z215" s="539">
        <v>13156</v>
      </c>
      <c r="AA215" s="539"/>
      <c r="AB215" s="539">
        <f t="shared" si="65"/>
        <v>405069</v>
      </c>
      <c r="AC215" s="539">
        <v>85223</v>
      </c>
      <c r="AD215" s="539">
        <v>319846</v>
      </c>
      <c r="AE215" s="536"/>
      <c r="AF215" s="533"/>
    </row>
    <row r="216" spans="1:32" s="522" customFormat="1" ht="9" customHeight="1">
      <c r="A216" s="528" t="s">
        <v>67</v>
      </c>
      <c r="B216" s="529">
        <f t="shared" si="55"/>
        <v>986045</v>
      </c>
      <c r="C216" s="530"/>
      <c r="D216" s="539">
        <f t="shared" si="56"/>
        <v>690472</v>
      </c>
      <c r="E216" s="539">
        <f t="shared" si="57"/>
        <v>653600</v>
      </c>
      <c r="F216" s="533">
        <f t="shared" si="57"/>
        <v>36872</v>
      </c>
      <c r="G216" s="539"/>
      <c r="H216" s="539">
        <f t="shared" si="58"/>
        <v>295573</v>
      </c>
      <c r="I216" s="539">
        <f t="shared" si="59"/>
        <v>47402</v>
      </c>
      <c r="J216" s="539">
        <f t="shared" si="59"/>
        <v>248171</v>
      </c>
      <c r="K216" s="531"/>
      <c r="L216" s="529">
        <f t="shared" si="60"/>
        <v>502732</v>
      </c>
      <c r="M216" s="530"/>
      <c r="N216" s="539">
        <f t="shared" si="61"/>
        <v>426803</v>
      </c>
      <c r="O216" s="539">
        <v>403987</v>
      </c>
      <c r="P216" s="539">
        <v>22816</v>
      </c>
      <c r="Q216" s="539"/>
      <c r="R216" s="539">
        <f t="shared" si="62"/>
        <v>75929</v>
      </c>
      <c r="S216" s="539">
        <v>19724</v>
      </c>
      <c r="T216" s="539">
        <v>56205</v>
      </c>
      <c r="U216" s="531"/>
      <c r="V216" s="529">
        <f t="shared" si="63"/>
        <v>483313</v>
      </c>
      <c r="W216" s="530"/>
      <c r="X216" s="539">
        <f t="shared" si="64"/>
        <v>263669</v>
      </c>
      <c r="Y216" s="539">
        <v>249613</v>
      </c>
      <c r="Z216" s="539">
        <v>14056</v>
      </c>
      <c r="AA216" s="539"/>
      <c r="AB216" s="539">
        <f t="shared" si="65"/>
        <v>219644</v>
      </c>
      <c r="AC216" s="539">
        <v>27678</v>
      </c>
      <c r="AD216" s="539">
        <v>191966</v>
      </c>
      <c r="AE216" s="536"/>
      <c r="AF216" s="533"/>
    </row>
    <row r="217" spans="1:32" s="522" customFormat="1" ht="9" customHeight="1">
      <c r="A217" s="523" t="s">
        <v>68</v>
      </c>
      <c r="B217" s="524">
        <f t="shared" si="55"/>
        <v>1840829</v>
      </c>
      <c r="C217" s="525"/>
      <c r="D217" s="538">
        <f t="shared" si="56"/>
        <v>1072708</v>
      </c>
      <c r="E217" s="538">
        <f t="shared" si="57"/>
        <v>1027519</v>
      </c>
      <c r="F217" s="538">
        <f t="shared" si="57"/>
        <v>45189</v>
      </c>
      <c r="G217" s="538"/>
      <c r="H217" s="538">
        <f t="shared" si="58"/>
        <v>768121</v>
      </c>
      <c r="I217" s="538">
        <f t="shared" si="59"/>
        <v>131004</v>
      </c>
      <c r="J217" s="538">
        <f t="shared" si="59"/>
        <v>637117</v>
      </c>
      <c r="K217" s="526"/>
      <c r="L217" s="524">
        <f t="shared" si="60"/>
        <v>876735</v>
      </c>
      <c r="M217" s="525"/>
      <c r="N217" s="538">
        <f t="shared" si="61"/>
        <v>690830</v>
      </c>
      <c r="O217" s="538">
        <v>663827</v>
      </c>
      <c r="P217" s="538">
        <v>27003</v>
      </c>
      <c r="Q217" s="538"/>
      <c r="R217" s="538">
        <f t="shared" si="62"/>
        <v>185905</v>
      </c>
      <c r="S217" s="538">
        <v>40685</v>
      </c>
      <c r="T217" s="538">
        <v>145220</v>
      </c>
      <c r="U217" s="526"/>
      <c r="V217" s="524">
        <f t="shared" si="63"/>
        <v>964094</v>
      </c>
      <c r="W217" s="525"/>
      <c r="X217" s="538">
        <f t="shared" si="64"/>
        <v>381878</v>
      </c>
      <c r="Y217" s="538">
        <v>363692</v>
      </c>
      <c r="Z217" s="538">
        <v>18186</v>
      </c>
      <c r="AA217" s="538"/>
      <c r="AB217" s="538">
        <f t="shared" si="65"/>
        <v>582216</v>
      </c>
      <c r="AC217" s="538">
        <v>90319</v>
      </c>
      <c r="AD217" s="538">
        <v>491897</v>
      </c>
      <c r="AE217" s="536"/>
      <c r="AF217" s="533"/>
    </row>
    <row r="218" spans="1:32" s="522" customFormat="1" ht="9" customHeight="1">
      <c r="A218" s="528" t="s">
        <v>69</v>
      </c>
      <c r="B218" s="529">
        <f t="shared" si="55"/>
        <v>2069840</v>
      </c>
      <c r="C218" s="530"/>
      <c r="D218" s="539">
        <f t="shared" si="56"/>
        <v>1260231</v>
      </c>
      <c r="E218" s="539">
        <f t="shared" si="57"/>
        <v>1203143</v>
      </c>
      <c r="F218" s="533">
        <f t="shared" si="57"/>
        <v>57088</v>
      </c>
      <c r="G218" s="539"/>
      <c r="H218" s="539">
        <f t="shared" si="58"/>
        <v>809609</v>
      </c>
      <c r="I218" s="539">
        <f t="shared" si="59"/>
        <v>143758</v>
      </c>
      <c r="J218" s="539">
        <f t="shared" si="59"/>
        <v>665851</v>
      </c>
      <c r="K218" s="531"/>
      <c r="L218" s="529">
        <f t="shared" si="60"/>
        <v>1011948</v>
      </c>
      <c r="M218" s="530"/>
      <c r="N218" s="539">
        <f t="shared" si="61"/>
        <v>782009</v>
      </c>
      <c r="O218" s="539">
        <v>741461</v>
      </c>
      <c r="P218" s="539">
        <v>40548</v>
      </c>
      <c r="Q218" s="539"/>
      <c r="R218" s="539">
        <f t="shared" si="62"/>
        <v>229939</v>
      </c>
      <c r="S218" s="539">
        <v>51363</v>
      </c>
      <c r="T218" s="539">
        <v>178576</v>
      </c>
      <c r="U218" s="531"/>
      <c r="V218" s="529">
        <f t="shared" si="63"/>
        <v>1057892</v>
      </c>
      <c r="W218" s="530"/>
      <c r="X218" s="539">
        <f t="shared" si="64"/>
        <v>478222</v>
      </c>
      <c r="Y218" s="539">
        <v>461682</v>
      </c>
      <c r="Z218" s="539">
        <v>16540</v>
      </c>
      <c r="AA218" s="539"/>
      <c r="AB218" s="539">
        <f t="shared" si="65"/>
        <v>579670</v>
      </c>
      <c r="AC218" s="539">
        <v>92395</v>
      </c>
      <c r="AD218" s="539">
        <v>487275</v>
      </c>
      <c r="AE218" s="536"/>
      <c r="AF218" s="533"/>
    </row>
    <row r="219" spans="1:32" s="522" customFormat="1" ht="9" customHeight="1">
      <c r="A219" s="528" t="s">
        <v>70</v>
      </c>
      <c r="B219" s="529">
        <f t="shared" si="55"/>
        <v>1942037</v>
      </c>
      <c r="C219" s="530"/>
      <c r="D219" s="539">
        <f t="shared" si="56"/>
        <v>1157423</v>
      </c>
      <c r="E219" s="539">
        <f t="shared" si="57"/>
        <v>1084760</v>
      </c>
      <c r="F219" s="533">
        <f t="shared" si="57"/>
        <v>72663</v>
      </c>
      <c r="G219" s="539"/>
      <c r="H219" s="539">
        <f t="shared" si="58"/>
        <v>784614</v>
      </c>
      <c r="I219" s="539">
        <f t="shared" si="59"/>
        <v>151739</v>
      </c>
      <c r="J219" s="539">
        <f t="shared" si="59"/>
        <v>632875</v>
      </c>
      <c r="K219" s="531"/>
      <c r="L219" s="529">
        <f t="shared" si="60"/>
        <v>943700</v>
      </c>
      <c r="M219" s="530"/>
      <c r="N219" s="539">
        <f t="shared" si="61"/>
        <v>708795</v>
      </c>
      <c r="O219" s="539">
        <v>665539</v>
      </c>
      <c r="P219" s="539">
        <v>43256</v>
      </c>
      <c r="Q219" s="539"/>
      <c r="R219" s="539">
        <f t="shared" si="62"/>
        <v>234905</v>
      </c>
      <c r="S219" s="539">
        <v>47212</v>
      </c>
      <c r="T219" s="539">
        <v>187693</v>
      </c>
      <c r="U219" s="531"/>
      <c r="V219" s="529">
        <f t="shared" si="63"/>
        <v>998337</v>
      </c>
      <c r="W219" s="530"/>
      <c r="X219" s="539">
        <f t="shared" si="64"/>
        <v>448628</v>
      </c>
      <c r="Y219" s="539">
        <v>419221</v>
      </c>
      <c r="Z219" s="539">
        <v>29407</v>
      </c>
      <c r="AA219" s="539"/>
      <c r="AB219" s="539">
        <f t="shared" si="65"/>
        <v>549709</v>
      </c>
      <c r="AC219" s="539">
        <v>104527</v>
      </c>
      <c r="AD219" s="539">
        <v>445182</v>
      </c>
      <c r="AE219" s="536"/>
      <c r="AF219" s="533"/>
    </row>
    <row r="220" spans="1:32" s="522" customFormat="1" ht="9" customHeight="1">
      <c r="A220" s="528" t="s">
        <v>71</v>
      </c>
      <c r="B220" s="529">
        <f t="shared" si="55"/>
        <v>1562976</v>
      </c>
      <c r="C220" s="530"/>
      <c r="D220" s="539">
        <f t="shared" si="56"/>
        <v>935266</v>
      </c>
      <c r="E220" s="539">
        <f t="shared" si="57"/>
        <v>869768</v>
      </c>
      <c r="F220" s="533">
        <f t="shared" si="57"/>
        <v>65498</v>
      </c>
      <c r="G220" s="539"/>
      <c r="H220" s="539">
        <f t="shared" si="58"/>
        <v>627710</v>
      </c>
      <c r="I220" s="539">
        <f t="shared" si="59"/>
        <v>105382</v>
      </c>
      <c r="J220" s="539">
        <f t="shared" si="59"/>
        <v>522328</v>
      </c>
      <c r="K220" s="531"/>
      <c r="L220" s="529">
        <f t="shared" si="60"/>
        <v>751920</v>
      </c>
      <c r="M220" s="530"/>
      <c r="N220" s="539">
        <f t="shared" si="61"/>
        <v>619234</v>
      </c>
      <c r="O220" s="539">
        <v>578524</v>
      </c>
      <c r="P220" s="539">
        <v>40710</v>
      </c>
      <c r="Q220" s="539"/>
      <c r="R220" s="539">
        <f t="shared" si="62"/>
        <v>132686</v>
      </c>
      <c r="S220" s="539">
        <v>33317</v>
      </c>
      <c r="T220" s="539">
        <v>99369</v>
      </c>
      <c r="U220" s="531"/>
      <c r="V220" s="529">
        <f t="shared" si="63"/>
        <v>811056</v>
      </c>
      <c r="W220" s="530"/>
      <c r="X220" s="539">
        <f t="shared" si="64"/>
        <v>316032</v>
      </c>
      <c r="Y220" s="539">
        <v>291244</v>
      </c>
      <c r="Z220" s="539">
        <v>24788</v>
      </c>
      <c r="AA220" s="539"/>
      <c r="AB220" s="539">
        <f t="shared" si="65"/>
        <v>495024</v>
      </c>
      <c r="AC220" s="539">
        <v>72065</v>
      </c>
      <c r="AD220" s="539">
        <v>422959</v>
      </c>
      <c r="AE220" s="536"/>
      <c r="AF220" s="533"/>
    </row>
    <row r="221" spans="1:32" s="522" customFormat="1" ht="9" customHeight="1">
      <c r="A221" s="523" t="s">
        <v>72</v>
      </c>
      <c r="B221" s="524">
        <f t="shared" si="55"/>
        <v>2394008</v>
      </c>
      <c r="C221" s="525"/>
      <c r="D221" s="538">
        <f t="shared" si="56"/>
        <v>1451813</v>
      </c>
      <c r="E221" s="538">
        <f t="shared" si="57"/>
        <v>1354249</v>
      </c>
      <c r="F221" s="538">
        <f t="shared" si="57"/>
        <v>97564</v>
      </c>
      <c r="G221" s="538"/>
      <c r="H221" s="538">
        <f t="shared" si="58"/>
        <v>942195</v>
      </c>
      <c r="I221" s="538">
        <f t="shared" si="59"/>
        <v>144986</v>
      </c>
      <c r="J221" s="538">
        <f t="shared" si="59"/>
        <v>797209</v>
      </c>
      <c r="K221" s="526"/>
      <c r="L221" s="524">
        <f t="shared" si="60"/>
        <v>1162866</v>
      </c>
      <c r="M221" s="525"/>
      <c r="N221" s="538">
        <f t="shared" si="61"/>
        <v>932400</v>
      </c>
      <c r="O221" s="538">
        <v>875837</v>
      </c>
      <c r="P221" s="538">
        <v>56563</v>
      </c>
      <c r="Q221" s="538"/>
      <c r="R221" s="538">
        <f t="shared" si="62"/>
        <v>230466</v>
      </c>
      <c r="S221" s="538">
        <v>49670</v>
      </c>
      <c r="T221" s="538">
        <v>180796</v>
      </c>
      <c r="U221" s="526"/>
      <c r="V221" s="524">
        <f t="shared" si="63"/>
        <v>1231142</v>
      </c>
      <c r="W221" s="525"/>
      <c r="X221" s="538">
        <f t="shared" si="64"/>
        <v>519413</v>
      </c>
      <c r="Y221" s="538">
        <v>478412</v>
      </c>
      <c r="Z221" s="538">
        <v>41001</v>
      </c>
      <c r="AA221" s="538"/>
      <c r="AB221" s="538">
        <f t="shared" si="65"/>
        <v>711729</v>
      </c>
      <c r="AC221" s="538">
        <v>95316</v>
      </c>
      <c r="AD221" s="538">
        <v>616413</v>
      </c>
      <c r="AE221" s="536"/>
      <c r="AF221" s="533"/>
    </row>
    <row r="222" spans="1:32" s="522" customFormat="1" ht="9" customHeight="1">
      <c r="A222" s="528" t="s">
        <v>73</v>
      </c>
      <c r="B222" s="529">
        <f t="shared" si="55"/>
        <v>816996</v>
      </c>
      <c r="C222" s="530"/>
      <c r="D222" s="539">
        <f t="shared" si="56"/>
        <v>491926</v>
      </c>
      <c r="E222" s="539">
        <f t="shared" si="57"/>
        <v>458391</v>
      </c>
      <c r="F222" s="533">
        <f t="shared" si="57"/>
        <v>33535</v>
      </c>
      <c r="G222" s="539"/>
      <c r="H222" s="539">
        <f t="shared" si="58"/>
        <v>325070</v>
      </c>
      <c r="I222" s="539">
        <f t="shared" si="59"/>
        <v>76321</v>
      </c>
      <c r="J222" s="539">
        <f t="shared" si="59"/>
        <v>248749</v>
      </c>
      <c r="K222" s="531"/>
      <c r="L222" s="529">
        <f t="shared" si="60"/>
        <v>376873</v>
      </c>
      <c r="M222" s="530"/>
      <c r="N222" s="539">
        <f t="shared" si="61"/>
        <v>297575</v>
      </c>
      <c r="O222" s="539">
        <v>277878</v>
      </c>
      <c r="P222" s="539">
        <v>19697</v>
      </c>
      <c r="Q222" s="539"/>
      <c r="R222" s="539">
        <f t="shared" si="62"/>
        <v>79298</v>
      </c>
      <c r="S222" s="539">
        <v>20752</v>
      </c>
      <c r="T222" s="539">
        <v>58546</v>
      </c>
      <c r="U222" s="531"/>
      <c r="V222" s="529">
        <f t="shared" si="63"/>
        <v>440123</v>
      </c>
      <c r="W222" s="530"/>
      <c r="X222" s="539">
        <f t="shared" si="64"/>
        <v>194351</v>
      </c>
      <c r="Y222" s="539">
        <v>180513</v>
      </c>
      <c r="Z222" s="539">
        <v>13838</v>
      </c>
      <c r="AA222" s="539"/>
      <c r="AB222" s="539">
        <f t="shared" si="65"/>
        <v>245772</v>
      </c>
      <c r="AC222" s="539">
        <v>55569</v>
      </c>
      <c r="AD222" s="539">
        <v>190203</v>
      </c>
      <c r="AE222" s="536"/>
      <c r="AF222" s="533"/>
    </row>
    <row r="223" spans="1:32" s="522" customFormat="1" ht="9" customHeight="1">
      <c r="A223" s="528" t="s">
        <v>74</v>
      </c>
      <c r="B223" s="529">
        <f t="shared" si="55"/>
        <v>5549887</v>
      </c>
      <c r="C223" s="530"/>
      <c r="D223" s="539">
        <f t="shared" si="56"/>
        <v>3163382</v>
      </c>
      <c r="E223" s="539">
        <f t="shared" si="57"/>
        <v>3079295</v>
      </c>
      <c r="F223" s="533">
        <f t="shared" si="57"/>
        <v>84087</v>
      </c>
      <c r="G223" s="539"/>
      <c r="H223" s="539">
        <f t="shared" si="58"/>
        <v>2386505</v>
      </c>
      <c r="I223" s="539">
        <f t="shared" si="59"/>
        <v>474390</v>
      </c>
      <c r="J223" s="539">
        <f t="shared" si="59"/>
        <v>1912115</v>
      </c>
      <c r="K223" s="531"/>
      <c r="L223" s="529">
        <f t="shared" si="60"/>
        <v>2560265</v>
      </c>
      <c r="M223" s="530"/>
      <c r="N223" s="539">
        <f t="shared" si="61"/>
        <v>2035500</v>
      </c>
      <c r="O223" s="539">
        <v>1978186</v>
      </c>
      <c r="P223" s="539">
        <v>57314</v>
      </c>
      <c r="Q223" s="539"/>
      <c r="R223" s="539">
        <f t="shared" si="62"/>
        <v>524765</v>
      </c>
      <c r="S223" s="539">
        <v>103381</v>
      </c>
      <c r="T223" s="539">
        <v>421384</v>
      </c>
      <c r="U223" s="531"/>
      <c r="V223" s="529">
        <f t="shared" si="63"/>
        <v>2989622</v>
      </c>
      <c r="W223" s="530"/>
      <c r="X223" s="539">
        <f t="shared" si="64"/>
        <v>1127882</v>
      </c>
      <c r="Y223" s="539">
        <v>1101109</v>
      </c>
      <c r="Z223" s="539">
        <v>26773</v>
      </c>
      <c r="AA223" s="539"/>
      <c r="AB223" s="539">
        <f t="shared" si="65"/>
        <v>1861740</v>
      </c>
      <c r="AC223" s="539">
        <v>371009</v>
      </c>
      <c r="AD223" s="539">
        <v>1490731</v>
      </c>
      <c r="AE223" s="536"/>
      <c r="AF223" s="533"/>
    </row>
    <row r="224" spans="1:32" s="522" customFormat="1" ht="9" customHeight="1">
      <c r="A224" s="528" t="s">
        <v>75</v>
      </c>
      <c r="B224" s="529">
        <f t="shared" si="55"/>
        <v>1456238</v>
      </c>
      <c r="C224" s="530"/>
      <c r="D224" s="539">
        <f t="shared" si="56"/>
        <v>926576</v>
      </c>
      <c r="E224" s="539">
        <f t="shared" si="57"/>
        <v>900844</v>
      </c>
      <c r="F224" s="533">
        <f t="shared" si="57"/>
        <v>25732</v>
      </c>
      <c r="G224" s="539"/>
      <c r="H224" s="539">
        <f t="shared" si="58"/>
        <v>529662</v>
      </c>
      <c r="I224" s="539">
        <f t="shared" si="59"/>
        <v>65868</v>
      </c>
      <c r="J224" s="539">
        <f t="shared" si="59"/>
        <v>463794</v>
      </c>
      <c r="K224" s="531"/>
      <c r="L224" s="529">
        <f t="shared" si="60"/>
        <v>695965</v>
      </c>
      <c r="M224" s="530"/>
      <c r="N224" s="539">
        <f t="shared" si="61"/>
        <v>558978</v>
      </c>
      <c r="O224" s="539">
        <v>546855</v>
      </c>
      <c r="P224" s="539">
        <v>12123</v>
      </c>
      <c r="Q224" s="539"/>
      <c r="R224" s="539">
        <f t="shared" si="62"/>
        <v>136987</v>
      </c>
      <c r="S224" s="539">
        <v>22700</v>
      </c>
      <c r="T224" s="539">
        <v>114287</v>
      </c>
      <c r="U224" s="531"/>
      <c r="V224" s="529">
        <f t="shared" si="63"/>
        <v>760273</v>
      </c>
      <c r="W224" s="530"/>
      <c r="X224" s="539">
        <f t="shared" si="64"/>
        <v>367598</v>
      </c>
      <c r="Y224" s="539">
        <v>353989</v>
      </c>
      <c r="Z224" s="539">
        <v>13609</v>
      </c>
      <c r="AA224" s="539"/>
      <c r="AB224" s="539">
        <f t="shared" si="65"/>
        <v>392675</v>
      </c>
      <c r="AC224" s="539">
        <v>43168</v>
      </c>
      <c r="AD224" s="539">
        <v>349507</v>
      </c>
      <c r="AE224" s="536"/>
      <c r="AF224" s="533"/>
    </row>
    <row r="225" spans="1:32" s="522" customFormat="1" ht="9" customHeight="1">
      <c r="A225" s="523" t="s">
        <v>76</v>
      </c>
      <c r="B225" s="524">
        <f t="shared" si="55"/>
        <v>1046127</v>
      </c>
      <c r="C225" s="525"/>
      <c r="D225" s="538">
        <f t="shared" si="56"/>
        <v>591082</v>
      </c>
      <c r="E225" s="538">
        <f t="shared" si="57"/>
        <v>561259</v>
      </c>
      <c r="F225" s="538">
        <f t="shared" si="57"/>
        <v>29823</v>
      </c>
      <c r="G225" s="538"/>
      <c r="H225" s="538">
        <f t="shared" si="58"/>
        <v>455045</v>
      </c>
      <c r="I225" s="538">
        <f t="shared" si="59"/>
        <v>97330</v>
      </c>
      <c r="J225" s="538">
        <f t="shared" si="59"/>
        <v>357715</v>
      </c>
      <c r="K225" s="526"/>
      <c r="L225" s="524">
        <f t="shared" si="60"/>
        <v>499696</v>
      </c>
      <c r="M225" s="525"/>
      <c r="N225" s="538">
        <f t="shared" si="61"/>
        <v>387297</v>
      </c>
      <c r="O225" s="538">
        <v>369245</v>
      </c>
      <c r="P225" s="538">
        <v>18052</v>
      </c>
      <c r="Q225" s="538"/>
      <c r="R225" s="538">
        <f t="shared" si="62"/>
        <v>112399</v>
      </c>
      <c r="S225" s="538">
        <v>27160</v>
      </c>
      <c r="T225" s="538">
        <v>85239</v>
      </c>
      <c r="U225" s="526"/>
      <c r="V225" s="524">
        <f t="shared" si="63"/>
        <v>546431</v>
      </c>
      <c r="W225" s="525"/>
      <c r="X225" s="538">
        <f t="shared" si="64"/>
        <v>203785</v>
      </c>
      <c r="Y225" s="538">
        <v>192014</v>
      </c>
      <c r="Z225" s="538">
        <v>11771</v>
      </c>
      <c r="AA225" s="538"/>
      <c r="AB225" s="538">
        <f t="shared" si="65"/>
        <v>342646</v>
      </c>
      <c r="AC225" s="538">
        <v>70170</v>
      </c>
      <c r="AD225" s="538">
        <v>272476</v>
      </c>
      <c r="AE225" s="536"/>
      <c r="AF225" s="533"/>
    </row>
    <row r="226" spans="1:32" s="534" customFormat="1" ht="9" customHeight="1">
      <c r="A226" s="528"/>
      <c r="B226" s="529"/>
      <c r="C226" s="530"/>
      <c r="D226" s="531"/>
      <c r="E226" s="531"/>
      <c r="F226" s="531"/>
      <c r="G226" s="531"/>
      <c r="H226" s="531"/>
      <c r="I226" s="531"/>
      <c r="J226" s="531"/>
      <c r="K226" s="531"/>
      <c r="L226" s="529"/>
      <c r="M226" s="530"/>
      <c r="N226" s="531"/>
      <c r="O226" s="531"/>
      <c r="P226" s="531"/>
      <c r="Q226" s="531"/>
      <c r="R226" s="531"/>
      <c r="S226" s="531"/>
      <c r="T226" s="531"/>
      <c r="U226" s="531"/>
      <c r="V226" s="529"/>
      <c r="W226" s="530"/>
      <c r="X226" s="531"/>
      <c r="Y226" s="531"/>
      <c r="Z226" s="531"/>
      <c r="AA226" s="531"/>
      <c r="AB226" s="531"/>
      <c r="AC226" s="531"/>
      <c r="AD226" s="531"/>
      <c r="AE226" s="528"/>
    </row>
    <row r="227" spans="1:32" ht="9" customHeight="1">
      <c r="A227" s="513">
        <v>2011</v>
      </c>
      <c r="B227" s="512"/>
      <c r="C227" s="512"/>
      <c r="D227" s="512"/>
      <c r="E227" s="512"/>
      <c r="F227" s="512"/>
      <c r="G227" s="512"/>
      <c r="H227" s="512"/>
      <c r="I227" s="512"/>
      <c r="J227" s="512"/>
      <c r="K227" s="512"/>
      <c r="L227" s="512"/>
      <c r="M227" s="512"/>
      <c r="N227" s="512"/>
      <c r="O227" s="512"/>
      <c r="P227" s="512"/>
      <c r="Q227" s="512"/>
      <c r="R227" s="512"/>
      <c r="S227" s="512"/>
      <c r="T227" s="512"/>
      <c r="U227" s="512"/>
      <c r="V227" s="514"/>
      <c r="W227" s="512"/>
      <c r="X227" s="512"/>
      <c r="Y227" s="512"/>
      <c r="Z227" s="512"/>
      <c r="AA227" s="512"/>
      <c r="AB227" s="512"/>
      <c r="AC227" s="512"/>
      <c r="AD227" s="512"/>
      <c r="AE227" s="535"/>
    </row>
    <row r="228" spans="1:32" s="517" customFormat="1" ht="9" customHeight="1">
      <c r="A228" s="515" t="s">
        <v>44</v>
      </c>
      <c r="B228" s="514">
        <f>SUM(B230:B261)</f>
        <v>82993542</v>
      </c>
      <c r="C228" s="516"/>
      <c r="D228" s="514">
        <f>SUM(D230:D261)</f>
        <v>49482112</v>
      </c>
      <c r="E228" s="514">
        <f>SUM(E230:E261)</f>
        <v>46891586</v>
      </c>
      <c r="F228" s="514">
        <f>SUM(F230:F261)</f>
        <v>2590526</v>
      </c>
      <c r="G228" s="514"/>
      <c r="H228" s="514">
        <f>SUM(H230:H261)</f>
        <v>33511430</v>
      </c>
      <c r="I228" s="514">
        <f>SUM(I230:I261)</f>
        <v>6151584</v>
      </c>
      <c r="J228" s="514">
        <f>SUM(J230:J261)</f>
        <v>27359846</v>
      </c>
      <c r="K228" s="514"/>
      <c r="L228" s="514">
        <f>SUM(L230:L261)</f>
        <v>39492839</v>
      </c>
      <c r="M228" s="516"/>
      <c r="N228" s="514">
        <f>SUM(N230:N261)</f>
        <v>30938932</v>
      </c>
      <c r="O228" s="514">
        <f>SUM(O230:O261)</f>
        <v>29316417</v>
      </c>
      <c r="P228" s="514">
        <f>SUM(P230:P261)</f>
        <v>1622515</v>
      </c>
      <c r="Q228" s="514"/>
      <c r="R228" s="514">
        <f>SUM(R230:R261)</f>
        <v>8553907</v>
      </c>
      <c r="S228" s="514">
        <f>SUM(S230:S261)</f>
        <v>1949565</v>
      </c>
      <c r="T228" s="514">
        <f>SUM(T230:T261)</f>
        <v>6604342</v>
      </c>
      <c r="U228" s="514"/>
      <c r="V228" s="514">
        <f>SUM(V230:V261)</f>
        <v>43500703</v>
      </c>
      <c r="W228" s="516"/>
      <c r="X228" s="514">
        <f>SUM(X230:X261)</f>
        <v>18543180</v>
      </c>
      <c r="Y228" s="514">
        <f>SUM(Y230:Y261)</f>
        <v>17575169</v>
      </c>
      <c r="Z228" s="514">
        <f>SUM(Z230:Z261)</f>
        <v>968011</v>
      </c>
      <c r="AA228" s="514"/>
      <c r="AB228" s="514">
        <f>SUM(AB230:AB261)</f>
        <v>24957523</v>
      </c>
      <c r="AC228" s="514">
        <f>SUM(AC230:AC261)</f>
        <v>4202019</v>
      </c>
      <c r="AD228" s="514">
        <f>SUM(AD230:AD261)</f>
        <v>20755504</v>
      </c>
      <c r="AE228" s="515"/>
    </row>
    <row r="229" spans="1:32" s="517" customFormat="1" ht="3.95" customHeight="1">
      <c r="A229" s="515"/>
      <c r="B229" s="514"/>
      <c r="C229" s="516"/>
      <c r="D229" s="514"/>
      <c r="E229" s="514"/>
      <c r="F229" s="514"/>
      <c r="G229" s="514"/>
      <c r="H229" s="514"/>
      <c r="I229" s="514"/>
      <c r="J229" s="514"/>
      <c r="K229" s="514"/>
      <c r="L229" s="514"/>
      <c r="M229" s="516"/>
      <c r="N229" s="514"/>
      <c r="O229" s="514"/>
      <c r="P229" s="514"/>
      <c r="Q229" s="514"/>
      <c r="R229" s="514"/>
      <c r="S229" s="514"/>
      <c r="T229" s="514"/>
      <c r="U229" s="514"/>
      <c r="V229" s="514"/>
      <c r="W229" s="516"/>
      <c r="X229" s="514"/>
      <c r="Y229" s="514"/>
      <c r="Z229" s="514"/>
      <c r="AA229" s="514"/>
      <c r="AB229" s="514"/>
      <c r="AC229" s="514"/>
      <c r="AD229" s="514"/>
      <c r="AE229" s="515"/>
    </row>
    <row r="230" spans="1:32" s="522" customFormat="1" ht="9" customHeight="1">
      <c r="A230" s="518" t="s">
        <v>45</v>
      </c>
      <c r="B230" s="519">
        <f t="shared" ref="B230:B261" si="66">SUM(D230,H230)</f>
        <v>845213</v>
      </c>
      <c r="C230" s="516"/>
      <c r="D230" s="520">
        <f t="shared" ref="D230:D261" si="67">SUM(E230:F230)</f>
        <v>490664</v>
      </c>
      <c r="E230" s="520">
        <f t="shared" ref="E230:F261" si="68">SUM(O230,Y230)</f>
        <v>460237</v>
      </c>
      <c r="F230" s="520">
        <f t="shared" si="68"/>
        <v>30427</v>
      </c>
      <c r="G230" s="520"/>
      <c r="H230" s="520">
        <f t="shared" ref="H230:H261" si="69">SUM(I230:J230)</f>
        <v>354549</v>
      </c>
      <c r="I230" s="520">
        <f t="shared" ref="I230:J261" si="70">SUM(S230,AC230)</f>
        <v>40357</v>
      </c>
      <c r="J230" s="520">
        <f t="shared" si="70"/>
        <v>314192</v>
      </c>
      <c r="K230" s="520"/>
      <c r="L230" s="519">
        <f t="shared" ref="L230:L261" si="71">SUM(N230,R230)</f>
        <v>391249</v>
      </c>
      <c r="M230" s="516"/>
      <c r="N230" s="520">
        <f t="shared" ref="N230:N261" si="72">SUM(O230:P230)</f>
        <v>304364</v>
      </c>
      <c r="O230" s="520">
        <v>283185</v>
      </c>
      <c r="P230" s="520">
        <v>21179</v>
      </c>
      <c r="Q230" s="520"/>
      <c r="R230" s="520">
        <f t="shared" ref="R230:R261" si="73">SUM(S230:T230)</f>
        <v>86885</v>
      </c>
      <c r="S230" s="520">
        <v>10854</v>
      </c>
      <c r="T230" s="520">
        <v>76031</v>
      </c>
      <c r="U230" s="520"/>
      <c r="V230" s="519">
        <f t="shared" ref="V230:V261" si="74">SUM(X230,AB230)</f>
        <v>453964</v>
      </c>
      <c r="W230" s="516"/>
      <c r="X230" s="520">
        <f t="shared" ref="X230:X261" si="75">SUM(Y230:Z230)</f>
        <v>186300</v>
      </c>
      <c r="Y230" s="520">
        <v>177052</v>
      </c>
      <c r="Z230" s="521">
        <v>9248</v>
      </c>
      <c r="AA230" s="520"/>
      <c r="AB230" s="520">
        <f t="shared" ref="AB230:AB261" si="76">SUM(AC230:AD230)</f>
        <v>267664</v>
      </c>
      <c r="AC230" s="520">
        <v>29503</v>
      </c>
      <c r="AD230" s="520">
        <v>238161</v>
      </c>
      <c r="AE230" s="518"/>
      <c r="AF230" s="533"/>
    </row>
    <row r="231" spans="1:32" s="522" customFormat="1" ht="9" customHeight="1">
      <c r="A231" s="518" t="s">
        <v>46</v>
      </c>
      <c r="B231" s="519">
        <f t="shared" si="66"/>
        <v>2397672</v>
      </c>
      <c r="C231" s="516"/>
      <c r="D231" s="520">
        <f t="shared" si="67"/>
        <v>1434978</v>
      </c>
      <c r="E231" s="520">
        <f t="shared" si="68"/>
        <v>1355057</v>
      </c>
      <c r="F231" s="520">
        <f t="shared" si="68"/>
        <v>79921</v>
      </c>
      <c r="G231" s="520"/>
      <c r="H231" s="520">
        <f t="shared" si="69"/>
        <v>962694</v>
      </c>
      <c r="I231" s="520">
        <f t="shared" si="70"/>
        <v>187405</v>
      </c>
      <c r="J231" s="520">
        <f t="shared" si="70"/>
        <v>775289</v>
      </c>
      <c r="K231" s="520"/>
      <c r="L231" s="519">
        <f t="shared" si="71"/>
        <v>1198928</v>
      </c>
      <c r="M231" s="516"/>
      <c r="N231" s="520">
        <f t="shared" si="72"/>
        <v>901511</v>
      </c>
      <c r="O231" s="520">
        <v>852560</v>
      </c>
      <c r="P231" s="520">
        <v>48951</v>
      </c>
      <c r="Q231" s="520"/>
      <c r="R231" s="520">
        <f t="shared" si="73"/>
        <v>297417</v>
      </c>
      <c r="S231" s="520">
        <v>76796</v>
      </c>
      <c r="T231" s="520">
        <v>220621</v>
      </c>
      <c r="U231" s="520"/>
      <c r="V231" s="519">
        <f t="shared" si="74"/>
        <v>1198744</v>
      </c>
      <c r="W231" s="516"/>
      <c r="X231" s="520">
        <f t="shared" si="75"/>
        <v>533467</v>
      </c>
      <c r="Y231" s="520">
        <v>502497</v>
      </c>
      <c r="Z231" s="521">
        <v>30970</v>
      </c>
      <c r="AA231" s="520"/>
      <c r="AB231" s="520">
        <f t="shared" si="76"/>
        <v>665277</v>
      </c>
      <c r="AC231" s="520">
        <v>110609</v>
      </c>
      <c r="AD231" s="520">
        <v>554668</v>
      </c>
      <c r="AE231" s="518"/>
      <c r="AF231" s="533"/>
    </row>
    <row r="232" spans="1:32" s="522" customFormat="1" ht="9" customHeight="1">
      <c r="A232" s="518" t="s">
        <v>47</v>
      </c>
      <c r="B232" s="519">
        <f t="shared" si="66"/>
        <v>491868</v>
      </c>
      <c r="C232" s="516"/>
      <c r="D232" s="520">
        <f t="shared" si="67"/>
        <v>315510</v>
      </c>
      <c r="E232" s="520">
        <f t="shared" si="68"/>
        <v>297950</v>
      </c>
      <c r="F232" s="520">
        <f t="shared" si="68"/>
        <v>17560</v>
      </c>
      <c r="G232" s="520"/>
      <c r="H232" s="520">
        <f t="shared" si="69"/>
        <v>176358</v>
      </c>
      <c r="I232" s="520">
        <f t="shared" si="70"/>
        <v>20091</v>
      </c>
      <c r="J232" s="520">
        <f t="shared" si="70"/>
        <v>156267</v>
      </c>
      <c r="K232" s="520"/>
      <c r="L232" s="519">
        <f t="shared" si="71"/>
        <v>241932</v>
      </c>
      <c r="M232" s="516"/>
      <c r="N232" s="520">
        <f t="shared" si="72"/>
        <v>194528</v>
      </c>
      <c r="O232" s="520">
        <v>183105</v>
      </c>
      <c r="P232" s="521">
        <v>11423</v>
      </c>
      <c r="Q232" s="520"/>
      <c r="R232" s="520">
        <f t="shared" si="73"/>
        <v>47404</v>
      </c>
      <c r="S232" s="520">
        <v>7507</v>
      </c>
      <c r="T232" s="520">
        <v>39897</v>
      </c>
      <c r="U232" s="520"/>
      <c r="V232" s="519">
        <f t="shared" si="74"/>
        <v>249936</v>
      </c>
      <c r="W232" s="516"/>
      <c r="X232" s="520">
        <f t="shared" si="75"/>
        <v>120982</v>
      </c>
      <c r="Y232" s="520">
        <v>114845</v>
      </c>
      <c r="Z232" s="521">
        <v>6137</v>
      </c>
      <c r="AA232" s="520"/>
      <c r="AB232" s="520">
        <f t="shared" si="76"/>
        <v>128954</v>
      </c>
      <c r="AC232" s="520">
        <v>12584</v>
      </c>
      <c r="AD232" s="520">
        <v>116370</v>
      </c>
      <c r="AE232" s="518"/>
      <c r="AF232" s="533"/>
    </row>
    <row r="233" spans="1:32" s="522" customFormat="1" ht="9" customHeight="1">
      <c r="A233" s="523" t="s">
        <v>48</v>
      </c>
      <c r="B233" s="524">
        <f t="shared" si="66"/>
        <v>606726</v>
      </c>
      <c r="C233" s="525"/>
      <c r="D233" s="526">
        <f t="shared" si="67"/>
        <v>376025</v>
      </c>
      <c r="E233" s="526">
        <f t="shared" si="68"/>
        <v>361940</v>
      </c>
      <c r="F233" s="526">
        <f t="shared" si="68"/>
        <v>14085</v>
      </c>
      <c r="G233" s="526"/>
      <c r="H233" s="526">
        <f t="shared" si="69"/>
        <v>230701</v>
      </c>
      <c r="I233" s="526">
        <f t="shared" si="70"/>
        <v>26504</v>
      </c>
      <c r="J233" s="526">
        <f t="shared" si="70"/>
        <v>204197</v>
      </c>
      <c r="K233" s="526"/>
      <c r="L233" s="524">
        <f t="shared" si="71"/>
        <v>293692</v>
      </c>
      <c r="M233" s="525"/>
      <c r="N233" s="526">
        <f t="shared" si="72"/>
        <v>241321</v>
      </c>
      <c r="O233" s="526">
        <v>232667</v>
      </c>
      <c r="P233" s="526">
        <v>8654</v>
      </c>
      <c r="Q233" s="526"/>
      <c r="R233" s="526">
        <f t="shared" si="73"/>
        <v>52371</v>
      </c>
      <c r="S233" s="526">
        <v>8204</v>
      </c>
      <c r="T233" s="526">
        <v>44167</v>
      </c>
      <c r="U233" s="526"/>
      <c r="V233" s="524">
        <f t="shared" si="74"/>
        <v>313034</v>
      </c>
      <c r="W233" s="525"/>
      <c r="X233" s="526">
        <f t="shared" si="75"/>
        <v>134704</v>
      </c>
      <c r="Y233" s="526">
        <v>129273</v>
      </c>
      <c r="Z233" s="527">
        <v>5431</v>
      </c>
      <c r="AA233" s="526"/>
      <c r="AB233" s="526">
        <f t="shared" si="76"/>
        <v>178330</v>
      </c>
      <c r="AC233" s="526">
        <v>18300</v>
      </c>
      <c r="AD233" s="526">
        <v>160030</v>
      </c>
      <c r="AE233" s="518"/>
      <c r="AF233" s="533"/>
    </row>
    <row r="234" spans="1:32" s="522" customFormat="1" ht="9" customHeight="1">
      <c r="A234" s="528" t="s">
        <v>49</v>
      </c>
      <c r="B234" s="529">
        <f t="shared" si="66"/>
        <v>2070817</v>
      </c>
      <c r="C234" s="530"/>
      <c r="D234" s="531">
        <f t="shared" si="67"/>
        <v>1238971</v>
      </c>
      <c r="E234" s="531">
        <f t="shared" si="68"/>
        <v>1161387</v>
      </c>
      <c r="F234" s="520">
        <f t="shared" si="68"/>
        <v>77584</v>
      </c>
      <c r="G234" s="531"/>
      <c r="H234" s="531">
        <f t="shared" si="69"/>
        <v>831846</v>
      </c>
      <c r="I234" s="531">
        <f t="shared" si="70"/>
        <v>122489</v>
      </c>
      <c r="J234" s="531">
        <f t="shared" si="70"/>
        <v>709357</v>
      </c>
      <c r="K234" s="531"/>
      <c r="L234" s="529">
        <f t="shared" si="71"/>
        <v>1005302</v>
      </c>
      <c r="M234" s="530"/>
      <c r="N234" s="531">
        <f t="shared" si="72"/>
        <v>786399</v>
      </c>
      <c r="O234" s="531">
        <v>742863</v>
      </c>
      <c r="P234" s="531">
        <v>43536</v>
      </c>
      <c r="Q234" s="531"/>
      <c r="R234" s="531">
        <f t="shared" si="73"/>
        <v>218903</v>
      </c>
      <c r="S234" s="531">
        <v>38538</v>
      </c>
      <c r="T234" s="531">
        <v>180365</v>
      </c>
      <c r="U234" s="531"/>
      <c r="V234" s="529">
        <f t="shared" si="74"/>
        <v>1065515</v>
      </c>
      <c r="W234" s="530"/>
      <c r="X234" s="531">
        <f t="shared" si="75"/>
        <v>452572</v>
      </c>
      <c r="Y234" s="531">
        <v>418524</v>
      </c>
      <c r="Z234" s="532">
        <v>34048</v>
      </c>
      <c r="AA234" s="531"/>
      <c r="AB234" s="531">
        <f t="shared" si="76"/>
        <v>612943</v>
      </c>
      <c r="AC234" s="531">
        <v>83951</v>
      </c>
      <c r="AD234" s="531">
        <v>528992</v>
      </c>
      <c r="AE234" s="518"/>
      <c r="AF234" s="533"/>
    </row>
    <row r="235" spans="1:32" s="522" customFormat="1" ht="9" customHeight="1">
      <c r="A235" s="528" t="s">
        <v>50</v>
      </c>
      <c r="B235" s="529">
        <f t="shared" si="66"/>
        <v>495139</v>
      </c>
      <c r="C235" s="530"/>
      <c r="D235" s="531">
        <f t="shared" si="67"/>
        <v>327359</v>
      </c>
      <c r="E235" s="531">
        <f t="shared" si="68"/>
        <v>312435</v>
      </c>
      <c r="F235" s="520">
        <f t="shared" si="68"/>
        <v>14924</v>
      </c>
      <c r="G235" s="531"/>
      <c r="H235" s="531">
        <f t="shared" si="69"/>
        <v>167780</v>
      </c>
      <c r="I235" s="531">
        <f t="shared" si="70"/>
        <v>43814</v>
      </c>
      <c r="J235" s="531">
        <f t="shared" si="70"/>
        <v>123966</v>
      </c>
      <c r="K235" s="531"/>
      <c r="L235" s="529">
        <f t="shared" si="71"/>
        <v>237250</v>
      </c>
      <c r="M235" s="530"/>
      <c r="N235" s="531">
        <f t="shared" si="72"/>
        <v>191574</v>
      </c>
      <c r="O235" s="531">
        <v>182737</v>
      </c>
      <c r="P235" s="531">
        <v>8837</v>
      </c>
      <c r="Q235" s="531"/>
      <c r="R235" s="531">
        <f t="shared" si="73"/>
        <v>45676</v>
      </c>
      <c r="S235" s="531">
        <v>14066</v>
      </c>
      <c r="T235" s="531">
        <v>31610</v>
      </c>
      <c r="U235" s="531"/>
      <c r="V235" s="529">
        <f t="shared" si="74"/>
        <v>257889</v>
      </c>
      <c r="W235" s="530"/>
      <c r="X235" s="531">
        <f t="shared" si="75"/>
        <v>135785</v>
      </c>
      <c r="Y235" s="531">
        <v>129698</v>
      </c>
      <c r="Z235" s="532">
        <v>6087</v>
      </c>
      <c r="AA235" s="531"/>
      <c r="AB235" s="531">
        <f t="shared" si="76"/>
        <v>122104</v>
      </c>
      <c r="AC235" s="531">
        <v>29748</v>
      </c>
      <c r="AD235" s="531">
        <v>92356</v>
      </c>
      <c r="AE235" s="518"/>
      <c r="AF235" s="533"/>
    </row>
    <row r="236" spans="1:32" s="522" customFormat="1" ht="9" customHeight="1">
      <c r="A236" s="528" t="s">
        <v>51</v>
      </c>
      <c r="B236" s="529">
        <f t="shared" si="66"/>
        <v>3300000</v>
      </c>
      <c r="C236" s="530"/>
      <c r="D236" s="531">
        <f t="shared" si="67"/>
        <v>1935082</v>
      </c>
      <c r="E236" s="531">
        <f t="shared" si="68"/>
        <v>1895332</v>
      </c>
      <c r="F236" s="520">
        <f t="shared" si="68"/>
        <v>39750</v>
      </c>
      <c r="G236" s="531"/>
      <c r="H236" s="531">
        <f t="shared" si="69"/>
        <v>1364918</v>
      </c>
      <c r="I236" s="531">
        <f t="shared" si="70"/>
        <v>211060</v>
      </c>
      <c r="J236" s="531">
        <f t="shared" si="70"/>
        <v>1153858</v>
      </c>
      <c r="K236" s="531"/>
      <c r="L236" s="529">
        <f t="shared" si="71"/>
        <v>1572503</v>
      </c>
      <c r="M236" s="530"/>
      <c r="N236" s="531">
        <f t="shared" si="72"/>
        <v>1349078</v>
      </c>
      <c r="O236" s="531">
        <v>1324818</v>
      </c>
      <c r="P236" s="531">
        <v>24260</v>
      </c>
      <c r="Q236" s="531"/>
      <c r="R236" s="531">
        <f t="shared" si="73"/>
        <v>223425</v>
      </c>
      <c r="S236" s="531">
        <v>50123</v>
      </c>
      <c r="T236" s="531">
        <v>173302</v>
      </c>
      <c r="U236" s="531"/>
      <c r="V236" s="529">
        <f t="shared" si="74"/>
        <v>1727497</v>
      </c>
      <c r="W236" s="530"/>
      <c r="X236" s="531">
        <f t="shared" si="75"/>
        <v>586004</v>
      </c>
      <c r="Y236" s="531">
        <v>570514</v>
      </c>
      <c r="Z236" s="532">
        <v>15490</v>
      </c>
      <c r="AA236" s="531"/>
      <c r="AB236" s="531">
        <f t="shared" si="76"/>
        <v>1141493</v>
      </c>
      <c r="AC236" s="531">
        <v>160937</v>
      </c>
      <c r="AD236" s="531">
        <v>980556</v>
      </c>
      <c r="AF236" s="533"/>
    </row>
    <row r="237" spans="1:32" s="522" customFormat="1" ht="9" customHeight="1">
      <c r="A237" s="523" t="s">
        <v>52</v>
      </c>
      <c r="B237" s="524">
        <f t="shared" si="66"/>
        <v>2547772</v>
      </c>
      <c r="C237" s="525"/>
      <c r="D237" s="526">
        <f t="shared" si="67"/>
        <v>1373310</v>
      </c>
      <c r="E237" s="526">
        <f t="shared" si="68"/>
        <v>1285726</v>
      </c>
      <c r="F237" s="526">
        <f t="shared" si="68"/>
        <v>87584</v>
      </c>
      <c r="G237" s="526"/>
      <c r="H237" s="526">
        <f t="shared" si="69"/>
        <v>1174462</v>
      </c>
      <c r="I237" s="526">
        <f t="shared" si="70"/>
        <v>230200</v>
      </c>
      <c r="J237" s="526">
        <f t="shared" si="70"/>
        <v>944262</v>
      </c>
      <c r="K237" s="526"/>
      <c r="L237" s="524">
        <f t="shared" si="71"/>
        <v>1252199</v>
      </c>
      <c r="M237" s="525"/>
      <c r="N237" s="526">
        <f t="shared" si="72"/>
        <v>912854</v>
      </c>
      <c r="O237" s="526">
        <v>864971</v>
      </c>
      <c r="P237" s="526">
        <v>47883</v>
      </c>
      <c r="Q237" s="526"/>
      <c r="R237" s="526">
        <f t="shared" si="73"/>
        <v>339345</v>
      </c>
      <c r="S237" s="526">
        <v>69546</v>
      </c>
      <c r="T237" s="526">
        <v>269799</v>
      </c>
      <c r="U237" s="526"/>
      <c r="V237" s="524">
        <f t="shared" si="74"/>
        <v>1295573</v>
      </c>
      <c r="W237" s="525"/>
      <c r="X237" s="526">
        <f t="shared" si="75"/>
        <v>460456</v>
      </c>
      <c r="Y237" s="526">
        <v>420755</v>
      </c>
      <c r="Z237" s="527">
        <v>39701</v>
      </c>
      <c r="AA237" s="526"/>
      <c r="AB237" s="526">
        <f t="shared" si="76"/>
        <v>835117</v>
      </c>
      <c r="AC237" s="526">
        <v>160654</v>
      </c>
      <c r="AD237" s="526">
        <v>674463</v>
      </c>
      <c r="AF237" s="533"/>
    </row>
    <row r="238" spans="1:32" s="522" customFormat="1" ht="9" customHeight="1">
      <c r="A238" s="528" t="s">
        <v>53</v>
      </c>
      <c r="B238" s="529">
        <f t="shared" si="66"/>
        <v>6943432</v>
      </c>
      <c r="C238" s="530"/>
      <c r="D238" s="531">
        <f t="shared" si="67"/>
        <v>4230593</v>
      </c>
      <c r="E238" s="531">
        <f t="shared" si="68"/>
        <v>3983951</v>
      </c>
      <c r="F238" s="520">
        <f t="shared" si="68"/>
        <v>246642</v>
      </c>
      <c r="G238" s="531"/>
      <c r="H238" s="531">
        <f t="shared" si="69"/>
        <v>2712839</v>
      </c>
      <c r="I238" s="531">
        <f t="shared" si="70"/>
        <v>490594</v>
      </c>
      <c r="J238" s="531">
        <f t="shared" si="70"/>
        <v>2222245</v>
      </c>
      <c r="K238" s="531"/>
      <c r="L238" s="529">
        <f t="shared" si="71"/>
        <v>3204856</v>
      </c>
      <c r="M238" s="530"/>
      <c r="N238" s="531">
        <f t="shared" si="72"/>
        <v>2406174</v>
      </c>
      <c r="O238" s="531">
        <v>2254844</v>
      </c>
      <c r="P238" s="531">
        <v>151330</v>
      </c>
      <c r="Q238" s="531"/>
      <c r="R238" s="531">
        <f t="shared" si="73"/>
        <v>798682</v>
      </c>
      <c r="S238" s="531">
        <v>198195</v>
      </c>
      <c r="T238" s="531">
        <v>600487</v>
      </c>
      <c r="U238" s="531"/>
      <c r="V238" s="529">
        <f t="shared" si="74"/>
        <v>3738576</v>
      </c>
      <c r="W238" s="530"/>
      <c r="X238" s="531">
        <f t="shared" si="75"/>
        <v>1824419</v>
      </c>
      <c r="Y238" s="531">
        <v>1729107</v>
      </c>
      <c r="Z238" s="532">
        <v>95312</v>
      </c>
      <c r="AA238" s="531"/>
      <c r="AB238" s="531">
        <f t="shared" si="76"/>
        <v>1914157</v>
      </c>
      <c r="AC238" s="531">
        <v>292399</v>
      </c>
      <c r="AD238" s="531">
        <v>1621758</v>
      </c>
      <c r="AF238" s="533"/>
    </row>
    <row r="239" spans="1:32" s="522" customFormat="1" ht="9" customHeight="1">
      <c r="A239" s="528" t="s">
        <v>54</v>
      </c>
      <c r="B239" s="529">
        <f t="shared" si="66"/>
        <v>1197444</v>
      </c>
      <c r="C239" s="530"/>
      <c r="D239" s="531">
        <f t="shared" si="67"/>
        <v>680127</v>
      </c>
      <c r="E239" s="531">
        <f t="shared" si="68"/>
        <v>631276</v>
      </c>
      <c r="F239" s="520">
        <f t="shared" si="68"/>
        <v>48851</v>
      </c>
      <c r="G239" s="531"/>
      <c r="H239" s="531">
        <f t="shared" si="69"/>
        <v>517317</v>
      </c>
      <c r="I239" s="531">
        <f t="shared" si="70"/>
        <v>108511</v>
      </c>
      <c r="J239" s="531">
        <f t="shared" si="70"/>
        <v>408806</v>
      </c>
      <c r="K239" s="531"/>
      <c r="L239" s="529">
        <f t="shared" si="71"/>
        <v>573038</v>
      </c>
      <c r="M239" s="530"/>
      <c r="N239" s="531">
        <f t="shared" si="72"/>
        <v>444888</v>
      </c>
      <c r="O239" s="531">
        <v>408462</v>
      </c>
      <c r="P239" s="531">
        <v>36426</v>
      </c>
      <c r="Q239" s="531"/>
      <c r="R239" s="531">
        <f t="shared" si="73"/>
        <v>128150</v>
      </c>
      <c r="S239" s="531">
        <v>38874</v>
      </c>
      <c r="T239" s="531">
        <v>89276</v>
      </c>
      <c r="U239" s="531"/>
      <c r="V239" s="529">
        <f t="shared" si="74"/>
        <v>624406</v>
      </c>
      <c r="W239" s="530"/>
      <c r="X239" s="531">
        <f t="shared" si="75"/>
        <v>235239</v>
      </c>
      <c r="Y239" s="531">
        <v>222814</v>
      </c>
      <c r="Z239" s="532">
        <v>12425</v>
      </c>
      <c r="AA239" s="531"/>
      <c r="AB239" s="531">
        <f t="shared" si="76"/>
        <v>389167</v>
      </c>
      <c r="AC239" s="531">
        <v>69637</v>
      </c>
      <c r="AD239" s="531">
        <v>319530</v>
      </c>
      <c r="AF239" s="533"/>
    </row>
    <row r="240" spans="1:32" s="522" customFormat="1" ht="9" customHeight="1">
      <c r="A240" s="528" t="s">
        <v>55</v>
      </c>
      <c r="B240" s="529">
        <f t="shared" si="66"/>
        <v>3950277</v>
      </c>
      <c r="C240" s="530"/>
      <c r="D240" s="531">
        <f t="shared" si="67"/>
        <v>2300855</v>
      </c>
      <c r="E240" s="531">
        <f t="shared" si="68"/>
        <v>2162496</v>
      </c>
      <c r="F240" s="520">
        <f t="shared" si="68"/>
        <v>138359</v>
      </c>
      <c r="G240" s="531"/>
      <c r="H240" s="531">
        <f t="shared" si="69"/>
        <v>1649422</v>
      </c>
      <c r="I240" s="531">
        <f t="shared" si="70"/>
        <v>422458</v>
      </c>
      <c r="J240" s="531">
        <f t="shared" si="70"/>
        <v>1226964</v>
      </c>
      <c r="K240" s="531"/>
      <c r="L240" s="529">
        <f t="shared" si="71"/>
        <v>1815423</v>
      </c>
      <c r="M240" s="530"/>
      <c r="N240" s="531">
        <f t="shared" si="72"/>
        <v>1403453</v>
      </c>
      <c r="O240" s="531">
        <v>1309231</v>
      </c>
      <c r="P240" s="531">
        <v>94222</v>
      </c>
      <c r="Q240" s="531"/>
      <c r="R240" s="531">
        <f t="shared" si="73"/>
        <v>411970</v>
      </c>
      <c r="S240" s="531">
        <v>120622</v>
      </c>
      <c r="T240" s="531">
        <v>291348</v>
      </c>
      <c r="U240" s="531"/>
      <c r="V240" s="529">
        <f t="shared" si="74"/>
        <v>2134854</v>
      </c>
      <c r="W240" s="530"/>
      <c r="X240" s="531">
        <f t="shared" si="75"/>
        <v>897402</v>
      </c>
      <c r="Y240" s="531">
        <v>853265</v>
      </c>
      <c r="Z240" s="532">
        <v>44137</v>
      </c>
      <c r="AA240" s="531"/>
      <c r="AB240" s="531">
        <f t="shared" si="76"/>
        <v>1237452</v>
      </c>
      <c r="AC240" s="531">
        <v>301836</v>
      </c>
      <c r="AD240" s="531">
        <v>935616</v>
      </c>
      <c r="AF240" s="533"/>
    </row>
    <row r="241" spans="1:32" s="522" customFormat="1" ht="9" customHeight="1">
      <c r="A241" s="523" t="s">
        <v>56</v>
      </c>
      <c r="B241" s="524">
        <f t="shared" si="66"/>
        <v>2346965</v>
      </c>
      <c r="C241" s="525"/>
      <c r="D241" s="526">
        <f t="shared" si="67"/>
        <v>1437121</v>
      </c>
      <c r="E241" s="526">
        <f t="shared" si="68"/>
        <v>1401937</v>
      </c>
      <c r="F241" s="526">
        <f t="shared" si="68"/>
        <v>35184</v>
      </c>
      <c r="G241" s="526"/>
      <c r="H241" s="526">
        <f t="shared" si="69"/>
        <v>909844</v>
      </c>
      <c r="I241" s="526">
        <f t="shared" si="70"/>
        <v>138101</v>
      </c>
      <c r="J241" s="526">
        <f t="shared" si="70"/>
        <v>771743</v>
      </c>
      <c r="K241" s="526"/>
      <c r="L241" s="524">
        <f t="shared" si="71"/>
        <v>1094123</v>
      </c>
      <c r="M241" s="525"/>
      <c r="N241" s="526">
        <f t="shared" si="72"/>
        <v>861790</v>
      </c>
      <c r="O241" s="526">
        <v>836599</v>
      </c>
      <c r="P241" s="526">
        <v>25191</v>
      </c>
      <c r="Q241" s="526"/>
      <c r="R241" s="526">
        <f t="shared" si="73"/>
        <v>232333</v>
      </c>
      <c r="S241" s="526">
        <v>43041</v>
      </c>
      <c r="T241" s="526">
        <v>189292</v>
      </c>
      <c r="U241" s="526"/>
      <c r="V241" s="524">
        <f t="shared" si="74"/>
        <v>1252842</v>
      </c>
      <c r="W241" s="525"/>
      <c r="X241" s="526">
        <f t="shared" si="75"/>
        <v>575331</v>
      </c>
      <c r="Y241" s="526">
        <v>565338</v>
      </c>
      <c r="Z241" s="527">
        <v>9993</v>
      </c>
      <c r="AA241" s="526"/>
      <c r="AB241" s="526">
        <f t="shared" si="76"/>
        <v>677511</v>
      </c>
      <c r="AC241" s="526">
        <v>95060</v>
      </c>
      <c r="AD241" s="526">
        <v>582451</v>
      </c>
      <c r="AF241" s="533"/>
    </row>
    <row r="242" spans="1:32" s="522" customFormat="1" ht="9" customHeight="1">
      <c r="A242" s="528" t="s">
        <v>57</v>
      </c>
      <c r="B242" s="529">
        <f t="shared" si="66"/>
        <v>1920491</v>
      </c>
      <c r="C242" s="530"/>
      <c r="D242" s="531">
        <f t="shared" si="67"/>
        <v>1093340</v>
      </c>
      <c r="E242" s="531">
        <f t="shared" si="68"/>
        <v>1039209</v>
      </c>
      <c r="F242" s="520">
        <f t="shared" si="68"/>
        <v>54131</v>
      </c>
      <c r="G242" s="531"/>
      <c r="H242" s="531">
        <f t="shared" si="69"/>
        <v>827151</v>
      </c>
      <c r="I242" s="531">
        <f t="shared" si="70"/>
        <v>161388</v>
      </c>
      <c r="J242" s="531">
        <f t="shared" si="70"/>
        <v>665763</v>
      </c>
      <c r="K242" s="531"/>
      <c r="L242" s="529">
        <f t="shared" si="71"/>
        <v>889261</v>
      </c>
      <c r="M242" s="530"/>
      <c r="N242" s="531">
        <f t="shared" si="72"/>
        <v>687697</v>
      </c>
      <c r="O242" s="531">
        <v>650443</v>
      </c>
      <c r="P242" s="532">
        <v>37254</v>
      </c>
      <c r="Q242" s="531"/>
      <c r="R242" s="531">
        <f t="shared" si="73"/>
        <v>201564</v>
      </c>
      <c r="S242" s="531">
        <v>45313</v>
      </c>
      <c r="T242" s="531">
        <v>156251</v>
      </c>
      <c r="U242" s="531"/>
      <c r="V242" s="529">
        <f t="shared" si="74"/>
        <v>1031230</v>
      </c>
      <c r="W242" s="530"/>
      <c r="X242" s="531">
        <f t="shared" si="75"/>
        <v>405643</v>
      </c>
      <c r="Y242" s="531">
        <v>388766</v>
      </c>
      <c r="Z242" s="521">
        <v>16877</v>
      </c>
      <c r="AA242" s="531"/>
      <c r="AB242" s="531">
        <f t="shared" si="76"/>
        <v>625587</v>
      </c>
      <c r="AC242" s="531">
        <v>116075</v>
      </c>
      <c r="AD242" s="531">
        <v>509512</v>
      </c>
      <c r="AF242" s="533"/>
    </row>
    <row r="243" spans="1:32" s="522" customFormat="1" ht="9" customHeight="1">
      <c r="A243" s="528" t="s">
        <v>58</v>
      </c>
      <c r="B243" s="529">
        <f t="shared" si="66"/>
        <v>5406637</v>
      </c>
      <c r="C243" s="530"/>
      <c r="D243" s="531">
        <f t="shared" si="67"/>
        <v>3392590</v>
      </c>
      <c r="E243" s="531">
        <f t="shared" si="68"/>
        <v>3200368</v>
      </c>
      <c r="F243" s="520">
        <f t="shared" si="68"/>
        <v>192222</v>
      </c>
      <c r="G243" s="531"/>
      <c r="H243" s="531">
        <f t="shared" si="69"/>
        <v>2014047</v>
      </c>
      <c r="I243" s="531">
        <f t="shared" si="70"/>
        <v>299072</v>
      </c>
      <c r="J243" s="531">
        <f t="shared" si="70"/>
        <v>1714975</v>
      </c>
      <c r="K243" s="531"/>
      <c r="L243" s="529">
        <f t="shared" si="71"/>
        <v>2568647</v>
      </c>
      <c r="M243" s="530"/>
      <c r="N243" s="531">
        <f t="shared" si="72"/>
        <v>2061262</v>
      </c>
      <c r="O243" s="531">
        <v>1945269</v>
      </c>
      <c r="P243" s="531">
        <v>115993</v>
      </c>
      <c r="Q243" s="531"/>
      <c r="R243" s="531">
        <f t="shared" si="73"/>
        <v>507385</v>
      </c>
      <c r="S243" s="531">
        <v>86044</v>
      </c>
      <c r="T243" s="531">
        <v>421341</v>
      </c>
      <c r="U243" s="531"/>
      <c r="V243" s="529">
        <f t="shared" si="74"/>
        <v>2837990</v>
      </c>
      <c r="W243" s="530"/>
      <c r="X243" s="531">
        <f t="shared" si="75"/>
        <v>1331328</v>
      </c>
      <c r="Y243" s="531">
        <v>1255099</v>
      </c>
      <c r="Z243" s="532">
        <v>76229</v>
      </c>
      <c r="AA243" s="531"/>
      <c r="AB243" s="531">
        <f t="shared" si="76"/>
        <v>1506662</v>
      </c>
      <c r="AC243" s="531">
        <v>213028</v>
      </c>
      <c r="AD243" s="531">
        <v>1293634</v>
      </c>
      <c r="AF243" s="533"/>
    </row>
    <row r="244" spans="1:32" s="522" customFormat="1" ht="9" customHeight="1">
      <c r="A244" s="528" t="s">
        <v>59</v>
      </c>
      <c r="B244" s="529">
        <f t="shared" si="66"/>
        <v>11455248</v>
      </c>
      <c r="C244" s="530"/>
      <c r="D244" s="531">
        <f t="shared" si="67"/>
        <v>6842020</v>
      </c>
      <c r="E244" s="531">
        <f t="shared" si="68"/>
        <v>6389317</v>
      </c>
      <c r="F244" s="520">
        <f t="shared" si="68"/>
        <v>452703</v>
      </c>
      <c r="G244" s="531"/>
      <c r="H244" s="531">
        <f t="shared" si="69"/>
        <v>4613228</v>
      </c>
      <c r="I244" s="531">
        <f t="shared" si="70"/>
        <v>565947</v>
      </c>
      <c r="J244" s="531">
        <f t="shared" si="70"/>
        <v>4047281</v>
      </c>
      <c r="K244" s="531"/>
      <c r="L244" s="529">
        <f t="shared" si="71"/>
        <v>5535637</v>
      </c>
      <c r="M244" s="530"/>
      <c r="N244" s="531">
        <f t="shared" si="72"/>
        <v>4400945</v>
      </c>
      <c r="O244" s="531">
        <v>4120825</v>
      </c>
      <c r="P244" s="531">
        <v>280120</v>
      </c>
      <c r="Q244" s="531"/>
      <c r="R244" s="531">
        <f t="shared" si="73"/>
        <v>1134692</v>
      </c>
      <c r="S244" s="531">
        <v>211385</v>
      </c>
      <c r="T244" s="531">
        <v>923307</v>
      </c>
      <c r="U244" s="531"/>
      <c r="V244" s="529">
        <f t="shared" si="74"/>
        <v>5919611</v>
      </c>
      <c r="W244" s="530"/>
      <c r="X244" s="531">
        <f t="shared" si="75"/>
        <v>2441075</v>
      </c>
      <c r="Y244" s="531">
        <v>2268492</v>
      </c>
      <c r="Z244" s="532">
        <v>172583</v>
      </c>
      <c r="AA244" s="531"/>
      <c r="AB244" s="531">
        <f t="shared" si="76"/>
        <v>3478536</v>
      </c>
      <c r="AC244" s="531">
        <v>354562</v>
      </c>
      <c r="AD244" s="531">
        <v>3123974</v>
      </c>
      <c r="AF244" s="533"/>
    </row>
    <row r="245" spans="1:32" s="522" customFormat="1" ht="9" customHeight="1">
      <c r="A245" s="523" t="s">
        <v>60</v>
      </c>
      <c r="B245" s="524">
        <f t="shared" si="66"/>
        <v>3177618</v>
      </c>
      <c r="C245" s="525"/>
      <c r="D245" s="526">
        <f t="shared" si="67"/>
        <v>1895705</v>
      </c>
      <c r="E245" s="526">
        <f t="shared" si="68"/>
        <v>1840201</v>
      </c>
      <c r="F245" s="526">
        <f t="shared" si="68"/>
        <v>55504</v>
      </c>
      <c r="G245" s="526"/>
      <c r="H245" s="526">
        <f t="shared" si="69"/>
        <v>1281913</v>
      </c>
      <c r="I245" s="526">
        <f t="shared" si="70"/>
        <v>316006</v>
      </c>
      <c r="J245" s="526">
        <f t="shared" si="70"/>
        <v>965907</v>
      </c>
      <c r="K245" s="526"/>
      <c r="L245" s="524">
        <f t="shared" si="71"/>
        <v>1526893</v>
      </c>
      <c r="M245" s="525"/>
      <c r="N245" s="526">
        <f t="shared" si="72"/>
        <v>1224431</v>
      </c>
      <c r="O245" s="526">
        <v>1188015</v>
      </c>
      <c r="P245" s="526">
        <v>36416</v>
      </c>
      <c r="Q245" s="526"/>
      <c r="R245" s="526">
        <f t="shared" si="73"/>
        <v>302462</v>
      </c>
      <c r="S245" s="526">
        <v>71215</v>
      </c>
      <c r="T245" s="526">
        <v>231247</v>
      </c>
      <c r="U245" s="526"/>
      <c r="V245" s="524">
        <f t="shared" si="74"/>
        <v>1650725</v>
      </c>
      <c r="W245" s="525"/>
      <c r="X245" s="526">
        <f t="shared" si="75"/>
        <v>671274</v>
      </c>
      <c r="Y245" s="526">
        <v>652186</v>
      </c>
      <c r="Z245" s="527">
        <v>19088</v>
      </c>
      <c r="AA245" s="526"/>
      <c r="AB245" s="526">
        <f t="shared" si="76"/>
        <v>979451</v>
      </c>
      <c r="AC245" s="526">
        <v>244791</v>
      </c>
      <c r="AD245" s="526">
        <v>734660</v>
      </c>
      <c r="AF245" s="533"/>
    </row>
    <row r="246" spans="1:32" s="522" customFormat="1" ht="9" customHeight="1">
      <c r="A246" s="528" t="s">
        <v>61</v>
      </c>
      <c r="B246" s="529">
        <f t="shared" si="66"/>
        <v>1344702</v>
      </c>
      <c r="C246" s="530"/>
      <c r="D246" s="531">
        <f t="shared" si="67"/>
        <v>787229</v>
      </c>
      <c r="E246" s="531">
        <f t="shared" si="68"/>
        <v>759888</v>
      </c>
      <c r="F246" s="520">
        <f t="shared" si="68"/>
        <v>27341</v>
      </c>
      <c r="G246" s="531"/>
      <c r="H246" s="531">
        <f t="shared" si="69"/>
        <v>557473</v>
      </c>
      <c r="I246" s="531">
        <f t="shared" si="70"/>
        <v>113468</v>
      </c>
      <c r="J246" s="531">
        <f t="shared" si="70"/>
        <v>444005</v>
      </c>
      <c r="K246" s="531"/>
      <c r="L246" s="529">
        <f t="shared" si="71"/>
        <v>635585</v>
      </c>
      <c r="M246" s="530"/>
      <c r="N246" s="531">
        <f t="shared" si="72"/>
        <v>477396</v>
      </c>
      <c r="O246" s="531">
        <v>459780</v>
      </c>
      <c r="P246" s="531">
        <v>17616</v>
      </c>
      <c r="Q246" s="531"/>
      <c r="R246" s="531">
        <f t="shared" si="73"/>
        <v>158189</v>
      </c>
      <c r="S246" s="531">
        <v>36528</v>
      </c>
      <c r="T246" s="531">
        <v>121661</v>
      </c>
      <c r="U246" s="531"/>
      <c r="V246" s="529">
        <f t="shared" si="74"/>
        <v>709117</v>
      </c>
      <c r="W246" s="530"/>
      <c r="X246" s="531">
        <f t="shared" si="75"/>
        <v>309833</v>
      </c>
      <c r="Y246" s="531">
        <v>300108</v>
      </c>
      <c r="Z246" s="532">
        <v>9725</v>
      </c>
      <c r="AA246" s="531"/>
      <c r="AB246" s="531">
        <f t="shared" si="76"/>
        <v>399284</v>
      </c>
      <c r="AC246" s="531">
        <v>76940</v>
      </c>
      <c r="AD246" s="531">
        <v>322344</v>
      </c>
      <c r="AF246" s="533"/>
    </row>
    <row r="247" spans="1:32" s="522" customFormat="1" ht="9" customHeight="1">
      <c r="A247" s="528" t="s">
        <v>62</v>
      </c>
      <c r="B247" s="529">
        <f t="shared" si="66"/>
        <v>813462</v>
      </c>
      <c r="C247" s="530"/>
      <c r="D247" s="531">
        <f t="shared" si="67"/>
        <v>504929</v>
      </c>
      <c r="E247" s="531">
        <f t="shared" si="68"/>
        <v>479295</v>
      </c>
      <c r="F247" s="520">
        <f t="shared" si="68"/>
        <v>25634</v>
      </c>
      <c r="G247" s="531"/>
      <c r="H247" s="531">
        <f t="shared" si="69"/>
        <v>308533</v>
      </c>
      <c r="I247" s="531">
        <f t="shared" si="70"/>
        <v>96067</v>
      </c>
      <c r="J247" s="531">
        <f t="shared" si="70"/>
        <v>212466</v>
      </c>
      <c r="K247" s="531"/>
      <c r="L247" s="529">
        <f t="shared" si="71"/>
        <v>393613</v>
      </c>
      <c r="M247" s="530"/>
      <c r="N247" s="531">
        <f t="shared" si="72"/>
        <v>311203</v>
      </c>
      <c r="O247" s="531">
        <v>295618</v>
      </c>
      <c r="P247" s="531">
        <v>15585</v>
      </c>
      <c r="Q247" s="531"/>
      <c r="R247" s="531">
        <f t="shared" si="73"/>
        <v>82410</v>
      </c>
      <c r="S247" s="531">
        <v>26580</v>
      </c>
      <c r="T247" s="531">
        <v>55830</v>
      </c>
      <c r="U247" s="531"/>
      <c r="V247" s="529">
        <f t="shared" si="74"/>
        <v>419849</v>
      </c>
      <c r="W247" s="530"/>
      <c r="X247" s="531">
        <f t="shared" si="75"/>
        <v>193726</v>
      </c>
      <c r="Y247" s="531">
        <v>183677</v>
      </c>
      <c r="Z247" s="532">
        <v>10049</v>
      </c>
      <c r="AA247" s="531"/>
      <c r="AB247" s="531">
        <f t="shared" si="76"/>
        <v>226123</v>
      </c>
      <c r="AC247" s="531">
        <v>69487</v>
      </c>
      <c r="AD247" s="531">
        <v>156636</v>
      </c>
      <c r="AF247" s="533"/>
    </row>
    <row r="248" spans="1:32" s="522" customFormat="1" ht="9" customHeight="1">
      <c r="A248" s="528" t="s">
        <v>63</v>
      </c>
      <c r="B248" s="529">
        <f t="shared" si="66"/>
        <v>3575711</v>
      </c>
      <c r="C248" s="530"/>
      <c r="D248" s="531">
        <f t="shared" si="67"/>
        <v>2199831</v>
      </c>
      <c r="E248" s="531">
        <f t="shared" si="68"/>
        <v>2066527</v>
      </c>
      <c r="F248" s="520">
        <f t="shared" si="68"/>
        <v>133304</v>
      </c>
      <c r="G248" s="531"/>
      <c r="H248" s="531">
        <f t="shared" si="69"/>
        <v>1375880</v>
      </c>
      <c r="I248" s="531">
        <f t="shared" si="70"/>
        <v>289199</v>
      </c>
      <c r="J248" s="531">
        <f t="shared" si="70"/>
        <v>1086681</v>
      </c>
      <c r="K248" s="531"/>
      <c r="L248" s="529">
        <f t="shared" si="71"/>
        <v>1757567</v>
      </c>
      <c r="M248" s="530"/>
      <c r="N248" s="531">
        <f t="shared" si="72"/>
        <v>1376968</v>
      </c>
      <c r="O248" s="531">
        <v>1296774</v>
      </c>
      <c r="P248" s="531">
        <v>80194</v>
      </c>
      <c r="Q248" s="531"/>
      <c r="R248" s="531">
        <f t="shared" si="73"/>
        <v>380599</v>
      </c>
      <c r="S248" s="531">
        <v>111490</v>
      </c>
      <c r="T248" s="531">
        <v>269109</v>
      </c>
      <c r="U248" s="531"/>
      <c r="V248" s="529">
        <f t="shared" si="74"/>
        <v>1818144</v>
      </c>
      <c r="W248" s="530"/>
      <c r="X248" s="531">
        <f t="shared" si="75"/>
        <v>822863</v>
      </c>
      <c r="Y248" s="531">
        <v>769753</v>
      </c>
      <c r="Z248" s="532">
        <v>53110</v>
      </c>
      <c r="AA248" s="531"/>
      <c r="AB248" s="531">
        <f t="shared" si="76"/>
        <v>995281</v>
      </c>
      <c r="AC248" s="531">
        <v>177709</v>
      </c>
      <c r="AD248" s="531">
        <v>817572</v>
      </c>
      <c r="AF248" s="533"/>
    </row>
    <row r="249" spans="1:32" s="522" customFormat="1" ht="9" customHeight="1">
      <c r="A249" s="523" t="s">
        <v>64</v>
      </c>
      <c r="B249" s="524">
        <f t="shared" si="66"/>
        <v>2704669</v>
      </c>
      <c r="C249" s="525"/>
      <c r="D249" s="526">
        <f t="shared" si="67"/>
        <v>1617037</v>
      </c>
      <c r="E249" s="526">
        <f t="shared" si="68"/>
        <v>1572960</v>
      </c>
      <c r="F249" s="526">
        <f t="shared" si="68"/>
        <v>44077</v>
      </c>
      <c r="G249" s="526"/>
      <c r="H249" s="526">
        <f t="shared" si="69"/>
        <v>1087632</v>
      </c>
      <c r="I249" s="526">
        <f t="shared" si="70"/>
        <v>210648</v>
      </c>
      <c r="J249" s="526">
        <f t="shared" si="70"/>
        <v>876984</v>
      </c>
      <c r="K249" s="526"/>
      <c r="L249" s="524">
        <f t="shared" si="71"/>
        <v>1236154</v>
      </c>
      <c r="M249" s="525"/>
      <c r="N249" s="526">
        <f t="shared" si="72"/>
        <v>977908</v>
      </c>
      <c r="O249" s="526">
        <v>951315</v>
      </c>
      <c r="P249" s="526">
        <v>26593</v>
      </c>
      <c r="Q249" s="526"/>
      <c r="R249" s="526">
        <f t="shared" si="73"/>
        <v>258246</v>
      </c>
      <c r="S249" s="526">
        <v>49333</v>
      </c>
      <c r="T249" s="526">
        <v>208913</v>
      </c>
      <c r="U249" s="526"/>
      <c r="V249" s="524">
        <f t="shared" si="74"/>
        <v>1468515</v>
      </c>
      <c r="W249" s="525"/>
      <c r="X249" s="526">
        <f t="shared" si="75"/>
        <v>639129</v>
      </c>
      <c r="Y249" s="526">
        <v>621645</v>
      </c>
      <c r="Z249" s="527">
        <v>17484</v>
      </c>
      <c r="AA249" s="526"/>
      <c r="AB249" s="526">
        <f t="shared" si="76"/>
        <v>829386</v>
      </c>
      <c r="AC249" s="526">
        <v>161315</v>
      </c>
      <c r="AD249" s="526">
        <v>668071</v>
      </c>
      <c r="AF249" s="533"/>
    </row>
    <row r="250" spans="1:32" s="522" customFormat="1" ht="9" customHeight="1">
      <c r="A250" s="528" t="s">
        <v>65</v>
      </c>
      <c r="B250" s="529">
        <f t="shared" si="66"/>
        <v>4065023</v>
      </c>
      <c r="C250" s="530"/>
      <c r="D250" s="531">
        <f t="shared" si="67"/>
        <v>2479936</v>
      </c>
      <c r="E250" s="531">
        <f t="shared" si="68"/>
        <v>2351749</v>
      </c>
      <c r="F250" s="520">
        <f t="shared" si="68"/>
        <v>128187</v>
      </c>
      <c r="G250" s="531"/>
      <c r="H250" s="531">
        <f t="shared" si="69"/>
        <v>1585087</v>
      </c>
      <c r="I250" s="531">
        <f t="shared" si="70"/>
        <v>366303</v>
      </c>
      <c r="J250" s="531">
        <f t="shared" si="70"/>
        <v>1218784</v>
      </c>
      <c r="K250" s="531"/>
      <c r="L250" s="529">
        <f t="shared" si="71"/>
        <v>1823173</v>
      </c>
      <c r="M250" s="530"/>
      <c r="N250" s="531">
        <f t="shared" si="72"/>
        <v>1481129</v>
      </c>
      <c r="O250" s="531">
        <v>1401969</v>
      </c>
      <c r="P250" s="531">
        <v>79160</v>
      </c>
      <c r="Q250" s="531"/>
      <c r="R250" s="531">
        <f t="shared" si="73"/>
        <v>342044</v>
      </c>
      <c r="S250" s="531">
        <v>89836</v>
      </c>
      <c r="T250" s="531">
        <v>252208</v>
      </c>
      <c r="U250" s="531"/>
      <c r="V250" s="529">
        <f t="shared" si="74"/>
        <v>2241850</v>
      </c>
      <c r="W250" s="530"/>
      <c r="X250" s="531">
        <f t="shared" si="75"/>
        <v>998807</v>
      </c>
      <c r="Y250" s="531">
        <v>949780</v>
      </c>
      <c r="Z250" s="532">
        <v>49027</v>
      </c>
      <c r="AA250" s="531"/>
      <c r="AB250" s="531">
        <f t="shared" si="76"/>
        <v>1243043</v>
      </c>
      <c r="AC250" s="531">
        <v>276467</v>
      </c>
      <c r="AD250" s="531">
        <v>966576</v>
      </c>
      <c r="AF250" s="533"/>
    </row>
    <row r="251" spans="1:32" s="522" customFormat="1" ht="9" customHeight="1">
      <c r="A251" s="528" t="s">
        <v>66</v>
      </c>
      <c r="B251" s="529">
        <f t="shared" si="66"/>
        <v>1352606</v>
      </c>
      <c r="C251" s="530"/>
      <c r="D251" s="531">
        <f t="shared" si="67"/>
        <v>776584</v>
      </c>
      <c r="E251" s="531">
        <f t="shared" si="68"/>
        <v>725897</v>
      </c>
      <c r="F251" s="520">
        <f t="shared" si="68"/>
        <v>50687</v>
      </c>
      <c r="G251" s="531"/>
      <c r="H251" s="531">
        <f t="shared" si="69"/>
        <v>576022</v>
      </c>
      <c r="I251" s="531">
        <f t="shared" si="70"/>
        <v>107042</v>
      </c>
      <c r="J251" s="531">
        <f t="shared" si="70"/>
        <v>468980</v>
      </c>
      <c r="K251" s="531"/>
      <c r="L251" s="529">
        <f t="shared" si="71"/>
        <v>621986</v>
      </c>
      <c r="M251" s="530"/>
      <c r="N251" s="531">
        <f t="shared" si="72"/>
        <v>476510</v>
      </c>
      <c r="O251" s="531">
        <v>440048</v>
      </c>
      <c r="P251" s="531">
        <v>36462</v>
      </c>
      <c r="Q251" s="531"/>
      <c r="R251" s="531">
        <f t="shared" si="73"/>
        <v>145476</v>
      </c>
      <c r="S251" s="531">
        <v>35591</v>
      </c>
      <c r="T251" s="531">
        <v>109885</v>
      </c>
      <c r="U251" s="531"/>
      <c r="V251" s="529">
        <f t="shared" si="74"/>
        <v>730620</v>
      </c>
      <c r="W251" s="530"/>
      <c r="X251" s="531">
        <f t="shared" si="75"/>
        <v>300074</v>
      </c>
      <c r="Y251" s="531">
        <v>285849</v>
      </c>
      <c r="Z251" s="532">
        <v>14225</v>
      </c>
      <c r="AA251" s="531"/>
      <c r="AB251" s="531">
        <f t="shared" si="76"/>
        <v>430546</v>
      </c>
      <c r="AC251" s="531">
        <v>71451</v>
      </c>
      <c r="AD251" s="531">
        <v>359095</v>
      </c>
      <c r="AF251" s="533"/>
    </row>
    <row r="252" spans="1:32" s="522" customFormat="1" ht="9" customHeight="1">
      <c r="A252" s="528" t="s">
        <v>67</v>
      </c>
      <c r="B252" s="529">
        <f t="shared" si="66"/>
        <v>1030068</v>
      </c>
      <c r="C252" s="530"/>
      <c r="D252" s="531">
        <f t="shared" si="67"/>
        <v>702166</v>
      </c>
      <c r="E252" s="531">
        <f t="shared" si="68"/>
        <v>670808</v>
      </c>
      <c r="F252" s="520">
        <f t="shared" si="68"/>
        <v>31358</v>
      </c>
      <c r="G252" s="531"/>
      <c r="H252" s="531">
        <f t="shared" si="69"/>
        <v>327902</v>
      </c>
      <c r="I252" s="531">
        <f t="shared" si="70"/>
        <v>54651</v>
      </c>
      <c r="J252" s="531">
        <f t="shared" si="70"/>
        <v>273251</v>
      </c>
      <c r="K252" s="531"/>
      <c r="L252" s="529">
        <f t="shared" si="71"/>
        <v>512936</v>
      </c>
      <c r="M252" s="530"/>
      <c r="N252" s="531">
        <f t="shared" si="72"/>
        <v>432265</v>
      </c>
      <c r="O252" s="531">
        <v>414728</v>
      </c>
      <c r="P252" s="531">
        <v>17537</v>
      </c>
      <c r="Q252" s="531"/>
      <c r="R252" s="531">
        <f t="shared" si="73"/>
        <v>80671</v>
      </c>
      <c r="S252" s="531">
        <v>21271</v>
      </c>
      <c r="T252" s="531">
        <v>59400</v>
      </c>
      <c r="U252" s="531"/>
      <c r="V252" s="529">
        <f t="shared" si="74"/>
        <v>517132</v>
      </c>
      <c r="W252" s="530"/>
      <c r="X252" s="531">
        <f t="shared" si="75"/>
        <v>269901</v>
      </c>
      <c r="Y252" s="531">
        <v>256080</v>
      </c>
      <c r="Z252" s="532">
        <v>13821</v>
      </c>
      <c r="AA252" s="531"/>
      <c r="AB252" s="531">
        <f t="shared" si="76"/>
        <v>247231</v>
      </c>
      <c r="AC252" s="531">
        <v>33380</v>
      </c>
      <c r="AD252" s="531">
        <v>213851</v>
      </c>
      <c r="AF252" s="533"/>
    </row>
    <row r="253" spans="1:32" s="522" customFormat="1" ht="9" customHeight="1">
      <c r="A253" s="523" t="s">
        <v>68</v>
      </c>
      <c r="B253" s="524">
        <f t="shared" si="66"/>
        <v>1863533</v>
      </c>
      <c r="C253" s="525"/>
      <c r="D253" s="526">
        <f t="shared" si="67"/>
        <v>1049539</v>
      </c>
      <c r="E253" s="526">
        <f t="shared" si="68"/>
        <v>1007501</v>
      </c>
      <c r="F253" s="526">
        <f t="shared" si="68"/>
        <v>42038</v>
      </c>
      <c r="G253" s="526"/>
      <c r="H253" s="526">
        <f t="shared" si="69"/>
        <v>813994</v>
      </c>
      <c r="I253" s="526">
        <f t="shared" si="70"/>
        <v>138938</v>
      </c>
      <c r="J253" s="526">
        <f t="shared" si="70"/>
        <v>675056</v>
      </c>
      <c r="K253" s="526"/>
      <c r="L253" s="524">
        <f t="shared" si="71"/>
        <v>873753</v>
      </c>
      <c r="M253" s="525"/>
      <c r="N253" s="526">
        <f t="shared" si="72"/>
        <v>655407</v>
      </c>
      <c r="O253" s="526">
        <v>628803</v>
      </c>
      <c r="P253" s="526">
        <v>26604</v>
      </c>
      <c r="Q253" s="526"/>
      <c r="R253" s="526">
        <f t="shared" si="73"/>
        <v>218346</v>
      </c>
      <c r="S253" s="526">
        <v>48064</v>
      </c>
      <c r="T253" s="526">
        <v>170282</v>
      </c>
      <c r="U253" s="526"/>
      <c r="V253" s="524">
        <f t="shared" si="74"/>
        <v>989780</v>
      </c>
      <c r="W253" s="525"/>
      <c r="X253" s="526">
        <f t="shared" si="75"/>
        <v>394132</v>
      </c>
      <c r="Y253" s="526">
        <v>378698</v>
      </c>
      <c r="Z253" s="527">
        <v>15434</v>
      </c>
      <c r="AA253" s="526"/>
      <c r="AB253" s="526">
        <f t="shared" si="76"/>
        <v>595648</v>
      </c>
      <c r="AC253" s="526">
        <v>90874</v>
      </c>
      <c r="AD253" s="526">
        <v>504774</v>
      </c>
      <c r="AF253" s="533"/>
    </row>
    <row r="254" spans="1:32" s="522" customFormat="1" ht="9" customHeight="1">
      <c r="A254" s="528" t="s">
        <v>69</v>
      </c>
      <c r="B254" s="529">
        <f t="shared" si="66"/>
        <v>2107733</v>
      </c>
      <c r="C254" s="530"/>
      <c r="D254" s="531">
        <f t="shared" si="67"/>
        <v>1247989</v>
      </c>
      <c r="E254" s="531">
        <f t="shared" si="68"/>
        <v>1182454</v>
      </c>
      <c r="F254" s="520">
        <f t="shared" si="68"/>
        <v>65535</v>
      </c>
      <c r="G254" s="531"/>
      <c r="H254" s="531">
        <f t="shared" si="69"/>
        <v>859744</v>
      </c>
      <c r="I254" s="531">
        <f t="shared" si="70"/>
        <v>178340</v>
      </c>
      <c r="J254" s="531">
        <f t="shared" si="70"/>
        <v>681404</v>
      </c>
      <c r="K254" s="531"/>
      <c r="L254" s="529">
        <f t="shared" si="71"/>
        <v>1039970</v>
      </c>
      <c r="M254" s="530"/>
      <c r="N254" s="531">
        <f t="shared" si="72"/>
        <v>787232</v>
      </c>
      <c r="O254" s="531">
        <v>741826</v>
      </c>
      <c r="P254" s="531">
        <v>45406</v>
      </c>
      <c r="Q254" s="531"/>
      <c r="R254" s="531">
        <f t="shared" si="73"/>
        <v>252738</v>
      </c>
      <c r="S254" s="531">
        <v>60296</v>
      </c>
      <c r="T254" s="531">
        <v>192442</v>
      </c>
      <c r="U254" s="531"/>
      <c r="V254" s="529">
        <f t="shared" si="74"/>
        <v>1067763</v>
      </c>
      <c r="W254" s="530"/>
      <c r="X254" s="531">
        <f t="shared" si="75"/>
        <v>460757</v>
      </c>
      <c r="Y254" s="531">
        <v>440628</v>
      </c>
      <c r="Z254" s="532">
        <v>20129</v>
      </c>
      <c r="AA254" s="531"/>
      <c r="AB254" s="531">
        <f t="shared" si="76"/>
        <v>607006</v>
      </c>
      <c r="AC254" s="531">
        <v>118044</v>
      </c>
      <c r="AD254" s="531">
        <v>488962</v>
      </c>
      <c r="AF254" s="533"/>
    </row>
    <row r="255" spans="1:32" s="522" customFormat="1" ht="9" customHeight="1">
      <c r="A255" s="528" t="s">
        <v>70</v>
      </c>
      <c r="B255" s="529">
        <f t="shared" si="66"/>
        <v>1991394</v>
      </c>
      <c r="C255" s="530"/>
      <c r="D255" s="531">
        <f t="shared" si="67"/>
        <v>1177126</v>
      </c>
      <c r="E255" s="531">
        <f t="shared" si="68"/>
        <v>1109746</v>
      </c>
      <c r="F255" s="520">
        <f t="shared" si="68"/>
        <v>67380</v>
      </c>
      <c r="G255" s="531"/>
      <c r="H255" s="531">
        <f t="shared" si="69"/>
        <v>814268</v>
      </c>
      <c r="I255" s="531">
        <f t="shared" si="70"/>
        <v>138844</v>
      </c>
      <c r="J255" s="531">
        <f t="shared" si="70"/>
        <v>675424</v>
      </c>
      <c r="K255" s="531"/>
      <c r="L255" s="529">
        <f t="shared" si="71"/>
        <v>969038</v>
      </c>
      <c r="M255" s="530"/>
      <c r="N255" s="531">
        <f t="shared" si="72"/>
        <v>726479</v>
      </c>
      <c r="O255" s="531">
        <v>681856</v>
      </c>
      <c r="P255" s="531">
        <v>44623</v>
      </c>
      <c r="Q255" s="531"/>
      <c r="R255" s="531">
        <f t="shared" si="73"/>
        <v>242559</v>
      </c>
      <c r="S255" s="531">
        <v>45527</v>
      </c>
      <c r="T255" s="531">
        <v>197032</v>
      </c>
      <c r="U255" s="531"/>
      <c r="V255" s="529">
        <f t="shared" si="74"/>
        <v>1022356</v>
      </c>
      <c r="W255" s="530"/>
      <c r="X255" s="531">
        <f t="shared" si="75"/>
        <v>450647</v>
      </c>
      <c r="Y255" s="531">
        <v>427890</v>
      </c>
      <c r="Z255" s="532">
        <v>22757</v>
      </c>
      <c r="AA255" s="531"/>
      <c r="AB255" s="531">
        <f t="shared" si="76"/>
        <v>571709</v>
      </c>
      <c r="AC255" s="531">
        <v>93317</v>
      </c>
      <c r="AD255" s="531">
        <v>478392</v>
      </c>
      <c r="AF255" s="533"/>
    </row>
    <row r="256" spans="1:32" s="522" customFormat="1" ht="9" customHeight="1">
      <c r="A256" s="528" t="s">
        <v>71</v>
      </c>
      <c r="B256" s="529">
        <f t="shared" si="66"/>
        <v>1586080</v>
      </c>
      <c r="C256" s="530"/>
      <c r="D256" s="531">
        <f t="shared" si="67"/>
        <v>925441</v>
      </c>
      <c r="E256" s="531">
        <f t="shared" si="68"/>
        <v>866873</v>
      </c>
      <c r="F256" s="520">
        <f t="shared" si="68"/>
        <v>58568</v>
      </c>
      <c r="G256" s="531"/>
      <c r="H256" s="531">
        <f t="shared" si="69"/>
        <v>660639</v>
      </c>
      <c r="I256" s="531">
        <f t="shared" si="70"/>
        <v>137845</v>
      </c>
      <c r="J256" s="531">
        <f t="shared" si="70"/>
        <v>522794</v>
      </c>
      <c r="K256" s="531"/>
      <c r="L256" s="529">
        <f t="shared" si="71"/>
        <v>758658</v>
      </c>
      <c r="M256" s="530"/>
      <c r="N256" s="531">
        <f t="shared" si="72"/>
        <v>609912</v>
      </c>
      <c r="O256" s="531">
        <v>577438</v>
      </c>
      <c r="P256" s="531">
        <v>32474</v>
      </c>
      <c r="Q256" s="531"/>
      <c r="R256" s="531">
        <f t="shared" si="73"/>
        <v>148746</v>
      </c>
      <c r="S256" s="531">
        <v>42166</v>
      </c>
      <c r="T256" s="531">
        <v>106580</v>
      </c>
      <c r="U256" s="531"/>
      <c r="V256" s="529">
        <f t="shared" si="74"/>
        <v>827422</v>
      </c>
      <c r="W256" s="530"/>
      <c r="X256" s="531">
        <f t="shared" si="75"/>
        <v>315529</v>
      </c>
      <c r="Y256" s="531">
        <v>289435</v>
      </c>
      <c r="Z256" s="532">
        <v>26094</v>
      </c>
      <c r="AA256" s="531"/>
      <c r="AB256" s="531">
        <f t="shared" si="76"/>
        <v>511893</v>
      </c>
      <c r="AC256" s="531">
        <v>95679</v>
      </c>
      <c r="AD256" s="531">
        <v>416214</v>
      </c>
      <c r="AF256" s="533"/>
    </row>
    <row r="257" spans="1:32" s="522" customFormat="1" ht="9" customHeight="1">
      <c r="A257" s="523" t="s">
        <v>72</v>
      </c>
      <c r="B257" s="524">
        <f t="shared" si="66"/>
        <v>2458621</v>
      </c>
      <c r="C257" s="525"/>
      <c r="D257" s="526">
        <f t="shared" si="67"/>
        <v>1509725</v>
      </c>
      <c r="E257" s="526">
        <f t="shared" si="68"/>
        <v>1383409</v>
      </c>
      <c r="F257" s="526">
        <f t="shared" si="68"/>
        <v>126316</v>
      </c>
      <c r="G257" s="526"/>
      <c r="H257" s="526">
        <f t="shared" si="69"/>
        <v>948896</v>
      </c>
      <c r="I257" s="526">
        <f t="shared" si="70"/>
        <v>180124</v>
      </c>
      <c r="J257" s="526">
        <f t="shared" si="70"/>
        <v>768772</v>
      </c>
      <c r="K257" s="526"/>
      <c r="L257" s="524">
        <f t="shared" si="71"/>
        <v>1186140</v>
      </c>
      <c r="M257" s="525"/>
      <c r="N257" s="526">
        <f t="shared" si="72"/>
        <v>915924</v>
      </c>
      <c r="O257" s="526">
        <v>843132</v>
      </c>
      <c r="P257" s="526">
        <v>72792</v>
      </c>
      <c r="Q257" s="526"/>
      <c r="R257" s="526">
        <f t="shared" si="73"/>
        <v>270216</v>
      </c>
      <c r="S257" s="526">
        <v>65898</v>
      </c>
      <c r="T257" s="526">
        <v>204318</v>
      </c>
      <c r="U257" s="526"/>
      <c r="V257" s="524">
        <f t="shared" si="74"/>
        <v>1272481</v>
      </c>
      <c r="W257" s="525"/>
      <c r="X257" s="526">
        <f t="shared" si="75"/>
        <v>593801</v>
      </c>
      <c r="Y257" s="526">
        <v>540277</v>
      </c>
      <c r="Z257" s="527">
        <v>53524</v>
      </c>
      <c r="AA257" s="526"/>
      <c r="AB257" s="526">
        <f t="shared" si="76"/>
        <v>678680</v>
      </c>
      <c r="AC257" s="526">
        <v>114226</v>
      </c>
      <c r="AD257" s="526">
        <v>564454</v>
      </c>
      <c r="AF257" s="533"/>
    </row>
    <row r="258" spans="1:32" s="522" customFormat="1" ht="9" customHeight="1">
      <c r="A258" s="528" t="s">
        <v>73</v>
      </c>
      <c r="B258" s="529">
        <f t="shared" si="66"/>
        <v>829763</v>
      </c>
      <c r="C258" s="530"/>
      <c r="D258" s="531">
        <f t="shared" si="67"/>
        <v>487388</v>
      </c>
      <c r="E258" s="531">
        <f t="shared" si="68"/>
        <v>455802</v>
      </c>
      <c r="F258" s="520">
        <f t="shared" si="68"/>
        <v>31586</v>
      </c>
      <c r="G258" s="531"/>
      <c r="H258" s="531">
        <f t="shared" si="69"/>
        <v>342375</v>
      </c>
      <c r="I258" s="531">
        <f t="shared" si="70"/>
        <v>80612</v>
      </c>
      <c r="J258" s="531">
        <f t="shared" si="70"/>
        <v>261763</v>
      </c>
      <c r="K258" s="531"/>
      <c r="L258" s="529">
        <f t="shared" si="71"/>
        <v>388375</v>
      </c>
      <c r="M258" s="530"/>
      <c r="N258" s="531">
        <f t="shared" si="72"/>
        <v>302434</v>
      </c>
      <c r="O258" s="531">
        <v>282715</v>
      </c>
      <c r="P258" s="531">
        <v>19719</v>
      </c>
      <c r="Q258" s="531"/>
      <c r="R258" s="531">
        <f t="shared" si="73"/>
        <v>85941</v>
      </c>
      <c r="S258" s="531">
        <v>23789</v>
      </c>
      <c r="T258" s="531">
        <v>62152</v>
      </c>
      <c r="U258" s="531"/>
      <c r="V258" s="529">
        <f t="shared" si="74"/>
        <v>441388</v>
      </c>
      <c r="W258" s="530"/>
      <c r="X258" s="531">
        <f t="shared" si="75"/>
        <v>184954</v>
      </c>
      <c r="Y258" s="531">
        <v>173087</v>
      </c>
      <c r="Z258" s="532">
        <v>11867</v>
      </c>
      <c r="AA258" s="531"/>
      <c r="AB258" s="531">
        <f t="shared" si="76"/>
        <v>256434</v>
      </c>
      <c r="AC258" s="531">
        <v>56823</v>
      </c>
      <c r="AD258" s="531">
        <v>199611</v>
      </c>
      <c r="AF258" s="533"/>
    </row>
    <row r="259" spans="1:32" s="522" customFormat="1" ht="9" customHeight="1">
      <c r="A259" s="528" t="s">
        <v>74</v>
      </c>
      <c r="B259" s="529">
        <f t="shared" si="66"/>
        <v>5580441</v>
      </c>
      <c r="C259" s="530"/>
      <c r="D259" s="531">
        <f t="shared" si="67"/>
        <v>3095421</v>
      </c>
      <c r="E259" s="531">
        <f t="shared" si="68"/>
        <v>2985245</v>
      </c>
      <c r="F259" s="520">
        <f t="shared" si="68"/>
        <v>110176</v>
      </c>
      <c r="G259" s="531"/>
      <c r="H259" s="531">
        <f t="shared" si="69"/>
        <v>2485020</v>
      </c>
      <c r="I259" s="531">
        <f t="shared" si="70"/>
        <v>501045</v>
      </c>
      <c r="J259" s="531">
        <f t="shared" si="70"/>
        <v>1983975</v>
      </c>
      <c r="K259" s="531"/>
      <c r="L259" s="529">
        <f t="shared" si="71"/>
        <v>2679032</v>
      </c>
      <c r="M259" s="530"/>
      <c r="N259" s="531">
        <f t="shared" si="72"/>
        <v>2064051</v>
      </c>
      <c r="O259" s="531">
        <v>1987618</v>
      </c>
      <c r="P259" s="531">
        <v>76433</v>
      </c>
      <c r="Q259" s="531"/>
      <c r="R259" s="531">
        <f t="shared" si="73"/>
        <v>614981</v>
      </c>
      <c r="S259" s="531">
        <v>151277</v>
      </c>
      <c r="T259" s="531">
        <v>463704</v>
      </c>
      <c r="U259" s="531"/>
      <c r="V259" s="529">
        <f t="shared" si="74"/>
        <v>2901409</v>
      </c>
      <c r="W259" s="530"/>
      <c r="X259" s="531">
        <f t="shared" si="75"/>
        <v>1031370</v>
      </c>
      <c r="Y259" s="531">
        <v>997627</v>
      </c>
      <c r="Z259" s="532">
        <v>33743</v>
      </c>
      <c r="AA259" s="531"/>
      <c r="AB259" s="531">
        <f t="shared" si="76"/>
        <v>1870039</v>
      </c>
      <c r="AC259" s="531">
        <v>349768</v>
      </c>
      <c r="AD259" s="531">
        <v>1520271</v>
      </c>
      <c r="AF259" s="533"/>
    </row>
    <row r="260" spans="1:32" s="522" customFormat="1" ht="9" customHeight="1">
      <c r="A260" s="528" t="s">
        <v>75</v>
      </c>
      <c r="B260" s="529">
        <f t="shared" si="66"/>
        <v>1476573</v>
      </c>
      <c r="C260" s="530"/>
      <c r="D260" s="531">
        <f t="shared" si="67"/>
        <v>950467</v>
      </c>
      <c r="E260" s="531">
        <f t="shared" si="68"/>
        <v>926605</v>
      </c>
      <c r="F260" s="520">
        <f t="shared" si="68"/>
        <v>23862</v>
      </c>
      <c r="G260" s="531"/>
      <c r="H260" s="531">
        <f t="shared" si="69"/>
        <v>526106</v>
      </c>
      <c r="I260" s="531">
        <f t="shared" si="70"/>
        <v>54241</v>
      </c>
      <c r="J260" s="531">
        <f t="shared" si="70"/>
        <v>471865</v>
      </c>
      <c r="K260" s="531"/>
      <c r="L260" s="529">
        <f t="shared" si="71"/>
        <v>710169</v>
      </c>
      <c r="M260" s="530"/>
      <c r="N260" s="531">
        <f t="shared" si="72"/>
        <v>577478</v>
      </c>
      <c r="O260" s="531">
        <v>563643</v>
      </c>
      <c r="P260" s="531">
        <v>13835</v>
      </c>
      <c r="Q260" s="531"/>
      <c r="R260" s="531">
        <f t="shared" si="73"/>
        <v>132691</v>
      </c>
      <c r="S260" s="531">
        <v>20639</v>
      </c>
      <c r="T260" s="531">
        <v>112052</v>
      </c>
      <c r="U260" s="531"/>
      <c r="V260" s="529">
        <f t="shared" si="74"/>
        <v>766404</v>
      </c>
      <c r="W260" s="530"/>
      <c r="X260" s="531">
        <f t="shared" si="75"/>
        <v>372989</v>
      </c>
      <c r="Y260" s="531">
        <v>362962</v>
      </c>
      <c r="Z260" s="532">
        <v>10027</v>
      </c>
      <c r="AA260" s="531"/>
      <c r="AB260" s="531">
        <f t="shared" si="76"/>
        <v>393415</v>
      </c>
      <c r="AC260" s="531">
        <v>33602</v>
      </c>
      <c r="AD260" s="531">
        <v>359813</v>
      </c>
      <c r="AF260" s="533"/>
    </row>
    <row r="261" spans="1:32" s="522" customFormat="1" ht="9" customHeight="1">
      <c r="A261" s="523" t="s">
        <v>76</v>
      </c>
      <c r="B261" s="524">
        <f t="shared" si="66"/>
        <v>1059844</v>
      </c>
      <c r="C261" s="525"/>
      <c r="D261" s="526">
        <f t="shared" si="67"/>
        <v>607054</v>
      </c>
      <c r="E261" s="526">
        <f t="shared" si="68"/>
        <v>568008</v>
      </c>
      <c r="F261" s="526">
        <f t="shared" si="68"/>
        <v>39046</v>
      </c>
      <c r="G261" s="526"/>
      <c r="H261" s="526">
        <f t="shared" si="69"/>
        <v>452790</v>
      </c>
      <c r="I261" s="526">
        <f t="shared" si="70"/>
        <v>120220</v>
      </c>
      <c r="J261" s="526">
        <f t="shared" si="70"/>
        <v>332570</v>
      </c>
      <c r="K261" s="526"/>
      <c r="L261" s="524">
        <f t="shared" si="71"/>
        <v>505757</v>
      </c>
      <c r="M261" s="525"/>
      <c r="N261" s="526">
        <f t="shared" si="72"/>
        <v>394367</v>
      </c>
      <c r="O261" s="526">
        <v>368560</v>
      </c>
      <c r="P261" s="526">
        <v>25807</v>
      </c>
      <c r="Q261" s="526"/>
      <c r="R261" s="526">
        <f t="shared" si="73"/>
        <v>111390</v>
      </c>
      <c r="S261" s="526">
        <v>30957</v>
      </c>
      <c r="T261" s="526">
        <v>80433</v>
      </c>
      <c r="U261" s="526"/>
      <c r="V261" s="524">
        <f t="shared" si="74"/>
        <v>554087</v>
      </c>
      <c r="W261" s="525"/>
      <c r="X261" s="526">
        <f t="shared" si="75"/>
        <v>212687</v>
      </c>
      <c r="Y261" s="526">
        <v>199448</v>
      </c>
      <c r="Z261" s="527">
        <v>13239</v>
      </c>
      <c r="AA261" s="526"/>
      <c r="AB261" s="526">
        <f t="shared" si="76"/>
        <v>341400</v>
      </c>
      <c r="AC261" s="526">
        <v>89263</v>
      </c>
      <c r="AD261" s="526">
        <v>252137</v>
      </c>
      <c r="AF261" s="533"/>
    </row>
    <row r="262" spans="1:32" s="534" customFormat="1" ht="9" customHeight="1">
      <c r="A262" s="528"/>
      <c r="B262" s="529"/>
      <c r="C262" s="530"/>
      <c r="D262" s="531"/>
      <c r="E262" s="531"/>
      <c r="F262" s="531"/>
      <c r="G262" s="531"/>
      <c r="H262" s="531"/>
      <c r="I262" s="531"/>
      <c r="J262" s="531"/>
      <c r="K262" s="531"/>
      <c r="L262" s="529"/>
      <c r="M262" s="530"/>
      <c r="N262" s="531"/>
      <c r="O262" s="531"/>
      <c r="P262" s="531"/>
      <c r="Q262" s="531"/>
      <c r="R262" s="531"/>
      <c r="S262" s="531"/>
      <c r="T262" s="531"/>
      <c r="U262" s="531"/>
      <c r="V262" s="529"/>
      <c r="W262" s="530"/>
      <c r="X262" s="531"/>
      <c r="Y262" s="531"/>
      <c r="Z262" s="531"/>
      <c r="AA262" s="531"/>
      <c r="AB262" s="531"/>
      <c r="AC262" s="531"/>
      <c r="AD262" s="531"/>
    </row>
    <row r="263" spans="1:32" ht="9" customHeight="1">
      <c r="A263" s="513">
        <v>2012</v>
      </c>
      <c r="B263" s="514"/>
      <c r="C263" s="514"/>
      <c r="D263" s="514"/>
      <c r="E263" s="514"/>
      <c r="F263" s="514"/>
      <c r="G263" s="514"/>
      <c r="H263" s="514"/>
      <c r="I263" s="514"/>
      <c r="J263" s="514"/>
      <c r="K263" s="512"/>
      <c r="L263" s="512"/>
      <c r="M263" s="512"/>
      <c r="N263" s="512"/>
      <c r="O263" s="512"/>
      <c r="P263" s="512"/>
      <c r="Q263" s="512"/>
      <c r="R263" s="512"/>
      <c r="S263" s="512"/>
      <c r="T263" s="512"/>
      <c r="U263" s="512"/>
      <c r="V263" s="514"/>
      <c r="W263" s="512"/>
      <c r="X263" s="512"/>
      <c r="Y263" s="512"/>
      <c r="Z263" s="512"/>
      <c r="AA263" s="512"/>
      <c r="AB263" s="512"/>
      <c r="AC263" s="512"/>
      <c r="AD263" s="512"/>
    </row>
    <row r="264" spans="1:32" s="517" customFormat="1" ht="9" customHeight="1">
      <c r="A264" s="515" t="s">
        <v>44</v>
      </c>
      <c r="B264" s="514">
        <f>SUM(B266:B297)</f>
        <v>84569376</v>
      </c>
      <c r="C264" s="516"/>
      <c r="D264" s="514">
        <f>SUM(D266:D297)</f>
        <v>51477178</v>
      </c>
      <c r="E264" s="514">
        <f>SUM(E266:E297)</f>
        <v>49003380</v>
      </c>
      <c r="F264" s="514">
        <f>SUM(F266:F297)</f>
        <v>2473798</v>
      </c>
      <c r="G264" s="514"/>
      <c r="H264" s="514">
        <f>SUM(H266:H297)</f>
        <v>33092198</v>
      </c>
      <c r="I264" s="514">
        <f>SUM(I266:I297)</f>
        <v>5985197</v>
      </c>
      <c r="J264" s="514">
        <f>SUM(J266:J297)</f>
        <v>27107001</v>
      </c>
      <c r="K264" s="514"/>
      <c r="L264" s="514">
        <f>SUM(L266:L297)</f>
        <v>40092941</v>
      </c>
      <c r="M264" s="516"/>
      <c r="N264" s="514">
        <f>SUM(N266:N297)</f>
        <v>31741976</v>
      </c>
      <c r="O264" s="514">
        <f>SUM(O266:O297)</f>
        <v>30224369</v>
      </c>
      <c r="P264" s="514">
        <f>SUM(P266:P297)</f>
        <v>1517607</v>
      </c>
      <c r="Q264" s="514"/>
      <c r="R264" s="514">
        <f>SUM(R266:R297)</f>
        <v>8350965</v>
      </c>
      <c r="S264" s="514">
        <f>SUM(S266:S297)</f>
        <v>1844872</v>
      </c>
      <c r="T264" s="514">
        <f>SUM(T266:T297)</f>
        <v>6506093</v>
      </c>
      <c r="U264" s="514"/>
      <c r="V264" s="514">
        <f>SUM(V266:V297)</f>
        <v>44476435</v>
      </c>
      <c r="W264" s="516"/>
      <c r="X264" s="514">
        <f>SUM(X266:X297)</f>
        <v>19735202</v>
      </c>
      <c r="Y264" s="514">
        <f>SUM(Y266:Y297)</f>
        <v>18779011</v>
      </c>
      <c r="Z264" s="514">
        <f>SUM(Z266:Z297)</f>
        <v>956191</v>
      </c>
      <c r="AA264" s="514"/>
      <c r="AB264" s="514">
        <f>SUM(AB266:AB297)</f>
        <v>24741233</v>
      </c>
      <c r="AC264" s="514">
        <f>SUM(AC266:AC297)</f>
        <v>4140325</v>
      </c>
      <c r="AD264" s="514">
        <f>SUM(AD266:AD297)</f>
        <v>20600908</v>
      </c>
    </row>
    <row r="265" spans="1:32" s="517" customFormat="1" ht="3.95" customHeight="1">
      <c r="A265" s="515"/>
      <c r="B265" s="514"/>
      <c r="C265" s="516"/>
      <c r="D265" s="514"/>
      <c r="E265" s="514"/>
      <c r="F265" s="514"/>
      <c r="G265" s="514"/>
      <c r="H265" s="514"/>
      <c r="I265" s="514"/>
      <c r="J265" s="514"/>
      <c r="K265" s="514"/>
      <c r="L265" s="514"/>
      <c r="M265" s="516"/>
      <c r="N265" s="514"/>
      <c r="O265" s="514"/>
      <c r="P265" s="514"/>
      <c r="Q265" s="514"/>
      <c r="R265" s="514"/>
      <c r="S265" s="514"/>
      <c r="T265" s="514"/>
      <c r="U265" s="514"/>
      <c r="V265" s="514"/>
      <c r="W265" s="516"/>
      <c r="X265" s="514"/>
      <c r="Y265" s="514"/>
      <c r="Z265" s="514"/>
      <c r="AA265" s="514"/>
      <c r="AB265" s="514"/>
      <c r="AC265" s="514"/>
      <c r="AD265" s="514"/>
    </row>
    <row r="266" spans="1:32" s="522" customFormat="1" ht="9" customHeight="1">
      <c r="A266" s="518" t="s">
        <v>45</v>
      </c>
      <c r="B266" s="519">
        <f>SUM(D266,H266)</f>
        <v>876164</v>
      </c>
      <c r="C266" s="516"/>
      <c r="D266" s="520">
        <f>SUM(E266:F266)</f>
        <v>520382</v>
      </c>
      <c r="E266" s="520">
        <f>SUM(O266+Y266)</f>
        <v>489422</v>
      </c>
      <c r="F266" s="520">
        <f t="shared" ref="F266:F297" si="77">SUM(P266+Z266)</f>
        <v>30960</v>
      </c>
      <c r="G266" s="520"/>
      <c r="H266" s="520">
        <f t="shared" ref="H266:H297" si="78">SUM(I266:J266)</f>
        <v>355782</v>
      </c>
      <c r="I266" s="520">
        <f>SUM(S266+AC266)</f>
        <v>43865</v>
      </c>
      <c r="J266" s="520">
        <f>SUM(T266+AD266)</f>
        <v>311917</v>
      </c>
      <c r="K266" s="520"/>
      <c r="L266" s="519">
        <f t="shared" ref="L266:L297" si="79">SUM(N266,R266)</f>
        <v>415567</v>
      </c>
      <c r="M266" s="516"/>
      <c r="N266" s="520">
        <f t="shared" ref="N266:N297" si="80">SUM(O266:P266)</f>
        <v>322878</v>
      </c>
      <c r="O266" s="520">
        <v>301891</v>
      </c>
      <c r="P266" s="520">
        <v>20987</v>
      </c>
      <c r="Q266" s="520"/>
      <c r="R266" s="520">
        <f t="shared" ref="R266:R297" si="81">SUM(S266:T266)</f>
        <v>92689</v>
      </c>
      <c r="S266" s="520">
        <v>13013</v>
      </c>
      <c r="T266" s="520">
        <v>79676</v>
      </c>
      <c r="U266" s="520"/>
      <c r="V266" s="519">
        <f t="shared" ref="V266:V297" si="82">SUM(X266,AB266)</f>
        <v>460597</v>
      </c>
      <c r="W266" s="516"/>
      <c r="X266" s="520">
        <f t="shared" ref="X266:X297" si="83">SUM(Y266:Z266)</f>
        <v>197504</v>
      </c>
      <c r="Y266" s="520">
        <v>187531</v>
      </c>
      <c r="Z266" s="521">
        <v>9973</v>
      </c>
      <c r="AA266" s="520"/>
      <c r="AB266" s="520">
        <f t="shared" ref="AB266:AB297" si="84">SUM(AC266:AD266)</f>
        <v>263093</v>
      </c>
      <c r="AC266" s="520">
        <v>30852</v>
      </c>
      <c r="AD266" s="520">
        <v>232241</v>
      </c>
      <c r="AF266" s="533"/>
    </row>
    <row r="267" spans="1:32" s="522" customFormat="1" ht="9" customHeight="1">
      <c r="A267" s="518" t="s">
        <v>46</v>
      </c>
      <c r="B267" s="519">
        <f t="shared" ref="B267:B297" si="85">SUM(D267,H267)</f>
        <v>2466773</v>
      </c>
      <c r="C267" s="516"/>
      <c r="D267" s="520">
        <f t="shared" ref="D267:D297" si="86">SUM(E267:F267)</f>
        <v>1527672</v>
      </c>
      <c r="E267" s="520">
        <f t="shared" ref="E267:E297" si="87">SUM(O267+Y267)</f>
        <v>1432116</v>
      </c>
      <c r="F267" s="520">
        <f t="shared" si="77"/>
        <v>95556</v>
      </c>
      <c r="G267" s="520"/>
      <c r="H267" s="520">
        <f t="shared" si="78"/>
        <v>939101</v>
      </c>
      <c r="I267" s="520">
        <f t="shared" ref="I267:J297" si="88">SUM(S267+AC267)</f>
        <v>168718</v>
      </c>
      <c r="J267" s="520">
        <f t="shared" si="88"/>
        <v>770383</v>
      </c>
      <c r="K267" s="520"/>
      <c r="L267" s="519">
        <f t="shared" si="79"/>
        <v>1231430</v>
      </c>
      <c r="M267" s="516"/>
      <c r="N267" s="520">
        <f t="shared" si="80"/>
        <v>933521</v>
      </c>
      <c r="O267" s="520">
        <v>870949</v>
      </c>
      <c r="P267" s="520">
        <v>62572</v>
      </c>
      <c r="Q267" s="520"/>
      <c r="R267" s="520">
        <f t="shared" si="81"/>
        <v>297909</v>
      </c>
      <c r="S267" s="520">
        <v>76003</v>
      </c>
      <c r="T267" s="520">
        <v>221906</v>
      </c>
      <c r="U267" s="520"/>
      <c r="V267" s="519">
        <f t="shared" si="82"/>
        <v>1235343</v>
      </c>
      <c r="W267" s="516"/>
      <c r="X267" s="520">
        <f t="shared" si="83"/>
        <v>594151</v>
      </c>
      <c r="Y267" s="520">
        <v>561167</v>
      </c>
      <c r="Z267" s="521">
        <v>32984</v>
      </c>
      <c r="AA267" s="520"/>
      <c r="AB267" s="520">
        <f t="shared" si="84"/>
        <v>641192</v>
      </c>
      <c r="AC267" s="520">
        <v>92715</v>
      </c>
      <c r="AD267" s="520">
        <v>548477</v>
      </c>
      <c r="AF267" s="533"/>
    </row>
    <row r="268" spans="1:32" s="522" customFormat="1" ht="9" customHeight="1">
      <c r="A268" s="518" t="s">
        <v>47</v>
      </c>
      <c r="B268" s="519">
        <f t="shared" si="85"/>
        <v>514629</v>
      </c>
      <c r="C268" s="516"/>
      <c r="D268" s="520">
        <f t="shared" si="86"/>
        <v>335490</v>
      </c>
      <c r="E268" s="520">
        <f t="shared" si="87"/>
        <v>319144</v>
      </c>
      <c r="F268" s="520">
        <f t="shared" si="77"/>
        <v>16346</v>
      </c>
      <c r="G268" s="520"/>
      <c r="H268" s="520">
        <f t="shared" si="78"/>
        <v>179139</v>
      </c>
      <c r="I268" s="520">
        <f t="shared" si="88"/>
        <v>26342</v>
      </c>
      <c r="J268" s="520">
        <f t="shared" si="88"/>
        <v>152797</v>
      </c>
      <c r="K268" s="520"/>
      <c r="L268" s="519">
        <f t="shared" si="79"/>
        <v>261262</v>
      </c>
      <c r="M268" s="516"/>
      <c r="N268" s="520">
        <f t="shared" si="80"/>
        <v>201705</v>
      </c>
      <c r="O268" s="520">
        <v>191546</v>
      </c>
      <c r="P268" s="521">
        <v>10159</v>
      </c>
      <c r="Q268" s="520"/>
      <c r="R268" s="520">
        <f t="shared" si="81"/>
        <v>59557</v>
      </c>
      <c r="S268" s="520">
        <v>10953</v>
      </c>
      <c r="T268" s="520">
        <v>48604</v>
      </c>
      <c r="U268" s="520"/>
      <c r="V268" s="519">
        <f t="shared" si="82"/>
        <v>253367</v>
      </c>
      <c r="W268" s="516"/>
      <c r="X268" s="520">
        <f t="shared" si="83"/>
        <v>133785</v>
      </c>
      <c r="Y268" s="520">
        <v>127598</v>
      </c>
      <c r="Z268" s="521">
        <v>6187</v>
      </c>
      <c r="AA268" s="520"/>
      <c r="AB268" s="520">
        <f t="shared" si="84"/>
        <v>119582</v>
      </c>
      <c r="AC268" s="520">
        <v>15389</v>
      </c>
      <c r="AD268" s="520">
        <v>104193</v>
      </c>
      <c r="AF268" s="533"/>
    </row>
    <row r="269" spans="1:32" s="522" customFormat="1" ht="9" customHeight="1">
      <c r="A269" s="523" t="s">
        <v>48</v>
      </c>
      <c r="B269" s="524">
        <f t="shared" si="85"/>
        <v>628628</v>
      </c>
      <c r="C269" s="525"/>
      <c r="D269" s="526">
        <f t="shared" si="86"/>
        <v>392055</v>
      </c>
      <c r="E269" s="526">
        <f t="shared" si="87"/>
        <v>383102</v>
      </c>
      <c r="F269" s="526">
        <f t="shared" si="77"/>
        <v>8953</v>
      </c>
      <c r="G269" s="526"/>
      <c r="H269" s="526">
        <f t="shared" si="78"/>
        <v>236573</v>
      </c>
      <c r="I269" s="526">
        <f t="shared" si="88"/>
        <v>28781</v>
      </c>
      <c r="J269" s="526">
        <f t="shared" si="88"/>
        <v>207792</v>
      </c>
      <c r="K269" s="526"/>
      <c r="L269" s="524">
        <f t="shared" si="79"/>
        <v>304170</v>
      </c>
      <c r="M269" s="525"/>
      <c r="N269" s="526">
        <f t="shared" si="80"/>
        <v>251284</v>
      </c>
      <c r="O269" s="526">
        <v>245684</v>
      </c>
      <c r="P269" s="526">
        <v>5600</v>
      </c>
      <c r="Q269" s="526"/>
      <c r="R269" s="526">
        <f t="shared" si="81"/>
        <v>52886</v>
      </c>
      <c r="S269" s="526">
        <v>8366</v>
      </c>
      <c r="T269" s="526">
        <v>44520</v>
      </c>
      <c r="U269" s="526"/>
      <c r="V269" s="524">
        <f t="shared" si="82"/>
        <v>324458</v>
      </c>
      <c r="W269" s="525"/>
      <c r="X269" s="526">
        <f t="shared" si="83"/>
        <v>140771</v>
      </c>
      <c r="Y269" s="526">
        <v>137418</v>
      </c>
      <c r="Z269" s="527">
        <v>3353</v>
      </c>
      <c r="AA269" s="526"/>
      <c r="AB269" s="526">
        <f t="shared" si="84"/>
        <v>183687</v>
      </c>
      <c r="AC269" s="526">
        <v>20415</v>
      </c>
      <c r="AD269" s="526">
        <v>163272</v>
      </c>
      <c r="AF269" s="533"/>
    </row>
    <row r="270" spans="1:32" s="522" customFormat="1" ht="9" customHeight="1">
      <c r="A270" s="528" t="s">
        <v>49</v>
      </c>
      <c r="B270" s="529">
        <f t="shared" si="85"/>
        <v>2084999</v>
      </c>
      <c r="C270" s="530"/>
      <c r="D270" s="531">
        <f t="shared" si="86"/>
        <v>1279688</v>
      </c>
      <c r="E270" s="531">
        <f t="shared" si="87"/>
        <v>1209402</v>
      </c>
      <c r="F270" s="520">
        <f t="shared" si="77"/>
        <v>70286</v>
      </c>
      <c r="G270" s="531"/>
      <c r="H270" s="531">
        <f t="shared" si="78"/>
        <v>805311</v>
      </c>
      <c r="I270" s="531">
        <f t="shared" si="88"/>
        <v>133210</v>
      </c>
      <c r="J270" s="531">
        <f t="shared" si="88"/>
        <v>672101</v>
      </c>
      <c r="K270" s="531"/>
      <c r="L270" s="529">
        <f t="shared" si="79"/>
        <v>1028962</v>
      </c>
      <c r="M270" s="530"/>
      <c r="N270" s="531">
        <f t="shared" si="80"/>
        <v>806459</v>
      </c>
      <c r="O270" s="531">
        <v>765477</v>
      </c>
      <c r="P270" s="531">
        <v>40982</v>
      </c>
      <c r="Q270" s="531"/>
      <c r="R270" s="531">
        <f t="shared" si="81"/>
        <v>222503</v>
      </c>
      <c r="S270" s="531">
        <v>48365</v>
      </c>
      <c r="T270" s="531">
        <v>174138</v>
      </c>
      <c r="U270" s="531"/>
      <c r="V270" s="529">
        <f t="shared" si="82"/>
        <v>1056037</v>
      </c>
      <c r="W270" s="530"/>
      <c r="X270" s="531">
        <f t="shared" si="83"/>
        <v>473229</v>
      </c>
      <c r="Y270" s="531">
        <v>443925</v>
      </c>
      <c r="Z270" s="532">
        <v>29304</v>
      </c>
      <c r="AA270" s="531"/>
      <c r="AB270" s="531">
        <f t="shared" si="84"/>
        <v>582808</v>
      </c>
      <c r="AC270" s="531">
        <v>84845</v>
      </c>
      <c r="AD270" s="531">
        <v>497963</v>
      </c>
      <c r="AF270" s="533"/>
    </row>
    <row r="271" spans="1:32" s="522" customFormat="1" ht="9" customHeight="1">
      <c r="A271" s="528" t="s">
        <v>50</v>
      </c>
      <c r="B271" s="529">
        <f t="shared" si="85"/>
        <v>503859</v>
      </c>
      <c r="C271" s="530"/>
      <c r="D271" s="531">
        <f t="shared" si="86"/>
        <v>341785</v>
      </c>
      <c r="E271" s="531">
        <f t="shared" si="87"/>
        <v>328253</v>
      </c>
      <c r="F271" s="520">
        <f t="shared" si="77"/>
        <v>13532</v>
      </c>
      <c r="G271" s="531"/>
      <c r="H271" s="531">
        <f t="shared" si="78"/>
        <v>162074</v>
      </c>
      <c r="I271" s="531">
        <f t="shared" si="88"/>
        <v>38585</v>
      </c>
      <c r="J271" s="531">
        <f t="shared" si="88"/>
        <v>123489</v>
      </c>
      <c r="K271" s="531"/>
      <c r="L271" s="529">
        <f t="shared" si="79"/>
        <v>243250</v>
      </c>
      <c r="M271" s="530"/>
      <c r="N271" s="531">
        <f t="shared" si="80"/>
        <v>198342</v>
      </c>
      <c r="O271" s="531">
        <v>190575</v>
      </c>
      <c r="P271" s="531">
        <v>7767</v>
      </c>
      <c r="Q271" s="531"/>
      <c r="R271" s="531">
        <f t="shared" si="81"/>
        <v>44908</v>
      </c>
      <c r="S271" s="531">
        <v>12590</v>
      </c>
      <c r="T271" s="531">
        <v>32318</v>
      </c>
      <c r="U271" s="531"/>
      <c r="V271" s="529">
        <f t="shared" si="82"/>
        <v>260609</v>
      </c>
      <c r="W271" s="530"/>
      <c r="X271" s="531">
        <f t="shared" si="83"/>
        <v>143443</v>
      </c>
      <c r="Y271" s="531">
        <v>137678</v>
      </c>
      <c r="Z271" s="532">
        <v>5765</v>
      </c>
      <c r="AA271" s="531"/>
      <c r="AB271" s="531">
        <f t="shared" si="84"/>
        <v>117166</v>
      </c>
      <c r="AC271" s="531">
        <v>25995</v>
      </c>
      <c r="AD271" s="531">
        <v>91171</v>
      </c>
      <c r="AF271" s="533"/>
    </row>
    <row r="272" spans="1:32" s="522" customFormat="1" ht="9" customHeight="1">
      <c r="A272" s="528" t="s">
        <v>51</v>
      </c>
      <c r="B272" s="529">
        <f t="shared" si="85"/>
        <v>3355333</v>
      </c>
      <c r="C272" s="530"/>
      <c r="D272" s="531">
        <f t="shared" si="86"/>
        <v>1988059</v>
      </c>
      <c r="E272" s="531">
        <f t="shared" si="87"/>
        <v>1944413</v>
      </c>
      <c r="F272" s="520">
        <f t="shared" si="77"/>
        <v>43646</v>
      </c>
      <c r="G272" s="531"/>
      <c r="H272" s="531">
        <f t="shared" si="78"/>
        <v>1367274</v>
      </c>
      <c r="I272" s="531">
        <f t="shared" si="88"/>
        <v>255668</v>
      </c>
      <c r="J272" s="531">
        <f t="shared" si="88"/>
        <v>1111606</v>
      </c>
      <c r="K272" s="531"/>
      <c r="L272" s="529">
        <f t="shared" si="79"/>
        <v>1571916</v>
      </c>
      <c r="M272" s="530"/>
      <c r="N272" s="531">
        <f t="shared" si="80"/>
        <v>1356787</v>
      </c>
      <c r="O272" s="531">
        <v>1325648</v>
      </c>
      <c r="P272" s="531">
        <v>31139</v>
      </c>
      <c r="Q272" s="531"/>
      <c r="R272" s="531">
        <f t="shared" si="81"/>
        <v>215129</v>
      </c>
      <c r="S272" s="531">
        <v>53218</v>
      </c>
      <c r="T272" s="531">
        <v>161911</v>
      </c>
      <c r="U272" s="531"/>
      <c r="V272" s="529">
        <f t="shared" si="82"/>
        <v>1783417</v>
      </c>
      <c r="W272" s="530"/>
      <c r="X272" s="531">
        <f t="shared" si="83"/>
        <v>631272</v>
      </c>
      <c r="Y272" s="531">
        <v>618765</v>
      </c>
      <c r="Z272" s="532">
        <v>12507</v>
      </c>
      <c r="AA272" s="531"/>
      <c r="AB272" s="531">
        <f t="shared" si="84"/>
        <v>1152145</v>
      </c>
      <c r="AC272" s="531">
        <v>202450</v>
      </c>
      <c r="AD272" s="531">
        <v>949695</v>
      </c>
      <c r="AF272" s="533"/>
    </row>
    <row r="273" spans="1:32" s="522" customFormat="1" ht="9" customHeight="1">
      <c r="A273" s="523" t="s">
        <v>52</v>
      </c>
      <c r="B273" s="524">
        <f t="shared" si="85"/>
        <v>2659492</v>
      </c>
      <c r="C273" s="525"/>
      <c r="D273" s="526">
        <f t="shared" si="86"/>
        <v>1500705</v>
      </c>
      <c r="E273" s="526">
        <f t="shared" si="87"/>
        <v>1402142</v>
      </c>
      <c r="F273" s="526">
        <f t="shared" si="77"/>
        <v>98563</v>
      </c>
      <c r="G273" s="526"/>
      <c r="H273" s="526">
        <f t="shared" si="78"/>
        <v>1158787</v>
      </c>
      <c r="I273" s="526">
        <f t="shared" si="88"/>
        <v>190380</v>
      </c>
      <c r="J273" s="526">
        <f t="shared" si="88"/>
        <v>968407</v>
      </c>
      <c r="K273" s="526"/>
      <c r="L273" s="524">
        <f t="shared" si="79"/>
        <v>1308636</v>
      </c>
      <c r="M273" s="525"/>
      <c r="N273" s="526">
        <f t="shared" si="80"/>
        <v>971217</v>
      </c>
      <c r="O273" s="526">
        <v>900922</v>
      </c>
      <c r="P273" s="526">
        <v>70295</v>
      </c>
      <c r="Q273" s="526"/>
      <c r="R273" s="526">
        <f t="shared" si="81"/>
        <v>337419</v>
      </c>
      <c r="S273" s="526">
        <v>67819</v>
      </c>
      <c r="T273" s="526">
        <v>269600</v>
      </c>
      <c r="U273" s="526"/>
      <c r="V273" s="524">
        <f t="shared" si="82"/>
        <v>1350856</v>
      </c>
      <c r="W273" s="525"/>
      <c r="X273" s="526">
        <f t="shared" si="83"/>
        <v>529488</v>
      </c>
      <c r="Y273" s="526">
        <v>501220</v>
      </c>
      <c r="Z273" s="527">
        <v>28268</v>
      </c>
      <c r="AA273" s="526"/>
      <c r="AB273" s="526">
        <f t="shared" si="84"/>
        <v>821368</v>
      </c>
      <c r="AC273" s="526">
        <v>122561</v>
      </c>
      <c r="AD273" s="526">
        <v>698807</v>
      </c>
      <c r="AF273" s="533"/>
    </row>
    <row r="274" spans="1:32" s="522" customFormat="1" ht="9" customHeight="1">
      <c r="A274" s="528" t="s">
        <v>53</v>
      </c>
      <c r="B274" s="529">
        <f t="shared" si="85"/>
        <v>6905229</v>
      </c>
      <c r="C274" s="530"/>
      <c r="D274" s="531">
        <f t="shared" si="86"/>
        <v>4433263</v>
      </c>
      <c r="E274" s="531">
        <f t="shared" si="87"/>
        <v>4154872</v>
      </c>
      <c r="F274" s="520">
        <f t="shared" si="77"/>
        <v>278391</v>
      </c>
      <c r="G274" s="531"/>
      <c r="H274" s="531">
        <f t="shared" si="78"/>
        <v>2471966</v>
      </c>
      <c r="I274" s="531">
        <f t="shared" si="88"/>
        <v>442652</v>
      </c>
      <c r="J274" s="531">
        <f t="shared" si="88"/>
        <v>2029314</v>
      </c>
      <c r="K274" s="531"/>
      <c r="L274" s="529">
        <f t="shared" si="79"/>
        <v>3129944</v>
      </c>
      <c r="M274" s="530"/>
      <c r="N274" s="531">
        <f t="shared" si="80"/>
        <v>2452838</v>
      </c>
      <c r="O274" s="531">
        <v>2294760</v>
      </c>
      <c r="P274" s="531">
        <v>158078</v>
      </c>
      <c r="Q274" s="531"/>
      <c r="R274" s="531">
        <f t="shared" si="81"/>
        <v>677106</v>
      </c>
      <c r="S274" s="531">
        <v>162132</v>
      </c>
      <c r="T274" s="531">
        <v>514974</v>
      </c>
      <c r="U274" s="531"/>
      <c r="V274" s="529">
        <f t="shared" si="82"/>
        <v>3775285</v>
      </c>
      <c r="W274" s="530"/>
      <c r="X274" s="531">
        <f t="shared" si="83"/>
        <v>1980425</v>
      </c>
      <c r="Y274" s="531">
        <v>1860112</v>
      </c>
      <c r="Z274" s="532">
        <v>120313</v>
      </c>
      <c r="AA274" s="531"/>
      <c r="AB274" s="531">
        <f t="shared" si="84"/>
        <v>1794860</v>
      </c>
      <c r="AC274" s="531">
        <v>280520</v>
      </c>
      <c r="AD274" s="531">
        <v>1514340</v>
      </c>
      <c r="AF274" s="533"/>
    </row>
    <row r="275" spans="1:32" s="522" customFormat="1" ht="9" customHeight="1">
      <c r="A275" s="528" t="s">
        <v>54</v>
      </c>
      <c r="B275" s="529">
        <f t="shared" si="85"/>
        <v>1208881</v>
      </c>
      <c r="C275" s="530"/>
      <c r="D275" s="531">
        <f t="shared" si="86"/>
        <v>685329</v>
      </c>
      <c r="E275" s="531">
        <f t="shared" si="87"/>
        <v>640312</v>
      </c>
      <c r="F275" s="520">
        <f t="shared" si="77"/>
        <v>45017</v>
      </c>
      <c r="G275" s="531"/>
      <c r="H275" s="531">
        <f t="shared" si="78"/>
        <v>523552</v>
      </c>
      <c r="I275" s="531">
        <f t="shared" si="88"/>
        <v>133385</v>
      </c>
      <c r="J275" s="531">
        <f t="shared" si="88"/>
        <v>390167</v>
      </c>
      <c r="K275" s="531"/>
      <c r="L275" s="529">
        <f t="shared" si="79"/>
        <v>587464</v>
      </c>
      <c r="M275" s="530"/>
      <c r="N275" s="531">
        <f t="shared" si="80"/>
        <v>452157</v>
      </c>
      <c r="O275" s="531">
        <v>421386</v>
      </c>
      <c r="P275" s="531">
        <v>30771</v>
      </c>
      <c r="Q275" s="531"/>
      <c r="R275" s="531">
        <f t="shared" si="81"/>
        <v>135307</v>
      </c>
      <c r="S275" s="531">
        <v>43124</v>
      </c>
      <c r="T275" s="531">
        <v>92183</v>
      </c>
      <c r="U275" s="531"/>
      <c r="V275" s="529">
        <f t="shared" si="82"/>
        <v>621417</v>
      </c>
      <c r="W275" s="530"/>
      <c r="X275" s="531">
        <f t="shared" si="83"/>
        <v>233172</v>
      </c>
      <c r="Y275" s="531">
        <v>218926</v>
      </c>
      <c r="Z275" s="532">
        <v>14246</v>
      </c>
      <c r="AA275" s="531"/>
      <c r="AB275" s="531">
        <f t="shared" si="84"/>
        <v>388245</v>
      </c>
      <c r="AC275" s="531">
        <v>90261</v>
      </c>
      <c r="AD275" s="531">
        <v>297984</v>
      </c>
      <c r="AF275" s="533"/>
    </row>
    <row r="276" spans="1:32" s="522" customFormat="1" ht="9" customHeight="1">
      <c r="A276" s="528" t="s">
        <v>55</v>
      </c>
      <c r="B276" s="529">
        <f t="shared" si="85"/>
        <v>4025742</v>
      </c>
      <c r="C276" s="530"/>
      <c r="D276" s="531">
        <f t="shared" si="86"/>
        <v>2480170</v>
      </c>
      <c r="E276" s="531">
        <f t="shared" si="87"/>
        <v>2334016</v>
      </c>
      <c r="F276" s="520">
        <f t="shared" si="77"/>
        <v>146154</v>
      </c>
      <c r="G276" s="531"/>
      <c r="H276" s="531">
        <f t="shared" si="78"/>
        <v>1545572</v>
      </c>
      <c r="I276" s="531">
        <f t="shared" si="88"/>
        <v>472515</v>
      </c>
      <c r="J276" s="531">
        <f t="shared" si="88"/>
        <v>1073057</v>
      </c>
      <c r="K276" s="531"/>
      <c r="L276" s="529">
        <f t="shared" si="79"/>
        <v>1870682</v>
      </c>
      <c r="M276" s="530"/>
      <c r="N276" s="531">
        <f t="shared" si="80"/>
        <v>1481836</v>
      </c>
      <c r="O276" s="531">
        <v>1400452</v>
      </c>
      <c r="P276" s="531">
        <v>81384</v>
      </c>
      <c r="Q276" s="531"/>
      <c r="R276" s="531">
        <f t="shared" si="81"/>
        <v>388846</v>
      </c>
      <c r="S276" s="531">
        <v>130151</v>
      </c>
      <c r="T276" s="531">
        <v>258695</v>
      </c>
      <c r="U276" s="531"/>
      <c r="V276" s="529">
        <f t="shared" si="82"/>
        <v>2155060</v>
      </c>
      <c r="W276" s="530"/>
      <c r="X276" s="531">
        <f t="shared" si="83"/>
        <v>998334</v>
      </c>
      <c r="Y276" s="531">
        <v>933564</v>
      </c>
      <c r="Z276" s="532">
        <v>64770</v>
      </c>
      <c r="AA276" s="531"/>
      <c r="AB276" s="531">
        <f t="shared" si="84"/>
        <v>1156726</v>
      </c>
      <c r="AC276" s="531">
        <v>342364</v>
      </c>
      <c r="AD276" s="531">
        <v>814362</v>
      </c>
      <c r="AF276" s="533"/>
    </row>
    <row r="277" spans="1:32" s="522" customFormat="1" ht="9" customHeight="1">
      <c r="A277" s="523" t="s">
        <v>56</v>
      </c>
      <c r="B277" s="524">
        <f t="shared" si="85"/>
        <v>2372397</v>
      </c>
      <c r="C277" s="525"/>
      <c r="D277" s="526">
        <f t="shared" si="86"/>
        <v>1440481</v>
      </c>
      <c r="E277" s="526">
        <f t="shared" si="87"/>
        <v>1417520</v>
      </c>
      <c r="F277" s="526">
        <f t="shared" si="77"/>
        <v>22961</v>
      </c>
      <c r="G277" s="526"/>
      <c r="H277" s="526">
        <f t="shared" si="78"/>
        <v>931916</v>
      </c>
      <c r="I277" s="526">
        <f t="shared" si="88"/>
        <v>113146</v>
      </c>
      <c r="J277" s="526">
        <f t="shared" si="88"/>
        <v>818770</v>
      </c>
      <c r="K277" s="526"/>
      <c r="L277" s="524">
        <f t="shared" si="79"/>
        <v>1101406</v>
      </c>
      <c r="M277" s="525"/>
      <c r="N277" s="526">
        <f t="shared" si="80"/>
        <v>870077</v>
      </c>
      <c r="O277" s="526">
        <v>857342</v>
      </c>
      <c r="P277" s="526">
        <v>12735</v>
      </c>
      <c r="Q277" s="526"/>
      <c r="R277" s="526">
        <f t="shared" si="81"/>
        <v>231329</v>
      </c>
      <c r="S277" s="526">
        <v>36807</v>
      </c>
      <c r="T277" s="526">
        <v>194522</v>
      </c>
      <c r="U277" s="526"/>
      <c r="V277" s="524">
        <f t="shared" si="82"/>
        <v>1270991</v>
      </c>
      <c r="W277" s="525"/>
      <c r="X277" s="526">
        <f t="shared" si="83"/>
        <v>570404</v>
      </c>
      <c r="Y277" s="526">
        <v>560178</v>
      </c>
      <c r="Z277" s="527">
        <v>10226</v>
      </c>
      <c r="AA277" s="526"/>
      <c r="AB277" s="526">
        <f t="shared" si="84"/>
        <v>700587</v>
      </c>
      <c r="AC277" s="526">
        <v>76339</v>
      </c>
      <c r="AD277" s="526">
        <v>624248</v>
      </c>
      <c r="AF277" s="533"/>
    </row>
    <row r="278" spans="1:32" s="522" customFormat="1" ht="9" customHeight="1">
      <c r="A278" s="528" t="s">
        <v>57</v>
      </c>
      <c r="B278" s="529">
        <f t="shared" si="85"/>
        <v>1920606</v>
      </c>
      <c r="C278" s="530"/>
      <c r="D278" s="531">
        <f t="shared" si="86"/>
        <v>1155202</v>
      </c>
      <c r="E278" s="531">
        <f t="shared" si="87"/>
        <v>1101517</v>
      </c>
      <c r="F278" s="520">
        <f t="shared" si="77"/>
        <v>53685</v>
      </c>
      <c r="G278" s="531"/>
      <c r="H278" s="531">
        <f t="shared" si="78"/>
        <v>765404</v>
      </c>
      <c r="I278" s="531">
        <f t="shared" si="88"/>
        <v>109872</v>
      </c>
      <c r="J278" s="531">
        <f t="shared" si="88"/>
        <v>655532</v>
      </c>
      <c r="K278" s="531"/>
      <c r="L278" s="529">
        <f t="shared" si="79"/>
        <v>896590</v>
      </c>
      <c r="M278" s="530"/>
      <c r="N278" s="531">
        <f t="shared" si="80"/>
        <v>719171</v>
      </c>
      <c r="O278" s="531">
        <v>689643</v>
      </c>
      <c r="P278" s="532">
        <v>29528</v>
      </c>
      <c r="Q278" s="531"/>
      <c r="R278" s="531">
        <f t="shared" si="81"/>
        <v>177419</v>
      </c>
      <c r="S278" s="531">
        <v>28262</v>
      </c>
      <c r="T278" s="531">
        <v>149157</v>
      </c>
      <c r="U278" s="531"/>
      <c r="V278" s="529">
        <f t="shared" si="82"/>
        <v>1024016</v>
      </c>
      <c r="W278" s="530"/>
      <c r="X278" s="531">
        <f t="shared" si="83"/>
        <v>436031</v>
      </c>
      <c r="Y278" s="531">
        <v>411874</v>
      </c>
      <c r="Z278" s="521">
        <v>24157</v>
      </c>
      <c r="AA278" s="531"/>
      <c r="AB278" s="531">
        <f t="shared" si="84"/>
        <v>587985</v>
      </c>
      <c r="AC278" s="531">
        <v>81610</v>
      </c>
      <c r="AD278" s="531">
        <v>506375</v>
      </c>
      <c r="AF278" s="533"/>
    </row>
    <row r="279" spans="1:32" s="522" customFormat="1" ht="9" customHeight="1">
      <c r="A279" s="528" t="s">
        <v>58</v>
      </c>
      <c r="B279" s="529">
        <f t="shared" si="85"/>
        <v>5513689</v>
      </c>
      <c r="C279" s="530"/>
      <c r="D279" s="531">
        <f t="shared" si="86"/>
        <v>3489965</v>
      </c>
      <c r="E279" s="531">
        <f t="shared" si="87"/>
        <v>3328415</v>
      </c>
      <c r="F279" s="520">
        <f t="shared" si="77"/>
        <v>161550</v>
      </c>
      <c r="G279" s="531"/>
      <c r="H279" s="531">
        <f t="shared" si="78"/>
        <v>2023724</v>
      </c>
      <c r="I279" s="531">
        <f t="shared" si="88"/>
        <v>231608</v>
      </c>
      <c r="J279" s="531">
        <f t="shared" si="88"/>
        <v>1792116</v>
      </c>
      <c r="K279" s="531"/>
      <c r="L279" s="529">
        <f t="shared" si="79"/>
        <v>2631693</v>
      </c>
      <c r="M279" s="530"/>
      <c r="N279" s="531">
        <f t="shared" si="80"/>
        <v>2111995</v>
      </c>
      <c r="O279" s="531">
        <v>2010288</v>
      </c>
      <c r="P279" s="531">
        <v>101707</v>
      </c>
      <c r="Q279" s="531"/>
      <c r="R279" s="531">
        <f t="shared" si="81"/>
        <v>519698</v>
      </c>
      <c r="S279" s="531">
        <v>80170</v>
      </c>
      <c r="T279" s="531">
        <v>439528</v>
      </c>
      <c r="U279" s="531"/>
      <c r="V279" s="529">
        <f t="shared" si="82"/>
        <v>2881996</v>
      </c>
      <c r="W279" s="530"/>
      <c r="X279" s="531">
        <f t="shared" si="83"/>
        <v>1377970</v>
      </c>
      <c r="Y279" s="531">
        <v>1318127</v>
      </c>
      <c r="Z279" s="532">
        <v>59843</v>
      </c>
      <c r="AA279" s="531"/>
      <c r="AB279" s="531">
        <f t="shared" si="84"/>
        <v>1504026</v>
      </c>
      <c r="AC279" s="531">
        <v>151438</v>
      </c>
      <c r="AD279" s="531">
        <v>1352588</v>
      </c>
      <c r="AF279" s="533"/>
    </row>
    <row r="280" spans="1:32" s="522" customFormat="1" ht="9" customHeight="1">
      <c r="A280" s="528" t="s">
        <v>59</v>
      </c>
      <c r="B280" s="529">
        <f t="shared" si="85"/>
        <v>11856284</v>
      </c>
      <c r="C280" s="530"/>
      <c r="D280" s="531">
        <f t="shared" si="86"/>
        <v>7030023</v>
      </c>
      <c r="E280" s="531">
        <f t="shared" si="87"/>
        <v>6606975</v>
      </c>
      <c r="F280" s="520">
        <f t="shared" si="77"/>
        <v>423048</v>
      </c>
      <c r="G280" s="531"/>
      <c r="H280" s="531">
        <f t="shared" si="78"/>
        <v>4826261</v>
      </c>
      <c r="I280" s="531">
        <f t="shared" si="88"/>
        <v>435474</v>
      </c>
      <c r="J280" s="531">
        <f t="shared" si="88"/>
        <v>4390787</v>
      </c>
      <c r="K280" s="531"/>
      <c r="L280" s="529">
        <f t="shared" si="79"/>
        <v>5586999</v>
      </c>
      <c r="M280" s="530"/>
      <c r="N280" s="531">
        <f t="shared" si="80"/>
        <v>4396551</v>
      </c>
      <c r="O280" s="531">
        <v>4140713</v>
      </c>
      <c r="P280" s="531">
        <v>255838</v>
      </c>
      <c r="Q280" s="531"/>
      <c r="R280" s="531">
        <f t="shared" si="81"/>
        <v>1190448</v>
      </c>
      <c r="S280" s="531">
        <v>175720</v>
      </c>
      <c r="T280" s="531">
        <v>1014728</v>
      </c>
      <c r="U280" s="531"/>
      <c r="V280" s="529">
        <f t="shared" si="82"/>
        <v>6269285</v>
      </c>
      <c r="W280" s="530"/>
      <c r="X280" s="531">
        <f t="shared" si="83"/>
        <v>2633472</v>
      </c>
      <c r="Y280" s="531">
        <v>2466262</v>
      </c>
      <c r="Z280" s="532">
        <v>167210</v>
      </c>
      <c r="AA280" s="531"/>
      <c r="AB280" s="531">
        <f t="shared" si="84"/>
        <v>3635813</v>
      </c>
      <c r="AC280" s="531">
        <v>259754</v>
      </c>
      <c r="AD280" s="531">
        <v>3376059</v>
      </c>
      <c r="AF280" s="533"/>
    </row>
    <row r="281" spans="1:32" s="522" customFormat="1" ht="9" customHeight="1">
      <c r="A281" s="523" t="s">
        <v>60</v>
      </c>
      <c r="B281" s="524">
        <f t="shared" si="85"/>
        <v>3168311</v>
      </c>
      <c r="C281" s="525"/>
      <c r="D281" s="526">
        <f t="shared" si="86"/>
        <v>1908176</v>
      </c>
      <c r="E281" s="526">
        <f t="shared" si="87"/>
        <v>1848404</v>
      </c>
      <c r="F281" s="526">
        <f t="shared" si="77"/>
        <v>59772</v>
      </c>
      <c r="G281" s="526"/>
      <c r="H281" s="526">
        <f t="shared" si="78"/>
        <v>1260135</v>
      </c>
      <c r="I281" s="526">
        <f t="shared" si="88"/>
        <v>334539</v>
      </c>
      <c r="J281" s="526">
        <f t="shared" si="88"/>
        <v>925596</v>
      </c>
      <c r="K281" s="526"/>
      <c r="L281" s="524">
        <f t="shared" si="79"/>
        <v>1512791</v>
      </c>
      <c r="M281" s="525"/>
      <c r="N281" s="526">
        <f t="shared" si="80"/>
        <v>1226550</v>
      </c>
      <c r="O281" s="526">
        <v>1187041</v>
      </c>
      <c r="P281" s="526">
        <v>39509</v>
      </c>
      <c r="Q281" s="526"/>
      <c r="R281" s="526">
        <f t="shared" si="81"/>
        <v>286241</v>
      </c>
      <c r="S281" s="526">
        <v>69001</v>
      </c>
      <c r="T281" s="526">
        <v>217240</v>
      </c>
      <c r="U281" s="526"/>
      <c r="V281" s="524">
        <f t="shared" si="82"/>
        <v>1655520</v>
      </c>
      <c r="W281" s="525"/>
      <c r="X281" s="526">
        <f t="shared" si="83"/>
        <v>681626</v>
      </c>
      <c r="Y281" s="526">
        <v>661363</v>
      </c>
      <c r="Z281" s="527">
        <v>20263</v>
      </c>
      <c r="AA281" s="526"/>
      <c r="AB281" s="526">
        <f t="shared" si="84"/>
        <v>973894</v>
      </c>
      <c r="AC281" s="526">
        <v>265538</v>
      </c>
      <c r="AD281" s="526">
        <v>708356</v>
      </c>
      <c r="AF281" s="533"/>
    </row>
    <row r="282" spans="1:32" s="522" customFormat="1" ht="9" customHeight="1">
      <c r="A282" s="528" t="s">
        <v>61</v>
      </c>
      <c r="B282" s="529">
        <f t="shared" si="85"/>
        <v>1345621</v>
      </c>
      <c r="C282" s="530"/>
      <c r="D282" s="531">
        <f t="shared" si="86"/>
        <v>807203</v>
      </c>
      <c r="E282" s="531">
        <f t="shared" si="87"/>
        <v>781891</v>
      </c>
      <c r="F282" s="520">
        <f t="shared" si="77"/>
        <v>25312</v>
      </c>
      <c r="G282" s="531"/>
      <c r="H282" s="531">
        <f t="shared" si="78"/>
        <v>538418</v>
      </c>
      <c r="I282" s="531">
        <f t="shared" si="88"/>
        <v>103011</v>
      </c>
      <c r="J282" s="531">
        <f t="shared" si="88"/>
        <v>435407</v>
      </c>
      <c r="K282" s="531"/>
      <c r="L282" s="529">
        <f t="shared" si="79"/>
        <v>635536</v>
      </c>
      <c r="M282" s="530"/>
      <c r="N282" s="531">
        <f t="shared" si="80"/>
        <v>485240</v>
      </c>
      <c r="O282" s="531">
        <v>470868</v>
      </c>
      <c r="P282" s="531">
        <v>14372</v>
      </c>
      <c r="Q282" s="531"/>
      <c r="R282" s="531">
        <f t="shared" si="81"/>
        <v>150296</v>
      </c>
      <c r="S282" s="531">
        <v>32719</v>
      </c>
      <c r="T282" s="531">
        <v>117577</v>
      </c>
      <c r="U282" s="531"/>
      <c r="V282" s="529">
        <f t="shared" si="82"/>
        <v>710085</v>
      </c>
      <c r="W282" s="530"/>
      <c r="X282" s="531">
        <f t="shared" si="83"/>
        <v>321963</v>
      </c>
      <c r="Y282" s="531">
        <v>311023</v>
      </c>
      <c r="Z282" s="532">
        <v>10940</v>
      </c>
      <c r="AA282" s="531"/>
      <c r="AB282" s="531">
        <f t="shared" si="84"/>
        <v>388122</v>
      </c>
      <c r="AC282" s="531">
        <v>70292</v>
      </c>
      <c r="AD282" s="531">
        <v>317830</v>
      </c>
      <c r="AF282" s="533"/>
    </row>
    <row r="283" spans="1:32" s="522" customFormat="1" ht="9" customHeight="1">
      <c r="A283" s="528" t="s">
        <v>62</v>
      </c>
      <c r="B283" s="529">
        <f t="shared" si="85"/>
        <v>828557</v>
      </c>
      <c r="C283" s="530"/>
      <c r="D283" s="531">
        <f t="shared" si="86"/>
        <v>524609</v>
      </c>
      <c r="E283" s="531">
        <f t="shared" si="87"/>
        <v>498283</v>
      </c>
      <c r="F283" s="520">
        <f t="shared" si="77"/>
        <v>26326</v>
      </c>
      <c r="G283" s="531"/>
      <c r="H283" s="531">
        <f t="shared" si="78"/>
        <v>303948</v>
      </c>
      <c r="I283" s="531">
        <f t="shared" si="88"/>
        <v>99614</v>
      </c>
      <c r="J283" s="531">
        <f t="shared" si="88"/>
        <v>204334</v>
      </c>
      <c r="K283" s="531"/>
      <c r="L283" s="529">
        <f t="shared" si="79"/>
        <v>396820</v>
      </c>
      <c r="M283" s="530"/>
      <c r="N283" s="531">
        <f t="shared" si="80"/>
        <v>315972</v>
      </c>
      <c r="O283" s="531">
        <v>299129</v>
      </c>
      <c r="P283" s="531">
        <v>16843</v>
      </c>
      <c r="Q283" s="531"/>
      <c r="R283" s="531">
        <f t="shared" si="81"/>
        <v>80848</v>
      </c>
      <c r="S283" s="531">
        <v>30188</v>
      </c>
      <c r="T283" s="531">
        <v>50660</v>
      </c>
      <c r="U283" s="531"/>
      <c r="V283" s="529">
        <f t="shared" si="82"/>
        <v>431737</v>
      </c>
      <c r="W283" s="530"/>
      <c r="X283" s="531">
        <f t="shared" si="83"/>
        <v>208637</v>
      </c>
      <c r="Y283" s="531">
        <v>199154</v>
      </c>
      <c r="Z283" s="532">
        <v>9483</v>
      </c>
      <c r="AA283" s="531"/>
      <c r="AB283" s="531">
        <f t="shared" si="84"/>
        <v>223100</v>
      </c>
      <c r="AC283" s="531">
        <v>69426</v>
      </c>
      <c r="AD283" s="531">
        <v>153674</v>
      </c>
      <c r="AF283" s="533"/>
    </row>
    <row r="284" spans="1:32" s="522" customFormat="1" ht="9" customHeight="1">
      <c r="A284" s="528" t="s">
        <v>63</v>
      </c>
      <c r="B284" s="529">
        <f t="shared" si="85"/>
        <v>3612365</v>
      </c>
      <c r="C284" s="530"/>
      <c r="D284" s="531">
        <f t="shared" si="86"/>
        <v>2311406</v>
      </c>
      <c r="E284" s="531">
        <f t="shared" si="87"/>
        <v>2166374</v>
      </c>
      <c r="F284" s="520">
        <f t="shared" si="77"/>
        <v>145032</v>
      </c>
      <c r="G284" s="531"/>
      <c r="H284" s="531">
        <f t="shared" si="78"/>
        <v>1300959</v>
      </c>
      <c r="I284" s="531">
        <f t="shared" si="88"/>
        <v>249188</v>
      </c>
      <c r="J284" s="531">
        <f t="shared" si="88"/>
        <v>1051771</v>
      </c>
      <c r="K284" s="531"/>
      <c r="L284" s="529">
        <f t="shared" si="79"/>
        <v>1768052</v>
      </c>
      <c r="M284" s="530"/>
      <c r="N284" s="531">
        <f t="shared" si="80"/>
        <v>1433638</v>
      </c>
      <c r="O284" s="531">
        <v>1348427</v>
      </c>
      <c r="P284" s="531">
        <v>85211</v>
      </c>
      <c r="Q284" s="531"/>
      <c r="R284" s="531">
        <f t="shared" si="81"/>
        <v>334414</v>
      </c>
      <c r="S284" s="531">
        <v>78027</v>
      </c>
      <c r="T284" s="531">
        <v>256387</v>
      </c>
      <c r="U284" s="531"/>
      <c r="V284" s="529">
        <f t="shared" si="82"/>
        <v>1844313</v>
      </c>
      <c r="W284" s="530"/>
      <c r="X284" s="531">
        <f t="shared" si="83"/>
        <v>877768</v>
      </c>
      <c r="Y284" s="531">
        <v>817947</v>
      </c>
      <c r="Z284" s="532">
        <v>59821</v>
      </c>
      <c r="AA284" s="531"/>
      <c r="AB284" s="531">
        <f t="shared" si="84"/>
        <v>966545</v>
      </c>
      <c r="AC284" s="531">
        <v>171161</v>
      </c>
      <c r="AD284" s="531">
        <v>795384</v>
      </c>
      <c r="AF284" s="533"/>
    </row>
    <row r="285" spans="1:32" s="522" customFormat="1" ht="9" customHeight="1">
      <c r="A285" s="523" t="s">
        <v>64</v>
      </c>
      <c r="B285" s="524">
        <f t="shared" si="85"/>
        <v>2758882</v>
      </c>
      <c r="C285" s="525"/>
      <c r="D285" s="526">
        <f t="shared" si="86"/>
        <v>1657432</v>
      </c>
      <c r="E285" s="526">
        <f t="shared" si="87"/>
        <v>1617581</v>
      </c>
      <c r="F285" s="526">
        <f t="shared" si="77"/>
        <v>39851</v>
      </c>
      <c r="G285" s="526"/>
      <c r="H285" s="526">
        <f t="shared" si="78"/>
        <v>1101450</v>
      </c>
      <c r="I285" s="526">
        <f t="shared" si="88"/>
        <v>222624</v>
      </c>
      <c r="J285" s="526">
        <f t="shared" si="88"/>
        <v>878826</v>
      </c>
      <c r="K285" s="526"/>
      <c r="L285" s="524">
        <f t="shared" si="79"/>
        <v>1248631</v>
      </c>
      <c r="M285" s="525"/>
      <c r="N285" s="526">
        <f t="shared" si="80"/>
        <v>986244</v>
      </c>
      <c r="O285" s="526">
        <v>959743</v>
      </c>
      <c r="P285" s="526">
        <v>26501</v>
      </c>
      <c r="Q285" s="526"/>
      <c r="R285" s="526">
        <f t="shared" si="81"/>
        <v>262387</v>
      </c>
      <c r="S285" s="526">
        <v>56898</v>
      </c>
      <c r="T285" s="526">
        <v>205489</v>
      </c>
      <c r="U285" s="526"/>
      <c r="V285" s="524">
        <f t="shared" si="82"/>
        <v>1510251</v>
      </c>
      <c r="W285" s="525"/>
      <c r="X285" s="526">
        <f t="shared" si="83"/>
        <v>671188</v>
      </c>
      <c r="Y285" s="526">
        <v>657838</v>
      </c>
      <c r="Z285" s="527">
        <v>13350</v>
      </c>
      <c r="AA285" s="526"/>
      <c r="AB285" s="526">
        <f t="shared" si="84"/>
        <v>839063</v>
      </c>
      <c r="AC285" s="526">
        <v>165726</v>
      </c>
      <c r="AD285" s="526">
        <v>673337</v>
      </c>
      <c r="AF285" s="533"/>
    </row>
    <row r="286" spans="1:32" s="522" customFormat="1" ht="9" customHeight="1">
      <c r="A286" s="528" t="s">
        <v>65</v>
      </c>
      <c r="B286" s="529">
        <f t="shared" si="85"/>
        <v>4211738</v>
      </c>
      <c r="C286" s="530"/>
      <c r="D286" s="531">
        <f t="shared" si="86"/>
        <v>2590163</v>
      </c>
      <c r="E286" s="531">
        <f t="shared" si="87"/>
        <v>2483303</v>
      </c>
      <c r="F286" s="520">
        <f t="shared" si="77"/>
        <v>106860</v>
      </c>
      <c r="G286" s="531"/>
      <c r="H286" s="531">
        <f t="shared" si="78"/>
        <v>1621575</v>
      </c>
      <c r="I286" s="531">
        <f t="shared" si="88"/>
        <v>338207</v>
      </c>
      <c r="J286" s="531">
        <f t="shared" si="88"/>
        <v>1283368</v>
      </c>
      <c r="K286" s="531"/>
      <c r="L286" s="529">
        <f t="shared" si="79"/>
        <v>1934285</v>
      </c>
      <c r="M286" s="530"/>
      <c r="N286" s="531">
        <f t="shared" si="80"/>
        <v>1579513</v>
      </c>
      <c r="O286" s="531">
        <v>1513934</v>
      </c>
      <c r="P286" s="531">
        <v>65579</v>
      </c>
      <c r="Q286" s="531"/>
      <c r="R286" s="531">
        <f t="shared" si="81"/>
        <v>354772</v>
      </c>
      <c r="S286" s="531">
        <v>110996</v>
      </c>
      <c r="T286" s="531">
        <v>243776</v>
      </c>
      <c r="U286" s="531"/>
      <c r="V286" s="529">
        <f t="shared" si="82"/>
        <v>2277453</v>
      </c>
      <c r="W286" s="530"/>
      <c r="X286" s="531">
        <f t="shared" si="83"/>
        <v>1010650</v>
      </c>
      <c r="Y286" s="531">
        <v>969369</v>
      </c>
      <c r="Z286" s="532">
        <v>41281</v>
      </c>
      <c r="AA286" s="531"/>
      <c r="AB286" s="531">
        <f t="shared" si="84"/>
        <v>1266803</v>
      </c>
      <c r="AC286" s="531">
        <v>227211</v>
      </c>
      <c r="AD286" s="531">
        <v>1039592</v>
      </c>
      <c r="AF286" s="533"/>
    </row>
    <row r="287" spans="1:32" s="522" customFormat="1" ht="9" customHeight="1">
      <c r="A287" s="528" t="s">
        <v>66</v>
      </c>
      <c r="B287" s="529">
        <f t="shared" si="85"/>
        <v>1384953</v>
      </c>
      <c r="C287" s="530"/>
      <c r="D287" s="531">
        <f t="shared" si="86"/>
        <v>768224</v>
      </c>
      <c r="E287" s="531">
        <f t="shared" si="87"/>
        <v>736583</v>
      </c>
      <c r="F287" s="520">
        <f t="shared" si="77"/>
        <v>31641</v>
      </c>
      <c r="G287" s="531"/>
      <c r="H287" s="531">
        <f t="shared" si="78"/>
        <v>616729</v>
      </c>
      <c r="I287" s="531">
        <f t="shared" si="88"/>
        <v>100978</v>
      </c>
      <c r="J287" s="531">
        <f t="shared" si="88"/>
        <v>515751</v>
      </c>
      <c r="K287" s="531"/>
      <c r="L287" s="529">
        <f t="shared" si="79"/>
        <v>643938</v>
      </c>
      <c r="M287" s="530"/>
      <c r="N287" s="531">
        <f t="shared" si="80"/>
        <v>480586</v>
      </c>
      <c r="O287" s="531">
        <v>456668</v>
      </c>
      <c r="P287" s="531">
        <v>23918</v>
      </c>
      <c r="Q287" s="531"/>
      <c r="R287" s="531">
        <f t="shared" si="81"/>
        <v>163352</v>
      </c>
      <c r="S287" s="531">
        <v>31707</v>
      </c>
      <c r="T287" s="531">
        <v>131645</v>
      </c>
      <c r="U287" s="531"/>
      <c r="V287" s="529">
        <f t="shared" si="82"/>
        <v>741015</v>
      </c>
      <c r="W287" s="530"/>
      <c r="X287" s="531">
        <f t="shared" si="83"/>
        <v>287638</v>
      </c>
      <c r="Y287" s="531">
        <v>279915</v>
      </c>
      <c r="Z287" s="532">
        <v>7723</v>
      </c>
      <c r="AA287" s="531"/>
      <c r="AB287" s="531">
        <f t="shared" si="84"/>
        <v>453377</v>
      </c>
      <c r="AC287" s="531">
        <v>69271</v>
      </c>
      <c r="AD287" s="531">
        <v>384106</v>
      </c>
      <c r="AF287" s="533"/>
    </row>
    <row r="288" spans="1:32" s="522" customFormat="1" ht="9" customHeight="1">
      <c r="A288" s="528" t="s">
        <v>67</v>
      </c>
      <c r="B288" s="529">
        <f t="shared" si="85"/>
        <v>1062988</v>
      </c>
      <c r="C288" s="530"/>
      <c r="D288" s="531">
        <f t="shared" si="86"/>
        <v>730109</v>
      </c>
      <c r="E288" s="531">
        <f t="shared" si="87"/>
        <v>700526</v>
      </c>
      <c r="F288" s="520">
        <f t="shared" si="77"/>
        <v>29583</v>
      </c>
      <c r="G288" s="531"/>
      <c r="H288" s="531">
        <f t="shared" si="78"/>
        <v>332879</v>
      </c>
      <c r="I288" s="531">
        <f t="shared" si="88"/>
        <v>52000</v>
      </c>
      <c r="J288" s="531">
        <f t="shared" si="88"/>
        <v>280879</v>
      </c>
      <c r="K288" s="531"/>
      <c r="L288" s="529">
        <f t="shared" si="79"/>
        <v>526019</v>
      </c>
      <c r="M288" s="530"/>
      <c r="N288" s="531">
        <f t="shared" si="80"/>
        <v>440952</v>
      </c>
      <c r="O288" s="531">
        <v>422813</v>
      </c>
      <c r="P288" s="531">
        <v>18139</v>
      </c>
      <c r="Q288" s="531"/>
      <c r="R288" s="531">
        <f t="shared" si="81"/>
        <v>85067</v>
      </c>
      <c r="S288" s="531">
        <v>18299</v>
      </c>
      <c r="T288" s="531">
        <v>66768</v>
      </c>
      <c r="U288" s="531"/>
      <c r="V288" s="529">
        <f t="shared" si="82"/>
        <v>536969</v>
      </c>
      <c r="W288" s="530"/>
      <c r="X288" s="531">
        <f t="shared" si="83"/>
        <v>289157</v>
      </c>
      <c r="Y288" s="531">
        <v>277713</v>
      </c>
      <c r="Z288" s="532">
        <v>11444</v>
      </c>
      <c r="AA288" s="531"/>
      <c r="AB288" s="531">
        <f t="shared" si="84"/>
        <v>247812</v>
      </c>
      <c r="AC288" s="531">
        <v>33701</v>
      </c>
      <c r="AD288" s="531">
        <v>214111</v>
      </c>
      <c r="AF288" s="533"/>
    </row>
    <row r="289" spans="1:32" s="522" customFormat="1" ht="9" customHeight="1">
      <c r="A289" s="523" t="s">
        <v>68</v>
      </c>
      <c r="B289" s="524">
        <f t="shared" si="85"/>
        <v>1906959</v>
      </c>
      <c r="C289" s="525"/>
      <c r="D289" s="526">
        <f t="shared" si="86"/>
        <v>1081789</v>
      </c>
      <c r="E289" s="526">
        <f t="shared" si="87"/>
        <v>1047776</v>
      </c>
      <c r="F289" s="526">
        <f t="shared" si="77"/>
        <v>34013</v>
      </c>
      <c r="G289" s="526"/>
      <c r="H289" s="526">
        <f t="shared" si="78"/>
        <v>825170</v>
      </c>
      <c r="I289" s="526">
        <f t="shared" si="88"/>
        <v>139830</v>
      </c>
      <c r="J289" s="526">
        <f t="shared" si="88"/>
        <v>685340</v>
      </c>
      <c r="K289" s="526"/>
      <c r="L289" s="524">
        <f t="shared" si="79"/>
        <v>909988</v>
      </c>
      <c r="M289" s="525"/>
      <c r="N289" s="526">
        <f t="shared" si="80"/>
        <v>687464</v>
      </c>
      <c r="O289" s="526">
        <v>668777</v>
      </c>
      <c r="P289" s="526">
        <v>18687</v>
      </c>
      <c r="Q289" s="526"/>
      <c r="R289" s="526">
        <f t="shared" si="81"/>
        <v>222524</v>
      </c>
      <c r="S289" s="526">
        <v>40544</v>
      </c>
      <c r="T289" s="526">
        <v>181980</v>
      </c>
      <c r="U289" s="526"/>
      <c r="V289" s="524">
        <f t="shared" si="82"/>
        <v>996971</v>
      </c>
      <c r="W289" s="525"/>
      <c r="X289" s="526">
        <f t="shared" si="83"/>
        <v>394325</v>
      </c>
      <c r="Y289" s="526">
        <v>378999</v>
      </c>
      <c r="Z289" s="527">
        <v>15326</v>
      </c>
      <c r="AA289" s="526"/>
      <c r="AB289" s="526">
        <f t="shared" si="84"/>
        <v>602646</v>
      </c>
      <c r="AC289" s="526">
        <v>99286</v>
      </c>
      <c r="AD289" s="526">
        <v>503360</v>
      </c>
      <c r="AF289" s="533"/>
    </row>
    <row r="290" spans="1:32" s="522" customFormat="1" ht="9" customHeight="1">
      <c r="A290" s="528" t="s">
        <v>69</v>
      </c>
      <c r="B290" s="529">
        <f t="shared" si="85"/>
        <v>2131373</v>
      </c>
      <c r="C290" s="530"/>
      <c r="D290" s="531">
        <f t="shared" si="86"/>
        <v>1296510</v>
      </c>
      <c r="E290" s="531">
        <f t="shared" si="87"/>
        <v>1242780</v>
      </c>
      <c r="F290" s="520">
        <f t="shared" si="77"/>
        <v>53730</v>
      </c>
      <c r="G290" s="531"/>
      <c r="H290" s="531">
        <f t="shared" si="78"/>
        <v>834863</v>
      </c>
      <c r="I290" s="531">
        <f t="shared" si="88"/>
        <v>191434</v>
      </c>
      <c r="J290" s="531">
        <f t="shared" si="88"/>
        <v>643429</v>
      </c>
      <c r="K290" s="531"/>
      <c r="L290" s="529">
        <f t="shared" si="79"/>
        <v>1022957</v>
      </c>
      <c r="M290" s="530"/>
      <c r="N290" s="531">
        <f t="shared" si="80"/>
        <v>787288</v>
      </c>
      <c r="O290" s="531">
        <v>753061</v>
      </c>
      <c r="P290" s="531">
        <v>34227</v>
      </c>
      <c r="Q290" s="531"/>
      <c r="R290" s="531">
        <f t="shared" si="81"/>
        <v>235669</v>
      </c>
      <c r="S290" s="531">
        <v>66984</v>
      </c>
      <c r="T290" s="531">
        <v>168685</v>
      </c>
      <c r="U290" s="531"/>
      <c r="V290" s="529">
        <f t="shared" si="82"/>
        <v>1108416</v>
      </c>
      <c r="W290" s="530"/>
      <c r="X290" s="531">
        <f t="shared" si="83"/>
        <v>509222</v>
      </c>
      <c r="Y290" s="531">
        <v>489719</v>
      </c>
      <c r="Z290" s="532">
        <v>19503</v>
      </c>
      <c r="AA290" s="531"/>
      <c r="AB290" s="531">
        <f t="shared" si="84"/>
        <v>599194</v>
      </c>
      <c r="AC290" s="531">
        <v>124450</v>
      </c>
      <c r="AD290" s="531">
        <v>474744</v>
      </c>
      <c r="AF290" s="533"/>
    </row>
    <row r="291" spans="1:32" s="522" customFormat="1" ht="9" customHeight="1">
      <c r="A291" s="528" t="s">
        <v>70</v>
      </c>
      <c r="B291" s="529">
        <f t="shared" si="85"/>
        <v>2060513</v>
      </c>
      <c r="C291" s="530"/>
      <c r="D291" s="531">
        <f t="shared" si="86"/>
        <v>1287307</v>
      </c>
      <c r="E291" s="531">
        <f t="shared" si="87"/>
        <v>1220563</v>
      </c>
      <c r="F291" s="520">
        <f t="shared" si="77"/>
        <v>66744</v>
      </c>
      <c r="G291" s="531"/>
      <c r="H291" s="531">
        <f t="shared" si="78"/>
        <v>773206</v>
      </c>
      <c r="I291" s="531">
        <f t="shared" si="88"/>
        <v>146780</v>
      </c>
      <c r="J291" s="531">
        <f t="shared" si="88"/>
        <v>626426</v>
      </c>
      <c r="K291" s="531"/>
      <c r="L291" s="529">
        <f t="shared" si="79"/>
        <v>1023278</v>
      </c>
      <c r="M291" s="530"/>
      <c r="N291" s="531">
        <f t="shared" si="80"/>
        <v>796266</v>
      </c>
      <c r="O291" s="531">
        <v>762193</v>
      </c>
      <c r="P291" s="531">
        <v>34073</v>
      </c>
      <c r="Q291" s="531"/>
      <c r="R291" s="531">
        <f t="shared" si="81"/>
        <v>227012</v>
      </c>
      <c r="S291" s="531">
        <v>53016</v>
      </c>
      <c r="T291" s="531">
        <v>173996</v>
      </c>
      <c r="U291" s="531"/>
      <c r="V291" s="529">
        <f t="shared" si="82"/>
        <v>1037235</v>
      </c>
      <c r="W291" s="530"/>
      <c r="X291" s="531">
        <f t="shared" si="83"/>
        <v>491041</v>
      </c>
      <c r="Y291" s="531">
        <v>458370</v>
      </c>
      <c r="Z291" s="532">
        <v>32671</v>
      </c>
      <c r="AA291" s="531"/>
      <c r="AB291" s="531">
        <f t="shared" si="84"/>
        <v>546194</v>
      </c>
      <c r="AC291" s="531">
        <v>93764</v>
      </c>
      <c r="AD291" s="531">
        <v>452430</v>
      </c>
      <c r="AF291" s="533"/>
    </row>
    <row r="292" spans="1:32" s="522" customFormat="1" ht="9" customHeight="1">
      <c r="A292" s="528" t="s">
        <v>71</v>
      </c>
      <c r="B292" s="529">
        <f t="shared" si="85"/>
        <v>1604814</v>
      </c>
      <c r="C292" s="530"/>
      <c r="D292" s="531">
        <f t="shared" si="86"/>
        <v>919052</v>
      </c>
      <c r="E292" s="531">
        <f t="shared" si="87"/>
        <v>864195</v>
      </c>
      <c r="F292" s="520">
        <f t="shared" si="77"/>
        <v>54857</v>
      </c>
      <c r="G292" s="531"/>
      <c r="H292" s="531">
        <f t="shared" si="78"/>
        <v>685762</v>
      </c>
      <c r="I292" s="531">
        <f t="shared" si="88"/>
        <v>127733</v>
      </c>
      <c r="J292" s="531">
        <f t="shared" si="88"/>
        <v>558029</v>
      </c>
      <c r="K292" s="531"/>
      <c r="L292" s="529">
        <f t="shared" si="79"/>
        <v>758662</v>
      </c>
      <c r="M292" s="530"/>
      <c r="N292" s="531">
        <f t="shared" si="80"/>
        <v>603851</v>
      </c>
      <c r="O292" s="531">
        <v>568001</v>
      </c>
      <c r="P292" s="531">
        <v>35850</v>
      </c>
      <c r="Q292" s="531"/>
      <c r="R292" s="531">
        <f t="shared" si="81"/>
        <v>154811</v>
      </c>
      <c r="S292" s="531">
        <v>32929</v>
      </c>
      <c r="T292" s="531">
        <v>121882</v>
      </c>
      <c r="U292" s="531"/>
      <c r="V292" s="529">
        <f t="shared" si="82"/>
        <v>846152</v>
      </c>
      <c r="W292" s="530"/>
      <c r="X292" s="531">
        <f t="shared" si="83"/>
        <v>315201</v>
      </c>
      <c r="Y292" s="531">
        <v>296194</v>
      </c>
      <c r="Z292" s="532">
        <v>19007</v>
      </c>
      <c r="AA292" s="531"/>
      <c r="AB292" s="531">
        <f t="shared" si="84"/>
        <v>530951</v>
      </c>
      <c r="AC292" s="531">
        <v>94804</v>
      </c>
      <c r="AD292" s="531">
        <v>436147</v>
      </c>
      <c r="AF292" s="533"/>
    </row>
    <row r="293" spans="1:32" s="522" customFormat="1" ht="9" customHeight="1">
      <c r="A293" s="523" t="s">
        <v>72</v>
      </c>
      <c r="B293" s="524">
        <f t="shared" si="85"/>
        <v>2465067</v>
      </c>
      <c r="C293" s="525"/>
      <c r="D293" s="526">
        <f t="shared" si="86"/>
        <v>1548920</v>
      </c>
      <c r="E293" s="526">
        <f t="shared" si="87"/>
        <v>1456487</v>
      </c>
      <c r="F293" s="526">
        <f t="shared" si="77"/>
        <v>92433</v>
      </c>
      <c r="G293" s="526"/>
      <c r="H293" s="526">
        <f t="shared" si="78"/>
        <v>916147</v>
      </c>
      <c r="I293" s="526">
        <f t="shared" si="88"/>
        <v>183526</v>
      </c>
      <c r="J293" s="526">
        <f t="shared" si="88"/>
        <v>732621</v>
      </c>
      <c r="K293" s="526"/>
      <c r="L293" s="524">
        <f t="shared" si="79"/>
        <v>1191730</v>
      </c>
      <c r="M293" s="525"/>
      <c r="N293" s="526">
        <f t="shared" si="80"/>
        <v>929169</v>
      </c>
      <c r="O293" s="526">
        <v>878102</v>
      </c>
      <c r="P293" s="526">
        <v>51067</v>
      </c>
      <c r="Q293" s="526"/>
      <c r="R293" s="526">
        <f t="shared" si="81"/>
        <v>262561</v>
      </c>
      <c r="S293" s="526">
        <v>72590</v>
      </c>
      <c r="T293" s="526">
        <v>189971</v>
      </c>
      <c r="U293" s="526"/>
      <c r="V293" s="524">
        <f t="shared" si="82"/>
        <v>1273337</v>
      </c>
      <c r="W293" s="525"/>
      <c r="X293" s="526">
        <f t="shared" si="83"/>
        <v>619751</v>
      </c>
      <c r="Y293" s="526">
        <v>578385</v>
      </c>
      <c r="Z293" s="527">
        <v>41366</v>
      </c>
      <c r="AA293" s="526"/>
      <c r="AB293" s="526">
        <f t="shared" si="84"/>
        <v>653586</v>
      </c>
      <c r="AC293" s="526">
        <v>110936</v>
      </c>
      <c r="AD293" s="526">
        <v>542650</v>
      </c>
      <c r="AF293" s="533"/>
    </row>
    <row r="294" spans="1:32" s="522" customFormat="1" ht="9" customHeight="1">
      <c r="A294" s="528" t="s">
        <v>73</v>
      </c>
      <c r="B294" s="529">
        <f t="shared" si="85"/>
        <v>860862</v>
      </c>
      <c r="C294" s="530"/>
      <c r="D294" s="531">
        <f t="shared" si="86"/>
        <v>519351</v>
      </c>
      <c r="E294" s="531">
        <f t="shared" si="87"/>
        <v>487914</v>
      </c>
      <c r="F294" s="520">
        <f t="shared" si="77"/>
        <v>31437</v>
      </c>
      <c r="G294" s="531"/>
      <c r="H294" s="531">
        <f t="shared" si="78"/>
        <v>341511</v>
      </c>
      <c r="I294" s="531">
        <f t="shared" si="88"/>
        <v>85110</v>
      </c>
      <c r="J294" s="531">
        <f t="shared" si="88"/>
        <v>256401</v>
      </c>
      <c r="K294" s="531"/>
      <c r="L294" s="529">
        <f t="shared" si="79"/>
        <v>406096</v>
      </c>
      <c r="M294" s="530"/>
      <c r="N294" s="531">
        <f t="shared" si="80"/>
        <v>315513</v>
      </c>
      <c r="O294" s="531">
        <v>296585</v>
      </c>
      <c r="P294" s="531">
        <v>18928</v>
      </c>
      <c r="Q294" s="531"/>
      <c r="R294" s="531">
        <f t="shared" si="81"/>
        <v>90583</v>
      </c>
      <c r="S294" s="531">
        <v>26446</v>
      </c>
      <c r="T294" s="531">
        <v>64137</v>
      </c>
      <c r="U294" s="531"/>
      <c r="V294" s="529">
        <f t="shared" si="82"/>
        <v>454766</v>
      </c>
      <c r="W294" s="530"/>
      <c r="X294" s="531">
        <f t="shared" si="83"/>
        <v>203838</v>
      </c>
      <c r="Y294" s="531">
        <v>191329</v>
      </c>
      <c r="Z294" s="532">
        <v>12509</v>
      </c>
      <c r="AA294" s="531"/>
      <c r="AB294" s="531">
        <f t="shared" si="84"/>
        <v>250928</v>
      </c>
      <c r="AC294" s="531">
        <v>58664</v>
      </c>
      <c r="AD294" s="531">
        <v>192264</v>
      </c>
      <c r="AF294" s="533"/>
    </row>
    <row r="295" spans="1:32" s="522" customFormat="1" ht="9" customHeight="1">
      <c r="A295" s="528" t="s">
        <v>74</v>
      </c>
      <c r="B295" s="529">
        <f t="shared" si="85"/>
        <v>5690146</v>
      </c>
      <c r="C295" s="530"/>
      <c r="D295" s="531">
        <f t="shared" si="86"/>
        <v>3314287</v>
      </c>
      <c r="E295" s="531">
        <f t="shared" si="87"/>
        <v>3201202</v>
      </c>
      <c r="F295" s="520">
        <f t="shared" si="77"/>
        <v>113085</v>
      </c>
      <c r="G295" s="531"/>
      <c r="H295" s="531">
        <f t="shared" si="78"/>
        <v>2375859</v>
      </c>
      <c r="I295" s="531">
        <f t="shared" si="88"/>
        <v>602502</v>
      </c>
      <c r="J295" s="531">
        <f t="shared" si="88"/>
        <v>1773357</v>
      </c>
      <c r="K295" s="531"/>
      <c r="L295" s="529">
        <f t="shared" si="79"/>
        <v>2701925</v>
      </c>
      <c r="M295" s="530"/>
      <c r="N295" s="531">
        <f t="shared" si="80"/>
        <v>2149757</v>
      </c>
      <c r="O295" s="531">
        <v>2068397</v>
      </c>
      <c r="P295" s="531">
        <v>81360</v>
      </c>
      <c r="Q295" s="531"/>
      <c r="R295" s="531">
        <f t="shared" si="81"/>
        <v>552168</v>
      </c>
      <c r="S295" s="531">
        <v>126868</v>
      </c>
      <c r="T295" s="531">
        <v>425300</v>
      </c>
      <c r="U295" s="531"/>
      <c r="V295" s="529">
        <f t="shared" si="82"/>
        <v>2988221</v>
      </c>
      <c r="W295" s="530"/>
      <c r="X295" s="531">
        <f t="shared" si="83"/>
        <v>1164530</v>
      </c>
      <c r="Y295" s="531">
        <v>1132805</v>
      </c>
      <c r="Z295" s="532">
        <v>31725</v>
      </c>
      <c r="AA295" s="531"/>
      <c r="AB295" s="531">
        <f t="shared" si="84"/>
        <v>1823691</v>
      </c>
      <c r="AC295" s="531">
        <v>475634</v>
      </c>
      <c r="AD295" s="531">
        <v>1348057</v>
      </c>
      <c r="AF295" s="533"/>
    </row>
    <row r="296" spans="1:32" s="522" customFormat="1" ht="9" customHeight="1">
      <c r="A296" s="528" t="s">
        <v>75</v>
      </c>
      <c r="B296" s="529">
        <f t="shared" si="85"/>
        <v>1503261</v>
      </c>
      <c r="C296" s="530"/>
      <c r="D296" s="531">
        <f t="shared" si="86"/>
        <v>976765</v>
      </c>
      <c r="E296" s="531">
        <f t="shared" si="87"/>
        <v>953884</v>
      </c>
      <c r="F296" s="520">
        <f t="shared" si="77"/>
        <v>22881</v>
      </c>
      <c r="G296" s="531"/>
      <c r="H296" s="531">
        <f t="shared" si="78"/>
        <v>526496</v>
      </c>
      <c r="I296" s="531">
        <f t="shared" si="88"/>
        <v>55081</v>
      </c>
      <c r="J296" s="531">
        <f t="shared" si="88"/>
        <v>471415</v>
      </c>
      <c r="K296" s="531"/>
      <c r="L296" s="529">
        <f t="shared" si="79"/>
        <v>726622</v>
      </c>
      <c r="M296" s="530"/>
      <c r="N296" s="531">
        <f t="shared" si="80"/>
        <v>589738</v>
      </c>
      <c r="O296" s="531">
        <v>576738</v>
      </c>
      <c r="P296" s="531">
        <v>13000</v>
      </c>
      <c r="Q296" s="531"/>
      <c r="R296" s="531">
        <f t="shared" si="81"/>
        <v>136884</v>
      </c>
      <c r="S296" s="531">
        <v>18099</v>
      </c>
      <c r="T296" s="531">
        <v>118785</v>
      </c>
      <c r="U296" s="531"/>
      <c r="V296" s="529">
        <f t="shared" si="82"/>
        <v>776639</v>
      </c>
      <c r="W296" s="530"/>
      <c r="X296" s="531">
        <f t="shared" si="83"/>
        <v>387027</v>
      </c>
      <c r="Y296" s="531">
        <v>377146</v>
      </c>
      <c r="Z296" s="532">
        <v>9881</v>
      </c>
      <c r="AA296" s="531"/>
      <c r="AB296" s="531">
        <f t="shared" si="84"/>
        <v>389612</v>
      </c>
      <c r="AC296" s="531">
        <v>36982</v>
      </c>
      <c r="AD296" s="531">
        <v>352630</v>
      </c>
      <c r="AF296" s="533"/>
    </row>
    <row r="297" spans="1:32" s="522" customFormat="1" ht="9" customHeight="1">
      <c r="A297" s="523" t="s">
        <v>76</v>
      </c>
      <c r="B297" s="524">
        <f t="shared" si="85"/>
        <v>1080261</v>
      </c>
      <c r="C297" s="525"/>
      <c r="D297" s="526">
        <f t="shared" si="86"/>
        <v>635606</v>
      </c>
      <c r="E297" s="526">
        <f t="shared" si="87"/>
        <v>604013</v>
      </c>
      <c r="F297" s="526">
        <f t="shared" si="77"/>
        <v>31593</v>
      </c>
      <c r="G297" s="526"/>
      <c r="H297" s="526">
        <f t="shared" si="78"/>
        <v>444655</v>
      </c>
      <c r="I297" s="526">
        <f t="shared" si="88"/>
        <v>128839</v>
      </c>
      <c r="J297" s="526">
        <f t="shared" si="88"/>
        <v>315816</v>
      </c>
      <c r="K297" s="526"/>
      <c r="L297" s="524">
        <f t="shared" si="79"/>
        <v>515640</v>
      </c>
      <c r="M297" s="525"/>
      <c r="N297" s="526">
        <f t="shared" si="80"/>
        <v>407417</v>
      </c>
      <c r="O297" s="526">
        <v>386616</v>
      </c>
      <c r="P297" s="526">
        <v>20801</v>
      </c>
      <c r="Q297" s="526"/>
      <c r="R297" s="526">
        <f t="shared" si="81"/>
        <v>108223</v>
      </c>
      <c r="S297" s="526">
        <v>32868</v>
      </c>
      <c r="T297" s="526">
        <v>75355</v>
      </c>
      <c r="U297" s="526"/>
      <c r="V297" s="524">
        <f t="shared" si="82"/>
        <v>564621</v>
      </c>
      <c r="W297" s="525"/>
      <c r="X297" s="526">
        <f t="shared" si="83"/>
        <v>228189</v>
      </c>
      <c r="Y297" s="526">
        <v>217397</v>
      </c>
      <c r="Z297" s="527">
        <v>10792</v>
      </c>
      <c r="AA297" s="526"/>
      <c r="AB297" s="526">
        <f t="shared" si="84"/>
        <v>336432</v>
      </c>
      <c r="AC297" s="526">
        <v>95971</v>
      </c>
      <c r="AD297" s="526">
        <v>240461</v>
      </c>
      <c r="AF297" s="533"/>
    </row>
    <row r="298" spans="1:32" s="534" customFormat="1" ht="9" customHeight="1">
      <c r="A298" s="528"/>
      <c r="B298" s="529"/>
      <c r="C298" s="530"/>
      <c r="D298" s="531"/>
      <c r="E298" s="531"/>
      <c r="F298" s="531"/>
      <c r="G298" s="531"/>
      <c r="H298" s="531"/>
      <c r="I298" s="531"/>
      <c r="J298" s="531"/>
      <c r="K298" s="531"/>
      <c r="L298" s="529"/>
      <c r="M298" s="530"/>
      <c r="N298" s="531"/>
      <c r="O298" s="531"/>
      <c r="P298" s="531"/>
      <c r="Q298" s="531"/>
      <c r="R298" s="531"/>
      <c r="S298" s="531"/>
      <c r="T298" s="531"/>
      <c r="U298" s="531"/>
      <c r="V298" s="529"/>
      <c r="W298" s="530"/>
      <c r="X298" s="531"/>
      <c r="Y298" s="531"/>
      <c r="Z298" s="531"/>
      <c r="AA298" s="531"/>
      <c r="AB298" s="531"/>
      <c r="AC298" s="531"/>
      <c r="AD298" s="531"/>
    </row>
    <row r="299" spans="1:32" ht="9" customHeight="1">
      <c r="A299" s="513">
        <v>2013</v>
      </c>
      <c r="B299" s="514"/>
      <c r="C299" s="514"/>
      <c r="D299" s="514"/>
      <c r="E299" s="514"/>
      <c r="F299" s="514"/>
      <c r="G299" s="514"/>
      <c r="H299" s="514"/>
      <c r="I299" s="514"/>
      <c r="J299" s="514"/>
      <c r="K299" s="512"/>
      <c r="L299" s="512"/>
      <c r="M299" s="512"/>
      <c r="N299" s="512"/>
      <c r="O299" s="512"/>
      <c r="P299" s="512"/>
      <c r="Q299" s="512"/>
      <c r="R299" s="512"/>
      <c r="S299" s="512"/>
      <c r="T299" s="512"/>
      <c r="U299" s="512"/>
      <c r="V299" s="514"/>
      <c r="W299" s="512"/>
      <c r="X299" s="512"/>
      <c r="Y299" s="512"/>
      <c r="Z299" s="512"/>
      <c r="AA299" s="512"/>
      <c r="AB299" s="512"/>
      <c r="AC299" s="512"/>
      <c r="AD299" s="512"/>
    </row>
    <row r="300" spans="1:32" s="517" customFormat="1" ht="9" customHeight="1">
      <c r="A300" s="515" t="s">
        <v>44</v>
      </c>
      <c r="B300" s="514">
        <f>SUM(B302:B333)</f>
        <v>85764390</v>
      </c>
      <c r="C300" s="516"/>
      <c r="D300" s="514">
        <f>SUM(D302:D333)</f>
        <v>51895865</v>
      </c>
      <c r="E300" s="514">
        <f>SUM(E302:E333)</f>
        <v>49296229</v>
      </c>
      <c r="F300" s="514">
        <f>SUM(F302:F333)</f>
        <v>2599636</v>
      </c>
      <c r="G300" s="514"/>
      <c r="H300" s="514">
        <f>SUM(H302:H333)</f>
        <v>33868525</v>
      </c>
      <c r="I300" s="514">
        <f>SUM(I302:I333)</f>
        <v>6193113</v>
      </c>
      <c r="J300" s="514">
        <f>SUM(J302:J333)</f>
        <v>27675412</v>
      </c>
      <c r="K300" s="514"/>
      <c r="L300" s="514">
        <f>SUM(L302:L333)</f>
        <v>40618424</v>
      </c>
      <c r="M300" s="516"/>
      <c r="N300" s="514">
        <f>SUM(N302:N333)</f>
        <v>31938510</v>
      </c>
      <c r="O300" s="514">
        <f>SUM(O302:O333)</f>
        <v>30333984</v>
      </c>
      <c r="P300" s="514">
        <f>SUM(P302:P333)</f>
        <v>1604526</v>
      </c>
      <c r="Q300" s="514"/>
      <c r="R300" s="514">
        <f>SUM(R302:R333)</f>
        <v>8679914</v>
      </c>
      <c r="S300" s="514">
        <f>SUM(S302:S333)</f>
        <v>1869037</v>
      </c>
      <c r="T300" s="514">
        <f>SUM(T302:T333)</f>
        <v>6810877</v>
      </c>
      <c r="U300" s="514"/>
      <c r="V300" s="514">
        <f>SUM(V302:V333)</f>
        <v>45145966</v>
      </c>
      <c r="W300" s="516"/>
      <c r="X300" s="514">
        <f>SUM(X302:X333)</f>
        <v>19957355</v>
      </c>
      <c r="Y300" s="514">
        <f>SUM(Y302:Y333)</f>
        <v>18962245</v>
      </c>
      <c r="Z300" s="514">
        <f>SUM(Z302:Z333)</f>
        <v>995110</v>
      </c>
      <c r="AA300" s="514"/>
      <c r="AB300" s="514">
        <f>SUM(AB302:AB333)</f>
        <v>25188611</v>
      </c>
      <c r="AC300" s="514">
        <f>SUM(AC302:AC333)</f>
        <v>4324076</v>
      </c>
      <c r="AD300" s="514">
        <f>SUM(AD302:AD333)</f>
        <v>20864535</v>
      </c>
    </row>
    <row r="301" spans="1:32" s="517" customFormat="1" ht="3.95" customHeight="1">
      <c r="A301" s="515"/>
      <c r="B301" s="514"/>
      <c r="C301" s="516"/>
      <c r="D301" s="514"/>
      <c r="E301" s="514"/>
      <c r="F301" s="514"/>
      <c r="G301" s="514"/>
      <c r="H301" s="514"/>
      <c r="I301" s="514"/>
      <c r="J301" s="514"/>
      <c r="K301" s="514"/>
      <c r="L301" s="514"/>
      <c r="M301" s="516"/>
      <c r="N301" s="514"/>
      <c r="O301" s="514"/>
      <c r="P301" s="514"/>
      <c r="Q301" s="514"/>
      <c r="R301" s="514"/>
      <c r="S301" s="514"/>
      <c r="T301" s="514"/>
      <c r="U301" s="514"/>
      <c r="V301" s="514"/>
      <c r="W301" s="516"/>
      <c r="X301" s="514"/>
      <c r="Y301" s="514"/>
      <c r="Z301" s="514"/>
      <c r="AA301" s="514"/>
      <c r="AB301" s="514"/>
      <c r="AC301" s="514"/>
      <c r="AD301" s="514"/>
    </row>
    <row r="302" spans="1:32" s="522" customFormat="1" ht="9" customHeight="1">
      <c r="A302" s="518" t="s">
        <v>45</v>
      </c>
      <c r="B302" s="519">
        <f>SUM(D302,H302)</f>
        <v>891759</v>
      </c>
      <c r="C302" s="516"/>
      <c r="D302" s="520">
        <f>SUM(E302:F302)</f>
        <v>524553</v>
      </c>
      <c r="E302" s="520">
        <f>SUM(O302+Y302)</f>
        <v>499735</v>
      </c>
      <c r="F302" s="520">
        <f t="shared" ref="F302:F333" si="89">SUM(P302+Z302)</f>
        <v>24818</v>
      </c>
      <c r="G302" s="520"/>
      <c r="H302" s="520">
        <f t="shared" ref="H302:H333" si="90">SUM(I302:J302)</f>
        <v>367206</v>
      </c>
      <c r="I302" s="520">
        <f>SUM(S302+AC302)</f>
        <v>47369</v>
      </c>
      <c r="J302" s="520">
        <f>SUM(T302+AD302)</f>
        <v>319837</v>
      </c>
      <c r="K302" s="520"/>
      <c r="L302" s="519">
        <f t="shared" ref="L302:L333" si="91">SUM(N302,R302)</f>
        <v>419291</v>
      </c>
      <c r="M302" s="516"/>
      <c r="N302" s="520">
        <f t="shared" ref="N302:N333" si="92">SUM(O302:P302)</f>
        <v>320991</v>
      </c>
      <c r="O302" s="520">
        <v>304192</v>
      </c>
      <c r="P302" s="520">
        <v>16799</v>
      </c>
      <c r="Q302" s="520"/>
      <c r="R302" s="520">
        <f t="shared" ref="R302:R333" si="93">SUM(S302:T302)</f>
        <v>98300</v>
      </c>
      <c r="S302" s="520">
        <v>16753</v>
      </c>
      <c r="T302" s="520">
        <v>81547</v>
      </c>
      <c r="U302" s="520"/>
      <c r="V302" s="519">
        <f t="shared" ref="V302:V333" si="94">SUM(X302,AB302)</f>
        <v>472468</v>
      </c>
      <c r="W302" s="516"/>
      <c r="X302" s="520">
        <f t="shared" ref="X302:X333" si="95">SUM(Y302:Z302)</f>
        <v>203562</v>
      </c>
      <c r="Y302" s="520">
        <v>195543</v>
      </c>
      <c r="Z302" s="521">
        <v>8019</v>
      </c>
      <c r="AA302" s="520"/>
      <c r="AB302" s="520">
        <f t="shared" ref="AB302:AB333" si="96">SUM(AC302:AD302)</f>
        <v>268906</v>
      </c>
      <c r="AC302" s="520">
        <v>30616</v>
      </c>
      <c r="AD302" s="520">
        <v>238290</v>
      </c>
      <c r="AF302" s="533"/>
    </row>
    <row r="303" spans="1:32" s="522" customFormat="1" ht="9" customHeight="1">
      <c r="A303" s="518" t="s">
        <v>46</v>
      </c>
      <c r="B303" s="519">
        <f t="shared" ref="B303:B333" si="97">SUM(D303,H303)</f>
        <v>2473350</v>
      </c>
      <c r="C303" s="516"/>
      <c r="D303" s="520">
        <f t="shared" ref="D303:D333" si="98">SUM(E303:F303)</f>
        <v>1571599</v>
      </c>
      <c r="E303" s="520">
        <f t="shared" ref="E303:E333" si="99">SUM(O303+Y303)</f>
        <v>1487721</v>
      </c>
      <c r="F303" s="520">
        <f t="shared" si="89"/>
        <v>83878</v>
      </c>
      <c r="G303" s="520"/>
      <c r="H303" s="520">
        <f t="shared" si="90"/>
        <v>901751</v>
      </c>
      <c r="I303" s="520">
        <f t="shared" ref="I303:J333" si="100">SUM(S303+AC303)</f>
        <v>147454</v>
      </c>
      <c r="J303" s="520">
        <f t="shared" si="100"/>
        <v>754297</v>
      </c>
      <c r="K303" s="520"/>
      <c r="L303" s="519">
        <f t="shared" si="91"/>
        <v>1220884</v>
      </c>
      <c r="M303" s="516"/>
      <c r="N303" s="520">
        <f t="shared" si="92"/>
        <v>941585</v>
      </c>
      <c r="O303" s="520">
        <v>892625</v>
      </c>
      <c r="P303" s="520">
        <v>48960</v>
      </c>
      <c r="Q303" s="520"/>
      <c r="R303" s="520">
        <f t="shared" si="93"/>
        <v>279299</v>
      </c>
      <c r="S303" s="520">
        <v>65229</v>
      </c>
      <c r="T303" s="520">
        <v>214070</v>
      </c>
      <c r="U303" s="520"/>
      <c r="V303" s="519">
        <f t="shared" si="94"/>
        <v>1252466</v>
      </c>
      <c r="W303" s="516"/>
      <c r="X303" s="520">
        <f t="shared" si="95"/>
        <v>630014</v>
      </c>
      <c r="Y303" s="520">
        <v>595096</v>
      </c>
      <c r="Z303" s="521">
        <v>34918</v>
      </c>
      <c r="AA303" s="520"/>
      <c r="AB303" s="520">
        <f t="shared" si="96"/>
        <v>622452</v>
      </c>
      <c r="AC303" s="520">
        <v>82225</v>
      </c>
      <c r="AD303" s="520">
        <v>540227</v>
      </c>
      <c r="AF303" s="533"/>
    </row>
    <row r="304" spans="1:32" s="522" customFormat="1" ht="9" customHeight="1">
      <c r="A304" s="518" t="s">
        <v>47</v>
      </c>
      <c r="B304" s="519">
        <f t="shared" si="97"/>
        <v>526700</v>
      </c>
      <c r="C304" s="516"/>
      <c r="D304" s="520">
        <f t="shared" si="98"/>
        <v>355033</v>
      </c>
      <c r="E304" s="520">
        <f t="shared" si="99"/>
        <v>335088</v>
      </c>
      <c r="F304" s="520">
        <f t="shared" si="89"/>
        <v>19945</v>
      </c>
      <c r="G304" s="520"/>
      <c r="H304" s="520">
        <f t="shared" si="90"/>
        <v>171667</v>
      </c>
      <c r="I304" s="520">
        <f t="shared" si="100"/>
        <v>25729</v>
      </c>
      <c r="J304" s="520">
        <f t="shared" si="100"/>
        <v>145938</v>
      </c>
      <c r="K304" s="520"/>
      <c r="L304" s="519">
        <f t="shared" si="91"/>
        <v>263461</v>
      </c>
      <c r="M304" s="516"/>
      <c r="N304" s="520">
        <f t="shared" si="92"/>
        <v>212128</v>
      </c>
      <c r="O304" s="520">
        <v>200442</v>
      </c>
      <c r="P304" s="521">
        <v>11686</v>
      </c>
      <c r="Q304" s="520"/>
      <c r="R304" s="520">
        <f t="shared" si="93"/>
        <v>51333</v>
      </c>
      <c r="S304" s="520">
        <v>9595</v>
      </c>
      <c r="T304" s="520">
        <v>41738</v>
      </c>
      <c r="U304" s="520"/>
      <c r="V304" s="519">
        <f t="shared" si="94"/>
        <v>263239</v>
      </c>
      <c r="W304" s="516"/>
      <c r="X304" s="520">
        <f t="shared" si="95"/>
        <v>142905</v>
      </c>
      <c r="Y304" s="520">
        <v>134646</v>
      </c>
      <c r="Z304" s="521">
        <v>8259</v>
      </c>
      <c r="AA304" s="520"/>
      <c r="AB304" s="520">
        <f t="shared" si="96"/>
        <v>120334</v>
      </c>
      <c r="AC304" s="520">
        <v>16134</v>
      </c>
      <c r="AD304" s="520">
        <v>104200</v>
      </c>
      <c r="AF304" s="533"/>
    </row>
    <row r="305" spans="1:32" s="522" customFormat="1" ht="9" customHeight="1">
      <c r="A305" s="523" t="s">
        <v>48</v>
      </c>
      <c r="B305" s="524">
        <f t="shared" si="97"/>
        <v>644190</v>
      </c>
      <c r="C305" s="525"/>
      <c r="D305" s="526">
        <f t="shared" si="98"/>
        <v>399869</v>
      </c>
      <c r="E305" s="526">
        <f t="shared" si="99"/>
        <v>389324</v>
      </c>
      <c r="F305" s="526">
        <f t="shared" si="89"/>
        <v>10545</v>
      </c>
      <c r="G305" s="526"/>
      <c r="H305" s="526">
        <f t="shared" si="90"/>
        <v>244321</v>
      </c>
      <c r="I305" s="526">
        <f t="shared" si="100"/>
        <v>30402</v>
      </c>
      <c r="J305" s="526">
        <f t="shared" si="100"/>
        <v>213919</v>
      </c>
      <c r="K305" s="526"/>
      <c r="L305" s="524">
        <f t="shared" si="91"/>
        <v>313439</v>
      </c>
      <c r="M305" s="525"/>
      <c r="N305" s="526">
        <f t="shared" si="92"/>
        <v>255116</v>
      </c>
      <c r="O305" s="526">
        <v>250056</v>
      </c>
      <c r="P305" s="526">
        <v>5060</v>
      </c>
      <c r="Q305" s="526"/>
      <c r="R305" s="526">
        <f t="shared" si="93"/>
        <v>58323</v>
      </c>
      <c r="S305" s="526">
        <v>10754</v>
      </c>
      <c r="T305" s="526">
        <v>47569</v>
      </c>
      <c r="U305" s="526"/>
      <c r="V305" s="524">
        <f t="shared" si="94"/>
        <v>330751</v>
      </c>
      <c r="W305" s="525"/>
      <c r="X305" s="526">
        <f t="shared" si="95"/>
        <v>144753</v>
      </c>
      <c r="Y305" s="526">
        <v>139268</v>
      </c>
      <c r="Z305" s="527">
        <v>5485</v>
      </c>
      <c r="AA305" s="526"/>
      <c r="AB305" s="526">
        <f t="shared" si="96"/>
        <v>185998</v>
      </c>
      <c r="AC305" s="526">
        <v>19648</v>
      </c>
      <c r="AD305" s="526">
        <v>166350</v>
      </c>
      <c r="AF305" s="533"/>
    </row>
    <row r="306" spans="1:32" s="522" customFormat="1" ht="9" customHeight="1">
      <c r="A306" s="528" t="s">
        <v>49</v>
      </c>
      <c r="B306" s="529">
        <f t="shared" si="97"/>
        <v>2131170</v>
      </c>
      <c r="C306" s="530"/>
      <c r="D306" s="531">
        <f t="shared" si="98"/>
        <v>1323854</v>
      </c>
      <c r="E306" s="531">
        <f t="shared" si="99"/>
        <v>1246378</v>
      </c>
      <c r="F306" s="520">
        <f t="shared" si="89"/>
        <v>77476</v>
      </c>
      <c r="G306" s="531"/>
      <c r="H306" s="531">
        <f t="shared" si="90"/>
        <v>807316</v>
      </c>
      <c r="I306" s="531">
        <f t="shared" si="100"/>
        <v>122784</v>
      </c>
      <c r="J306" s="531">
        <f t="shared" si="100"/>
        <v>684532</v>
      </c>
      <c r="K306" s="531"/>
      <c r="L306" s="529">
        <f t="shared" si="91"/>
        <v>1043872</v>
      </c>
      <c r="M306" s="530"/>
      <c r="N306" s="531">
        <f t="shared" si="92"/>
        <v>828857</v>
      </c>
      <c r="O306" s="531">
        <v>784826</v>
      </c>
      <c r="P306" s="531">
        <v>44031</v>
      </c>
      <c r="Q306" s="531"/>
      <c r="R306" s="531">
        <f t="shared" si="93"/>
        <v>215015</v>
      </c>
      <c r="S306" s="531">
        <v>41104</v>
      </c>
      <c r="T306" s="531">
        <v>173911</v>
      </c>
      <c r="U306" s="531"/>
      <c r="V306" s="529">
        <f t="shared" si="94"/>
        <v>1087298</v>
      </c>
      <c r="W306" s="530"/>
      <c r="X306" s="531">
        <f t="shared" si="95"/>
        <v>494997</v>
      </c>
      <c r="Y306" s="531">
        <v>461552</v>
      </c>
      <c r="Z306" s="532">
        <v>33445</v>
      </c>
      <c r="AA306" s="531"/>
      <c r="AB306" s="531">
        <f t="shared" si="96"/>
        <v>592301</v>
      </c>
      <c r="AC306" s="531">
        <v>81680</v>
      </c>
      <c r="AD306" s="531">
        <v>510621</v>
      </c>
      <c r="AF306" s="533"/>
    </row>
    <row r="307" spans="1:32" s="522" customFormat="1" ht="9" customHeight="1">
      <c r="A307" s="528" t="s">
        <v>50</v>
      </c>
      <c r="B307" s="529">
        <f t="shared" si="97"/>
        <v>517882</v>
      </c>
      <c r="C307" s="530"/>
      <c r="D307" s="531">
        <f t="shared" si="98"/>
        <v>349234</v>
      </c>
      <c r="E307" s="531">
        <f t="shared" si="99"/>
        <v>332044</v>
      </c>
      <c r="F307" s="520">
        <f t="shared" si="89"/>
        <v>17190</v>
      </c>
      <c r="G307" s="531"/>
      <c r="H307" s="531">
        <f t="shared" si="90"/>
        <v>168648</v>
      </c>
      <c r="I307" s="531">
        <f t="shared" si="100"/>
        <v>43104</v>
      </c>
      <c r="J307" s="531">
        <f t="shared" si="100"/>
        <v>125544</v>
      </c>
      <c r="K307" s="531"/>
      <c r="L307" s="529">
        <f t="shared" si="91"/>
        <v>249452</v>
      </c>
      <c r="M307" s="530"/>
      <c r="N307" s="531">
        <f t="shared" si="92"/>
        <v>199013</v>
      </c>
      <c r="O307" s="531">
        <v>188154</v>
      </c>
      <c r="P307" s="531">
        <v>10859</v>
      </c>
      <c r="Q307" s="531"/>
      <c r="R307" s="531">
        <f t="shared" si="93"/>
        <v>50439</v>
      </c>
      <c r="S307" s="531">
        <v>15272</v>
      </c>
      <c r="T307" s="531">
        <v>35167</v>
      </c>
      <c r="U307" s="531"/>
      <c r="V307" s="529">
        <f t="shared" si="94"/>
        <v>268430</v>
      </c>
      <c r="W307" s="530"/>
      <c r="X307" s="531">
        <f t="shared" si="95"/>
        <v>150221</v>
      </c>
      <c r="Y307" s="531">
        <v>143890</v>
      </c>
      <c r="Z307" s="532">
        <v>6331</v>
      </c>
      <c r="AA307" s="531"/>
      <c r="AB307" s="531">
        <f t="shared" si="96"/>
        <v>118209</v>
      </c>
      <c r="AC307" s="531">
        <v>27832</v>
      </c>
      <c r="AD307" s="531">
        <v>90377</v>
      </c>
      <c r="AF307" s="533"/>
    </row>
    <row r="308" spans="1:32" s="522" customFormat="1" ht="9" customHeight="1">
      <c r="A308" s="528" t="s">
        <v>51</v>
      </c>
      <c r="B308" s="529">
        <f t="shared" si="97"/>
        <v>3420357</v>
      </c>
      <c r="C308" s="530"/>
      <c r="D308" s="531">
        <f t="shared" si="98"/>
        <v>1951501</v>
      </c>
      <c r="E308" s="531">
        <f t="shared" si="99"/>
        <v>1890653</v>
      </c>
      <c r="F308" s="520">
        <f t="shared" si="89"/>
        <v>60848</v>
      </c>
      <c r="G308" s="531"/>
      <c r="H308" s="531">
        <f t="shared" si="90"/>
        <v>1468856</v>
      </c>
      <c r="I308" s="531">
        <f t="shared" si="100"/>
        <v>254834</v>
      </c>
      <c r="J308" s="531">
        <f t="shared" si="100"/>
        <v>1214022</v>
      </c>
      <c r="K308" s="531"/>
      <c r="L308" s="529">
        <f t="shared" si="91"/>
        <v>1614632</v>
      </c>
      <c r="M308" s="530"/>
      <c r="N308" s="531">
        <f t="shared" si="92"/>
        <v>1368009</v>
      </c>
      <c r="O308" s="531">
        <v>1323265</v>
      </c>
      <c r="P308" s="531">
        <v>44744</v>
      </c>
      <c r="Q308" s="531"/>
      <c r="R308" s="531">
        <f t="shared" si="93"/>
        <v>246623</v>
      </c>
      <c r="S308" s="531">
        <v>59939</v>
      </c>
      <c r="T308" s="531">
        <v>186684</v>
      </c>
      <c r="U308" s="531"/>
      <c r="V308" s="529">
        <f t="shared" si="94"/>
        <v>1805725</v>
      </c>
      <c r="W308" s="530"/>
      <c r="X308" s="531">
        <f t="shared" si="95"/>
        <v>583492</v>
      </c>
      <c r="Y308" s="531">
        <v>567388</v>
      </c>
      <c r="Z308" s="532">
        <v>16104</v>
      </c>
      <c r="AA308" s="531"/>
      <c r="AB308" s="531">
        <f t="shared" si="96"/>
        <v>1222233</v>
      </c>
      <c r="AC308" s="531">
        <v>194895</v>
      </c>
      <c r="AD308" s="531">
        <v>1027338</v>
      </c>
      <c r="AF308" s="533"/>
    </row>
    <row r="309" spans="1:32" s="522" customFormat="1" ht="9" customHeight="1">
      <c r="A309" s="523" t="s">
        <v>52</v>
      </c>
      <c r="B309" s="524">
        <f t="shared" si="97"/>
        <v>2638641</v>
      </c>
      <c r="C309" s="525"/>
      <c r="D309" s="526">
        <f t="shared" si="98"/>
        <v>1565371</v>
      </c>
      <c r="E309" s="526">
        <f t="shared" si="99"/>
        <v>1473818</v>
      </c>
      <c r="F309" s="526">
        <f t="shared" si="89"/>
        <v>91553</v>
      </c>
      <c r="G309" s="526"/>
      <c r="H309" s="526">
        <f t="shared" si="90"/>
        <v>1073270</v>
      </c>
      <c r="I309" s="526">
        <f t="shared" si="100"/>
        <v>162507</v>
      </c>
      <c r="J309" s="526">
        <f t="shared" si="100"/>
        <v>910763</v>
      </c>
      <c r="K309" s="526"/>
      <c r="L309" s="524">
        <f t="shared" si="91"/>
        <v>1287736</v>
      </c>
      <c r="M309" s="525"/>
      <c r="N309" s="526">
        <f t="shared" si="92"/>
        <v>979350</v>
      </c>
      <c r="O309" s="526">
        <v>921465</v>
      </c>
      <c r="P309" s="526">
        <v>57885</v>
      </c>
      <c r="Q309" s="526"/>
      <c r="R309" s="526">
        <f t="shared" si="93"/>
        <v>308386</v>
      </c>
      <c r="S309" s="526">
        <v>50507</v>
      </c>
      <c r="T309" s="526">
        <v>257879</v>
      </c>
      <c r="U309" s="526"/>
      <c r="V309" s="524">
        <f t="shared" si="94"/>
        <v>1350905</v>
      </c>
      <c r="W309" s="525"/>
      <c r="X309" s="526">
        <f t="shared" si="95"/>
        <v>586021</v>
      </c>
      <c r="Y309" s="526">
        <v>552353</v>
      </c>
      <c r="Z309" s="527">
        <v>33668</v>
      </c>
      <c r="AA309" s="526"/>
      <c r="AB309" s="526">
        <f t="shared" si="96"/>
        <v>764884</v>
      </c>
      <c r="AC309" s="526">
        <v>112000</v>
      </c>
      <c r="AD309" s="526">
        <v>652884</v>
      </c>
      <c r="AF309" s="533"/>
    </row>
    <row r="310" spans="1:32" s="522" customFormat="1" ht="9" customHeight="1">
      <c r="A310" s="528" t="s">
        <v>53</v>
      </c>
      <c r="B310" s="529">
        <f t="shared" si="97"/>
        <v>7042559</v>
      </c>
      <c r="C310" s="530"/>
      <c r="D310" s="531">
        <f t="shared" si="98"/>
        <v>4387210</v>
      </c>
      <c r="E310" s="531">
        <f t="shared" si="99"/>
        <v>4082974</v>
      </c>
      <c r="F310" s="520">
        <f t="shared" si="89"/>
        <v>304236</v>
      </c>
      <c r="G310" s="531"/>
      <c r="H310" s="531">
        <f t="shared" si="90"/>
        <v>2655349</v>
      </c>
      <c r="I310" s="531">
        <f t="shared" si="100"/>
        <v>476425</v>
      </c>
      <c r="J310" s="531">
        <f t="shared" si="100"/>
        <v>2178924</v>
      </c>
      <c r="K310" s="531"/>
      <c r="L310" s="529">
        <f t="shared" si="91"/>
        <v>3225721</v>
      </c>
      <c r="M310" s="530"/>
      <c r="N310" s="531">
        <f t="shared" si="92"/>
        <v>2456469</v>
      </c>
      <c r="O310" s="531">
        <v>2286792</v>
      </c>
      <c r="P310" s="531">
        <v>169677</v>
      </c>
      <c r="Q310" s="531"/>
      <c r="R310" s="531">
        <f t="shared" si="93"/>
        <v>769252</v>
      </c>
      <c r="S310" s="531">
        <v>162573</v>
      </c>
      <c r="T310" s="531">
        <v>606679</v>
      </c>
      <c r="U310" s="531"/>
      <c r="V310" s="529">
        <f t="shared" si="94"/>
        <v>3816838</v>
      </c>
      <c r="W310" s="530"/>
      <c r="X310" s="531">
        <f t="shared" si="95"/>
        <v>1930741</v>
      </c>
      <c r="Y310" s="531">
        <v>1796182</v>
      </c>
      <c r="Z310" s="532">
        <v>134559</v>
      </c>
      <c r="AA310" s="531"/>
      <c r="AB310" s="531">
        <f t="shared" si="96"/>
        <v>1886097</v>
      </c>
      <c r="AC310" s="531">
        <v>313852</v>
      </c>
      <c r="AD310" s="531">
        <v>1572245</v>
      </c>
      <c r="AF310" s="533"/>
    </row>
    <row r="311" spans="1:32" s="522" customFormat="1" ht="9" customHeight="1">
      <c r="A311" s="528" t="s">
        <v>54</v>
      </c>
      <c r="B311" s="529">
        <f t="shared" si="97"/>
        <v>1226667</v>
      </c>
      <c r="C311" s="530"/>
      <c r="D311" s="531">
        <f t="shared" si="98"/>
        <v>727182</v>
      </c>
      <c r="E311" s="531">
        <f t="shared" si="99"/>
        <v>690179</v>
      </c>
      <c r="F311" s="520">
        <f t="shared" si="89"/>
        <v>37003</v>
      </c>
      <c r="G311" s="531"/>
      <c r="H311" s="531">
        <f t="shared" si="90"/>
        <v>499485</v>
      </c>
      <c r="I311" s="531">
        <f t="shared" si="100"/>
        <v>134013</v>
      </c>
      <c r="J311" s="531">
        <f t="shared" si="100"/>
        <v>365472</v>
      </c>
      <c r="K311" s="531"/>
      <c r="L311" s="529">
        <f t="shared" si="91"/>
        <v>593741</v>
      </c>
      <c r="M311" s="530"/>
      <c r="N311" s="531">
        <f t="shared" si="92"/>
        <v>473799</v>
      </c>
      <c r="O311" s="531">
        <v>451718</v>
      </c>
      <c r="P311" s="531">
        <v>22081</v>
      </c>
      <c r="Q311" s="531"/>
      <c r="R311" s="531">
        <f t="shared" si="93"/>
        <v>119942</v>
      </c>
      <c r="S311" s="531">
        <v>39329</v>
      </c>
      <c r="T311" s="531">
        <v>80613</v>
      </c>
      <c r="U311" s="531"/>
      <c r="V311" s="529">
        <f t="shared" si="94"/>
        <v>632926</v>
      </c>
      <c r="W311" s="530"/>
      <c r="X311" s="531">
        <f t="shared" si="95"/>
        <v>253383</v>
      </c>
      <c r="Y311" s="531">
        <v>238461</v>
      </c>
      <c r="Z311" s="532">
        <v>14922</v>
      </c>
      <c r="AA311" s="531"/>
      <c r="AB311" s="531">
        <f t="shared" si="96"/>
        <v>379543</v>
      </c>
      <c r="AC311" s="531">
        <v>94684</v>
      </c>
      <c r="AD311" s="531">
        <v>284859</v>
      </c>
      <c r="AF311" s="533"/>
    </row>
    <row r="312" spans="1:32" s="522" customFormat="1" ht="9" customHeight="1">
      <c r="A312" s="528" t="s">
        <v>55</v>
      </c>
      <c r="B312" s="529">
        <f t="shared" si="97"/>
        <v>4091675</v>
      </c>
      <c r="C312" s="530"/>
      <c r="D312" s="531">
        <f t="shared" si="98"/>
        <v>2486877</v>
      </c>
      <c r="E312" s="531">
        <f t="shared" si="99"/>
        <v>2340876</v>
      </c>
      <c r="F312" s="520">
        <f t="shared" si="89"/>
        <v>146001</v>
      </c>
      <c r="G312" s="531"/>
      <c r="H312" s="531">
        <f t="shared" si="90"/>
        <v>1604798</v>
      </c>
      <c r="I312" s="531">
        <f t="shared" si="100"/>
        <v>405095</v>
      </c>
      <c r="J312" s="531">
        <f t="shared" si="100"/>
        <v>1199703</v>
      </c>
      <c r="K312" s="531"/>
      <c r="L312" s="529">
        <f t="shared" si="91"/>
        <v>1906392</v>
      </c>
      <c r="M312" s="530"/>
      <c r="N312" s="531">
        <f t="shared" si="92"/>
        <v>1515305</v>
      </c>
      <c r="O312" s="531">
        <v>1418624</v>
      </c>
      <c r="P312" s="531">
        <v>96681</v>
      </c>
      <c r="Q312" s="531"/>
      <c r="R312" s="531">
        <f t="shared" si="93"/>
        <v>391087</v>
      </c>
      <c r="S312" s="531">
        <v>122039</v>
      </c>
      <c r="T312" s="531">
        <v>269048</v>
      </c>
      <c r="U312" s="531"/>
      <c r="V312" s="529">
        <f t="shared" si="94"/>
        <v>2185283</v>
      </c>
      <c r="W312" s="530"/>
      <c r="X312" s="531">
        <f t="shared" si="95"/>
        <v>971572</v>
      </c>
      <c r="Y312" s="531">
        <v>922252</v>
      </c>
      <c r="Z312" s="532">
        <v>49320</v>
      </c>
      <c r="AA312" s="531"/>
      <c r="AB312" s="531">
        <f t="shared" si="96"/>
        <v>1213711</v>
      </c>
      <c r="AC312" s="531">
        <v>283056</v>
      </c>
      <c r="AD312" s="531">
        <v>930655</v>
      </c>
      <c r="AF312" s="533"/>
    </row>
    <row r="313" spans="1:32" s="522" customFormat="1" ht="9" customHeight="1">
      <c r="A313" s="523" t="s">
        <v>56</v>
      </c>
      <c r="B313" s="524">
        <f t="shared" si="97"/>
        <v>2387779</v>
      </c>
      <c r="C313" s="525"/>
      <c r="D313" s="526">
        <f t="shared" si="98"/>
        <v>1410587</v>
      </c>
      <c r="E313" s="526">
        <f t="shared" si="99"/>
        <v>1377871</v>
      </c>
      <c r="F313" s="526">
        <f t="shared" si="89"/>
        <v>32716</v>
      </c>
      <c r="G313" s="526"/>
      <c r="H313" s="526">
        <f t="shared" si="90"/>
        <v>977192</v>
      </c>
      <c r="I313" s="526">
        <f t="shared" si="100"/>
        <v>85825</v>
      </c>
      <c r="J313" s="526">
        <f t="shared" si="100"/>
        <v>891367</v>
      </c>
      <c r="K313" s="526"/>
      <c r="L313" s="524">
        <f t="shared" si="91"/>
        <v>1108660</v>
      </c>
      <c r="M313" s="525"/>
      <c r="N313" s="526">
        <f t="shared" si="92"/>
        <v>858999</v>
      </c>
      <c r="O313" s="526">
        <v>841644</v>
      </c>
      <c r="P313" s="526">
        <v>17355</v>
      </c>
      <c r="Q313" s="526"/>
      <c r="R313" s="526">
        <f t="shared" si="93"/>
        <v>249661</v>
      </c>
      <c r="S313" s="526">
        <v>29803</v>
      </c>
      <c r="T313" s="526">
        <v>219858</v>
      </c>
      <c r="U313" s="526"/>
      <c r="V313" s="524">
        <f t="shared" si="94"/>
        <v>1279119</v>
      </c>
      <c r="W313" s="525"/>
      <c r="X313" s="526">
        <f t="shared" si="95"/>
        <v>551588</v>
      </c>
      <c r="Y313" s="526">
        <v>536227</v>
      </c>
      <c r="Z313" s="527">
        <v>15361</v>
      </c>
      <c r="AA313" s="526"/>
      <c r="AB313" s="526">
        <f t="shared" si="96"/>
        <v>727531</v>
      </c>
      <c r="AC313" s="526">
        <v>56022</v>
      </c>
      <c r="AD313" s="526">
        <v>671509</v>
      </c>
      <c r="AF313" s="533"/>
    </row>
    <row r="314" spans="1:32" s="522" customFormat="1" ht="9" customHeight="1">
      <c r="A314" s="528" t="s">
        <v>57</v>
      </c>
      <c r="B314" s="529">
        <f t="shared" si="97"/>
        <v>1999677</v>
      </c>
      <c r="C314" s="530"/>
      <c r="D314" s="531">
        <f t="shared" si="98"/>
        <v>1171764</v>
      </c>
      <c r="E314" s="531">
        <f t="shared" si="99"/>
        <v>1117998</v>
      </c>
      <c r="F314" s="520">
        <f t="shared" si="89"/>
        <v>53766</v>
      </c>
      <c r="G314" s="531"/>
      <c r="H314" s="531">
        <f t="shared" si="90"/>
        <v>827913</v>
      </c>
      <c r="I314" s="531">
        <f t="shared" si="100"/>
        <v>84840</v>
      </c>
      <c r="J314" s="531">
        <f t="shared" si="100"/>
        <v>743073</v>
      </c>
      <c r="K314" s="531"/>
      <c r="L314" s="529">
        <f t="shared" si="91"/>
        <v>923055</v>
      </c>
      <c r="M314" s="530"/>
      <c r="N314" s="531">
        <f t="shared" si="92"/>
        <v>737102</v>
      </c>
      <c r="O314" s="531">
        <v>704605</v>
      </c>
      <c r="P314" s="532">
        <v>32497</v>
      </c>
      <c r="Q314" s="531"/>
      <c r="R314" s="531">
        <f t="shared" si="93"/>
        <v>185953</v>
      </c>
      <c r="S314" s="531">
        <v>36151</v>
      </c>
      <c r="T314" s="531">
        <v>149802</v>
      </c>
      <c r="U314" s="531"/>
      <c r="V314" s="529">
        <f t="shared" si="94"/>
        <v>1076622</v>
      </c>
      <c r="W314" s="530"/>
      <c r="X314" s="531">
        <f t="shared" si="95"/>
        <v>434662</v>
      </c>
      <c r="Y314" s="531">
        <v>413393</v>
      </c>
      <c r="Z314" s="521">
        <v>21269</v>
      </c>
      <c r="AA314" s="531"/>
      <c r="AB314" s="531">
        <f t="shared" si="96"/>
        <v>641960</v>
      </c>
      <c r="AC314" s="531">
        <v>48689</v>
      </c>
      <c r="AD314" s="531">
        <v>593271</v>
      </c>
      <c r="AF314" s="533"/>
    </row>
    <row r="315" spans="1:32" s="522" customFormat="1" ht="9" customHeight="1">
      <c r="A315" s="528" t="s">
        <v>58</v>
      </c>
      <c r="B315" s="529">
        <f t="shared" si="97"/>
        <v>5562324</v>
      </c>
      <c r="C315" s="530"/>
      <c r="D315" s="531">
        <f t="shared" si="98"/>
        <v>3523994</v>
      </c>
      <c r="E315" s="531">
        <f t="shared" si="99"/>
        <v>3365048</v>
      </c>
      <c r="F315" s="520">
        <f t="shared" si="89"/>
        <v>158946</v>
      </c>
      <c r="G315" s="531"/>
      <c r="H315" s="531">
        <f t="shared" si="90"/>
        <v>2038330</v>
      </c>
      <c r="I315" s="531">
        <f t="shared" si="100"/>
        <v>266756</v>
      </c>
      <c r="J315" s="531">
        <f t="shared" si="100"/>
        <v>1771574</v>
      </c>
      <c r="K315" s="531"/>
      <c r="L315" s="529">
        <f t="shared" si="91"/>
        <v>2623361</v>
      </c>
      <c r="M315" s="530"/>
      <c r="N315" s="531">
        <f t="shared" si="92"/>
        <v>2092151</v>
      </c>
      <c r="O315" s="531">
        <v>1992345</v>
      </c>
      <c r="P315" s="531">
        <v>99806</v>
      </c>
      <c r="Q315" s="531"/>
      <c r="R315" s="531">
        <f t="shared" si="93"/>
        <v>531210</v>
      </c>
      <c r="S315" s="531">
        <v>91897</v>
      </c>
      <c r="T315" s="531">
        <v>439313</v>
      </c>
      <c r="U315" s="531"/>
      <c r="V315" s="529">
        <f t="shared" si="94"/>
        <v>2938963</v>
      </c>
      <c r="W315" s="530"/>
      <c r="X315" s="531">
        <f t="shared" si="95"/>
        <v>1431843</v>
      </c>
      <c r="Y315" s="531">
        <v>1372703</v>
      </c>
      <c r="Z315" s="532">
        <v>59140</v>
      </c>
      <c r="AA315" s="531"/>
      <c r="AB315" s="531">
        <f t="shared" si="96"/>
        <v>1507120</v>
      </c>
      <c r="AC315" s="531">
        <v>174859</v>
      </c>
      <c r="AD315" s="531">
        <v>1332261</v>
      </c>
      <c r="AF315" s="533"/>
    </row>
    <row r="316" spans="1:32" s="522" customFormat="1" ht="9" customHeight="1">
      <c r="A316" s="528" t="s">
        <v>59</v>
      </c>
      <c r="B316" s="529">
        <f t="shared" si="97"/>
        <v>11971448</v>
      </c>
      <c r="C316" s="530"/>
      <c r="D316" s="531">
        <f t="shared" si="98"/>
        <v>7211154</v>
      </c>
      <c r="E316" s="531">
        <f t="shared" si="99"/>
        <v>6786505</v>
      </c>
      <c r="F316" s="520">
        <f t="shared" si="89"/>
        <v>424649</v>
      </c>
      <c r="G316" s="531"/>
      <c r="H316" s="531">
        <f t="shared" si="90"/>
        <v>4760294</v>
      </c>
      <c r="I316" s="531">
        <f t="shared" si="100"/>
        <v>542902</v>
      </c>
      <c r="J316" s="531">
        <f t="shared" si="100"/>
        <v>4217392</v>
      </c>
      <c r="K316" s="531"/>
      <c r="L316" s="529">
        <f t="shared" si="91"/>
        <v>5659019</v>
      </c>
      <c r="M316" s="530"/>
      <c r="N316" s="531">
        <f t="shared" si="92"/>
        <v>4463448</v>
      </c>
      <c r="O316" s="531">
        <v>4188644</v>
      </c>
      <c r="P316" s="531">
        <v>274804</v>
      </c>
      <c r="Q316" s="531"/>
      <c r="R316" s="531">
        <f t="shared" si="93"/>
        <v>1195571</v>
      </c>
      <c r="S316" s="531">
        <v>183565</v>
      </c>
      <c r="T316" s="531">
        <v>1012006</v>
      </c>
      <c r="U316" s="531"/>
      <c r="V316" s="529">
        <f t="shared" si="94"/>
        <v>6312429</v>
      </c>
      <c r="W316" s="530"/>
      <c r="X316" s="531">
        <f t="shared" si="95"/>
        <v>2747706</v>
      </c>
      <c r="Y316" s="531">
        <v>2597861</v>
      </c>
      <c r="Z316" s="532">
        <v>149845</v>
      </c>
      <c r="AA316" s="531"/>
      <c r="AB316" s="531">
        <f t="shared" si="96"/>
        <v>3564723</v>
      </c>
      <c r="AC316" s="531">
        <v>359337</v>
      </c>
      <c r="AD316" s="531">
        <v>3205386</v>
      </c>
      <c r="AF316" s="533"/>
    </row>
    <row r="317" spans="1:32" s="522" customFormat="1" ht="9" customHeight="1">
      <c r="A317" s="523" t="s">
        <v>60</v>
      </c>
      <c r="B317" s="524">
        <f t="shared" si="97"/>
        <v>3178159</v>
      </c>
      <c r="C317" s="525"/>
      <c r="D317" s="526">
        <f t="shared" si="98"/>
        <v>1926178</v>
      </c>
      <c r="E317" s="526">
        <f t="shared" si="99"/>
        <v>1844021</v>
      </c>
      <c r="F317" s="526">
        <f t="shared" si="89"/>
        <v>82157</v>
      </c>
      <c r="G317" s="526"/>
      <c r="H317" s="526">
        <f t="shared" si="90"/>
        <v>1251981</v>
      </c>
      <c r="I317" s="526">
        <f t="shared" si="100"/>
        <v>413533</v>
      </c>
      <c r="J317" s="526">
        <f t="shared" si="100"/>
        <v>838448</v>
      </c>
      <c r="K317" s="526"/>
      <c r="L317" s="524">
        <f t="shared" si="91"/>
        <v>1518120</v>
      </c>
      <c r="M317" s="525"/>
      <c r="N317" s="526">
        <f t="shared" si="92"/>
        <v>1208972</v>
      </c>
      <c r="O317" s="526">
        <v>1153729</v>
      </c>
      <c r="P317" s="526">
        <v>55243</v>
      </c>
      <c r="Q317" s="526"/>
      <c r="R317" s="526">
        <f t="shared" si="93"/>
        <v>309148</v>
      </c>
      <c r="S317" s="526">
        <v>88003</v>
      </c>
      <c r="T317" s="526">
        <v>221145</v>
      </c>
      <c r="U317" s="526"/>
      <c r="V317" s="524">
        <f t="shared" si="94"/>
        <v>1660039</v>
      </c>
      <c r="W317" s="525"/>
      <c r="X317" s="526">
        <f t="shared" si="95"/>
        <v>717206</v>
      </c>
      <c r="Y317" s="526">
        <v>690292</v>
      </c>
      <c r="Z317" s="527">
        <v>26914</v>
      </c>
      <c r="AA317" s="526"/>
      <c r="AB317" s="526">
        <f t="shared" si="96"/>
        <v>942833</v>
      </c>
      <c r="AC317" s="526">
        <v>325530</v>
      </c>
      <c r="AD317" s="526">
        <v>617303</v>
      </c>
      <c r="AF317" s="533"/>
    </row>
    <row r="318" spans="1:32" s="522" customFormat="1" ht="9" customHeight="1">
      <c r="A318" s="528" t="s">
        <v>61</v>
      </c>
      <c r="B318" s="529">
        <f t="shared" si="97"/>
        <v>1376438</v>
      </c>
      <c r="C318" s="530"/>
      <c r="D318" s="531">
        <f t="shared" si="98"/>
        <v>819217</v>
      </c>
      <c r="E318" s="531">
        <f t="shared" si="99"/>
        <v>787559</v>
      </c>
      <c r="F318" s="520">
        <f t="shared" si="89"/>
        <v>31658</v>
      </c>
      <c r="G318" s="531"/>
      <c r="H318" s="531">
        <f t="shared" si="90"/>
        <v>557221</v>
      </c>
      <c r="I318" s="531">
        <f t="shared" si="100"/>
        <v>113965</v>
      </c>
      <c r="J318" s="531">
        <f t="shared" si="100"/>
        <v>443256</v>
      </c>
      <c r="K318" s="531"/>
      <c r="L318" s="529">
        <f t="shared" si="91"/>
        <v>640557</v>
      </c>
      <c r="M318" s="530"/>
      <c r="N318" s="531">
        <f t="shared" si="92"/>
        <v>482321</v>
      </c>
      <c r="O318" s="531">
        <v>461254</v>
      </c>
      <c r="P318" s="531">
        <v>21067</v>
      </c>
      <c r="Q318" s="531"/>
      <c r="R318" s="531">
        <f t="shared" si="93"/>
        <v>158236</v>
      </c>
      <c r="S318" s="531">
        <v>37999</v>
      </c>
      <c r="T318" s="531">
        <v>120237</v>
      </c>
      <c r="U318" s="531"/>
      <c r="V318" s="529">
        <f t="shared" si="94"/>
        <v>735881</v>
      </c>
      <c r="W318" s="530"/>
      <c r="X318" s="531">
        <f t="shared" si="95"/>
        <v>336896</v>
      </c>
      <c r="Y318" s="531">
        <v>326305</v>
      </c>
      <c r="Z318" s="532">
        <v>10591</v>
      </c>
      <c r="AA318" s="531"/>
      <c r="AB318" s="531">
        <f t="shared" si="96"/>
        <v>398985</v>
      </c>
      <c r="AC318" s="531">
        <v>75966</v>
      </c>
      <c r="AD318" s="531">
        <v>323019</v>
      </c>
      <c r="AF318" s="533"/>
    </row>
    <row r="319" spans="1:32" s="522" customFormat="1" ht="9" customHeight="1">
      <c r="A319" s="528" t="s">
        <v>62</v>
      </c>
      <c r="B319" s="529">
        <f t="shared" si="97"/>
        <v>854884</v>
      </c>
      <c r="C319" s="530"/>
      <c r="D319" s="531">
        <f t="shared" si="98"/>
        <v>542103</v>
      </c>
      <c r="E319" s="531">
        <f t="shared" si="99"/>
        <v>513529</v>
      </c>
      <c r="F319" s="520">
        <f t="shared" si="89"/>
        <v>28574</v>
      </c>
      <c r="G319" s="531"/>
      <c r="H319" s="531">
        <f t="shared" si="90"/>
        <v>312781</v>
      </c>
      <c r="I319" s="531">
        <f t="shared" si="100"/>
        <v>90811</v>
      </c>
      <c r="J319" s="531">
        <f t="shared" si="100"/>
        <v>221970</v>
      </c>
      <c r="K319" s="531"/>
      <c r="L319" s="529">
        <f t="shared" si="91"/>
        <v>406376</v>
      </c>
      <c r="M319" s="530"/>
      <c r="N319" s="531">
        <f t="shared" si="92"/>
        <v>324051</v>
      </c>
      <c r="O319" s="531">
        <v>306411</v>
      </c>
      <c r="P319" s="531">
        <v>17640</v>
      </c>
      <c r="Q319" s="531"/>
      <c r="R319" s="531">
        <f t="shared" si="93"/>
        <v>82325</v>
      </c>
      <c r="S319" s="531">
        <v>29295</v>
      </c>
      <c r="T319" s="531">
        <v>53030</v>
      </c>
      <c r="U319" s="531"/>
      <c r="V319" s="529">
        <f t="shared" si="94"/>
        <v>448508</v>
      </c>
      <c r="W319" s="530"/>
      <c r="X319" s="531">
        <f t="shared" si="95"/>
        <v>218052</v>
      </c>
      <c r="Y319" s="531">
        <v>207118</v>
      </c>
      <c r="Z319" s="532">
        <v>10934</v>
      </c>
      <c r="AA319" s="531"/>
      <c r="AB319" s="531">
        <f t="shared" si="96"/>
        <v>230456</v>
      </c>
      <c r="AC319" s="531">
        <v>61516</v>
      </c>
      <c r="AD319" s="531">
        <v>168940</v>
      </c>
      <c r="AF319" s="533"/>
    </row>
    <row r="320" spans="1:32" s="522" customFormat="1" ht="9" customHeight="1">
      <c r="A320" s="528" t="s">
        <v>63</v>
      </c>
      <c r="B320" s="529">
        <f t="shared" si="97"/>
        <v>3710896</v>
      </c>
      <c r="C320" s="530"/>
      <c r="D320" s="531">
        <f t="shared" si="98"/>
        <v>2315207</v>
      </c>
      <c r="E320" s="531">
        <f t="shared" si="99"/>
        <v>2183357</v>
      </c>
      <c r="F320" s="520">
        <f t="shared" si="89"/>
        <v>131850</v>
      </c>
      <c r="G320" s="531"/>
      <c r="H320" s="531">
        <f t="shared" si="90"/>
        <v>1395689</v>
      </c>
      <c r="I320" s="531">
        <f t="shared" si="100"/>
        <v>219949</v>
      </c>
      <c r="J320" s="531">
        <f t="shared" si="100"/>
        <v>1175740</v>
      </c>
      <c r="K320" s="531"/>
      <c r="L320" s="529">
        <f t="shared" si="91"/>
        <v>1814701</v>
      </c>
      <c r="M320" s="530"/>
      <c r="N320" s="531">
        <f t="shared" si="92"/>
        <v>1444377</v>
      </c>
      <c r="O320" s="531">
        <v>1369499</v>
      </c>
      <c r="P320" s="531">
        <v>74878</v>
      </c>
      <c r="Q320" s="531"/>
      <c r="R320" s="531">
        <f t="shared" si="93"/>
        <v>370324</v>
      </c>
      <c r="S320" s="531">
        <v>67692</v>
      </c>
      <c r="T320" s="531">
        <v>302632</v>
      </c>
      <c r="U320" s="531"/>
      <c r="V320" s="529">
        <f t="shared" si="94"/>
        <v>1896195</v>
      </c>
      <c r="W320" s="530"/>
      <c r="X320" s="531">
        <f t="shared" si="95"/>
        <v>870830</v>
      </c>
      <c r="Y320" s="531">
        <v>813858</v>
      </c>
      <c r="Z320" s="532">
        <v>56972</v>
      </c>
      <c r="AA320" s="531"/>
      <c r="AB320" s="531">
        <f t="shared" si="96"/>
        <v>1025365</v>
      </c>
      <c r="AC320" s="531">
        <v>152257</v>
      </c>
      <c r="AD320" s="531">
        <v>873108</v>
      </c>
      <c r="AF320" s="533"/>
    </row>
    <row r="321" spans="1:32" s="522" customFormat="1" ht="9" customHeight="1">
      <c r="A321" s="523" t="s">
        <v>64</v>
      </c>
      <c r="B321" s="524">
        <f t="shared" si="97"/>
        <v>2765668</v>
      </c>
      <c r="C321" s="525"/>
      <c r="D321" s="526">
        <f t="shared" si="98"/>
        <v>1591270</v>
      </c>
      <c r="E321" s="526">
        <f t="shared" si="99"/>
        <v>1549234</v>
      </c>
      <c r="F321" s="526">
        <f t="shared" si="89"/>
        <v>42036</v>
      </c>
      <c r="G321" s="526"/>
      <c r="H321" s="526">
        <f t="shared" si="90"/>
        <v>1174398</v>
      </c>
      <c r="I321" s="526">
        <f t="shared" si="100"/>
        <v>266730</v>
      </c>
      <c r="J321" s="526">
        <f t="shared" si="100"/>
        <v>907668</v>
      </c>
      <c r="K321" s="526"/>
      <c r="L321" s="524">
        <f t="shared" si="91"/>
        <v>1262274</v>
      </c>
      <c r="M321" s="525"/>
      <c r="N321" s="526">
        <f t="shared" si="92"/>
        <v>964259</v>
      </c>
      <c r="O321" s="526">
        <v>933978</v>
      </c>
      <c r="P321" s="526">
        <v>30281</v>
      </c>
      <c r="Q321" s="526"/>
      <c r="R321" s="526">
        <f t="shared" si="93"/>
        <v>298015</v>
      </c>
      <c r="S321" s="526">
        <v>68968</v>
      </c>
      <c r="T321" s="526">
        <v>229047</v>
      </c>
      <c r="U321" s="526"/>
      <c r="V321" s="524">
        <f t="shared" si="94"/>
        <v>1503394</v>
      </c>
      <c r="W321" s="525"/>
      <c r="X321" s="526">
        <f t="shared" si="95"/>
        <v>627011</v>
      </c>
      <c r="Y321" s="526">
        <v>615256</v>
      </c>
      <c r="Z321" s="527">
        <v>11755</v>
      </c>
      <c r="AA321" s="526"/>
      <c r="AB321" s="526">
        <f t="shared" si="96"/>
        <v>876383</v>
      </c>
      <c r="AC321" s="526">
        <v>197762</v>
      </c>
      <c r="AD321" s="526">
        <v>678621</v>
      </c>
      <c r="AF321" s="533"/>
    </row>
    <row r="322" spans="1:32" s="522" customFormat="1" ht="9" customHeight="1">
      <c r="A322" s="528" t="s">
        <v>65</v>
      </c>
      <c r="B322" s="529">
        <f t="shared" si="97"/>
        <v>4292219</v>
      </c>
      <c r="C322" s="530"/>
      <c r="D322" s="531">
        <f t="shared" si="98"/>
        <v>2614995</v>
      </c>
      <c r="E322" s="531">
        <f t="shared" si="99"/>
        <v>2508893</v>
      </c>
      <c r="F322" s="520">
        <f t="shared" si="89"/>
        <v>106102</v>
      </c>
      <c r="G322" s="531"/>
      <c r="H322" s="531">
        <f t="shared" si="90"/>
        <v>1677224</v>
      </c>
      <c r="I322" s="531">
        <f t="shared" si="100"/>
        <v>408431</v>
      </c>
      <c r="J322" s="531">
        <f t="shared" si="100"/>
        <v>1268793</v>
      </c>
      <c r="K322" s="531"/>
      <c r="L322" s="529">
        <f t="shared" si="91"/>
        <v>2011363</v>
      </c>
      <c r="M322" s="530"/>
      <c r="N322" s="531">
        <f t="shared" si="92"/>
        <v>1599673</v>
      </c>
      <c r="O322" s="531">
        <v>1533971</v>
      </c>
      <c r="P322" s="531">
        <v>65702</v>
      </c>
      <c r="Q322" s="531"/>
      <c r="R322" s="531">
        <f t="shared" si="93"/>
        <v>411690</v>
      </c>
      <c r="S322" s="531">
        <v>121430</v>
      </c>
      <c r="T322" s="531">
        <v>290260</v>
      </c>
      <c r="U322" s="531"/>
      <c r="V322" s="529">
        <f t="shared" si="94"/>
        <v>2280856</v>
      </c>
      <c r="W322" s="530"/>
      <c r="X322" s="531">
        <f t="shared" si="95"/>
        <v>1015322</v>
      </c>
      <c r="Y322" s="531">
        <v>974922</v>
      </c>
      <c r="Z322" s="532">
        <v>40400</v>
      </c>
      <c r="AA322" s="531"/>
      <c r="AB322" s="531">
        <f t="shared" si="96"/>
        <v>1265534</v>
      </c>
      <c r="AC322" s="531">
        <v>287001</v>
      </c>
      <c r="AD322" s="531">
        <v>978533</v>
      </c>
      <c r="AF322" s="533"/>
    </row>
    <row r="323" spans="1:32" s="522" customFormat="1" ht="9" customHeight="1">
      <c r="A323" s="528" t="s">
        <v>66</v>
      </c>
      <c r="B323" s="529">
        <f t="shared" si="97"/>
        <v>1400508</v>
      </c>
      <c r="C323" s="530"/>
      <c r="D323" s="531">
        <f t="shared" si="98"/>
        <v>750893</v>
      </c>
      <c r="E323" s="531">
        <f t="shared" si="99"/>
        <v>708153</v>
      </c>
      <c r="F323" s="520">
        <f t="shared" si="89"/>
        <v>42740</v>
      </c>
      <c r="G323" s="531"/>
      <c r="H323" s="531">
        <f t="shared" si="90"/>
        <v>649615</v>
      </c>
      <c r="I323" s="531">
        <f t="shared" si="100"/>
        <v>92483</v>
      </c>
      <c r="J323" s="531">
        <f t="shared" si="100"/>
        <v>557132</v>
      </c>
      <c r="K323" s="531"/>
      <c r="L323" s="529">
        <f t="shared" si="91"/>
        <v>655079</v>
      </c>
      <c r="M323" s="530"/>
      <c r="N323" s="531">
        <f t="shared" si="92"/>
        <v>471456</v>
      </c>
      <c r="O323" s="531">
        <v>440283</v>
      </c>
      <c r="P323" s="531">
        <v>31173</v>
      </c>
      <c r="Q323" s="531"/>
      <c r="R323" s="531">
        <f t="shared" si="93"/>
        <v>183623</v>
      </c>
      <c r="S323" s="531">
        <v>28786</v>
      </c>
      <c r="T323" s="531">
        <v>154837</v>
      </c>
      <c r="U323" s="531"/>
      <c r="V323" s="529">
        <f t="shared" si="94"/>
        <v>745429</v>
      </c>
      <c r="W323" s="530"/>
      <c r="X323" s="531">
        <f t="shared" si="95"/>
        <v>279437</v>
      </c>
      <c r="Y323" s="531">
        <v>267870</v>
      </c>
      <c r="Z323" s="532">
        <v>11567</v>
      </c>
      <c r="AA323" s="531"/>
      <c r="AB323" s="531">
        <f t="shared" si="96"/>
        <v>465992</v>
      </c>
      <c r="AC323" s="531">
        <v>63697</v>
      </c>
      <c r="AD323" s="531">
        <v>402295</v>
      </c>
      <c r="AF323" s="533"/>
    </row>
    <row r="324" spans="1:32" s="522" customFormat="1" ht="9" customHeight="1">
      <c r="A324" s="528" t="s">
        <v>67</v>
      </c>
      <c r="B324" s="529">
        <f t="shared" si="97"/>
        <v>1084016</v>
      </c>
      <c r="C324" s="530"/>
      <c r="D324" s="531">
        <f t="shared" si="98"/>
        <v>740160</v>
      </c>
      <c r="E324" s="531">
        <f t="shared" si="99"/>
        <v>704534</v>
      </c>
      <c r="F324" s="520">
        <f t="shared" si="89"/>
        <v>35626</v>
      </c>
      <c r="G324" s="531"/>
      <c r="H324" s="531">
        <f t="shared" si="90"/>
        <v>343856</v>
      </c>
      <c r="I324" s="531">
        <f t="shared" si="100"/>
        <v>49931</v>
      </c>
      <c r="J324" s="531">
        <f t="shared" si="100"/>
        <v>293925</v>
      </c>
      <c r="K324" s="531"/>
      <c r="L324" s="529">
        <f t="shared" si="91"/>
        <v>545458</v>
      </c>
      <c r="M324" s="530"/>
      <c r="N324" s="531">
        <f t="shared" si="92"/>
        <v>458613</v>
      </c>
      <c r="O324" s="531">
        <v>439465</v>
      </c>
      <c r="P324" s="531">
        <v>19148</v>
      </c>
      <c r="Q324" s="531"/>
      <c r="R324" s="531">
        <f t="shared" si="93"/>
        <v>86845</v>
      </c>
      <c r="S324" s="531">
        <v>16963</v>
      </c>
      <c r="T324" s="531">
        <v>69882</v>
      </c>
      <c r="U324" s="531"/>
      <c r="V324" s="529">
        <f t="shared" si="94"/>
        <v>538558</v>
      </c>
      <c r="W324" s="530"/>
      <c r="X324" s="531">
        <f t="shared" si="95"/>
        <v>281547</v>
      </c>
      <c r="Y324" s="531">
        <v>265069</v>
      </c>
      <c r="Z324" s="532">
        <v>16478</v>
      </c>
      <c r="AA324" s="531"/>
      <c r="AB324" s="531">
        <f t="shared" si="96"/>
        <v>257011</v>
      </c>
      <c r="AC324" s="531">
        <v>32968</v>
      </c>
      <c r="AD324" s="531">
        <v>224043</v>
      </c>
      <c r="AF324" s="533"/>
    </row>
    <row r="325" spans="1:32" s="522" customFormat="1" ht="9" customHeight="1">
      <c r="A325" s="523" t="s">
        <v>68</v>
      </c>
      <c r="B325" s="524">
        <f t="shared" si="97"/>
        <v>1938647</v>
      </c>
      <c r="C325" s="525"/>
      <c r="D325" s="526">
        <f t="shared" si="98"/>
        <v>1124728</v>
      </c>
      <c r="E325" s="526">
        <f t="shared" si="99"/>
        <v>1082264</v>
      </c>
      <c r="F325" s="526">
        <f t="shared" si="89"/>
        <v>42464</v>
      </c>
      <c r="G325" s="526"/>
      <c r="H325" s="526">
        <f t="shared" si="90"/>
        <v>813919</v>
      </c>
      <c r="I325" s="526">
        <f t="shared" si="100"/>
        <v>149305</v>
      </c>
      <c r="J325" s="526">
        <f t="shared" si="100"/>
        <v>664614</v>
      </c>
      <c r="K325" s="526"/>
      <c r="L325" s="524">
        <f t="shared" si="91"/>
        <v>923460</v>
      </c>
      <c r="M325" s="525"/>
      <c r="N325" s="526">
        <f t="shared" si="92"/>
        <v>710463</v>
      </c>
      <c r="O325" s="526">
        <v>684179</v>
      </c>
      <c r="P325" s="526">
        <v>26284</v>
      </c>
      <c r="Q325" s="526"/>
      <c r="R325" s="526">
        <f t="shared" si="93"/>
        <v>212997</v>
      </c>
      <c r="S325" s="526">
        <v>42223</v>
      </c>
      <c r="T325" s="526">
        <v>170774</v>
      </c>
      <c r="U325" s="526"/>
      <c r="V325" s="524">
        <f t="shared" si="94"/>
        <v>1015187</v>
      </c>
      <c r="W325" s="525"/>
      <c r="X325" s="526">
        <f t="shared" si="95"/>
        <v>414265</v>
      </c>
      <c r="Y325" s="526">
        <v>398085</v>
      </c>
      <c r="Z325" s="527">
        <v>16180</v>
      </c>
      <c r="AA325" s="526"/>
      <c r="AB325" s="526">
        <f t="shared" si="96"/>
        <v>600922</v>
      </c>
      <c r="AC325" s="526">
        <v>107082</v>
      </c>
      <c r="AD325" s="526">
        <v>493840</v>
      </c>
      <c r="AF325" s="533"/>
    </row>
    <row r="326" spans="1:32" s="522" customFormat="1" ht="9" customHeight="1">
      <c r="A326" s="528" t="s">
        <v>69</v>
      </c>
      <c r="B326" s="529">
        <f t="shared" si="97"/>
        <v>2138866</v>
      </c>
      <c r="C326" s="530"/>
      <c r="D326" s="531">
        <f t="shared" si="98"/>
        <v>1329368</v>
      </c>
      <c r="E326" s="531">
        <f t="shared" si="99"/>
        <v>1262271</v>
      </c>
      <c r="F326" s="520">
        <f t="shared" si="89"/>
        <v>67097</v>
      </c>
      <c r="G326" s="531"/>
      <c r="H326" s="531">
        <f t="shared" si="90"/>
        <v>809498</v>
      </c>
      <c r="I326" s="531">
        <f t="shared" si="100"/>
        <v>182029</v>
      </c>
      <c r="J326" s="531">
        <f t="shared" si="100"/>
        <v>627469</v>
      </c>
      <c r="K326" s="531"/>
      <c r="L326" s="529">
        <f t="shared" si="91"/>
        <v>1027227</v>
      </c>
      <c r="M326" s="530"/>
      <c r="N326" s="531">
        <f t="shared" si="92"/>
        <v>796324</v>
      </c>
      <c r="O326" s="531">
        <v>758118</v>
      </c>
      <c r="P326" s="531">
        <v>38206</v>
      </c>
      <c r="Q326" s="531"/>
      <c r="R326" s="531">
        <f t="shared" si="93"/>
        <v>230903</v>
      </c>
      <c r="S326" s="531">
        <v>55427</v>
      </c>
      <c r="T326" s="531">
        <v>175476</v>
      </c>
      <c r="U326" s="531"/>
      <c r="V326" s="529">
        <f t="shared" si="94"/>
        <v>1111639</v>
      </c>
      <c r="W326" s="530"/>
      <c r="X326" s="531">
        <f t="shared" si="95"/>
        <v>533044</v>
      </c>
      <c r="Y326" s="531">
        <v>504153</v>
      </c>
      <c r="Z326" s="532">
        <v>28891</v>
      </c>
      <c r="AA326" s="531"/>
      <c r="AB326" s="531">
        <f t="shared" si="96"/>
        <v>578595</v>
      </c>
      <c r="AC326" s="531">
        <v>126602</v>
      </c>
      <c r="AD326" s="531">
        <v>451993</v>
      </c>
      <c r="AF326" s="533"/>
    </row>
    <row r="327" spans="1:32" s="522" customFormat="1" ht="9" customHeight="1">
      <c r="A327" s="528" t="s">
        <v>70</v>
      </c>
      <c r="B327" s="529">
        <f t="shared" si="97"/>
        <v>2044926</v>
      </c>
      <c r="C327" s="530"/>
      <c r="D327" s="531">
        <f t="shared" si="98"/>
        <v>1325809</v>
      </c>
      <c r="E327" s="531">
        <f t="shared" si="99"/>
        <v>1252818</v>
      </c>
      <c r="F327" s="520">
        <f t="shared" si="89"/>
        <v>72991</v>
      </c>
      <c r="G327" s="531"/>
      <c r="H327" s="531">
        <f t="shared" si="90"/>
        <v>719117</v>
      </c>
      <c r="I327" s="531">
        <f t="shared" si="100"/>
        <v>143896</v>
      </c>
      <c r="J327" s="531">
        <f t="shared" si="100"/>
        <v>575221</v>
      </c>
      <c r="K327" s="531"/>
      <c r="L327" s="529">
        <f t="shared" si="91"/>
        <v>1002909</v>
      </c>
      <c r="M327" s="530"/>
      <c r="N327" s="531">
        <f t="shared" si="92"/>
        <v>787917</v>
      </c>
      <c r="O327" s="531">
        <v>749462</v>
      </c>
      <c r="P327" s="531">
        <v>38455</v>
      </c>
      <c r="Q327" s="531"/>
      <c r="R327" s="531">
        <f t="shared" si="93"/>
        <v>214992</v>
      </c>
      <c r="S327" s="531">
        <v>45640</v>
      </c>
      <c r="T327" s="531">
        <v>169352</v>
      </c>
      <c r="U327" s="531"/>
      <c r="V327" s="529">
        <f t="shared" si="94"/>
        <v>1042017</v>
      </c>
      <c r="W327" s="530"/>
      <c r="X327" s="531">
        <f t="shared" si="95"/>
        <v>537892</v>
      </c>
      <c r="Y327" s="531">
        <v>503356</v>
      </c>
      <c r="Z327" s="532">
        <v>34536</v>
      </c>
      <c r="AA327" s="531"/>
      <c r="AB327" s="531">
        <f t="shared" si="96"/>
        <v>504125</v>
      </c>
      <c r="AC327" s="531">
        <v>98256</v>
      </c>
      <c r="AD327" s="531">
        <v>405869</v>
      </c>
      <c r="AF327" s="533"/>
    </row>
    <row r="328" spans="1:32" s="522" customFormat="1" ht="9" customHeight="1">
      <c r="A328" s="528" t="s">
        <v>71</v>
      </c>
      <c r="B328" s="529">
        <f t="shared" si="97"/>
        <v>1641070</v>
      </c>
      <c r="C328" s="530"/>
      <c r="D328" s="531">
        <f t="shared" si="98"/>
        <v>968826</v>
      </c>
      <c r="E328" s="531">
        <f t="shared" si="99"/>
        <v>901709</v>
      </c>
      <c r="F328" s="520">
        <f t="shared" si="89"/>
        <v>67117</v>
      </c>
      <c r="G328" s="531"/>
      <c r="H328" s="531">
        <f t="shared" si="90"/>
        <v>672244</v>
      </c>
      <c r="I328" s="531">
        <f t="shared" si="100"/>
        <v>134126</v>
      </c>
      <c r="J328" s="531">
        <f t="shared" si="100"/>
        <v>538118</v>
      </c>
      <c r="K328" s="531"/>
      <c r="L328" s="529">
        <f t="shared" si="91"/>
        <v>788781</v>
      </c>
      <c r="M328" s="530"/>
      <c r="N328" s="531">
        <f t="shared" si="92"/>
        <v>633893</v>
      </c>
      <c r="O328" s="531">
        <v>592131</v>
      </c>
      <c r="P328" s="531">
        <v>41762</v>
      </c>
      <c r="Q328" s="531"/>
      <c r="R328" s="531">
        <f t="shared" si="93"/>
        <v>154888</v>
      </c>
      <c r="S328" s="531">
        <v>33571</v>
      </c>
      <c r="T328" s="531">
        <v>121317</v>
      </c>
      <c r="U328" s="531"/>
      <c r="V328" s="529">
        <f t="shared" si="94"/>
        <v>852289</v>
      </c>
      <c r="W328" s="530"/>
      <c r="X328" s="531">
        <f t="shared" si="95"/>
        <v>334933</v>
      </c>
      <c r="Y328" s="531">
        <v>309578</v>
      </c>
      <c r="Z328" s="532">
        <v>25355</v>
      </c>
      <c r="AA328" s="531"/>
      <c r="AB328" s="531">
        <f t="shared" si="96"/>
        <v>517356</v>
      </c>
      <c r="AC328" s="531">
        <v>100555</v>
      </c>
      <c r="AD328" s="531">
        <v>416801</v>
      </c>
      <c r="AF328" s="533"/>
    </row>
    <row r="329" spans="1:32" s="522" customFormat="1" ht="9" customHeight="1">
      <c r="A329" s="523" t="s">
        <v>72</v>
      </c>
      <c r="B329" s="524">
        <f t="shared" si="97"/>
        <v>2536219</v>
      </c>
      <c r="C329" s="525"/>
      <c r="D329" s="526">
        <f t="shared" si="98"/>
        <v>1550584</v>
      </c>
      <c r="E329" s="526">
        <f t="shared" si="99"/>
        <v>1452402</v>
      </c>
      <c r="F329" s="526">
        <f t="shared" si="89"/>
        <v>98182</v>
      </c>
      <c r="G329" s="526"/>
      <c r="H329" s="526">
        <f t="shared" si="90"/>
        <v>985635</v>
      </c>
      <c r="I329" s="526">
        <f t="shared" si="100"/>
        <v>200079</v>
      </c>
      <c r="J329" s="526">
        <f t="shared" si="100"/>
        <v>785556</v>
      </c>
      <c r="K329" s="526"/>
      <c r="L329" s="524">
        <f t="shared" si="91"/>
        <v>1231651</v>
      </c>
      <c r="M329" s="525"/>
      <c r="N329" s="526">
        <f t="shared" si="92"/>
        <v>958696</v>
      </c>
      <c r="O329" s="526">
        <v>900933</v>
      </c>
      <c r="P329" s="526">
        <v>57763</v>
      </c>
      <c r="Q329" s="526"/>
      <c r="R329" s="526">
        <f t="shared" si="93"/>
        <v>272955</v>
      </c>
      <c r="S329" s="526">
        <v>61737</v>
      </c>
      <c r="T329" s="526">
        <v>211218</v>
      </c>
      <c r="U329" s="526"/>
      <c r="V329" s="524">
        <f t="shared" si="94"/>
        <v>1304568</v>
      </c>
      <c r="W329" s="525"/>
      <c r="X329" s="526">
        <f t="shared" si="95"/>
        <v>591888</v>
      </c>
      <c r="Y329" s="526">
        <v>551469</v>
      </c>
      <c r="Z329" s="527">
        <v>40419</v>
      </c>
      <c r="AA329" s="526"/>
      <c r="AB329" s="526">
        <f t="shared" si="96"/>
        <v>712680</v>
      </c>
      <c r="AC329" s="526">
        <v>138342</v>
      </c>
      <c r="AD329" s="526">
        <v>574338</v>
      </c>
      <c r="AF329" s="533"/>
    </row>
    <row r="330" spans="1:32" s="522" customFormat="1" ht="9" customHeight="1">
      <c r="A330" s="528" t="s">
        <v>73</v>
      </c>
      <c r="B330" s="529">
        <f t="shared" si="97"/>
        <v>879979</v>
      </c>
      <c r="C330" s="530"/>
      <c r="D330" s="531">
        <f t="shared" si="98"/>
        <v>538088</v>
      </c>
      <c r="E330" s="531">
        <f t="shared" si="99"/>
        <v>506717</v>
      </c>
      <c r="F330" s="520">
        <f t="shared" si="89"/>
        <v>31371</v>
      </c>
      <c r="G330" s="531"/>
      <c r="H330" s="531">
        <f t="shared" si="90"/>
        <v>341891</v>
      </c>
      <c r="I330" s="531">
        <f t="shared" si="100"/>
        <v>71746</v>
      </c>
      <c r="J330" s="531">
        <f t="shared" si="100"/>
        <v>270145</v>
      </c>
      <c r="K330" s="531"/>
      <c r="L330" s="529">
        <f t="shared" si="91"/>
        <v>415974</v>
      </c>
      <c r="M330" s="530"/>
      <c r="N330" s="531">
        <f t="shared" si="92"/>
        <v>319856</v>
      </c>
      <c r="O330" s="531">
        <v>301206</v>
      </c>
      <c r="P330" s="531">
        <v>18650</v>
      </c>
      <c r="Q330" s="531"/>
      <c r="R330" s="531">
        <f t="shared" si="93"/>
        <v>96118</v>
      </c>
      <c r="S330" s="531">
        <v>22325</v>
      </c>
      <c r="T330" s="531">
        <v>73793</v>
      </c>
      <c r="U330" s="531"/>
      <c r="V330" s="529">
        <f t="shared" si="94"/>
        <v>464005</v>
      </c>
      <c r="W330" s="530"/>
      <c r="X330" s="531">
        <f t="shared" si="95"/>
        <v>218232</v>
      </c>
      <c r="Y330" s="531">
        <v>205511</v>
      </c>
      <c r="Z330" s="532">
        <v>12721</v>
      </c>
      <c r="AA330" s="531"/>
      <c r="AB330" s="531">
        <f t="shared" si="96"/>
        <v>245773</v>
      </c>
      <c r="AC330" s="531">
        <v>49421</v>
      </c>
      <c r="AD330" s="531">
        <v>196352</v>
      </c>
      <c r="AF330" s="533"/>
    </row>
    <row r="331" spans="1:32" s="522" customFormat="1" ht="9" customHeight="1">
      <c r="A331" s="528" t="s">
        <v>74</v>
      </c>
      <c r="B331" s="529">
        <f t="shared" si="97"/>
        <v>5780217</v>
      </c>
      <c r="C331" s="530"/>
      <c r="D331" s="531">
        <f t="shared" si="98"/>
        <v>3206997</v>
      </c>
      <c r="E331" s="531">
        <f t="shared" si="99"/>
        <v>3091330</v>
      </c>
      <c r="F331" s="520">
        <f t="shared" si="89"/>
        <v>115667</v>
      </c>
      <c r="G331" s="531"/>
      <c r="H331" s="531">
        <f t="shared" si="90"/>
        <v>2573220</v>
      </c>
      <c r="I331" s="531">
        <f t="shared" si="100"/>
        <v>637433</v>
      </c>
      <c r="J331" s="531">
        <f t="shared" si="100"/>
        <v>1935787</v>
      </c>
      <c r="K331" s="531"/>
      <c r="L331" s="529">
        <f t="shared" si="91"/>
        <v>2669202</v>
      </c>
      <c r="M331" s="530"/>
      <c r="N331" s="531">
        <f t="shared" si="92"/>
        <v>2080243</v>
      </c>
      <c r="O331" s="531">
        <v>2000258</v>
      </c>
      <c r="P331" s="531">
        <v>79985</v>
      </c>
      <c r="Q331" s="531"/>
      <c r="R331" s="531">
        <f t="shared" si="93"/>
        <v>588959</v>
      </c>
      <c r="S331" s="531">
        <v>160274</v>
      </c>
      <c r="T331" s="531">
        <v>428685</v>
      </c>
      <c r="U331" s="531"/>
      <c r="V331" s="529">
        <f t="shared" si="94"/>
        <v>3111015</v>
      </c>
      <c r="W331" s="530"/>
      <c r="X331" s="531">
        <f t="shared" si="95"/>
        <v>1126754</v>
      </c>
      <c r="Y331" s="531">
        <v>1091072</v>
      </c>
      <c r="Z331" s="532">
        <v>35682</v>
      </c>
      <c r="AA331" s="531"/>
      <c r="AB331" s="531">
        <f t="shared" si="96"/>
        <v>1984261</v>
      </c>
      <c r="AC331" s="531">
        <v>477159</v>
      </c>
      <c r="AD331" s="531">
        <v>1507102</v>
      </c>
      <c r="AF331" s="533"/>
    </row>
    <row r="332" spans="1:32" s="522" customFormat="1" ht="9" customHeight="1">
      <c r="A332" s="528" t="s">
        <v>75</v>
      </c>
      <c r="B332" s="529">
        <f t="shared" si="97"/>
        <v>1532784</v>
      </c>
      <c r="C332" s="530"/>
      <c r="D332" s="531">
        <f t="shared" si="98"/>
        <v>993382</v>
      </c>
      <c r="E332" s="531">
        <f t="shared" si="99"/>
        <v>961902</v>
      </c>
      <c r="F332" s="520">
        <f t="shared" si="89"/>
        <v>31480</v>
      </c>
      <c r="G332" s="531"/>
      <c r="H332" s="531">
        <f t="shared" si="90"/>
        <v>539402</v>
      </c>
      <c r="I332" s="531">
        <f t="shared" si="100"/>
        <v>62388</v>
      </c>
      <c r="J332" s="531">
        <f t="shared" si="100"/>
        <v>477014</v>
      </c>
      <c r="K332" s="531"/>
      <c r="L332" s="529">
        <f t="shared" si="91"/>
        <v>737317</v>
      </c>
      <c r="M332" s="530"/>
      <c r="N332" s="531">
        <f t="shared" si="92"/>
        <v>601547</v>
      </c>
      <c r="O332" s="531">
        <v>585554</v>
      </c>
      <c r="P332" s="531">
        <v>15993</v>
      </c>
      <c r="Q332" s="531"/>
      <c r="R332" s="531">
        <f t="shared" si="93"/>
        <v>135770</v>
      </c>
      <c r="S332" s="531">
        <v>21486</v>
      </c>
      <c r="T332" s="531">
        <v>114284</v>
      </c>
      <c r="U332" s="531"/>
      <c r="V332" s="529">
        <f t="shared" si="94"/>
        <v>795467</v>
      </c>
      <c r="W332" s="530"/>
      <c r="X332" s="531">
        <f t="shared" si="95"/>
        <v>391835</v>
      </c>
      <c r="Y332" s="531">
        <v>376348</v>
      </c>
      <c r="Z332" s="532">
        <v>15487</v>
      </c>
      <c r="AA332" s="531"/>
      <c r="AB332" s="531">
        <f t="shared" si="96"/>
        <v>403632</v>
      </c>
      <c r="AC332" s="531">
        <v>40902</v>
      </c>
      <c r="AD332" s="531">
        <v>362730</v>
      </c>
      <c r="AF332" s="533"/>
    </row>
    <row r="333" spans="1:32" s="522" customFormat="1" ht="9" customHeight="1">
      <c r="A333" s="523" t="s">
        <v>76</v>
      </c>
      <c r="B333" s="524">
        <f t="shared" si="97"/>
        <v>1082716</v>
      </c>
      <c r="C333" s="525"/>
      <c r="D333" s="526">
        <f t="shared" si="98"/>
        <v>598278</v>
      </c>
      <c r="E333" s="526">
        <f t="shared" si="99"/>
        <v>569324</v>
      </c>
      <c r="F333" s="526">
        <f t="shared" si="89"/>
        <v>28954</v>
      </c>
      <c r="G333" s="526"/>
      <c r="H333" s="526">
        <f t="shared" si="90"/>
        <v>484438</v>
      </c>
      <c r="I333" s="526">
        <f t="shared" si="100"/>
        <v>126239</v>
      </c>
      <c r="J333" s="526">
        <f t="shared" si="100"/>
        <v>358199</v>
      </c>
      <c r="K333" s="526"/>
      <c r="L333" s="524">
        <f t="shared" si="91"/>
        <v>515259</v>
      </c>
      <c r="M333" s="525"/>
      <c r="N333" s="526">
        <f t="shared" si="92"/>
        <v>393527</v>
      </c>
      <c r="O333" s="526">
        <v>374156</v>
      </c>
      <c r="P333" s="526">
        <v>19371</v>
      </c>
      <c r="Q333" s="526"/>
      <c r="R333" s="526">
        <f t="shared" si="93"/>
        <v>121732</v>
      </c>
      <c r="S333" s="526">
        <v>32708</v>
      </c>
      <c r="T333" s="526">
        <v>89024</v>
      </c>
      <c r="U333" s="526"/>
      <c r="V333" s="524">
        <f t="shared" si="94"/>
        <v>567457</v>
      </c>
      <c r="W333" s="525"/>
      <c r="X333" s="526">
        <f t="shared" si="95"/>
        <v>204751</v>
      </c>
      <c r="Y333" s="526">
        <v>195168</v>
      </c>
      <c r="Z333" s="527">
        <v>9583</v>
      </c>
      <c r="AA333" s="526"/>
      <c r="AB333" s="526">
        <f t="shared" si="96"/>
        <v>362706</v>
      </c>
      <c r="AC333" s="526">
        <v>93531</v>
      </c>
      <c r="AD333" s="526">
        <v>269175</v>
      </c>
      <c r="AF333" s="533"/>
    </row>
    <row r="334" spans="1:32" s="534" customFormat="1" ht="9" customHeight="1">
      <c r="A334" s="528"/>
      <c r="B334" s="529"/>
      <c r="C334" s="530"/>
      <c r="D334" s="531"/>
      <c r="E334" s="531"/>
      <c r="F334" s="531"/>
      <c r="G334" s="531"/>
      <c r="H334" s="531"/>
      <c r="I334" s="531"/>
      <c r="J334" s="531"/>
      <c r="K334" s="531"/>
      <c r="L334" s="529"/>
      <c r="M334" s="530"/>
      <c r="N334" s="531"/>
      <c r="O334" s="531"/>
      <c r="P334" s="531"/>
      <c r="Q334" s="531"/>
      <c r="R334" s="531"/>
      <c r="S334" s="531"/>
      <c r="T334" s="531"/>
      <c r="U334" s="531"/>
      <c r="V334" s="529"/>
      <c r="W334" s="530"/>
      <c r="X334" s="531"/>
      <c r="Y334" s="531"/>
      <c r="Z334" s="531"/>
      <c r="AA334" s="531"/>
      <c r="AB334" s="531"/>
      <c r="AC334" s="531"/>
      <c r="AD334" s="531"/>
    </row>
    <row r="335" spans="1:32" ht="9" customHeight="1">
      <c r="A335" s="513">
        <v>2014</v>
      </c>
      <c r="B335" s="514"/>
      <c r="C335" s="514"/>
      <c r="D335" s="514"/>
      <c r="E335" s="514"/>
      <c r="F335" s="514"/>
      <c r="G335" s="514"/>
      <c r="H335" s="514"/>
      <c r="I335" s="514"/>
      <c r="J335" s="514"/>
      <c r="K335" s="512"/>
      <c r="L335" s="512"/>
      <c r="M335" s="512"/>
      <c r="N335" s="512"/>
      <c r="O335" s="512"/>
      <c r="P335" s="512"/>
      <c r="Q335" s="512"/>
      <c r="R335" s="512"/>
      <c r="S335" s="512"/>
      <c r="T335" s="512"/>
      <c r="U335" s="512"/>
      <c r="V335" s="514"/>
      <c r="W335" s="512"/>
      <c r="X335" s="512"/>
      <c r="Y335" s="512"/>
      <c r="Z335" s="512"/>
      <c r="AA335" s="512"/>
      <c r="AB335" s="512"/>
      <c r="AC335" s="512"/>
      <c r="AD335" s="512"/>
    </row>
    <row r="336" spans="1:32" s="517" customFormat="1" ht="9" customHeight="1">
      <c r="A336" s="515" t="s">
        <v>44</v>
      </c>
      <c r="B336" s="514">
        <f>SUM(B338:B369)</f>
        <v>86588018</v>
      </c>
      <c r="C336" s="516"/>
      <c r="D336" s="514">
        <f>SUM(D338:D369)</f>
        <v>51836752</v>
      </c>
      <c r="E336" s="514">
        <f>SUM(E338:E369)</f>
        <v>49301557</v>
      </c>
      <c r="F336" s="514">
        <f>SUM(F338:F369)</f>
        <v>2535195</v>
      </c>
      <c r="G336" s="514"/>
      <c r="H336" s="514">
        <f>SUM(H338:H369)</f>
        <v>34751266</v>
      </c>
      <c r="I336" s="514">
        <f>SUM(I338:I369)</f>
        <v>5795884</v>
      </c>
      <c r="J336" s="514">
        <f>SUM(J338:J369)</f>
        <v>28955382</v>
      </c>
      <c r="K336" s="514"/>
      <c r="L336" s="514">
        <f>SUM(L338:L369)</f>
        <v>41160723</v>
      </c>
      <c r="M336" s="516"/>
      <c r="N336" s="514">
        <f>SUM(N338:N369)</f>
        <v>32176679</v>
      </c>
      <c r="O336" s="514">
        <f>SUM(O338:O369)</f>
        <v>30590631</v>
      </c>
      <c r="P336" s="514">
        <f>SUM(P338:P369)</f>
        <v>1586048</v>
      </c>
      <c r="Q336" s="514"/>
      <c r="R336" s="514">
        <f>SUM(R338:R369)</f>
        <v>8984044</v>
      </c>
      <c r="S336" s="514">
        <f>SUM(S338:S369)</f>
        <v>1849567</v>
      </c>
      <c r="T336" s="514">
        <f>SUM(T338:T369)</f>
        <v>7134477</v>
      </c>
      <c r="U336" s="514"/>
      <c r="V336" s="514">
        <f>SUM(V338:V369)</f>
        <v>45427295</v>
      </c>
      <c r="W336" s="516"/>
      <c r="X336" s="514">
        <f>SUM(X338:X369)</f>
        <v>19660073</v>
      </c>
      <c r="Y336" s="514">
        <f>SUM(Y338:Y369)</f>
        <v>18710926</v>
      </c>
      <c r="Z336" s="514">
        <f>SUM(Z338:Z369)</f>
        <v>949147</v>
      </c>
      <c r="AA336" s="514"/>
      <c r="AB336" s="514">
        <f>SUM(AB338:AB369)</f>
        <v>25767222</v>
      </c>
      <c r="AC336" s="514">
        <f>SUM(AC338:AC369)</f>
        <v>3946317</v>
      </c>
      <c r="AD336" s="514">
        <f>SUM(AD338:AD369)</f>
        <v>21820905</v>
      </c>
    </row>
    <row r="337" spans="1:32" s="517" customFormat="1" ht="3.95" customHeight="1">
      <c r="A337" s="515"/>
      <c r="B337" s="514"/>
      <c r="C337" s="516"/>
      <c r="D337" s="514"/>
      <c r="E337" s="514"/>
      <c r="F337" s="514"/>
      <c r="G337" s="514"/>
      <c r="H337" s="514"/>
      <c r="I337" s="514"/>
      <c r="J337" s="514"/>
      <c r="K337" s="514"/>
      <c r="L337" s="514"/>
      <c r="M337" s="516"/>
      <c r="N337" s="514"/>
      <c r="O337" s="514"/>
      <c r="P337" s="514"/>
      <c r="Q337" s="514"/>
      <c r="R337" s="514"/>
      <c r="S337" s="514"/>
      <c r="T337" s="514"/>
      <c r="U337" s="514"/>
      <c r="V337" s="514"/>
      <c r="W337" s="516"/>
      <c r="X337" s="514"/>
      <c r="Y337" s="514"/>
      <c r="Z337" s="514"/>
      <c r="AA337" s="514"/>
      <c r="AB337" s="514"/>
      <c r="AC337" s="514"/>
      <c r="AD337" s="514"/>
    </row>
    <row r="338" spans="1:32" s="522" customFormat="1" ht="9" customHeight="1">
      <c r="A338" s="518" t="s">
        <v>45</v>
      </c>
      <c r="B338" s="519">
        <f>SUM(D338,H338)</f>
        <v>904818</v>
      </c>
      <c r="C338" s="516"/>
      <c r="D338" s="520">
        <f>SUM(E338:F338)</f>
        <v>534202</v>
      </c>
      <c r="E338" s="520">
        <f>SUM(O338+Y338)</f>
        <v>503064</v>
      </c>
      <c r="F338" s="520">
        <f t="shared" ref="F338:F369" si="101">SUM(P338+Z338)</f>
        <v>31138</v>
      </c>
      <c r="G338" s="520"/>
      <c r="H338" s="520">
        <f t="shared" ref="H338:H369" si="102">SUM(I338:J338)</f>
        <v>370616</v>
      </c>
      <c r="I338" s="520">
        <f>SUM(S338+AC338)</f>
        <v>46352</v>
      </c>
      <c r="J338" s="520">
        <f>SUM(T338+AD338)</f>
        <v>324264</v>
      </c>
      <c r="K338" s="520"/>
      <c r="L338" s="519">
        <f t="shared" ref="L338:L369" si="103">SUM(N338,R338)</f>
        <v>432603</v>
      </c>
      <c r="M338" s="516"/>
      <c r="N338" s="520">
        <f t="shared" ref="N338:N369" si="104">SUM(O338:P338)</f>
        <v>329360</v>
      </c>
      <c r="O338" s="520">
        <v>308748</v>
      </c>
      <c r="P338" s="520">
        <v>20612</v>
      </c>
      <c r="Q338" s="520"/>
      <c r="R338" s="520">
        <f t="shared" ref="R338:R369" si="105">SUM(S338:T338)</f>
        <v>103243</v>
      </c>
      <c r="S338" s="520">
        <v>16349</v>
      </c>
      <c r="T338" s="520">
        <v>86894</v>
      </c>
      <c r="U338" s="520"/>
      <c r="V338" s="519">
        <f t="shared" ref="V338:V369" si="106">SUM(X338,AB338)</f>
        <v>472215</v>
      </c>
      <c r="W338" s="516"/>
      <c r="X338" s="520">
        <f t="shared" ref="X338:X369" si="107">SUM(Y338:Z338)</f>
        <v>204842</v>
      </c>
      <c r="Y338" s="520">
        <v>194316</v>
      </c>
      <c r="Z338" s="521">
        <v>10526</v>
      </c>
      <c r="AA338" s="520"/>
      <c r="AB338" s="520">
        <f t="shared" ref="AB338:AB369" si="108">SUM(AC338:AD338)</f>
        <v>267373</v>
      </c>
      <c r="AC338" s="520">
        <v>30003</v>
      </c>
      <c r="AD338" s="520">
        <v>237370</v>
      </c>
      <c r="AF338" s="533"/>
    </row>
    <row r="339" spans="1:32" s="522" customFormat="1" ht="9" customHeight="1">
      <c r="A339" s="518" t="s">
        <v>46</v>
      </c>
      <c r="B339" s="519">
        <f t="shared" ref="B339:B369" si="109">SUM(D339,H339)</f>
        <v>2511505</v>
      </c>
      <c r="C339" s="516"/>
      <c r="D339" s="520">
        <f t="shared" ref="D339:D369" si="110">SUM(E339:F339)</f>
        <v>1570158</v>
      </c>
      <c r="E339" s="520">
        <f t="shared" ref="E339:E369" si="111">SUM(O339+Y339)</f>
        <v>1481412</v>
      </c>
      <c r="F339" s="520">
        <f t="shared" si="101"/>
        <v>88746</v>
      </c>
      <c r="G339" s="520"/>
      <c r="H339" s="520">
        <f t="shared" si="102"/>
        <v>941347</v>
      </c>
      <c r="I339" s="520">
        <f t="shared" ref="I339:J369" si="112">SUM(S339+AC339)</f>
        <v>172717</v>
      </c>
      <c r="J339" s="520">
        <f t="shared" si="112"/>
        <v>768630</v>
      </c>
      <c r="K339" s="520"/>
      <c r="L339" s="519">
        <f t="shared" si="103"/>
        <v>1255621</v>
      </c>
      <c r="M339" s="516"/>
      <c r="N339" s="520">
        <f t="shared" si="104"/>
        <v>955747</v>
      </c>
      <c r="O339" s="520">
        <v>899816</v>
      </c>
      <c r="P339" s="520">
        <v>55931</v>
      </c>
      <c r="Q339" s="520"/>
      <c r="R339" s="520">
        <f t="shared" si="105"/>
        <v>299874</v>
      </c>
      <c r="S339" s="520">
        <v>75116</v>
      </c>
      <c r="T339" s="520">
        <v>224758</v>
      </c>
      <c r="U339" s="520"/>
      <c r="V339" s="519">
        <f t="shared" si="106"/>
        <v>1255884</v>
      </c>
      <c r="W339" s="516"/>
      <c r="X339" s="520">
        <f t="shared" si="107"/>
        <v>614411</v>
      </c>
      <c r="Y339" s="520">
        <v>581596</v>
      </c>
      <c r="Z339" s="521">
        <v>32815</v>
      </c>
      <c r="AA339" s="520"/>
      <c r="AB339" s="520">
        <f t="shared" si="108"/>
        <v>641473</v>
      </c>
      <c r="AC339" s="520">
        <v>97601</v>
      </c>
      <c r="AD339" s="520">
        <v>543872</v>
      </c>
      <c r="AF339" s="533"/>
    </row>
    <row r="340" spans="1:32" s="522" customFormat="1" ht="9" customHeight="1">
      <c r="A340" s="518" t="s">
        <v>47</v>
      </c>
      <c r="B340" s="519">
        <f t="shared" si="109"/>
        <v>540636</v>
      </c>
      <c r="C340" s="516"/>
      <c r="D340" s="520">
        <f t="shared" si="110"/>
        <v>360118</v>
      </c>
      <c r="E340" s="520">
        <f t="shared" si="111"/>
        <v>342325</v>
      </c>
      <c r="F340" s="520">
        <f t="shared" si="101"/>
        <v>17793</v>
      </c>
      <c r="G340" s="520"/>
      <c r="H340" s="520">
        <f t="shared" si="102"/>
        <v>180518</v>
      </c>
      <c r="I340" s="520">
        <f t="shared" si="112"/>
        <v>19434</v>
      </c>
      <c r="J340" s="520">
        <f t="shared" si="112"/>
        <v>161084</v>
      </c>
      <c r="K340" s="520"/>
      <c r="L340" s="519">
        <f t="shared" si="103"/>
        <v>273001</v>
      </c>
      <c r="M340" s="516"/>
      <c r="N340" s="520">
        <f t="shared" si="104"/>
        <v>219509</v>
      </c>
      <c r="O340" s="520">
        <v>209198</v>
      </c>
      <c r="P340" s="521">
        <v>10311</v>
      </c>
      <c r="Q340" s="520"/>
      <c r="R340" s="520">
        <f t="shared" si="105"/>
        <v>53492</v>
      </c>
      <c r="S340" s="520">
        <v>5163</v>
      </c>
      <c r="T340" s="520">
        <v>48329</v>
      </c>
      <c r="U340" s="520"/>
      <c r="V340" s="519">
        <f t="shared" si="106"/>
        <v>267635</v>
      </c>
      <c r="W340" s="516"/>
      <c r="X340" s="520">
        <f t="shared" si="107"/>
        <v>140609</v>
      </c>
      <c r="Y340" s="520">
        <v>133127</v>
      </c>
      <c r="Z340" s="521">
        <v>7482</v>
      </c>
      <c r="AA340" s="520"/>
      <c r="AB340" s="520">
        <f t="shared" si="108"/>
        <v>127026</v>
      </c>
      <c r="AC340" s="520">
        <v>14271</v>
      </c>
      <c r="AD340" s="520">
        <v>112755</v>
      </c>
      <c r="AF340" s="533"/>
    </row>
    <row r="341" spans="1:32" s="522" customFormat="1" ht="9" customHeight="1">
      <c r="A341" s="523" t="s">
        <v>48</v>
      </c>
      <c r="B341" s="524">
        <f t="shared" si="109"/>
        <v>648739</v>
      </c>
      <c r="C341" s="525"/>
      <c r="D341" s="526">
        <f t="shared" si="110"/>
        <v>400384</v>
      </c>
      <c r="E341" s="526">
        <f t="shared" si="111"/>
        <v>387548</v>
      </c>
      <c r="F341" s="526">
        <f t="shared" si="101"/>
        <v>12836</v>
      </c>
      <c r="G341" s="526"/>
      <c r="H341" s="526">
        <f t="shared" si="102"/>
        <v>248355</v>
      </c>
      <c r="I341" s="526">
        <f t="shared" si="112"/>
        <v>31138</v>
      </c>
      <c r="J341" s="526">
        <f t="shared" si="112"/>
        <v>217217</v>
      </c>
      <c r="K341" s="526"/>
      <c r="L341" s="524">
        <f t="shared" si="103"/>
        <v>316085</v>
      </c>
      <c r="M341" s="525"/>
      <c r="N341" s="526">
        <f t="shared" si="104"/>
        <v>259175</v>
      </c>
      <c r="O341" s="526">
        <v>250529</v>
      </c>
      <c r="P341" s="526">
        <v>8646</v>
      </c>
      <c r="Q341" s="526"/>
      <c r="R341" s="526">
        <f t="shared" si="105"/>
        <v>56910</v>
      </c>
      <c r="S341" s="526">
        <v>8101</v>
      </c>
      <c r="T341" s="526">
        <v>48809</v>
      </c>
      <c r="U341" s="526"/>
      <c r="V341" s="524">
        <f t="shared" si="106"/>
        <v>332654</v>
      </c>
      <c r="W341" s="525"/>
      <c r="X341" s="526">
        <f t="shared" si="107"/>
        <v>141209</v>
      </c>
      <c r="Y341" s="526">
        <v>137019</v>
      </c>
      <c r="Z341" s="527">
        <v>4190</v>
      </c>
      <c r="AA341" s="526"/>
      <c r="AB341" s="526">
        <f t="shared" si="108"/>
        <v>191445</v>
      </c>
      <c r="AC341" s="526">
        <v>23037</v>
      </c>
      <c r="AD341" s="526">
        <v>168408</v>
      </c>
      <c r="AF341" s="533"/>
    </row>
    <row r="342" spans="1:32" s="522" customFormat="1" ht="9" customHeight="1">
      <c r="A342" s="528" t="s">
        <v>49</v>
      </c>
      <c r="B342" s="529">
        <f t="shared" si="109"/>
        <v>2121536</v>
      </c>
      <c r="C342" s="530"/>
      <c r="D342" s="531">
        <f t="shared" si="110"/>
        <v>1312612</v>
      </c>
      <c r="E342" s="531">
        <f t="shared" si="111"/>
        <v>1243760</v>
      </c>
      <c r="F342" s="520">
        <f t="shared" si="101"/>
        <v>68852</v>
      </c>
      <c r="G342" s="531"/>
      <c r="H342" s="531">
        <f t="shared" si="102"/>
        <v>808924</v>
      </c>
      <c r="I342" s="531">
        <f t="shared" si="112"/>
        <v>126123</v>
      </c>
      <c r="J342" s="531">
        <f t="shared" si="112"/>
        <v>682801</v>
      </c>
      <c r="K342" s="531"/>
      <c r="L342" s="529">
        <f t="shared" si="103"/>
        <v>1027007</v>
      </c>
      <c r="M342" s="530"/>
      <c r="N342" s="531">
        <f t="shared" si="104"/>
        <v>821001</v>
      </c>
      <c r="O342" s="531">
        <v>778313</v>
      </c>
      <c r="P342" s="531">
        <v>42688</v>
      </c>
      <c r="Q342" s="531"/>
      <c r="R342" s="531">
        <f t="shared" si="105"/>
        <v>206006</v>
      </c>
      <c r="S342" s="531">
        <v>43696</v>
      </c>
      <c r="T342" s="531">
        <v>162310</v>
      </c>
      <c r="U342" s="531"/>
      <c r="V342" s="529">
        <f t="shared" si="106"/>
        <v>1094529</v>
      </c>
      <c r="W342" s="530"/>
      <c r="X342" s="531">
        <f t="shared" si="107"/>
        <v>491611</v>
      </c>
      <c r="Y342" s="531">
        <v>465447</v>
      </c>
      <c r="Z342" s="532">
        <v>26164</v>
      </c>
      <c r="AA342" s="531"/>
      <c r="AB342" s="531">
        <f t="shared" si="108"/>
        <v>602918</v>
      </c>
      <c r="AC342" s="531">
        <v>82427</v>
      </c>
      <c r="AD342" s="531">
        <v>520491</v>
      </c>
      <c r="AF342" s="533"/>
    </row>
    <row r="343" spans="1:32" s="522" customFormat="1" ht="9" customHeight="1">
      <c r="A343" s="528" t="s">
        <v>50</v>
      </c>
      <c r="B343" s="529">
        <f t="shared" si="109"/>
        <v>518598</v>
      </c>
      <c r="C343" s="530"/>
      <c r="D343" s="531">
        <f t="shared" si="110"/>
        <v>349911</v>
      </c>
      <c r="E343" s="531">
        <f t="shared" si="111"/>
        <v>334483</v>
      </c>
      <c r="F343" s="520">
        <f t="shared" si="101"/>
        <v>15428</v>
      </c>
      <c r="G343" s="531"/>
      <c r="H343" s="531">
        <f t="shared" si="102"/>
        <v>168687</v>
      </c>
      <c r="I343" s="531">
        <f t="shared" si="112"/>
        <v>37238</v>
      </c>
      <c r="J343" s="531">
        <f t="shared" si="112"/>
        <v>131449</v>
      </c>
      <c r="K343" s="531"/>
      <c r="L343" s="529">
        <f t="shared" si="103"/>
        <v>249999</v>
      </c>
      <c r="M343" s="530"/>
      <c r="N343" s="531">
        <f t="shared" si="104"/>
        <v>200832</v>
      </c>
      <c r="O343" s="531">
        <v>192038</v>
      </c>
      <c r="P343" s="531">
        <v>8794</v>
      </c>
      <c r="Q343" s="531"/>
      <c r="R343" s="531">
        <f t="shared" si="105"/>
        <v>49167</v>
      </c>
      <c r="S343" s="531">
        <v>12474</v>
      </c>
      <c r="T343" s="531">
        <v>36693</v>
      </c>
      <c r="U343" s="531"/>
      <c r="V343" s="529">
        <f t="shared" si="106"/>
        <v>268599</v>
      </c>
      <c r="W343" s="530"/>
      <c r="X343" s="531">
        <f t="shared" si="107"/>
        <v>149079</v>
      </c>
      <c r="Y343" s="531">
        <v>142445</v>
      </c>
      <c r="Z343" s="532">
        <v>6634</v>
      </c>
      <c r="AA343" s="531"/>
      <c r="AB343" s="531">
        <f t="shared" si="108"/>
        <v>119520</v>
      </c>
      <c r="AC343" s="531">
        <v>24764</v>
      </c>
      <c r="AD343" s="531">
        <v>94756</v>
      </c>
      <c r="AF343" s="533"/>
    </row>
    <row r="344" spans="1:32" s="522" customFormat="1" ht="9" customHeight="1">
      <c r="A344" s="528" t="s">
        <v>51</v>
      </c>
      <c r="B344" s="529">
        <f t="shared" si="109"/>
        <v>3397187</v>
      </c>
      <c r="C344" s="530"/>
      <c r="D344" s="531">
        <f t="shared" si="110"/>
        <v>1896647</v>
      </c>
      <c r="E344" s="531">
        <f t="shared" si="111"/>
        <v>1833186</v>
      </c>
      <c r="F344" s="520">
        <f t="shared" si="101"/>
        <v>63461</v>
      </c>
      <c r="G344" s="531"/>
      <c r="H344" s="531">
        <f t="shared" si="102"/>
        <v>1500540</v>
      </c>
      <c r="I344" s="531">
        <f t="shared" si="112"/>
        <v>174786</v>
      </c>
      <c r="J344" s="531">
        <f t="shared" si="112"/>
        <v>1325754</v>
      </c>
      <c r="K344" s="531"/>
      <c r="L344" s="529">
        <f t="shared" si="103"/>
        <v>1621706</v>
      </c>
      <c r="M344" s="530"/>
      <c r="N344" s="531">
        <f t="shared" si="104"/>
        <v>1350864</v>
      </c>
      <c r="O344" s="531">
        <v>1306314</v>
      </c>
      <c r="P344" s="531">
        <v>44550</v>
      </c>
      <c r="Q344" s="531"/>
      <c r="R344" s="531">
        <f t="shared" si="105"/>
        <v>270842</v>
      </c>
      <c r="S344" s="531">
        <v>57468</v>
      </c>
      <c r="T344" s="531">
        <v>213374</v>
      </c>
      <c r="U344" s="531"/>
      <c r="V344" s="529">
        <f t="shared" si="106"/>
        <v>1775481</v>
      </c>
      <c r="W344" s="530"/>
      <c r="X344" s="531">
        <f t="shared" si="107"/>
        <v>545783</v>
      </c>
      <c r="Y344" s="531">
        <v>526872</v>
      </c>
      <c r="Z344" s="532">
        <v>18911</v>
      </c>
      <c r="AA344" s="531"/>
      <c r="AB344" s="531">
        <f t="shared" si="108"/>
        <v>1229698</v>
      </c>
      <c r="AC344" s="531">
        <v>117318</v>
      </c>
      <c r="AD344" s="531">
        <v>1112380</v>
      </c>
      <c r="AF344" s="533"/>
    </row>
    <row r="345" spans="1:32" s="522" customFormat="1" ht="9" customHeight="1">
      <c r="A345" s="523" t="s">
        <v>52</v>
      </c>
      <c r="B345" s="524">
        <f t="shared" si="109"/>
        <v>2641708</v>
      </c>
      <c r="C345" s="525"/>
      <c r="D345" s="526">
        <f t="shared" si="110"/>
        <v>1541646</v>
      </c>
      <c r="E345" s="526">
        <f t="shared" si="111"/>
        <v>1492588</v>
      </c>
      <c r="F345" s="526">
        <f t="shared" si="101"/>
        <v>49058</v>
      </c>
      <c r="G345" s="526"/>
      <c r="H345" s="526">
        <f t="shared" si="102"/>
        <v>1100062</v>
      </c>
      <c r="I345" s="526">
        <f t="shared" si="112"/>
        <v>146258</v>
      </c>
      <c r="J345" s="526">
        <f t="shared" si="112"/>
        <v>953804</v>
      </c>
      <c r="K345" s="526"/>
      <c r="L345" s="524">
        <f t="shared" si="103"/>
        <v>1299564</v>
      </c>
      <c r="M345" s="525"/>
      <c r="N345" s="526">
        <f t="shared" si="104"/>
        <v>994050</v>
      </c>
      <c r="O345" s="526">
        <v>959443</v>
      </c>
      <c r="P345" s="526">
        <v>34607</v>
      </c>
      <c r="Q345" s="526"/>
      <c r="R345" s="526">
        <f t="shared" si="105"/>
        <v>305514</v>
      </c>
      <c r="S345" s="526">
        <v>43556</v>
      </c>
      <c r="T345" s="526">
        <v>261958</v>
      </c>
      <c r="U345" s="526"/>
      <c r="V345" s="524">
        <f t="shared" si="106"/>
        <v>1342144</v>
      </c>
      <c r="W345" s="525"/>
      <c r="X345" s="526">
        <f t="shared" si="107"/>
        <v>547596</v>
      </c>
      <c r="Y345" s="526">
        <v>533145</v>
      </c>
      <c r="Z345" s="527">
        <v>14451</v>
      </c>
      <c r="AA345" s="526"/>
      <c r="AB345" s="526">
        <f t="shared" si="108"/>
        <v>794548</v>
      </c>
      <c r="AC345" s="526">
        <v>102702</v>
      </c>
      <c r="AD345" s="526">
        <v>691846</v>
      </c>
      <c r="AF345" s="533"/>
    </row>
    <row r="346" spans="1:32" s="522" customFormat="1" ht="9" customHeight="1">
      <c r="A346" s="528" t="s">
        <v>53</v>
      </c>
      <c r="B346" s="529">
        <f t="shared" si="109"/>
        <v>7017767</v>
      </c>
      <c r="C346" s="530"/>
      <c r="D346" s="531">
        <f t="shared" si="110"/>
        <v>4321842</v>
      </c>
      <c r="E346" s="531">
        <f t="shared" si="111"/>
        <v>4026325</v>
      </c>
      <c r="F346" s="520">
        <f t="shared" si="101"/>
        <v>295517</v>
      </c>
      <c r="G346" s="531"/>
      <c r="H346" s="531">
        <f t="shared" si="102"/>
        <v>2695925</v>
      </c>
      <c r="I346" s="531">
        <f t="shared" si="112"/>
        <v>431384</v>
      </c>
      <c r="J346" s="531">
        <f t="shared" si="112"/>
        <v>2264541</v>
      </c>
      <c r="K346" s="531"/>
      <c r="L346" s="529">
        <f t="shared" si="103"/>
        <v>3143882</v>
      </c>
      <c r="M346" s="530"/>
      <c r="N346" s="531">
        <f t="shared" si="104"/>
        <v>2375360</v>
      </c>
      <c r="O346" s="531">
        <v>2210370</v>
      </c>
      <c r="P346" s="531">
        <v>164990</v>
      </c>
      <c r="Q346" s="531"/>
      <c r="R346" s="531">
        <f t="shared" si="105"/>
        <v>768522</v>
      </c>
      <c r="S346" s="531">
        <v>163903</v>
      </c>
      <c r="T346" s="531">
        <v>604619</v>
      </c>
      <c r="U346" s="531"/>
      <c r="V346" s="529">
        <f t="shared" si="106"/>
        <v>3873885</v>
      </c>
      <c r="W346" s="530"/>
      <c r="X346" s="531">
        <f t="shared" si="107"/>
        <v>1946482</v>
      </c>
      <c r="Y346" s="531">
        <v>1815955</v>
      </c>
      <c r="Z346" s="532">
        <v>130527</v>
      </c>
      <c r="AA346" s="531"/>
      <c r="AB346" s="531">
        <f t="shared" si="108"/>
        <v>1927403</v>
      </c>
      <c r="AC346" s="531">
        <v>267481</v>
      </c>
      <c r="AD346" s="531">
        <v>1659922</v>
      </c>
      <c r="AF346" s="533"/>
    </row>
    <row r="347" spans="1:32" s="522" customFormat="1" ht="9" customHeight="1">
      <c r="A347" s="528" t="s">
        <v>54</v>
      </c>
      <c r="B347" s="529">
        <f t="shared" si="109"/>
        <v>1239635</v>
      </c>
      <c r="C347" s="530"/>
      <c r="D347" s="531">
        <f t="shared" si="110"/>
        <v>712799</v>
      </c>
      <c r="E347" s="531">
        <f t="shared" si="111"/>
        <v>669929</v>
      </c>
      <c r="F347" s="520">
        <f t="shared" si="101"/>
        <v>42870</v>
      </c>
      <c r="G347" s="531"/>
      <c r="H347" s="531">
        <f t="shared" si="102"/>
        <v>526836</v>
      </c>
      <c r="I347" s="531">
        <f t="shared" si="112"/>
        <v>115081</v>
      </c>
      <c r="J347" s="531">
        <f t="shared" si="112"/>
        <v>411755</v>
      </c>
      <c r="K347" s="531"/>
      <c r="L347" s="529">
        <f t="shared" si="103"/>
        <v>588541</v>
      </c>
      <c r="M347" s="530"/>
      <c r="N347" s="531">
        <f t="shared" si="104"/>
        <v>450851</v>
      </c>
      <c r="O347" s="531">
        <v>426899</v>
      </c>
      <c r="P347" s="531">
        <v>23952</v>
      </c>
      <c r="Q347" s="531"/>
      <c r="R347" s="531">
        <f t="shared" si="105"/>
        <v>137690</v>
      </c>
      <c r="S347" s="531">
        <v>37442</v>
      </c>
      <c r="T347" s="531">
        <v>100248</v>
      </c>
      <c r="U347" s="531"/>
      <c r="V347" s="529">
        <f t="shared" si="106"/>
        <v>651094</v>
      </c>
      <c r="W347" s="530"/>
      <c r="X347" s="531">
        <f t="shared" si="107"/>
        <v>261948</v>
      </c>
      <c r="Y347" s="531">
        <v>243030</v>
      </c>
      <c r="Z347" s="532">
        <v>18918</v>
      </c>
      <c r="AA347" s="531"/>
      <c r="AB347" s="531">
        <f t="shared" si="108"/>
        <v>389146</v>
      </c>
      <c r="AC347" s="531">
        <v>77639</v>
      </c>
      <c r="AD347" s="531">
        <v>311507</v>
      </c>
      <c r="AF347" s="533"/>
    </row>
    <row r="348" spans="1:32" s="522" customFormat="1" ht="9" customHeight="1">
      <c r="A348" s="528" t="s">
        <v>55</v>
      </c>
      <c r="B348" s="529">
        <f t="shared" si="109"/>
        <v>4054221</v>
      </c>
      <c r="C348" s="530"/>
      <c r="D348" s="531">
        <f t="shared" si="110"/>
        <v>2465714</v>
      </c>
      <c r="E348" s="531">
        <f t="shared" si="111"/>
        <v>2349148</v>
      </c>
      <c r="F348" s="520">
        <f t="shared" si="101"/>
        <v>116566</v>
      </c>
      <c r="G348" s="531"/>
      <c r="H348" s="531">
        <f t="shared" si="102"/>
        <v>1588507</v>
      </c>
      <c r="I348" s="531">
        <f t="shared" si="112"/>
        <v>343615</v>
      </c>
      <c r="J348" s="531">
        <f t="shared" si="112"/>
        <v>1244892</v>
      </c>
      <c r="K348" s="531"/>
      <c r="L348" s="529">
        <f t="shared" si="103"/>
        <v>1872747</v>
      </c>
      <c r="M348" s="530"/>
      <c r="N348" s="531">
        <f t="shared" si="104"/>
        <v>1490497</v>
      </c>
      <c r="O348" s="531">
        <v>1420390</v>
      </c>
      <c r="P348" s="531">
        <v>70107</v>
      </c>
      <c r="Q348" s="531"/>
      <c r="R348" s="531">
        <f t="shared" si="105"/>
        <v>382250</v>
      </c>
      <c r="S348" s="531">
        <v>106456</v>
      </c>
      <c r="T348" s="531">
        <v>275794</v>
      </c>
      <c r="U348" s="531"/>
      <c r="V348" s="529">
        <f t="shared" si="106"/>
        <v>2181474</v>
      </c>
      <c r="W348" s="530"/>
      <c r="X348" s="531">
        <f t="shared" si="107"/>
        <v>975217</v>
      </c>
      <c r="Y348" s="531">
        <v>928758</v>
      </c>
      <c r="Z348" s="532">
        <v>46459</v>
      </c>
      <c r="AA348" s="531"/>
      <c r="AB348" s="531">
        <f t="shared" si="108"/>
        <v>1206257</v>
      </c>
      <c r="AC348" s="531">
        <v>237159</v>
      </c>
      <c r="AD348" s="531">
        <v>969098</v>
      </c>
      <c r="AF348" s="533"/>
    </row>
    <row r="349" spans="1:32" s="522" customFormat="1" ht="9" customHeight="1">
      <c r="A349" s="523" t="s">
        <v>56</v>
      </c>
      <c r="B349" s="524">
        <f t="shared" si="109"/>
        <v>2439001</v>
      </c>
      <c r="C349" s="525"/>
      <c r="D349" s="526">
        <f t="shared" si="110"/>
        <v>1443698</v>
      </c>
      <c r="E349" s="526">
        <f t="shared" si="111"/>
        <v>1421443</v>
      </c>
      <c r="F349" s="526">
        <f t="shared" si="101"/>
        <v>22255</v>
      </c>
      <c r="G349" s="526"/>
      <c r="H349" s="526">
        <f t="shared" si="102"/>
        <v>995303</v>
      </c>
      <c r="I349" s="526">
        <f t="shared" si="112"/>
        <v>61218</v>
      </c>
      <c r="J349" s="526">
        <f t="shared" si="112"/>
        <v>934085</v>
      </c>
      <c r="K349" s="526"/>
      <c r="L349" s="524">
        <f t="shared" si="103"/>
        <v>1156735</v>
      </c>
      <c r="M349" s="525"/>
      <c r="N349" s="526">
        <f t="shared" si="104"/>
        <v>900187</v>
      </c>
      <c r="O349" s="526">
        <v>887327</v>
      </c>
      <c r="P349" s="526">
        <v>12860</v>
      </c>
      <c r="Q349" s="526"/>
      <c r="R349" s="526">
        <f t="shared" si="105"/>
        <v>256548</v>
      </c>
      <c r="S349" s="526">
        <v>18804</v>
      </c>
      <c r="T349" s="526">
        <v>237744</v>
      </c>
      <c r="U349" s="526"/>
      <c r="V349" s="524">
        <f t="shared" si="106"/>
        <v>1282266</v>
      </c>
      <c r="W349" s="525"/>
      <c r="X349" s="526">
        <f t="shared" si="107"/>
        <v>543511</v>
      </c>
      <c r="Y349" s="526">
        <v>534116</v>
      </c>
      <c r="Z349" s="527">
        <v>9395</v>
      </c>
      <c r="AA349" s="526"/>
      <c r="AB349" s="526">
        <f t="shared" si="108"/>
        <v>738755</v>
      </c>
      <c r="AC349" s="526">
        <v>42414</v>
      </c>
      <c r="AD349" s="526">
        <v>696341</v>
      </c>
      <c r="AF349" s="533"/>
    </row>
    <row r="350" spans="1:32" s="522" customFormat="1" ht="9" customHeight="1">
      <c r="A350" s="528" t="s">
        <v>57</v>
      </c>
      <c r="B350" s="529">
        <f t="shared" si="109"/>
        <v>2019781</v>
      </c>
      <c r="C350" s="530"/>
      <c r="D350" s="531">
        <f t="shared" si="110"/>
        <v>1209618</v>
      </c>
      <c r="E350" s="531">
        <f t="shared" si="111"/>
        <v>1160151</v>
      </c>
      <c r="F350" s="520">
        <f t="shared" si="101"/>
        <v>49467</v>
      </c>
      <c r="G350" s="531"/>
      <c r="H350" s="531">
        <f t="shared" si="102"/>
        <v>810163</v>
      </c>
      <c r="I350" s="531">
        <f t="shared" si="112"/>
        <v>100724</v>
      </c>
      <c r="J350" s="531">
        <f t="shared" si="112"/>
        <v>709439</v>
      </c>
      <c r="K350" s="531"/>
      <c r="L350" s="529">
        <f t="shared" si="103"/>
        <v>928108</v>
      </c>
      <c r="M350" s="530"/>
      <c r="N350" s="531">
        <f t="shared" si="104"/>
        <v>750664</v>
      </c>
      <c r="O350" s="531">
        <v>724479</v>
      </c>
      <c r="P350" s="532">
        <v>26185</v>
      </c>
      <c r="Q350" s="531"/>
      <c r="R350" s="531">
        <f t="shared" si="105"/>
        <v>177444</v>
      </c>
      <c r="S350" s="531">
        <v>34843</v>
      </c>
      <c r="T350" s="531">
        <v>142601</v>
      </c>
      <c r="U350" s="531"/>
      <c r="V350" s="529">
        <f t="shared" si="106"/>
        <v>1091673</v>
      </c>
      <c r="W350" s="530"/>
      <c r="X350" s="531">
        <f t="shared" si="107"/>
        <v>458954</v>
      </c>
      <c r="Y350" s="531">
        <v>435672</v>
      </c>
      <c r="Z350" s="521">
        <v>23282</v>
      </c>
      <c r="AA350" s="531"/>
      <c r="AB350" s="531">
        <f t="shared" si="108"/>
        <v>632719</v>
      </c>
      <c r="AC350" s="531">
        <v>65881</v>
      </c>
      <c r="AD350" s="531">
        <v>566838</v>
      </c>
      <c r="AF350" s="533"/>
    </row>
    <row r="351" spans="1:32" s="522" customFormat="1" ht="9" customHeight="1">
      <c r="A351" s="528" t="s">
        <v>58</v>
      </c>
      <c r="B351" s="529">
        <f t="shared" si="109"/>
        <v>5627024</v>
      </c>
      <c r="C351" s="530"/>
      <c r="D351" s="531">
        <f t="shared" si="110"/>
        <v>3455969</v>
      </c>
      <c r="E351" s="531">
        <f t="shared" si="111"/>
        <v>3282880</v>
      </c>
      <c r="F351" s="520">
        <f t="shared" si="101"/>
        <v>173089</v>
      </c>
      <c r="G351" s="531"/>
      <c r="H351" s="531">
        <f t="shared" si="102"/>
        <v>2171055</v>
      </c>
      <c r="I351" s="531">
        <f t="shared" si="112"/>
        <v>268830</v>
      </c>
      <c r="J351" s="531">
        <f t="shared" si="112"/>
        <v>1902225</v>
      </c>
      <c r="K351" s="531"/>
      <c r="L351" s="529">
        <f t="shared" si="103"/>
        <v>2690812</v>
      </c>
      <c r="M351" s="530"/>
      <c r="N351" s="531">
        <f t="shared" si="104"/>
        <v>2087614</v>
      </c>
      <c r="O351" s="531">
        <v>1976273</v>
      </c>
      <c r="P351" s="531">
        <v>111341</v>
      </c>
      <c r="Q351" s="531"/>
      <c r="R351" s="531">
        <f t="shared" si="105"/>
        <v>603198</v>
      </c>
      <c r="S351" s="531">
        <v>98692</v>
      </c>
      <c r="T351" s="531">
        <v>504506</v>
      </c>
      <c r="U351" s="531"/>
      <c r="V351" s="529">
        <f t="shared" si="106"/>
        <v>2936212</v>
      </c>
      <c r="W351" s="530"/>
      <c r="X351" s="531">
        <f t="shared" si="107"/>
        <v>1368355</v>
      </c>
      <c r="Y351" s="531">
        <v>1306607</v>
      </c>
      <c r="Z351" s="532">
        <v>61748</v>
      </c>
      <c r="AA351" s="531"/>
      <c r="AB351" s="531">
        <f t="shared" si="108"/>
        <v>1567857</v>
      </c>
      <c r="AC351" s="531">
        <v>170138</v>
      </c>
      <c r="AD351" s="531">
        <v>1397719</v>
      </c>
      <c r="AF351" s="533"/>
    </row>
    <row r="352" spans="1:32" s="522" customFormat="1" ht="9" customHeight="1">
      <c r="A352" s="528" t="s">
        <v>59</v>
      </c>
      <c r="B352" s="529">
        <f t="shared" si="109"/>
        <v>12260863</v>
      </c>
      <c r="C352" s="530"/>
      <c r="D352" s="531">
        <f t="shared" si="110"/>
        <v>7348174</v>
      </c>
      <c r="E352" s="531">
        <f t="shared" si="111"/>
        <v>6864982</v>
      </c>
      <c r="F352" s="520">
        <f t="shared" si="101"/>
        <v>483192</v>
      </c>
      <c r="G352" s="531"/>
      <c r="H352" s="531">
        <f t="shared" si="102"/>
        <v>4912689</v>
      </c>
      <c r="I352" s="531">
        <f t="shared" si="112"/>
        <v>555097</v>
      </c>
      <c r="J352" s="531">
        <f t="shared" si="112"/>
        <v>4357592</v>
      </c>
      <c r="K352" s="531"/>
      <c r="L352" s="529">
        <f t="shared" si="103"/>
        <v>5900149</v>
      </c>
      <c r="M352" s="530"/>
      <c r="N352" s="531">
        <f t="shared" si="104"/>
        <v>4644083</v>
      </c>
      <c r="O352" s="531">
        <v>4310668</v>
      </c>
      <c r="P352" s="531">
        <v>333415</v>
      </c>
      <c r="Q352" s="531"/>
      <c r="R352" s="531">
        <f t="shared" si="105"/>
        <v>1256066</v>
      </c>
      <c r="S352" s="531">
        <v>219525</v>
      </c>
      <c r="T352" s="531">
        <v>1036541</v>
      </c>
      <c r="U352" s="531"/>
      <c r="V352" s="529">
        <f t="shared" si="106"/>
        <v>6360714</v>
      </c>
      <c r="W352" s="530"/>
      <c r="X352" s="531">
        <f t="shared" si="107"/>
        <v>2704091</v>
      </c>
      <c r="Y352" s="531">
        <v>2554314</v>
      </c>
      <c r="Z352" s="532">
        <v>149777</v>
      </c>
      <c r="AA352" s="531"/>
      <c r="AB352" s="531">
        <f t="shared" si="108"/>
        <v>3656623</v>
      </c>
      <c r="AC352" s="531">
        <v>335572</v>
      </c>
      <c r="AD352" s="531">
        <v>3321051</v>
      </c>
      <c r="AF352" s="533"/>
    </row>
    <row r="353" spans="1:32" s="522" customFormat="1" ht="9" customHeight="1">
      <c r="A353" s="523" t="s">
        <v>60</v>
      </c>
      <c r="B353" s="524">
        <f t="shared" si="109"/>
        <v>3218936</v>
      </c>
      <c r="C353" s="525"/>
      <c r="D353" s="526">
        <f t="shared" si="110"/>
        <v>1917096</v>
      </c>
      <c r="E353" s="526">
        <f t="shared" si="111"/>
        <v>1855487</v>
      </c>
      <c r="F353" s="526">
        <f t="shared" si="101"/>
        <v>61609</v>
      </c>
      <c r="G353" s="526"/>
      <c r="H353" s="526">
        <f t="shared" si="102"/>
        <v>1301840</v>
      </c>
      <c r="I353" s="526">
        <f t="shared" si="112"/>
        <v>349883</v>
      </c>
      <c r="J353" s="526">
        <f t="shared" si="112"/>
        <v>951957</v>
      </c>
      <c r="K353" s="526"/>
      <c r="L353" s="524">
        <f t="shared" si="103"/>
        <v>1528829</v>
      </c>
      <c r="M353" s="525"/>
      <c r="N353" s="526">
        <f t="shared" si="104"/>
        <v>1215042</v>
      </c>
      <c r="O353" s="526">
        <v>1175911</v>
      </c>
      <c r="P353" s="526">
        <v>39131</v>
      </c>
      <c r="Q353" s="526"/>
      <c r="R353" s="526">
        <f t="shared" si="105"/>
        <v>313787</v>
      </c>
      <c r="S353" s="526">
        <v>71784</v>
      </c>
      <c r="T353" s="526">
        <v>242003</v>
      </c>
      <c r="U353" s="526"/>
      <c r="V353" s="524">
        <f t="shared" si="106"/>
        <v>1690107</v>
      </c>
      <c r="W353" s="525"/>
      <c r="X353" s="526">
        <f t="shared" si="107"/>
        <v>702054</v>
      </c>
      <c r="Y353" s="526">
        <v>679576</v>
      </c>
      <c r="Z353" s="527">
        <v>22478</v>
      </c>
      <c r="AA353" s="526"/>
      <c r="AB353" s="526">
        <f t="shared" si="108"/>
        <v>988053</v>
      </c>
      <c r="AC353" s="526">
        <v>278099</v>
      </c>
      <c r="AD353" s="526">
        <v>709954</v>
      </c>
      <c r="AF353" s="533"/>
    </row>
    <row r="354" spans="1:32" s="522" customFormat="1" ht="9" customHeight="1">
      <c r="A354" s="528" t="s">
        <v>61</v>
      </c>
      <c r="B354" s="529">
        <f t="shared" si="109"/>
        <v>1403137</v>
      </c>
      <c r="C354" s="530"/>
      <c r="D354" s="531">
        <f t="shared" si="110"/>
        <v>818233</v>
      </c>
      <c r="E354" s="531">
        <f t="shared" si="111"/>
        <v>784511</v>
      </c>
      <c r="F354" s="520">
        <f t="shared" si="101"/>
        <v>33722</v>
      </c>
      <c r="G354" s="531"/>
      <c r="H354" s="531">
        <f t="shared" si="102"/>
        <v>584904</v>
      </c>
      <c r="I354" s="531">
        <f t="shared" si="112"/>
        <v>104183</v>
      </c>
      <c r="J354" s="531">
        <f t="shared" si="112"/>
        <v>480721</v>
      </c>
      <c r="K354" s="531"/>
      <c r="L354" s="529">
        <f t="shared" si="103"/>
        <v>653226</v>
      </c>
      <c r="M354" s="530"/>
      <c r="N354" s="531">
        <f t="shared" si="104"/>
        <v>489539</v>
      </c>
      <c r="O354" s="531">
        <v>464873</v>
      </c>
      <c r="P354" s="531">
        <v>24666</v>
      </c>
      <c r="Q354" s="531"/>
      <c r="R354" s="531">
        <f t="shared" si="105"/>
        <v>163687</v>
      </c>
      <c r="S354" s="531">
        <v>31413</v>
      </c>
      <c r="T354" s="531">
        <v>132274</v>
      </c>
      <c r="U354" s="531"/>
      <c r="V354" s="529">
        <f t="shared" si="106"/>
        <v>749911</v>
      </c>
      <c r="W354" s="530"/>
      <c r="X354" s="531">
        <f t="shared" si="107"/>
        <v>328694</v>
      </c>
      <c r="Y354" s="531">
        <v>319638</v>
      </c>
      <c r="Z354" s="532">
        <v>9056</v>
      </c>
      <c r="AA354" s="531"/>
      <c r="AB354" s="531">
        <f t="shared" si="108"/>
        <v>421217</v>
      </c>
      <c r="AC354" s="531">
        <v>72770</v>
      </c>
      <c r="AD354" s="531">
        <v>348447</v>
      </c>
      <c r="AF354" s="533"/>
    </row>
    <row r="355" spans="1:32" s="522" customFormat="1" ht="9" customHeight="1">
      <c r="A355" s="528" t="s">
        <v>62</v>
      </c>
      <c r="B355" s="529">
        <f t="shared" si="109"/>
        <v>853755</v>
      </c>
      <c r="C355" s="530"/>
      <c r="D355" s="531">
        <f t="shared" si="110"/>
        <v>549083</v>
      </c>
      <c r="E355" s="531">
        <f t="shared" si="111"/>
        <v>517547</v>
      </c>
      <c r="F355" s="520">
        <f t="shared" si="101"/>
        <v>31536</v>
      </c>
      <c r="G355" s="531"/>
      <c r="H355" s="531">
        <f t="shared" si="102"/>
        <v>304672</v>
      </c>
      <c r="I355" s="531">
        <f t="shared" si="112"/>
        <v>84147</v>
      </c>
      <c r="J355" s="531">
        <f t="shared" si="112"/>
        <v>220525</v>
      </c>
      <c r="K355" s="531"/>
      <c r="L355" s="529">
        <f t="shared" si="103"/>
        <v>412627</v>
      </c>
      <c r="M355" s="530"/>
      <c r="N355" s="531">
        <f t="shared" si="104"/>
        <v>334878</v>
      </c>
      <c r="O355" s="531">
        <v>313993</v>
      </c>
      <c r="P355" s="531">
        <v>20885</v>
      </c>
      <c r="Q355" s="531"/>
      <c r="R355" s="531">
        <f t="shared" si="105"/>
        <v>77749</v>
      </c>
      <c r="S355" s="531">
        <v>27330</v>
      </c>
      <c r="T355" s="531">
        <v>50419</v>
      </c>
      <c r="U355" s="531"/>
      <c r="V355" s="529">
        <f t="shared" si="106"/>
        <v>441128</v>
      </c>
      <c r="W355" s="530"/>
      <c r="X355" s="531">
        <f t="shared" si="107"/>
        <v>214205</v>
      </c>
      <c r="Y355" s="531">
        <v>203554</v>
      </c>
      <c r="Z355" s="532">
        <v>10651</v>
      </c>
      <c r="AA355" s="531"/>
      <c r="AB355" s="531">
        <f t="shared" si="108"/>
        <v>226923</v>
      </c>
      <c r="AC355" s="531">
        <v>56817</v>
      </c>
      <c r="AD355" s="531">
        <v>170106</v>
      </c>
      <c r="AF355" s="533"/>
    </row>
    <row r="356" spans="1:32" s="522" customFormat="1" ht="9" customHeight="1">
      <c r="A356" s="528" t="s">
        <v>63</v>
      </c>
      <c r="B356" s="529">
        <f t="shared" si="109"/>
        <v>3725715</v>
      </c>
      <c r="C356" s="530"/>
      <c r="D356" s="531">
        <f t="shared" si="110"/>
        <v>2296696</v>
      </c>
      <c r="E356" s="531">
        <f t="shared" si="111"/>
        <v>2167893</v>
      </c>
      <c r="F356" s="520">
        <f t="shared" si="101"/>
        <v>128803</v>
      </c>
      <c r="G356" s="531"/>
      <c r="H356" s="531">
        <f t="shared" si="102"/>
        <v>1429019</v>
      </c>
      <c r="I356" s="531">
        <f t="shared" si="112"/>
        <v>253690</v>
      </c>
      <c r="J356" s="531">
        <f t="shared" si="112"/>
        <v>1175329</v>
      </c>
      <c r="K356" s="531"/>
      <c r="L356" s="529">
        <f t="shared" si="103"/>
        <v>1828170</v>
      </c>
      <c r="M356" s="530"/>
      <c r="N356" s="531">
        <f t="shared" si="104"/>
        <v>1444150</v>
      </c>
      <c r="O356" s="531">
        <v>1369870</v>
      </c>
      <c r="P356" s="531">
        <v>74280</v>
      </c>
      <c r="Q356" s="531"/>
      <c r="R356" s="531">
        <f t="shared" si="105"/>
        <v>384020</v>
      </c>
      <c r="S356" s="531">
        <v>81708</v>
      </c>
      <c r="T356" s="531">
        <v>302312</v>
      </c>
      <c r="U356" s="531"/>
      <c r="V356" s="529">
        <f t="shared" si="106"/>
        <v>1897545</v>
      </c>
      <c r="W356" s="530"/>
      <c r="X356" s="531">
        <f t="shared" si="107"/>
        <v>852546</v>
      </c>
      <c r="Y356" s="531">
        <v>798023</v>
      </c>
      <c r="Z356" s="532">
        <v>54523</v>
      </c>
      <c r="AA356" s="531"/>
      <c r="AB356" s="531">
        <f t="shared" si="108"/>
        <v>1044999</v>
      </c>
      <c r="AC356" s="531">
        <v>171982</v>
      </c>
      <c r="AD356" s="531">
        <v>873017</v>
      </c>
      <c r="AF356" s="533"/>
    </row>
    <row r="357" spans="1:32" s="522" customFormat="1" ht="9" customHeight="1">
      <c r="A357" s="523" t="s">
        <v>64</v>
      </c>
      <c r="B357" s="524">
        <f t="shared" si="109"/>
        <v>2801273</v>
      </c>
      <c r="C357" s="525"/>
      <c r="D357" s="526">
        <f t="shared" si="110"/>
        <v>1646346</v>
      </c>
      <c r="E357" s="526">
        <f t="shared" si="111"/>
        <v>1603434</v>
      </c>
      <c r="F357" s="526">
        <f t="shared" si="101"/>
        <v>42912</v>
      </c>
      <c r="G357" s="526"/>
      <c r="H357" s="526">
        <f t="shared" si="102"/>
        <v>1154927</v>
      </c>
      <c r="I357" s="526">
        <f t="shared" si="112"/>
        <v>202278</v>
      </c>
      <c r="J357" s="526">
        <f t="shared" si="112"/>
        <v>952649</v>
      </c>
      <c r="K357" s="526"/>
      <c r="L357" s="524">
        <f t="shared" si="103"/>
        <v>1298832</v>
      </c>
      <c r="M357" s="525"/>
      <c r="N357" s="526">
        <f t="shared" si="104"/>
        <v>995459</v>
      </c>
      <c r="O357" s="526">
        <v>966060</v>
      </c>
      <c r="P357" s="526">
        <v>29399</v>
      </c>
      <c r="Q357" s="526"/>
      <c r="R357" s="526">
        <f t="shared" si="105"/>
        <v>303373</v>
      </c>
      <c r="S357" s="526">
        <v>57847</v>
      </c>
      <c r="T357" s="526">
        <v>245526</v>
      </c>
      <c r="U357" s="526"/>
      <c r="V357" s="524">
        <f t="shared" si="106"/>
        <v>1502441</v>
      </c>
      <c r="W357" s="525"/>
      <c r="X357" s="526">
        <f t="shared" si="107"/>
        <v>650887</v>
      </c>
      <c r="Y357" s="526">
        <v>637374</v>
      </c>
      <c r="Z357" s="527">
        <v>13513</v>
      </c>
      <c r="AA357" s="526"/>
      <c r="AB357" s="526">
        <f t="shared" si="108"/>
        <v>851554</v>
      </c>
      <c r="AC357" s="526">
        <v>144431</v>
      </c>
      <c r="AD357" s="526">
        <v>707123</v>
      </c>
      <c r="AF357" s="533"/>
    </row>
    <row r="358" spans="1:32" s="522" customFormat="1" ht="9" customHeight="1">
      <c r="A358" s="528" t="s">
        <v>65</v>
      </c>
      <c r="B358" s="529">
        <f t="shared" si="109"/>
        <v>4346922</v>
      </c>
      <c r="C358" s="530"/>
      <c r="D358" s="531">
        <f t="shared" si="110"/>
        <v>2627386</v>
      </c>
      <c r="E358" s="531">
        <f t="shared" si="111"/>
        <v>2520623</v>
      </c>
      <c r="F358" s="520">
        <f t="shared" si="101"/>
        <v>106763</v>
      </c>
      <c r="G358" s="531"/>
      <c r="H358" s="531">
        <f t="shared" si="102"/>
        <v>1719536</v>
      </c>
      <c r="I358" s="531">
        <f t="shared" si="112"/>
        <v>389189</v>
      </c>
      <c r="J358" s="531">
        <f t="shared" si="112"/>
        <v>1330347</v>
      </c>
      <c r="K358" s="531"/>
      <c r="L358" s="529">
        <f t="shared" si="103"/>
        <v>2030702</v>
      </c>
      <c r="M358" s="530"/>
      <c r="N358" s="531">
        <f t="shared" si="104"/>
        <v>1631025</v>
      </c>
      <c r="O358" s="531">
        <v>1562231</v>
      </c>
      <c r="P358" s="531">
        <v>68794</v>
      </c>
      <c r="Q358" s="531"/>
      <c r="R358" s="531">
        <f t="shared" si="105"/>
        <v>399677</v>
      </c>
      <c r="S358" s="531">
        <v>118666</v>
      </c>
      <c r="T358" s="531">
        <v>281011</v>
      </c>
      <c r="U358" s="531"/>
      <c r="V358" s="529">
        <f t="shared" si="106"/>
        <v>2316220</v>
      </c>
      <c r="W358" s="530"/>
      <c r="X358" s="531">
        <f t="shared" si="107"/>
        <v>996361</v>
      </c>
      <c r="Y358" s="531">
        <v>958392</v>
      </c>
      <c r="Z358" s="532">
        <v>37969</v>
      </c>
      <c r="AA358" s="531"/>
      <c r="AB358" s="531">
        <f t="shared" si="108"/>
        <v>1319859</v>
      </c>
      <c r="AC358" s="531">
        <v>270523</v>
      </c>
      <c r="AD358" s="531">
        <v>1049336</v>
      </c>
      <c r="AF358" s="533"/>
    </row>
    <row r="359" spans="1:32" s="522" customFormat="1" ht="9" customHeight="1">
      <c r="A359" s="528" t="s">
        <v>66</v>
      </c>
      <c r="B359" s="529">
        <f t="shared" si="109"/>
        <v>1424347</v>
      </c>
      <c r="C359" s="530"/>
      <c r="D359" s="531">
        <f t="shared" si="110"/>
        <v>770561</v>
      </c>
      <c r="E359" s="531">
        <f t="shared" si="111"/>
        <v>724877</v>
      </c>
      <c r="F359" s="520">
        <f t="shared" si="101"/>
        <v>45684</v>
      </c>
      <c r="G359" s="531"/>
      <c r="H359" s="531">
        <f t="shared" si="102"/>
        <v>653786</v>
      </c>
      <c r="I359" s="531">
        <f t="shared" si="112"/>
        <v>90757</v>
      </c>
      <c r="J359" s="531">
        <f t="shared" si="112"/>
        <v>563029</v>
      </c>
      <c r="K359" s="531"/>
      <c r="L359" s="529">
        <f t="shared" si="103"/>
        <v>664419</v>
      </c>
      <c r="M359" s="530"/>
      <c r="N359" s="531">
        <f t="shared" si="104"/>
        <v>479858</v>
      </c>
      <c r="O359" s="531">
        <v>445109</v>
      </c>
      <c r="P359" s="531">
        <v>34749</v>
      </c>
      <c r="Q359" s="531"/>
      <c r="R359" s="531">
        <f t="shared" si="105"/>
        <v>184561</v>
      </c>
      <c r="S359" s="531">
        <v>29565</v>
      </c>
      <c r="T359" s="531">
        <v>154996</v>
      </c>
      <c r="U359" s="531"/>
      <c r="V359" s="529">
        <f t="shared" si="106"/>
        <v>759928</v>
      </c>
      <c r="W359" s="530"/>
      <c r="X359" s="531">
        <f t="shared" si="107"/>
        <v>290703</v>
      </c>
      <c r="Y359" s="531">
        <v>279768</v>
      </c>
      <c r="Z359" s="532">
        <v>10935</v>
      </c>
      <c r="AA359" s="531"/>
      <c r="AB359" s="531">
        <f t="shared" si="108"/>
        <v>469225</v>
      </c>
      <c r="AC359" s="531">
        <v>61192</v>
      </c>
      <c r="AD359" s="531">
        <v>408033</v>
      </c>
      <c r="AF359" s="533"/>
    </row>
    <row r="360" spans="1:32" s="522" customFormat="1" ht="9" customHeight="1">
      <c r="A360" s="528" t="s">
        <v>67</v>
      </c>
      <c r="B360" s="529">
        <f t="shared" si="109"/>
        <v>1096264</v>
      </c>
      <c r="C360" s="530"/>
      <c r="D360" s="531">
        <f t="shared" si="110"/>
        <v>738988</v>
      </c>
      <c r="E360" s="531">
        <f t="shared" si="111"/>
        <v>705433</v>
      </c>
      <c r="F360" s="520">
        <f t="shared" si="101"/>
        <v>33555</v>
      </c>
      <c r="G360" s="531"/>
      <c r="H360" s="531">
        <f t="shared" si="102"/>
        <v>357276</v>
      </c>
      <c r="I360" s="531">
        <f t="shared" si="112"/>
        <v>52518</v>
      </c>
      <c r="J360" s="531">
        <f t="shared" si="112"/>
        <v>304758</v>
      </c>
      <c r="K360" s="531"/>
      <c r="L360" s="529">
        <f t="shared" si="103"/>
        <v>547901</v>
      </c>
      <c r="M360" s="530"/>
      <c r="N360" s="531">
        <f t="shared" si="104"/>
        <v>464944</v>
      </c>
      <c r="O360" s="531">
        <v>446253</v>
      </c>
      <c r="P360" s="531">
        <v>18691</v>
      </c>
      <c r="Q360" s="531"/>
      <c r="R360" s="531">
        <f t="shared" si="105"/>
        <v>82957</v>
      </c>
      <c r="S360" s="531">
        <v>21076</v>
      </c>
      <c r="T360" s="531">
        <v>61881</v>
      </c>
      <c r="U360" s="531"/>
      <c r="V360" s="529">
        <f t="shared" si="106"/>
        <v>548363</v>
      </c>
      <c r="W360" s="530"/>
      <c r="X360" s="531">
        <f t="shared" si="107"/>
        <v>274044</v>
      </c>
      <c r="Y360" s="531">
        <v>259180</v>
      </c>
      <c r="Z360" s="532">
        <v>14864</v>
      </c>
      <c r="AA360" s="531"/>
      <c r="AB360" s="531">
        <f t="shared" si="108"/>
        <v>274319</v>
      </c>
      <c r="AC360" s="531">
        <v>31442</v>
      </c>
      <c r="AD360" s="531">
        <v>242877</v>
      </c>
      <c r="AF360" s="533"/>
    </row>
    <row r="361" spans="1:32" s="522" customFormat="1" ht="9" customHeight="1">
      <c r="A361" s="523" t="s">
        <v>68</v>
      </c>
      <c r="B361" s="524">
        <f t="shared" si="109"/>
        <v>1941430</v>
      </c>
      <c r="C361" s="525"/>
      <c r="D361" s="526">
        <f t="shared" si="110"/>
        <v>1127096</v>
      </c>
      <c r="E361" s="526">
        <f t="shared" si="111"/>
        <v>1091054</v>
      </c>
      <c r="F361" s="526">
        <f t="shared" si="101"/>
        <v>36042</v>
      </c>
      <c r="G361" s="526"/>
      <c r="H361" s="526">
        <f t="shared" si="102"/>
        <v>814334</v>
      </c>
      <c r="I361" s="526">
        <f t="shared" si="112"/>
        <v>125278</v>
      </c>
      <c r="J361" s="526">
        <f t="shared" si="112"/>
        <v>689056</v>
      </c>
      <c r="K361" s="526"/>
      <c r="L361" s="524">
        <f t="shared" si="103"/>
        <v>924414</v>
      </c>
      <c r="M361" s="525"/>
      <c r="N361" s="526">
        <f t="shared" si="104"/>
        <v>714433</v>
      </c>
      <c r="O361" s="526">
        <v>692058</v>
      </c>
      <c r="P361" s="526">
        <v>22375</v>
      </c>
      <c r="Q361" s="526"/>
      <c r="R361" s="526">
        <f t="shared" si="105"/>
        <v>209981</v>
      </c>
      <c r="S361" s="526">
        <v>37136</v>
      </c>
      <c r="T361" s="526">
        <v>172845</v>
      </c>
      <c r="U361" s="526"/>
      <c r="V361" s="524">
        <f t="shared" si="106"/>
        <v>1017016</v>
      </c>
      <c r="W361" s="525"/>
      <c r="X361" s="526">
        <f t="shared" si="107"/>
        <v>412663</v>
      </c>
      <c r="Y361" s="526">
        <v>398996</v>
      </c>
      <c r="Z361" s="527">
        <v>13667</v>
      </c>
      <c r="AA361" s="526"/>
      <c r="AB361" s="526">
        <f t="shared" si="108"/>
        <v>604353</v>
      </c>
      <c r="AC361" s="526">
        <v>88142</v>
      </c>
      <c r="AD361" s="526">
        <v>516211</v>
      </c>
      <c r="AF361" s="533"/>
    </row>
    <row r="362" spans="1:32" s="522" customFormat="1" ht="9" customHeight="1">
      <c r="A362" s="528" t="s">
        <v>69</v>
      </c>
      <c r="B362" s="529">
        <f t="shared" si="109"/>
        <v>2155449</v>
      </c>
      <c r="C362" s="530"/>
      <c r="D362" s="531">
        <f t="shared" si="110"/>
        <v>1279310</v>
      </c>
      <c r="E362" s="531">
        <f t="shared" si="111"/>
        <v>1204791</v>
      </c>
      <c r="F362" s="520">
        <f t="shared" si="101"/>
        <v>74519</v>
      </c>
      <c r="G362" s="531"/>
      <c r="H362" s="531">
        <f t="shared" si="102"/>
        <v>876139</v>
      </c>
      <c r="I362" s="531">
        <f t="shared" si="112"/>
        <v>215665</v>
      </c>
      <c r="J362" s="531">
        <f t="shared" si="112"/>
        <v>660474</v>
      </c>
      <c r="K362" s="531"/>
      <c r="L362" s="529">
        <f t="shared" si="103"/>
        <v>1049803</v>
      </c>
      <c r="M362" s="530"/>
      <c r="N362" s="531">
        <f t="shared" si="104"/>
        <v>788158</v>
      </c>
      <c r="O362" s="531">
        <v>743761</v>
      </c>
      <c r="P362" s="531">
        <v>44397</v>
      </c>
      <c r="Q362" s="531"/>
      <c r="R362" s="531">
        <f t="shared" si="105"/>
        <v>261645</v>
      </c>
      <c r="S362" s="531">
        <v>71793</v>
      </c>
      <c r="T362" s="531">
        <v>189852</v>
      </c>
      <c r="U362" s="531"/>
      <c r="V362" s="529">
        <f t="shared" si="106"/>
        <v>1105646</v>
      </c>
      <c r="W362" s="530"/>
      <c r="X362" s="531">
        <f t="shared" si="107"/>
        <v>491152</v>
      </c>
      <c r="Y362" s="531">
        <v>461030</v>
      </c>
      <c r="Z362" s="532">
        <v>30122</v>
      </c>
      <c r="AA362" s="531"/>
      <c r="AB362" s="531">
        <f t="shared" si="108"/>
        <v>614494</v>
      </c>
      <c r="AC362" s="531">
        <v>143872</v>
      </c>
      <c r="AD362" s="531">
        <v>470622</v>
      </c>
      <c r="AF362" s="533"/>
    </row>
    <row r="363" spans="1:32" s="522" customFormat="1" ht="9" customHeight="1">
      <c r="A363" s="528" t="s">
        <v>70</v>
      </c>
      <c r="B363" s="529">
        <f t="shared" si="109"/>
        <v>2123825</v>
      </c>
      <c r="C363" s="530"/>
      <c r="D363" s="531">
        <f t="shared" si="110"/>
        <v>1374834</v>
      </c>
      <c r="E363" s="531">
        <f t="shared" si="111"/>
        <v>1306835</v>
      </c>
      <c r="F363" s="520">
        <f t="shared" si="101"/>
        <v>67999</v>
      </c>
      <c r="G363" s="531"/>
      <c r="H363" s="531">
        <f t="shared" si="102"/>
        <v>748991</v>
      </c>
      <c r="I363" s="531">
        <f t="shared" si="112"/>
        <v>156085</v>
      </c>
      <c r="J363" s="531">
        <f t="shared" si="112"/>
        <v>592906</v>
      </c>
      <c r="K363" s="531"/>
      <c r="L363" s="529">
        <f t="shared" si="103"/>
        <v>1051302</v>
      </c>
      <c r="M363" s="530"/>
      <c r="N363" s="531">
        <f t="shared" si="104"/>
        <v>820074</v>
      </c>
      <c r="O363" s="531">
        <v>781943</v>
      </c>
      <c r="P363" s="531">
        <v>38131</v>
      </c>
      <c r="Q363" s="531"/>
      <c r="R363" s="531">
        <f t="shared" si="105"/>
        <v>231228</v>
      </c>
      <c r="S363" s="531">
        <v>61718</v>
      </c>
      <c r="T363" s="531">
        <v>169510</v>
      </c>
      <c r="U363" s="531"/>
      <c r="V363" s="529">
        <f t="shared" si="106"/>
        <v>1072523</v>
      </c>
      <c r="W363" s="530"/>
      <c r="X363" s="531">
        <f t="shared" si="107"/>
        <v>554760</v>
      </c>
      <c r="Y363" s="531">
        <v>524892</v>
      </c>
      <c r="Z363" s="532">
        <v>29868</v>
      </c>
      <c r="AA363" s="531"/>
      <c r="AB363" s="531">
        <f t="shared" si="108"/>
        <v>517763</v>
      </c>
      <c r="AC363" s="531">
        <v>94367</v>
      </c>
      <c r="AD363" s="531">
        <v>423396</v>
      </c>
      <c r="AF363" s="533"/>
    </row>
    <row r="364" spans="1:32" s="522" customFormat="1" ht="9" customHeight="1">
      <c r="A364" s="528" t="s">
        <v>71</v>
      </c>
      <c r="B364" s="529">
        <f t="shared" si="109"/>
        <v>1669530</v>
      </c>
      <c r="C364" s="530"/>
      <c r="D364" s="531">
        <f t="shared" si="110"/>
        <v>971838</v>
      </c>
      <c r="E364" s="531">
        <f t="shared" si="111"/>
        <v>907987</v>
      </c>
      <c r="F364" s="520">
        <f t="shared" si="101"/>
        <v>63851</v>
      </c>
      <c r="G364" s="531"/>
      <c r="H364" s="531">
        <f t="shared" si="102"/>
        <v>697692</v>
      </c>
      <c r="I364" s="531">
        <f t="shared" si="112"/>
        <v>136307</v>
      </c>
      <c r="J364" s="531">
        <f t="shared" si="112"/>
        <v>561385</v>
      </c>
      <c r="K364" s="531"/>
      <c r="L364" s="529">
        <f t="shared" si="103"/>
        <v>805175</v>
      </c>
      <c r="M364" s="530"/>
      <c r="N364" s="531">
        <f t="shared" si="104"/>
        <v>643821</v>
      </c>
      <c r="O364" s="531">
        <v>604830</v>
      </c>
      <c r="P364" s="531">
        <v>38991</v>
      </c>
      <c r="Q364" s="531"/>
      <c r="R364" s="531">
        <f t="shared" si="105"/>
        <v>161354</v>
      </c>
      <c r="S364" s="531">
        <v>36342</v>
      </c>
      <c r="T364" s="531">
        <v>125012</v>
      </c>
      <c r="U364" s="531"/>
      <c r="V364" s="529">
        <f t="shared" si="106"/>
        <v>864355</v>
      </c>
      <c r="W364" s="530"/>
      <c r="X364" s="531">
        <f t="shared" si="107"/>
        <v>328017</v>
      </c>
      <c r="Y364" s="531">
        <v>303157</v>
      </c>
      <c r="Z364" s="532">
        <v>24860</v>
      </c>
      <c r="AA364" s="531"/>
      <c r="AB364" s="531">
        <f t="shared" si="108"/>
        <v>536338</v>
      </c>
      <c r="AC364" s="531">
        <v>99965</v>
      </c>
      <c r="AD364" s="531">
        <v>436373</v>
      </c>
      <c r="AF364" s="533"/>
    </row>
    <row r="365" spans="1:32" s="522" customFormat="1" ht="9" customHeight="1">
      <c r="A365" s="523" t="s">
        <v>72</v>
      </c>
      <c r="B365" s="524">
        <f t="shared" si="109"/>
        <v>2525353</v>
      </c>
      <c r="C365" s="525"/>
      <c r="D365" s="526">
        <f t="shared" si="110"/>
        <v>1555806</v>
      </c>
      <c r="E365" s="526">
        <f t="shared" si="111"/>
        <v>1474982</v>
      </c>
      <c r="F365" s="526">
        <f t="shared" si="101"/>
        <v>80824</v>
      </c>
      <c r="G365" s="526"/>
      <c r="H365" s="526">
        <f t="shared" si="102"/>
        <v>969547</v>
      </c>
      <c r="I365" s="526">
        <f t="shared" si="112"/>
        <v>146096</v>
      </c>
      <c r="J365" s="526">
        <f t="shared" si="112"/>
        <v>823451</v>
      </c>
      <c r="K365" s="526"/>
      <c r="L365" s="524">
        <f t="shared" si="103"/>
        <v>1217951</v>
      </c>
      <c r="M365" s="525"/>
      <c r="N365" s="526">
        <f t="shared" si="104"/>
        <v>952703</v>
      </c>
      <c r="O365" s="526">
        <v>911286</v>
      </c>
      <c r="P365" s="526">
        <v>41417</v>
      </c>
      <c r="Q365" s="526"/>
      <c r="R365" s="526">
        <f t="shared" si="105"/>
        <v>265248</v>
      </c>
      <c r="S365" s="526">
        <v>49639</v>
      </c>
      <c r="T365" s="526">
        <v>215609</v>
      </c>
      <c r="U365" s="526"/>
      <c r="V365" s="524">
        <f t="shared" si="106"/>
        <v>1307402</v>
      </c>
      <c r="W365" s="525"/>
      <c r="X365" s="526">
        <f t="shared" si="107"/>
        <v>603103</v>
      </c>
      <c r="Y365" s="526">
        <v>563696</v>
      </c>
      <c r="Z365" s="527">
        <v>39407</v>
      </c>
      <c r="AA365" s="526"/>
      <c r="AB365" s="526">
        <f t="shared" si="108"/>
        <v>704299</v>
      </c>
      <c r="AC365" s="526">
        <v>96457</v>
      </c>
      <c r="AD365" s="526">
        <v>607842</v>
      </c>
      <c r="AF365" s="533"/>
    </row>
    <row r="366" spans="1:32" s="522" customFormat="1" ht="9" customHeight="1">
      <c r="A366" s="528" t="s">
        <v>73</v>
      </c>
      <c r="B366" s="529">
        <f t="shared" si="109"/>
        <v>882860</v>
      </c>
      <c r="C366" s="530"/>
      <c r="D366" s="531">
        <f t="shared" si="110"/>
        <v>545496</v>
      </c>
      <c r="E366" s="531">
        <f t="shared" si="111"/>
        <v>514084</v>
      </c>
      <c r="F366" s="520">
        <f t="shared" si="101"/>
        <v>31412</v>
      </c>
      <c r="G366" s="531"/>
      <c r="H366" s="531">
        <f t="shared" si="102"/>
        <v>337364</v>
      </c>
      <c r="I366" s="531">
        <f t="shared" si="112"/>
        <v>83393</v>
      </c>
      <c r="J366" s="531">
        <f t="shared" si="112"/>
        <v>253971</v>
      </c>
      <c r="K366" s="531"/>
      <c r="L366" s="529">
        <f t="shared" si="103"/>
        <v>411839</v>
      </c>
      <c r="M366" s="530"/>
      <c r="N366" s="531">
        <f t="shared" si="104"/>
        <v>325705</v>
      </c>
      <c r="O366" s="531">
        <v>307351</v>
      </c>
      <c r="P366" s="531">
        <v>18354</v>
      </c>
      <c r="Q366" s="531"/>
      <c r="R366" s="531">
        <f t="shared" si="105"/>
        <v>86134</v>
      </c>
      <c r="S366" s="531">
        <v>24374</v>
      </c>
      <c r="T366" s="531">
        <v>61760</v>
      </c>
      <c r="U366" s="531"/>
      <c r="V366" s="529">
        <f t="shared" si="106"/>
        <v>471021</v>
      </c>
      <c r="W366" s="530"/>
      <c r="X366" s="531">
        <f t="shared" si="107"/>
        <v>219791</v>
      </c>
      <c r="Y366" s="531">
        <v>206733</v>
      </c>
      <c r="Z366" s="532">
        <v>13058</v>
      </c>
      <c r="AA366" s="531"/>
      <c r="AB366" s="531">
        <f t="shared" si="108"/>
        <v>251230</v>
      </c>
      <c r="AC366" s="531">
        <v>59019</v>
      </c>
      <c r="AD366" s="531">
        <v>192211</v>
      </c>
      <c r="AF366" s="533"/>
    </row>
    <row r="367" spans="1:32" s="522" customFormat="1" ht="9" customHeight="1">
      <c r="A367" s="528" t="s">
        <v>74</v>
      </c>
      <c r="B367" s="529">
        <f t="shared" si="109"/>
        <v>5842922</v>
      </c>
      <c r="C367" s="530"/>
      <c r="D367" s="531">
        <f t="shared" si="110"/>
        <v>3110257</v>
      </c>
      <c r="E367" s="531">
        <f t="shared" si="111"/>
        <v>2996394</v>
      </c>
      <c r="F367" s="520">
        <f t="shared" si="101"/>
        <v>113863</v>
      </c>
      <c r="G367" s="531"/>
      <c r="H367" s="531">
        <f t="shared" si="102"/>
        <v>2732665</v>
      </c>
      <c r="I367" s="531">
        <f t="shared" si="112"/>
        <v>587036</v>
      </c>
      <c r="J367" s="531">
        <f t="shared" si="112"/>
        <v>2145629</v>
      </c>
      <c r="K367" s="531"/>
      <c r="L367" s="529">
        <f t="shared" si="103"/>
        <v>2717440</v>
      </c>
      <c r="M367" s="530"/>
      <c r="N367" s="531">
        <f t="shared" si="104"/>
        <v>2052401</v>
      </c>
      <c r="O367" s="531">
        <v>1979811</v>
      </c>
      <c r="P367" s="531">
        <v>72590</v>
      </c>
      <c r="Q367" s="531"/>
      <c r="R367" s="531">
        <f t="shared" si="105"/>
        <v>665039</v>
      </c>
      <c r="S367" s="531">
        <v>130976</v>
      </c>
      <c r="T367" s="531">
        <v>534063</v>
      </c>
      <c r="U367" s="531"/>
      <c r="V367" s="529">
        <f t="shared" si="106"/>
        <v>3125482</v>
      </c>
      <c r="W367" s="530"/>
      <c r="X367" s="531">
        <f t="shared" si="107"/>
        <v>1057856</v>
      </c>
      <c r="Y367" s="531">
        <v>1016583</v>
      </c>
      <c r="Z367" s="532">
        <v>41273</v>
      </c>
      <c r="AA367" s="531"/>
      <c r="AB367" s="531">
        <f t="shared" si="108"/>
        <v>2067626</v>
      </c>
      <c r="AC367" s="531">
        <v>456060</v>
      </c>
      <c r="AD367" s="531">
        <v>1611566</v>
      </c>
      <c r="AF367" s="533"/>
    </row>
    <row r="368" spans="1:32" s="522" customFormat="1" ht="9" customHeight="1">
      <c r="A368" s="528" t="s">
        <v>75</v>
      </c>
      <c r="B368" s="529">
        <f t="shared" si="109"/>
        <v>1535488</v>
      </c>
      <c r="C368" s="530"/>
      <c r="D368" s="531">
        <f t="shared" si="110"/>
        <v>977161</v>
      </c>
      <c r="E368" s="531">
        <f t="shared" si="111"/>
        <v>954170</v>
      </c>
      <c r="F368" s="520">
        <f t="shared" si="101"/>
        <v>22991</v>
      </c>
      <c r="G368" s="531"/>
      <c r="H368" s="531">
        <f t="shared" si="102"/>
        <v>558327</v>
      </c>
      <c r="I368" s="531">
        <f t="shared" si="112"/>
        <v>68146</v>
      </c>
      <c r="J368" s="531">
        <f t="shared" si="112"/>
        <v>490181</v>
      </c>
      <c r="K368" s="531"/>
      <c r="L368" s="529">
        <f t="shared" si="103"/>
        <v>740010</v>
      </c>
      <c r="M368" s="530"/>
      <c r="N368" s="531">
        <f t="shared" si="104"/>
        <v>592394</v>
      </c>
      <c r="O368" s="531">
        <v>580617</v>
      </c>
      <c r="P368" s="531">
        <v>11777</v>
      </c>
      <c r="Q368" s="531"/>
      <c r="R368" s="531">
        <f t="shared" si="105"/>
        <v>147616</v>
      </c>
      <c r="S368" s="531">
        <v>28241</v>
      </c>
      <c r="T368" s="531">
        <v>119375</v>
      </c>
      <c r="U368" s="531"/>
      <c r="V368" s="529">
        <f t="shared" si="106"/>
        <v>795478</v>
      </c>
      <c r="W368" s="530"/>
      <c r="X368" s="531">
        <f t="shared" si="107"/>
        <v>384767</v>
      </c>
      <c r="Y368" s="531">
        <v>373553</v>
      </c>
      <c r="Z368" s="532">
        <v>11214</v>
      </c>
      <c r="AA368" s="531"/>
      <c r="AB368" s="531">
        <f t="shared" si="108"/>
        <v>410711</v>
      </c>
      <c r="AC368" s="531">
        <v>39905</v>
      </c>
      <c r="AD368" s="531">
        <v>370806</v>
      </c>
      <c r="AF368" s="533"/>
    </row>
    <row r="369" spans="1:32" s="522" customFormat="1" ht="9" customHeight="1">
      <c r="A369" s="523" t="s">
        <v>76</v>
      </c>
      <c r="B369" s="524">
        <f t="shared" si="109"/>
        <v>1097793</v>
      </c>
      <c r="C369" s="525"/>
      <c r="D369" s="526">
        <f t="shared" si="110"/>
        <v>607073</v>
      </c>
      <c r="E369" s="526">
        <f t="shared" si="111"/>
        <v>578231</v>
      </c>
      <c r="F369" s="526">
        <f t="shared" si="101"/>
        <v>28842</v>
      </c>
      <c r="G369" s="526"/>
      <c r="H369" s="526">
        <f t="shared" si="102"/>
        <v>490720</v>
      </c>
      <c r="I369" s="526">
        <f t="shared" si="112"/>
        <v>121238</v>
      </c>
      <c r="J369" s="526">
        <f t="shared" si="112"/>
        <v>369482</v>
      </c>
      <c r="K369" s="526"/>
      <c r="L369" s="524">
        <f t="shared" si="103"/>
        <v>521523</v>
      </c>
      <c r="M369" s="525"/>
      <c r="N369" s="526">
        <f t="shared" si="104"/>
        <v>402301</v>
      </c>
      <c r="O369" s="526">
        <v>383869</v>
      </c>
      <c r="P369" s="526">
        <v>18432</v>
      </c>
      <c r="Q369" s="526"/>
      <c r="R369" s="526">
        <f t="shared" si="105"/>
        <v>119222</v>
      </c>
      <c r="S369" s="526">
        <v>28371</v>
      </c>
      <c r="T369" s="526">
        <v>90851</v>
      </c>
      <c r="U369" s="526"/>
      <c r="V369" s="524">
        <f t="shared" si="106"/>
        <v>576270</v>
      </c>
      <c r="W369" s="525"/>
      <c r="X369" s="526">
        <f t="shared" si="107"/>
        <v>204772</v>
      </c>
      <c r="Y369" s="526">
        <v>194362</v>
      </c>
      <c r="Z369" s="527">
        <v>10410</v>
      </c>
      <c r="AA369" s="526"/>
      <c r="AB369" s="526">
        <f t="shared" si="108"/>
        <v>371498</v>
      </c>
      <c r="AC369" s="526">
        <v>92867</v>
      </c>
      <c r="AD369" s="526">
        <v>278631</v>
      </c>
      <c r="AF369" s="533"/>
    </row>
    <row r="370" spans="1:32" s="534" customFormat="1" ht="9" customHeight="1">
      <c r="A370" s="528"/>
      <c r="B370" s="529"/>
      <c r="C370" s="530"/>
      <c r="D370" s="531"/>
      <c r="E370" s="531"/>
      <c r="F370" s="531"/>
      <c r="G370" s="531"/>
      <c r="H370" s="531"/>
      <c r="I370" s="531"/>
      <c r="J370" s="531"/>
      <c r="K370" s="531"/>
      <c r="L370" s="529"/>
      <c r="M370" s="530"/>
      <c r="N370" s="531"/>
      <c r="O370" s="531"/>
      <c r="P370" s="531"/>
      <c r="Q370" s="531"/>
      <c r="R370" s="531"/>
      <c r="S370" s="531"/>
      <c r="T370" s="531"/>
      <c r="U370" s="531"/>
      <c r="V370" s="529"/>
      <c r="W370" s="530"/>
      <c r="X370" s="531"/>
      <c r="Y370" s="531"/>
      <c r="Z370" s="531"/>
      <c r="AA370" s="531"/>
      <c r="AB370" s="531"/>
      <c r="AC370" s="531"/>
      <c r="AD370" s="531"/>
    </row>
    <row r="371" spans="1:32" ht="9" customHeight="1">
      <c r="A371" s="513">
        <v>2015</v>
      </c>
      <c r="B371" s="514"/>
      <c r="C371" s="514"/>
      <c r="D371" s="514"/>
      <c r="E371" s="514"/>
      <c r="F371" s="514"/>
      <c r="G371" s="514"/>
      <c r="H371" s="514"/>
      <c r="I371" s="514"/>
      <c r="J371" s="514"/>
      <c r="K371" s="512"/>
      <c r="L371" s="512"/>
      <c r="M371" s="512"/>
      <c r="N371" s="512"/>
      <c r="O371" s="512"/>
      <c r="P371" s="512"/>
      <c r="Q371" s="512"/>
      <c r="R371" s="512"/>
      <c r="S371" s="512"/>
      <c r="T371" s="512"/>
      <c r="U371" s="512"/>
      <c r="V371" s="514"/>
      <c r="W371" s="512"/>
      <c r="X371" s="512"/>
      <c r="Y371" s="512"/>
      <c r="Z371" s="512"/>
      <c r="AA371" s="512"/>
      <c r="AB371" s="512"/>
      <c r="AC371" s="512"/>
      <c r="AD371" s="512"/>
    </row>
    <row r="372" spans="1:32" s="517" customFormat="1" ht="9" customHeight="1">
      <c r="A372" s="515" t="s">
        <v>44</v>
      </c>
      <c r="B372" s="514">
        <f>SUM(B374:B405)</f>
        <v>88192253</v>
      </c>
      <c r="C372" s="516"/>
      <c r="D372" s="514">
        <f>SUM(D374:D405)</f>
        <v>52623721</v>
      </c>
      <c r="E372" s="514">
        <f>SUM(E374:E405)</f>
        <v>50336088</v>
      </c>
      <c r="F372" s="514">
        <f>SUM(F374:F405)</f>
        <v>2287633</v>
      </c>
      <c r="G372" s="514"/>
      <c r="H372" s="514">
        <f>SUM(H374:H405)</f>
        <v>35568532</v>
      </c>
      <c r="I372" s="514">
        <f>SUM(I374:I405)</f>
        <v>5884296</v>
      </c>
      <c r="J372" s="514">
        <f>SUM(J374:J405)</f>
        <v>29684236</v>
      </c>
      <c r="K372" s="514"/>
      <c r="L372" s="514">
        <f>SUM(L374:L405)</f>
        <v>41934231</v>
      </c>
      <c r="M372" s="516"/>
      <c r="N372" s="514">
        <f>SUM(N374:N405)</f>
        <v>32683563</v>
      </c>
      <c r="O372" s="514">
        <f>SUM(O374:O405)</f>
        <v>31309072</v>
      </c>
      <c r="P372" s="514">
        <f>SUM(P374:P405)</f>
        <v>1374491</v>
      </c>
      <c r="Q372" s="514"/>
      <c r="R372" s="514">
        <f>SUM(R374:R405)</f>
        <v>9250668</v>
      </c>
      <c r="S372" s="514">
        <f>SUM(S374:S405)</f>
        <v>1819997</v>
      </c>
      <c r="T372" s="514">
        <f>SUM(T374:T405)</f>
        <v>7430671</v>
      </c>
      <c r="U372" s="514"/>
      <c r="V372" s="514">
        <f>SUM(V374:V405)</f>
        <v>46258022</v>
      </c>
      <c r="W372" s="516"/>
      <c r="X372" s="514">
        <f>SUM(X374:X405)</f>
        <v>19940158</v>
      </c>
      <c r="Y372" s="514">
        <f>SUM(Y374:Y405)</f>
        <v>19027016</v>
      </c>
      <c r="Z372" s="514">
        <f>SUM(Z374:Z405)</f>
        <v>913142</v>
      </c>
      <c r="AA372" s="514"/>
      <c r="AB372" s="514">
        <f>SUM(AB374:AB405)</f>
        <v>26317864</v>
      </c>
      <c r="AC372" s="514">
        <f>SUM(AC374:AC405)</f>
        <v>4064299</v>
      </c>
      <c r="AD372" s="514">
        <f>SUM(AD374:AD405)</f>
        <v>22253565</v>
      </c>
    </row>
    <row r="373" spans="1:32" s="517" customFormat="1" ht="3.95" customHeight="1">
      <c r="A373" s="515"/>
      <c r="B373" s="514"/>
      <c r="C373" s="516"/>
      <c r="D373" s="514"/>
      <c r="E373" s="514"/>
      <c r="F373" s="514"/>
      <c r="G373" s="514"/>
      <c r="H373" s="514"/>
      <c r="I373" s="514"/>
      <c r="J373" s="514"/>
      <c r="K373" s="514"/>
      <c r="L373" s="514"/>
      <c r="M373" s="516"/>
      <c r="N373" s="514"/>
      <c r="O373" s="514"/>
      <c r="P373" s="514"/>
      <c r="Q373" s="514"/>
      <c r="R373" s="514"/>
      <c r="S373" s="514"/>
      <c r="T373" s="514"/>
      <c r="U373" s="514"/>
      <c r="V373" s="514"/>
      <c r="W373" s="516"/>
      <c r="X373" s="514"/>
      <c r="Y373" s="514"/>
      <c r="Z373" s="514"/>
      <c r="AA373" s="514"/>
      <c r="AB373" s="514"/>
      <c r="AC373" s="514"/>
      <c r="AD373" s="514"/>
    </row>
    <row r="374" spans="1:32" s="522" customFormat="1" ht="9" customHeight="1">
      <c r="A374" s="518" t="s">
        <v>45</v>
      </c>
      <c r="B374" s="519">
        <f>SUM(D374,H374)</f>
        <v>911272</v>
      </c>
      <c r="C374" s="516"/>
      <c r="D374" s="520">
        <f>SUM(E374:F374)</f>
        <v>541469</v>
      </c>
      <c r="E374" s="520">
        <f>SUM(O374+Y374)</f>
        <v>517336</v>
      </c>
      <c r="F374" s="520">
        <f t="shared" ref="F374:F405" si="113">SUM(P374+Z374)</f>
        <v>24133</v>
      </c>
      <c r="G374" s="520"/>
      <c r="H374" s="520">
        <f t="shared" ref="H374:H405" si="114">SUM(I374:J374)</f>
        <v>369803</v>
      </c>
      <c r="I374" s="520">
        <f>SUM(S374+AC374)</f>
        <v>47945</v>
      </c>
      <c r="J374" s="520">
        <f>SUM(T374+AD374)</f>
        <v>321858</v>
      </c>
      <c r="K374" s="520"/>
      <c r="L374" s="519">
        <f t="shared" ref="L374:L405" si="115">SUM(N374,R374)</f>
        <v>436674</v>
      </c>
      <c r="M374" s="516"/>
      <c r="N374" s="520">
        <f t="shared" ref="N374:N405" si="116">SUM(O374:P374)</f>
        <v>339793</v>
      </c>
      <c r="O374" s="520">
        <v>323550</v>
      </c>
      <c r="P374" s="520">
        <v>16243</v>
      </c>
      <c r="Q374" s="520"/>
      <c r="R374" s="520">
        <f t="shared" ref="R374:R405" si="117">SUM(S374:T374)</f>
        <v>96881</v>
      </c>
      <c r="S374" s="520">
        <v>16235</v>
      </c>
      <c r="T374" s="520">
        <v>80646</v>
      </c>
      <c r="U374" s="520"/>
      <c r="V374" s="519">
        <f t="shared" ref="V374:V405" si="118">SUM(X374,AB374)</f>
        <v>474598</v>
      </c>
      <c r="W374" s="516"/>
      <c r="X374" s="520">
        <f t="shared" ref="X374:X405" si="119">SUM(Y374:Z374)</f>
        <v>201676</v>
      </c>
      <c r="Y374" s="520">
        <v>193786</v>
      </c>
      <c r="Z374" s="521">
        <v>7890</v>
      </c>
      <c r="AA374" s="520"/>
      <c r="AB374" s="520">
        <f t="shared" ref="AB374:AB405" si="120">SUM(AC374:AD374)</f>
        <v>272922</v>
      </c>
      <c r="AC374" s="520">
        <v>31710</v>
      </c>
      <c r="AD374" s="520">
        <v>241212</v>
      </c>
      <c r="AF374" s="533"/>
    </row>
    <row r="375" spans="1:32" s="522" customFormat="1" ht="9" customHeight="1">
      <c r="A375" s="518" t="s">
        <v>46</v>
      </c>
      <c r="B375" s="519">
        <f t="shared" ref="B375:B405" si="121">SUM(D375,H375)</f>
        <v>2582878</v>
      </c>
      <c r="C375" s="516"/>
      <c r="D375" s="520">
        <f t="shared" ref="D375:D405" si="122">SUM(E375:F375)</f>
        <v>1575652</v>
      </c>
      <c r="E375" s="520">
        <f t="shared" ref="E375:E405" si="123">SUM(O375+Y375)</f>
        <v>1500755</v>
      </c>
      <c r="F375" s="520">
        <f t="shared" si="113"/>
        <v>74897</v>
      </c>
      <c r="G375" s="520"/>
      <c r="H375" s="520">
        <f t="shared" si="114"/>
        <v>1007226</v>
      </c>
      <c r="I375" s="520">
        <f t="shared" ref="I375:J405" si="124">SUM(S375+AC375)</f>
        <v>134160</v>
      </c>
      <c r="J375" s="520">
        <f t="shared" si="124"/>
        <v>873066</v>
      </c>
      <c r="K375" s="520"/>
      <c r="L375" s="519">
        <f t="shared" si="115"/>
        <v>1276148</v>
      </c>
      <c r="M375" s="516"/>
      <c r="N375" s="520">
        <f t="shared" si="116"/>
        <v>974737</v>
      </c>
      <c r="O375" s="520">
        <v>921286</v>
      </c>
      <c r="P375" s="520">
        <v>53451</v>
      </c>
      <c r="Q375" s="520"/>
      <c r="R375" s="520">
        <f t="shared" si="117"/>
        <v>301411</v>
      </c>
      <c r="S375" s="520">
        <v>54711</v>
      </c>
      <c r="T375" s="520">
        <v>246700</v>
      </c>
      <c r="U375" s="520"/>
      <c r="V375" s="519">
        <f t="shared" si="118"/>
        <v>1306730</v>
      </c>
      <c r="W375" s="516"/>
      <c r="X375" s="520">
        <f t="shared" si="119"/>
        <v>600915</v>
      </c>
      <c r="Y375" s="520">
        <v>579469</v>
      </c>
      <c r="Z375" s="521">
        <v>21446</v>
      </c>
      <c r="AA375" s="520"/>
      <c r="AB375" s="520">
        <f t="shared" si="120"/>
        <v>705815</v>
      </c>
      <c r="AC375" s="520">
        <v>79449</v>
      </c>
      <c r="AD375" s="520">
        <v>626366</v>
      </c>
      <c r="AF375" s="533"/>
    </row>
    <row r="376" spans="1:32" s="522" customFormat="1" ht="9" customHeight="1">
      <c r="A376" s="518" t="s">
        <v>47</v>
      </c>
      <c r="B376" s="519">
        <f t="shared" si="121"/>
        <v>558748</v>
      </c>
      <c r="C376" s="516"/>
      <c r="D376" s="520">
        <f t="shared" si="122"/>
        <v>373730</v>
      </c>
      <c r="E376" s="520">
        <f t="shared" si="123"/>
        <v>357555</v>
      </c>
      <c r="F376" s="520">
        <f t="shared" si="113"/>
        <v>16175</v>
      </c>
      <c r="G376" s="520"/>
      <c r="H376" s="520">
        <f t="shared" si="114"/>
        <v>185018</v>
      </c>
      <c r="I376" s="520">
        <f t="shared" si="124"/>
        <v>24933</v>
      </c>
      <c r="J376" s="520">
        <f t="shared" si="124"/>
        <v>160085</v>
      </c>
      <c r="K376" s="520"/>
      <c r="L376" s="519">
        <f t="shared" si="115"/>
        <v>283963</v>
      </c>
      <c r="M376" s="516"/>
      <c r="N376" s="520">
        <f t="shared" si="116"/>
        <v>228840</v>
      </c>
      <c r="O376" s="520">
        <v>219271</v>
      </c>
      <c r="P376" s="521">
        <v>9569</v>
      </c>
      <c r="Q376" s="520"/>
      <c r="R376" s="520">
        <f t="shared" si="117"/>
        <v>55123</v>
      </c>
      <c r="S376" s="520">
        <v>10915</v>
      </c>
      <c r="T376" s="520">
        <v>44208</v>
      </c>
      <c r="U376" s="520"/>
      <c r="V376" s="519">
        <f t="shared" si="118"/>
        <v>274785</v>
      </c>
      <c r="W376" s="516"/>
      <c r="X376" s="520">
        <f t="shared" si="119"/>
        <v>144890</v>
      </c>
      <c r="Y376" s="520">
        <v>138284</v>
      </c>
      <c r="Z376" s="521">
        <v>6606</v>
      </c>
      <c r="AA376" s="520"/>
      <c r="AB376" s="520">
        <f t="shared" si="120"/>
        <v>129895</v>
      </c>
      <c r="AC376" s="520">
        <v>14018</v>
      </c>
      <c r="AD376" s="520">
        <v>115877</v>
      </c>
      <c r="AF376" s="533"/>
    </row>
    <row r="377" spans="1:32" s="522" customFormat="1" ht="9" customHeight="1">
      <c r="A377" s="523" t="s">
        <v>48</v>
      </c>
      <c r="B377" s="524">
        <f t="shared" si="121"/>
        <v>653335</v>
      </c>
      <c r="C377" s="525"/>
      <c r="D377" s="526">
        <f t="shared" si="122"/>
        <v>407973</v>
      </c>
      <c r="E377" s="526">
        <f t="shared" si="123"/>
        <v>397734</v>
      </c>
      <c r="F377" s="526">
        <f t="shared" si="113"/>
        <v>10239</v>
      </c>
      <c r="G377" s="526"/>
      <c r="H377" s="526">
        <f t="shared" si="114"/>
        <v>245362</v>
      </c>
      <c r="I377" s="526">
        <f t="shared" si="124"/>
        <v>29805</v>
      </c>
      <c r="J377" s="526">
        <f t="shared" si="124"/>
        <v>215557</v>
      </c>
      <c r="K377" s="526"/>
      <c r="L377" s="524">
        <f t="shared" si="115"/>
        <v>316987</v>
      </c>
      <c r="M377" s="525"/>
      <c r="N377" s="526">
        <f t="shared" si="116"/>
        <v>261755</v>
      </c>
      <c r="O377" s="526">
        <v>254821</v>
      </c>
      <c r="P377" s="526">
        <v>6934</v>
      </c>
      <c r="Q377" s="526"/>
      <c r="R377" s="526">
        <f t="shared" si="117"/>
        <v>55232</v>
      </c>
      <c r="S377" s="526">
        <v>7621</v>
      </c>
      <c r="T377" s="526">
        <v>47611</v>
      </c>
      <c r="U377" s="526"/>
      <c r="V377" s="524">
        <f t="shared" si="118"/>
        <v>336348</v>
      </c>
      <c r="W377" s="525"/>
      <c r="X377" s="526">
        <f t="shared" si="119"/>
        <v>146218</v>
      </c>
      <c r="Y377" s="526">
        <v>142913</v>
      </c>
      <c r="Z377" s="527">
        <v>3305</v>
      </c>
      <c r="AA377" s="526"/>
      <c r="AB377" s="526">
        <f t="shared" si="120"/>
        <v>190130</v>
      </c>
      <c r="AC377" s="526">
        <v>22184</v>
      </c>
      <c r="AD377" s="526">
        <v>167946</v>
      </c>
      <c r="AF377" s="533"/>
    </row>
    <row r="378" spans="1:32" s="522" customFormat="1" ht="9" customHeight="1">
      <c r="A378" s="528" t="s">
        <v>49</v>
      </c>
      <c r="B378" s="529">
        <f t="shared" si="121"/>
        <v>2155108</v>
      </c>
      <c r="C378" s="530"/>
      <c r="D378" s="531">
        <f t="shared" si="122"/>
        <v>1319515</v>
      </c>
      <c r="E378" s="531">
        <f t="shared" si="123"/>
        <v>1249548</v>
      </c>
      <c r="F378" s="520">
        <f t="shared" si="113"/>
        <v>69967</v>
      </c>
      <c r="G378" s="531"/>
      <c r="H378" s="531">
        <f t="shared" si="114"/>
        <v>835593</v>
      </c>
      <c r="I378" s="531">
        <f t="shared" si="124"/>
        <v>127020</v>
      </c>
      <c r="J378" s="531">
        <f t="shared" si="124"/>
        <v>708573</v>
      </c>
      <c r="K378" s="531"/>
      <c r="L378" s="529">
        <f t="shared" si="115"/>
        <v>1049850</v>
      </c>
      <c r="M378" s="530"/>
      <c r="N378" s="531">
        <f t="shared" si="116"/>
        <v>829619</v>
      </c>
      <c r="O378" s="531">
        <v>789468</v>
      </c>
      <c r="P378" s="531">
        <v>40151</v>
      </c>
      <c r="Q378" s="531"/>
      <c r="R378" s="531">
        <f t="shared" si="117"/>
        <v>220231</v>
      </c>
      <c r="S378" s="531">
        <v>41257</v>
      </c>
      <c r="T378" s="531">
        <v>178974</v>
      </c>
      <c r="U378" s="531"/>
      <c r="V378" s="529">
        <f t="shared" si="118"/>
        <v>1105258</v>
      </c>
      <c r="W378" s="530"/>
      <c r="X378" s="531">
        <f t="shared" si="119"/>
        <v>489896</v>
      </c>
      <c r="Y378" s="531">
        <v>460080</v>
      </c>
      <c r="Z378" s="532">
        <v>29816</v>
      </c>
      <c r="AA378" s="531"/>
      <c r="AB378" s="531">
        <f t="shared" si="120"/>
        <v>615362</v>
      </c>
      <c r="AC378" s="531">
        <v>85763</v>
      </c>
      <c r="AD378" s="531">
        <v>529599</v>
      </c>
      <c r="AF378" s="533"/>
    </row>
    <row r="379" spans="1:32" s="522" customFormat="1" ht="9" customHeight="1">
      <c r="A379" s="528" t="s">
        <v>50</v>
      </c>
      <c r="B379" s="529">
        <f t="shared" si="121"/>
        <v>531151</v>
      </c>
      <c r="C379" s="530"/>
      <c r="D379" s="531">
        <f t="shared" si="122"/>
        <v>354993</v>
      </c>
      <c r="E379" s="531">
        <f t="shared" si="123"/>
        <v>339153</v>
      </c>
      <c r="F379" s="520">
        <f t="shared" si="113"/>
        <v>15840</v>
      </c>
      <c r="G379" s="531"/>
      <c r="H379" s="531">
        <f t="shared" si="114"/>
        <v>176158</v>
      </c>
      <c r="I379" s="531">
        <f t="shared" si="124"/>
        <v>46766</v>
      </c>
      <c r="J379" s="531">
        <f t="shared" si="124"/>
        <v>129392</v>
      </c>
      <c r="K379" s="531"/>
      <c r="L379" s="529">
        <f t="shared" si="115"/>
        <v>255178</v>
      </c>
      <c r="M379" s="530"/>
      <c r="N379" s="531">
        <f t="shared" si="116"/>
        <v>205604</v>
      </c>
      <c r="O379" s="531">
        <v>195790</v>
      </c>
      <c r="P379" s="531">
        <v>9814</v>
      </c>
      <c r="Q379" s="531"/>
      <c r="R379" s="531">
        <f t="shared" si="117"/>
        <v>49574</v>
      </c>
      <c r="S379" s="531">
        <v>16298</v>
      </c>
      <c r="T379" s="531">
        <v>33276</v>
      </c>
      <c r="U379" s="531"/>
      <c r="V379" s="529">
        <f t="shared" si="118"/>
        <v>275973</v>
      </c>
      <c r="W379" s="530"/>
      <c r="X379" s="531">
        <f t="shared" si="119"/>
        <v>149389</v>
      </c>
      <c r="Y379" s="531">
        <v>143363</v>
      </c>
      <c r="Z379" s="532">
        <v>6026</v>
      </c>
      <c r="AA379" s="531"/>
      <c r="AB379" s="531">
        <f t="shared" si="120"/>
        <v>126584</v>
      </c>
      <c r="AC379" s="531">
        <v>30468</v>
      </c>
      <c r="AD379" s="531">
        <v>96116</v>
      </c>
      <c r="AF379" s="533"/>
    </row>
    <row r="380" spans="1:32" s="522" customFormat="1" ht="9" customHeight="1">
      <c r="A380" s="528" t="s">
        <v>51</v>
      </c>
      <c r="B380" s="529">
        <f t="shared" si="121"/>
        <v>3475430</v>
      </c>
      <c r="C380" s="530"/>
      <c r="D380" s="531">
        <f t="shared" si="122"/>
        <v>1927725</v>
      </c>
      <c r="E380" s="531">
        <f t="shared" si="123"/>
        <v>1865005</v>
      </c>
      <c r="F380" s="520">
        <f t="shared" si="113"/>
        <v>62720</v>
      </c>
      <c r="G380" s="531"/>
      <c r="H380" s="531">
        <f t="shared" si="114"/>
        <v>1547705</v>
      </c>
      <c r="I380" s="531">
        <f t="shared" si="124"/>
        <v>211496</v>
      </c>
      <c r="J380" s="531">
        <f t="shared" si="124"/>
        <v>1336209</v>
      </c>
      <c r="K380" s="531"/>
      <c r="L380" s="529">
        <f t="shared" si="115"/>
        <v>1661474</v>
      </c>
      <c r="M380" s="530"/>
      <c r="N380" s="531">
        <f t="shared" si="116"/>
        <v>1376220</v>
      </c>
      <c r="O380" s="531">
        <v>1332811</v>
      </c>
      <c r="P380" s="531">
        <v>43409</v>
      </c>
      <c r="Q380" s="531"/>
      <c r="R380" s="531">
        <f t="shared" si="117"/>
        <v>285254</v>
      </c>
      <c r="S380" s="531">
        <v>55404</v>
      </c>
      <c r="T380" s="531">
        <v>229850</v>
      </c>
      <c r="U380" s="531"/>
      <c r="V380" s="529">
        <f t="shared" si="118"/>
        <v>1813956</v>
      </c>
      <c r="W380" s="530"/>
      <c r="X380" s="531">
        <f t="shared" si="119"/>
        <v>551505</v>
      </c>
      <c r="Y380" s="531">
        <v>532194</v>
      </c>
      <c r="Z380" s="532">
        <v>19311</v>
      </c>
      <c r="AA380" s="531"/>
      <c r="AB380" s="531">
        <f t="shared" si="120"/>
        <v>1262451</v>
      </c>
      <c r="AC380" s="531">
        <v>156092</v>
      </c>
      <c r="AD380" s="531">
        <v>1106359</v>
      </c>
      <c r="AF380" s="533"/>
    </row>
    <row r="381" spans="1:32" s="522" customFormat="1" ht="9" customHeight="1">
      <c r="A381" s="523" t="s">
        <v>52</v>
      </c>
      <c r="B381" s="524">
        <f t="shared" si="121"/>
        <v>2719448</v>
      </c>
      <c r="C381" s="525"/>
      <c r="D381" s="526">
        <f t="shared" si="122"/>
        <v>1598241</v>
      </c>
      <c r="E381" s="526">
        <f t="shared" si="123"/>
        <v>1534286</v>
      </c>
      <c r="F381" s="526">
        <f t="shared" si="113"/>
        <v>63955</v>
      </c>
      <c r="G381" s="526"/>
      <c r="H381" s="526">
        <f t="shared" si="114"/>
        <v>1121207</v>
      </c>
      <c r="I381" s="526">
        <f t="shared" si="124"/>
        <v>140309</v>
      </c>
      <c r="J381" s="526">
        <f t="shared" si="124"/>
        <v>980898</v>
      </c>
      <c r="K381" s="526"/>
      <c r="L381" s="524">
        <f t="shared" si="115"/>
        <v>1334576</v>
      </c>
      <c r="M381" s="525"/>
      <c r="N381" s="526">
        <f t="shared" si="116"/>
        <v>1054470</v>
      </c>
      <c r="O381" s="526">
        <v>1009217</v>
      </c>
      <c r="P381" s="526">
        <v>45253</v>
      </c>
      <c r="Q381" s="526"/>
      <c r="R381" s="526">
        <f t="shared" si="117"/>
        <v>280106</v>
      </c>
      <c r="S381" s="526">
        <v>47345</v>
      </c>
      <c r="T381" s="526">
        <v>232761</v>
      </c>
      <c r="U381" s="526"/>
      <c r="V381" s="524">
        <f t="shared" si="118"/>
        <v>1384872</v>
      </c>
      <c r="W381" s="525"/>
      <c r="X381" s="526">
        <f t="shared" si="119"/>
        <v>543771</v>
      </c>
      <c r="Y381" s="526">
        <v>525069</v>
      </c>
      <c r="Z381" s="527">
        <v>18702</v>
      </c>
      <c r="AA381" s="526"/>
      <c r="AB381" s="526">
        <f t="shared" si="120"/>
        <v>841101</v>
      </c>
      <c r="AC381" s="526">
        <v>92964</v>
      </c>
      <c r="AD381" s="526">
        <v>748137</v>
      </c>
      <c r="AF381" s="533"/>
    </row>
    <row r="382" spans="1:32" s="522" customFormat="1" ht="9" customHeight="1">
      <c r="A382" s="528" t="s">
        <v>53</v>
      </c>
      <c r="B382" s="529">
        <f t="shared" si="121"/>
        <v>7121128</v>
      </c>
      <c r="C382" s="530"/>
      <c r="D382" s="531">
        <f t="shared" si="122"/>
        <v>4346903</v>
      </c>
      <c r="E382" s="531">
        <f t="shared" si="123"/>
        <v>4114102</v>
      </c>
      <c r="F382" s="520">
        <f t="shared" si="113"/>
        <v>232801</v>
      </c>
      <c r="G382" s="531"/>
      <c r="H382" s="531">
        <f t="shared" si="114"/>
        <v>2774225</v>
      </c>
      <c r="I382" s="531">
        <f t="shared" si="124"/>
        <v>531650</v>
      </c>
      <c r="J382" s="531">
        <f t="shared" si="124"/>
        <v>2242575</v>
      </c>
      <c r="K382" s="531"/>
      <c r="L382" s="529">
        <f t="shared" si="115"/>
        <v>3297125</v>
      </c>
      <c r="M382" s="530"/>
      <c r="N382" s="531">
        <f t="shared" si="116"/>
        <v>2416252</v>
      </c>
      <c r="O382" s="531">
        <v>2306935</v>
      </c>
      <c r="P382" s="531">
        <v>109317</v>
      </c>
      <c r="Q382" s="531"/>
      <c r="R382" s="531">
        <f t="shared" si="117"/>
        <v>880873</v>
      </c>
      <c r="S382" s="531">
        <v>188783</v>
      </c>
      <c r="T382" s="531">
        <v>692090</v>
      </c>
      <c r="U382" s="531"/>
      <c r="V382" s="529">
        <f t="shared" si="118"/>
        <v>3824003</v>
      </c>
      <c r="W382" s="530"/>
      <c r="X382" s="531">
        <f t="shared" si="119"/>
        <v>1930651</v>
      </c>
      <c r="Y382" s="531">
        <v>1807167</v>
      </c>
      <c r="Z382" s="532">
        <v>123484</v>
      </c>
      <c r="AA382" s="531"/>
      <c r="AB382" s="531">
        <f t="shared" si="120"/>
        <v>1893352</v>
      </c>
      <c r="AC382" s="531">
        <v>342867</v>
      </c>
      <c r="AD382" s="531">
        <v>1550485</v>
      </c>
      <c r="AF382" s="533"/>
    </row>
    <row r="383" spans="1:32" s="522" customFormat="1" ht="9" customHeight="1">
      <c r="A383" s="528" t="s">
        <v>54</v>
      </c>
      <c r="B383" s="529">
        <f t="shared" si="121"/>
        <v>1246576</v>
      </c>
      <c r="C383" s="530"/>
      <c r="D383" s="531">
        <f t="shared" si="122"/>
        <v>750839</v>
      </c>
      <c r="E383" s="531">
        <f t="shared" si="123"/>
        <v>714803</v>
      </c>
      <c r="F383" s="520">
        <f t="shared" si="113"/>
        <v>36036</v>
      </c>
      <c r="G383" s="531"/>
      <c r="H383" s="531">
        <f t="shared" si="114"/>
        <v>495737</v>
      </c>
      <c r="I383" s="531">
        <f t="shared" si="124"/>
        <v>118267</v>
      </c>
      <c r="J383" s="531">
        <f t="shared" si="124"/>
        <v>377470</v>
      </c>
      <c r="K383" s="531"/>
      <c r="L383" s="529">
        <f t="shared" si="115"/>
        <v>590569</v>
      </c>
      <c r="M383" s="530"/>
      <c r="N383" s="531">
        <f t="shared" si="116"/>
        <v>469576</v>
      </c>
      <c r="O383" s="531">
        <v>447509</v>
      </c>
      <c r="P383" s="531">
        <v>22067</v>
      </c>
      <c r="Q383" s="531"/>
      <c r="R383" s="531">
        <f t="shared" si="117"/>
        <v>120993</v>
      </c>
      <c r="S383" s="531">
        <v>34852</v>
      </c>
      <c r="T383" s="531">
        <v>86141</v>
      </c>
      <c r="U383" s="531"/>
      <c r="V383" s="529">
        <f t="shared" si="118"/>
        <v>656007</v>
      </c>
      <c r="W383" s="530"/>
      <c r="X383" s="531">
        <f t="shared" si="119"/>
        <v>281263</v>
      </c>
      <c r="Y383" s="531">
        <v>267294</v>
      </c>
      <c r="Z383" s="532">
        <v>13969</v>
      </c>
      <c r="AA383" s="531"/>
      <c r="AB383" s="531">
        <f t="shared" si="120"/>
        <v>374744</v>
      </c>
      <c r="AC383" s="531">
        <v>83415</v>
      </c>
      <c r="AD383" s="531">
        <v>291329</v>
      </c>
      <c r="AF383" s="533"/>
    </row>
    <row r="384" spans="1:32" s="522" customFormat="1" ht="9" customHeight="1">
      <c r="A384" s="528" t="s">
        <v>55</v>
      </c>
      <c r="B384" s="529">
        <f t="shared" si="121"/>
        <v>4156075</v>
      </c>
      <c r="C384" s="530"/>
      <c r="D384" s="531">
        <f t="shared" si="122"/>
        <v>2521222</v>
      </c>
      <c r="E384" s="531">
        <f t="shared" si="123"/>
        <v>2411136</v>
      </c>
      <c r="F384" s="520">
        <f t="shared" si="113"/>
        <v>110086</v>
      </c>
      <c r="G384" s="531"/>
      <c r="H384" s="531">
        <f t="shared" si="114"/>
        <v>1634853</v>
      </c>
      <c r="I384" s="531">
        <f t="shared" si="124"/>
        <v>378389</v>
      </c>
      <c r="J384" s="531">
        <f t="shared" si="124"/>
        <v>1256464</v>
      </c>
      <c r="K384" s="531"/>
      <c r="L384" s="529">
        <f t="shared" si="115"/>
        <v>1942642</v>
      </c>
      <c r="M384" s="530"/>
      <c r="N384" s="531">
        <f t="shared" si="116"/>
        <v>1528165</v>
      </c>
      <c r="O384" s="531">
        <v>1460555</v>
      </c>
      <c r="P384" s="531">
        <v>67610</v>
      </c>
      <c r="Q384" s="531"/>
      <c r="R384" s="531">
        <f t="shared" si="117"/>
        <v>414477</v>
      </c>
      <c r="S384" s="531">
        <v>115272</v>
      </c>
      <c r="T384" s="531">
        <v>299205</v>
      </c>
      <c r="U384" s="531"/>
      <c r="V384" s="529">
        <f t="shared" si="118"/>
        <v>2213433</v>
      </c>
      <c r="W384" s="530"/>
      <c r="X384" s="531">
        <f t="shared" si="119"/>
        <v>993057</v>
      </c>
      <c r="Y384" s="531">
        <v>950581</v>
      </c>
      <c r="Z384" s="532">
        <v>42476</v>
      </c>
      <c r="AA384" s="531"/>
      <c r="AB384" s="531">
        <f t="shared" si="120"/>
        <v>1220376</v>
      </c>
      <c r="AC384" s="531">
        <v>263117</v>
      </c>
      <c r="AD384" s="531">
        <v>957259</v>
      </c>
      <c r="AF384" s="533"/>
    </row>
    <row r="385" spans="1:32" s="522" customFormat="1" ht="9" customHeight="1">
      <c r="A385" s="523" t="s">
        <v>56</v>
      </c>
      <c r="B385" s="524">
        <f t="shared" si="121"/>
        <v>2456359</v>
      </c>
      <c r="C385" s="525"/>
      <c r="D385" s="526">
        <f t="shared" si="122"/>
        <v>1417887</v>
      </c>
      <c r="E385" s="526">
        <f t="shared" si="123"/>
        <v>1389888</v>
      </c>
      <c r="F385" s="526">
        <f t="shared" si="113"/>
        <v>27999</v>
      </c>
      <c r="G385" s="526"/>
      <c r="H385" s="526">
        <f t="shared" si="114"/>
        <v>1038472</v>
      </c>
      <c r="I385" s="526">
        <f t="shared" si="124"/>
        <v>56567</v>
      </c>
      <c r="J385" s="526">
        <f t="shared" si="124"/>
        <v>981905</v>
      </c>
      <c r="K385" s="526"/>
      <c r="L385" s="524">
        <f t="shared" si="115"/>
        <v>1146257</v>
      </c>
      <c r="M385" s="525"/>
      <c r="N385" s="526">
        <f t="shared" si="116"/>
        <v>881521</v>
      </c>
      <c r="O385" s="526">
        <v>866211</v>
      </c>
      <c r="P385" s="526">
        <v>15310</v>
      </c>
      <c r="Q385" s="526"/>
      <c r="R385" s="526">
        <f t="shared" si="117"/>
        <v>264736</v>
      </c>
      <c r="S385" s="526">
        <v>16207</v>
      </c>
      <c r="T385" s="526">
        <v>248529</v>
      </c>
      <c r="U385" s="526"/>
      <c r="V385" s="524">
        <f t="shared" si="118"/>
        <v>1310102</v>
      </c>
      <c r="W385" s="525"/>
      <c r="X385" s="526">
        <f t="shared" si="119"/>
        <v>536366</v>
      </c>
      <c r="Y385" s="526">
        <v>523677</v>
      </c>
      <c r="Z385" s="527">
        <v>12689</v>
      </c>
      <c r="AA385" s="526"/>
      <c r="AB385" s="526">
        <f t="shared" si="120"/>
        <v>773736</v>
      </c>
      <c r="AC385" s="526">
        <v>40360</v>
      </c>
      <c r="AD385" s="526">
        <v>733376</v>
      </c>
      <c r="AF385" s="533"/>
    </row>
    <row r="386" spans="1:32" s="522" customFormat="1" ht="9" customHeight="1">
      <c r="A386" s="528" t="s">
        <v>57</v>
      </c>
      <c r="B386" s="529">
        <f t="shared" si="121"/>
        <v>2045712</v>
      </c>
      <c r="C386" s="530"/>
      <c r="D386" s="531">
        <f t="shared" si="122"/>
        <v>1245326</v>
      </c>
      <c r="E386" s="531">
        <f t="shared" si="123"/>
        <v>1194894</v>
      </c>
      <c r="F386" s="520">
        <f t="shared" si="113"/>
        <v>50432</v>
      </c>
      <c r="G386" s="531"/>
      <c r="H386" s="531">
        <f t="shared" si="114"/>
        <v>800386</v>
      </c>
      <c r="I386" s="531">
        <f t="shared" si="124"/>
        <v>81379</v>
      </c>
      <c r="J386" s="531">
        <f t="shared" si="124"/>
        <v>719007</v>
      </c>
      <c r="K386" s="531"/>
      <c r="L386" s="529">
        <f t="shared" si="115"/>
        <v>941802</v>
      </c>
      <c r="M386" s="530"/>
      <c r="N386" s="531">
        <f t="shared" si="116"/>
        <v>755583</v>
      </c>
      <c r="O386" s="531">
        <v>727784</v>
      </c>
      <c r="P386" s="532">
        <v>27799</v>
      </c>
      <c r="Q386" s="531"/>
      <c r="R386" s="531">
        <f t="shared" si="117"/>
        <v>186219</v>
      </c>
      <c r="S386" s="531">
        <v>29712</v>
      </c>
      <c r="T386" s="531">
        <v>156507</v>
      </c>
      <c r="U386" s="531"/>
      <c r="V386" s="529">
        <f t="shared" si="118"/>
        <v>1103910</v>
      </c>
      <c r="W386" s="530"/>
      <c r="X386" s="531">
        <f t="shared" si="119"/>
        <v>489743</v>
      </c>
      <c r="Y386" s="531">
        <v>467110</v>
      </c>
      <c r="Z386" s="521">
        <v>22633</v>
      </c>
      <c r="AA386" s="531"/>
      <c r="AB386" s="531">
        <f t="shared" si="120"/>
        <v>614167</v>
      </c>
      <c r="AC386" s="531">
        <v>51667</v>
      </c>
      <c r="AD386" s="531">
        <v>562500</v>
      </c>
      <c r="AF386" s="533"/>
    </row>
    <row r="387" spans="1:32" s="522" customFormat="1" ht="9" customHeight="1">
      <c r="A387" s="528" t="s">
        <v>58</v>
      </c>
      <c r="B387" s="529">
        <f t="shared" si="121"/>
        <v>5784153</v>
      </c>
      <c r="C387" s="530"/>
      <c r="D387" s="531">
        <f t="shared" si="122"/>
        <v>3541923</v>
      </c>
      <c r="E387" s="531">
        <f t="shared" si="123"/>
        <v>3355065</v>
      </c>
      <c r="F387" s="520">
        <f t="shared" si="113"/>
        <v>186858</v>
      </c>
      <c r="G387" s="531"/>
      <c r="H387" s="531">
        <f t="shared" si="114"/>
        <v>2242230</v>
      </c>
      <c r="I387" s="531">
        <f t="shared" si="124"/>
        <v>243155</v>
      </c>
      <c r="J387" s="531">
        <f t="shared" si="124"/>
        <v>1999075</v>
      </c>
      <c r="K387" s="531"/>
      <c r="L387" s="529">
        <f t="shared" si="115"/>
        <v>2776742</v>
      </c>
      <c r="M387" s="530"/>
      <c r="N387" s="531">
        <f t="shared" si="116"/>
        <v>2175933</v>
      </c>
      <c r="O387" s="531">
        <v>2058656</v>
      </c>
      <c r="P387" s="531">
        <v>117277</v>
      </c>
      <c r="Q387" s="531"/>
      <c r="R387" s="531">
        <f t="shared" si="117"/>
        <v>600809</v>
      </c>
      <c r="S387" s="531">
        <v>89120</v>
      </c>
      <c r="T387" s="531">
        <v>511689</v>
      </c>
      <c r="U387" s="531"/>
      <c r="V387" s="529">
        <f t="shared" si="118"/>
        <v>3007411</v>
      </c>
      <c r="W387" s="530"/>
      <c r="X387" s="531">
        <f t="shared" si="119"/>
        <v>1365990</v>
      </c>
      <c r="Y387" s="531">
        <v>1296409</v>
      </c>
      <c r="Z387" s="532">
        <v>69581</v>
      </c>
      <c r="AA387" s="531"/>
      <c r="AB387" s="531">
        <f t="shared" si="120"/>
        <v>1641421</v>
      </c>
      <c r="AC387" s="531">
        <v>154035</v>
      </c>
      <c r="AD387" s="531">
        <v>1487386</v>
      </c>
      <c r="AF387" s="533"/>
    </row>
    <row r="388" spans="1:32" s="522" customFormat="1" ht="9" customHeight="1">
      <c r="A388" s="528" t="s">
        <v>59</v>
      </c>
      <c r="B388" s="529">
        <f t="shared" si="121"/>
        <v>12367250</v>
      </c>
      <c r="C388" s="530"/>
      <c r="D388" s="531">
        <f t="shared" si="122"/>
        <v>7409354</v>
      </c>
      <c r="E388" s="531">
        <f t="shared" si="123"/>
        <v>6994293</v>
      </c>
      <c r="F388" s="520">
        <f t="shared" si="113"/>
        <v>415061</v>
      </c>
      <c r="G388" s="531"/>
      <c r="H388" s="531">
        <f t="shared" si="114"/>
        <v>4957896</v>
      </c>
      <c r="I388" s="531">
        <f t="shared" si="124"/>
        <v>617626</v>
      </c>
      <c r="J388" s="531">
        <f t="shared" si="124"/>
        <v>4340270</v>
      </c>
      <c r="K388" s="531"/>
      <c r="L388" s="529">
        <f t="shared" si="115"/>
        <v>5884143</v>
      </c>
      <c r="M388" s="530"/>
      <c r="N388" s="531">
        <f t="shared" si="116"/>
        <v>4637034</v>
      </c>
      <c r="O388" s="531">
        <v>4403954</v>
      </c>
      <c r="P388" s="531">
        <v>233080</v>
      </c>
      <c r="Q388" s="531"/>
      <c r="R388" s="531">
        <f t="shared" si="117"/>
        <v>1247109</v>
      </c>
      <c r="S388" s="531">
        <v>198882</v>
      </c>
      <c r="T388" s="531">
        <v>1048227</v>
      </c>
      <c r="U388" s="531"/>
      <c r="V388" s="529">
        <f t="shared" si="118"/>
        <v>6483107</v>
      </c>
      <c r="W388" s="530"/>
      <c r="X388" s="531">
        <f t="shared" si="119"/>
        <v>2772320</v>
      </c>
      <c r="Y388" s="531">
        <v>2590339</v>
      </c>
      <c r="Z388" s="532">
        <v>181981</v>
      </c>
      <c r="AA388" s="531"/>
      <c r="AB388" s="531">
        <f t="shared" si="120"/>
        <v>3710787</v>
      </c>
      <c r="AC388" s="531">
        <v>418744</v>
      </c>
      <c r="AD388" s="531">
        <v>3292043</v>
      </c>
      <c r="AF388" s="533"/>
    </row>
    <row r="389" spans="1:32" s="522" customFormat="1" ht="9" customHeight="1">
      <c r="A389" s="523" t="s">
        <v>60</v>
      </c>
      <c r="B389" s="524">
        <f t="shared" si="121"/>
        <v>3333871</v>
      </c>
      <c r="C389" s="525"/>
      <c r="D389" s="526">
        <f t="shared" si="122"/>
        <v>1978793</v>
      </c>
      <c r="E389" s="526">
        <f t="shared" si="123"/>
        <v>1923548</v>
      </c>
      <c r="F389" s="526">
        <f t="shared" si="113"/>
        <v>55245</v>
      </c>
      <c r="G389" s="526"/>
      <c r="H389" s="526">
        <f t="shared" si="114"/>
        <v>1355078</v>
      </c>
      <c r="I389" s="526">
        <f t="shared" si="124"/>
        <v>342448</v>
      </c>
      <c r="J389" s="526">
        <f t="shared" si="124"/>
        <v>1012630</v>
      </c>
      <c r="K389" s="526"/>
      <c r="L389" s="524">
        <f t="shared" si="115"/>
        <v>1581984</v>
      </c>
      <c r="M389" s="525"/>
      <c r="N389" s="526">
        <f t="shared" si="116"/>
        <v>1255960</v>
      </c>
      <c r="O389" s="526">
        <v>1224389</v>
      </c>
      <c r="P389" s="526">
        <v>31571</v>
      </c>
      <c r="Q389" s="526"/>
      <c r="R389" s="526">
        <f t="shared" si="117"/>
        <v>326024</v>
      </c>
      <c r="S389" s="526">
        <v>78976</v>
      </c>
      <c r="T389" s="526">
        <v>247048</v>
      </c>
      <c r="U389" s="526"/>
      <c r="V389" s="524">
        <f t="shared" si="118"/>
        <v>1751887</v>
      </c>
      <c r="W389" s="525"/>
      <c r="X389" s="526">
        <f t="shared" si="119"/>
        <v>722833</v>
      </c>
      <c r="Y389" s="526">
        <v>699159</v>
      </c>
      <c r="Z389" s="527">
        <v>23674</v>
      </c>
      <c r="AA389" s="526"/>
      <c r="AB389" s="526">
        <f t="shared" si="120"/>
        <v>1029054</v>
      </c>
      <c r="AC389" s="526">
        <v>263472</v>
      </c>
      <c r="AD389" s="526">
        <v>765582</v>
      </c>
      <c r="AF389" s="533"/>
    </row>
    <row r="390" spans="1:32" s="522" customFormat="1" ht="9" customHeight="1">
      <c r="A390" s="528" t="s">
        <v>61</v>
      </c>
      <c r="B390" s="529">
        <f t="shared" si="121"/>
        <v>1430684</v>
      </c>
      <c r="C390" s="530"/>
      <c r="D390" s="531">
        <f t="shared" si="122"/>
        <v>812055</v>
      </c>
      <c r="E390" s="531">
        <f t="shared" si="123"/>
        <v>786419</v>
      </c>
      <c r="F390" s="520">
        <f t="shared" si="113"/>
        <v>25636</v>
      </c>
      <c r="G390" s="531"/>
      <c r="H390" s="531">
        <f t="shared" si="114"/>
        <v>618629</v>
      </c>
      <c r="I390" s="531">
        <f t="shared" si="124"/>
        <v>106419</v>
      </c>
      <c r="J390" s="531">
        <f t="shared" si="124"/>
        <v>512210</v>
      </c>
      <c r="K390" s="531"/>
      <c r="L390" s="529">
        <f t="shared" si="115"/>
        <v>665722</v>
      </c>
      <c r="M390" s="530"/>
      <c r="N390" s="531">
        <f t="shared" si="116"/>
        <v>477606</v>
      </c>
      <c r="O390" s="531">
        <v>459231</v>
      </c>
      <c r="P390" s="531">
        <v>18375</v>
      </c>
      <c r="Q390" s="531"/>
      <c r="R390" s="531">
        <f t="shared" si="117"/>
        <v>188116</v>
      </c>
      <c r="S390" s="531">
        <v>34997</v>
      </c>
      <c r="T390" s="531">
        <v>153119</v>
      </c>
      <c r="U390" s="531"/>
      <c r="V390" s="529">
        <f t="shared" si="118"/>
        <v>764962</v>
      </c>
      <c r="W390" s="530"/>
      <c r="X390" s="531">
        <f t="shared" si="119"/>
        <v>334449</v>
      </c>
      <c r="Y390" s="531">
        <v>327188</v>
      </c>
      <c r="Z390" s="532">
        <v>7261</v>
      </c>
      <c r="AA390" s="531"/>
      <c r="AB390" s="531">
        <f t="shared" si="120"/>
        <v>430513</v>
      </c>
      <c r="AC390" s="531">
        <v>71422</v>
      </c>
      <c r="AD390" s="531">
        <v>359091</v>
      </c>
      <c r="AF390" s="533"/>
    </row>
    <row r="391" spans="1:32" s="522" customFormat="1" ht="9" customHeight="1">
      <c r="A391" s="528" t="s">
        <v>62</v>
      </c>
      <c r="B391" s="529">
        <f t="shared" si="121"/>
        <v>881890</v>
      </c>
      <c r="C391" s="530"/>
      <c r="D391" s="531">
        <f t="shared" si="122"/>
        <v>571752</v>
      </c>
      <c r="E391" s="531">
        <f t="shared" si="123"/>
        <v>539679</v>
      </c>
      <c r="F391" s="520">
        <f t="shared" si="113"/>
        <v>32073</v>
      </c>
      <c r="G391" s="531"/>
      <c r="H391" s="531">
        <f t="shared" si="114"/>
        <v>310138</v>
      </c>
      <c r="I391" s="531">
        <f t="shared" si="124"/>
        <v>86035</v>
      </c>
      <c r="J391" s="531">
        <f t="shared" si="124"/>
        <v>224103</v>
      </c>
      <c r="K391" s="531"/>
      <c r="L391" s="529">
        <f t="shared" si="115"/>
        <v>434453</v>
      </c>
      <c r="M391" s="530"/>
      <c r="N391" s="531">
        <f t="shared" si="116"/>
        <v>348076</v>
      </c>
      <c r="O391" s="531">
        <v>327384</v>
      </c>
      <c r="P391" s="531">
        <v>20692</v>
      </c>
      <c r="Q391" s="531"/>
      <c r="R391" s="531">
        <f t="shared" si="117"/>
        <v>86377</v>
      </c>
      <c r="S391" s="531">
        <v>29801</v>
      </c>
      <c r="T391" s="531">
        <v>56576</v>
      </c>
      <c r="U391" s="531"/>
      <c r="V391" s="529">
        <f t="shared" si="118"/>
        <v>447437</v>
      </c>
      <c r="W391" s="530"/>
      <c r="X391" s="531">
        <f t="shared" si="119"/>
        <v>223676</v>
      </c>
      <c r="Y391" s="531">
        <v>212295</v>
      </c>
      <c r="Z391" s="532">
        <v>11381</v>
      </c>
      <c r="AA391" s="531"/>
      <c r="AB391" s="531">
        <f t="shared" si="120"/>
        <v>223761</v>
      </c>
      <c r="AC391" s="531">
        <v>56234</v>
      </c>
      <c r="AD391" s="531">
        <v>167527</v>
      </c>
      <c r="AF391" s="533"/>
    </row>
    <row r="392" spans="1:32" s="522" customFormat="1" ht="9" customHeight="1">
      <c r="A392" s="528" t="s">
        <v>63</v>
      </c>
      <c r="B392" s="529">
        <f t="shared" si="121"/>
        <v>3816539</v>
      </c>
      <c r="C392" s="530"/>
      <c r="D392" s="531">
        <f t="shared" si="122"/>
        <v>2327113</v>
      </c>
      <c r="E392" s="531">
        <f t="shared" si="123"/>
        <v>2212256</v>
      </c>
      <c r="F392" s="520">
        <f t="shared" si="113"/>
        <v>114857</v>
      </c>
      <c r="G392" s="531"/>
      <c r="H392" s="531">
        <f t="shared" si="114"/>
        <v>1489426</v>
      </c>
      <c r="I392" s="531">
        <f t="shared" si="124"/>
        <v>232748</v>
      </c>
      <c r="J392" s="531">
        <f t="shared" si="124"/>
        <v>1256678</v>
      </c>
      <c r="K392" s="531"/>
      <c r="L392" s="529">
        <f t="shared" si="115"/>
        <v>1866519</v>
      </c>
      <c r="M392" s="530"/>
      <c r="N392" s="531">
        <f t="shared" si="116"/>
        <v>1459732</v>
      </c>
      <c r="O392" s="531">
        <v>1388997</v>
      </c>
      <c r="P392" s="531">
        <v>70735</v>
      </c>
      <c r="Q392" s="531"/>
      <c r="R392" s="531">
        <f t="shared" si="117"/>
        <v>406787</v>
      </c>
      <c r="S392" s="531">
        <v>82339</v>
      </c>
      <c r="T392" s="531">
        <v>324448</v>
      </c>
      <c r="U392" s="531"/>
      <c r="V392" s="529">
        <f t="shared" si="118"/>
        <v>1950020</v>
      </c>
      <c r="W392" s="530"/>
      <c r="X392" s="531">
        <f t="shared" si="119"/>
        <v>867381</v>
      </c>
      <c r="Y392" s="531">
        <v>823259</v>
      </c>
      <c r="Z392" s="532">
        <v>44122</v>
      </c>
      <c r="AA392" s="531"/>
      <c r="AB392" s="531">
        <f t="shared" si="120"/>
        <v>1082639</v>
      </c>
      <c r="AC392" s="531">
        <v>150409</v>
      </c>
      <c r="AD392" s="531">
        <v>932230</v>
      </c>
      <c r="AF392" s="533"/>
    </row>
    <row r="393" spans="1:32" s="522" customFormat="1" ht="9" customHeight="1">
      <c r="A393" s="523" t="s">
        <v>64</v>
      </c>
      <c r="B393" s="524">
        <f t="shared" si="121"/>
        <v>2844363</v>
      </c>
      <c r="C393" s="525"/>
      <c r="D393" s="526">
        <f t="shared" si="122"/>
        <v>1645023</v>
      </c>
      <c r="E393" s="526">
        <f t="shared" si="123"/>
        <v>1605892</v>
      </c>
      <c r="F393" s="526">
        <f t="shared" si="113"/>
        <v>39131</v>
      </c>
      <c r="G393" s="526"/>
      <c r="H393" s="526">
        <f t="shared" si="114"/>
        <v>1199340</v>
      </c>
      <c r="I393" s="526">
        <f t="shared" si="124"/>
        <v>217481</v>
      </c>
      <c r="J393" s="526">
        <f t="shared" si="124"/>
        <v>981859</v>
      </c>
      <c r="K393" s="526"/>
      <c r="L393" s="524">
        <f t="shared" si="115"/>
        <v>1309495</v>
      </c>
      <c r="M393" s="525"/>
      <c r="N393" s="526">
        <f t="shared" si="116"/>
        <v>992291</v>
      </c>
      <c r="O393" s="526">
        <v>966706</v>
      </c>
      <c r="P393" s="526">
        <v>25585</v>
      </c>
      <c r="Q393" s="526"/>
      <c r="R393" s="526">
        <f t="shared" si="117"/>
        <v>317204</v>
      </c>
      <c r="S393" s="526">
        <v>53778</v>
      </c>
      <c r="T393" s="526">
        <v>263426</v>
      </c>
      <c r="U393" s="526"/>
      <c r="V393" s="524">
        <f t="shared" si="118"/>
        <v>1534868</v>
      </c>
      <c r="W393" s="525"/>
      <c r="X393" s="526">
        <f t="shared" si="119"/>
        <v>652732</v>
      </c>
      <c r="Y393" s="526">
        <v>639186</v>
      </c>
      <c r="Z393" s="527">
        <v>13546</v>
      </c>
      <c r="AA393" s="526"/>
      <c r="AB393" s="526">
        <f t="shared" si="120"/>
        <v>882136</v>
      </c>
      <c r="AC393" s="526">
        <v>163703</v>
      </c>
      <c r="AD393" s="526">
        <v>718433</v>
      </c>
      <c r="AF393" s="533"/>
    </row>
    <row r="394" spans="1:32" s="522" customFormat="1" ht="9" customHeight="1">
      <c r="A394" s="528" t="s">
        <v>65</v>
      </c>
      <c r="B394" s="529">
        <f t="shared" si="121"/>
        <v>4398965</v>
      </c>
      <c r="C394" s="530"/>
      <c r="D394" s="531">
        <f t="shared" si="122"/>
        <v>2651926</v>
      </c>
      <c r="E394" s="531">
        <f t="shared" si="123"/>
        <v>2565767</v>
      </c>
      <c r="F394" s="520">
        <f t="shared" si="113"/>
        <v>86159</v>
      </c>
      <c r="G394" s="531"/>
      <c r="H394" s="531">
        <f t="shared" si="114"/>
        <v>1747039</v>
      </c>
      <c r="I394" s="531">
        <f t="shared" si="124"/>
        <v>370869</v>
      </c>
      <c r="J394" s="531">
        <f t="shared" si="124"/>
        <v>1376170</v>
      </c>
      <c r="K394" s="531"/>
      <c r="L394" s="529">
        <f t="shared" si="115"/>
        <v>2057258</v>
      </c>
      <c r="M394" s="530"/>
      <c r="N394" s="531">
        <f t="shared" si="116"/>
        <v>1650752</v>
      </c>
      <c r="O394" s="531">
        <v>1602273</v>
      </c>
      <c r="P394" s="531">
        <v>48479</v>
      </c>
      <c r="Q394" s="531"/>
      <c r="R394" s="531">
        <f t="shared" si="117"/>
        <v>406506</v>
      </c>
      <c r="S394" s="531">
        <v>115448</v>
      </c>
      <c r="T394" s="531">
        <v>291058</v>
      </c>
      <c r="U394" s="531"/>
      <c r="V394" s="529">
        <f t="shared" si="118"/>
        <v>2341707</v>
      </c>
      <c r="W394" s="530"/>
      <c r="X394" s="531">
        <f t="shared" si="119"/>
        <v>1001174</v>
      </c>
      <c r="Y394" s="531">
        <v>963494</v>
      </c>
      <c r="Z394" s="532">
        <v>37680</v>
      </c>
      <c r="AA394" s="531"/>
      <c r="AB394" s="531">
        <f t="shared" si="120"/>
        <v>1340533</v>
      </c>
      <c r="AC394" s="531">
        <v>255421</v>
      </c>
      <c r="AD394" s="531">
        <v>1085112</v>
      </c>
      <c r="AF394" s="533"/>
    </row>
    <row r="395" spans="1:32" s="522" customFormat="1" ht="9" customHeight="1">
      <c r="A395" s="528" t="s">
        <v>66</v>
      </c>
      <c r="B395" s="529">
        <f t="shared" si="121"/>
        <v>1441970</v>
      </c>
      <c r="C395" s="530"/>
      <c r="D395" s="531">
        <f t="shared" si="122"/>
        <v>772906</v>
      </c>
      <c r="E395" s="531">
        <f t="shared" si="123"/>
        <v>734113</v>
      </c>
      <c r="F395" s="520">
        <f t="shared" si="113"/>
        <v>38793</v>
      </c>
      <c r="G395" s="531"/>
      <c r="H395" s="531">
        <f t="shared" si="114"/>
        <v>669064</v>
      </c>
      <c r="I395" s="531">
        <f t="shared" si="124"/>
        <v>88444</v>
      </c>
      <c r="J395" s="531">
        <f t="shared" si="124"/>
        <v>580620</v>
      </c>
      <c r="K395" s="531"/>
      <c r="L395" s="529">
        <f t="shared" si="115"/>
        <v>666720</v>
      </c>
      <c r="M395" s="530"/>
      <c r="N395" s="531">
        <f t="shared" si="116"/>
        <v>478411</v>
      </c>
      <c r="O395" s="531">
        <v>449451</v>
      </c>
      <c r="P395" s="531">
        <v>28960</v>
      </c>
      <c r="Q395" s="531"/>
      <c r="R395" s="531">
        <f t="shared" si="117"/>
        <v>188309</v>
      </c>
      <c r="S395" s="531">
        <v>25054</v>
      </c>
      <c r="T395" s="531">
        <v>163255</v>
      </c>
      <c r="U395" s="531"/>
      <c r="V395" s="529">
        <f t="shared" si="118"/>
        <v>775250</v>
      </c>
      <c r="W395" s="530"/>
      <c r="X395" s="531">
        <f t="shared" si="119"/>
        <v>294495</v>
      </c>
      <c r="Y395" s="531">
        <v>284662</v>
      </c>
      <c r="Z395" s="532">
        <v>9833</v>
      </c>
      <c r="AA395" s="531"/>
      <c r="AB395" s="531">
        <f t="shared" si="120"/>
        <v>480755</v>
      </c>
      <c r="AC395" s="531">
        <v>63390</v>
      </c>
      <c r="AD395" s="531">
        <v>417365</v>
      </c>
      <c r="AF395" s="533"/>
    </row>
    <row r="396" spans="1:32" s="522" customFormat="1" ht="9" customHeight="1">
      <c r="A396" s="528" t="s">
        <v>67</v>
      </c>
      <c r="B396" s="529">
        <f t="shared" si="121"/>
        <v>1143401</v>
      </c>
      <c r="C396" s="530"/>
      <c r="D396" s="531">
        <f t="shared" si="122"/>
        <v>762384</v>
      </c>
      <c r="E396" s="531">
        <f t="shared" si="123"/>
        <v>734312</v>
      </c>
      <c r="F396" s="520">
        <f t="shared" si="113"/>
        <v>28072</v>
      </c>
      <c r="G396" s="531"/>
      <c r="H396" s="531">
        <f t="shared" si="114"/>
        <v>381017</v>
      </c>
      <c r="I396" s="531">
        <f t="shared" si="124"/>
        <v>52878</v>
      </c>
      <c r="J396" s="531">
        <f t="shared" si="124"/>
        <v>328139</v>
      </c>
      <c r="K396" s="531"/>
      <c r="L396" s="529">
        <f t="shared" si="115"/>
        <v>563529</v>
      </c>
      <c r="M396" s="530"/>
      <c r="N396" s="531">
        <f t="shared" si="116"/>
        <v>471111</v>
      </c>
      <c r="O396" s="531">
        <v>454534</v>
      </c>
      <c r="P396" s="531">
        <v>16577</v>
      </c>
      <c r="Q396" s="531"/>
      <c r="R396" s="531">
        <f t="shared" si="117"/>
        <v>92418</v>
      </c>
      <c r="S396" s="531">
        <v>20073</v>
      </c>
      <c r="T396" s="531">
        <v>72345</v>
      </c>
      <c r="U396" s="531"/>
      <c r="V396" s="529">
        <f t="shared" si="118"/>
        <v>579872</v>
      </c>
      <c r="W396" s="530"/>
      <c r="X396" s="531">
        <f t="shared" si="119"/>
        <v>291273</v>
      </c>
      <c r="Y396" s="531">
        <v>279778</v>
      </c>
      <c r="Z396" s="532">
        <v>11495</v>
      </c>
      <c r="AA396" s="531"/>
      <c r="AB396" s="531">
        <f t="shared" si="120"/>
        <v>288599</v>
      </c>
      <c r="AC396" s="531">
        <v>32805</v>
      </c>
      <c r="AD396" s="531">
        <v>255794</v>
      </c>
      <c r="AF396" s="533"/>
    </row>
    <row r="397" spans="1:32" s="522" customFormat="1" ht="9" customHeight="1">
      <c r="A397" s="523" t="s">
        <v>68</v>
      </c>
      <c r="B397" s="524">
        <f t="shared" si="121"/>
        <v>1975304</v>
      </c>
      <c r="C397" s="525"/>
      <c r="D397" s="526">
        <f t="shared" si="122"/>
        <v>1150688</v>
      </c>
      <c r="E397" s="526">
        <f t="shared" si="123"/>
        <v>1117729</v>
      </c>
      <c r="F397" s="526">
        <f t="shared" si="113"/>
        <v>32959</v>
      </c>
      <c r="G397" s="526"/>
      <c r="H397" s="526">
        <f t="shared" si="114"/>
        <v>824616</v>
      </c>
      <c r="I397" s="526">
        <f t="shared" si="124"/>
        <v>135228</v>
      </c>
      <c r="J397" s="526">
        <f t="shared" si="124"/>
        <v>689388</v>
      </c>
      <c r="K397" s="526"/>
      <c r="L397" s="524">
        <f t="shared" si="115"/>
        <v>923365</v>
      </c>
      <c r="M397" s="525"/>
      <c r="N397" s="526">
        <f t="shared" si="116"/>
        <v>720855</v>
      </c>
      <c r="O397" s="526">
        <v>701225</v>
      </c>
      <c r="P397" s="526">
        <v>19630</v>
      </c>
      <c r="Q397" s="526"/>
      <c r="R397" s="526">
        <f t="shared" si="117"/>
        <v>202510</v>
      </c>
      <c r="S397" s="526">
        <v>43181</v>
      </c>
      <c r="T397" s="526">
        <v>159329</v>
      </c>
      <c r="U397" s="526"/>
      <c r="V397" s="524">
        <f t="shared" si="118"/>
        <v>1051939</v>
      </c>
      <c r="W397" s="525"/>
      <c r="X397" s="526">
        <f t="shared" si="119"/>
        <v>429833</v>
      </c>
      <c r="Y397" s="526">
        <v>416504</v>
      </c>
      <c r="Z397" s="527">
        <v>13329</v>
      </c>
      <c r="AA397" s="526"/>
      <c r="AB397" s="526">
        <f t="shared" si="120"/>
        <v>622106</v>
      </c>
      <c r="AC397" s="526">
        <v>92047</v>
      </c>
      <c r="AD397" s="526">
        <v>530059</v>
      </c>
      <c r="AF397" s="533"/>
    </row>
    <row r="398" spans="1:32" s="522" customFormat="1" ht="9" customHeight="1">
      <c r="A398" s="528" t="s">
        <v>69</v>
      </c>
      <c r="B398" s="529">
        <f t="shared" si="121"/>
        <v>2194074</v>
      </c>
      <c r="C398" s="530"/>
      <c r="D398" s="531">
        <f t="shared" si="122"/>
        <v>1328948</v>
      </c>
      <c r="E398" s="531">
        <f t="shared" si="123"/>
        <v>1271345</v>
      </c>
      <c r="F398" s="520">
        <f t="shared" si="113"/>
        <v>57603</v>
      </c>
      <c r="G398" s="531"/>
      <c r="H398" s="531">
        <f t="shared" si="114"/>
        <v>865126</v>
      </c>
      <c r="I398" s="531">
        <f t="shared" si="124"/>
        <v>208598</v>
      </c>
      <c r="J398" s="531">
        <f t="shared" si="124"/>
        <v>656528</v>
      </c>
      <c r="K398" s="531"/>
      <c r="L398" s="529">
        <f t="shared" si="115"/>
        <v>1070129</v>
      </c>
      <c r="M398" s="530"/>
      <c r="N398" s="531">
        <f t="shared" si="116"/>
        <v>819295</v>
      </c>
      <c r="O398" s="531">
        <v>783167</v>
      </c>
      <c r="P398" s="531">
        <v>36128</v>
      </c>
      <c r="Q398" s="531"/>
      <c r="R398" s="531">
        <f t="shared" si="117"/>
        <v>250834</v>
      </c>
      <c r="S398" s="531">
        <v>75415</v>
      </c>
      <c r="T398" s="531">
        <v>175419</v>
      </c>
      <c r="U398" s="531"/>
      <c r="V398" s="529">
        <f t="shared" si="118"/>
        <v>1123945</v>
      </c>
      <c r="W398" s="530"/>
      <c r="X398" s="531">
        <f t="shared" si="119"/>
        <v>509653</v>
      </c>
      <c r="Y398" s="531">
        <v>488178</v>
      </c>
      <c r="Z398" s="532">
        <v>21475</v>
      </c>
      <c r="AA398" s="531"/>
      <c r="AB398" s="531">
        <f t="shared" si="120"/>
        <v>614292</v>
      </c>
      <c r="AC398" s="531">
        <v>133183</v>
      </c>
      <c r="AD398" s="531">
        <v>481109</v>
      </c>
      <c r="AF398" s="533"/>
    </row>
    <row r="399" spans="1:32" s="522" customFormat="1" ht="9" customHeight="1">
      <c r="A399" s="528" t="s">
        <v>70</v>
      </c>
      <c r="B399" s="529">
        <f t="shared" si="121"/>
        <v>2157292</v>
      </c>
      <c r="C399" s="530"/>
      <c r="D399" s="531">
        <f t="shared" si="122"/>
        <v>1390367</v>
      </c>
      <c r="E399" s="531">
        <f t="shared" si="123"/>
        <v>1321784</v>
      </c>
      <c r="F399" s="520">
        <f t="shared" si="113"/>
        <v>68583</v>
      </c>
      <c r="G399" s="531"/>
      <c r="H399" s="531">
        <f t="shared" si="114"/>
        <v>766925</v>
      </c>
      <c r="I399" s="531">
        <f t="shared" si="124"/>
        <v>145274</v>
      </c>
      <c r="J399" s="531">
        <f t="shared" si="124"/>
        <v>621651</v>
      </c>
      <c r="K399" s="531"/>
      <c r="L399" s="529">
        <f t="shared" si="115"/>
        <v>1054754</v>
      </c>
      <c r="M399" s="530"/>
      <c r="N399" s="531">
        <f t="shared" si="116"/>
        <v>826890</v>
      </c>
      <c r="O399" s="531">
        <v>785126</v>
      </c>
      <c r="P399" s="531">
        <v>41764</v>
      </c>
      <c r="Q399" s="531"/>
      <c r="R399" s="531">
        <f t="shared" si="117"/>
        <v>227864</v>
      </c>
      <c r="S399" s="531">
        <v>49022</v>
      </c>
      <c r="T399" s="531">
        <v>178842</v>
      </c>
      <c r="U399" s="531"/>
      <c r="V399" s="529">
        <f t="shared" si="118"/>
        <v>1102538</v>
      </c>
      <c r="W399" s="530"/>
      <c r="X399" s="531">
        <f t="shared" si="119"/>
        <v>563477</v>
      </c>
      <c r="Y399" s="531">
        <v>536658</v>
      </c>
      <c r="Z399" s="532">
        <v>26819</v>
      </c>
      <c r="AA399" s="531"/>
      <c r="AB399" s="531">
        <f t="shared" si="120"/>
        <v>539061</v>
      </c>
      <c r="AC399" s="531">
        <v>96252</v>
      </c>
      <c r="AD399" s="531">
        <v>442809</v>
      </c>
      <c r="AF399" s="533"/>
    </row>
    <row r="400" spans="1:32" s="522" customFormat="1" ht="9" customHeight="1">
      <c r="A400" s="528" t="s">
        <v>71</v>
      </c>
      <c r="B400" s="529">
        <f t="shared" si="121"/>
        <v>1687904</v>
      </c>
      <c r="C400" s="530"/>
      <c r="D400" s="531">
        <f t="shared" si="122"/>
        <v>972873</v>
      </c>
      <c r="E400" s="531">
        <f t="shared" si="123"/>
        <v>914491</v>
      </c>
      <c r="F400" s="520">
        <f t="shared" si="113"/>
        <v>58382</v>
      </c>
      <c r="G400" s="531"/>
      <c r="H400" s="531">
        <f t="shared" si="114"/>
        <v>715031</v>
      </c>
      <c r="I400" s="531">
        <f t="shared" si="124"/>
        <v>141993</v>
      </c>
      <c r="J400" s="531">
        <f t="shared" si="124"/>
        <v>573038</v>
      </c>
      <c r="K400" s="531"/>
      <c r="L400" s="529">
        <f t="shared" si="115"/>
        <v>802474</v>
      </c>
      <c r="M400" s="530"/>
      <c r="N400" s="531">
        <f t="shared" si="116"/>
        <v>632531</v>
      </c>
      <c r="O400" s="531">
        <v>592106</v>
      </c>
      <c r="P400" s="531">
        <v>40425</v>
      </c>
      <c r="Q400" s="531"/>
      <c r="R400" s="531">
        <f t="shared" si="117"/>
        <v>169943</v>
      </c>
      <c r="S400" s="531">
        <v>43276</v>
      </c>
      <c r="T400" s="531">
        <v>126667</v>
      </c>
      <c r="U400" s="531"/>
      <c r="V400" s="529">
        <f t="shared" si="118"/>
        <v>885430</v>
      </c>
      <c r="W400" s="530"/>
      <c r="X400" s="531">
        <f t="shared" si="119"/>
        <v>340342</v>
      </c>
      <c r="Y400" s="531">
        <v>322385</v>
      </c>
      <c r="Z400" s="532">
        <v>17957</v>
      </c>
      <c r="AA400" s="531"/>
      <c r="AB400" s="531">
        <f t="shared" si="120"/>
        <v>545088</v>
      </c>
      <c r="AC400" s="531">
        <v>98717</v>
      </c>
      <c r="AD400" s="531">
        <v>446371</v>
      </c>
      <c r="AF400" s="533"/>
    </row>
    <row r="401" spans="1:32" s="522" customFormat="1" ht="9" customHeight="1">
      <c r="A401" s="523" t="s">
        <v>72</v>
      </c>
      <c r="B401" s="524">
        <f t="shared" si="121"/>
        <v>2581119</v>
      </c>
      <c r="C401" s="525"/>
      <c r="D401" s="526">
        <f t="shared" si="122"/>
        <v>1570601</v>
      </c>
      <c r="E401" s="526">
        <f t="shared" si="123"/>
        <v>1497516</v>
      </c>
      <c r="F401" s="526">
        <f t="shared" si="113"/>
        <v>73085</v>
      </c>
      <c r="G401" s="526"/>
      <c r="H401" s="526">
        <f t="shared" si="114"/>
        <v>1010518</v>
      </c>
      <c r="I401" s="526">
        <f t="shared" si="124"/>
        <v>136106</v>
      </c>
      <c r="J401" s="526">
        <f t="shared" si="124"/>
        <v>874412</v>
      </c>
      <c r="K401" s="526"/>
      <c r="L401" s="524">
        <f t="shared" si="115"/>
        <v>1219652</v>
      </c>
      <c r="M401" s="525"/>
      <c r="N401" s="526">
        <f t="shared" si="116"/>
        <v>943455</v>
      </c>
      <c r="O401" s="526">
        <v>905321</v>
      </c>
      <c r="P401" s="526">
        <v>38134</v>
      </c>
      <c r="Q401" s="526"/>
      <c r="R401" s="526">
        <f t="shared" si="117"/>
        <v>276197</v>
      </c>
      <c r="S401" s="526">
        <v>50527</v>
      </c>
      <c r="T401" s="526">
        <v>225670</v>
      </c>
      <c r="U401" s="526"/>
      <c r="V401" s="524">
        <f t="shared" si="118"/>
        <v>1361467</v>
      </c>
      <c r="W401" s="525"/>
      <c r="X401" s="526">
        <f t="shared" si="119"/>
        <v>627146</v>
      </c>
      <c r="Y401" s="526">
        <v>592195</v>
      </c>
      <c r="Z401" s="527">
        <v>34951</v>
      </c>
      <c r="AA401" s="526"/>
      <c r="AB401" s="526">
        <f t="shared" si="120"/>
        <v>734321</v>
      </c>
      <c r="AC401" s="526">
        <v>85579</v>
      </c>
      <c r="AD401" s="526">
        <v>648742</v>
      </c>
      <c r="AF401" s="533"/>
    </row>
    <row r="402" spans="1:32" s="522" customFormat="1" ht="9" customHeight="1">
      <c r="A402" s="528" t="s">
        <v>73</v>
      </c>
      <c r="B402" s="529">
        <f t="shared" si="121"/>
        <v>900141</v>
      </c>
      <c r="C402" s="530"/>
      <c r="D402" s="531">
        <f t="shared" si="122"/>
        <v>566769</v>
      </c>
      <c r="E402" s="531">
        <f t="shared" si="123"/>
        <v>541087</v>
      </c>
      <c r="F402" s="520">
        <f t="shared" si="113"/>
        <v>25682</v>
      </c>
      <c r="G402" s="531"/>
      <c r="H402" s="531">
        <f t="shared" si="114"/>
        <v>333372</v>
      </c>
      <c r="I402" s="531">
        <f t="shared" si="124"/>
        <v>75227</v>
      </c>
      <c r="J402" s="531">
        <f t="shared" si="124"/>
        <v>258145</v>
      </c>
      <c r="K402" s="531"/>
      <c r="L402" s="529">
        <f t="shared" si="115"/>
        <v>426735</v>
      </c>
      <c r="M402" s="530"/>
      <c r="N402" s="531">
        <f t="shared" si="116"/>
        <v>341433</v>
      </c>
      <c r="O402" s="531">
        <v>325981</v>
      </c>
      <c r="P402" s="531">
        <v>15452</v>
      </c>
      <c r="Q402" s="531"/>
      <c r="R402" s="531">
        <f t="shared" si="117"/>
        <v>85302</v>
      </c>
      <c r="S402" s="531">
        <v>22635</v>
      </c>
      <c r="T402" s="531">
        <v>62667</v>
      </c>
      <c r="U402" s="531"/>
      <c r="V402" s="529">
        <f t="shared" si="118"/>
        <v>473406</v>
      </c>
      <c r="W402" s="530"/>
      <c r="X402" s="531">
        <f t="shared" si="119"/>
        <v>225336</v>
      </c>
      <c r="Y402" s="531">
        <v>215106</v>
      </c>
      <c r="Z402" s="532">
        <v>10230</v>
      </c>
      <c r="AA402" s="531"/>
      <c r="AB402" s="531">
        <f t="shared" si="120"/>
        <v>248070</v>
      </c>
      <c r="AC402" s="531">
        <v>52592</v>
      </c>
      <c r="AD402" s="531">
        <v>195478</v>
      </c>
      <c r="AF402" s="533"/>
    </row>
    <row r="403" spans="1:32" s="522" customFormat="1" ht="9" customHeight="1">
      <c r="A403" s="528" t="s">
        <v>74</v>
      </c>
      <c r="B403" s="529">
        <f t="shared" si="121"/>
        <v>5947104</v>
      </c>
      <c r="C403" s="530"/>
      <c r="D403" s="531">
        <f t="shared" si="122"/>
        <v>3159295</v>
      </c>
      <c r="E403" s="531">
        <f t="shared" si="123"/>
        <v>3046293</v>
      </c>
      <c r="F403" s="520">
        <f t="shared" si="113"/>
        <v>113002</v>
      </c>
      <c r="G403" s="531"/>
      <c r="H403" s="531">
        <f t="shared" si="114"/>
        <v>2787809</v>
      </c>
      <c r="I403" s="531">
        <f t="shared" si="124"/>
        <v>580147</v>
      </c>
      <c r="J403" s="531">
        <f t="shared" si="124"/>
        <v>2207662</v>
      </c>
      <c r="K403" s="531"/>
      <c r="L403" s="529">
        <f t="shared" si="115"/>
        <v>2793579</v>
      </c>
      <c r="M403" s="530"/>
      <c r="N403" s="531">
        <f t="shared" si="116"/>
        <v>2101590</v>
      </c>
      <c r="O403" s="531">
        <v>2021731</v>
      </c>
      <c r="P403" s="531">
        <v>79859</v>
      </c>
      <c r="Q403" s="531"/>
      <c r="R403" s="531">
        <f t="shared" si="117"/>
        <v>691989</v>
      </c>
      <c r="S403" s="531">
        <v>120900</v>
      </c>
      <c r="T403" s="531">
        <v>571089</v>
      </c>
      <c r="U403" s="531"/>
      <c r="V403" s="529">
        <f t="shared" si="118"/>
        <v>3153525</v>
      </c>
      <c r="W403" s="530"/>
      <c r="X403" s="531">
        <f t="shared" si="119"/>
        <v>1057705</v>
      </c>
      <c r="Y403" s="531">
        <v>1024562</v>
      </c>
      <c r="Z403" s="532">
        <v>33143</v>
      </c>
      <c r="AA403" s="531"/>
      <c r="AB403" s="531">
        <f t="shared" si="120"/>
        <v>2095820</v>
      </c>
      <c r="AC403" s="531">
        <v>459247</v>
      </c>
      <c r="AD403" s="531">
        <v>1636573</v>
      </c>
      <c r="AF403" s="533"/>
    </row>
    <row r="404" spans="1:32" s="522" customFormat="1" ht="9" customHeight="1">
      <c r="A404" s="528" t="s">
        <v>75</v>
      </c>
      <c r="B404" s="529">
        <f t="shared" si="121"/>
        <v>1580229</v>
      </c>
      <c r="C404" s="530"/>
      <c r="D404" s="531">
        <f t="shared" si="122"/>
        <v>1005142</v>
      </c>
      <c r="E404" s="531">
        <f t="shared" si="123"/>
        <v>981528</v>
      </c>
      <c r="F404" s="520">
        <f t="shared" si="113"/>
        <v>23614</v>
      </c>
      <c r="G404" s="531"/>
      <c r="H404" s="531">
        <f t="shared" si="114"/>
        <v>575087</v>
      </c>
      <c r="I404" s="531">
        <f t="shared" si="124"/>
        <v>65088</v>
      </c>
      <c r="J404" s="531">
        <f t="shared" si="124"/>
        <v>509999</v>
      </c>
      <c r="K404" s="531"/>
      <c r="L404" s="529">
        <f t="shared" si="115"/>
        <v>774187</v>
      </c>
      <c r="M404" s="530"/>
      <c r="N404" s="531">
        <f t="shared" si="116"/>
        <v>620503</v>
      </c>
      <c r="O404" s="531">
        <v>606735</v>
      </c>
      <c r="P404" s="531">
        <v>13768</v>
      </c>
      <c r="Q404" s="531"/>
      <c r="R404" s="531">
        <f t="shared" si="117"/>
        <v>153684</v>
      </c>
      <c r="S404" s="531">
        <v>20422</v>
      </c>
      <c r="T404" s="531">
        <v>133262</v>
      </c>
      <c r="U404" s="531"/>
      <c r="V404" s="529">
        <f t="shared" si="118"/>
        <v>806042</v>
      </c>
      <c r="W404" s="530"/>
      <c r="X404" s="531">
        <f t="shared" si="119"/>
        <v>384639</v>
      </c>
      <c r="Y404" s="531">
        <v>374793</v>
      </c>
      <c r="Z404" s="532">
        <v>9846</v>
      </c>
      <c r="AA404" s="531"/>
      <c r="AB404" s="531">
        <f t="shared" si="120"/>
        <v>421403</v>
      </c>
      <c r="AC404" s="531">
        <v>44666</v>
      </c>
      <c r="AD404" s="531">
        <v>376737</v>
      </c>
      <c r="AF404" s="533"/>
    </row>
    <row r="405" spans="1:32" s="522" customFormat="1" ht="9" customHeight="1">
      <c r="A405" s="523" t="s">
        <v>76</v>
      </c>
      <c r="B405" s="524">
        <f t="shared" si="121"/>
        <v>1112780</v>
      </c>
      <c r="C405" s="525"/>
      <c r="D405" s="526">
        <f t="shared" si="122"/>
        <v>624334</v>
      </c>
      <c r="E405" s="526">
        <f t="shared" si="123"/>
        <v>606776</v>
      </c>
      <c r="F405" s="526">
        <f t="shared" si="113"/>
        <v>17558</v>
      </c>
      <c r="G405" s="526"/>
      <c r="H405" s="526">
        <f t="shared" si="114"/>
        <v>488446</v>
      </c>
      <c r="I405" s="526">
        <f t="shared" si="124"/>
        <v>109846</v>
      </c>
      <c r="J405" s="526">
        <f t="shared" si="124"/>
        <v>378600</v>
      </c>
      <c r="K405" s="526"/>
      <c r="L405" s="524">
        <f t="shared" si="115"/>
        <v>529546</v>
      </c>
      <c r="M405" s="525"/>
      <c r="N405" s="526">
        <f t="shared" si="116"/>
        <v>407970</v>
      </c>
      <c r="O405" s="526">
        <v>396897</v>
      </c>
      <c r="P405" s="526">
        <v>11073</v>
      </c>
      <c r="Q405" s="526"/>
      <c r="R405" s="526">
        <f t="shared" si="117"/>
        <v>121576</v>
      </c>
      <c r="S405" s="526">
        <v>31539</v>
      </c>
      <c r="T405" s="526">
        <v>90037</v>
      </c>
      <c r="U405" s="526"/>
      <c r="V405" s="524">
        <f t="shared" si="118"/>
        <v>583234</v>
      </c>
      <c r="W405" s="525"/>
      <c r="X405" s="526">
        <f t="shared" si="119"/>
        <v>216364</v>
      </c>
      <c r="Y405" s="526">
        <v>209879</v>
      </c>
      <c r="Z405" s="527">
        <v>6485</v>
      </c>
      <c r="AA405" s="526"/>
      <c r="AB405" s="526">
        <f t="shared" si="120"/>
        <v>366870</v>
      </c>
      <c r="AC405" s="526">
        <v>78307</v>
      </c>
      <c r="AD405" s="526">
        <v>288563</v>
      </c>
      <c r="AF405" s="533"/>
    </row>
    <row r="406" spans="1:32" s="534" customFormat="1" ht="9" customHeight="1">
      <c r="A406" s="528"/>
      <c r="B406" s="529"/>
      <c r="C406" s="530"/>
      <c r="D406" s="531"/>
      <c r="E406" s="531"/>
      <c r="F406" s="531"/>
      <c r="G406" s="531"/>
      <c r="H406" s="531"/>
      <c r="I406" s="531"/>
      <c r="J406" s="531"/>
      <c r="K406" s="531"/>
      <c r="L406" s="529"/>
      <c r="M406" s="530"/>
      <c r="N406" s="531"/>
      <c r="O406" s="531"/>
      <c r="P406" s="531"/>
      <c r="Q406" s="531"/>
      <c r="R406" s="531"/>
      <c r="S406" s="531"/>
      <c r="T406" s="531"/>
      <c r="U406" s="531"/>
      <c r="V406" s="529"/>
      <c r="W406" s="530"/>
      <c r="X406" s="531"/>
      <c r="Y406" s="531"/>
      <c r="Z406" s="531"/>
      <c r="AA406" s="531"/>
      <c r="AB406" s="531"/>
      <c r="AC406" s="531"/>
      <c r="AD406" s="531"/>
    </row>
    <row r="407" spans="1:32" ht="9" customHeight="1">
      <c r="A407" s="513">
        <v>2016</v>
      </c>
      <c r="B407" s="514"/>
      <c r="C407" s="514"/>
      <c r="D407" s="514"/>
      <c r="E407" s="514"/>
      <c r="F407" s="514"/>
      <c r="G407" s="514"/>
      <c r="H407" s="514"/>
      <c r="I407" s="514"/>
      <c r="J407" s="514"/>
      <c r="K407" s="512"/>
      <c r="L407" s="512"/>
      <c r="M407" s="512"/>
      <c r="N407" s="512"/>
      <c r="O407" s="512"/>
      <c r="P407" s="512"/>
      <c r="Q407" s="512"/>
      <c r="R407" s="512"/>
      <c r="S407" s="512"/>
      <c r="T407" s="512"/>
      <c r="U407" s="512"/>
      <c r="V407" s="514"/>
      <c r="W407" s="512"/>
      <c r="X407" s="512"/>
      <c r="Y407" s="512"/>
      <c r="Z407" s="512"/>
      <c r="AA407" s="512"/>
      <c r="AB407" s="512"/>
      <c r="AC407" s="512"/>
      <c r="AD407" s="512"/>
    </row>
    <row r="408" spans="1:32" s="517" customFormat="1" ht="9" customHeight="1">
      <c r="A408" s="515" t="s">
        <v>44</v>
      </c>
      <c r="B408" s="514">
        <f>SUM(B410:B441)</f>
        <v>89775051</v>
      </c>
      <c r="C408" s="516"/>
      <c r="D408" s="514">
        <f>SUM(D410:D441)</f>
        <v>53539565</v>
      </c>
      <c r="E408" s="514">
        <f>SUM(E410:E441)</f>
        <v>51433590</v>
      </c>
      <c r="F408" s="514">
        <f>SUM(F410:F441)</f>
        <v>2105975</v>
      </c>
      <c r="G408" s="514"/>
      <c r="H408" s="514">
        <f>SUM(H410:H441)</f>
        <v>36235486</v>
      </c>
      <c r="I408" s="514">
        <f>SUM(I410:I441)</f>
        <v>5894562</v>
      </c>
      <c r="J408" s="514">
        <f>SUM(J410:J441)</f>
        <v>30340924</v>
      </c>
      <c r="K408" s="514"/>
      <c r="L408" s="514">
        <f>SUM(L410:L441)</f>
        <v>42628538</v>
      </c>
      <c r="M408" s="516"/>
      <c r="N408" s="514">
        <f>SUM(N410:N441)</f>
        <v>33075116</v>
      </c>
      <c r="O408" s="514">
        <f>SUM(O410:O441)</f>
        <v>31780102</v>
      </c>
      <c r="P408" s="514">
        <f>SUM(P410:P441)</f>
        <v>1295014</v>
      </c>
      <c r="Q408" s="514"/>
      <c r="R408" s="514">
        <f>SUM(R410:R441)</f>
        <v>9553422</v>
      </c>
      <c r="S408" s="514">
        <f>SUM(S410:S441)</f>
        <v>1829979</v>
      </c>
      <c r="T408" s="514">
        <f>SUM(T410:T441)</f>
        <v>7723443</v>
      </c>
      <c r="U408" s="514"/>
      <c r="V408" s="514">
        <f>SUM(V410:V441)</f>
        <v>47146513</v>
      </c>
      <c r="W408" s="516"/>
      <c r="X408" s="514">
        <f>SUM(X410:X441)</f>
        <v>20464449</v>
      </c>
      <c r="Y408" s="514">
        <f>SUM(Y410:Y441)</f>
        <v>19653488</v>
      </c>
      <c r="Z408" s="514">
        <f>SUM(Z410:Z441)</f>
        <v>810961</v>
      </c>
      <c r="AA408" s="514"/>
      <c r="AB408" s="514">
        <f>SUM(AB410:AB441)</f>
        <v>26682064</v>
      </c>
      <c r="AC408" s="514">
        <f>SUM(AC410:AC441)</f>
        <v>4064583</v>
      </c>
      <c r="AD408" s="514">
        <f>SUM(AD410:AD441)</f>
        <v>22617481</v>
      </c>
    </row>
    <row r="409" spans="1:32" s="517" customFormat="1" ht="3.95" customHeight="1">
      <c r="A409" s="515"/>
      <c r="B409" s="514"/>
      <c r="C409" s="516"/>
      <c r="D409" s="514"/>
      <c r="E409" s="514"/>
      <c r="F409" s="514"/>
      <c r="G409" s="514"/>
      <c r="H409" s="514"/>
      <c r="I409" s="514"/>
      <c r="J409" s="514"/>
      <c r="K409" s="514"/>
      <c r="L409" s="514"/>
      <c r="M409" s="516"/>
      <c r="N409" s="514"/>
      <c r="O409" s="514"/>
      <c r="P409" s="514"/>
      <c r="Q409" s="514"/>
      <c r="R409" s="514"/>
      <c r="S409" s="514"/>
      <c r="T409" s="514"/>
      <c r="U409" s="514"/>
      <c r="V409" s="514"/>
      <c r="W409" s="516"/>
      <c r="X409" s="514"/>
      <c r="Y409" s="514"/>
      <c r="Z409" s="514"/>
      <c r="AA409" s="514"/>
      <c r="AB409" s="514"/>
      <c r="AC409" s="514"/>
      <c r="AD409" s="514"/>
    </row>
    <row r="410" spans="1:32" s="522" customFormat="1" ht="9" customHeight="1">
      <c r="A410" s="518" t="s">
        <v>45</v>
      </c>
      <c r="B410" s="519">
        <f>SUM(D410,H410)</f>
        <v>938242</v>
      </c>
      <c r="C410" s="516"/>
      <c r="D410" s="520">
        <f>SUM(E410:F410)</f>
        <v>567279</v>
      </c>
      <c r="E410" s="520">
        <f>SUM(O410+Y410)</f>
        <v>544173</v>
      </c>
      <c r="F410" s="520">
        <f t="shared" ref="F410:F441" si="125">SUM(P410+Z410)</f>
        <v>23106</v>
      </c>
      <c r="G410" s="520"/>
      <c r="H410" s="520">
        <f t="shared" ref="H410:H441" si="126">SUM(I410:J410)</f>
        <v>370963</v>
      </c>
      <c r="I410" s="520">
        <f>SUM(S410+AC410)</f>
        <v>38300</v>
      </c>
      <c r="J410" s="520">
        <f>SUM(T410+AD410)</f>
        <v>332663</v>
      </c>
      <c r="K410" s="520"/>
      <c r="L410" s="519">
        <f t="shared" ref="L410:L441" si="127">SUM(N410,R410)</f>
        <v>442450</v>
      </c>
      <c r="M410" s="516"/>
      <c r="N410" s="520">
        <f t="shared" ref="N410:N441" si="128">SUM(O410:P410)</f>
        <v>345535</v>
      </c>
      <c r="O410" s="520">
        <v>330576</v>
      </c>
      <c r="P410" s="520">
        <v>14959</v>
      </c>
      <c r="Q410" s="520"/>
      <c r="R410" s="520">
        <f t="shared" ref="R410:R441" si="129">SUM(S410:T410)</f>
        <v>96915</v>
      </c>
      <c r="S410" s="520">
        <v>11258</v>
      </c>
      <c r="T410" s="520">
        <v>85657</v>
      </c>
      <c r="U410" s="520"/>
      <c r="V410" s="519">
        <f t="shared" ref="V410:V441" si="130">SUM(X410,AB410)</f>
        <v>495792</v>
      </c>
      <c r="W410" s="516"/>
      <c r="X410" s="520">
        <f t="shared" ref="X410:X441" si="131">SUM(Y410:Z410)</f>
        <v>221744</v>
      </c>
      <c r="Y410" s="520">
        <v>213597</v>
      </c>
      <c r="Z410" s="521">
        <v>8147</v>
      </c>
      <c r="AA410" s="520"/>
      <c r="AB410" s="520">
        <f t="shared" ref="AB410:AB441" si="132">SUM(AC410:AD410)</f>
        <v>274048</v>
      </c>
      <c r="AC410" s="520">
        <v>27042</v>
      </c>
      <c r="AD410" s="520">
        <v>247006</v>
      </c>
      <c r="AF410" s="533"/>
    </row>
    <row r="411" spans="1:32" s="522" customFormat="1" ht="9" customHeight="1">
      <c r="A411" s="518" t="s">
        <v>46</v>
      </c>
      <c r="B411" s="519">
        <f t="shared" ref="B411:B441" si="133">SUM(D411,H411)</f>
        <v>2622101</v>
      </c>
      <c r="C411" s="516"/>
      <c r="D411" s="520">
        <f t="shared" ref="D411:D441" si="134">SUM(E411:F411)</f>
        <v>1595592</v>
      </c>
      <c r="E411" s="520">
        <f t="shared" ref="E411:E441" si="135">SUM(O411+Y411)</f>
        <v>1556273</v>
      </c>
      <c r="F411" s="520">
        <f t="shared" si="125"/>
        <v>39319</v>
      </c>
      <c r="G411" s="520"/>
      <c r="H411" s="520">
        <f t="shared" si="126"/>
        <v>1026509</v>
      </c>
      <c r="I411" s="520">
        <f t="shared" ref="I411:J441" si="136">SUM(S411+AC411)</f>
        <v>113020</v>
      </c>
      <c r="J411" s="520">
        <f t="shared" si="136"/>
        <v>913489</v>
      </c>
      <c r="K411" s="520"/>
      <c r="L411" s="519">
        <f t="shared" si="127"/>
        <v>1291534</v>
      </c>
      <c r="M411" s="516"/>
      <c r="N411" s="520">
        <f t="shared" si="128"/>
        <v>986135</v>
      </c>
      <c r="O411" s="520">
        <v>960205</v>
      </c>
      <c r="P411" s="520">
        <v>25930</v>
      </c>
      <c r="Q411" s="520"/>
      <c r="R411" s="520">
        <f t="shared" si="129"/>
        <v>305399</v>
      </c>
      <c r="S411" s="520">
        <v>46023</v>
      </c>
      <c r="T411" s="520">
        <v>259376</v>
      </c>
      <c r="U411" s="520"/>
      <c r="V411" s="519">
        <f t="shared" si="130"/>
        <v>1330567</v>
      </c>
      <c r="W411" s="516"/>
      <c r="X411" s="520">
        <f t="shared" si="131"/>
        <v>609457</v>
      </c>
      <c r="Y411" s="520">
        <v>596068</v>
      </c>
      <c r="Z411" s="521">
        <v>13389</v>
      </c>
      <c r="AA411" s="520"/>
      <c r="AB411" s="520">
        <f t="shared" si="132"/>
        <v>721110</v>
      </c>
      <c r="AC411" s="520">
        <v>66997</v>
      </c>
      <c r="AD411" s="520">
        <v>654113</v>
      </c>
      <c r="AF411" s="533"/>
    </row>
    <row r="412" spans="1:32" s="522" customFormat="1" ht="9" customHeight="1">
      <c r="A412" s="518" t="s">
        <v>47</v>
      </c>
      <c r="B412" s="519">
        <f t="shared" si="133"/>
        <v>575769</v>
      </c>
      <c r="C412" s="516"/>
      <c r="D412" s="520">
        <f t="shared" si="134"/>
        <v>377394</v>
      </c>
      <c r="E412" s="520">
        <f t="shared" si="135"/>
        <v>361645</v>
      </c>
      <c r="F412" s="520">
        <f t="shared" si="125"/>
        <v>15749</v>
      </c>
      <c r="G412" s="520"/>
      <c r="H412" s="520">
        <f t="shared" si="126"/>
        <v>198375</v>
      </c>
      <c r="I412" s="520">
        <f t="shared" si="136"/>
        <v>23317</v>
      </c>
      <c r="J412" s="520">
        <f t="shared" si="136"/>
        <v>175058</v>
      </c>
      <c r="K412" s="520"/>
      <c r="L412" s="519">
        <f t="shared" si="127"/>
        <v>289914</v>
      </c>
      <c r="M412" s="516"/>
      <c r="N412" s="520">
        <f t="shared" si="128"/>
        <v>231496</v>
      </c>
      <c r="O412" s="520">
        <v>221668</v>
      </c>
      <c r="P412" s="521">
        <v>9828</v>
      </c>
      <c r="Q412" s="520"/>
      <c r="R412" s="520">
        <f t="shared" si="129"/>
        <v>58418</v>
      </c>
      <c r="S412" s="520">
        <v>9756</v>
      </c>
      <c r="T412" s="520">
        <v>48662</v>
      </c>
      <c r="U412" s="520"/>
      <c r="V412" s="519">
        <f t="shared" si="130"/>
        <v>285855</v>
      </c>
      <c r="W412" s="516"/>
      <c r="X412" s="520">
        <f t="shared" si="131"/>
        <v>145898</v>
      </c>
      <c r="Y412" s="520">
        <v>139977</v>
      </c>
      <c r="Z412" s="521">
        <v>5921</v>
      </c>
      <c r="AA412" s="520"/>
      <c r="AB412" s="520">
        <f t="shared" si="132"/>
        <v>139957</v>
      </c>
      <c r="AC412" s="520">
        <v>13561</v>
      </c>
      <c r="AD412" s="520">
        <v>126396</v>
      </c>
      <c r="AF412" s="533"/>
    </row>
    <row r="413" spans="1:32" s="522" customFormat="1" ht="9" customHeight="1">
      <c r="A413" s="523" t="s">
        <v>48</v>
      </c>
      <c r="B413" s="524">
        <f t="shared" si="133"/>
        <v>671771</v>
      </c>
      <c r="C413" s="525"/>
      <c r="D413" s="526">
        <f t="shared" si="134"/>
        <v>407411</v>
      </c>
      <c r="E413" s="526">
        <f t="shared" si="135"/>
        <v>393517</v>
      </c>
      <c r="F413" s="526">
        <f t="shared" si="125"/>
        <v>13894</v>
      </c>
      <c r="G413" s="526"/>
      <c r="H413" s="526">
        <f t="shared" si="126"/>
        <v>264360</v>
      </c>
      <c r="I413" s="526">
        <f t="shared" si="136"/>
        <v>32106</v>
      </c>
      <c r="J413" s="526">
        <f t="shared" si="136"/>
        <v>232254</v>
      </c>
      <c r="K413" s="526"/>
      <c r="L413" s="524">
        <f t="shared" si="127"/>
        <v>325691</v>
      </c>
      <c r="M413" s="525"/>
      <c r="N413" s="526">
        <f t="shared" si="128"/>
        <v>266656</v>
      </c>
      <c r="O413" s="526">
        <v>258684</v>
      </c>
      <c r="P413" s="526">
        <v>7972</v>
      </c>
      <c r="Q413" s="526"/>
      <c r="R413" s="526">
        <f t="shared" si="129"/>
        <v>59035</v>
      </c>
      <c r="S413" s="526">
        <v>8795</v>
      </c>
      <c r="T413" s="526">
        <v>50240</v>
      </c>
      <c r="U413" s="526"/>
      <c r="V413" s="524">
        <f t="shared" si="130"/>
        <v>346080</v>
      </c>
      <c r="W413" s="525"/>
      <c r="X413" s="526">
        <f t="shared" si="131"/>
        <v>140755</v>
      </c>
      <c r="Y413" s="526">
        <v>134833</v>
      </c>
      <c r="Z413" s="527">
        <v>5922</v>
      </c>
      <c r="AA413" s="526"/>
      <c r="AB413" s="526">
        <f t="shared" si="132"/>
        <v>205325</v>
      </c>
      <c r="AC413" s="526">
        <v>23311</v>
      </c>
      <c r="AD413" s="526">
        <v>182014</v>
      </c>
      <c r="AF413" s="533"/>
    </row>
    <row r="414" spans="1:32" s="522" customFormat="1" ht="9" customHeight="1">
      <c r="A414" s="528" t="s">
        <v>49</v>
      </c>
      <c r="B414" s="529">
        <f t="shared" si="133"/>
        <v>2171437</v>
      </c>
      <c r="C414" s="530"/>
      <c r="D414" s="531">
        <f t="shared" si="134"/>
        <v>1322393</v>
      </c>
      <c r="E414" s="531">
        <f t="shared" si="135"/>
        <v>1258370</v>
      </c>
      <c r="F414" s="520">
        <f t="shared" si="125"/>
        <v>64023</v>
      </c>
      <c r="G414" s="531"/>
      <c r="H414" s="531">
        <f t="shared" si="126"/>
        <v>849044</v>
      </c>
      <c r="I414" s="531">
        <f t="shared" si="136"/>
        <v>130837</v>
      </c>
      <c r="J414" s="531">
        <f t="shared" si="136"/>
        <v>718207</v>
      </c>
      <c r="K414" s="531"/>
      <c r="L414" s="529">
        <f t="shared" si="127"/>
        <v>1055020</v>
      </c>
      <c r="M414" s="530"/>
      <c r="N414" s="531">
        <f t="shared" si="128"/>
        <v>832429</v>
      </c>
      <c r="O414" s="531">
        <v>799574</v>
      </c>
      <c r="P414" s="531">
        <v>32855</v>
      </c>
      <c r="Q414" s="531"/>
      <c r="R414" s="531">
        <f t="shared" si="129"/>
        <v>222591</v>
      </c>
      <c r="S414" s="531">
        <v>43615</v>
      </c>
      <c r="T414" s="531">
        <v>178976</v>
      </c>
      <c r="U414" s="531"/>
      <c r="V414" s="529">
        <f t="shared" si="130"/>
        <v>1116417</v>
      </c>
      <c r="W414" s="530"/>
      <c r="X414" s="531">
        <f t="shared" si="131"/>
        <v>489964</v>
      </c>
      <c r="Y414" s="531">
        <v>458796</v>
      </c>
      <c r="Z414" s="532">
        <v>31168</v>
      </c>
      <c r="AA414" s="531"/>
      <c r="AB414" s="531">
        <f t="shared" si="132"/>
        <v>626453</v>
      </c>
      <c r="AC414" s="531">
        <v>87222</v>
      </c>
      <c r="AD414" s="531">
        <v>539231</v>
      </c>
      <c r="AF414" s="533"/>
    </row>
    <row r="415" spans="1:32" s="522" customFormat="1" ht="9" customHeight="1">
      <c r="A415" s="528" t="s">
        <v>50</v>
      </c>
      <c r="B415" s="529">
        <f t="shared" si="133"/>
        <v>540056</v>
      </c>
      <c r="C415" s="530"/>
      <c r="D415" s="531">
        <f t="shared" si="134"/>
        <v>362486</v>
      </c>
      <c r="E415" s="531">
        <f t="shared" si="135"/>
        <v>347062</v>
      </c>
      <c r="F415" s="520">
        <f t="shared" si="125"/>
        <v>15424</v>
      </c>
      <c r="G415" s="531"/>
      <c r="H415" s="531">
        <f t="shared" si="126"/>
        <v>177570</v>
      </c>
      <c r="I415" s="531">
        <f t="shared" si="136"/>
        <v>44944</v>
      </c>
      <c r="J415" s="531">
        <f t="shared" si="136"/>
        <v>132626</v>
      </c>
      <c r="K415" s="531"/>
      <c r="L415" s="529">
        <f t="shared" si="127"/>
        <v>262753</v>
      </c>
      <c r="M415" s="530"/>
      <c r="N415" s="531">
        <f t="shared" si="128"/>
        <v>211460</v>
      </c>
      <c r="O415" s="531">
        <v>202068</v>
      </c>
      <c r="P415" s="531">
        <v>9392</v>
      </c>
      <c r="Q415" s="531"/>
      <c r="R415" s="531">
        <f t="shared" si="129"/>
        <v>51293</v>
      </c>
      <c r="S415" s="531">
        <v>15234</v>
      </c>
      <c r="T415" s="531">
        <v>36059</v>
      </c>
      <c r="U415" s="531"/>
      <c r="V415" s="529">
        <f t="shared" si="130"/>
        <v>277303</v>
      </c>
      <c r="W415" s="530"/>
      <c r="X415" s="531">
        <f t="shared" si="131"/>
        <v>151026</v>
      </c>
      <c r="Y415" s="531">
        <v>144994</v>
      </c>
      <c r="Z415" s="532">
        <v>6032</v>
      </c>
      <c r="AA415" s="531"/>
      <c r="AB415" s="531">
        <f t="shared" si="132"/>
        <v>126277</v>
      </c>
      <c r="AC415" s="531">
        <v>29710</v>
      </c>
      <c r="AD415" s="531">
        <v>96567</v>
      </c>
      <c r="AF415" s="533"/>
    </row>
    <row r="416" spans="1:32" s="522" customFormat="1" ht="9" customHeight="1">
      <c r="A416" s="528" t="s">
        <v>51</v>
      </c>
      <c r="B416" s="529">
        <f t="shared" si="133"/>
        <v>3608361</v>
      </c>
      <c r="C416" s="530"/>
      <c r="D416" s="531">
        <f t="shared" si="134"/>
        <v>1976983</v>
      </c>
      <c r="E416" s="531">
        <f t="shared" si="135"/>
        <v>1912393</v>
      </c>
      <c r="F416" s="520">
        <f t="shared" si="125"/>
        <v>64590</v>
      </c>
      <c r="G416" s="531"/>
      <c r="H416" s="531">
        <f t="shared" si="126"/>
        <v>1631378</v>
      </c>
      <c r="I416" s="531">
        <f t="shared" si="136"/>
        <v>213661</v>
      </c>
      <c r="J416" s="531">
        <f t="shared" si="136"/>
        <v>1417717</v>
      </c>
      <c r="K416" s="531"/>
      <c r="L416" s="529">
        <f t="shared" si="127"/>
        <v>1728143</v>
      </c>
      <c r="M416" s="530"/>
      <c r="N416" s="531">
        <f t="shared" si="128"/>
        <v>1391830</v>
      </c>
      <c r="O416" s="531">
        <v>1348519</v>
      </c>
      <c r="P416" s="531">
        <v>43311</v>
      </c>
      <c r="Q416" s="531"/>
      <c r="R416" s="531">
        <f t="shared" si="129"/>
        <v>336313</v>
      </c>
      <c r="S416" s="531">
        <v>69319</v>
      </c>
      <c r="T416" s="531">
        <v>266994</v>
      </c>
      <c r="U416" s="531"/>
      <c r="V416" s="529">
        <f t="shared" si="130"/>
        <v>1880218</v>
      </c>
      <c r="W416" s="530"/>
      <c r="X416" s="531">
        <f t="shared" si="131"/>
        <v>585153</v>
      </c>
      <c r="Y416" s="531">
        <v>563874</v>
      </c>
      <c r="Z416" s="532">
        <v>21279</v>
      </c>
      <c r="AA416" s="531"/>
      <c r="AB416" s="531">
        <f t="shared" si="132"/>
        <v>1295065</v>
      </c>
      <c r="AC416" s="531">
        <v>144342</v>
      </c>
      <c r="AD416" s="531">
        <v>1150723</v>
      </c>
      <c r="AF416" s="533"/>
    </row>
    <row r="417" spans="1:32" s="522" customFormat="1" ht="9" customHeight="1">
      <c r="A417" s="523" t="s">
        <v>52</v>
      </c>
      <c r="B417" s="524">
        <f t="shared" si="133"/>
        <v>2723461</v>
      </c>
      <c r="C417" s="525"/>
      <c r="D417" s="526">
        <f t="shared" si="134"/>
        <v>1636034</v>
      </c>
      <c r="E417" s="526">
        <f t="shared" si="135"/>
        <v>1573847</v>
      </c>
      <c r="F417" s="526">
        <f t="shared" si="125"/>
        <v>62187</v>
      </c>
      <c r="G417" s="526"/>
      <c r="H417" s="526">
        <f t="shared" si="126"/>
        <v>1087427</v>
      </c>
      <c r="I417" s="526">
        <f t="shared" si="136"/>
        <v>125122</v>
      </c>
      <c r="J417" s="526">
        <f t="shared" si="136"/>
        <v>962305</v>
      </c>
      <c r="K417" s="526"/>
      <c r="L417" s="524">
        <f t="shared" si="127"/>
        <v>1323181</v>
      </c>
      <c r="M417" s="525"/>
      <c r="N417" s="526">
        <f t="shared" si="128"/>
        <v>1042660</v>
      </c>
      <c r="O417" s="526">
        <v>1003131</v>
      </c>
      <c r="P417" s="526">
        <v>39529</v>
      </c>
      <c r="Q417" s="526"/>
      <c r="R417" s="526">
        <f t="shared" si="129"/>
        <v>280521</v>
      </c>
      <c r="S417" s="526">
        <v>36339</v>
      </c>
      <c r="T417" s="526">
        <v>244182</v>
      </c>
      <c r="U417" s="526"/>
      <c r="V417" s="524">
        <f t="shared" si="130"/>
        <v>1400280</v>
      </c>
      <c r="W417" s="525"/>
      <c r="X417" s="526">
        <f t="shared" si="131"/>
        <v>593374</v>
      </c>
      <c r="Y417" s="526">
        <v>570716</v>
      </c>
      <c r="Z417" s="527">
        <v>22658</v>
      </c>
      <c r="AA417" s="526"/>
      <c r="AB417" s="526">
        <f t="shared" si="132"/>
        <v>806906</v>
      </c>
      <c r="AC417" s="526">
        <v>88783</v>
      </c>
      <c r="AD417" s="526">
        <v>718123</v>
      </c>
      <c r="AF417" s="533"/>
    </row>
    <row r="418" spans="1:32" s="522" customFormat="1" ht="9" customHeight="1">
      <c r="A418" s="528" t="s">
        <v>53</v>
      </c>
      <c r="B418" s="529">
        <f t="shared" si="133"/>
        <v>7132990</v>
      </c>
      <c r="C418" s="530"/>
      <c r="D418" s="531">
        <f t="shared" si="134"/>
        <v>4355283</v>
      </c>
      <c r="E418" s="531">
        <f t="shared" si="135"/>
        <v>4133242</v>
      </c>
      <c r="F418" s="520">
        <f t="shared" si="125"/>
        <v>222041</v>
      </c>
      <c r="G418" s="531"/>
      <c r="H418" s="531">
        <f t="shared" si="126"/>
        <v>2777707</v>
      </c>
      <c r="I418" s="531">
        <f t="shared" si="136"/>
        <v>497075</v>
      </c>
      <c r="J418" s="531">
        <f t="shared" si="136"/>
        <v>2280632</v>
      </c>
      <c r="K418" s="531"/>
      <c r="L418" s="529">
        <f t="shared" si="127"/>
        <v>3359978</v>
      </c>
      <c r="M418" s="530"/>
      <c r="N418" s="531">
        <f t="shared" si="128"/>
        <v>2476542</v>
      </c>
      <c r="O418" s="531">
        <v>2348461</v>
      </c>
      <c r="P418" s="531">
        <v>128081</v>
      </c>
      <c r="Q418" s="531"/>
      <c r="R418" s="531">
        <f t="shared" si="129"/>
        <v>883436</v>
      </c>
      <c r="S418" s="531">
        <v>190187</v>
      </c>
      <c r="T418" s="531">
        <v>693249</v>
      </c>
      <c r="U418" s="531"/>
      <c r="V418" s="529">
        <f t="shared" si="130"/>
        <v>3773012</v>
      </c>
      <c r="W418" s="530"/>
      <c r="X418" s="531">
        <f t="shared" si="131"/>
        <v>1878741</v>
      </c>
      <c r="Y418" s="531">
        <v>1784781</v>
      </c>
      <c r="Z418" s="532">
        <v>93960</v>
      </c>
      <c r="AA418" s="531"/>
      <c r="AB418" s="531">
        <f t="shared" si="132"/>
        <v>1894271</v>
      </c>
      <c r="AC418" s="531">
        <v>306888</v>
      </c>
      <c r="AD418" s="531">
        <v>1587383</v>
      </c>
      <c r="AF418" s="533"/>
    </row>
    <row r="419" spans="1:32" s="522" customFormat="1" ht="9" customHeight="1">
      <c r="A419" s="528" t="s">
        <v>54</v>
      </c>
      <c r="B419" s="529">
        <f t="shared" si="133"/>
        <v>1264723</v>
      </c>
      <c r="C419" s="530"/>
      <c r="D419" s="531">
        <f t="shared" si="134"/>
        <v>788613</v>
      </c>
      <c r="E419" s="531">
        <f t="shared" si="135"/>
        <v>749189</v>
      </c>
      <c r="F419" s="520">
        <f t="shared" si="125"/>
        <v>39424</v>
      </c>
      <c r="G419" s="531"/>
      <c r="H419" s="531">
        <f t="shared" si="126"/>
        <v>476110</v>
      </c>
      <c r="I419" s="531">
        <f t="shared" si="136"/>
        <v>112294</v>
      </c>
      <c r="J419" s="531">
        <f t="shared" si="136"/>
        <v>363816</v>
      </c>
      <c r="K419" s="531"/>
      <c r="L419" s="529">
        <f t="shared" si="127"/>
        <v>608333</v>
      </c>
      <c r="M419" s="530"/>
      <c r="N419" s="531">
        <f t="shared" si="128"/>
        <v>490440</v>
      </c>
      <c r="O419" s="531">
        <v>466928</v>
      </c>
      <c r="P419" s="531">
        <v>23512</v>
      </c>
      <c r="Q419" s="531"/>
      <c r="R419" s="531">
        <f t="shared" si="129"/>
        <v>117893</v>
      </c>
      <c r="S419" s="531">
        <v>38389</v>
      </c>
      <c r="T419" s="531">
        <v>79504</v>
      </c>
      <c r="U419" s="531"/>
      <c r="V419" s="529">
        <f t="shared" si="130"/>
        <v>656390</v>
      </c>
      <c r="W419" s="530"/>
      <c r="X419" s="531">
        <f t="shared" si="131"/>
        <v>298173</v>
      </c>
      <c r="Y419" s="531">
        <v>282261</v>
      </c>
      <c r="Z419" s="532">
        <v>15912</v>
      </c>
      <c r="AA419" s="531"/>
      <c r="AB419" s="531">
        <f t="shared" si="132"/>
        <v>358217</v>
      </c>
      <c r="AC419" s="531">
        <v>73905</v>
      </c>
      <c r="AD419" s="531">
        <v>284312</v>
      </c>
      <c r="AF419" s="533"/>
    </row>
    <row r="420" spans="1:32" s="522" customFormat="1" ht="9" customHeight="1">
      <c r="A420" s="528" t="s">
        <v>55</v>
      </c>
      <c r="B420" s="529">
        <f t="shared" si="133"/>
        <v>4239854</v>
      </c>
      <c r="C420" s="530"/>
      <c r="D420" s="531">
        <f t="shared" si="134"/>
        <v>2549870</v>
      </c>
      <c r="E420" s="531">
        <f t="shared" si="135"/>
        <v>2454418</v>
      </c>
      <c r="F420" s="520">
        <f t="shared" si="125"/>
        <v>95452</v>
      </c>
      <c r="G420" s="531"/>
      <c r="H420" s="531">
        <f t="shared" si="126"/>
        <v>1689984</v>
      </c>
      <c r="I420" s="531">
        <f t="shared" si="136"/>
        <v>407134</v>
      </c>
      <c r="J420" s="531">
        <f t="shared" si="136"/>
        <v>1282850</v>
      </c>
      <c r="K420" s="531"/>
      <c r="L420" s="529">
        <f t="shared" si="127"/>
        <v>1970899</v>
      </c>
      <c r="M420" s="530"/>
      <c r="N420" s="531">
        <f t="shared" si="128"/>
        <v>1528427</v>
      </c>
      <c r="O420" s="531">
        <v>1470530</v>
      </c>
      <c r="P420" s="531">
        <v>57897</v>
      </c>
      <c r="Q420" s="531"/>
      <c r="R420" s="531">
        <f t="shared" si="129"/>
        <v>442472</v>
      </c>
      <c r="S420" s="531">
        <v>99698</v>
      </c>
      <c r="T420" s="531">
        <v>342774</v>
      </c>
      <c r="U420" s="531"/>
      <c r="V420" s="529">
        <f t="shared" si="130"/>
        <v>2268955</v>
      </c>
      <c r="W420" s="530"/>
      <c r="X420" s="531">
        <f t="shared" si="131"/>
        <v>1021443</v>
      </c>
      <c r="Y420" s="531">
        <v>983888</v>
      </c>
      <c r="Z420" s="532">
        <v>37555</v>
      </c>
      <c r="AA420" s="531"/>
      <c r="AB420" s="531">
        <f t="shared" si="132"/>
        <v>1247512</v>
      </c>
      <c r="AC420" s="531">
        <v>307436</v>
      </c>
      <c r="AD420" s="531">
        <v>940076</v>
      </c>
      <c r="AF420" s="533"/>
    </row>
    <row r="421" spans="1:32" s="522" customFormat="1" ht="9" customHeight="1">
      <c r="A421" s="523" t="s">
        <v>56</v>
      </c>
      <c r="B421" s="524">
        <f t="shared" si="133"/>
        <v>2495295</v>
      </c>
      <c r="C421" s="525"/>
      <c r="D421" s="526">
        <f t="shared" si="134"/>
        <v>1482689</v>
      </c>
      <c r="E421" s="526">
        <f t="shared" si="135"/>
        <v>1452815</v>
      </c>
      <c r="F421" s="526">
        <f t="shared" si="125"/>
        <v>29874</v>
      </c>
      <c r="G421" s="526"/>
      <c r="H421" s="526">
        <f t="shared" si="126"/>
        <v>1012606</v>
      </c>
      <c r="I421" s="526">
        <f t="shared" si="136"/>
        <v>88504</v>
      </c>
      <c r="J421" s="526">
        <f t="shared" si="136"/>
        <v>924102</v>
      </c>
      <c r="K421" s="526"/>
      <c r="L421" s="524">
        <f t="shared" si="127"/>
        <v>1179370</v>
      </c>
      <c r="M421" s="525"/>
      <c r="N421" s="526">
        <f t="shared" si="128"/>
        <v>922839</v>
      </c>
      <c r="O421" s="526">
        <v>902727</v>
      </c>
      <c r="P421" s="526">
        <v>20112</v>
      </c>
      <c r="Q421" s="526"/>
      <c r="R421" s="526">
        <f t="shared" si="129"/>
        <v>256531</v>
      </c>
      <c r="S421" s="526">
        <v>23010</v>
      </c>
      <c r="T421" s="526">
        <v>233521</v>
      </c>
      <c r="U421" s="526"/>
      <c r="V421" s="524">
        <f t="shared" si="130"/>
        <v>1315925</v>
      </c>
      <c r="W421" s="525"/>
      <c r="X421" s="526">
        <f t="shared" si="131"/>
        <v>559850</v>
      </c>
      <c r="Y421" s="526">
        <v>550088</v>
      </c>
      <c r="Z421" s="527">
        <v>9762</v>
      </c>
      <c r="AA421" s="526"/>
      <c r="AB421" s="526">
        <f t="shared" si="132"/>
        <v>756075</v>
      </c>
      <c r="AC421" s="526">
        <v>65494</v>
      </c>
      <c r="AD421" s="526">
        <v>690581</v>
      </c>
      <c r="AF421" s="533"/>
    </row>
    <row r="422" spans="1:32" s="522" customFormat="1" ht="9" customHeight="1">
      <c r="A422" s="528" t="s">
        <v>57</v>
      </c>
      <c r="B422" s="529">
        <f t="shared" si="133"/>
        <v>2094337</v>
      </c>
      <c r="C422" s="530"/>
      <c r="D422" s="531">
        <f t="shared" si="134"/>
        <v>1209650</v>
      </c>
      <c r="E422" s="531">
        <f t="shared" si="135"/>
        <v>1172185</v>
      </c>
      <c r="F422" s="520">
        <f t="shared" si="125"/>
        <v>37465</v>
      </c>
      <c r="G422" s="531"/>
      <c r="H422" s="531">
        <f t="shared" si="126"/>
        <v>884687</v>
      </c>
      <c r="I422" s="531">
        <f t="shared" si="136"/>
        <v>77692</v>
      </c>
      <c r="J422" s="531">
        <f t="shared" si="136"/>
        <v>806995</v>
      </c>
      <c r="K422" s="531"/>
      <c r="L422" s="529">
        <f t="shared" si="127"/>
        <v>965683</v>
      </c>
      <c r="M422" s="530"/>
      <c r="N422" s="531">
        <f t="shared" si="128"/>
        <v>741752</v>
      </c>
      <c r="O422" s="531">
        <v>715669</v>
      </c>
      <c r="P422" s="532">
        <v>26083</v>
      </c>
      <c r="Q422" s="531"/>
      <c r="R422" s="531">
        <f t="shared" si="129"/>
        <v>223931</v>
      </c>
      <c r="S422" s="531">
        <v>25207</v>
      </c>
      <c r="T422" s="531">
        <v>198724</v>
      </c>
      <c r="U422" s="531"/>
      <c r="V422" s="529">
        <f t="shared" si="130"/>
        <v>1128654</v>
      </c>
      <c r="W422" s="530"/>
      <c r="X422" s="531">
        <f t="shared" si="131"/>
        <v>467898</v>
      </c>
      <c r="Y422" s="531">
        <v>456516</v>
      </c>
      <c r="Z422" s="521">
        <v>11382</v>
      </c>
      <c r="AA422" s="531"/>
      <c r="AB422" s="531">
        <f t="shared" si="132"/>
        <v>660756</v>
      </c>
      <c r="AC422" s="531">
        <v>52485</v>
      </c>
      <c r="AD422" s="531">
        <v>608271</v>
      </c>
      <c r="AF422" s="533"/>
    </row>
    <row r="423" spans="1:32" s="522" customFormat="1" ht="9" customHeight="1">
      <c r="A423" s="528" t="s">
        <v>58</v>
      </c>
      <c r="B423" s="529">
        <f t="shared" si="133"/>
        <v>5917883</v>
      </c>
      <c r="C423" s="530"/>
      <c r="D423" s="531">
        <f t="shared" si="134"/>
        <v>3647482</v>
      </c>
      <c r="E423" s="531">
        <f t="shared" si="135"/>
        <v>3513266</v>
      </c>
      <c r="F423" s="520">
        <f t="shared" si="125"/>
        <v>134216</v>
      </c>
      <c r="G423" s="531"/>
      <c r="H423" s="531">
        <f t="shared" si="126"/>
        <v>2270401</v>
      </c>
      <c r="I423" s="531">
        <f t="shared" si="136"/>
        <v>280929</v>
      </c>
      <c r="J423" s="531">
        <f t="shared" si="136"/>
        <v>1989472</v>
      </c>
      <c r="K423" s="531"/>
      <c r="L423" s="529">
        <f t="shared" si="127"/>
        <v>2849353</v>
      </c>
      <c r="M423" s="530"/>
      <c r="N423" s="531">
        <f t="shared" si="128"/>
        <v>2225779</v>
      </c>
      <c r="O423" s="531">
        <v>2146178</v>
      </c>
      <c r="P423" s="531">
        <v>79601</v>
      </c>
      <c r="Q423" s="531"/>
      <c r="R423" s="531">
        <f t="shared" si="129"/>
        <v>623574</v>
      </c>
      <c r="S423" s="531">
        <v>79851</v>
      </c>
      <c r="T423" s="531">
        <v>543723</v>
      </c>
      <c r="U423" s="531"/>
      <c r="V423" s="529">
        <f t="shared" si="130"/>
        <v>3068530</v>
      </c>
      <c r="W423" s="530"/>
      <c r="X423" s="531">
        <f t="shared" si="131"/>
        <v>1421703</v>
      </c>
      <c r="Y423" s="531">
        <v>1367088</v>
      </c>
      <c r="Z423" s="532">
        <v>54615</v>
      </c>
      <c r="AA423" s="531"/>
      <c r="AB423" s="531">
        <f t="shared" si="132"/>
        <v>1646827</v>
      </c>
      <c r="AC423" s="531">
        <v>201078</v>
      </c>
      <c r="AD423" s="531">
        <v>1445749</v>
      </c>
      <c r="AF423" s="533"/>
    </row>
    <row r="424" spans="1:32" s="522" customFormat="1" ht="9" customHeight="1">
      <c r="A424" s="528" t="s">
        <v>59</v>
      </c>
      <c r="B424" s="529">
        <f t="shared" si="133"/>
        <v>12590814</v>
      </c>
      <c r="C424" s="530"/>
      <c r="D424" s="531">
        <f t="shared" si="134"/>
        <v>7449230</v>
      </c>
      <c r="E424" s="531">
        <f t="shared" si="135"/>
        <v>7049630</v>
      </c>
      <c r="F424" s="520">
        <f t="shared" si="125"/>
        <v>399600</v>
      </c>
      <c r="G424" s="531"/>
      <c r="H424" s="531">
        <f t="shared" si="126"/>
        <v>5141584</v>
      </c>
      <c r="I424" s="531">
        <f t="shared" si="136"/>
        <v>614493</v>
      </c>
      <c r="J424" s="531">
        <f t="shared" si="136"/>
        <v>4527091</v>
      </c>
      <c r="K424" s="531"/>
      <c r="L424" s="529">
        <f t="shared" si="127"/>
        <v>5907246</v>
      </c>
      <c r="M424" s="530"/>
      <c r="N424" s="531">
        <f t="shared" si="128"/>
        <v>4557131</v>
      </c>
      <c r="O424" s="531">
        <v>4305995</v>
      </c>
      <c r="P424" s="531">
        <v>251136</v>
      </c>
      <c r="Q424" s="531"/>
      <c r="R424" s="531">
        <f t="shared" si="129"/>
        <v>1350115</v>
      </c>
      <c r="S424" s="531">
        <v>211580</v>
      </c>
      <c r="T424" s="531">
        <v>1138535</v>
      </c>
      <c r="U424" s="531"/>
      <c r="V424" s="529">
        <f t="shared" si="130"/>
        <v>6683568</v>
      </c>
      <c r="W424" s="530"/>
      <c r="X424" s="531">
        <f t="shared" si="131"/>
        <v>2892099</v>
      </c>
      <c r="Y424" s="531">
        <v>2743635</v>
      </c>
      <c r="Z424" s="532">
        <v>148464</v>
      </c>
      <c r="AA424" s="531"/>
      <c r="AB424" s="531">
        <f t="shared" si="132"/>
        <v>3791469</v>
      </c>
      <c r="AC424" s="531">
        <v>402913</v>
      </c>
      <c r="AD424" s="531">
        <v>3388556</v>
      </c>
      <c r="AF424" s="533"/>
    </row>
    <row r="425" spans="1:32" s="522" customFormat="1" ht="9" customHeight="1">
      <c r="A425" s="523" t="s">
        <v>60</v>
      </c>
      <c r="B425" s="524">
        <f t="shared" si="133"/>
        <v>3352284</v>
      </c>
      <c r="C425" s="525"/>
      <c r="D425" s="526">
        <f t="shared" si="134"/>
        <v>2014331</v>
      </c>
      <c r="E425" s="526">
        <f t="shared" si="135"/>
        <v>1959336</v>
      </c>
      <c r="F425" s="526">
        <f t="shared" si="125"/>
        <v>54995</v>
      </c>
      <c r="G425" s="526"/>
      <c r="H425" s="526">
        <f t="shared" si="126"/>
        <v>1337953</v>
      </c>
      <c r="I425" s="526">
        <f t="shared" si="136"/>
        <v>344578</v>
      </c>
      <c r="J425" s="526">
        <f t="shared" si="136"/>
        <v>993375</v>
      </c>
      <c r="K425" s="526"/>
      <c r="L425" s="524">
        <f t="shared" si="127"/>
        <v>1576979</v>
      </c>
      <c r="M425" s="525"/>
      <c r="N425" s="526">
        <f t="shared" si="128"/>
        <v>1268827</v>
      </c>
      <c r="O425" s="526">
        <v>1232839</v>
      </c>
      <c r="P425" s="526">
        <v>35988</v>
      </c>
      <c r="Q425" s="526"/>
      <c r="R425" s="526">
        <f t="shared" si="129"/>
        <v>308152</v>
      </c>
      <c r="S425" s="526">
        <v>91319</v>
      </c>
      <c r="T425" s="526">
        <v>216833</v>
      </c>
      <c r="U425" s="526"/>
      <c r="V425" s="524">
        <f t="shared" si="130"/>
        <v>1775305</v>
      </c>
      <c r="W425" s="525"/>
      <c r="X425" s="526">
        <f t="shared" si="131"/>
        <v>745504</v>
      </c>
      <c r="Y425" s="526">
        <v>726497</v>
      </c>
      <c r="Z425" s="527">
        <v>19007</v>
      </c>
      <c r="AA425" s="526"/>
      <c r="AB425" s="526">
        <f t="shared" si="132"/>
        <v>1029801</v>
      </c>
      <c r="AC425" s="526">
        <v>253259</v>
      </c>
      <c r="AD425" s="526">
        <v>776542</v>
      </c>
      <c r="AF425" s="533"/>
    </row>
    <row r="426" spans="1:32" s="522" customFormat="1" ht="9" customHeight="1">
      <c r="A426" s="528" t="s">
        <v>61</v>
      </c>
      <c r="B426" s="529">
        <f t="shared" si="133"/>
        <v>1450813</v>
      </c>
      <c r="C426" s="530"/>
      <c r="D426" s="531">
        <f t="shared" si="134"/>
        <v>806564</v>
      </c>
      <c r="E426" s="531">
        <f t="shared" si="135"/>
        <v>784892</v>
      </c>
      <c r="F426" s="520">
        <f t="shared" si="125"/>
        <v>21672</v>
      </c>
      <c r="G426" s="531"/>
      <c r="H426" s="531">
        <f t="shared" si="126"/>
        <v>644249</v>
      </c>
      <c r="I426" s="531">
        <f t="shared" si="136"/>
        <v>118041</v>
      </c>
      <c r="J426" s="531">
        <f t="shared" si="136"/>
        <v>526208</v>
      </c>
      <c r="K426" s="531"/>
      <c r="L426" s="529">
        <f t="shared" si="127"/>
        <v>671568</v>
      </c>
      <c r="M426" s="530"/>
      <c r="N426" s="531">
        <f t="shared" si="128"/>
        <v>484665</v>
      </c>
      <c r="O426" s="531">
        <v>469401</v>
      </c>
      <c r="P426" s="531">
        <v>15264</v>
      </c>
      <c r="Q426" s="531"/>
      <c r="R426" s="531">
        <f t="shared" si="129"/>
        <v>186903</v>
      </c>
      <c r="S426" s="531">
        <v>32002</v>
      </c>
      <c r="T426" s="531">
        <v>154901</v>
      </c>
      <c r="U426" s="531"/>
      <c r="V426" s="529">
        <f t="shared" si="130"/>
        <v>779245</v>
      </c>
      <c r="W426" s="530"/>
      <c r="X426" s="531">
        <f t="shared" si="131"/>
        <v>321899</v>
      </c>
      <c r="Y426" s="531">
        <v>315491</v>
      </c>
      <c r="Z426" s="532">
        <v>6408</v>
      </c>
      <c r="AA426" s="531"/>
      <c r="AB426" s="531">
        <f t="shared" si="132"/>
        <v>457346</v>
      </c>
      <c r="AC426" s="531">
        <v>86039</v>
      </c>
      <c r="AD426" s="531">
        <v>371307</v>
      </c>
      <c r="AF426" s="533"/>
    </row>
    <row r="427" spans="1:32" s="522" customFormat="1" ht="9" customHeight="1">
      <c r="A427" s="528" t="s">
        <v>62</v>
      </c>
      <c r="B427" s="529">
        <f t="shared" si="133"/>
        <v>903950</v>
      </c>
      <c r="C427" s="530"/>
      <c r="D427" s="531">
        <f t="shared" si="134"/>
        <v>583193</v>
      </c>
      <c r="E427" s="531">
        <f t="shared" si="135"/>
        <v>559560</v>
      </c>
      <c r="F427" s="520">
        <f t="shared" si="125"/>
        <v>23633</v>
      </c>
      <c r="G427" s="531"/>
      <c r="H427" s="531">
        <f t="shared" si="126"/>
        <v>320757</v>
      </c>
      <c r="I427" s="531">
        <f t="shared" si="136"/>
        <v>84352</v>
      </c>
      <c r="J427" s="531">
        <f t="shared" si="136"/>
        <v>236405</v>
      </c>
      <c r="K427" s="531"/>
      <c r="L427" s="529">
        <f t="shared" si="127"/>
        <v>435495</v>
      </c>
      <c r="M427" s="530"/>
      <c r="N427" s="531">
        <f t="shared" si="128"/>
        <v>346961</v>
      </c>
      <c r="O427" s="531">
        <v>331835</v>
      </c>
      <c r="P427" s="531">
        <v>15126</v>
      </c>
      <c r="Q427" s="531"/>
      <c r="R427" s="531">
        <f t="shared" si="129"/>
        <v>88534</v>
      </c>
      <c r="S427" s="531">
        <v>26660</v>
      </c>
      <c r="T427" s="531">
        <v>61874</v>
      </c>
      <c r="U427" s="531"/>
      <c r="V427" s="529">
        <f t="shared" si="130"/>
        <v>468455</v>
      </c>
      <c r="W427" s="530"/>
      <c r="X427" s="531">
        <f t="shared" si="131"/>
        <v>236232</v>
      </c>
      <c r="Y427" s="531">
        <v>227725</v>
      </c>
      <c r="Z427" s="532">
        <v>8507</v>
      </c>
      <c r="AA427" s="531"/>
      <c r="AB427" s="531">
        <f t="shared" si="132"/>
        <v>232223</v>
      </c>
      <c r="AC427" s="531">
        <v>57692</v>
      </c>
      <c r="AD427" s="531">
        <v>174531</v>
      </c>
      <c r="AF427" s="533"/>
    </row>
    <row r="428" spans="1:32" s="522" customFormat="1" ht="9" customHeight="1">
      <c r="A428" s="528" t="s">
        <v>63</v>
      </c>
      <c r="B428" s="529">
        <f t="shared" si="133"/>
        <v>3894106</v>
      </c>
      <c r="C428" s="530"/>
      <c r="D428" s="531">
        <f t="shared" si="134"/>
        <v>2390721</v>
      </c>
      <c r="E428" s="531">
        <f t="shared" si="135"/>
        <v>2290795</v>
      </c>
      <c r="F428" s="520">
        <f t="shared" si="125"/>
        <v>99926</v>
      </c>
      <c r="G428" s="531"/>
      <c r="H428" s="531">
        <f t="shared" si="126"/>
        <v>1503385</v>
      </c>
      <c r="I428" s="531">
        <f t="shared" si="136"/>
        <v>217572</v>
      </c>
      <c r="J428" s="531">
        <f t="shared" si="136"/>
        <v>1285813</v>
      </c>
      <c r="K428" s="531"/>
      <c r="L428" s="529">
        <f t="shared" si="127"/>
        <v>1898305</v>
      </c>
      <c r="M428" s="530"/>
      <c r="N428" s="531">
        <f t="shared" si="128"/>
        <v>1486605</v>
      </c>
      <c r="O428" s="531">
        <v>1425813</v>
      </c>
      <c r="P428" s="531">
        <v>60792</v>
      </c>
      <c r="Q428" s="531"/>
      <c r="R428" s="531">
        <f t="shared" si="129"/>
        <v>411700</v>
      </c>
      <c r="S428" s="531">
        <v>69911</v>
      </c>
      <c r="T428" s="531">
        <v>341789</v>
      </c>
      <c r="U428" s="531"/>
      <c r="V428" s="529">
        <f t="shared" si="130"/>
        <v>1995801</v>
      </c>
      <c r="W428" s="530"/>
      <c r="X428" s="531">
        <f t="shared" si="131"/>
        <v>904116</v>
      </c>
      <c r="Y428" s="531">
        <v>864982</v>
      </c>
      <c r="Z428" s="532">
        <v>39134</v>
      </c>
      <c r="AA428" s="531"/>
      <c r="AB428" s="531">
        <f t="shared" si="132"/>
        <v>1091685</v>
      </c>
      <c r="AC428" s="531">
        <v>147661</v>
      </c>
      <c r="AD428" s="531">
        <v>944024</v>
      </c>
      <c r="AF428" s="533"/>
    </row>
    <row r="429" spans="1:32" s="522" customFormat="1" ht="9" customHeight="1">
      <c r="A429" s="523" t="s">
        <v>64</v>
      </c>
      <c r="B429" s="524">
        <f t="shared" si="133"/>
        <v>2929930</v>
      </c>
      <c r="C429" s="525"/>
      <c r="D429" s="526">
        <f t="shared" si="134"/>
        <v>1727495</v>
      </c>
      <c r="E429" s="526">
        <f t="shared" si="135"/>
        <v>1692831</v>
      </c>
      <c r="F429" s="526">
        <f t="shared" si="125"/>
        <v>34664</v>
      </c>
      <c r="G429" s="526"/>
      <c r="H429" s="526">
        <f t="shared" si="126"/>
        <v>1202435</v>
      </c>
      <c r="I429" s="526">
        <f t="shared" si="136"/>
        <v>230622</v>
      </c>
      <c r="J429" s="526">
        <f t="shared" si="136"/>
        <v>971813</v>
      </c>
      <c r="K429" s="526"/>
      <c r="L429" s="524">
        <f t="shared" si="127"/>
        <v>1361414</v>
      </c>
      <c r="M429" s="525"/>
      <c r="N429" s="526">
        <f t="shared" si="128"/>
        <v>1046158</v>
      </c>
      <c r="O429" s="526">
        <v>1021465</v>
      </c>
      <c r="P429" s="526">
        <v>24693</v>
      </c>
      <c r="Q429" s="526"/>
      <c r="R429" s="526">
        <f t="shared" si="129"/>
        <v>315256</v>
      </c>
      <c r="S429" s="526">
        <v>68430</v>
      </c>
      <c r="T429" s="526">
        <v>246826</v>
      </c>
      <c r="U429" s="526"/>
      <c r="V429" s="524">
        <f t="shared" si="130"/>
        <v>1568516</v>
      </c>
      <c r="W429" s="525"/>
      <c r="X429" s="526">
        <f t="shared" si="131"/>
        <v>681337</v>
      </c>
      <c r="Y429" s="526">
        <v>671366</v>
      </c>
      <c r="Z429" s="527">
        <v>9971</v>
      </c>
      <c r="AA429" s="526"/>
      <c r="AB429" s="526">
        <f t="shared" si="132"/>
        <v>887179</v>
      </c>
      <c r="AC429" s="526">
        <v>162192</v>
      </c>
      <c r="AD429" s="526">
        <v>724987</v>
      </c>
      <c r="AF429" s="533"/>
    </row>
    <row r="430" spans="1:32" s="522" customFormat="1" ht="9" customHeight="1">
      <c r="A430" s="528" t="s">
        <v>65</v>
      </c>
      <c r="B430" s="529">
        <f t="shared" si="133"/>
        <v>4508437</v>
      </c>
      <c r="C430" s="530"/>
      <c r="D430" s="531">
        <f t="shared" si="134"/>
        <v>2697119</v>
      </c>
      <c r="E430" s="531">
        <f t="shared" si="135"/>
        <v>2619186</v>
      </c>
      <c r="F430" s="520">
        <f t="shared" si="125"/>
        <v>77933</v>
      </c>
      <c r="G430" s="531"/>
      <c r="H430" s="531">
        <f t="shared" si="126"/>
        <v>1811318</v>
      </c>
      <c r="I430" s="531">
        <f t="shared" si="136"/>
        <v>393999</v>
      </c>
      <c r="J430" s="531">
        <f t="shared" si="136"/>
        <v>1417319</v>
      </c>
      <c r="K430" s="531"/>
      <c r="L430" s="529">
        <f t="shared" si="127"/>
        <v>2102847</v>
      </c>
      <c r="M430" s="530"/>
      <c r="N430" s="531">
        <f t="shared" si="128"/>
        <v>1672670</v>
      </c>
      <c r="O430" s="531">
        <v>1623286</v>
      </c>
      <c r="P430" s="531">
        <v>49384</v>
      </c>
      <c r="Q430" s="531"/>
      <c r="R430" s="531">
        <f t="shared" si="129"/>
        <v>430177</v>
      </c>
      <c r="S430" s="531">
        <v>137341</v>
      </c>
      <c r="T430" s="531">
        <v>292836</v>
      </c>
      <c r="U430" s="531"/>
      <c r="V430" s="529">
        <f t="shared" si="130"/>
        <v>2405590</v>
      </c>
      <c r="W430" s="530"/>
      <c r="X430" s="531">
        <f t="shared" si="131"/>
        <v>1024449</v>
      </c>
      <c r="Y430" s="531">
        <v>995900</v>
      </c>
      <c r="Z430" s="532">
        <v>28549</v>
      </c>
      <c r="AA430" s="531"/>
      <c r="AB430" s="531">
        <f t="shared" si="132"/>
        <v>1381141</v>
      </c>
      <c r="AC430" s="531">
        <v>256658</v>
      </c>
      <c r="AD430" s="531">
        <v>1124483</v>
      </c>
      <c r="AF430" s="533"/>
    </row>
    <row r="431" spans="1:32" s="522" customFormat="1" ht="9" customHeight="1">
      <c r="A431" s="528" t="s">
        <v>66</v>
      </c>
      <c r="B431" s="529">
        <f t="shared" si="133"/>
        <v>1485676</v>
      </c>
      <c r="C431" s="530"/>
      <c r="D431" s="531">
        <f t="shared" si="134"/>
        <v>809662</v>
      </c>
      <c r="E431" s="531">
        <f t="shared" si="135"/>
        <v>771531</v>
      </c>
      <c r="F431" s="520">
        <f t="shared" si="125"/>
        <v>38131</v>
      </c>
      <c r="G431" s="531"/>
      <c r="H431" s="531">
        <f t="shared" si="126"/>
        <v>676014</v>
      </c>
      <c r="I431" s="531">
        <f t="shared" si="136"/>
        <v>74815</v>
      </c>
      <c r="J431" s="531">
        <f t="shared" si="136"/>
        <v>601199</v>
      </c>
      <c r="K431" s="531"/>
      <c r="L431" s="529">
        <f t="shared" si="127"/>
        <v>701294</v>
      </c>
      <c r="M431" s="530"/>
      <c r="N431" s="531">
        <f t="shared" si="128"/>
        <v>514219</v>
      </c>
      <c r="O431" s="531">
        <v>485936</v>
      </c>
      <c r="P431" s="531">
        <v>28283</v>
      </c>
      <c r="Q431" s="531"/>
      <c r="R431" s="531">
        <f t="shared" si="129"/>
        <v>187075</v>
      </c>
      <c r="S431" s="531">
        <v>21898</v>
      </c>
      <c r="T431" s="531">
        <v>165177</v>
      </c>
      <c r="U431" s="531"/>
      <c r="V431" s="529">
        <f t="shared" si="130"/>
        <v>784382</v>
      </c>
      <c r="W431" s="530"/>
      <c r="X431" s="531">
        <f t="shared" si="131"/>
        <v>295443</v>
      </c>
      <c r="Y431" s="531">
        <v>285595</v>
      </c>
      <c r="Z431" s="532">
        <v>9848</v>
      </c>
      <c r="AA431" s="531"/>
      <c r="AB431" s="531">
        <f t="shared" si="132"/>
        <v>488939</v>
      </c>
      <c r="AC431" s="531">
        <v>52917</v>
      </c>
      <c r="AD431" s="531">
        <v>436022</v>
      </c>
      <c r="AF431" s="533"/>
    </row>
    <row r="432" spans="1:32" s="522" customFormat="1" ht="9" customHeight="1">
      <c r="A432" s="528" t="s">
        <v>67</v>
      </c>
      <c r="B432" s="529">
        <f t="shared" si="133"/>
        <v>1188433</v>
      </c>
      <c r="C432" s="530"/>
      <c r="D432" s="531">
        <f t="shared" si="134"/>
        <v>801368</v>
      </c>
      <c r="E432" s="531">
        <f t="shared" si="135"/>
        <v>776862</v>
      </c>
      <c r="F432" s="520">
        <f t="shared" si="125"/>
        <v>24506</v>
      </c>
      <c r="G432" s="531"/>
      <c r="H432" s="531">
        <f t="shared" si="126"/>
        <v>387065</v>
      </c>
      <c r="I432" s="531">
        <f t="shared" si="136"/>
        <v>56906</v>
      </c>
      <c r="J432" s="531">
        <f t="shared" si="136"/>
        <v>330159</v>
      </c>
      <c r="K432" s="531"/>
      <c r="L432" s="529">
        <f t="shared" si="127"/>
        <v>589385</v>
      </c>
      <c r="M432" s="530"/>
      <c r="N432" s="531">
        <f t="shared" si="128"/>
        <v>491965</v>
      </c>
      <c r="O432" s="531">
        <v>477432</v>
      </c>
      <c r="P432" s="531">
        <v>14533</v>
      </c>
      <c r="Q432" s="531"/>
      <c r="R432" s="531">
        <f t="shared" si="129"/>
        <v>97420</v>
      </c>
      <c r="S432" s="531">
        <v>21684</v>
      </c>
      <c r="T432" s="531">
        <v>75736</v>
      </c>
      <c r="U432" s="531"/>
      <c r="V432" s="529">
        <f t="shared" si="130"/>
        <v>599048</v>
      </c>
      <c r="W432" s="530"/>
      <c r="X432" s="531">
        <f t="shared" si="131"/>
        <v>309403</v>
      </c>
      <c r="Y432" s="531">
        <v>299430</v>
      </c>
      <c r="Z432" s="532">
        <v>9973</v>
      </c>
      <c r="AA432" s="531"/>
      <c r="AB432" s="531">
        <f t="shared" si="132"/>
        <v>289645</v>
      </c>
      <c r="AC432" s="531">
        <v>35222</v>
      </c>
      <c r="AD432" s="531">
        <v>254423</v>
      </c>
      <c r="AF432" s="533"/>
    </row>
    <row r="433" spans="1:32" s="522" customFormat="1" ht="9" customHeight="1">
      <c r="A433" s="523" t="s">
        <v>68</v>
      </c>
      <c r="B433" s="524">
        <f t="shared" si="133"/>
        <v>2040402</v>
      </c>
      <c r="C433" s="525"/>
      <c r="D433" s="526">
        <f t="shared" si="134"/>
        <v>1205159</v>
      </c>
      <c r="E433" s="526">
        <f t="shared" si="135"/>
        <v>1176843</v>
      </c>
      <c r="F433" s="526">
        <f t="shared" si="125"/>
        <v>28316</v>
      </c>
      <c r="G433" s="526"/>
      <c r="H433" s="526">
        <f t="shared" si="126"/>
        <v>835243</v>
      </c>
      <c r="I433" s="526">
        <f t="shared" si="136"/>
        <v>140575</v>
      </c>
      <c r="J433" s="526">
        <f t="shared" si="136"/>
        <v>694668</v>
      </c>
      <c r="K433" s="526"/>
      <c r="L433" s="524">
        <f t="shared" si="127"/>
        <v>955016</v>
      </c>
      <c r="M433" s="525"/>
      <c r="N433" s="526">
        <f t="shared" si="128"/>
        <v>755326</v>
      </c>
      <c r="O433" s="526">
        <v>738024</v>
      </c>
      <c r="P433" s="526">
        <v>17302</v>
      </c>
      <c r="Q433" s="526"/>
      <c r="R433" s="526">
        <f t="shared" si="129"/>
        <v>199690</v>
      </c>
      <c r="S433" s="526">
        <v>33242</v>
      </c>
      <c r="T433" s="526">
        <v>166448</v>
      </c>
      <c r="U433" s="526"/>
      <c r="V433" s="524">
        <f t="shared" si="130"/>
        <v>1085386</v>
      </c>
      <c r="W433" s="525"/>
      <c r="X433" s="526">
        <f t="shared" si="131"/>
        <v>449833</v>
      </c>
      <c r="Y433" s="526">
        <v>438819</v>
      </c>
      <c r="Z433" s="527">
        <v>11014</v>
      </c>
      <c r="AA433" s="526"/>
      <c r="AB433" s="526">
        <f t="shared" si="132"/>
        <v>635553</v>
      </c>
      <c r="AC433" s="526">
        <v>107333</v>
      </c>
      <c r="AD433" s="526">
        <v>528220</v>
      </c>
      <c r="AF433" s="533"/>
    </row>
    <row r="434" spans="1:32" s="522" customFormat="1" ht="9" customHeight="1">
      <c r="A434" s="528" t="s">
        <v>69</v>
      </c>
      <c r="B434" s="529">
        <f t="shared" si="133"/>
        <v>2242984</v>
      </c>
      <c r="C434" s="530"/>
      <c r="D434" s="531">
        <f t="shared" si="134"/>
        <v>1342407</v>
      </c>
      <c r="E434" s="531">
        <f t="shared" si="135"/>
        <v>1291812</v>
      </c>
      <c r="F434" s="520">
        <f t="shared" si="125"/>
        <v>50595</v>
      </c>
      <c r="G434" s="531"/>
      <c r="H434" s="531">
        <f t="shared" si="126"/>
        <v>900577</v>
      </c>
      <c r="I434" s="531">
        <f t="shared" si="136"/>
        <v>208125</v>
      </c>
      <c r="J434" s="531">
        <f t="shared" si="136"/>
        <v>692452</v>
      </c>
      <c r="K434" s="531"/>
      <c r="L434" s="529">
        <f t="shared" si="127"/>
        <v>1095784</v>
      </c>
      <c r="M434" s="530"/>
      <c r="N434" s="531">
        <f t="shared" si="128"/>
        <v>819963</v>
      </c>
      <c r="O434" s="531">
        <v>792071</v>
      </c>
      <c r="P434" s="531">
        <v>27892</v>
      </c>
      <c r="Q434" s="531"/>
      <c r="R434" s="531">
        <f t="shared" si="129"/>
        <v>275821</v>
      </c>
      <c r="S434" s="531">
        <v>74917</v>
      </c>
      <c r="T434" s="531">
        <v>200904</v>
      </c>
      <c r="U434" s="531"/>
      <c r="V434" s="529">
        <f t="shared" si="130"/>
        <v>1147200</v>
      </c>
      <c r="W434" s="530"/>
      <c r="X434" s="531">
        <f t="shared" si="131"/>
        <v>522444</v>
      </c>
      <c r="Y434" s="531">
        <v>499741</v>
      </c>
      <c r="Z434" s="532">
        <v>22703</v>
      </c>
      <c r="AA434" s="531"/>
      <c r="AB434" s="531">
        <f t="shared" si="132"/>
        <v>624756</v>
      </c>
      <c r="AC434" s="531">
        <v>133208</v>
      </c>
      <c r="AD434" s="531">
        <v>491548</v>
      </c>
      <c r="AF434" s="533"/>
    </row>
    <row r="435" spans="1:32" s="522" customFormat="1" ht="9" customHeight="1">
      <c r="A435" s="528" t="s">
        <v>70</v>
      </c>
      <c r="B435" s="529">
        <f t="shared" si="133"/>
        <v>2209373</v>
      </c>
      <c r="C435" s="530"/>
      <c r="D435" s="531">
        <f t="shared" si="134"/>
        <v>1418100</v>
      </c>
      <c r="E435" s="531">
        <f t="shared" si="135"/>
        <v>1346390</v>
      </c>
      <c r="F435" s="520">
        <f t="shared" si="125"/>
        <v>71710</v>
      </c>
      <c r="G435" s="531"/>
      <c r="H435" s="531">
        <f t="shared" si="126"/>
        <v>791273</v>
      </c>
      <c r="I435" s="531">
        <f t="shared" si="136"/>
        <v>118117</v>
      </c>
      <c r="J435" s="531">
        <f t="shared" si="136"/>
        <v>673156</v>
      </c>
      <c r="K435" s="531"/>
      <c r="L435" s="529">
        <f t="shared" si="127"/>
        <v>1077056</v>
      </c>
      <c r="M435" s="530"/>
      <c r="N435" s="531">
        <f t="shared" si="128"/>
        <v>839421</v>
      </c>
      <c r="O435" s="531">
        <v>805114</v>
      </c>
      <c r="P435" s="531">
        <v>34307</v>
      </c>
      <c r="Q435" s="531"/>
      <c r="R435" s="531">
        <f t="shared" si="129"/>
        <v>237635</v>
      </c>
      <c r="S435" s="531">
        <v>48209</v>
      </c>
      <c r="T435" s="531">
        <v>189426</v>
      </c>
      <c r="U435" s="531"/>
      <c r="V435" s="529">
        <f t="shared" si="130"/>
        <v>1132317</v>
      </c>
      <c r="W435" s="530"/>
      <c r="X435" s="531">
        <f t="shared" si="131"/>
        <v>578679</v>
      </c>
      <c r="Y435" s="531">
        <v>541276</v>
      </c>
      <c r="Z435" s="532">
        <v>37403</v>
      </c>
      <c r="AA435" s="531"/>
      <c r="AB435" s="531">
        <f t="shared" si="132"/>
        <v>553638</v>
      </c>
      <c r="AC435" s="531">
        <v>69908</v>
      </c>
      <c r="AD435" s="531">
        <v>483730</v>
      </c>
      <c r="AF435" s="533"/>
    </row>
    <row r="436" spans="1:32" s="522" customFormat="1" ht="9" customHeight="1">
      <c r="A436" s="528" t="s">
        <v>71</v>
      </c>
      <c r="B436" s="529">
        <f t="shared" si="133"/>
        <v>1706603</v>
      </c>
      <c r="C436" s="530"/>
      <c r="D436" s="531">
        <f t="shared" si="134"/>
        <v>1020402</v>
      </c>
      <c r="E436" s="531">
        <f t="shared" si="135"/>
        <v>947827</v>
      </c>
      <c r="F436" s="520">
        <f t="shared" si="125"/>
        <v>72575</v>
      </c>
      <c r="G436" s="531"/>
      <c r="H436" s="531">
        <f t="shared" si="126"/>
        <v>686201</v>
      </c>
      <c r="I436" s="531">
        <f t="shared" si="136"/>
        <v>136960</v>
      </c>
      <c r="J436" s="531">
        <f t="shared" si="136"/>
        <v>549241</v>
      </c>
      <c r="K436" s="531"/>
      <c r="L436" s="529">
        <f t="shared" si="127"/>
        <v>818989</v>
      </c>
      <c r="M436" s="530"/>
      <c r="N436" s="531">
        <f t="shared" si="128"/>
        <v>656067</v>
      </c>
      <c r="O436" s="531">
        <v>611133</v>
      </c>
      <c r="P436" s="531">
        <v>44934</v>
      </c>
      <c r="Q436" s="531"/>
      <c r="R436" s="531">
        <f t="shared" si="129"/>
        <v>162922</v>
      </c>
      <c r="S436" s="531">
        <v>45632</v>
      </c>
      <c r="T436" s="531">
        <v>117290</v>
      </c>
      <c r="U436" s="531"/>
      <c r="V436" s="529">
        <f t="shared" si="130"/>
        <v>887614</v>
      </c>
      <c r="W436" s="530"/>
      <c r="X436" s="531">
        <f t="shared" si="131"/>
        <v>364335</v>
      </c>
      <c r="Y436" s="531">
        <v>336694</v>
      </c>
      <c r="Z436" s="532">
        <v>27641</v>
      </c>
      <c r="AA436" s="531"/>
      <c r="AB436" s="531">
        <f t="shared" si="132"/>
        <v>523279</v>
      </c>
      <c r="AC436" s="531">
        <v>91328</v>
      </c>
      <c r="AD436" s="531">
        <v>431951</v>
      </c>
      <c r="AF436" s="533"/>
    </row>
    <row r="437" spans="1:32" s="522" customFormat="1" ht="9" customHeight="1">
      <c r="A437" s="523" t="s">
        <v>72</v>
      </c>
      <c r="B437" s="524">
        <f t="shared" si="133"/>
        <v>2634599</v>
      </c>
      <c r="C437" s="525"/>
      <c r="D437" s="526">
        <f t="shared" si="134"/>
        <v>1623511</v>
      </c>
      <c r="E437" s="526">
        <f t="shared" si="135"/>
        <v>1549043</v>
      </c>
      <c r="F437" s="526">
        <f t="shared" si="125"/>
        <v>74468</v>
      </c>
      <c r="G437" s="526"/>
      <c r="H437" s="526">
        <f t="shared" si="126"/>
        <v>1011088</v>
      </c>
      <c r="I437" s="526">
        <f t="shared" si="136"/>
        <v>148797</v>
      </c>
      <c r="J437" s="526">
        <f t="shared" si="136"/>
        <v>862291</v>
      </c>
      <c r="K437" s="526"/>
      <c r="L437" s="524">
        <f t="shared" si="127"/>
        <v>1222796</v>
      </c>
      <c r="M437" s="525"/>
      <c r="N437" s="526">
        <f t="shared" si="128"/>
        <v>958504</v>
      </c>
      <c r="O437" s="526">
        <v>921565</v>
      </c>
      <c r="P437" s="526">
        <v>36939</v>
      </c>
      <c r="Q437" s="526"/>
      <c r="R437" s="526">
        <f t="shared" si="129"/>
        <v>264292</v>
      </c>
      <c r="S437" s="526">
        <v>45507</v>
      </c>
      <c r="T437" s="526">
        <v>218785</v>
      </c>
      <c r="U437" s="526"/>
      <c r="V437" s="524">
        <f t="shared" si="130"/>
        <v>1411803</v>
      </c>
      <c r="W437" s="525"/>
      <c r="X437" s="526">
        <f t="shared" si="131"/>
        <v>665007</v>
      </c>
      <c r="Y437" s="526">
        <v>627478</v>
      </c>
      <c r="Z437" s="527">
        <v>37529</v>
      </c>
      <c r="AA437" s="526"/>
      <c r="AB437" s="526">
        <f t="shared" si="132"/>
        <v>746796</v>
      </c>
      <c r="AC437" s="526">
        <v>103290</v>
      </c>
      <c r="AD437" s="526">
        <v>643506</v>
      </c>
      <c r="AF437" s="533"/>
    </row>
    <row r="438" spans="1:32" s="522" customFormat="1" ht="9" customHeight="1">
      <c r="A438" s="528" t="s">
        <v>73</v>
      </c>
      <c r="B438" s="529">
        <f t="shared" si="133"/>
        <v>921817</v>
      </c>
      <c r="C438" s="530"/>
      <c r="D438" s="531">
        <f t="shared" si="134"/>
        <v>576124</v>
      </c>
      <c r="E438" s="531">
        <f t="shared" si="135"/>
        <v>553661</v>
      </c>
      <c r="F438" s="520">
        <f t="shared" si="125"/>
        <v>22463</v>
      </c>
      <c r="G438" s="531"/>
      <c r="H438" s="531">
        <f t="shared" si="126"/>
        <v>345693</v>
      </c>
      <c r="I438" s="531">
        <f t="shared" si="136"/>
        <v>76074</v>
      </c>
      <c r="J438" s="531">
        <f t="shared" si="136"/>
        <v>269619</v>
      </c>
      <c r="K438" s="531"/>
      <c r="L438" s="529">
        <f t="shared" si="127"/>
        <v>433510</v>
      </c>
      <c r="M438" s="530"/>
      <c r="N438" s="531">
        <f t="shared" si="128"/>
        <v>342986</v>
      </c>
      <c r="O438" s="531">
        <v>329918</v>
      </c>
      <c r="P438" s="531">
        <v>13068</v>
      </c>
      <c r="Q438" s="531"/>
      <c r="R438" s="531">
        <f t="shared" si="129"/>
        <v>90524</v>
      </c>
      <c r="S438" s="531">
        <v>24062</v>
      </c>
      <c r="T438" s="531">
        <v>66462</v>
      </c>
      <c r="U438" s="531"/>
      <c r="V438" s="529">
        <f t="shared" si="130"/>
        <v>488307</v>
      </c>
      <c r="W438" s="530"/>
      <c r="X438" s="531">
        <f t="shared" si="131"/>
        <v>233138</v>
      </c>
      <c r="Y438" s="531">
        <v>223743</v>
      </c>
      <c r="Z438" s="532">
        <v>9395</v>
      </c>
      <c r="AA438" s="531"/>
      <c r="AB438" s="531">
        <f t="shared" si="132"/>
        <v>255169</v>
      </c>
      <c r="AC438" s="531">
        <v>52012</v>
      </c>
      <c r="AD438" s="531">
        <v>203157</v>
      </c>
      <c r="AF438" s="533"/>
    </row>
    <row r="439" spans="1:32" s="522" customFormat="1" ht="9" customHeight="1">
      <c r="A439" s="528" t="s">
        <v>74</v>
      </c>
      <c r="B439" s="529">
        <f t="shared" si="133"/>
        <v>5997636</v>
      </c>
      <c r="C439" s="530"/>
      <c r="D439" s="531">
        <f t="shared" si="134"/>
        <v>3139247</v>
      </c>
      <c r="E439" s="531">
        <f t="shared" si="135"/>
        <v>3025857</v>
      </c>
      <c r="F439" s="520">
        <f t="shared" si="125"/>
        <v>113390</v>
      </c>
      <c r="G439" s="531"/>
      <c r="H439" s="531">
        <f t="shared" si="126"/>
        <v>2858389</v>
      </c>
      <c r="I439" s="531">
        <f t="shared" si="136"/>
        <v>582765</v>
      </c>
      <c r="J439" s="531">
        <f t="shared" si="136"/>
        <v>2275624</v>
      </c>
      <c r="K439" s="531"/>
      <c r="L439" s="529">
        <f t="shared" si="127"/>
        <v>2818750</v>
      </c>
      <c r="M439" s="530"/>
      <c r="N439" s="531">
        <f t="shared" si="128"/>
        <v>2116709</v>
      </c>
      <c r="O439" s="531">
        <v>2034516</v>
      </c>
      <c r="P439" s="531">
        <v>82193</v>
      </c>
      <c r="Q439" s="531"/>
      <c r="R439" s="531">
        <f t="shared" si="129"/>
        <v>702041</v>
      </c>
      <c r="S439" s="531">
        <v>128842</v>
      </c>
      <c r="T439" s="531">
        <v>573199</v>
      </c>
      <c r="U439" s="531"/>
      <c r="V439" s="529">
        <f t="shared" si="130"/>
        <v>3178886</v>
      </c>
      <c r="W439" s="530"/>
      <c r="X439" s="531">
        <f t="shared" si="131"/>
        <v>1022538</v>
      </c>
      <c r="Y439" s="531">
        <v>991341</v>
      </c>
      <c r="Z439" s="532">
        <v>31197</v>
      </c>
      <c r="AA439" s="531"/>
      <c r="AB439" s="531">
        <f t="shared" si="132"/>
        <v>2156348</v>
      </c>
      <c r="AC439" s="531">
        <v>453923</v>
      </c>
      <c r="AD439" s="531">
        <v>1702425</v>
      </c>
      <c r="AF439" s="533"/>
    </row>
    <row r="440" spans="1:32" s="522" customFormat="1" ht="9" customHeight="1">
      <c r="A440" s="528" t="s">
        <v>75</v>
      </c>
      <c r="B440" s="529">
        <f t="shared" si="133"/>
        <v>1597867</v>
      </c>
      <c r="C440" s="530"/>
      <c r="D440" s="531">
        <f t="shared" si="134"/>
        <v>1029286</v>
      </c>
      <c r="E440" s="531">
        <f t="shared" si="135"/>
        <v>1007404</v>
      </c>
      <c r="F440" s="520">
        <f t="shared" si="125"/>
        <v>21882</v>
      </c>
      <c r="G440" s="531"/>
      <c r="H440" s="531">
        <f t="shared" si="126"/>
        <v>568581</v>
      </c>
      <c r="I440" s="531">
        <f t="shared" si="136"/>
        <v>56329</v>
      </c>
      <c r="J440" s="531">
        <f t="shared" si="136"/>
        <v>512252</v>
      </c>
      <c r="K440" s="531"/>
      <c r="L440" s="529">
        <f t="shared" si="127"/>
        <v>774547</v>
      </c>
      <c r="M440" s="530"/>
      <c r="N440" s="531">
        <f t="shared" si="128"/>
        <v>618829</v>
      </c>
      <c r="O440" s="531">
        <v>606042</v>
      </c>
      <c r="P440" s="531">
        <v>12787</v>
      </c>
      <c r="Q440" s="531"/>
      <c r="R440" s="531">
        <f t="shared" si="129"/>
        <v>155718</v>
      </c>
      <c r="S440" s="531">
        <v>19283</v>
      </c>
      <c r="T440" s="531">
        <v>136435</v>
      </c>
      <c r="U440" s="531"/>
      <c r="V440" s="529">
        <f t="shared" si="130"/>
        <v>823320</v>
      </c>
      <c r="W440" s="530"/>
      <c r="X440" s="531">
        <f t="shared" si="131"/>
        <v>410457</v>
      </c>
      <c r="Y440" s="531">
        <v>401362</v>
      </c>
      <c r="Z440" s="532">
        <v>9095</v>
      </c>
      <c r="AA440" s="531"/>
      <c r="AB440" s="531">
        <f t="shared" si="132"/>
        <v>412863</v>
      </c>
      <c r="AC440" s="531">
        <v>37046</v>
      </c>
      <c r="AD440" s="531">
        <v>375817</v>
      </c>
      <c r="AF440" s="533"/>
    </row>
    <row r="441" spans="1:32" s="522" customFormat="1" ht="9" customHeight="1">
      <c r="A441" s="523" t="s">
        <v>76</v>
      </c>
      <c r="B441" s="524">
        <f t="shared" si="133"/>
        <v>1123047</v>
      </c>
      <c r="C441" s="525"/>
      <c r="D441" s="526">
        <f t="shared" si="134"/>
        <v>626487</v>
      </c>
      <c r="E441" s="526">
        <f t="shared" si="135"/>
        <v>607735</v>
      </c>
      <c r="F441" s="526">
        <f t="shared" si="125"/>
        <v>18752</v>
      </c>
      <c r="G441" s="526"/>
      <c r="H441" s="526">
        <f t="shared" si="126"/>
        <v>496560</v>
      </c>
      <c r="I441" s="526">
        <f t="shared" si="136"/>
        <v>106507</v>
      </c>
      <c r="J441" s="526">
        <f t="shared" si="136"/>
        <v>390053</v>
      </c>
      <c r="K441" s="526"/>
      <c r="L441" s="524">
        <f t="shared" si="127"/>
        <v>535255</v>
      </c>
      <c r="M441" s="525"/>
      <c r="N441" s="526">
        <f t="shared" si="128"/>
        <v>404130</v>
      </c>
      <c r="O441" s="526">
        <v>392799</v>
      </c>
      <c r="P441" s="526">
        <v>11331</v>
      </c>
      <c r="Q441" s="526"/>
      <c r="R441" s="526">
        <f t="shared" si="129"/>
        <v>131125</v>
      </c>
      <c r="S441" s="526">
        <v>32779</v>
      </c>
      <c r="T441" s="526">
        <v>98346</v>
      </c>
      <c r="U441" s="526"/>
      <c r="V441" s="524">
        <f t="shared" si="130"/>
        <v>587792</v>
      </c>
      <c r="W441" s="525"/>
      <c r="X441" s="526">
        <f t="shared" si="131"/>
        <v>222357</v>
      </c>
      <c r="Y441" s="526">
        <v>214936</v>
      </c>
      <c r="Z441" s="527">
        <v>7421</v>
      </c>
      <c r="AA441" s="526"/>
      <c r="AB441" s="526">
        <f t="shared" si="132"/>
        <v>365435</v>
      </c>
      <c r="AC441" s="526">
        <v>73728</v>
      </c>
      <c r="AD441" s="526">
        <v>291707</v>
      </c>
      <c r="AF441" s="533"/>
    </row>
    <row r="442" spans="1:32" s="534" customFormat="1" ht="9" customHeight="1">
      <c r="A442" s="528"/>
      <c r="B442" s="529"/>
      <c r="C442" s="530"/>
      <c r="D442" s="531"/>
      <c r="E442" s="531"/>
      <c r="F442" s="531"/>
      <c r="G442" s="531"/>
      <c r="H442" s="531"/>
      <c r="I442" s="531"/>
      <c r="J442" s="531"/>
      <c r="K442" s="531"/>
      <c r="L442" s="529"/>
      <c r="M442" s="530"/>
      <c r="N442" s="531"/>
      <c r="O442" s="531"/>
      <c r="P442" s="531"/>
      <c r="Q442" s="531"/>
      <c r="R442" s="531"/>
      <c r="S442" s="531"/>
      <c r="T442" s="531"/>
      <c r="U442" s="531"/>
      <c r="V442" s="529"/>
      <c r="W442" s="530"/>
      <c r="X442" s="531"/>
      <c r="Y442" s="531"/>
      <c r="Z442" s="531"/>
      <c r="AA442" s="531"/>
      <c r="AB442" s="531"/>
      <c r="AC442" s="531"/>
      <c r="AD442" s="531"/>
    </row>
    <row r="443" spans="1:32" ht="9" customHeight="1">
      <c r="A443" s="513">
        <v>2017</v>
      </c>
      <c r="B443" s="514"/>
      <c r="C443" s="514"/>
      <c r="D443" s="514"/>
      <c r="E443" s="514"/>
      <c r="F443" s="514"/>
      <c r="G443" s="514"/>
      <c r="H443" s="514"/>
      <c r="I443" s="514"/>
      <c r="J443" s="514"/>
      <c r="K443" s="512"/>
      <c r="L443" s="512"/>
      <c r="M443" s="512"/>
      <c r="N443" s="512"/>
      <c r="O443" s="512"/>
      <c r="P443" s="512"/>
      <c r="Q443" s="512"/>
      <c r="R443" s="512"/>
      <c r="S443" s="512"/>
      <c r="T443" s="512"/>
      <c r="U443" s="512"/>
      <c r="V443" s="514"/>
      <c r="W443" s="512"/>
      <c r="X443" s="512"/>
      <c r="Y443" s="512"/>
      <c r="Z443" s="512"/>
      <c r="AA443" s="512"/>
      <c r="AB443" s="512"/>
      <c r="AC443" s="512"/>
      <c r="AD443" s="512"/>
    </row>
    <row r="444" spans="1:32" s="517" customFormat="1" ht="9" customHeight="1">
      <c r="A444" s="515" t="s">
        <v>44</v>
      </c>
      <c r="B444" s="514">
        <f>SUM(B446:B477)</f>
        <v>91119098</v>
      </c>
      <c r="C444" s="516"/>
      <c r="D444" s="514">
        <f>SUM(D446:D477)</f>
        <v>54068791</v>
      </c>
      <c r="E444" s="514">
        <f>SUM(E446:E477)</f>
        <v>52198611</v>
      </c>
      <c r="F444" s="514">
        <f>SUM(F446:F477)</f>
        <v>1870180</v>
      </c>
      <c r="G444" s="514"/>
      <c r="H444" s="514">
        <f>SUM(H446:H477)</f>
        <v>37050307</v>
      </c>
      <c r="I444" s="514">
        <f>SUM(I446:I477)</f>
        <v>5802113</v>
      </c>
      <c r="J444" s="514">
        <f>SUM(J446:J477)</f>
        <v>31248194</v>
      </c>
      <c r="K444" s="514"/>
      <c r="L444" s="514">
        <f>SUM(L446:L477)</f>
        <v>43088333</v>
      </c>
      <c r="M444" s="516"/>
      <c r="N444" s="514">
        <f>SUM(N446:N477)</f>
        <v>33448285</v>
      </c>
      <c r="O444" s="514">
        <f>SUM(O446:O477)</f>
        <v>32330533</v>
      </c>
      <c r="P444" s="514">
        <f>SUM(P446:P477)</f>
        <v>1117752</v>
      </c>
      <c r="Q444" s="514"/>
      <c r="R444" s="514">
        <f>SUM(R446:R477)</f>
        <v>9640048</v>
      </c>
      <c r="S444" s="514">
        <f>SUM(S446:S477)</f>
        <v>1774724</v>
      </c>
      <c r="T444" s="514">
        <f>SUM(T446:T477)</f>
        <v>7865324</v>
      </c>
      <c r="U444" s="514"/>
      <c r="V444" s="514">
        <f>SUM(V446:V477)</f>
        <v>48030765</v>
      </c>
      <c r="W444" s="516"/>
      <c r="X444" s="514">
        <f>SUM(X446:X477)</f>
        <v>20620506</v>
      </c>
      <c r="Y444" s="514">
        <f>SUM(Y446:Y477)</f>
        <v>19868078</v>
      </c>
      <c r="Z444" s="514">
        <f>SUM(Z446:Z477)</f>
        <v>752428</v>
      </c>
      <c r="AA444" s="514"/>
      <c r="AB444" s="514">
        <f>SUM(AB446:AB477)</f>
        <v>27410259</v>
      </c>
      <c r="AC444" s="514">
        <f>SUM(AC446:AC477)</f>
        <v>4027389</v>
      </c>
      <c r="AD444" s="514">
        <f>SUM(AD446:AD477)</f>
        <v>23382870</v>
      </c>
    </row>
    <row r="445" spans="1:32" s="517" customFormat="1" ht="3.95" customHeight="1">
      <c r="A445" s="515"/>
      <c r="B445" s="514"/>
      <c r="C445" s="516"/>
      <c r="D445" s="514"/>
      <c r="E445" s="514"/>
      <c r="F445" s="514"/>
      <c r="G445" s="514"/>
      <c r="H445" s="514"/>
      <c r="I445" s="514"/>
      <c r="J445" s="514"/>
      <c r="K445" s="514"/>
      <c r="L445" s="514"/>
      <c r="M445" s="516"/>
      <c r="N445" s="514"/>
      <c r="O445" s="514"/>
      <c r="P445" s="514"/>
      <c r="Q445" s="514"/>
      <c r="R445" s="514"/>
      <c r="S445" s="514"/>
      <c r="T445" s="514"/>
      <c r="U445" s="514"/>
      <c r="V445" s="514"/>
      <c r="W445" s="516"/>
      <c r="X445" s="514"/>
      <c r="Y445" s="514"/>
      <c r="Z445" s="514"/>
      <c r="AA445" s="514"/>
      <c r="AB445" s="514"/>
      <c r="AC445" s="514"/>
      <c r="AD445" s="514"/>
    </row>
    <row r="446" spans="1:32" s="522" customFormat="1" ht="9" customHeight="1">
      <c r="A446" s="518" t="s">
        <v>45</v>
      </c>
      <c r="B446" s="519">
        <f>SUM(D446,H446)</f>
        <v>962395</v>
      </c>
      <c r="C446" s="516"/>
      <c r="D446" s="520">
        <f>SUM(E446:F446)</f>
        <v>574193</v>
      </c>
      <c r="E446" s="520">
        <f>SUM(O446+Y446)</f>
        <v>550320</v>
      </c>
      <c r="F446" s="520">
        <f t="shared" ref="F446:F477" si="137">SUM(P446+Z446)</f>
        <v>23873</v>
      </c>
      <c r="G446" s="520"/>
      <c r="H446" s="520">
        <f t="shared" ref="H446:H477" si="138">SUM(I446:J446)</f>
        <v>388202</v>
      </c>
      <c r="I446" s="520">
        <f>SUM(S446+AC446)</f>
        <v>43524</v>
      </c>
      <c r="J446" s="520">
        <f>SUM(T446+AD446)</f>
        <v>344678</v>
      </c>
      <c r="K446" s="520"/>
      <c r="L446" s="519">
        <f t="shared" ref="L446:L477" si="139">SUM(N446,R446)</f>
        <v>455705</v>
      </c>
      <c r="M446" s="516"/>
      <c r="N446" s="520">
        <f t="shared" ref="N446:N477" si="140">SUM(O446:P446)</f>
        <v>349873</v>
      </c>
      <c r="O446" s="520">
        <v>334725</v>
      </c>
      <c r="P446" s="520">
        <v>15148</v>
      </c>
      <c r="Q446" s="520"/>
      <c r="R446" s="520">
        <f t="shared" ref="R446:R477" si="141">SUM(S446:T446)</f>
        <v>105832</v>
      </c>
      <c r="S446" s="520">
        <v>16027</v>
      </c>
      <c r="T446" s="520">
        <v>89805</v>
      </c>
      <c r="U446" s="520"/>
      <c r="V446" s="519">
        <f t="shared" ref="V446:V477" si="142">SUM(X446,AB446)</f>
        <v>506690</v>
      </c>
      <c r="W446" s="516"/>
      <c r="X446" s="520">
        <f t="shared" ref="X446:X477" si="143">SUM(Y446:Z446)</f>
        <v>224320</v>
      </c>
      <c r="Y446" s="520">
        <v>215595</v>
      </c>
      <c r="Z446" s="521">
        <v>8725</v>
      </c>
      <c r="AA446" s="520"/>
      <c r="AB446" s="520">
        <f t="shared" ref="AB446:AB477" si="144">SUM(AC446:AD446)</f>
        <v>282370</v>
      </c>
      <c r="AC446" s="520">
        <v>27497</v>
      </c>
      <c r="AD446" s="520">
        <v>254873</v>
      </c>
      <c r="AF446" s="533"/>
    </row>
    <row r="447" spans="1:32" s="522" customFormat="1" ht="9" customHeight="1">
      <c r="A447" s="518" t="s">
        <v>46</v>
      </c>
      <c r="B447" s="519">
        <f t="shared" ref="B447:B477" si="145">SUM(D447,H447)</f>
        <v>2670344</v>
      </c>
      <c r="C447" s="516"/>
      <c r="D447" s="520">
        <f t="shared" ref="D447:D477" si="146">SUM(E447:F447)</f>
        <v>1684210</v>
      </c>
      <c r="E447" s="520">
        <f t="shared" ref="E447:E477" si="147">SUM(O447+Y447)</f>
        <v>1636098</v>
      </c>
      <c r="F447" s="520">
        <f t="shared" si="137"/>
        <v>48112</v>
      </c>
      <c r="G447" s="520"/>
      <c r="H447" s="520">
        <f t="shared" si="138"/>
        <v>986134</v>
      </c>
      <c r="I447" s="520">
        <f t="shared" ref="I447:J477" si="148">SUM(S447+AC447)</f>
        <v>125669</v>
      </c>
      <c r="J447" s="520">
        <f t="shared" si="148"/>
        <v>860465</v>
      </c>
      <c r="K447" s="520"/>
      <c r="L447" s="519">
        <f t="shared" si="139"/>
        <v>1308214</v>
      </c>
      <c r="M447" s="516"/>
      <c r="N447" s="520">
        <f t="shared" si="140"/>
        <v>1015242</v>
      </c>
      <c r="O447" s="520">
        <v>984694</v>
      </c>
      <c r="P447" s="520">
        <v>30548</v>
      </c>
      <c r="Q447" s="520"/>
      <c r="R447" s="520">
        <f t="shared" si="141"/>
        <v>292972</v>
      </c>
      <c r="S447" s="520">
        <v>49660</v>
      </c>
      <c r="T447" s="520">
        <v>243312</v>
      </c>
      <c r="U447" s="520"/>
      <c r="V447" s="519">
        <f t="shared" si="142"/>
        <v>1362130</v>
      </c>
      <c r="W447" s="516"/>
      <c r="X447" s="520">
        <f t="shared" si="143"/>
        <v>668968</v>
      </c>
      <c r="Y447" s="520">
        <v>651404</v>
      </c>
      <c r="Z447" s="521">
        <v>17564</v>
      </c>
      <c r="AA447" s="520"/>
      <c r="AB447" s="520">
        <f t="shared" si="144"/>
        <v>693162</v>
      </c>
      <c r="AC447" s="520">
        <v>76009</v>
      </c>
      <c r="AD447" s="520">
        <v>617153</v>
      </c>
      <c r="AF447" s="533"/>
    </row>
    <row r="448" spans="1:32" s="522" customFormat="1" ht="9" customHeight="1">
      <c r="A448" s="518" t="s">
        <v>47</v>
      </c>
      <c r="B448" s="519">
        <f t="shared" si="145"/>
        <v>602582</v>
      </c>
      <c r="C448" s="516"/>
      <c r="D448" s="520">
        <f t="shared" si="146"/>
        <v>395482</v>
      </c>
      <c r="E448" s="520">
        <f t="shared" si="147"/>
        <v>379599</v>
      </c>
      <c r="F448" s="520">
        <f t="shared" si="137"/>
        <v>15883</v>
      </c>
      <c r="G448" s="520"/>
      <c r="H448" s="520">
        <f t="shared" si="138"/>
        <v>207100</v>
      </c>
      <c r="I448" s="520">
        <f t="shared" si="148"/>
        <v>26503</v>
      </c>
      <c r="J448" s="520">
        <f t="shared" si="148"/>
        <v>180597</v>
      </c>
      <c r="K448" s="520"/>
      <c r="L448" s="519">
        <f t="shared" si="139"/>
        <v>303926</v>
      </c>
      <c r="M448" s="516"/>
      <c r="N448" s="520">
        <f t="shared" si="140"/>
        <v>243085</v>
      </c>
      <c r="O448" s="520">
        <v>233946</v>
      </c>
      <c r="P448" s="521">
        <v>9139</v>
      </c>
      <c r="Q448" s="520"/>
      <c r="R448" s="520">
        <f t="shared" si="141"/>
        <v>60841</v>
      </c>
      <c r="S448" s="520">
        <v>10239</v>
      </c>
      <c r="T448" s="520">
        <v>50602</v>
      </c>
      <c r="U448" s="520"/>
      <c r="V448" s="519">
        <f t="shared" si="142"/>
        <v>298656</v>
      </c>
      <c r="W448" s="516"/>
      <c r="X448" s="520">
        <f t="shared" si="143"/>
        <v>152397</v>
      </c>
      <c r="Y448" s="520">
        <v>145653</v>
      </c>
      <c r="Z448" s="521">
        <v>6744</v>
      </c>
      <c r="AA448" s="520"/>
      <c r="AB448" s="520">
        <f t="shared" si="144"/>
        <v>146259</v>
      </c>
      <c r="AC448" s="520">
        <v>16264</v>
      </c>
      <c r="AD448" s="520">
        <v>129995</v>
      </c>
      <c r="AF448" s="533"/>
    </row>
    <row r="449" spans="1:32" s="522" customFormat="1" ht="9" customHeight="1">
      <c r="A449" s="523" t="s">
        <v>48</v>
      </c>
      <c r="B449" s="524">
        <f t="shared" si="145"/>
        <v>684290</v>
      </c>
      <c r="C449" s="525"/>
      <c r="D449" s="526">
        <f t="shared" si="146"/>
        <v>416969</v>
      </c>
      <c r="E449" s="526">
        <f t="shared" si="147"/>
        <v>400221</v>
      </c>
      <c r="F449" s="526">
        <f t="shared" si="137"/>
        <v>16748</v>
      </c>
      <c r="G449" s="526"/>
      <c r="H449" s="526">
        <f t="shared" si="138"/>
        <v>267321</v>
      </c>
      <c r="I449" s="526">
        <f t="shared" si="148"/>
        <v>35311</v>
      </c>
      <c r="J449" s="526">
        <f t="shared" si="148"/>
        <v>232010</v>
      </c>
      <c r="K449" s="526"/>
      <c r="L449" s="524">
        <f t="shared" si="139"/>
        <v>328024</v>
      </c>
      <c r="M449" s="525"/>
      <c r="N449" s="526">
        <f t="shared" si="140"/>
        <v>260516</v>
      </c>
      <c r="O449" s="526">
        <v>249835</v>
      </c>
      <c r="P449" s="526">
        <v>10681</v>
      </c>
      <c r="Q449" s="526"/>
      <c r="R449" s="526">
        <f t="shared" si="141"/>
        <v>67508</v>
      </c>
      <c r="S449" s="526">
        <v>8882</v>
      </c>
      <c r="T449" s="526">
        <v>58626</v>
      </c>
      <c r="U449" s="526"/>
      <c r="V449" s="524">
        <f t="shared" si="142"/>
        <v>356266</v>
      </c>
      <c r="W449" s="525"/>
      <c r="X449" s="526">
        <f t="shared" si="143"/>
        <v>156453</v>
      </c>
      <c r="Y449" s="526">
        <v>150386</v>
      </c>
      <c r="Z449" s="527">
        <v>6067</v>
      </c>
      <c r="AA449" s="526"/>
      <c r="AB449" s="526">
        <f t="shared" si="144"/>
        <v>199813</v>
      </c>
      <c r="AC449" s="526">
        <v>26429</v>
      </c>
      <c r="AD449" s="526">
        <v>173384</v>
      </c>
      <c r="AF449" s="533"/>
    </row>
    <row r="450" spans="1:32" s="522" customFormat="1" ht="9" customHeight="1">
      <c r="A450" s="528" t="s">
        <v>49</v>
      </c>
      <c r="B450" s="529">
        <f t="shared" si="145"/>
        <v>2206673</v>
      </c>
      <c r="C450" s="530"/>
      <c r="D450" s="531">
        <f t="shared" si="146"/>
        <v>1375455</v>
      </c>
      <c r="E450" s="531">
        <f t="shared" si="147"/>
        <v>1306164</v>
      </c>
      <c r="F450" s="520">
        <f t="shared" si="137"/>
        <v>69291</v>
      </c>
      <c r="G450" s="531"/>
      <c r="H450" s="531">
        <f t="shared" si="138"/>
        <v>831218</v>
      </c>
      <c r="I450" s="531">
        <f t="shared" si="148"/>
        <v>87009</v>
      </c>
      <c r="J450" s="531">
        <f t="shared" si="148"/>
        <v>744209</v>
      </c>
      <c r="K450" s="531"/>
      <c r="L450" s="529">
        <f t="shared" si="139"/>
        <v>1092865</v>
      </c>
      <c r="M450" s="530"/>
      <c r="N450" s="531">
        <f t="shared" si="140"/>
        <v>864605</v>
      </c>
      <c r="O450" s="531">
        <v>824189</v>
      </c>
      <c r="P450" s="531">
        <v>40416</v>
      </c>
      <c r="Q450" s="531"/>
      <c r="R450" s="531">
        <f t="shared" si="141"/>
        <v>228260</v>
      </c>
      <c r="S450" s="531">
        <v>30945</v>
      </c>
      <c r="T450" s="531">
        <v>197315</v>
      </c>
      <c r="U450" s="531"/>
      <c r="V450" s="529">
        <f t="shared" si="142"/>
        <v>1113808</v>
      </c>
      <c r="W450" s="530"/>
      <c r="X450" s="531">
        <f t="shared" si="143"/>
        <v>510850</v>
      </c>
      <c r="Y450" s="531">
        <v>481975</v>
      </c>
      <c r="Z450" s="532">
        <v>28875</v>
      </c>
      <c r="AA450" s="531"/>
      <c r="AB450" s="531">
        <f t="shared" si="144"/>
        <v>602958</v>
      </c>
      <c r="AC450" s="531">
        <v>56064</v>
      </c>
      <c r="AD450" s="531">
        <v>546894</v>
      </c>
      <c r="AF450" s="533"/>
    </row>
    <row r="451" spans="1:32" s="522" customFormat="1" ht="9" customHeight="1">
      <c r="A451" s="528" t="s">
        <v>50</v>
      </c>
      <c r="B451" s="529">
        <f t="shared" si="145"/>
        <v>554558</v>
      </c>
      <c r="C451" s="530"/>
      <c r="D451" s="531">
        <f t="shared" si="146"/>
        <v>368557</v>
      </c>
      <c r="E451" s="531">
        <f t="shared" si="147"/>
        <v>354502</v>
      </c>
      <c r="F451" s="520">
        <f t="shared" si="137"/>
        <v>14055</v>
      </c>
      <c r="G451" s="531"/>
      <c r="H451" s="531">
        <f t="shared" si="138"/>
        <v>186001</v>
      </c>
      <c r="I451" s="531">
        <f t="shared" si="148"/>
        <v>38898</v>
      </c>
      <c r="J451" s="531">
        <f t="shared" si="148"/>
        <v>147103</v>
      </c>
      <c r="K451" s="531"/>
      <c r="L451" s="529">
        <f t="shared" si="139"/>
        <v>266686</v>
      </c>
      <c r="M451" s="530"/>
      <c r="N451" s="531">
        <f t="shared" si="140"/>
        <v>212583</v>
      </c>
      <c r="O451" s="531">
        <v>204237</v>
      </c>
      <c r="P451" s="531">
        <v>8346</v>
      </c>
      <c r="Q451" s="531"/>
      <c r="R451" s="531">
        <f t="shared" si="141"/>
        <v>54103</v>
      </c>
      <c r="S451" s="531">
        <v>14575</v>
      </c>
      <c r="T451" s="531">
        <v>39528</v>
      </c>
      <c r="U451" s="531"/>
      <c r="V451" s="529">
        <f t="shared" si="142"/>
        <v>287872</v>
      </c>
      <c r="W451" s="530"/>
      <c r="X451" s="531">
        <f t="shared" si="143"/>
        <v>155974</v>
      </c>
      <c r="Y451" s="531">
        <v>150265</v>
      </c>
      <c r="Z451" s="532">
        <v>5709</v>
      </c>
      <c r="AA451" s="531"/>
      <c r="AB451" s="531">
        <f t="shared" si="144"/>
        <v>131898</v>
      </c>
      <c r="AC451" s="531">
        <v>24323</v>
      </c>
      <c r="AD451" s="531">
        <v>107575</v>
      </c>
      <c r="AF451" s="533"/>
    </row>
    <row r="452" spans="1:32" s="522" customFormat="1" ht="9" customHeight="1">
      <c r="A452" s="528" t="s">
        <v>51</v>
      </c>
      <c r="B452" s="529">
        <f t="shared" si="145"/>
        <v>3608460</v>
      </c>
      <c r="C452" s="530"/>
      <c r="D452" s="531">
        <f t="shared" si="146"/>
        <v>1917477</v>
      </c>
      <c r="E452" s="531">
        <f t="shared" si="147"/>
        <v>1872577</v>
      </c>
      <c r="F452" s="520">
        <f t="shared" si="137"/>
        <v>44900</v>
      </c>
      <c r="G452" s="531"/>
      <c r="H452" s="531">
        <f t="shared" si="138"/>
        <v>1690983</v>
      </c>
      <c r="I452" s="531">
        <f t="shared" si="148"/>
        <v>242292</v>
      </c>
      <c r="J452" s="531">
        <f t="shared" si="148"/>
        <v>1448691</v>
      </c>
      <c r="K452" s="531"/>
      <c r="L452" s="529">
        <f t="shared" si="139"/>
        <v>1691103</v>
      </c>
      <c r="M452" s="530"/>
      <c r="N452" s="531">
        <f t="shared" si="140"/>
        <v>1395541</v>
      </c>
      <c r="O452" s="531">
        <v>1363434</v>
      </c>
      <c r="P452" s="531">
        <v>32107</v>
      </c>
      <c r="Q452" s="531"/>
      <c r="R452" s="531">
        <f t="shared" si="141"/>
        <v>295562</v>
      </c>
      <c r="S452" s="531">
        <v>58107</v>
      </c>
      <c r="T452" s="531">
        <v>237455</v>
      </c>
      <c r="U452" s="531"/>
      <c r="V452" s="529">
        <f t="shared" si="142"/>
        <v>1917357</v>
      </c>
      <c r="W452" s="530"/>
      <c r="X452" s="531">
        <f t="shared" si="143"/>
        <v>521936</v>
      </c>
      <c r="Y452" s="531">
        <v>509143</v>
      </c>
      <c r="Z452" s="532">
        <v>12793</v>
      </c>
      <c r="AA452" s="531"/>
      <c r="AB452" s="531">
        <f t="shared" si="144"/>
        <v>1395421</v>
      </c>
      <c r="AC452" s="531">
        <v>184185</v>
      </c>
      <c r="AD452" s="531">
        <v>1211236</v>
      </c>
      <c r="AF452" s="533"/>
    </row>
    <row r="453" spans="1:32" s="522" customFormat="1" ht="9" customHeight="1">
      <c r="A453" s="523" t="s">
        <v>52</v>
      </c>
      <c r="B453" s="524">
        <f t="shared" si="145"/>
        <v>2760809</v>
      </c>
      <c r="C453" s="525"/>
      <c r="D453" s="526">
        <f t="shared" si="146"/>
        <v>1663170</v>
      </c>
      <c r="E453" s="526">
        <f t="shared" si="147"/>
        <v>1617998</v>
      </c>
      <c r="F453" s="526">
        <f t="shared" si="137"/>
        <v>45172</v>
      </c>
      <c r="G453" s="526"/>
      <c r="H453" s="526">
        <f t="shared" si="138"/>
        <v>1097639</v>
      </c>
      <c r="I453" s="526">
        <f t="shared" si="148"/>
        <v>157891</v>
      </c>
      <c r="J453" s="526">
        <f t="shared" si="148"/>
        <v>939748</v>
      </c>
      <c r="K453" s="526"/>
      <c r="L453" s="524">
        <f t="shared" si="139"/>
        <v>1342224</v>
      </c>
      <c r="M453" s="525"/>
      <c r="N453" s="526">
        <f t="shared" si="140"/>
        <v>1033111</v>
      </c>
      <c r="O453" s="526">
        <v>1004228</v>
      </c>
      <c r="P453" s="526">
        <v>28883</v>
      </c>
      <c r="Q453" s="526"/>
      <c r="R453" s="526">
        <f t="shared" si="141"/>
        <v>309113</v>
      </c>
      <c r="S453" s="526">
        <v>47533</v>
      </c>
      <c r="T453" s="526">
        <v>261580</v>
      </c>
      <c r="U453" s="526"/>
      <c r="V453" s="524">
        <f t="shared" si="142"/>
        <v>1418585</v>
      </c>
      <c r="W453" s="525"/>
      <c r="X453" s="526">
        <f t="shared" si="143"/>
        <v>630059</v>
      </c>
      <c r="Y453" s="526">
        <v>613770</v>
      </c>
      <c r="Z453" s="527">
        <v>16289</v>
      </c>
      <c r="AA453" s="526"/>
      <c r="AB453" s="526">
        <f t="shared" si="144"/>
        <v>788526</v>
      </c>
      <c r="AC453" s="526">
        <v>110358</v>
      </c>
      <c r="AD453" s="526">
        <v>678168</v>
      </c>
      <c r="AF453" s="533"/>
    </row>
    <row r="454" spans="1:32" s="522" customFormat="1" ht="9" customHeight="1">
      <c r="A454" s="528" t="s">
        <v>53</v>
      </c>
      <c r="B454" s="529">
        <f t="shared" si="145"/>
        <v>7181257</v>
      </c>
      <c r="C454" s="530"/>
      <c r="D454" s="531">
        <f t="shared" si="146"/>
        <v>4313198</v>
      </c>
      <c r="E454" s="531">
        <f t="shared" si="147"/>
        <v>4100230</v>
      </c>
      <c r="F454" s="520">
        <f t="shared" si="137"/>
        <v>212968</v>
      </c>
      <c r="G454" s="531"/>
      <c r="H454" s="531">
        <f t="shared" si="138"/>
        <v>2868059</v>
      </c>
      <c r="I454" s="531">
        <f t="shared" si="148"/>
        <v>589367</v>
      </c>
      <c r="J454" s="531">
        <f t="shared" si="148"/>
        <v>2278692</v>
      </c>
      <c r="K454" s="531"/>
      <c r="L454" s="529">
        <f t="shared" si="139"/>
        <v>3303497</v>
      </c>
      <c r="M454" s="530"/>
      <c r="N454" s="531">
        <f t="shared" si="140"/>
        <v>2405335</v>
      </c>
      <c r="O454" s="531">
        <v>2299898</v>
      </c>
      <c r="P454" s="531">
        <v>105437</v>
      </c>
      <c r="Q454" s="531"/>
      <c r="R454" s="531">
        <f t="shared" si="141"/>
        <v>898162</v>
      </c>
      <c r="S454" s="531">
        <v>190886</v>
      </c>
      <c r="T454" s="531">
        <v>707276</v>
      </c>
      <c r="U454" s="531"/>
      <c r="V454" s="529">
        <f t="shared" si="142"/>
        <v>3877760</v>
      </c>
      <c r="W454" s="530"/>
      <c r="X454" s="531">
        <f t="shared" si="143"/>
        <v>1907863</v>
      </c>
      <c r="Y454" s="531">
        <v>1800332</v>
      </c>
      <c r="Z454" s="532">
        <v>107531</v>
      </c>
      <c r="AA454" s="531"/>
      <c r="AB454" s="531">
        <f t="shared" si="144"/>
        <v>1969897</v>
      </c>
      <c r="AC454" s="531">
        <v>398481</v>
      </c>
      <c r="AD454" s="531">
        <v>1571416</v>
      </c>
      <c r="AF454" s="533"/>
    </row>
    <row r="455" spans="1:32" s="522" customFormat="1" ht="9" customHeight="1">
      <c r="A455" s="528" t="s">
        <v>54</v>
      </c>
      <c r="B455" s="529">
        <f t="shared" si="145"/>
        <v>1281185</v>
      </c>
      <c r="C455" s="530"/>
      <c r="D455" s="531">
        <f t="shared" si="146"/>
        <v>769768</v>
      </c>
      <c r="E455" s="531">
        <f t="shared" si="147"/>
        <v>738941</v>
      </c>
      <c r="F455" s="520">
        <f t="shared" si="137"/>
        <v>30827</v>
      </c>
      <c r="G455" s="531"/>
      <c r="H455" s="531">
        <f t="shared" si="138"/>
        <v>511417</v>
      </c>
      <c r="I455" s="531">
        <f t="shared" si="148"/>
        <v>105563</v>
      </c>
      <c r="J455" s="531">
        <f t="shared" si="148"/>
        <v>405854</v>
      </c>
      <c r="K455" s="531"/>
      <c r="L455" s="529">
        <f t="shared" si="139"/>
        <v>602006</v>
      </c>
      <c r="M455" s="530"/>
      <c r="N455" s="531">
        <f t="shared" si="140"/>
        <v>479406</v>
      </c>
      <c r="O455" s="531">
        <v>462894</v>
      </c>
      <c r="P455" s="531">
        <v>16512</v>
      </c>
      <c r="Q455" s="531"/>
      <c r="R455" s="531">
        <f t="shared" si="141"/>
        <v>122600</v>
      </c>
      <c r="S455" s="531">
        <v>32824</v>
      </c>
      <c r="T455" s="531">
        <v>89776</v>
      </c>
      <c r="U455" s="531"/>
      <c r="V455" s="529">
        <f t="shared" si="142"/>
        <v>679179</v>
      </c>
      <c r="W455" s="530"/>
      <c r="X455" s="531">
        <f t="shared" si="143"/>
        <v>290362</v>
      </c>
      <c r="Y455" s="531">
        <v>276047</v>
      </c>
      <c r="Z455" s="532">
        <v>14315</v>
      </c>
      <c r="AA455" s="531"/>
      <c r="AB455" s="531">
        <f t="shared" si="144"/>
        <v>388817</v>
      </c>
      <c r="AC455" s="531">
        <v>72739</v>
      </c>
      <c r="AD455" s="531">
        <v>316078</v>
      </c>
      <c r="AF455" s="533"/>
    </row>
    <row r="456" spans="1:32" s="522" customFormat="1" ht="9" customHeight="1">
      <c r="A456" s="528" t="s">
        <v>55</v>
      </c>
      <c r="B456" s="529">
        <f t="shared" si="145"/>
        <v>4248100</v>
      </c>
      <c r="C456" s="530"/>
      <c r="D456" s="531">
        <f t="shared" si="146"/>
        <v>2522469</v>
      </c>
      <c r="E456" s="531">
        <f t="shared" si="147"/>
        <v>2419111</v>
      </c>
      <c r="F456" s="520">
        <f t="shared" si="137"/>
        <v>103358</v>
      </c>
      <c r="G456" s="531"/>
      <c r="H456" s="531">
        <f t="shared" si="138"/>
        <v>1725631</v>
      </c>
      <c r="I456" s="531">
        <f t="shared" si="148"/>
        <v>387412</v>
      </c>
      <c r="J456" s="531">
        <f t="shared" si="148"/>
        <v>1338219</v>
      </c>
      <c r="K456" s="531"/>
      <c r="L456" s="529">
        <f t="shared" si="139"/>
        <v>2000088</v>
      </c>
      <c r="M456" s="530"/>
      <c r="N456" s="531">
        <f t="shared" si="140"/>
        <v>1573402</v>
      </c>
      <c r="O456" s="531">
        <v>1502570</v>
      </c>
      <c r="P456" s="531">
        <v>70832</v>
      </c>
      <c r="Q456" s="531"/>
      <c r="R456" s="531">
        <f t="shared" si="141"/>
        <v>426686</v>
      </c>
      <c r="S456" s="531">
        <v>118978</v>
      </c>
      <c r="T456" s="531">
        <v>307708</v>
      </c>
      <c r="U456" s="531"/>
      <c r="V456" s="529">
        <f t="shared" si="142"/>
        <v>2248012</v>
      </c>
      <c r="W456" s="530"/>
      <c r="X456" s="531">
        <f t="shared" si="143"/>
        <v>949067</v>
      </c>
      <c r="Y456" s="531">
        <v>916541</v>
      </c>
      <c r="Z456" s="532">
        <v>32526</v>
      </c>
      <c r="AA456" s="531"/>
      <c r="AB456" s="531">
        <f t="shared" si="144"/>
        <v>1298945</v>
      </c>
      <c r="AC456" s="531">
        <v>268434</v>
      </c>
      <c r="AD456" s="531">
        <v>1030511</v>
      </c>
      <c r="AF456" s="533"/>
    </row>
    <row r="457" spans="1:32" s="522" customFormat="1" ht="9" customHeight="1">
      <c r="A457" s="523" t="s">
        <v>56</v>
      </c>
      <c r="B457" s="524">
        <f t="shared" si="145"/>
        <v>2542067</v>
      </c>
      <c r="C457" s="525"/>
      <c r="D457" s="526">
        <f t="shared" si="146"/>
        <v>1468957</v>
      </c>
      <c r="E457" s="526">
        <f t="shared" si="147"/>
        <v>1448062</v>
      </c>
      <c r="F457" s="526">
        <f t="shared" si="137"/>
        <v>20895</v>
      </c>
      <c r="G457" s="526"/>
      <c r="H457" s="526">
        <f t="shared" si="138"/>
        <v>1073110</v>
      </c>
      <c r="I457" s="526">
        <f t="shared" si="148"/>
        <v>69111</v>
      </c>
      <c r="J457" s="526">
        <f t="shared" si="148"/>
        <v>1003999</v>
      </c>
      <c r="K457" s="526"/>
      <c r="L457" s="524">
        <f t="shared" si="139"/>
        <v>1190227</v>
      </c>
      <c r="M457" s="525"/>
      <c r="N457" s="526">
        <f t="shared" si="140"/>
        <v>893236</v>
      </c>
      <c r="O457" s="526">
        <v>882688</v>
      </c>
      <c r="P457" s="526">
        <v>10548</v>
      </c>
      <c r="Q457" s="526"/>
      <c r="R457" s="526">
        <f t="shared" si="141"/>
        <v>296991</v>
      </c>
      <c r="S457" s="526">
        <v>22176</v>
      </c>
      <c r="T457" s="526">
        <v>274815</v>
      </c>
      <c r="U457" s="526"/>
      <c r="V457" s="524">
        <f t="shared" si="142"/>
        <v>1351840</v>
      </c>
      <c r="W457" s="525"/>
      <c r="X457" s="526">
        <f t="shared" si="143"/>
        <v>575721</v>
      </c>
      <c r="Y457" s="526">
        <v>565374</v>
      </c>
      <c r="Z457" s="527">
        <v>10347</v>
      </c>
      <c r="AA457" s="526"/>
      <c r="AB457" s="526">
        <f t="shared" si="144"/>
        <v>776119</v>
      </c>
      <c r="AC457" s="526">
        <v>46935</v>
      </c>
      <c r="AD457" s="526">
        <v>729184</v>
      </c>
      <c r="AF457" s="533"/>
    </row>
    <row r="458" spans="1:32" s="522" customFormat="1" ht="9" customHeight="1">
      <c r="A458" s="528" t="s">
        <v>57</v>
      </c>
      <c r="B458" s="529">
        <f t="shared" si="145"/>
        <v>2103353</v>
      </c>
      <c r="C458" s="530"/>
      <c r="D458" s="531">
        <f t="shared" si="146"/>
        <v>1201247</v>
      </c>
      <c r="E458" s="531">
        <f t="shared" si="147"/>
        <v>1163621</v>
      </c>
      <c r="F458" s="520">
        <f t="shared" si="137"/>
        <v>37626</v>
      </c>
      <c r="G458" s="531"/>
      <c r="H458" s="531">
        <f t="shared" si="138"/>
        <v>902106</v>
      </c>
      <c r="I458" s="531">
        <f t="shared" si="148"/>
        <v>55607</v>
      </c>
      <c r="J458" s="531">
        <f t="shared" si="148"/>
        <v>846499</v>
      </c>
      <c r="K458" s="531"/>
      <c r="L458" s="529">
        <f t="shared" si="139"/>
        <v>959246</v>
      </c>
      <c r="M458" s="530"/>
      <c r="N458" s="531">
        <f t="shared" si="140"/>
        <v>751213</v>
      </c>
      <c r="O458" s="531">
        <v>729150</v>
      </c>
      <c r="P458" s="532">
        <v>22063</v>
      </c>
      <c r="Q458" s="531"/>
      <c r="R458" s="531">
        <f t="shared" si="141"/>
        <v>208033</v>
      </c>
      <c r="S458" s="531">
        <v>18523</v>
      </c>
      <c r="T458" s="531">
        <v>189510</v>
      </c>
      <c r="U458" s="531"/>
      <c r="V458" s="529">
        <f t="shared" si="142"/>
        <v>1144107</v>
      </c>
      <c r="W458" s="530"/>
      <c r="X458" s="531">
        <f t="shared" si="143"/>
        <v>450034</v>
      </c>
      <c r="Y458" s="531">
        <v>434471</v>
      </c>
      <c r="Z458" s="521">
        <v>15563</v>
      </c>
      <c r="AA458" s="531"/>
      <c r="AB458" s="531">
        <f t="shared" si="144"/>
        <v>694073</v>
      </c>
      <c r="AC458" s="531">
        <v>37084</v>
      </c>
      <c r="AD458" s="531">
        <v>656989</v>
      </c>
      <c r="AF458" s="533"/>
    </row>
    <row r="459" spans="1:32" s="522" customFormat="1" ht="9" customHeight="1">
      <c r="A459" s="528" t="s">
        <v>58</v>
      </c>
      <c r="B459" s="529">
        <f t="shared" si="145"/>
        <v>6053141</v>
      </c>
      <c r="C459" s="530"/>
      <c r="D459" s="531">
        <f t="shared" si="146"/>
        <v>3707620</v>
      </c>
      <c r="E459" s="531">
        <f t="shared" si="147"/>
        <v>3611268</v>
      </c>
      <c r="F459" s="520">
        <f t="shared" si="137"/>
        <v>96352</v>
      </c>
      <c r="G459" s="531"/>
      <c r="H459" s="531">
        <f t="shared" si="138"/>
        <v>2345521</v>
      </c>
      <c r="I459" s="531">
        <f t="shared" si="148"/>
        <v>275454</v>
      </c>
      <c r="J459" s="531">
        <f t="shared" si="148"/>
        <v>2070067</v>
      </c>
      <c r="K459" s="531"/>
      <c r="L459" s="529">
        <f t="shared" si="139"/>
        <v>2890366</v>
      </c>
      <c r="M459" s="530"/>
      <c r="N459" s="531">
        <f t="shared" si="140"/>
        <v>2255046</v>
      </c>
      <c r="O459" s="531">
        <v>2199294</v>
      </c>
      <c r="P459" s="531">
        <v>55752</v>
      </c>
      <c r="Q459" s="531"/>
      <c r="R459" s="531">
        <f t="shared" si="141"/>
        <v>635320</v>
      </c>
      <c r="S459" s="531">
        <v>104127</v>
      </c>
      <c r="T459" s="531">
        <v>531193</v>
      </c>
      <c r="U459" s="531"/>
      <c r="V459" s="529">
        <f t="shared" si="142"/>
        <v>3162775</v>
      </c>
      <c r="W459" s="530"/>
      <c r="X459" s="531">
        <f t="shared" si="143"/>
        <v>1452574</v>
      </c>
      <c r="Y459" s="531">
        <v>1411974</v>
      </c>
      <c r="Z459" s="532">
        <v>40600</v>
      </c>
      <c r="AA459" s="531"/>
      <c r="AB459" s="531">
        <f t="shared" si="144"/>
        <v>1710201</v>
      </c>
      <c r="AC459" s="531">
        <v>171327</v>
      </c>
      <c r="AD459" s="531">
        <v>1538874</v>
      </c>
      <c r="AF459" s="533"/>
    </row>
    <row r="460" spans="1:32" s="522" customFormat="1" ht="9" customHeight="1">
      <c r="A460" s="528" t="s">
        <v>59</v>
      </c>
      <c r="B460" s="529">
        <f t="shared" si="145"/>
        <v>12891662</v>
      </c>
      <c r="C460" s="530"/>
      <c r="D460" s="531">
        <f t="shared" si="146"/>
        <v>7526213</v>
      </c>
      <c r="E460" s="531">
        <f t="shared" si="147"/>
        <v>7255642</v>
      </c>
      <c r="F460" s="520">
        <f t="shared" si="137"/>
        <v>270571</v>
      </c>
      <c r="G460" s="531"/>
      <c r="H460" s="531">
        <f t="shared" si="138"/>
        <v>5365449</v>
      </c>
      <c r="I460" s="531">
        <f t="shared" si="148"/>
        <v>646781</v>
      </c>
      <c r="J460" s="531">
        <f t="shared" si="148"/>
        <v>4718668</v>
      </c>
      <c r="K460" s="531"/>
      <c r="L460" s="529">
        <f t="shared" si="139"/>
        <v>5974576</v>
      </c>
      <c r="M460" s="530"/>
      <c r="N460" s="531">
        <f t="shared" si="140"/>
        <v>4665772</v>
      </c>
      <c r="O460" s="531">
        <v>4499713</v>
      </c>
      <c r="P460" s="531">
        <v>166059</v>
      </c>
      <c r="Q460" s="531"/>
      <c r="R460" s="531">
        <f t="shared" si="141"/>
        <v>1308804</v>
      </c>
      <c r="S460" s="531">
        <v>208600</v>
      </c>
      <c r="T460" s="531">
        <v>1100204</v>
      </c>
      <c r="U460" s="531"/>
      <c r="V460" s="529">
        <f t="shared" si="142"/>
        <v>6917086</v>
      </c>
      <c r="W460" s="530"/>
      <c r="X460" s="531">
        <f t="shared" si="143"/>
        <v>2860441</v>
      </c>
      <c r="Y460" s="531">
        <v>2755929</v>
      </c>
      <c r="Z460" s="532">
        <v>104512</v>
      </c>
      <c r="AA460" s="531"/>
      <c r="AB460" s="531">
        <f t="shared" si="144"/>
        <v>4056645</v>
      </c>
      <c r="AC460" s="531">
        <v>438181</v>
      </c>
      <c r="AD460" s="531">
        <v>3618464</v>
      </c>
      <c r="AF460" s="533"/>
    </row>
    <row r="461" spans="1:32" s="522" customFormat="1" ht="9" customHeight="1">
      <c r="A461" s="523" t="s">
        <v>60</v>
      </c>
      <c r="B461" s="524">
        <f t="shared" si="145"/>
        <v>3373715</v>
      </c>
      <c r="C461" s="525"/>
      <c r="D461" s="526">
        <f t="shared" si="146"/>
        <v>1981698</v>
      </c>
      <c r="E461" s="526">
        <f t="shared" si="147"/>
        <v>1927679</v>
      </c>
      <c r="F461" s="526">
        <f t="shared" si="137"/>
        <v>54019</v>
      </c>
      <c r="G461" s="526"/>
      <c r="H461" s="526">
        <f t="shared" si="138"/>
        <v>1392017</v>
      </c>
      <c r="I461" s="526">
        <f t="shared" si="148"/>
        <v>334268</v>
      </c>
      <c r="J461" s="526">
        <f t="shared" si="148"/>
        <v>1057749</v>
      </c>
      <c r="K461" s="526"/>
      <c r="L461" s="524">
        <f t="shared" si="139"/>
        <v>1577339</v>
      </c>
      <c r="M461" s="525"/>
      <c r="N461" s="526">
        <f t="shared" si="140"/>
        <v>1259361</v>
      </c>
      <c r="O461" s="526">
        <v>1227818</v>
      </c>
      <c r="P461" s="526">
        <v>31543</v>
      </c>
      <c r="Q461" s="526"/>
      <c r="R461" s="526">
        <f t="shared" si="141"/>
        <v>317978</v>
      </c>
      <c r="S461" s="526">
        <v>86339</v>
      </c>
      <c r="T461" s="526">
        <v>231639</v>
      </c>
      <c r="U461" s="526"/>
      <c r="V461" s="524">
        <f t="shared" si="142"/>
        <v>1796376</v>
      </c>
      <c r="W461" s="525"/>
      <c r="X461" s="526">
        <f t="shared" si="143"/>
        <v>722337</v>
      </c>
      <c r="Y461" s="526">
        <v>699861</v>
      </c>
      <c r="Z461" s="527">
        <v>22476</v>
      </c>
      <c r="AA461" s="526"/>
      <c r="AB461" s="526">
        <f t="shared" si="144"/>
        <v>1074039</v>
      </c>
      <c r="AC461" s="526">
        <v>247929</v>
      </c>
      <c r="AD461" s="526">
        <v>826110</v>
      </c>
      <c r="AF461" s="533"/>
    </row>
    <row r="462" spans="1:32" s="522" customFormat="1" ht="9" customHeight="1">
      <c r="A462" s="528" t="s">
        <v>61</v>
      </c>
      <c r="B462" s="529">
        <f t="shared" si="145"/>
        <v>1486784</v>
      </c>
      <c r="C462" s="530"/>
      <c r="D462" s="531">
        <f t="shared" si="146"/>
        <v>817866</v>
      </c>
      <c r="E462" s="531">
        <f t="shared" si="147"/>
        <v>804633</v>
      </c>
      <c r="F462" s="520">
        <f t="shared" si="137"/>
        <v>13233</v>
      </c>
      <c r="G462" s="531"/>
      <c r="H462" s="531">
        <f t="shared" si="138"/>
        <v>668918</v>
      </c>
      <c r="I462" s="531">
        <f t="shared" si="148"/>
        <v>123142</v>
      </c>
      <c r="J462" s="531">
        <f t="shared" si="148"/>
        <v>545776</v>
      </c>
      <c r="K462" s="531"/>
      <c r="L462" s="529">
        <f t="shared" si="139"/>
        <v>696178</v>
      </c>
      <c r="M462" s="530"/>
      <c r="N462" s="531">
        <f t="shared" si="140"/>
        <v>497184</v>
      </c>
      <c r="O462" s="531">
        <v>488893</v>
      </c>
      <c r="P462" s="531">
        <v>8291</v>
      </c>
      <c r="Q462" s="531"/>
      <c r="R462" s="531">
        <f t="shared" si="141"/>
        <v>198994</v>
      </c>
      <c r="S462" s="531">
        <v>38442</v>
      </c>
      <c r="T462" s="531">
        <v>160552</v>
      </c>
      <c r="U462" s="531"/>
      <c r="V462" s="529">
        <f t="shared" si="142"/>
        <v>790606</v>
      </c>
      <c r="W462" s="530"/>
      <c r="X462" s="531">
        <f t="shared" si="143"/>
        <v>320682</v>
      </c>
      <c r="Y462" s="531">
        <v>315740</v>
      </c>
      <c r="Z462" s="532">
        <v>4942</v>
      </c>
      <c r="AA462" s="531"/>
      <c r="AB462" s="531">
        <f t="shared" si="144"/>
        <v>469924</v>
      </c>
      <c r="AC462" s="531">
        <v>84700</v>
      </c>
      <c r="AD462" s="531">
        <v>385224</v>
      </c>
      <c r="AF462" s="533"/>
    </row>
    <row r="463" spans="1:32" s="522" customFormat="1" ht="9" customHeight="1">
      <c r="A463" s="528" t="s">
        <v>62</v>
      </c>
      <c r="B463" s="529">
        <f t="shared" si="145"/>
        <v>922394</v>
      </c>
      <c r="C463" s="530"/>
      <c r="D463" s="531">
        <f t="shared" si="146"/>
        <v>589791</v>
      </c>
      <c r="E463" s="531">
        <f t="shared" si="147"/>
        <v>568377</v>
      </c>
      <c r="F463" s="520">
        <f t="shared" si="137"/>
        <v>21414</v>
      </c>
      <c r="G463" s="531"/>
      <c r="H463" s="531">
        <f t="shared" si="138"/>
        <v>332603</v>
      </c>
      <c r="I463" s="531">
        <f t="shared" si="148"/>
        <v>76915</v>
      </c>
      <c r="J463" s="531">
        <f t="shared" si="148"/>
        <v>255688</v>
      </c>
      <c r="K463" s="531"/>
      <c r="L463" s="529">
        <f t="shared" si="139"/>
        <v>450919</v>
      </c>
      <c r="M463" s="530"/>
      <c r="N463" s="531">
        <f t="shared" si="140"/>
        <v>357533</v>
      </c>
      <c r="O463" s="531">
        <v>344002</v>
      </c>
      <c r="P463" s="531">
        <v>13531</v>
      </c>
      <c r="Q463" s="531"/>
      <c r="R463" s="531">
        <f t="shared" si="141"/>
        <v>93386</v>
      </c>
      <c r="S463" s="531">
        <v>25950</v>
      </c>
      <c r="T463" s="531">
        <v>67436</v>
      </c>
      <c r="U463" s="531"/>
      <c r="V463" s="529">
        <f t="shared" si="142"/>
        <v>471475</v>
      </c>
      <c r="W463" s="530"/>
      <c r="X463" s="531">
        <f t="shared" si="143"/>
        <v>232258</v>
      </c>
      <c r="Y463" s="531">
        <v>224375</v>
      </c>
      <c r="Z463" s="532">
        <v>7883</v>
      </c>
      <c r="AA463" s="531"/>
      <c r="AB463" s="531">
        <f t="shared" si="144"/>
        <v>239217</v>
      </c>
      <c r="AC463" s="531">
        <v>50965</v>
      </c>
      <c r="AD463" s="531">
        <v>188252</v>
      </c>
      <c r="AF463" s="533"/>
    </row>
    <row r="464" spans="1:32" s="522" customFormat="1" ht="9" customHeight="1">
      <c r="A464" s="528" t="s">
        <v>63</v>
      </c>
      <c r="B464" s="529">
        <f t="shared" si="145"/>
        <v>3978537</v>
      </c>
      <c r="C464" s="530"/>
      <c r="D464" s="531">
        <f t="shared" si="146"/>
        <v>2436540</v>
      </c>
      <c r="E464" s="531">
        <f t="shared" si="147"/>
        <v>2339136</v>
      </c>
      <c r="F464" s="520">
        <f t="shared" si="137"/>
        <v>97404</v>
      </c>
      <c r="G464" s="531"/>
      <c r="H464" s="531">
        <f t="shared" si="138"/>
        <v>1541997</v>
      </c>
      <c r="I464" s="531">
        <f t="shared" si="148"/>
        <v>195380</v>
      </c>
      <c r="J464" s="531">
        <f t="shared" si="148"/>
        <v>1346617</v>
      </c>
      <c r="K464" s="531"/>
      <c r="L464" s="529">
        <f t="shared" si="139"/>
        <v>1963087</v>
      </c>
      <c r="M464" s="530"/>
      <c r="N464" s="531">
        <f t="shared" si="140"/>
        <v>1547085</v>
      </c>
      <c r="O464" s="531">
        <v>1487752</v>
      </c>
      <c r="P464" s="531">
        <v>59333</v>
      </c>
      <c r="Q464" s="531"/>
      <c r="R464" s="531">
        <f t="shared" si="141"/>
        <v>416002</v>
      </c>
      <c r="S464" s="531">
        <v>63308</v>
      </c>
      <c r="T464" s="531">
        <v>352694</v>
      </c>
      <c r="U464" s="531"/>
      <c r="V464" s="529">
        <f t="shared" si="142"/>
        <v>2015450</v>
      </c>
      <c r="W464" s="530"/>
      <c r="X464" s="531">
        <f t="shared" si="143"/>
        <v>889455</v>
      </c>
      <c r="Y464" s="531">
        <v>851384</v>
      </c>
      <c r="Z464" s="532">
        <v>38071</v>
      </c>
      <c r="AA464" s="531"/>
      <c r="AB464" s="531">
        <f t="shared" si="144"/>
        <v>1125995</v>
      </c>
      <c r="AC464" s="531">
        <v>132072</v>
      </c>
      <c r="AD464" s="531">
        <v>993923</v>
      </c>
      <c r="AF464" s="533"/>
    </row>
    <row r="465" spans="1:33" s="522" customFormat="1" ht="9" customHeight="1">
      <c r="A465" s="523" t="s">
        <v>64</v>
      </c>
      <c r="B465" s="524">
        <f t="shared" si="145"/>
        <v>2931297</v>
      </c>
      <c r="C465" s="525"/>
      <c r="D465" s="526">
        <f t="shared" si="146"/>
        <v>1699454</v>
      </c>
      <c r="E465" s="526">
        <f t="shared" si="147"/>
        <v>1662783</v>
      </c>
      <c r="F465" s="526">
        <f t="shared" si="137"/>
        <v>36671</v>
      </c>
      <c r="G465" s="526"/>
      <c r="H465" s="526">
        <f t="shared" si="138"/>
        <v>1231843</v>
      </c>
      <c r="I465" s="526">
        <f t="shared" si="148"/>
        <v>227874</v>
      </c>
      <c r="J465" s="526">
        <f t="shared" si="148"/>
        <v>1003969</v>
      </c>
      <c r="K465" s="526"/>
      <c r="L465" s="524">
        <f t="shared" si="139"/>
        <v>1363599</v>
      </c>
      <c r="M465" s="525"/>
      <c r="N465" s="526">
        <f t="shared" si="140"/>
        <v>1027872</v>
      </c>
      <c r="O465" s="526">
        <v>1004740</v>
      </c>
      <c r="P465" s="526">
        <v>23132</v>
      </c>
      <c r="Q465" s="526"/>
      <c r="R465" s="526">
        <f t="shared" si="141"/>
        <v>335727</v>
      </c>
      <c r="S465" s="526">
        <v>57397</v>
      </c>
      <c r="T465" s="526">
        <v>278330</v>
      </c>
      <c r="U465" s="526"/>
      <c r="V465" s="524">
        <f t="shared" si="142"/>
        <v>1567698</v>
      </c>
      <c r="W465" s="525"/>
      <c r="X465" s="526">
        <f t="shared" si="143"/>
        <v>671582</v>
      </c>
      <c r="Y465" s="526">
        <v>658043</v>
      </c>
      <c r="Z465" s="527">
        <v>13539</v>
      </c>
      <c r="AA465" s="526"/>
      <c r="AB465" s="526">
        <f t="shared" si="144"/>
        <v>896116</v>
      </c>
      <c r="AC465" s="526">
        <v>170477</v>
      </c>
      <c r="AD465" s="526">
        <v>725639</v>
      </c>
      <c r="AF465" s="533"/>
    </row>
    <row r="466" spans="1:33" s="522" customFormat="1" ht="9" customHeight="1">
      <c r="A466" s="528" t="s">
        <v>65</v>
      </c>
      <c r="B466" s="529">
        <f t="shared" si="145"/>
        <v>4590200</v>
      </c>
      <c r="C466" s="530"/>
      <c r="D466" s="531">
        <f t="shared" si="146"/>
        <v>2848276</v>
      </c>
      <c r="E466" s="531">
        <f t="shared" si="147"/>
        <v>2754118</v>
      </c>
      <c r="F466" s="520">
        <f t="shared" si="137"/>
        <v>94158</v>
      </c>
      <c r="G466" s="531"/>
      <c r="H466" s="531">
        <f t="shared" si="138"/>
        <v>1741924</v>
      </c>
      <c r="I466" s="531">
        <f t="shared" si="148"/>
        <v>372344</v>
      </c>
      <c r="J466" s="531">
        <f t="shared" si="148"/>
        <v>1369580</v>
      </c>
      <c r="K466" s="531"/>
      <c r="L466" s="529">
        <f t="shared" si="139"/>
        <v>2124990</v>
      </c>
      <c r="M466" s="530"/>
      <c r="N466" s="531">
        <f t="shared" si="140"/>
        <v>1712572</v>
      </c>
      <c r="O466" s="531">
        <v>1660568</v>
      </c>
      <c r="P466" s="531">
        <v>52004</v>
      </c>
      <c r="Q466" s="531"/>
      <c r="R466" s="531">
        <f t="shared" si="141"/>
        <v>412418</v>
      </c>
      <c r="S466" s="531">
        <v>106527</v>
      </c>
      <c r="T466" s="531">
        <v>305891</v>
      </c>
      <c r="U466" s="531"/>
      <c r="V466" s="529">
        <f t="shared" si="142"/>
        <v>2465210</v>
      </c>
      <c r="W466" s="530"/>
      <c r="X466" s="531">
        <f t="shared" si="143"/>
        <v>1135704</v>
      </c>
      <c r="Y466" s="531">
        <v>1093550</v>
      </c>
      <c r="Z466" s="532">
        <v>42154</v>
      </c>
      <c r="AA466" s="531"/>
      <c r="AB466" s="531">
        <f t="shared" si="144"/>
        <v>1329506</v>
      </c>
      <c r="AC466" s="531">
        <v>265817</v>
      </c>
      <c r="AD466" s="531">
        <v>1063689</v>
      </c>
      <c r="AF466" s="533"/>
    </row>
    <row r="467" spans="1:33" s="522" customFormat="1" ht="9" customHeight="1">
      <c r="A467" s="528" t="s">
        <v>66</v>
      </c>
      <c r="B467" s="529">
        <f t="shared" si="145"/>
        <v>1536877</v>
      </c>
      <c r="C467" s="530"/>
      <c r="D467" s="531">
        <f t="shared" si="146"/>
        <v>806686</v>
      </c>
      <c r="E467" s="531">
        <f t="shared" si="147"/>
        <v>767034</v>
      </c>
      <c r="F467" s="520">
        <f t="shared" si="137"/>
        <v>39652</v>
      </c>
      <c r="G467" s="531"/>
      <c r="H467" s="531">
        <f t="shared" si="138"/>
        <v>730191</v>
      </c>
      <c r="I467" s="531">
        <f t="shared" si="148"/>
        <v>76469</v>
      </c>
      <c r="J467" s="531">
        <f t="shared" si="148"/>
        <v>653722</v>
      </c>
      <c r="K467" s="531"/>
      <c r="L467" s="529">
        <f t="shared" si="139"/>
        <v>719561</v>
      </c>
      <c r="M467" s="530"/>
      <c r="N467" s="531">
        <f t="shared" si="140"/>
        <v>510185</v>
      </c>
      <c r="O467" s="531">
        <v>478524</v>
      </c>
      <c r="P467" s="531">
        <v>31661</v>
      </c>
      <c r="Q467" s="531"/>
      <c r="R467" s="531">
        <f t="shared" si="141"/>
        <v>209376</v>
      </c>
      <c r="S467" s="531">
        <v>24880</v>
      </c>
      <c r="T467" s="531">
        <v>184496</v>
      </c>
      <c r="U467" s="531"/>
      <c r="V467" s="529">
        <f t="shared" si="142"/>
        <v>817316</v>
      </c>
      <c r="W467" s="530"/>
      <c r="X467" s="531">
        <f t="shared" si="143"/>
        <v>296501</v>
      </c>
      <c r="Y467" s="531">
        <v>288510</v>
      </c>
      <c r="Z467" s="532">
        <v>7991</v>
      </c>
      <c r="AA467" s="531"/>
      <c r="AB467" s="531">
        <f t="shared" si="144"/>
        <v>520815</v>
      </c>
      <c r="AC467" s="531">
        <v>51589</v>
      </c>
      <c r="AD467" s="531">
        <v>469226</v>
      </c>
      <c r="AF467" s="533"/>
    </row>
    <row r="468" spans="1:33" s="522" customFormat="1" ht="9" customHeight="1">
      <c r="A468" s="528" t="s">
        <v>67</v>
      </c>
      <c r="B468" s="529">
        <f t="shared" si="145"/>
        <v>1223445</v>
      </c>
      <c r="C468" s="530"/>
      <c r="D468" s="531">
        <f t="shared" si="146"/>
        <v>809904</v>
      </c>
      <c r="E468" s="531">
        <f t="shared" si="147"/>
        <v>787787</v>
      </c>
      <c r="F468" s="520">
        <f t="shared" si="137"/>
        <v>22117</v>
      </c>
      <c r="G468" s="531"/>
      <c r="H468" s="531">
        <f t="shared" si="138"/>
        <v>413541</v>
      </c>
      <c r="I468" s="531">
        <f t="shared" si="148"/>
        <v>55311</v>
      </c>
      <c r="J468" s="531">
        <f t="shared" si="148"/>
        <v>358230</v>
      </c>
      <c r="K468" s="531"/>
      <c r="L468" s="529">
        <f t="shared" si="139"/>
        <v>609448</v>
      </c>
      <c r="M468" s="530"/>
      <c r="N468" s="531">
        <f t="shared" si="140"/>
        <v>503050</v>
      </c>
      <c r="O468" s="531">
        <v>488765</v>
      </c>
      <c r="P468" s="531">
        <v>14285</v>
      </c>
      <c r="Q468" s="531"/>
      <c r="R468" s="531">
        <f t="shared" si="141"/>
        <v>106398</v>
      </c>
      <c r="S468" s="531">
        <v>20792</v>
      </c>
      <c r="T468" s="531">
        <v>85606</v>
      </c>
      <c r="U468" s="531"/>
      <c r="V468" s="529">
        <f t="shared" si="142"/>
        <v>613997</v>
      </c>
      <c r="W468" s="530"/>
      <c r="X468" s="531">
        <f t="shared" si="143"/>
        <v>306854</v>
      </c>
      <c r="Y468" s="531">
        <v>299022</v>
      </c>
      <c r="Z468" s="532">
        <v>7832</v>
      </c>
      <c r="AA468" s="531"/>
      <c r="AB468" s="531">
        <f t="shared" si="144"/>
        <v>307143</v>
      </c>
      <c r="AC468" s="531">
        <v>34519</v>
      </c>
      <c r="AD468" s="531">
        <v>272624</v>
      </c>
      <c r="AF468" s="533"/>
    </row>
    <row r="469" spans="1:33" s="522" customFormat="1" ht="9" customHeight="1">
      <c r="A469" s="523" t="s">
        <v>68</v>
      </c>
      <c r="B469" s="524">
        <f t="shared" si="145"/>
        <v>2053953</v>
      </c>
      <c r="C469" s="525"/>
      <c r="D469" s="526">
        <f t="shared" si="146"/>
        <v>1199278</v>
      </c>
      <c r="E469" s="526">
        <f t="shared" si="147"/>
        <v>1168386</v>
      </c>
      <c r="F469" s="526">
        <f t="shared" si="137"/>
        <v>30892</v>
      </c>
      <c r="G469" s="526"/>
      <c r="H469" s="526">
        <f t="shared" si="138"/>
        <v>854675</v>
      </c>
      <c r="I469" s="526">
        <f t="shared" si="148"/>
        <v>144931</v>
      </c>
      <c r="J469" s="526">
        <f t="shared" si="148"/>
        <v>709744</v>
      </c>
      <c r="K469" s="526"/>
      <c r="L469" s="524">
        <f t="shared" si="139"/>
        <v>980856</v>
      </c>
      <c r="M469" s="525"/>
      <c r="N469" s="526">
        <f t="shared" si="140"/>
        <v>749373</v>
      </c>
      <c r="O469" s="526">
        <v>726369</v>
      </c>
      <c r="P469" s="526">
        <v>23004</v>
      </c>
      <c r="Q469" s="526"/>
      <c r="R469" s="526">
        <f t="shared" si="141"/>
        <v>231483</v>
      </c>
      <c r="S469" s="526">
        <v>47827</v>
      </c>
      <c r="T469" s="526">
        <v>183656</v>
      </c>
      <c r="U469" s="526"/>
      <c r="V469" s="524">
        <f t="shared" si="142"/>
        <v>1073097</v>
      </c>
      <c r="W469" s="525"/>
      <c r="X469" s="526">
        <f t="shared" si="143"/>
        <v>449905</v>
      </c>
      <c r="Y469" s="526">
        <v>442017</v>
      </c>
      <c r="Z469" s="527">
        <v>7888</v>
      </c>
      <c r="AA469" s="526"/>
      <c r="AB469" s="526">
        <f t="shared" si="144"/>
        <v>623192</v>
      </c>
      <c r="AC469" s="526">
        <v>97104</v>
      </c>
      <c r="AD469" s="526">
        <v>526088</v>
      </c>
      <c r="AF469" s="533"/>
    </row>
    <row r="470" spans="1:33" s="522" customFormat="1" ht="9" customHeight="1">
      <c r="A470" s="528" t="s">
        <v>69</v>
      </c>
      <c r="B470" s="529">
        <f t="shared" si="145"/>
        <v>2254540</v>
      </c>
      <c r="C470" s="530"/>
      <c r="D470" s="531">
        <f t="shared" si="146"/>
        <v>1401111</v>
      </c>
      <c r="E470" s="531">
        <f t="shared" si="147"/>
        <v>1348665</v>
      </c>
      <c r="F470" s="520">
        <f t="shared" si="137"/>
        <v>52446</v>
      </c>
      <c r="G470" s="531"/>
      <c r="H470" s="531">
        <f t="shared" si="138"/>
        <v>853429</v>
      </c>
      <c r="I470" s="531">
        <f t="shared" si="148"/>
        <v>150985</v>
      </c>
      <c r="J470" s="531">
        <f t="shared" si="148"/>
        <v>702444</v>
      </c>
      <c r="K470" s="531"/>
      <c r="L470" s="529">
        <f t="shared" si="139"/>
        <v>1083747</v>
      </c>
      <c r="M470" s="530"/>
      <c r="N470" s="531">
        <f t="shared" si="140"/>
        <v>841465</v>
      </c>
      <c r="O470" s="531">
        <v>814023</v>
      </c>
      <c r="P470" s="531">
        <v>27442</v>
      </c>
      <c r="Q470" s="531"/>
      <c r="R470" s="531">
        <f t="shared" si="141"/>
        <v>242282</v>
      </c>
      <c r="S470" s="531">
        <v>54467</v>
      </c>
      <c r="T470" s="531">
        <v>187815</v>
      </c>
      <c r="U470" s="531"/>
      <c r="V470" s="529">
        <f t="shared" si="142"/>
        <v>1170793</v>
      </c>
      <c r="W470" s="530"/>
      <c r="X470" s="531">
        <f t="shared" si="143"/>
        <v>559646</v>
      </c>
      <c r="Y470" s="531">
        <v>534642</v>
      </c>
      <c r="Z470" s="532">
        <v>25004</v>
      </c>
      <c r="AA470" s="531"/>
      <c r="AB470" s="531">
        <f t="shared" si="144"/>
        <v>611147</v>
      </c>
      <c r="AC470" s="531">
        <v>96518</v>
      </c>
      <c r="AD470" s="531">
        <v>514629</v>
      </c>
      <c r="AF470" s="533"/>
    </row>
    <row r="471" spans="1:33" s="522" customFormat="1" ht="9" customHeight="1">
      <c r="A471" s="528" t="s">
        <v>70</v>
      </c>
      <c r="B471" s="529">
        <f t="shared" si="145"/>
        <v>2230265</v>
      </c>
      <c r="C471" s="530"/>
      <c r="D471" s="531">
        <f t="shared" si="146"/>
        <v>1414120</v>
      </c>
      <c r="E471" s="531">
        <f t="shared" si="147"/>
        <v>1361094</v>
      </c>
      <c r="F471" s="520">
        <f t="shared" si="137"/>
        <v>53026</v>
      </c>
      <c r="G471" s="531"/>
      <c r="H471" s="531">
        <f t="shared" si="138"/>
        <v>816145</v>
      </c>
      <c r="I471" s="531">
        <f t="shared" si="148"/>
        <v>97472</v>
      </c>
      <c r="J471" s="531">
        <f t="shared" si="148"/>
        <v>718673</v>
      </c>
      <c r="K471" s="531"/>
      <c r="L471" s="529">
        <f t="shared" si="139"/>
        <v>1116698</v>
      </c>
      <c r="M471" s="530"/>
      <c r="N471" s="531">
        <f t="shared" si="140"/>
        <v>859282</v>
      </c>
      <c r="O471" s="531">
        <v>827612</v>
      </c>
      <c r="P471" s="531">
        <v>31670</v>
      </c>
      <c r="Q471" s="531"/>
      <c r="R471" s="531">
        <f t="shared" si="141"/>
        <v>257416</v>
      </c>
      <c r="S471" s="531">
        <v>39597</v>
      </c>
      <c r="T471" s="531">
        <v>217819</v>
      </c>
      <c r="U471" s="531"/>
      <c r="V471" s="529">
        <f t="shared" si="142"/>
        <v>1113567</v>
      </c>
      <c r="W471" s="530"/>
      <c r="X471" s="531">
        <f t="shared" si="143"/>
        <v>554838</v>
      </c>
      <c r="Y471" s="531">
        <v>533482</v>
      </c>
      <c r="Z471" s="532">
        <v>21356</v>
      </c>
      <c r="AA471" s="531"/>
      <c r="AB471" s="531">
        <f t="shared" si="144"/>
        <v>558729</v>
      </c>
      <c r="AC471" s="531">
        <v>57875</v>
      </c>
      <c r="AD471" s="531">
        <v>500854</v>
      </c>
      <c r="AF471" s="533"/>
    </row>
    <row r="472" spans="1:33" s="522" customFormat="1" ht="9" customHeight="1">
      <c r="A472" s="528" t="s">
        <v>71</v>
      </c>
      <c r="B472" s="529">
        <f t="shared" si="145"/>
        <v>1739862</v>
      </c>
      <c r="C472" s="530"/>
      <c r="D472" s="531">
        <f t="shared" si="146"/>
        <v>983516</v>
      </c>
      <c r="E472" s="531">
        <f t="shared" si="147"/>
        <v>911435</v>
      </c>
      <c r="F472" s="520">
        <f t="shared" si="137"/>
        <v>72081</v>
      </c>
      <c r="G472" s="531"/>
      <c r="H472" s="531">
        <f t="shared" si="138"/>
        <v>756346</v>
      </c>
      <c r="I472" s="531">
        <f t="shared" si="148"/>
        <v>146916</v>
      </c>
      <c r="J472" s="531">
        <f t="shared" si="148"/>
        <v>609430</v>
      </c>
      <c r="K472" s="531"/>
      <c r="L472" s="529">
        <f t="shared" si="139"/>
        <v>834549</v>
      </c>
      <c r="M472" s="530"/>
      <c r="N472" s="531">
        <f t="shared" si="140"/>
        <v>644716</v>
      </c>
      <c r="O472" s="531">
        <v>597884</v>
      </c>
      <c r="P472" s="531">
        <v>46832</v>
      </c>
      <c r="Q472" s="531"/>
      <c r="R472" s="531">
        <f t="shared" si="141"/>
        <v>189833</v>
      </c>
      <c r="S472" s="531">
        <v>44904</v>
      </c>
      <c r="T472" s="531">
        <v>144929</v>
      </c>
      <c r="U472" s="531"/>
      <c r="V472" s="529">
        <f t="shared" si="142"/>
        <v>905313</v>
      </c>
      <c r="W472" s="530"/>
      <c r="X472" s="531">
        <f t="shared" si="143"/>
        <v>338800</v>
      </c>
      <c r="Y472" s="531">
        <v>313551</v>
      </c>
      <c r="Z472" s="532">
        <v>25249</v>
      </c>
      <c r="AA472" s="531"/>
      <c r="AB472" s="531">
        <f t="shared" si="144"/>
        <v>566513</v>
      </c>
      <c r="AC472" s="531">
        <v>102012</v>
      </c>
      <c r="AD472" s="531">
        <v>464501</v>
      </c>
      <c r="AF472" s="533"/>
    </row>
    <row r="473" spans="1:33" s="522" customFormat="1" ht="9" customHeight="1">
      <c r="A473" s="523" t="s">
        <v>72</v>
      </c>
      <c r="B473" s="524">
        <f t="shared" si="145"/>
        <v>2679125</v>
      </c>
      <c r="C473" s="525"/>
      <c r="D473" s="526">
        <f t="shared" si="146"/>
        <v>1625475</v>
      </c>
      <c r="E473" s="526">
        <f t="shared" si="147"/>
        <v>1569065</v>
      </c>
      <c r="F473" s="526">
        <f t="shared" si="137"/>
        <v>56410</v>
      </c>
      <c r="G473" s="526"/>
      <c r="H473" s="526">
        <f t="shared" si="138"/>
        <v>1053650</v>
      </c>
      <c r="I473" s="526">
        <f t="shared" si="148"/>
        <v>147332</v>
      </c>
      <c r="J473" s="526">
        <f t="shared" si="148"/>
        <v>906318</v>
      </c>
      <c r="K473" s="526"/>
      <c r="L473" s="524">
        <f t="shared" si="139"/>
        <v>1259008</v>
      </c>
      <c r="M473" s="525"/>
      <c r="N473" s="526">
        <f t="shared" si="140"/>
        <v>986834</v>
      </c>
      <c r="O473" s="526">
        <v>955104</v>
      </c>
      <c r="P473" s="526">
        <v>31730</v>
      </c>
      <c r="Q473" s="526"/>
      <c r="R473" s="526">
        <f t="shared" si="141"/>
        <v>272174</v>
      </c>
      <c r="S473" s="526">
        <v>45813</v>
      </c>
      <c r="T473" s="526">
        <v>226361</v>
      </c>
      <c r="U473" s="526"/>
      <c r="V473" s="524">
        <f t="shared" si="142"/>
        <v>1420117</v>
      </c>
      <c r="W473" s="525"/>
      <c r="X473" s="526">
        <f t="shared" si="143"/>
        <v>638641</v>
      </c>
      <c r="Y473" s="526">
        <v>613961</v>
      </c>
      <c r="Z473" s="527">
        <v>24680</v>
      </c>
      <c r="AA473" s="526"/>
      <c r="AB473" s="526">
        <f t="shared" si="144"/>
        <v>781476</v>
      </c>
      <c r="AC473" s="526">
        <v>101519</v>
      </c>
      <c r="AD473" s="526">
        <v>679957</v>
      </c>
      <c r="AF473" s="533"/>
    </row>
    <row r="474" spans="1:33" s="522" customFormat="1" ht="9" customHeight="1">
      <c r="A474" s="528" t="s">
        <v>73</v>
      </c>
      <c r="B474" s="529">
        <f t="shared" si="145"/>
        <v>946178</v>
      </c>
      <c r="C474" s="530"/>
      <c r="D474" s="531">
        <f t="shared" si="146"/>
        <v>580335</v>
      </c>
      <c r="E474" s="531">
        <f t="shared" si="147"/>
        <v>558818</v>
      </c>
      <c r="F474" s="520">
        <f t="shared" si="137"/>
        <v>21517</v>
      </c>
      <c r="G474" s="531"/>
      <c r="H474" s="531">
        <f t="shared" si="138"/>
        <v>365843</v>
      </c>
      <c r="I474" s="531">
        <f t="shared" si="148"/>
        <v>70570</v>
      </c>
      <c r="J474" s="531">
        <f t="shared" si="148"/>
        <v>295273</v>
      </c>
      <c r="K474" s="531"/>
      <c r="L474" s="529">
        <f t="shared" si="139"/>
        <v>441877</v>
      </c>
      <c r="M474" s="530"/>
      <c r="N474" s="531">
        <f t="shared" si="140"/>
        <v>349996</v>
      </c>
      <c r="O474" s="531">
        <v>339664</v>
      </c>
      <c r="P474" s="531">
        <v>10332</v>
      </c>
      <c r="Q474" s="531"/>
      <c r="R474" s="531">
        <f t="shared" si="141"/>
        <v>91881</v>
      </c>
      <c r="S474" s="531">
        <v>23013</v>
      </c>
      <c r="T474" s="531">
        <v>68868</v>
      </c>
      <c r="U474" s="531"/>
      <c r="V474" s="529">
        <f t="shared" si="142"/>
        <v>504301</v>
      </c>
      <c r="W474" s="530"/>
      <c r="X474" s="531">
        <f t="shared" si="143"/>
        <v>230339</v>
      </c>
      <c r="Y474" s="531">
        <v>219154</v>
      </c>
      <c r="Z474" s="532">
        <v>11185</v>
      </c>
      <c r="AA474" s="531"/>
      <c r="AB474" s="531">
        <f t="shared" si="144"/>
        <v>273962</v>
      </c>
      <c r="AC474" s="531">
        <v>47557</v>
      </c>
      <c r="AD474" s="531">
        <v>226405</v>
      </c>
      <c r="AF474" s="533"/>
    </row>
    <row r="475" spans="1:33" s="522" customFormat="1" ht="9" customHeight="1">
      <c r="A475" s="528" t="s">
        <v>74</v>
      </c>
      <c r="B475" s="529">
        <f t="shared" si="145"/>
        <v>6036695</v>
      </c>
      <c r="C475" s="530"/>
      <c r="D475" s="531">
        <f t="shared" si="146"/>
        <v>3259119</v>
      </c>
      <c r="E475" s="531">
        <f t="shared" si="147"/>
        <v>3143964</v>
      </c>
      <c r="F475" s="520">
        <f t="shared" si="137"/>
        <v>115155</v>
      </c>
      <c r="G475" s="531"/>
      <c r="H475" s="531">
        <f t="shared" si="138"/>
        <v>2777576</v>
      </c>
      <c r="I475" s="531">
        <f t="shared" si="148"/>
        <v>544479</v>
      </c>
      <c r="J475" s="531">
        <f t="shared" si="148"/>
        <v>2233097</v>
      </c>
      <c r="K475" s="531"/>
      <c r="L475" s="529">
        <f t="shared" si="139"/>
        <v>2831053</v>
      </c>
      <c r="M475" s="530"/>
      <c r="N475" s="531">
        <f t="shared" si="140"/>
        <v>2157980</v>
      </c>
      <c r="O475" s="531">
        <v>2090004</v>
      </c>
      <c r="P475" s="531">
        <v>67976</v>
      </c>
      <c r="Q475" s="531"/>
      <c r="R475" s="531">
        <f t="shared" si="141"/>
        <v>673073</v>
      </c>
      <c r="S475" s="531">
        <v>115120</v>
      </c>
      <c r="T475" s="531">
        <v>557953</v>
      </c>
      <c r="U475" s="531"/>
      <c r="V475" s="529">
        <f t="shared" si="142"/>
        <v>3205642</v>
      </c>
      <c r="W475" s="530"/>
      <c r="X475" s="531">
        <f t="shared" si="143"/>
        <v>1101139</v>
      </c>
      <c r="Y475" s="531">
        <v>1053960</v>
      </c>
      <c r="Z475" s="532">
        <v>47179</v>
      </c>
      <c r="AA475" s="531"/>
      <c r="AB475" s="531">
        <f t="shared" si="144"/>
        <v>2104503</v>
      </c>
      <c r="AC475" s="531">
        <v>429359</v>
      </c>
      <c r="AD475" s="531">
        <v>1675144</v>
      </c>
      <c r="AF475" s="533"/>
    </row>
    <row r="476" spans="1:33" s="522" customFormat="1" ht="9" customHeight="1">
      <c r="A476" s="528" t="s">
        <v>75</v>
      </c>
      <c r="B476" s="529">
        <f t="shared" si="145"/>
        <v>1639726</v>
      </c>
      <c r="C476" s="530"/>
      <c r="D476" s="531">
        <f t="shared" si="146"/>
        <v>1049230</v>
      </c>
      <c r="E476" s="531">
        <f t="shared" si="147"/>
        <v>1029265</v>
      </c>
      <c r="F476" s="520">
        <f t="shared" si="137"/>
        <v>19965</v>
      </c>
      <c r="G476" s="531"/>
      <c r="H476" s="531">
        <f t="shared" si="138"/>
        <v>590496</v>
      </c>
      <c r="I476" s="531">
        <f t="shared" si="148"/>
        <v>64446</v>
      </c>
      <c r="J476" s="531">
        <f t="shared" si="148"/>
        <v>526050</v>
      </c>
      <c r="K476" s="531"/>
      <c r="L476" s="529">
        <f t="shared" si="139"/>
        <v>784609</v>
      </c>
      <c r="M476" s="530"/>
      <c r="N476" s="531">
        <f t="shared" si="140"/>
        <v>623268</v>
      </c>
      <c r="O476" s="531">
        <v>612263</v>
      </c>
      <c r="P476" s="531">
        <v>11005</v>
      </c>
      <c r="Q476" s="531"/>
      <c r="R476" s="531">
        <f t="shared" si="141"/>
        <v>161341</v>
      </c>
      <c r="S476" s="531">
        <v>21169</v>
      </c>
      <c r="T476" s="531">
        <v>140172</v>
      </c>
      <c r="U476" s="531"/>
      <c r="V476" s="529">
        <f t="shared" si="142"/>
        <v>855117</v>
      </c>
      <c r="W476" s="530"/>
      <c r="X476" s="531">
        <f t="shared" si="143"/>
        <v>425962</v>
      </c>
      <c r="Y476" s="531">
        <v>417002</v>
      </c>
      <c r="Z476" s="532">
        <v>8960</v>
      </c>
      <c r="AA476" s="531"/>
      <c r="AB476" s="531">
        <f t="shared" si="144"/>
        <v>429155</v>
      </c>
      <c r="AC476" s="531">
        <v>43277</v>
      </c>
      <c r="AD476" s="531">
        <v>385878</v>
      </c>
      <c r="AF476" s="533"/>
    </row>
    <row r="477" spans="1:33" s="522" customFormat="1" ht="9" customHeight="1">
      <c r="A477" s="523" t="s">
        <v>76</v>
      </c>
      <c r="B477" s="524">
        <f t="shared" si="145"/>
        <v>1144629</v>
      </c>
      <c r="C477" s="525"/>
      <c r="D477" s="526">
        <f t="shared" si="146"/>
        <v>661407</v>
      </c>
      <c r="E477" s="526">
        <f t="shared" si="147"/>
        <v>642018</v>
      </c>
      <c r="F477" s="526">
        <f t="shared" si="137"/>
        <v>19389</v>
      </c>
      <c r="G477" s="526"/>
      <c r="H477" s="526">
        <f t="shared" si="138"/>
        <v>483222</v>
      </c>
      <c r="I477" s="526">
        <f t="shared" si="148"/>
        <v>86887</v>
      </c>
      <c r="J477" s="526">
        <f t="shared" si="148"/>
        <v>396335</v>
      </c>
      <c r="K477" s="526"/>
      <c r="L477" s="524">
        <f t="shared" si="139"/>
        <v>542062</v>
      </c>
      <c r="M477" s="525"/>
      <c r="N477" s="526">
        <f t="shared" si="140"/>
        <v>422563</v>
      </c>
      <c r="O477" s="526">
        <v>411053</v>
      </c>
      <c r="P477" s="526">
        <v>11510</v>
      </c>
      <c r="Q477" s="526"/>
      <c r="R477" s="526">
        <f t="shared" si="141"/>
        <v>119499</v>
      </c>
      <c r="S477" s="526">
        <v>27097</v>
      </c>
      <c r="T477" s="526">
        <v>92402</v>
      </c>
      <c r="U477" s="526"/>
      <c r="V477" s="524">
        <f t="shared" si="142"/>
        <v>602567</v>
      </c>
      <c r="W477" s="525"/>
      <c r="X477" s="526">
        <f t="shared" si="143"/>
        <v>238844</v>
      </c>
      <c r="Y477" s="526">
        <v>230965</v>
      </c>
      <c r="Z477" s="527">
        <v>7879</v>
      </c>
      <c r="AA477" s="526"/>
      <c r="AB477" s="526">
        <f t="shared" si="144"/>
        <v>363723</v>
      </c>
      <c r="AC477" s="526">
        <v>59790</v>
      </c>
      <c r="AD477" s="526">
        <v>303933</v>
      </c>
      <c r="AF477" s="533"/>
    </row>
    <row r="478" spans="1:33" s="534" customFormat="1" ht="9" customHeight="1">
      <c r="A478" s="528"/>
      <c r="B478" s="529"/>
      <c r="C478" s="530"/>
      <c r="D478" s="531"/>
      <c r="E478" s="531"/>
      <c r="F478" s="531"/>
      <c r="G478" s="531"/>
      <c r="H478" s="531"/>
      <c r="I478" s="531"/>
      <c r="J478" s="531"/>
      <c r="K478" s="531"/>
      <c r="L478" s="529"/>
      <c r="M478" s="530"/>
      <c r="N478" s="531"/>
      <c r="O478" s="531"/>
      <c r="P478" s="531"/>
      <c r="Q478" s="531"/>
      <c r="R478" s="531"/>
      <c r="S478" s="531"/>
      <c r="T478" s="531"/>
      <c r="U478" s="531"/>
      <c r="V478" s="529"/>
      <c r="W478" s="530"/>
      <c r="X478" s="531"/>
      <c r="Y478" s="531"/>
      <c r="Z478" s="531"/>
      <c r="AA478" s="531"/>
      <c r="AB478" s="531"/>
      <c r="AC478" s="531"/>
      <c r="AD478" s="531"/>
    </row>
    <row r="479" spans="1:33" ht="9" customHeight="1">
      <c r="A479" s="513">
        <v>2018</v>
      </c>
      <c r="B479" s="514"/>
      <c r="C479" s="514"/>
      <c r="D479" s="514"/>
      <c r="E479" s="514"/>
      <c r="F479" s="514"/>
      <c r="G479" s="514"/>
      <c r="H479" s="514"/>
      <c r="I479" s="514"/>
      <c r="J479" s="514"/>
      <c r="K479" s="512"/>
      <c r="L479" s="512"/>
      <c r="M479" s="512"/>
      <c r="N479" s="512"/>
      <c r="O479" s="512"/>
      <c r="P479" s="512"/>
      <c r="Q479" s="512"/>
      <c r="R479" s="512"/>
      <c r="S479" s="512"/>
      <c r="T479" s="512"/>
      <c r="U479" s="512"/>
      <c r="V479" s="514"/>
      <c r="W479" s="512"/>
      <c r="X479" s="512"/>
      <c r="Y479" s="512"/>
      <c r="Z479" s="512"/>
      <c r="AA479" s="512"/>
      <c r="AB479" s="512"/>
      <c r="AC479" s="512"/>
      <c r="AD479" s="512"/>
    </row>
    <row r="480" spans="1:33" s="517" customFormat="1" ht="9" customHeight="1">
      <c r="A480" s="515" t="s">
        <v>44</v>
      </c>
      <c r="B480" s="514">
        <f>SUM(B482:B513)</f>
        <v>93067740</v>
      </c>
      <c r="C480" s="516"/>
      <c r="D480" s="514">
        <f>SUM(D482:D513)</f>
        <v>55643417</v>
      </c>
      <c r="E480" s="514">
        <f>SUM(E482:E513)</f>
        <v>53785257</v>
      </c>
      <c r="F480" s="514">
        <f>SUM(F482:F513)</f>
        <v>1858160</v>
      </c>
      <c r="G480" s="514"/>
      <c r="H480" s="514">
        <f>SUM(H482:H513)</f>
        <v>37424323</v>
      </c>
      <c r="I480" s="514">
        <f>SUM(I482:I513)</f>
        <v>5568494</v>
      </c>
      <c r="J480" s="514">
        <f>SUM(J482:J513)</f>
        <v>31855829</v>
      </c>
      <c r="K480" s="514"/>
      <c r="L480" s="514">
        <f>SUM(L482:L513)</f>
        <v>44213966</v>
      </c>
      <c r="M480" s="516"/>
      <c r="N480" s="514">
        <f>SUM(N482:N513)</f>
        <v>34270817</v>
      </c>
      <c r="O480" s="541">
        <f>SUM(O482:O513)</f>
        <v>33118332</v>
      </c>
      <c r="P480" s="541">
        <f>SUM(P482:P513)</f>
        <v>1152485</v>
      </c>
      <c r="Q480" s="541"/>
      <c r="R480" s="541">
        <f>SUM(R482:R513)</f>
        <v>9943149</v>
      </c>
      <c r="S480" s="541">
        <f>SUM(S482:S513)</f>
        <v>1804356</v>
      </c>
      <c r="T480" s="541">
        <f>SUM(T482:T513)</f>
        <v>8138793</v>
      </c>
      <c r="U480" s="541"/>
      <c r="V480" s="541">
        <f>SUM(V482:V513)</f>
        <v>48853774</v>
      </c>
      <c r="W480" s="530"/>
      <c r="X480" s="541">
        <f>SUM(X482:X513)</f>
        <v>21372600</v>
      </c>
      <c r="Y480" s="541">
        <f>SUM(Y482:Y513)</f>
        <v>20666925</v>
      </c>
      <c r="Z480" s="541">
        <f>SUM(Z482:Z513)</f>
        <v>705675</v>
      </c>
      <c r="AA480" s="514"/>
      <c r="AB480" s="514">
        <f>SUM(AB482:AB513)</f>
        <v>27481174</v>
      </c>
      <c r="AC480" s="514">
        <f>SUM(AC482:AC513)</f>
        <v>3764138</v>
      </c>
      <c r="AD480" s="514">
        <f>SUM(AD482:AD513)</f>
        <v>23717036</v>
      </c>
      <c r="AG480" s="522"/>
    </row>
    <row r="481" spans="1:34" s="517" customFormat="1" ht="3.95" customHeight="1">
      <c r="A481" s="515"/>
      <c r="B481" s="514"/>
      <c r="C481" s="516"/>
      <c r="D481" s="514"/>
      <c r="E481" s="514"/>
      <c r="F481" s="514"/>
      <c r="G481" s="514"/>
      <c r="H481" s="514"/>
      <c r="I481" s="514"/>
      <c r="J481" s="514"/>
      <c r="K481" s="514"/>
      <c r="L481" s="514"/>
      <c r="M481" s="516"/>
      <c r="N481" s="514"/>
      <c r="O481" s="514"/>
      <c r="P481" s="514"/>
      <c r="Q481" s="514"/>
      <c r="R481" s="514"/>
      <c r="S481" s="514"/>
      <c r="T481" s="514"/>
      <c r="U481" s="514"/>
      <c r="V481" s="514"/>
      <c r="W481" s="516"/>
      <c r="X481" s="514"/>
      <c r="Y481" s="514"/>
      <c r="Z481" s="514"/>
      <c r="AA481" s="514"/>
      <c r="AB481" s="514"/>
      <c r="AC481" s="514"/>
      <c r="AD481" s="514"/>
    </row>
    <row r="482" spans="1:34" s="522" customFormat="1" ht="9" customHeight="1">
      <c r="A482" s="518" t="s">
        <v>45</v>
      </c>
      <c r="B482" s="519">
        <f>SUM(D482,H482)</f>
        <v>978426</v>
      </c>
      <c r="C482" s="516"/>
      <c r="D482" s="520">
        <f>SUM(E482:F482)</f>
        <v>580554</v>
      </c>
      <c r="E482" s="520">
        <f>SUM(O482+Y482)</f>
        <v>561287</v>
      </c>
      <c r="F482" s="520">
        <f t="shared" ref="F482:F513" si="149">SUM(P482+Z482)</f>
        <v>19267</v>
      </c>
      <c r="G482" s="520"/>
      <c r="H482" s="520">
        <f t="shared" ref="H482:H513" si="150">SUM(I482:J482)</f>
        <v>397872</v>
      </c>
      <c r="I482" s="520">
        <f>SUM(S482+AC482)</f>
        <v>56578</v>
      </c>
      <c r="J482" s="520">
        <f>SUM(T482+AD482)</f>
        <v>341294</v>
      </c>
      <c r="K482" s="520"/>
      <c r="L482" s="519">
        <f t="shared" ref="L482:L513" si="151">SUM(N482,R482)</f>
        <v>466037</v>
      </c>
      <c r="M482" s="516"/>
      <c r="N482" s="520">
        <f t="shared" ref="N482:N513" si="152">SUM(O482:P482)</f>
        <v>354836</v>
      </c>
      <c r="O482" s="520">
        <v>342144</v>
      </c>
      <c r="P482" s="520">
        <v>12692</v>
      </c>
      <c r="Q482" s="520"/>
      <c r="R482" s="520">
        <f t="shared" ref="R482:R513" si="153">SUM(S482:T482)</f>
        <v>111201</v>
      </c>
      <c r="S482" s="520">
        <v>18733</v>
      </c>
      <c r="T482" s="520">
        <v>92468</v>
      </c>
      <c r="U482" s="520"/>
      <c r="V482" s="519">
        <f t="shared" ref="V482:V513" si="154">SUM(X482,AB482)</f>
        <v>512389</v>
      </c>
      <c r="W482" s="516"/>
      <c r="X482" s="520">
        <f t="shared" ref="X482:X513" si="155">SUM(Y482:Z482)</f>
        <v>225718</v>
      </c>
      <c r="Y482" s="520">
        <v>219143</v>
      </c>
      <c r="Z482" s="521">
        <v>6575</v>
      </c>
      <c r="AA482" s="520"/>
      <c r="AB482" s="520">
        <f t="shared" ref="AB482:AB513" si="156">SUM(AC482:AD482)</f>
        <v>286671</v>
      </c>
      <c r="AC482" s="520">
        <v>37845</v>
      </c>
      <c r="AD482" s="520">
        <v>248826</v>
      </c>
      <c r="AF482" s="533"/>
      <c r="AH482" s="533"/>
    </row>
    <row r="483" spans="1:34" s="522" customFormat="1" ht="9" customHeight="1">
      <c r="A483" s="518" t="s">
        <v>46</v>
      </c>
      <c r="B483" s="519">
        <f t="shared" ref="B483:B513" si="157">SUM(D483,H483)</f>
        <v>2733201</v>
      </c>
      <c r="C483" s="516"/>
      <c r="D483" s="520">
        <f t="shared" ref="D483:D513" si="158">SUM(E483:F483)</f>
        <v>1725122</v>
      </c>
      <c r="E483" s="520">
        <f t="shared" ref="E483:E513" si="159">SUM(O483+Y483)</f>
        <v>1679223</v>
      </c>
      <c r="F483" s="520">
        <f t="shared" si="149"/>
        <v>45899</v>
      </c>
      <c r="G483" s="520"/>
      <c r="H483" s="520">
        <f t="shared" si="150"/>
        <v>1008079</v>
      </c>
      <c r="I483" s="520">
        <f t="shared" ref="I483:J513" si="160">SUM(S483+AC483)</f>
        <v>127046</v>
      </c>
      <c r="J483" s="520">
        <f t="shared" si="160"/>
        <v>881033</v>
      </c>
      <c r="K483" s="520"/>
      <c r="L483" s="519">
        <f t="shared" si="151"/>
        <v>1358980</v>
      </c>
      <c r="M483" s="516"/>
      <c r="N483" s="520">
        <f t="shared" si="152"/>
        <v>1042965</v>
      </c>
      <c r="O483" s="520">
        <v>1012881</v>
      </c>
      <c r="P483" s="520">
        <v>30084</v>
      </c>
      <c r="Q483" s="520"/>
      <c r="R483" s="520">
        <f t="shared" si="153"/>
        <v>316015</v>
      </c>
      <c r="S483" s="520">
        <v>54977</v>
      </c>
      <c r="T483" s="520">
        <v>261038</v>
      </c>
      <c r="U483" s="520"/>
      <c r="V483" s="519">
        <f t="shared" si="154"/>
        <v>1374221</v>
      </c>
      <c r="W483" s="516"/>
      <c r="X483" s="520">
        <f t="shared" si="155"/>
        <v>682157</v>
      </c>
      <c r="Y483" s="520">
        <v>666342</v>
      </c>
      <c r="Z483" s="521">
        <v>15815</v>
      </c>
      <c r="AA483" s="520"/>
      <c r="AB483" s="520">
        <f t="shared" si="156"/>
        <v>692064</v>
      </c>
      <c r="AC483" s="520">
        <v>72069</v>
      </c>
      <c r="AD483" s="520">
        <v>619995</v>
      </c>
      <c r="AF483" s="533"/>
      <c r="AH483" s="533"/>
    </row>
    <row r="484" spans="1:34" s="522" customFormat="1" ht="9" customHeight="1">
      <c r="A484" s="518" t="s">
        <v>47</v>
      </c>
      <c r="B484" s="519">
        <f t="shared" si="157"/>
        <v>618101</v>
      </c>
      <c r="C484" s="516"/>
      <c r="D484" s="520">
        <f t="shared" si="158"/>
        <v>415960</v>
      </c>
      <c r="E484" s="520">
        <f t="shared" si="159"/>
        <v>401608</v>
      </c>
      <c r="F484" s="520">
        <f t="shared" si="149"/>
        <v>14352</v>
      </c>
      <c r="G484" s="520"/>
      <c r="H484" s="520">
        <f t="shared" si="150"/>
        <v>202141</v>
      </c>
      <c r="I484" s="520">
        <f t="shared" si="160"/>
        <v>16100</v>
      </c>
      <c r="J484" s="520">
        <f t="shared" si="160"/>
        <v>186041</v>
      </c>
      <c r="K484" s="520"/>
      <c r="L484" s="519">
        <f t="shared" si="151"/>
        <v>308243</v>
      </c>
      <c r="M484" s="516"/>
      <c r="N484" s="520">
        <f t="shared" si="152"/>
        <v>249892</v>
      </c>
      <c r="O484" s="520">
        <v>241953</v>
      </c>
      <c r="P484" s="521">
        <v>7939</v>
      </c>
      <c r="Q484" s="520"/>
      <c r="R484" s="520">
        <f t="shared" si="153"/>
        <v>58351</v>
      </c>
      <c r="S484" s="520">
        <v>6563</v>
      </c>
      <c r="T484" s="520">
        <v>51788</v>
      </c>
      <c r="U484" s="520"/>
      <c r="V484" s="519">
        <f t="shared" si="154"/>
        <v>309858</v>
      </c>
      <c r="W484" s="516"/>
      <c r="X484" s="520">
        <f t="shared" si="155"/>
        <v>166068</v>
      </c>
      <c r="Y484" s="520">
        <v>159655</v>
      </c>
      <c r="Z484" s="521">
        <v>6413</v>
      </c>
      <c r="AA484" s="520"/>
      <c r="AB484" s="520">
        <f t="shared" si="156"/>
        <v>143790</v>
      </c>
      <c r="AC484" s="520">
        <v>9537</v>
      </c>
      <c r="AD484" s="520">
        <v>134253</v>
      </c>
      <c r="AF484" s="533"/>
      <c r="AH484" s="533"/>
    </row>
    <row r="485" spans="1:34" s="522" customFormat="1" ht="9" customHeight="1">
      <c r="A485" s="523" t="s">
        <v>48</v>
      </c>
      <c r="B485" s="524">
        <f t="shared" si="157"/>
        <v>699195</v>
      </c>
      <c r="C485" s="525"/>
      <c r="D485" s="526">
        <f t="shared" si="158"/>
        <v>424253</v>
      </c>
      <c r="E485" s="526">
        <f t="shared" si="159"/>
        <v>410161</v>
      </c>
      <c r="F485" s="526">
        <f t="shared" si="149"/>
        <v>14092</v>
      </c>
      <c r="G485" s="526"/>
      <c r="H485" s="526">
        <f t="shared" si="150"/>
        <v>274942</v>
      </c>
      <c r="I485" s="526">
        <f t="shared" si="160"/>
        <v>35513</v>
      </c>
      <c r="J485" s="526">
        <f t="shared" si="160"/>
        <v>239429</v>
      </c>
      <c r="K485" s="526"/>
      <c r="L485" s="524">
        <f t="shared" si="151"/>
        <v>332455</v>
      </c>
      <c r="M485" s="525"/>
      <c r="N485" s="526">
        <f t="shared" si="152"/>
        <v>264219</v>
      </c>
      <c r="O485" s="526">
        <v>255415</v>
      </c>
      <c r="P485" s="526">
        <v>8804</v>
      </c>
      <c r="Q485" s="526"/>
      <c r="R485" s="526">
        <f t="shared" si="153"/>
        <v>68236</v>
      </c>
      <c r="S485" s="526">
        <v>10048</v>
      </c>
      <c r="T485" s="526">
        <v>58188</v>
      </c>
      <c r="U485" s="526"/>
      <c r="V485" s="524">
        <f t="shared" si="154"/>
        <v>366740</v>
      </c>
      <c r="W485" s="525"/>
      <c r="X485" s="526">
        <f t="shared" si="155"/>
        <v>160034</v>
      </c>
      <c r="Y485" s="526">
        <v>154746</v>
      </c>
      <c r="Z485" s="527">
        <v>5288</v>
      </c>
      <c r="AA485" s="526"/>
      <c r="AB485" s="526">
        <f t="shared" si="156"/>
        <v>206706</v>
      </c>
      <c r="AC485" s="526">
        <v>25465</v>
      </c>
      <c r="AD485" s="526">
        <v>181241</v>
      </c>
      <c r="AF485" s="533"/>
      <c r="AH485" s="533"/>
    </row>
    <row r="486" spans="1:34" s="522" customFormat="1" ht="9" customHeight="1">
      <c r="A486" s="528" t="s">
        <v>49</v>
      </c>
      <c r="B486" s="529">
        <f t="shared" si="157"/>
        <v>2271942</v>
      </c>
      <c r="C486" s="530"/>
      <c r="D486" s="531">
        <f t="shared" si="158"/>
        <v>1400699</v>
      </c>
      <c r="E486" s="531">
        <f t="shared" si="159"/>
        <v>1343624</v>
      </c>
      <c r="F486" s="520">
        <f t="shared" si="149"/>
        <v>57075</v>
      </c>
      <c r="G486" s="531"/>
      <c r="H486" s="531">
        <f t="shared" si="150"/>
        <v>871243</v>
      </c>
      <c r="I486" s="531">
        <f t="shared" si="160"/>
        <v>96734</v>
      </c>
      <c r="J486" s="531">
        <f t="shared" si="160"/>
        <v>774509</v>
      </c>
      <c r="K486" s="531"/>
      <c r="L486" s="529">
        <f t="shared" si="151"/>
        <v>1118865</v>
      </c>
      <c r="M486" s="530"/>
      <c r="N486" s="531">
        <f t="shared" si="152"/>
        <v>883075</v>
      </c>
      <c r="O486" s="531">
        <v>843381</v>
      </c>
      <c r="P486" s="531">
        <v>39694</v>
      </c>
      <c r="Q486" s="531"/>
      <c r="R486" s="531">
        <f t="shared" si="153"/>
        <v>235790</v>
      </c>
      <c r="S486" s="531">
        <v>35429</v>
      </c>
      <c r="T486" s="531">
        <v>200361</v>
      </c>
      <c r="U486" s="531"/>
      <c r="V486" s="529">
        <f t="shared" si="154"/>
        <v>1153077</v>
      </c>
      <c r="W486" s="530"/>
      <c r="X486" s="531">
        <f t="shared" si="155"/>
        <v>517624</v>
      </c>
      <c r="Y486" s="531">
        <v>500243</v>
      </c>
      <c r="Z486" s="532">
        <v>17381</v>
      </c>
      <c r="AA486" s="531"/>
      <c r="AB486" s="531">
        <f t="shared" si="156"/>
        <v>635453</v>
      </c>
      <c r="AC486" s="531">
        <v>61305</v>
      </c>
      <c r="AD486" s="531">
        <v>574148</v>
      </c>
      <c r="AF486" s="533"/>
      <c r="AH486" s="533"/>
    </row>
    <row r="487" spans="1:34" s="522" customFormat="1" ht="9" customHeight="1">
      <c r="A487" s="528" t="s">
        <v>50</v>
      </c>
      <c r="B487" s="529">
        <f t="shared" si="157"/>
        <v>579261</v>
      </c>
      <c r="C487" s="530"/>
      <c r="D487" s="531">
        <f t="shared" si="158"/>
        <v>385821</v>
      </c>
      <c r="E487" s="531">
        <f t="shared" si="159"/>
        <v>375707</v>
      </c>
      <c r="F487" s="520">
        <f t="shared" si="149"/>
        <v>10114</v>
      </c>
      <c r="G487" s="531"/>
      <c r="H487" s="531">
        <f t="shared" si="150"/>
        <v>193440</v>
      </c>
      <c r="I487" s="531">
        <f t="shared" si="160"/>
        <v>43204</v>
      </c>
      <c r="J487" s="531">
        <f t="shared" si="160"/>
        <v>150236</v>
      </c>
      <c r="K487" s="531"/>
      <c r="L487" s="529">
        <f t="shared" si="151"/>
        <v>283996</v>
      </c>
      <c r="M487" s="530"/>
      <c r="N487" s="531">
        <f t="shared" si="152"/>
        <v>222065</v>
      </c>
      <c r="O487" s="531">
        <v>216232</v>
      </c>
      <c r="P487" s="531">
        <v>5833</v>
      </c>
      <c r="Q487" s="531"/>
      <c r="R487" s="531">
        <f t="shared" si="153"/>
        <v>61931</v>
      </c>
      <c r="S487" s="531">
        <v>16943</v>
      </c>
      <c r="T487" s="531">
        <v>44988</v>
      </c>
      <c r="U487" s="531"/>
      <c r="V487" s="529">
        <f t="shared" si="154"/>
        <v>295265</v>
      </c>
      <c r="W487" s="530"/>
      <c r="X487" s="531">
        <f t="shared" si="155"/>
        <v>163756</v>
      </c>
      <c r="Y487" s="531">
        <v>159475</v>
      </c>
      <c r="Z487" s="532">
        <v>4281</v>
      </c>
      <c r="AA487" s="531"/>
      <c r="AB487" s="531">
        <f t="shared" si="156"/>
        <v>131509</v>
      </c>
      <c r="AC487" s="531">
        <v>26261</v>
      </c>
      <c r="AD487" s="531">
        <v>105248</v>
      </c>
      <c r="AF487" s="533"/>
      <c r="AH487" s="533"/>
    </row>
    <row r="488" spans="1:34" s="522" customFormat="1" ht="9" customHeight="1">
      <c r="A488" s="528" t="s">
        <v>51</v>
      </c>
      <c r="B488" s="529">
        <f t="shared" si="157"/>
        <v>3663735</v>
      </c>
      <c r="C488" s="530"/>
      <c r="D488" s="531">
        <f t="shared" si="158"/>
        <v>1937101</v>
      </c>
      <c r="E488" s="531">
        <f t="shared" si="159"/>
        <v>1880864</v>
      </c>
      <c r="F488" s="520">
        <f t="shared" si="149"/>
        <v>56237</v>
      </c>
      <c r="G488" s="531"/>
      <c r="H488" s="531">
        <f t="shared" si="150"/>
        <v>1726634</v>
      </c>
      <c r="I488" s="531">
        <f t="shared" si="160"/>
        <v>219673</v>
      </c>
      <c r="J488" s="531">
        <f t="shared" si="160"/>
        <v>1506961</v>
      </c>
      <c r="K488" s="531"/>
      <c r="L488" s="529">
        <f t="shared" si="151"/>
        <v>1701118</v>
      </c>
      <c r="M488" s="530"/>
      <c r="N488" s="531">
        <f t="shared" si="152"/>
        <v>1420245</v>
      </c>
      <c r="O488" s="531">
        <v>1386653</v>
      </c>
      <c r="P488" s="531">
        <v>33592</v>
      </c>
      <c r="Q488" s="531"/>
      <c r="R488" s="531">
        <f t="shared" si="153"/>
        <v>280873</v>
      </c>
      <c r="S488" s="531">
        <v>47051</v>
      </c>
      <c r="T488" s="531">
        <v>233822</v>
      </c>
      <c r="U488" s="531"/>
      <c r="V488" s="529">
        <f t="shared" si="154"/>
        <v>1962617</v>
      </c>
      <c r="W488" s="530"/>
      <c r="X488" s="531">
        <f t="shared" si="155"/>
        <v>516856</v>
      </c>
      <c r="Y488" s="531">
        <v>494211</v>
      </c>
      <c r="Z488" s="532">
        <v>22645</v>
      </c>
      <c r="AA488" s="531"/>
      <c r="AB488" s="531">
        <f t="shared" si="156"/>
        <v>1445761</v>
      </c>
      <c r="AC488" s="531">
        <v>172622</v>
      </c>
      <c r="AD488" s="531">
        <v>1273139</v>
      </c>
      <c r="AF488" s="533"/>
      <c r="AH488" s="533"/>
    </row>
    <row r="489" spans="1:34" s="522" customFormat="1" ht="9" customHeight="1">
      <c r="A489" s="523" t="s">
        <v>52</v>
      </c>
      <c r="B489" s="524">
        <f t="shared" si="157"/>
        <v>2809200</v>
      </c>
      <c r="C489" s="525"/>
      <c r="D489" s="526">
        <f t="shared" si="158"/>
        <v>1753601</v>
      </c>
      <c r="E489" s="526">
        <f t="shared" si="159"/>
        <v>1694131</v>
      </c>
      <c r="F489" s="526">
        <f t="shared" si="149"/>
        <v>59470</v>
      </c>
      <c r="G489" s="526"/>
      <c r="H489" s="526">
        <f t="shared" si="150"/>
        <v>1055599</v>
      </c>
      <c r="I489" s="526">
        <f t="shared" si="160"/>
        <v>143037</v>
      </c>
      <c r="J489" s="526">
        <f t="shared" si="160"/>
        <v>912562</v>
      </c>
      <c r="K489" s="526"/>
      <c r="L489" s="524">
        <f t="shared" si="151"/>
        <v>1342944</v>
      </c>
      <c r="M489" s="525"/>
      <c r="N489" s="526">
        <f t="shared" si="152"/>
        <v>1059169</v>
      </c>
      <c r="O489" s="526">
        <v>1027024</v>
      </c>
      <c r="P489" s="526">
        <v>32145</v>
      </c>
      <c r="Q489" s="526"/>
      <c r="R489" s="526">
        <f t="shared" si="153"/>
        <v>283775</v>
      </c>
      <c r="S489" s="526">
        <v>43569</v>
      </c>
      <c r="T489" s="526">
        <v>240206</v>
      </c>
      <c r="U489" s="526"/>
      <c r="V489" s="524">
        <f t="shared" si="154"/>
        <v>1466256</v>
      </c>
      <c r="W489" s="525"/>
      <c r="X489" s="526">
        <f t="shared" si="155"/>
        <v>694432</v>
      </c>
      <c r="Y489" s="526">
        <v>667107</v>
      </c>
      <c r="Z489" s="527">
        <v>27325</v>
      </c>
      <c r="AA489" s="526"/>
      <c r="AB489" s="526">
        <f t="shared" si="156"/>
        <v>771824</v>
      </c>
      <c r="AC489" s="526">
        <v>99468</v>
      </c>
      <c r="AD489" s="526">
        <v>672356</v>
      </c>
      <c r="AF489" s="533"/>
      <c r="AH489" s="533"/>
    </row>
    <row r="490" spans="1:34" s="522" customFormat="1" ht="9" customHeight="1">
      <c r="A490" s="528" t="s">
        <v>53</v>
      </c>
      <c r="B490" s="529">
        <f t="shared" si="157"/>
        <v>7222236</v>
      </c>
      <c r="C490" s="530"/>
      <c r="D490" s="531">
        <f t="shared" si="158"/>
        <v>4511258</v>
      </c>
      <c r="E490" s="531">
        <f t="shared" si="159"/>
        <v>4279410</v>
      </c>
      <c r="F490" s="520">
        <f t="shared" si="149"/>
        <v>231848</v>
      </c>
      <c r="G490" s="531"/>
      <c r="H490" s="531">
        <f t="shared" si="150"/>
        <v>2710978</v>
      </c>
      <c r="I490" s="531">
        <f t="shared" si="160"/>
        <v>466249</v>
      </c>
      <c r="J490" s="531">
        <f t="shared" si="160"/>
        <v>2244729</v>
      </c>
      <c r="K490" s="531"/>
      <c r="L490" s="529">
        <f t="shared" si="151"/>
        <v>3310679</v>
      </c>
      <c r="M490" s="530"/>
      <c r="N490" s="531">
        <f t="shared" si="152"/>
        <v>2479675</v>
      </c>
      <c r="O490" s="531">
        <v>2348731</v>
      </c>
      <c r="P490" s="531">
        <v>130944</v>
      </c>
      <c r="Q490" s="531"/>
      <c r="R490" s="531">
        <f t="shared" si="153"/>
        <v>831004</v>
      </c>
      <c r="S490" s="531">
        <v>151820</v>
      </c>
      <c r="T490" s="531">
        <v>679184</v>
      </c>
      <c r="U490" s="531"/>
      <c r="V490" s="529">
        <f t="shared" si="154"/>
        <v>3911557</v>
      </c>
      <c r="W490" s="530"/>
      <c r="X490" s="531">
        <f t="shared" si="155"/>
        <v>2031583</v>
      </c>
      <c r="Y490" s="531">
        <v>1930679</v>
      </c>
      <c r="Z490" s="532">
        <v>100904</v>
      </c>
      <c r="AA490" s="531"/>
      <c r="AB490" s="531">
        <f t="shared" si="156"/>
        <v>1879974</v>
      </c>
      <c r="AC490" s="531">
        <v>314429</v>
      </c>
      <c r="AD490" s="531">
        <v>1565545</v>
      </c>
      <c r="AF490" s="533"/>
      <c r="AH490" s="533"/>
    </row>
    <row r="491" spans="1:34" s="522" customFormat="1" ht="9" customHeight="1">
      <c r="A491" s="528" t="s">
        <v>54</v>
      </c>
      <c r="B491" s="529">
        <f t="shared" si="157"/>
        <v>1314729</v>
      </c>
      <c r="C491" s="530"/>
      <c r="D491" s="531">
        <f t="shared" si="158"/>
        <v>797696</v>
      </c>
      <c r="E491" s="531">
        <f t="shared" si="159"/>
        <v>768098</v>
      </c>
      <c r="F491" s="520">
        <f t="shared" si="149"/>
        <v>29598</v>
      </c>
      <c r="G491" s="531"/>
      <c r="H491" s="531">
        <f t="shared" si="150"/>
        <v>517033</v>
      </c>
      <c r="I491" s="531">
        <f t="shared" si="160"/>
        <v>127032</v>
      </c>
      <c r="J491" s="531">
        <f t="shared" si="160"/>
        <v>390001</v>
      </c>
      <c r="K491" s="531"/>
      <c r="L491" s="529">
        <f t="shared" si="151"/>
        <v>620608</v>
      </c>
      <c r="M491" s="530"/>
      <c r="N491" s="531">
        <f t="shared" si="152"/>
        <v>493037</v>
      </c>
      <c r="O491" s="531">
        <v>475658</v>
      </c>
      <c r="P491" s="531">
        <v>17379</v>
      </c>
      <c r="Q491" s="531"/>
      <c r="R491" s="531">
        <f t="shared" si="153"/>
        <v>127571</v>
      </c>
      <c r="S491" s="531">
        <v>37043</v>
      </c>
      <c r="T491" s="531">
        <v>90528</v>
      </c>
      <c r="U491" s="531"/>
      <c r="V491" s="529">
        <f t="shared" si="154"/>
        <v>694121</v>
      </c>
      <c r="W491" s="530"/>
      <c r="X491" s="531">
        <f t="shared" si="155"/>
        <v>304659</v>
      </c>
      <c r="Y491" s="531">
        <v>292440</v>
      </c>
      <c r="Z491" s="532">
        <v>12219</v>
      </c>
      <c r="AA491" s="531"/>
      <c r="AB491" s="531">
        <f t="shared" si="156"/>
        <v>389462</v>
      </c>
      <c r="AC491" s="531">
        <v>89989</v>
      </c>
      <c r="AD491" s="531">
        <v>299473</v>
      </c>
      <c r="AF491" s="533"/>
      <c r="AH491" s="533"/>
    </row>
    <row r="492" spans="1:34" s="522" customFormat="1" ht="9" customHeight="1">
      <c r="A492" s="528" t="s">
        <v>55</v>
      </c>
      <c r="B492" s="529">
        <f t="shared" si="157"/>
        <v>4317677</v>
      </c>
      <c r="C492" s="530"/>
      <c r="D492" s="531">
        <f t="shared" si="158"/>
        <v>2680884</v>
      </c>
      <c r="E492" s="531">
        <f t="shared" si="159"/>
        <v>2590155</v>
      </c>
      <c r="F492" s="520">
        <f t="shared" si="149"/>
        <v>90729</v>
      </c>
      <c r="G492" s="531"/>
      <c r="H492" s="531">
        <f t="shared" si="150"/>
        <v>1636793</v>
      </c>
      <c r="I492" s="531">
        <f t="shared" si="160"/>
        <v>328272</v>
      </c>
      <c r="J492" s="531">
        <f t="shared" si="160"/>
        <v>1308521</v>
      </c>
      <c r="K492" s="531"/>
      <c r="L492" s="529">
        <f t="shared" si="151"/>
        <v>2082126</v>
      </c>
      <c r="M492" s="530"/>
      <c r="N492" s="531">
        <f t="shared" si="152"/>
        <v>1650001</v>
      </c>
      <c r="O492" s="531">
        <v>1583344</v>
      </c>
      <c r="P492" s="531">
        <v>66657</v>
      </c>
      <c r="Q492" s="531"/>
      <c r="R492" s="531">
        <f t="shared" si="153"/>
        <v>432125</v>
      </c>
      <c r="S492" s="531">
        <v>110088</v>
      </c>
      <c r="T492" s="531">
        <v>322037</v>
      </c>
      <c r="U492" s="531"/>
      <c r="V492" s="529">
        <f t="shared" si="154"/>
        <v>2235551</v>
      </c>
      <c r="W492" s="530"/>
      <c r="X492" s="531">
        <f t="shared" si="155"/>
        <v>1030883</v>
      </c>
      <c r="Y492" s="531">
        <v>1006811</v>
      </c>
      <c r="Z492" s="532">
        <v>24072</v>
      </c>
      <c r="AA492" s="531"/>
      <c r="AB492" s="531">
        <f t="shared" si="156"/>
        <v>1204668</v>
      </c>
      <c r="AC492" s="531">
        <v>218184</v>
      </c>
      <c r="AD492" s="531">
        <v>986484</v>
      </c>
      <c r="AF492" s="533"/>
      <c r="AH492" s="533"/>
    </row>
    <row r="493" spans="1:34" s="522" customFormat="1" ht="9" customHeight="1">
      <c r="A493" s="523" t="s">
        <v>56</v>
      </c>
      <c r="B493" s="524">
        <f t="shared" si="157"/>
        <v>2604671</v>
      </c>
      <c r="C493" s="525"/>
      <c r="D493" s="526">
        <f t="shared" si="158"/>
        <v>1448665</v>
      </c>
      <c r="E493" s="526">
        <f t="shared" si="159"/>
        <v>1436396</v>
      </c>
      <c r="F493" s="526">
        <f t="shared" si="149"/>
        <v>12269</v>
      </c>
      <c r="G493" s="526"/>
      <c r="H493" s="526">
        <f t="shared" si="150"/>
        <v>1156006</v>
      </c>
      <c r="I493" s="526">
        <f t="shared" si="160"/>
        <v>75904</v>
      </c>
      <c r="J493" s="526">
        <f t="shared" si="160"/>
        <v>1080102</v>
      </c>
      <c r="K493" s="526"/>
      <c r="L493" s="524">
        <f t="shared" si="151"/>
        <v>1220453</v>
      </c>
      <c r="M493" s="525"/>
      <c r="N493" s="526">
        <f t="shared" si="152"/>
        <v>892547</v>
      </c>
      <c r="O493" s="526">
        <v>885890</v>
      </c>
      <c r="P493" s="526">
        <v>6657</v>
      </c>
      <c r="Q493" s="526"/>
      <c r="R493" s="526">
        <f t="shared" si="153"/>
        <v>327906</v>
      </c>
      <c r="S493" s="526">
        <v>23660</v>
      </c>
      <c r="T493" s="526">
        <v>304246</v>
      </c>
      <c r="U493" s="526"/>
      <c r="V493" s="524">
        <f t="shared" si="154"/>
        <v>1384218</v>
      </c>
      <c r="W493" s="525"/>
      <c r="X493" s="526">
        <f t="shared" si="155"/>
        <v>556118</v>
      </c>
      <c r="Y493" s="526">
        <v>550506</v>
      </c>
      <c r="Z493" s="527">
        <v>5612</v>
      </c>
      <c r="AA493" s="526"/>
      <c r="AB493" s="526">
        <f t="shared" si="156"/>
        <v>828100</v>
      </c>
      <c r="AC493" s="526">
        <v>52244</v>
      </c>
      <c r="AD493" s="526">
        <v>775856</v>
      </c>
      <c r="AF493" s="533"/>
      <c r="AH493" s="533"/>
    </row>
    <row r="494" spans="1:34" s="522" customFormat="1" ht="9" customHeight="1">
      <c r="A494" s="528" t="s">
        <v>57</v>
      </c>
      <c r="B494" s="529">
        <f t="shared" si="157"/>
        <v>2178417</v>
      </c>
      <c r="C494" s="530"/>
      <c r="D494" s="531">
        <f t="shared" si="158"/>
        <v>1269510</v>
      </c>
      <c r="E494" s="531">
        <f t="shared" si="159"/>
        <v>1238643</v>
      </c>
      <c r="F494" s="520">
        <f t="shared" si="149"/>
        <v>30867</v>
      </c>
      <c r="G494" s="531"/>
      <c r="H494" s="531">
        <f t="shared" si="150"/>
        <v>908907</v>
      </c>
      <c r="I494" s="531">
        <f t="shared" si="160"/>
        <v>74453</v>
      </c>
      <c r="J494" s="531">
        <f t="shared" si="160"/>
        <v>834454</v>
      </c>
      <c r="K494" s="531"/>
      <c r="L494" s="529">
        <f t="shared" si="151"/>
        <v>1006037</v>
      </c>
      <c r="M494" s="530"/>
      <c r="N494" s="531">
        <f t="shared" si="152"/>
        <v>784055</v>
      </c>
      <c r="O494" s="531">
        <v>765306</v>
      </c>
      <c r="P494" s="532">
        <v>18749</v>
      </c>
      <c r="Q494" s="531"/>
      <c r="R494" s="531">
        <f t="shared" si="153"/>
        <v>221982</v>
      </c>
      <c r="S494" s="531">
        <v>28706</v>
      </c>
      <c r="T494" s="531">
        <v>193276</v>
      </c>
      <c r="U494" s="531"/>
      <c r="V494" s="529">
        <f t="shared" si="154"/>
        <v>1172380</v>
      </c>
      <c r="W494" s="530"/>
      <c r="X494" s="531">
        <f t="shared" si="155"/>
        <v>485455</v>
      </c>
      <c r="Y494" s="531">
        <v>473337</v>
      </c>
      <c r="Z494" s="521">
        <v>12118</v>
      </c>
      <c r="AA494" s="531"/>
      <c r="AB494" s="531">
        <f t="shared" si="156"/>
        <v>686925</v>
      </c>
      <c r="AC494" s="531">
        <v>45747</v>
      </c>
      <c r="AD494" s="531">
        <v>641178</v>
      </c>
      <c r="AF494" s="533"/>
      <c r="AH494" s="533"/>
    </row>
    <row r="495" spans="1:34" s="522" customFormat="1" ht="9" customHeight="1">
      <c r="A495" s="528" t="s">
        <v>58</v>
      </c>
      <c r="B495" s="529">
        <f t="shared" si="157"/>
        <v>6112553</v>
      </c>
      <c r="C495" s="530"/>
      <c r="D495" s="531">
        <f t="shared" si="158"/>
        <v>3760557</v>
      </c>
      <c r="E495" s="531">
        <f t="shared" si="159"/>
        <v>3646192</v>
      </c>
      <c r="F495" s="520">
        <f t="shared" si="149"/>
        <v>114365</v>
      </c>
      <c r="G495" s="531"/>
      <c r="H495" s="531">
        <f t="shared" si="150"/>
        <v>2351996</v>
      </c>
      <c r="I495" s="531">
        <f t="shared" si="160"/>
        <v>231176</v>
      </c>
      <c r="J495" s="531">
        <f t="shared" si="160"/>
        <v>2120820</v>
      </c>
      <c r="K495" s="531"/>
      <c r="L495" s="529">
        <f t="shared" si="151"/>
        <v>2952292</v>
      </c>
      <c r="M495" s="530"/>
      <c r="N495" s="531">
        <f t="shared" si="152"/>
        <v>2272027</v>
      </c>
      <c r="O495" s="531">
        <v>2195941</v>
      </c>
      <c r="P495" s="531">
        <v>76086</v>
      </c>
      <c r="Q495" s="531"/>
      <c r="R495" s="531">
        <f t="shared" si="153"/>
        <v>680265</v>
      </c>
      <c r="S495" s="531">
        <v>84607</v>
      </c>
      <c r="T495" s="531">
        <v>595658</v>
      </c>
      <c r="U495" s="531"/>
      <c r="V495" s="529">
        <f t="shared" si="154"/>
        <v>3160261</v>
      </c>
      <c r="W495" s="530"/>
      <c r="X495" s="531">
        <f t="shared" si="155"/>
        <v>1488530</v>
      </c>
      <c r="Y495" s="531">
        <v>1450251</v>
      </c>
      <c r="Z495" s="532">
        <v>38279</v>
      </c>
      <c r="AA495" s="531"/>
      <c r="AB495" s="531">
        <f t="shared" si="156"/>
        <v>1671731</v>
      </c>
      <c r="AC495" s="531">
        <v>146569</v>
      </c>
      <c r="AD495" s="531">
        <v>1525162</v>
      </c>
      <c r="AF495" s="533"/>
      <c r="AH495" s="533"/>
    </row>
    <row r="496" spans="1:34" s="522" customFormat="1" ht="9" customHeight="1">
      <c r="A496" s="528" t="s">
        <v>59</v>
      </c>
      <c r="B496" s="529">
        <f t="shared" si="157"/>
        <v>13375110</v>
      </c>
      <c r="C496" s="530"/>
      <c r="D496" s="531">
        <f t="shared" si="158"/>
        <v>7877685</v>
      </c>
      <c r="E496" s="531">
        <f t="shared" si="159"/>
        <v>7553131</v>
      </c>
      <c r="F496" s="520">
        <f t="shared" si="149"/>
        <v>324554</v>
      </c>
      <c r="G496" s="531"/>
      <c r="H496" s="531">
        <f t="shared" si="150"/>
        <v>5497425</v>
      </c>
      <c r="I496" s="531">
        <f t="shared" si="160"/>
        <v>598144</v>
      </c>
      <c r="J496" s="531">
        <f t="shared" si="160"/>
        <v>4899281</v>
      </c>
      <c r="K496" s="531"/>
      <c r="L496" s="529">
        <f t="shared" si="151"/>
        <v>6264934</v>
      </c>
      <c r="M496" s="530"/>
      <c r="N496" s="531">
        <f t="shared" si="152"/>
        <v>4798835</v>
      </c>
      <c r="O496" s="531">
        <v>4598362</v>
      </c>
      <c r="P496" s="531">
        <v>200473</v>
      </c>
      <c r="Q496" s="531"/>
      <c r="R496" s="531">
        <f t="shared" si="153"/>
        <v>1466099</v>
      </c>
      <c r="S496" s="531">
        <v>226832</v>
      </c>
      <c r="T496" s="531">
        <v>1239267</v>
      </c>
      <c r="U496" s="531"/>
      <c r="V496" s="529">
        <f t="shared" si="154"/>
        <v>7110176</v>
      </c>
      <c r="W496" s="530"/>
      <c r="X496" s="531">
        <f t="shared" si="155"/>
        <v>3078850</v>
      </c>
      <c r="Y496" s="531">
        <v>2954769</v>
      </c>
      <c r="Z496" s="532">
        <v>124081</v>
      </c>
      <c r="AA496" s="531"/>
      <c r="AB496" s="531">
        <f t="shared" si="156"/>
        <v>4031326</v>
      </c>
      <c r="AC496" s="531">
        <v>371312</v>
      </c>
      <c r="AD496" s="531">
        <v>3660014</v>
      </c>
      <c r="AF496" s="533"/>
      <c r="AH496" s="533"/>
    </row>
    <row r="497" spans="1:34" s="522" customFormat="1" ht="9" customHeight="1">
      <c r="A497" s="523" t="s">
        <v>60</v>
      </c>
      <c r="B497" s="524">
        <f t="shared" si="157"/>
        <v>3380892</v>
      </c>
      <c r="C497" s="525"/>
      <c r="D497" s="526">
        <f t="shared" si="158"/>
        <v>2043260</v>
      </c>
      <c r="E497" s="526">
        <f t="shared" si="159"/>
        <v>2003712</v>
      </c>
      <c r="F497" s="526">
        <f t="shared" si="149"/>
        <v>39548</v>
      </c>
      <c r="G497" s="526"/>
      <c r="H497" s="526">
        <f t="shared" si="150"/>
        <v>1337632</v>
      </c>
      <c r="I497" s="526">
        <f t="shared" si="160"/>
        <v>295086</v>
      </c>
      <c r="J497" s="526">
        <f t="shared" si="160"/>
        <v>1042546</v>
      </c>
      <c r="K497" s="526"/>
      <c r="L497" s="524">
        <f t="shared" si="151"/>
        <v>1592843</v>
      </c>
      <c r="M497" s="525"/>
      <c r="N497" s="526">
        <f t="shared" si="152"/>
        <v>1289509</v>
      </c>
      <c r="O497" s="526">
        <v>1266565</v>
      </c>
      <c r="P497" s="526">
        <v>22944</v>
      </c>
      <c r="Q497" s="526"/>
      <c r="R497" s="526">
        <f t="shared" si="153"/>
        <v>303334</v>
      </c>
      <c r="S497" s="526">
        <v>70491</v>
      </c>
      <c r="T497" s="526">
        <v>232843</v>
      </c>
      <c r="U497" s="526"/>
      <c r="V497" s="524">
        <f t="shared" si="154"/>
        <v>1788049</v>
      </c>
      <c r="W497" s="525"/>
      <c r="X497" s="526">
        <f t="shared" si="155"/>
        <v>753751</v>
      </c>
      <c r="Y497" s="526">
        <v>737147</v>
      </c>
      <c r="Z497" s="527">
        <v>16604</v>
      </c>
      <c r="AA497" s="526"/>
      <c r="AB497" s="526">
        <f t="shared" si="156"/>
        <v>1034298</v>
      </c>
      <c r="AC497" s="526">
        <v>224595</v>
      </c>
      <c r="AD497" s="526">
        <v>809703</v>
      </c>
      <c r="AF497" s="533"/>
      <c r="AH497" s="533"/>
    </row>
    <row r="498" spans="1:34" s="522" customFormat="1" ht="9" customHeight="1">
      <c r="A498" s="528" t="s">
        <v>61</v>
      </c>
      <c r="B498" s="529">
        <f t="shared" si="157"/>
        <v>1502444</v>
      </c>
      <c r="C498" s="530"/>
      <c r="D498" s="531">
        <f t="shared" si="158"/>
        <v>846249</v>
      </c>
      <c r="E498" s="531">
        <f t="shared" si="159"/>
        <v>828308</v>
      </c>
      <c r="F498" s="520">
        <f t="shared" si="149"/>
        <v>17941</v>
      </c>
      <c r="G498" s="531"/>
      <c r="H498" s="531">
        <f t="shared" si="150"/>
        <v>656195</v>
      </c>
      <c r="I498" s="531">
        <f t="shared" si="160"/>
        <v>131152</v>
      </c>
      <c r="J498" s="531">
        <f t="shared" si="160"/>
        <v>525043</v>
      </c>
      <c r="K498" s="531"/>
      <c r="L498" s="529">
        <f t="shared" si="151"/>
        <v>709789</v>
      </c>
      <c r="M498" s="530"/>
      <c r="N498" s="531">
        <f t="shared" si="152"/>
        <v>521009</v>
      </c>
      <c r="O498" s="531">
        <v>508701</v>
      </c>
      <c r="P498" s="531">
        <v>12308</v>
      </c>
      <c r="Q498" s="531"/>
      <c r="R498" s="531">
        <f t="shared" si="153"/>
        <v>188780</v>
      </c>
      <c r="S498" s="531">
        <v>45081</v>
      </c>
      <c r="T498" s="531">
        <v>143699</v>
      </c>
      <c r="U498" s="531"/>
      <c r="V498" s="529">
        <f t="shared" si="154"/>
        <v>792655</v>
      </c>
      <c r="W498" s="530"/>
      <c r="X498" s="531">
        <f t="shared" si="155"/>
        <v>325240</v>
      </c>
      <c r="Y498" s="531">
        <v>319607</v>
      </c>
      <c r="Z498" s="532">
        <v>5633</v>
      </c>
      <c r="AA498" s="531"/>
      <c r="AB498" s="531">
        <f t="shared" si="156"/>
        <v>467415</v>
      </c>
      <c r="AC498" s="531">
        <v>86071</v>
      </c>
      <c r="AD498" s="531">
        <v>381344</v>
      </c>
      <c r="AF498" s="533"/>
      <c r="AH498" s="533"/>
    </row>
    <row r="499" spans="1:34" s="522" customFormat="1" ht="9" customHeight="1">
      <c r="A499" s="528" t="s">
        <v>62</v>
      </c>
      <c r="B499" s="529">
        <f t="shared" si="157"/>
        <v>945463</v>
      </c>
      <c r="C499" s="530"/>
      <c r="D499" s="531">
        <f t="shared" si="158"/>
        <v>616945</v>
      </c>
      <c r="E499" s="531">
        <f t="shared" si="159"/>
        <v>591566</v>
      </c>
      <c r="F499" s="520">
        <f t="shared" si="149"/>
        <v>25379</v>
      </c>
      <c r="G499" s="531"/>
      <c r="H499" s="531">
        <f t="shared" si="150"/>
        <v>328518</v>
      </c>
      <c r="I499" s="531">
        <f t="shared" si="160"/>
        <v>71161</v>
      </c>
      <c r="J499" s="531">
        <f t="shared" si="160"/>
        <v>257357</v>
      </c>
      <c r="K499" s="531"/>
      <c r="L499" s="529">
        <f t="shared" si="151"/>
        <v>462338</v>
      </c>
      <c r="M499" s="530"/>
      <c r="N499" s="531">
        <f t="shared" si="152"/>
        <v>371785</v>
      </c>
      <c r="O499" s="531">
        <v>355274</v>
      </c>
      <c r="P499" s="531">
        <v>16511</v>
      </c>
      <c r="Q499" s="531"/>
      <c r="R499" s="531">
        <f t="shared" si="153"/>
        <v>90553</v>
      </c>
      <c r="S499" s="531">
        <v>23579</v>
      </c>
      <c r="T499" s="531">
        <v>66974</v>
      </c>
      <c r="U499" s="531"/>
      <c r="V499" s="529">
        <f t="shared" si="154"/>
        <v>483125</v>
      </c>
      <c r="W499" s="530"/>
      <c r="X499" s="531">
        <f t="shared" si="155"/>
        <v>245160</v>
      </c>
      <c r="Y499" s="531">
        <v>236292</v>
      </c>
      <c r="Z499" s="532">
        <v>8868</v>
      </c>
      <c r="AA499" s="531"/>
      <c r="AB499" s="531">
        <f t="shared" si="156"/>
        <v>237965</v>
      </c>
      <c r="AC499" s="531">
        <v>47582</v>
      </c>
      <c r="AD499" s="531">
        <v>190383</v>
      </c>
      <c r="AF499" s="533"/>
      <c r="AH499" s="533"/>
    </row>
    <row r="500" spans="1:34" s="522" customFormat="1" ht="9" customHeight="1">
      <c r="A500" s="528" t="s">
        <v>63</v>
      </c>
      <c r="B500" s="529">
        <f t="shared" si="157"/>
        <v>4098047</v>
      </c>
      <c r="C500" s="530"/>
      <c r="D500" s="531">
        <f t="shared" si="158"/>
        <v>2527104</v>
      </c>
      <c r="E500" s="531">
        <f t="shared" si="159"/>
        <v>2439392</v>
      </c>
      <c r="F500" s="520">
        <f t="shared" si="149"/>
        <v>87712</v>
      </c>
      <c r="G500" s="531"/>
      <c r="H500" s="531">
        <f t="shared" si="150"/>
        <v>1570943</v>
      </c>
      <c r="I500" s="531">
        <f t="shared" si="160"/>
        <v>160256</v>
      </c>
      <c r="J500" s="531">
        <f t="shared" si="160"/>
        <v>1410687</v>
      </c>
      <c r="K500" s="531"/>
      <c r="L500" s="529">
        <f t="shared" si="151"/>
        <v>2021028</v>
      </c>
      <c r="M500" s="530"/>
      <c r="N500" s="531">
        <f t="shared" si="152"/>
        <v>1564628</v>
      </c>
      <c r="O500" s="531">
        <v>1511558</v>
      </c>
      <c r="P500" s="531">
        <v>53070</v>
      </c>
      <c r="Q500" s="531"/>
      <c r="R500" s="531">
        <f t="shared" si="153"/>
        <v>456400</v>
      </c>
      <c r="S500" s="531">
        <v>59561</v>
      </c>
      <c r="T500" s="531">
        <v>396839</v>
      </c>
      <c r="U500" s="531"/>
      <c r="V500" s="529">
        <f t="shared" si="154"/>
        <v>2077019</v>
      </c>
      <c r="W500" s="530"/>
      <c r="X500" s="531">
        <f t="shared" si="155"/>
        <v>962476</v>
      </c>
      <c r="Y500" s="531">
        <v>927834</v>
      </c>
      <c r="Z500" s="532">
        <v>34642</v>
      </c>
      <c r="AA500" s="531"/>
      <c r="AB500" s="531">
        <f t="shared" si="156"/>
        <v>1114543</v>
      </c>
      <c r="AC500" s="531">
        <v>100695</v>
      </c>
      <c r="AD500" s="531">
        <v>1013848</v>
      </c>
      <c r="AF500" s="533"/>
      <c r="AH500" s="533"/>
    </row>
    <row r="501" spans="1:34" s="522" customFormat="1" ht="9" customHeight="1">
      <c r="A501" s="523" t="s">
        <v>64</v>
      </c>
      <c r="B501" s="524">
        <f t="shared" si="157"/>
        <v>2985948</v>
      </c>
      <c r="C501" s="525"/>
      <c r="D501" s="526">
        <f t="shared" si="158"/>
        <v>1739543</v>
      </c>
      <c r="E501" s="526">
        <f t="shared" si="159"/>
        <v>1715077</v>
      </c>
      <c r="F501" s="526">
        <f t="shared" si="149"/>
        <v>24466</v>
      </c>
      <c r="G501" s="526"/>
      <c r="H501" s="526">
        <f t="shared" si="150"/>
        <v>1246405</v>
      </c>
      <c r="I501" s="526">
        <f t="shared" si="160"/>
        <v>251182</v>
      </c>
      <c r="J501" s="526">
        <f t="shared" si="160"/>
        <v>995223</v>
      </c>
      <c r="K501" s="526"/>
      <c r="L501" s="524">
        <f t="shared" si="151"/>
        <v>1374535</v>
      </c>
      <c r="M501" s="525"/>
      <c r="N501" s="526">
        <f t="shared" si="152"/>
        <v>1066379</v>
      </c>
      <c r="O501" s="526">
        <v>1054056</v>
      </c>
      <c r="P501" s="526">
        <v>12323</v>
      </c>
      <c r="Q501" s="526"/>
      <c r="R501" s="526">
        <f t="shared" si="153"/>
        <v>308156</v>
      </c>
      <c r="S501" s="526">
        <v>63331</v>
      </c>
      <c r="T501" s="526">
        <v>244825</v>
      </c>
      <c r="U501" s="526"/>
      <c r="V501" s="524">
        <f t="shared" si="154"/>
        <v>1611413</v>
      </c>
      <c r="W501" s="525"/>
      <c r="X501" s="526">
        <f t="shared" si="155"/>
        <v>673164</v>
      </c>
      <c r="Y501" s="526">
        <v>661021</v>
      </c>
      <c r="Z501" s="527">
        <v>12143</v>
      </c>
      <c r="AA501" s="526"/>
      <c r="AB501" s="526">
        <f t="shared" si="156"/>
        <v>938249</v>
      </c>
      <c r="AC501" s="526">
        <v>187851</v>
      </c>
      <c r="AD501" s="526">
        <v>750398</v>
      </c>
      <c r="AF501" s="533"/>
      <c r="AH501" s="533"/>
    </row>
    <row r="502" spans="1:34" s="522" customFormat="1" ht="9" customHeight="1">
      <c r="A502" s="528" t="s">
        <v>65</v>
      </c>
      <c r="B502" s="529">
        <f t="shared" si="157"/>
        <v>4691319</v>
      </c>
      <c r="C502" s="530"/>
      <c r="D502" s="531">
        <f t="shared" si="158"/>
        <v>2812501</v>
      </c>
      <c r="E502" s="531">
        <f t="shared" si="159"/>
        <v>2738086</v>
      </c>
      <c r="F502" s="520">
        <f t="shared" si="149"/>
        <v>74415</v>
      </c>
      <c r="G502" s="531"/>
      <c r="H502" s="531">
        <f t="shared" si="150"/>
        <v>1878818</v>
      </c>
      <c r="I502" s="531">
        <f t="shared" si="160"/>
        <v>382223</v>
      </c>
      <c r="J502" s="531">
        <f t="shared" si="160"/>
        <v>1496595</v>
      </c>
      <c r="K502" s="531"/>
      <c r="L502" s="529">
        <f t="shared" si="151"/>
        <v>2180395</v>
      </c>
      <c r="M502" s="530"/>
      <c r="N502" s="531">
        <f t="shared" si="152"/>
        <v>1735945</v>
      </c>
      <c r="O502" s="531">
        <v>1689021</v>
      </c>
      <c r="P502" s="531">
        <v>46924</v>
      </c>
      <c r="Q502" s="531"/>
      <c r="R502" s="531">
        <f t="shared" si="153"/>
        <v>444450</v>
      </c>
      <c r="S502" s="531">
        <v>120167</v>
      </c>
      <c r="T502" s="531">
        <v>324283</v>
      </c>
      <c r="U502" s="531"/>
      <c r="V502" s="529">
        <f t="shared" si="154"/>
        <v>2510924</v>
      </c>
      <c r="W502" s="530"/>
      <c r="X502" s="531">
        <f t="shared" si="155"/>
        <v>1076556</v>
      </c>
      <c r="Y502" s="531">
        <v>1049065</v>
      </c>
      <c r="Z502" s="532">
        <v>27491</v>
      </c>
      <c r="AA502" s="531"/>
      <c r="AB502" s="531">
        <f t="shared" si="156"/>
        <v>1434368</v>
      </c>
      <c r="AC502" s="531">
        <v>262056</v>
      </c>
      <c r="AD502" s="531">
        <v>1172312</v>
      </c>
      <c r="AF502" s="533"/>
      <c r="AH502" s="533"/>
    </row>
    <row r="503" spans="1:34" s="522" customFormat="1" ht="9" customHeight="1">
      <c r="A503" s="528" t="s">
        <v>66</v>
      </c>
      <c r="B503" s="529">
        <f t="shared" si="157"/>
        <v>1565478</v>
      </c>
      <c r="C503" s="530"/>
      <c r="D503" s="531">
        <f t="shared" si="158"/>
        <v>862007</v>
      </c>
      <c r="E503" s="531">
        <f t="shared" si="159"/>
        <v>828647</v>
      </c>
      <c r="F503" s="520">
        <f t="shared" si="149"/>
        <v>33360</v>
      </c>
      <c r="G503" s="531"/>
      <c r="H503" s="531">
        <f t="shared" si="150"/>
        <v>703471</v>
      </c>
      <c r="I503" s="531">
        <f t="shared" si="160"/>
        <v>77096</v>
      </c>
      <c r="J503" s="531">
        <f t="shared" si="160"/>
        <v>626375</v>
      </c>
      <c r="K503" s="531"/>
      <c r="L503" s="529">
        <f t="shared" si="151"/>
        <v>747210</v>
      </c>
      <c r="M503" s="530"/>
      <c r="N503" s="531">
        <f t="shared" si="152"/>
        <v>539797</v>
      </c>
      <c r="O503" s="531">
        <v>514954</v>
      </c>
      <c r="P503" s="531">
        <v>24843</v>
      </c>
      <c r="Q503" s="531"/>
      <c r="R503" s="531">
        <f t="shared" si="153"/>
        <v>207413</v>
      </c>
      <c r="S503" s="531">
        <v>23077</v>
      </c>
      <c r="T503" s="531">
        <v>184336</v>
      </c>
      <c r="U503" s="531"/>
      <c r="V503" s="529">
        <f t="shared" si="154"/>
        <v>818268</v>
      </c>
      <c r="W503" s="530"/>
      <c r="X503" s="531">
        <f t="shared" si="155"/>
        <v>322210</v>
      </c>
      <c r="Y503" s="531">
        <v>313693</v>
      </c>
      <c r="Z503" s="532">
        <v>8517</v>
      </c>
      <c r="AA503" s="531"/>
      <c r="AB503" s="531">
        <f t="shared" si="156"/>
        <v>496058</v>
      </c>
      <c r="AC503" s="531">
        <v>54019</v>
      </c>
      <c r="AD503" s="531">
        <v>442039</v>
      </c>
      <c r="AF503" s="533"/>
      <c r="AH503" s="533"/>
    </row>
    <row r="504" spans="1:34" s="522" customFormat="1" ht="9" customHeight="1">
      <c r="A504" s="528" t="s">
        <v>67</v>
      </c>
      <c r="B504" s="529">
        <f t="shared" si="157"/>
        <v>1265422</v>
      </c>
      <c r="C504" s="530"/>
      <c r="D504" s="531">
        <f t="shared" si="158"/>
        <v>846856</v>
      </c>
      <c r="E504" s="531">
        <f t="shared" si="159"/>
        <v>825054</v>
      </c>
      <c r="F504" s="520">
        <f t="shared" si="149"/>
        <v>21802</v>
      </c>
      <c r="G504" s="531"/>
      <c r="H504" s="531">
        <f t="shared" si="150"/>
        <v>418566</v>
      </c>
      <c r="I504" s="531">
        <f t="shared" si="160"/>
        <v>60211</v>
      </c>
      <c r="J504" s="531">
        <f t="shared" si="160"/>
        <v>358355</v>
      </c>
      <c r="K504" s="531"/>
      <c r="L504" s="529">
        <f t="shared" si="151"/>
        <v>630532</v>
      </c>
      <c r="M504" s="530"/>
      <c r="N504" s="531">
        <f t="shared" si="152"/>
        <v>528318</v>
      </c>
      <c r="O504" s="531">
        <v>513382</v>
      </c>
      <c r="P504" s="531">
        <v>14936</v>
      </c>
      <c r="Q504" s="531"/>
      <c r="R504" s="531">
        <f t="shared" si="153"/>
        <v>102214</v>
      </c>
      <c r="S504" s="531">
        <v>19773</v>
      </c>
      <c r="T504" s="531">
        <v>82441</v>
      </c>
      <c r="U504" s="531"/>
      <c r="V504" s="529">
        <f t="shared" si="154"/>
        <v>634890</v>
      </c>
      <c r="W504" s="530"/>
      <c r="X504" s="531">
        <f t="shared" si="155"/>
        <v>318538</v>
      </c>
      <c r="Y504" s="531">
        <v>311672</v>
      </c>
      <c r="Z504" s="532">
        <v>6866</v>
      </c>
      <c r="AA504" s="531"/>
      <c r="AB504" s="531">
        <f t="shared" si="156"/>
        <v>316352</v>
      </c>
      <c r="AC504" s="531">
        <v>40438</v>
      </c>
      <c r="AD504" s="531">
        <v>275914</v>
      </c>
      <c r="AF504" s="533"/>
      <c r="AH504" s="533"/>
    </row>
    <row r="505" spans="1:34" s="522" customFormat="1" ht="9" customHeight="1">
      <c r="A505" s="523" t="s">
        <v>68</v>
      </c>
      <c r="B505" s="524">
        <f t="shared" si="157"/>
        <v>2058500</v>
      </c>
      <c r="C505" s="525"/>
      <c r="D505" s="526">
        <f t="shared" si="158"/>
        <v>1223160</v>
      </c>
      <c r="E505" s="526">
        <f t="shared" si="159"/>
        <v>1193805</v>
      </c>
      <c r="F505" s="526">
        <f t="shared" si="149"/>
        <v>29355</v>
      </c>
      <c r="G505" s="526"/>
      <c r="H505" s="526">
        <f t="shared" si="150"/>
        <v>835340</v>
      </c>
      <c r="I505" s="526">
        <f t="shared" si="160"/>
        <v>136326</v>
      </c>
      <c r="J505" s="526">
        <f t="shared" si="160"/>
        <v>699014</v>
      </c>
      <c r="K505" s="526"/>
      <c r="L505" s="524">
        <f t="shared" si="151"/>
        <v>977663</v>
      </c>
      <c r="M505" s="525"/>
      <c r="N505" s="526">
        <f t="shared" si="152"/>
        <v>772228</v>
      </c>
      <c r="O505" s="526">
        <v>754917</v>
      </c>
      <c r="P505" s="526">
        <v>17311</v>
      </c>
      <c r="Q505" s="526"/>
      <c r="R505" s="526">
        <f t="shared" si="153"/>
        <v>205435</v>
      </c>
      <c r="S505" s="526">
        <v>39792</v>
      </c>
      <c r="T505" s="526">
        <v>165643</v>
      </c>
      <c r="U505" s="526"/>
      <c r="V505" s="524">
        <f t="shared" si="154"/>
        <v>1080837</v>
      </c>
      <c r="W505" s="525"/>
      <c r="X505" s="526">
        <f t="shared" si="155"/>
        <v>450932</v>
      </c>
      <c r="Y505" s="526">
        <v>438888</v>
      </c>
      <c r="Z505" s="527">
        <v>12044</v>
      </c>
      <c r="AA505" s="526"/>
      <c r="AB505" s="526">
        <f t="shared" si="156"/>
        <v>629905</v>
      </c>
      <c r="AC505" s="526">
        <v>96534</v>
      </c>
      <c r="AD505" s="526">
        <v>533371</v>
      </c>
      <c r="AF505" s="533"/>
      <c r="AH505" s="533"/>
    </row>
    <row r="506" spans="1:34" s="522" customFormat="1" ht="9" customHeight="1">
      <c r="A506" s="528" t="s">
        <v>69</v>
      </c>
      <c r="B506" s="529">
        <f t="shared" si="157"/>
        <v>2284186</v>
      </c>
      <c r="C506" s="530"/>
      <c r="D506" s="531">
        <f t="shared" si="158"/>
        <v>1386292</v>
      </c>
      <c r="E506" s="531">
        <f t="shared" si="159"/>
        <v>1334421</v>
      </c>
      <c r="F506" s="520">
        <f t="shared" si="149"/>
        <v>51871</v>
      </c>
      <c r="G506" s="531"/>
      <c r="H506" s="531">
        <f t="shared" si="150"/>
        <v>897894</v>
      </c>
      <c r="I506" s="531">
        <f t="shared" si="160"/>
        <v>218419</v>
      </c>
      <c r="J506" s="531">
        <f t="shared" si="160"/>
        <v>679475</v>
      </c>
      <c r="K506" s="531"/>
      <c r="L506" s="529">
        <f t="shared" si="151"/>
        <v>1090886</v>
      </c>
      <c r="M506" s="530"/>
      <c r="N506" s="531">
        <f t="shared" si="152"/>
        <v>830509</v>
      </c>
      <c r="O506" s="531">
        <v>799687</v>
      </c>
      <c r="P506" s="531">
        <v>30822</v>
      </c>
      <c r="Q506" s="531"/>
      <c r="R506" s="531">
        <f t="shared" si="153"/>
        <v>260377</v>
      </c>
      <c r="S506" s="531">
        <v>76433</v>
      </c>
      <c r="T506" s="531">
        <v>183944</v>
      </c>
      <c r="U506" s="531"/>
      <c r="V506" s="529">
        <f t="shared" si="154"/>
        <v>1193300</v>
      </c>
      <c r="W506" s="530"/>
      <c r="X506" s="531">
        <f t="shared" si="155"/>
        <v>555783</v>
      </c>
      <c r="Y506" s="531">
        <v>534734</v>
      </c>
      <c r="Z506" s="532">
        <v>21049</v>
      </c>
      <c r="AA506" s="531"/>
      <c r="AB506" s="531">
        <f t="shared" si="156"/>
        <v>637517</v>
      </c>
      <c r="AC506" s="531">
        <v>141986</v>
      </c>
      <c r="AD506" s="531">
        <v>495531</v>
      </c>
      <c r="AF506" s="533"/>
      <c r="AH506" s="533"/>
    </row>
    <row r="507" spans="1:34" s="522" customFormat="1" ht="9" customHeight="1">
      <c r="A507" s="528" t="s">
        <v>70</v>
      </c>
      <c r="B507" s="529">
        <f t="shared" si="157"/>
        <v>2257386</v>
      </c>
      <c r="C507" s="530"/>
      <c r="D507" s="531">
        <f t="shared" si="158"/>
        <v>1433258</v>
      </c>
      <c r="E507" s="531">
        <f t="shared" si="159"/>
        <v>1381353</v>
      </c>
      <c r="F507" s="520">
        <f t="shared" si="149"/>
        <v>51905</v>
      </c>
      <c r="G507" s="531"/>
      <c r="H507" s="531">
        <f t="shared" si="150"/>
        <v>824128</v>
      </c>
      <c r="I507" s="531">
        <f t="shared" si="160"/>
        <v>97932</v>
      </c>
      <c r="J507" s="531">
        <f t="shared" si="160"/>
        <v>726196</v>
      </c>
      <c r="K507" s="531"/>
      <c r="L507" s="529">
        <f t="shared" si="151"/>
        <v>1110461</v>
      </c>
      <c r="M507" s="530"/>
      <c r="N507" s="531">
        <f t="shared" si="152"/>
        <v>856918</v>
      </c>
      <c r="O507" s="531">
        <v>827906</v>
      </c>
      <c r="P507" s="531">
        <v>29012</v>
      </c>
      <c r="Q507" s="531"/>
      <c r="R507" s="531">
        <f t="shared" si="153"/>
        <v>253543</v>
      </c>
      <c r="S507" s="531">
        <v>44068</v>
      </c>
      <c r="T507" s="531">
        <v>209475</v>
      </c>
      <c r="U507" s="531"/>
      <c r="V507" s="529">
        <f t="shared" si="154"/>
        <v>1146925</v>
      </c>
      <c r="W507" s="530"/>
      <c r="X507" s="531">
        <f t="shared" si="155"/>
        <v>576340</v>
      </c>
      <c r="Y507" s="531">
        <v>553447</v>
      </c>
      <c r="Z507" s="532">
        <v>22893</v>
      </c>
      <c r="AA507" s="531"/>
      <c r="AB507" s="531">
        <f t="shared" si="156"/>
        <v>570585</v>
      </c>
      <c r="AC507" s="531">
        <v>53864</v>
      </c>
      <c r="AD507" s="531">
        <v>516721</v>
      </c>
      <c r="AF507" s="533"/>
      <c r="AH507" s="533"/>
    </row>
    <row r="508" spans="1:34" s="522" customFormat="1" ht="9" customHeight="1">
      <c r="A508" s="528" t="s">
        <v>71</v>
      </c>
      <c r="B508" s="529">
        <f t="shared" si="157"/>
        <v>1776306</v>
      </c>
      <c r="C508" s="530"/>
      <c r="D508" s="531">
        <f t="shared" si="158"/>
        <v>1023006</v>
      </c>
      <c r="E508" s="531">
        <f t="shared" si="159"/>
        <v>957811</v>
      </c>
      <c r="F508" s="520">
        <f t="shared" si="149"/>
        <v>65195</v>
      </c>
      <c r="G508" s="531"/>
      <c r="H508" s="531">
        <f t="shared" si="150"/>
        <v>753300</v>
      </c>
      <c r="I508" s="531">
        <f t="shared" si="160"/>
        <v>147011</v>
      </c>
      <c r="J508" s="531">
        <f t="shared" si="160"/>
        <v>606289</v>
      </c>
      <c r="K508" s="531"/>
      <c r="L508" s="529">
        <f t="shared" si="151"/>
        <v>854355</v>
      </c>
      <c r="M508" s="530"/>
      <c r="N508" s="531">
        <f t="shared" si="152"/>
        <v>668097</v>
      </c>
      <c r="O508" s="531">
        <v>625032</v>
      </c>
      <c r="P508" s="531">
        <v>43065</v>
      </c>
      <c r="Q508" s="531"/>
      <c r="R508" s="531">
        <f t="shared" si="153"/>
        <v>186258</v>
      </c>
      <c r="S508" s="531">
        <v>40253</v>
      </c>
      <c r="T508" s="531">
        <v>146005</v>
      </c>
      <c r="U508" s="531"/>
      <c r="V508" s="529">
        <f t="shared" si="154"/>
        <v>921951</v>
      </c>
      <c r="W508" s="530"/>
      <c r="X508" s="531">
        <f t="shared" si="155"/>
        <v>354909</v>
      </c>
      <c r="Y508" s="531">
        <v>332779</v>
      </c>
      <c r="Z508" s="532">
        <v>22130</v>
      </c>
      <c r="AA508" s="531"/>
      <c r="AB508" s="531">
        <f t="shared" si="156"/>
        <v>567042</v>
      </c>
      <c r="AC508" s="531">
        <v>106758</v>
      </c>
      <c r="AD508" s="531">
        <v>460284</v>
      </c>
      <c r="AF508" s="533"/>
      <c r="AH508" s="533"/>
    </row>
    <row r="509" spans="1:34" s="522" customFormat="1" ht="9" customHeight="1">
      <c r="A509" s="523" t="s">
        <v>72</v>
      </c>
      <c r="B509" s="524">
        <f t="shared" si="157"/>
        <v>2731252</v>
      </c>
      <c r="C509" s="525"/>
      <c r="D509" s="526">
        <f t="shared" si="158"/>
        <v>1702863</v>
      </c>
      <c r="E509" s="526">
        <f t="shared" si="159"/>
        <v>1637924</v>
      </c>
      <c r="F509" s="526">
        <f t="shared" si="149"/>
        <v>64939</v>
      </c>
      <c r="G509" s="526"/>
      <c r="H509" s="526">
        <f t="shared" si="150"/>
        <v>1028389</v>
      </c>
      <c r="I509" s="526">
        <f t="shared" si="160"/>
        <v>124167</v>
      </c>
      <c r="J509" s="526">
        <f t="shared" si="160"/>
        <v>904222</v>
      </c>
      <c r="K509" s="526"/>
      <c r="L509" s="524">
        <f t="shared" si="151"/>
        <v>1317764</v>
      </c>
      <c r="M509" s="525"/>
      <c r="N509" s="526">
        <f t="shared" si="152"/>
        <v>1029664</v>
      </c>
      <c r="O509" s="526">
        <v>990601</v>
      </c>
      <c r="P509" s="526">
        <v>39063</v>
      </c>
      <c r="Q509" s="526"/>
      <c r="R509" s="526">
        <f t="shared" si="153"/>
        <v>288100</v>
      </c>
      <c r="S509" s="526">
        <v>46177</v>
      </c>
      <c r="T509" s="526">
        <v>241923</v>
      </c>
      <c r="U509" s="526"/>
      <c r="V509" s="524">
        <f t="shared" si="154"/>
        <v>1413488</v>
      </c>
      <c r="W509" s="525"/>
      <c r="X509" s="526">
        <f t="shared" si="155"/>
        <v>673199</v>
      </c>
      <c r="Y509" s="526">
        <v>647323</v>
      </c>
      <c r="Z509" s="527">
        <v>25876</v>
      </c>
      <c r="AA509" s="526"/>
      <c r="AB509" s="526">
        <f t="shared" si="156"/>
        <v>740289</v>
      </c>
      <c r="AC509" s="526">
        <v>77990</v>
      </c>
      <c r="AD509" s="526">
        <v>662299</v>
      </c>
      <c r="AF509" s="533"/>
      <c r="AH509" s="533"/>
    </row>
    <row r="510" spans="1:34" s="522" customFormat="1" ht="9" customHeight="1">
      <c r="A510" s="528" t="s">
        <v>73</v>
      </c>
      <c r="B510" s="529">
        <f t="shared" si="157"/>
        <v>970114</v>
      </c>
      <c r="C510" s="530"/>
      <c r="D510" s="531">
        <f t="shared" si="158"/>
        <v>589811</v>
      </c>
      <c r="E510" s="531">
        <f t="shared" si="159"/>
        <v>570518</v>
      </c>
      <c r="F510" s="520">
        <f t="shared" si="149"/>
        <v>19293</v>
      </c>
      <c r="G510" s="531"/>
      <c r="H510" s="531">
        <f t="shared" si="150"/>
        <v>380303</v>
      </c>
      <c r="I510" s="531">
        <f t="shared" si="160"/>
        <v>69550</v>
      </c>
      <c r="J510" s="531">
        <f t="shared" si="160"/>
        <v>310753</v>
      </c>
      <c r="K510" s="531"/>
      <c r="L510" s="529">
        <f t="shared" si="151"/>
        <v>451118</v>
      </c>
      <c r="M510" s="530"/>
      <c r="N510" s="531">
        <f t="shared" si="152"/>
        <v>354509</v>
      </c>
      <c r="O510" s="531">
        <v>343576</v>
      </c>
      <c r="P510" s="531">
        <v>10933</v>
      </c>
      <c r="Q510" s="531"/>
      <c r="R510" s="531">
        <f t="shared" si="153"/>
        <v>96609</v>
      </c>
      <c r="S510" s="531">
        <v>21258</v>
      </c>
      <c r="T510" s="531">
        <v>75351</v>
      </c>
      <c r="U510" s="531"/>
      <c r="V510" s="529">
        <f t="shared" si="154"/>
        <v>518996</v>
      </c>
      <c r="W510" s="530"/>
      <c r="X510" s="531">
        <f t="shared" si="155"/>
        <v>235302</v>
      </c>
      <c r="Y510" s="531">
        <v>226942</v>
      </c>
      <c r="Z510" s="532">
        <v>8360</v>
      </c>
      <c r="AA510" s="531"/>
      <c r="AB510" s="531">
        <f t="shared" si="156"/>
        <v>283694</v>
      </c>
      <c r="AC510" s="531">
        <v>48292</v>
      </c>
      <c r="AD510" s="531">
        <v>235402</v>
      </c>
      <c r="AF510" s="533"/>
      <c r="AH510" s="533"/>
    </row>
    <row r="511" spans="1:34" s="522" customFormat="1" ht="9" customHeight="1">
      <c r="A511" s="528" t="s">
        <v>74</v>
      </c>
      <c r="B511" s="529">
        <f t="shared" si="157"/>
        <v>6260982</v>
      </c>
      <c r="C511" s="530"/>
      <c r="D511" s="531">
        <f t="shared" si="158"/>
        <v>3292104</v>
      </c>
      <c r="E511" s="531">
        <f t="shared" si="159"/>
        <v>3184850</v>
      </c>
      <c r="F511" s="520">
        <f t="shared" si="149"/>
        <v>107254</v>
      </c>
      <c r="G511" s="531"/>
      <c r="H511" s="531">
        <f t="shared" si="150"/>
        <v>2968878</v>
      </c>
      <c r="I511" s="531">
        <f t="shared" si="160"/>
        <v>572065</v>
      </c>
      <c r="J511" s="531">
        <f t="shared" si="160"/>
        <v>2396813</v>
      </c>
      <c r="K511" s="531"/>
      <c r="L511" s="529">
        <f t="shared" si="151"/>
        <v>2966111</v>
      </c>
      <c r="M511" s="530"/>
      <c r="N511" s="531">
        <f t="shared" si="152"/>
        <v>2208813</v>
      </c>
      <c r="O511" s="531">
        <v>2138183</v>
      </c>
      <c r="P511" s="531">
        <v>70630</v>
      </c>
      <c r="Q511" s="531"/>
      <c r="R511" s="531">
        <f t="shared" si="153"/>
        <v>757298</v>
      </c>
      <c r="S511" s="531">
        <v>171402</v>
      </c>
      <c r="T511" s="531">
        <v>585896</v>
      </c>
      <c r="U511" s="531"/>
      <c r="V511" s="529">
        <f t="shared" si="154"/>
        <v>3294871</v>
      </c>
      <c r="W511" s="530"/>
      <c r="X511" s="531">
        <f t="shared" si="155"/>
        <v>1083291</v>
      </c>
      <c r="Y511" s="531">
        <v>1046667</v>
      </c>
      <c r="Z511" s="532">
        <v>36624</v>
      </c>
      <c r="AA511" s="531"/>
      <c r="AB511" s="531">
        <f t="shared" si="156"/>
        <v>2211580</v>
      </c>
      <c r="AC511" s="531">
        <v>400663</v>
      </c>
      <c r="AD511" s="531">
        <v>1810917</v>
      </c>
      <c r="AF511" s="533"/>
      <c r="AH511" s="533"/>
    </row>
    <row r="512" spans="1:34" s="522" customFormat="1" ht="9" customHeight="1">
      <c r="A512" s="528" t="s">
        <v>75</v>
      </c>
      <c r="B512" s="529">
        <f t="shared" si="157"/>
        <v>1667974</v>
      </c>
      <c r="C512" s="530"/>
      <c r="D512" s="531">
        <f t="shared" si="158"/>
        <v>1073698</v>
      </c>
      <c r="E512" s="531">
        <f t="shared" si="159"/>
        <v>1057387</v>
      </c>
      <c r="F512" s="520">
        <f t="shared" si="149"/>
        <v>16311</v>
      </c>
      <c r="G512" s="531"/>
      <c r="H512" s="531">
        <f t="shared" si="150"/>
        <v>594276</v>
      </c>
      <c r="I512" s="531">
        <f t="shared" si="160"/>
        <v>63115</v>
      </c>
      <c r="J512" s="531">
        <f t="shared" si="160"/>
        <v>531161</v>
      </c>
      <c r="K512" s="531"/>
      <c r="L512" s="529">
        <f t="shared" si="151"/>
        <v>811363</v>
      </c>
      <c r="M512" s="530"/>
      <c r="N512" s="531">
        <f t="shared" si="152"/>
        <v>642543</v>
      </c>
      <c r="O512" s="531">
        <v>632951</v>
      </c>
      <c r="P512" s="531">
        <v>9592</v>
      </c>
      <c r="Q512" s="531"/>
      <c r="R512" s="531">
        <f t="shared" si="153"/>
        <v>168820</v>
      </c>
      <c r="S512" s="531">
        <v>23609</v>
      </c>
      <c r="T512" s="531">
        <v>145211</v>
      </c>
      <c r="U512" s="531"/>
      <c r="V512" s="529">
        <f t="shared" si="154"/>
        <v>856611</v>
      </c>
      <c r="W512" s="530"/>
      <c r="X512" s="531">
        <f t="shared" si="155"/>
        <v>431155</v>
      </c>
      <c r="Y512" s="531">
        <v>424436</v>
      </c>
      <c r="Z512" s="532">
        <v>6719</v>
      </c>
      <c r="AA512" s="531"/>
      <c r="AB512" s="531">
        <f t="shared" si="156"/>
        <v>425456</v>
      </c>
      <c r="AC512" s="531">
        <v>39506</v>
      </c>
      <c r="AD512" s="531">
        <v>385950</v>
      </c>
      <c r="AF512" s="533"/>
      <c r="AH512" s="533"/>
    </row>
    <row r="513" spans="1:34" s="522" customFormat="1" ht="9" customHeight="1">
      <c r="A513" s="523" t="s">
        <v>76</v>
      </c>
      <c r="B513" s="524">
        <f t="shared" si="157"/>
        <v>1147573</v>
      </c>
      <c r="C513" s="525"/>
      <c r="D513" s="526">
        <f t="shared" si="158"/>
        <v>655394</v>
      </c>
      <c r="E513" s="526">
        <f t="shared" si="159"/>
        <v>638716</v>
      </c>
      <c r="F513" s="526">
        <f t="shared" si="149"/>
        <v>16678</v>
      </c>
      <c r="G513" s="526"/>
      <c r="H513" s="526">
        <f t="shared" si="150"/>
        <v>492179</v>
      </c>
      <c r="I513" s="526">
        <f t="shared" si="160"/>
        <v>72427</v>
      </c>
      <c r="J513" s="526">
        <f t="shared" si="160"/>
        <v>419752</v>
      </c>
      <c r="K513" s="526"/>
      <c r="L513" s="524">
        <f t="shared" si="151"/>
        <v>545808</v>
      </c>
      <c r="M513" s="525"/>
      <c r="N513" s="526">
        <f t="shared" si="152"/>
        <v>423523</v>
      </c>
      <c r="O513" s="526">
        <v>413053</v>
      </c>
      <c r="P513" s="526">
        <v>10470</v>
      </c>
      <c r="Q513" s="526"/>
      <c r="R513" s="526">
        <f t="shared" si="153"/>
        <v>122285</v>
      </c>
      <c r="S513" s="526">
        <v>20235</v>
      </c>
      <c r="T513" s="526">
        <v>102050</v>
      </c>
      <c r="U513" s="526"/>
      <c r="V513" s="524">
        <f t="shared" si="154"/>
        <v>601765</v>
      </c>
      <c r="W513" s="525"/>
      <c r="X513" s="526">
        <f t="shared" si="155"/>
        <v>231871</v>
      </c>
      <c r="Y513" s="526">
        <v>225663</v>
      </c>
      <c r="Z513" s="527">
        <v>6208</v>
      </c>
      <c r="AA513" s="526"/>
      <c r="AB513" s="526">
        <f t="shared" si="156"/>
        <v>369894</v>
      </c>
      <c r="AC513" s="526">
        <v>52192</v>
      </c>
      <c r="AD513" s="526">
        <v>317702</v>
      </c>
      <c r="AF513" s="533"/>
      <c r="AG513" s="534"/>
      <c r="AH513" s="533"/>
    </row>
    <row r="514" spans="1:34" s="534" customFormat="1" ht="9" customHeight="1">
      <c r="A514" s="528"/>
      <c r="B514" s="529"/>
      <c r="C514" s="530"/>
      <c r="D514" s="531"/>
      <c r="E514" s="531"/>
      <c r="F514" s="531"/>
      <c r="G514" s="531"/>
      <c r="H514" s="531"/>
      <c r="I514" s="531"/>
      <c r="J514" s="531"/>
      <c r="K514" s="531"/>
      <c r="L514" s="529"/>
      <c r="M514" s="530"/>
      <c r="N514" s="531"/>
      <c r="O514" s="531"/>
      <c r="P514" s="531"/>
      <c r="Q514" s="531"/>
      <c r="R514" s="531"/>
      <c r="S514" s="531"/>
      <c r="T514" s="531"/>
      <c r="U514" s="531"/>
      <c r="V514" s="529"/>
      <c r="W514" s="530"/>
      <c r="X514" s="531"/>
      <c r="Y514" s="531"/>
      <c r="Z514" s="531"/>
      <c r="AA514" s="531"/>
      <c r="AB514" s="531"/>
      <c r="AC514" s="531"/>
      <c r="AD514" s="531"/>
    </row>
    <row r="515" spans="1:34" ht="9" customHeight="1">
      <c r="A515" s="513">
        <v>2019</v>
      </c>
      <c r="B515" s="514"/>
      <c r="C515" s="514"/>
      <c r="D515" s="514"/>
      <c r="E515" s="514"/>
      <c r="F515" s="514"/>
      <c r="G515" s="514"/>
      <c r="H515" s="514"/>
      <c r="I515" s="514"/>
      <c r="J515" s="514"/>
      <c r="K515" s="512"/>
      <c r="L515" s="512"/>
      <c r="M515" s="512"/>
      <c r="N515" s="512"/>
      <c r="O515" s="512"/>
      <c r="P515" s="512"/>
      <c r="Q515" s="512"/>
      <c r="R515" s="512"/>
      <c r="S515" s="512"/>
      <c r="T515" s="512"/>
      <c r="U515" s="512"/>
      <c r="V515" s="514"/>
      <c r="W515" s="512"/>
      <c r="X515" s="512"/>
      <c r="Y515" s="512"/>
      <c r="Z515" s="512"/>
      <c r="AA515" s="512"/>
      <c r="AB515" s="512"/>
      <c r="AC515" s="512"/>
      <c r="AD515" s="512"/>
    </row>
    <row r="516" spans="1:34" s="517" customFormat="1" ht="9" customHeight="1">
      <c r="A516" s="515" t="s">
        <v>44</v>
      </c>
      <c r="B516" s="514">
        <f>SUM(B518:B549)</f>
        <v>94622874</v>
      </c>
      <c r="C516" s="516"/>
      <c r="D516" s="514">
        <f>SUM(D518:D549)</f>
        <v>56951215</v>
      </c>
      <c r="E516" s="514">
        <f>SUM(E518:E549)</f>
        <v>54936719</v>
      </c>
      <c r="F516" s="514">
        <f>SUM(F518:F549)</f>
        <v>2014496</v>
      </c>
      <c r="G516" s="514"/>
      <c r="H516" s="514">
        <f>SUM(H518:H549)</f>
        <v>37671659</v>
      </c>
      <c r="I516" s="514">
        <f>SUM(I518:I549)</f>
        <v>5658651</v>
      </c>
      <c r="J516" s="514">
        <f>SUM(J518:J549)</f>
        <v>32013008</v>
      </c>
      <c r="K516" s="514"/>
      <c r="L516" s="514">
        <f>SUM(L518:L549)</f>
        <v>44983768</v>
      </c>
      <c r="M516" s="516"/>
      <c r="N516" s="514">
        <f>SUM(N518:N549)</f>
        <v>34670206</v>
      </c>
      <c r="O516" s="514">
        <f>SUM(O518:O549)</f>
        <v>33449817</v>
      </c>
      <c r="P516" s="514">
        <f>SUM(P518:P549)</f>
        <v>1220389</v>
      </c>
      <c r="Q516" s="514"/>
      <c r="R516" s="514">
        <f>SUM(R518:R549)</f>
        <v>10313562</v>
      </c>
      <c r="S516" s="514">
        <f>SUM(S518:S549)</f>
        <v>1835229</v>
      </c>
      <c r="T516" s="514">
        <f>SUM(T518:T549)</f>
        <v>8478333</v>
      </c>
      <c r="U516" s="514"/>
      <c r="V516" s="514">
        <f>SUM(V518:V549)</f>
        <v>49639106</v>
      </c>
      <c r="W516" s="516"/>
      <c r="X516" s="514">
        <f>SUM(X518:X549)</f>
        <v>22281009</v>
      </c>
      <c r="Y516" s="514">
        <f>SUM(Y518:Y549)</f>
        <v>21486902</v>
      </c>
      <c r="Z516" s="514">
        <f>SUM(Z518:Z549)</f>
        <v>794107</v>
      </c>
      <c r="AA516" s="514"/>
      <c r="AB516" s="514">
        <f>SUM(AB518:AB549)</f>
        <v>27358097</v>
      </c>
      <c r="AC516" s="514">
        <f>SUM(AC518:AC549)</f>
        <v>3823422</v>
      </c>
      <c r="AD516" s="514">
        <f>SUM(AD518:AD549)</f>
        <v>23534675</v>
      </c>
    </row>
    <row r="517" spans="1:34" s="517" customFormat="1" ht="3.95" customHeight="1">
      <c r="A517" s="515"/>
      <c r="B517" s="514"/>
      <c r="C517" s="516"/>
      <c r="D517" s="514"/>
      <c r="E517" s="514"/>
      <c r="F517" s="514"/>
      <c r="G517" s="514"/>
      <c r="H517" s="514"/>
      <c r="I517" s="514"/>
      <c r="J517" s="514"/>
      <c r="K517" s="514"/>
      <c r="L517" s="514"/>
      <c r="M517" s="516"/>
      <c r="N517" s="514"/>
      <c r="O517" s="514"/>
      <c r="P517" s="514"/>
      <c r="Q517" s="514"/>
      <c r="R517" s="514"/>
      <c r="S517" s="514"/>
      <c r="T517" s="514"/>
      <c r="U517" s="514"/>
      <c r="V517" s="514"/>
      <c r="W517" s="516"/>
      <c r="X517" s="514"/>
      <c r="Y517" s="514"/>
      <c r="Z517" s="514"/>
      <c r="AA517" s="514"/>
      <c r="AB517" s="514"/>
      <c r="AC517" s="514"/>
      <c r="AD517" s="514"/>
    </row>
    <row r="518" spans="1:34" s="522" customFormat="1" ht="9" customHeight="1">
      <c r="A518" s="518" t="s">
        <v>45</v>
      </c>
      <c r="B518" s="519">
        <f>SUM(D518,H518)</f>
        <v>996946</v>
      </c>
      <c r="C518" s="516"/>
      <c r="D518" s="520">
        <f>SUM(E518:F518)</f>
        <v>588764</v>
      </c>
      <c r="E518" s="520">
        <f>SUM(O518+Y518)</f>
        <v>567023</v>
      </c>
      <c r="F518" s="520">
        <f t="shared" ref="F518:F549" si="161">SUM(P518+Z518)</f>
        <v>21741</v>
      </c>
      <c r="G518" s="520"/>
      <c r="H518" s="520">
        <f t="shared" ref="H518:H549" si="162">SUM(I518:J518)</f>
        <v>408182</v>
      </c>
      <c r="I518" s="520">
        <f>SUM(S518+AC518)</f>
        <v>59224</v>
      </c>
      <c r="J518" s="520">
        <f>SUM(T518+AD518)</f>
        <v>348958</v>
      </c>
      <c r="K518" s="520"/>
      <c r="L518" s="519">
        <f t="shared" ref="L518:L549" si="163">SUM(N518,R518)</f>
        <v>473087</v>
      </c>
      <c r="M518" s="516"/>
      <c r="N518" s="520">
        <f t="shared" ref="N518:N549" si="164">SUM(O518:P518)</f>
        <v>359552</v>
      </c>
      <c r="O518" s="520">
        <v>345636</v>
      </c>
      <c r="P518" s="520">
        <v>13916</v>
      </c>
      <c r="Q518" s="520"/>
      <c r="R518" s="520">
        <f t="shared" ref="R518:R549" si="165">SUM(S518:T518)</f>
        <v>113535</v>
      </c>
      <c r="S518" s="520">
        <v>19023</v>
      </c>
      <c r="T518" s="520">
        <v>94512</v>
      </c>
      <c r="U518" s="520"/>
      <c r="V518" s="519">
        <f t="shared" ref="V518:V549" si="166">SUM(X518,AB518)</f>
        <v>523859</v>
      </c>
      <c r="W518" s="516"/>
      <c r="X518" s="520">
        <f t="shared" ref="X518:X549" si="167">SUM(Y518:Z518)</f>
        <v>229212</v>
      </c>
      <c r="Y518" s="520">
        <v>221387</v>
      </c>
      <c r="Z518" s="521">
        <v>7825</v>
      </c>
      <c r="AA518" s="520"/>
      <c r="AB518" s="520">
        <f t="shared" ref="AB518:AB549" si="168">SUM(AC518:AD518)</f>
        <v>294647</v>
      </c>
      <c r="AC518" s="520">
        <v>40201</v>
      </c>
      <c r="AD518" s="520">
        <v>254446</v>
      </c>
      <c r="AF518" s="533"/>
    </row>
    <row r="519" spans="1:34" s="522" customFormat="1" ht="9" customHeight="1">
      <c r="A519" s="518" t="s">
        <v>46</v>
      </c>
      <c r="B519" s="519">
        <f t="shared" ref="B519:B549" si="169">SUM(D519,H519)</f>
        <v>2809391</v>
      </c>
      <c r="C519" s="516"/>
      <c r="D519" s="520">
        <f t="shared" ref="D519:D549" si="170">SUM(E519:F519)</f>
        <v>1759204</v>
      </c>
      <c r="E519" s="520">
        <f t="shared" ref="E519:E549" si="171">SUM(O519+Y519)</f>
        <v>1714761</v>
      </c>
      <c r="F519" s="520">
        <f t="shared" si="161"/>
        <v>44443</v>
      </c>
      <c r="G519" s="520"/>
      <c r="H519" s="520">
        <f t="shared" si="162"/>
        <v>1050187</v>
      </c>
      <c r="I519" s="520">
        <f t="shared" ref="I519:J549" si="172">SUM(S519+AC519)</f>
        <v>129776</v>
      </c>
      <c r="J519" s="520">
        <f t="shared" si="172"/>
        <v>920411</v>
      </c>
      <c r="K519" s="520"/>
      <c r="L519" s="519">
        <f t="shared" si="163"/>
        <v>1374772</v>
      </c>
      <c r="M519" s="516"/>
      <c r="N519" s="520">
        <f t="shared" si="164"/>
        <v>1063066</v>
      </c>
      <c r="O519" s="520">
        <v>1030802</v>
      </c>
      <c r="P519" s="520">
        <v>32264</v>
      </c>
      <c r="Q519" s="520"/>
      <c r="R519" s="520">
        <f t="shared" si="165"/>
        <v>311706</v>
      </c>
      <c r="S519" s="520">
        <v>52800</v>
      </c>
      <c r="T519" s="520">
        <v>258906</v>
      </c>
      <c r="U519" s="520"/>
      <c r="V519" s="519">
        <f t="shared" si="166"/>
        <v>1434619</v>
      </c>
      <c r="W519" s="516"/>
      <c r="X519" s="520">
        <f t="shared" si="167"/>
        <v>696138</v>
      </c>
      <c r="Y519" s="520">
        <v>683959</v>
      </c>
      <c r="Z519" s="521">
        <v>12179</v>
      </c>
      <c r="AA519" s="520"/>
      <c r="AB519" s="520">
        <f t="shared" si="168"/>
        <v>738481</v>
      </c>
      <c r="AC519" s="520">
        <v>76976</v>
      </c>
      <c r="AD519" s="520">
        <v>661505</v>
      </c>
      <c r="AF519" s="533"/>
    </row>
    <row r="520" spans="1:34" s="522" customFormat="1" ht="9" customHeight="1">
      <c r="A520" s="518" t="s">
        <v>47</v>
      </c>
      <c r="B520" s="519">
        <f t="shared" si="169"/>
        <v>639818</v>
      </c>
      <c r="C520" s="516"/>
      <c r="D520" s="520">
        <f t="shared" si="170"/>
        <v>439382</v>
      </c>
      <c r="E520" s="520">
        <f t="shared" si="171"/>
        <v>419935</v>
      </c>
      <c r="F520" s="520">
        <f t="shared" si="161"/>
        <v>19447</v>
      </c>
      <c r="G520" s="520"/>
      <c r="H520" s="520">
        <f t="shared" si="162"/>
        <v>200436</v>
      </c>
      <c r="I520" s="520">
        <f t="shared" si="172"/>
        <v>16061</v>
      </c>
      <c r="J520" s="520">
        <f t="shared" si="172"/>
        <v>184375</v>
      </c>
      <c r="K520" s="520"/>
      <c r="L520" s="519">
        <f t="shared" si="163"/>
        <v>323164</v>
      </c>
      <c r="M520" s="516"/>
      <c r="N520" s="520">
        <f t="shared" si="164"/>
        <v>260564</v>
      </c>
      <c r="O520" s="520">
        <v>250796</v>
      </c>
      <c r="P520" s="521">
        <v>9768</v>
      </c>
      <c r="Q520" s="520"/>
      <c r="R520" s="520">
        <f t="shared" si="165"/>
        <v>62600</v>
      </c>
      <c r="S520" s="520">
        <v>6495</v>
      </c>
      <c r="T520" s="520">
        <v>56105</v>
      </c>
      <c r="U520" s="520"/>
      <c r="V520" s="519">
        <f t="shared" si="166"/>
        <v>316654</v>
      </c>
      <c r="W520" s="516"/>
      <c r="X520" s="520">
        <f t="shared" si="167"/>
        <v>178818</v>
      </c>
      <c r="Y520" s="520">
        <v>169139</v>
      </c>
      <c r="Z520" s="521">
        <v>9679</v>
      </c>
      <c r="AA520" s="520"/>
      <c r="AB520" s="520">
        <f t="shared" si="168"/>
        <v>137836</v>
      </c>
      <c r="AC520" s="520">
        <v>9566</v>
      </c>
      <c r="AD520" s="520">
        <v>128270</v>
      </c>
      <c r="AF520" s="533"/>
    </row>
    <row r="521" spans="1:34" s="522" customFormat="1" ht="9" customHeight="1">
      <c r="A521" s="523" t="s">
        <v>48</v>
      </c>
      <c r="B521" s="524">
        <f t="shared" si="169"/>
        <v>714471</v>
      </c>
      <c r="C521" s="525"/>
      <c r="D521" s="526">
        <f t="shared" si="170"/>
        <v>439591</v>
      </c>
      <c r="E521" s="526">
        <f t="shared" si="171"/>
        <v>424296</v>
      </c>
      <c r="F521" s="526">
        <f t="shared" si="161"/>
        <v>15295</v>
      </c>
      <c r="G521" s="526"/>
      <c r="H521" s="526">
        <f t="shared" si="162"/>
        <v>274880</v>
      </c>
      <c r="I521" s="526">
        <f t="shared" si="172"/>
        <v>39339</v>
      </c>
      <c r="J521" s="526">
        <f t="shared" si="172"/>
        <v>235541</v>
      </c>
      <c r="K521" s="526"/>
      <c r="L521" s="524">
        <f t="shared" si="163"/>
        <v>342994</v>
      </c>
      <c r="M521" s="525"/>
      <c r="N521" s="526">
        <f t="shared" si="164"/>
        <v>272453</v>
      </c>
      <c r="O521" s="526">
        <v>264900</v>
      </c>
      <c r="P521" s="526">
        <v>7553</v>
      </c>
      <c r="Q521" s="526"/>
      <c r="R521" s="526">
        <f t="shared" si="165"/>
        <v>70541</v>
      </c>
      <c r="S521" s="526">
        <v>11816</v>
      </c>
      <c r="T521" s="526">
        <v>58725</v>
      </c>
      <c r="U521" s="526"/>
      <c r="V521" s="524">
        <f t="shared" si="166"/>
        <v>371477</v>
      </c>
      <c r="W521" s="525"/>
      <c r="X521" s="526">
        <f t="shared" si="167"/>
        <v>167138</v>
      </c>
      <c r="Y521" s="526">
        <v>159396</v>
      </c>
      <c r="Z521" s="527">
        <v>7742</v>
      </c>
      <c r="AA521" s="526"/>
      <c r="AB521" s="526">
        <f t="shared" si="168"/>
        <v>204339</v>
      </c>
      <c r="AC521" s="526">
        <v>27523</v>
      </c>
      <c r="AD521" s="526">
        <v>176816</v>
      </c>
      <c r="AF521" s="533"/>
    </row>
    <row r="522" spans="1:34" s="522" customFormat="1" ht="9" customHeight="1">
      <c r="A522" s="528" t="s">
        <v>49</v>
      </c>
      <c r="B522" s="529">
        <f t="shared" si="169"/>
        <v>2295687</v>
      </c>
      <c r="C522" s="530"/>
      <c r="D522" s="531">
        <f t="shared" si="170"/>
        <v>1400849</v>
      </c>
      <c r="E522" s="531">
        <f t="shared" si="171"/>
        <v>1331998</v>
      </c>
      <c r="F522" s="520">
        <f t="shared" si="161"/>
        <v>68851</v>
      </c>
      <c r="G522" s="531"/>
      <c r="H522" s="531">
        <f t="shared" si="162"/>
        <v>894838</v>
      </c>
      <c r="I522" s="531">
        <f t="shared" si="172"/>
        <v>80227</v>
      </c>
      <c r="J522" s="531">
        <f t="shared" si="172"/>
        <v>814611</v>
      </c>
      <c r="K522" s="531"/>
      <c r="L522" s="529">
        <f t="shared" si="163"/>
        <v>1116205</v>
      </c>
      <c r="M522" s="530"/>
      <c r="N522" s="531">
        <f t="shared" si="164"/>
        <v>857748</v>
      </c>
      <c r="O522" s="531">
        <v>816984</v>
      </c>
      <c r="P522" s="531">
        <v>40764</v>
      </c>
      <c r="Q522" s="531"/>
      <c r="R522" s="531">
        <f t="shared" si="165"/>
        <v>258457</v>
      </c>
      <c r="S522" s="531">
        <v>29600</v>
      </c>
      <c r="T522" s="531">
        <v>228857</v>
      </c>
      <c r="U522" s="531"/>
      <c r="V522" s="529">
        <f t="shared" si="166"/>
        <v>1179482</v>
      </c>
      <c r="W522" s="530"/>
      <c r="X522" s="531">
        <f t="shared" si="167"/>
        <v>543101</v>
      </c>
      <c r="Y522" s="531">
        <v>515014</v>
      </c>
      <c r="Z522" s="532">
        <v>28087</v>
      </c>
      <c r="AA522" s="531"/>
      <c r="AB522" s="531">
        <f t="shared" si="168"/>
        <v>636381</v>
      </c>
      <c r="AC522" s="531">
        <v>50627</v>
      </c>
      <c r="AD522" s="531">
        <v>585754</v>
      </c>
      <c r="AF522" s="533"/>
    </row>
    <row r="523" spans="1:34" s="522" customFormat="1" ht="9" customHeight="1">
      <c r="A523" s="528" t="s">
        <v>50</v>
      </c>
      <c r="B523" s="529">
        <f t="shared" si="169"/>
        <v>588921</v>
      </c>
      <c r="C523" s="530"/>
      <c r="D523" s="531">
        <f t="shared" si="170"/>
        <v>389043</v>
      </c>
      <c r="E523" s="531">
        <f t="shared" si="171"/>
        <v>375312</v>
      </c>
      <c r="F523" s="520">
        <f t="shared" si="161"/>
        <v>13731</v>
      </c>
      <c r="G523" s="531"/>
      <c r="H523" s="531">
        <f t="shared" si="162"/>
        <v>199878</v>
      </c>
      <c r="I523" s="531">
        <f t="shared" si="172"/>
        <v>41597</v>
      </c>
      <c r="J523" s="531">
        <f t="shared" si="172"/>
        <v>158281</v>
      </c>
      <c r="K523" s="531"/>
      <c r="L523" s="529">
        <f t="shared" si="163"/>
        <v>278199</v>
      </c>
      <c r="M523" s="530"/>
      <c r="N523" s="531">
        <f t="shared" si="164"/>
        <v>219420</v>
      </c>
      <c r="O523" s="531">
        <v>213142</v>
      </c>
      <c r="P523" s="531">
        <v>6278</v>
      </c>
      <c r="Q523" s="531"/>
      <c r="R523" s="531">
        <f t="shared" si="165"/>
        <v>58779</v>
      </c>
      <c r="S523" s="531">
        <v>14315</v>
      </c>
      <c r="T523" s="531">
        <v>44464</v>
      </c>
      <c r="U523" s="531"/>
      <c r="V523" s="529">
        <f t="shared" si="166"/>
        <v>310722</v>
      </c>
      <c r="W523" s="530"/>
      <c r="X523" s="531">
        <f t="shared" si="167"/>
        <v>169623</v>
      </c>
      <c r="Y523" s="531">
        <v>162170</v>
      </c>
      <c r="Z523" s="532">
        <v>7453</v>
      </c>
      <c r="AA523" s="531"/>
      <c r="AB523" s="531">
        <f t="shared" si="168"/>
        <v>141099</v>
      </c>
      <c r="AC523" s="531">
        <v>27282</v>
      </c>
      <c r="AD523" s="531">
        <v>113817</v>
      </c>
      <c r="AF523" s="533"/>
    </row>
    <row r="524" spans="1:34" s="522" customFormat="1" ht="9" customHeight="1">
      <c r="A524" s="528" t="s">
        <v>51</v>
      </c>
      <c r="B524" s="529">
        <f t="shared" si="169"/>
        <v>3765660</v>
      </c>
      <c r="C524" s="530"/>
      <c r="D524" s="531">
        <f t="shared" si="170"/>
        <v>2136995</v>
      </c>
      <c r="E524" s="531">
        <f t="shared" si="171"/>
        <v>2059075</v>
      </c>
      <c r="F524" s="520">
        <f t="shared" si="161"/>
        <v>77920</v>
      </c>
      <c r="G524" s="531"/>
      <c r="H524" s="531">
        <f t="shared" si="162"/>
        <v>1628665</v>
      </c>
      <c r="I524" s="531">
        <f t="shared" si="172"/>
        <v>284623</v>
      </c>
      <c r="J524" s="531">
        <f t="shared" si="172"/>
        <v>1344042</v>
      </c>
      <c r="K524" s="531"/>
      <c r="L524" s="529">
        <f t="shared" si="163"/>
        <v>1750707</v>
      </c>
      <c r="M524" s="530"/>
      <c r="N524" s="531">
        <f t="shared" si="164"/>
        <v>1458388</v>
      </c>
      <c r="O524" s="531">
        <v>1416451</v>
      </c>
      <c r="P524" s="531">
        <v>41937</v>
      </c>
      <c r="Q524" s="531"/>
      <c r="R524" s="531">
        <f t="shared" si="165"/>
        <v>292319</v>
      </c>
      <c r="S524" s="531">
        <v>69689</v>
      </c>
      <c r="T524" s="531">
        <v>222630</v>
      </c>
      <c r="U524" s="531"/>
      <c r="V524" s="529">
        <f t="shared" si="166"/>
        <v>2014953</v>
      </c>
      <c r="W524" s="530"/>
      <c r="X524" s="531">
        <f t="shared" si="167"/>
        <v>678607</v>
      </c>
      <c r="Y524" s="531">
        <v>642624</v>
      </c>
      <c r="Z524" s="532">
        <v>35983</v>
      </c>
      <c r="AA524" s="531"/>
      <c r="AB524" s="531">
        <f t="shared" si="168"/>
        <v>1336346</v>
      </c>
      <c r="AC524" s="531">
        <v>214934</v>
      </c>
      <c r="AD524" s="531">
        <v>1121412</v>
      </c>
      <c r="AF524" s="533"/>
    </row>
    <row r="525" spans="1:34" s="522" customFormat="1" ht="9" customHeight="1">
      <c r="A525" s="523" t="s">
        <v>52</v>
      </c>
      <c r="B525" s="524">
        <f t="shared" si="169"/>
        <v>2855873</v>
      </c>
      <c r="C525" s="525"/>
      <c r="D525" s="526">
        <f t="shared" si="170"/>
        <v>1747996</v>
      </c>
      <c r="E525" s="526">
        <f t="shared" si="171"/>
        <v>1688897</v>
      </c>
      <c r="F525" s="526">
        <f t="shared" si="161"/>
        <v>59099</v>
      </c>
      <c r="G525" s="526"/>
      <c r="H525" s="526">
        <f t="shared" si="162"/>
        <v>1107877</v>
      </c>
      <c r="I525" s="526">
        <f t="shared" si="172"/>
        <v>174880</v>
      </c>
      <c r="J525" s="526">
        <f t="shared" si="172"/>
        <v>932997</v>
      </c>
      <c r="K525" s="526"/>
      <c r="L525" s="524">
        <f t="shared" si="163"/>
        <v>1381598</v>
      </c>
      <c r="M525" s="525"/>
      <c r="N525" s="526">
        <f t="shared" si="164"/>
        <v>1078421</v>
      </c>
      <c r="O525" s="526">
        <v>1043604</v>
      </c>
      <c r="P525" s="526">
        <v>34817</v>
      </c>
      <c r="Q525" s="526"/>
      <c r="R525" s="526">
        <f t="shared" si="165"/>
        <v>303177</v>
      </c>
      <c r="S525" s="526">
        <v>58552</v>
      </c>
      <c r="T525" s="526">
        <v>244625</v>
      </c>
      <c r="U525" s="526"/>
      <c r="V525" s="524">
        <f t="shared" si="166"/>
        <v>1474275</v>
      </c>
      <c r="W525" s="525"/>
      <c r="X525" s="526">
        <f t="shared" si="167"/>
        <v>669575</v>
      </c>
      <c r="Y525" s="526">
        <v>645293</v>
      </c>
      <c r="Z525" s="527">
        <v>24282</v>
      </c>
      <c r="AA525" s="526"/>
      <c r="AB525" s="526">
        <f t="shared" si="168"/>
        <v>804700</v>
      </c>
      <c r="AC525" s="526">
        <v>116328</v>
      </c>
      <c r="AD525" s="526">
        <v>688372</v>
      </c>
      <c r="AF525" s="533"/>
    </row>
    <row r="526" spans="1:34" s="522" customFormat="1" ht="9" customHeight="1">
      <c r="A526" s="528" t="s">
        <v>53</v>
      </c>
      <c r="B526" s="529">
        <f t="shared" si="169"/>
        <v>7254429</v>
      </c>
      <c r="C526" s="530"/>
      <c r="D526" s="531">
        <f t="shared" si="170"/>
        <v>4527377</v>
      </c>
      <c r="E526" s="531">
        <f t="shared" si="171"/>
        <v>4294085</v>
      </c>
      <c r="F526" s="520">
        <f t="shared" si="161"/>
        <v>233292</v>
      </c>
      <c r="G526" s="531"/>
      <c r="H526" s="531">
        <f t="shared" si="162"/>
        <v>2727052</v>
      </c>
      <c r="I526" s="531">
        <f t="shared" si="172"/>
        <v>440616</v>
      </c>
      <c r="J526" s="531">
        <f t="shared" si="172"/>
        <v>2286436</v>
      </c>
      <c r="K526" s="531"/>
      <c r="L526" s="529">
        <f t="shared" si="163"/>
        <v>3416893</v>
      </c>
      <c r="M526" s="530"/>
      <c r="N526" s="531">
        <f t="shared" si="164"/>
        <v>2580779</v>
      </c>
      <c r="O526" s="531">
        <v>2448612</v>
      </c>
      <c r="P526" s="531">
        <v>132167</v>
      </c>
      <c r="Q526" s="531"/>
      <c r="R526" s="531">
        <f t="shared" si="165"/>
        <v>836114</v>
      </c>
      <c r="S526" s="531">
        <v>163794</v>
      </c>
      <c r="T526" s="531">
        <v>672320</v>
      </c>
      <c r="U526" s="531"/>
      <c r="V526" s="529">
        <f t="shared" si="166"/>
        <v>3837536</v>
      </c>
      <c r="W526" s="530"/>
      <c r="X526" s="531">
        <f t="shared" si="167"/>
        <v>1946598</v>
      </c>
      <c r="Y526" s="531">
        <v>1845473</v>
      </c>
      <c r="Z526" s="532">
        <v>101125</v>
      </c>
      <c r="AA526" s="531"/>
      <c r="AB526" s="531">
        <f t="shared" si="168"/>
        <v>1890938</v>
      </c>
      <c r="AC526" s="531">
        <v>276822</v>
      </c>
      <c r="AD526" s="531">
        <v>1614116</v>
      </c>
      <c r="AF526" s="533"/>
    </row>
    <row r="527" spans="1:34" s="522" customFormat="1" ht="9" customHeight="1">
      <c r="A527" s="528" t="s">
        <v>54</v>
      </c>
      <c r="B527" s="529">
        <f t="shared" si="169"/>
        <v>1338771</v>
      </c>
      <c r="C527" s="530"/>
      <c r="D527" s="531">
        <f t="shared" si="170"/>
        <v>802992</v>
      </c>
      <c r="E527" s="531">
        <f t="shared" si="171"/>
        <v>768946</v>
      </c>
      <c r="F527" s="520">
        <f t="shared" si="161"/>
        <v>34046</v>
      </c>
      <c r="G527" s="531"/>
      <c r="H527" s="531">
        <f t="shared" si="162"/>
        <v>535779</v>
      </c>
      <c r="I527" s="531">
        <f t="shared" si="172"/>
        <v>122700</v>
      </c>
      <c r="J527" s="531">
        <f t="shared" si="172"/>
        <v>413079</v>
      </c>
      <c r="K527" s="531"/>
      <c r="L527" s="529">
        <f t="shared" si="163"/>
        <v>634776</v>
      </c>
      <c r="M527" s="530"/>
      <c r="N527" s="531">
        <f t="shared" si="164"/>
        <v>492334</v>
      </c>
      <c r="O527" s="531">
        <v>474281</v>
      </c>
      <c r="P527" s="531">
        <v>18053</v>
      </c>
      <c r="Q527" s="531"/>
      <c r="R527" s="531">
        <f t="shared" si="165"/>
        <v>142442</v>
      </c>
      <c r="S527" s="531">
        <v>43458</v>
      </c>
      <c r="T527" s="531">
        <v>98984</v>
      </c>
      <c r="U527" s="531"/>
      <c r="V527" s="529">
        <f t="shared" si="166"/>
        <v>703995</v>
      </c>
      <c r="W527" s="530"/>
      <c r="X527" s="531">
        <f t="shared" si="167"/>
        <v>310658</v>
      </c>
      <c r="Y527" s="531">
        <v>294665</v>
      </c>
      <c r="Z527" s="532">
        <v>15993</v>
      </c>
      <c r="AA527" s="531"/>
      <c r="AB527" s="531">
        <f t="shared" si="168"/>
        <v>393337</v>
      </c>
      <c r="AC527" s="531">
        <v>79242</v>
      </c>
      <c r="AD527" s="531">
        <v>314095</v>
      </c>
      <c r="AF527" s="533"/>
    </row>
    <row r="528" spans="1:34" s="522" customFormat="1" ht="9" customHeight="1">
      <c r="A528" s="528" t="s">
        <v>55</v>
      </c>
      <c r="B528" s="529">
        <f t="shared" si="169"/>
        <v>4402764</v>
      </c>
      <c r="C528" s="530"/>
      <c r="D528" s="531">
        <f t="shared" si="170"/>
        <v>2649112</v>
      </c>
      <c r="E528" s="531">
        <f t="shared" si="171"/>
        <v>2550814</v>
      </c>
      <c r="F528" s="520">
        <f t="shared" si="161"/>
        <v>98298</v>
      </c>
      <c r="G528" s="531"/>
      <c r="H528" s="531">
        <f t="shared" si="162"/>
        <v>1753652</v>
      </c>
      <c r="I528" s="531">
        <f t="shared" si="172"/>
        <v>383486</v>
      </c>
      <c r="J528" s="531">
        <f t="shared" si="172"/>
        <v>1370166</v>
      </c>
      <c r="K528" s="531"/>
      <c r="L528" s="529">
        <f t="shared" si="163"/>
        <v>2032019</v>
      </c>
      <c r="M528" s="530"/>
      <c r="N528" s="531">
        <f t="shared" si="164"/>
        <v>1585665</v>
      </c>
      <c r="O528" s="531">
        <v>1524955</v>
      </c>
      <c r="P528" s="531">
        <v>60710</v>
      </c>
      <c r="Q528" s="531"/>
      <c r="R528" s="531">
        <f t="shared" si="165"/>
        <v>446354</v>
      </c>
      <c r="S528" s="531">
        <v>112336</v>
      </c>
      <c r="T528" s="531">
        <v>334018</v>
      </c>
      <c r="U528" s="531"/>
      <c r="V528" s="529">
        <f t="shared" si="166"/>
        <v>2370745</v>
      </c>
      <c r="W528" s="530"/>
      <c r="X528" s="531">
        <f t="shared" si="167"/>
        <v>1063447</v>
      </c>
      <c r="Y528" s="531">
        <v>1025859</v>
      </c>
      <c r="Z528" s="532">
        <v>37588</v>
      </c>
      <c r="AA528" s="531"/>
      <c r="AB528" s="531">
        <f t="shared" si="168"/>
        <v>1307298</v>
      </c>
      <c r="AC528" s="531">
        <v>271150</v>
      </c>
      <c r="AD528" s="531">
        <v>1036148</v>
      </c>
      <c r="AF528" s="533"/>
    </row>
    <row r="529" spans="1:32" s="522" customFormat="1" ht="9" customHeight="1">
      <c r="A529" s="523" t="s">
        <v>56</v>
      </c>
      <c r="B529" s="524">
        <f t="shared" si="169"/>
        <v>2610773</v>
      </c>
      <c r="C529" s="525"/>
      <c r="D529" s="526">
        <f t="shared" si="170"/>
        <v>1532496</v>
      </c>
      <c r="E529" s="526">
        <f t="shared" si="171"/>
        <v>1510925</v>
      </c>
      <c r="F529" s="526">
        <f t="shared" si="161"/>
        <v>21571</v>
      </c>
      <c r="G529" s="526"/>
      <c r="H529" s="526">
        <f t="shared" si="162"/>
        <v>1078277</v>
      </c>
      <c r="I529" s="526">
        <f t="shared" si="172"/>
        <v>85804</v>
      </c>
      <c r="J529" s="526">
        <f t="shared" si="172"/>
        <v>992473</v>
      </c>
      <c r="K529" s="526"/>
      <c r="L529" s="524">
        <f t="shared" si="163"/>
        <v>1219798</v>
      </c>
      <c r="M529" s="525"/>
      <c r="N529" s="526">
        <f t="shared" si="164"/>
        <v>912346</v>
      </c>
      <c r="O529" s="526">
        <v>899514</v>
      </c>
      <c r="P529" s="526">
        <v>12832</v>
      </c>
      <c r="Q529" s="526"/>
      <c r="R529" s="526">
        <f t="shared" si="165"/>
        <v>307452</v>
      </c>
      <c r="S529" s="526">
        <v>26696</v>
      </c>
      <c r="T529" s="526">
        <v>280756</v>
      </c>
      <c r="U529" s="526"/>
      <c r="V529" s="524">
        <f t="shared" si="166"/>
        <v>1390975</v>
      </c>
      <c r="W529" s="525"/>
      <c r="X529" s="526">
        <f t="shared" si="167"/>
        <v>620150</v>
      </c>
      <c r="Y529" s="526">
        <v>611411</v>
      </c>
      <c r="Z529" s="527">
        <v>8739</v>
      </c>
      <c r="AA529" s="526"/>
      <c r="AB529" s="526">
        <f t="shared" si="168"/>
        <v>770825</v>
      </c>
      <c r="AC529" s="526">
        <v>59108</v>
      </c>
      <c r="AD529" s="526">
        <v>711717</v>
      </c>
      <c r="AF529" s="533"/>
    </row>
    <row r="530" spans="1:32" s="522" customFormat="1" ht="9" customHeight="1">
      <c r="A530" s="528" t="s">
        <v>57</v>
      </c>
      <c r="B530" s="529">
        <f t="shared" si="169"/>
        <v>2228501</v>
      </c>
      <c r="C530" s="530"/>
      <c r="D530" s="531">
        <f t="shared" si="170"/>
        <v>1333080</v>
      </c>
      <c r="E530" s="531">
        <f t="shared" si="171"/>
        <v>1296808</v>
      </c>
      <c r="F530" s="520">
        <f t="shared" si="161"/>
        <v>36272</v>
      </c>
      <c r="G530" s="531"/>
      <c r="H530" s="531">
        <f t="shared" si="162"/>
        <v>895421</v>
      </c>
      <c r="I530" s="531">
        <f t="shared" si="172"/>
        <v>111554</v>
      </c>
      <c r="J530" s="531">
        <f t="shared" si="172"/>
        <v>783867</v>
      </c>
      <c r="K530" s="531"/>
      <c r="L530" s="529">
        <f t="shared" si="163"/>
        <v>1035577</v>
      </c>
      <c r="M530" s="530"/>
      <c r="N530" s="531">
        <f t="shared" si="164"/>
        <v>792501</v>
      </c>
      <c r="O530" s="531">
        <v>771796</v>
      </c>
      <c r="P530" s="532">
        <v>20705</v>
      </c>
      <c r="Q530" s="531"/>
      <c r="R530" s="531">
        <f t="shared" si="165"/>
        <v>243076</v>
      </c>
      <c r="S530" s="531">
        <v>42313</v>
      </c>
      <c r="T530" s="531">
        <v>200763</v>
      </c>
      <c r="U530" s="531"/>
      <c r="V530" s="529">
        <f t="shared" si="166"/>
        <v>1192924</v>
      </c>
      <c r="W530" s="530"/>
      <c r="X530" s="531">
        <f t="shared" si="167"/>
        <v>540579</v>
      </c>
      <c r="Y530" s="531">
        <v>525012</v>
      </c>
      <c r="Z530" s="521">
        <v>15567</v>
      </c>
      <c r="AA530" s="531"/>
      <c r="AB530" s="531">
        <f t="shared" si="168"/>
        <v>652345</v>
      </c>
      <c r="AC530" s="531">
        <v>69241</v>
      </c>
      <c r="AD530" s="531">
        <v>583104</v>
      </c>
      <c r="AF530" s="533"/>
    </row>
    <row r="531" spans="1:32" s="522" customFormat="1" ht="9" customHeight="1">
      <c r="A531" s="528" t="s">
        <v>58</v>
      </c>
      <c r="B531" s="529">
        <f t="shared" si="169"/>
        <v>6207833</v>
      </c>
      <c r="C531" s="530"/>
      <c r="D531" s="531">
        <f t="shared" si="170"/>
        <v>3848747</v>
      </c>
      <c r="E531" s="531">
        <f t="shared" si="171"/>
        <v>3734233</v>
      </c>
      <c r="F531" s="520">
        <f t="shared" si="161"/>
        <v>114514</v>
      </c>
      <c r="G531" s="531"/>
      <c r="H531" s="531">
        <f t="shared" si="162"/>
        <v>2359086</v>
      </c>
      <c r="I531" s="531">
        <f t="shared" si="172"/>
        <v>234306</v>
      </c>
      <c r="J531" s="531">
        <f t="shared" si="172"/>
        <v>2124780</v>
      </c>
      <c r="K531" s="531"/>
      <c r="L531" s="529">
        <f t="shared" si="163"/>
        <v>2974850</v>
      </c>
      <c r="M531" s="530"/>
      <c r="N531" s="531">
        <f t="shared" si="164"/>
        <v>2321645</v>
      </c>
      <c r="O531" s="531">
        <v>2248965</v>
      </c>
      <c r="P531" s="531">
        <v>72680</v>
      </c>
      <c r="Q531" s="531"/>
      <c r="R531" s="531">
        <f t="shared" si="165"/>
        <v>653205</v>
      </c>
      <c r="S531" s="531">
        <v>75882</v>
      </c>
      <c r="T531" s="531">
        <v>577323</v>
      </c>
      <c r="U531" s="531"/>
      <c r="V531" s="529">
        <f t="shared" si="166"/>
        <v>3232983</v>
      </c>
      <c r="W531" s="530"/>
      <c r="X531" s="531">
        <f t="shared" si="167"/>
        <v>1527102</v>
      </c>
      <c r="Y531" s="531">
        <v>1485268</v>
      </c>
      <c r="Z531" s="532">
        <v>41834</v>
      </c>
      <c r="AA531" s="531"/>
      <c r="AB531" s="531">
        <f t="shared" si="168"/>
        <v>1705881</v>
      </c>
      <c r="AC531" s="531">
        <v>158424</v>
      </c>
      <c r="AD531" s="531">
        <v>1547457</v>
      </c>
      <c r="AF531" s="533"/>
    </row>
    <row r="532" spans="1:32" s="522" customFormat="1" ht="9" customHeight="1">
      <c r="A532" s="528" t="s">
        <v>59</v>
      </c>
      <c r="B532" s="529">
        <f t="shared" si="169"/>
        <v>13650169</v>
      </c>
      <c r="C532" s="530"/>
      <c r="D532" s="531">
        <f t="shared" si="170"/>
        <v>8073781</v>
      </c>
      <c r="E532" s="531">
        <f t="shared" si="171"/>
        <v>7705744</v>
      </c>
      <c r="F532" s="520">
        <f t="shared" si="161"/>
        <v>368037</v>
      </c>
      <c r="G532" s="531"/>
      <c r="H532" s="531">
        <f t="shared" si="162"/>
        <v>5576388</v>
      </c>
      <c r="I532" s="531">
        <f t="shared" si="172"/>
        <v>545308</v>
      </c>
      <c r="J532" s="531">
        <f t="shared" si="172"/>
        <v>5031080</v>
      </c>
      <c r="K532" s="531"/>
      <c r="L532" s="529">
        <f t="shared" si="163"/>
        <v>6490795</v>
      </c>
      <c r="M532" s="530"/>
      <c r="N532" s="531">
        <f t="shared" si="164"/>
        <v>4922001</v>
      </c>
      <c r="O532" s="531">
        <v>4691581</v>
      </c>
      <c r="P532" s="531">
        <v>230420</v>
      </c>
      <c r="Q532" s="531"/>
      <c r="R532" s="531">
        <f t="shared" si="165"/>
        <v>1568794</v>
      </c>
      <c r="S532" s="531">
        <v>204418</v>
      </c>
      <c r="T532" s="531">
        <v>1364376</v>
      </c>
      <c r="U532" s="531"/>
      <c r="V532" s="529">
        <f t="shared" si="166"/>
        <v>7159374</v>
      </c>
      <c r="W532" s="530"/>
      <c r="X532" s="531">
        <f t="shared" si="167"/>
        <v>3151780</v>
      </c>
      <c r="Y532" s="531">
        <v>3014163</v>
      </c>
      <c r="Z532" s="532">
        <v>137617</v>
      </c>
      <c r="AA532" s="531"/>
      <c r="AB532" s="531">
        <f t="shared" si="168"/>
        <v>4007594</v>
      </c>
      <c r="AC532" s="531">
        <v>340890</v>
      </c>
      <c r="AD532" s="531">
        <v>3666704</v>
      </c>
      <c r="AF532" s="533"/>
    </row>
    <row r="533" spans="1:32" s="522" customFormat="1" ht="9" customHeight="1">
      <c r="A533" s="523" t="s">
        <v>60</v>
      </c>
      <c r="B533" s="524">
        <f t="shared" si="169"/>
        <v>3465448</v>
      </c>
      <c r="C533" s="525"/>
      <c r="D533" s="526">
        <f t="shared" si="170"/>
        <v>2101163</v>
      </c>
      <c r="E533" s="526">
        <f t="shared" si="171"/>
        <v>2040217</v>
      </c>
      <c r="F533" s="526">
        <f t="shared" si="161"/>
        <v>60946</v>
      </c>
      <c r="G533" s="526"/>
      <c r="H533" s="526">
        <f t="shared" si="162"/>
        <v>1364285</v>
      </c>
      <c r="I533" s="526">
        <f t="shared" si="172"/>
        <v>249714</v>
      </c>
      <c r="J533" s="526">
        <f t="shared" si="172"/>
        <v>1114571</v>
      </c>
      <c r="K533" s="526"/>
      <c r="L533" s="524">
        <f t="shared" si="163"/>
        <v>1665852</v>
      </c>
      <c r="M533" s="525"/>
      <c r="N533" s="526">
        <f t="shared" si="164"/>
        <v>1321373</v>
      </c>
      <c r="O533" s="526">
        <v>1281862</v>
      </c>
      <c r="P533" s="526">
        <v>39511</v>
      </c>
      <c r="Q533" s="526"/>
      <c r="R533" s="526">
        <f t="shared" si="165"/>
        <v>344479</v>
      </c>
      <c r="S533" s="526">
        <v>70275</v>
      </c>
      <c r="T533" s="526">
        <v>274204</v>
      </c>
      <c r="U533" s="526"/>
      <c r="V533" s="524">
        <f t="shared" si="166"/>
        <v>1799596</v>
      </c>
      <c r="W533" s="525"/>
      <c r="X533" s="526">
        <f t="shared" si="167"/>
        <v>779790</v>
      </c>
      <c r="Y533" s="526">
        <v>758355</v>
      </c>
      <c r="Z533" s="527">
        <v>21435</v>
      </c>
      <c r="AA533" s="526"/>
      <c r="AB533" s="526">
        <f t="shared" si="168"/>
        <v>1019806</v>
      </c>
      <c r="AC533" s="526">
        <v>179439</v>
      </c>
      <c r="AD533" s="526">
        <v>840367</v>
      </c>
      <c r="AF533" s="533"/>
    </row>
    <row r="534" spans="1:32" s="522" customFormat="1" ht="9" customHeight="1">
      <c r="A534" s="528" t="s">
        <v>61</v>
      </c>
      <c r="B534" s="529">
        <f t="shared" si="169"/>
        <v>1548947</v>
      </c>
      <c r="C534" s="530"/>
      <c r="D534" s="531">
        <f t="shared" si="170"/>
        <v>850101</v>
      </c>
      <c r="E534" s="531">
        <f t="shared" si="171"/>
        <v>830103</v>
      </c>
      <c r="F534" s="520">
        <f t="shared" si="161"/>
        <v>19998</v>
      </c>
      <c r="G534" s="531"/>
      <c r="H534" s="531">
        <f t="shared" si="162"/>
        <v>698846</v>
      </c>
      <c r="I534" s="531">
        <f t="shared" si="172"/>
        <v>138939</v>
      </c>
      <c r="J534" s="531">
        <f t="shared" si="172"/>
        <v>559907</v>
      </c>
      <c r="K534" s="531"/>
      <c r="L534" s="529">
        <f t="shared" si="163"/>
        <v>722547</v>
      </c>
      <c r="M534" s="530"/>
      <c r="N534" s="531">
        <f t="shared" si="164"/>
        <v>512747</v>
      </c>
      <c r="O534" s="531">
        <v>499586</v>
      </c>
      <c r="P534" s="531">
        <v>13161</v>
      </c>
      <c r="Q534" s="531"/>
      <c r="R534" s="531">
        <f t="shared" si="165"/>
        <v>209800</v>
      </c>
      <c r="S534" s="531">
        <v>46025</v>
      </c>
      <c r="T534" s="531">
        <v>163775</v>
      </c>
      <c r="U534" s="531"/>
      <c r="V534" s="529">
        <f t="shared" si="166"/>
        <v>826400</v>
      </c>
      <c r="W534" s="530"/>
      <c r="X534" s="531">
        <f t="shared" si="167"/>
        <v>337354</v>
      </c>
      <c r="Y534" s="531">
        <v>330517</v>
      </c>
      <c r="Z534" s="532">
        <v>6837</v>
      </c>
      <c r="AA534" s="531"/>
      <c r="AB534" s="531">
        <f t="shared" si="168"/>
        <v>489046</v>
      </c>
      <c r="AC534" s="531">
        <v>92914</v>
      </c>
      <c r="AD534" s="531">
        <v>396132</v>
      </c>
      <c r="AF534" s="533"/>
    </row>
    <row r="535" spans="1:32" s="522" customFormat="1" ht="9" customHeight="1">
      <c r="A535" s="528" t="s">
        <v>62</v>
      </c>
      <c r="B535" s="529">
        <f t="shared" si="169"/>
        <v>957445</v>
      </c>
      <c r="C535" s="530"/>
      <c r="D535" s="531">
        <f t="shared" si="170"/>
        <v>626462</v>
      </c>
      <c r="E535" s="531">
        <f t="shared" si="171"/>
        <v>601615</v>
      </c>
      <c r="F535" s="520">
        <f t="shared" si="161"/>
        <v>24847</v>
      </c>
      <c r="G535" s="531"/>
      <c r="H535" s="531">
        <f t="shared" si="162"/>
        <v>330983</v>
      </c>
      <c r="I535" s="531">
        <f t="shared" si="172"/>
        <v>82926</v>
      </c>
      <c r="J535" s="531">
        <f t="shared" si="172"/>
        <v>248057</v>
      </c>
      <c r="K535" s="531"/>
      <c r="L535" s="529">
        <f t="shared" si="163"/>
        <v>466957</v>
      </c>
      <c r="M535" s="530"/>
      <c r="N535" s="531">
        <f t="shared" si="164"/>
        <v>367550</v>
      </c>
      <c r="O535" s="531">
        <v>351249</v>
      </c>
      <c r="P535" s="531">
        <v>16301</v>
      </c>
      <c r="Q535" s="531"/>
      <c r="R535" s="531">
        <f t="shared" si="165"/>
        <v>99407</v>
      </c>
      <c r="S535" s="531">
        <v>32066</v>
      </c>
      <c r="T535" s="531">
        <v>67341</v>
      </c>
      <c r="U535" s="531"/>
      <c r="V535" s="529">
        <f t="shared" si="166"/>
        <v>490488</v>
      </c>
      <c r="W535" s="530"/>
      <c r="X535" s="531">
        <f t="shared" si="167"/>
        <v>258912</v>
      </c>
      <c r="Y535" s="531">
        <v>250366</v>
      </c>
      <c r="Z535" s="532">
        <v>8546</v>
      </c>
      <c r="AA535" s="531"/>
      <c r="AB535" s="531">
        <f t="shared" si="168"/>
        <v>231576</v>
      </c>
      <c r="AC535" s="531">
        <v>50860</v>
      </c>
      <c r="AD535" s="531">
        <v>180716</v>
      </c>
      <c r="AF535" s="533"/>
    </row>
    <row r="536" spans="1:32" s="522" customFormat="1" ht="9" customHeight="1">
      <c r="A536" s="528" t="s">
        <v>63</v>
      </c>
      <c r="B536" s="529">
        <f t="shared" si="169"/>
        <v>4164615</v>
      </c>
      <c r="C536" s="530"/>
      <c r="D536" s="531">
        <f t="shared" si="170"/>
        <v>2524253</v>
      </c>
      <c r="E536" s="531">
        <f t="shared" si="171"/>
        <v>2435564</v>
      </c>
      <c r="F536" s="520">
        <f t="shared" si="161"/>
        <v>88689</v>
      </c>
      <c r="G536" s="531"/>
      <c r="H536" s="531">
        <f t="shared" si="162"/>
        <v>1640362</v>
      </c>
      <c r="I536" s="531">
        <f t="shared" si="172"/>
        <v>176045</v>
      </c>
      <c r="J536" s="531">
        <f t="shared" si="172"/>
        <v>1464317</v>
      </c>
      <c r="K536" s="531"/>
      <c r="L536" s="529">
        <f t="shared" si="163"/>
        <v>2048383</v>
      </c>
      <c r="M536" s="530"/>
      <c r="N536" s="531">
        <f t="shared" si="164"/>
        <v>1559030</v>
      </c>
      <c r="O536" s="531">
        <v>1499919</v>
      </c>
      <c r="P536" s="531">
        <v>59111</v>
      </c>
      <c r="Q536" s="531"/>
      <c r="R536" s="531">
        <f t="shared" si="165"/>
        <v>489353</v>
      </c>
      <c r="S536" s="531">
        <v>64967</v>
      </c>
      <c r="T536" s="531">
        <v>424386</v>
      </c>
      <c r="U536" s="531"/>
      <c r="V536" s="529">
        <f t="shared" si="166"/>
        <v>2116232</v>
      </c>
      <c r="W536" s="530"/>
      <c r="X536" s="531">
        <f t="shared" si="167"/>
        <v>965223</v>
      </c>
      <c r="Y536" s="531">
        <v>935645</v>
      </c>
      <c r="Z536" s="532">
        <v>29578</v>
      </c>
      <c r="AA536" s="531"/>
      <c r="AB536" s="531">
        <f t="shared" si="168"/>
        <v>1151009</v>
      </c>
      <c r="AC536" s="531">
        <v>111078</v>
      </c>
      <c r="AD536" s="531">
        <v>1039931</v>
      </c>
      <c r="AF536" s="533"/>
    </row>
    <row r="537" spans="1:32" s="522" customFormat="1" ht="9" customHeight="1">
      <c r="A537" s="523" t="s">
        <v>64</v>
      </c>
      <c r="B537" s="524">
        <f t="shared" si="169"/>
        <v>2974665</v>
      </c>
      <c r="C537" s="525"/>
      <c r="D537" s="526">
        <f t="shared" si="170"/>
        <v>1830507</v>
      </c>
      <c r="E537" s="526">
        <f t="shared" si="171"/>
        <v>1807041</v>
      </c>
      <c r="F537" s="526">
        <f t="shared" si="161"/>
        <v>23466</v>
      </c>
      <c r="G537" s="526"/>
      <c r="H537" s="526">
        <f t="shared" si="162"/>
        <v>1144158</v>
      </c>
      <c r="I537" s="526">
        <f t="shared" si="172"/>
        <v>221259</v>
      </c>
      <c r="J537" s="526">
        <f t="shared" si="172"/>
        <v>922899</v>
      </c>
      <c r="K537" s="526"/>
      <c r="L537" s="524">
        <f t="shared" si="163"/>
        <v>1354440</v>
      </c>
      <c r="M537" s="525"/>
      <c r="N537" s="526">
        <f t="shared" si="164"/>
        <v>1040436</v>
      </c>
      <c r="O537" s="526">
        <v>1026638</v>
      </c>
      <c r="P537" s="526">
        <v>13798</v>
      </c>
      <c r="Q537" s="526"/>
      <c r="R537" s="526">
        <f t="shared" si="165"/>
        <v>314004</v>
      </c>
      <c r="S537" s="526">
        <v>66213</v>
      </c>
      <c r="T537" s="526">
        <v>247791</v>
      </c>
      <c r="U537" s="526"/>
      <c r="V537" s="524">
        <f t="shared" si="166"/>
        <v>1620225</v>
      </c>
      <c r="W537" s="525"/>
      <c r="X537" s="526">
        <f t="shared" si="167"/>
        <v>790071</v>
      </c>
      <c r="Y537" s="526">
        <v>780403</v>
      </c>
      <c r="Z537" s="527">
        <v>9668</v>
      </c>
      <c r="AA537" s="526"/>
      <c r="AB537" s="526">
        <f t="shared" si="168"/>
        <v>830154</v>
      </c>
      <c r="AC537" s="526">
        <v>155046</v>
      </c>
      <c r="AD537" s="526">
        <v>675108</v>
      </c>
      <c r="AF537" s="533"/>
    </row>
    <row r="538" spans="1:32" s="522" customFormat="1" ht="9" customHeight="1">
      <c r="A538" s="528" t="s">
        <v>65</v>
      </c>
      <c r="B538" s="529">
        <f t="shared" si="169"/>
        <v>4760420</v>
      </c>
      <c r="C538" s="530"/>
      <c r="D538" s="531">
        <f t="shared" si="170"/>
        <v>2885115</v>
      </c>
      <c r="E538" s="531">
        <f t="shared" si="171"/>
        <v>2805222</v>
      </c>
      <c r="F538" s="520">
        <f t="shared" si="161"/>
        <v>79893</v>
      </c>
      <c r="G538" s="531"/>
      <c r="H538" s="531">
        <f t="shared" si="162"/>
        <v>1875305</v>
      </c>
      <c r="I538" s="531">
        <f t="shared" si="172"/>
        <v>374548</v>
      </c>
      <c r="J538" s="531">
        <f t="shared" si="172"/>
        <v>1500757</v>
      </c>
      <c r="K538" s="531"/>
      <c r="L538" s="529">
        <f t="shared" si="163"/>
        <v>2221429</v>
      </c>
      <c r="M538" s="530"/>
      <c r="N538" s="531">
        <f t="shared" si="164"/>
        <v>1749743</v>
      </c>
      <c r="O538" s="531">
        <v>1701155</v>
      </c>
      <c r="P538" s="531">
        <v>48588</v>
      </c>
      <c r="Q538" s="531"/>
      <c r="R538" s="531">
        <f t="shared" si="165"/>
        <v>471686</v>
      </c>
      <c r="S538" s="531">
        <v>121700</v>
      </c>
      <c r="T538" s="531">
        <v>349986</v>
      </c>
      <c r="U538" s="531"/>
      <c r="V538" s="529">
        <f t="shared" si="166"/>
        <v>2538991</v>
      </c>
      <c r="W538" s="530"/>
      <c r="X538" s="531">
        <f t="shared" si="167"/>
        <v>1135372</v>
      </c>
      <c r="Y538" s="531">
        <v>1104067</v>
      </c>
      <c r="Z538" s="532">
        <v>31305</v>
      </c>
      <c r="AA538" s="531"/>
      <c r="AB538" s="531">
        <f t="shared" si="168"/>
        <v>1403619</v>
      </c>
      <c r="AC538" s="531">
        <v>252848</v>
      </c>
      <c r="AD538" s="531">
        <v>1150771</v>
      </c>
      <c r="AF538" s="533"/>
    </row>
    <row r="539" spans="1:32" s="522" customFormat="1" ht="9" customHeight="1">
      <c r="A539" s="528" t="s">
        <v>66</v>
      </c>
      <c r="B539" s="529">
        <f t="shared" si="169"/>
        <v>1598468</v>
      </c>
      <c r="C539" s="530"/>
      <c r="D539" s="531">
        <f t="shared" si="170"/>
        <v>856609</v>
      </c>
      <c r="E539" s="531">
        <f t="shared" si="171"/>
        <v>817363</v>
      </c>
      <c r="F539" s="520">
        <f t="shared" si="161"/>
        <v>39246</v>
      </c>
      <c r="G539" s="531"/>
      <c r="H539" s="531">
        <f t="shared" si="162"/>
        <v>741859</v>
      </c>
      <c r="I539" s="531">
        <f t="shared" si="172"/>
        <v>60016</v>
      </c>
      <c r="J539" s="531">
        <f t="shared" si="172"/>
        <v>681843</v>
      </c>
      <c r="K539" s="531"/>
      <c r="L539" s="529">
        <f t="shared" si="163"/>
        <v>758622</v>
      </c>
      <c r="M539" s="530"/>
      <c r="N539" s="531">
        <f t="shared" si="164"/>
        <v>528245</v>
      </c>
      <c r="O539" s="531">
        <v>500695</v>
      </c>
      <c r="P539" s="531">
        <v>27550</v>
      </c>
      <c r="Q539" s="531"/>
      <c r="R539" s="531">
        <f t="shared" si="165"/>
        <v>230377</v>
      </c>
      <c r="S539" s="531">
        <v>20293</v>
      </c>
      <c r="T539" s="531">
        <v>210084</v>
      </c>
      <c r="U539" s="531"/>
      <c r="V539" s="529">
        <f t="shared" si="166"/>
        <v>839846</v>
      </c>
      <c r="W539" s="530"/>
      <c r="X539" s="531">
        <f t="shared" si="167"/>
        <v>328364</v>
      </c>
      <c r="Y539" s="531">
        <v>316668</v>
      </c>
      <c r="Z539" s="532">
        <v>11696</v>
      </c>
      <c r="AA539" s="531"/>
      <c r="AB539" s="531">
        <f t="shared" si="168"/>
        <v>511482</v>
      </c>
      <c r="AC539" s="531">
        <v>39723</v>
      </c>
      <c r="AD539" s="531">
        <v>471759</v>
      </c>
      <c r="AF539" s="533"/>
    </row>
    <row r="540" spans="1:32" s="522" customFormat="1" ht="9" customHeight="1">
      <c r="A540" s="528" t="s">
        <v>67</v>
      </c>
      <c r="B540" s="529">
        <f t="shared" si="169"/>
        <v>1320357</v>
      </c>
      <c r="C540" s="530"/>
      <c r="D540" s="531">
        <f t="shared" si="170"/>
        <v>884865</v>
      </c>
      <c r="E540" s="531">
        <f t="shared" si="171"/>
        <v>861019</v>
      </c>
      <c r="F540" s="520">
        <f t="shared" si="161"/>
        <v>23846</v>
      </c>
      <c r="G540" s="531"/>
      <c r="H540" s="531">
        <f t="shared" si="162"/>
        <v>435492</v>
      </c>
      <c r="I540" s="531">
        <f t="shared" si="172"/>
        <v>63745</v>
      </c>
      <c r="J540" s="531">
        <f t="shared" si="172"/>
        <v>371747</v>
      </c>
      <c r="K540" s="531"/>
      <c r="L540" s="529">
        <f t="shared" si="163"/>
        <v>646456</v>
      </c>
      <c r="M540" s="530"/>
      <c r="N540" s="531">
        <f t="shared" si="164"/>
        <v>538825</v>
      </c>
      <c r="O540" s="531">
        <v>522761</v>
      </c>
      <c r="P540" s="531">
        <v>16064</v>
      </c>
      <c r="Q540" s="531"/>
      <c r="R540" s="531">
        <f t="shared" si="165"/>
        <v>107631</v>
      </c>
      <c r="S540" s="531">
        <v>23469</v>
      </c>
      <c r="T540" s="531">
        <v>84162</v>
      </c>
      <c r="U540" s="531"/>
      <c r="V540" s="529">
        <f t="shared" si="166"/>
        <v>673901</v>
      </c>
      <c r="W540" s="530"/>
      <c r="X540" s="531">
        <f t="shared" si="167"/>
        <v>346040</v>
      </c>
      <c r="Y540" s="531">
        <v>338258</v>
      </c>
      <c r="Z540" s="532">
        <v>7782</v>
      </c>
      <c r="AA540" s="531"/>
      <c r="AB540" s="531">
        <f t="shared" si="168"/>
        <v>327861</v>
      </c>
      <c r="AC540" s="531">
        <v>40276</v>
      </c>
      <c r="AD540" s="531">
        <v>287585</v>
      </c>
      <c r="AF540" s="533"/>
    </row>
    <row r="541" spans="1:32" s="522" customFormat="1" ht="9" customHeight="1">
      <c r="A541" s="523" t="s">
        <v>68</v>
      </c>
      <c r="B541" s="524">
        <f t="shared" si="169"/>
        <v>2101289</v>
      </c>
      <c r="C541" s="525"/>
      <c r="D541" s="526">
        <f t="shared" si="170"/>
        <v>1244475</v>
      </c>
      <c r="E541" s="526">
        <f t="shared" si="171"/>
        <v>1209446</v>
      </c>
      <c r="F541" s="526">
        <f t="shared" si="161"/>
        <v>35029</v>
      </c>
      <c r="G541" s="526"/>
      <c r="H541" s="526">
        <f t="shared" si="162"/>
        <v>856814</v>
      </c>
      <c r="I541" s="526">
        <f t="shared" si="172"/>
        <v>139384</v>
      </c>
      <c r="J541" s="526">
        <f t="shared" si="172"/>
        <v>717430</v>
      </c>
      <c r="K541" s="526"/>
      <c r="L541" s="524">
        <f t="shared" si="163"/>
        <v>999765</v>
      </c>
      <c r="M541" s="525"/>
      <c r="N541" s="526">
        <f t="shared" si="164"/>
        <v>775522</v>
      </c>
      <c r="O541" s="526">
        <v>754069</v>
      </c>
      <c r="P541" s="526">
        <v>21453</v>
      </c>
      <c r="Q541" s="526"/>
      <c r="R541" s="526">
        <f t="shared" si="165"/>
        <v>224243</v>
      </c>
      <c r="S541" s="526">
        <v>40329</v>
      </c>
      <c r="T541" s="526">
        <v>183914</v>
      </c>
      <c r="U541" s="526"/>
      <c r="V541" s="524">
        <f t="shared" si="166"/>
        <v>1101524</v>
      </c>
      <c r="W541" s="525"/>
      <c r="X541" s="526">
        <f t="shared" si="167"/>
        <v>468953</v>
      </c>
      <c r="Y541" s="526">
        <v>455377</v>
      </c>
      <c r="Z541" s="527">
        <v>13576</v>
      </c>
      <c r="AA541" s="526"/>
      <c r="AB541" s="526">
        <f t="shared" si="168"/>
        <v>632571</v>
      </c>
      <c r="AC541" s="526">
        <v>99055</v>
      </c>
      <c r="AD541" s="526">
        <v>533516</v>
      </c>
      <c r="AF541" s="533"/>
    </row>
    <row r="542" spans="1:32" s="522" customFormat="1" ht="9" customHeight="1">
      <c r="A542" s="528" t="s">
        <v>69</v>
      </c>
      <c r="B542" s="529">
        <f t="shared" si="169"/>
        <v>2340240</v>
      </c>
      <c r="C542" s="530"/>
      <c r="D542" s="531">
        <f t="shared" si="170"/>
        <v>1406790</v>
      </c>
      <c r="E542" s="531">
        <f t="shared" si="171"/>
        <v>1365141</v>
      </c>
      <c r="F542" s="520">
        <f t="shared" si="161"/>
        <v>41649</v>
      </c>
      <c r="G542" s="531"/>
      <c r="H542" s="531">
        <f t="shared" si="162"/>
        <v>933450</v>
      </c>
      <c r="I542" s="531">
        <f t="shared" si="172"/>
        <v>211920</v>
      </c>
      <c r="J542" s="531">
        <f t="shared" si="172"/>
        <v>721530</v>
      </c>
      <c r="K542" s="531"/>
      <c r="L542" s="529">
        <f t="shared" si="163"/>
        <v>1144194</v>
      </c>
      <c r="M542" s="530"/>
      <c r="N542" s="531">
        <f t="shared" si="164"/>
        <v>861524</v>
      </c>
      <c r="O542" s="531">
        <v>836444</v>
      </c>
      <c r="P542" s="531">
        <v>25080</v>
      </c>
      <c r="Q542" s="531"/>
      <c r="R542" s="531">
        <f t="shared" si="165"/>
        <v>282670</v>
      </c>
      <c r="S542" s="531">
        <v>72699</v>
      </c>
      <c r="T542" s="531">
        <v>209971</v>
      </c>
      <c r="U542" s="531"/>
      <c r="V542" s="529">
        <f t="shared" si="166"/>
        <v>1196046</v>
      </c>
      <c r="W542" s="530"/>
      <c r="X542" s="531">
        <f t="shared" si="167"/>
        <v>545266</v>
      </c>
      <c r="Y542" s="531">
        <v>528697</v>
      </c>
      <c r="Z542" s="532">
        <v>16569</v>
      </c>
      <c r="AA542" s="531"/>
      <c r="AB542" s="531">
        <f t="shared" si="168"/>
        <v>650780</v>
      </c>
      <c r="AC542" s="531">
        <v>139221</v>
      </c>
      <c r="AD542" s="531">
        <v>511559</v>
      </c>
      <c r="AF542" s="533"/>
    </row>
    <row r="543" spans="1:32" s="522" customFormat="1" ht="9" customHeight="1">
      <c r="A543" s="528" t="s">
        <v>70</v>
      </c>
      <c r="B543" s="529">
        <f t="shared" si="169"/>
        <v>2326798</v>
      </c>
      <c r="C543" s="530"/>
      <c r="D543" s="531">
        <f t="shared" si="170"/>
        <v>1469205</v>
      </c>
      <c r="E543" s="531">
        <f t="shared" si="171"/>
        <v>1408272</v>
      </c>
      <c r="F543" s="520">
        <f t="shared" si="161"/>
        <v>60933</v>
      </c>
      <c r="G543" s="531"/>
      <c r="H543" s="531">
        <f t="shared" si="162"/>
        <v>857593</v>
      </c>
      <c r="I543" s="531">
        <f t="shared" si="172"/>
        <v>106399</v>
      </c>
      <c r="J543" s="531">
        <f t="shared" si="172"/>
        <v>751194</v>
      </c>
      <c r="K543" s="531"/>
      <c r="L543" s="529">
        <f t="shared" si="163"/>
        <v>1155356</v>
      </c>
      <c r="M543" s="530"/>
      <c r="N543" s="531">
        <f t="shared" si="164"/>
        <v>885003</v>
      </c>
      <c r="O543" s="531">
        <v>844788</v>
      </c>
      <c r="P543" s="531">
        <v>40215</v>
      </c>
      <c r="Q543" s="531"/>
      <c r="R543" s="531">
        <f t="shared" si="165"/>
        <v>270353</v>
      </c>
      <c r="S543" s="531">
        <v>44516</v>
      </c>
      <c r="T543" s="531">
        <v>225837</v>
      </c>
      <c r="U543" s="531"/>
      <c r="V543" s="529">
        <f t="shared" si="166"/>
        <v>1171442</v>
      </c>
      <c r="W543" s="530"/>
      <c r="X543" s="531">
        <f t="shared" si="167"/>
        <v>584202</v>
      </c>
      <c r="Y543" s="531">
        <v>563484</v>
      </c>
      <c r="Z543" s="532">
        <v>20718</v>
      </c>
      <c r="AA543" s="531"/>
      <c r="AB543" s="531">
        <f t="shared" si="168"/>
        <v>587240</v>
      </c>
      <c r="AC543" s="531">
        <v>61883</v>
      </c>
      <c r="AD543" s="531">
        <v>525357</v>
      </c>
      <c r="AF543" s="533"/>
    </row>
    <row r="544" spans="1:32" s="522" customFormat="1" ht="9" customHeight="1">
      <c r="A544" s="528" t="s">
        <v>71</v>
      </c>
      <c r="B544" s="529">
        <f t="shared" si="169"/>
        <v>1798569</v>
      </c>
      <c r="C544" s="530"/>
      <c r="D544" s="531">
        <f t="shared" si="170"/>
        <v>1081870</v>
      </c>
      <c r="E544" s="531">
        <f t="shared" si="171"/>
        <v>1003355</v>
      </c>
      <c r="F544" s="520">
        <f t="shared" si="161"/>
        <v>78515</v>
      </c>
      <c r="G544" s="531"/>
      <c r="H544" s="531">
        <f t="shared" si="162"/>
        <v>716699</v>
      </c>
      <c r="I544" s="531">
        <f t="shared" si="172"/>
        <v>150278</v>
      </c>
      <c r="J544" s="531">
        <f t="shared" si="172"/>
        <v>566421</v>
      </c>
      <c r="K544" s="531"/>
      <c r="L544" s="529">
        <f t="shared" si="163"/>
        <v>867344</v>
      </c>
      <c r="M544" s="530"/>
      <c r="N544" s="531">
        <f t="shared" si="164"/>
        <v>681074</v>
      </c>
      <c r="O544" s="531">
        <v>634483</v>
      </c>
      <c r="P544" s="531">
        <v>46591</v>
      </c>
      <c r="Q544" s="531"/>
      <c r="R544" s="531">
        <f t="shared" si="165"/>
        <v>186270</v>
      </c>
      <c r="S544" s="531">
        <v>51815</v>
      </c>
      <c r="T544" s="531">
        <v>134455</v>
      </c>
      <c r="U544" s="531"/>
      <c r="V544" s="529">
        <f t="shared" si="166"/>
        <v>931225</v>
      </c>
      <c r="W544" s="530"/>
      <c r="X544" s="531">
        <f t="shared" si="167"/>
        <v>400796</v>
      </c>
      <c r="Y544" s="531">
        <v>368872</v>
      </c>
      <c r="Z544" s="532">
        <v>31924</v>
      </c>
      <c r="AA544" s="531"/>
      <c r="AB544" s="531">
        <f t="shared" si="168"/>
        <v>530429</v>
      </c>
      <c r="AC544" s="531">
        <v>98463</v>
      </c>
      <c r="AD544" s="531">
        <v>431966</v>
      </c>
      <c r="AF544" s="533"/>
    </row>
    <row r="545" spans="1:32" s="522" customFormat="1" ht="9" customHeight="1">
      <c r="A545" s="523" t="s">
        <v>72</v>
      </c>
      <c r="B545" s="524">
        <f t="shared" si="169"/>
        <v>2766679</v>
      </c>
      <c r="C545" s="525"/>
      <c r="D545" s="526">
        <f t="shared" si="170"/>
        <v>1733612</v>
      </c>
      <c r="E545" s="526">
        <f t="shared" si="171"/>
        <v>1675945</v>
      </c>
      <c r="F545" s="526">
        <f t="shared" si="161"/>
        <v>57667</v>
      </c>
      <c r="G545" s="526"/>
      <c r="H545" s="526">
        <f t="shared" si="162"/>
        <v>1033067</v>
      </c>
      <c r="I545" s="526">
        <f t="shared" si="172"/>
        <v>139045</v>
      </c>
      <c r="J545" s="526">
        <f t="shared" si="172"/>
        <v>894022</v>
      </c>
      <c r="K545" s="526"/>
      <c r="L545" s="524">
        <f t="shared" si="163"/>
        <v>1333214</v>
      </c>
      <c r="M545" s="525"/>
      <c r="N545" s="526">
        <f t="shared" si="164"/>
        <v>1054365</v>
      </c>
      <c r="O545" s="526">
        <v>1021990</v>
      </c>
      <c r="P545" s="526">
        <v>32375</v>
      </c>
      <c r="Q545" s="526"/>
      <c r="R545" s="526">
        <f t="shared" si="165"/>
        <v>278849</v>
      </c>
      <c r="S545" s="526">
        <v>42492</v>
      </c>
      <c r="T545" s="526">
        <v>236357</v>
      </c>
      <c r="U545" s="526"/>
      <c r="V545" s="524">
        <f t="shared" si="166"/>
        <v>1433465</v>
      </c>
      <c r="W545" s="525"/>
      <c r="X545" s="526">
        <f t="shared" si="167"/>
        <v>679247</v>
      </c>
      <c r="Y545" s="526">
        <v>653955</v>
      </c>
      <c r="Z545" s="527">
        <v>25292</v>
      </c>
      <c r="AA545" s="526"/>
      <c r="AB545" s="526">
        <f t="shared" si="168"/>
        <v>754218</v>
      </c>
      <c r="AC545" s="526">
        <v>96553</v>
      </c>
      <c r="AD545" s="526">
        <v>657665</v>
      </c>
      <c r="AF545" s="533"/>
    </row>
    <row r="546" spans="1:32" s="522" customFormat="1" ht="9" customHeight="1">
      <c r="A546" s="528" t="s">
        <v>73</v>
      </c>
      <c r="B546" s="529">
        <f t="shared" si="169"/>
        <v>993239</v>
      </c>
      <c r="C546" s="530"/>
      <c r="D546" s="531">
        <f t="shared" si="170"/>
        <v>618451</v>
      </c>
      <c r="E546" s="531">
        <f t="shared" si="171"/>
        <v>593760</v>
      </c>
      <c r="F546" s="520">
        <f t="shared" si="161"/>
        <v>24691</v>
      </c>
      <c r="G546" s="531"/>
      <c r="H546" s="531">
        <f t="shared" si="162"/>
        <v>374788</v>
      </c>
      <c r="I546" s="531">
        <f t="shared" si="172"/>
        <v>77072</v>
      </c>
      <c r="J546" s="531">
        <f t="shared" si="172"/>
        <v>297716</v>
      </c>
      <c r="K546" s="531"/>
      <c r="L546" s="529">
        <f t="shared" si="163"/>
        <v>465139</v>
      </c>
      <c r="M546" s="530"/>
      <c r="N546" s="531">
        <f t="shared" si="164"/>
        <v>359709</v>
      </c>
      <c r="O546" s="531">
        <v>347229</v>
      </c>
      <c r="P546" s="531">
        <v>12480</v>
      </c>
      <c r="Q546" s="531"/>
      <c r="R546" s="531">
        <f t="shared" si="165"/>
        <v>105430</v>
      </c>
      <c r="S546" s="531">
        <v>25696</v>
      </c>
      <c r="T546" s="531">
        <v>79734</v>
      </c>
      <c r="U546" s="531"/>
      <c r="V546" s="529">
        <f t="shared" si="166"/>
        <v>528100</v>
      </c>
      <c r="W546" s="530"/>
      <c r="X546" s="531">
        <f t="shared" si="167"/>
        <v>258742</v>
      </c>
      <c r="Y546" s="531">
        <v>246531</v>
      </c>
      <c r="Z546" s="532">
        <v>12211</v>
      </c>
      <c r="AA546" s="531"/>
      <c r="AB546" s="531">
        <f t="shared" si="168"/>
        <v>269358</v>
      </c>
      <c r="AC546" s="531">
        <v>51376</v>
      </c>
      <c r="AD546" s="531">
        <v>217982</v>
      </c>
      <c r="AF546" s="533"/>
    </row>
    <row r="547" spans="1:32" s="522" customFormat="1" ht="9" customHeight="1">
      <c r="A547" s="528" t="s">
        <v>74</v>
      </c>
      <c r="B547" s="529">
        <f t="shared" si="169"/>
        <v>6276199</v>
      </c>
      <c r="C547" s="530"/>
      <c r="D547" s="531">
        <f t="shared" si="170"/>
        <v>3409811</v>
      </c>
      <c r="E547" s="531">
        <f t="shared" si="171"/>
        <v>3321854</v>
      </c>
      <c r="F547" s="520">
        <f t="shared" si="161"/>
        <v>87957</v>
      </c>
      <c r="G547" s="531"/>
      <c r="H547" s="531">
        <f t="shared" si="162"/>
        <v>2866388</v>
      </c>
      <c r="I547" s="531">
        <f t="shared" si="172"/>
        <v>570949</v>
      </c>
      <c r="J547" s="531">
        <f t="shared" si="172"/>
        <v>2295439</v>
      </c>
      <c r="K547" s="531"/>
      <c r="L547" s="529">
        <f t="shared" si="163"/>
        <v>2919207</v>
      </c>
      <c r="M547" s="530"/>
      <c r="N547" s="531">
        <f t="shared" si="164"/>
        <v>2178138</v>
      </c>
      <c r="O547" s="531">
        <v>2126364</v>
      </c>
      <c r="P547" s="531">
        <v>51774</v>
      </c>
      <c r="Q547" s="531"/>
      <c r="R547" s="531">
        <f t="shared" si="165"/>
        <v>741069</v>
      </c>
      <c r="S547" s="531">
        <v>138125</v>
      </c>
      <c r="T547" s="531">
        <v>602944</v>
      </c>
      <c r="U547" s="531"/>
      <c r="V547" s="529">
        <f t="shared" si="166"/>
        <v>3356992</v>
      </c>
      <c r="W547" s="530"/>
      <c r="X547" s="531">
        <f t="shared" si="167"/>
        <v>1231673</v>
      </c>
      <c r="Y547" s="531">
        <v>1195490</v>
      </c>
      <c r="Z547" s="532">
        <v>36183</v>
      </c>
      <c r="AA547" s="531"/>
      <c r="AB547" s="531">
        <f t="shared" si="168"/>
        <v>2125319</v>
      </c>
      <c r="AC547" s="531">
        <v>432824</v>
      </c>
      <c r="AD547" s="531">
        <v>1692495</v>
      </c>
      <c r="AF547" s="533"/>
    </row>
    <row r="548" spans="1:32" s="522" customFormat="1" ht="9" customHeight="1">
      <c r="A548" s="528" t="s">
        <v>75</v>
      </c>
      <c r="B548" s="529">
        <f t="shared" si="169"/>
        <v>1707136</v>
      </c>
      <c r="C548" s="530"/>
      <c r="D548" s="531">
        <f t="shared" si="170"/>
        <v>1083215</v>
      </c>
      <c r="E548" s="531">
        <f t="shared" si="171"/>
        <v>1064101</v>
      </c>
      <c r="F548" s="520">
        <f t="shared" si="161"/>
        <v>19114</v>
      </c>
      <c r="G548" s="531"/>
      <c r="H548" s="531">
        <f t="shared" si="162"/>
        <v>623921</v>
      </c>
      <c r="I548" s="531">
        <f t="shared" si="172"/>
        <v>69236</v>
      </c>
      <c r="J548" s="531">
        <f t="shared" si="172"/>
        <v>554685</v>
      </c>
      <c r="K548" s="531"/>
      <c r="L548" s="529">
        <f t="shared" si="163"/>
        <v>817090</v>
      </c>
      <c r="M548" s="530"/>
      <c r="N548" s="531">
        <f t="shared" si="164"/>
        <v>653062</v>
      </c>
      <c r="O548" s="531">
        <v>644117</v>
      </c>
      <c r="P548" s="531">
        <v>8945</v>
      </c>
      <c r="Q548" s="531"/>
      <c r="R548" s="531">
        <f t="shared" si="165"/>
        <v>164028</v>
      </c>
      <c r="S548" s="531">
        <v>20771</v>
      </c>
      <c r="T548" s="531">
        <v>143257</v>
      </c>
      <c r="U548" s="531"/>
      <c r="V548" s="529">
        <f t="shared" si="166"/>
        <v>890046</v>
      </c>
      <c r="W548" s="530"/>
      <c r="X548" s="531">
        <f t="shared" si="167"/>
        <v>430153</v>
      </c>
      <c r="Y548" s="531">
        <v>419984</v>
      </c>
      <c r="Z548" s="532">
        <v>10169</v>
      </c>
      <c r="AA548" s="531"/>
      <c r="AB548" s="531">
        <f t="shared" si="168"/>
        <v>459893</v>
      </c>
      <c r="AC548" s="531">
        <v>48465</v>
      </c>
      <c r="AD548" s="531">
        <v>411428</v>
      </c>
      <c r="AF548" s="533"/>
    </row>
    <row r="549" spans="1:32" s="522" customFormat="1" ht="9" customHeight="1">
      <c r="A549" s="523" t="s">
        <v>76</v>
      </c>
      <c r="B549" s="524">
        <f t="shared" si="169"/>
        <v>1162353</v>
      </c>
      <c r="C549" s="525"/>
      <c r="D549" s="526">
        <f t="shared" si="170"/>
        <v>675302</v>
      </c>
      <c r="E549" s="526">
        <f t="shared" si="171"/>
        <v>653849</v>
      </c>
      <c r="F549" s="526">
        <f t="shared" si="161"/>
        <v>21453</v>
      </c>
      <c r="G549" s="526"/>
      <c r="H549" s="526">
        <f t="shared" si="162"/>
        <v>487051</v>
      </c>
      <c r="I549" s="526">
        <f t="shared" si="172"/>
        <v>77675</v>
      </c>
      <c r="J549" s="526">
        <f t="shared" si="172"/>
        <v>409376</v>
      </c>
      <c r="K549" s="526"/>
      <c r="L549" s="524">
        <f t="shared" si="163"/>
        <v>552339</v>
      </c>
      <c r="M549" s="525"/>
      <c r="N549" s="526">
        <f t="shared" si="164"/>
        <v>426977</v>
      </c>
      <c r="O549" s="526">
        <v>414449</v>
      </c>
      <c r="P549" s="526">
        <v>12528</v>
      </c>
      <c r="Q549" s="526"/>
      <c r="R549" s="526">
        <f t="shared" si="165"/>
        <v>125362</v>
      </c>
      <c r="S549" s="526">
        <v>22591</v>
      </c>
      <c r="T549" s="526">
        <v>102771</v>
      </c>
      <c r="U549" s="526"/>
      <c r="V549" s="524">
        <f t="shared" si="166"/>
        <v>610014</v>
      </c>
      <c r="W549" s="525"/>
      <c r="X549" s="526">
        <f t="shared" si="167"/>
        <v>248325</v>
      </c>
      <c r="Y549" s="526">
        <v>239400</v>
      </c>
      <c r="Z549" s="527">
        <v>8925</v>
      </c>
      <c r="AA549" s="526"/>
      <c r="AB549" s="526">
        <f t="shared" si="168"/>
        <v>361689</v>
      </c>
      <c r="AC549" s="526">
        <v>55084</v>
      </c>
      <c r="AD549" s="526">
        <v>306605</v>
      </c>
      <c r="AF549" s="533"/>
    </row>
    <row r="550" spans="1:32" ht="3" customHeight="1">
      <c r="A550" s="500"/>
      <c r="B550" s="542"/>
      <c r="C550" s="542"/>
      <c r="D550" s="543"/>
      <c r="E550" s="543"/>
      <c r="F550" s="543"/>
      <c r="G550" s="543"/>
      <c r="H550" s="543"/>
      <c r="I550" s="543"/>
      <c r="J550" s="543"/>
      <c r="K550" s="543"/>
      <c r="L550" s="542"/>
      <c r="M550" s="542"/>
      <c r="N550" s="543"/>
      <c r="O550" s="543"/>
      <c r="P550" s="543"/>
      <c r="Q550" s="543"/>
      <c r="R550" s="543"/>
      <c r="S550" s="543"/>
      <c r="T550" s="543"/>
      <c r="U550" s="543"/>
      <c r="V550" s="542"/>
      <c r="W550" s="542"/>
      <c r="X550" s="543"/>
      <c r="Y550" s="543"/>
      <c r="Z550" s="543"/>
      <c r="AA550" s="543"/>
      <c r="AB550" s="543"/>
      <c r="AC550" s="543"/>
      <c r="AD550" s="543"/>
    </row>
    <row r="551" spans="1:32" ht="3" customHeight="1">
      <c r="B551" s="502"/>
      <c r="C551" s="502"/>
      <c r="D551" s="502"/>
      <c r="E551" s="502"/>
      <c r="H551" s="502"/>
      <c r="I551" s="502"/>
      <c r="J551" s="502"/>
      <c r="K551" s="502"/>
      <c r="L551" s="502"/>
      <c r="M551" s="502"/>
      <c r="N551" s="502"/>
      <c r="O551" s="502"/>
      <c r="R551" s="502"/>
      <c r="S551" s="502"/>
      <c r="T551" s="502"/>
      <c r="U551" s="502"/>
      <c r="V551" s="502"/>
      <c r="W551" s="502"/>
      <c r="X551" s="502"/>
      <c r="Y551" s="502"/>
      <c r="AB551" s="502"/>
      <c r="AC551" s="502"/>
      <c r="AD551" s="502"/>
    </row>
    <row r="552" spans="1:32" ht="9" customHeight="1">
      <c r="A552" s="544" t="s">
        <v>456</v>
      </c>
      <c r="E552" s="502"/>
      <c r="G552" s="545"/>
      <c r="N552" s="502"/>
      <c r="O552" s="502"/>
      <c r="P552" s="545"/>
      <c r="Q552" s="545"/>
      <c r="W552" s="502"/>
      <c r="X552" s="502"/>
      <c r="Z552" s="545"/>
      <c r="AA552" s="545"/>
      <c r="AB552" s="502"/>
      <c r="AC552" s="502"/>
      <c r="AD552" s="502"/>
    </row>
    <row r="553" spans="1:32" ht="9" customHeight="1">
      <c r="A553" s="544" t="s">
        <v>457</v>
      </c>
      <c r="E553" s="502"/>
      <c r="G553" s="545"/>
      <c r="N553" s="502"/>
      <c r="O553" s="502"/>
      <c r="P553" s="545"/>
      <c r="Q553" s="545"/>
      <c r="W553" s="502"/>
      <c r="X553" s="502"/>
      <c r="Z553" s="545"/>
      <c r="AA553" s="545"/>
      <c r="AB553" s="502"/>
      <c r="AC553" s="502"/>
      <c r="AD553" s="502"/>
    </row>
    <row r="554" spans="1:32" ht="9" customHeight="1">
      <c r="A554" s="546" t="s">
        <v>458</v>
      </c>
      <c r="B554" s="547"/>
      <c r="C554" s="547"/>
      <c r="D554" s="547"/>
      <c r="E554" s="547"/>
      <c r="F554" s="548"/>
      <c r="G554" s="548"/>
      <c r="H554" s="547"/>
      <c r="I554" s="547"/>
      <c r="J554" s="547"/>
      <c r="K554" s="547"/>
      <c r="L554" s="547"/>
      <c r="M554" s="547"/>
      <c r="N554" s="547"/>
      <c r="O554" s="547"/>
    </row>
    <row r="555" spans="1:32" ht="12.75" hidden="1">
      <c r="A555" s="549"/>
      <c r="AE555" s="502" t="s">
        <v>92</v>
      </c>
    </row>
    <row r="556" spans="1:32" ht="13.15" hidden="1" customHeight="1"/>
    <row r="557" spans="1:32" ht="13.15" hidden="1" customHeight="1"/>
    <row r="558" spans="1:32" s="545" customFormat="1" ht="13.15" hidden="1" customHeight="1">
      <c r="A558" s="544"/>
      <c r="F558" s="502"/>
      <c r="G558" s="502"/>
      <c r="P558" s="502"/>
      <c r="Q558" s="502"/>
      <c r="Z558" s="502"/>
      <c r="AA558" s="502"/>
    </row>
    <row r="559" spans="1:32" s="545" customFormat="1" ht="13.15" hidden="1" customHeight="1">
      <c r="A559" s="56"/>
      <c r="F559" s="502"/>
      <c r="G559" s="502"/>
      <c r="P559" s="502"/>
      <c r="Q559" s="502"/>
      <c r="Z559" s="502"/>
      <c r="AA559" s="502"/>
    </row>
  </sheetData>
  <sheetProtection sheet="1" objects="1" scenarios="1"/>
  <mergeCells count="10">
    <mergeCell ref="Z7:Z8"/>
    <mergeCell ref="AD7:AD8"/>
    <mergeCell ref="A5:A8"/>
    <mergeCell ref="B6:B8"/>
    <mergeCell ref="L6:L8"/>
    <mergeCell ref="V6:V8"/>
    <mergeCell ref="F7:F8"/>
    <mergeCell ref="J7:J8"/>
    <mergeCell ref="P7:P8"/>
    <mergeCell ref="T7:T8"/>
  </mergeCells>
  <hyperlinks>
    <hyperlink ref="AD1" location="Índice!A1" display="Índice!A1"/>
    <hyperlink ref="A554" r:id="rId1" display="Fuente: INEGI. Encuesta Nacional de Ocupación y Empleo. Consulta interactiva de indicadores estratégicos (Info-Laboral). En: www.inegi.org.mx (30 de agosto de 2016)."/>
  </hyperlinks>
  <printOptions horizontalCentered="1" verticalCentered="1"/>
  <pageMargins left="0.15748031496062992" right="0.15748031496062992" top="0.39370078740157483" bottom="0.19685039370078741" header="0" footer="0.19685039370078741"/>
  <pageSetup scale="80" orientation="landscape" r:id="rId2"/>
  <headerFooter scaleWithDoc="0" alignWithMargins="0">
    <oddHeader>&amp;L&amp;"Arial,Normal"&amp;10&amp;K000080INEGI. Anuario estadístico y geográfico por entidad federativa 2019.</oddHeader>
  </headerFooter>
  <rowBreaks count="7" manualBreakCount="7">
    <brk id="82" max="29" man="1"/>
    <brk id="154" max="29" man="1"/>
    <brk id="226" max="29" man="1"/>
    <brk id="298" max="29" man="1"/>
    <brk id="370" max="29" man="1"/>
    <brk id="442" max="29" man="1"/>
    <brk id="514" max="29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63"/>
  <sheetViews>
    <sheetView showGridLines="0" showRowColHeaders="0" zoomScale="130" zoomScaleNormal="130" workbookViewId="0">
      <pane xSplit="1" ySplit="8" topLeftCell="B9" activePane="bottomRight" state="frozen"/>
      <selection activeCell="AD1" sqref="AD1"/>
      <selection pane="topRight" activeCell="AD1" sqref="AD1"/>
      <selection pane="bottomLeft" activeCell="AD1" sqref="AD1"/>
      <selection pane="bottomRight"/>
    </sheetView>
  </sheetViews>
  <sheetFormatPr baseColWidth="10" defaultColWidth="0" defaultRowHeight="13.15" customHeight="1" zeroHeight="1"/>
  <cols>
    <col min="1" max="1" width="17.28515625" style="502" customWidth="1"/>
    <col min="2" max="2" width="7.140625" style="545" customWidth="1"/>
    <col min="3" max="3" width="6.5703125" style="545" customWidth="1"/>
    <col min="4" max="4" width="6.85546875" style="545" customWidth="1"/>
    <col min="5" max="5" width="7.42578125" style="502" customWidth="1"/>
    <col min="6" max="6" width="6.28515625" style="545" customWidth="1"/>
    <col min="7" max="7" width="1.85546875" style="545" customWidth="1"/>
    <col min="8" max="8" width="7.42578125" style="545" customWidth="1"/>
    <col min="9" max="9" width="6.28515625" style="545" customWidth="1"/>
    <col min="10" max="10" width="8" style="545" customWidth="1"/>
    <col min="11" max="11" width="7" style="502" customWidth="1"/>
    <col min="12" max="12" width="7.7109375" style="545" customWidth="1"/>
    <col min="13" max="13" width="2.5703125" style="545" customWidth="1"/>
    <col min="14" max="14" width="7.140625" style="545" customWidth="1"/>
    <col min="15" max="15" width="6.85546875" style="545" customWidth="1"/>
    <col min="16" max="16" width="7.7109375" style="545" customWidth="1"/>
    <col min="17" max="17" width="7.5703125" style="502" customWidth="1"/>
    <col min="18" max="18" width="8" style="545" customWidth="1"/>
    <col min="19" max="19" width="0.85546875" style="502" customWidth="1"/>
    <col min="20" max="20" width="2.140625" style="502" hidden="1" customWidth="1"/>
    <col min="21" max="26" width="0" style="502" hidden="1" customWidth="1"/>
    <col min="27" max="16384" width="11.5703125" style="502" hidden="1"/>
  </cols>
  <sheetData>
    <row r="1" spans="1:22" s="496" customFormat="1" ht="12" customHeight="1">
      <c r="A1" s="491" t="s">
        <v>459</v>
      </c>
      <c r="B1" s="492"/>
      <c r="C1" s="492"/>
      <c r="D1" s="492"/>
      <c r="E1" s="492"/>
      <c r="F1" s="493"/>
      <c r="G1" s="493"/>
      <c r="H1" s="492"/>
      <c r="I1" s="492"/>
      <c r="J1" s="492"/>
      <c r="K1" s="492"/>
      <c r="L1" s="492"/>
      <c r="M1" s="493"/>
      <c r="N1" s="492"/>
      <c r="O1" s="492"/>
      <c r="P1" s="492"/>
      <c r="Q1" s="492"/>
      <c r="R1" s="494" t="s">
        <v>460</v>
      </c>
      <c r="S1" s="495"/>
      <c r="T1" s="495"/>
    </row>
    <row r="2" spans="1:22" s="496" customFormat="1" ht="12" customHeight="1">
      <c r="A2" s="497" t="s">
        <v>446</v>
      </c>
      <c r="B2" s="498"/>
      <c r="C2" s="492"/>
      <c r="D2" s="492"/>
      <c r="E2" s="492"/>
      <c r="F2" s="492"/>
      <c r="G2" s="492"/>
      <c r="H2" s="498"/>
      <c r="I2" s="492"/>
      <c r="J2" s="492"/>
      <c r="K2" s="492"/>
      <c r="L2" s="492"/>
      <c r="M2" s="492"/>
      <c r="N2" s="498"/>
      <c r="O2" s="492"/>
      <c r="P2" s="492"/>
      <c r="Q2" s="492"/>
      <c r="R2" s="492"/>
      <c r="S2" s="495"/>
      <c r="T2" s="495"/>
    </row>
    <row r="3" spans="1:22" ht="3" customHeight="1">
      <c r="A3" s="500"/>
      <c r="B3" s="501"/>
      <c r="C3" s="501"/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  <c r="P3" s="501"/>
      <c r="Q3" s="501"/>
      <c r="R3" s="501"/>
    </row>
    <row r="4" spans="1:22" ht="3" customHeight="1">
      <c r="A4" s="503"/>
      <c r="B4" s="504"/>
      <c r="C4" s="550"/>
      <c r="D4" s="550"/>
      <c r="E4" s="551"/>
      <c r="F4" s="551"/>
      <c r="G4" s="505"/>
      <c r="H4" s="504"/>
      <c r="I4" s="550"/>
      <c r="J4" s="550"/>
      <c r="K4" s="551"/>
      <c r="L4" s="551"/>
      <c r="M4" s="505"/>
      <c r="N4" s="504"/>
      <c r="O4" s="550"/>
      <c r="P4" s="550"/>
      <c r="Q4" s="551"/>
      <c r="R4" s="551"/>
    </row>
    <row r="5" spans="1:22" ht="9" customHeight="1">
      <c r="A5" s="726" t="s">
        <v>96</v>
      </c>
      <c r="B5" s="506" t="s">
        <v>34</v>
      </c>
      <c r="C5" s="507"/>
      <c r="D5" s="507"/>
      <c r="E5" s="507"/>
      <c r="F5" s="507"/>
      <c r="G5" s="505"/>
      <c r="H5" s="506" t="s">
        <v>447</v>
      </c>
      <c r="I5" s="507"/>
      <c r="J5" s="507"/>
      <c r="K5" s="507"/>
      <c r="L5" s="507"/>
      <c r="M5" s="505"/>
      <c r="N5" s="506" t="s">
        <v>448</v>
      </c>
      <c r="O5" s="507"/>
      <c r="P5" s="507"/>
      <c r="Q5" s="507"/>
      <c r="R5" s="507"/>
    </row>
    <row r="6" spans="1:22" s="510" customFormat="1" ht="9" customHeight="1">
      <c r="A6" s="726"/>
      <c r="B6" s="725" t="s">
        <v>461</v>
      </c>
      <c r="C6" s="725" t="s">
        <v>462</v>
      </c>
      <c r="D6" s="725" t="s">
        <v>463</v>
      </c>
      <c r="E6" s="725" t="s">
        <v>464</v>
      </c>
      <c r="F6" s="725" t="s">
        <v>210</v>
      </c>
      <c r="G6" s="699"/>
      <c r="H6" s="725" t="s">
        <v>461</v>
      </c>
      <c r="I6" s="725" t="s">
        <v>462</v>
      </c>
      <c r="J6" s="725" t="s">
        <v>463</v>
      </c>
      <c r="K6" s="725" t="s">
        <v>464</v>
      </c>
      <c r="L6" s="725" t="s">
        <v>210</v>
      </c>
      <c r="M6" s="699"/>
      <c r="N6" s="725" t="s">
        <v>461</v>
      </c>
      <c r="O6" s="725" t="s">
        <v>462</v>
      </c>
      <c r="P6" s="725" t="s">
        <v>463</v>
      </c>
      <c r="Q6" s="725" t="s">
        <v>464</v>
      </c>
      <c r="R6" s="725" t="s">
        <v>210</v>
      </c>
    </row>
    <row r="7" spans="1:22" s="510" customFormat="1" ht="8.65" customHeight="1">
      <c r="A7" s="726"/>
      <c r="B7" s="725"/>
      <c r="C7" s="725"/>
      <c r="D7" s="725"/>
      <c r="E7" s="725"/>
      <c r="F7" s="725"/>
      <c r="G7" s="699"/>
      <c r="H7" s="725"/>
      <c r="I7" s="725"/>
      <c r="J7" s="725"/>
      <c r="K7" s="725"/>
      <c r="L7" s="725"/>
      <c r="M7" s="699"/>
      <c r="N7" s="725"/>
      <c r="O7" s="725"/>
      <c r="P7" s="725"/>
      <c r="Q7" s="725"/>
      <c r="R7" s="725"/>
    </row>
    <row r="8" spans="1:22" ht="3" customHeight="1">
      <c r="A8" s="500"/>
      <c r="B8" s="501"/>
      <c r="C8" s="501"/>
      <c r="D8" s="501"/>
      <c r="E8" s="501"/>
      <c r="F8" s="501"/>
      <c r="G8" s="501"/>
      <c r="H8" s="501"/>
      <c r="I8" s="501"/>
      <c r="J8" s="501"/>
      <c r="K8" s="501"/>
      <c r="L8" s="501"/>
      <c r="M8" s="501"/>
      <c r="N8" s="501"/>
      <c r="O8" s="501"/>
      <c r="P8" s="501"/>
      <c r="Q8" s="501"/>
      <c r="R8" s="501"/>
    </row>
    <row r="9" spans="1:22" ht="3" customHeight="1">
      <c r="A9" s="503"/>
      <c r="B9" s="512"/>
      <c r="C9" s="512"/>
      <c r="D9" s="512"/>
      <c r="E9" s="512"/>
      <c r="F9" s="512"/>
      <c r="G9" s="512"/>
      <c r="H9" s="512"/>
      <c r="I9" s="512"/>
      <c r="J9" s="512"/>
      <c r="K9" s="512"/>
      <c r="L9" s="512"/>
      <c r="M9" s="512"/>
      <c r="N9" s="512"/>
      <c r="O9" s="512"/>
      <c r="P9" s="512"/>
      <c r="Q9" s="512"/>
      <c r="R9" s="512"/>
    </row>
    <row r="10" spans="1:22" ht="9" customHeight="1">
      <c r="A10" s="513">
        <v>2005</v>
      </c>
      <c r="B10" s="512"/>
      <c r="C10" s="512"/>
      <c r="D10" s="512"/>
      <c r="E10" s="512"/>
      <c r="F10" s="512"/>
      <c r="G10" s="512"/>
      <c r="H10" s="514"/>
      <c r="I10" s="512"/>
      <c r="J10" s="512"/>
      <c r="K10" s="512"/>
      <c r="L10" s="512"/>
      <c r="M10" s="512"/>
      <c r="N10" s="512"/>
      <c r="O10" s="512"/>
      <c r="P10" s="512"/>
      <c r="Q10" s="512"/>
      <c r="R10" s="512"/>
    </row>
    <row r="11" spans="1:22" s="517" customFormat="1" ht="9" customHeight="1">
      <c r="A11" s="515" t="s">
        <v>44</v>
      </c>
      <c r="B11" s="514">
        <f>SUM(B13:B44)</f>
        <v>41676868</v>
      </c>
      <c r="C11" s="514">
        <f>SUM(C13:C44)</f>
        <v>6109791</v>
      </c>
      <c r="D11" s="514">
        <f>SUM(D13:D44)</f>
        <v>10681406</v>
      </c>
      <c r="E11" s="514">
        <f>SUM(E13:E44)</f>
        <v>24630338</v>
      </c>
      <c r="F11" s="514">
        <f>SUM(F13:F44)</f>
        <v>255333</v>
      </c>
      <c r="G11" s="514"/>
      <c r="H11" s="514">
        <f>SUM(H13:H44)</f>
        <v>26379882</v>
      </c>
      <c r="I11" s="514">
        <f>SUM(I13:I44)</f>
        <v>5375971</v>
      </c>
      <c r="J11" s="514">
        <f>SUM(J13:J44)</f>
        <v>7807019</v>
      </c>
      <c r="K11" s="514">
        <f>SUM(K13:K44)</f>
        <v>13019855</v>
      </c>
      <c r="L11" s="514">
        <f>SUM(L13:L44)</f>
        <v>177037</v>
      </c>
      <c r="M11" s="514"/>
      <c r="N11" s="514">
        <f>SUM(N13:N44)</f>
        <v>15296986</v>
      </c>
      <c r="O11" s="514">
        <f>SUM(O13:O44)</f>
        <v>733820</v>
      </c>
      <c r="P11" s="514">
        <f>SUM(P13:P44)</f>
        <v>2874387</v>
      </c>
      <c r="Q11" s="514">
        <f>SUM(Q13:Q44)</f>
        <v>11610483</v>
      </c>
      <c r="R11" s="514">
        <f>SUM(R13:R44)</f>
        <v>78296</v>
      </c>
      <c r="U11" s="514"/>
      <c r="V11" s="514"/>
    </row>
    <row r="12" spans="1:22" s="517" customFormat="1" ht="3.95" customHeight="1">
      <c r="A12" s="515"/>
      <c r="B12" s="514"/>
      <c r="C12" s="514"/>
      <c r="D12" s="514"/>
      <c r="E12" s="514"/>
      <c r="F12" s="514"/>
      <c r="G12" s="514"/>
      <c r="H12" s="514"/>
      <c r="I12" s="514"/>
      <c r="J12" s="514"/>
      <c r="K12" s="514"/>
      <c r="L12" s="514"/>
      <c r="M12" s="514"/>
      <c r="N12" s="514"/>
      <c r="O12" s="514"/>
      <c r="P12" s="514"/>
      <c r="Q12" s="514"/>
      <c r="R12" s="514"/>
    </row>
    <row r="13" spans="1:22" s="522" customFormat="1" ht="8.65" customHeight="1">
      <c r="A13" s="518" t="s">
        <v>45</v>
      </c>
      <c r="B13" s="520">
        <f>SUM(C13:F13)</f>
        <v>399617</v>
      </c>
      <c r="C13" s="520">
        <f>SUM(I13,O13)</f>
        <v>30326</v>
      </c>
      <c r="D13" s="520">
        <f>SUM(J13,P13)</f>
        <v>121162</v>
      </c>
      <c r="E13" s="520">
        <f>SUM(K13,Q13)</f>
        <v>247894</v>
      </c>
      <c r="F13" s="520">
        <f>SUM(L13,R13)</f>
        <v>235</v>
      </c>
      <c r="G13" s="521"/>
      <c r="H13" s="520">
        <f>SUM(I13:L13)</f>
        <v>250123</v>
      </c>
      <c r="I13" s="520">
        <v>28688</v>
      </c>
      <c r="J13" s="520">
        <v>91519</v>
      </c>
      <c r="K13" s="520">
        <v>129758</v>
      </c>
      <c r="L13" s="520">
        <v>158</v>
      </c>
      <c r="M13" s="521"/>
      <c r="N13" s="520">
        <f>SUM(O13:R13)</f>
        <v>149494</v>
      </c>
      <c r="O13" s="520">
        <v>1638</v>
      </c>
      <c r="P13" s="520">
        <v>29643</v>
      </c>
      <c r="Q13" s="520">
        <v>118136</v>
      </c>
      <c r="R13" s="520">
        <v>77</v>
      </c>
    </row>
    <row r="14" spans="1:22" s="522" customFormat="1" ht="8.65" customHeight="1">
      <c r="A14" s="518" t="s">
        <v>46</v>
      </c>
      <c r="B14" s="520">
        <f t="shared" ref="B14:B44" si="0">SUM(C14:F14)</f>
        <v>1169009</v>
      </c>
      <c r="C14" s="520">
        <f t="shared" ref="C14:F44" si="1">SUM(I14,O14)</f>
        <v>74869</v>
      </c>
      <c r="D14" s="520">
        <f t="shared" si="1"/>
        <v>374410</v>
      </c>
      <c r="E14" s="520">
        <f t="shared" si="1"/>
        <v>624490</v>
      </c>
      <c r="F14" s="520">
        <f t="shared" si="1"/>
        <v>95240</v>
      </c>
      <c r="G14" s="520"/>
      <c r="H14" s="520">
        <f t="shared" ref="H14:H44" si="2">SUM(I14:L14)</f>
        <v>759631</v>
      </c>
      <c r="I14" s="520">
        <v>55998</v>
      </c>
      <c r="J14" s="520">
        <v>260573</v>
      </c>
      <c r="K14" s="520">
        <v>370222</v>
      </c>
      <c r="L14" s="520">
        <v>72838</v>
      </c>
      <c r="M14" s="520"/>
      <c r="N14" s="520">
        <f t="shared" ref="N14:N44" si="3">SUM(O14:R14)</f>
        <v>409378</v>
      </c>
      <c r="O14" s="520">
        <v>18871</v>
      </c>
      <c r="P14" s="520">
        <v>113837</v>
      </c>
      <c r="Q14" s="520">
        <v>254268</v>
      </c>
      <c r="R14" s="520">
        <v>22402</v>
      </c>
    </row>
    <row r="15" spans="1:22" s="522" customFormat="1" ht="8.65" customHeight="1">
      <c r="A15" s="518" t="s">
        <v>47</v>
      </c>
      <c r="B15" s="520">
        <f t="shared" si="0"/>
        <v>229425</v>
      </c>
      <c r="C15" s="520">
        <f t="shared" si="1"/>
        <v>28213</v>
      </c>
      <c r="D15" s="520">
        <f t="shared" si="1"/>
        <v>40661</v>
      </c>
      <c r="E15" s="520">
        <f t="shared" si="1"/>
        <v>160512</v>
      </c>
      <c r="F15" s="520">
        <f t="shared" si="1"/>
        <v>39</v>
      </c>
      <c r="G15" s="521"/>
      <c r="H15" s="520">
        <f t="shared" si="2"/>
        <v>150622</v>
      </c>
      <c r="I15" s="520">
        <v>23008</v>
      </c>
      <c r="J15" s="520">
        <v>35114</v>
      </c>
      <c r="K15" s="520">
        <v>92500</v>
      </c>
      <c r="L15" s="520">
        <v>0</v>
      </c>
      <c r="M15" s="521"/>
      <c r="N15" s="520">
        <f t="shared" si="3"/>
        <v>78803</v>
      </c>
      <c r="O15" s="520">
        <v>5205</v>
      </c>
      <c r="P15" s="520">
        <v>5547</v>
      </c>
      <c r="Q15" s="520">
        <v>68012</v>
      </c>
      <c r="R15" s="520">
        <v>39</v>
      </c>
    </row>
    <row r="16" spans="1:22" s="522" customFormat="1" ht="8.65" customHeight="1">
      <c r="A16" s="523" t="s">
        <v>48</v>
      </c>
      <c r="B16" s="526">
        <f t="shared" si="0"/>
        <v>326183</v>
      </c>
      <c r="C16" s="526">
        <f t="shared" si="1"/>
        <v>70579</v>
      </c>
      <c r="D16" s="526">
        <f t="shared" si="1"/>
        <v>70737</v>
      </c>
      <c r="E16" s="526">
        <f t="shared" si="1"/>
        <v>184192</v>
      </c>
      <c r="F16" s="526">
        <f t="shared" si="1"/>
        <v>675</v>
      </c>
      <c r="G16" s="527"/>
      <c r="H16" s="526">
        <f t="shared" si="2"/>
        <v>211678</v>
      </c>
      <c r="I16" s="526">
        <v>66623</v>
      </c>
      <c r="J16" s="526">
        <v>48985</v>
      </c>
      <c r="K16" s="526">
        <v>95540</v>
      </c>
      <c r="L16" s="526">
        <v>530</v>
      </c>
      <c r="M16" s="527"/>
      <c r="N16" s="526">
        <f t="shared" si="3"/>
        <v>114505</v>
      </c>
      <c r="O16" s="526">
        <v>3956</v>
      </c>
      <c r="P16" s="526">
        <v>21752</v>
      </c>
      <c r="Q16" s="526">
        <v>88652</v>
      </c>
      <c r="R16" s="526">
        <v>145</v>
      </c>
    </row>
    <row r="17" spans="1:18" s="522" customFormat="1" ht="8.65" customHeight="1">
      <c r="A17" s="528" t="s">
        <v>49</v>
      </c>
      <c r="B17" s="531">
        <f t="shared" si="0"/>
        <v>987332</v>
      </c>
      <c r="C17" s="531">
        <f t="shared" si="1"/>
        <v>50215</v>
      </c>
      <c r="D17" s="531">
        <f t="shared" si="1"/>
        <v>356467</v>
      </c>
      <c r="E17" s="531">
        <f t="shared" si="1"/>
        <v>571181</v>
      </c>
      <c r="F17" s="531">
        <f t="shared" si="1"/>
        <v>9469</v>
      </c>
      <c r="G17" s="532"/>
      <c r="H17" s="531">
        <f t="shared" si="2"/>
        <v>642237</v>
      </c>
      <c r="I17" s="531">
        <v>48298</v>
      </c>
      <c r="J17" s="531">
        <v>274034</v>
      </c>
      <c r="K17" s="531">
        <v>311796</v>
      </c>
      <c r="L17" s="531">
        <v>8109</v>
      </c>
      <c r="M17" s="532"/>
      <c r="N17" s="531">
        <f t="shared" si="3"/>
        <v>345095</v>
      </c>
      <c r="O17" s="531">
        <v>1917</v>
      </c>
      <c r="P17" s="531">
        <v>82433</v>
      </c>
      <c r="Q17" s="531">
        <v>259385</v>
      </c>
      <c r="R17" s="531">
        <v>1360</v>
      </c>
    </row>
    <row r="18" spans="1:18" s="522" customFormat="1" ht="8.65" customHeight="1">
      <c r="A18" s="528" t="s">
        <v>50</v>
      </c>
      <c r="B18" s="531">
        <f t="shared" si="0"/>
        <v>260211</v>
      </c>
      <c r="C18" s="531">
        <f t="shared" si="1"/>
        <v>36383</v>
      </c>
      <c r="D18" s="531">
        <f t="shared" si="1"/>
        <v>51646</v>
      </c>
      <c r="E18" s="531">
        <f t="shared" si="1"/>
        <v>171533</v>
      </c>
      <c r="F18" s="531">
        <f t="shared" si="1"/>
        <v>649</v>
      </c>
      <c r="G18" s="532"/>
      <c r="H18" s="531">
        <f t="shared" si="2"/>
        <v>157132</v>
      </c>
      <c r="I18" s="531">
        <v>30902</v>
      </c>
      <c r="J18" s="531">
        <v>39901</v>
      </c>
      <c r="K18" s="531">
        <v>85847</v>
      </c>
      <c r="L18" s="531">
        <v>482</v>
      </c>
      <c r="M18" s="532"/>
      <c r="N18" s="531">
        <f t="shared" si="3"/>
        <v>103079</v>
      </c>
      <c r="O18" s="531">
        <v>5481</v>
      </c>
      <c r="P18" s="531">
        <v>11745</v>
      </c>
      <c r="Q18" s="531">
        <v>85686</v>
      </c>
      <c r="R18" s="531">
        <v>167</v>
      </c>
    </row>
    <row r="19" spans="1:18" s="522" customFormat="1" ht="8.65" customHeight="1">
      <c r="A19" s="528" t="s">
        <v>51</v>
      </c>
      <c r="B19" s="531">
        <f t="shared" si="0"/>
        <v>1645205</v>
      </c>
      <c r="C19" s="531">
        <f t="shared" si="1"/>
        <v>667165</v>
      </c>
      <c r="D19" s="531">
        <f t="shared" si="1"/>
        <v>232220</v>
      </c>
      <c r="E19" s="531">
        <f t="shared" si="1"/>
        <v>741601</v>
      </c>
      <c r="F19" s="531">
        <f t="shared" si="1"/>
        <v>4219</v>
      </c>
      <c r="G19" s="532"/>
      <c r="H19" s="531">
        <f t="shared" si="2"/>
        <v>1149356</v>
      </c>
      <c r="I19" s="531">
        <v>618821</v>
      </c>
      <c r="J19" s="531">
        <v>169183</v>
      </c>
      <c r="K19" s="531">
        <v>358878</v>
      </c>
      <c r="L19" s="531">
        <v>2474</v>
      </c>
      <c r="M19" s="532"/>
      <c r="N19" s="531">
        <f t="shared" si="3"/>
        <v>495849</v>
      </c>
      <c r="O19" s="531">
        <v>48344</v>
      </c>
      <c r="P19" s="531">
        <v>63037</v>
      </c>
      <c r="Q19" s="531">
        <v>382723</v>
      </c>
      <c r="R19" s="531">
        <v>1745</v>
      </c>
    </row>
    <row r="20" spans="1:18" s="522" customFormat="1" ht="8.65" customHeight="1">
      <c r="A20" s="523" t="s">
        <v>52</v>
      </c>
      <c r="B20" s="526">
        <f t="shared" si="0"/>
        <v>1286648</v>
      </c>
      <c r="C20" s="526">
        <f t="shared" si="1"/>
        <v>128261</v>
      </c>
      <c r="D20" s="526">
        <f t="shared" si="1"/>
        <v>393898</v>
      </c>
      <c r="E20" s="526">
        <f t="shared" si="1"/>
        <v>722429</v>
      </c>
      <c r="F20" s="526">
        <f t="shared" si="1"/>
        <v>42060</v>
      </c>
      <c r="G20" s="527"/>
      <c r="H20" s="526">
        <f t="shared" si="2"/>
        <v>844239</v>
      </c>
      <c r="I20" s="526">
        <v>120784</v>
      </c>
      <c r="J20" s="526">
        <v>270766</v>
      </c>
      <c r="K20" s="526">
        <v>431262</v>
      </c>
      <c r="L20" s="526">
        <v>21427</v>
      </c>
      <c r="M20" s="527"/>
      <c r="N20" s="526">
        <f t="shared" si="3"/>
        <v>442409</v>
      </c>
      <c r="O20" s="526">
        <v>7477</v>
      </c>
      <c r="P20" s="526">
        <v>123132</v>
      </c>
      <c r="Q20" s="526">
        <v>291167</v>
      </c>
      <c r="R20" s="526">
        <v>20633</v>
      </c>
    </row>
    <row r="21" spans="1:18" s="522" customFormat="1" ht="8.65" customHeight="1">
      <c r="A21" s="528" t="s">
        <v>53</v>
      </c>
      <c r="B21" s="532">
        <f t="shared" si="0"/>
        <v>3900326</v>
      </c>
      <c r="C21" s="532">
        <f t="shared" si="1"/>
        <v>21412</v>
      </c>
      <c r="D21" s="531">
        <f t="shared" si="1"/>
        <v>749630</v>
      </c>
      <c r="E21" s="531">
        <f t="shared" si="1"/>
        <v>3123568</v>
      </c>
      <c r="F21" s="531">
        <f t="shared" si="1"/>
        <v>5716</v>
      </c>
      <c r="G21" s="532"/>
      <c r="H21" s="532">
        <f t="shared" si="2"/>
        <v>2269308</v>
      </c>
      <c r="I21" s="532">
        <v>18116</v>
      </c>
      <c r="J21" s="531">
        <v>556379</v>
      </c>
      <c r="K21" s="531">
        <v>1693214</v>
      </c>
      <c r="L21" s="531">
        <v>1599</v>
      </c>
      <c r="M21" s="532"/>
      <c r="N21" s="532">
        <f t="shared" si="3"/>
        <v>1631018</v>
      </c>
      <c r="O21" s="532">
        <v>3296</v>
      </c>
      <c r="P21" s="531">
        <v>193251</v>
      </c>
      <c r="Q21" s="531">
        <v>1430354</v>
      </c>
      <c r="R21" s="531">
        <v>4117</v>
      </c>
    </row>
    <row r="22" spans="1:18" s="522" customFormat="1" ht="8.65" customHeight="1">
      <c r="A22" s="528" t="s">
        <v>54</v>
      </c>
      <c r="B22" s="531">
        <f t="shared" si="0"/>
        <v>559319</v>
      </c>
      <c r="C22" s="531">
        <f t="shared" si="1"/>
        <v>109336</v>
      </c>
      <c r="D22" s="531">
        <f t="shared" si="1"/>
        <v>147336</v>
      </c>
      <c r="E22" s="531">
        <f t="shared" si="1"/>
        <v>301262</v>
      </c>
      <c r="F22" s="531">
        <f t="shared" si="1"/>
        <v>1385</v>
      </c>
      <c r="G22" s="532"/>
      <c r="H22" s="531">
        <f t="shared" si="2"/>
        <v>373460</v>
      </c>
      <c r="I22" s="531">
        <v>105773</v>
      </c>
      <c r="J22" s="531">
        <v>113752</v>
      </c>
      <c r="K22" s="531">
        <v>152898</v>
      </c>
      <c r="L22" s="531">
        <v>1037</v>
      </c>
      <c r="M22" s="532"/>
      <c r="N22" s="531">
        <f t="shared" si="3"/>
        <v>185859</v>
      </c>
      <c r="O22" s="531">
        <v>3563</v>
      </c>
      <c r="P22" s="531">
        <v>33584</v>
      </c>
      <c r="Q22" s="531">
        <v>148364</v>
      </c>
      <c r="R22" s="531">
        <v>348</v>
      </c>
    </row>
    <row r="23" spans="1:18" s="522" customFormat="1" ht="8.65" customHeight="1">
      <c r="A23" s="528" t="s">
        <v>55</v>
      </c>
      <c r="B23" s="531">
        <f t="shared" si="0"/>
        <v>1878376</v>
      </c>
      <c r="C23" s="531">
        <f t="shared" si="1"/>
        <v>249093</v>
      </c>
      <c r="D23" s="531">
        <f t="shared" si="1"/>
        <v>616511</v>
      </c>
      <c r="E23" s="531">
        <f t="shared" si="1"/>
        <v>1009468</v>
      </c>
      <c r="F23" s="531">
        <f t="shared" si="1"/>
        <v>3304</v>
      </c>
      <c r="G23" s="532"/>
      <c r="H23" s="531">
        <f t="shared" si="2"/>
        <v>1168007</v>
      </c>
      <c r="I23" s="531">
        <v>215314</v>
      </c>
      <c r="J23" s="531">
        <v>454764</v>
      </c>
      <c r="K23" s="531">
        <v>496434</v>
      </c>
      <c r="L23" s="531">
        <v>1495</v>
      </c>
      <c r="M23" s="532"/>
      <c r="N23" s="531">
        <f t="shared" si="3"/>
        <v>710369</v>
      </c>
      <c r="O23" s="531">
        <v>33779</v>
      </c>
      <c r="P23" s="531">
        <v>161747</v>
      </c>
      <c r="Q23" s="531">
        <v>513034</v>
      </c>
      <c r="R23" s="531">
        <v>1809</v>
      </c>
    </row>
    <row r="24" spans="1:18" s="522" customFormat="1" ht="8.65" customHeight="1">
      <c r="A24" s="523" t="s">
        <v>56</v>
      </c>
      <c r="B24" s="526">
        <f t="shared" si="0"/>
        <v>1120873</v>
      </c>
      <c r="C24" s="526">
        <f t="shared" si="1"/>
        <v>289870</v>
      </c>
      <c r="D24" s="526">
        <f t="shared" si="1"/>
        <v>223111</v>
      </c>
      <c r="E24" s="526">
        <f t="shared" si="1"/>
        <v>606851</v>
      </c>
      <c r="F24" s="526">
        <f t="shared" si="1"/>
        <v>1041</v>
      </c>
      <c r="G24" s="527"/>
      <c r="H24" s="526">
        <f t="shared" si="2"/>
        <v>708538</v>
      </c>
      <c r="I24" s="526">
        <v>264485</v>
      </c>
      <c r="J24" s="526">
        <v>149253</v>
      </c>
      <c r="K24" s="526">
        <v>294117</v>
      </c>
      <c r="L24" s="526">
        <v>683</v>
      </c>
      <c r="M24" s="527"/>
      <c r="N24" s="526">
        <f t="shared" si="3"/>
        <v>412335</v>
      </c>
      <c r="O24" s="526">
        <v>25385</v>
      </c>
      <c r="P24" s="526">
        <v>73858</v>
      </c>
      <c r="Q24" s="526">
        <v>312734</v>
      </c>
      <c r="R24" s="526">
        <v>358</v>
      </c>
    </row>
    <row r="25" spans="1:18" s="522" customFormat="1" ht="8.65" customHeight="1">
      <c r="A25" s="528" t="s">
        <v>57</v>
      </c>
      <c r="B25" s="531">
        <f t="shared" si="0"/>
        <v>969973</v>
      </c>
      <c r="C25" s="531">
        <f t="shared" si="1"/>
        <v>248655</v>
      </c>
      <c r="D25" s="531">
        <f t="shared" si="1"/>
        <v>248559</v>
      </c>
      <c r="E25" s="531">
        <f t="shared" si="1"/>
        <v>470210</v>
      </c>
      <c r="F25" s="531">
        <f t="shared" si="1"/>
        <v>2549</v>
      </c>
      <c r="G25" s="532"/>
      <c r="H25" s="531">
        <f t="shared" si="2"/>
        <v>613678</v>
      </c>
      <c r="I25" s="531">
        <v>206048</v>
      </c>
      <c r="J25" s="531">
        <v>181499</v>
      </c>
      <c r="K25" s="531">
        <v>223787</v>
      </c>
      <c r="L25" s="531">
        <v>2344</v>
      </c>
      <c r="M25" s="532"/>
      <c r="N25" s="531">
        <f t="shared" si="3"/>
        <v>356295</v>
      </c>
      <c r="O25" s="531">
        <v>42607</v>
      </c>
      <c r="P25" s="531">
        <v>67060</v>
      </c>
      <c r="Q25" s="531">
        <v>246423</v>
      </c>
      <c r="R25" s="531">
        <v>205</v>
      </c>
    </row>
    <row r="26" spans="1:18" s="522" customFormat="1" ht="8.65" customHeight="1">
      <c r="A26" s="528" t="s">
        <v>58</v>
      </c>
      <c r="B26" s="531">
        <f t="shared" si="0"/>
        <v>2825724</v>
      </c>
      <c r="C26" s="531">
        <f t="shared" si="1"/>
        <v>275845</v>
      </c>
      <c r="D26" s="531">
        <f t="shared" si="1"/>
        <v>788631</v>
      </c>
      <c r="E26" s="531">
        <f t="shared" si="1"/>
        <v>1754621</v>
      </c>
      <c r="F26" s="531">
        <f t="shared" si="1"/>
        <v>6627</v>
      </c>
      <c r="G26" s="532"/>
      <c r="H26" s="531">
        <f t="shared" si="2"/>
        <v>1741816</v>
      </c>
      <c r="I26" s="531">
        <v>232042</v>
      </c>
      <c r="J26" s="531">
        <v>573321</v>
      </c>
      <c r="K26" s="531">
        <v>933507</v>
      </c>
      <c r="L26" s="531">
        <v>2946</v>
      </c>
      <c r="M26" s="532"/>
      <c r="N26" s="531">
        <f t="shared" si="3"/>
        <v>1083908</v>
      </c>
      <c r="O26" s="531">
        <v>43803</v>
      </c>
      <c r="P26" s="531">
        <v>215310</v>
      </c>
      <c r="Q26" s="531">
        <v>821114</v>
      </c>
      <c r="R26" s="531">
        <v>3681</v>
      </c>
    </row>
    <row r="27" spans="1:18" s="522" customFormat="1" ht="8.65" customHeight="1">
      <c r="A27" s="528" t="s">
        <v>59</v>
      </c>
      <c r="B27" s="531">
        <f t="shared" si="0"/>
        <v>5410942</v>
      </c>
      <c r="C27" s="531">
        <f t="shared" si="1"/>
        <v>309822</v>
      </c>
      <c r="D27" s="531">
        <f t="shared" si="1"/>
        <v>1610225</v>
      </c>
      <c r="E27" s="531">
        <f t="shared" si="1"/>
        <v>3487688</v>
      </c>
      <c r="F27" s="531">
        <f t="shared" si="1"/>
        <v>3207</v>
      </c>
      <c r="G27" s="532"/>
      <c r="H27" s="531">
        <f t="shared" si="2"/>
        <v>3503229</v>
      </c>
      <c r="I27" s="531">
        <v>277598</v>
      </c>
      <c r="J27" s="531">
        <v>1230521</v>
      </c>
      <c r="K27" s="531">
        <v>1991903</v>
      </c>
      <c r="L27" s="531">
        <v>3207</v>
      </c>
      <c r="M27" s="532"/>
      <c r="N27" s="531">
        <f t="shared" si="3"/>
        <v>1907713</v>
      </c>
      <c r="O27" s="531">
        <v>32224</v>
      </c>
      <c r="P27" s="531">
        <v>379704</v>
      </c>
      <c r="Q27" s="531">
        <v>1495785</v>
      </c>
      <c r="R27" s="531">
        <v>0</v>
      </c>
    </row>
    <row r="28" spans="1:18" s="522" customFormat="1" ht="8.65" customHeight="1">
      <c r="A28" s="523" t="s">
        <v>60</v>
      </c>
      <c r="B28" s="526">
        <f t="shared" si="0"/>
        <v>1601936</v>
      </c>
      <c r="C28" s="526">
        <f t="shared" si="1"/>
        <v>316303</v>
      </c>
      <c r="D28" s="526">
        <f t="shared" si="1"/>
        <v>369236</v>
      </c>
      <c r="E28" s="526">
        <f t="shared" si="1"/>
        <v>914569</v>
      </c>
      <c r="F28" s="526">
        <f t="shared" si="1"/>
        <v>1828</v>
      </c>
      <c r="G28" s="527"/>
      <c r="H28" s="526">
        <f t="shared" si="2"/>
        <v>971632</v>
      </c>
      <c r="I28" s="526">
        <v>262384</v>
      </c>
      <c r="J28" s="526">
        <v>272958</v>
      </c>
      <c r="K28" s="526">
        <v>434764</v>
      </c>
      <c r="L28" s="526">
        <v>1526</v>
      </c>
      <c r="M28" s="527"/>
      <c r="N28" s="526">
        <f t="shared" si="3"/>
        <v>630304</v>
      </c>
      <c r="O28" s="526">
        <v>53919</v>
      </c>
      <c r="P28" s="526">
        <v>96278</v>
      </c>
      <c r="Q28" s="526">
        <v>479805</v>
      </c>
      <c r="R28" s="526">
        <v>302</v>
      </c>
    </row>
    <row r="29" spans="1:18" s="522" customFormat="1" ht="8.65" customHeight="1">
      <c r="A29" s="528" t="s">
        <v>61</v>
      </c>
      <c r="B29" s="531">
        <f t="shared" si="0"/>
        <v>668632</v>
      </c>
      <c r="C29" s="531">
        <f t="shared" si="1"/>
        <v>81403</v>
      </c>
      <c r="D29" s="531">
        <f t="shared" si="1"/>
        <v>153632</v>
      </c>
      <c r="E29" s="531">
        <f t="shared" si="1"/>
        <v>432125</v>
      </c>
      <c r="F29" s="531">
        <f t="shared" si="1"/>
        <v>1472</v>
      </c>
      <c r="G29" s="532"/>
      <c r="H29" s="531">
        <f t="shared" si="2"/>
        <v>403404</v>
      </c>
      <c r="I29" s="531">
        <v>71645</v>
      </c>
      <c r="J29" s="531">
        <v>119585</v>
      </c>
      <c r="K29" s="531">
        <v>210976</v>
      </c>
      <c r="L29" s="531">
        <v>1198</v>
      </c>
      <c r="M29" s="532"/>
      <c r="N29" s="531">
        <f t="shared" si="3"/>
        <v>265228</v>
      </c>
      <c r="O29" s="531">
        <v>9758</v>
      </c>
      <c r="P29" s="531">
        <v>34047</v>
      </c>
      <c r="Q29" s="531">
        <v>221149</v>
      </c>
      <c r="R29" s="531">
        <v>274</v>
      </c>
    </row>
    <row r="30" spans="1:18" s="522" customFormat="1" ht="8.65" customHeight="1">
      <c r="A30" s="528" t="s">
        <v>62</v>
      </c>
      <c r="B30" s="531">
        <f t="shared" si="0"/>
        <v>413418</v>
      </c>
      <c r="C30" s="531">
        <f t="shared" si="1"/>
        <v>92368</v>
      </c>
      <c r="D30" s="531">
        <f t="shared" si="1"/>
        <v>72535</v>
      </c>
      <c r="E30" s="531">
        <f t="shared" si="1"/>
        <v>247300</v>
      </c>
      <c r="F30" s="531">
        <f t="shared" si="1"/>
        <v>1215</v>
      </c>
      <c r="G30" s="532"/>
      <c r="H30" s="531">
        <f t="shared" si="2"/>
        <v>255059</v>
      </c>
      <c r="I30" s="531">
        <v>86619</v>
      </c>
      <c r="J30" s="531">
        <v>54996</v>
      </c>
      <c r="K30" s="531">
        <v>112793</v>
      </c>
      <c r="L30" s="531">
        <v>651</v>
      </c>
      <c r="M30" s="532"/>
      <c r="N30" s="531">
        <f t="shared" si="3"/>
        <v>158359</v>
      </c>
      <c r="O30" s="531">
        <v>5749</v>
      </c>
      <c r="P30" s="531">
        <v>17539</v>
      </c>
      <c r="Q30" s="531">
        <v>134507</v>
      </c>
      <c r="R30" s="531">
        <v>564</v>
      </c>
    </row>
    <row r="31" spans="1:18" s="522" customFormat="1" ht="8.65" customHeight="1">
      <c r="A31" s="528" t="s">
        <v>63</v>
      </c>
      <c r="B31" s="531">
        <f t="shared" si="0"/>
        <v>1827821</v>
      </c>
      <c r="C31" s="531">
        <f t="shared" si="1"/>
        <v>47907</v>
      </c>
      <c r="D31" s="531">
        <f t="shared" si="1"/>
        <v>595588</v>
      </c>
      <c r="E31" s="531">
        <f t="shared" si="1"/>
        <v>1180592</v>
      </c>
      <c r="F31" s="531">
        <f t="shared" si="1"/>
        <v>3734</v>
      </c>
      <c r="G31" s="532"/>
      <c r="H31" s="531">
        <f t="shared" si="2"/>
        <v>1180942</v>
      </c>
      <c r="I31" s="531">
        <v>42466</v>
      </c>
      <c r="J31" s="531">
        <v>465405</v>
      </c>
      <c r="K31" s="531">
        <v>670760</v>
      </c>
      <c r="L31" s="531">
        <v>2311</v>
      </c>
      <c r="M31" s="532"/>
      <c r="N31" s="531">
        <f t="shared" si="3"/>
        <v>646879</v>
      </c>
      <c r="O31" s="531">
        <v>5441</v>
      </c>
      <c r="P31" s="531">
        <v>130183</v>
      </c>
      <c r="Q31" s="531">
        <v>509832</v>
      </c>
      <c r="R31" s="531">
        <v>1423</v>
      </c>
    </row>
    <row r="32" spans="1:18" s="522" customFormat="1" ht="8.65" customHeight="1">
      <c r="A32" s="523" t="s">
        <v>64</v>
      </c>
      <c r="B32" s="526">
        <f t="shared" si="0"/>
        <v>1466328</v>
      </c>
      <c r="C32" s="526">
        <f t="shared" si="1"/>
        <v>514032</v>
      </c>
      <c r="D32" s="526">
        <f t="shared" si="1"/>
        <v>305401</v>
      </c>
      <c r="E32" s="526">
        <f t="shared" si="1"/>
        <v>644465</v>
      </c>
      <c r="F32" s="526">
        <f t="shared" si="1"/>
        <v>2430</v>
      </c>
      <c r="G32" s="527"/>
      <c r="H32" s="526">
        <f t="shared" si="2"/>
        <v>868184</v>
      </c>
      <c r="I32" s="526">
        <v>419516</v>
      </c>
      <c r="J32" s="526">
        <v>166526</v>
      </c>
      <c r="K32" s="526">
        <v>281114</v>
      </c>
      <c r="L32" s="526">
        <v>1028</v>
      </c>
      <c r="M32" s="527"/>
      <c r="N32" s="526">
        <f t="shared" si="3"/>
        <v>598144</v>
      </c>
      <c r="O32" s="526">
        <v>94516</v>
      </c>
      <c r="P32" s="526">
        <v>138875</v>
      </c>
      <c r="Q32" s="526">
        <v>363351</v>
      </c>
      <c r="R32" s="526">
        <v>1402</v>
      </c>
    </row>
    <row r="33" spans="1:20" s="522" customFormat="1" ht="8.65" customHeight="1">
      <c r="A33" s="528" t="s">
        <v>65</v>
      </c>
      <c r="B33" s="531">
        <f t="shared" si="0"/>
        <v>2132250</v>
      </c>
      <c r="C33" s="531">
        <f t="shared" si="1"/>
        <v>537757</v>
      </c>
      <c r="D33" s="531">
        <f t="shared" si="1"/>
        <v>591258</v>
      </c>
      <c r="E33" s="531">
        <f t="shared" si="1"/>
        <v>1003235</v>
      </c>
      <c r="F33" s="531">
        <f t="shared" si="1"/>
        <v>0</v>
      </c>
      <c r="G33" s="532"/>
      <c r="H33" s="531">
        <f t="shared" si="2"/>
        <v>1307234</v>
      </c>
      <c r="I33" s="531">
        <v>412354</v>
      </c>
      <c r="J33" s="531">
        <v>396843</v>
      </c>
      <c r="K33" s="531">
        <v>498037</v>
      </c>
      <c r="L33" s="531">
        <v>0</v>
      </c>
      <c r="M33" s="532"/>
      <c r="N33" s="531">
        <f t="shared" si="3"/>
        <v>825016</v>
      </c>
      <c r="O33" s="531">
        <v>125403</v>
      </c>
      <c r="P33" s="531">
        <v>194415</v>
      </c>
      <c r="Q33" s="531">
        <v>505198</v>
      </c>
      <c r="R33" s="531">
        <v>0</v>
      </c>
    </row>
    <row r="34" spans="1:20" s="522" customFormat="1" ht="8.65" customHeight="1">
      <c r="A34" s="528" t="s">
        <v>66</v>
      </c>
      <c r="B34" s="531">
        <f t="shared" si="0"/>
        <v>649487</v>
      </c>
      <c r="C34" s="531">
        <f t="shared" si="1"/>
        <v>59708</v>
      </c>
      <c r="D34" s="531">
        <f t="shared" si="1"/>
        <v>212767</v>
      </c>
      <c r="E34" s="531">
        <f t="shared" si="1"/>
        <v>376522</v>
      </c>
      <c r="F34" s="531">
        <f t="shared" si="1"/>
        <v>490</v>
      </c>
      <c r="G34" s="532"/>
      <c r="H34" s="531">
        <f t="shared" si="2"/>
        <v>395897</v>
      </c>
      <c r="I34" s="531">
        <v>52449</v>
      </c>
      <c r="J34" s="531">
        <v>152864</v>
      </c>
      <c r="K34" s="531">
        <v>190409</v>
      </c>
      <c r="L34" s="531">
        <v>175</v>
      </c>
      <c r="M34" s="532"/>
      <c r="N34" s="531">
        <f t="shared" si="3"/>
        <v>253590</v>
      </c>
      <c r="O34" s="531">
        <v>7259</v>
      </c>
      <c r="P34" s="531">
        <v>59903</v>
      </c>
      <c r="Q34" s="531">
        <v>186113</v>
      </c>
      <c r="R34" s="531">
        <v>315</v>
      </c>
    </row>
    <row r="35" spans="1:20" s="522" customFormat="1" ht="8.65" customHeight="1">
      <c r="A35" s="528" t="s">
        <v>67</v>
      </c>
      <c r="B35" s="531">
        <f t="shared" si="0"/>
        <v>513469</v>
      </c>
      <c r="C35" s="531">
        <f t="shared" si="1"/>
        <v>31190</v>
      </c>
      <c r="D35" s="531">
        <f t="shared" si="1"/>
        <v>76399</v>
      </c>
      <c r="E35" s="531">
        <f t="shared" si="1"/>
        <v>405361</v>
      </c>
      <c r="F35" s="531">
        <f t="shared" si="1"/>
        <v>519</v>
      </c>
      <c r="G35" s="532"/>
      <c r="H35" s="531">
        <f t="shared" si="2"/>
        <v>320098</v>
      </c>
      <c r="I35" s="531">
        <v>28973</v>
      </c>
      <c r="J35" s="531">
        <v>61930</v>
      </c>
      <c r="K35" s="531">
        <v>228879</v>
      </c>
      <c r="L35" s="531">
        <v>316</v>
      </c>
      <c r="M35" s="532"/>
      <c r="N35" s="531">
        <f t="shared" si="3"/>
        <v>193371</v>
      </c>
      <c r="O35" s="531">
        <v>2217</v>
      </c>
      <c r="P35" s="531">
        <v>14469</v>
      </c>
      <c r="Q35" s="531">
        <v>176482</v>
      </c>
      <c r="R35" s="531">
        <v>203</v>
      </c>
    </row>
    <row r="36" spans="1:20" s="522" customFormat="1" ht="8.65" customHeight="1">
      <c r="A36" s="523" t="s">
        <v>68</v>
      </c>
      <c r="B36" s="526">
        <f t="shared" si="0"/>
        <v>938170</v>
      </c>
      <c r="C36" s="526">
        <f t="shared" si="1"/>
        <v>188267</v>
      </c>
      <c r="D36" s="526">
        <f t="shared" si="1"/>
        <v>242735</v>
      </c>
      <c r="E36" s="526">
        <f t="shared" si="1"/>
        <v>501299</v>
      </c>
      <c r="F36" s="526">
        <f t="shared" si="1"/>
        <v>5869</v>
      </c>
      <c r="G36" s="527"/>
      <c r="H36" s="526">
        <f t="shared" si="2"/>
        <v>594132</v>
      </c>
      <c r="I36" s="526">
        <v>168228</v>
      </c>
      <c r="J36" s="526">
        <v>175820</v>
      </c>
      <c r="K36" s="526">
        <v>245201</v>
      </c>
      <c r="L36" s="526">
        <v>4883</v>
      </c>
      <c r="M36" s="527"/>
      <c r="N36" s="526">
        <f t="shared" si="3"/>
        <v>344038</v>
      </c>
      <c r="O36" s="526">
        <v>20039</v>
      </c>
      <c r="P36" s="526">
        <v>66915</v>
      </c>
      <c r="Q36" s="526">
        <v>256098</v>
      </c>
      <c r="R36" s="526">
        <v>986</v>
      </c>
    </row>
    <row r="37" spans="1:20" s="522" customFormat="1" ht="8.65" customHeight="1">
      <c r="A37" s="528" t="s">
        <v>69</v>
      </c>
      <c r="B37" s="531">
        <f t="shared" si="0"/>
        <v>1149806</v>
      </c>
      <c r="C37" s="531">
        <f t="shared" si="1"/>
        <v>252653</v>
      </c>
      <c r="D37" s="531">
        <f t="shared" si="1"/>
        <v>216118</v>
      </c>
      <c r="E37" s="531">
        <f t="shared" si="1"/>
        <v>673296</v>
      </c>
      <c r="F37" s="531">
        <f t="shared" si="1"/>
        <v>7739</v>
      </c>
      <c r="G37" s="532"/>
      <c r="H37" s="531">
        <f t="shared" si="2"/>
        <v>722151</v>
      </c>
      <c r="I37" s="531">
        <v>216746</v>
      </c>
      <c r="J37" s="531">
        <v>156873</v>
      </c>
      <c r="K37" s="531">
        <v>341919</v>
      </c>
      <c r="L37" s="531">
        <v>6613</v>
      </c>
      <c r="M37" s="532"/>
      <c r="N37" s="531">
        <f t="shared" si="3"/>
        <v>427655</v>
      </c>
      <c r="O37" s="531">
        <v>35907</v>
      </c>
      <c r="P37" s="531">
        <v>59245</v>
      </c>
      <c r="Q37" s="531">
        <v>331377</v>
      </c>
      <c r="R37" s="531">
        <v>1126</v>
      </c>
    </row>
    <row r="38" spans="1:20" s="522" customFormat="1" ht="8.65" customHeight="1">
      <c r="A38" s="528" t="s">
        <v>70</v>
      </c>
      <c r="B38" s="531">
        <f t="shared" si="0"/>
        <v>989276</v>
      </c>
      <c r="C38" s="531">
        <f t="shared" si="1"/>
        <v>114139</v>
      </c>
      <c r="D38" s="531">
        <f t="shared" si="1"/>
        <v>279708</v>
      </c>
      <c r="E38" s="531">
        <f t="shared" si="1"/>
        <v>570166</v>
      </c>
      <c r="F38" s="531">
        <f t="shared" si="1"/>
        <v>25263</v>
      </c>
      <c r="G38" s="532"/>
      <c r="H38" s="531">
        <f t="shared" si="2"/>
        <v>634839</v>
      </c>
      <c r="I38" s="531">
        <v>100373</v>
      </c>
      <c r="J38" s="531">
        <v>199283</v>
      </c>
      <c r="K38" s="531">
        <v>314057</v>
      </c>
      <c r="L38" s="531">
        <v>21126</v>
      </c>
      <c r="M38" s="532"/>
      <c r="N38" s="531">
        <f t="shared" si="3"/>
        <v>354437</v>
      </c>
      <c r="O38" s="531">
        <v>13766</v>
      </c>
      <c r="P38" s="531">
        <v>80425</v>
      </c>
      <c r="Q38" s="531">
        <v>256109</v>
      </c>
      <c r="R38" s="531">
        <v>4137</v>
      </c>
    </row>
    <row r="39" spans="1:20" s="522" customFormat="1" ht="8.65" customHeight="1">
      <c r="A39" s="528" t="s">
        <v>71</v>
      </c>
      <c r="B39" s="531">
        <f t="shared" si="0"/>
        <v>754390</v>
      </c>
      <c r="C39" s="531">
        <f t="shared" si="1"/>
        <v>180163</v>
      </c>
      <c r="D39" s="531">
        <f t="shared" si="1"/>
        <v>138074</v>
      </c>
      <c r="E39" s="531">
        <f t="shared" si="1"/>
        <v>435341</v>
      </c>
      <c r="F39" s="531">
        <f t="shared" si="1"/>
        <v>812</v>
      </c>
      <c r="G39" s="532"/>
      <c r="H39" s="531">
        <f t="shared" si="2"/>
        <v>536739</v>
      </c>
      <c r="I39" s="531">
        <v>175383</v>
      </c>
      <c r="J39" s="531">
        <v>120285</v>
      </c>
      <c r="K39" s="531">
        <v>240532</v>
      </c>
      <c r="L39" s="531">
        <v>539</v>
      </c>
      <c r="M39" s="532"/>
      <c r="N39" s="531">
        <f t="shared" si="3"/>
        <v>217651</v>
      </c>
      <c r="O39" s="531">
        <v>4780</v>
      </c>
      <c r="P39" s="531">
        <v>17789</v>
      </c>
      <c r="Q39" s="531">
        <v>194809</v>
      </c>
      <c r="R39" s="531">
        <v>273</v>
      </c>
    </row>
    <row r="40" spans="1:20" s="522" customFormat="1" ht="8.65" customHeight="1">
      <c r="A40" s="523" t="s">
        <v>72</v>
      </c>
      <c r="B40" s="526">
        <f t="shared" si="0"/>
        <v>1266774</v>
      </c>
      <c r="C40" s="526">
        <f t="shared" si="1"/>
        <v>103036</v>
      </c>
      <c r="D40" s="526">
        <f t="shared" si="1"/>
        <v>394273</v>
      </c>
      <c r="E40" s="526">
        <f t="shared" si="1"/>
        <v>749976</v>
      </c>
      <c r="F40" s="526">
        <f t="shared" si="1"/>
        <v>19489</v>
      </c>
      <c r="G40" s="527"/>
      <c r="H40" s="526">
        <f t="shared" si="2"/>
        <v>807392</v>
      </c>
      <c r="I40" s="526">
        <v>96934</v>
      </c>
      <c r="J40" s="526">
        <v>273517</v>
      </c>
      <c r="K40" s="526">
        <v>424421</v>
      </c>
      <c r="L40" s="526">
        <v>12520</v>
      </c>
      <c r="M40" s="527"/>
      <c r="N40" s="526">
        <f t="shared" si="3"/>
        <v>459382</v>
      </c>
      <c r="O40" s="526">
        <v>6102</v>
      </c>
      <c r="P40" s="526">
        <v>120756</v>
      </c>
      <c r="Q40" s="526">
        <v>325555</v>
      </c>
      <c r="R40" s="526">
        <v>6969</v>
      </c>
    </row>
    <row r="41" spans="1:20" s="522" customFormat="1" ht="8.65" customHeight="1">
      <c r="A41" s="528" t="s">
        <v>73</v>
      </c>
      <c r="B41" s="531">
        <f t="shared" si="0"/>
        <v>411745</v>
      </c>
      <c r="C41" s="531">
        <f t="shared" si="1"/>
        <v>66309</v>
      </c>
      <c r="D41" s="531">
        <f t="shared" si="1"/>
        <v>154582</v>
      </c>
      <c r="E41" s="531">
        <f t="shared" si="1"/>
        <v>190225</v>
      </c>
      <c r="F41" s="531">
        <f t="shared" si="1"/>
        <v>629</v>
      </c>
      <c r="G41" s="532"/>
      <c r="H41" s="531">
        <f t="shared" si="2"/>
        <v>266999</v>
      </c>
      <c r="I41" s="531">
        <v>61786</v>
      </c>
      <c r="J41" s="531">
        <v>105816</v>
      </c>
      <c r="K41" s="531">
        <v>99151</v>
      </c>
      <c r="L41" s="531">
        <v>246</v>
      </c>
      <c r="M41" s="532"/>
      <c r="N41" s="531">
        <f t="shared" si="3"/>
        <v>144746</v>
      </c>
      <c r="O41" s="531">
        <v>4523</v>
      </c>
      <c r="P41" s="531">
        <v>48766</v>
      </c>
      <c r="Q41" s="531">
        <v>91074</v>
      </c>
      <c r="R41" s="531">
        <v>383</v>
      </c>
    </row>
    <row r="42" spans="1:20" s="522" customFormat="1" ht="8.65" customHeight="1">
      <c r="A42" s="528" t="s">
        <v>74</v>
      </c>
      <c r="B42" s="531">
        <f t="shared" si="0"/>
        <v>2629045</v>
      </c>
      <c r="C42" s="531">
        <f t="shared" si="1"/>
        <v>692047</v>
      </c>
      <c r="D42" s="531">
        <f t="shared" si="1"/>
        <v>543365</v>
      </c>
      <c r="E42" s="531">
        <f t="shared" si="1"/>
        <v>1389682</v>
      </c>
      <c r="F42" s="531">
        <f t="shared" si="1"/>
        <v>3951</v>
      </c>
      <c r="G42" s="532"/>
      <c r="H42" s="531">
        <f t="shared" si="2"/>
        <v>1745193</v>
      </c>
      <c r="I42" s="531">
        <v>649269</v>
      </c>
      <c r="J42" s="531">
        <v>415380</v>
      </c>
      <c r="K42" s="531">
        <v>677060</v>
      </c>
      <c r="L42" s="531">
        <v>3484</v>
      </c>
      <c r="M42" s="532"/>
      <c r="N42" s="531">
        <f t="shared" si="3"/>
        <v>883852</v>
      </c>
      <c r="O42" s="531">
        <v>42778</v>
      </c>
      <c r="P42" s="531">
        <v>127985</v>
      </c>
      <c r="Q42" s="531">
        <v>712622</v>
      </c>
      <c r="R42" s="531">
        <v>467</v>
      </c>
    </row>
    <row r="43" spans="1:20" s="522" customFormat="1" ht="8.65" customHeight="1">
      <c r="A43" s="528" t="s">
        <v>75</v>
      </c>
      <c r="B43" s="531">
        <f t="shared" si="0"/>
        <v>786104</v>
      </c>
      <c r="C43" s="531">
        <f t="shared" si="1"/>
        <v>105690</v>
      </c>
      <c r="D43" s="531">
        <f t="shared" si="1"/>
        <v>214714</v>
      </c>
      <c r="E43" s="531">
        <f t="shared" si="1"/>
        <v>462430</v>
      </c>
      <c r="F43" s="531">
        <f t="shared" si="1"/>
        <v>3270</v>
      </c>
      <c r="G43" s="532"/>
      <c r="H43" s="531">
        <f t="shared" si="2"/>
        <v>485632</v>
      </c>
      <c r="I43" s="531">
        <v>96457</v>
      </c>
      <c r="J43" s="531">
        <v>139839</v>
      </c>
      <c r="K43" s="531">
        <v>248244</v>
      </c>
      <c r="L43" s="531">
        <v>1092</v>
      </c>
      <c r="M43" s="532"/>
      <c r="N43" s="531">
        <f t="shared" si="3"/>
        <v>300472</v>
      </c>
      <c r="O43" s="531">
        <v>9233</v>
      </c>
      <c r="P43" s="531">
        <v>74875</v>
      </c>
      <c r="Q43" s="531">
        <v>214186</v>
      </c>
      <c r="R43" s="531">
        <v>2178</v>
      </c>
    </row>
    <row r="44" spans="1:20" s="522" customFormat="1" ht="8.65" customHeight="1">
      <c r="A44" s="523" t="s">
        <v>76</v>
      </c>
      <c r="B44" s="526">
        <f t="shared" si="0"/>
        <v>509054</v>
      </c>
      <c r="C44" s="526">
        <f t="shared" si="1"/>
        <v>136775</v>
      </c>
      <c r="D44" s="526">
        <f t="shared" si="1"/>
        <v>95817</v>
      </c>
      <c r="E44" s="526">
        <f t="shared" si="1"/>
        <v>276254</v>
      </c>
      <c r="F44" s="526">
        <f t="shared" si="1"/>
        <v>208</v>
      </c>
      <c r="G44" s="527"/>
      <c r="H44" s="526">
        <f t="shared" si="2"/>
        <v>341301</v>
      </c>
      <c r="I44" s="526">
        <v>121891</v>
      </c>
      <c r="J44" s="526">
        <v>79535</v>
      </c>
      <c r="K44" s="526">
        <v>139875</v>
      </c>
      <c r="L44" s="526">
        <v>0</v>
      </c>
      <c r="M44" s="527"/>
      <c r="N44" s="526">
        <f t="shared" si="3"/>
        <v>167753</v>
      </c>
      <c r="O44" s="526">
        <v>14884</v>
      </c>
      <c r="P44" s="526">
        <v>16282</v>
      </c>
      <c r="Q44" s="526">
        <v>136379</v>
      </c>
      <c r="R44" s="526">
        <v>208</v>
      </c>
    </row>
    <row r="45" spans="1:20" s="522" customFormat="1" ht="9" customHeight="1">
      <c r="A45" s="528"/>
      <c r="B45" s="528"/>
      <c r="C45" s="529"/>
      <c r="D45" s="529"/>
      <c r="E45" s="529"/>
      <c r="F45" s="529"/>
      <c r="G45" s="529"/>
      <c r="H45" s="528"/>
      <c r="I45" s="529"/>
      <c r="J45" s="529"/>
      <c r="K45" s="529"/>
      <c r="L45" s="529"/>
      <c r="M45" s="529"/>
      <c r="N45" s="528"/>
      <c r="O45" s="529"/>
      <c r="P45" s="529"/>
      <c r="Q45" s="529"/>
      <c r="R45" s="529"/>
      <c r="S45" s="529"/>
      <c r="T45" s="529"/>
    </row>
    <row r="46" spans="1:20" ht="9" customHeight="1">
      <c r="A46" s="513">
        <v>2006</v>
      </c>
      <c r="B46" s="512"/>
      <c r="C46" s="512"/>
      <c r="D46" s="512"/>
      <c r="E46" s="512"/>
      <c r="F46" s="512"/>
      <c r="G46" s="512"/>
      <c r="H46" s="514"/>
      <c r="I46" s="512"/>
      <c r="J46" s="512"/>
      <c r="K46" s="512"/>
      <c r="L46" s="512"/>
      <c r="M46" s="512"/>
      <c r="N46" s="512"/>
      <c r="O46" s="512"/>
      <c r="P46" s="512"/>
      <c r="Q46" s="512"/>
      <c r="R46" s="512"/>
    </row>
    <row r="47" spans="1:20" s="517" customFormat="1" ht="9" customHeight="1">
      <c r="A47" s="515" t="s">
        <v>44</v>
      </c>
      <c r="B47" s="514">
        <f>SUM(B49:B80)</f>
        <v>43212434</v>
      </c>
      <c r="C47" s="514">
        <f>SUM(C49:C80)</f>
        <v>6152707</v>
      </c>
      <c r="D47" s="514">
        <f>SUM(D49:D80)</f>
        <v>11096544</v>
      </c>
      <c r="E47" s="514">
        <f>SUM(E49:E80)</f>
        <v>25649680</v>
      </c>
      <c r="F47" s="514">
        <f>SUM(F49:F80)</f>
        <v>313503</v>
      </c>
      <c r="G47" s="514"/>
      <c r="H47" s="514">
        <f>SUM(H49:H80)</f>
        <v>27204670</v>
      </c>
      <c r="I47" s="514">
        <f>SUM(I49:I80)</f>
        <v>5401034</v>
      </c>
      <c r="J47" s="514">
        <f>SUM(J49:J80)</f>
        <v>8164588</v>
      </c>
      <c r="K47" s="514">
        <f>SUM(K49:K80)</f>
        <v>13429578</v>
      </c>
      <c r="L47" s="514">
        <f>SUM(L49:L80)</f>
        <v>209470</v>
      </c>
      <c r="M47" s="514"/>
      <c r="N47" s="514">
        <f>SUM(N49:N80)</f>
        <v>16007764</v>
      </c>
      <c r="O47" s="514">
        <f>SUM(O49:O80)</f>
        <v>751673</v>
      </c>
      <c r="P47" s="514">
        <f>SUM(P49:P80)</f>
        <v>2931956</v>
      </c>
      <c r="Q47" s="514">
        <f>SUM(Q49:Q80)</f>
        <v>12220102</v>
      </c>
      <c r="R47" s="514">
        <f>SUM(R49:R80)</f>
        <v>104033</v>
      </c>
    </row>
    <row r="48" spans="1:20" s="517" customFormat="1" ht="3.95" customHeight="1">
      <c r="A48" s="515"/>
      <c r="B48" s="514"/>
      <c r="C48" s="514"/>
      <c r="D48" s="514"/>
      <c r="E48" s="514"/>
      <c r="F48" s="514"/>
      <c r="G48" s="514"/>
      <c r="H48" s="514"/>
      <c r="I48" s="514"/>
      <c r="J48" s="514"/>
      <c r="K48" s="514"/>
      <c r="L48" s="514"/>
      <c r="M48" s="514"/>
      <c r="N48" s="514"/>
      <c r="O48" s="514"/>
      <c r="P48" s="514"/>
      <c r="Q48" s="514"/>
      <c r="R48" s="514"/>
    </row>
    <row r="49" spans="1:18" s="522" customFormat="1" ht="8.65" customHeight="1">
      <c r="A49" s="518" t="s">
        <v>45</v>
      </c>
      <c r="B49" s="520">
        <f>SUM(C49:F49)</f>
        <v>409931</v>
      </c>
      <c r="C49" s="520">
        <f>SUM(I49,O49)</f>
        <v>29403</v>
      </c>
      <c r="D49" s="520">
        <f>SUM(J49,P49)</f>
        <v>121055</v>
      </c>
      <c r="E49" s="520">
        <f>SUM(K49,Q49)</f>
        <v>258665</v>
      </c>
      <c r="F49" s="520">
        <f>SUM(L49,R49)</f>
        <v>808</v>
      </c>
      <c r="G49" s="521"/>
      <c r="H49" s="520">
        <f>SUM(I49:L49)</f>
        <v>256947</v>
      </c>
      <c r="I49" s="520">
        <v>28152</v>
      </c>
      <c r="J49" s="520">
        <v>93250</v>
      </c>
      <c r="K49" s="520">
        <v>134931</v>
      </c>
      <c r="L49" s="520">
        <v>614</v>
      </c>
      <c r="M49" s="521"/>
      <c r="N49" s="520">
        <f>SUM(O49:R49)</f>
        <v>152984</v>
      </c>
      <c r="O49" s="520">
        <v>1251</v>
      </c>
      <c r="P49" s="520">
        <v>27805</v>
      </c>
      <c r="Q49" s="520">
        <v>123734</v>
      </c>
      <c r="R49" s="520">
        <v>194</v>
      </c>
    </row>
    <row r="50" spans="1:18" s="522" customFormat="1" ht="8.65" customHeight="1">
      <c r="A50" s="518" t="s">
        <v>46</v>
      </c>
      <c r="B50" s="520">
        <f t="shared" ref="B50:B80" si="4">SUM(C50:F50)</f>
        <v>1247957</v>
      </c>
      <c r="C50" s="520">
        <f t="shared" ref="C50:F80" si="5">SUM(I50,O50)</f>
        <v>72666</v>
      </c>
      <c r="D50" s="520">
        <f t="shared" si="5"/>
        <v>384576</v>
      </c>
      <c r="E50" s="520">
        <f t="shared" si="5"/>
        <v>692308</v>
      </c>
      <c r="F50" s="520">
        <f t="shared" si="5"/>
        <v>98407</v>
      </c>
      <c r="G50" s="520"/>
      <c r="H50" s="520">
        <f t="shared" ref="H50:H80" si="6">SUM(I50:L50)</f>
        <v>769149</v>
      </c>
      <c r="I50" s="520">
        <v>52908</v>
      </c>
      <c r="J50" s="520">
        <v>261024</v>
      </c>
      <c r="K50" s="520">
        <v>384776</v>
      </c>
      <c r="L50" s="520">
        <v>70441</v>
      </c>
      <c r="M50" s="520"/>
      <c r="N50" s="520">
        <f t="shared" ref="N50:N80" si="7">SUM(O50:R50)</f>
        <v>478808</v>
      </c>
      <c r="O50" s="520">
        <v>19758</v>
      </c>
      <c r="P50" s="520">
        <v>123552</v>
      </c>
      <c r="Q50" s="520">
        <v>307532</v>
      </c>
      <c r="R50" s="520">
        <v>27966</v>
      </c>
    </row>
    <row r="51" spans="1:18" s="522" customFormat="1" ht="8.65" customHeight="1">
      <c r="A51" s="518" t="s">
        <v>47</v>
      </c>
      <c r="B51" s="520">
        <f t="shared" si="4"/>
        <v>242899</v>
      </c>
      <c r="C51" s="520">
        <f t="shared" si="5"/>
        <v>23974</v>
      </c>
      <c r="D51" s="520">
        <f t="shared" si="5"/>
        <v>46809</v>
      </c>
      <c r="E51" s="520">
        <f t="shared" si="5"/>
        <v>171071</v>
      </c>
      <c r="F51" s="520">
        <f t="shared" si="5"/>
        <v>1045</v>
      </c>
      <c r="G51" s="521"/>
      <c r="H51" s="520">
        <f t="shared" si="6"/>
        <v>161863</v>
      </c>
      <c r="I51" s="520">
        <v>20626</v>
      </c>
      <c r="J51" s="520">
        <v>41782</v>
      </c>
      <c r="K51" s="520">
        <v>98508</v>
      </c>
      <c r="L51" s="520">
        <v>947</v>
      </c>
      <c r="M51" s="521"/>
      <c r="N51" s="520">
        <f t="shared" si="7"/>
        <v>81036</v>
      </c>
      <c r="O51" s="520">
        <v>3348</v>
      </c>
      <c r="P51" s="520">
        <v>5027</v>
      </c>
      <c r="Q51" s="520">
        <v>72563</v>
      </c>
      <c r="R51" s="520">
        <v>98</v>
      </c>
    </row>
    <row r="52" spans="1:18" s="522" customFormat="1" ht="8.65" customHeight="1">
      <c r="A52" s="523" t="s">
        <v>48</v>
      </c>
      <c r="B52" s="526">
        <f t="shared" si="4"/>
        <v>332242</v>
      </c>
      <c r="C52" s="526">
        <f t="shared" si="5"/>
        <v>62070</v>
      </c>
      <c r="D52" s="526">
        <f t="shared" si="5"/>
        <v>76491</v>
      </c>
      <c r="E52" s="526">
        <f t="shared" si="5"/>
        <v>192544</v>
      </c>
      <c r="F52" s="526">
        <f t="shared" si="5"/>
        <v>1137</v>
      </c>
      <c r="G52" s="527"/>
      <c r="H52" s="526">
        <f t="shared" si="6"/>
        <v>216483</v>
      </c>
      <c r="I52" s="526">
        <v>57905</v>
      </c>
      <c r="J52" s="526">
        <v>55698</v>
      </c>
      <c r="K52" s="526">
        <v>102406</v>
      </c>
      <c r="L52" s="526">
        <v>474</v>
      </c>
      <c r="M52" s="527"/>
      <c r="N52" s="526">
        <f t="shared" si="7"/>
        <v>115759</v>
      </c>
      <c r="O52" s="526">
        <v>4165</v>
      </c>
      <c r="P52" s="526">
        <v>20793</v>
      </c>
      <c r="Q52" s="526">
        <v>90138</v>
      </c>
      <c r="R52" s="526">
        <v>663</v>
      </c>
    </row>
    <row r="53" spans="1:18" s="522" customFormat="1" ht="8.65" customHeight="1">
      <c r="A53" s="528" t="s">
        <v>49</v>
      </c>
      <c r="B53" s="531">
        <f t="shared" si="4"/>
        <v>1029515</v>
      </c>
      <c r="C53" s="531">
        <f t="shared" si="5"/>
        <v>57086</v>
      </c>
      <c r="D53" s="531">
        <f t="shared" si="5"/>
        <v>356838</v>
      </c>
      <c r="E53" s="531">
        <f t="shared" si="5"/>
        <v>609725</v>
      </c>
      <c r="F53" s="531">
        <f t="shared" si="5"/>
        <v>5866</v>
      </c>
      <c r="G53" s="532"/>
      <c r="H53" s="531">
        <f t="shared" si="6"/>
        <v>663285</v>
      </c>
      <c r="I53" s="531">
        <v>54593</v>
      </c>
      <c r="J53" s="531">
        <v>283085</v>
      </c>
      <c r="K53" s="531">
        <v>319899</v>
      </c>
      <c r="L53" s="531">
        <v>5708</v>
      </c>
      <c r="M53" s="532"/>
      <c r="N53" s="531">
        <f t="shared" si="7"/>
        <v>366230</v>
      </c>
      <c r="O53" s="531">
        <v>2493</v>
      </c>
      <c r="P53" s="531">
        <v>73753</v>
      </c>
      <c r="Q53" s="531">
        <v>289826</v>
      </c>
      <c r="R53" s="531">
        <v>158</v>
      </c>
    </row>
    <row r="54" spans="1:18" s="522" customFormat="1" ht="8.65" customHeight="1">
      <c r="A54" s="528" t="s">
        <v>50</v>
      </c>
      <c r="B54" s="531">
        <f t="shared" si="4"/>
        <v>273375</v>
      </c>
      <c r="C54" s="531">
        <f t="shared" si="5"/>
        <v>34632</v>
      </c>
      <c r="D54" s="531">
        <f t="shared" si="5"/>
        <v>56414</v>
      </c>
      <c r="E54" s="531">
        <f t="shared" si="5"/>
        <v>180972</v>
      </c>
      <c r="F54" s="531">
        <f t="shared" si="5"/>
        <v>1357</v>
      </c>
      <c r="G54" s="532"/>
      <c r="H54" s="531">
        <f t="shared" si="6"/>
        <v>165738</v>
      </c>
      <c r="I54" s="531">
        <v>30239</v>
      </c>
      <c r="J54" s="531">
        <v>45114</v>
      </c>
      <c r="K54" s="531">
        <v>89837</v>
      </c>
      <c r="L54" s="531">
        <v>548</v>
      </c>
      <c r="M54" s="532"/>
      <c r="N54" s="531">
        <f t="shared" si="7"/>
        <v>107637</v>
      </c>
      <c r="O54" s="531">
        <v>4393</v>
      </c>
      <c r="P54" s="531">
        <v>11300</v>
      </c>
      <c r="Q54" s="531">
        <v>91135</v>
      </c>
      <c r="R54" s="531">
        <v>809</v>
      </c>
    </row>
    <row r="55" spans="1:18" s="522" customFormat="1" ht="8.65" customHeight="1">
      <c r="A55" s="528" t="s">
        <v>51</v>
      </c>
      <c r="B55" s="531">
        <f t="shared" si="4"/>
        <v>1606649</v>
      </c>
      <c r="C55" s="531">
        <f t="shared" si="5"/>
        <v>633947</v>
      </c>
      <c r="D55" s="531">
        <f t="shared" si="5"/>
        <v>248991</v>
      </c>
      <c r="E55" s="531">
        <f t="shared" si="5"/>
        <v>721257</v>
      </c>
      <c r="F55" s="531">
        <f t="shared" si="5"/>
        <v>2454</v>
      </c>
      <c r="G55" s="532"/>
      <c r="H55" s="531">
        <f t="shared" si="6"/>
        <v>1155632</v>
      </c>
      <c r="I55" s="531">
        <v>603359</v>
      </c>
      <c r="J55" s="531">
        <v>188914</v>
      </c>
      <c r="K55" s="531">
        <v>362309</v>
      </c>
      <c r="L55" s="531">
        <v>1050</v>
      </c>
      <c r="M55" s="532"/>
      <c r="N55" s="531">
        <f t="shared" si="7"/>
        <v>451017</v>
      </c>
      <c r="O55" s="531">
        <v>30588</v>
      </c>
      <c r="P55" s="531">
        <v>60077</v>
      </c>
      <c r="Q55" s="531">
        <v>358948</v>
      </c>
      <c r="R55" s="531">
        <v>1404</v>
      </c>
    </row>
    <row r="56" spans="1:18" s="522" customFormat="1" ht="8.65" customHeight="1">
      <c r="A56" s="523" t="s">
        <v>52</v>
      </c>
      <c r="B56" s="526">
        <f t="shared" si="4"/>
        <v>1372767</v>
      </c>
      <c r="C56" s="526">
        <f t="shared" si="5"/>
        <v>126248</v>
      </c>
      <c r="D56" s="526">
        <f t="shared" si="5"/>
        <v>446545</v>
      </c>
      <c r="E56" s="526">
        <f t="shared" si="5"/>
        <v>750345</v>
      </c>
      <c r="F56" s="526">
        <f t="shared" si="5"/>
        <v>49629</v>
      </c>
      <c r="G56" s="527"/>
      <c r="H56" s="526">
        <f t="shared" si="6"/>
        <v>890145</v>
      </c>
      <c r="I56" s="526">
        <v>121761</v>
      </c>
      <c r="J56" s="526">
        <v>314161</v>
      </c>
      <c r="K56" s="526">
        <v>433484</v>
      </c>
      <c r="L56" s="526">
        <v>20739</v>
      </c>
      <c r="M56" s="527"/>
      <c r="N56" s="526">
        <f t="shared" si="7"/>
        <v>482622</v>
      </c>
      <c r="O56" s="526">
        <v>4487</v>
      </c>
      <c r="P56" s="526">
        <v>132384</v>
      </c>
      <c r="Q56" s="526">
        <v>316861</v>
      </c>
      <c r="R56" s="526">
        <v>28890</v>
      </c>
    </row>
    <row r="57" spans="1:18" s="522" customFormat="1" ht="8.65" customHeight="1">
      <c r="A57" s="528" t="s">
        <v>53</v>
      </c>
      <c r="B57" s="532">
        <f t="shared" si="4"/>
        <v>3983385</v>
      </c>
      <c r="C57" s="532">
        <f t="shared" si="5"/>
        <v>16014</v>
      </c>
      <c r="D57" s="531">
        <f t="shared" si="5"/>
        <v>781075</v>
      </c>
      <c r="E57" s="531">
        <f t="shared" si="5"/>
        <v>3178011</v>
      </c>
      <c r="F57" s="531">
        <f t="shared" si="5"/>
        <v>8285</v>
      </c>
      <c r="G57" s="532"/>
      <c r="H57" s="532">
        <f t="shared" si="6"/>
        <v>2305012</v>
      </c>
      <c r="I57" s="532">
        <v>13929</v>
      </c>
      <c r="J57" s="531">
        <v>574126</v>
      </c>
      <c r="K57" s="531">
        <v>1713966</v>
      </c>
      <c r="L57" s="531">
        <v>2991</v>
      </c>
      <c r="M57" s="532"/>
      <c r="N57" s="532">
        <f t="shared" si="7"/>
        <v>1678373</v>
      </c>
      <c r="O57" s="532">
        <v>2085</v>
      </c>
      <c r="P57" s="531">
        <v>206949</v>
      </c>
      <c r="Q57" s="531">
        <v>1464045</v>
      </c>
      <c r="R57" s="531">
        <v>5294</v>
      </c>
    </row>
    <row r="58" spans="1:18" s="522" customFormat="1" ht="8.65" customHeight="1">
      <c r="A58" s="528" t="s">
        <v>54</v>
      </c>
      <c r="B58" s="531">
        <f t="shared" si="4"/>
        <v>566754</v>
      </c>
      <c r="C58" s="531">
        <f t="shared" si="5"/>
        <v>107581</v>
      </c>
      <c r="D58" s="531">
        <f t="shared" si="5"/>
        <v>145710</v>
      </c>
      <c r="E58" s="531">
        <f t="shared" si="5"/>
        <v>310945</v>
      </c>
      <c r="F58" s="531">
        <f t="shared" si="5"/>
        <v>2518</v>
      </c>
      <c r="G58" s="532"/>
      <c r="H58" s="531">
        <f t="shared" si="6"/>
        <v>381913</v>
      </c>
      <c r="I58" s="531">
        <v>100416</v>
      </c>
      <c r="J58" s="531">
        <v>119040</v>
      </c>
      <c r="K58" s="531">
        <v>160439</v>
      </c>
      <c r="L58" s="531">
        <v>2018</v>
      </c>
      <c r="M58" s="532"/>
      <c r="N58" s="531">
        <f t="shared" si="7"/>
        <v>184841</v>
      </c>
      <c r="O58" s="531">
        <v>7165</v>
      </c>
      <c r="P58" s="531">
        <v>26670</v>
      </c>
      <c r="Q58" s="531">
        <v>150506</v>
      </c>
      <c r="R58" s="531">
        <v>500</v>
      </c>
    </row>
    <row r="59" spans="1:18" s="522" customFormat="1" ht="8.65" customHeight="1">
      <c r="A59" s="528" t="s">
        <v>55</v>
      </c>
      <c r="B59" s="531">
        <f t="shared" si="4"/>
        <v>2002889</v>
      </c>
      <c r="C59" s="531">
        <f t="shared" si="5"/>
        <v>278739</v>
      </c>
      <c r="D59" s="531">
        <f t="shared" si="5"/>
        <v>652116</v>
      </c>
      <c r="E59" s="531">
        <f t="shared" si="5"/>
        <v>1067777</v>
      </c>
      <c r="F59" s="531">
        <f t="shared" si="5"/>
        <v>4257</v>
      </c>
      <c r="G59" s="532"/>
      <c r="H59" s="531">
        <f t="shared" si="6"/>
        <v>1238261</v>
      </c>
      <c r="I59" s="531">
        <v>243970</v>
      </c>
      <c r="J59" s="531">
        <v>482128</v>
      </c>
      <c r="K59" s="531">
        <v>509942</v>
      </c>
      <c r="L59" s="531">
        <v>2221</v>
      </c>
      <c r="M59" s="532"/>
      <c r="N59" s="531">
        <f t="shared" si="7"/>
        <v>764628</v>
      </c>
      <c r="O59" s="531">
        <v>34769</v>
      </c>
      <c r="P59" s="531">
        <v>169988</v>
      </c>
      <c r="Q59" s="531">
        <v>557835</v>
      </c>
      <c r="R59" s="531">
        <v>2036</v>
      </c>
    </row>
    <row r="60" spans="1:18" s="522" customFormat="1" ht="8.65" customHeight="1">
      <c r="A60" s="523" t="s">
        <v>56</v>
      </c>
      <c r="B60" s="526">
        <f t="shared" si="4"/>
        <v>1227404</v>
      </c>
      <c r="C60" s="526">
        <f t="shared" si="5"/>
        <v>344868</v>
      </c>
      <c r="D60" s="526">
        <f t="shared" si="5"/>
        <v>221684</v>
      </c>
      <c r="E60" s="526">
        <f t="shared" si="5"/>
        <v>657975</v>
      </c>
      <c r="F60" s="526">
        <f t="shared" si="5"/>
        <v>2877</v>
      </c>
      <c r="G60" s="527"/>
      <c r="H60" s="526">
        <f t="shared" si="6"/>
        <v>740538</v>
      </c>
      <c r="I60" s="526">
        <v>292618</v>
      </c>
      <c r="J60" s="526">
        <v>143690</v>
      </c>
      <c r="K60" s="526">
        <v>301353</v>
      </c>
      <c r="L60" s="526">
        <v>2877</v>
      </c>
      <c r="M60" s="527"/>
      <c r="N60" s="526">
        <f t="shared" si="7"/>
        <v>486866</v>
      </c>
      <c r="O60" s="526">
        <v>52250</v>
      </c>
      <c r="P60" s="526">
        <v>77994</v>
      </c>
      <c r="Q60" s="526">
        <v>356622</v>
      </c>
      <c r="R60" s="526">
        <v>0</v>
      </c>
    </row>
    <row r="61" spans="1:18" s="522" customFormat="1" ht="8.65" customHeight="1">
      <c r="A61" s="528" t="s">
        <v>57</v>
      </c>
      <c r="B61" s="531">
        <f t="shared" si="4"/>
        <v>992627</v>
      </c>
      <c r="C61" s="531">
        <f t="shared" si="5"/>
        <v>242685</v>
      </c>
      <c r="D61" s="531">
        <f t="shared" si="5"/>
        <v>249201</v>
      </c>
      <c r="E61" s="531">
        <f t="shared" si="5"/>
        <v>497736</v>
      </c>
      <c r="F61" s="531">
        <f t="shared" si="5"/>
        <v>3005</v>
      </c>
      <c r="G61" s="532"/>
      <c r="H61" s="531">
        <f t="shared" si="6"/>
        <v>624843</v>
      </c>
      <c r="I61" s="531">
        <v>197018</v>
      </c>
      <c r="J61" s="531">
        <v>177427</v>
      </c>
      <c r="K61" s="531">
        <v>247576</v>
      </c>
      <c r="L61" s="531">
        <v>2822</v>
      </c>
      <c r="M61" s="532"/>
      <c r="N61" s="531">
        <f t="shared" si="7"/>
        <v>367784</v>
      </c>
      <c r="O61" s="531">
        <v>45667</v>
      </c>
      <c r="P61" s="531">
        <v>71774</v>
      </c>
      <c r="Q61" s="531">
        <v>250160</v>
      </c>
      <c r="R61" s="531">
        <v>183</v>
      </c>
    </row>
    <row r="62" spans="1:18" s="522" customFormat="1" ht="8.65" customHeight="1">
      <c r="A62" s="528" t="s">
        <v>58</v>
      </c>
      <c r="B62" s="531">
        <f t="shared" si="4"/>
        <v>2891859</v>
      </c>
      <c r="C62" s="531">
        <f t="shared" si="5"/>
        <v>284799</v>
      </c>
      <c r="D62" s="531">
        <f t="shared" si="5"/>
        <v>866078</v>
      </c>
      <c r="E62" s="531">
        <f t="shared" si="5"/>
        <v>1728093</v>
      </c>
      <c r="F62" s="531">
        <f t="shared" si="5"/>
        <v>12889</v>
      </c>
      <c r="G62" s="532"/>
      <c r="H62" s="531">
        <f t="shared" si="6"/>
        <v>1793023</v>
      </c>
      <c r="I62" s="531">
        <v>246645</v>
      </c>
      <c r="J62" s="531">
        <v>620253</v>
      </c>
      <c r="K62" s="531">
        <v>915208</v>
      </c>
      <c r="L62" s="531">
        <v>10917</v>
      </c>
      <c r="M62" s="532"/>
      <c r="N62" s="531">
        <f t="shared" si="7"/>
        <v>1098836</v>
      </c>
      <c r="O62" s="531">
        <v>38154</v>
      </c>
      <c r="P62" s="531">
        <v>245825</v>
      </c>
      <c r="Q62" s="531">
        <v>812885</v>
      </c>
      <c r="R62" s="531">
        <v>1972</v>
      </c>
    </row>
    <row r="63" spans="1:18" s="522" customFormat="1" ht="8.65" customHeight="1">
      <c r="A63" s="528" t="s">
        <v>59</v>
      </c>
      <c r="B63" s="531">
        <f t="shared" si="4"/>
        <v>5697933</v>
      </c>
      <c r="C63" s="531">
        <f t="shared" si="5"/>
        <v>306120</v>
      </c>
      <c r="D63" s="531">
        <f t="shared" si="5"/>
        <v>1631345</v>
      </c>
      <c r="E63" s="531">
        <f t="shared" si="5"/>
        <v>3745133</v>
      </c>
      <c r="F63" s="531">
        <f t="shared" si="5"/>
        <v>15335</v>
      </c>
      <c r="G63" s="532"/>
      <c r="H63" s="531">
        <f t="shared" si="6"/>
        <v>3637616</v>
      </c>
      <c r="I63" s="531">
        <v>271330</v>
      </c>
      <c r="J63" s="531">
        <v>1241495</v>
      </c>
      <c r="K63" s="531">
        <v>2112412</v>
      </c>
      <c r="L63" s="531">
        <v>12379</v>
      </c>
      <c r="M63" s="532"/>
      <c r="N63" s="531">
        <f t="shared" si="7"/>
        <v>2060317</v>
      </c>
      <c r="O63" s="531">
        <v>34790</v>
      </c>
      <c r="P63" s="531">
        <v>389850</v>
      </c>
      <c r="Q63" s="531">
        <v>1632721</v>
      </c>
      <c r="R63" s="531">
        <v>2956</v>
      </c>
    </row>
    <row r="64" spans="1:18" s="522" customFormat="1" ht="8.65" customHeight="1">
      <c r="A64" s="523" t="s">
        <v>60</v>
      </c>
      <c r="B64" s="526">
        <f t="shared" si="4"/>
        <v>1670789</v>
      </c>
      <c r="C64" s="526">
        <f t="shared" si="5"/>
        <v>393577</v>
      </c>
      <c r="D64" s="526">
        <f t="shared" si="5"/>
        <v>351414</v>
      </c>
      <c r="E64" s="526">
        <f t="shared" si="5"/>
        <v>922263</v>
      </c>
      <c r="F64" s="526">
        <f t="shared" si="5"/>
        <v>3535</v>
      </c>
      <c r="G64" s="527"/>
      <c r="H64" s="526">
        <f t="shared" si="6"/>
        <v>1002687</v>
      </c>
      <c r="I64" s="526">
        <v>317142</v>
      </c>
      <c r="J64" s="526">
        <v>260969</v>
      </c>
      <c r="K64" s="526">
        <v>422252</v>
      </c>
      <c r="L64" s="526">
        <v>2324</v>
      </c>
      <c r="M64" s="527"/>
      <c r="N64" s="526">
        <f t="shared" si="7"/>
        <v>668102</v>
      </c>
      <c r="O64" s="526">
        <v>76435</v>
      </c>
      <c r="P64" s="526">
        <v>90445</v>
      </c>
      <c r="Q64" s="526">
        <v>500011</v>
      </c>
      <c r="R64" s="526">
        <v>1211</v>
      </c>
    </row>
    <row r="65" spans="1:18" s="522" customFormat="1" ht="8.65" customHeight="1">
      <c r="A65" s="528" t="s">
        <v>61</v>
      </c>
      <c r="B65" s="531">
        <f t="shared" si="4"/>
        <v>698493</v>
      </c>
      <c r="C65" s="531">
        <f t="shared" si="5"/>
        <v>83944</v>
      </c>
      <c r="D65" s="531">
        <f t="shared" si="5"/>
        <v>165650</v>
      </c>
      <c r="E65" s="531">
        <f t="shared" si="5"/>
        <v>446086</v>
      </c>
      <c r="F65" s="531">
        <f t="shared" si="5"/>
        <v>2813</v>
      </c>
      <c r="G65" s="532"/>
      <c r="H65" s="531">
        <f t="shared" si="6"/>
        <v>428228</v>
      </c>
      <c r="I65" s="531">
        <v>76291</v>
      </c>
      <c r="J65" s="531">
        <v>128969</v>
      </c>
      <c r="K65" s="531">
        <v>221084</v>
      </c>
      <c r="L65" s="531">
        <v>1884</v>
      </c>
      <c r="M65" s="532"/>
      <c r="N65" s="531">
        <f t="shared" si="7"/>
        <v>270265</v>
      </c>
      <c r="O65" s="531">
        <v>7653</v>
      </c>
      <c r="P65" s="531">
        <v>36681</v>
      </c>
      <c r="Q65" s="531">
        <v>225002</v>
      </c>
      <c r="R65" s="531">
        <v>929</v>
      </c>
    </row>
    <row r="66" spans="1:18" s="522" customFormat="1" ht="8.65" customHeight="1">
      <c r="A66" s="528" t="s">
        <v>62</v>
      </c>
      <c r="B66" s="531">
        <f t="shared" si="4"/>
        <v>425411</v>
      </c>
      <c r="C66" s="531">
        <f t="shared" si="5"/>
        <v>81891</v>
      </c>
      <c r="D66" s="531">
        <f t="shared" si="5"/>
        <v>77023</v>
      </c>
      <c r="E66" s="531">
        <f t="shared" si="5"/>
        <v>265413</v>
      </c>
      <c r="F66" s="531">
        <f t="shared" si="5"/>
        <v>1084</v>
      </c>
      <c r="G66" s="532"/>
      <c r="H66" s="531">
        <f t="shared" si="6"/>
        <v>263513</v>
      </c>
      <c r="I66" s="531">
        <v>76167</v>
      </c>
      <c r="J66" s="531">
        <v>59261</v>
      </c>
      <c r="K66" s="531">
        <v>127644</v>
      </c>
      <c r="L66" s="531">
        <v>441</v>
      </c>
      <c r="M66" s="532"/>
      <c r="N66" s="531">
        <f t="shared" si="7"/>
        <v>161898</v>
      </c>
      <c r="O66" s="531">
        <v>5724</v>
      </c>
      <c r="P66" s="531">
        <v>17762</v>
      </c>
      <c r="Q66" s="531">
        <v>137769</v>
      </c>
      <c r="R66" s="531">
        <v>643</v>
      </c>
    </row>
    <row r="67" spans="1:18" s="522" customFormat="1" ht="8.65" customHeight="1">
      <c r="A67" s="528" t="s">
        <v>63</v>
      </c>
      <c r="B67" s="531">
        <f t="shared" si="4"/>
        <v>1908834</v>
      </c>
      <c r="C67" s="531">
        <f t="shared" si="5"/>
        <v>43278</v>
      </c>
      <c r="D67" s="531">
        <f t="shared" si="5"/>
        <v>622259</v>
      </c>
      <c r="E67" s="531">
        <f t="shared" si="5"/>
        <v>1231646</v>
      </c>
      <c r="F67" s="531">
        <f t="shared" si="5"/>
        <v>11651</v>
      </c>
      <c r="G67" s="532"/>
      <c r="H67" s="531">
        <f t="shared" si="6"/>
        <v>1230318</v>
      </c>
      <c r="I67" s="531">
        <v>39592</v>
      </c>
      <c r="J67" s="531">
        <v>485462</v>
      </c>
      <c r="K67" s="531">
        <v>699937</v>
      </c>
      <c r="L67" s="531">
        <v>5327</v>
      </c>
      <c r="M67" s="532"/>
      <c r="N67" s="531">
        <f t="shared" si="7"/>
        <v>678516</v>
      </c>
      <c r="O67" s="531">
        <v>3686</v>
      </c>
      <c r="P67" s="531">
        <v>136797</v>
      </c>
      <c r="Q67" s="531">
        <v>531709</v>
      </c>
      <c r="R67" s="531">
        <v>6324</v>
      </c>
    </row>
    <row r="68" spans="1:18" s="522" customFormat="1" ht="8.65" customHeight="1">
      <c r="A68" s="523" t="s">
        <v>64</v>
      </c>
      <c r="B68" s="526">
        <f t="shared" si="4"/>
        <v>1432050</v>
      </c>
      <c r="C68" s="526">
        <f t="shared" si="5"/>
        <v>501169</v>
      </c>
      <c r="D68" s="526">
        <f t="shared" si="5"/>
        <v>274811</v>
      </c>
      <c r="E68" s="526">
        <f t="shared" si="5"/>
        <v>651674</v>
      </c>
      <c r="F68" s="526">
        <f t="shared" si="5"/>
        <v>4396</v>
      </c>
      <c r="G68" s="527"/>
      <c r="H68" s="526">
        <f t="shared" si="6"/>
        <v>876211</v>
      </c>
      <c r="I68" s="526">
        <v>421109</v>
      </c>
      <c r="J68" s="526">
        <v>156580</v>
      </c>
      <c r="K68" s="526">
        <v>295321</v>
      </c>
      <c r="L68" s="526">
        <v>3201</v>
      </c>
      <c r="M68" s="527"/>
      <c r="N68" s="526">
        <f t="shared" si="7"/>
        <v>555839</v>
      </c>
      <c r="O68" s="526">
        <v>80060</v>
      </c>
      <c r="P68" s="526">
        <v>118231</v>
      </c>
      <c r="Q68" s="526">
        <v>356353</v>
      </c>
      <c r="R68" s="526">
        <v>1195</v>
      </c>
    </row>
    <row r="69" spans="1:18" s="522" customFormat="1" ht="8.65" customHeight="1">
      <c r="A69" s="528" t="s">
        <v>65</v>
      </c>
      <c r="B69" s="531">
        <f t="shared" si="4"/>
        <v>2252357</v>
      </c>
      <c r="C69" s="531">
        <f t="shared" si="5"/>
        <v>570443</v>
      </c>
      <c r="D69" s="531">
        <f t="shared" si="5"/>
        <v>578975</v>
      </c>
      <c r="E69" s="531">
        <f t="shared" si="5"/>
        <v>1098343</v>
      </c>
      <c r="F69" s="531">
        <f t="shared" si="5"/>
        <v>4596</v>
      </c>
      <c r="G69" s="532"/>
      <c r="H69" s="531">
        <f t="shared" si="6"/>
        <v>1352263</v>
      </c>
      <c r="I69" s="531">
        <v>425836</v>
      </c>
      <c r="J69" s="531">
        <v>398922</v>
      </c>
      <c r="K69" s="531">
        <v>524771</v>
      </c>
      <c r="L69" s="531">
        <v>2734</v>
      </c>
      <c r="M69" s="532"/>
      <c r="N69" s="531">
        <f t="shared" si="7"/>
        <v>900094</v>
      </c>
      <c r="O69" s="531">
        <v>144607</v>
      </c>
      <c r="P69" s="531">
        <v>180053</v>
      </c>
      <c r="Q69" s="531">
        <v>573572</v>
      </c>
      <c r="R69" s="531">
        <v>1862</v>
      </c>
    </row>
    <row r="70" spans="1:18" s="522" customFormat="1" ht="8.65" customHeight="1">
      <c r="A70" s="528" t="s">
        <v>66</v>
      </c>
      <c r="B70" s="531">
        <f t="shared" si="4"/>
        <v>663312</v>
      </c>
      <c r="C70" s="531">
        <f t="shared" si="5"/>
        <v>53369</v>
      </c>
      <c r="D70" s="531">
        <f t="shared" si="5"/>
        <v>225873</v>
      </c>
      <c r="E70" s="531">
        <f t="shared" si="5"/>
        <v>383656</v>
      </c>
      <c r="F70" s="531">
        <f t="shared" si="5"/>
        <v>414</v>
      </c>
      <c r="G70" s="532"/>
      <c r="H70" s="531">
        <f t="shared" si="6"/>
        <v>398383</v>
      </c>
      <c r="I70" s="531">
        <v>46653</v>
      </c>
      <c r="J70" s="531">
        <v>162185</v>
      </c>
      <c r="K70" s="531">
        <v>189219</v>
      </c>
      <c r="L70" s="531">
        <v>326</v>
      </c>
      <c r="M70" s="532"/>
      <c r="N70" s="531">
        <f t="shared" si="7"/>
        <v>264929</v>
      </c>
      <c r="O70" s="531">
        <v>6716</v>
      </c>
      <c r="P70" s="531">
        <v>63688</v>
      </c>
      <c r="Q70" s="531">
        <v>194437</v>
      </c>
      <c r="R70" s="531">
        <v>88</v>
      </c>
    </row>
    <row r="71" spans="1:18" s="522" customFormat="1" ht="8.65" customHeight="1">
      <c r="A71" s="528" t="s">
        <v>67</v>
      </c>
      <c r="B71" s="531">
        <f t="shared" si="4"/>
        <v>541310</v>
      </c>
      <c r="C71" s="531">
        <f t="shared" si="5"/>
        <v>32673</v>
      </c>
      <c r="D71" s="531">
        <f t="shared" si="5"/>
        <v>98834</v>
      </c>
      <c r="E71" s="531">
        <f t="shared" si="5"/>
        <v>407480</v>
      </c>
      <c r="F71" s="531">
        <f t="shared" si="5"/>
        <v>2323</v>
      </c>
      <c r="G71" s="532"/>
      <c r="H71" s="531">
        <f t="shared" si="6"/>
        <v>338287</v>
      </c>
      <c r="I71" s="531">
        <v>29962</v>
      </c>
      <c r="J71" s="531">
        <v>80743</v>
      </c>
      <c r="K71" s="531">
        <v>225627</v>
      </c>
      <c r="L71" s="531">
        <v>1955</v>
      </c>
      <c r="M71" s="532"/>
      <c r="N71" s="531">
        <f t="shared" si="7"/>
        <v>203023</v>
      </c>
      <c r="O71" s="531">
        <v>2711</v>
      </c>
      <c r="P71" s="531">
        <v>18091</v>
      </c>
      <c r="Q71" s="531">
        <v>181853</v>
      </c>
      <c r="R71" s="531">
        <v>368</v>
      </c>
    </row>
    <row r="72" spans="1:18" s="522" customFormat="1" ht="8.65" customHeight="1">
      <c r="A72" s="523" t="s">
        <v>68</v>
      </c>
      <c r="B72" s="526">
        <f t="shared" si="4"/>
        <v>938173</v>
      </c>
      <c r="C72" s="526">
        <f t="shared" si="5"/>
        <v>189200</v>
      </c>
      <c r="D72" s="526">
        <f t="shared" si="5"/>
        <v>244973</v>
      </c>
      <c r="E72" s="526">
        <f t="shared" si="5"/>
        <v>496182</v>
      </c>
      <c r="F72" s="526">
        <f t="shared" si="5"/>
        <v>7818</v>
      </c>
      <c r="G72" s="527"/>
      <c r="H72" s="526">
        <f t="shared" si="6"/>
        <v>595609</v>
      </c>
      <c r="I72" s="526">
        <v>166739</v>
      </c>
      <c r="J72" s="526">
        <v>183409</v>
      </c>
      <c r="K72" s="526">
        <v>240129</v>
      </c>
      <c r="L72" s="526">
        <v>5332</v>
      </c>
      <c r="M72" s="527"/>
      <c r="N72" s="526">
        <f t="shared" si="7"/>
        <v>342564</v>
      </c>
      <c r="O72" s="526">
        <v>22461</v>
      </c>
      <c r="P72" s="526">
        <v>61564</v>
      </c>
      <c r="Q72" s="526">
        <v>256053</v>
      </c>
      <c r="R72" s="526">
        <v>2486</v>
      </c>
    </row>
    <row r="73" spans="1:18" s="522" customFormat="1" ht="8.65" customHeight="1">
      <c r="A73" s="528" t="s">
        <v>69</v>
      </c>
      <c r="B73" s="531">
        <f t="shared" si="4"/>
        <v>1167673</v>
      </c>
      <c r="C73" s="531">
        <f t="shared" si="5"/>
        <v>231988</v>
      </c>
      <c r="D73" s="531">
        <f t="shared" si="5"/>
        <v>205848</v>
      </c>
      <c r="E73" s="531">
        <f t="shared" si="5"/>
        <v>718622</v>
      </c>
      <c r="F73" s="531">
        <f t="shared" si="5"/>
        <v>11215</v>
      </c>
      <c r="G73" s="532"/>
      <c r="H73" s="531">
        <f t="shared" si="6"/>
        <v>739276</v>
      </c>
      <c r="I73" s="531">
        <v>203521</v>
      </c>
      <c r="J73" s="531">
        <v>154810</v>
      </c>
      <c r="K73" s="531">
        <v>371985</v>
      </c>
      <c r="L73" s="531">
        <v>8960</v>
      </c>
      <c r="M73" s="532"/>
      <c r="N73" s="531">
        <f t="shared" si="7"/>
        <v>428397</v>
      </c>
      <c r="O73" s="531">
        <v>28467</v>
      </c>
      <c r="P73" s="531">
        <v>51038</v>
      </c>
      <c r="Q73" s="531">
        <v>346637</v>
      </c>
      <c r="R73" s="531">
        <v>2255</v>
      </c>
    </row>
    <row r="74" spans="1:18" s="522" customFormat="1" ht="8.65" customHeight="1">
      <c r="A74" s="528" t="s">
        <v>70</v>
      </c>
      <c r="B74" s="531">
        <f t="shared" si="4"/>
        <v>1027596</v>
      </c>
      <c r="C74" s="531">
        <f t="shared" si="5"/>
        <v>96965</v>
      </c>
      <c r="D74" s="531">
        <f t="shared" si="5"/>
        <v>324760</v>
      </c>
      <c r="E74" s="531">
        <f t="shared" si="5"/>
        <v>585893</v>
      </c>
      <c r="F74" s="531">
        <f t="shared" si="5"/>
        <v>19978</v>
      </c>
      <c r="G74" s="532"/>
      <c r="H74" s="531">
        <f t="shared" si="6"/>
        <v>648146</v>
      </c>
      <c r="I74" s="531">
        <v>85867</v>
      </c>
      <c r="J74" s="531">
        <v>234719</v>
      </c>
      <c r="K74" s="531">
        <v>310983</v>
      </c>
      <c r="L74" s="531">
        <v>16577</v>
      </c>
      <c r="M74" s="532"/>
      <c r="N74" s="531">
        <f t="shared" si="7"/>
        <v>379450</v>
      </c>
      <c r="O74" s="531">
        <v>11098</v>
      </c>
      <c r="P74" s="531">
        <v>90041</v>
      </c>
      <c r="Q74" s="531">
        <v>274910</v>
      </c>
      <c r="R74" s="531">
        <v>3401</v>
      </c>
    </row>
    <row r="75" spans="1:18" s="522" customFormat="1" ht="8.65" customHeight="1">
      <c r="A75" s="528" t="s">
        <v>71</v>
      </c>
      <c r="B75" s="531">
        <f t="shared" si="4"/>
        <v>762228</v>
      </c>
      <c r="C75" s="531">
        <f t="shared" si="5"/>
        <v>156806</v>
      </c>
      <c r="D75" s="531">
        <f t="shared" si="5"/>
        <v>154419</v>
      </c>
      <c r="E75" s="531">
        <f t="shared" si="5"/>
        <v>447933</v>
      </c>
      <c r="F75" s="531">
        <f t="shared" si="5"/>
        <v>3070</v>
      </c>
      <c r="G75" s="532"/>
      <c r="H75" s="531">
        <f t="shared" si="6"/>
        <v>540073</v>
      </c>
      <c r="I75" s="531">
        <v>152875</v>
      </c>
      <c r="J75" s="531">
        <v>130223</v>
      </c>
      <c r="K75" s="531">
        <v>254784</v>
      </c>
      <c r="L75" s="531">
        <v>2191</v>
      </c>
      <c r="M75" s="532"/>
      <c r="N75" s="531">
        <f t="shared" si="7"/>
        <v>222155</v>
      </c>
      <c r="O75" s="531">
        <v>3931</v>
      </c>
      <c r="P75" s="531">
        <v>24196</v>
      </c>
      <c r="Q75" s="531">
        <v>193149</v>
      </c>
      <c r="R75" s="531">
        <v>879</v>
      </c>
    </row>
    <row r="76" spans="1:18" s="522" customFormat="1" ht="8.65" customHeight="1">
      <c r="A76" s="523" t="s">
        <v>72</v>
      </c>
      <c r="B76" s="526">
        <f t="shared" si="4"/>
        <v>1293961</v>
      </c>
      <c r="C76" s="526">
        <f t="shared" si="5"/>
        <v>97700</v>
      </c>
      <c r="D76" s="526">
        <f t="shared" si="5"/>
        <v>419053</v>
      </c>
      <c r="E76" s="526">
        <f t="shared" si="5"/>
        <v>756688</v>
      </c>
      <c r="F76" s="526">
        <f t="shared" si="5"/>
        <v>20520</v>
      </c>
      <c r="G76" s="527"/>
      <c r="H76" s="526">
        <f t="shared" si="6"/>
        <v>813438</v>
      </c>
      <c r="I76" s="526">
        <v>95857</v>
      </c>
      <c r="J76" s="526">
        <v>291520</v>
      </c>
      <c r="K76" s="526">
        <v>411375</v>
      </c>
      <c r="L76" s="526">
        <v>14686</v>
      </c>
      <c r="M76" s="527"/>
      <c r="N76" s="526">
        <f t="shared" si="7"/>
        <v>480523</v>
      </c>
      <c r="O76" s="526">
        <v>1843</v>
      </c>
      <c r="P76" s="526">
        <v>127533</v>
      </c>
      <c r="Q76" s="526">
        <v>345313</v>
      </c>
      <c r="R76" s="526">
        <v>5834</v>
      </c>
    </row>
    <row r="77" spans="1:18" s="522" customFormat="1" ht="8.65" customHeight="1">
      <c r="A77" s="528" t="s">
        <v>73</v>
      </c>
      <c r="B77" s="531">
        <f t="shared" si="4"/>
        <v>434436</v>
      </c>
      <c r="C77" s="531">
        <f t="shared" si="5"/>
        <v>66830</v>
      </c>
      <c r="D77" s="531">
        <f t="shared" si="5"/>
        <v>149729</v>
      </c>
      <c r="E77" s="531">
        <f t="shared" si="5"/>
        <v>215385</v>
      </c>
      <c r="F77" s="531">
        <f t="shared" si="5"/>
        <v>2492</v>
      </c>
      <c r="G77" s="532"/>
      <c r="H77" s="531">
        <f t="shared" si="6"/>
        <v>275191</v>
      </c>
      <c r="I77" s="531">
        <v>59298</v>
      </c>
      <c r="J77" s="531">
        <v>105004</v>
      </c>
      <c r="K77" s="531">
        <v>109363</v>
      </c>
      <c r="L77" s="531">
        <v>1526</v>
      </c>
      <c r="M77" s="532"/>
      <c r="N77" s="531">
        <f t="shared" si="7"/>
        <v>159245</v>
      </c>
      <c r="O77" s="531">
        <v>7532</v>
      </c>
      <c r="P77" s="531">
        <v>44725</v>
      </c>
      <c r="Q77" s="531">
        <v>106022</v>
      </c>
      <c r="R77" s="531">
        <v>966</v>
      </c>
    </row>
    <row r="78" spans="1:18" s="522" customFormat="1" ht="8.65" customHeight="1">
      <c r="A78" s="528" t="s">
        <v>74</v>
      </c>
      <c r="B78" s="531">
        <f t="shared" si="4"/>
        <v>2777764</v>
      </c>
      <c r="C78" s="531">
        <f t="shared" si="5"/>
        <v>690780</v>
      </c>
      <c r="D78" s="531">
        <f t="shared" si="5"/>
        <v>565040</v>
      </c>
      <c r="E78" s="531">
        <f t="shared" si="5"/>
        <v>1516236</v>
      </c>
      <c r="F78" s="531">
        <f t="shared" si="5"/>
        <v>5708</v>
      </c>
      <c r="G78" s="532"/>
      <c r="H78" s="531">
        <f t="shared" si="6"/>
        <v>1851685</v>
      </c>
      <c r="I78" s="531">
        <v>658000</v>
      </c>
      <c r="J78" s="531">
        <v>439877</v>
      </c>
      <c r="K78" s="531">
        <v>750021</v>
      </c>
      <c r="L78" s="531">
        <v>3787</v>
      </c>
      <c r="M78" s="532"/>
      <c r="N78" s="531">
        <f t="shared" si="7"/>
        <v>926079</v>
      </c>
      <c r="O78" s="531">
        <v>32780</v>
      </c>
      <c r="P78" s="531">
        <v>125163</v>
      </c>
      <c r="Q78" s="531">
        <v>766215</v>
      </c>
      <c r="R78" s="531">
        <v>1921</v>
      </c>
    </row>
    <row r="79" spans="1:18" s="522" customFormat="1" ht="8.65" customHeight="1">
      <c r="A79" s="528" t="s">
        <v>75</v>
      </c>
      <c r="B79" s="531">
        <f t="shared" si="4"/>
        <v>814831</v>
      </c>
      <c r="C79" s="531">
        <f t="shared" si="5"/>
        <v>95325</v>
      </c>
      <c r="D79" s="531">
        <f t="shared" si="5"/>
        <v>250927</v>
      </c>
      <c r="E79" s="531">
        <f t="shared" si="5"/>
        <v>467673</v>
      </c>
      <c r="F79" s="531">
        <f t="shared" si="5"/>
        <v>906</v>
      </c>
      <c r="G79" s="532"/>
      <c r="H79" s="531">
        <f t="shared" si="6"/>
        <v>508472</v>
      </c>
      <c r="I79" s="531">
        <v>85558</v>
      </c>
      <c r="J79" s="531">
        <v>167490</v>
      </c>
      <c r="K79" s="531">
        <v>254798</v>
      </c>
      <c r="L79" s="531">
        <v>626</v>
      </c>
      <c r="M79" s="532"/>
      <c r="N79" s="531">
        <f t="shared" si="7"/>
        <v>306359</v>
      </c>
      <c r="O79" s="531">
        <v>9767</v>
      </c>
      <c r="P79" s="531">
        <v>83437</v>
      </c>
      <c r="Q79" s="531">
        <v>212875</v>
      </c>
      <c r="R79" s="531">
        <v>280</v>
      </c>
    </row>
    <row r="80" spans="1:18" s="522" customFormat="1" ht="8.65" customHeight="1">
      <c r="A80" s="523" t="s">
        <v>76</v>
      </c>
      <c r="B80" s="526">
        <f t="shared" si="4"/>
        <v>525030</v>
      </c>
      <c r="C80" s="526">
        <f t="shared" si="5"/>
        <v>145937</v>
      </c>
      <c r="D80" s="526">
        <f t="shared" si="5"/>
        <v>102028</v>
      </c>
      <c r="E80" s="526">
        <f t="shared" si="5"/>
        <v>275950</v>
      </c>
      <c r="F80" s="526">
        <f t="shared" si="5"/>
        <v>1115</v>
      </c>
      <c r="G80" s="527"/>
      <c r="H80" s="526">
        <f t="shared" si="6"/>
        <v>342442</v>
      </c>
      <c r="I80" s="526">
        <v>125098</v>
      </c>
      <c r="J80" s="526">
        <v>83258</v>
      </c>
      <c r="K80" s="526">
        <v>133239</v>
      </c>
      <c r="L80" s="526">
        <v>847</v>
      </c>
      <c r="M80" s="527"/>
      <c r="N80" s="526">
        <f t="shared" si="7"/>
        <v>182588</v>
      </c>
      <c r="O80" s="526">
        <v>20839</v>
      </c>
      <c r="P80" s="526">
        <v>18770</v>
      </c>
      <c r="Q80" s="526">
        <v>142711</v>
      </c>
      <c r="R80" s="526">
        <v>268</v>
      </c>
    </row>
    <row r="81" spans="1:20" s="522" customFormat="1" ht="9" customHeight="1">
      <c r="A81" s="528"/>
      <c r="B81" s="528"/>
      <c r="C81" s="529"/>
      <c r="D81" s="529"/>
      <c r="E81" s="529"/>
      <c r="F81" s="529"/>
      <c r="G81" s="529"/>
      <c r="H81" s="528"/>
      <c r="I81" s="529"/>
      <c r="J81" s="529"/>
      <c r="K81" s="529"/>
      <c r="L81" s="529"/>
      <c r="M81" s="529"/>
      <c r="N81" s="528"/>
      <c r="O81" s="529"/>
      <c r="P81" s="529"/>
      <c r="Q81" s="529"/>
      <c r="R81" s="529"/>
      <c r="S81" s="529"/>
      <c r="T81" s="529"/>
    </row>
    <row r="82" spans="1:20" ht="9" customHeight="1">
      <c r="A82" s="513">
        <v>2007</v>
      </c>
      <c r="B82" s="512"/>
      <c r="C82" s="512"/>
      <c r="D82" s="512"/>
      <c r="E82" s="512"/>
      <c r="F82" s="512"/>
      <c r="G82" s="512"/>
      <c r="H82" s="514"/>
      <c r="I82" s="512"/>
      <c r="J82" s="512"/>
      <c r="K82" s="512"/>
      <c r="L82" s="512"/>
      <c r="M82" s="512"/>
      <c r="N82" s="512"/>
      <c r="O82" s="512"/>
      <c r="P82" s="512"/>
      <c r="Q82" s="512"/>
      <c r="R82" s="512"/>
    </row>
    <row r="83" spans="1:20" s="517" customFormat="1" ht="9" customHeight="1">
      <c r="A83" s="515" t="s">
        <v>44</v>
      </c>
      <c r="B83" s="514">
        <f>SUM(B85:B116)</f>
        <v>44050928</v>
      </c>
      <c r="C83" s="514">
        <f>SUM(C85:C116)</f>
        <v>5961823</v>
      </c>
      <c r="D83" s="514">
        <f>SUM(D85:D116)</f>
        <v>11360457</v>
      </c>
      <c r="E83" s="514">
        <f>SUM(E85:E116)</f>
        <v>26414016</v>
      </c>
      <c r="F83" s="514">
        <f>SUM(F85:F116)</f>
        <v>314632</v>
      </c>
      <c r="G83" s="514"/>
      <c r="H83" s="514">
        <f>SUM(H85:H116)</f>
        <v>27549470</v>
      </c>
      <c r="I83" s="514">
        <f>SUM(I85:I116)</f>
        <v>5242525</v>
      </c>
      <c r="J83" s="514">
        <f>SUM(J85:J116)</f>
        <v>8407610</v>
      </c>
      <c r="K83" s="514">
        <f>SUM(K85:K116)</f>
        <v>13691454</v>
      </c>
      <c r="L83" s="514">
        <f>SUM(L85:L116)</f>
        <v>207881</v>
      </c>
      <c r="M83" s="514"/>
      <c r="N83" s="514">
        <f>SUM(N85:N116)</f>
        <v>16501458</v>
      </c>
      <c r="O83" s="514">
        <f>SUM(O85:O116)</f>
        <v>719298</v>
      </c>
      <c r="P83" s="514">
        <f>SUM(P85:P116)</f>
        <v>2952847</v>
      </c>
      <c r="Q83" s="514">
        <f>SUM(Q85:Q116)</f>
        <v>12722562</v>
      </c>
      <c r="R83" s="514">
        <f>SUM(R85:R116)</f>
        <v>106751</v>
      </c>
    </row>
    <row r="84" spans="1:20" s="517" customFormat="1" ht="3.95" customHeight="1">
      <c r="A84" s="515"/>
      <c r="B84" s="514"/>
      <c r="C84" s="514"/>
      <c r="D84" s="514"/>
      <c r="E84" s="514"/>
      <c r="F84" s="514"/>
      <c r="G84" s="514"/>
      <c r="H84" s="514"/>
      <c r="I84" s="514"/>
      <c r="J84" s="514"/>
      <c r="K84" s="514"/>
      <c r="L84" s="514"/>
      <c r="M84" s="514"/>
      <c r="N84" s="514"/>
      <c r="O84" s="514"/>
      <c r="P84" s="514"/>
      <c r="Q84" s="514"/>
      <c r="R84" s="514"/>
    </row>
    <row r="85" spans="1:20" s="522" customFormat="1" ht="8.65" customHeight="1">
      <c r="A85" s="518" t="s">
        <v>45</v>
      </c>
      <c r="B85" s="520">
        <f>SUM(C85:F85)</f>
        <v>432679</v>
      </c>
      <c r="C85" s="520">
        <f>SUM(I85,O85)</f>
        <v>27935</v>
      </c>
      <c r="D85" s="520">
        <f>SUM(J85,P85)</f>
        <v>135835</v>
      </c>
      <c r="E85" s="520">
        <f>SUM(K85,Q85)</f>
        <v>268668</v>
      </c>
      <c r="F85" s="520">
        <f>SUM(L85,R85)</f>
        <v>241</v>
      </c>
      <c r="G85" s="521"/>
      <c r="H85" s="520">
        <f>SUM(I85:L85)</f>
        <v>269482</v>
      </c>
      <c r="I85" s="520">
        <v>26303</v>
      </c>
      <c r="J85" s="520">
        <v>103156</v>
      </c>
      <c r="K85" s="520">
        <v>139863</v>
      </c>
      <c r="L85" s="520">
        <v>160</v>
      </c>
      <c r="M85" s="521"/>
      <c r="N85" s="520">
        <f>SUM(O85:R85)</f>
        <v>163197</v>
      </c>
      <c r="O85" s="520">
        <v>1632</v>
      </c>
      <c r="P85" s="520">
        <v>32679</v>
      </c>
      <c r="Q85" s="520">
        <v>128805</v>
      </c>
      <c r="R85" s="520">
        <v>81</v>
      </c>
    </row>
    <row r="86" spans="1:20" s="522" customFormat="1" ht="8.65" customHeight="1">
      <c r="A86" s="518" t="s">
        <v>46</v>
      </c>
      <c r="B86" s="520">
        <f t="shared" ref="B86:B116" si="8">SUM(C86:F86)</f>
        <v>1281825</v>
      </c>
      <c r="C86" s="520">
        <f t="shared" ref="C86:F116" si="9">SUM(I86,O86)</f>
        <v>71095</v>
      </c>
      <c r="D86" s="520">
        <f t="shared" si="9"/>
        <v>392045</v>
      </c>
      <c r="E86" s="520">
        <f t="shared" si="9"/>
        <v>721518</v>
      </c>
      <c r="F86" s="520">
        <f t="shared" si="9"/>
        <v>97167</v>
      </c>
      <c r="G86" s="520"/>
      <c r="H86" s="520">
        <f t="shared" ref="H86:H116" si="10">SUM(I86:L86)</f>
        <v>795658</v>
      </c>
      <c r="I86" s="520">
        <v>53777</v>
      </c>
      <c r="J86" s="520">
        <v>265763</v>
      </c>
      <c r="K86" s="520">
        <v>406487</v>
      </c>
      <c r="L86" s="520">
        <v>69631</v>
      </c>
      <c r="M86" s="520"/>
      <c r="N86" s="520">
        <f t="shared" ref="N86:N116" si="11">SUM(O86:R86)</f>
        <v>486167</v>
      </c>
      <c r="O86" s="520">
        <v>17318</v>
      </c>
      <c r="P86" s="520">
        <v>126282</v>
      </c>
      <c r="Q86" s="520">
        <v>315031</v>
      </c>
      <c r="R86" s="520">
        <v>27536</v>
      </c>
    </row>
    <row r="87" spans="1:20" s="522" customFormat="1" ht="8.65" customHeight="1">
      <c r="A87" s="518" t="s">
        <v>47</v>
      </c>
      <c r="B87" s="520">
        <f t="shared" si="8"/>
        <v>254507</v>
      </c>
      <c r="C87" s="520">
        <f t="shared" si="9"/>
        <v>26197</v>
      </c>
      <c r="D87" s="520">
        <f t="shared" si="9"/>
        <v>51728</v>
      </c>
      <c r="E87" s="520">
        <f t="shared" si="9"/>
        <v>176379</v>
      </c>
      <c r="F87" s="520">
        <f t="shared" si="9"/>
        <v>203</v>
      </c>
      <c r="G87" s="521"/>
      <c r="H87" s="520">
        <f t="shared" si="10"/>
        <v>168438</v>
      </c>
      <c r="I87" s="520">
        <v>21964</v>
      </c>
      <c r="J87" s="520">
        <v>44440</v>
      </c>
      <c r="K87" s="520">
        <v>101942</v>
      </c>
      <c r="L87" s="520">
        <v>92</v>
      </c>
      <c r="M87" s="521"/>
      <c r="N87" s="520">
        <f t="shared" si="11"/>
        <v>86069</v>
      </c>
      <c r="O87" s="520">
        <v>4233</v>
      </c>
      <c r="P87" s="520">
        <v>7288</v>
      </c>
      <c r="Q87" s="520">
        <v>74437</v>
      </c>
      <c r="R87" s="520">
        <v>111</v>
      </c>
    </row>
    <row r="88" spans="1:20" s="522" customFormat="1" ht="8.65" customHeight="1">
      <c r="A88" s="523" t="s">
        <v>48</v>
      </c>
      <c r="B88" s="526">
        <f t="shared" si="8"/>
        <v>329472</v>
      </c>
      <c r="C88" s="526">
        <f t="shared" si="9"/>
        <v>60641</v>
      </c>
      <c r="D88" s="526">
        <f t="shared" si="9"/>
        <v>75068</v>
      </c>
      <c r="E88" s="526">
        <f t="shared" si="9"/>
        <v>193038</v>
      </c>
      <c r="F88" s="526">
        <f t="shared" si="9"/>
        <v>725</v>
      </c>
      <c r="G88" s="527"/>
      <c r="H88" s="526">
        <f t="shared" si="10"/>
        <v>215127</v>
      </c>
      <c r="I88" s="526">
        <v>58541</v>
      </c>
      <c r="J88" s="526">
        <v>56768</v>
      </c>
      <c r="K88" s="526">
        <v>99215</v>
      </c>
      <c r="L88" s="526">
        <v>603</v>
      </c>
      <c r="M88" s="527"/>
      <c r="N88" s="526">
        <f t="shared" si="11"/>
        <v>114345</v>
      </c>
      <c r="O88" s="526">
        <v>2100</v>
      </c>
      <c r="P88" s="526">
        <v>18300</v>
      </c>
      <c r="Q88" s="526">
        <v>93823</v>
      </c>
      <c r="R88" s="526">
        <v>122</v>
      </c>
    </row>
    <row r="89" spans="1:20" s="522" customFormat="1" ht="8.65" customHeight="1">
      <c r="A89" s="528" t="s">
        <v>49</v>
      </c>
      <c r="B89" s="531">
        <f t="shared" si="8"/>
        <v>1068177</v>
      </c>
      <c r="C89" s="531">
        <f t="shared" si="9"/>
        <v>54063</v>
      </c>
      <c r="D89" s="531">
        <f t="shared" si="9"/>
        <v>373288</v>
      </c>
      <c r="E89" s="531">
        <f t="shared" si="9"/>
        <v>633488</v>
      </c>
      <c r="F89" s="531">
        <f t="shared" si="9"/>
        <v>7338</v>
      </c>
      <c r="G89" s="532"/>
      <c r="H89" s="531">
        <f t="shared" si="10"/>
        <v>700711</v>
      </c>
      <c r="I89" s="531">
        <v>51485</v>
      </c>
      <c r="J89" s="531">
        <v>293157</v>
      </c>
      <c r="K89" s="531">
        <v>350100</v>
      </c>
      <c r="L89" s="531">
        <v>5969</v>
      </c>
      <c r="M89" s="532"/>
      <c r="N89" s="531">
        <f t="shared" si="11"/>
        <v>367466</v>
      </c>
      <c r="O89" s="531">
        <v>2578</v>
      </c>
      <c r="P89" s="531">
        <v>80131</v>
      </c>
      <c r="Q89" s="531">
        <v>283388</v>
      </c>
      <c r="R89" s="531">
        <v>1369</v>
      </c>
    </row>
    <row r="90" spans="1:20" s="522" customFormat="1" ht="8.65" customHeight="1">
      <c r="A90" s="528" t="s">
        <v>50</v>
      </c>
      <c r="B90" s="531">
        <f t="shared" si="8"/>
        <v>268874</v>
      </c>
      <c r="C90" s="531">
        <f t="shared" si="9"/>
        <v>34132</v>
      </c>
      <c r="D90" s="531">
        <f t="shared" si="9"/>
        <v>50612</v>
      </c>
      <c r="E90" s="531">
        <f t="shared" si="9"/>
        <v>182347</v>
      </c>
      <c r="F90" s="531">
        <f t="shared" si="9"/>
        <v>1783</v>
      </c>
      <c r="G90" s="532"/>
      <c r="H90" s="531">
        <f t="shared" si="10"/>
        <v>163495</v>
      </c>
      <c r="I90" s="531">
        <v>29262</v>
      </c>
      <c r="J90" s="531">
        <v>42655</v>
      </c>
      <c r="K90" s="531">
        <v>90097</v>
      </c>
      <c r="L90" s="531">
        <v>1481</v>
      </c>
      <c r="M90" s="532"/>
      <c r="N90" s="531">
        <f t="shared" si="11"/>
        <v>105379</v>
      </c>
      <c r="O90" s="531">
        <v>4870</v>
      </c>
      <c r="P90" s="531">
        <v>7957</v>
      </c>
      <c r="Q90" s="531">
        <v>92250</v>
      </c>
      <c r="R90" s="531">
        <v>302</v>
      </c>
    </row>
    <row r="91" spans="1:20" s="522" customFormat="1" ht="8.65" customHeight="1">
      <c r="A91" s="528" t="s">
        <v>51</v>
      </c>
      <c r="B91" s="531">
        <f t="shared" si="8"/>
        <v>1647939</v>
      </c>
      <c r="C91" s="531">
        <f t="shared" si="9"/>
        <v>605910</v>
      </c>
      <c r="D91" s="531">
        <f t="shared" si="9"/>
        <v>279276</v>
      </c>
      <c r="E91" s="531">
        <f t="shared" si="9"/>
        <v>759198</v>
      </c>
      <c r="F91" s="531">
        <f t="shared" si="9"/>
        <v>3555</v>
      </c>
      <c r="G91" s="532"/>
      <c r="H91" s="531">
        <f t="shared" si="10"/>
        <v>1168351</v>
      </c>
      <c r="I91" s="531">
        <v>587089</v>
      </c>
      <c r="J91" s="531">
        <v>205213</v>
      </c>
      <c r="K91" s="531">
        <v>373211</v>
      </c>
      <c r="L91" s="531">
        <v>2838</v>
      </c>
      <c r="M91" s="532"/>
      <c r="N91" s="531">
        <f t="shared" si="11"/>
        <v>479588</v>
      </c>
      <c r="O91" s="531">
        <v>18821</v>
      </c>
      <c r="P91" s="531">
        <v>74063</v>
      </c>
      <c r="Q91" s="531">
        <v>385987</v>
      </c>
      <c r="R91" s="531">
        <v>717</v>
      </c>
    </row>
    <row r="92" spans="1:20" s="522" customFormat="1" ht="8.65" customHeight="1">
      <c r="A92" s="523" t="s">
        <v>52</v>
      </c>
      <c r="B92" s="526">
        <f t="shared" si="8"/>
        <v>1407571</v>
      </c>
      <c r="C92" s="526">
        <f t="shared" si="9"/>
        <v>138135</v>
      </c>
      <c r="D92" s="526">
        <f t="shared" si="9"/>
        <v>440234</v>
      </c>
      <c r="E92" s="526">
        <f t="shared" si="9"/>
        <v>771031</v>
      </c>
      <c r="F92" s="526">
        <f t="shared" si="9"/>
        <v>58171</v>
      </c>
      <c r="G92" s="527"/>
      <c r="H92" s="526">
        <f t="shared" si="10"/>
        <v>933960</v>
      </c>
      <c r="I92" s="526">
        <v>134327</v>
      </c>
      <c r="J92" s="526">
        <v>310815</v>
      </c>
      <c r="K92" s="526">
        <v>456999</v>
      </c>
      <c r="L92" s="526">
        <v>31819</v>
      </c>
      <c r="M92" s="527"/>
      <c r="N92" s="526">
        <f t="shared" si="11"/>
        <v>473611</v>
      </c>
      <c r="O92" s="526">
        <v>3808</v>
      </c>
      <c r="P92" s="526">
        <v>129419</v>
      </c>
      <c r="Q92" s="526">
        <v>314032</v>
      </c>
      <c r="R92" s="526">
        <v>26352</v>
      </c>
    </row>
    <row r="93" spans="1:20" s="522" customFormat="1" ht="8.65" customHeight="1">
      <c r="A93" s="528" t="s">
        <v>53</v>
      </c>
      <c r="B93" s="532">
        <f t="shared" si="8"/>
        <v>3969041</v>
      </c>
      <c r="C93" s="532">
        <f t="shared" si="9"/>
        <v>17093</v>
      </c>
      <c r="D93" s="531">
        <f t="shared" si="9"/>
        <v>751119</v>
      </c>
      <c r="E93" s="531">
        <f t="shared" si="9"/>
        <v>3189651</v>
      </c>
      <c r="F93" s="531">
        <f t="shared" si="9"/>
        <v>11178</v>
      </c>
      <c r="G93" s="532"/>
      <c r="H93" s="532">
        <f t="shared" si="10"/>
        <v>2289121</v>
      </c>
      <c r="I93" s="532">
        <v>15958</v>
      </c>
      <c r="J93" s="531">
        <v>546159</v>
      </c>
      <c r="K93" s="531">
        <v>1720332</v>
      </c>
      <c r="L93" s="531">
        <v>6672</v>
      </c>
      <c r="M93" s="532"/>
      <c r="N93" s="532">
        <f t="shared" si="11"/>
        <v>1679920</v>
      </c>
      <c r="O93" s="532">
        <v>1135</v>
      </c>
      <c r="P93" s="531">
        <v>204960</v>
      </c>
      <c r="Q93" s="531">
        <v>1469319</v>
      </c>
      <c r="R93" s="531">
        <v>4506</v>
      </c>
    </row>
    <row r="94" spans="1:20" s="522" customFormat="1" ht="8.65" customHeight="1">
      <c r="A94" s="528" t="s">
        <v>54</v>
      </c>
      <c r="B94" s="531">
        <f t="shared" si="8"/>
        <v>586033</v>
      </c>
      <c r="C94" s="531">
        <f t="shared" si="9"/>
        <v>113014</v>
      </c>
      <c r="D94" s="531">
        <f t="shared" si="9"/>
        <v>144964</v>
      </c>
      <c r="E94" s="531">
        <f t="shared" si="9"/>
        <v>326466</v>
      </c>
      <c r="F94" s="531">
        <f t="shared" si="9"/>
        <v>1589</v>
      </c>
      <c r="G94" s="532"/>
      <c r="H94" s="531">
        <f t="shared" si="10"/>
        <v>392775</v>
      </c>
      <c r="I94" s="531">
        <v>106891</v>
      </c>
      <c r="J94" s="531">
        <v>116853</v>
      </c>
      <c r="K94" s="531">
        <v>168185</v>
      </c>
      <c r="L94" s="531">
        <v>846</v>
      </c>
      <c r="M94" s="532"/>
      <c r="N94" s="531">
        <f t="shared" si="11"/>
        <v>193258</v>
      </c>
      <c r="O94" s="531">
        <v>6123</v>
      </c>
      <c r="P94" s="531">
        <v>28111</v>
      </c>
      <c r="Q94" s="531">
        <v>158281</v>
      </c>
      <c r="R94" s="531">
        <v>743</v>
      </c>
    </row>
    <row r="95" spans="1:20" s="522" customFormat="1" ht="8.65" customHeight="1">
      <c r="A95" s="528" t="s">
        <v>55</v>
      </c>
      <c r="B95" s="531">
        <f t="shared" si="8"/>
        <v>2035864</v>
      </c>
      <c r="C95" s="531">
        <f t="shared" si="9"/>
        <v>245046</v>
      </c>
      <c r="D95" s="531">
        <f t="shared" si="9"/>
        <v>671235</v>
      </c>
      <c r="E95" s="531">
        <f t="shared" si="9"/>
        <v>1108918</v>
      </c>
      <c r="F95" s="531">
        <f t="shared" si="9"/>
        <v>10665</v>
      </c>
      <c r="G95" s="532"/>
      <c r="H95" s="531">
        <f t="shared" si="10"/>
        <v>1263039</v>
      </c>
      <c r="I95" s="531">
        <v>215847</v>
      </c>
      <c r="J95" s="531">
        <v>489803</v>
      </c>
      <c r="K95" s="531">
        <v>551894</v>
      </c>
      <c r="L95" s="531">
        <v>5495</v>
      </c>
      <c r="M95" s="532"/>
      <c r="N95" s="531">
        <f t="shared" si="11"/>
        <v>772825</v>
      </c>
      <c r="O95" s="531">
        <v>29199</v>
      </c>
      <c r="P95" s="531">
        <v>181432</v>
      </c>
      <c r="Q95" s="531">
        <v>557024</v>
      </c>
      <c r="R95" s="531">
        <v>5170</v>
      </c>
    </row>
    <row r="96" spans="1:20" s="522" customFormat="1" ht="8.65" customHeight="1">
      <c r="A96" s="523" t="s">
        <v>56</v>
      </c>
      <c r="B96" s="526">
        <f t="shared" si="8"/>
        <v>1234209</v>
      </c>
      <c r="C96" s="526">
        <f t="shared" si="9"/>
        <v>329671</v>
      </c>
      <c r="D96" s="526">
        <f t="shared" si="9"/>
        <v>213346</v>
      </c>
      <c r="E96" s="526">
        <f t="shared" si="9"/>
        <v>690161</v>
      </c>
      <c r="F96" s="526">
        <f t="shared" si="9"/>
        <v>1031</v>
      </c>
      <c r="G96" s="527"/>
      <c r="H96" s="526">
        <f t="shared" si="10"/>
        <v>739980</v>
      </c>
      <c r="I96" s="526">
        <v>279880</v>
      </c>
      <c r="J96" s="526">
        <v>132765</v>
      </c>
      <c r="K96" s="526">
        <v>326402</v>
      </c>
      <c r="L96" s="526">
        <v>933</v>
      </c>
      <c r="M96" s="527"/>
      <c r="N96" s="526">
        <f t="shared" si="11"/>
        <v>494229</v>
      </c>
      <c r="O96" s="526">
        <v>49791</v>
      </c>
      <c r="P96" s="526">
        <v>80581</v>
      </c>
      <c r="Q96" s="526">
        <v>363759</v>
      </c>
      <c r="R96" s="526">
        <v>98</v>
      </c>
    </row>
    <row r="97" spans="1:18" s="522" customFormat="1" ht="8.65" customHeight="1">
      <c r="A97" s="528" t="s">
        <v>57</v>
      </c>
      <c r="B97" s="531">
        <f t="shared" si="8"/>
        <v>959867</v>
      </c>
      <c r="C97" s="531">
        <f t="shared" si="9"/>
        <v>219543</v>
      </c>
      <c r="D97" s="531">
        <f t="shared" si="9"/>
        <v>241590</v>
      </c>
      <c r="E97" s="531">
        <f t="shared" si="9"/>
        <v>493280</v>
      </c>
      <c r="F97" s="531">
        <f t="shared" si="9"/>
        <v>5454</v>
      </c>
      <c r="G97" s="532"/>
      <c r="H97" s="531">
        <f t="shared" si="10"/>
        <v>618260</v>
      </c>
      <c r="I97" s="531">
        <v>188482</v>
      </c>
      <c r="J97" s="531">
        <v>185324</v>
      </c>
      <c r="K97" s="531">
        <v>240318</v>
      </c>
      <c r="L97" s="531">
        <v>4136</v>
      </c>
      <c r="M97" s="532"/>
      <c r="N97" s="531">
        <f t="shared" si="11"/>
        <v>341607</v>
      </c>
      <c r="O97" s="531">
        <v>31061</v>
      </c>
      <c r="P97" s="531">
        <v>56266</v>
      </c>
      <c r="Q97" s="531">
        <v>252962</v>
      </c>
      <c r="R97" s="531">
        <v>1318</v>
      </c>
    </row>
    <row r="98" spans="1:18" s="522" customFormat="1" ht="8.65" customHeight="1">
      <c r="A98" s="528" t="s">
        <v>58</v>
      </c>
      <c r="B98" s="531">
        <f t="shared" si="8"/>
        <v>2995783</v>
      </c>
      <c r="C98" s="531">
        <f t="shared" si="9"/>
        <v>260260</v>
      </c>
      <c r="D98" s="531">
        <f t="shared" si="9"/>
        <v>862960</v>
      </c>
      <c r="E98" s="531">
        <f t="shared" si="9"/>
        <v>1860908</v>
      </c>
      <c r="F98" s="531">
        <f t="shared" si="9"/>
        <v>11655</v>
      </c>
      <c r="G98" s="532"/>
      <c r="H98" s="531">
        <f t="shared" si="10"/>
        <v>1830902</v>
      </c>
      <c r="I98" s="531">
        <v>225354</v>
      </c>
      <c r="J98" s="531">
        <v>653914</v>
      </c>
      <c r="K98" s="531">
        <v>941592</v>
      </c>
      <c r="L98" s="531">
        <v>10042</v>
      </c>
      <c r="M98" s="532"/>
      <c r="N98" s="531">
        <f t="shared" si="11"/>
        <v>1164881</v>
      </c>
      <c r="O98" s="531">
        <v>34906</v>
      </c>
      <c r="P98" s="531">
        <v>209046</v>
      </c>
      <c r="Q98" s="531">
        <v>919316</v>
      </c>
      <c r="R98" s="531">
        <v>1613</v>
      </c>
    </row>
    <row r="99" spans="1:18" s="522" customFormat="1" ht="8.65" customHeight="1">
      <c r="A99" s="528" t="s">
        <v>59</v>
      </c>
      <c r="B99" s="531">
        <f t="shared" si="8"/>
        <v>5787615</v>
      </c>
      <c r="C99" s="531">
        <f t="shared" si="9"/>
        <v>311353</v>
      </c>
      <c r="D99" s="531">
        <f t="shared" si="9"/>
        <v>1713918</v>
      </c>
      <c r="E99" s="531">
        <f t="shared" si="9"/>
        <v>3743283</v>
      </c>
      <c r="F99" s="531">
        <f t="shared" si="9"/>
        <v>19061</v>
      </c>
      <c r="G99" s="532"/>
      <c r="H99" s="531">
        <f t="shared" si="10"/>
        <v>3690072</v>
      </c>
      <c r="I99" s="531">
        <v>278105</v>
      </c>
      <c r="J99" s="531">
        <v>1300885</v>
      </c>
      <c r="K99" s="531">
        <v>2095185</v>
      </c>
      <c r="L99" s="531">
        <v>15897</v>
      </c>
      <c r="M99" s="532"/>
      <c r="N99" s="531">
        <f t="shared" si="11"/>
        <v>2097543</v>
      </c>
      <c r="O99" s="531">
        <v>33248</v>
      </c>
      <c r="P99" s="531">
        <v>413033</v>
      </c>
      <c r="Q99" s="531">
        <v>1648098</v>
      </c>
      <c r="R99" s="531">
        <v>3164</v>
      </c>
    </row>
    <row r="100" spans="1:18" s="522" customFormat="1" ht="8.65" customHeight="1">
      <c r="A100" s="523" t="s">
        <v>60</v>
      </c>
      <c r="B100" s="526">
        <f t="shared" si="8"/>
        <v>1642793</v>
      </c>
      <c r="C100" s="526">
        <f t="shared" si="9"/>
        <v>321664</v>
      </c>
      <c r="D100" s="526">
        <f t="shared" si="9"/>
        <v>379033</v>
      </c>
      <c r="E100" s="526">
        <f t="shared" si="9"/>
        <v>936781</v>
      </c>
      <c r="F100" s="526">
        <f t="shared" si="9"/>
        <v>5315</v>
      </c>
      <c r="G100" s="527"/>
      <c r="H100" s="526">
        <f t="shared" si="10"/>
        <v>1020110</v>
      </c>
      <c r="I100" s="526">
        <v>278414</v>
      </c>
      <c r="J100" s="526">
        <v>286260</v>
      </c>
      <c r="K100" s="526">
        <v>453126</v>
      </c>
      <c r="L100" s="526">
        <v>2310</v>
      </c>
      <c r="M100" s="527"/>
      <c r="N100" s="526">
        <f t="shared" si="11"/>
        <v>622683</v>
      </c>
      <c r="O100" s="526">
        <v>43250</v>
      </c>
      <c r="P100" s="526">
        <v>92773</v>
      </c>
      <c r="Q100" s="526">
        <v>483655</v>
      </c>
      <c r="R100" s="526">
        <v>3005</v>
      </c>
    </row>
    <row r="101" spans="1:18" s="522" customFormat="1" ht="8.65" customHeight="1">
      <c r="A101" s="528" t="s">
        <v>61</v>
      </c>
      <c r="B101" s="531">
        <f t="shared" si="8"/>
        <v>720202</v>
      </c>
      <c r="C101" s="531">
        <f t="shared" si="9"/>
        <v>79209</v>
      </c>
      <c r="D101" s="531">
        <f t="shared" si="9"/>
        <v>167687</v>
      </c>
      <c r="E101" s="531">
        <f t="shared" si="9"/>
        <v>471736</v>
      </c>
      <c r="F101" s="531">
        <f t="shared" si="9"/>
        <v>1570</v>
      </c>
      <c r="G101" s="532"/>
      <c r="H101" s="531">
        <f t="shared" si="10"/>
        <v>426497</v>
      </c>
      <c r="I101" s="531">
        <v>72394</v>
      </c>
      <c r="J101" s="531">
        <v>130941</v>
      </c>
      <c r="K101" s="531">
        <v>221694</v>
      </c>
      <c r="L101" s="531">
        <v>1468</v>
      </c>
      <c r="M101" s="532"/>
      <c r="N101" s="531">
        <f t="shared" si="11"/>
        <v>293705</v>
      </c>
      <c r="O101" s="531">
        <v>6815</v>
      </c>
      <c r="P101" s="531">
        <v>36746</v>
      </c>
      <c r="Q101" s="531">
        <v>250042</v>
      </c>
      <c r="R101" s="531">
        <v>102</v>
      </c>
    </row>
    <row r="102" spans="1:18" s="522" customFormat="1" ht="8.65" customHeight="1">
      <c r="A102" s="528" t="s">
        <v>62</v>
      </c>
      <c r="B102" s="531">
        <f t="shared" si="8"/>
        <v>433601</v>
      </c>
      <c r="C102" s="531">
        <f t="shared" si="9"/>
        <v>79903</v>
      </c>
      <c r="D102" s="531">
        <f t="shared" si="9"/>
        <v>78531</v>
      </c>
      <c r="E102" s="531">
        <f t="shared" si="9"/>
        <v>273559</v>
      </c>
      <c r="F102" s="531">
        <f t="shared" si="9"/>
        <v>1608</v>
      </c>
      <c r="G102" s="532"/>
      <c r="H102" s="531">
        <f t="shared" si="10"/>
        <v>266364</v>
      </c>
      <c r="I102" s="531">
        <v>75477</v>
      </c>
      <c r="J102" s="531">
        <v>60223</v>
      </c>
      <c r="K102" s="531">
        <v>129776</v>
      </c>
      <c r="L102" s="531">
        <v>888</v>
      </c>
      <c r="M102" s="532"/>
      <c r="N102" s="531">
        <f t="shared" si="11"/>
        <v>167237</v>
      </c>
      <c r="O102" s="531">
        <v>4426</v>
      </c>
      <c r="P102" s="531">
        <v>18308</v>
      </c>
      <c r="Q102" s="531">
        <v>143783</v>
      </c>
      <c r="R102" s="531">
        <v>720</v>
      </c>
    </row>
    <row r="103" spans="1:18" s="522" customFormat="1" ht="8.65" customHeight="1">
      <c r="A103" s="528" t="s">
        <v>63</v>
      </c>
      <c r="B103" s="531">
        <f t="shared" si="8"/>
        <v>1964325</v>
      </c>
      <c r="C103" s="531">
        <f t="shared" si="9"/>
        <v>35019</v>
      </c>
      <c r="D103" s="531">
        <f t="shared" si="9"/>
        <v>653205</v>
      </c>
      <c r="E103" s="531">
        <f t="shared" si="9"/>
        <v>1270814</v>
      </c>
      <c r="F103" s="531">
        <f t="shared" si="9"/>
        <v>5287</v>
      </c>
      <c r="G103" s="532"/>
      <c r="H103" s="531">
        <f t="shared" si="10"/>
        <v>1249717</v>
      </c>
      <c r="I103" s="531">
        <v>32690</v>
      </c>
      <c r="J103" s="531">
        <v>516296</v>
      </c>
      <c r="K103" s="531">
        <v>698046</v>
      </c>
      <c r="L103" s="531">
        <v>2685</v>
      </c>
      <c r="M103" s="532"/>
      <c r="N103" s="531">
        <f t="shared" si="11"/>
        <v>714608</v>
      </c>
      <c r="O103" s="531">
        <v>2329</v>
      </c>
      <c r="P103" s="531">
        <v>136909</v>
      </c>
      <c r="Q103" s="531">
        <v>572768</v>
      </c>
      <c r="R103" s="531">
        <v>2602</v>
      </c>
    </row>
    <row r="104" spans="1:18" s="522" customFormat="1" ht="8.65" customHeight="1">
      <c r="A104" s="523" t="s">
        <v>64</v>
      </c>
      <c r="B104" s="526">
        <f t="shared" si="8"/>
        <v>1472055</v>
      </c>
      <c r="C104" s="526">
        <f t="shared" si="9"/>
        <v>509164</v>
      </c>
      <c r="D104" s="526">
        <f t="shared" si="9"/>
        <v>287282</v>
      </c>
      <c r="E104" s="526">
        <f t="shared" si="9"/>
        <v>672278</v>
      </c>
      <c r="F104" s="526">
        <f t="shared" si="9"/>
        <v>3331</v>
      </c>
      <c r="G104" s="527"/>
      <c r="H104" s="526">
        <f t="shared" si="10"/>
        <v>882957</v>
      </c>
      <c r="I104" s="526">
        <v>411763</v>
      </c>
      <c r="J104" s="526">
        <v>173216</v>
      </c>
      <c r="K104" s="526">
        <v>296333</v>
      </c>
      <c r="L104" s="526">
        <v>1645</v>
      </c>
      <c r="M104" s="527"/>
      <c r="N104" s="526">
        <f t="shared" si="11"/>
        <v>589098</v>
      </c>
      <c r="O104" s="526">
        <v>97401</v>
      </c>
      <c r="P104" s="526">
        <v>114066</v>
      </c>
      <c r="Q104" s="526">
        <v>375945</v>
      </c>
      <c r="R104" s="526">
        <v>1686</v>
      </c>
    </row>
    <row r="105" spans="1:18" s="522" customFormat="1" ht="8.65" customHeight="1">
      <c r="A105" s="528" t="s">
        <v>65</v>
      </c>
      <c r="B105" s="531">
        <f t="shared" si="8"/>
        <v>2293383</v>
      </c>
      <c r="C105" s="531">
        <f t="shared" si="9"/>
        <v>568578</v>
      </c>
      <c r="D105" s="531">
        <f t="shared" si="9"/>
        <v>607187</v>
      </c>
      <c r="E105" s="531">
        <f t="shared" si="9"/>
        <v>1113166</v>
      </c>
      <c r="F105" s="531">
        <f t="shared" si="9"/>
        <v>4452</v>
      </c>
      <c r="G105" s="532"/>
      <c r="H105" s="531">
        <f t="shared" si="10"/>
        <v>1361168</v>
      </c>
      <c r="I105" s="531">
        <v>419544</v>
      </c>
      <c r="J105" s="531">
        <v>394257</v>
      </c>
      <c r="K105" s="531">
        <v>543628</v>
      </c>
      <c r="L105" s="531">
        <v>3739</v>
      </c>
      <c r="M105" s="532"/>
      <c r="N105" s="531">
        <f t="shared" si="11"/>
        <v>932215</v>
      </c>
      <c r="O105" s="531">
        <v>149034</v>
      </c>
      <c r="P105" s="531">
        <v>212930</v>
      </c>
      <c r="Q105" s="531">
        <v>569538</v>
      </c>
      <c r="R105" s="531">
        <v>713</v>
      </c>
    </row>
    <row r="106" spans="1:18" s="522" customFormat="1" ht="8.65" customHeight="1">
      <c r="A106" s="528" t="s">
        <v>66</v>
      </c>
      <c r="B106" s="531">
        <f t="shared" si="8"/>
        <v>678090</v>
      </c>
      <c r="C106" s="531">
        <f t="shared" si="9"/>
        <v>49959</v>
      </c>
      <c r="D106" s="531">
        <f t="shared" si="9"/>
        <v>234277</v>
      </c>
      <c r="E106" s="531">
        <f t="shared" si="9"/>
        <v>393588</v>
      </c>
      <c r="F106" s="531">
        <f t="shared" si="9"/>
        <v>266</v>
      </c>
      <c r="G106" s="532"/>
      <c r="H106" s="531">
        <f t="shared" si="10"/>
        <v>409143</v>
      </c>
      <c r="I106" s="531">
        <v>43709</v>
      </c>
      <c r="J106" s="531">
        <v>171335</v>
      </c>
      <c r="K106" s="531">
        <v>194099</v>
      </c>
      <c r="L106" s="531">
        <v>0</v>
      </c>
      <c r="M106" s="532"/>
      <c r="N106" s="531">
        <f t="shared" si="11"/>
        <v>268947</v>
      </c>
      <c r="O106" s="531">
        <v>6250</v>
      </c>
      <c r="P106" s="531">
        <v>62942</v>
      </c>
      <c r="Q106" s="531">
        <v>199489</v>
      </c>
      <c r="R106" s="531">
        <v>266</v>
      </c>
    </row>
    <row r="107" spans="1:18" s="522" customFormat="1" ht="8.65" customHeight="1">
      <c r="A107" s="528" t="s">
        <v>67</v>
      </c>
      <c r="B107" s="531">
        <f t="shared" si="8"/>
        <v>590579</v>
      </c>
      <c r="C107" s="531">
        <f t="shared" si="9"/>
        <v>33392</v>
      </c>
      <c r="D107" s="531">
        <f t="shared" si="9"/>
        <v>100586</v>
      </c>
      <c r="E107" s="531">
        <f t="shared" si="9"/>
        <v>453835</v>
      </c>
      <c r="F107" s="531">
        <f t="shared" si="9"/>
        <v>2766</v>
      </c>
      <c r="G107" s="532"/>
      <c r="H107" s="531">
        <f t="shared" si="10"/>
        <v>369216</v>
      </c>
      <c r="I107" s="531">
        <v>30290</v>
      </c>
      <c r="J107" s="531">
        <v>84363</v>
      </c>
      <c r="K107" s="531">
        <v>252998</v>
      </c>
      <c r="L107" s="531">
        <v>1565</v>
      </c>
      <c r="M107" s="532"/>
      <c r="N107" s="531">
        <f t="shared" si="11"/>
        <v>221363</v>
      </c>
      <c r="O107" s="531">
        <v>3102</v>
      </c>
      <c r="P107" s="531">
        <v>16223</v>
      </c>
      <c r="Q107" s="531">
        <v>200837</v>
      </c>
      <c r="R107" s="531">
        <v>1201</v>
      </c>
    </row>
    <row r="108" spans="1:18" s="522" customFormat="1" ht="8.65" customHeight="1">
      <c r="A108" s="523" t="s">
        <v>68</v>
      </c>
      <c r="B108" s="526">
        <f t="shared" si="8"/>
        <v>959562</v>
      </c>
      <c r="C108" s="526">
        <f t="shared" si="9"/>
        <v>191489</v>
      </c>
      <c r="D108" s="526">
        <f t="shared" si="9"/>
        <v>244935</v>
      </c>
      <c r="E108" s="526">
        <f t="shared" si="9"/>
        <v>516287</v>
      </c>
      <c r="F108" s="526">
        <f t="shared" si="9"/>
        <v>6851</v>
      </c>
      <c r="G108" s="527"/>
      <c r="H108" s="526">
        <f t="shared" si="10"/>
        <v>606938</v>
      </c>
      <c r="I108" s="526">
        <v>170879</v>
      </c>
      <c r="J108" s="526">
        <v>186493</v>
      </c>
      <c r="K108" s="526">
        <v>244486</v>
      </c>
      <c r="L108" s="526">
        <v>5080</v>
      </c>
      <c r="M108" s="527"/>
      <c r="N108" s="526">
        <f t="shared" si="11"/>
        <v>352624</v>
      </c>
      <c r="O108" s="526">
        <v>20610</v>
      </c>
      <c r="P108" s="526">
        <v>58442</v>
      </c>
      <c r="Q108" s="526">
        <v>271801</v>
      </c>
      <c r="R108" s="526">
        <v>1771</v>
      </c>
    </row>
    <row r="109" spans="1:18" s="522" customFormat="1" ht="8.65" customHeight="1">
      <c r="A109" s="528" t="s">
        <v>69</v>
      </c>
      <c r="B109" s="531">
        <f t="shared" si="8"/>
        <v>1140996</v>
      </c>
      <c r="C109" s="531">
        <f t="shared" si="9"/>
        <v>223362</v>
      </c>
      <c r="D109" s="531">
        <f t="shared" si="9"/>
        <v>214368</v>
      </c>
      <c r="E109" s="531">
        <f t="shared" si="9"/>
        <v>694317</v>
      </c>
      <c r="F109" s="531">
        <f t="shared" si="9"/>
        <v>8949</v>
      </c>
      <c r="G109" s="532"/>
      <c r="H109" s="531">
        <f t="shared" si="10"/>
        <v>727632</v>
      </c>
      <c r="I109" s="531">
        <v>196470</v>
      </c>
      <c r="J109" s="531">
        <v>162728</v>
      </c>
      <c r="K109" s="531">
        <v>360634</v>
      </c>
      <c r="L109" s="531">
        <v>7800</v>
      </c>
      <c r="M109" s="532"/>
      <c r="N109" s="531">
        <f t="shared" si="11"/>
        <v>413364</v>
      </c>
      <c r="O109" s="531">
        <v>26892</v>
      </c>
      <c r="P109" s="531">
        <v>51640</v>
      </c>
      <c r="Q109" s="531">
        <v>333683</v>
      </c>
      <c r="R109" s="531">
        <v>1149</v>
      </c>
    </row>
    <row r="110" spans="1:18" s="522" customFormat="1" ht="8.65" customHeight="1">
      <c r="A110" s="528" t="s">
        <v>70</v>
      </c>
      <c r="B110" s="531">
        <f t="shared" si="8"/>
        <v>989474</v>
      </c>
      <c r="C110" s="531">
        <f t="shared" si="9"/>
        <v>109926</v>
      </c>
      <c r="D110" s="531">
        <f t="shared" si="9"/>
        <v>279518</v>
      </c>
      <c r="E110" s="531">
        <f t="shared" si="9"/>
        <v>583755</v>
      </c>
      <c r="F110" s="531">
        <f t="shared" si="9"/>
        <v>16275</v>
      </c>
      <c r="G110" s="532"/>
      <c r="H110" s="531">
        <f t="shared" si="10"/>
        <v>616512</v>
      </c>
      <c r="I110" s="531">
        <v>96700</v>
      </c>
      <c r="J110" s="531">
        <v>197569</v>
      </c>
      <c r="K110" s="531">
        <v>312082</v>
      </c>
      <c r="L110" s="531">
        <v>10161</v>
      </c>
      <c r="M110" s="532"/>
      <c r="N110" s="531">
        <f t="shared" si="11"/>
        <v>372962</v>
      </c>
      <c r="O110" s="531">
        <v>13226</v>
      </c>
      <c r="P110" s="531">
        <v>81949</v>
      </c>
      <c r="Q110" s="531">
        <v>271673</v>
      </c>
      <c r="R110" s="531">
        <v>6114</v>
      </c>
    </row>
    <row r="111" spans="1:18" s="522" customFormat="1" ht="8.65" customHeight="1">
      <c r="A111" s="528" t="s">
        <v>71</v>
      </c>
      <c r="B111" s="531">
        <f t="shared" si="8"/>
        <v>801800</v>
      </c>
      <c r="C111" s="531">
        <f t="shared" si="9"/>
        <v>142645</v>
      </c>
      <c r="D111" s="531">
        <f t="shared" si="9"/>
        <v>169739</v>
      </c>
      <c r="E111" s="531">
        <f t="shared" si="9"/>
        <v>487476</v>
      </c>
      <c r="F111" s="531">
        <f t="shared" si="9"/>
        <v>1940</v>
      </c>
      <c r="G111" s="532"/>
      <c r="H111" s="531">
        <f t="shared" si="10"/>
        <v>534366</v>
      </c>
      <c r="I111" s="531">
        <v>137463</v>
      </c>
      <c r="J111" s="531">
        <v>140092</v>
      </c>
      <c r="K111" s="531">
        <v>255907</v>
      </c>
      <c r="L111" s="531">
        <v>904</v>
      </c>
      <c r="M111" s="532"/>
      <c r="N111" s="531">
        <f t="shared" si="11"/>
        <v>267434</v>
      </c>
      <c r="O111" s="531">
        <v>5182</v>
      </c>
      <c r="P111" s="531">
        <v>29647</v>
      </c>
      <c r="Q111" s="531">
        <v>231569</v>
      </c>
      <c r="R111" s="531">
        <v>1036</v>
      </c>
    </row>
    <row r="112" spans="1:18" s="522" customFormat="1" ht="8.65" customHeight="1">
      <c r="A112" s="523" t="s">
        <v>72</v>
      </c>
      <c r="B112" s="526">
        <f t="shared" si="8"/>
        <v>1352152</v>
      </c>
      <c r="C112" s="526">
        <f t="shared" si="9"/>
        <v>92881</v>
      </c>
      <c r="D112" s="526">
        <f t="shared" si="9"/>
        <v>393692</v>
      </c>
      <c r="E112" s="526">
        <f t="shared" si="9"/>
        <v>849248</v>
      </c>
      <c r="F112" s="526">
        <f t="shared" si="9"/>
        <v>16331</v>
      </c>
      <c r="G112" s="527"/>
      <c r="H112" s="526">
        <f t="shared" si="10"/>
        <v>822484</v>
      </c>
      <c r="I112" s="526">
        <v>89259</v>
      </c>
      <c r="J112" s="526">
        <v>282578</v>
      </c>
      <c r="K112" s="526">
        <v>442351</v>
      </c>
      <c r="L112" s="526">
        <v>8296</v>
      </c>
      <c r="M112" s="527"/>
      <c r="N112" s="526">
        <f t="shared" si="11"/>
        <v>529668</v>
      </c>
      <c r="O112" s="526">
        <v>3622</v>
      </c>
      <c r="P112" s="526">
        <v>111114</v>
      </c>
      <c r="Q112" s="526">
        <v>406897</v>
      </c>
      <c r="R112" s="526">
        <v>8035</v>
      </c>
    </row>
    <row r="113" spans="1:20" s="522" customFormat="1" ht="8.65" customHeight="1">
      <c r="A113" s="528" t="s">
        <v>73</v>
      </c>
      <c r="B113" s="531">
        <f t="shared" si="8"/>
        <v>433656</v>
      </c>
      <c r="C113" s="531">
        <f t="shared" si="9"/>
        <v>59969</v>
      </c>
      <c r="D113" s="531">
        <f t="shared" si="9"/>
        <v>149434</v>
      </c>
      <c r="E113" s="531">
        <f t="shared" si="9"/>
        <v>222781</v>
      </c>
      <c r="F113" s="531">
        <f t="shared" si="9"/>
        <v>1472</v>
      </c>
      <c r="G113" s="532"/>
      <c r="H113" s="531">
        <f t="shared" si="10"/>
        <v>270762</v>
      </c>
      <c r="I113" s="531">
        <v>54863</v>
      </c>
      <c r="J113" s="531">
        <v>102281</v>
      </c>
      <c r="K113" s="531">
        <v>112817</v>
      </c>
      <c r="L113" s="531">
        <v>801</v>
      </c>
      <c r="M113" s="532"/>
      <c r="N113" s="531">
        <f t="shared" si="11"/>
        <v>162894</v>
      </c>
      <c r="O113" s="531">
        <v>5106</v>
      </c>
      <c r="P113" s="531">
        <v>47153</v>
      </c>
      <c r="Q113" s="531">
        <v>109964</v>
      </c>
      <c r="R113" s="531">
        <v>671</v>
      </c>
    </row>
    <row r="114" spans="1:20" s="522" customFormat="1" ht="8.65" customHeight="1">
      <c r="A114" s="528" t="s">
        <v>74</v>
      </c>
      <c r="B114" s="531">
        <f t="shared" si="8"/>
        <v>2937574</v>
      </c>
      <c r="C114" s="531">
        <f t="shared" si="9"/>
        <v>715259</v>
      </c>
      <c r="D114" s="531">
        <f t="shared" si="9"/>
        <v>645715</v>
      </c>
      <c r="E114" s="531">
        <f t="shared" si="9"/>
        <v>1571955</v>
      </c>
      <c r="F114" s="531">
        <f t="shared" si="9"/>
        <v>4645</v>
      </c>
      <c r="G114" s="532"/>
      <c r="H114" s="531">
        <f t="shared" si="10"/>
        <v>1895329</v>
      </c>
      <c r="I114" s="531">
        <v>656128</v>
      </c>
      <c r="J114" s="531">
        <v>516511</v>
      </c>
      <c r="K114" s="531">
        <v>721072</v>
      </c>
      <c r="L114" s="531">
        <v>1618</v>
      </c>
      <c r="M114" s="532"/>
      <c r="N114" s="531">
        <f t="shared" si="11"/>
        <v>1042245</v>
      </c>
      <c r="O114" s="531">
        <v>59131</v>
      </c>
      <c r="P114" s="531">
        <v>129204</v>
      </c>
      <c r="Q114" s="531">
        <v>850883</v>
      </c>
      <c r="R114" s="531">
        <v>3027</v>
      </c>
    </row>
    <row r="115" spans="1:20" s="522" customFormat="1" ht="8.65" customHeight="1">
      <c r="A115" s="528" t="s">
        <v>75</v>
      </c>
      <c r="B115" s="531">
        <f t="shared" si="8"/>
        <v>838074</v>
      </c>
      <c r="C115" s="531">
        <f t="shared" si="9"/>
        <v>104812</v>
      </c>
      <c r="D115" s="531">
        <f t="shared" si="9"/>
        <v>251559</v>
      </c>
      <c r="E115" s="531">
        <f t="shared" si="9"/>
        <v>478600</v>
      </c>
      <c r="F115" s="531">
        <f t="shared" si="9"/>
        <v>3103</v>
      </c>
      <c r="G115" s="532"/>
      <c r="H115" s="531">
        <f t="shared" si="10"/>
        <v>508287</v>
      </c>
      <c r="I115" s="531">
        <v>95342</v>
      </c>
      <c r="J115" s="531">
        <v>163993</v>
      </c>
      <c r="K115" s="531">
        <v>247286</v>
      </c>
      <c r="L115" s="531">
        <v>1666</v>
      </c>
      <c r="M115" s="532"/>
      <c r="N115" s="531">
        <f t="shared" si="11"/>
        <v>329787</v>
      </c>
      <c r="O115" s="531">
        <v>9470</v>
      </c>
      <c r="P115" s="531">
        <v>87566</v>
      </c>
      <c r="Q115" s="531">
        <v>231314</v>
      </c>
      <c r="R115" s="531">
        <v>1437</v>
      </c>
    </row>
    <row r="116" spans="1:20" s="522" customFormat="1" ht="8.65" customHeight="1">
      <c r="A116" s="523" t="s">
        <v>76</v>
      </c>
      <c r="B116" s="526">
        <f t="shared" si="8"/>
        <v>543156</v>
      </c>
      <c r="C116" s="526">
        <f t="shared" si="9"/>
        <v>130504</v>
      </c>
      <c r="D116" s="526">
        <f t="shared" si="9"/>
        <v>106491</v>
      </c>
      <c r="E116" s="526">
        <f t="shared" si="9"/>
        <v>305506</v>
      </c>
      <c r="F116" s="526">
        <f t="shared" si="9"/>
        <v>655</v>
      </c>
      <c r="G116" s="527"/>
      <c r="H116" s="526">
        <f t="shared" si="10"/>
        <v>342617</v>
      </c>
      <c r="I116" s="526">
        <v>107875</v>
      </c>
      <c r="J116" s="526">
        <v>90804</v>
      </c>
      <c r="K116" s="526">
        <v>143297</v>
      </c>
      <c r="L116" s="526">
        <v>641</v>
      </c>
      <c r="M116" s="527"/>
      <c r="N116" s="526">
        <f t="shared" si="11"/>
        <v>200539</v>
      </c>
      <c r="O116" s="526">
        <v>22629</v>
      </c>
      <c r="P116" s="526">
        <v>15687</v>
      </c>
      <c r="Q116" s="526">
        <v>162209</v>
      </c>
      <c r="R116" s="526">
        <v>14</v>
      </c>
    </row>
    <row r="117" spans="1:20" s="522" customFormat="1" ht="9" customHeight="1">
      <c r="A117" s="528"/>
      <c r="B117" s="528"/>
      <c r="C117" s="529"/>
      <c r="D117" s="529"/>
      <c r="E117" s="529"/>
      <c r="F117" s="529"/>
      <c r="G117" s="529"/>
      <c r="H117" s="528"/>
      <c r="I117" s="529"/>
      <c r="J117" s="529"/>
      <c r="K117" s="529"/>
      <c r="L117" s="529"/>
      <c r="M117" s="529"/>
      <c r="N117" s="528"/>
      <c r="O117" s="529"/>
      <c r="P117" s="529"/>
      <c r="Q117" s="529"/>
      <c r="R117" s="529"/>
      <c r="S117" s="529"/>
      <c r="T117" s="529"/>
    </row>
    <row r="118" spans="1:20" ht="9" customHeight="1">
      <c r="A118" s="513">
        <v>2008</v>
      </c>
      <c r="B118" s="512"/>
      <c r="C118" s="512"/>
      <c r="D118" s="512"/>
      <c r="E118" s="512"/>
      <c r="F118" s="512"/>
      <c r="G118" s="512"/>
      <c r="H118" s="514"/>
      <c r="I118" s="512"/>
      <c r="J118" s="512"/>
      <c r="K118" s="512"/>
      <c r="L118" s="512"/>
      <c r="M118" s="512"/>
      <c r="N118" s="512"/>
      <c r="O118" s="512"/>
      <c r="P118" s="512"/>
      <c r="Q118" s="512"/>
      <c r="R118" s="512"/>
    </row>
    <row r="119" spans="1:20" s="517" customFormat="1" ht="9" customHeight="1">
      <c r="A119" s="515" t="s">
        <v>44</v>
      </c>
      <c r="B119" s="514">
        <f>SUM(B121:B152)</f>
        <v>45293616</v>
      </c>
      <c r="C119" s="514">
        <f>SUM(C121:C152)</f>
        <v>6059497</v>
      </c>
      <c r="D119" s="514">
        <f>SUM(D121:D152)</f>
        <v>11575653</v>
      </c>
      <c r="E119" s="514">
        <f>SUM(E121:E152)</f>
        <v>27321771</v>
      </c>
      <c r="F119" s="514">
        <f>SUM(F121:F152)</f>
        <v>336695</v>
      </c>
      <c r="G119" s="514"/>
      <c r="H119" s="514">
        <f>SUM(H121:H152)</f>
        <v>28305682</v>
      </c>
      <c r="I119" s="514">
        <f>SUM(I121:I152)</f>
        <v>5357124</v>
      </c>
      <c r="J119" s="514">
        <f>SUM(J121:J152)</f>
        <v>8548683</v>
      </c>
      <c r="K119" s="514">
        <f>SUM(K121:K152)</f>
        <v>14173724</v>
      </c>
      <c r="L119" s="514">
        <f>SUM(L121:L152)</f>
        <v>226151</v>
      </c>
      <c r="M119" s="514"/>
      <c r="N119" s="514">
        <f>SUM(N121:N152)</f>
        <v>16987934</v>
      </c>
      <c r="O119" s="514">
        <f>SUM(O121:O152)</f>
        <v>702373</v>
      </c>
      <c r="P119" s="514">
        <f>SUM(P121:P152)</f>
        <v>3026970</v>
      </c>
      <c r="Q119" s="514">
        <f>SUM(Q121:Q152)</f>
        <v>13148047</v>
      </c>
      <c r="R119" s="514">
        <f>SUM(R121:R152)</f>
        <v>110544</v>
      </c>
    </row>
    <row r="120" spans="1:20" s="517" customFormat="1" ht="3.95" customHeight="1">
      <c r="A120" s="515"/>
      <c r="B120" s="514"/>
      <c r="C120" s="514"/>
      <c r="D120" s="514"/>
      <c r="E120" s="514"/>
      <c r="F120" s="514"/>
      <c r="G120" s="514"/>
      <c r="H120" s="514"/>
      <c r="I120" s="514"/>
      <c r="J120" s="514"/>
      <c r="K120" s="514"/>
      <c r="L120" s="514"/>
      <c r="M120" s="514"/>
      <c r="N120" s="514"/>
      <c r="O120" s="514"/>
      <c r="P120" s="514"/>
      <c r="Q120" s="514"/>
      <c r="R120" s="514"/>
    </row>
    <row r="121" spans="1:20" s="522" customFormat="1" ht="8.65" customHeight="1">
      <c r="A121" s="518" t="s">
        <v>45</v>
      </c>
      <c r="B121" s="520">
        <f>SUM(C121:F121)</f>
        <v>434117</v>
      </c>
      <c r="C121" s="520">
        <f>SUM(I121,O121)</f>
        <v>23596</v>
      </c>
      <c r="D121" s="520">
        <f>SUM(J121,P121)</f>
        <v>127710</v>
      </c>
      <c r="E121" s="520">
        <f>SUM(K121,Q121)</f>
        <v>282424</v>
      </c>
      <c r="F121" s="520">
        <f>SUM(L121,R121)</f>
        <v>387</v>
      </c>
      <c r="G121" s="521"/>
      <c r="H121" s="520">
        <f>SUM(I121:L121)</f>
        <v>269256</v>
      </c>
      <c r="I121" s="520">
        <v>22412</v>
      </c>
      <c r="J121" s="520">
        <v>96350</v>
      </c>
      <c r="K121" s="520">
        <v>150381</v>
      </c>
      <c r="L121" s="520">
        <v>113</v>
      </c>
      <c r="M121" s="521"/>
      <c r="N121" s="520">
        <f>SUM(O121:R121)</f>
        <v>164861</v>
      </c>
      <c r="O121" s="520">
        <v>1184</v>
      </c>
      <c r="P121" s="520">
        <v>31360</v>
      </c>
      <c r="Q121" s="520">
        <v>132043</v>
      </c>
      <c r="R121" s="520">
        <v>274</v>
      </c>
    </row>
    <row r="122" spans="1:20" s="522" customFormat="1" ht="8.65" customHeight="1">
      <c r="A122" s="518" t="s">
        <v>46</v>
      </c>
      <c r="B122" s="520">
        <f t="shared" ref="B122:B152" si="12">SUM(C122:F122)</f>
        <v>1353439</v>
      </c>
      <c r="C122" s="520">
        <f t="shared" ref="C122:F152" si="13">SUM(I122,O122)</f>
        <v>75073</v>
      </c>
      <c r="D122" s="520">
        <f t="shared" si="13"/>
        <v>402495</v>
      </c>
      <c r="E122" s="520">
        <f t="shared" si="13"/>
        <v>791331</v>
      </c>
      <c r="F122" s="520">
        <f t="shared" si="13"/>
        <v>84540</v>
      </c>
      <c r="G122" s="520"/>
      <c r="H122" s="520">
        <f t="shared" ref="H122:H152" si="14">SUM(I122:L122)</f>
        <v>827554</v>
      </c>
      <c r="I122" s="520">
        <v>57399</v>
      </c>
      <c r="J122" s="520">
        <v>273223</v>
      </c>
      <c r="K122" s="520">
        <v>443560</v>
      </c>
      <c r="L122" s="520">
        <v>53372</v>
      </c>
      <c r="M122" s="520"/>
      <c r="N122" s="520">
        <f t="shared" ref="N122:N152" si="15">SUM(O122:R122)</f>
        <v>525885</v>
      </c>
      <c r="O122" s="520">
        <v>17674</v>
      </c>
      <c r="P122" s="520">
        <v>129272</v>
      </c>
      <c r="Q122" s="520">
        <v>347771</v>
      </c>
      <c r="R122" s="520">
        <v>31168</v>
      </c>
    </row>
    <row r="123" spans="1:20" s="522" customFormat="1" ht="8.65" customHeight="1">
      <c r="A123" s="518" t="s">
        <v>47</v>
      </c>
      <c r="B123" s="520">
        <f t="shared" si="12"/>
        <v>282979</v>
      </c>
      <c r="C123" s="520">
        <f t="shared" si="13"/>
        <v>24286</v>
      </c>
      <c r="D123" s="520">
        <f t="shared" si="13"/>
        <v>59071</v>
      </c>
      <c r="E123" s="520">
        <f t="shared" si="13"/>
        <v>199017</v>
      </c>
      <c r="F123" s="520">
        <f t="shared" si="13"/>
        <v>605</v>
      </c>
      <c r="G123" s="521"/>
      <c r="H123" s="520">
        <f t="shared" si="14"/>
        <v>179202</v>
      </c>
      <c r="I123" s="520">
        <v>19182</v>
      </c>
      <c r="J123" s="520">
        <v>50172</v>
      </c>
      <c r="K123" s="520">
        <v>109243</v>
      </c>
      <c r="L123" s="520">
        <v>605</v>
      </c>
      <c r="M123" s="521"/>
      <c r="N123" s="520">
        <f t="shared" si="15"/>
        <v>103777</v>
      </c>
      <c r="O123" s="520">
        <v>5104</v>
      </c>
      <c r="P123" s="520">
        <v>8899</v>
      </c>
      <c r="Q123" s="520">
        <v>89774</v>
      </c>
      <c r="R123" s="520">
        <v>0</v>
      </c>
    </row>
    <row r="124" spans="1:20" s="522" customFormat="1" ht="8.65" customHeight="1">
      <c r="A124" s="523" t="s">
        <v>48</v>
      </c>
      <c r="B124" s="526">
        <f t="shared" si="12"/>
        <v>346418</v>
      </c>
      <c r="C124" s="526">
        <f t="shared" si="13"/>
        <v>67504</v>
      </c>
      <c r="D124" s="526">
        <f t="shared" si="13"/>
        <v>71878</v>
      </c>
      <c r="E124" s="526">
        <f t="shared" si="13"/>
        <v>206352</v>
      </c>
      <c r="F124" s="526">
        <f t="shared" si="13"/>
        <v>684</v>
      </c>
      <c r="G124" s="527"/>
      <c r="H124" s="526">
        <f t="shared" si="14"/>
        <v>225434</v>
      </c>
      <c r="I124" s="526">
        <v>63247</v>
      </c>
      <c r="J124" s="526">
        <v>53950</v>
      </c>
      <c r="K124" s="526">
        <v>107767</v>
      </c>
      <c r="L124" s="526">
        <v>470</v>
      </c>
      <c r="M124" s="527"/>
      <c r="N124" s="526">
        <f t="shared" si="15"/>
        <v>120984</v>
      </c>
      <c r="O124" s="526">
        <v>4257</v>
      </c>
      <c r="P124" s="526">
        <v>17928</v>
      </c>
      <c r="Q124" s="526">
        <v>98585</v>
      </c>
      <c r="R124" s="526">
        <v>214</v>
      </c>
    </row>
    <row r="125" spans="1:20" s="522" customFormat="1" ht="8.65" customHeight="1">
      <c r="A125" s="528" t="s">
        <v>49</v>
      </c>
      <c r="B125" s="531">
        <f t="shared" si="12"/>
        <v>1108334</v>
      </c>
      <c r="C125" s="531">
        <f t="shared" si="13"/>
        <v>54453</v>
      </c>
      <c r="D125" s="531">
        <f t="shared" si="13"/>
        <v>372190</v>
      </c>
      <c r="E125" s="531">
        <f t="shared" si="13"/>
        <v>671641</v>
      </c>
      <c r="F125" s="531">
        <f t="shared" si="13"/>
        <v>10050</v>
      </c>
      <c r="G125" s="532"/>
      <c r="H125" s="531">
        <f t="shared" si="14"/>
        <v>717387</v>
      </c>
      <c r="I125" s="531">
        <v>49335</v>
      </c>
      <c r="J125" s="531">
        <v>296576</v>
      </c>
      <c r="K125" s="531">
        <v>362981</v>
      </c>
      <c r="L125" s="531">
        <v>8495</v>
      </c>
      <c r="M125" s="532"/>
      <c r="N125" s="531">
        <f t="shared" si="15"/>
        <v>390947</v>
      </c>
      <c r="O125" s="531">
        <v>5118</v>
      </c>
      <c r="P125" s="531">
        <v>75614</v>
      </c>
      <c r="Q125" s="531">
        <v>308660</v>
      </c>
      <c r="R125" s="531">
        <v>1555</v>
      </c>
    </row>
    <row r="126" spans="1:20" s="522" customFormat="1" ht="8.65" customHeight="1">
      <c r="A126" s="528" t="s">
        <v>50</v>
      </c>
      <c r="B126" s="531">
        <f t="shared" si="12"/>
        <v>297955</v>
      </c>
      <c r="C126" s="531">
        <f t="shared" si="13"/>
        <v>38520</v>
      </c>
      <c r="D126" s="531">
        <f t="shared" si="13"/>
        <v>53642</v>
      </c>
      <c r="E126" s="531">
        <f t="shared" si="13"/>
        <v>203829</v>
      </c>
      <c r="F126" s="531">
        <f t="shared" si="13"/>
        <v>1964</v>
      </c>
      <c r="G126" s="532"/>
      <c r="H126" s="531">
        <f t="shared" si="14"/>
        <v>174163</v>
      </c>
      <c r="I126" s="531">
        <v>30888</v>
      </c>
      <c r="J126" s="531">
        <v>41847</v>
      </c>
      <c r="K126" s="531">
        <v>100413</v>
      </c>
      <c r="L126" s="531">
        <v>1015</v>
      </c>
      <c r="M126" s="532"/>
      <c r="N126" s="531">
        <f t="shared" si="15"/>
        <v>123792</v>
      </c>
      <c r="O126" s="531">
        <v>7632</v>
      </c>
      <c r="P126" s="531">
        <v>11795</v>
      </c>
      <c r="Q126" s="531">
        <v>103416</v>
      </c>
      <c r="R126" s="531">
        <v>949</v>
      </c>
    </row>
    <row r="127" spans="1:20" s="522" customFormat="1" ht="8.65" customHeight="1">
      <c r="A127" s="528" t="s">
        <v>51</v>
      </c>
      <c r="B127" s="531">
        <f t="shared" si="12"/>
        <v>1680084</v>
      </c>
      <c r="C127" s="531">
        <f t="shared" si="13"/>
        <v>661745</v>
      </c>
      <c r="D127" s="531">
        <f t="shared" si="13"/>
        <v>238784</v>
      </c>
      <c r="E127" s="531">
        <f t="shared" si="13"/>
        <v>778002</v>
      </c>
      <c r="F127" s="531">
        <f t="shared" si="13"/>
        <v>1553</v>
      </c>
      <c r="G127" s="532"/>
      <c r="H127" s="531">
        <f t="shared" si="14"/>
        <v>1200109</v>
      </c>
      <c r="I127" s="531">
        <v>628998</v>
      </c>
      <c r="J127" s="531">
        <v>182323</v>
      </c>
      <c r="K127" s="531">
        <v>387868</v>
      </c>
      <c r="L127" s="531">
        <v>920</v>
      </c>
      <c r="M127" s="532"/>
      <c r="N127" s="531">
        <f t="shared" si="15"/>
        <v>479975</v>
      </c>
      <c r="O127" s="531">
        <v>32747</v>
      </c>
      <c r="P127" s="531">
        <v>56461</v>
      </c>
      <c r="Q127" s="531">
        <v>390134</v>
      </c>
      <c r="R127" s="531">
        <v>633</v>
      </c>
    </row>
    <row r="128" spans="1:20" s="522" customFormat="1" ht="8.65" customHeight="1">
      <c r="A128" s="523" t="s">
        <v>52</v>
      </c>
      <c r="B128" s="526">
        <f t="shared" si="12"/>
        <v>1423031</v>
      </c>
      <c r="C128" s="526">
        <f t="shared" si="13"/>
        <v>129617</v>
      </c>
      <c r="D128" s="526">
        <f t="shared" si="13"/>
        <v>434437</v>
      </c>
      <c r="E128" s="526">
        <f t="shared" si="13"/>
        <v>789162</v>
      </c>
      <c r="F128" s="526">
        <f t="shared" si="13"/>
        <v>69815</v>
      </c>
      <c r="G128" s="527"/>
      <c r="H128" s="526">
        <f t="shared" si="14"/>
        <v>937909</v>
      </c>
      <c r="I128" s="526">
        <v>123604</v>
      </c>
      <c r="J128" s="526">
        <v>302153</v>
      </c>
      <c r="K128" s="526">
        <v>464137</v>
      </c>
      <c r="L128" s="526">
        <v>48015</v>
      </c>
      <c r="M128" s="527"/>
      <c r="N128" s="526">
        <f t="shared" si="15"/>
        <v>485122</v>
      </c>
      <c r="O128" s="526">
        <v>6013</v>
      </c>
      <c r="P128" s="526">
        <v>132284</v>
      </c>
      <c r="Q128" s="526">
        <v>325025</v>
      </c>
      <c r="R128" s="526">
        <v>21800</v>
      </c>
    </row>
    <row r="129" spans="1:18" s="522" customFormat="1" ht="8.65" customHeight="1">
      <c r="A129" s="528" t="s">
        <v>53</v>
      </c>
      <c r="B129" s="532">
        <f t="shared" si="12"/>
        <v>4077924</v>
      </c>
      <c r="C129" s="532">
        <f t="shared" si="13"/>
        <v>28418</v>
      </c>
      <c r="D129" s="531">
        <f t="shared" si="13"/>
        <v>818250</v>
      </c>
      <c r="E129" s="531">
        <f t="shared" si="13"/>
        <v>3217005</v>
      </c>
      <c r="F129" s="531">
        <f t="shared" si="13"/>
        <v>14251</v>
      </c>
      <c r="G129" s="532"/>
      <c r="H129" s="532">
        <f t="shared" si="14"/>
        <v>2329144</v>
      </c>
      <c r="I129" s="532">
        <v>20249</v>
      </c>
      <c r="J129" s="531">
        <v>590467</v>
      </c>
      <c r="K129" s="531">
        <v>1705988</v>
      </c>
      <c r="L129" s="531">
        <v>12440</v>
      </c>
      <c r="M129" s="532"/>
      <c r="N129" s="532">
        <f t="shared" si="15"/>
        <v>1748780</v>
      </c>
      <c r="O129" s="532">
        <v>8169</v>
      </c>
      <c r="P129" s="531">
        <v>227783</v>
      </c>
      <c r="Q129" s="531">
        <v>1511017</v>
      </c>
      <c r="R129" s="531">
        <v>1811</v>
      </c>
    </row>
    <row r="130" spans="1:18" s="522" customFormat="1" ht="8.65" customHeight="1">
      <c r="A130" s="528" t="s">
        <v>54</v>
      </c>
      <c r="B130" s="531">
        <f t="shared" si="12"/>
        <v>595432</v>
      </c>
      <c r="C130" s="531">
        <f t="shared" si="13"/>
        <v>99297</v>
      </c>
      <c r="D130" s="531">
        <f t="shared" si="13"/>
        <v>138739</v>
      </c>
      <c r="E130" s="531">
        <f t="shared" si="13"/>
        <v>354303</v>
      </c>
      <c r="F130" s="531">
        <f t="shared" si="13"/>
        <v>3093</v>
      </c>
      <c r="G130" s="532"/>
      <c r="H130" s="531">
        <f t="shared" si="14"/>
        <v>396890</v>
      </c>
      <c r="I130" s="531">
        <v>95733</v>
      </c>
      <c r="J130" s="531">
        <v>114044</v>
      </c>
      <c r="K130" s="531">
        <v>184601</v>
      </c>
      <c r="L130" s="531">
        <v>2512</v>
      </c>
      <c r="M130" s="532"/>
      <c r="N130" s="531">
        <f t="shared" si="15"/>
        <v>198542</v>
      </c>
      <c r="O130" s="531">
        <v>3564</v>
      </c>
      <c r="P130" s="531">
        <v>24695</v>
      </c>
      <c r="Q130" s="531">
        <v>169702</v>
      </c>
      <c r="R130" s="531">
        <v>581</v>
      </c>
    </row>
    <row r="131" spans="1:18" s="522" customFormat="1" ht="8.65" customHeight="1">
      <c r="A131" s="528" t="s">
        <v>55</v>
      </c>
      <c r="B131" s="531">
        <f t="shared" si="12"/>
        <v>2046824</v>
      </c>
      <c r="C131" s="531">
        <f t="shared" si="13"/>
        <v>252686</v>
      </c>
      <c r="D131" s="531">
        <f t="shared" si="13"/>
        <v>691903</v>
      </c>
      <c r="E131" s="531">
        <f t="shared" si="13"/>
        <v>1096048</v>
      </c>
      <c r="F131" s="531">
        <f t="shared" si="13"/>
        <v>6187</v>
      </c>
      <c r="G131" s="532"/>
      <c r="H131" s="531">
        <f t="shared" si="14"/>
        <v>1279065</v>
      </c>
      <c r="I131" s="531">
        <v>219035</v>
      </c>
      <c r="J131" s="531">
        <v>508025</v>
      </c>
      <c r="K131" s="531">
        <v>548793</v>
      </c>
      <c r="L131" s="531">
        <v>3212</v>
      </c>
      <c r="M131" s="532"/>
      <c r="N131" s="531">
        <f t="shared" si="15"/>
        <v>767759</v>
      </c>
      <c r="O131" s="531">
        <v>33651</v>
      </c>
      <c r="P131" s="531">
        <v>183878</v>
      </c>
      <c r="Q131" s="531">
        <v>547255</v>
      </c>
      <c r="R131" s="531">
        <v>2975</v>
      </c>
    </row>
    <row r="132" spans="1:18" s="522" customFormat="1" ht="8.65" customHeight="1">
      <c r="A132" s="523" t="s">
        <v>56</v>
      </c>
      <c r="B132" s="526">
        <f t="shared" si="12"/>
        <v>1277810</v>
      </c>
      <c r="C132" s="526">
        <f t="shared" si="13"/>
        <v>345761</v>
      </c>
      <c r="D132" s="526">
        <f t="shared" si="13"/>
        <v>244167</v>
      </c>
      <c r="E132" s="526">
        <f t="shared" si="13"/>
        <v>687089</v>
      </c>
      <c r="F132" s="526">
        <f t="shared" si="13"/>
        <v>793</v>
      </c>
      <c r="G132" s="527"/>
      <c r="H132" s="526">
        <f t="shared" si="14"/>
        <v>781201</v>
      </c>
      <c r="I132" s="526">
        <v>290755</v>
      </c>
      <c r="J132" s="526">
        <v>163093</v>
      </c>
      <c r="K132" s="526">
        <v>327276</v>
      </c>
      <c r="L132" s="526">
        <v>77</v>
      </c>
      <c r="M132" s="527"/>
      <c r="N132" s="526">
        <f t="shared" si="15"/>
        <v>496609</v>
      </c>
      <c r="O132" s="526">
        <v>55006</v>
      </c>
      <c r="P132" s="526">
        <v>81074</v>
      </c>
      <c r="Q132" s="526">
        <v>359813</v>
      </c>
      <c r="R132" s="526">
        <v>716</v>
      </c>
    </row>
    <row r="133" spans="1:18" s="522" customFormat="1" ht="8.65" customHeight="1">
      <c r="A133" s="528" t="s">
        <v>57</v>
      </c>
      <c r="B133" s="531">
        <f t="shared" si="12"/>
        <v>1005385</v>
      </c>
      <c r="C133" s="531">
        <f t="shared" si="13"/>
        <v>230514</v>
      </c>
      <c r="D133" s="531">
        <f t="shared" si="13"/>
        <v>245137</v>
      </c>
      <c r="E133" s="531">
        <f t="shared" si="13"/>
        <v>525565</v>
      </c>
      <c r="F133" s="531">
        <f t="shared" si="13"/>
        <v>4169</v>
      </c>
      <c r="G133" s="532"/>
      <c r="H133" s="531">
        <f t="shared" si="14"/>
        <v>623508</v>
      </c>
      <c r="I133" s="531">
        <v>182506</v>
      </c>
      <c r="J133" s="531">
        <v>178395</v>
      </c>
      <c r="K133" s="531">
        <v>259524</v>
      </c>
      <c r="L133" s="531">
        <v>3083</v>
      </c>
      <c r="M133" s="532"/>
      <c r="N133" s="531">
        <f t="shared" si="15"/>
        <v>381877</v>
      </c>
      <c r="O133" s="531">
        <v>48008</v>
      </c>
      <c r="P133" s="531">
        <v>66742</v>
      </c>
      <c r="Q133" s="531">
        <v>266041</v>
      </c>
      <c r="R133" s="531">
        <v>1086</v>
      </c>
    </row>
    <row r="134" spans="1:18" s="522" customFormat="1" ht="8.65" customHeight="1">
      <c r="A134" s="528" t="s">
        <v>58</v>
      </c>
      <c r="B134" s="531">
        <f t="shared" si="12"/>
        <v>3141486</v>
      </c>
      <c r="C134" s="531">
        <f t="shared" si="13"/>
        <v>273980</v>
      </c>
      <c r="D134" s="531">
        <f t="shared" si="13"/>
        <v>922283</v>
      </c>
      <c r="E134" s="531">
        <f t="shared" si="13"/>
        <v>1919226</v>
      </c>
      <c r="F134" s="531">
        <f t="shared" si="13"/>
        <v>25997</v>
      </c>
      <c r="G134" s="532"/>
      <c r="H134" s="531">
        <f t="shared" si="14"/>
        <v>1915630</v>
      </c>
      <c r="I134" s="531">
        <v>248441</v>
      </c>
      <c r="J134" s="531">
        <v>676544</v>
      </c>
      <c r="K134" s="531">
        <v>970717</v>
      </c>
      <c r="L134" s="531">
        <v>19928</v>
      </c>
      <c r="M134" s="532"/>
      <c r="N134" s="531">
        <f t="shared" si="15"/>
        <v>1225856</v>
      </c>
      <c r="O134" s="531">
        <v>25539</v>
      </c>
      <c r="P134" s="531">
        <v>245739</v>
      </c>
      <c r="Q134" s="531">
        <v>948509</v>
      </c>
      <c r="R134" s="531">
        <v>6069</v>
      </c>
    </row>
    <row r="135" spans="1:18" s="522" customFormat="1" ht="8.65" customHeight="1">
      <c r="A135" s="528" t="s">
        <v>59</v>
      </c>
      <c r="B135" s="531">
        <f t="shared" si="12"/>
        <v>5968578</v>
      </c>
      <c r="C135" s="531">
        <f t="shared" si="13"/>
        <v>315786</v>
      </c>
      <c r="D135" s="531">
        <f t="shared" si="13"/>
        <v>1726479</v>
      </c>
      <c r="E135" s="531">
        <f t="shared" si="13"/>
        <v>3901190</v>
      </c>
      <c r="F135" s="531">
        <f t="shared" si="13"/>
        <v>25123</v>
      </c>
      <c r="G135" s="532"/>
      <c r="H135" s="531">
        <f t="shared" si="14"/>
        <v>3786828</v>
      </c>
      <c r="I135" s="531">
        <v>282042</v>
      </c>
      <c r="J135" s="531">
        <v>1320843</v>
      </c>
      <c r="K135" s="531">
        <v>2172273</v>
      </c>
      <c r="L135" s="531">
        <v>11670</v>
      </c>
      <c r="M135" s="532"/>
      <c r="N135" s="531">
        <f t="shared" si="15"/>
        <v>2181750</v>
      </c>
      <c r="O135" s="531">
        <v>33744</v>
      </c>
      <c r="P135" s="531">
        <v>405636</v>
      </c>
      <c r="Q135" s="531">
        <v>1728917</v>
      </c>
      <c r="R135" s="531">
        <v>13453</v>
      </c>
    </row>
    <row r="136" spans="1:18" s="522" customFormat="1" ht="8.65" customHeight="1">
      <c r="A136" s="523" t="s">
        <v>60</v>
      </c>
      <c r="B136" s="526">
        <f t="shared" si="12"/>
        <v>1677172</v>
      </c>
      <c r="C136" s="526">
        <f t="shared" si="13"/>
        <v>339087</v>
      </c>
      <c r="D136" s="526">
        <f t="shared" si="13"/>
        <v>400665</v>
      </c>
      <c r="E136" s="526">
        <f t="shared" si="13"/>
        <v>931183</v>
      </c>
      <c r="F136" s="526">
        <f t="shared" si="13"/>
        <v>6237</v>
      </c>
      <c r="G136" s="527"/>
      <c r="H136" s="526">
        <f t="shared" si="14"/>
        <v>1034458</v>
      </c>
      <c r="I136" s="526">
        <v>302251</v>
      </c>
      <c r="J136" s="526">
        <v>300540</v>
      </c>
      <c r="K136" s="526">
        <v>430011</v>
      </c>
      <c r="L136" s="526">
        <v>1656</v>
      </c>
      <c r="M136" s="527"/>
      <c r="N136" s="526">
        <f t="shared" si="15"/>
        <v>642714</v>
      </c>
      <c r="O136" s="526">
        <v>36836</v>
      </c>
      <c r="P136" s="526">
        <v>100125</v>
      </c>
      <c r="Q136" s="526">
        <v>501172</v>
      </c>
      <c r="R136" s="526">
        <v>4581</v>
      </c>
    </row>
    <row r="137" spans="1:18" s="522" customFormat="1" ht="8.65" customHeight="1">
      <c r="A137" s="528" t="s">
        <v>61</v>
      </c>
      <c r="B137" s="531">
        <f t="shared" si="12"/>
        <v>739125</v>
      </c>
      <c r="C137" s="531">
        <f t="shared" si="13"/>
        <v>99678</v>
      </c>
      <c r="D137" s="531">
        <f t="shared" si="13"/>
        <v>164871</v>
      </c>
      <c r="E137" s="531">
        <f t="shared" si="13"/>
        <v>473839</v>
      </c>
      <c r="F137" s="531">
        <f t="shared" si="13"/>
        <v>737</v>
      </c>
      <c r="G137" s="532"/>
      <c r="H137" s="531">
        <f t="shared" si="14"/>
        <v>439634</v>
      </c>
      <c r="I137" s="531">
        <v>90218</v>
      </c>
      <c r="J137" s="531">
        <v>127520</v>
      </c>
      <c r="K137" s="531">
        <v>221159</v>
      </c>
      <c r="L137" s="531">
        <v>737</v>
      </c>
      <c r="M137" s="532"/>
      <c r="N137" s="531">
        <f t="shared" si="15"/>
        <v>299491</v>
      </c>
      <c r="O137" s="531">
        <v>9460</v>
      </c>
      <c r="P137" s="531">
        <v>37351</v>
      </c>
      <c r="Q137" s="531">
        <v>252680</v>
      </c>
      <c r="R137" s="531">
        <v>0</v>
      </c>
    </row>
    <row r="138" spans="1:18" s="522" customFormat="1" ht="8.65" customHeight="1">
      <c r="A138" s="528" t="s">
        <v>62</v>
      </c>
      <c r="B138" s="531">
        <f t="shared" si="12"/>
        <v>456820</v>
      </c>
      <c r="C138" s="531">
        <f t="shared" si="13"/>
        <v>84132</v>
      </c>
      <c r="D138" s="531">
        <f t="shared" si="13"/>
        <v>87930</v>
      </c>
      <c r="E138" s="531">
        <f t="shared" si="13"/>
        <v>283399</v>
      </c>
      <c r="F138" s="531">
        <f t="shared" si="13"/>
        <v>1359</v>
      </c>
      <c r="G138" s="532"/>
      <c r="H138" s="531">
        <f t="shared" si="14"/>
        <v>280508</v>
      </c>
      <c r="I138" s="531">
        <v>79250</v>
      </c>
      <c r="J138" s="531">
        <v>70027</v>
      </c>
      <c r="K138" s="531">
        <v>130440</v>
      </c>
      <c r="L138" s="531">
        <v>791</v>
      </c>
      <c r="M138" s="532"/>
      <c r="N138" s="531">
        <f t="shared" si="15"/>
        <v>176312</v>
      </c>
      <c r="O138" s="531">
        <v>4882</v>
      </c>
      <c r="P138" s="531">
        <v>17903</v>
      </c>
      <c r="Q138" s="531">
        <v>152959</v>
      </c>
      <c r="R138" s="531">
        <v>568</v>
      </c>
    </row>
    <row r="139" spans="1:18" s="522" customFormat="1" ht="8.65" customHeight="1">
      <c r="A139" s="528" t="s">
        <v>63</v>
      </c>
      <c r="B139" s="531">
        <f t="shared" si="12"/>
        <v>2020109</v>
      </c>
      <c r="C139" s="531">
        <f t="shared" si="13"/>
        <v>34595</v>
      </c>
      <c r="D139" s="531">
        <f t="shared" si="13"/>
        <v>673928</v>
      </c>
      <c r="E139" s="531">
        <f t="shared" si="13"/>
        <v>1305347</v>
      </c>
      <c r="F139" s="531">
        <f t="shared" si="13"/>
        <v>6239</v>
      </c>
      <c r="G139" s="532"/>
      <c r="H139" s="531">
        <f t="shared" si="14"/>
        <v>1284514</v>
      </c>
      <c r="I139" s="531">
        <v>31716</v>
      </c>
      <c r="J139" s="531">
        <v>518776</v>
      </c>
      <c r="K139" s="531">
        <v>731010</v>
      </c>
      <c r="L139" s="531">
        <v>3012</v>
      </c>
      <c r="M139" s="532"/>
      <c r="N139" s="531">
        <f t="shared" si="15"/>
        <v>735595</v>
      </c>
      <c r="O139" s="531">
        <v>2879</v>
      </c>
      <c r="P139" s="531">
        <v>155152</v>
      </c>
      <c r="Q139" s="531">
        <v>574337</v>
      </c>
      <c r="R139" s="531">
        <v>3227</v>
      </c>
    </row>
    <row r="140" spans="1:18" s="522" customFormat="1" ht="8.65" customHeight="1">
      <c r="A140" s="523" t="s">
        <v>64</v>
      </c>
      <c r="B140" s="526">
        <f t="shared" si="12"/>
        <v>1459755</v>
      </c>
      <c r="C140" s="526">
        <f t="shared" si="13"/>
        <v>444702</v>
      </c>
      <c r="D140" s="526">
        <f t="shared" si="13"/>
        <v>300320</v>
      </c>
      <c r="E140" s="526">
        <f t="shared" si="13"/>
        <v>712539</v>
      </c>
      <c r="F140" s="526">
        <f t="shared" si="13"/>
        <v>2194</v>
      </c>
      <c r="G140" s="527"/>
      <c r="H140" s="526">
        <f t="shared" si="14"/>
        <v>890570</v>
      </c>
      <c r="I140" s="526">
        <v>379565</v>
      </c>
      <c r="J140" s="526">
        <v>186104</v>
      </c>
      <c r="K140" s="526">
        <v>323424</v>
      </c>
      <c r="L140" s="526">
        <v>1477</v>
      </c>
      <c r="M140" s="527"/>
      <c r="N140" s="526">
        <f t="shared" si="15"/>
        <v>569185</v>
      </c>
      <c r="O140" s="526">
        <v>65137</v>
      </c>
      <c r="P140" s="526">
        <v>114216</v>
      </c>
      <c r="Q140" s="526">
        <v>389115</v>
      </c>
      <c r="R140" s="526">
        <v>717</v>
      </c>
    </row>
    <row r="141" spans="1:18" s="522" customFormat="1" ht="8.65" customHeight="1">
      <c r="A141" s="528" t="s">
        <v>65</v>
      </c>
      <c r="B141" s="531">
        <f t="shared" si="12"/>
        <v>2288259</v>
      </c>
      <c r="C141" s="531">
        <f t="shared" si="13"/>
        <v>562102</v>
      </c>
      <c r="D141" s="531">
        <f t="shared" si="13"/>
        <v>610113</v>
      </c>
      <c r="E141" s="531">
        <f t="shared" si="13"/>
        <v>1105298</v>
      </c>
      <c r="F141" s="531">
        <f t="shared" si="13"/>
        <v>10746</v>
      </c>
      <c r="G141" s="532"/>
      <c r="H141" s="531">
        <f t="shared" si="14"/>
        <v>1380959</v>
      </c>
      <c r="I141" s="531">
        <v>435224</v>
      </c>
      <c r="J141" s="531">
        <v>399038</v>
      </c>
      <c r="K141" s="531">
        <v>538325</v>
      </c>
      <c r="L141" s="531">
        <v>8372</v>
      </c>
      <c r="M141" s="532"/>
      <c r="N141" s="531">
        <f t="shared" si="15"/>
        <v>907300</v>
      </c>
      <c r="O141" s="531">
        <v>126878</v>
      </c>
      <c r="P141" s="531">
        <v>211075</v>
      </c>
      <c r="Q141" s="531">
        <v>566973</v>
      </c>
      <c r="R141" s="531">
        <v>2374</v>
      </c>
    </row>
    <row r="142" spans="1:18" s="522" customFormat="1" ht="8.65" customHeight="1">
      <c r="A142" s="528" t="s">
        <v>66</v>
      </c>
      <c r="B142" s="531">
        <f t="shared" si="12"/>
        <v>700601</v>
      </c>
      <c r="C142" s="531">
        <f t="shared" si="13"/>
        <v>56725</v>
      </c>
      <c r="D142" s="531">
        <f t="shared" si="13"/>
        <v>224481</v>
      </c>
      <c r="E142" s="531">
        <f t="shared" si="13"/>
        <v>418988</v>
      </c>
      <c r="F142" s="531">
        <f t="shared" si="13"/>
        <v>407</v>
      </c>
      <c r="G142" s="532"/>
      <c r="H142" s="531">
        <f t="shared" si="14"/>
        <v>423003</v>
      </c>
      <c r="I142" s="531">
        <v>50101</v>
      </c>
      <c r="J142" s="531">
        <v>166183</v>
      </c>
      <c r="K142" s="531">
        <v>206312</v>
      </c>
      <c r="L142" s="531">
        <v>407</v>
      </c>
      <c r="M142" s="532"/>
      <c r="N142" s="531">
        <f t="shared" si="15"/>
        <v>277598</v>
      </c>
      <c r="O142" s="531">
        <v>6624</v>
      </c>
      <c r="P142" s="531">
        <v>58298</v>
      </c>
      <c r="Q142" s="531">
        <v>212676</v>
      </c>
      <c r="R142" s="531">
        <v>0</v>
      </c>
    </row>
    <row r="143" spans="1:18" s="522" customFormat="1" ht="8.65" customHeight="1">
      <c r="A143" s="528" t="s">
        <v>67</v>
      </c>
      <c r="B143" s="531">
        <f t="shared" si="12"/>
        <v>629459</v>
      </c>
      <c r="C143" s="531">
        <f t="shared" si="13"/>
        <v>35450</v>
      </c>
      <c r="D143" s="531">
        <f t="shared" si="13"/>
        <v>102530</v>
      </c>
      <c r="E143" s="531">
        <f t="shared" si="13"/>
        <v>487844</v>
      </c>
      <c r="F143" s="531">
        <f t="shared" si="13"/>
        <v>3635</v>
      </c>
      <c r="G143" s="532"/>
      <c r="H143" s="531">
        <f t="shared" si="14"/>
        <v>381016</v>
      </c>
      <c r="I143" s="531">
        <v>31348</v>
      </c>
      <c r="J143" s="531">
        <v>83647</v>
      </c>
      <c r="K143" s="531">
        <v>264282</v>
      </c>
      <c r="L143" s="531">
        <v>1739</v>
      </c>
      <c r="M143" s="532"/>
      <c r="N143" s="531">
        <f t="shared" si="15"/>
        <v>248443</v>
      </c>
      <c r="O143" s="531">
        <v>4102</v>
      </c>
      <c r="P143" s="531">
        <v>18883</v>
      </c>
      <c r="Q143" s="531">
        <v>223562</v>
      </c>
      <c r="R143" s="531">
        <v>1896</v>
      </c>
    </row>
    <row r="144" spans="1:18" s="522" customFormat="1" ht="8.65" customHeight="1">
      <c r="A144" s="523" t="s">
        <v>68</v>
      </c>
      <c r="B144" s="526">
        <f t="shared" si="12"/>
        <v>1012419</v>
      </c>
      <c r="C144" s="526">
        <f t="shared" si="13"/>
        <v>200532</v>
      </c>
      <c r="D144" s="526">
        <f t="shared" si="13"/>
        <v>246894</v>
      </c>
      <c r="E144" s="526">
        <f t="shared" si="13"/>
        <v>561277</v>
      </c>
      <c r="F144" s="526">
        <f t="shared" si="13"/>
        <v>3716</v>
      </c>
      <c r="G144" s="527"/>
      <c r="H144" s="526">
        <f t="shared" si="14"/>
        <v>642024</v>
      </c>
      <c r="I144" s="526">
        <v>175983</v>
      </c>
      <c r="J144" s="526">
        <v>185885</v>
      </c>
      <c r="K144" s="526">
        <v>278008</v>
      </c>
      <c r="L144" s="526">
        <v>2148</v>
      </c>
      <c r="M144" s="527"/>
      <c r="N144" s="526">
        <f t="shared" si="15"/>
        <v>370395</v>
      </c>
      <c r="O144" s="526">
        <v>24549</v>
      </c>
      <c r="P144" s="526">
        <v>61009</v>
      </c>
      <c r="Q144" s="526">
        <v>283269</v>
      </c>
      <c r="R144" s="526">
        <v>1568</v>
      </c>
    </row>
    <row r="145" spans="1:20" s="522" customFormat="1" ht="8.65" customHeight="1">
      <c r="A145" s="528" t="s">
        <v>69</v>
      </c>
      <c r="B145" s="531">
        <f t="shared" si="12"/>
        <v>1156819</v>
      </c>
      <c r="C145" s="531">
        <f t="shared" si="13"/>
        <v>219046</v>
      </c>
      <c r="D145" s="531">
        <f t="shared" si="13"/>
        <v>223413</v>
      </c>
      <c r="E145" s="531">
        <f t="shared" si="13"/>
        <v>706168</v>
      </c>
      <c r="F145" s="531">
        <f t="shared" si="13"/>
        <v>8192</v>
      </c>
      <c r="G145" s="532"/>
      <c r="H145" s="531">
        <f t="shared" si="14"/>
        <v>745441</v>
      </c>
      <c r="I145" s="531">
        <v>191168</v>
      </c>
      <c r="J145" s="531">
        <v>180140</v>
      </c>
      <c r="K145" s="531">
        <v>366711</v>
      </c>
      <c r="L145" s="531">
        <v>7422</v>
      </c>
      <c r="M145" s="532"/>
      <c r="N145" s="531">
        <f t="shared" si="15"/>
        <v>411378</v>
      </c>
      <c r="O145" s="531">
        <v>27878</v>
      </c>
      <c r="P145" s="531">
        <v>43273</v>
      </c>
      <c r="Q145" s="531">
        <v>339457</v>
      </c>
      <c r="R145" s="531">
        <v>770</v>
      </c>
    </row>
    <row r="146" spans="1:20" s="522" customFormat="1" ht="8.65" customHeight="1">
      <c r="A146" s="528" t="s">
        <v>70</v>
      </c>
      <c r="B146" s="531">
        <f t="shared" si="12"/>
        <v>1089848</v>
      </c>
      <c r="C146" s="531">
        <f t="shared" si="13"/>
        <v>116379</v>
      </c>
      <c r="D146" s="531">
        <f t="shared" si="13"/>
        <v>298168</v>
      </c>
      <c r="E146" s="531">
        <f t="shared" si="13"/>
        <v>658271</v>
      </c>
      <c r="F146" s="531">
        <f t="shared" si="13"/>
        <v>17030</v>
      </c>
      <c r="G146" s="532"/>
      <c r="H146" s="531">
        <f t="shared" si="14"/>
        <v>668069</v>
      </c>
      <c r="I146" s="531">
        <v>98776</v>
      </c>
      <c r="J146" s="531">
        <v>202927</v>
      </c>
      <c r="K146" s="531">
        <v>351444</v>
      </c>
      <c r="L146" s="531">
        <v>14922</v>
      </c>
      <c r="M146" s="532"/>
      <c r="N146" s="531">
        <f t="shared" si="15"/>
        <v>421779</v>
      </c>
      <c r="O146" s="531">
        <v>17603</v>
      </c>
      <c r="P146" s="531">
        <v>95241</v>
      </c>
      <c r="Q146" s="531">
        <v>306827</v>
      </c>
      <c r="R146" s="531">
        <v>2108</v>
      </c>
    </row>
    <row r="147" spans="1:20" s="522" customFormat="1" ht="8.65" customHeight="1">
      <c r="A147" s="528" t="s">
        <v>71</v>
      </c>
      <c r="B147" s="531">
        <f t="shared" si="12"/>
        <v>829847</v>
      </c>
      <c r="C147" s="531">
        <f t="shared" si="13"/>
        <v>145780</v>
      </c>
      <c r="D147" s="531">
        <f t="shared" si="13"/>
        <v>171164</v>
      </c>
      <c r="E147" s="531">
        <f t="shared" si="13"/>
        <v>510225</v>
      </c>
      <c r="F147" s="531">
        <f t="shared" si="13"/>
        <v>2678</v>
      </c>
      <c r="G147" s="532"/>
      <c r="H147" s="531">
        <f t="shared" si="14"/>
        <v>564426</v>
      </c>
      <c r="I147" s="531">
        <v>138977</v>
      </c>
      <c r="J147" s="531">
        <v>140190</v>
      </c>
      <c r="K147" s="531">
        <v>283461</v>
      </c>
      <c r="L147" s="531">
        <v>1798</v>
      </c>
      <c r="M147" s="532"/>
      <c r="N147" s="531">
        <f t="shared" si="15"/>
        <v>265421</v>
      </c>
      <c r="O147" s="531">
        <v>6803</v>
      </c>
      <c r="P147" s="531">
        <v>30974</v>
      </c>
      <c r="Q147" s="531">
        <v>226764</v>
      </c>
      <c r="R147" s="531">
        <v>880</v>
      </c>
    </row>
    <row r="148" spans="1:20" s="522" customFormat="1" ht="8.65" customHeight="1">
      <c r="A148" s="523" t="s">
        <v>72</v>
      </c>
      <c r="B148" s="526">
        <f t="shared" si="12"/>
        <v>1387373</v>
      </c>
      <c r="C148" s="526">
        <f t="shared" si="13"/>
        <v>93437</v>
      </c>
      <c r="D148" s="526">
        <f t="shared" si="13"/>
        <v>411877</v>
      </c>
      <c r="E148" s="526">
        <f t="shared" si="13"/>
        <v>864641</v>
      </c>
      <c r="F148" s="526">
        <f t="shared" si="13"/>
        <v>17418</v>
      </c>
      <c r="G148" s="527"/>
      <c r="H148" s="526">
        <f t="shared" si="14"/>
        <v>856079</v>
      </c>
      <c r="I148" s="526">
        <v>88772</v>
      </c>
      <c r="J148" s="526">
        <v>300599</v>
      </c>
      <c r="K148" s="526">
        <v>455763</v>
      </c>
      <c r="L148" s="526">
        <v>10945</v>
      </c>
      <c r="M148" s="527"/>
      <c r="N148" s="526">
        <f t="shared" si="15"/>
        <v>531294</v>
      </c>
      <c r="O148" s="526">
        <v>4665</v>
      </c>
      <c r="P148" s="526">
        <v>111278</v>
      </c>
      <c r="Q148" s="526">
        <v>408878</v>
      </c>
      <c r="R148" s="526">
        <v>6473</v>
      </c>
    </row>
    <row r="149" spans="1:20" s="522" customFormat="1" ht="8.65" customHeight="1">
      <c r="A149" s="528" t="s">
        <v>73</v>
      </c>
      <c r="B149" s="531">
        <f t="shared" si="12"/>
        <v>446142</v>
      </c>
      <c r="C149" s="531">
        <f t="shared" si="13"/>
        <v>65553</v>
      </c>
      <c r="D149" s="531">
        <f t="shared" si="13"/>
        <v>152710</v>
      </c>
      <c r="E149" s="531">
        <f t="shared" si="13"/>
        <v>227204</v>
      </c>
      <c r="F149" s="531">
        <f t="shared" si="13"/>
        <v>675</v>
      </c>
      <c r="G149" s="532"/>
      <c r="H149" s="531">
        <f t="shared" si="14"/>
        <v>272813</v>
      </c>
      <c r="I149" s="531">
        <v>57250</v>
      </c>
      <c r="J149" s="531">
        <v>105988</v>
      </c>
      <c r="K149" s="531">
        <v>109306</v>
      </c>
      <c r="L149" s="531">
        <v>269</v>
      </c>
      <c r="M149" s="532"/>
      <c r="N149" s="531">
        <f t="shared" si="15"/>
        <v>173329</v>
      </c>
      <c r="O149" s="531">
        <v>8303</v>
      </c>
      <c r="P149" s="531">
        <v>46722</v>
      </c>
      <c r="Q149" s="531">
        <v>117898</v>
      </c>
      <c r="R149" s="531">
        <v>406</v>
      </c>
    </row>
    <row r="150" spans="1:20" s="522" customFormat="1" ht="8.65" customHeight="1">
      <c r="A150" s="528" t="s">
        <v>74</v>
      </c>
      <c r="B150" s="531">
        <f t="shared" si="12"/>
        <v>2955199</v>
      </c>
      <c r="C150" s="531">
        <f t="shared" si="13"/>
        <v>695930</v>
      </c>
      <c r="D150" s="531">
        <f t="shared" si="13"/>
        <v>590923</v>
      </c>
      <c r="E150" s="531">
        <f t="shared" si="13"/>
        <v>1665035</v>
      </c>
      <c r="F150" s="531">
        <f t="shared" si="13"/>
        <v>3311</v>
      </c>
      <c r="G150" s="532"/>
      <c r="H150" s="531">
        <f t="shared" si="14"/>
        <v>1924806</v>
      </c>
      <c r="I150" s="531">
        <v>659229</v>
      </c>
      <c r="J150" s="531">
        <v>469418</v>
      </c>
      <c r="K150" s="531">
        <v>793708</v>
      </c>
      <c r="L150" s="531">
        <v>2451</v>
      </c>
      <c r="M150" s="532"/>
      <c r="N150" s="531">
        <f t="shared" si="15"/>
        <v>1030393</v>
      </c>
      <c r="O150" s="531">
        <v>36701</v>
      </c>
      <c r="P150" s="531">
        <v>121505</v>
      </c>
      <c r="Q150" s="531">
        <v>871327</v>
      </c>
      <c r="R150" s="531">
        <v>860</v>
      </c>
    </row>
    <row r="151" spans="1:20" s="522" customFormat="1" ht="8.65" customHeight="1">
      <c r="A151" s="528" t="s">
        <v>75</v>
      </c>
      <c r="B151" s="531">
        <f t="shared" si="12"/>
        <v>862175</v>
      </c>
      <c r="C151" s="531">
        <f t="shared" si="13"/>
        <v>102362</v>
      </c>
      <c r="D151" s="531">
        <f t="shared" si="13"/>
        <v>261297</v>
      </c>
      <c r="E151" s="531">
        <f t="shared" si="13"/>
        <v>497301</v>
      </c>
      <c r="F151" s="531">
        <f t="shared" si="13"/>
        <v>1215</v>
      </c>
      <c r="G151" s="532"/>
      <c r="H151" s="531">
        <f t="shared" si="14"/>
        <v>526993</v>
      </c>
      <c r="I151" s="531">
        <v>93454</v>
      </c>
      <c r="J151" s="531">
        <v>175971</v>
      </c>
      <c r="K151" s="531">
        <v>256867</v>
      </c>
      <c r="L151" s="531">
        <v>701</v>
      </c>
      <c r="M151" s="532"/>
      <c r="N151" s="531">
        <f t="shared" si="15"/>
        <v>335182</v>
      </c>
      <c r="O151" s="531">
        <v>8908</v>
      </c>
      <c r="P151" s="531">
        <v>85326</v>
      </c>
      <c r="Q151" s="531">
        <v>240434</v>
      </c>
      <c r="R151" s="531">
        <v>514</v>
      </c>
    </row>
    <row r="152" spans="1:20" s="522" customFormat="1" ht="8.65" customHeight="1">
      <c r="A152" s="523" t="s">
        <v>76</v>
      </c>
      <c r="B152" s="526">
        <f t="shared" si="12"/>
        <v>542698</v>
      </c>
      <c r="C152" s="526">
        <f t="shared" si="13"/>
        <v>142771</v>
      </c>
      <c r="D152" s="526">
        <f t="shared" si="13"/>
        <v>107204</v>
      </c>
      <c r="E152" s="526">
        <f t="shared" si="13"/>
        <v>291028</v>
      </c>
      <c r="F152" s="526">
        <f t="shared" si="13"/>
        <v>1695</v>
      </c>
      <c r="G152" s="527"/>
      <c r="H152" s="526">
        <f t="shared" si="14"/>
        <v>347089</v>
      </c>
      <c r="I152" s="526">
        <v>120016</v>
      </c>
      <c r="J152" s="526">
        <v>87725</v>
      </c>
      <c r="K152" s="526">
        <v>137971</v>
      </c>
      <c r="L152" s="526">
        <v>1377</v>
      </c>
      <c r="M152" s="527"/>
      <c r="N152" s="526">
        <f t="shared" si="15"/>
        <v>195609</v>
      </c>
      <c r="O152" s="526">
        <v>22755</v>
      </c>
      <c r="P152" s="526">
        <v>19479</v>
      </c>
      <c r="Q152" s="526">
        <v>153057</v>
      </c>
      <c r="R152" s="526">
        <v>318</v>
      </c>
    </row>
    <row r="153" spans="1:20" s="522" customFormat="1" ht="9" customHeight="1">
      <c r="A153" s="528"/>
      <c r="B153" s="528"/>
      <c r="C153" s="529"/>
      <c r="D153" s="529"/>
      <c r="E153" s="529"/>
      <c r="F153" s="529"/>
      <c r="G153" s="529"/>
      <c r="H153" s="528"/>
      <c r="I153" s="529"/>
      <c r="J153" s="529"/>
      <c r="K153" s="529"/>
      <c r="L153" s="529"/>
      <c r="M153" s="529"/>
      <c r="N153" s="528"/>
      <c r="O153" s="529"/>
      <c r="P153" s="529"/>
      <c r="Q153" s="529"/>
      <c r="R153" s="529"/>
      <c r="S153" s="529"/>
      <c r="T153" s="529"/>
    </row>
    <row r="154" spans="1:20" ht="9" customHeight="1">
      <c r="A154" s="513">
        <v>2009</v>
      </c>
      <c r="B154" s="512"/>
      <c r="C154" s="512"/>
      <c r="D154" s="512"/>
      <c r="E154" s="512"/>
      <c r="F154" s="512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</row>
    <row r="155" spans="1:20" s="517" customFormat="1" ht="9" customHeight="1">
      <c r="A155" s="515" t="s">
        <v>44</v>
      </c>
      <c r="B155" s="514">
        <f>SUM(B157:B188)</f>
        <v>45027104</v>
      </c>
      <c r="C155" s="514">
        <f>SUM(C157:C188)</f>
        <v>6058049</v>
      </c>
      <c r="D155" s="514">
        <f>SUM(D157:D188)</f>
        <v>10837555</v>
      </c>
      <c r="E155" s="514">
        <f>SUM(E157:E188)</f>
        <v>27819074</v>
      </c>
      <c r="F155" s="514">
        <f>SUM(F157:F188)</f>
        <v>312426</v>
      </c>
      <c r="G155" s="514"/>
      <c r="H155" s="514">
        <f>SUM(H157:H188)</f>
        <v>28195274</v>
      </c>
      <c r="I155" s="514">
        <f>SUM(I157:I188)</f>
        <v>5462867</v>
      </c>
      <c r="J155" s="514">
        <f>SUM(J157:J188)</f>
        <v>8148554</v>
      </c>
      <c r="K155" s="514">
        <f>SUM(K157:K188)</f>
        <v>14370976</v>
      </c>
      <c r="L155" s="514">
        <f>SUM(L157:L188)</f>
        <v>212877</v>
      </c>
      <c r="M155" s="514"/>
      <c r="N155" s="514">
        <f>SUM(N157:N188)</f>
        <v>16831830</v>
      </c>
      <c r="O155" s="514">
        <f>SUM(O157:O188)</f>
        <v>595182</v>
      </c>
      <c r="P155" s="514">
        <f>SUM(P157:P188)</f>
        <v>2689001</v>
      </c>
      <c r="Q155" s="514">
        <f>SUM(Q157:Q188)</f>
        <v>13448098</v>
      </c>
      <c r="R155" s="514">
        <f>SUM(R157:R188)</f>
        <v>99549</v>
      </c>
    </row>
    <row r="156" spans="1:20" s="517" customFormat="1" ht="3.95" customHeight="1">
      <c r="A156" s="515"/>
      <c r="B156" s="514"/>
      <c r="C156" s="514"/>
      <c r="D156" s="514"/>
      <c r="E156" s="514"/>
      <c r="F156" s="514"/>
      <c r="G156" s="514"/>
      <c r="H156" s="514"/>
      <c r="I156" s="514"/>
      <c r="J156" s="514"/>
      <c r="K156" s="514"/>
      <c r="L156" s="514"/>
      <c r="M156" s="514"/>
      <c r="N156" s="514"/>
      <c r="O156" s="514"/>
      <c r="P156" s="514"/>
      <c r="Q156" s="514"/>
      <c r="R156" s="514"/>
    </row>
    <row r="157" spans="1:20" s="522" customFormat="1" ht="8.65" customHeight="1">
      <c r="A157" s="518" t="s">
        <v>45</v>
      </c>
      <c r="B157" s="520">
        <f>SUM(C157:F157)</f>
        <v>434180</v>
      </c>
      <c r="C157" s="520">
        <f>SUM(I157,O157)</f>
        <v>26068</v>
      </c>
      <c r="D157" s="520">
        <f>SUM(J157,P157)</f>
        <v>122423</v>
      </c>
      <c r="E157" s="520">
        <f>SUM(K157,Q157)</f>
        <v>284907</v>
      </c>
      <c r="F157" s="520">
        <f>SUM(L157,R157)</f>
        <v>782</v>
      </c>
      <c r="G157" s="521"/>
      <c r="H157" s="520">
        <f>SUM(I157:L157)</f>
        <v>269097</v>
      </c>
      <c r="I157" s="520">
        <v>25079</v>
      </c>
      <c r="J157" s="520">
        <v>93110</v>
      </c>
      <c r="K157" s="520">
        <v>150292</v>
      </c>
      <c r="L157" s="520">
        <v>616</v>
      </c>
      <c r="M157" s="521"/>
      <c r="N157" s="520">
        <f>SUM(O157:R157)</f>
        <v>165083</v>
      </c>
      <c r="O157" s="520">
        <v>989</v>
      </c>
      <c r="P157" s="520">
        <v>29313</v>
      </c>
      <c r="Q157" s="520">
        <v>134615</v>
      </c>
      <c r="R157" s="520">
        <v>166</v>
      </c>
    </row>
    <row r="158" spans="1:20" s="522" customFormat="1" ht="8.65" customHeight="1">
      <c r="A158" s="518" t="s">
        <v>46</v>
      </c>
      <c r="B158" s="520">
        <f t="shared" ref="B158:B188" si="16">SUM(C158:F158)</f>
        <v>1319577</v>
      </c>
      <c r="C158" s="520">
        <f t="shared" ref="C158:F188" si="17">SUM(I158,O158)</f>
        <v>84118</v>
      </c>
      <c r="D158" s="520">
        <f t="shared" si="17"/>
        <v>351801</v>
      </c>
      <c r="E158" s="520">
        <f t="shared" si="17"/>
        <v>808468</v>
      </c>
      <c r="F158" s="520">
        <f t="shared" si="17"/>
        <v>75190</v>
      </c>
      <c r="G158" s="520"/>
      <c r="H158" s="520">
        <f t="shared" ref="H158:H188" si="18">SUM(I158:L158)</f>
        <v>807025</v>
      </c>
      <c r="I158" s="520">
        <v>63231</v>
      </c>
      <c r="J158" s="520">
        <v>241419</v>
      </c>
      <c r="K158" s="520">
        <v>447822</v>
      </c>
      <c r="L158" s="520">
        <v>54553</v>
      </c>
      <c r="M158" s="520"/>
      <c r="N158" s="520">
        <f t="shared" ref="N158:N188" si="19">SUM(O158:R158)</f>
        <v>512552</v>
      </c>
      <c r="O158" s="520">
        <v>20887</v>
      </c>
      <c r="P158" s="520">
        <v>110382</v>
      </c>
      <c r="Q158" s="520">
        <v>360646</v>
      </c>
      <c r="R158" s="520">
        <v>20637</v>
      </c>
    </row>
    <row r="159" spans="1:20" s="522" customFormat="1" ht="8.65" customHeight="1">
      <c r="A159" s="518" t="s">
        <v>47</v>
      </c>
      <c r="B159" s="520">
        <f t="shared" si="16"/>
        <v>279762</v>
      </c>
      <c r="C159" s="520">
        <f t="shared" si="17"/>
        <v>25278</v>
      </c>
      <c r="D159" s="520">
        <f t="shared" si="17"/>
        <v>51152</v>
      </c>
      <c r="E159" s="520">
        <f t="shared" si="17"/>
        <v>202840</v>
      </c>
      <c r="F159" s="520">
        <f t="shared" si="17"/>
        <v>492</v>
      </c>
      <c r="G159" s="521"/>
      <c r="H159" s="520">
        <f t="shared" si="18"/>
        <v>175881</v>
      </c>
      <c r="I159" s="520">
        <v>20910</v>
      </c>
      <c r="J159" s="520">
        <v>44484</v>
      </c>
      <c r="K159" s="520">
        <v>110077</v>
      </c>
      <c r="L159" s="520">
        <v>410</v>
      </c>
      <c r="M159" s="521"/>
      <c r="N159" s="520">
        <f t="shared" si="19"/>
        <v>103881</v>
      </c>
      <c r="O159" s="520">
        <v>4368</v>
      </c>
      <c r="P159" s="520">
        <v>6668</v>
      </c>
      <c r="Q159" s="520">
        <v>92763</v>
      </c>
      <c r="R159" s="520">
        <v>82</v>
      </c>
    </row>
    <row r="160" spans="1:20" s="522" customFormat="1" ht="8.65" customHeight="1">
      <c r="A160" s="523" t="s">
        <v>48</v>
      </c>
      <c r="B160" s="526">
        <f t="shared" si="16"/>
        <v>346998</v>
      </c>
      <c r="C160" s="526">
        <f t="shared" si="17"/>
        <v>69986</v>
      </c>
      <c r="D160" s="526">
        <f t="shared" si="17"/>
        <v>68052</v>
      </c>
      <c r="E160" s="526">
        <f t="shared" si="17"/>
        <v>207688</v>
      </c>
      <c r="F160" s="526">
        <f t="shared" si="17"/>
        <v>1272</v>
      </c>
      <c r="G160" s="527"/>
      <c r="H160" s="526">
        <f t="shared" si="18"/>
        <v>226847</v>
      </c>
      <c r="I160" s="526">
        <v>66004</v>
      </c>
      <c r="J160" s="526">
        <v>51381</v>
      </c>
      <c r="K160" s="526">
        <v>108425</v>
      </c>
      <c r="L160" s="526">
        <v>1037</v>
      </c>
      <c r="M160" s="527"/>
      <c r="N160" s="526">
        <f t="shared" si="19"/>
        <v>120151</v>
      </c>
      <c r="O160" s="526">
        <v>3982</v>
      </c>
      <c r="P160" s="526">
        <v>16671</v>
      </c>
      <c r="Q160" s="526">
        <v>99263</v>
      </c>
      <c r="R160" s="526">
        <v>235</v>
      </c>
    </row>
    <row r="161" spans="1:18" s="522" customFormat="1" ht="8.65" customHeight="1">
      <c r="A161" s="528" t="s">
        <v>49</v>
      </c>
      <c r="B161" s="531">
        <f t="shared" si="16"/>
        <v>1068599</v>
      </c>
      <c r="C161" s="531">
        <f t="shared" si="17"/>
        <v>58302</v>
      </c>
      <c r="D161" s="531">
        <f t="shared" si="17"/>
        <v>319349</v>
      </c>
      <c r="E161" s="531">
        <f t="shared" si="17"/>
        <v>680112</v>
      </c>
      <c r="F161" s="531">
        <f t="shared" si="17"/>
        <v>10836</v>
      </c>
      <c r="G161" s="532"/>
      <c r="H161" s="531">
        <f t="shared" si="18"/>
        <v>683583</v>
      </c>
      <c r="I161" s="531">
        <v>56790</v>
      </c>
      <c r="J161" s="531">
        <v>258830</v>
      </c>
      <c r="K161" s="531">
        <v>358391</v>
      </c>
      <c r="L161" s="531">
        <v>9572</v>
      </c>
      <c r="M161" s="532"/>
      <c r="N161" s="531">
        <f t="shared" si="19"/>
        <v>385016</v>
      </c>
      <c r="O161" s="531">
        <v>1512</v>
      </c>
      <c r="P161" s="531">
        <v>60519</v>
      </c>
      <c r="Q161" s="531">
        <v>321721</v>
      </c>
      <c r="R161" s="531">
        <v>1264</v>
      </c>
    </row>
    <row r="162" spans="1:18" s="522" customFormat="1" ht="8.65" customHeight="1">
      <c r="A162" s="528" t="s">
        <v>50</v>
      </c>
      <c r="B162" s="531">
        <f t="shared" si="16"/>
        <v>295465</v>
      </c>
      <c r="C162" s="531">
        <f t="shared" si="17"/>
        <v>39275</v>
      </c>
      <c r="D162" s="531">
        <f t="shared" si="17"/>
        <v>56102</v>
      </c>
      <c r="E162" s="531">
        <f t="shared" si="17"/>
        <v>198681</v>
      </c>
      <c r="F162" s="531">
        <f t="shared" si="17"/>
        <v>1407</v>
      </c>
      <c r="G162" s="532"/>
      <c r="H162" s="531">
        <f t="shared" si="18"/>
        <v>176423</v>
      </c>
      <c r="I162" s="531">
        <v>33165</v>
      </c>
      <c r="J162" s="531">
        <v>44654</v>
      </c>
      <c r="K162" s="531">
        <v>98069</v>
      </c>
      <c r="L162" s="531">
        <v>535</v>
      </c>
      <c r="M162" s="532"/>
      <c r="N162" s="531">
        <f t="shared" si="19"/>
        <v>119042</v>
      </c>
      <c r="O162" s="531">
        <v>6110</v>
      </c>
      <c r="P162" s="531">
        <v>11448</v>
      </c>
      <c r="Q162" s="531">
        <v>100612</v>
      </c>
      <c r="R162" s="531">
        <v>872</v>
      </c>
    </row>
    <row r="163" spans="1:18" s="522" customFormat="1" ht="8.65" customHeight="1">
      <c r="A163" s="528" t="s">
        <v>51</v>
      </c>
      <c r="B163" s="531">
        <f t="shared" si="16"/>
        <v>1749328</v>
      </c>
      <c r="C163" s="531">
        <f t="shared" si="17"/>
        <v>642083</v>
      </c>
      <c r="D163" s="531">
        <f t="shared" si="17"/>
        <v>270280</v>
      </c>
      <c r="E163" s="531">
        <f t="shared" si="17"/>
        <v>834685</v>
      </c>
      <c r="F163" s="531">
        <f t="shared" si="17"/>
        <v>2280</v>
      </c>
      <c r="G163" s="532"/>
      <c r="H163" s="531">
        <f t="shared" si="18"/>
        <v>1227286</v>
      </c>
      <c r="I163" s="531">
        <v>625228</v>
      </c>
      <c r="J163" s="531">
        <v>207251</v>
      </c>
      <c r="K163" s="531">
        <v>393740</v>
      </c>
      <c r="L163" s="531">
        <v>1067</v>
      </c>
      <c r="M163" s="532"/>
      <c r="N163" s="531">
        <f t="shared" si="19"/>
        <v>522042</v>
      </c>
      <c r="O163" s="531">
        <v>16855</v>
      </c>
      <c r="P163" s="531">
        <v>63029</v>
      </c>
      <c r="Q163" s="531">
        <v>440945</v>
      </c>
      <c r="R163" s="531">
        <v>1213</v>
      </c>
    </row>
    <row r="164" spans="1:18" s="522" customFormat="1" ht="8.65" customHeight="1">
      <c r="A164" s="523" t="s">
        <v>52</v>
      </c>
      <c r="B164" s="526">
        <f t="shared" si="16"/>
        <v>1340598</v>
      </c>
      <c r="C164" s="526">
        <f t="shared" si="17"/>
        <v>143434</v>
      </c>
      <c r="D164" s="526">
        <f t="shared" si="17"/>
        <v>368842</v>
      </c>
      <c r="E164" s="526">
        <f t="shared" si="17"/>
        <v>769499</v>
      </c>
      <c r="F164" s="526">
        <f t="shared" si="17"/>
        <v>58823</v>
      </c>
      <c r="G164" s="527"/>
      <c r="H164" s="526">
        <f t="shared" si="18"/>
        <v>875332</v>
      </c>
      <c r="I164" s="526">
        <v>139013</v>
      </c>
      <c r="J164" s="526">
        <v>278380</v>
      </c>
      <c r="K164" s="526">
        <v>419028</v>
      </c>
      <c r="L164" s="526">
        <v>38911</v>
      </c>
      <c r="M164" s="527"/>
      <c r="N164" s="526">
        <f t="shared" si="19"/>
        <v>465266</v>
      </c>
      <c r="O164" s="526">
        <v>4421</v>
      </c>
      <c r="P164" s="526">
        <v>90462</v>
      </c>
      <c r="Q164" s="526">
        <v>350471</v>
      </c>
      <c r="R164" s="526">
        <v>19912</v>
      </c>
    </row>
    <row r="165" spans="1:18" s="522" customFormat="1" ht="8.65" customHeight="1">
      <c r="A165" s="528" t="s">
        <v>53</v>
      </c>
      <c r="B165" s="532">
        <f t="shared" si="16"/>
        <v>3945235</v>
      </c>
      <c r="C165" s="532">
        <f t="shared" si="17"/>
        <v>9078</v>
      </c>
      <c r="D165" s="531">
        <f t="shared" si="17"/>
        <v>678511</v>
      </c>
      <c r="E165" s="531">
        <f t="shared" si="17"/>
        <v>3246396</v>
      </c>
      <c r="F165" s="531">
        <f t="shared" si="17"/>
        <v>11250</v>
      </c>
      <c r="G165" s="532"/>
      <c r="H165" s="532">
        <f t="shared" si="18"/>
        <v>2234394</v>
      </c>
      <c r="I165" s="532">
        <v>7728</v>
      </c>
      <c r="J165" s="531">
        <v>501217</v>
      </c>
      <c r="K165" s="531">
        <v>1718041</v>
      </c>
      <c r="L165" s="531">
        <v>7408</v>
      </c>
      <c r="M165" s="532"/>
      <c r="N165" s="532">
        <f t="shared" si="19"/>
        <v>1710841</v>
      </c>
      <c r="O165" s="532">
        <v>1350</v>
      </c>
      <c r="P165" s="531">
        <v>177294</v>
      </c>
      <c r="Q165" s="531">
        <v>1528355</v>
      </c>
      <c r="R165" s="531">
        <v>3842</v>
      </c>
    </row>
    <row r="166" spans="1:18" s="522" customFormat="1" ht="8.65" customHeight="1">
      <c r="A166" s="528" t="s">
        <v>54</v>
      </c>
      <c r="B166" s="531">
        <f t="shared" si="16"/>
        <v>593447</v>
      </c>
      <c r="C166" s="531">
        <f t="shared" si="17"/>
        <v>99745</v>
      </c>
      <c r="D166" s="531">
        <f t="shared" si="17"/>
        <v>135408</v>
      </c>
      <c r="E166" s="531">
        <f t="shared" si="17"/>
        <v>356882</v>
      </c>
      <c r="F166" s="531">
        <f t="shared" si="17"/>
        <v>1412</v>
      </c>
      <c r="G166" s="532"/>
      <c r="H166" s="531">
        <f t="shared" si="18"/>
        <v>396095</v>
      </c>
      <c r="I166" s="531">
        <v>98233</v>
      </c>
      <c r="J166" s="531">
        <v>109802</v>
      </c>
      <c r="K166" s="531">
        <v>186898</v>
      </c>
      <c r="L166" s="531">
        <v>1162</v>
      </c>
      <c r="M166" s="532"/>
      <c r="N166" s="531">
        <f t="shared" si="19"/>
        <v>197352</v>
      </c>
      <c r="O166" s="531">
        <v>1512</v>
      </c>
      <c r="P166" s="531">
        <v>25606</v>
      </c>
      <c r="Q166" s="531">
        <v>169984</v>
      </c>
      <c r="R166" s="531">
        <v>250</v>
      </c>
    </row>
    <row r="167" spans="1:18" s="522" customFormat="1" ht="8.65" customHeight="1">
      <c r="A167" s="528" t="s">
        <v>55</v>
      </c>
      <c r="B167" s="531">
        <f t="shared" si="16"/>
        <v>2027257</v>
      </c>
      <c r="C167" s="531">
        <f t="shared" si="17"/>
        <v>251211</v>
      </c>
      <c r="D167" s="531">
        <f t="shared" si="17"/>
        <v>636900</v>
      </c>
      <c r="E167" s="531">
        <f t="shared" si="17"/>
        <v>1132661</v>
      </c>
      <c r="F167" s="531">
        <f t="shared" si="17"/>
        <v>6485</v>
      </c>
      <c r="G167" s="532"/>
      <c r="H167" s="531">
        <f t="shared" si="18"/>
        <v>1226168</v>
      </c>
      <c r="I167" s="531">
        <v>219020</v>
      </c>
      <c r="J167" s="531">
        <v>460060</v>
      </c>
      <c r="K167" s="531">
        <v>543732</v>
      </c>
      <c r="L167" s="531">
        <v>3356</v>
      </c>
      <c r="M167" s="532"/>
      <c r="N167" s="531">
        <f t="shared" si="19"/>
        <v>801089</v>
      </c>
      <c r="O167" s="531">
        <v>32191</v>
      </c>
      <c r="P167" s="531">
        <v>176840</v>
      </c>
      <c r="Q167" s="531">
        <v>588929</v>
      </c>
      <c r="R167" s="531">
        <v>3129</v>
      </c>
    </row>
    <row r="168" spans="1:18" s="522" customFormat="1" ht="8.65" customHeight="1">
      <c r="A168" s="523" t="s">
        <v>56</v>
      </c>
      <c r="B168" s="526">
        <f t="shared" si="16"/>
        <v>1359619</v>
      </c>
      <c r="C168" s="526">
        <f t="shared" si="17"/>
        <v>399113</v>
      </c>
      <c r="D168" s="526">
        <f t="shared" si="17"/>
        <v>240291</v>
      </c>
      <c r="E168" s="526">
        <f t="shared" si="17"/>
        <v>714435</v>
      </c>
      <c r="F168" s="526">
        <f t="shared" si="17"/>
        <v>5780</v>
      </c>
      <c r="G168" s="527"/>
      <c r="H168" s="526">
        <f t="shared" si="18"/>
        <v>829089</v>
      </c>
      <c r="I168" s="526">
        <v>340712</v>
      </c>
      <c r="J168" s="526">
        <v>161619</v>
      </c>
      <c r="K168" s="526">
        <v>324576</v>
      </c>
      <c r="L168" s="526">
        <v>2182</v>
      </c>
      <c r="M168" s="527"/>
      <c r="N168" s="526">
        <f t="shared" si="19"/>
        <v>530530</v>
      </c>
      <c r="O168" s="526">
        <v>58401</v>
      </c>
      <c r="P168" s="526">
        <v>78672</v>
      </c>
      <c r="Q168" s="526">
        <v>389859</v>
      </c>
      <c r="R168" s="526">
        <v>3598</v>
      </c>
    </row>
    <row r="169" spans="1:18" s="522" customFormat="1" ht="8.65" customHeight="1">
      <c r="A169" s="528" t="s">
        <v>57</v>
      </c>
      <c r="B169" s="531">
        <f t="shared" si="16"/>
        <v>989572</v>
      </c>
      <c r="C169" s="531">
        <f t="shared" si="17"/>
        <v>250742</v>
      </c>
      <c r="D169" s="531">
        <f t="shared" si="17"/>
        <v>224083</v>
      </c>
      <c r="E169" s="531">
        <f t="shared" si="17"/>
        <v>513597</v>
      </c>
      <c r="F169" s="531">
        <f t="shared" si="17"/>
        <v>1150</v>
      </c>
      <c r="G169" s="532"/>
      <c r="H169" s="531">
        <f t="shared" si="18"/>
        <v>640641</v>
      </c>
      <c r="I169" s="531">
        <v>220629</v>
      </c>
      <c r="J169" s="531">
        <v>164554</v>
      </c>
      <c r="K169" s="531">
        <v>254806</v>
      </c>
      <c r="L169" s="531">
        <v>652</v>
      </c>
      <c r="M169" s="532"/>
      <c r="N169" s="531">
        <f t="shared" si="19"/>
        <v>348931</v>
      </c>
      <c r="O169" s="531">
        <v>30113</v>
      </c>
      <c r="P169" s="531">
        <v>59529</v>
      </c>
      <c r="Q169" s="531">
        <v>258791</v>
      </c>
      <c r="R169" s="531">
        <v>498</v>
      </c>
    </row>
    <row r="170" spans="1:18" s="522" customFormat="1" ht="8.65" customHeight="1">
      <c r="A170" s="528" t="s">
        <v>58</v>
      </c>
      <c r="B170" s="531">
        <f t="shared" si="16"/>
        <v>3038366</v>
      </c>
      <c r="C170" s="531">
        <f t="shared" si="17"/>
        <v>270905</v>
      </c>
      <c r="D170" s="531">
        <f t="shared" si="17"/>
        <v>854192</v>
      </c>
      <c r="E170" s="531">
        <f t="shared" si="17"/>
        <v>1887786</v>
      </c>
      <c r="F170" s="531">
        <f t="shared" si="17"/>
        <v>25483</v>
      </c>
      <c r="G170" s="532"/>
      <c r="H170" s="531">
        <f t="shared" si="18"/>
        <v>1875815</v>
      </c>
      <c r="I170" s="531">
        <v>241923</v>
      </c>
      <c r="J170" s="531">
        <v>648930</v>
      </c>
      <c r="K170" s="531">
        <v>968002</v>
      </c>
      <c r="L170" s="531">
        <v>16960</v>
      </c>
      <c r="M170" s="532"/>
      <c r="N170" s="531">
        <f t="shared" si="19"/>
        <v>1162551</v>
      </c>
      <c r="O170" s="531">
        <v>28982</v>
      </c>
      <c r="P170" s="531">
        <v>205262</v>
      </c>
      <c r="Q170" s="531">
        <v>919784</v>
      </c>
      <c r="R170" s="531">
        <v>8523</v>
      </c>
    </row>
    <row r="171" spans="1:18" s="522" customFormat="1" ht="8.65" customHeight="1">
      <c r="A171" s="528" t="s">
        <v>59</v>
      </c>
      <c r="B171" s="531">
        <f t="shared" si="16"/>
        <v>6063142</v>
      </c>
      <c r="C171" s="531">
        <f t="shared" si="17"/>
        <v>322169</v>
      </c>
      <c r="D171" s="531">
        <f t="shared" si="17"/>
        <v>1642306</v>
      </c>
      <c r="E171" s="531">
        <f t="shared" si="17"/>
        <v>4083179</v>
      </c>
      <c r="F171" s="531">
        <f t="shared" si="17"/>
        <v>15488</v>
      </c>
      <c r="G171" s="532"/>
      <c r="H171" s="531">
        <f t="shared" si="18"/>
        <v>3876234</v>
      </c>
      <c r="I171" s="531">
        <v>287596</v>
      </c>
      <c r="J171" s="531">
        <v>1278247</v>
      </c>
      <c r="K171" s="531">
        <v>2300729</v>
      </c>
      <c r="L171" s="531">
        <v>9662</v>
      </c>
      <c r="M171" s="532"/>
      <c r="N171" s="531">
        <f t="shared" si="19"/>
        <v>2186908</v>
      </c>
      <c r="O171" s="531">
        <v>34573</v>
      </c>
      <c r="P171" s="531">
        <v>364059</v>
      </c>
      <c r="Q171" s="531">
        <v>1782450</v>
      </c>
      <c r="R171" s="531">
        <v>5826</v>
      </c>
    </row>
    <row r="172" spans="1:18" s="522" customFormat="1" ht="8.65" customHeight="1">
      <c r="A172" s="523" t="s">
        <v>60</v>
      </c>
      <c r="B172" s="526">
        <f t="shared" si="16"/>
        <v>1670433</v>
      </c>
      <c r="C172" s="526">
        <f t="shared" si="17"/>
        <v>336478</v>
      </c>
      <c r="D172" s="526">
        <f t="shared" si="17"/>
        <v>355286</v>
      </c>
      <c r="E172" s="526">
        <f t="shared" si="17"/>
        <v>974673</v>
      </c>
      <c r="F172" s="526">
        <f t="shared" si="17"/>
        <v>3996</v>
      </c>
      <c r="G172" s="527"/>
      <c r="H172" s="526">
        <f t="shared" si="18"/>
        <v>1028083</v>
      </c>
      <c r="I172" s="526">
        <v>303342</v>
      </c>
      <c r="J172" s="526">
        <v>281088</v>
      </c>
      <c r="K172" s="526">
        <v>441775</v>
      </c>
      <c r="L172" s="526">
        <v>1878</v>
      </c>
      <c r="M172" s="527"/>
      <c r="N172" s="526">
        <f t="shared" si="19"/>
        <v>642350</v>
      </c>
      <c r="O172" s="526">
        <v>33136</v>
      </c>
      <c r="P172" s="526">
        <v>74198</v>
      </c>
      <c r="Q172" s="526">
        <v>532898</v>
      </c>
      <c r="R172" s="526">
        <v>2118</v>
      </c>
    </row>
    <row r="173" spans="1:18" s="522" customFormat="1" ht="8.65" customHeight="1">
      <c r="A173" s="528" t="s">
        <v>61</v>
      </c>
      <c r="B173" s="531">
        <f t="shared" si="16"/>
        <v>753485</v>
      </c>
      <c r="C173" s="531">
        <f t="shared" si="17"/>
        <v>93901</v>
      </c>
      <c r="D173" s="531">
        <f t="shared" si="17"/>
        <v>168131</v>
      </c>
      <c r="E173" s="531">
        <f t="shared" si="17"/>
        <v>491203</v>
      </c>
      <c r="F173" s="531">
        <f t="shared" si="17"/>
        <v>250</v>
      </c>
      <c r="G173" s="532"/>
      <c r="H173" s="531">
        <f t="shared" si="18"/>
        <v>441738</v>
      </c>
      <c r="I173" s="531">
        <v>84797</v>
      </c>
      <c r="J173" s="531">
        <v>130135</v>
      </c>
      <c r="K173" s="531">
        <v>226556</v>
      </c>
      <c r="L173" s="531">
        <v>250</v>
      </c>
      <c r="M173" s="532"/>
      <c r="N173" s="531">
        <f t="shared" si="19"/>
        <v>311747</v>
      </c>
      <c r="O173" s="531">
        <v>9104</v>
      </c>
      <c r="P173" s="531">
        <v>37996</v>
      </c>
      <c r="Q173" s="531">
        <v>264647</v>
      </c>
      <c r="R173" s="531">
        <v>0</v>
      </c>
    </row>
    <row r="174" spans="1:18" s="522" customFormat="1" ht="8.65" customHeight="1">
      <c r="A174" s="528" t="s">
        <v>62</v>
      </c>
      <c r="B174" s="531">
        <f t="shared" si="16"/>
        <v>470330</v>
      </c>
      <c r="C174" s="531">
        <f t="shared" si="17"/>
        <v>78890</v>
      </c>
      <c r="D174" s="531">
        <f t="shared" si="17"/>
        <v>89140</v>
      </c>
      <c r="E174" s="531">
        <f t="shared" si="17"/>
        <v>300415</v>
      </c>
      <c r="F174" s="531">
        <f t="shared" si="17"/>
        <v>1885</v>
      </c>
      <c r="G174" s="532"/>
      <c r="H174" s="531">
        <f t="shared" si="18"/>
        <v>283263</v>
      </c>
      <c r="I174" s="531">
        <v>74772</v>
      </c>
      <c r="J174" s="531">
        <v>69513</v>
      </c>
      <c r="K174" s="531">
        <v>137305</v>
      </c>
      <c r="L174" s="531">
        <v>1673</v>
      </c>
      <c r="M174" s="532"/>
      <c r="N174" s="531">
        <f t="shared" si="19"/>
        <v>187067</v>
      </c>
      <c r="O174" s="531">
        <v>4118</v>
      </c>
      <c r="P174" s="531">
        <v>19627</v>
      </c>
      <c r="Q174" s="531">
        <v>163110</v>
      </c>
      <c r="R174" s="531">
        <v>212</v>
      </c>
    </row>
    <row r="175" spans="1:18" s="522" customFormat="1" ht="8.65" customHeight="1">
      <c r="A175" s="528" t="s">
        <v>63</v>
      </c>
      <c r="B175" s="531">
        <f t="shared" si="16"/>
        <v>2002438</v>
      </c>
      <c r="C175" s="531">
        <f t="shared" si="17"/>
        <v>33374</v>
      </c>
      <c r="D175" s="531">
        <f t="shared" si="17"/>
        <v>599648</v>
      </c>
      <c r="E175" s="531">
        <f t="shared" si="17"/>
        <v>1359844</v>
      </c>
      <c r="F175" s="531">
        <f t="shared" si="17"/>
        <v>9572</v>
      </c>
      <c r="G175" s="532"/>
      <c r="H175" s="531">
        <f t="shared" si="18"/>
        <v>1272357</v>
      </c>
      <c r="I175" s="531">
        <v>31930</v>
      </c>
      <c r="J175" s="531">
        <v>474360</v>
      </c>
      <c r="K175" s="531">
        <v>760729</v>
      </c>
      <c r="L175" s="531">
        <v>5338</v>
      </c>
      <c r="M175" s="532"/>
      <c r="N175" s="531">
        <f t="shared" si="19"/>
        <v>730081</v>
      </c>
      <c r="O175" s="531">
        <v>1444</v>
      </c>
      <c r="P175" s="531">
        <v>125288</v>
      </c>
      <c r="Q175" s="531">
        <v>599115</v>
      </c>
      <c r="R175" s="531">
        <v>4234</v>
      </c>
    </row>
    <row r="176" spans="1:18" s="522" customFormat="1" ht="8.65" customHeight="1">
      <c r="A176" s="523" t="s">
        <v>64</v>
      </c>
      <c r="B176" s="526">
        <f t="shared" si="16"/>
        <v>1526505</v>
      </c>
      <c r="C176" s="526">
        <f t="shared" si="17"/>
        <v>509775</v>
      </c>
      <c r="D176" s="526">
        <f t="shared" si="17"/>
        <v>311562</v>
      </c>
      <c r="E176" s="526">
        <f t="shared" si="17"/>
        <v>701744</v>
      </c>
      <c r="F176" s="526">
        <f t="shared" si="17"/>
        <v>3424</v>
      </c>
      <c r="G176" s="527"/>
      <c r="H176" s="526">
        <f t="shared" si="18"/>
        <v>928409</v>
      </c>
      <c r="I176" s="526">
        <v>438237</v>
      </c>
      <c r="J176" s="526">
        <v>191951</v>
      </c>
      <c r="K176" s="526">
        <v>295418</v>
      </c>
      <c r="L176" s="526">
        <v>2803</v>
      </c>
      <c r="M176" s="527"/>
      <c r="N176" s="526">
        <f t="shared" si="19"/>
        <v>598096</v>
      </c>
      <c r="O176" s="526">
        <v>71538</v>
      </c>
      <c r="P176" s="526">
        <v>119611</v>
      </c>
      <c r="Q176" s="526">
        <v>406326</v>
      </c>
      <c r="R176" s="526">
        <v>621</v>
      </c>
    </row>
    <row r="177" spans="1:20" s="522" customFormat="1" ht="8.65" customHeight="1">
      <c r="A177" s="528" t="s">
        <v>65</v>
      </c>
      <c r="B177" s="531">
        <f t="shared" si="16"/>
        <v>2215630</v>
      </c>
      <c r="C177" s="531">
        <f t="shared" si="17"/>
        <v>531026</v>
      </c>
      <c r="D177" s="531">
        <f t="shared" si="17"/>
        <v>593113</v>
      </c>
      <c r="E177" s="531">
        <f t="shared" si="17"/>
        <v>1084100</v>
      </c>
      <c r="F177" s="531">
        <f t="shared" si="17"/>
        <v>7391</v>
      </c>
      <c r="G177" s="532"/>
      <c r="H177" s="531">
        <f t="shared" si="18"/>
        <v>1382630</v>
      </c>
      <c r="I177" s="531">
        <v>429297</v>
      </c>
      <c r="J177" s="531">
        <v>414319</v>
      </c>
      <c r="K177" s="531">
        <v>534061</v>
      </c>
      <c r="L177" s="531">
        <v>4953</v>
      </c>
      <c r="M177" s="532"/>
      <c r="N177" s="531">
        <f t="shared" si="19"/>
        <v>833000</v>
      </c>
      <c r="O177" s="531">
        <v>101729</v>
      </c>
      <c r="P177" s="531">
        <v>178794</v>
      </c>
      <c r="Q177" s="531">
        <v>550039</v>
      </c>
      <c r="R177" s="531">
        <v>2438</v>
      </c>
    </row>
    <row r="178" spans="1:20" s="522" customFormat="1" ht="8.65" customHeight="1">
      <c r="A178" s="528" t="s">
        <v>66</v>
      </c>
      <c r="B178" s="531">
        <f t="shared" si="16"/>
        <v>663383</v>
      </c>
      <c r="C178" s="531">
        <f t="shared" si="17"/>
        <v>54452</v>
      </c>
      <c r="D178" s="531">
        <f t="shared" si="17"/>
        <v>203104</v>
      </c>
      <c r="E178" s="531">
        <f t="shared" si="17"/>
        <v>404891</v>
      </c>
      <c r="F178" s="531">
        <f t="shared" si="17"/>
        <v>936</v>
      </c>
      <c r="G178" s="532"/>
      <c r="H178" s="531">
        <f t="shared" si="18"/>
        <v>401723</v>
      </c>
      <c r="I178" s="531">
        <v>45831</v>
      </c>
      <c r="J178" s="531">
        <v>155620</v>
      </c>
      <c r="K178" s="531">
        <v>199687</v>
      </c>
      <c r="L178" s="531">
        <v>585</v>
      </c>
      <c r="M178" s="532"/>
      <c r="N178" s="531">
        <f t="shared" si="19"/>
        <v>261660</v>
      </c>
      <c r="O178" s="531">
        <v>8621</v>
      </c>
      <c r="P178" s="531">
        <v>47484</v>
      </c>
      <c r="Q178" s="531">
        <v>205204</v>
      </c>
      <c r="R178" s="531">
        <v>351</v>
      </c>
    </row>
    <row r="179" spans="1:20" s="522" customFormat="1" ht="8.65" customHeight="1">
      <c r="A179" s="528" t="s">
        <v>67</v>
      </c>
      <c r="B179" s="531">
        <f t="shared" si="16"/>
        <v>615168</v>
      </c>
      <c r="C179" s="531">
        <f t="shared" si="17"/>
        <v>34133</v>
      </c>
      <c r="D179" s="531">
        <f t="shared" si="17"/>
        <v>92704</v>
      </c>
      <c r="E179" s="531">
        <f t="shared" si="17"/>
        <v>485608</v>
      </c>
      <c r="F179" s="531">
        <f t="shared" si="17"/>
        <v>2723</v>
      </c>
      <c r="G179" s="532"/>
      <c r="H179" s="531">
        <f t="shared" si="18"/>
        <v>377661</v>
      </c>
      <c r="I179" s="531">
        <v>31924</v>
      </c>
      <c r="J179" s="531">
        <v>75134</v>
      </c>
      <c r="K179" s="531">
        <v>269180</v>
      </c>
      <c r="L179" s="531">
        <v>1423</v>
      </c>
      <c r="M179" s="532"/>
      <c r="N179" s="531">
        <f t="shared" si="19"/>
        <v>237507</v>
      </c>
      <c r="O179" s="531">
        <v>2209</v>
      </c>
      <c r="P179" s="531">
        <v>17570</v>
      </c>
      <c r="Q179" s="531">
        <v>216428</v>
      </c>
      <c r="R179" s="531">
        <v>1300</v>
      </c>
    </row>
    <row r="180" spans="1:20" s="522" customFormat="1" ht="8.65" customHeight="1">
      <c r="A180" s="523" t="s">
        <v>68</v>
      </c>
      <c r="B180" s="526">
        <f t="shared" si="16"/>
        <v>1004659</v>
      </c>
      <c r="C180" s="526">
        <f t="shared" si="17"/>
        <v>187810</v>
      </c>
      <c r="D180" s="526">
        <f t="shared" si="17"/>
        <v>238799</v>
      </c>
      <c r="E180" s="526">
        <f t="shared" si="17"/>
        <v>571303</v>
      </c>
      <c r="F180" s="526">
        <f t="shared" si="17"/>
        <v>6747</v>
      </c>
      <c r="G180" s="527"/>
      <c r="H180" s="526">
        <f t="shared" si="18"/>
        <v>638485</v>
      </c>
      <c r="I180" s="526">
        <v>165859</v>
      </c>
      <c r="J180" s="526">
        <v>181124</v>
      </c>
      <c r="K180" s="526">
        <v>286587</v>
      </c>
      <c r="L180" s="526">
        <v>4915</v>
      </c>
      <c r="M180" s="527"/>
      <c r="N180" s="526">
        <f t="shared" si="19"/>
        <v>366174</v>
      </c>
      <c r="O180" s="526">
        <v>21951</v>
      </c>
      <c r="P180" s="526">
        <v>57675</v>
      </c>
      <c r="Q180" s="526">
        <v>284716</v>
      </c>
      <c r="R180" s="526">
        <v>1832</v>
      </c>
    </row>
    <row r="181" spans="1:20" s="522" customFormat="1" ht="8.65" customHeight="1">
      <c r="A181" s="528" t="s">
        <v>69</v>
      </c>
      <c r="B181" s="531">
        <f t="shared" si="16"/>
        <v>1152899</v>
      </c>
      <c r="C181" s="531">
        <f t="shared" si="17"/>
        <v>202940</v>
      </c>
      <c r="D181" s="531">
        <f t="shared" si="17"/>
        <v>227710</v>
      </c>
      <c r="E181" s="531">
        <f t="shared" si="17"/>
        <v>714669</v>
      </c>
      <c r="F181" s="531">
        <f t="shared" si="17"/>
        <v>7580</v>
      </c>
      <c r="G181" s="532"/>
      <c r="H181" s="531">
        <f t="shared" si="18"/>
        <v>739015</v>
      </c>
      <c r="I181" s="531">
        <v>187435</v>
      </c>
      <c r="J181" s="531">
        <v>174276</v>
      </c>
      <c r="K181" s="531">
        <v>371497</v>
      </c>
      <c r="L181" s="531">
        <v>5807</v>
      </c>
      <c r="M181" s="532"/>
      <c r="N181" s="531">
        <f t="shared" si="19"/>
        <v>413884</v>
      </c>
      <c r="O181" s="531">
        <v>15505</v>
      </c>
      <c r="P181" s="531">
        <v>53434</v>
      </c>
      <c r="Q181" s="531">
        <v>343172</v>
      </c>
      <c r="R181" s="531">
        <v>1773</v>
      </c>
    </row>
    <row r="182" spans="1:20" s="522" customFormat="1" ht="8.65" customHeight="1">
      <c r="A182" s="528" t="s">
        <v>70</v>
      </c>
      <c r="B182" s="531">
        <f t="shared" si="16"/>
        <v>1064678</v>
      </c>
      <c r="C182" s="531">
        <f t="shared" si="17"/>
        <v>110327</v>
      </c>
      <c r="D182" s="531">
        <f t="shared" si="17"/>
        <v>310731</v>
      </c>
      <c r="E182" s="531">
        <f t="shared" si="17"/>
        <v>630813</v>
      </c>
      <c r="F182" s="531">
        <f t="shared" si="17"/>
        <v>12807</v>
      </c>
      <c r="G182" s="532"/>
      <c r="H182" s="531">
        <f t="shared" si="18"/>
        <v>669008</v>
      </c>
      <c r="I182" s="531">
        <v>96301</v>
      </c>
      <c r="J182" s="531">
        <v>218534</v>
      </c>
      <c r="K182" s="531">
        <v>343717</v>
      </c>
      <c r="L182" s="531">
        <v>10456</v>
      </c>
      <c r="M182" s="532"/>
      <c r="N182" s="531">
        <f t="shared" si="19"/>
        <v>395670</v>
      </c>
      <c r="O182" s="531">
        <v>14026</v>
      </c>
      <c r="P182" s="531">
        <v>92197</v>
      </c>
      <c r="Q182" s="531">
        <v>287096</v>
      </c>
      <c r="R182" s="531">
        <v>2351</v>
      </c>
    </row>
    <row r="183" spans="1:20" s="522" customFormat="1" ht="8.65" customHeight="1">
      <c r="A183" s="528" t="s">
        <v>71</v>
      </c>
      <c r="B183" s="531">
        <f t="shared" si="16"/>
        <v>835881</v>
      </c>
      <c r="C183" s="531">
        <f t="shared" si="17"/>
        <v>147316</v>
      </c>
      <c r="D183" s="531">
        <f t="shared" si="17"/>
        <v>160851</v>
      </c>
      <c r="E183" s="531">
        <f t="shared" si="17"/>
        <v>524286</v>
      </c>
      <c r="F183" s="531">
        <f t="shared" si="17"/>
        <v>3428</v>
      </c>
      <c r="G183" s="532"/>
      <c r="H183" s="531">
        <f t="shared" si="18"/>
        <v>556598</v>
      </c>
      <c r="I183" s="531">
        <v>140612</v>
      </c>
      <c r="J183" s="531">
        <v>130906</v>
      </c>
      <c r="K183" s="531">
        <v>282827</v>
      </c>
      <c r="L183" s="531">
        <v>2253</v>
      </c>
      <c r="M183" s="532"/>
      <c r="N183" s="531">
        <f t="shared" si="19"/>
        <v>279283</v>
      </c>
      <c r="O183" s="531">
        <v>6704</v>
      </c>
      <c r="P183" s="531">
        <v>29945</v>
      </c>
      <c r="Q183" s="531">
        <v>241459</v>
      </c>
      <c r="R183" s="531">
        <v>1175</v>
      </c>
    </row>
    <row r="184" spans="1:20" s="522" customFormat="1" ht="8.65" customHeight="1">
      <c r="A184" s="523" t="s">
        <v>72</v>
      </c>
      <c r="B184" s="526">
        <f t="shared" si="16"/>
        <v>1348583</v>
      </c>
      <c r="C184" s="526">
        <f t="shared" si="17"/>
        <v>83351</v>
      </c>
      <c r="D184" s="526">
        <f t="shared" si="17"/>
        <v>348757</v>
      </c>
      <c r="E184" s="526">
        <f t="shared" si="17"/>
        <v>899723</v>
      </c>
      <c r="F184" s="526">
        <f t="shared" si="17"/>
        <v>16752</v>
      </c>
      <c r="G184" s="527"/>
      <c r="H184" s="526">
        <f t="shared" si="18"/>
        <v>828669</v>
      </c>
      <c r="I184" s="526">
        <v>79959</v>
      </c>
      <c r="J184" s="526">
        <v>264570</v>
      </c>
      <c r="K184" s="526">
        <v>475035</v>
      </c>
      <c r="L184" s="526">
        <v>9105</v>
      </c>
      <c r="M184" s="527"/>
      <c r="N184" s="526">
        <f t="shared" si="19"/>
        <v>519914</v>
      </c>
      <c r="O184" s="526">
        <v>3392</v>
      </c>
      <c r="P184" s="526">
        <v>84187</v>
      </c>
      <c r="Q184" s="526">
        <v>424688</v>
      </c>
      <c r="R184" s="526">
        <v>7647</v>
      </c>
    </row>
    <row r="185" spans="1:20" s="522" customFormat="1" ht="8.65" customHeight="1">
      <c r="A185" s="528" t="s">
        <v>73</v>
      </c>
      <c r="B185" s="531">
        <f t="shared" si="16"/>
        <v>466318</v>
      </c>
      <c r="C185" s="531">
        <f t="shared" si="17"/>
        <v>80671</v>
      </c>
      <c r="D185" s="531">
        <f t="shared" si="17"/>
        <v>143720</v>
      </c>
      <c r="E185" s="531">
        <f t="shared" si="17"/>
        <v>239502</v>
      </c>
      <c r="F185" s="531">
        <f t="shared" si="17"/>
        <v>2425</v>
      </c>
      <c r="G185" s="532"/>
      <c r="H185" s="531">
        <f t="shared" si="18"/>
        <v>283451</v>
      </c>
      <c r="I185" s="531">
        <v>69492</v>
      </c>
      <c r="J185" s="531">
        <v>100973</v>
      </c>
      <c r="K185" s="531">
        <v>111673</v>
      </c>
      <c r="L185" s="531">
        <v>1313</v>
      </c>
      <c r="M185" s="532"/>
      <c r="N185" s="531">
        <f t="shared" si="19"/>
        <v>182867</v>
      </c>
      <c r="O185" s="531">
        <v>11179</v>
      </c>
      <c r="P185" s="531">
        <v>42747</v>
      </c>
      <c r="Q185" s="531">
        <v>127829</v>
      </c>
      <c r="R185" s="531">
        <v>1112</v>
      </c>
    </row>
    <row r="186" spans="1:20" s="522" customFormat="1" ht="8.65" customHeight="1">
      <c r="A186" s="528" t="s">
        <v>74</v>
      </c>
      <c r="B186" s="531">
        <f t="shared" si="16"/>
        <v>2950819</v>
      </c>
      <c r="C186" s="531">
        <f t="shared" si="17"/>
        <v>644452</v>
      </c>
      <c r="D186" s="531">
        <f t="shared" si="17"/>
        <v>617375</v>
      </c>
      <c r="E186" s="531">
        <f t="shared" si="17"/>
        <v>1677280</v>
      </c>
      <c r="F186" s="531">
        <f t="shared" si="17"/>
        <v>11712</v>
      </c>
      <c r="G186" s="532"/>
      <c r="H186" s="531">
        <f t="shared" si="18"/>
        <v>1947476</v>
      </c>
      <c r="I186" s="531">
        <v>623674</v>
      </c>
      <c r="J186" s="531">
        <v>482432</v>
      </c>
      <c r="K186" s="531">
        <v>831179</v>
      </c>
      <c r="L186" s="531">
        <v>10191</v>
      </c>
      <c r="M186" s="532"/>
      <c r="N186" s="531">
        <f t="shared" si="19"/>
        <v>1003343</v>
      </c>
      <c r="O186" s="531">
        <v>20778</v>
      </c>
      <c r="P186" s="531">
        <v>134943</v>
      </c>
      <c r="Q186" s="531">
        <v>846101</v>
      </c>
      <c r="R186" s="531">
        <v>1521</v>
      </c>
    </row>
    <row r="187" spans="1:20" s="522" customFormat="1" ht="8.65" customHeight="1">
      <c r="A187" s="528" t="s">
        <v>75</v>
      </c>
      <c r="B187" s="531">
        <f t="shared" si="16"/>
        <v>884718</v>
      </c>
      <c r="C187" s="531">
        <f t="shared" si="17"/>
        <v>103542</v>
      </c>
      <c r="D187" s="531">
        <f t="shared" si="17"/>
        <v>242739</v>
      </c>
      <c r="E187" s="531">
        <f t="shared" si="17"/>
        <v>537603</v>
      </c>
      <c r="F187" s="531">
        <f t="shared" si="17"/>
        <v>834</v>
      </c>
      <c r="G187" s="532"/>
      <c r="H187" s="531">
        <f t="shared" si="18"/>
        <v>547053</v>
      </c>
      <c r="I187" s="531">
        <v>95297</v>
      </c>
      <c r="J187" s="531">
        <v>165168</v>
      </c>
      <c r="K187" s="531">
        <v>285754</v>
      </c>
      <c r="L187" s="531">
        <v>834</v>
      </c>
      <c r="M187" s="532"/>
      <c r="N187" s="531">
        <f t="shared" si="19"/>
        <v>337665</v>
      </c>
      <c r="O187" s="531">
        <v>8245</v>
      </c>
      <c r="P187" s="531">
        <v>77571</v>
      </c>
      <c r="Q187" s="531">
        <v>251849</v>
      </c>
      <c r="R187" s="531">
        <v>0</v>
      </c>
    </row>
    <row r="188" spans="1:20" s="522" customFormat="1" ht="8.65" customHeight="1">
      <c r="A188" s="523" t="s">
        <v>76</v>
      </c>
      <c r="B188" s="526">
        <f t="shared" si="16"/>
        <v>550032</v>
      </c>
      <c r="C188" s="526">
        <f t="shared" si="17"/>
        <v>134104</v>
      </c>
      <c r="D188" s="526">
        <f t="shared" si="17"/>
        <v>114493</v>
      </c>
      <c r="E188" s="526">
        <f t="shared" si="17"/>
        <v>299601</v>
      </c>
      <c r="F188" s="526">
        <f t="shared" si="17"/>
        <v>1834</v>
      </c>
      <c r="G188" s="527"/>
      <c r="H188" s="526">
        <f t="shared" si="18"/>
        <v>349745</v>
      </c>
      <c r="I188" s="526">
        <v>118847</v>
      </c>
      <c r="J188" s="526">
        <v>94513</v>
      </c>
      <c r="K188" s="526">
        <v>135368</v>
      </c>
      <c r="L188" s="526">
        <v>1017</v>
      </c>
      <c r="M188" s="527"/>
      <c r="N188" s="526">
        <f t="shared" si="19"/>
        <v>200287</v>
      </c>
      <c r="O188" s="526">
        <v>15257</v>
      </c>
      <c r="P188" s="526">
        <v>19980</v>
      </c>
      <c r="Q188" s="526">
        <v>164233</v>
      </c>
      <c r="R188" s="526">
        <v>817</v>
      </c>
    </row>
    <row r="189" spans="1:20" s="522" customFormat="1" ht="9" customHeight="1">
      <c r="A189" s="528"/>
      <c r="B189" s="528"/>
      <c r="C189" s="529"/>
      <c r="D189" s="529"/>
      <c r="E189" s="529"/>
      <c r="F189" s="529"/>
      <c r="G189" s="529"/>
      <c r="H189" s="528"/>
      <c r="I189" s="529"/>
      <c r="J189" s="529"/>
      <c r="K189" s="529"/>
      <c r="L189" s="529"/>
      <c r="M189" s="529"/>
      <c r="N189" s="528"/>
      <c r="O189" s="529"/>
      <c r="P189" s="529"/>
      <c r="Q189" s="529"/>
      <c r="R189" s="529"/>
      <c r="S189" s="529"/>
      <c r="T189" s="529"/>
    </row>
    <row r="190" spans="1:20" ht="9" customHeight="1">
      <c r="A190" s="513">
        <v>2010</v>
      </c>
      <c r="B190" s="514"/>
      <c r="C190" s="512"/>
      <c r="D190" s="512"/>
      <c r="E190" s="512"/>
      <c r="F190" s="512"/>
      <c r="G190" s="512"/>
      <c r="H190" s="512"/>
      <c r="I190" s="512"/>
      <c r="J190" s="512"/>
      <c r="K190" s="512"/>
      <c r="L190" s="512"/>
      <c r="M190" s="512"/>
      <c r="N190" s="512"/>
      <c r="O190" s="512"/>
      <c r="P190" s="512"/>
      <c r="Q190" s="512"/>
      <c r="R190" s="512"/>
    </row>
    <row r="191" spans="1:20" s="517" customFormat="1" ht="9" customHeight="1">
      <c r="A191" s="515" t="s">
        <v>44</v>
      </c>
      <c r="B191" s="514">
        <f>SUM(B193:B224)</f>
        <v>46597624</v>
      </c>
      <c r="C191" s="514">
        <f>SUM(C193:C224)</f>
        <v>6416992</v>
      </c>
      <c r="D191" s="514">
        <f>SUM(D193:D224)</f>
        <v>11062745</v>
      </c>
      <c r="E191" s="514">
        <f>SUM(E193:E224)</f>
        <v>28825857</v>
      </c>
      <c r="F191" s="514">
        <f>SUM(F193:F224)</f>
        <v>292030</v>
      </c>
      <c r="G191" s="514"/>
      <c r="H191" s="514">
        <f>SUM(H193:H224)</f>
        <v>29057210</v>
      </c>
      <c r="I191" s="514">
        <f>SUM(I193:I224)</f>
        <v>5727744</v>
      </c>
      <c r="J191" s="514">
        <f>SUM(J193:J224)</f>
        <v>8319162</v>
      </c>
      <c r="K191" s="514">
        <f>SUM(K193:K224)</f>
        <v>14819563</v>
      </c>
      <c r="L191" s="514">
        <f>SUM(L193:L224)</f>
        <v>190741</v>
      </c>
      <c r="M191" s="514"/>
      <c r="N191" s="514">
        <f>SUM(N193:N224)</f>
        <v>17540414</v>
      </c>
      <c r="O191" s="514">
        <f>SUM(O193:O224)</f>
        <v>689248</v>
      </c>
      <c r="P191" s="514">
        <f>SUM(P193:P224)</f>
        <v>2743583</v>
      </c>
      <c r="Q191" s="514">
        <f>SUM(Q193:Q224)</f>
        <v>14006294</v>
      </c>
      <c r="R191" s="514">
        <f>SUM(R193:R224)</f>
        <v>101289</v>
      </c>
    </row>
    <row r="192" spans="1:20" s="517" customFormat="1" ht="3.95" customHeight="1">
      <c r="A192" s="515"/>
      <c r="B192" s="514"/>
      <c r="C192" s="514"/>
      <c r="D192" s="514"/>
      <c r="E192" s="514"/>
      <c r="F192" s="514"/>
      <c r="G192" s="514"/>
      <c r="H192" s="514"/>
      <c r="I192" s="514"/>
      <c r="J192" s="514"/>
      <c r="K192" s="514"/>
      <c r="L192" s="514"/>
      <c r="M192" s="514"/>
      <c r="N192" s="514"/>
      <c r="O192" s="514"/>
      <c r="P192" s="514"/>
      <c r="Q192" s="514"/>
      <c r="R192" s="514"/>
    </row>
    <row r="193" spans="1:18" s="522" customFormat="1" ht="8.65" customHeight="1">
      <c r="A193" s="518" t="s">
        <v>45</v>
      </c>
      <c r="B193" s="520">
        <f>SUM(C193:F193)</f>
        <v>469995</v>
      </c>
      <c r="C193" s="520">
        <f>SUM(I193,O193)</f>
        <v>26157</v>
      </c>
      <c r="D193" s="520">
        <f>SUM(J193,P193)</f>
        <v>136549</v>
      </c>
      <c r="E193" s="520">
        <f>SUM(K193,Q193)</f>
        <v>306085</v>
      </c>
      <c r="F193" s="520">
        <f t="shared" ref="F193:F224" si="20">SUM(L193,R193)</f>
        <v>1204</v>
      </c>
      <c r="G193" s="521"/>
      <c r="H193" s="520">
        <f>SUM(I193:L193)</f>
        <v>286559</v>
      </c>
      <c r="I193" s="520">
        <v>24834</v>
      </c>
      <c r="J193" s="520">
        <v>104779</v>
      </c>
      <c r="K193" s="520">
        <v>156004</v>
      </c>
      <c r="L193" s="520">
        <v>942</v>
      </c>
      <c r="M193" s="521"/>
      <c r="N193" s="520">
        <f>SUM(O193:R193)</f>
        <v>183436</v>
      </c>
      <c r="O193" s="520">
        <v>1323</v>
      </c>
      <c r="P193" s="520">
        <v>31770</v>
      </c>
      <c r="Q193" s="520">
        <v>150081</v>
      </c>
      <c r="R193" s="520">
        <v>262</v>
      </c>
    </row>
    <row r="194" spans="1:18" s="522" customFormat="1" ht="8.65" customHeight="1">
      <c r="A194" s="518" t="s">
        <v>46</v>
      </c>
      <c r="B194" s="520">
        <f t="shared" ref="B194:B224" si="21">SUM(C194:F194)</f>
        <v>1326695</v>
      </c>
      <c r="C194" s="520">
        <f t="shared" ref="C194:E224" si="22">SUM(I194,O194)</f>
        <v>91950</v>
      </c>
      <c r="D194" s="520">
        <f t="shared" si="22"/>
        <v>359679</v>
      </c>
      <c r="E194" s="520">
        <f t="shared" si="22"/>
        <v>805519</v>
      </c>
      <c r="F194" s="520">
        <f t="shared" si="20"/>
        <v>69547</v>
      </c>
      <c r="G194" s="520"/>
      <c r="H194" s="520">
        <f t="shared" ref="H194:H224" si="23">SUM(I194:L194)</f>
        <v>815491</v>
      </c>
      <c r="I194" s="520">
        <v>70908</v>
      </c>
      <c r="J194" s="520">
        <v>249281</v>
      </c>
      <c r="K194" s="520">
        <v>444737</v>
      </c>
      <c r="L194" s="520">
        <v>50565</v>
      </c>
      <c r="M194" s="520"/>
      <c r="N194" s="520">
        <f t="shared" ref="N194:N224" si="24">SUM(O194:R194)</f>
        <v>511204</v>
      </c>
      <c r="O194" s="520">
        <v>21042</v>
      </c>
      <c r="P194" s="520">
        <v>110398</v>
      </c>
      <c r="Q194" s="520">
        <v>360782</v>
      </c>
      <c r="R194" s="520">
        <v>18982</v>
      </c>
    </row>
    <row r="195" spans="1:18" s="522" customFormat="1" ht="8.65" customHeight="1">
      <c r="A195" s="518" t="s">
        <v>47</v>
      </c>
      <c r="B195" s="520">
        <f t="shared" si="21"/>
        <v>290910</v>
      </c>
      <c r="C195" s="520">
        <f t="shared" si="22"/>
        <v>23946</v>
      </c>
      <c r="D195" s="520">
        <f t="shared" si="22"/>
        <v>59249</v>
      </c>
      <c r="E195" s="520">
        <f t="shared" si="22"/>
        <v>207065</v>
      </c>
      <c r="F195" s="520">
        <f t="shared" si="20"/>
        <v>650</v>
      </c>
      <c r="G195" s="521"/>
      <c r="H195" s="520">
        <f t="shared" si="23"/>
        <v>184817</v>
      </c>
      <c r="I195" s="520">
        <v>19231</v>
      </c>
      <c r="J195" s="520">
        <v>50705</v>
      </c>
      <c r="K195" s="520">
        <v>114271</v>
      </c>
      <c r="L195" s="520">
        <v>610</v>
      </c>
      <c r="M195" s="521"/>
      <c r="N195" s="520">
        <f t="shared" si="24"/>
        <v>106093</v>
      </c>
      <c r="O195" s="520">
        <v>4715</v>
      </c>
      <c r="P195" s="520">
        <v>8544</v>
      </c>
      <c r="Q195" s="520">
        <v>92794</v>
      </c>
      <c r="R195" s="520">
        <v>40</v>
      </c>
    </row>
    <row r="196" spans="1:18" s="522" customFormat="1" ht="8.65" customHeight="1">
      <c r="A196" s="523" t="s">
        <v>48</v>
      </c>
      <c r="B196" s="526">
        <f t="shared" si="21"/>
        <v>355482</v>
      </c>
      <c r="C196" s="526">
        <f t="shared" si="22"/>
        <v>74527</v>
      </c>
      <c r="D196" s="526">
        <f t="shared" si="22"/>
        <v>71356</v>
      </c>
      <c r="E196" s="526">
        <f t="shared" si="22"/>
        <v>208644</v>
      </c>
      <c r="F196" s="526">
        <f t="shared" si="20"/>
        <v>955</v>
      </c>
      <c r="G196" s="527"/>
      <c r="H196" s="526">
        <f t="shared" si="23"/>
        <v>232486</v>
      </c>
      <c r="I196" s="526">
        <v>70444</v>
      </c>
      <c r="J196" s="526">
        <v>52570</v>
      </c>
      <c r="K196" s="526">
        <v>108683</v>
      </c>
      <c r="L196" s="526">
        <v>789</v>
      </c>
      <c r="M196" s="527"/>
      <c r="N196" s="526">
        <f t="shared" si="24"/>
        <v>122996</v>
      </c>
      <c r="O196" s="526">
        <v>4083</v>
      </c>
      <c r="P196" s="526">
        <v>18786</v>
      </c>
      <c r="Q196" s="526">
        <v>99961</v>
      </c>
      <c r="R196" s="526">
        <v>166</v>
      </c>
    </row>
    <row r="197" spans="1:18" s="522" customFormat="1" ht="8.65" customHeight="1">
      <c r="A197" s="528" t="s">
        <v>49</v>
      </c>
      <c r="B197" s="531">
        <f t="shared" si="21"/>
        <v>1093433</v>
      </c>
      <c r="C197" s="531">
        <f t="shared" si="22"/>
        <v>56156</v>
      </c>
      <c r="D197" s="531">
        <f t="shared" si="22"/>
        <v>339063</v>
      </c>
      <c r="E197" s="531">
        <f t="shared" si="22"/>
        <v>690450</v>
      </c>
      <c r="F197" s="531">
        <f t="shared" si="20"/>
        <v>7764</v>
      </c>
      <c r="G197" s="532"/>
      <c r="H197" s="531">
        <f t="shared" si="23"/>
        <v>697281</v>
      </c>
      <c r="I197" s="531">
        <v>54040</v>
      </c>
      <c r="J197" s="531">
        <v>269224</v>
      </c>
      <c r="K197" s="531">
        <v>367916</v>
      </c>
      <c r="L197" s="531">
        <v>6101</v>
      </c>
      <c r="M197" s="532"/>
      <c r="N197" s="531">
        <f t="shared" si="24"/>
        <v>396152</v>
      </c>
      <c r="O197" s="531">
        <v>2116</v>
      </c>
      <c r="P197" s="531">
        <v>69839</v>
      </c>
      <c r="Q197" s="531">
        <v>322534</v>
      </c>
      <c r="R197" s="531">
        <v>1663</v>
      </c>
    </row>
    <row r="198" spans="1:18" s="522" customFormat="1" ht="8.65" customHeight="1">
      <c r="A198" s="528" t="s">
        <v>50</v>
      </c>
      <c r="B198" s="531">
        <f t="shared" si="21"/>
        <v>307127</v>
      </c>
      <c r="C198" s="531">
        <f t="shared" si="22"/>
        <v>37360</v>
      </c>
      <c r="D198" s="531">
        <f t="shared" si="22"/>
        <v>56617</v>
      </c>
      <c r="E198" s="531">
        <f t="shared" si="22"/>
        <v>211222</v>
      </c>
      <c r="F198" s="531">
        <f t="shared" si="20"/>
        <v>1928</v>
      </c>
      <c r="G198" s="532"/>
      <c r="H198" s="531">
        <f t="shared" si="23"/>
        <v>182812</v>
      </c>
      <c r="I198" s="531">
        <v>33183</v>
      </c>
      <c r="J198" s="531">
        <v>45400</v>
      </c>
      <c r="K198" s="531">
        <v>102945</v>
      </c>
      <c r="L198" s="531">
        <v>1284</v>
      </c>
      <c r="M198" s="532"/>
      <c r="N198" s="531">
        <f t="shared" si="24"/>
        <v>124315</v>
      </c>
      <c r="O198" s="531">
        <v>4177</v>
      </c>
      <c r="P198" s="531">
        <v>11217</v>
      </c>
      <c r="Q198" s="531">
        <v>108277</v>
      </c>
      <c r="R198" s="531">
        <v>644</v>
      </c>
    </row>
    <row r="199" spans="1:18" s="522" customFormat="1" ht="8.65" customHeight="1">
      <c r="A199" s="528" t="s">
        <v>51</v>
      </c>
      <c r="B199" s="531">
        <f t="shared" si="21"/>
        <v>1851675</v>
      </c>
      <c r="C199" s="531">
        <f t="shared" si="22"/>
        <v>736663</v>
      </c>
      <c r="D199" s="531">
        <f t="shared" si="22"/>
        <v>262778</v>
      </c>
      <c r="E199" s="531">
        <f t="shared" si="22"/>
        <v>851138</v>
      </c>
      <c r="F199" s="531">
        <f t="shared" si="20"/>
        <v>1096</v>
      </c>
      <c r="G199" s="532"/>
      <c r="H199" s="531">
        <f t="shared" si="23"/>
        <v>1294039</v>
      </c>
      <c r="I199" s="531">
        <v>696020</v>
      </c>
      <c r="J199" s="531">
        <v>198034</v>
      </c>
      <c r="K199" s="531">
        <v>399371</v>
      </c>
      <c r="L199" s="531">
        <v>614</v>
      </c>
      <c r="M199" s="532"/>
      <c r="N199" s="531">
        <f t="shared" si="24"/>
        <v>557636</v>
      </c>
      <c r="O199" s="531">
        <v>40643</v>
      </c>
      <c r="P199" s="531">
        <v>64744</v>
      </c>
      <c r="Q199" s="531">
        <v>451767</v>
      </c>
      <c r="R199" s="531">
        <v>482</v>
      </c>
    </row>
    <row r="200" spans="1:18" s="522" customFormat="1" ht="8.65" customHeight="1">
      <c r="A200" s="523" t="s">
        <v>52</v>
      </c>
      <c r="B200" s="526">
        <f t="shared" si="21"/>
        <v>1341817</v>
      </c>
      <c r="C200" s="526">
        <f t="shared" si="22"/>
        <v>131334</v>
      </c>
      <c r="D200" s="526">
        <f t="shared" si="22"/>
        <v>383162</v>
      </c>
      <c r="E200" s="526">
        <f t="shared" si="22"/>
        <v>788940</v>
      </c>
      <c r="F200" s="526">
        <f t="shared" si="20"/>
        <v>38381</v>
      </c>
      <c r="G200" s="527"/>
      <c r="H200" s="526">
        <f t="shared" si="23"/>
        <v>863013</v>
      </c>
      <c r="I200" s="526">
        <v>127544</v>
      </c>
      <c r="J200" s="526">
        <v>269912</v>
      </c>
      <c r="K200" s="526">
        <v>446449</v>
      </c>
      <c r="L200" s="526">
        <v>19108</v>
      </c>
      <c r="M200" s="527"/>
      <c r="N200" s="526">
        <f t="shared" si="24"/>
        <v>478804</v>
      </c>
      <c r="O200" s="526">
        <v>3790</v>
      </c>
      <c r="P200" s="526">
        <v>113250</v>
      </c>
      <c r="Q200" s="526">
        <v>342491</v>
      </c>
      <c r="R200" s="526">
        <v>19273</v>
      </c>
    </row>
    <row r="201" spans="1:18" s="522" customFormat="1" ht="8.65" customHeight="1">
      <c r="A201" s="528" t="s">
        <v>53</v>
      </c>
      <c r="B201" s="532">
        <f t="shared" si="21"/>
        <v>3972700</v>
      </c>
      <c r="C201" s="531">
        <f t="shared" si="22"/>
        <v>15511</v>
      </c>
      <c r="D201" s="531">
        <f t="shared" si="22"/>
        <v>706246</v>
      </c>
      <c r="E201" s="531">
        <f t="shared" si="22"/>
        <v>3233745</v>
      </c>
      <c r="F201" s="531">
        <f t="shared" si="20"/>
        <v>17198</v>
      </c>
      <c r="G201" s="532"/>
      <c r="H201" s="532">
        <f t="shared" si="23"/>
        <v>2252374</v>
      </c>
      <c r="I201" s="532">
        <v>15511</v>
      </c>
      <c r="J201" s="531">
        <v>501627</v>
      </c>
      <c r="K201" s="531">
        <v>1725370</v>
      </c>
      <c r="L201" s="531">
        <v>9866</v>
      </c>
      <c r="M201" s="532"/>
      <c r="N201" s="532">
        <f t="shared" si="24"/>
        <v>1720326</v>
      </c>
      <c r="O201" s="532">
        <v>0</v>
      </c>
      <c r="P201" s="531">
        <v>204619</v>
      </c>
      <c r="Q201" s="531">
        <v>1508375</v>
      </c>
      <c r="R201" s="531">
        <v>7332</v>
      </c>
    </row>
    <row r="202" spans="1:18" s="522" customFormat="1" ht="8.65" customHeight="1">
      <c r="A202" s="528" t="s">
        <v>54</v>
      </c>
      <c r="B202" s="531">
        <f t="shared" si="21"/>
        <v>606636</v>
      </c>
      <c r="C202" s="531">
        <f t="shared" si="22"/>
        <v>101184</v>
      </c>
      <c r="D202" s="531">
        <f t="shared" si="22"/>
        <v>154263</v>
      </c>
      <c r="E202" s="531">
        <f t="shared" si="22"/>
        <v>349404</v>
      </c>
      <c r="F202" s="531">
        <f t="shared" si="20"/>
        <v>1785</v>
      </c>
      <c r="G202" s="532"/>
      <c r="H202" s="531">
        <f t="shared" si="23"/>
        <v>403982</v>
      </c>
      <c r="I202" s="531">
        <v>99095</v>
      </c>
      <c r="J202" s="531">
        <v>125929</v>
      </c>
      <c r="K202" s="531">
        <v>177813</v>
      </c>
      <c r="L202" s="531">
        <v>1145</v>
      </c>
      <c r="M202" s="532"/>
      <c r="N202" s="531">
        <f t="shared" si="24"/>
        <v>202654</v>
      </c>
      <c r="O202" s="531">
        <v>2089</v>
      </c>
      <c r="P202" s="531">
        <v>28334</v>
      </c>
      <c r="Q202" s="531">
        <v>171591</v>
      </c>
      <c r="R202" s="531">
        <v>640</v>
      </c>
    </row>
    <row r="203" spans="1:18" s="522" customFormat="1" ht="8.65" customHeight="1">
      <c r="A203" s="528" t="s">
        <v>55</v>
      </c>
      <c r="B203" s="531">
        <f t="shared" si="21"/>
        <v>2122330</v>
      </c>
      <c r="C203" s="531">
        <f t="shared" si="22"/>
        <v>240433</v>
      </c>
      <c r="D203" s="531">
        <f t="shared" si="22"/>
        <v>676506</v>
      </c>
      <c r="E203" s="531">
        <f t="shared" si="22"/>
        <v>1196048</v>
      </c>
      <c r="F203" s="531">
        <f t="shared" si="20"/>
        <v>9343</v>
      </c>
      <c r="G203" s="532"/>
      <c r="H203" s="531">
        <f t="shared" si="23"/>
        <v>1279698</v>
      </c>
      <c r="I203" s="531">
        <v>209284</v>
      </c>
      <c r="J203" s="531">
        <v>495230</v>
      </c>
      <c r="K203" s="531">
        <v>568046</v>
      </c>
      <c r="L203" s="531">
        <v>7138</v>
      </c>
      <c r="M203" s="532"/>
      <c r="N203" s="531">
        <f t="shared" si="24"/>
        <v>842632</v>
      </c>
      <c r="O203" s="531">
        <v>31149</v>
      </c>
      <c r="P203" s="531">
        <v>181276</v>
      </c>
      <c r="Q203" s="531">
        <v>628002</v>
      </c>
      <c r="R203" s="531">
        <v>2205</v>
      </c>
    </row>
    <row r="204" spans="1:18" s="522" customFormat="1" ht="8.65" customHeight="1">
      <c r="A204" s="523" t="s">
        <v>56</v>
      </c>
      <c r="B204" s="526">
        <f t="shared" si="21"/>
        <v>1414483</v>
      </c>
      <c r="C204" s="526">
        <f t="shared" si="22"/>
        <v>452996</v>
      </c>
      <c r="D204" s="526">
        <f t="shared" si="22"/>
        <v>239262</v>
      </c>
      <c r="E204" s="526">
        <f t="shared" si="22"/>
        <v>720720</v>
      </c>
      <c r="F204" s="526">
        <f t="shared" si="20"/>
        <v>1505</v>
      </c>
      <c r="G204" s="527"/>
      <c r="H204" s="526">
        <f t="shared" si="23"/>
        <v>843582</v>
      </c>
      <c r="I204" s="526">
        <v>369799</v>
      </c>
      <c r="J204" s="526">
        <v>140739</v>
      </c>
      <c r="K204" s="526">
        <v>332402</v>
      </c>
      <c r="L204" s="526">
        <v>642</v>
      </c>
      <c r="M204" s="527"/>
      <c r="N204" s="526">
        <f t="shared" si="24"/>
        <v>570901</v>
      </c>
      <c r="O204" s="526">
        <v>83197</v>
      </c>
      <c r="P204" s="526">
        <v>98523</v>
      </c>
      <c r="Q204" s="526">
        <v>388318</v>
      </c>
      <c r="R204" s="526">
        <v>863</v>
      </c>
    </row>
    <row r="205" spans="1:18" s="522" customFormat="1" ht="8.65" customHeight="1">
      <c r="A205" s="528" t="s">
        <v>57</v>
      </c>
      <c r="B205" s="531">
        <f t="shared" si="21"/>
        <v>1058662</v>
      </c>
      <c r="C205" s="531">
        <f t="shared" si="22"/>
        <v>244419</v>
      </c>
      <c r="D205" s="531">
        <f t="shared" si="22"/>
        <v>248885</v>
      </c>
      <c r="E205" s="531">
        <f t="shared" si="22"/>
        <v>563073</v>
      </c>
      <c r="F205" s="531">
        <f t="shared" si="20"/>
        <v>2285</v>
      </c>
      <c r="G205" s="532"/>
      <c r="H205" s="531">
        <f t="shared" si="23"/>
        <v>665927</v>
      </c>
      <c r="I205" s="531">
        <v>209318</v>
      </c>
      <c r="J205" s="531">
        <v>184857</v>
      </c>
      <c r="K205" s="531">
        <v>269618</v>
      </c>
      <c r="L205" s="531">
        <v>2134</v>
      </c>
      <c r="M205" s="532"/>
      <c r="N205" s="531">
        <f t="shared" si="24"/>
        <v>392735</v>
      </c>
      <c r="O205" s="531">
        <v>35101</v>
      </c>
      <c r="P205" s="531">
        <v>64028</v>
      </c>
      <c r="Q205" s="531">
        <v>293455</v>
      </c>
      <c r="R205" s="531">
        <v>151</v>
      </c>
    </row>
    <row r="206" spans="1:18" s="522" customFormat="1" ht="8.65" customHeight="1">
      <c r="A206" s="528" t="s">
        <v>58</v>
      </c>
      <c r="B206" s="531">
        <f t="shared" si="21"/>
        <v>3171385</v>
      </c>
      <c r="C206" s="531">
        <f t="shared" si="22"/>
        <v>301355</v>
      </c>
      <c r="D206" s="531">
        <f t="shared" si="22"/>
        <v>805901</v>
      </c>
      <c r="E206" s="531">
        <f t="shared" si="22"/>
        <v>2051487</v>
      </c>
      <c r="F206" s="531">
        <f t="shared" si="20"/>
        <v>12642</v>
      </c>
      <c r="G206" s="532"/>
      <c r="H206" s="531">
        <f t="shared" si="23"/>
        <v>1956367</v>
      </c>
      <c r="I206" s="531">
        <v>277468</v>
      </c>
      <c r="J206" s="531">
        <v>621680</v>
      </c>
      <c r="K206" s="531">
        <v>1050764</v>
      </c>
      <c r="L206" s="531">
        <v>6455</v>
      </c>
      <c r="M206" s="532"/>
      <c r="N206" s="531">
        <f t="shared" si="24"/>
        <v>1215018</v>
      </c>
      <c r="O206" s="531">
        <v>23887</v>
      </c>
      <c r="P206" s="531">
        <v>184221</v>
      </c>
      <c r="Q206" s="531">
        <v>1000723</v>
      </c>
      <c r="R206" s="531">
        <v>6187</v>
      </c>
    </row>
    <row r="207" spans="1:18" s="522" customFormat="1" ht="8.65" customHeight="1">
      <c r="A207" s="528" t="s">
        <v>59</v>
      </c>
      <c r="B207" s="531">
        <f t="shared" si="21"/>
        <v>6368022</v>
      </c>
      <c r="C207" s="531">
        <f t="shared" si="22"/>
        <v>345849</v>
      </c>
      <c r="D207" s="531">
        <f t="shared" si="22"/>
        <v>1690694</v>
      </c>
      <c r="E207" s="531">
        <f t="shared" si="22"/>
        <v>4309495</v>
      </c>
      <c r="F207" s="531">
        <f t="shared" si="20"/>
        <v>21984</v>
      </c>
      <c r="G207" s="532"/>
      <c r="H207" s="531">
        <f t="shared" si="23"/>
        <v>4058107</v>
      </c>
      <c r="I207" s="531">
        <v>307291</v>
      </c>
      <c r="J207" s="531">
        <v>1332764</v>
      </c>
      <c r="K207" s="531">
        <v>2402096</v>
      </c>
      <c r="L207" s="531">
        <v>15956</v>
      </c>
      <c r="M207" s="532"/>
      <c r="N207" s="531">
        <f t="shared" si="24"/>
        <v>2309915</v>
      </c>
      <c r="O207" s="531">
        <v>38558</v>
      </c>
      <c r="P207" s="531">
        <v>357930</v>
      </c>
      <c r="Q207" s="531">
        <v>1907399</v>
      </c>
      <c r="R207" s="531">
        <v>6028</v>
      </c>
    </row>
    <row r="208" spans="1:18" s="522" customFormat="1" ht="8.65" customHeight="1">
      <c r="A208" s="523" t="s">
        <v>60</v>
      </c>
      <c r="B208" s="526">
        <f t="shared" si="21"/>
        <v>1689982</v>
      </c>
      <c r="C208" s="526">
        <f t="shared" si="22"/>
        <v>352084</v>
      </c>
      <c r="D208" s="526">
        <f t="shared" si="22"/>
        <v>360198</v>
      </c>
      <c r="E208" s="526">
        <f t="shared" si="22"/>
        <v>973597</v>
      </c>
      <c r="F208" s="526">
        <f t="shared" si="20"/>
        <v>4103</v>
      </c>
      <c r="G208" s="527"/>
      <c r="H208" s="526">
        <f t="shared" si="23"/>
        <v>1051120</v>
      </c>
      <c r="I208" s="526">
        <v>308684</v>
      </c>
      <c r="J208" s="526">
        <v>279532</v>
      </c>
      <c r="K208" s="526">
        <v>461620</v>
      </c>
      <c r="L208" s="526">
        <v>1284</v>
      </c>
      <c r="M208" s="527"/>
      <c r="N208" s="526">
        <f t="shared" si="24"/>
        <v>638862</v>
      </c>
      <c r="O208" s="526">
        <v>43400</v>
      </c>
      <c r="P208" s="526">
        <v>80666</v>
      </c>
      <c r="Q208" s="526">
        <v>511977</v>
      </c>
      <c r="R208" s="526">
        <v>2819</v>
      </c>
    </row>
    <row r="209" spans="1:18" s="522" customFormat="1" ht="8.65" customHeight="1">
      <c r="A209" s="528" t="s">
        <v>61</v>
      </c>
      <c r="B209" s="531">
        <f t="shared" si="21"/>
        <v>766426</v>
      </c>
      <c r="C209" s="531">
        <f t="shared" si="22"/>
        <v>83201</v>
      </c>
      <c r="D209" s="531">
        <f t="shared" si="22"/>
        <v>179397</v>
      </c>
      <c r="E209" s="531">
        <f t="shared" si="22"/>
        <v>502748</v>
      </c>
      <c r="F209" s="531">
        <f t="shared" si="20"/>
        <v>1080</v>
      </c>
      <c r="G209" s="532"/>
      <c r="H209" s="531">
        <f t="shared" si="23"/>
        <v>463381</v>
      </c>
      <c r="I209" s="531">
        <v>74625</v>
      </c>
      <c r="J209" s="531">
        <v>147434</v>
      </c>
      <c r="K209" s="531">
        <v>240740</v>
      </c>
      <c r="L209" s="531">
        <v>582</v>
      </c>
      <c r="M209" s="532"/>
      <c r="N209" s="531">
        <f t="shared" si="24"/>
        <v>303045</v>
      </c>
      <c r="O209" s="531">
        <v>8576</v>
      </c>
      <c r="P209" s="531">
        <v>31963</v>
      </c>
      <c r="Q209" s="531">
        <v>262008</v>
      </c>
      <c r="R209" s="531">
        <v>498</v>
      </c>
    </row>
    <row r="210" spans="1:18" s="522" customFormat="1" ht="8.65" customHeight="1">
      <c r="A210" s="528" t="s">
        <v>62</v>
      </c>
      <c r="B210" s="531">
        <f t="shared" si="21"/>
        <v>489674</v>
      </c>
      <c r="C210" s="531">
        <f t="shared" si="22"/>
        <v>95430</v>
      </c>
      <c r="D210" s="531">
        <f t="shared" si="22"/>
        <v>82138</v>
      </c>
      <c r="E210" s="531">
        <f t="shared" si="22"/>
        <v>310566</v>
      </c>
      <c r="F210" s="531">
        <f t="shared" si="20"/>
        <v>1540</v>
      </c>
      <c r="G210" s="532"/>
      <c r="H210" s="531">
        <f t="shared" si="23"/>
        <v>298969</v>
      </c>
      <c r="I210" s="531">
        <v>90950</v>
      </c>
      <c r="J210" s="531">
        <v>60362</v>
      </c>
      <c r="K210" s="531">
        <v>146594</v>
      </c>
      <c r="L210" s="531">
        <v>1063</v>
      </c>
      <c r="M210" s="532"/>
      <c r="N210" s="531">
        <f t="shared" si="24"/>
        <v>190705</v>
      </c>
      <c r="O210" s="531">
        <v>4480</v>
      </c>
      <c r="P210" s="531">
        <v>21776</v>
      </c>
      <c r="Q210" s="531">
        <v>163972</v>
      </c>
      <c r="R210" s="531">
        <v>477</v>
      </c>
    </row>
    <row r="211" spans="1:18" s="522" customFormat="1" ht="8.65" customHeight="1">
      <c r="A211" s="528" t="s">
        <v>63</v>
      </c>
      <c r="B211" s="531">
        <f t="shared" si="21"/>
        <v>2077716</v>
      </c>
      <c r="C211" s="531">
        <f t="shared" si="22"/>
        <v>50371</v>
      </c>
      <c r="D211" s="531">
        <f t="shared" si="22"/>
        <v>624979</v>
      </c>
      <c r="E211" s="531">
        <f t="shared" si="22"/>
        <v>1398207</v>
      </c>
      <c r="F211" s="531">
        <f t="shared" si="20"/>
        <v>4159</v>
      </c>
      <c r="G211" s="532"/>
      <c r="H211" s="531">
        <f t="shared" si="23"/>
        <v>1311547</v>
      </c>
      <c r="I211" s="531">
        <v>48506</v>
      </c>
      <c r="J211" s="531">
        <v>494357</v>
      </c>
      <c r="K211" s="531">
        <v>766981</v>
      </c>
      <c r="L211" s="531">
        <v>1703</v>
      </c>
      <c r="M211" s="532"/>
      <c r="N211" s="531">
        <f t="shared" si="24"/>
        <v>766169</v>
      </c>
      <c r="O211" s="531">
        <v>1865</v>
      </c>
      <c r="P211" s="531">
        <v>130622</v>
      </c>
      <c r="Q211" s="531">
        <v>631226</v>
      </c>
      <c r="R211" s="531">
        <v>2456</v>
      </c>
    </row>
    <row r="212" spans="1:18" s="522" customFormat="1" ht="8.65" customHeight="1">
      <c r="A212" s="523" t="s">
        <v>64</v>
      </c>
      <c r="B212" s="526">
        <f t="shared" si="21"/>
        <v>1582498</v>
      </c>
      <c r="C212" s="526">
        <f t="shared" si="22"/>
        <v>495324</v>
      </c>
      <c r="D212" s="526">
        <f t="shared" si="22"/>
        <v>317503</v>
      </c>
      <c r="E212" s="526">
        <f t="shared" si="22"/>
        <v>764330</v>
      </c>
      <c r="F212" s="526">
        <f t="shared" si="20"/>
        <v>5341</v>
      </c>
      <c r="G212" s="527"/>
      <c r="H212" s="526">
        <f t="shared" si="23"/>
        <v>957646</v>
      </c>
      <c r="I212" s="526">
        <v>430104</v>
      </c>
      <c r="J212" s="526">
        <v>193823</v>
      </c>
      <c r="K212" s="526">
        <v>330930</v>
      </c>
      <c r="L212" s="526">
        <v>2789</v>
      </c>
      <c r="M212" s="527"/>
      <c r="N212" s="526">
        <f t="shared" si="24"/>
        <v>624852</v>
      </c>
      <c r="O212" s="526">
        <v>65220</v>
      </c>
      <c r="P212" s="526">
        <v>123680</v>
      </c>
      <c r="Q212" s="526">
        <v>433400</v>
      </c>
      <c r="R212" s="526">
        <v>2552</v>
      </c>
    </row>
    <row r="213" spans="1:18" s="522" customFormat="1" ht="8.65" customHeight="1">
      <c r="A213" s="528" t="s">
        <v>65</v>
      </c>
      <c r="B213" s="531">
        <f t="shared" si="21"/>
        <v>2335192</v>
      </c>
      <c r="C213" s="531">
        <f t="shared" si="22"/>
        <v>551391</v>
      </c>
      <c r="D213" s="531">
        <f t="shared" si="22"/>
        <v>571023</v>
      </c>
      <c r="E213" s="531">
        <f t="shared" si="22"/>
        <v>1203525</v>
      </c>
      <c r="F213" s="531">
        <f t="shared" si="20"/>
        <v>9253</v>
      </c>
      <c r="G213" s="532"/>
      <c r="H213" s="531">
        <f t="shared" si="23"/>
        <v>1413413</v>
      </c>
      <c r="I213" s="531">
        <v>426264</v>
      </c>
      <c r="J213" s="531">
        <v>420361</v>
      </c>
      <c r="K213" s="531">
        <v>563336</v>
      </c>
      <c r="L213" s="531">
        <v>3452</v>
      </c>
      <c r="M213" s="532"/>
      <c r="N213" s="531">
        <f t="shared" si="24"/>
        <v>921779</v>
      </c>
      <c r="O213" s="531">
        <v>125127</v>
      </c>
      <c r="P213" s="531">
        <v>150662</v>
      </c>
      <c r="Q213" s="531">
        <v>640189</v>
      </c>
      <c r="R213" s="531">
        <v>5801</v>
      </c>
    </row>
    <row r="214" spans="1:18" s="522" customFormat="1" ht="8.65" customHeight="1">
      <c r="A214" s="528" t="s">
        <v>66</v>
      </c>
      <c r="B214" s="531">
        <f t="shared" si="21"/>
        <v>711956</v>
      </c>
      <c r="C214" s="531">
        <f t="shared" si="22"/>
        <v>54420</v>
      </c>
      <c r="D214" s="531">
        <f t="shared" si="22"/>
        <v>220904</v>
      </c>
      <c r="E214" s="531">
        <f t="shared" si="22"/>
        <v>435679</v>
      </c>
      <c r="F214" s="531">
        <f t="shared" si="20"/>
        <v>953</v>
      </c>
      <c r="G214" s="532"/>
      <c r="H214" s="531">
        <f t="shared" si="23"/>
        <v>443260</v>
      </c>
      <c r="I214" s="531">
        <v>49788</v>
      </c>
      <c r="J214" s="531">
        <v>169356</v>
      </c>
      <c r="K214" s="531">
        <v>223447</v>
      </c>
      <c r="L214" s="531">
        <v>669</v>
      </c>
      <c r="M214" s="532"/>
      <c r="N214" s="531">
        <f t="shared" si="24"/>
        <v>268696</v>
      </c>
      <c r="O214" s="531">
        <v>4632</v>
      </c>
      <c r="P214" s="531">
        <v>51548</v>
      </c>
      <c r="Q214" s="531">
        <v>212232</v>
      </c>
      <c r="R214" s="531">
        <v>284</v>
      </c>
    </row>
    <row r="215" spans="1:18" s="522" customFormat="1" ht="8.65" customHeight="1">
      <c r="A215" s="528" t="s">
        <v>67</v>
      </c>
      <c r="B215" s="531">
        <f t="shared" si="21"/>
        <v>653600</v>
      </c>
      <c r="C215" s="531">
        <f t="shared" si="22"/>
        <v>42337</v>
      </c>
      <c r="D215" s="531">
        <f t="shared" si="22"/>
        <v>92340</v>
      </c>
      <c r="E215" s="531">
        <f t="shared" si="22"/>
        <v>515565</v>
      </c>
      <c r="F215" s="531">
        <f t="shared" si="20"/>
        <v>3358</v>
      </c>
      <c r="G215" s="532"/>
      <c r="H215" s="531">
        <f t="shared" si="23"/>
        <v>403987</v>
      </c>
      <c r="I215" s="531">
        <v>38985</v>
      </c>
      <c r="J215" s="531">
        <v>71396</v>
      </c>
      <c r="K215" s="531">
        <v>291563</v>
      </c>
      <c r="L215" s="531">
        <v>2043</v>
      </c>
      <c r="M215" s="532"/>
      <c r="N215" s="531">
        <f t="shared" si="24"/>
        <v>249613</v>
      </c>
      <c r="O215" s="531">
        <v>3352</v>
      </c>
      <c r="P215" s="531">
        <v>20944</v>
      </c>
      <c r="Q215" s="531">
        <v>224002</v>
      </c>
      <c r="R215" s="531">
        <v>1315</v>
      </c>
    </row>
    <row r="216" spans="1:18" s="522" customFormat="1" ht="8.65" customHeight="1">
      <c r="A216" s="523" t="s">
        <v>68</v>
      </c>
      <c r="B216" s="526">
        <f t="shared" si="21"/>
        <v>1027519</v>
      </c>
      <c r="C216" s="526">
        <f t="shared" si="22"/>
        <v>214880</v>
      </c>
      <c r="D216" s="526">
        <f t="shared" si="22"/>
        <v>235098</v>
      </c>
      <c r="E216" s="526">
        <f t="shared" si="22"/>
        <v>573273</v>
      </c>
      <c r="F216" s="526">
        <f t="shared" si="20"/>
        <v>4268</v>
      </c>
      <c r="G216" s="527"/>
      <c r="H216" s="526">
        <f t="shared" si="23"/>
        <v>663827</v>
      </c>
      <c r="I216" s="526">
        <v>194232</v>
      </c>
      <c r="J216" s="526">
        <v>171081</v>
      </c>
      <c r="K216" s="526">
        <v>296247</v>
      </c>
      <c r="L216" s="526">
        <v>2267</v>
      </c>
      <c r="M216" s="527"/>
      <c r="N216" s="526">
        <f t="shared" si="24"/>
        <v>363692</v>
      </c>
      <c r="O216" s="526">
        <v>20648</v>
      </c>
      <c r="P216" s="526">
        <v>64017</v>
      </c>
      <c r="Q216" s="526">
        <v>277026</v>
      </c>
      <c r="R216" s="526">
        <v>2001</v>
      </c>
    </row>
    <row r="217" spans="1:18" s="522" customFormat="1" ht="8.65" customHeight="1">
      <c r="A217" s="528" t="s">
        <v>69</v>
      </c>
      <c r="B217" s="531">
        <f t="shared" si="21"/>
        <v>1203143</v>
      </c>
      <c r="C217" s="531">
        <f t="shared" si="22"/>
        <v>222825</v>
      </c>
      <c r="D217" s="531">
        <f t="shared" si="22"/>
        <v>225692</v>
      </c>
      <c r="E217" s="531">
        <f t="shared" si="22"/>
        <v>747066</v>
      </c>
      <c r="F217" s="531">
        <f t="shared" si="20"/>
        <v>7560</v>
      </c>
      <c r="G217" s="532"/>
      <c r="H217" s="531">
        <f t="shared" si="23"/>
        <v>741461</v>
      </c>
      <c r="I217" s="531">
        <v>190154</v>
      </c>
      <c r="J217" s="531">
        <v>171864</v>
      </c>
      <c r="K217" s="531">
        <v>372992</v>
      </c>
      <c r="L217" s="531">
        <v>6451</v>
      </c>
      <c r="M217" s="532"/>
      <c r="N217" s="531">
        <f t="shared" si="24"/>
        <v>461682</v>
      </c>
      <c r="O217" s="531">
        <v>32671</v>
      </c>
      <c r="P217" s="531">
        <v>53828</v>
      </c>
      <c r="Q217" s="531">
        <v>374074</v>
      </c>
      <c r="R217" s="531">
        <v>1109</v>
      </c>
    </row>
    <row r="218" spans="1:18" s="522" customFormat="1" ht="8.65" customHeight="1">
      <c r="A218" s="528" t="s">
        <v>70</v>
      </c>
      <c r="B218" s="531">
        <f t="shared" si="21"/>
        <v>1084760</v>
      </c>
      <c r="C218" s="531">
        <f t="shared" si="22"/>
        <v>116748</v>
      </c>
      <c r="D218" s="531">
        <f t="shared" si="22"/>
        <v>297562</v>
      </c>
      <c r="E218" s="531">
        <f t="shared" si="22"/>
        <v>651672</v>
      </c>
      <c r="F218" s="531">
        <f t="shared" si="20"/>
        <v>18778</v>
      </c>
      <c r="G218" s="532"/>
      <c r="H218" s="531">
        <f t="shared" si="23"/>
        <v>665539</v>
      </c>
      <c r="I218" s="531">
        <v>104649</v>
      </c>
      <c r="J218" s="531">
        <v>206116</v>
      </c>
      <c r="K218" s="531">
        <v>340915</v>
      </c>
      <c r="L218" s="531">
        <v>13859</v>
      </c>
      <c r="M218" s="532"/>
      <c r="N218" s="531">
        <f t="shared" si="24"/>
        <v>419221</v>
      </c>
      <c r="O218" s="531">
        <v>12099</v>
      </c>
      <c r="P218" s="531">
        <v>91446</v>
      </c>
      <c r="Q218" s="531">
        <v>310757</v>
      </c>
      <c r="R218" s="531">
        <v>4919</v>
      </c>
    </row>
    <row r="219" spans="1:18" s="522" customFormat="1" ht="8.65" customHeight="1">
      <c r="A219" s="528" t="s">
        <v>71</v>
      </c>
      <c r="B219" s="531">
        <f t="shared" si="21"/>
        <v>869768</v>
      </c>
      <c r="C219" s="531">
        <f t="shared" si="22"/>
        <v>157044</v>
      </c>
      <c r="D219" s="531">
        <f t="shared" si="22"/>
        <v>176868</v>
      </c>
      <c r="E219" s="531">
        <f t="shared" si="22"/>
        <v>531801</v>
      </c>
      <c r="F219" s="531">
        <f t="shared" si="20"/>
        <v>4055</v>
      </c>
      <c r="G219" s="532"/>
      <c r="H219" s="531">
        <f t="shared" si="23"/>
        <v>578524</v>
      </c>
      <c r="I219" s="531">
        <v>150441</v>
      </c>
      <c r="J219" s="531">
        <v>152848</v>
      </c>
      <c r="K219" s="531">
        <v>272166</v>
      </c>
      <c r="L219" s="531">
        <v>3069</v>
      </c>
      <c r="M219" s="532"/>
      <c r="N219" s="531">
        <f t="shared" si="24"/>
        <v>291244</v>
      </c>
      <c r="O219" s="531">
        <v>6603</v>
      </c>
      <c r="P219" s="531">
        <v>24020</v>
      </c>
      <c r="Q219" s="531">
        <v>259635</v>
      </c>
      <c r="R219" s="531">
        <v>986</v>
      </c>
    </row>
    <row r="220" spans="1:18" s="522" customFormat="1" ht="8.65" customHeight="1">
      <c r="A220" s="523" t="s">
        <v>72</v>
      </c>
      <c r="B220" s="526">
        <f t="shared" si="21"/>
        <v>1354249</v>
      </c>
      <c r="C220" s="526">
        <f t="shared" si="22"/>
        <v>101545</v>
      </c>
      <c r="D220" s="526">
        <f t="shared" si="22"/>
        <v>403332</v>
      </c>
      <c r="E220" s="526">
        <f t="shared" si="22"/>
        <v>828893</v>
      </c>
      <c r="F220" s="526">
        <f t="shared" si="20"/>
        <v>20479</v>
      </c>
      <c r="G220" s="527"/>
      <c r="H220" s="526">
        <f t="shared" si="23"/>
        <v>875837</v>
      </c>
      <c r="I220" s="526">
        <v>95522</v>
      </c>
      <c r="J220" s="526">
        <v>315755</v>
      </c>
      <c r="K220" s="526">
        <v>450557</v>
      </c>
      <c r="L220" s="526">
        <v>14003</v>
      </c>
      <c r="M220" s="527"/>
      <c r="N220" s="526">
        <f t="shared" si="24"/>
        <v>478412</v>
      </c>
      <c r="O220" s="526">
        <v>6023</v>
      </c>
      <c r="P220" s="526">
        <v>87577</v>
      </c>
      <c r="Q220" s="526">
        <v>378336</v>
      </c>
      <c r="R220" s="526">
        <v>6476</v>
      </c>
    </row>
    <row r="221" spans="1:18" s="522" customFormat="1" ht="8.65" customHeight="1">
      <c r="A221" s="528" t="s">
        <v>73</v>
      </c>
      <c r="B221" s="531">
        <f t="shared" si="21"/>
        <v>458391</v>
      </c>
      <c r="C221" s="531">
        <f t="shared" si="22"/>
        <v>71366</v>
      </c>
      <c r="D221" s="531">
        <f t="shared" si="22"/>
        <v>145829</v>
      </c>
      <c r="E221" s="531">
        <f t="shared" si="22"/>
        <v>239114</v>
      </c>
      <c r="F221" s="531">
        <f t="shared" si="20"/>
        <v>2082</v>
      </c>
      <c r="G221" s="532"/>
      <c r="H221" s="531">
        <f t="shared" si="23"/>
        <v>277878</v>
      </c>
      <c r="I221" s="531">
        <v>64545</v>
      </c>
      <c r="J221" s="531">
        <v>100290</v>
      </c>
      <c r="K221" s="531">
        <v>111720</v>
      </c>
      <c r="L221" s="531">
        <v>1323</v>
      </c>
      <c r="M221" s="532"/>
      <c r="N221" s="531">
        <f t="shared" si="24"/>
        <v>180513</v>
      </c>
      <c r="O221" s="531">
        <v>6821</v>
      </c>
      <c r="P221" s="531">
        <v>45539</v>
      </c>
      <c r="Q221" s="531">
        <v>127394</v>
      </c>
      <c r="R221" s="531">
        <v>759</v>
      </c>
    </row>
    <row r="222" spans="1:18" s="522" customFormat="1" ht="8.65" customHeight="1">
      <c r="A222" s="528" t="s">
        <v>74</v>
      </c>
      <c r="B222" s="531">
        <f t="shared" si="21"/>
        <v>3079295</v>
      </c>
      <c r="C222" s="531">
        <f t="shared" si="22"/>
        <v>695692</v>
      </c>
      <c r="D222" s="531">
        <f t="shared" si="22"/>
        <v>575275</v>
      </c>
      <c r="E222" s="531">
        <f t="shared" si="22"/>
        <v>1795287</v>
      </c>
      <c r="F222" s="531">
        <f t="shared" si="20"/>
        <v>13041</v>
      </c>
      <c r="G222" s="532"/>
      <c r="H222" s="531">
        <f t="shared" si="23"/>
        <v>1978186</v>
      </c>
      <c r="I222" s="531">
        <v>659777</v>
      </c>
      <c r="J222" s="531">
        <v>458059</v>
      </c>
      <c r="K222" s="531">
        <v>849345</v>
      </c>
      <c r="L222" s="531">
        <v>11005</v>
      </c>
      <c r="M222" s="532"/>
      <c r="N222" s="531">
        <f t="shared" si="24"/>
        <v>1101109</v>
      </c>
      <c r="O222" s="531">
        <v>35915</v>
      </c>
      <c r="P222" s="531">
        <v>117216</v>
      </c>
      <c r="Q222" s="531">
        <v>945942</v>
      </c>
      <c r="R222" s="531">
        <v>2036</v>
      </c>
    </row>
    <row r="223" spans="1:18" s="522" customFormat="1" ht="8.65" customHeight="1">
      <c r="A223" s="528" t="s">
        <v>75</v>
      </c>
      <c r="B223" s="531">
        <f t="shared" si="21"/>
        <v>900844</v>
      </c>
      <c r="C223" s="531">
        <f t="shared" si="22"/>
        <v>100072</v>
      </c>
      <c r="D223" s="531">
        <f t="shared" si="22"/>
        <v>243664</v>
      </c>
      <c r="E223" s="531">
        <f t="shared" si="22"/>
        <v>554778</v>
      </c>
      <c r="F223" s="531">
        <f t="shared" si="20"/>
        <v>2330</v>
      </c>
      <c r="G223" s="532"/>
      <c r="H223" s="531">
        <f t="shared" si="23"/>
        <v>546855</v>
      </c>
      <c r="I223" s="531">
        <v>95172</v>
      </c>
      <c r="J223" s="531">
        <v>165757</v>
      </c>
      <c r="K223" s="531">
        <v>284600</v>
      </c>
      <c r="L223" s="531">
        <v>1326</v>
      </c>
      <c r="M223" s="532"/>
      <c r="N223" s="531">
        <f t="shared" si="24"/>
        <v>353989</v>
      </c>
      <c r="O223" s="531">
        <v>4900</v>
      </c>
      <c r="P223" s="531">
        <v>77907</v>
      </c>
      <c r="Q223" s="531">
        <v>270178</v>
      </c>
      <c r="R223" s="531">
        <v>1004</v>
      </c>
    </row>
    <row r="224" spans="1:18" s="522" customFormat="1" ht="8.65" customHeight="1">
      <c r="A224" s="523" t="s">
        <v>76</v>
      </c>
      <c r="B224" s="526">
        <f t="shared" si="21"/>
        <v>561259</v>
      </c>
      <c r="C224" s="526">
        <f t="shared" si="22"/>
        <v>132422</v>
      </c>
      <c r="D224" s="526">
        <f t="shared" si="22"/>
        <v>120733</v>
      </c>
      <c r="E224" s="526">
        <f t="shared" si="22"/>
        <v>306721</v>
      </c>
      <c r="F224" s="526">
        <f t="shared" si="20"/>
        <v>1383</v>
      </c>
      <c r="G224" s="527"/>
      <c r="H224" s="526">
        <f t="shared" si="23"/>
        <v>369245</v>
      </c>
      <c r="I224" s="526">
        <v>121376</v>
      </c>
      <c r="J224" s="526">
        <v>98040</v>
      </c>
      <c r="K224" s="526">
        <v>149325</v>
      </c>
      <c r="L224" s="526">
        <v>504</v>
      </c>
      <c r="M224" s="527"/>
      <c r="N224" s="526">
        <f t="shared" si="24"/>
        <v>192014</v>
      </c>
      <c r="O224" s="526">
        <v>11046</v>
      </c>
      <c r="P224" s="526">
        <v>22693</v>
      </c>
      <c r="Q224" s="526">
        <v>157396</v>
      </c>
      <c r="R224" s="526">
        <v>879</v>
      </c>
    </row>
    <row r="225" spans="1:20" s="522" customFormat="1" ht="9" customHeight="1">
      <c r="A225" s="528"/>
      <c r="B225" s="528"/>
      <c r="C225" s="529"/>
      <c r="D225" s="529"/>
      <c r="E225" s="529"/>
      <c r="F225" s="529"/>
      <c r="G225" s="529"/>
      <c r="H225" s="528"/>
      <c r="I225" s="529"/>
      <c r="J225" s="529"/>
      <c r="K225" s="529"/>
      <c r="L225" s="529"/>
      <c r="M225" s="529"/>
      <c r="N225" s="528"/>
      <c r="O225" s="529"/>
      <c r="P225" s="529"/>
      <c r="Q225" s="529"/>
      <c r="R225" s="529"/>
      <c r="S225" s="529"/>
      <c r="T225" s="529"/>
    </row>
    <row r="226" spans="1:20" ht="9" customHeight="1">
      <c r="A226" s="513">
        <v>2011</v>
      </c>
      <c r="B226" s="512"/>
      <c r="C226" s="512"/>
      <c r="D226" s="512"/>
      <c r="E226" s="512"/>
      <c r="F226" s="512"/>
      <c r="G226" s="512"/>
      <c r="H226" s="512"/>
      <c r="I226" s="512"/>
      <c r="J226" s="512"/>
      <c r="K226" s="512"/>
      <c r="L226" s="512"/>
      <c r="M226" s="512"/>
      <c r="N226" s="512"/>
      <c r="O226" s="512"/>
      <c r="P226" s="512"/>
      <c r="Q226" s="512"/>
      <c r="R226" s="512"/>
    </row>
    <row r="227" spans="1:20" s="517" customFormat="1" ht="9" customHeight="1">
      <c r="A227" s="515" t="s">
        <v>44</v>
      </c>
      <c r="B227" s="514">
        <f>SUM(B229:B260)</f>
        <v>46891586</v>
      </c>
      <c r="C227" s="514">
        <f>SUM(C229:C260)</f>
        <v>6245726</v>
      </c>
      <c r="D227" s="514">
        <f>SUM(D229:D260)</f>
        <v>11327833</v>
      </c>
      <c r="E227" s="514">
        <f>SUM(E229:E260)</f>
        <v>29032493</v>
      </c>
      <c r="F227" s="514">
        <f>SUM(F229:F260)</f>
        <v>285534</v>
      </c>
      <c r="G227" s="514"/>
      <c r="H227" s="514">
        <f>SUM(H229:H260)</f>
        <v>29316417</v>
      </c>
      <c r="I227" s="514">
        <f>SUM(I229:I260)</f>
        <v>5612840</v>
      </c>
      <c r="J227" s="514">
        <f>SUM(J229:J260)</f>
        <v>8504193</v>
      </c>
      <c r="K227" s="514">
        <f>SUM(K229:K260)</f>
        <v>15001486</v>
      </c>
      <c r="L227" s="514">
        <f>SUM(L229:L260)</f>
        <v>197898</v>
      </c>
      <c r="M227" s="514"/>
      <c r="N227" s="514">
        <f>SUM(N229:N260)</f>
        <v>17575169</v>
      </c>
      <c r="O227" s="514">
        <f>SUM(O229:O260)</f>
        <v>632886</v>
      </c>
      <c r="P227" s="514">
        <f>SUM(P229:P260)</f>
        <v>2823640</v>
      </c>
      <c r="Q227" s="514">
        <f>SUM(Q229:Q260)</f>
        <v>14031007</v>
      </c>
      <c r="R227" s="514">
        <f>SUM(R229:R260)</f>
        <v>87636</v>
      </c>
    </row>
    <row r="228" spans="1:20" s="517" customFormat="1" ht="3.95" customHeight="1">
      <c r="A228" s="515"/>
      <c r="B228" s="514"/>
      <c r="C228" s="514"/>
      <c r="D228" s="514"/>
      <c r="E228" s="514"/>
      <c r="F228" s="514"/>
      <c r="G228" s="514"/>
      <c r="H228" s="514"/>
      <c r="I228" s="514"/>
      <c r="J228" s="514"/>
      <c r="K228" s="514"/>
      <c r="L228" s="514"/>
      <c r="M228" s="514"/>
      <c r="N228" s="514"/>
      <c r="O228" s="514"/>
      <c r="P228" s="514"/>
      <c r="Q228" s="514"/>
      <c r="R228" s="514"/>
    </row>
    <row r="229" spans="1:20" s="522" customFormat="1" ht="8.65" customHeight="1">
      <c r="A229" s="518" t="s">
        <v>45</v>
      </c>
      <c r="B229" s="520">
        <f>SUM(C229:F229)</f>
        <v>460237</v>
      </c>
      <c r="C229" s="520">
        <f>SUM(I229,O229)</f>
        <v>30659</v>
      </c>
      <c r="D229" s="520">
        <f>SUM(J229,P229)</f>
        <v>136316</v>
      </c>
      <c r="E229" s="520">
        <f>SUM(K229,Q229)</f>
        <v>292084</v>
      </c>
      <c r="F229" s="520">
        <f t="shared" ref="F229:F260" si="25">SUM(L229,R229)</f>
        <v>1178</v>
      </c>
      <c r="G229" s="521"/>
      <c r="H229" s="520">
        <f>SUM(I229:L229)</f>
        <v>283185</v>
      </c>
      <c r="I229" s="520">
        <v>28391</v>
      </c>
      <c r="J229" s="520">
        <v>104799</v>
      </c>
      <c r="K229" s="520">
        <v>149119</v>
      </c>
      <c r="L229" s="520">
        <v>876</v>
      </c>
      <c r="M229" s="521"/>
      <c r="N229" s="520">
        <f>SUM(O229:R229)</f>
        <v>177052</v>
      </c>
      <c r="O229" s="520">
        <v>2268</v>
      </c>
      <c r="P229" s="520">
        <v>31517</v>
      </c>
      <c r="Q229" s="520">
        <v>142965</v>
      </c>
      <c r="R229" s="520">
        <v>302</v>
      </c>
    </row>
    <row r="230" spans="1:20" s="522" customFormat="1" ht="8.65" customHeight="1">
      <c r="A230" s="518" t="s">
        <v>46</v>
      </c>
      <c r="B230" s="520">
        <f t="shared" ref="B230:B260" si="26">SUM(C230:F230)</f>
        <v>1355057</v>
      </c>
      <c r="C230" s="520">
        <f t="shared" ref="C230:E260" si="27">SUM(I230,O230)</f>
        <v>92094</v>
      </c>
      <c r="D230" s="520">
        <f t="shared" si="27"/>
        <v>377609</v>
      </c>
      <c r="E230" s="520">
        <f t="shared" si="27"/>
        <v>803937</v>
      </c>
      <c r="F230" s="520">
        <f t="shared" si="25"/>
        <v>81417</v>
      </c>
      <c r="G230" s="520"/>
      <c r="H230" s="520">
        <f t="shared" ref="H230:H260" si="28">SUM(I230:L230)</f>
        <v>852560</v>
      </c>
      <c r="I230" s="520">
        <v>72832</v>
      </c>
      <c r="J230" s="520">
        <v>257206</v>
      </c>
      <c r="K230" s="520">
        <v>459571</v>
      </c>
      <c r="L230" s="520">
        <v>62951</v>
      </c>
      <c r="M230" s="520"/>
      <c r="N230" s="520">
        <f t="shared" ref="N230:N260" si="29">SUM(O230:R230)</f>
        <v>502497</v>
      </c>
      <c r="O230" s="520">
        <v>19262</v>
      </c>
      <c r="P230" s="520">
        <v>120403</v>
      </c>
      <c r="Q230" s="520">
        <v>344366</v>
      </c>
      <c r="R230" s="520">
        <v>18466</v>
      </c>
    </row>
    <row r="231" spans="1:20" s="522" customFormat="1" ht="8.65" customHeight="1">
      <c r="A231" s="518" t="s">
        <v>47</v>
      </c>
      <c r="B231" s="520">
        <f t="shared" si="26"/>
        <v>297950</v>
      </c>
      <c r="C231" s="520">
        <f t="shared" si="27"/>
        <v>27779</v>
      </c>
      <c r="D231" s="520">
        <f t="shared" si="27"/>
        <v>54339</v>
      </c>
      <c r="E231" s="520">
        <f t="shared" si="27"/>
        <v>215673</v>
      </c>
      <c r="F231" s="520">
        <f t="shared" si="25"/>
        <v>159</v>
      </c>
      <c r="G231" s="521"/>
      <c r="H231" s="520">
        <f t="shared" si="28"/>
        <v>183105</v>
      </c>
      <c r="I231" s="520">
        <v>22324</v>
      </c>
      <c r="J231" s="520">
        <v>44756</v>
      </c>
      <c r="K231" s="520">
        <v>115866</v>
      </c>
      <c r="L231" s="520">
        <v>159</v>
      </c>
      <c r="M231" s="521"/>
      <c r="N231" s="520">
        <f t="shared" si="29"/>
        <v>114845</v>
      </c>
      <c r="O231" s="520">
        <v>5455</v>
      </c>
      <c r="P231" s="520">
        <v>9583</v>
      </c>
      <c r="Q231" s="520">
        <v>99807</v>
      </c>
      <c r="R231" s="520">
        <v>0</v>
      </c>
    </row>
    <row r="232" spans="1:20" s="522" customFormat="1" ht="8.65" customHeight="1">
      <c r="A232" s="523" t="s">
        <v>48</v>
      </c>
      <c r="B232" s="526">
        <f t="shared" si="26"/>
        <v>361940</v>
      </c>
      <c r="C232" s="526">
        <f t="shared" si="27"/>
        <v>73989</v>
      </c>
      <c r="D232" s="526">
        <f t="shared" si="27"/>
        <v>71041</v>
      </c>
      <c r="E232" s="526">
        <f t="shared" si="27"/>
        <v>216064</v>
      </c>
      <c r="F232" s="526">
        <f t="shared" si="25"/>
        <v>846</v>
      </c>
      <c r="G232" s="527"/>
      <c r="H232" s="526">
        <f t="shared" si="28"/>
        <v>232667</v>
      </c>
      <c r="I232" s="526">
        <v>68938</v>
      </c>
      <c r="J232" s="526">
        <v>54284</v>
      </c>
      <c r="K232" s="526">
        <v>108939</v>
      </c>
      <c r="L232" s="526">
        <v>506</v>
      </c>
      <c r="M232" s="527"/>
      <c r="N232" s="526">
        <f t="shared" si="29"/>
        <v>129273</v>
      </c>
      <c r="O232" s="526">
        <v>5051</v>
      </c>
      <c r="P232" s="526">
        <v>16757</v>
      </c>
      <c r="Q232" s="526">
        <v>107125</v>
      </c>
      <c r="R232" s="526">
        <v>340</v>
      </c>
    </row>
    <row r="233" spans="1:20" s="522" customFormat="1" ht="8.65" customHeight="1">
      <c r="A233" s="528" t="s">
        <v>49</v>
      </c>
      <c r="B233" s="531">
        <f t="shared" si="26"/>
        <v>1161387</v>
      </c>
      <c r="C233" s="531">
        <f t="shared" si="27"/>
        <v>66552</v>
      </c>
      <c r="D233" s="531">
        <f t="shared" si="27"/>
        <v>371513</v>
      </c>
      <c r="E233" s="531">
        <f t="shared" si="27"/>
        <v>715071</v>
      </c>
      <c r="F233" s="531">
        <f t="shared" si="25"/>
        <v>8251</v>
      </c>
      <c r="G233" s="532"/>
      <c r="H233" s="531">
        <f t="shared" si="28"/>
        <v>742863</v>
      </c>
      <c r="I233" s="531">
        <v>61320</v>
      </c>
      <c r="J233" s="531">
        <v>293588</v>
      </c>
      <c r="K233" s="531">
        <v>381605</v>
      </c>
      <c r="L233" s="531">
        <v>6350</v>
      </c>
      <c r="M233" s="532"/>
      <c r="N233" s="531">
        <f t="shared" si="29"/>
        <v>418524</v>
      </c>
      <c r="O233" s="531">
        <v>5232</v>
      </c>
      <c r="P233" s="531">
        <v>77925</v>
      </c>
      <c r="Q233" s="531">
        <v>333466</v>
      </c>
      <c r="R233" s="531">
        <v>1901</v>
      </c>
    </row>
    <row r="234" spans="1:20" s="522" customFormat="1" ht="8.65" customHeight="1">
      <c r="A234" s="528" t="s">
        <v>50</v>
      </c>
      <c r="B234" s="531">
        <f t="shared" si="26"/>
        <v>312435</v>
      </c>
      <c r="C234" s="531">
        <f t="shared" si="27"/>
        <v>40199</v>
      </c>
      <c r="D234" s="531">
        <f t="shared" si="27"/>
        <v>58448</v>
      </c>
      <c r="E234" s="531">
        <f t="shared" si="27"/>
        <v>212011</v>
      </c>
      <c r="F234" s="531">
        <f t="shared" si="25"/>
        <v>1777</v>
      </c>
      <c r="G234" s="532"/>
      <c r="H234" s="531">
        <f t="shared" si="28"/>
        <v>182737</v>
      </c>
      <c r="I234" s="531">
        <v>34460</v>
      </c>
      <c r="J234" s="531">
        <v>46699</v>
      </c>
      <c r="K234" s="531">
        <v>100872</v>
      </c>
      <c r="L234" s="531">
        <v>706</v>
      </c>
      <c r="M234" s="532"/>
      <c r="N234" s="531">
        <f t="shared" si="29"/>
        <v>129698</v>
      </c>
      <c r="O234" s="531">
        <v>5739</v>
      </c>
      <c r="P234" s="531">
        <v>11749</v>
      </c>
      <c r="Q234" s="531">
        <v>111139</v>
      </c>
      <c r="R234" s="531">
        <v>1071</v>
      </c>
    </row>
    <row r="235" spans="1:20" s="522" customFormat="1" ht="8.65" customHeight="1">
      <c r="A235" s="528" t="s">
        <v>51</v>
      </c>
      <c r="B235" s="531">
        <f t="shared" si="26"/>
        <v>1895332</v>
      </c>
      <c r="C235" s="531">
        <f t="shared" si="27"/>
        <v>752881</v>
      </c>
      <c r="D235" s="531">
        <f t="shared" si="27"/>
        <v>264078</v>
      </c>
      <c r="E235" s="531">
        <f t="shared" si="27"/>
        <v>873338</v>
      </c>
      <c r="F235" s="531">
        <f t="shared" si="25"/>
        <v>5035</v>
      </c>
      <c r="G235" s="532"/>
      <c r="H235" s="531">
        <f t="shared" si="28"/>
        <v>1324818</v>
      </c>
      <c r="I235" s="531">
        <v>701029</v>
      </c>
      <c r="J235" s="531">
        <v>193286</v>
      </c>
      <c r="K235" s="531">
        <v>428093</v>
      </c>
      <c r="L235" s="531">
        <v>2410</v>
      </c>
      <c r="M235" s="532"/>
      <c r="N235" s="531">
        <f t="shared" si="29"/>
        <v>570514</v>
      </c>
      <c r="O235" s="531">
        <v>51852</v>
      </c>
      <c r="P235" s="531">
        <v>70792</v>
      </c>
      <c r="Q235" s="531">
        <v>445245</v>
      </c>
      <c r="R235" s="531">
        <v>2625</v>
      </c>
    </row>
    <row r="236" spans="1:20" s="522" customFormat="1" ht="8.65" customHeight="1">
      <c r="A236" s="523" t="s">
        <v>52</v>
      </c>
      <c r="B236" s="526">
        <f t="shared" si="26"/>
        <v>1285726</v>
      </c>
      <c r="C236" s="526">
        <f t="shared" si="27"/>
        <v>144479</v>
      </c>
      <c r="D236" s="526">
        <f t="shared" si="27"/>
        <v>389150</v>
      </c>
      <c r="E236" s="526">
        <f t="shared" si="27"/>
        <v>715124</v>
      </c>
      <c r="F236" s="526">
        <f t="shared" si="25"/>
        <v>36973</v>
      </c>
      <c r="G236" s="527"/>
      <c r="H236" s="526">
        <f t="shared" si="28"/>
        <v>864971</v>
      </c>
      <c r="I236" s="526">
        <v>140265</v>
      </c>
      <c r="J236" s="526">
        <v>277284</v>
      </c>
      <c r="K236" s="526">
        <v>419418</v>
      </c>
      <c r="L236" s="526">
        <v>28004</v>
      </c>
      <c r="M236" s="527"/>
      <c r="N236" s="526">
        <f t="shared" si="29"/>
        <v>420755</v>
      </c>
      <c r="O236" s="526">
        <v>4214</v>
      </c>
      <c r="P236" s="526">
        <v>111866</v>
      </c>
      <c r="Q236" s="526">
        <v>295706</v>
      </c>
      <c r="R236" s="526">
        <v>8969</v>
      </c>
    </row>
    <row r="237" spans="1:20" s="522" customFormat="1" ht="8.65" customHeight="1">
      <c r="A237" s="528" t="s">
        <v>53</v>
      </c>
      <c r="B237" s="532">
        <f t="shared" si="26"/>
        <v>3983951</v>
      </c>
      <c r="C237" s="531">
        <f t="shared" si="27"/>
        <v>15123</v>
      </c>
      <c r="D237" s="531">
        <f t="shared" si="27"/>
        <v>647353</v>
      </c>
      <c r="E237" s="531">
        <f t="shared" si="27"/>
        <v>3305928</v>
      </c>
      <c r="F237" s="531">
        <f t="shared" si="25"/>
        <v>15547</v>
      </c>
      <c r="G237" s="532"/>
      <c r="H237" s="532">
        <f t="shared" si="28"/>
        <v>2254844</v>
      </c>
      <c r="I237" s="532">
        <v>11362</v>
      </c>
      <c r="J237" s="531">
        <v>470543</v>
      </c>
      <c r="K237" s="531">
        <v>1762333</v>
      </c>
      <c r="L237" s="531">
        <v>10606</v>
      </c>
      <c r="M237" s="532"/>
      <c r="N237" s="532">
        <f t="shared" si="29"/>
        <v>1729107</v>
      </c>
      <c r="O237" s="532">
        <v>3761</v>
      </c>
      <c r="P237" s="531">
        <v>176810</v>
      </c>
      <c r="Q237" s="531">
        <v>1543595</v>
      </c>
      <c r="R237" s="531">
        <v>4941</v>
      </c>
    </row>
    <row r="238" spans="1:20" s="522" customFormat="1" ht="8.65" customHeight="1">
      <c r="A238" s="528" t="s">
        <v>54</v>
      </c>
      <c r="B238" s="531">
        <f t="shared" si="26"/>
        <v>631276</v>
      </c>
      <c r="C238" s="531">
        <f t="shared" si="27"/>
        <v>87975</v>
      </c>
      <c r="D238" s="531">
        <f t="shared" si="27"/>
        <v>159930</v>
      </c>
      <c r="E238" s="531">
        <f t="shared" si="27"/>
        <v>380875</v>
      </c>
      <c r="F238" s="531">
        <f t="shared" si="25"/>
        <v>2496</v>
      </c>
      <c r="G238" s="532"/>
      <c r="H238" s="531">
        <f t="shared" si="28"/>
        <v>408462</v>
      </c>
      <c r="I238" s="531">
        <v>86660</v>
      </c>
      <c r="J238" s="531">
        <v>128864</v>
      </c>
      <c r="K238" s="531">
        <v>191747</v>
      </c>
      <c r="L238" s="531">
        <v>1191</v>
      </c>
      <c r="M238" s="532"/>
      <c r="N238" s="531">
        <f t="shared" si="29"/>
        <v>222814</v>
      </c>
      <c r="O238" s="531">
        <v>1315</v>
      </c>
      <c r="P238" s="531">
        <v>31066</v>
      </c>
      <c r="Q238" s="531">
        <v>189128</v>
      </c>
      <c r="R238" s="531">
        <v>1305</v>
      </c>
    </row>
    <row r="239" spans="1:20" s="522" customFormat="1" ht="8.65" customHeight="1">
      <c r="A239" s="528" t="s">
        <v>55</v>
      </c>
      <c r="B239" s="531">
        <f t="shared" si="26"/>
        <v>2162496</v>
      </c>
      <c r="C239" s="531">
        <f t="shared" si="27"/>
        <v>227161</v>
      </c>
      <c r="D239" s="531">
        <f t="shared" si="27"/>
        <v>697956</v>
      </c>
      <c r="E239" s="531">
        <f t="shared" si="27"/>
        <v>1231863</v>
      </c>
      <c r="F239" s="531">
        <f t="shared" si="25"/>
        <v>5516</v>
      </c>
      <c r="G239" s="532"/>
      <c r="H239" s="531">
        <f t="shared" si="28"/>
        <v>1309231</v>
      </c>
      <c r="I239" s="531">
        <v>201288</v>
      </c>
      <c r="J239" s="531">
        <v>519557</v>
      </c>
      <c r="K239" s="531">
        <v>585956</v>
      </c>
      <c r="L239" s="531">
        <v>2430</v>
      </c>
      <c r="M239" s="532"/>
      <c r="N239" s="531">
        <f t="shared" si="29"/>
        <v>853265</v>
      </c>
      <c r="O239" s="531">
        <v>25873</v>
      </c>
      <c r="P239" s="531">
        <v>178399</v>
      </c>
      <c r="Q239" s="531">
        <v>645907</v>
      </c>
      <c r="R239" s="531">
        <v>3086</v>
      </c>
    </row>
    <row r="240" spans="1:20" s="522" customFormat="1" ht="8.65" customHeight="1">
      <c r="A240" s="523" t="s">
        <v>56</v>
      </c>
      <c r="B240" s="526">
        <f t="shared" si="26"/>
        <v>1401937</v>
      </c>
      <c r="C240" s="526">
        <f t="shared" si="27"/>
        <v>409719</v>
      </c>
      <c r="D240" s="526">
        <f t="shared" si="27"/>
        <v>244286</v>
      </c>
      <c r="E240" s="526">
        <f t="shared" si="27"/>
        <v>746052</v>
      </c>
      <c r="F240" s="526">
        <f t="shared" si="25"/>
        <v>1880</v>
      </c>
      <c r="G240" s="527"/>
      <c r="H240" s="526">
        <f t="shared" si="28"/>
        <v>836599</v>
      </c>
      <c r="I240" s="526">
        <v>346463</v>
      </c>
      <c r="J240" s="526">
        <v>149405</v>
      </c>
      <c r="K240" s="526">
        <v>339235</v>
      </c>
      <c r="L240" s="526">
        <v>1496</v>
      </c>
      <c r="M240" s="527"/>
      <c r="N240" s="526">
        <f t="shared" si="29"/>
        <v>565338</v>
      </c>
      <c r="O240" s="526">
        <v>63256</v>
      </c>
      <c r="P240" s="526">
        <v>94881</v>
      </c>
      <c r="Q240" s="526">
        <v>406817</v>
      </c>
      <c r="R240" s="526">
        <v>384</v>
      </c>
    </row>
    <row r="241" spans="1:18" s="522" customFormat="1" ht="8.65" customHeight="1">
      <c r="A241" s="528" t="s">
        <v>57</v>
      </c>
      <c r="B241" s="531">
        <f t="shared" si="26"/>
        <v>1039209</v>
      </c>
      <c r="C241" s="531">
        <f t="shared" si="27"/>
        <v>212651</v>
      </c>
      <c r="D241" s="531">
        <f t="shared" si="27"/>
        <v>267107</v>
      </c>
      <c r="E241" s="531">
        <f t="shared" si="27"/>
        <v>557761</v>
      </c>
      <c r="F241" s="531">
        <f t="shared" si="25"/>
        <v>1690</v>
      </c>
      <c r="G241" s="532"/>
      <c r="H241" s="531">
        <f t="shared" si="28"/>
        <v>650443</v>
      </c>
      <c r="I241" s="531">
        <v>183566</v>
      </c>
      <c r="J241" s="531">
        <v>200656</v>
      </c>
      <c r="K241" s="531">
        <v>265181</v>
      </c>
      <c r="L241" s="531">
        <v>1040</v>
      </c>
      <c r="M241" s="532"/>
      <c r="N241" s="531">
        <f t="shared" si="29"/>
        <v>388766</v>
      </c>
      <c r="O241" s="531">
        <v>29085</v>
      </c>
      <c r="P241" s="531">
        <v>66451</v>
      </c>
      <c r="Q241" s="531">
        <v>292580</v>
      </c>
      <c r="R241" s="531">
        <v>650</v>
      </c>
    </row>
    <row r="242" spans="1:18" s="522" customFormat="1" ht="8.65" customHeight="1">
      <c r="A242" s="528" t="s">
        <v>58</v>
      </c>
      <c r="B242" s="531">
        <f t="shared" si="26"/>
        <v>3200368</v>
      </c>
      <c r="C242" s="531">
        <f t="shared" si="27"/>
        <v>290848</v>
      </c>
      <c r="D242" s="531">
        <f t="shared" si="27"/>
        <v>833990</v>
      </c>
      <c r="E242" s="531">
        <f t="shared" si="27"/>
        <v>2060472</v>
      </c>
      <c r="F242" s="531">
        <f t="shared" si="25"/>
        <v>15058</v>
      </c>
      <c r="G242" s="532"/>
      <c r="H242" s="531">
        <f t="shared" si="28"/>
        <v>1945269</v>
      </c>
      <c r="I242" s="531">
        <v>261748</v>
      </c>
      <c r="J242" s="531">
        <v>620625</v>
      </c>
      <c r="K242" s="531">
        <v>1051184</v>
      </c>
      <c r="L242" s="531">
        <v>11712</v>
      </c>
      <c r="M242" s="532"/>
      <c r="N242" s="531">
        <f t="shared" si="29"/>
        <v>1255099</v>
      </c>
      <c r="O242" s="531">
        <v>29100</v>
      </c>
      <c r="P242" s="531">
        <v>213365</v>
      </c>
      <c r="Q242" s="531">
        <v>1009288</v>
      </c>
      <c r="R242" s="531">
        <v>3346</v>
      </c>
    </row>
    <row r="243" spans="1:18" s="522" customFormat="1" ht="8.65" customHeight="1">
      <c r="A243" s="528" t="s">
        <v>59</v>
      </c>
      <c r="B243" s="531">
        <f t="shared" si="26"/>
        <v>6389317</v>
      </c>
      <c r="C243" s="531">
        <f t="shared" si="27"/>
        <v>286529</v>
      </c>
      <c r="D243" s="531">
        <f t="shared" si="27"/>
        <v>1782352</v>
      </c>
      <c r="E243" s="531">
        <f t="shared" si="27"/>
        <v>4306025</v>
      </c>
      <c r="F243" s="531">
        <f t="shared" si="25"/>
        <v>14411</v>
      </c>
      <c r="G243" s="532"/>
      <c r="H243" s="531">
        <f t="shared" si="28"/>
        <v>4120825</v>
      </c>
      <c r="I243" s="531">
        <v>263200</v>
      </c>
      <c r="J243" s="531">
        <v>1425949</v>
      </c>
      <c r="K243" s="531">
        <v>2420043</v>
      </c>
      <c r="L243" s="531">
        <v>11633</v>
      </c>
      <c r="M243" s="532"/>
      <c r="N243" s="531">
        <f t="shared" si="29"/>
        <v>2268492</v>
      </c>
      <c r="O243" s="531">
        <v>23329</v>
      </c>
      <c r="P243" s="531">
        <v>356403</v>
      </c>
      <c r="Q243" s="531">
        <v>1885982</v>
      </c>
      <c r="R243" s="531">
        <v>2778</v>
      </c>
    </row>
    <row r="244" spans="1:18" s="522" customFormat="1" ht="8.65" customHeight="1">
      <c r="A244" s="523" t="s">
        <v>60</v>
      </c>
      <c r="B244" s="526">
        <f t="shared" si="26"/>
        <v>1840201</v>
      </c>
      <c r="C244" s="526">
        <f t="shared" si="27"/>
        <v>395215</v>
      </c>
      <c r="D244" s="526">
        <f t="shared" si="27"/>
        <v>420044</v>
      </c>
      <c r="E244" s="526">
        <f t="shared" si="27"/>
        <v>1022604</v>
      </c>
      <c r="F244" s="526">
        <f t="shared" si="25"/>
        <v>2338</v>
      </c>
      <c r="G244" s="527"/>
      <c r="H244" s="526">
        <f t="shared" si="28"/>
        <v>1188015</v>
      </c>
      <c r="I244" s="526">
        <v>357678</v>
      </c>
      <c r="J244" s="526">
        <v>333876</v>
      </c>
      <c r="K244" s="526">
        <v>494741</v>
      </c>
      <c r="L244" s="526">
        <v>1720</v>
      </c>
      <c r="M244" s="527"/>
      <c r="N244" s="526">
        <f t="shared" si="29"/>
        <v>652186</v>
      </c>
      <c r="O244" s="526">
        <v>37537</v>
      </c>
      <c r="P244" s="526">
        <v>86168</v>
      </c>
      <c r="Q244" s="526">
        <v>527863</v>
      </c>
      <c r="R244" s="526">
        <v>618</v>
      </c>
    </row>
    <row r="245" spans="1:18" s="522" customFormat="1" ht="8.65" customHeight="1">
      <c r="A245" s="528" t="s">
        <v>61</v>
      </c>
      <c r="B245" s="531">
        <f t="shared" si="26"/>
        <v>759888</v>
      </c>
      <c r="C245" s="531">
        <f t="shared" si="27"/>
        <v>82431</v>
      </c>
      <c r="D245" s="531">
        <f t="shared" si="27"/>
        <v>168062</v>
      </c>
      <c r="E245" s="531">
        <f t="shared" si="27"/>
        <v>508592</v>
      </c>
      <c r="F245" s="531">
        <f t="shared" si="25"/>
        <v>803</v>
      </c>
      <c r="G245" s="532"/>
      <c r="H245" s="531">
        <f t="shared" si="28"/>
        <v>459780</v>
      </c>
      <c r="I245" s="531">
        <v>76746</v>
      </c>
      <c r="J245" s="531">
        <v>133696</v>
      </c>
      <c r="K245" s="531">
        <v>248938</v>
      </c>
      <c r="L245" s="531">
        <v>400</v>
      </c>
      <c r="M245" s="532"/>
      <c r="N245" s="531">
        <f t="shared" si="29"/>
        <v>300108</v>
      </c>
      <c r="O245" s="531">
        <v>5685</v>
      </c>
      <c r="P245" s="531">
        <v>34366</v>
      </c>
      <c r="Q245" s="531">
        <v>259654</v>
      </c>
      <c r="R245" s="531">
        <v>403</v>
      </c>
    </row>
    <row r="246" spans="1:18" s="522" customFormat="1" ht="8.65" customHeight="1">
      <c r="A246" s="528" t="s">
        <v>62</v>
      </c>
      <c r="B246" s="531">
        <f t="shared" si="26"/>
        <v>479295</v>
      </c>
      <c r="C246" s="531">
        <f t="shared" si="27"/>
        <v>90406</v>
      </c>
      <c r="D246" s="531">
        <f t="shared" si="27"/>
        <v>84787</v>
      </c>
      <c r="E246" s="531">
        <f t="shared" si="27"/>
        <v>302414</v>
      </c>
      <c r="F246" s="531">
        <f t="shared" si="25"/>
        <v>1688</v>
      </c>
      <c r="G246" s="532"/>
      <c r="H246" s="531">
        <f t="shared" si="28"/>
        <v>295618</v>
      </c>
      <c r="I246" s="531">
        <v>86419</v>
      </c>
      <c r="J246" s="531">
        <v>65632</v>
      </c>
      <c r="K246" s="531">
        <v>142335</v>
      </c>
      <c r="L246" s="531">
        <v>1232</v>
      </c>
      <c r="M246" s="532"/>
      <c r="N246" s="531">
        <f t="shared" si="29"/>
        <v>183677</v>
      </c>
      <c r="O246" s="531">
        <v>3987</v>
      </c>
      <c r="P246" s="531">
        <v>19155</v>
      </c>
      <c r="Q246" s="531">
        <v>160079</v>
      </c>
      <c r="R246" s="531">
        <v>456</v>
      </c>
    </row>
    <row r="247" spans="1:18" s="522" customFormat="1" ht="8.65" customHeight="1">
      <c r="A247" s="528" t="s">
        <v>63</v>
      </c>
      <c r="B247" s="531">
        <f t="shared" si="26"/>
        <v>2066527</v>
      </c>
      <c r="C247" s="531">
        <f t="shared" si="27"/>
        <v>44592</v>
      </c>
      <c r="D247" s="531">
        <f t="shared" si="27"/>
        <v>639463</v>
      </c>
      <c r="E247" s="531">
        <f t="shared" si="27"/>
        <v>1375981</v>
      </c>
      <c r="F247" s="531">
        <f t="shared" si="25"/>
        <v>6491</v>
      </c>
      <c r="G247" s="532"/>
      <c r="H247" s="531">
        <f t="shared" si="28"/>
        <v>1296774</v>
      </c>
      <c r="I247" s="531">
        <v>41896</v>
      </c>
      <c r="J247" s="531">
        <v>496186</v>
      </c>
      <c r="K247" s="531">
        <v>756602</v>
      </c>
      <c r="L247" s="531">
        <v>2090</v>
      </c>
      <c r="M247" s="532"/>
      <c r="N247" s="531">
        <f t="shared" si="29"/>
        <v>769753</v>
      </c>
      <c r="O247" s="531">
        <v>2696</v>
      </c>
      <c r="P247" s="531">
        <v>143277</v>
      </c>
      <c r="Q247" s="531">
        <v>619379</v>
      </c>
      <c r="R247" s="531">
        <v>4401</v>
      </c>
    </row>
    <row r="248" spans="1:18" s="522" customFormat="1" ht="8.65" customHeight="1">
      <c r="A248" s="523" t="s">
        <v>64</v>
      </c>
      <c r="B248" s="526">
        <f t="shared" si="26"/>
        <v>1572960</v>
      </c>
      <c r="C248" s="526">
        <f t="shared" si="27"/>
        <v>528573</v>
      </c>
      <c r="D248" s="526">
        <f t="shared" si="27"/>
        <v>290726</v>
      </c>
      <c r="E248" s="526">
        <f t="shared" si="27"/>
        <v>752361</v>
      </c>
      <c r="F248" s="526">
        <f t="shared" si="25"/>
        <v>1300</v>
      </c>
      <c r="G248" s="527"/>
      <c r="H248" s="526">
        <f t="shared" si="28"/>
        <v>951315</v>
      </c>
      <c r="I248" s="526">
        <v>456033</v>
      </c>
      <c r="J248" s="526">
        <v>173516</v>
      </c>
      <c r="K248" s="526">
        <v>320928</v>
      </c>
      <c r="L248" s="526">
        <v>838</v>
      </c>
      <c r="M248" s="527"/>
      <c r="N248" s="526">
        <f t="shared" si="29"/>
        <v>621645</v>
      </c>
      <c r="O248" s="526">
        <v>72540</v>
      </c>
      <c r="P248" s="526">
        <v>117210</v>
      </c>
      <c r="Q248" s="526">
        <v>431433</v>
      </c>
      <c r="R248" s="526">
        <v>462</v>
      </c>
    </row>
    <row r="249" spans="1:18" s="522" customFormat="1" ht="8.65" customHeight="1">
      <c r="A249" s="528" t="s">
        <v>65</v>
      </c>
      <c r="B249" s="531">
        <f t="shared" si="26"/>
        <v>2351749</v>
      </c>
      <c r="C249" s="531">
        <f t="shared" si="27"/>
        <v>524604</v>
      </c>
      <c r="D249" s="531">
        <f t="shared" si="27"/>
        <v>594684</v>
      </c>
      <c r="E249" s="531">
        <f t="shared" si="27"/>
        <v>1225958</v>
      </c>
      <c r="F249" s="531">
        <f t="shared" si="25"/>
        <v>6503</v>
      </c>
      <c r="G249" s="532"/>
      <c r="H249" s="531">
        <f t="shared" si="28"/>
        <v>1401969</v>
      </c>
      <c r="I249" s="531">
        <v>416211</v>
      </c>
      <c r="J249" s="531">
        <v>418875</v>
      </c>
      <c r="K249" s="531">
        <v>563693</v>
      </c>
      <c r="L249" s="531">
        <v>3190</v>
      </c>
      <c r="M249" s="532"/>
      <c r="N249" s="531">
        <f t="shared" si="29"/>
        <v>949780</v>
      </c>
      <c r="O249" s="531">
        <v>108393</v>
      </c>
      <c r="P249" s="531">
        <v>175809</v>
      </c>
      <c r="Q249" s="531">
        <v>662265</v>
      </c>
      <c r="R249" s="531">
        <v>3313</v>
      </c>
    </row>
    <row r="250" spans="1:18" s="522" customFormat="1" ht="8.65" customHeight="1">
      <c r="A250" s="528" t="s">
        <v>66</v>
      </c>
      <c r="B250" s="531">
        <f t="shared" si="26"/>
        <v>725897</v>
      </c>
      <c r="C250" s="531">
        <f t="shared" si="27"/>
        <v>39330</v>
      </c>
      <c r="D250" s="531">
        <f t="shared" si="27"/>
        <v>236436</v>
      </c>
      <c r="E250" s="531">
        <f t="shared" si="27"/>
        <v>449483</v>
      </c>
      <c r="F250" s="531">
        <f t="shared" si="25"/>
        <v>648</v>
      </c>
      <c r="G250" s="532"/>
      <c r="H250" s="531">
        <f t="shared" si="28"/>
        <v>440048</v>
      </c>
      <c r="I250" s="531">
        <v>34489</v>
      </c>
      <c r="J250" s="531">
        <v>178258</v>
      </c>
      <c r="K250" s="531">
        <v>226751</v>
      </c>
      <c r="L250" s="531">
        <v>550</v>
      </c>
      <c r="M250" s="532"/>
      <c r="N250" s="531">
        <f t="shared" si="29"/>
        <v>285849</v>
      </c>
      <c r="O250" s="531">
        <v>4841</v>
      </c>
      <c r="P250" s="531">
        <v>58178</v>
      </c>
      <c r="Q250" s="531">
        <v>222732</v>
      </c>
      <c r="R250" s="531">
        <v>98</v>
      </c>
    </row>
    <row r="251" spans="1:18" s="522" customFormat="1" ht="8.65" customHeight="1">
      <c r="A251" s="528" t="s">
        <v>67</v>
      </c>
      <c r="B251" s="531">
        <f t="shared" si="26"/>
        <v>670808</v>
      </c>
      <c r="C251" s="531">
        <f t="shared" si="27"/>
        <v>41507</v>
      </c>
      <c r="D251" s="531">
        <f t="shared" si="27"/>
        <v>98590</v>
      </c>
      <c r="E251" s="531">
        <f t="shared" si="27"/>
        <v>528119</v>
      </c>
      <c r="F251" s="531">
        <f t="shared" si="25"/>
        <v>2592</v>
      </c>
      <c r="G251" s="532"/>
      <c r="H251" s="531">
        <f t="shared" si="28"/>
        <v>414728</v>
      </c>
      <c r="I251" s="531">
        <v>39558</v>
      </c>
      <c r="J251" s="531">
        <v>80063</v>
      </c>
      <c r="K251" s="531">
        <v>293082</v>
      </c>
      <c r="L251" s="531">
        <v>2025</v>
      </c>
      <c r="M251" s="532"/>
      <c r="N251" s="531">
        <f t="shared" si="29"/>
        <v>256080</v>
      </c>
      <c r="O251" s="531">
        <v>1949</v>
      </c>
      <c r="P251" s="531">
        <v>18527</v>
      </c>
      <c r="Q251" s="531">
        <v>235037</v>
      </c>
      <c r="R251" s="531">
        <v>567</v>
      </c>
    </row>
    <row r="252" spans="1:18" s="522" customFormat="1" ht="8.65" customHeight="1">
      <c r="A252" s="523" t="s">
        <v>68</v>
      </c>
      <c r="B252" s="526">
        <f t="shared" si="26"/>
        <v>1007501</v>
      </c>
      <c r="C252" s="526">
        <f t="shared" si="27"/>
        <v>182030</v>
      </c>
      <c r="D252" s="526">
        <f t="shared" si="27"/>
        <v>236648</v>
      </c>
      <c r="E252" s="526">
        <f t="shared" si="27"/>
        <v>581812</v>
      </c>
      <c r="F252" s="526">
        <f t="shared" si="25"/>
        <v>7011</v>
      </c>
      <c r="G252" s="527"/>
      <c r="H252" s="526">
        <f t="shared" si="28"/>
        <v>628803</v>
      </c>
      <c r="I252" s="526">
        <v>167794</v>
      </c>
      <c r="J252" s="526">
        <v>176457</v>
      </c>
      <c r="K252" s="526">
        <v>281448</v>
      </c>
      <c r="L252" s="526">
        <v>3104</v>
      </c>
      <c r="M252" s="527"/>
      <c r="N252" s="526">
        <f t="shared" si="29"/>
        <v>378698</v>
      </c>
      <c r="O252" s="526">
        <v>14236</v>
      </c>
      <c r="P252" s="526">
        <v>60191</v>
      </c>
      <c r="Q252" s="526">
        <v>300364</v>
      </c>
      <c r="R252" s="526">
        <v>3907</v>
      </c>
    </row>
    <row r="253" spans="1:18" s="522" customFormat="1" ht="8.65" customHeight="1">
      <c r="A253" s="528" t="s">
        <v>69</v>
      </c>
      <c r="B253" s="531">
        <f t="shared" si="26"/>
        <v>1182454</v>
      </c>
      <c r="C253" s="531">
        <f t="shared" si="27"/>
        <v>209308</v>
      </c>
      <c r="D253" s="531">
        <f t="shared" si="27"/>
        <v>213882</v>
      </c>
      <c r="E253" s="531">
        <f t="shared" si="27"/>
        <v>751479</v>
      </c>
      <c r="F253" s="531">
        <f t="shared" si="25"/>
        <v>7785</v>
      </c>
      <c r="G253" s="532"/>
      <c r="H253" s="531">
        <f t="shared" si="28"/>
        <v>741826</v>
      </c>
      <c r="I253" s="531">
        <v>182697</v>
      </c>
      <c r="J253" s="531">
        <v>159729</v>
      </c>
      <c r="K253" s="531">
        <v>392395</v>
      </c>
      <c r="L253" s="531">
        <v>7005</v>
      </c>
      <c r="M253" s="532"/>
      <c r="N253" s="531">
        <f t="shared" si="29"/>
        <v>440628</v>
      </c>
      <c r="O253" s="531">
        <v>26611</v>
      </c>
      <c r="P253" s="531">
        <v>54153</v>
      </c>
      <c r="Q253" s="531">
        <v>359084</v>
      </c>
      <c r="R253" s="531">
        <v>780</v>
      </c>
    </row>
    <row r="254" spans="1:18" s="522" customFormat="1" ht="8.65" customHeight="1">
      <c r="A254" s="528" t="s">
        <v>70</v>
      </c>
      <c r="B254" s="531">
        <f t="shared" si="26"/>
        <v>1109746</v>
      </c>
      <c r="C254" s="531">
        <f t="shared" si="27"/>
        <v>123829</v>
      </c>
      <c r="D254" s="531">
        <f t="shared" si="27"/>
        <v>339621</v>
      </c>
      <c r="E254" s="531">
        <f t="shared" si="27"/>
        <v>631646</v>
      </c>
      <c r="F254" s="531">
        <f t="shared" si="25"/>
        <v>14650</v>
      </c>
      <c r="G254" s="532"/>
      <c r="H254" s="531">
        <f t="shared" si="28"/>
        <v>681856</v>
      </c>
      <c r="I254" s="531">
        <v>107272</v>
      </c>
      <c r="J254" s="531">
        <v>234158</v>
      </c>
      <c r="K254" s="531">
        <v>330124</v>
      </c>
      <c r="L254" s="531">
        <v>10302</v>
      </c>
      <c r="M254" s="532"/>
      <c r="N254" s="531">
        <f t="shared" si="29"/>
        <v>427890</v>
      </c>
      <c r="O254" s="531">
        <v>16557</v>
      </c>
      <c r="P254" s="531">
        <v>105463</v>
      </c>
      <c r="Q254" s="531">
        <v>301522</v>
      </c>
      <c r="R254" s="531">
        <v>4348</v>
      </c>
    </row>
    <row r="255" spans="1:18" s="522" customFormat="1" ht="8.65" customHeight="1">
      <c r="A255" s="528" t="s">
        <v>71</v>
      </c>
      <c r="B255" s="531">
        <f t="shared" si="26"/>
        <v>866873</v>
      </c>
      <c r="C255" s="531">
        <f t="shared" si="27"/>
        <v>150877</v>
      </c>
      <c r="D255" s="531">
        <f t="shared" si="27"/>
        <v>176894</v>
      </c>
      <c r="E255" s="531">
        <f t="shared" si="27"/>
        <v>537270</v>
      </c>
      <c r="F255" s="531">
        <f t="shared" si="25"/>
        <v>1832</v>
      </c>
      <c r="G255" s="532"/>
      <c r="H255" s="531">
        <f t="shared" si="28"/>
        <v>577438</v>
      </c>
      <c r="I255" s="531">
        <v>146956</v>
      </c>
      <c r="J255" s="531">
        <v>148420</v>
      </c>
      <c r="K255" s="531">
        <v>281103</v>
      </c>
      <c r="L255" s="531">
        <v>959</v>
      </c>
      <c r="M255" s="532"/>
      <c r="N255" s="531">
        <f t="shared" si="29"/>
        <v>289435</v>
      </c>
      <c r="O255" s="531">
        <v>3921</v>
      </c>
      <c r="P255" s="531">
        <v>28474</v>
      </c>
      <c r="Q255" s="531">
        <v>256167</v>
      </c>
      <c r="R255" s="531">
        <v>873</v>
      </c>
    </row>
    <row r="256" spans="1:18" s="522" customFormat="1" ht="8.65" customHeight="1">
      <c r="A256" s="523" t="s">
        <v>72</v>
      </c>
      <c r="B256" s="526">
        <f t="shared" si="26"/>
        <v>1383409</v>
      </c>
      <c r="C256" s="526">
        <f t="shared" si="27"/>
        <v>94104</v>
      </c>
      <c r="D256" s="526">
        <f t="shared" si="27"/>
        <v>365450</v>
      </c>
      <c r="E256" s="526">
        <f t="shared" si="27"/>
        <v>899154</v>
      </c>
      <c r="F256" s="526">
        <f t="shared" si="25"/>
        <v>24701</v>
      </c>
      <c r="G256" s="527"/>
      <c r="H256" s="526">
        <f t="shared" si="28"/>
        <v>843132</v>
      </c>
      <c r="I256" s="526">
        <v>88181</v>
      </c>
      <c r="J256" s="526">
        <v>269701</v>
      </c>
      <c r="K256" s="526">
        <v>471539</v>
      </c>
      <c r="L256" s="526">
        <v>13711</v>
      </c>
      <c r="M256" s="527"/>
      <c r="N256" s="526">
        <f t="shared" si="29"/>
        <v>540277</v>
      </c>
      <c r="O256" s="526">
        <v>5923</v>
      </c>
      <c r="P256" s="526">
        <v>95749</v>
      </c>
      <c r="Q256" s="526">
        <v>427615</v>
      </c>
      <c r="R256" s="526">
        <v>10990</v>
      </c>
    </row>
    <row r="257" spans="1:20" s="522" customFormat="1" ht="8.65" customHeight="1">
      <c r="A257" s="528" t="s">
        <v>73</v>
      </c>
      <c r="B257" s="531">
        <f t="shared" si="26"/>
        <v>455802</v>
      </c>
      <c r="C257" s="531">
        <f t="shared" si="27"/>
        <v>61380</v>
      </c>
      <c r="D257" s="531">
        <f t="shared" si="27"/>
        <v>145261</v>
      </c>
      <c r="E257" s="531">
        <f t="shared" si="27"/>
        <v>248137</v>
      </c>
      <c r="F257" s="531">
        <f t="shared" si="25"/>
        <v>1024</v>
      </c>
      <c r="G257" s="532"/>
      <c r="H257" s="531">
        <f t="shared" si="28"/>
        <v>282715</v>
      </c>
      <c r="I257" s="531">
        <v>56153</v>
      </c>
      <c r="J257" s="531">
        <v>103818</v>
      </c>
      <c r="K257" s="531">
        <v>122130</v>
      </c>
      <c r="L257" s="531">
        <v>614</v>
      </c>
      <c r="M257" s="532"/>
      <c r="N257" s="531">
        <f t="shared" si="29"/>
        <v>173087</v>
      </c>
      <c r="O257" s="531">
        <v>5227</v>
      </c>
      <c r="P257" s="531">
        <v>41443</v>
      </c>
      <c r="Q257" s="531">
        <v>126007</v>
      </c>
      <c r="R257" s="531">
        <v>410</v>
      </c>
    </row>
    <row r="258" spans="1:20" s="522" customFormat="1" ht="8.65" customHeight="1">
      <c r="A258" s="528" t="s">
        <v>74</v>
      </c>
      <c r="B258" s="531">
        <f t="shared" si="26"/>
        <v>2985245</v>
      </c>
      <c r="C258" s="531">
        <f t="shared" si="27"/>
        <v>674050</v>
      </c>
      <c r="D258" s="531">
        <f t="shared" si="27"/>
        <v>603904</v>
      </c>
      <c r="E258" s="531">
        <f t="shared" si="27"/>
        <v>1700009</v>
      </c>
      <c r="F258" s="531">
        <f t="shared" si="25"/>
        <v>7282</v>
      </c>
      <c r="G258" s="532"/>
      <c r="H258" s="531">
        <f t="shared" si="28"/>
        <v>1987618</v>
      </c>
      <c r="I258" s="531">
        <v>643941</v>
      </c>
      <c r="J258" s="531">
        <v>492613</v>
      </c>
      <c r="K258" s="531">
        <v>847773</v>
      </c>
      <c r="L258" s="531">
        <v>3291</v>
      </c>
      <c r="M258" s="532"/>
      <c r="N258" s="531">
        <f t="shared" si="29"/>
        <v>997627</v>
      </c>
      <c r="O258" s="531">
        <v>30109</v>
      </c>
      <c r="P258" s="531">
        <v>111291</v>
      </c>
      <c r="Q258" s="531">
        <v>852236</v>
      </c>
      <c r="R258" s="531">
        <v>3991</v>
      </c>
    </row>
    <row r="259" spans="1:20" s="522" customFormat="1" ht="8.65" customHeight="1">
      <c r="A259" s="528" t="s">
        <v>75</v>
      </c>
      <c r="B259" s="531">
        <f t="shared" si="26"/>
        <v>926605</v>
      </c>
      <c r="C259" s="531">
        <f t="shared" si="27"/>
        <v>102590</v>
      </c>
      <c r="D259" s="531">
        <f t="shared" si="27"/>
        <v>251014</v>
      </c>
      <c r="E259" s="531">
        <f t="shared" si="27"/>
        <v>569091</v>
      </c>
      <c r="F259" s="531">
        <f t="shared" si="25"/>
        <v>3910</v>
      </c>
      <c r="G259" s="532"/>
      <c r="H259" s="531">
        <f t="shared" si="28"/>
        <v>563643</v>
      </c>
      <c r="I259" s="531">
        <v>96515</v>
      </c>
      <c r="J259" s="531">
        <v>169134</v>
      </c>
      <c r="K259" s="531">
        <v>295173</v>
      </c>
      <c r="L259" s="531">
        <v>2821</v>
      </c>
      <c r="M259" s="532"/>
      <c r="N259" s="531">
        <f t="shared" si="29"/>
        <v>362962</v>
      </c>
      <c r="O259" s="531">
        <v>6075</v>
      </c>
      <c r="P259" s="531">
        <v>81880</v>
      </c>
      <c r="Q259" s="531">
        <v>273918</v>
      </c>
      <c r="R259" s="531">
        <v>1089</v>
      </c>
    </row>
    <row r="260" spans="1:20" s="522" customFormat="1" ht="8.65" customHeight="1">
      <c r="A260" s="523" t="s">
        <v>76</v>
      </c>
      <c r="B260" s="526">
        <f t="shared" si="26"/>
        <v>568008</v>
      </c>
      <c r="C260" s="526">
        <f t="shared" si="27"/>
        <v>142262</v>
      </c>
      <c r="D260" s="526">
        <f t="shared" si="27"/>
        <v>106899</v>
      </c>
      <c r="E260" s="526">
        <f t="shared" si="27"/>
        <v>316105</v>
      </c>
      <c r="F260" s="526">
        <f t="shared" si="25"/>
        <v>2742</v>
      </c>
      <c r="G260" s="527"/>
      <c r="H260" s="526">
        <f t="shared" si="28"/>
        <v>368560</v>
      </c>
      <c r="I260" s="526">
        <v>130455</v>
      </c>
      <c r="J260" s="526">
        <v>82560</v>
      </c>
      <c r="K260" s="526">
        <v>153569</v>
      </c>
      <c r="L260" s="526">
        <v>1976</v>
      </c>
      <c r="M260" s="527"/>
      <c r="N260" s="526">
        <f t="shared" si="29"/>
        <v>199448</v>
      </c>
      <c r="O260" s="526">
        <v>11807</v>
      </c>
      <c r="P260" s="526">
        <v>24339</v>
      </c>
      <c r="Q260" s="526">
        <v>162536</v>
      </c>
      <c r="R260" s="526">
        <v>766</v>
      </c>
    </row>
    <row r="261" spans="1:20" s="522" customFormat="1" ht="9" customHeight="1">
      <c r="A261" s="528"/>
      <c r="B261" s="528"/>
      <c r="C261" s="529"/>
      <c r="D261" s="529"/>
      <c r="E261" s="529"/>
      <c r="F261" s="529"/>
      <c r="G261" s="529"/>
      <c r="H261" s="528"/>
      <c r="I261" s="529"/>
      <c r="J261" s="529"/>
      <c r="K261" s="529"/>
      <c r="L261" s="529"/>
      <c r="M261" s="529"/>
      <c r="N261" s="528"/>
      <c r="O261" s="529"/>
      <c r="P261" s="529"/>
      <c r="Q261" s="529"/>
      <c r="R261" s="529"/>
      <c r="S261" s="529"/>
      <c r="T261" s="529"/>
    </row>
    <row r="262" spans="1:20" ht="9" customHeight="1">
      <c r="A262" s="513">
        <v>2012</v>
      </c>
      <c r="B262" s="514"/>
      <c r="C262" s="514"/>
      <c r="D262" s="514"/>
      <c r="E262" s="514"/>
      <c r="F262" s="514"/>
      <c r="G262" s="512"/>
      <c r="H262" s="512"/>
      <c r="I262" s="512"/>
      <c r="J262" s="512"/>
      <c r="K262" s="512"/>
      <c r="L262" s="512"/>
      <c r="M262" s="512"/>
      <c r="N262" s="512"/>
      <c r="O262" s="512"/>
      <c r="P262" s="512"/>
      <c r="Q262" s="512"/>
      <c r="R262" s="512"/>
    </row>
    <row r="263" spans="1:20" s="517" customFormat="1" ht="9" customHeight="1">
      <c r="A263" s="515" t="s">
        <v>44</v>
      </c>
      <c r="B263" s="514">
        <f>SUM(B265:B296)</f>
        <v>49003380</v>
      </c>
      <c r="C263" s="514">
        <f>SUM(C265:C296)</f>
        <v>6573499</v>
      </c>
      <c r="D263" s="514">
        <f>SUM(D265:D296)</f>
        <v>11430634</v>
      </c>
      <c r="E263" s="514">
        <f>SUM(E265:E296)</f>
        <v>30648292</v>
      </c>
      <c r="F263" s="514">
        <f>SUM(F265:F296)</f>
        <v>350955</v>
      </c>
      <c r="G263" s="514"/>
      <c r="H263" s="514">
        <f>SUM(H265:H296)</f>
        <v>30224369</v>
      </c>
      <c r="I263" s="514">
        <f>SUM(I265:I296)</f>
        <v>5797365</v>
      </c>
      <c r="J263" s="514">
        <f>SUM(J265:J296)</f>
        <v>8547705</v>
      </c>
      <c r="K263" s="514">
        <f>SUM(K265:K296)</f>
        <v>15669320</v>
      </c>
      <c r="L263" s="514">
        <f>SUM(L265:L296)</f>
        <v>209979</v>
      </c>
      <c r="M263" s="514"/>
      <c r="N263" s="514">
        <f>SUM(N265:N296)</f>
        <v>18779011</v>
      </c>
      <c r="O263" s="514">
        <f>SUM(O265:O296)</f>
        <v>776134</v>
      </c>
      <c r="P263" s="514">
        <f>SUM(P265:P296)</f>
        <v>2882929</v>
      </c>
      <c r="Q263" s="514">
        <f>SUM(Q265:Q296)</f>
        <v>14978972</v>
      </c>
      <c r="R263" s="514">
        <f>SUM(R265:R296)</f>
        <v>140976</v>
      </c>
    </row>
    <row r="264" spans="1:20" s="517" customFormat="1" ht="3.95" customHeight="1">
      <c r="A264" s="515"/>
      <c r="B264" s="514"/>
      <c r="C264" s="514"/>
      <c r="D264" s="514"/>
      <c r="E264" s="514"/>
      <c r="F264" s="514"/>
      <c r="G264" s="514"/>
      <c r="H264" s="514"/>
      <c r="I264" s="514"/>
      <c r="J264" s="514"/>
      <c r="K264" s="514"/>
      <c r="L264" s="514"/>
      <c r="M264" s="514"/>
      <c r="N264" s="514"/>
      <c r="O264" s="514"/>
      <c r="P264" s="514"/>
      <c r="Q264" s="514"/>
      <c r="R264" s="514"/>
    </row>
    <row r="265" spans="1:20" s="522" customFormat="1" ht="9" customHeight="1">
      <c r="A265" s="518" t="s">
        <v>45</v>
      </c>
      <c r="B265" s="520">
        <f>SUM(C265:F265)</f>
        <v>489422</v>
      </c>
      <c r="C265" s="520">
        <f>SUM(I265,O265)</f>
        <v>30120</v>
      </c>
      <c r="D265" s="520">
        <f>SUM(J265,P265)</f>
        <v>137536</v>
      </c>
      <c r="E265" s="520">
        <f>SUM(K265,Q265)</f>
        <v>320514</v>
      </c>
      <c r="F265" s="520">
        <f t="shared" ref="F265:F296" si="30">SUM(L265,R265)</f>
        <v>1252</v>
      </c>
      <c r="G265" s="521"/>
      <c r="H265" s="520">
        <f>SUM(I265:L265)</f>
        <v>301891</v>
      </c>
      <c r="I265" s="520">
        <v>28823</v>
      </c>
      <c r="J265" s="520">
        <v>105576</v>
      </c>
      <c r="K265" s="520">
        <v>166767</v>
      </c>
      <c r="L265" s="520">
        <v>725</v>
      </c>
      <c r="M265" s="521"/>
      <c r="N265" s="520">
        <f>SUM(O265:R265)</f>
        <v>187531</v>
      </c>
      <c r="O265" s="520">
        <v>1297</v>
      </c>
      <c r="P265" s="520">
        <v>31960</v>
      </c>
      <c r="Q265" s="520">
        <v>153747</v>
      </c>
      <c r="R265" s="520">
        <v>527</v>
      </c>
    </row>
    <row r="266" spans="1:20" s="522" customFormat="1" ht="9" customHeight="1">
      <c r="A266" s="518" t="s">
        <v>46</v>
      </c>
      <c r="B266" s="520">
        <f t="shared" ref="B266:B296" si="31">SUM(C266:F266)</f>
        <v>1432116</v>
      </c>
      <c r="C266" s="520">
        <f t="shared" ref="C266:E296" si="32">SUM(I266,O266)</f>
        <v>106465</v>
      </c>
      <c r="D266" s="520">
        <f t="shared" si="32"/>
        <v>359175</v>
      </c>
      <c r="E266" s="520">
        <f t="shared" si="32"/>
        <v>888041</v>
      </c>
      <c r="F266" s="520">
        <f t="shared" si="30"/>
        <v>78435</v>
      </c>
      <c r="G266" s="520"/>
      <c r="H266" s="520">
        <f t="shared" ref="H266:H296" si="33">SUM(I266:L266)</f>
        <v>870949</v>
      </c>
      <c r="I266" s="520">
        <v>78620</v>
      </c>
      <c r="J266" s="520">
        <v>246567</v>
      </c>
      <c r="K266" s="520">
        <v>492852</v>
      </c>
      <c r="L266" s="520">
        <v>52910</v>
      </c>
      <c r="M266" s="520"/>
      <c r="N266" s="520">
        <f t="shared" ref="N266:N296" si="34">SUM(O266:R266)</f>
        <v>561167</v>
      </c>
      <c r="O266" s="520">
        <v>27845</v>
      </c>
      <c r="P266" s="520">
        <v>112608</v>
      </c>
      <c r="Q266" s="520">
        <v>395189</v>
      </c>
      <c r="R266" s="520">
        <v>25525</v>
      </c>
    </row>
    <row r="267" spans="1:20" s="522" customFormat="1" ht="9" customHeight="1">
      <c r="A267" s="518" t="s">
        <v>47</v>
      </c>
      <c r="B267" s="520">
        <f t="shared" si="31"/>
        <v>319144</v>
      </c>
      <c r="C267" s="520">
        <f t="shared" si="32"/>
        <v>29109</v>
      </c>
      <c r="D267" s="520">
        <f t="shared" si="32"/>
        <v>58714</v>
      </c>
      <c r="E267" s="520">
        <f t="shared" si="32"/>
        <v>230742</v>
      </c>
      <c r="F267" s="520">
        <f t="shared" si="30"/>
        <v>579</v>
      </c>
      <c r="G267" s="521"/>
      <c r="H267" s="520">
        <f t="shared" si="33"/>
        <v>191546</v>
      </c>
      <c r="I267" s="520">
        <v>23759</v>
      </c>
      <c r="J267" s="520">
        <v>46745</v>
      </c>
      <c r="K267" s="520">
        <v>120602</v>
      </c>
      <c r="L267" s="520">
        <v>440</v>
      </c>
      <c r="M267" s="521"/>
      <c r="N267" s="520">
        <f t="shared" si="34"/>
        <v>127598</v>
      </c>
      <c r="O267" s="520">
        <v>5350</v>
      </c>
      <c r="P267" s="520">
        <v>11969</v>
      </c>
      <c r="Q267" s="520">
        <v>110140</v>
      </c>
      <c r="R267" s="520">
        <v>139</v>
      </c>
    </row>
    <row r="268" spans="1:20" s="522" customFormat="1" ht="9" customHeight="1">
      <c r="A268" s="523" t="s">
        <v>48</v>
      </c>
      <c r="B268" s="526">
        <f t="shared" si="31"/>
        <v>383102</v>
      </c>
      <c r="C268" s="526">
        <f t="shared" si="32"/>
        <v>73255</v>
      </c>
      <c r="D268" s="526">
        <f t="shared" si="32"/>
        <v>82947</v>
      </c>
      <c r="E268" s="526">
        <f t="shared" si="32"/>
        <v>226186</v>
      </c>
      <c r="F268" s="526">
        <f t="shared" si="30"/>
        <v>714</v>
      </c>
      <c r="G268" s="527"/>
      <c r="H268" s="526">
        <f t="shared" si="33"/>
        <v>245684</v>
      </c>
      <c r="I268" s="526">
        <v>69907</v>
      </c>
      <c r="J268" s="526">
        <v>61700</v>
      </c>
      <c r="K268" s="526">
        <v>113589</v>
      </c>
      <c r="L268" s="526">
        <v>488</v>
      </c>
      <c r="M268" s="527"/>
      <c r="N268" s="526">
        <f t="shared" si="34"/>
        <v>137418</v>
      </c>
      <c r="O268" s="526">
        <v>3348</v>
      </c>
      <c r="P268" s="526">
        <v>21247</v>
      </c>
      <c r="Q268" s="526">
        <v>112597</v>
      </c>
      <c r="R268" s="526">
        <v>226</v>
      </c>
    </row>
    <row r="269" spans="1:20" s="522" customFormat="1" ht="9" customHeight="1">
      <c r="A269" s="528" t="s">
        <v>49</v>
      </c>
      <c r="B269" s="531">
        <f t="shared" si="31"/>
        <v>1209402</v>
      </c>
      <c r="C269" s="531">
        <f t="shared" si="32"/>
        <v>59487</v>
      </c>
      <c r="D269" s="531">
        <f t="shared" si="32"/>
        <v>397095</v>
      </c>
      <c r="E269" s="531">
        <f t="shared" si="32"/>
        <v>746569</v>
      </c>
      <c r="F269" s="531">
        <f t="shared" si="30"/>
        <v>6251</v>
      </c>
      <c r="G269" s="532"/>
      <c r="H269" s="531">
        <f t="shared" si="33"/>
        <v>765477</v>
      </c>
      <c r="I269" s="531">
        <v>56149</v>
      </c>
      <c r="J269" s="531">
        <v>308004</v>
      </c>
      <c r="K269" s="531">
        <v>397841</v>
      </c>
      <c r="L269" s="531">
        <v>3483</v>
      </c>
      <c r="M269" s="532"/>
      <c r="N269" s="531">
        <f t="shared" si="34"/>
        <v>443925</v>
      </c>
      <c r="O269" s="531">
        <v>3338</v>
      </c>
      <c r="P269" s="531">
        <v>89091</v>
      </c>
      <c r="Q269" s="531">
        <v>348728</v>
      </c>
      <c r="R269" s="531">
        <v>2768</v>
      </c>
    </row>
    <row r="270" spans="1:20" s="522" customFormat="1" ht="9" customHeight="1">
      <c r="A270" s="528" t="s">
        <v>50</v>
      </c>
      <c r="B270" s="531">
        <f t="shared" si="31"/>
        <v>328253</v>
      </c>
      <c r="C270" s="531">
        <f t="shared" si="32"/>
        <v>41841</v>
      </c>
      <c r="D270" s="531">
        <f t="shared" si="32"/>
        <v>62295</v>
      </c>
      <c r="E270" s="531">
        <f t="shared" si="32"/>
        <v>222734</v>
      </c>
      <c r="F270" s="531">
        <f t="shared" si="30"/>
        <v>1383</v>
      </c>
      <c r="G270" s="532"/>
      <c r="H270" s="531">
        <f t="shared" si="33"/>
        <v>190575</v>
      </c>
      <c r="I270" s="531">
        <v>34981</v>
      </c>
      <c r="J270" s="531">
        <v>49829</v>
      </c>
      <c r="K270" s="531">
        <v>105102</v>
      </c>
      <c r="L270" s="531">
        <v>663</v>
      </c>
      <c r="M270" s="532"/>
      <c r="N270" s="531">
        <f t="shared" si="34"/>
        <v>137678</v>
      </c>
      <c r="O270" s="531">
        <v>6860</v>
      </c>
      <c r="P270" s="531">
        <v>12466</v>
      </c>
      <c r="Q270" s="531">
        <v>117632</v>
      </c>
      <c r="R270" s="531">
        <v>720</v>
      </c>
    </row>
    <row r="271" spans="1:20" s="522" customFormat="1" ht="9" customHeight="1">
      <c r="A271" s="528" t="s">
        <v>51</v>
      </c>
      <c r="B271" s="531">
        <f t="shared" si="31"/>
        <v>1944413</v>
      </c>
      <c r="C271" s="531">
        <f t="shared" si="32"/>
        <v>790046</v>
      </c>
      <c r="D271" s="531">
        <f t="shared" si="32"/>
        <v>256104</v>
      </c>
      <c r="E271" s="531">
        <f t="shared" si="32"/>
        <v>895297</v>
      </c>
      <c r="F271" s="531">
        <f t="shared" si="30"/>
        <v>2966</v>
      </c>
      <c r="G271" s="532"/>
      <c r="H271" s="531">
        <f t="shared" si="33"/>
        <v>1325648</v>
      </c>
      <c r="I271" s="531">
        <v>692716</v>
      </c>
      <c r="J271" s="531">
        <v>202627</v>
      </c>
      <c r="K271" s="531">
        <v>427584</v>
      </c>
      <c r="L271" s="531">
        <v>2721</v>
      </c>
      <c r="M271" s="532"/>
      <c r="N271" s="531">
        <f t="shared" si="34"/>
        <v>618765</v>
      </c>
      <c r="O271" s="531">
        <v>97330</v>
      </c>
      <c r="P271" s="531">
        <v>53477</v>
      </c>
      <c r="Q271" s="531">
        <v>467713</v>
      </c>
      <c r="R271" s="531">
        <v>245</v>
      </c>
    </row>
    <row r="272" spans="1:20" s="522" customFormat="1" ht="9" customHeight="1">
      <c r="A272" s="523" t="s">
        <v>52</v>
      </c>
      <c r="B272" s="526">
        <f t="shared" si="31"/>
        <v>1402142</v>
      </c>
      <c r="C272" s="526">
        <f t="shared" si="32"/>
        <v>131003</v>
      </c>
      <c r="D272" s="526">
        <f t="shared" si="32"/>
        <v>420204</v>
      </c>
      <c r="E272" s="526">
        <f t="shared" si="32"/>
        <v>771364</v>
      </c>
      <c r="F272" s="526">
        <f t="shared" si="30"/>
        <v>79571</v>
      </c>
      <c r="G272" s="527"/>
      <c r="H272" s="526">
        <f t="shared" si="33"/>
        <v>900922</v>
      </c>
      <c r="I272" s="526">
        <v>123057</v>
      </c>
      <c r="J272" s="526">
        <v>288743</v>
      </c>
      <c r="K272" s="526">
        <v>462282</v>
      </c>
      <c r="L272" s="526">
        <v>26840</v>
      </c>
      <c r="M272" s="527"/>
      <c r="N272" s="526">
        <f t="shared" si="34"/>
        <v>501220</v>
      </c>
      <c r="O272" s="526">
        <v>7946</v>
      </c>
      <c r="P272" s="526">
        <v>131461</v>
      </c>
      <c r="Q272" s="526">
        <v>309082</v>
      </c>
      <c r="R272" s="526">
        <v>52731</v>
      </c>
    </row>
    <row r="273" spans="1:18" s="522" customFormat="1" ht="9" customHeight="1">
      <c r="A273" s="528" t="s">
        <v>53</v>
      </c>
      <c r="B273" s="532">
        <f t="shared" si="31"/>
        <v>4154872</v>
      </c>
      <c r="C273" s="531">
        <f t="shared" si="32"/>
        <v>6094</v>
      </c>
      <c r="D273" s="531">
        <f t="shared" si="32"/>
        <v>673108</v>
      </c>
      <c r="E273" s="531">
        <f t="shared" si="32"/>
        <v>3458638</v>
      </c>
      <c r="F273" s="531">
        <f t="shared" si="30"/>
        <v>17032</v>
      </c>
      <c r="G273" s="532"/>
      <c r="H273" s="532">
        <f t="shared" si="33"/>
        <v>2294760</v>
      </c>
      <c r="I273" s="532">
        <v>6094</v>
      </c>
      <c r="J273" s="531">
        <v>460590</v>
      </c>
      <c r="K273" s="531">
        <v>1819474</v>
      </c>
      <c r="L273" s="531">
        <v>8602</v>
      </c>
      <c r="M273" s="532"/>
      <c r="N273" s="532">
        <f t="shared" si="34"/>
        <v>1860112</v>
      </c>
      <c r="O273" s="532">
        <v>0</v>
      </c>
      <c r="P273" s="531">
        <v>212518</v>
      </c>
      <c r="Q273" s="531">
        <v>1639164</v>
      </c>
      <c r="R273" s="531">
        <v>8430</v>
      </c>
    </row>
    <row r="274" spans="1:18" s="522" customFormat="1" ht="9" customHeight="1">
      <c r="A274" s="528" t="s">
        <v>54</v>
      </c>
      <c r="B274" s="531">
        <f t="shared" si="31"/>
        <v>640312</v>
      </c>
      <c r="C274" s="531">
        <f t="shared" si="32"/>
        <v>82041</v>
      </c>
      <c r="D274" s="531">
        <f t="shared" si="32"/>
        <v>184756</v>
      </c>
      <c r="E274" s="531">
        <f t="shared" si="32"/>
        <v>371115</v>
      </c>
      <c r="F274" s="531">
        <f t="shared" si="30"/>
        <v>2400</v>
      </c>
      <c r="G274" s="532"/>
      <c r="H274" s="531">
        <f t="shared" si="33"/>
        <v>421386</v>
      </c>
      <c r="I274" s="531">
        <v>79004</v>
      </c>
      <c r="J274" s="531">
        <v>149610</v>
      </c>
      <c r="K274" s="531">
        <v>191108</v>
      </c>
      <c r="L274" s="531">
        <v>1664</v>
      </c>
      <c r="M274" s="532"/>
      <c r="N274" s="531">
        <f t="shared" si="34"/>
        <v>218926</v>
      </c>
      <c r="O274" s="531">
        <v>3037</v>
      </c>
      <c r="P274" s="531">
        <v>35146</v>
      </c>
      <c r="Q274" s="531">
        <v>180007</v>
      </c>
      <c r="R274" s="531">
        <v>736</v>
      </c>
    </row>
    <row r="275" spans="1:18" s="522" customFormat="1" ht="9" customHeight="1">
      <c r="A275" s="528" t="s">
        <v>55</v>
      </c>
      <c r="B275" s="531">
        <f t="shared" si="31"/>
        <v>2334016</v>
      </c>
      <c r="C275" s="531">
        <f t="shared" si="32"/>
        <v>258516</v>
      </c>
      <c r="D275" s="531">
        <f t="shared" si="32"/>
        <v>681835</v>
      </c>
      <c r="E275" s="531">
        <f t="shared" si="32"/>
        <v>1383450</v>
      </c>
      <c r="F275" s="531">
        <f t="shared" si="30"/>
        <v>10215</v>
      </c>
      <c r="G275" s="532"/>
      <c r="H275" s="531">
        <f t="shared" si="33"/>
        <v>1400452</v>
      </c>
      <c r="I275" s="531">
        <v>226927</v>
      </c>
      <c r="J275" s="531">
        <v>507388</v>
      </c>
      <c r="K275" s="531">
        <v>658821</v>
      </c>
      <c r="L275" s="531">
        <v>7316</v>
      </c>
      <c r="M275" s="532"/>
      <c r="N275" s="531">
        <f t="shared" si="34"/>
        <v>933564</v>
      </c>
      <c r="O275" s="531">
        <v>31589</v>
      </c>
      <c r="P275" s="531">
        <v>174447</v>
      </c>
      <c r="Q275" s="531">
        <v>724629</v>
      </c>
      <c r="R275" s="531">
        <v>2899</v>
      </c>
    </row>
    <row r="276" spans="1:18" s="522" customFormat="1" ht="9" customHeight="1">
      <c r="A276" s="523" t="s">
        <v>56</v>
      </c>
      <c r="B276" s="526">
        <f t="shared" si="31"/>
        <v>1417520</v>
      </c>
      <c r="C276" s="526">
        <f t="shared" si="32"/>
        <v>439712</v>
      </c>
      <c r="D276" s="526">
        <f t="shared" si="32"/>
        <v>233564</v>
      </c>
      <c r="E276" s="526">
        <f t="shared" si="32"/>
        <v>743075</v>
      </c>
      <c r="F276" s="526">
        <f t="shared" si="30"/>
        <v>1169</v>
      </c>
      <c r="G276" s="527"/>
      <c r="H276" s="526">
        <f t="shared" si="33"/>
        <v>857342</v>
      </c>
      <c r="I276" s="526">
        <v>365023</v>
      </c>
      <c r="J276" s="526">
        <v>143914</v>
      </c>
      <c r="K276" s="526">
        <v>347624</v>
      </c>
      <c r="L276" s="526">
        <v>781</v>
      </c>
      <c r="M276" s="527"/>
      <c r="N276" s="526">
        <f t="shared" si="34"/>
        <v>560178</v>
      </c>
      <c r="O276" s="526">
        <v>74689</v>
      </c>
      <c r="P276" s="526">
        <v>89650</v>
      </c>
      <c r="Q276" s="526">
        <v>395451</v>
      </c>
      <c r="R276" s="526">
        <v>388</v>
      </c>
    </row>
    <row r="277" spans="1:18" s="522" customFormat="1" ht="9" customHeight="1">
      <c r="A277" s="528" t="s">
        <v>57</v>
      </c>
      <c r="B277" s="531">
        <f t="shared" si="31"/>
        <v>1101517</v>
      </c>
      <c r="C277" s="531">
        <f t="shared" si="32"/>
        <v>245775</v>
      </c>
      <c r="D277" s="531">
        <f t="shared" si="32"/>
        <v>251185</v>
      </c>
      <c r="E277" s="531">
        <f t="shared" si="32"/>
        <v>601620</v>
      </c>
      <c r="F277" s="531">
        <f t="shared" si="30"/>
        <v>2937</v>
      </c>
      <c r="G277" s="532"/>
      <c r="H277" s="531">
        <f t="shared" si="33"/>
        <v>689643</v>
      </c>
      <c r="I277" s="531">
        <v>206581</v>
      </c>
      <c r="J277" s="531">
        <v>194031</v>
      </c>
      <c r="K277" s="531">
        <v>286409</v>
      </c>
      <c r="L277" s="531">
        <v>2622</v>
      </c>
      <c r="M277" s="532"/>
      <c r="N277" s="531">
        <f t="shared" si="34"/>
        <v>411874</v>
      </c>
      <c r="O277" s="531">
        <v>39194</v>
      </c>
      <c r="P277" s="531">
        <v>57154</v>
      </c>
      <c r="Q277" s="531">
        <v>315211</v>
      </c>
      <c r="R277" s="531">
        <v>315</v>
      </c>
    </row>
    <row r="278" spans="1:18" s="522" customFormat="1" ht="9" customHeight="1">
      <c r="A278" s="528" t="s">
        <v>58</v>
      </c>
      <c r="B278" s="531">
        <f t="shared" si="31"/>
        <v>3328415</v>
      </c>
      <c r="C278" s="531">
        <f t="shared" si="32"/>
        <v>290960</v>
      </c>
      <c r="D278" s="531">
        <f t="shared" si="32"/>
        <v>884477</v>
      </c>
      <c r="E278" s="531">
        <f t="shared" si="32"/>
        <v>2130758</v>
      </c>
      <c r="F278" s="531">
        <f t="shared" si="30"/>
        <v>22220</v>
      </c>
      <c r="G278" s="532"/>
      <c r="H278" s="531">
        <f t="shared" si="33"/>
        <v>2010288</v>
      </c>
      <c r="I278" s="531">
        <v>257699</v>
      </c>
      <c r="J278" s="531">
        <v>654694</v>
      </c>
      <c r="K278" s="531">
        <v>1084031</v>
      </c>
      <c r="L278" s="531">
        <v>13864</v>
      </c>
      <c r="M278" s="532"/>
      <c r="N278" s="531">
        <f t="shared" si="34"/>
        <v>1318127</v>
      </c>
      <c r="O278" s="531">
        <v>33261</v>
      </c>
      <c r="P278" s="531">
        <v>229783</v>
      </c>
      <c r="Q278" s="531">
        <v>1046727</v>
      </c>
      <c r="R278" s="531">
        <v>8356</v>
      </c>
    </row>
    <row r="279" spans="1:18" s="522" customFormat="1" ht="9" customHeight="1">
      <c r="A279" s="528" t="s">
        <v>59</v>
      </c>
      <c r="B279" s="531">
        <f t="shared" si="31"/>
        <v>6606975</v>
      </c>
      <c r="C279" s="531">
        <f t="shared" si="32"/>
        <v>311279</v>
      </c>
      <c r="D279" s="531">
        <f t="shared" si="32"/>
        <v>1718648</v>
      </c>
      <c r="E279" s="531">
        <f t="shared" si="32"/>
        <v>4570262</v>
      </c>
      <c r="F279" s="531">
        <f t="shared" si="30"/>
        <v>6786</v>
      </c>
      <c r="G279" s="532"/>
      <c r="H279" s="531">
        <f t="shared" si="33"/>
        <v>4140713</v>
      </c>
      <c r="I279" s="531">
        <v>282344</v>
      </c>
      <c r="J279" s="531">
        <v>1344261</v>
      </c>
      <c r="K279" s="531">
        <v>2508562</v>
      </c>
      <c r="L279" s="531">
        <v>5546</v>
      </c>
      <c r="M279" s="532"/>
      <c r="N279" s="531">
        <f t="shared" si="34"/>
        <v>2466262</v>
      </c>
      <c r="O279" s="531">
        <v>28935</v>
      </c>
      <c r="P279" s="531">
        <v>374387</v>
      </c>
      <c r="Q279" s="531">
        <v>2061700</v>
      </c>
      <c r="R279" s="531">
        <v>1240</v>
      </c>
    </row>
    <row r="280" spans="1:18" s="522" customFormat="1" ht="9" customHeight="1">
      <c r="A280" s="523" t="s">
        <v>60</v>
      </c>
      <c r="B280" s="526">
        <f t="shared" si="31"/>
        <v>1848404</v>
      </c>
      <c r="C280" s="526">
        <f t="shared" si="32"/>
        <v>394836</v>
      </c>
      <c r="D280" s="526">
        <f t="shared" si="32"/>
        <v>384581</v>
      </c>
      <c r="E280" s="526">
        <f t="shared" si="32"/>
        <v>1065829</v>
      </c>
      <c r="F280" s="526">
        <f t="shared" si="30"/>
        <v>3158</v>
      </c>
      <c r="G280" s="527"/>
      <c r="H280" s="526">
        <f t="shared" si="33"/>
        <v>1187041</v>
      </c>
      <c r="I280" s="526">
        <v>338913</v>
      </c>
      <c r="J280" s="526">
        <v>289727</v>
      </c>
      <c r="K280" s="526">
        <v>556548</v>
      </c>
      <c r="L280" s="526">
        <v>1853</v>
      </c>
      <c r="M280" s="527"/>
      <c r="N280" s="526">
        <f t="shared" si="34"/>
        <v>661363</v>
      </c>
      <c r="O280" s="526">
        <v>55923</v>
      </c>
      <c r="P280" s="526">
        <v>94854</v>
      </c>
      <c r="Q280" s="526">
        <v>509281</v>
      </c>
      <c r="R280" s="526">
        <v>1305</v>
      </c>
    </row>
    <row r="281" spans="1:18" s="522" customFormat="1" ht="9" customHeight="1">
      <c r="A281" s="528" t="s">
        <v>61</v>
      </c>
      <c r="B281" s="531">
        <f t="shared" si="31"/>
        <v>781891</v>
      </c>
      <c r="C281" s="531">
        <f t="shared" si="32"/>
        <v>85840</v>
      </c>
      <c r="D281" s="531">
        <f t="shared" si="32"/>
        <v>169841</v>
      </c>
      <c r="E281" s="531">
        <f t="shared" si="32"/>
        <v>523588</v>
      </c>
      <c r="F281" s="531">
        <f t="shared" si="30"/>
        <v>2622</v>
      </c>
      <c r="G281" s="532"/>
      <c r="H281" s="531">
        <f t="shared" si="33"/>
        <v>470868</v>
      </c>
      <c r="I281" s="531">
        <v>78542</v>
      </c>
      <c r="J281" s="531">
        <v>139707</v>
      </c>
      <c r="K281" s="531">
        <v>250606</v>
      </c>
      <c r="L281" s="531">
        <v>2013</v>
      </c>
      <c r="M281" s="532"/>
      <c r="N281" s="531">
        <f t="shared" si="34"/>
        <v>311023</v>
      </c>
      <c r="O281" s="531">
        <v>7298</v>
      </c>
      <c r="P281" s="531">
        <v>30134</v>
      </c>
      <c r="Q281" s="531">
        <v>272982</v>
      </c>
      <c r="R281" s="531">
        <v>609</v>
      </c>
    </row>
    <row r="282" spans="1:18" s="522" customFormat="1" ht="9" customHeight="1">
      <c r="A282" s="528" t="s">
        <v>62</v>
      </c>
      <c r="B282" s="531">
        <f t="shared" si="31"/>
        <v>498283</v>
      </c>
      <c r="C282" s="531">
        <f t="shared" si="32"/>
        <v>85428</v>
      </c>
      <c r="D282" s="531">
        <f t="shared" si="32"/>
        <v>84763</v>
      </c>
      <c r="E282" s="531">
        <f t="shared" si="32"/>
        <v>326034</v>
      </c>
      <c r="F282" s="531">
        <f t="shared" si="30"/>
        <v>2058</v>
      </c>
      <c r="G282" s="532"/>
      <c r="H282" s="531">
        <f t="shared" si="33"/>
        <v>299129</v>
      </c>
      <c r="I282" s="531">
        <v>81577</v>
      </c>
      <c r="J282" s="531">
        <v>64903</v>
      </c>
      <c r="K282" s="531">
        <v>151133</v>
      </c>
      <c r="L282" s="531">
        <v>1516</v>
      </c>
      <c r="M282" s="532"/>
      <c r="N282" s="531">
        <f t="shared" si="34"/>
        <v>199154</v>
      </c>
      <c r="O282" s="531">
        <v>3851</v>
      </c>
      <c r="P282" s="531">
        <v>19860</v>
      </c>
      <c r="Q282" s="531">
        <v>174901</v>
      </c>
      <c r="R282" s="531">
        <v>542</v>
      </c>
    </row>
    <row r="283" spans="1:18" s="522" customFormat="1" ht="9" customHeight="1">
      <c r="A283" s="528" t="s">
        <v>63</v>
      </c>
      <c r="B283" s="531">
        <f t="shared" si="31"/>
        <v>2166374</v>
      </c>
      <c r="C283" s="531">
        <f t="shared" si="32"/>
        <v>52152</v>
      </c>
      <c r="D283" s="531">
        <f t="shared" si="32"/>
        <v>675600</v>
      </c>
      <c r="E283" s="531">
        <f t="shared" si="32"/>
        <v>1430383</v>
      </c>
      <c r="F283" s="531">
        <f t="shared" si="30"/>
        <v>8239</v>
      </c>
      <c r="G283" s="532"/>
      <c r="H283" s="531">
        <f t="shared" si="33"/>
        <v>1348427</v>
      </c>
      <c r="I283" s="531">
        <v>48487</v>
      </c>
      <c r="J283" s="531">
        <v>535356</v>
      </c>
      <c r="K283" s="531">
        <v>758684</v>
      </c>
      <c r="L283" s="531">
        <v>5900</v>
      </c>
      <c r="M283" s="532"/>
      <c r="N283" s="531">
        <f t="shared" si="34"/>
        <v>817947</v>
      </c>
      <c r="O283" s="531">
        <v>3665</v>
      </c>
      <c r="P283" s="531">
        <v>140244</v>
      </c>
      <c r="Q283" s="531">
        <v>671699</v>
      </c>
      <c r="R283" s="531">
        <v>2339</v>
      </c>
    </row>
    <row r="284" spans="1:18" s="522" customFormat="1" ht="9" customHeight="1">
      <c r="A284" s="523" t="s">
        <v>64</v>
      </c>
      <c r="B284" s="526">
        <f t="shared" si="31"/>
        <v>1617581</v>
      </c>
      <c r="C284" s="526">
        <f t="shared" si="32"/>
        <v>479407</v>
      </c>
      <c r="D284" s="526">
        <f t="shared" si="32"/>
        <v>308224</v>
      </c>
      <c r="E284" s="526">
        <f t="shared" si="32"/>
        <v>826496</v>
      </c>
      <c r="F284" s="526">
        <f t="shared" si="30"/>
        <v>3454</v>
      </c>
      <c r="G284" s="527"/>
      <c r="H284" s="526">
        <f t="shared" si="33"/>
        <v>959743</v>
      </c>
      <c r="I284" s="526">
        <v>413768</v>
      </c>
      <c r="J284" s="526">
        <v>181527</v>
      </c>
      <c r="K284" s="526">
        <v>361644</v>
      </c>
      <c r="L284" s="526">
        <v>2804</v>
      </c>
      <c r="M284" s="527"/>
      <c r="N284" s="526">
        <f t="shared" si="34"/>
        <v>657838</v>
      </c>
      <c r="O284" s="526">
        <v>65639</v>
      </c>
      <c r="P284" s="526">
        <v>126697</v>
      </c>
      <c r="Q284" s="526">
        <v>464852</v>
      </c>
      <c r="R284" s="526">
        <v>650</v>
      </c>
    </row>
    <row r="285" spans="1:18" s="522" customFormat="1" ht="9" customHeight="1">
      <c r="A285" s="528" t="s">
        <v>65</v>
      </c>
      <c r="B285" s="531">
        <f t="shared" si="31"/>
        <v>2483303</v>
      </c>
      <c r="C285" s="531">
        <f t="shared" si="32"/>
        <v>574372</v>
      </c>
      <c r="D285" s="531">
        <f t="shared" si="32"/>
        <v>584148</v>
      </c>
      <c r="E285" s="531">
        <f t="shared" si="32"/>
        <v>1316797</v>
      </c>
      <c r="F285" s="531">
        <f t="shared" si="30"/>
        <v>7986</v>
      </c>
      <c r="G285" s="532"/>
      <c r="H285" s="531">
        <f t="shared" si="33"/>
        <v>1513934</v>
      </c>
      <c r="I285" s="531">
        <v>461943</v>
      </c>
      <c r="J285" s="531">
        <v>417170</v>
      </c>
      <c r="K285" s="531">
        <v>630540</v>
      </c>
      <c r="L285" s="531">
        <v>4281</v>
      </c>
      <c r="M285" s="532"/>
      <c r="N285" s="531">
        <f t="shared" si="34"/>
        <v>969369</v>
      </c>
      <c r="O285" s="531">
        <v>112429</v>
      </c>
      <c r="P285" s="531">
        <v>166978</v>
      </c>
      <c r="Q285" s="531">
        <v>686257</v>
      </c>
      <c r="R285" s="531">
        <v>3705</v>
      </c>
    </row>
    <row r="286" spans="1:18" s="522" customFormat="1" ht="9" customHeight="1">
      <c r="A286" s="528" t="s">
        <v>66</v>
      </c>
      <c r="B286" s="531">
        <f t="shared" si="31"/>
        <v>736583</v>
      </c>
      <c r="C286" s="531">
        <f t="shared" si="32"/>
        <v>57610</v>
      </c>
      <c r="D286" s="531">
        <f t="shared" si="32"/>
        <v>242984</v>
      </c>
      <c r="E286" s="531">
        <f t="shared" si="32"/>
        <v>434800</v>
      </c>
      <c r="F286" s="531">
        <f t="shared" si="30"/>
        <v>1189</v>
      </c>
      <c r="G286" s="532"/>
      <c r="H286" s="531">
        <f t="shared" si="33"/>
        <v>456668</v>
      </c>
      <c r="I286" s="531">
        <v>50456</v>
      </c>
      <c r="J286" s="531">
        <v>190444</v>
      </c>
      <c r="K286" s="531">
        <v>215016</v>
      </c>
      <c r="L286" s="531">
        <v>752</v>
      </c>
      <c r="M286" s="532"/>
      <c r="N286" s="531">
        <f t="shared" si="34"/>
        <v>279915</v>
      </c>
      <c r="O286" s="531">
        <v>7154</v>
      </c>
      <c r="P286" s="531">
        <v>52540</v>
      </c>
      <c r="Q286" s="531">
        <v>219784</v>
      </c>
      <c r="R286" s="531">
        <v>437</v>
      </c>
    </row>
    <row r="287" spans="1:18" s="522" customFormat="1" ht="9" customHeight="1">
      <c r="A287" s="528" t="s">
        <v>67</v>
      </c>
      <c r="B287" s="531">
        <f t="shared" si="31"/>
        <v>700526</v>
      </c>
      <c r="C287" s="531">
        <f t="shared" si="32"/>
        <v>47713</v>
      </c>
      <c r="D287" s="531">
        <f t="shared" si="32"/>
        <v>88640</v>
      </c>
      <c r="E287" s="531">
        <f t="shared" si="32"/>
        <v>560467</v>
      </c>
      <c r="F287" s="531">
        <f t="shared" si="30"/>
        <v>3706</v>
      </c>
      <c r="G287" s="532"/>
      <c r="H287" s="531">
        <f t="shared" si="33"/>
        <v>422813</v>
      </c>
      <c r="I287" s="531">
        <v>45102</v>
      </c>
      <c r="J287" s="531">
        <v>72191</v>
      </c>
      <c r="K287" s="531">
        <v>303554</v>
      </c>
      <c r="L287" s="531">
        <v>1966</v>
      </c>
      <c r="M287" s="532"/>
      <c r="N287" s="531">
        <f t="shared" si="34"/>
        <v>277713</v>
      </c>
      <c r="O287" s="531">
        <v>2611</v>
      </c>
      <c r="P287" s="531">
        <v>16449</v>
      </c>
      <c r="Q287" s="531">
        <v>256913</v>
      </c>
      <c r="R287" s="531">
        <v>1740</v>
      </c>
    </row>
    <row r="288" spans="1:18" s="522" customFormat="1" ht="9" customHeight="1">
      <c r="A288" s="523" t="s">
        <v>68</v>
      </c>
      <c r="B288" s="526">
        <f t="shared" si="31"/>
        <v>1047776</v>
      </c>
      <c r="C288" s="526">
        <f t="shared" si="32"/>
        <v>195081</v>
      </c>
      <c r="D288" s="526">
        <f t="shared" si="32"/>
        <v>253165</v>
      </c>
      <c r="E288" s="526">
        <f t="shared" si="32"/>
        <v>591302</v>
      </c>
      <c r="F288" s="526">
        <f t="shared" si="30"/>
        <v>8228</v>
      </c>
      <c r="G288" s="527"/>
      <c r="H288" s="526">
        <f t="shared" si="33"/>
        <v>668777</v>
      </c>
      <c r="I288" s="526">
        <v>180792</v>
      </c>
      <c r="J288" s="526">
        <v>189597</v>
      </c>
      <c r="K288" s="526">
        <v>292797</v>
      </c>
      <c r="L288" s="526">
        <v>5591</v>
      </c>
      <c r="M288" s="527"/>
      <c r="N288" s="526">
        <f t="shared" si="34"/>
        <v>378999</v>
      </c>
      <c r="O288" s="526">
        <v>14289</v>
      </c>
      <c r="P288" s="526">
        <v>63568</v>
      </c>
      <c r="Q288" s="526">
        <v>298505</v>
      </c>
      <c r="R288" s="526">
        <v>2637</v>
      </c>
    </row>
    <row r="289" spans="1:20" s="522" customFormat="1" ht="9" customHeight="1">
      <c r="A289" s="528" t="s">
        <v>69</v>
      </c>
      <c r="B289" s="531">
        <f t="shared" si="31"/>
        <v>1242780</v>
      </c>
      <c r="C289" s="531">
        <f t="shared" si="32"/>
        <v>214095</v>
      </c>
      <c r="D289" s="531">
        <f t="shared" si="32"/>
        <v>215437</v>
      </c>
      <c r="E289" s="531">
        <f t="shared" si="32"/>
        <v>804076</v>
      </c>
      <c r="F289" s="531">
        <f t="shared" si="30"/>
        <v>9172</v>
      </c>
      <c r="G289" s="532"/>
      <c r="H289" s="531">
        <f t="shared" si="33"/>
        <v>753061</v>
      </c>
      <c r="I289" s="531">
        <v>184239</v>
      </c>
      <c r="J289" s="531">
        <v>159328</v>
      </c>
      <c r="K289" s="531">
        <v>403186</v>
      </c>
      <c r="L289" s="531">
        <v>6308</v>
      </c>
      <c r="M289" s="532"/>
      <c r="N289" s="531">
        <f t="shared" si="34"/>
        <v>489719</v>
      </c>
      <c r="O289" s="531">
        <v>29856</v>
      </c>
      <c r="P289" s="531">
        <v>56109</v>
      </c>
      <c r="Q289" s="531">
        <v>400890</v>
      </c>
      <c r="R289" s="531">
        <v>2864</v>
      </c>
    </row>
    <row r="290" spans="1:20" s="522" customFormat="1" ht="9" customHeight="1">
      <c r="A290" s="528" t="s">
        <v>70</v>
      </c>
      <c r="B290" s="531">
        <f t="shared" si="31"/>
        <v>1220563</v>
      </c>
      <c r="C290" s="531">
        <f t="shared" si="32"/>
        <v>140561</v>
      </c>
      <c r="D290" s="531">
        <f t="shared" si="32"/>
        <v>330077</v>
      </c>
      <c r="E290" s="531">
        <f t="shared" si="32"/>
        <v>730129</v>
      </c>
      <c r="F290" s="531">
        <f t="shared" si="30"/>
        <v>19796</v>
      </c>
      <c r="G290" s="532"/>
      <c r="H290" s="531">
        <f t="shared" si="33"/>
        <v>762193</v>
      </c>
      <c r="I290" s="531">
        <v>123409</v>
      </c>
      <c r="J290" s="531">
        <v>242322</v>
      </c>
      <c r="K290" s="531">
        <v>382872</v>
      </c>
      <c r="L290" s="531">
        <v>13590</v>
      </c>
      <c r="M290" s="532"/>
      <c r="N290" s="531">
        <f t="shared" si="34"/>
        <v>458370</v>
      </c>
      <c r="O290" s="531">
        <v>17152</v>
      </c>
      <c r="P290" s="531">
        <v>87755</v>
      </c>
      <c r="Q290" s="531">
        <v>347257</v>
      </c>
      <c r="R290" s="531">
        <v>6206</v>
      </c>
    </row>
    <row r="291" spans="1:20" s="522" customFormat="1" ht="9" customHeight="1">
      <c r="A291" s="528" t="s">
        <v>71</v>
      </c>
      <c r="B291" s="531">
        <f t="shared" si="31"/>
        <v>864195</v>
      </c>
      <c r="C291" s="531">
        <f t="shared" si="32"/>
        <v>141661</v>
      </c>
      <c r="D291" s="531">
        <f t="shared" si="32"/>
        <v>175355</v>
      </c>
      <c r="E291" s="531">
        <f t="shared" si="32"/>
        <v>543171</v>
      </c>
      <c r="F291" s="531">
        <f t="shared" si="30"/>
        <v>4008</v>
      </c>
      <c r="G291" s="532"/>
      <c r="H291" s="531">
        <f t="shared" si="33"/>
        <v>568001</v>
      </c>
      <c r="I291" s="531">
        <v>133332</v>
      </c>
      <c r="J291" s="531">
        <v>152408</v>
      </c>
      <c r="K291" s="531">
        <v>278971</v>
      </c>
      <c r="L291" s="531">
        <v>3290</v>
      </c>
      <c r="M291" s="532"/>
      <c r="N291" s="531">
        <f t="shared" si="34"/>
        <v>296194</v>
      </c>
      <c r="O291" s="531">
        <v>8329</v>
      </c>
      <c r="P291" s="531">
        <v>22947</v>
      </c>
      <c r="Q291" s="531">
        <v>264200</v>
      </c>
      <c r="R291" s="531">
        <v>718</v>
      </c>
    </row>
    <row r="292" spans="1:20" s="522" customFormat="1" ht="9" customHeight="1">
      <c r="A292" s="523" t="s">
        <v>72</v>
      </c>
      <c r="B292" s="526">
        <f t="shared" si="31"/>
        <v>1456487</v>
      </c>
      <c r="C292" s="526">
        <f t="shared" si="32"/>
        <v>96776</v>
      </c>
      <c r="D292" s="526">
        <f t="shared" si="32"/>
        <v>381425</v>
      </c>
      <c r="E292" s="526">
        <f t="shared" si="32"/>
        <v>948721</v>
      </c>
      <c r="F292" s="526">
        <f t="shared" si="30"/>
        <v>29565</v>
      </c>
      <c r="G292" s="527"/>
      <c r="H292" s="526">
        <f t="shared" si="33"/>
        <v>878102</v>
      </c>
      <c r="I292" s="526">
        <v>90858</v>
      </c>
      <c r="J292" s="526">
        <v>275862</v>
      </c>
      <c r="K292" s="526">
        <v>489537</v>
      </c>
      <c r="L292" s="526">
        <v>21845</v>
      </c>
      <c r="M292" s="527"/>
      <c r="N292" s="526">
        <f t="shared" si="34"/>
        <v>578385</v>
      </c>
      <c r="O292" s="526">
        <v>5918</v>
      </c>
      <c r="P292" s="526">
        <v>105563</v>
      </c>
      <c r="Q292" s="526">
        <v>459184</v>
      </c>
      <c r="R292" s="526">
        <v>7720</v>
      </c>
    </row>
    <row r="293" spans="1:20" s="522" customFormat="1" ht="9" customHeight="1">
      <c r="A293" s="528" t="s">
        <v>73</v>
      </c>
      <c r="B293" s="531">
        <f t="shared" si="31"/>
        <v>487914</v>
      </c>
      <c r="C293" s="531">
        <f t="shared" si="32"/>
        <v>72906</v>
      </c>
      <c r="D293" s="531">
        <f t="shared" si="32"/>
        <v>153195</v>
      </c>
      <c r="E293" s="531">
        <f t="shared" si="32"/>
        <v>260080</v>
      </c>
      <c r="F293" s="531">
        <f t="shared" si="30"/>
        <v>1733</v>
      </c>
      <c r="G293" s="532"/>
      <c r="H293" s="531">
        <f t="shared" si="33"/>
        <v>296585</v>
      </c>
      <c r="I293" s="531">
        <v>63642</v>
      </c>
      <c r="J293" s="531">
        <v>102612</v>
      </c>
      <c r="K293" s="531">
        <v>129103</v>
      </c>
      <c r="L293" s="531">
        <v>1228</v>
      </c>
      <c r="M293" s="532"/>
      <c r="N293" s="531">
        <f t="shared" si="34"/>
        <v>191329</v>
      </c>
      <c r="O293" s="531">
        <v>9264</v>
      </c>
      <c r="P293" s="531">
        <v>50583</v>
      </c>
      <c r="Q293" s="531">
        <v>130977</v>
      </c>
      <c r="R293" s="531">
        <v>505</v>
      </c>
    </row>
    <row r="294" spans="1:20" s="522" customFormat="1" ht="9" customHeight="1">
      <c r="A294" s="528" t="s">
        <v>74</v>
      </c>
      <c r="B294" s="531">
        <f t="shared" si="31"/>
        <v>3201202</v>
      </c>
      <c r="C294" s="531">
        <f t="shared" si="32"/>
        <v>774731</v>
      </c>
      <c r="D294" s="531">
        <f t="shared" si="32"/>
        <v>607734</v>
      </c>
      <c r="E294" s="531">
        <f t="shared" si="32"/>
        <v>1814428</v>
      </c>
      <c r="F294" s="531">
        <f t="shared" si="30"/>
        <v>4309</v>
      </c>
      <c r="G294" s="532"/>
      <c r="H294" s="531">
        <f t="shared" si="33"/>
        <v>2068397</v>
      </c>
      <c r="I294" s="531">
        <v>730554</v>
      </c>
      <c r="J294" s="531">
        <v>505519</v>
      </c>
      <c r="K294" s="531">
        <v>829191</v>
      </c>
      <c r="L294" s="531">
        <v>3133</v>
      </c>
      <c r="M294" s="532"/>
      <c r="N294" s="531">
        <f t="shared" si="34"/>
        <v>1132805</v>
      </c>
      <c r="O294" s="531">
        <v>44177</v>
      </c>
      <c r="P294" s="531">
        <v>102215</v>
      </c>
      <c r="Q294" s="531">
        <v>985237</v>
      </c>
      <c r="R294" s="531">
        <v>1176</v>
      </c>
    </row>
    <row r="295" spans="1:20" s="522" customFormat="1" ht="9" customHeight="1">
      <c r="A295" s="528" t="s">
        <v>75</v>
      </c>
      <c r="B295" s="531">
        <f t="shared" si="31"/>
        <v>953884</v>
      </c>
      <c r="C295" s="531">
        <f t="shared" si="32"/>
        <v>117575</v>
      </c>
      <c r="D295" s="531">
        <f t="shared" si="32"/>
        <v>251877</v>
      </c>
      <c r="E295" s="531">
        <f t="shared" si="32"/>
        <v>581397</v>
      </c>
      <c r="F295" s="531">
        <f t="shared" si="30"/>
        <v>3035</v>
      </c>
      <c r="G295" s="532"/>
      <c r="H295" s="531">
        <f t="shared" si="33"/>
        <v>576738</v>
      </c>
      <c r="I295" s="531">
        <v>110739</v>
      </c>
      <c r="J295" s="531">
        <v>167875</v>
      </c>
      <c r="K295" s="531">
        <v>295596</v>
      </c>
      <c r="L295" s="531">
        <v>2528</v>
      </c>
      <c r="M295" s="532"/>
      <c r="N295" s="531">
        <f t="shared" si="34"/>
        <v>377146</v>
      </c>
      <c r="O295" s="531">
        <v>6836</v>
      </c>
      <c r="P295" s="531">
        <v>84002</v>
      </c>
      <c r="Q295" s="531">
        <v>285801</v>
      </c>
      <c r="R295" s="531">
        <v>507</v>
      </c>
    </row>
    <row r="296" spans="1:20" s="522" customFormat="1" ht="9" customHeight="1">
      <c r="A296" s="523" t="s">
        <v>76</v>
      </c>
      <c r="B296" s="526">
        <f t="shared" si="31"/>
        <v>604013</v>
      </c>
      <c r="C296" s="526">
        <f t="shared" si="32"/>
        <v>147052</v>
      </c>
      <c r="D296" s="526">
        <f t="shared" si="32"/>
        <v>121945</v>
      </c>
      <c r="E296" s="526">
        <f t="shared" si="32"/>
        <v>330229</v>
      </c>
      <c r="F296" s="526">
        <f t="shared" si="30"/>
        <v>4787</v>
      </c>
      <c r="G296" s="527"/>
      <c r="H296" s="526">
        <f t="shared" si="33"/>
        <v>386616</v>
      </c>
      <c r="I296" s="526">
        <v>129328</v>
      </c>
      <c r="J296" s="526">
        <v>96878</v>
      </c>
      <c r="K296" s="526">
        <v>157694</v>
      </c>
      <c r="L296" s="526">
        <v>2716</v>
      </c>
      <c r="M296" s="527"/>
      <c r="N296" s="526">
        <f t="shared" si="34"/>
        <v>217397</v>
      </c>
      <c r="O296" s="526">
        <v>17724</v>
      </c>
      <c r="P296" s="526">
        <v>25067</v>
      </c>
      <c r="Q296" s="526">
        <v>172535</v>
      </c>
      <c r="R296" s="526">
        <v>2071</v>
      </c>
    </row>
    <row r="297" spans="1:20" s="522" customFormat="1" ht="9" customHeight="1">
      <c r="A297" s="528"/>
      <c r="B297" s="528"/>
      <c r="C297" s="529"/>
      <c r="D297" s="529"/>
      <c r="E297" s="529"/>
      <c r="F297" s="529"/>
      <c r="G297" s="529"/>
      <c r="H297" s="528"/>
      <c r="I297" s="529"/>
      <c r="J297" s="529"/>
      <c r="K297" s="529"/>
      <c r="L297" s="529"/>
      <c r="M297" s="529"/>
      <c r="N297" s="528"/>
      <c r="O297" s="529"/>
      <c r="P297" s="529"/>
      <c r="Q297" s="529"/>
      <c r="R297" s="529"/>
      <c r="S297" s="529"/>
      <c r="T297" s="529"/>
    </row>
    <row r="298" spans="1:20" ht="9" customHeight="1">
      <c r="A298" s="513">
        <v>2013</v>
      </c>
      <c r="B298" s="514"/>
      <c r="C298" s="514"/>
      <c r="D298" s="514"/>
      <c r="E298" s="514"/>
      <c r="F298" s="514"/>
      <c r="G298" s="512"/>
      <c r="H298" s="512"/>
      <c r="I298" s="512"/>
      <c r="J298" s="512"/>
      <c r="K298" s="512"/>
      <c r="L298" s="512"/>
      <c r="M298" s="512"/>
      <c r="N298" s="512"/>
      <c r="O298" s="512"/>
      <c r="P298" s="512"/>
      <c r="Q298" s="512"/>
      <c r="R298" s="512"/>
    </row>
    <row r="299" spans="1:20" s="517" customFormat="1" ht="9" customHeight="1">
      <c r="A299" s="515" t="s">
        <v>44</v>
      </c>
      <c r="B299" s="514">
        <f>SUM(B301:B332)</f>
        <v>49296229</v>
      </c>
      <c r="C299" s="514">
        <f>SUM(C301:C332)</f>
        <v>6594165</v>
      </c>
      <c r="D299" s="514">
        <f>SUM(D301:D332)</f>
        <v>11636857</v>
      </c>
      <c r="E299" s="514">
        <f>SUM(E301:E332)</f>
        <v>30767751</v>
      </c>
      <c r="F299" s="514">
        <f>SUM(F301:F332)</f>
        <v>297456</v>
      </c>
      <c r="G299" s="514"/>
      <c r="H299" s="514">
        <f>SUM(H301:H332)</f>
        <v>30333984</v>
      </c>
      <c r="I299" s="514">
        <f>SUM(I301:I332)</f>
        <v>5889780</v>
      </c>
      <c r="J299" s="514">
        <f>SUM(J301:J332)</f>
        <v>8622524</v>
      </c>
      <c r="K299" s="514">
        <f>SUM(K301:K332)</f>
        <v>15632217</v>
      </c>
      <c r="L299" s="514">
        <f>SUM(L301:L332)</f>
        <v>189463</v>
      </c>
      <c r="M299" s="514"/>
      <c r="N299" s="514">
        <f>SUM(N301:N332)</f>
        <v>18962245</v>
      </c>
      <c r="O299" s="514">
        <f>SUM(O301:O332)</f>
        <v>704385</v>
      </c>
      <c r="P299" s="514">
        <f>SUM(P301:P332)</f>
        <v>3014333</v>
      </c>
      <c r="Q299" s="514">
        <f>SUM(Q301:Q332)</f>
        <v>15135534</v>
      </c>
      <c r="R299" s="514">
        <f>SUM(R301:R332)</f>
        <v>107993</v>
      </c>
    </row>
    <row r="300" spans="1:20" s="517" customFormat="1" ht="3.95" customHeight="1">
      <c r="A300" s="515"/>
      <c r="B300" s="514"/>
      <c r="C300" s="514"/>
      <c r="D300" s="514"/>
      <c r="E300" s="514"/>
      <c r="F300" s="514"/>
      <c r="G300" s="514"/>
      <c r="H300" s="514"/>
      <c r="I300" s="514"/>
      <c r="J300" s="514"/>
      <c r="K300" s="514"/>
      <c r="L300" s="514"/>
      <c r="M300" s="514"/>
      <c r="N300" s="514"/>
      <c r="O300" s="514"/>
      <c r="P300" s="514"/>
      <c r="Q300" s="514"/>
      <c r="R300" s="514"/>
    </row>
    <row r="301" spans="1:20" s="522" customFormat="1" ht="9" customHeight="1">
      <c r="A301" s="518" t="s">
        <v>45</v>
      </c>
      <c r="B301" s="520">
        <f>SUM(C301:F301)</f>
        <v>499735</v>
      </c>
      <c r="C301" s="520">
        <f>SUM(I301,O301)</f>
        <v>28344</v>
      </c>
      <c r="D301" s="520">
        <f>SUM(J301,P301)</f>
        <v>144002</v>
      </c>
      <c r="E301" s="520">
        <f>SUM(K301,Q301)</f>
        <v>326677</v>
      </c>
      <c r="F301" s="520">
        <f t="shared" ref="F301:F332" si="35">SUM(L301,R301)</f>
        <v>712</v>
      </c>
      <c r="G301" s="521"/>
      <c r="H301" s="520">
        <f>SUM(I301:L301)</f>
        <v>304192</v>
      </c>
      <c r="I301" s="520">
        <v>26073</v>
      </c>
      <c r="J301" s="520">
        <v>108618</v>
      </c>
      <c r="K301" s="520">
        <v>169180</v>
      </c>
      <c r="L301" s="520">
        <v>321</v>
      </c>
      <c r="M301" s="521"/>
      <c r="N301" s="520">
        <f>SUM(O301:R301)</f>
        <v>195543</v>
      </c>
      <c r="O301" s="520">
        <v>2271</v>
      </c>
      <c r="P301" s="520">
        <v>35384</v>
      </c>
      <c r="Q301" s="520">
        <v>157497</v>
      </c>
      <c r="R301" s="520">
        <v>391</v>
      </c>
    </row>
    <row r="302" spans="1:20" s="522" customFormat="1" ht="9" customHeight="1">
      <c r="A302" s="518" t="s">
        <v>46</v>
      </c>
      <c r="B302" s="520">
        <f t="shared" ref="B302:B332" si="36">SUM(C302:F302)</f>
        <v>1487721</v>
      </c>
      <c r="C302" s="520">
        <f t="shared" ref="C302:E332" si="37">SUM(I302,O302)</f>
        <v>79268</v>
      </c>
      <c r="D302" s="520">
        <f t="shared" si="37"/>
        <v>413423</v>
      </c>
      <c r="E302" s="520">
        <f t="shared" si="37"/>
        <v>910577</v>
      </c>
      <c r="F302" s="520">
        <f t="shared" si="35"/>
        <v>84453</v>
      </c>
      <c r="G302" s="520"/>
      <c r="H302" s="520">
        <f t="shared" ref="H302:H332" si="38">SUM(I302:L302)</f>
        <v>892625</v>
      </c>
      <c r="I302" s="520">
        <v>57221</v>
      </c>
      <c r="J302" s="520">
        <v>272447</v>
      </c>
      <c r="K302" s="520">
        <v>503898</v>
      </c>
      <c r="L302" s="520">
        <v>59059</v>
      </c>
      <c r="M302" s="520"/>
      <c r="N302" s="520">
        <f t="shared" ref="N302:N332" si="39">SUM(O302:R302)</f>
        <v>595096</v>
      </c>
      <c r="O302" s="520">
        <v>22047</v>
      </c>
      <c r="P302" s="520">
        <v>140976</v>
      </c>
      <c r="Q302" s="520">
        <v>406679</v>
      </c>
      <c r="R302" s="520">
        <v>25394</v>
      </c>
    </row>
    <row r="303" spans="1:20" s="522" customFormat="1" ht="9" customHeight="1">
      <c r="A303" s="518" t="s">
        <v>47</v>
      </c>
      <c r="B303" s="520">
        <f t="shared" si="36"/>
        <v>335088</v>
      </c>
      <c r="C303" s="520">
        <f t="shared" si="37"/>
        <v>28094</v>
      </c>
      <c r="D303" s="520">
        <f t="shared" si="37"/>
        <v>59619</v>
      </c>
      <c r="E303" s="520">
        <f t="shared" si="37"/>
        <v>246490</v>
      </c>
      <c r="F303" s="520">
        <f t="shared" si="35"/>
        <v>885</v>
      </c>
      <c r="G303" s="521"/>
      <c r="H303" s="520">
        <f t="shared" si="38"/>
        <v>200442</v>
      </c>
      <c r="I303" s="520">
        <v>23871</v>
      </c>
      <c r="J303" s="520">
        <v>46309</v>
      </c>
      <c r="K303" s="520">
        <v>129693</v>
      </c>
      <c r="L303" s="520">
        <v>569</v>
      </c>
      <c r="M303" s="521"/>
      <c r="N303" s="520">
        <f t="shared" si="39"/>
        <v>134646</v>
      </c>
      <c r="O303" s="520">
        <v>4223</v>
      </c>
      <c r="P303" s="520">
        <v>13310</v>
      </c>
      <c r="Q303" s="520">
        <v>116797</v>
      </c>
      <c r="R303" s="520">
        <v>316</v>
      </c>
    </row>
    <row r="304" spans="1:20" s="522" customFormat="1" ht="9" customHeight="1">
      <c r="A304" s="523" t="s">
        <v>48</v>
      </c>
      <c r="B304" s="526">
        <f t="shared" si="36"/>
        <v>389324</v>
      </c>
      <c r="C304" s="526">
        <f t="shared" si="37"/>
        <v>70572</v>
      </c>
      <c r="D304" s="526">
        <f t="shared" si="37"/>
        <v>84709</v>
      </c>
      <c r="E304" s="526">
        <f t="shared" si="37"/>
        <v>233124</v>
      </c>
      <c r="F304" s="526">
        <f t="shared" si="35"/>
        <v>919</v>
      </c>
      <c r="G304" s="527"/>
      <c r="H304" s="526">
        <f t="shared" si="38"/>
        <v>250056</v>
      </c>
      <c r="I304" s="526">
        <v>67798</v>
      </c>
      <c r="J304" s="526">
        <v>62854</v>
      </c>
      <c r="K304" s="526">
        <v>119002</v>
      </c>
      <c r="L304" s="526">
        <v>402</v>
      </c>
      <c r="M304" s="527"/>
      <c r="N304" s="526">
        <f t="shared" si="39"/>
        <v>139268</v>
      </c>
      <c r="O304" s="526">
        <v>2774</v>
      </c>
      <c r="P304" s="526">
        <v>21855</v>
      </c>
      <c r="Q304" s="526">
        <v>114122</v>
      </c>
      <c r="R304" s="526">
        <v>517</v>
      </c>
    </row>
    <row r="305" spans="1:18" s="522" customFormat="1" ht="9" customHeight="1">
      <c r="A305" s="528" t="s">
        <v>49</v>
      </c>
      <c r="B305" s="531">
        <f t="shared" si="36"/>
        <v>1246378</v>
      </c>
      <c r="C305" s="531">
        <f t="shared" si="37"/>
        <v>60456</v>
      </c>
      <c r="D305" s="531">
        <f t="shared" si="37"/>
        <v>413464</v>
      </c>
      <c r="E305" s="531">
        <f t="shared" si="37"/>
        <v>763504</v>
      </c>
      <c r="F305" s="531">
        <f t="shared" si="35"/>
        <v>8954</v>
      </c>
      <c r="G305" s="532"/>
      <c r="H305" s="531">
        <f t="shared" si="38"/>
        <v>784826</v>
      </c>
      <c r="I305" s="531">
        <v>56737</v>
      </c>
      <c r="J305" s="531">
        <v>320346</v>
      </c>
      <c r="K305" s="531">
        <v>401556</v>
      </c>
      <c r="L305" s="531">
        <v>6187</v>
      </c>
      <c r="M305" s="532"/>
      <c r="N305" s="531">
        <f t="shared" si="39"/>
        <v>461552</v>
      </c>
      <c r="O305" s="531">
        <v>3719</v>
      </c>
      <c r="P305" s="531">
        <v>93118</v>
      </c>
      <c r="Q305" s="531">
        <v>361948</v>
      </c>
      <c r="R305" s="531">
        <v>2767</v>
      </c>
    </row>
    <row r="306" spans="1:18" s="522" customFormat="1" ht="9" customHeight="1">
      <c r="A306" s="528" t="s">
        <v>50</v>
      </c>
      <c r="B306" s="531">
        <f t="shared" si="36"/>
        <v>332044</v>
      </c>
      <c r="C306" s="531">
        <f t="shared" si="37"/>
        <v>36709</v>
      </c>
      <c r="D306" s="531">
        <f t="shared" si="37"/>
        <v>62291</v>
      </c>
      <c r="E306" s="531">
        <f t="shared" si="37"/>
        <v>229900</v>
      </c>
      <c r="F306" s="531">
        <f t="shared" si="35"/>
        <v>3144</v>
      </c>
      <c r="G306" s="532"/>
      <c r="H306" s="531">
        <f t="shared" si="38"/>
        <v>188154</v>
      </c>
      <c r="I306" s="531">
        <v>30461</v>
      </c>
      <c r="J306" s="531">
        <v>48211</v>
      </c>
      <c r="K306" s="531">
        <v>108040</v>
      </c>
      <c r="L306" s="531">
        <v>1442</v>
      </c>
      <c r="M306" s="532"/>
      <c r="N306" s="531">
        <f t="shared" si="39"/>
        <v>143890</v>
      </c>
      <c r="O306" s="531">
        <v>6248</v>
      </c>
      <c r="P306" s="531">
        <v>14080</v>
      </c>
      <c r="Q306" s="531">
        <v>121860</v>
      </c>
      <c r="R306" s="531">
        <v>1702</v>
      </c>
    </row>
    <row r="307" spans="1:18" s="522" customFormat="1" ht="9" customHeight="1">
      <c r="A307" s="528" t="s">
        <v>51</v>
      </c>
      <c r="B307" s="531">
        <f t="shared" si="36"/>
        <v>1890653</v>
      </c>
      <c r="C307" s="531">
        <f t="shared" si="37"/>
        <v>736300</v>
      </c>
      <c r="D307" s="531">
        <f t="shared" si="37"/>
        <v>263597</v>
      </c>
      <c r="E307" s="531">
        <f t="shared" si="37"/>
        <v>884984</v>
      </c>
      <c r="F307" s="531">
        <f t="shared" si="35"/>
        <v>5772</v>
      </c>
      <c r="G307" s="532"/>
      <c r="H307" s="531">
        <f t="shared" si="38"/>
        <v>1323265</v>
      </c>
      <c r="I307" s="531">
        <v>693380</v>
      </c>
      <c r="J307" s="531">
        <v>199520</v>
      </c>
      <c r="K307" s="531">
        <v>425680</v>
      </c>
      <c r="L307" s="531">
        <v>4685</v>
      </c>
      <c r="M307" s="532"/>
      <c r="N307" s="531">
        <f t="shared" si="39"/>
        <v>567388</v>
      </c>
      <c r="O307" s="531">
        <v>42920</v>
      </c>
      <c r="P307" s="531">
        <v>64077</v>
      </c>
      <c r="Q307" s="531">
        <v>459304</v>
      </c>
      <c r="R307" s="531">
        <v>1087</v>
      </c>
    </row>
    <row r="308" spans="1:18" s="522" customFormat="1" ht="9" customHeight="1">
      <c r="A308" s="523" t="s">
        <v>52</v>
      </c>
      <c r="B308" s="526">
        <f t="shared" si="36"/>
        <v>1473818</v>
      </c>
      <c r="C308" s="526">
        <f t="shared" si="37"/>
        <v>128749</v>
      </c>
      <c r="D308" s="526">
        <f t="shared" si="37"/>
        <v>473182</v>
      </c>
      <c r="E308" s="526">
        <f t="shared" si="37"/>
        <v>833180</v>
      </c>
      <c r="F308" s="526">
        <f t="shared" si="35"/>
        <v>38707</v>
      </c>
      <c r="G308" s="527"/>
      <c r="H308" s="526">
        <f t="shared" si="38"/>
        <v>921465</v>
      </c>
      <c r="I308" s="526">
        <v>123883</v>
      </c>
      <c r="J308" s="526">
        <v>321286</v>
      </c>
      <c r="K308" s="526">
        <v>452526</v>
      </c>
      <c r="L308" s="526">
        <v>23770</v>
      </c>
      <c r="M308" s="527"/>
      <c r="N308" s="526">
        <f t="shared" si="39"/>
        <v>552353</v>
      </c>
      <c r="O308" s="526">
        <v>4866</v>
      </c>
      <c r="P308" s="526">
        <v>151896</v>
      </c>
      <c r="Q308" s="526">
        <v>380654</v>
      </c>
      <c r="R308" s="526">
        <v>14937</v>
      </c>
    </row>
    <row r="309" spans="1:18" s="522" customFormat="1" ht="9" customHeight="1">
      <c r="A309" s="528" t="s">
        <v>53</v>
      </c>
      <c r="B309" s="532">
        <f t="shared" si="36"/>
        <v>4082974</v>
      </c>
      <c r="C309" s="531">
        <f t="shared" si="37"/>
        <v>6185</v>
      </c>
      <c r="D309" s="531">
        <f t="shared" si="37"/>
        <v>679742</v>
      </c>
      <c r="E309" s="531">
        <f t="shared" si="37"/>
        <v>3383245</v>
      </c>
      <c r="F309" s="531">
        <f t="shared" si="35"/>
        <v>13802</v>
      </c>
      <c r="G309" s="532"/>
      <c r="H309" s="532">
        <f t="shared" si="38"/>
        <v>2286792</v>
      </c>
      <c r="I309" s="532">
        <v>5462</v>
      </c>
      <c r="J309" s="531">
        <v>486184</v>
      </c>
      <c r="K309" s="531">
        <v>1787610</v>
      </c>
      <c r="L309" s="531">
        <v>7536</v>
      </c>
      <c r="M309" s="532"/>
      <c r="N309" s="532">
        <f t="shared" si="39"/>
        <v>1796182</v>
      </c>
      <c r="O309" s="532">
        <v>723</v>
      </c>
      <c r="P309" s="531">
        <v>193558</v>
      </c>
      <c r="Q309" s="531">
        <v>1595635</v>
      </c>
      <c r="R309" s="531">
        <v>6266</v>
      </c>
    </row>
    <row r="310" spans="1:18" s="522" customFormat="1" ht="9" customHeight="1">
      <c r="A310" s="528" t="s">
        <v>54</v>
      </c>
      <c r="B310" s="531">
        <f t="shared" si="36"/>
        <v>690179</v>
      </c>
      <c r="C310" s="531">
        <f t="shared" si="37"/>
        <v>97248</v>
      </c>
      <c r="D310" s="531">
        <f t="shared" si="37"/>
        <v>189119</v>
      </c>
      <c r="E310" s="531">
        <f t="shared" si="37"/>
        <v>401681</v>
      </c>
      <c r="F310" s="531">
        <f t="shared" si="35"/>
        <v>2131</v>
      </c>
      <c r="G310" s="532"/>
      <c r="H310" s="531">
        <f t="shared" si="38"/>
        <v>451718</v>
      </c>
      <c r="I310" s="531">
        <v>93467</v>
      </c>
      <c r="J310" s="531">
        <v>155318</v>
      </c>
      <c r="K310" s="531">
        <v>201161</v>
      </c>
      <c r="L310" s="531">
        <v>1772</v>
      </c>
      <c r="M310" s="532"/>
      <c r="N310" s="531">
        <f t="shared" si="39"/>
        <v>238461</v>
      </c>
      <c r="O310" s="531">
        <v>3781</v>
      </c>
      <c r="P310" s="531">
        <v>33801</v>
      </c>
      <c r="Q310" s="531">
        <v>200520</v>
      </c>
      <c r="R310" s="531">
        <v>359</v>
      </c>
    </row>
    <row r="311" spans="1:18" s="522" customFormat="1" ht="9" customHeight="1">
      <c r="A311" s="528" t="s">
        <v>55</v>
      </c>
      <c r="B311" s="531">
        <f t="shared" si="36"/>
        <v>2340876</v>
      </c>
      <c r="C311" s="531">
        <f t="shared" si="37"/>
        <v>262394</v>
      </c>
      <c r="D311" s="531">
        <f t="shared" si="37"/>
        <v>705575</v>
      </c>
      <c r="E311" s="531">
        <f t="shared" si="37"/>
        <v>1369283</v>
      </c>
      <c r="F311" s="531">
        <f t="shared" si="35"/>
        <v>3624</v>
      </c>
      <c r="G311" s="532"/>
      <c r="H311" s="531">
        <f t="shared" si="38"/>
        <v>1418624</v>
      </c>
      <c r="I311" s="531">
        <v>236801</v>
      </c>
      <c r="J311" s="531">
        <v>515786</v>
      </c>
      <c r="K311" s="531">
        <v>665054</v>
      </c>
      <c r="L311" s="531">
        <v>983</v>
      </c>
      <c r="M311" s="532"/>
      <c r="N311" s="531">
        <f t="shared" si="39"/>
        <v>922252</v>
      </c>
      <c r="O311" s="531">
        <v>25593</v>
      </c>
      <c r="P311" s="531">
        <v>189789</v>
      </c>
      <c r="Q311" s="531">
        <v>704229</v>
      </c>
      <c r="R311" s="531">
        <v>2641</v>
      </c>
    </row>
    <row r="312" spans="1:18" s="522" customFormat="1" ht="9" customHeight="1">
      <c r="A312" s="523" t="s">
        <v>56</v>
      </c>
      <c r="B312" s="526">
        <f t="shared" si="36"/>
        <v>1377871</v>
      </c>
      <c r="C312" s="526">
        <f t="shared" si="37"/>
        <v>426349</v>
      </c>
      <c r="D312" s="526">
        <f t="shared" si="37"/>
        <v>204416</v>
      </c>
      <c r="E312" s="526">
        <f t="shared" si="37"/>
        <v>746176</v>
      </c>
      <c r="F312" s="526">
        <f t="shared" si="35"/>
        <v>930</v>
      </c>
      <c r="G312" s="527"/>
      <c r="H312" s="526">
        <f t="shared" si="38"/>
        <v>841644</v>
      </c>
      <c r="I312" s="526">
        <v>361842</v>
      </c>
      <c r="J312" s="526">
        <v>138029</v>
      </c>
      <c r="K312" s="526">
        <v>340843</v>
      </c>
      <c r="L312" s="526">
        <v>930</v>
      </c>
      <c r="M312" s="527"/>
      <c r="N312" s="526">
        <f t="shared" si="39"/>
        <v>536227</v>
      </c>
      <c r="O312" s="526">
        <v>64507</v>
      </c>
      <c r="P312" s="526">
        <v>66387</v>
      </c>
      <c r="Q312" s="526">
        <v>405333</v>
      </c>
      <c r="R312" s="526">
        <v>0</v>
      </c>
    </row>
    <row r="313" spans="1:18" s="522" customFormat="1" ht="9" customHeight="1">
      <c r="A313" s="528" t="s">
        <v>57</v>
      </c>
      <c r="B313" s="531">
        <f t="shared" si="36"/>
        <v>1117998</v>
      </c>
      <c r="C313" s="531">
        <f t="shared" si="37"/>
        <v>245778</v>
      </c>
      <c r="D313" s="531">
        <f t="shared" si="37"/>
        <v>260223</v>
      </c>
      <c r="E313" s="531">
        <f t="shared" si="37"/>
        <v>610468</v>
      </c>
      <c r="F313" s="531">
        <f t="shared" si="35"/>
        <v>1529</v>
      </c>
      <c r="G313" s="532"/>
      <c r="H313" s="531">
        <f t="shared" si="38"/>
        <v>704605</v>
      </c>
      <c r="I313" s="531">
        <v>212070</v>
      </c>
      <c r="J313" s="531">
        <v>189775</v>
      </c>
      <c r="K313" s="531">
        <v>301322</v>
      </c>
      <c r="L313" s="531">
        <v>1438</v>
      </c>
      <c r="M313" s="532"/>
      <c r="N313" s="531">
        <f t="shared" si="39"/>
        <v>413393</v>
      </c>
      <c r="O313" s="531">
        <v>33708</v>
      </c>
      <c r="P313" s="531">
        <v>70448</v>
      </c>
      <c r="Q313" s="531">
        <v>309146</v>
      </c>
      <c r="R313" s="531">
        <v>91</v>
      </c>
    </row>
    <row r="314" spans="1:18" s="522" customFormat="1" ht="9" customHeight="1">
      <c r="A314" s="528" t="s">
        <v>58</v>
      </c>
      <c r="B314" s="531">
        <f t="shared" si="36"/>
        <v>3365048</v>
      </c>
      <c r="C314" s="531">
        <f t="shared" si="37"/>
        <v>293590</v>
      </c>
      <c r="D314" s="531">
        <f t="shared" si="37"/>
        <v>881129</v>
      </c>
      <c r="E314" s="531">
        <f t="shared" si="37"/>
        <v>2179518</v>
      </c>
      <c r="F314" s="531">
        <f t="shared" si="35"/>
        <v>10811</v>
      </c>
      <c r="G314" s="532"/>
      <c r="H314" s="531">
        <f t="shared" si="38"/>
        <v>1992345</v>
      </c>
      <c r="I314" s="531">
        <v>262607</v>
      </c>
      <c r="J314" s="531">
        <v>638440</v>
      </c>
      <c r="K314" s="531">
        <v>1085744</v>
      </c>
      <c r="L314" s="531">
        <v>5554</v>
      </c>
      <c r="M314" s="532"/>
      <c r="N314" s="531">
        <f t="shared" si="39"/>
        <v>1372703</v>
      </c>
      <c r="O314" s="531">
        <v>30983</v>
      </c>
      <c r="P314" s="531">
        <v>242689</v>
      </c>
      <c r="Q314" s="531">
        <v>1093774</v>
      </c>
      <c r="R314" s="531">
        <v>5257</v>
      </c>
    </row>
    <row r="315" spans="1:18" s="522" customFormat="1" ht="9" customHeight="1">
      <c r="A315" s="528" t="s">
        <v>59</v>
      </c>
      <c r="B315" s="531">
        <f t="shared" si="36"/>
        <v>6786505</v>
      </c>
      <c r="C315" s="531">
        <f t="shared" si="37"/>
        <v>348920</v>
      </c>
      <c r="D315" s="531">
        <f t="shared" si="37"/>
        <v>1746282</v>
      </c>
      <c r="E315" s="531">
        <f t="shared" si="37"/>
        <v>4676510</v>
      </c>
      <c r="F315" s="531">
        <f t="shared" si="35"/>
        <v>14793</v>
      </c>
      <c r="G315" s="532"/>
      <c r="H315" s="531">
        <f t="shared" si="38"/>
        <v>4188644</v>
      </c>
      <c r="I315" s="531">
        <v>305526</v>
      </c>
      <c r="J315" s="531">
        <v>1339951</v>
      </c>
      <c r="K315" s="531">
        <v>2536018</v>
      </c>
      <c r="L315" s="531">
        <v>7149</v>
      </c>
      <c r="M315" s="532"/>
      <c r="N315" s="531">
        <f t="shared" si="39"/>
        <v>2597861</v>
      </c>
      <c r="O315" s="531">
        <v>43394</v>
      </c>
      <c r="P315" s="531">
        <v>406331</v>
      </c>
      <c r="Q315" s="531">
        <v>2140492</v>
      </c>
      <c r="R315" s="531">
        <v>7644</v>
      </c>
    </row>
    <row r="316" spans="1:18" s="522" customFormat="1" ht="9" customHeight="1">
      <c r="A316" s="523" t="s">
        <v>60</v>
      </c>
      <c r="B316" s="526">
        <f t="shared" si="36"/>
        <v>1844021</v>
      </c>
      <c r="C316" s="526">
        <f t="shared" si="37"/>
        <v>429259</v>
      </c>
      <c r="D316" s="526">
        <f t="shared" si="37"/>
        <v>371650</v>
      </c>
      <c r="E316" s="526">
        <f t="shared" si="37"/>
        <v>1036217</v>
      </c>
      <c r="F316" s="526">
        <f t="shared" si="35"/>
        <v>6895</v>
      </c>
      <c r="G316" s="527"/>
      <c r="H316" s="526">
        <f t="shared" si="38"/>
        <v>1153729</v>
      </c>
      <c r="I316" s="526">
        <v>383471</v>
      </c>
      <c r="J316" s="526">
        <v>279640</v>
      </c>
      <c r="K316" s="526">
        <v>486884</v>
      </c>
      <c r="L316" s="526">
        <v>3734</v>
      </c>
      <c r="M316" s="527"/>
      <c r="N316" s="526">
        <f t="shared" si="39"/>
        <v>690292</v>
      </c>
      <c r="O316" s="526">
        <v>45788</v>
      </c>
      <c r="P316" s="526">
        <v>92010</v>
      </c>
      <c r="Q316" s="526">
        <v>549333</v>
      </c>
      <c r="R316" s="526">
        <v>3161</v>
      </c>
    </row>
    <row r="317" spans="1:18" s="522" customFormat="1" ht="9" customHeight="1">
      <c r="A317" s="528" t="s">
        <v>61</v>
      </c>
      <c r="B317" s="531">
        <f t="shared" si="36"/>
        <v>787559</v>
      </c>
      <c r="C317" s="531">
        <f t="shared" si="37"/>
        <v>81218</v>
      </c>
      <c r="D317" s="531">
        <f t="shared" si="37"/>
        <v>172262</v>
      </c>
      <c r="E317" s="531">
        <f t="shared" si="37"/>
        <v>532145</v>
      </c>
      <c r="F317" s="531">
        <f t="shared" si="35"/>
        <v>1934</v>
      </c>
      <c r="G317" s="532"/>
      <c r="H317" s="531">
        <f t="shared" si="38"/>
        <v>461254</v>
      </c>
      <c r="I317" s="531">
        <v>75145</v>
      </c>
      <c r="J317" s="531">
        <v>134685</v>
      </c>
      <c r="K317" s="531">
        <v>250485</v>
      </c>
      <c r="L317" s="531">
        <v>939</v>
      </c>
      <c r="M317" s="532"/>
      <c r="N317" s="531">
        <f t="shared" si="39"/>
        <v>326305</v>
      </c>
      <c r="O317" s="531">
        <v>6073</v>
      </c>
      <c r="P317" s="531">
        <v>37577</v>
      </c>
      <c r="Q317" s="531">
        <v>281660</v>
      </c>
      <c r="R317" s="531">
        <v>995</v>
      </c>
    </row>
    <row r="318" spans="1:18" s="522" customFormat="1" ht="9" customHeight="1">
      <c r="A318" s="528" t="s">
        <v>62</v>
      </c>
      <c r="B318" s="531">
        <f t="shared" si="36"/>
        <v>513529</v>
      </c>
      <c r="C318" s="531">
        <f t="shared" si="37"/>
        <v>92556</v>
      </c>
      <c r="D318" s="531">
        <f t="shared" si="37"/>
        <v>72620</v>
      </c>
      <c r="E318" s="531">
        <f t="shared" si="37"/>
        <v>346205</v>
      </c>
      <c r="F318" s="531">
        <f t="shared" si="35"/>
        <v>2148</v>
      </c>
      <c r="G318" s="532"/>
      <c r="H318" s="531">
        <f t="shared" si="38"/>
        <v>306411</v>
      </c>
      <c r="I318" s="531">
        <v>87559</v>
      </c>
      <c r="J318" s="531">
        <v>56718</v>
      </c>
      <c r="K318" s="531">
        <v>160243</v>
      </c>
      <c r="L318" s="531">
        <v>1891</v>
      </c>
      <c r="M318" s="532"/>
      <c r="N318" s="531">
        <f t="shared" si="39"/>
        <v>207118</v>
      </c>
      <c r="O318" s="531">
        <v>4997</v>
      </c>
      <c r="P318" s="531">
        <v>15902</v>
      </c>
      <c r="Q318" s="531">
        <v>185962</v>
      </c>
      <c r="R318" s="531">
        <v>257</v>
      </c>
    </row>
    <row r="319" spans="1:18" s="522" customFormat="1" ht="9" customHeight="1">
      <c r="A319" s="528" t="s">
        <v>63</v>
      </c>
      <c r="B319" s="531">
        <f t="shared" si="36"/>
        <v>2183357</v>
      </c>
      <c r="C319" s="531">
        <f t="shared" si="37"/>
        <v>40760</v>
      </c>
      <c r="D319" s="531">
        <f t="shared" si="37"/>
        <v>691912</v>
      </c>
      <c r="E319" s="531">
        <f t="shared" si="37"/>
        <v>1440426</v>
      </c>
      <c r="F319" s="531">
        <f t="shared" si="35"/>
        <v>10259</v>
      </c>
      <c r="G319" s="532"/>
      <c r="H319" s="531">
        <f t="shared" si="38"/>
        <v>1369499</v>
      </c>
      <c r="I319" s="531">
        <v>38561</v>
      </c>
      <c r="J319" s="531">
        <v>540394</v>
      </c>
      <c r="K319" s="531">
        <v>783385</v>
      </c>
      <c r="L319" s="531">
        <v>7159</v>
      </c>
      <c r="M319" s="532"/>
      <c r="N319" s="531">
        <f t="shared" si="39"/>
        <v>813858</v>
      </c>
      <c r="O319" s="531">
        <v>2199</v>
      </c>
      <c r="P319" s="531">
        <v>151518</v>
      </c>
      <c r="Q319" s="531">
        <v>657041</v>
      </c>
      <c r="R319" s="531">
        <v>3100</v>
      </c>
    </row>
    <row r="320" spans="1:18" s="522" customFormat="1" ht="9" customHeight="1">
      <c r="A320" s="523" t="s">
        <v>64</v>
      </c>
      <c r="B320" s="526">
        <f t="shared" si="36"/>
        <v>1549234</v>
      </c>
      <c r="C320" s="526">
        <f t="shared" si="37"/>
        <v>453034</v>
      </c>
      <c r="D320" s="526">
        <f t="shared" si="37"/>
        <v>309448</v>
      </c>
      <c r="E320" s="526">
        <f t="shared" si="37"/>
        <v>782259</v>
      </c>
      <c r="F320" s="526">
        <f t="shared" si="35"/>
        <v>4493</v>
      </c>
      <c r="G320" s="527"/>
      <c r="H320" s="526">
        <f t="shared" si="38"/>
        <v>933978</v>
      </c>
      <c r="I320" s="526">
        <v>399463</v>
      </c>
      <c r="J320" s="526">
        <v>191298</v>
      </c>
      <c r="K320" s="526">
        <v>339873</v>
      </c>
      <c r="L320" s="526">
        <v>3344</v>
      </c>
      <c r="M320" s="527"/>
      <c r="N320" s="526">
        <f t="shared" si="39"/>
        <v>615256</v>
      </c>
      <c r="O320" s="526">
        <v>53571</v>
      </c>
      <c r="P320" s="526">
        <v>118150</v>
      </c>
      <c r="Q320" s="526">
        <v>442386</v>
      </c>
      <c r="R320" s="526">
        <v>1149</v>
      </c>
    </row>
    <row r="321" spans="1:20" s="522" customFormat="1" ht="9" customHeight="1">
      <c r="A321" s="528" t="s">
        <v>65</v>
      </c>
      <c r="B321" s="531">
        <f t="shared" si="36"/>
        <v>2508893</v>
      </c>
      <c r="C321" s="531">
        <f t="shared" si="37"/>
        <v>645664</v>
      </c>
      <c r="D321" s="531">
        <f t="shared" si="37"/>
        <v>532018</v>
      </c>
      <c r="E321" s="531">
        <f t="shared" si="37"/>
        <v>1322308</v>
      </c>
      <c r="F321" s="531">
        <f t="shared" si="35"/>
        <v>8903</v>
      </c>
      <c r="G321" s="532"/>
      <c r="H321" s="531">
        <f t="shared" si="38"/>
        <v>1533971</v>
      </c>
      <c r="I321" s="531">
        <v>528168</v>
      </c>
      <c r="J321" s="531">
        <v>373918</v>
      </c>
      <c r="K321" s="531">
        <v>626742</v>
      </c>
      <c r="L321" s="531">
        <v>5143</v>
      </c>
      <c r="M321" s="532"/>
      <c r="N321" s="531">
        <f t="shared" si="39"/>
        <v>974922</v>
      </c>
      <c r="O321" s="531">
        <v>117496</v>
      </c>
      <c r="P321" s="531">
        <v>158100</v>
      </c>
      <c r="Q321" s="531">
        <v>695566</v>
      </c>
      <c r="R321" s="531">
        <v>3760</v>
      </c>
    </row>
    <row r="322" spans="1:20" s="522" customFormat="1" ht="9" customHeight="1">
      <c r="A322" s="528" t="s">
        <v>66</v>
      </c>
      <c r="B322" s="531">
        <f t="shared" si="36"/>
        <v>708153</v>
      </c>
      <c r="C322" s="531">
        <f t="shared" si="37"/>
        <v>52520</v>
      </c>
      <c r="D322" s="531">
        <f t="shared" si="37"/>
        <v>231487</v>
      </c>
      <c r="E322" s="531">
        <f t="shared" si="37"/>
        <v>423197</v>
      </c>
      <c r="F322" s="531">
        <f t="shared" si="35"/>
        <v>949</v>
      </c>
      <c r="G322" s="532"/>
      <c r="H322" s="531">
        <f t="shared" si="38"/>
        <v>440283</v>
      </c>
      <c r="I322" s="531">
        <v>43980</v>
      </c>
      <c r="J322" s="531">
        <v>177943</v>
      </c>
      <c r="K322" s="531">
        <v>217646</v>
      </c>
      <c r="L322" s="531">
        <v>714</v>
      </c>
      <c r="M322" s="532"/>
      <c r="N322" s="531">
        <f t="shared" si="39"/>
        <v>267870</v>
      </c>
      <c r="O322" s="531">
        <v>8540</v>
      </c>
      <c r="P322" s="531">
        <v>53544</v>
      </c>
      <c r="Q322" s="531">
        <v>205551</v>
      </c>
      <c r="R322" s="531">
        <v>235</v>
      </c>
    </row>
    <row r="323" spans="1:20" s="522" customFormat="1" ht="9" customHeight="1">
      <c r="A323" s="528" t="s">
        <v>67</v>
      </c>
      <c r="B323" s="531">
        <f t="shared" si="36"/>
        <v>704534</v>
      </c>
      <c r="C323" s="531">
        <f t="shared" si="37"/>
        <v>42327</v>
      </c>
      <c r="D323" s="531">
        <f t="shared" si="37"/>
        <v>86950</v>
      </c>
      <c r="E323" s="531">
        <f t="shared" si="37"/>
        <v>572516</v>
      </c>
      <c r="F323" s="531">
        <f t="shared" si="35"/>
        <v>2741</v>
      </c>
      <c r="G323" s="532"/>
      <c r="H323" s="531">
        <f t="shared" si="38"/>
        <v>439465</v>
      </c>
      <c r="I323" s="531">
        <v>39311</v>
      </c>
      <c r="J323" s="531">
        <v>72562</v>
      </c>
      <c r="K323" s="531">
        <v>326051</v>
      </c>
      <c r="L323" s="531">
        <v>1541</v>
      </c>
      <c r="M323" s="532"/>
      <c r="N323" s="531">
        <f t="shared" si="39"/>
        <v>265069</v>
      </c>
      <c r="O323" s="531">
        <v>3016</v>
      </c>
      <c r="P323" s="531">
        <v>14388</v>
      </c>
      <c r="Q323" s="531">
        <v>246465</v>
      </c>
      <c r="R323" s="531">
        <v>1200</v>
      </c>
    </row>
    <row r="324" spans="1:20" s="522" customFormat="1" ht="9" customHeight="1">
      <c r="A324" s="523" t="s">
        <v>68</v>
      </c>
      <c r="B324" s="526">
        <f t="shared" si="36"/>
        <v>1082264</v>
      </c>
      <c r="C324" s="526">
        <f t="shared" si="37"/>
        <v>199938</v>
      </c>
      <c r="D324" s="526">
        <f t="shared" si="37"/>
        <v>269081</v>
      </c>
      <c r="E324" s="526">
        <f t="shared" si="37"/>
        <v>607817</v>
      </c>
      <c r="F324" s="526">
        <f t="shared" si="35"/>
        <v>5428</v>
      </c>
      <c r="G324" s="527"/>
      <c r="H324" s="526">
        <f t="shared" si="38"/>
        <v>684179</v>
      </c>
      <c r="I324" s="526">
        <v>182364</v>
      </c>
      <c r="J324" s="526">
        <v>201705</v>
      </c>
      <c r="K324" s="526">
        <v>296256</v>
      </c>
      <c r="L324" s="526">
        <v>3854</v>
      </c>
      <c r="M324" s="527"/>
      <c r="N324" s="526">
        <f t="shared" si="39"/>
        <v>398085</v>
      </c>
      <c r="O324" s="526">
        <v>17574</v>
      </c>
      <c r="P324" s="526">
        <v>67376</v>
      </c>
      <c r="Q324" s="526">
        <v>311561</v>
      </c>
      <c r="R324" s="526">
        <v>1574</v>
      </c>
    </row>
    <row r="325" spans="1:20" s="522" customFormat="1" ht="9" customHeight="1">
      <c r="A325" s="528" t="s">
        <v>69</v>
      </c>
      <c r="B325" s="531">
        <f t="shared" si="36"/>
        <v>1262271</v>
      </c>
      <c r="C325" s="531">
        <f t="shared" si="37"/>
        <v>244101</v>
      </c>
      <c r="D325" s="531">
        <f t="shared" si="37"/>
        <v>223702</v>
      </c>
      <c r="E325" s="531">
        <f t="shared" si="37"/>
        <v>790854</v>
      </c>
      <c r="F325" s="531">
        <f t="shared" si="35"/>
        <v>3614</v>
      </c>
      <c r="G325" s="532"/>
      <c r="H325" s="531">
        <f t="shared" si="38"/>
        <v>758118</v>
      </c>
      <c r="I325" s="531">
        <v>197860</v>
      </c>
      <c r="J325" s="531">
        <v>168648</v>
      </c>
      <c r="K325" s="531">
        <v>388872</v>
      </c>
      <c r="L325" s="531">
        <v>2738</v>
      </c>
      <c r="M325" s="532"/>
      <c r="N325" s="531">
        <f t="shared" si="39"/>
        <v>504153</v>
      </c>
      <c r="O325" s="531">
        <v>46241</v>
      </c>
      <c r="P325" s="531">
        <v>55054</v>
      </c>
      <c r="Q325" s="531">
        <v>401982</v>
      </c>
      <c r="R325" s="531">
        <v>876</v>
      </c>
    </row>
    <row r="326" spans="1:20" s="522" customFormat="1" ht="9" customHeight="1">
      <c r="A326" s="528" t="s">
        <v>70</v>
      </c>
      <c r="B326" s="531">
        <f t="shared" si="36"/>
        <v>1252818</v>
      </c>
      <c r="C326" s="531">
        <f t="shared" si="37"/>
        <v>121360</v>
      </c>
      <c r="D326" s="531">
        <f t="shared" si="37"/>
        <v>350323</v>
      </c>
      <c r="E326" s="531">
        <f t="shared" si="37"/>
        <v>754541</v>
      </c>
      <c r="F326" s="531">
        <f t="shared" si="35"/>
        <v>26594</v>
      </c>
      <c r="G326" s="532"/>
      <c r="H326" s="531">
        <f t="shared" si="38"/>
        <v>749462</v>
      </c>
      <c r="I326" s="531">
        <v>99246</v>
      </c>
      <c r="J326" s="531">
        <v>245043</v>
      </c>
      <c r="K326" s="531">
        <v>386590</v>
      </c>
      <c r="L326" s="531">
        <v>18583</v>
      </c>
      <c r="M326" s="532"/>
      <c r="N326" s="531">
        <f t="shared" si="39"/>
        <v>503356</v>
      </c>
      <c r="O326" s="531">
        <v>22114</v>
      </c>
      <c r="P326" s="531">
        <v>105280</v>
      </c>
      <c r="Q326" s="531">
        <v>367951</v>
      </c>
      <c r="R326" s="531">
        <v>8011</v>
      </c>
    </row>
    <row r="327" spans="1:20" s="522" customFormat="1" ht="9" customHeight="1">
      <c r="A327" s="528" t="s">
        <v>71</v>
      </c>
      <c r="B327" s="531">
        <f t="shared" si="36"/>
        <v>901709</v>
      </c>
      <c r="C327" s="531">
        <f t="shared" si="37"/>
        <v>150569</v>
      </c>
      <c r="D327" s="531">
        <f t="shared" si="37"/>
        <v>180137</v>
      </c>
      <c r="E327" s="531">
        <f t="shared" si="37"/>
        <v>567569</v>
      </c>
      <c r="F327" s="531">
        <f t="shared" si="35"/>
        <v>3434</v>
      </c>
      <c r="G327" s="532"/>
      <c r="H327" s="531">
        <f t="shared" si="38"/>
        <v>592131</v>
      </c>
      <c r="I327" s="531">
        <v>143705</v>
      </c>
      <c r="J327" s="531">
        <v>151689</v>
      </c>
      <c r="K327" s="531">
        <v>294858</v>
      </c>
      <c r="L327" s="531">
        <v>1879</v>
      </c>
      <c r="M327" s="532"/>
      <c r="N327" s="531">
        <f t="shared" si="39"/>
        <v>309578</v>
      </c>
      <c r="O327" s="531">
        <v>6864</v>
      </c>
      <c r="P327" s="531">
        <v>28448</v>
      </c>
      <c r="Q327" s="531">
        <v>272711</v>
      </c>
      <c r="R327" s="531">
        <v>1555</v>
      </c>
    </row>
    <row r="328" spans="1:20" s="522" customFormat="1" ht="9" customHeight="1">
      <c r="A328" s="523" t="s">
        <v>72</v>
      </c>
      <c r="B328" s="526">
        <f t="shared" si="36"/>
        <v>1452402</v>
      </c>
      <c r="C328" s="526">
        <f t="shared" si="37"/>
        <v>103521</v>
      </c>
      <c r="D328" s="526">
        <f t="shared" si="37"/>
        <v>421920</v>
      </c>
      <c r="E328" s="526">
        <f t="shared" si="37"/>
        <v>909722</v>
      </c>
      <c r="F328" s="526">
        <f t="shared" si="35"/>
        <v>17239</v>
      </c>
      <c r="G328" s="527"/>
      <c r="H328" s="526">
        <f t="shared" si="38"/>
        <v>900933</v>
      </c>
      <c r="I328" s="526">
        <v>97159</v>
      </c>
      <c r="J328" s="526">
        <v>312528</v>
      </c>
      <c r="K328" s="526">
        <v>481667</v>
      </c>
      <c r="L328" s="526">
        <v>9579</v>
      </c>
      <c r="M328" s="527"/>
      <c r="N328" s="526">
        <f t="shared" si="39"/>
        <v>551469</v>
      </c>
      <c r="O328" s="526">
        <v>6362</v>
      </c>
      <c r="P328" s="526">
        <v>109392</v>
      </c>
      <c r="Q328" s="526">
        <v>428055</v>
      </c>
      <c r="R328" s="526">
        <v>7660</v>
      </c>
    </row>
    <row r="329" spans="1:20" s="522" customFormat="1" ht="9" customHeight="1">
      <c r="A329" s="528" t="s">
        <v>73</v>
      </c>
      <c r="B329" s="531">
        <f t="shared" si="36"/>
        <v>506717</v>
      </c>
      <c r="C329" s="531">
        <f t="shared" si="37"/>
        <v>69701</v>
      </c>
      <c r="D329" s="531">
        <f t="shared" si="37"/>
        <v>157453</v>
      </c>
      <c r="E329" s="531">
        <f t="shared" si="37"/>
        <v>277058</v>
      </c>
      <c r="F329" s="531">
        <f t="shared" si="35"/>
        <v>2505</v>
      </c>
      <c r="G329" s="532"/>
      <c r="H329" s="531">
        <f t="shared" si="38"/>
        <v>301206</v>
      </c>
      <c r="I329" s="531">
        <v>62961</v>
      </c>
      <c r="J329" s="531">
        <v>103854</v>
      </c>
      <c r="K329" s="531">
        <v>133097</v>
      </c>
      <c r="L329" s="531">
        <v>1294</v>
      </c>
      <c r="M329" s="532"/>
      <c r="N329" s="531">
        <f t="shared" si="39"/>
        <v>205511</v>
      </c>
      <c r="O329" s="531">
        <v>6740</v>
      </c>
      <c r="P329" s="531">
        <v>53599</v>
      </c>
      <c r="Q329" s="531">
        <v>143961</v>
      </c>
      <c r="R329" s="531">
        <v>1211</v>
      </c>
    </row>
    <row r="330" spans="1:20" s="522" customFormat="1" ht="9" customHeight="1">
      <c r="A330" s="528" t="s">
        <v>74</v>
      </c>
      <c r="B330" s="531">
        <f t="shared" si="36"/>
        <v>3091330</v>
      </c>
      <c r="C330" s="531">
        <f t="shared" si="37"/>
        <v>753829</v>
      </c>
      <c r="D330" s="531">
        <f t="shared" si="37"/>
        <v>630651</v>
      </c>
      <c r="E330" s="531">
        <f t="shared" si="37"/>
        <v>1703443</v>
      </c>
      <c r="F330" s="531">
        <f t="shared" si="35"/>
        <v>3407</v>
      </c>
      <c r="G330" s="532"/>
      <c r="H330" s="531">
        <f t="shared" si="38"/>
        <v>2000258</v>
      </c>
      <c r="I330" s="531">
        <v>709893</v>
      </c>
      <c r="J330" s="531">
        <v>512421</v>
      </c>
      <c r="K330" s="531">
        <v>776392</v>
      </c>
      <c r="L330" s="531">
        <v>1552</v>
      </c>
      <c r="M330" s="532"/>
      <c r="N330" s="531">
        <f t="shared" si="39"/>
        <v>1091072</v>
      </c>
      <c r="O330" s="531">
        <v>43936</v>
      </c>
      <c r="P330" s="531">
        <v>118230</v>
      </c>
      <c r="Q330" s="531">
        <v>927051</v>
      </c>
      <c r="R330" s="531">
        <v>1855</v>
      </c>
    </row>
    <row r="331" spans="1:20" s="522" customFormat="1" ht="9" customHeight="1">
      <c r="A331" s="528" t="s">
        <v>75</v>
      </c>
      <c r="B331" s="531">
        <f t="shared" si="36"/>
        <v>961902</v>
      </c>
      <c r="C331" s="531">
        <f t="shared" si="37"/>
        <v>117587</v>
      </c>
      <c r="D331" s="531">
        <f t="shared" si="37"/>
        <v>248569</v>
      </c>
      <c r="E331" s="531">
        <f t="shared" si="37"/>
        <v>593462</v>
      </c>
      <c r="F331" s="531">
        <f t="shared" si="35"/>
        <v>2284</v>
      </c>
      <c r="G331" s="532"/>
      <c r="H331" s="531">
        <f t="shared" si="38"/>
        <v>585554</v>
      </c>
      <c r="I331" s="531">
        <v>109388</v>
      </c>
      <c r="J331" s="531">
        <v>171011</v>
      </c>
      <c r="K331" s="531">
        <v>303862</v>
      </c>
      <c r="L331" s="531">
        <v>1293</v>
      </c>
      <c r="M331" s="532"/>
      <c r="N331" s="531">
        <f t="shared" si="39"/>
        <v>376348</v>
      </c>
      <c r="O331" s="531">
        <v>8199</v>
      </c>
      <c r="P331" s="531">
        <v>77558</v>
      </c>
      <c r="Q331" s="531">
        <v>289600</v>
      </c>
      <c r="R331" s="531">
        <v>991</v>
      </c>
    </row>
    <row r="332" spans="1:20" s="522" customFormat="1" ht="9" customHeight="1">
      <c r="A332" s="523" t="s">
        <v>76</v>
      </c>
      <c r="B332" s="526">
        <f t="shared" si="36"/>
        <v>569324</v>
      </c>
      <c r="C332" s="526">
        <f t="shared" si="37"/>
        <v>147265</v>
      </c>
      <c r="D332" s="526">
        <f t="shared" si="37"/>
        <v>105901</v>
      </c>
      <c r="E332" s="526">
        <f t="shared" si="37"/>
        <v>312695</v>
      </c>
      <c r="F332" s="526">
        <f t="shared" si="35"/>
        <v>3463</v>
      </c>
      <c r="G332" s="527"/>
      <c r="H332" s="526">
        <f t="shared" si="38"/>
        <v>374156</v>
      </c>
      <c r="I332" s="526">
        <v>134347</v>
      </c>
      <c r="J332" s="526">
        <v>85393</v>
      </c>
      <c r="K332" s="526">
        <v>151987</v>
      </c>
      <c r="L332" s="526">
        <v>2429</v>
      </c>
      <c r="M332" s="527"/>
      <c r="N332" s="526">
        <f t="shared" si="39"/>
        <v>195168</v>
      </c>
      <c r="O332" s="526">
        <v>12918</v>
      </c>
      <c r="P332" s="526">
        <v>20508</v>
      </c>
      <c r="Q332" s="526">
        <v>160708</v>
      </c>
      <c r="R332" s="526">
        <v>1034</v>
      </c>
    </row>
    <row r="333" spans="1:20" s="522" customFormat="1" ht="9" customHeight="1">
      <c r="A333" s="528"/>
      <c r="B333" s="528"/>
      <c r="C333" s="529"/>
      <c r="D333" s="529"/>
      <c r="E333" s="529"/>
      <c r="F333" s="529"/>
      <c r="G333" s="529"/>
      <c r="H333" s="528"/>
      <c r="I333" s="529"/>
      <c r="J333" s="529"/>
      <c r="K333" s="529"/>
      <c r="L333" s="529"/>
      <c r="M333" s="529"/>
      <c r="N333" s="528"/>
      <c r="O333" s="529"/>
      <c r="P333" s="529"/>
      <c r="Q333" s="529"/>
      <c r="R333" s="529"/>
      <c r="S333" s="529"/>
      <c r="T333" s="529"/>
    </row>
    <row r="334" spans="1:20" ht="9" customHeight="1">
      <c r="A334" s="513">
        <v>2014</v>
      </c>
      <c r="B334" s="514"/>
      <c r="C334" s="514"/>
      <c r="D334" s="514"/>
      <c r="E334" s="514"/>
      <c r="F334" s="514"/>
      <c r="G334" s="512"/>
      <c r="H334" s="512"/>
      <c r="I334" s="512"/>
      <c r="J334" s="512"/>
      <c r="K334" s="512"/>
      <c r="L334" s="512"/>
      <c r="M334" s="512"/>
      <c r="N334" s="512"/>
      <c r="O334" s="512"/>
      <c r="P334" s="512"/>
      <c r="Q334" s="512"/>
      <c r="R334" s="512"/>
    </row>
    <row r="335" spans="1:20" s="517" customFormat="1" ht="9" customHeight="1">
      <c r="A335" s="515" t="s">
        <v>44</v>
      </c>
      <c r="B335" s="514">
        <f>SUM(B337:B368)</f>
        <v>49301557</v>
      </c>
      <c r="C335" s="514">
        <f>SUM(C337:C368)</f>
        <v>6679507</v>
      </c>
      <c r="D335" s="514">
        <f>SUM(D337:D368)</f>
        <v>11981206</v>
      </c>
      <c r="E335" s="514">
        <f>SUM(E337:E368)</f>
        <v>30365423</v>
      </c>
      <c r="F335" s="514">
        <f>SUM(F337:F368)</f>
        <v>275421</v>
      </c>
      <c r="G335" s="514"/>
      <c r="H335" s="514">
        <f>SUM(H337:H368)</f>
        <v>30590631</v>
      </c>
      <c r="I335" s="514">
        <f>SUM(I337:I368)</f>
        <v>5987229</v>
      </c>
      <c r="J335" s="514">
        <f>SUM(J337:J368)</f>
        <v>8943578</v>
      </c>
      <c r="K335" s="514">
        <f>SUM(K337:K368)</f>
        <v>15472377</v>
      </c>
      <c r="L335" s="514">
        <f>SUM(L337:L368)</f>
        <v>187447</v>
      </c>
      <c r="M335" s="514"/>
      <c r="N335" s="514">
        <f>SUM(N337:N368)</f>
        <v>18710926</v>
      </c>
      <c r="O335" s="514">
        <f>SUM(O337:O368)</f>
        <v>692278</v>
      </c>
      <c r="P335" s="514">
        <f>SUM(P337:P368)</f>
        <v>3037628</v>
      </c>
      <c r="Q335" s="514">
        <f>SUM(Q337:Q368)</f>
        <v>14893046</v>
      </c>
      <c r="R335" s="514">
        <f>SUM(R337:R368)</f>
        <v>87974</v>
      </c>
    </row>
    <row r="336" spans="1:20" s="517" customFormat="1" ht="3.95" customHeight="1">
      <c r="A336" s="515"/>
      <c r="B336" s="514"/>
      <c r="C336" s="514"/>
      <c r="D336" s="514"/>
      <c r="E336" s="514"/>
      <c r="F336" s="514"/>
      <c r="G336" s="514"/>
      <c r="H336" s="514"/>
      <c r="I336" s="514"/>
      <c r="J336" s="514"/>
      <c r="K336" s="514"/>
      <c r="L336" s="514"/>
      <c r="M336" s="514"/>
      <c r="N336" s="514"/>
      <c r="O336" s="514"/>
      <c r="P336" s="514"/>
      <c r="Q336" s="514"/>
      <c r="R336" s="514"/>
    </row>
    <row r="337" spans="1:18" s="522" customFormat="1" ht="9" customHeight="1">
      <c r="A337" s="518" t="s">
        <v>45</v>
      </c>
      <c r="B337" s="520">
        <f>SUM(C337:F337)</f>
        <v>503064</v>
      </c>
      <c r="C337" s="520">
        <f>SUM(I337,O337)</f>
        <v>28260</v>
      </c>
      <c r="D337" s="520">
        <f>SUM(J337,P337)</f>
        <v>150344</v>
      </c>
      <c r="E337" s="520">
        <f>SUM(K337,Q337)</f>
        <v>323651</v>
      </c>
      <c r="F337" s="520">
        <f>SUM(L337,R337)</f>
        <v>809</v>
      </c>
      <c r="G337" s="521"/>
      <c r="H337" s="520">
        <f>SUM(I337:L337)</f>
        <v>308748</v>
      </c>
      <c r="I337" s="520">
        <v>26496</v>
      </c>
      <c r="J337" s="520">
        <v>113430</v>
      </c>
      <c r="K337" s="520">
        <v>168235</v>
      </c>
      <c r="L337" s="520">
        <v>587</v>
      </c>
      <c r="M337" s="521"/>
      <c r="N337" s="520">
        <f>SUM(O337:R337)</f>
        <v>194316</v>
      </c>
      <c r="O337" s="520">
        <v>1764</v>
      </c>
      <c r="P337" s="520">
        <v>36914</v>
      </c>
      <c r="Q337" s="520">
        <v>155416</v>
      </c>
      <c r="R337" s="520">
        <v>222</v>
      </c>
    </row>
    <row r="338" spans="1:18" s="522" customFormat="1" ht="9" customHeight="1">
      <c r="A338" s="518" t="s">
        <v>46</v>
      </c>
      <c r="B338" s="520">
        <f t="shared" ref="B338:B368" si="40">SUM(C338:F338)</f>
        <v>1481412</v>
      </c>
      <c r="C338" s="520">
        <f t="shared" ref="C338:F368" si="41">SUM(I338,O338)</f>
        <v>60884</v>
      </c>
      <c r="D338" s="520">
        <f t="shared" si="41"/>
        <v>467677</v>
      </c>
      <c r="E338" s="520">
        <f t="shared" si="41"/>
        <v>888309</v>
      </c>
      <c r="F338" s="520">
        <f t="shared" si="41"/>
        <v>64542</v>
      </c>
      <c r="G338" s="520"/>
      <c r="H338" s="520">
        <f t="shared" ref="H338:H368" si="42">SUM(I338:L338)</f>
        <v>899816</v>
      </c>
      <c r="I338" s="520">
        <v>47130</v>
      </c>
      <c r="J338" s="520">
        <v>309560</v>
      </c>
      <c r="K338" s="520">
        <v>493486</v>
      </c>
      <c r="L338" s="520">
        <v>49640</v>
      </c>
      <c r="M338" s="520"/>
      <c r="N338" s="520">
        <f t="shared" ref="N338:N368" si="43">SUM(O338:R338)</f>
        <v>581596</v>
      </c>
      <c r="O338" s="520">
        <v>13754</v>
      </c>
      <c r="P338" s="520">
        <v>158117</v>
      </c>
      <c r="Q338" s="520">
        <v>394823</v>
      </c>
      <c r="R338" s="520">
        <v>14902</v>
      </c>
    </row>
    <row r="339" spans="1:18" s="522" customFormat="1" ht="9" customHeight="1">
      <c r="A339" s="518" t="s">
        <v>47</v>
      </c>
      <c r="B339" s="520">
        <f t="shared" si="40"/>
        <v>342325</v>
      </c>
      <c r="C339" s="520">
        <f t="shared" si="41"/>
        <v>40084</v>
      </c>
      <c r="D339" s="520">
        <f t="shared" si="41"/>
        <v>61058</v>
      </c>
      <c r="E339" s="520">
        <f t="shared" si="41"/>
        <v>240266</v>
      </c>
      <c r="F339" s="520">
        <f t="shared" si="41"/>
        <v>917</v>
      </c>
      <c r="G339" s="521"/>
      <c r="H339" s="520">
        <f t="shared" si="42"/>
        <v>209198</v>
      </c>
      <c r="I339" s="520">
        <v>32789</v>
      </c>
      <c r="J339" s="520">
        <v>49760</v>
      </c>
      <c r="K339" s="520">
        <v>125866</v>
      </c>
      <c r="L339" s="520">
        <v>783</v>
      </c>
      <c r="M339" s="521"/>
      <c r="N339" s="520">
        <f t="shared" si="43"/>
        <v>133127</v>
      </c>
      <c r="O339" s="520">
        <v>7295</v>
      </c>
      <c r="P339" s="520">
        <v>11298</v>
      </c>
      <c r="Q339" s="520">
        <v>114400</v>
      </c>
      <c r="R339" s="520">
        <v>134</v>
      </c>
    </row>
    <row r="340" spans="1:18" s="522" customFormat="1" ht="9" customHeight="1">
      <c r="A340" s="523" t="s">
        <v>48</v>
      </c>
      <c r="B340" s="526">
        <f t="shared" si="40"/>
        <v>387548</v>
      </c>
      <c r="C340" s="526">
        <f t="shared" si="41"/>
        <v>74582</v>
      </c>
      <c r="D340" s="526">
        <f t="shared" si="41"/>
        <v>84561</v>
      </c>
      <c r="E340" s="526">
        <f t="shared" si="41"/>
        <v>227631</v>
      </c>
      <c r="F340" s="526">
        <f t="shared" si="41"/>
        <v>774</v>
      </c>
      <c r="G340" s="527"/>
      <c r="H340" s="526">
        <f t="shared" si="42"/>
        <v>250529</v>
      </c>
      <c r="I340" s="526">
        <v>71797</v>
      </c>
      <c r="J340" s="526">
        <v>64534</v>
      </c>
      <c r="K340" s="526">
        <v>113714</v>
      </c>
      <c r="L340" s="526">
        <v>484</v>
      </c>
      <c r="M340" s="527"/>
      <c r="N340" s="526">
        <f t="shared" si="43"/>
        <v>137019</v>
      </c>
      <c r="O340" s="526">
        <v>2785</v>
      </c>
      <c r="P340" s="526">
        <v>20027</v>
      </c>
      <c r="Q340" s="526">
        <v>113917</v>
      </c>
      <c r="R340" s="526">
        <v>290</v>
      </c>
    </row>
    <row r="341" spans="1:18" s="522" customFormat="1" ht="9" customHeight="1">
      <c r="A341" s="528" t="s">
        <v>49</v>
      </c>
      <c r="B341" s="531">
        <f t="shared" si="40"/>
        <v>1243760</v>
      </c>
      <c r="C341" s="531">
        <f t="shared" si="41"/>
        <v>58578</v>
      </c>
      <c r="D341" s="531">
        <f t="shared" si="41"/>
        <v>453697</v>
      </c>
      <c r="E341" s="531">
        <f t="shared" si="41"/>
        <v>723756</v>
      </c>
      <c r="F341" s="531">
        <f t="shared" si="41"/>
        <v>7729</v>
      </c>
      <c r="G341" s="532"/>
      <c r="H341" s="531">
        <f t="shared" si="42"/>
        <v>778313</v>
      </c>
      <c r="I341" s="531">
        <v>53569</v>
      </c>
      <c r="J341" s="531">
        <v>348178</v>
      </c>
      <c r="K341" s="531">
        <v>371128</v>
      </c>
      <c r="L341" s="531">
        <v>5438</v>
      </c>
      <c r="M341" s="532"/>
      <c r="N341" s="531">
        <f t="shared" si="43"/>
        <v>465447</v>
      </c>
      <c r="O341" s="531">
        <v>5009</v>
      </c>
      <c r="P341" s="531">
        <v>105519</v>
      </c>
      <c r="Q341" s="531">
        <v>352628</v>
      </c>
      <c r="R341" s="531">
        <v>2291</v>
      </c>
    </row>
    <row r="342" spans="1:18" s="522" customFormat="1" ht="9" customHeight="1">
      <c r="A342" s="528" t="s">
        <v>50</v>
      </c>
      <c r="B342" s="531">
        <f t="shared" si="40"/>
        <v>334483</v>
      </c>
      <c r="C342" s="531">
        <f t="shared" si="41"/>
        <v>40233</v>
      </c>
      <c r="D342" s="531">
        <f t="shared" si="41"/>
        <v>59429</v>
      </c>
      <c r="E342" s="531">
        <f t="shared" si="41"/>
        <v>230982</v>
      </c>
      <c r="F342" s="531">
        <f t="shared" si="41"/>
        <v>3839</v>
      </c>
      <c r="G342" s="532"/>
      <c r="H342" s="531">
        <f t="shared" si="42"/>
        <v>192038</v>
      </c>
      <c r="I342" s="531">
        <v>34114</v>
      </c>
      <c r="J342" s="531">
        <v>45116</v>
      </c>
      <c r="K342" s="531">
        <v>110369</v>
      </c>
      <c r="L342" s="531">
        <v>2439</v>
      </c>
      <c r="M342" s="532"/>
      <c r="N342" s="531">
        <f t="shared" si="43"/>
        <v>142445</v>
      </c>
      <c r="O342" s="531">
        <v>6119</v>
      </c>
      <c r="P342" s="531">
        <v>14313</v>
      </c>
      <c r="Q342" s="531">
        <v>120613</v>
      </c>
      <c r="R342" s="531">
        <v>1400</v>
      </c>
    </row>
    <row r="343" spans="1:18" s="522" customFormat="1" ht="9" customHeight="1">
      <c r="A343" s="528" t="s">
        <v>51</v>
      </c>
      <c r="B343" s="531">
        <f t="shared" si="40"/>
        <v>1833186</v>
      </c>
      <c r="C343" s="531">
        <f t="shared" si="41"/>
        <v>722873</v>
      </c>
      <c r="D343" s="531">
        <f t="shared" si="41"/>
        <v>263754</v>
      </c>
      <c r="E343" s="531">
        <f t="shared" si="41"/>
        <v>843133</v>
      </c>
      <c r="F343" s="531">
        <f t="shared" si="41"/>
        <v>3426</v>
      </c>
      <c r="G343" s="532"/>
      <c r="H343" s="531">
        <f t="shared" si="42"/>
        <v>1306314</v>
      </c>
      <c r="I343" s="531">
        <v>683823</v>
      </c>
      <c r="J343" s="531">
        <v>193497</v>
      </c>
      <c r="K343" s="531">
        <v>426597</v>
      </c>
      <c r="L343" s="531">
        <v>2397</v>
      </c>
      <c r="M343" s="532"/>
      <c r="N343" s="531">
        <f t="shared" si="43"/>
        <v>526872</v>
      </c>
      <c r="O343" s="531">
        <v>39050</v>
      </c>
      <c r="P343" s="531">
        <v>70257</v>
      </c>
      <c r="Q343" s="531">
        <v>416536</v>
      </c>
      <c r="R343" s="531">
        <v>1029</v>
      </c>
    </row>
    <row r="344" spans="1:18" s="522" customFormat="1" ht="9" customHeight="1">
      <c r="A344" s="523" t="s">
        <v>52</v>
      </c>
      <c r="B344" s="526">
        <f t="shared" si="40"/>
        <v>1492588</v>
      </c>
      <c r="C344" s="526">
        <f t="shared" si="41"/>
        <v>131799</v>
      </c>
      <c r="D344" s="526">
        <f t="shared" si="41"/>
        <v>557960</v>
      </c>
      <c r="E344" s="526">
        <f t="shared" si="41"/>
        <v>773164</v>
      </c>
      <c r="F344" s="526">
        <f t="shared" si="41"/>
        <v>29665</v>
      </c>
      <c r="G344" s="527"/>
      <c r="H344" s="526">
        <f t="shared" si="42"/>
        <v>959443</v>
      </c>
      <c r="I344" s="526">
        <v>123045</v>
      </c>
      <c r="J344" s="526">
        <v>397842</v>
      </c>
      <c r="K344" s="526">
        <v>417383</v>
      </c>
      <c r="L344" s="526">
        <v>21173</v>
      </c>
      <c r="M344" s="527"/>
      <c r="N344" s="526">
        <f t="shared" si="43"/>
        <v>533145</v>
      </c>
      <c r="O344" s="526">
        <v>8754</v>
      </c>
      <c r="P344" s="526">
        <v>160118</v>
      </c>
      <c r="Q344" s="526">
        <v>355781</v>
      </c>
      <c r="R344" s="526">
        <v>8492</v>
      </c>
    </row>
    <row r="345" spans="1:18" s="522" customFormat="1" ht="9" customHeight="1">
      <c r="A345" s="528" t="s">
        <v>53</v>
      </c>
      <c r="B345" s="532">
        <f t="shared" si="40"/>
        <v>4026325</v>
      </c>
      <c r="C345" s="532">
        <f t="shared" si="41"/>
        <v>18642</v>
      </c>
      <c r="D345" s="532">
        <f t="shared" si="41"/>
        <v>661375</v>
      </c>
      <c r="E345" s="532">
        <f t="shared" si="41"/>
        <v>3328071</v>
      </c>
      <c r="F345" s="532">
        <f t="shared" si="41"/>
        <v>18237</v>
      </c>
      <c r="G345" s="532"/>
      <c r="H345" s="532">
        <f t="shared" si="42"/>
        <v>2210370</v>
      </c>
      <c r="I345" s="532">
        <v>14261</v>
      </c>
      <c r="J345" s="531">
        <v>487544</v>
      </c>
      <c r="K345" s="531">
        <v>1701497</v>
      </c>
      <c r="L345" s="531">
        <v>7068</v>
      </c>
      <c r="M345" s="532"/>
      <c r="N345" s="532">
        <f t="shared" si="43"/>
        <v>1815955</v>
      </c>
      <c r="O345" s="532">
        <v>4381</v>
      </c>
      <c r="P345" s="531">
        <v>173831</v>
      </c>
      <c r="Q345" s="531">
        <v>1626574</v>
      </c>
      <c r="R345" s="531">
        <v>11169</v>
      </c>
    </row>
    <row r="346" spans="1:18" s="522" customFormat="1" ht="9" customHeight="1">
      <c r="A346" s="528" t="s">
        <v>54</v>
      </c>
      <c r="B346" s="531">
        <f t="shared" si="40"/>
        <v>669929</v>
      </c>
      <c r="C346" s="531">
        <f t="shared" si="41"/>
        <v>107167</v>
      </c>
      <c r="D346" s="531">
        <f t="shared" si="41"/>
        <v>175250</v>
      </c>
      <c r="E346" s="531">
        <f t="shared" si="41"/>
        <v>385469</v>
      </c>
      <c r="F346" s="531">
        <f t="shared" si="41"/>
        <v>2043</v>
      </c>
      <c r="G346" s="532"/>
      <c r="H346" s="531">
        <f t="shared" si="42"/>
        <v>426899</v>
      </c>
      <c r="I346" s="531">
        <v>102675</v>
      </c>
      <c r="J346" s="531">
        <v>139405</v>
      </c>
      <c r="K346" s="531">
        <v>183742</v>
      </c>
      <c r="L346" s="531">
        <v>1077</v>
      </c>
      <c r="M346" s="532"/>
      <c r="N346" s="531">
        <f t="shared" si="43"/>
        <v>243030</v>
      </c>
      <c r="O346" s="531">
        <v>4492</v>
      </c>
      <c r="P346" s="531">
        <v>35845</v>
      </c>
      <c r="Q346" s="531">
        <v>201727</v>
      </c>
      <c r="R346" s="531">
        <v>966</v>
      </c>
    </row>
    <row r="347" spans="1:18" s="522" customFormat="1" ht="9" customHeight="1">
      <c r="A347" s="528" t="s">
        <v>55</v>
      </c>
      <c r="B347" s="531">
        <f t="shared" si="40"/>
        <v>2349148</v>
      </c>
      <c r="C347" s="531">
        <f t="shared" si="41"/>
        <v>262791</v>
      </c>
      <c r="D347" s="531">
        <f t="shared" si="41"/>
        <v>760167</v>
      </c>
      <c r="E347" s="531">
        <f t="shared" si="41"/>
        <v>1319414</v>
      </c>
      <c r="F347" s="531">
        <f t="shared" si="41"/>
        <v>6776</v>
      </c>
      <c r="G347" s="532"/>
      <c r="H347" s="531">
        <f t="shared" si="42"/>
        <v>1420390</v>
      </c>
      <c r="I347" s="531">
        <v>232634</v>
      </c>
      <c r="J347" s="531">
        <v>577985</v>
      </c>
      <c r="K347" s="531">
        <v>607619</v>
      </c>
      <c r="L347" s="531">
        <v>2152</v>
      </c>
      <c r="M347" s="532"/>
      <c r="N347" s="531">
        <f t="shared" si="43"/>
        <v>928758</v>
      </c>
      <c r="O347" s="531">
        <v>30157</v>
      </c>
      <c r="P347" s="531">
        <v>182182</v>
      </c>
      <c r="Q347" s="531">
        <v>711795</v>
      </c>
      <c r="R347" s="531">
        <v>4624</v>
      </c>
    </row>
    <row r="348" spans="1:18" s="522" customFormat="1" ht="9" customHeight="1">
      <c r="A348" s="523" t="s">
        <v>56</v>
      </c>
      <c r="B348" s="526">
        <f t="shared" si="40"/>
        <v>1421443</v>
      </c>
      <c r="C348" s="526">
        <f t="shared" si="41"/>
        <v>415440</v>
      </c>
      <c r="D348" s="526">
        <f t="shared" si="41"/>
        <v>249090</v>
      </c>
      <c r="E348" s="526">
        <f t="shared" si="41"/>
        <v>756043</v>
      </c>
      <c r="F348" s="526">
        <f t="shared" si="41"/>
        <v>870</v>
      </c>
      <c r="G348" s="527"/>
      <c r="H348" s="526">
        <f t="shared" si="42"/>
        <v>887327</v>
      </c>
      <c r="I348" s="526">
        <v>363221</v>
      </c>
      <c r="J348" s="526">
        <v>171030</v>
      </c>
      <c r="K348" s="526">
        <v>352444</v>
      </c>
      <c r="L348" s="526">
        <v>632</v>
      </c>
      <c r="M348" s="527"/>
      <c r="N348" s="526">
        <f t="shared" si="43"/>
        <v>534116</v>
      </c>
      <c r="O348" s="526">
        <v>52219</v>
      </c>
      <c r="P348" s="526">
        <v>78060</v>
      </c>
      <c r="Q348" s="526">
        <v>403599</v>
      </c>
      <c r="R348" s="526">
        <v>238</v>
      </c>
    </row>
    <row r="349" spans="1:18" s="522" customFormat="1" ht="9" customHeight="1">
      <c r="A349" s="528" t="s">
        <v>57</v>
      </c>
      <c r="B349" s="531">
        <f t="shared" si="40"/>
        <v>1160151</v>
      </c>
      <c r="C349" s="531">
        <f t="shared" si="41"/>
        <v>260196</v>
      </c>
      <c r="D349" s="531">
        <f t="shared" si="41"/>
        <v>245610</v>
      </c>
      <c r="E349" s="531">
        <f t="shared" si="41"/>
        <v>650457</v>
      </c>
      <c r="F349" s="531">
        <f t="shared" si="41"/>
        <v>3888</v>
      </c>
      <c r="G349" s="532"/>
      <c r="H349" s="531">
        <f t="shared" si="42"/>
        <v>724479</v>
      </c>
      <c r="I349" s="531">
        <v>228128</v>
      </c>
      <c r="J349" s="531">
        <v>184077</v>
      </c>
      <c r="K349" s="531">
        <v>309085</v>
      </c>
      <c r="L349" s="531">
        <v>3189</v>
      </c>
      <c r="M349" s="532"/>
      <c r="N349" s="531">
        <f t="shared" si="43"/>
        <v>435672</v>
      </c>
      <c r="O349" s="531">
        <v>32068</v>
      </c>
      <c r="P349" s="531">
        <v>61533</v>
      </c>
      <c r="Q349" s="531">
        <v>341372</v>
      </c>
      <c r="R349" s="531">
        <v>699</v>
      </c>
    </row>
    <row r="350" spans="1:18" s="522" customFormat="1" ht="9" customHeight="1">
      <c r="A350" s="528" t="s">
        <v>58</v>
      </c>
      <c r="B350" s="531">
        <f t="shared" si="40"/>
        <v>3282880</v>
      </c>
      <c r="C350" s="531">
        <f t="shared" si="41"/>
        <v>314600</v>
      </c>
      <c r="D350" s="531">
        <f t="shared" si="41"/>
        <v>863278</v>
      </c>
      <c r="E350" s="531">
        <f t="shared" si="41"/>
        <v>2090646</v>
      </c>
      <c r="F350" s="531">
        <f t="shared" si="41"/>
        <v>14356</v>
      </c>
      <c r="G350" s="532"/>
      <c r="H350" s="531">
        <f t="shared" si="42"/>
        <v>1976273</v>
      </c>
      <c r="I350" s="531">
        <v>284410</v>
      </c>
      <c r="J350" s="531">
        <v>622312</v>
      </c>
      <c r="K350" s="531">
        <v>1060797</v>
      </c>
      <c r="L350" s="531">
        <v>8754</v>
      </c>
      <c r="M350" s="532"/>
      <c r="N350" s="531">
        <f t="shared" si="43"/>
        <v>1306607</v>
      </c>
      <c r="O350" s="531">
        <v>30190</v>
      </c>
      <c r="P350" s="531">
        <v>240966</v>
      </c>
      <c r="Q350" s="531">
        <v>1029849</v>
      </c>
      <c r="R350" s="531">
        <v>5602</v>
      </c>
    </row>
    <row r="351" spans="1:18" s="522" customFormat="1" ht="9" customHeight="1">
      <c r="A351" s="528" t="s">
        <v>59</v>
      </c>
      <c r="B351" s="531">
        <f t="shared" si="40"/>
        <v>6864982</v>
      </c>
      <c r="C351" s="531">
        <f t="shared" si="41"/>
        <v>311811</v>
      </c>
      <c r="D351" s="531">
        <f t="shared" si="41"/>
        <v>1825109</v>
      </c>
      <c r="E351" s="531">
        <f t="shared" si="41"/>
        <v>4709338</v>
      </c>
      <c r="F351" s="531">
        <f t="shared" si="41"/>
        <v>18724</v>
      </c>
      <c r="G351" s="532"/>
      <c r="H351" s="531">
        <f t="shared" si="42"/>
        <v>4310668</v>
      </c>
      <c r="I351" s="531">
        <v>280314</v>
      </c>
      <c r="J351" s="531">
        <v>1421077</v>
      </c>
      <c r="K351" s="531">
        <v>2594911</v>
      </c>
      <c r="L351" s="531">
        <v>14366</v>
      </c>
      <c r="M351" s="532"/>
      <c r="N351" s="531">
        <f t="shared" si="43"/>
        <v>2554314</v>
      </c>
      <c r="O351" s="531">
        <v>31497</v>
      </c>
      <c r="P351" s="531">
        <v>404032</v>
      </c>
      <c r="Q351" s="531">
        <v>2114427</v>
      </c>
      <c r="R351" s="531">
        <v>4358</v>
      </c>
    </row>
    <row r="352" spans="1:18" s="522" customFormat="1" ht="9" customHeight="1">
      <c r="A352" s="523" t="s">
        <v>60</v>
      </c>
      <c r="B352" s="526">
        <f t="shared" si="40"/>
        <v>1855487</v>
      </c>
      <c r="C352" s="526">
        <f t="shared" si="41"/>
        <v>473043</v>
      </c>
      <c r="D352" s="526">
        <f t="shared" si="41"/>
        <v>379729</v>
      </c>
      <c r="E352" s="526">
        <f t="shared" si="41"/>
        <v>998462</v>
      </c>
      <c r="F352" s="526">
        <f t="shared" si="41"/>
        <v>4253</v>
      </c>
      <c r="G352" s="527"/>
      <c r="H352" s="526">
        <f t="shared" si="42"/>
        <v>1175911</v>
      </c>
      <c r="I352" s="526">
        <v>422839</v>
      </c>
      <c r="J352" s="526">
        <v>284713</v>
      </c>
      <c r="K352" s="526">
        <v>465096</v>
      </c>
      <c r="L352" s="526">
        <v>3263</v>
      </c>
      <c r="M352" s="527"/>
      <c r="N352" s="526">
        <f t="shared" si="43"/>
        <v>679576</v>
      </c>
      <c r="O352" s="526">
        <v>50204</v>
      </c>
      <c r="P352" s="526">
        <v>95016</v>
      </c>
      <c r="Q352" s="526">
        <v>533366</v>
      </c>
      <c r="R352" s="526">
        <v>990</v>
      </c>
    </row>
    <row r="353" spans="1:18" s="522" customFormat="1" ht="9" customHeight="1">
      <c r="A353" s="528" t="s">
        <v>61</v>
      </c>
      <c r="B353" s="531">
        <f t="shared" si="40"/>
        <v>784511</v>
      </c>
      <c r="C353" s="531">
        <f t="shared" si="41"/>
        <v>89573</v>
      </c>
      <c r="D353" s="531">
        <f t="shared" si="41"/>
        <v>158831</v>
      </c>
      <c r="E353" s="531">
        <f t="shared" si="41"/>
        <v>534917</v>
      </c>
      <c r="F353" s="531">
        <f t="shared" si="41"/>
        <v>1190</v>
      </c>
      <c r="G353" s="532"/>
      <c r="H353" s="531">
        <f t="shared" si="42"/>
        <v>464873</v>
      </c>
      <c r="I353" s="531">
        <v>82621</v>
      </c>
      <c r="J353" s="531">
        <v>124401</v>
      </c>
      <c r="K353" s="531">
        <v>256983</v>
      </c>
      <c r="L353" s="531">
        <v>868</v>
      </c>
      <c r="M353" s="532"/>
      <c r="N353" s="531">
        <f t="shared" si="43"/>
        <v>319638</v>
      </c>
      <c r="O353" s="531">
        <v>6952</v>
      </c>
      <c r="P353" s="531">
        <v>34430</v>
      </c>
      <c r="Q353" s="531">
        <v>277934</v>
      </c>
      <c r="R353" s="531">
        <v>322</v>
      </c>
    </row>
    <row r="354" spans="1:18" s="522" customFormat="1" ht="9" customHeight="1">
      <c r="A354" s="528" t="s">
        <v>62</v>
      </c>
      <c r="B354" s="531">
        <f t="shared" si="40"/>
        <v>517547</v>
      </c>
      <c r="C354" s="531">
        <f t="shared" si="41"/>
        <v>90828</v>
      </c>
      <c r="D354" s="531">
        <f t="shared" si="41"/>
        <v>77755</v>
      </c>
      <c r="E354" s="531">
        <f t="shared" si="41"/>
        <v>346914</v>
      </c>
      <c r="F354" s="531">
        <f t="shared" si="41"/>
        <v>2050</v>
      </c>
      <c r="G354" s="532"/>
      <c r="H354" s="531">
        <f t="shared" si="42"/>
        <v>313993</v>
      </c>
      <c r="I354" s="531">
        <v>85948</v>
      </c>
      <c r="J354" s="531">
        <v>60760</v>
      </c>
      <c r="K354" s="531">
        <v>165534</v>
      </c>
      <c r="L354" s="531">
        <v>1751</v>
      </c>
      <c r="M354" s="532"/>
      <c r="N354" s="531">
        <f t="shared" si="43"/>
        <v>203554</v>
      </c>
      <c r="O354" s="531">
        <v>4880</v>
      </c>
      <c r="P354" s="531">
        <v>16995</v>
      </c>
      <c r="Q354" s="531">
        <v>181380</v>
      </c>
      <c r="R354" s="531">
        <v>299</v>
      </c>
    </row>
    <row r="355" spans="1:18" s="522" customFormat="1" ht="9" customHeight="1">
      <c r="A355" s="528" t="s">
        <v>63</v>
      </c>
      <c r="B355" s="531">
        <f t="shared" si="40"/>
        <v>2167893</v>
      </c>
      <c r="C355" s="531">
        <f t="shared" si="41"/>
        <v>49054</v>
      </c>
      <c r="D355" s="531">
        <f t="shared" si="41"/>
        <v>709960</v>
      </c>
      <c r="E355" s="531">
        <f t="shared" si="41"/>
        <v>1403348</v>
      </c>
      <c r="F355" s="531">
        <f t="shared" si="41"/>
        <v>5531</v>
      </c>
      <c r="G355" s="532"/>
      <c r="H355" s="531">
        <f t="shared" si="42"/>
        <v>1369870</v>
      </c>
      <c r="I355" s="531">
        <v>45608</v>
      </c>
      <c r="J355" s="531">
        <v>561074</v>
      </c>
      <c r="K355" s="531">
        <v>759341</v>
      </c>
      <c r="L355" s="531">
        <v>3847</v>
      </c>
      <c r="M355" s="532"/>
      <c r="N355" s="531">
        <f t="shared" si="43"/>
        <v>798023</v>
      </c>
      <c r="O355" s="531">
        <v>3446</v>
      </c>
      <c r="P355" s="531">
        <v>148886</v>
      </c>
      <c r="Q355" s="531">
        <v>644007</v>
      </c>
      <c r="R355" s="531">
        <v>1684</v>
      </c>
    </row>
    <row r="356" spans="1:18" s="522" customFormat="1" ht="9" customHeight="1">
      <c r="A356" s="523" t="s">
        <v>64</v>
      </c>
      <c r="B356" s="526">
        <f t="shared" si="40"/>
        <v>1603434</v>
      </c>
      <c r="C356" s="526">
        <f t="shared" si="41"/>
        <v>520498</v>
      </c>
      <c r="D356" s="526">
        <f t="shared" si="41"/>
        <v>302471</v>
      </c>
      <c r="E356" s="526">
        <f t="shared" si="41"/>
        <v>775859</v>
      </c>
      <c r="F356" s="526">
        <f t="shared" si="41"/>
        <v>4606</v>
      </c>
      <c r="G356" s="527"/>
      <c r="H356" s="526">
        <f t="shared" si="42"/>
        <v>966060</v>
      </c>
      <c r="I356" s="526">
        <v>436046</v>
      </c>
      <c r="J356" s="526">
        <v>192471</v>
      </c>
      <c r="K356" s="526">
        <v>333652</v>
      </c>
      <c r="L356" s="526">
        <v>3891</v>
      </c>
      <c r="M356" s="527"/>
      <c r="N356" s="526">
        <f t="shared" si="43"/>
        <v>637374</v>
      </c>
      <c r="O356" s="526">
        <v>84452</v>
      </c>
      <c r="P356" s="526">
        <v>110000</v>
      </c>
      <c r="Q356" s="526">
        <v>442207</v>
      </c>
      <c r="R356" s="526">
        <v>715</v>
      </c>
    </row>
    <row r="357" spans="1:18" s="522" customFormat="1" ht="9" customHeight="1">
      <c r="A357" s="528" t="s">
        <v>65</v>
      </c>
      <c r="B357" s="531">
        <f t="shared" si="40"/>
        <v>2520623</v>
      </c>
      <c r="C357" s="531">
        <f t="shared" si="41"/>
        <v>635212</v>
      </c>
      <c r="D357" s="531">
        <f t="shared" si="41"/>
        <v>537571</v>
      </c>
      <c r="E357" s="531">
        <f t="shared" si="41"/>
        <v>1333987</v>
      </c>
      <c r="F357" s="531">
        <f t="shared" si="41"/>
        <v>13853</v>
      </c>
      <c r="G357" s="532"/>
      <c r="H357" s="531">
        <f t="shared" si="42"/>
        <v>1562231</v>
      </c>
      <c r="I357" s="531">
        <v>519788</v>
      </c>
      <c r="J357" s="531">
        <v>396106</v>
      </c>
      <c r="K357" s="531">
        <v>635951</v>
      </c>
      <c r="L357" s="531">
        <v>10386</v>
      </c>
      <c r="M357" s="532"/>
      <c r="N357" s="531">
        <f t="shared" si="43"/>
        <v>958392</v>
      </c>
      <c r="O357" s="531">
        <v>115424</v>
      </c>
      <c r="P357" s="531">
        <v>141465</v>
      </c>
      <c r="Q357" s="531">
        <v>698036</v>
      </c>
      <c r="R357" s="531">
        <v>3467</v>
      </c>
    </row>
    <row r="358" spans="1:18" s="522" customFormat="1" ht="9" customHeight="1">
      <c r="A358" s="528" t="s">
        <v>66</v>
      </c>
      <c r="B358" s="531">
        <f t="shared" si="40"/>
        <v>724877</v>
      </c>
      <c r="C358" s="531">
        <f t="shared" si="41"/>
        <v>50176</v>
      </c>
      <c r="D358" s="531">
        <f t="shared" si="41"/>
        <v>245015</v>
      </c>
      <c r="E358" s="531">
        <f t="shared" si="41"/>
        <v>429577</v>
      </c>
      <c r="F358" s="531">
        <f t="shared" si="41"/>
        <v>109</v>
      </c>
      <c r="G358" s="532"/>
      <c r="H358" s="531">
        <f t="shared" si="42"/>
        <v>445109</v>
      </c>
      <c r="I358" s="531">
        <v>44410</v>
      </c>
      <c r="J358" s="531">
        <v>185336</v>
      </c>
      <c r="K358" s="531">
        <v>215363</v>
      </c>
      <c r="L358" s="531">
        <v>0</v>
      </c>
      <c r="M358" s="532"/>
      <c r="N358" s="531">
        <f t="shared" si="43"/>
        <v>279768</v>
      </c>
      <c r="O358" s="531">
        <v>5766</v>
      </c>
      <c r="P358" s="531">
        <v>59679</v>
      </c>
      <c r="Q358" s="531">
        <v>214214</v>
      </c>
      <c r="R358" s="531">
        <v>109</v>
      </c>
    </row>
    <row r="359" spans="1:18" s="522" customFormat="1" ht="9" customHeight="1">
      <c r="A359" s="528" t="s">
        <v>67</v>
      </c>
      <c r="B359" s="531">
        <f t="shared" si="40"/>
        <v>705433</v>
      </c>
      <c r="C359" s="531">
        <f t="shared" si="41"/>
        <v>48197</v>
      </c>
      <c r="D359" s="531">
        <f t="shared" si="41"/>
        <v>98288</v>
      </c>
      <c r="E359" s="531">
        <f t="shared" si="41"/>
        <v>557597</v>
      </c>
      <c r="F359" s="531">
        <f t="shared" si="41"/>
        <v>1351</v>
      </c>
      <c r="G359" s="532"/>
      <c r="H359" s="531">
        <f t="shared" si="42"/>
        <v>446253</v>
      </c>
      <c r="I359" s="531">
        <v>44813</v>
      </c>
      <c r="J359" s="531">
        <v>80809</v>
      </c>
      <c r="K359" s="531">
        <v>319753</v>
      </c>
      <c r="L359" s="531">
        <v>878</v>
      </c>
      <c r="M359" s="532"/>
      <c r="N359" s="531">
        <f t="shared" si="43"/>
        <v>259180</v>
      </c>
      <c r="O359" s="531">
        <v>3384</v>
      </c>
      <c r="P359" s="531">
        <v>17479</v>
      </c>
      <c r="Q359" s="531">
        <v>237844</v>
      </c>
      <c r="R359" s="531">
        <v>473</v>
      </c>
    </row>
    <row r="360" spans="1:18" s="522" customFormat="1" ht="9" customHeight="1">
      <c r="A360" s="523" t="s">
        <v>68</v>
      </c>
      <c r="B360" s="526">
        <f t="shared" si="40"/>
        <v>1091054</v>
      </c>
      <c r="C360" s="526">
        <f t="shared" si="41"/>
        <v>195856</v>
      </c>
      <c r="D360" s="526">
        <f t="shared" si="41"/>
        <v>290442</v>
      </c>
      <c r="E360" s="526">
        <f t="shared" si="41"/>
        <v>597431</v>
      </c>
      <c r="F360" s="526">
        <f t="shared" si="41"/>
        <v>7325</v>
      </c>
      <c r="G360" s="527"/>
      <c r="H360" s="526">
        <f t="shared" si="42"/>
        <v>692058</v>
      </c>
      <c r="I360" s="526">
        <v>182059</v>
      </c>
      <c r="J360" s="526">
        <v>215173</v>
      </c>
      <c r="K360" s="526">
        <v>289371</v>
      </c>
      <c r="L360" s="526">
        <v>5455</v>
      </c>
      <c r="M360" s="527"/>
      <c r="N360" s="526">
        <f t="shared" si="43"/>
        <v>398996</v>
      </c>
      <c r="O360" s="526">
        <v>13797</v>
      </c>
      <c r="P360" s="526">
        <v>75269</v>
      </c>
      <c r="Q360" s="526">
        <v>308060</v>
      </c>
      <c r="R360" s="526">
        <v>1870</v>
      </c>
    </row>
    <row r="361" spans="1:18" s="522" customFormat="1" ht="9" customHeight="1">
      <c r="A361" s="528" t="s">
        <v>69</v>
      </c>
      <c r="B361" s="531">
        <f t="shared" si="40"/>
        <v>1204791</v>
      </c>
      <c r="C361" s="531">
        <f t="shared" si="41"/>
        <v>222395</v>
      </c>
      <c r="D361" s="531">
        <f t="shared" si="41"/>
        <v>221960</v>
      </c>
      <c r="E361" s="531">
        <f t="shared" si="41"/>
        <v>744938</v>
      </c>
      <c r="F361" s="531">
        <f t="shared" si="41"/>
        <v>15498</v>
      </c>
      <c r="G361" s="532"/>
      <c r="H361" s="531">
        <f t="shared" si="42"/>
        <v>743761</v>
      </c>
      <c r="I361" s="531">
        <v>186962</v>
      </c>
      <c r="J361" s="531">
        <v>164146</v>
      </c>
      <c r="K361" s="531">
        <v>382345</v>
      </c>
      <c r="L361" s="531">
        <v>10308</v>
      </c>
      <c r="M361" s="532"/>
      <c r="N361" s="531">
        <f t="shared" si="43"/>
        <v>461030</v>
      </c>
      <c r="O361" s="531">
        <v>35433</v>
      </c>
      <c r="P361" s="531">
        <v>57814</v>
      </c>
      <c r="Q361" s="531">
        <v>362593</v>
      </c>
      <c r="R361" s="531">
        <v>5190</v>
      </c>
    </row>
    <row r="362" spans="1:18" s="522" customFormat="1" ht="9" customHeight="1">
      <c r="A362" s="528" t="s">
        <v>70</v>
      </c>
      <c r="B362" s="531">
        <f t="shared" si="40"/>
        <v>1306835</v>
      </c>
      <c r="C362" s="531">
        <f t="shared" si="41"/>
        <v>131311</v>
      </c>
      <c r="D362" s="531">
        <f t="shared" si="41"/>
        <v>354286</v>
      </c>
      <c r="E362" s="531">
        <f t="shared" si="41"/>
        <v>812333</v>
      </c>
      <c r="F362" s="531">
        <f t="shared" si="41"/>
        <v>8905</v>
      </c>
      <c r="G362" s="532"/>
      <c r="H362" s="531">
        <f t="shared" si="42"/>
        <v>781943</v>
      </c>
      <c r="I362" s="531">
        <v>111967</v>
      </c>
      <c r="J362" s="531">
        <v>241768</v>
      </c>
      <c r="K362" s="531">
        <v>421459</v>
      </c>
      <c r="L362" s="531">
        <v>6749</v>
      </c>
      <c r="M362" s="532"/>
      <c r="N362" s="531">
        <f t="shared" si="43"/>
        <v>524892</v>
      </c>
      <c r="O362" s="531">
        <v>19344</v>
      </c>
      <c r="P362" s="531">
        <v>112518</v>
      </c>
      <c r="Q362" s="531">
        <v>390874</v>
      </c>
      <c r="R362" s="531">
        <v>2156</v>
      </c>
    </row>
    <row r="363" spans="1:18" s="522" customFormat="1" ht="9" customHeight="1">
      <c r="A363" s="528" t="s">
        <v>71</v>
      </c>
      <c r="B363" s="531">
        <f t="shared" si="40"/>
        <v>907987</v>
      </c>
      <c r="C363" s="531">
        <f t="shared" si="41"/>
        <v>138463</v>
      </c>
      <c r="D363" s="531">
        <f t="shared" si="41"/>
        <v>175897</v>
      </c>
      <c r="E363" s="531">
        <f t="shared" si="41"/>
        <v>591350</v>
      </c>
      <c r="F363" s="531">
        <f t="shared" si="41"/>
        <v>2277</v>
      </c>
      <c r="G363" s="532"/>
      <c r="H363" s="531">
        <f t="shared" si="42"/>
        <v>604830</v>
      </c>
      <c r="I363" s="531">
        <v>133664</v>
      </c>
      <c r="J363" s="531">
        <v>147424</v>
      </c>
      <c r="K363" s="531">
        <v>321637</v>
      </c>
      <c r="L363" s="531">
        <v>2105</v>
      </c>
      <c r="M363" s="532"/>
      <c r="N363" s="531">
        <f t="shared" si="43"/>
        <v>303157</v>
      </c>
      <c r="O363" s="531">
        <v>4799</v>
      </c>
      <c r="P363" s="531">
        <v>28473</v>
      </c>
      <c r="Q363" s="531">
        <v>269713</v>
      </c>
      <c r="R363" s="531">
        <v>172</v>
      </c>
    </row>
    <row r="364" spans="1:18" s="522" customFormat="1" ht="9" customHeight="1">
      <c r="A364" s="523" t="s">
        <v>72</v>
      </c>
      <c r="B364" s="526">
        <f t="shared" si="40"/>
        <v>1474982</v>
      </c>
      <c r="C364" s="526">
        <f t="shared" si="41"/>
        <v>103799</v>
      </c>
      <c r="D364" s="526">
        <f t="shared" si="41"/>
        <v>441876</v>
      </c>
      <c r="E364" s="526">
        <f t="shared" si="41"/>
        <v>911724</v>
      </c>
      <c r="F364" s="526">
        <f t="shared" si="41"/>
        <v>17583</v>
      </c>
      <c r="G364" s="527"/>
      <c r="H364" s="526">
        <f t="shared" si="42"/>
        <v>911286</v>
      </c>
      <c r="I364" s="526">
        <v>95966</v>
      </c>
      <c r="J364" s="526">
        <v>311372</v>
      </c>
      <c r="K364" s="526">
        <v>492822</v>
      </c>
      <c r="L364" s="526">
        <v>11126</v>
      </c>
      <c r="M364" s="527"/>
      <c r="N364" s="526">
        <f t="shared" si="43"/>
        <v>563696</v>
      </c>
      <c r="O364" s="526">
        <v>7833</v>
      </c>
      <c r="P364" s="526">
        <v>130504</v>
      </c>
      <c r="Q364" s="526">
        <v>418902</v>
      </c>
      <c r="R364" s="526">
        <v>6457</v>
      </c>
    </row>
    <row r="365" spans="1:18" s="522" customFormat="1" ht="9" customHeight="1">
      <c r="A365" s="528" t="s">
        <v>73</v>
      </c>
      <c r="B365" s="531">
        <f t="shared" si="40"/>
        <v>514084</v>
      </c>
      <c r="C365" s="531">
        <f t="shared" si="41"/>
        <v>69278</v>
      </c>
      <c r="D365" s="531">
        <f t="shared" si="41"/>
        <v>163421</v>
      </c>
      <c r="E365" s="531">
        <f t="shared" si="41"/>
        <v>278953</v>
      </c>
      <c r="F365" s="531">
        <f t="shared" si="41"/>
        <v>2432</v>
      </c>
      <c r="G365" s="532"/>
      <c r="H365" s="531">
        <f t="shared" si="42"/>
        <v>307351</v>
      </c>
      <c r="I365" s="531">
        <v>59626</v>
      </c>
      <c r="J365" s="531">
        <v>112815</v>
      </c>
      <c r="K365" s="531">
        <v>133459</v>
      </c>
      <c r="L365" s="531">
        <v>1451</v>
      </c>
      <c r="M365" s="532"/>
      <c r="N365" s="531">
        <f t="shared" si="43"/>
        <v>206733</v>
      </c>
      <c r="O365" s="531">
        <v>9652</v>
      </c>
      <c r="P365" s="531">
        <v>50606</v>
      </c>
      <c r="Q365" s="531">
        <v>145494</v>
      </c>
      <c r="R365" s="531">
        <v>981</v>
      </c>
    </row>
    <row r="366" spans="1:18" s="522" customFormat="1" ht="9" customHeight="1">
      <c r="A366" s="528" t="s">
        <v>74</v>
      </c>
      <c r="B366" s="531">
        <f t="shared" si="40"/>
        <v>2996394</v>
      </c>
      <c r="C366" s="531">
        <f t="shared" si="41"/>
        <v>761095</v>
      </c>
      <c r="D366" s="531">
        <f t="shared" si="41"/>
        <v>564819</v>
      </c>
      <c r="E366" s="531">
        <f t="shared" si="41"/>
        <v>1663953</v>
      </c>
      <c r="F366" s="531">
        <f t="shared" si="41"/>
        <v>6527</v>
      </c>
      <c r="G366" s="532"/>
      <c r="H366" s="531">
        <f t="shared" si="42"/>
        <v>1979811</v>
      </c>
      <c r="I366" s="531">
        <v>725002</v>
      </c>
      <c r="J366" s="531">
        <v>466398</v>
      </c>
      <c r="K366" s="531">
        <v>786384</v>
      </c>
      <c r="L366" s="531">
        <v>2027</v>
      </c>
      <c r="M366" s="532"/>
      <c r="N366" s="531">
        <f t="shared" si="43"/>
        <v>1016583</v>
      </c>
      <c r="O366" s="531">
        <v>36093</v>
      </c>
      <c r="P366" s="531">
        <v>98421</v>
      </c>
      <c r="Q366" s="531">
        <v>877569</v>
      </c>
      <c r="R366" s="531">
        <v>4500</v>
      </c>
    </row>
    <row r="367" spans="1:18" s="522" customFormat="1" ht="9" customHeight="1">
      <c r="A367" s="528" t="s">
        <v>75</v>
      </c>
      <c r="B367" s="531">
        <f t="shared" si="40"/>
        <v>954170</v>
      </c>
      <c r="C367" s="531">
        <f t="shared" si="41"/>
        <v>110559</v>
      </c>
      <c r="D367" s="531">
        <f t="shared" si="41"/>
        <v>251465</v>
      </c>
      <c r="E367" s="531">
        <f t="shared" si="41"/>
        <v>590852</v>
      </c>
      <c r="F367" s="531">
        <f t="shared" si="41"/>
        <v>1294</v>
      </c>
      <c r="G367" s="532"/>
      <c r="H367" s="531">
        <f t="shared" si="42"/>
        <v>580617</v>
      </c>
      <c r="I367" s="531">
        <v>103668</v>
      </c>
      <c r="J367" s="531">
        <v>172783</v>
      </c>
      <c r="K367" s="531">
        <v>303878</v>
      </c>
      <c r="L367" s="531">
        <v>288</v>
      </c>
      <c r="M367" s="532"/>
      <c r="N367" s="531">
        <f t="shared" si="43"/>
        <v>373553</v>
      </c>
      <c r="O367" s="531">
        <v>6891</v>
      </c>
      <c r="P367" s="531">
        <v>78682</v>
      </c>
      <c r="Q367" s="531">
        <v>286974</v>
      </c>
      <c r="R367" s="531">
        <v>1006</v>
      </c>
    </row>
    <row r="368" spans="1:18" s="522" customFormat="1" ht="9" customHeight="1">
      <c r="A368" s="523" t="s">
        <v>76</v>
      </c>
      <c r="B368" s="526">
        <f t="shared" si="40"/>
        <v>578231</v>
      </c>
      <c r="C368" s="526">
        <f t="shared" si="41"/>
        <v>142230</v>
      </c>
      <c r="D368" s="526">
        <f t="shared" si="41"/>
        <v>129061</v>
      </c>
      <c r="E368" s="526">
        <f t="shared" si="41"/>
        <v>302898</v>
      </c>
      <c r="F368" s="526">
        <f t="shared" si="41"/>
        <v>4042</v>
      </c>
      <c r="G368" s="527"/>
      <c r="H368" s="526">
        <f t="shared" si="42"/>
        <v>383869</v>
      </c>
      <c r="I368" s="526">
        <v>127836</v>
      </c>
      <c r="J368" s="526">
        <v>100682</v>
      </c>
      <c r="K368" s="526">
        <v>152476</v>
      </c>
      <c r="L368" s="526">
        <v>2875</v>
      </c>
      <c r="M368" s="527"/>
      <c r="N368" s="526">
        <f t="shared" si="43"/>
        <v>194362</v>
      </c>
      <c r="O368" s="526">
        <v>14394</v>
      </c>
      <c r="P368" s="526">
        <v>28379</v>
      </c>
      <c r="Q368" s="526">
        <v>150422</v>
      </c>
      <c r="R368" s="526">
        <v>1167</v>
      </c>
    </row>
    <row r="369" spans="1:20" s="522" customFormat="1" ht="9" customHeight="1">
      <c r="A369" s="528"/>
      <c r="B369" s="528"/>
      <c r="C369" s="529"/>
      <c r="D369" s="529"/>
      <c r="E369" s="529"/>
      <c r="F369" s="529"/>
      <c r="G369" s="529"/>
      <c r="H369" s="528"/>
      <c r="I369" s="529"/>
      <c r="J369" s="529"/>
      <c r="K369" s="529"/>
      <c r="L369" s="529"/>
      <c r="M369" s="529"/>
      <c r="N369" s="528"/>
      <c r="O369" s="529"/>
      <c r="P369" s="529"/>
      <c r="Q369" s="529"/>
      <c r="R369" s="529"/>
      <c r="S369" s="529"/>
      <c r="T369" s="529"/>
    </row>
    <row r="370" spans="1:20" ht="9" customHeight="1">
      <c r="A370" s="513">
        <v>2015</v>
      </c>
      <c r="B370" s="514"/>
      <c r="C370" s="514"/>
      <c r="D370" s="514"/>
      <c r="E370" s="514"/>
      <c r="F370" s="514"/>
      <c r="G370" s="512"/>
      <c r="H370" s="512"/>
      <c r="I370" s="512"/>
      <c r="J370" s="512"/>
      <c r="K370" s="512"/>
      <c r="L370" s="512"/>
      <c r="M370" s="512"/>
      <c r="N370" s="512"/>
      <c r="O370" s="512"/>
      <c r="P370" s="512"/>
      <c r="Q370" s="512"/>
      <c r="R370" s="512"/>
    </row>
    <row r="371" spans="1:20" s="517" customFormat="1" ht="9" customHeight="1">
      <c r="A371" s="515" t="s">
        <v>44</v>
      </c>
      <c r="B371" s="514">
        <f>SUM(B373:B404)</f>
        <v>50336088</v>
      </c>
      <c r="C371" s="514">
        <f>SUM(C373:C404)</f>
        <v>6772574</v>
      </c>
      <c r="D371" s="514">
        <f>SUM(D373:D404)</f>
        <v>12413440</v>
      </c>
      <c r="E371" s="514">
        <f>SUM(E373:E404)</f>
        <v>30869890</v>
      </c>
      <c r="F371" s="514">
        <f>SUM(F373:F404)</f>
        <v>280184</v>
      </c>
      <c r="G371" s="514"/>
      <c r="H371" s="514">
        <f>SUM(H373:H404)</f>
        <v>31309072</v>
      </c>
      <c r="I371" s="514">
        <f>SUM(I373:I404)</f>
        <v>6088344</v>
      </c>
      <c r="J371" s="514">
        <f>SUM(J373:J404)</f>
        <v>9294846</v>
      </c>
      <c r="K371" s="514">
        <f>SUM(K373:K404)</f>
        <v>15729266</v>
      </c>
      <c r="L371" s="514">
        <f>SUM(L373:L404)</f>
        <v>196616</v>
      </c>
      <c r="M371" s="514"/>
      <c r="N371" s="514">
        <f>SUM(N373:N404)</f>
        <v>19027016</v>
      </c>
      <c r="O371" s="514">
        <f>SUM(O373:O404)</f>
        <v>684230</v>
      </c>
      <c r="P371" s="514">
        <f>SUM(P373:P404)</f>
        <v>3118594</v>
      </c>
      <c r="Q371" s="514">
        <f>SUM(Q373:Q404)</f>
        <v>15140624</v>
      </c>
      <c r="R371" s="514">
        <f>SUM(R373:R404)</f>
        <v>83568</v>
      </c>
    </row>
    <row r="372" spans="1:20" s="517" customFormat="1" ht="3.95" customHeight="1">
      <c r="A372" s="515"/>
      <c r="B372" s="514"/>
      <c r="C372" s="514"/>
      <c r="D372" s="514"/>
      <c r="E372" s="514"/>
      <c r="F372" s="514"/>
      <c r="G372" s="514"/>
      <c r="H372" s="514"/>
      <c r="I372" s="514"/>
      <c r="J372" s="514"/>
      <c r="K372" s="514"/>
      <c r="L372" s="514"/>
      <c r="M372" s="514"/>
      <c r="N372" s="514"/>
      <c r="O372" s="514"/>
      <c r="P372" s="514"/>
      <c r="Q372" s="514"/>
      <c r="R372" s="514"/>
    </row>
    <row r="373" spans="1:20" s="522" customFormat="1" ht="9" customHeight="1">
      <c r="A373" s="518" t="s">
        <v>45</v>
      </c>
      <c r="B373" s="520">
        <f>SUM(C373:F373)</f>
        <v>517336</v>
      </c>
      <c r="C373" s="520">
        <f>SUM(I373,O373)</f>
        <v>28874</v>
      </c>
      <c r="D373" s="520">
        <f>SUM(J373,P373)</f>
        <v>160670</v>
      </c>
      <c r="E373" s="520">
        <f>SUM(K373,Q373)</f>
        <v>326725</v>
      </c>
      <c r="F373" s="520">
        <f>SUM(L373,R373)</f>
        <v>1067</v>
      </c>
      <c r="G373" s="521"/>
      <c r="H373" s="520">
        <f>SUM(I373:L373)</f>
        <v>323550</v>
      </c>
      <c r="I373" s="520">
        <v>27016</v>
      </c>
      <c r="J373" s="520">
        <v>124040</v>
      </c>
      <c r="K373" s="520">
        <v>171872</v>
      </c>
      <c r="L373" s="520">
        <v>622</v>
      </c>
      <c r="M373" s="521"/>
      <c r="N373" s="520">
        <f>SUM(O373:R373)</f>
        <v>193786</v>
      </c>
      <c r="O373" s="520">
        <v>1858</v>
      </c>
      <c r="P373" s="520">
        <v>36630</v>
      </c>
      <c r="Q373" s="520">
        <v>154853</v>
      </c>
      <c r="R373" s="520">
        <v>445</v>
      </c>
    </row>
    <row r="374" spans="1:20" s="522" customFormat="1" ht="9" customHeight="1">
      <c r="A374" s="518" t="s">
        <v>46</v>
      </c>
      <c r="B374" s="520">
        <f t="shared" ref="B374:B404" si="44">SUM(C374:F374)</f>
        <v>1500755</v>
      </c>
      <c r="C374" s="520">
        <f t="shared" ref="C374:F404" si="45">SUM(I374,O374)</f>
        <v>84272</v>
      </c>
      <c r="D374" s="520">
        <f t="shared" si="45"/>
        <v>477018</v>
      </c>
      <c r="E374" s="520">
        <f t="shared" si="45"/>
        <v>876708</v>
      </c>
      <c r="F374" s="520">
        <f t="shared" si="45"/>
        <v>62757</v>
      </c>
      <c r="G374" s="520"/>
      <c r="H374" s="520">
        <f t="shared" ref="H374:H404" si="46">SUM(I374:L374)</f>
        <v>921286</v>
      </c>
      <c r="I374" s="520">
        <v>60213</v>
      </c>
      <c r="J374" s="520">
        <v>323551</v>
      </c>
      <c r="K374" s="520">
        <v>490608</v>
      </c>
      <c r="L374" s="520">
        <v>46914</v>
      </c>
      <c r="M374" s="520"/>
      <c r="N374" s="520">
        <f t="shared" ref="N374:N404" si="47">SUM(O374:R374)</f>
        <v>579469</v>
      </c>
      <c r="O374" s="520">
        <v>24059</v>
      </c>
      <c r="P374" s="520">
        <v>153467</v>
      </c>
      <c r="Q374" s="520">
        <v>386100</v>
      </c>
      <c r="R374" s="520">
        <v>15843</v>
      </c>
    </row>
    <row r="375" spans="1:20" s="522" customFormat="1" ht="9" customHeight="1">
      <c r="A375" s="518" t="s">
        <v>47</v>
      </c>
      <c r="B375" s="520">
        <f t="shared" si="44"/>
        <v>357555</v>
      </c>
      <c r="C375" s="520">
        <f t="shared" si="45"/>
        <v>39902</v>
      </c>
      <c r="D375" s="520">
        <f t="shared" si="45"/>
        <v>63080</v>
      </c>
      <c r="E375" s="520">
        <f t="shared" si="45"/>
        <v>253841</v>
      </c>
      <c r="F375" s="520">
        <f t="shared" si="45"/>
        <v>732</v>
      </c>
      <c r="G375" s="521"/>
      <c r="H375" s="520">
        <f t="shared" si="46"/>
        <v>219271</v>
      </c>
      <c r="I375" s="520">
        <v>30340</v>
      </c>
      <c r="J375" s="520">
        <v>53385</v>
      </c>
      <c r="K375" s="520">
        <v>134931</v>
      </c>
      <c r="L375" s="520">
        <v>615</v>
      </c>
      <c r="M375" s="521"/>
      <c r="N375" s="520">
        <f t="shared" si="47"/>
        <v>138284</v>
      </c>
      <c r="O375" s="520">
        <v>9562</v>
      </c>
      <c r="P375" s="520">
        <v>9695</v>
      </c>
      <c r="Q375" s="520">
        <v>118910</v>
      </c>
      <c r="R375" s="520">
        <v>117</v>
      </c>
    </row>
    <row r="376" spans="1:20" s="522" customFormat="1" ht="9" customHeight="1">
      <c r="A376" s="523" t="s">
        <v>48</v>
      </c>
      <c r="B376" s="526">
        <f t="shared" si="44"/>
        <v>397734</v>
      </c>
      <c r="C376" s="526">
        <f t="shared" si="45"/>
        <v>76128</v>
      </c>
      <c r="D376" s="526">
        <f t="shared" si="45"/>
        <v>88063</v>
      </c>
      <c r="E376" s="526">
        <f t="shared" si="45"/>
        <v>232868</v>
      </c>
      <c r="F376" s="526">
        <f t="shared" si="45"/>
        <v>675</v>
      </c>
      <c r="G376" s="527"/>
      <c r="H376" s="526">
        <f t="shared" si="46"/>
        <v>254821</v>
      </c>
      <c r="I376" s="526">
        <v>71497</v>
      </c>
      <c r="J376" s="526">
        <v>66842</v>
      </c>
      <c r="K376" s="526">
        <v>116064</v>
      </c>
      <c r="L376" s="526">
        <v>418</v>
      </c>
      <c r="M376" s="527"/>
      <c r="N376" s="526">
        <f t="shared" si="47"/>
        <v>142913</v>
      </c>
      <c r="O376" s="526">
        <v>4631</v>
      </c>
      <c r="P376" s="526">
        <v>21221</v>
      </c>
      <c r="Q376" s="526">
        <v>116804</v>
      </c>
      <c r="R376" s="526">
        <v>257</v>
      </c>
    </row>
    <row r="377" spans="1:20" s="522" customFormat="1" ht="9" customHeight="1">
      <c r="A377" s="528" t="s">
        <v>49</v>
      </c>
      <c r="B377" s="531">
        <f t="shared" si="44"/>
        <v>1249548</v>
      </c>
      <c r="C377" s="531">
        <f t="shared" si="45"/>
        <v>62349</v>
      </c>
      <c r="D377" s="531">
        <f t="shared" si="45"/>
        <v>487829</v>
      </c>
      <c r="E377" s="531">
        <f t="shared" si="45"/>
        <v>693464</v>
      </c>
      <c r="F377" s="531">
        <f t="shared" si="45"/>
        <v>5906</v>
      </c>
      <c r="G377" s="532"/>
      <c r="H377" s="531">
        <f t="shared" si="46"/>
        <v>789468</v>
      </c>
      <c r="I377" s="531">
        <v>57172</v>
      </c>
      <c r="J377" s="531">
        <v>368461</v>
      </c>
      <c r="K377" s="531">
        <v>358681</v>
      </c>
      <c r="L377" s="531">
        <v>5154</v>
      </c>
      <c r="M377" s="532"/>
      <c r="N377" s="531">
        <f t="shared" si="47"/>
        <v>460080</v>
      </c>
      <c r="O377" s="531">
        <v>5177</v>
      </c>
      <c r="P377" s="531">
        <v>119368</v>
      </c>
      <c r="Q377" s="531">
        <v>334783</v>
      </c>
      <c r="R377" s="531">
        <v>752</v>
      </c>
    </row>
    <row r="378" spans="1:20" s="522" customFormat="1" ht="9" customHeight="1">
      <c r="A378" s="528" t="s">
        <v>50</v>
      </c>
      <c r="B378" s="531">
        <f t="shared" si="44"/>
        <v>339153</v>
      </c>
      <c r="C378" s="531">
        <f t="shared" si="45"/>
        <v>38459</v>
      </c>
      <c r="D378" s="531">
        <f t="shared" si="45"/>
        <v>61721</v>
      </c>
      <c r="E378" s="531">
        <f t="shared" si="45"/>
        <v>235899</v>
      </c>
      <c r="F378" s="531">
        <f t="shared" si="45"/>
        <v>3074</v>
      </c>
      <c r="G378" s="532"/>
      <c r="H378" s="531">
        <f t="shared" si="46"/>
        <v>195790</v>
      </c>
      <c r="I378" s="531">
        <v>31517</v>
      </c>
      <c r="J378" s="531">
        <v>50620</v>
      </c>
      <c r="K378" s="531">
        <v>111861</v>
      </c>
      <c r="L378" s="531">
        <v>1792</v>
      </c>
      <c r="M378" s="532"/>
      <c r="N378" s="531">
        <f t="shared" si="47"/>
        <v>143363</v>
      </c>
      <c r="O378" s="531">
        <v>6942</v>
      </c>
      <c r="P378" s="531">
        <v>11101</v>
      </c>
      <c r="Q378" s="531">
        <v>124038</v>
      </c>
      <c r="R378" s="531">
        <v>1282</v>
      </c>
    </row>
    <row r="379" spans="1:20" s="522" customFormat="1" ht="9" customHeight="1">
      <c r="A379" s="528" t="s">
        <v>51</v>
      </c>
      <c r="B379" s="531">
        <f t="shared" si="44"/>
        <v>1865005</v>
      </c>
      <c r="C379" s="531">
        <f t="shared" si="45"/>
        <v>710726</v>
      </c>
      <c r="D379" s="531">
        <f t="shared" si="45"/>
        <v>266081</v>
      </c>
      <c r="E379" s="531">
        <f t="shared" si="45"/>
        <v>883625</v>
      </c>
      <c r="F379" s="531">
        <f t="shared" si="45"/>
        <v>4573</v>
      </c>
      <c r="G379" s="532"/>
      <c r="H379" s="531">
        <f t="shared" si="46"/>
        <v>1332811</v>
      </c>
      <c r="I379" s="531">
        <v>691402</v>
      </c>
      <c r="J379" s="531">
        <v>201109</v>
      </c>
      <c r="K379" s="531">
        <v>436225</v>
      </c>
      <c r="L379" s="531">
        <v>4075</v>
      </c>
      <c r="M379" s="532"/>
      <c r="N379" s="531">
        <f t="shared" si="47"/>
        <v>532194</v>
      </c>
      <c r="O379" s="531">
        <v>19324</v>
      </c>
      <c r="P379" s="531">
        <v>64972</v>
      </c>
      <c r="Q379" s="531">
        <v>447400</v>
      </c>
      <c r="R379" s="531">
        <v>498</v>
      </c>
    </row>
    <row r="380" spans="1:20" s="522" customFormat="1" ht="9" customHeight="1">
      <c r="A380" s="523" t="s">
        <v>52</v>
      </c>
      <c r="B380" s="526">
        <f t="shared" si="44"/>
        <v>1534286</v>
      </c>
      <c r="C380" s="526">
        <f t="shared" si="45"/>
        <v>138051</v>
      </c>
      <c r="D380" s="526">
        <f t="shared" si="45"/>
        <v>609125</v>
      </c>
      <c r="E380" s="526">
        <f t="shared" si="45"/>
        <v>758538</v>
      </c>
      <c r="F380" s="526">
        <f t="shared" si="45"/>
        <v>28572</v>
      </c>
      <c r="G380" s="527"/>
      <c r="H380" s="526">
        <f t="shared" si="46"/>
        <v>1009217</v>
      </c>
      <c r="I380" s="526">
        <v>129023</v>
      </c>
      <c r="J380" s="526">
        <v>434041</v>
      </c>
      <c r="K380" s="526">
        <v>428399</v>
      </c>
      <c r="L380" s="526">
        <v>17754</v>
      </c>
      <c r="M380" s="527"/>
      <c r="N380" s="526">
        <f t="shared" si="47"/>
        <v>525069</v>
      </c>
      <c r="O380" s="526">
        <v>9028</v>
      </c>
      <c r="P380" s="526">
        <v>175084</v>
      </c>
      <c r="Q380" s="526">
        <v>330139</v>
      </c>
      <c r="R380" s="526">
        <v>10818</v>
      </c>
    </row>
    <row r="381" spans="1:20" s="522" customFormat="1" ht="9" customHeight="1">
      <c r="A381" s="528" t="s">
        <v>53</v>
      </c>
      <c r="B381" s="532">
        <f t="shared" si="44"/>
        <v>4114102</v>
      </c>
      <c r="C381" s="532">
        <f t="shared" si="45"/>
        <v>37836</v>
      </c>
      <c r="D381" s="532">
        <f t="shared" si="45"/>
        <v>641574</v>
      </c>
      <c r="E381" s="532">
        <f t="shared" si="45"/>
        <v>3409349</v>
      </c>
      <c r="F381" s="532">
        <f t="shared" si="45"/>
        <v>25343</v>
      </c>
      <c r="G381" s="532"/>
      <c r="H381" s="532">
        <f t="shared" si="46"/>
        <v>2306935</v>
      </c>
      <c r="I381" s="532">
        <v>28726</v>
      </c>
      <c r="J381" s="531">
        <v>473644</v>
      </c>
      <c r="K381" s="531">
        <v>1787117</v>
      </c>
      <c r="L381" s="531">
        <v>17448</v>
      </c>
      <c r="M381" s="532"/>
      <c r="N381" s="532">
        <f t="shared" si="47"/>
        <v>1807167</v>
      </c>
      <c r="O381" s="532">
        <v>9110</v>
      </c>
      <c r="P381" s="531">
        <v>167930</v>
      </c>
      <c r="Q381" s="531">
        <v>1622232</v>
      </c>
      <c r="R381" s="531">
        <v>7895</v>
      </c>
    </row>
    <row r="382" spans="1:20" s="522" customFormat="1" ht="9" customHeight="1">
      <c r="A382" s="528" t="s">
        <v>54</v>
      </c>
      <c r="B382" s="531">
        <f t="shared" si="44"/>
        <v>714803</v>
      </c>
      <c r="C382" s="531">
        <f t="shared" si="45"/>
        <v>121099</v>
      </c>
      <c r="D382" s="531">
        <f t="shared" si="45"/>
        <v>182793</v>
      </c>
      <c r="E382" s="531">
        <f t="shared" si="45"/>
        <v>407326</v>
      </c>
      <c r="F382" s="531">
        <f t="shared" si="45"/>
        <v>3585</v>
      </c>
      <c r="G382" s="532"/>
      <c r="H382" s="531">
        <f t="shared" si="46"/>
        <v>447509</v>
      </c>
      <c r="I382" s="531">
        <v>112160</v>
      </c>
      <c r="J382" s="531">
        <v>137531</v>
      </c>
      <c r="K382" s="531">
        <v>194713</v>
      </c>
      <c r="L382" s="531">
        <v>3105</v>
      </c>
      <c r="M382" s="532"/>
      <c r="N382" s="531">
        <f t="shared" si="47"/>
        <v>267294</v>
      </c>
      <c r="O382" s="531">
        <v>8939</v>
      </c>
      <c r="P382" s="531">
        <v>45262</v>
      </c>
      <c r="Q382" s="531">
        <v>212613</v>
      </c>
      <c r="R382" s="531">
        <v>480</v>
      </c>
    </row>
    <row r="383" spans="1:20" s="522" customFormat="1" ht="9" customHeight="1">
      <c r="A383" s="528" t="s">
        <v>55</v>
      </c>
      <c r="B383" s="531">
        <f t="shared" si="44"/>
        <v>2411136</v>
      </c>
      <c r="C383" s="531">
        <f t="shared" si="45"/>
        <v>268318</v>
      </c>
      <c r="D383" s="531">
        <f t="shared" si="45"/>
        <v>783859</v>
      </c>
      <c r="E383" s="531">
        <f t="shared" si="45"/>
        <v>1353264</v>
      </c>
      <c r="F383" s="531">
        <f t="shared" si="45"/>
        <v>5695</v>
      </c>
      <c r="G383" s="532"/>
      <c r="H383" s="531">
        <f t="shared" si="46"/>
        <v>1460555</v>
      </c>
      <c r="I383" s="531">
        <v>232859</v>
      </c>
      <c r="J383" s="531">
        <v>590344</v>
      </c>
      <c r="K383" s="531">
        <v>633063</v>
      </c>
      <c r="L383" s="531">
        <v>4289</v>
      </c>
      <c r="M383" s="532"/>
      <c r="N383" s="531">
        <f t="shared" si="47"/>
        <v>950581</v>
      </c>
      <c r="O383" s="531">
        <v>35459</v>
      </c>
      <c r="P383" s="531">
        <v>193515</v>
      </c>
      <c r="Q383" s="531">
        <v>720201</v>
      </c>
      <c r="R383" s="531">
        <v>1406</v>
      </c>
    </row>
    <row r="384" spans="1:20" s="522" customFormat="1" ht="9" customHeight="1">
      <c r="A384" s="523" t="s">
        <v>56</v>
      </c>
      <c r="B384" s="526">
        <f t="shared" si="44"/>
        <v>1389888</v>
      </c>
      <c r="C384" s="526">
        <f t="shared" si="45"/>
        <v>433638</v>
      </c>
      <c r="D384" s="526">
        <f t="shared" si="45"/>
        <v>210408</v>
      </c>
      <c r="E384" s="526">
        <f t="shared" si="45"/>
        <v>744353</v>
      </c>
      <c r="F384" s="526">
        <f t="shared" si="45"/>
        <v>1489</v>
      </c>
      <c r="G384" s="527"/>
      <c r="H384" s="526">
        <f t="shared" si="46"/>
        <v>866211</v>
      </c>
      <c r="I384" s="526">
        <v>375280</v>
      </c>
      <c r="J384" s="526">
        <v>147927</v>
      </c>
      <c r="K384" s="526">
        <v>342510</v>
      </c>
      <c r="L384" s="526">
        <v>494</v>
      </c>
      <c r="M384" s="527"/>
      <c r="N384" s="526">
        <f t="shared" si="47"/>
        <v>523677</v>
      </c>
      <c r="O384" s="526">
        <v>58358</v>
      </c>
      <c r="P384" s="526">
        <v>62481</v>
      </c>
      <c r="Q384" s="526">
        <v>401843</v>
      </c>
      <c r="R384" s="526">
        <v>995</v>
      </c>
    </row>
    <row r="385" spans="1:18" s="522" customFormat="1" ht="9" customHeight="1">
      <c r="A385" s="528" t="s">
        <v>57</v>
      </c>
      <c r="B385" s="531">
        <f t="shared" si="44"/>
        <v>1194894</v>
      </c>
      <c r="C385" s="531">
        <f t="shared" si="45"/>
        <v>213954</v>
      </c>
      <c r="D385" s="531">
        <f t="shared" si="45"/>
        <v>312114</v>
      </c>
      <c r="E385" s="531">
        <f t="shared" si="45"/>
        <v>665049</v>
      </c>
      <c r="F385" s="531">
        <f t="shared" si="45"/>
        <v>3777</v>
      </c>
      <c r="G385" s="532"/>
      <c r="H385" s="531">
        <f t="shared" si="46"/>
        <v>727784</v>
      </c>
      <c r="I385" s="531">
        <v>183316</v>
      </c>
      <c r="J385" s="531">
        <v>227416</v>
      </c>
      <c r="K385" s="531">
        <v>313900</v>
      </c>
      <c r="L385" s="531">
        <v>3152</v>
      </c>
      <c r="M385" s="532"/>
      <c r="N385" s="531">
        <f t="shared" si="47"/>
        <v>467110</v>
      </c>
      <c r="O385" s="531">
        <v>30638</v>
      </c>
      <c r="P385" s="531">
        <v>84698</v>
      </c>
      <c r="Q385" s="531">
        <v>351149</v>
      </c>
      <c r="R385" s="531">
        <v>625</v>
      </c>
    </row>
    <row r="386" spans="1:18" s="522" customFormat="1" ht="9" customHeight="1">
      <c r="A386" s="528" t="s">
        <v>58</v>
      </c>
      <c r="B386" s="531">
        <f t="shared" si="44"/>
        <v>3355065</v>
      </c>
      <c r="C386" s="531">
        <f t="shared" si="45"/>
        <v>317985</v>
      </c>
      <c r="D386" s="531">
        <f t="shared" si="45"/>
        <v>918033</v>
      </c>
      <c r="E386" s="531">
        <f t="shared" si="45"/>
        <v>2109134</v>
      </c>
      <c r="F386" s="531">
        <f t="shared" si="45"/>
        <v>9913</v>
      </c>
      <c r="G386" s="532"/>
      <c r="H386" s="531">
        <f t="shared" si="46"/>
        <v>2058656</v>
      </c>
      <c r="I386" s="531">
        <v>270784</v>
      </c>
      <c r="J386" s="531">
        <v>690489</v>
      </c>
      <c r="K386" s="531">
        <v>1090022</v>
      </c>
      <c r="L386" s="531">
        <v>7361</v>
      </c>
      <c r="M386" s="532"/>
      <c r="N386" s="531">
        <f t="shared" si="47"/>
        <v>1296409</v>
      </c>
      <c r="O386" s="531">
        <v>47201</v>
      </c>
      <c r="P386" s="531">
        <v>227544</v>
      </c>
      <c r="Q386" s="531">
        <v>1019112</v>
      </c>
      <c r="R386" s="531">
        <v>2552</v>
      </c>
    </row>
    <row r="387" spans="1:18" s="522" customFormat="1" ht="9" customHeight="1">
      <c r="A387" s="528" t="s">
        <v>59</v>
      </c>
      <c r="B387" s="531">
        <f t="shared" si="44"/>
        <v>6994293</v>
      </c>
      <c r="C387" s="531">
        <f t="shared" si="45"/>
        <v>359516</v>
      </c>
      <c r="D387" s="531">
        <f t="shared" si="45"/>
        <v>1858793</v>
      </c>
      <c r="E387" s="531">
        <f t="shared" si="45"/>
        <v>4741350</v>
      </c>
      <c r="F387" s="531">
        <f t="shared" si="45"/>
        <v>34634</v>
      </c>
      <c r="G387" s="532"/>
      <c r="H387" s="531">
        <f t="shared" si="46"/>
        <v>4403954</v>
      </c>
      <c r="I387" s="531">
        <v>330050</v>
      </c>
      <c r="J387" s="531">
        <v>1429769</v>
      </c>
      <c r="K387" s="531">
        <v>2621423</v>
      </c>
      <c r="L387" s="531">
        <v>22712</v>
      </c>
      <c r="M387" s="532"/>
      <c r="N387" s="531">
        <f t="shared" si="47"/>
        <v>2590339</v>
      </c>
      <c r="O387" s="531">
        <v>29466</v>
      </c>
      <c r="P387" s="531">
        <v>429024</v>
      </c>
      <c r="Q387" s="531">
        <v>2119927</v>
      </c>
      <c r="R387" s="531">
        <v>11922</v>
      </c>
    </row>
    <row r="388" spans="1:18" s="522" customFormat="1" ht="9" customHeight="1">
      <c r="A388" s="523" t="s">
        <v>60</v>
      </c>
      <c r="B388" s="526">
        <f t="shared" si="44"/>
        <v>1923548</v>
      </c>
      <c r="C388" s="526">
        <f t="shared" si="45"/>
        <v>458996</v>
      </c>
      <c r="D388" s="526">
        <f t="shared" si="45"/>
        <v>396269</v>
      </c>
      <c r="E388" s="526">
        <f t="shared" si="45"/>
        <v>1064992</v>
      </c>
      <c r="F388" s="526">
        <f t="shared" si="45"/>
        <v>3291</v>
      </c>
      <c r="G388" s="527"/>
      <c r="H388" s="526">
        <f t="shared" si="46"/>
        <v>1224389</v>
      </c>
      <c r="I388" s="526">
        <v>416320</v>
      </c>
      <c r="J388" s="526">
        <v>299691</v>
      </c>
      <c r="K388" s="526">
        <v>506337</v>
      </c>
      <c r="L388" s="526">
        <v>2041</v>
      </c>
      <c r="M388" s="527"/>
      <c r="N388" s="526">
        <f t="shared" si="47"/>
        <v>699159</v>
      </c>
      <c r="O388" s="526">
        <v>42676</v>
      </c>
      <c r="P388" s="526">
        <v>96578</v>
      </c>
      <c r="Q388" s="526">
        <v>558655</v>
      </c>
      <c r="R388" s="526">
        <v>1250</v>
      </c>
    </row>
    <row r="389" spans="1:18" s="522" customFormat="1" ht="9" customHeight="1">
      <c r="A389" s="528" t="s">
        <v>61</v>
      </c>
      <c r="B389" s="531">
        <f t="shared" si="44"/>
        <v>786419</v>
      </c>
      <c r="C389" s="531">
        <f t="shared" si="45"/>
        <v>73841</v>
      </c>
      <c r="D389" s="531">
        <f t="shared" si="45"/>
        <v>174385</v>
      </c>
      <c r="E389" s="531">
        <f t="shared" si="45"/>
        <v>536840</v>
      </c>
      <c r="F389" s="531">
        <f t="shared" si="45"/>
        <v>1353</v>
      </c>
      <c r="G389" s="532"/>
      <c r="H389" s="531">
        <f t="shared" si="46"/>
        <v>459231</v>
      </c>
      <c r="I389" s="531">
        <v>70391</v>
      </c>
      <c r="J389" s="531">
        <v>140741</v>
      </c>
      <c r="K389" s="531">
        <v>247591</v>
      </c>
      <c r="L389" s="531">
        <v>508</v>
      </c>
      <c r="M389" s="532"/>
      <c r="N389" s="531">
        <f t="shared" si="47"/>
        <v>327188</v>
      </c>
      <c r="O389" s="531">
        <v>3450</v>
      </c>
      <c r="P389" s="531">
        <v>33644</v>
      </c>
      <c r="Q389" s="531">
        <v>289249</v>
      </c>
      <c r="R389" s="531">
        <v>845</v>
      </c>
    </row>
    <row r="390" spans="1:18" s="522" customFormat="1" ht="9" customHeight="1">
      <c r="A390" s="528" t="s">
        <v>62</v>
      </c>
      <c r="B390" s="531">
        <f t="shared" si="44"/>
        <v>539679</v>
      </c>
      <c r="C390" s="531">
        <f t="shared" si="45"/>
        <v>101791</v>
      </c>
      <c r="D390" s="531">
        <f t="shared" si="45"/>
        <v>85545</v>
      </c>
      <c r="E390" s="531">
        <f t="shared" si="45"/>
        <v>349176</v>
      </c>
      <c r="F390" s="531">
        <f t="shared" si="45"/>
        <v>3167</v>
      </c>
      <c r="G390" s="532"/>
      <c r="H390" s="531">
        <f t="shared" si="46"/>
        <v>327384</v>
      </c>
      <c r="I390" s="531">
        <v>96661</v>
      </c>
      <c r="J390" s="531">
        <v>64280</v>
      </c>
      <c r="K390" s="531">
        <v>164035</v>
      </c>
      <c r="L390" s="531">
        <v>2408</v>
      </c>
      <c r="M390" s="532"/>
      <c r="N390" s="531">
        <f t="shared" si="47"/>
        <v>212295</v>
      </c>
      <c r="O390" s="531">
        <v>5130</v>
      </c>
      <c r="P390" s="531">
        <v>21265</v>
      </c>
      <c r="Q390" s="531">
        <v>185141</v>
      </c>
      <c r="R390" s="531">
        <v>759</v>
      </c>
    </row>
    <row r="391" spans="1:18" s="522" customFormat="1" ht="9" customHeight="1">
      <c r="A391" s="528" t="s">
        <v>63</v>
      </c>
      <c r="B391" s="531">
        <f t="shared" si="44"/>
        <v>2212256</v>
      </c>
      <c r="C391" s="531">
        <f t="shared" si="45"/>
        <v>41038</v>
      </c>
      <c r="D391" s="531">
        <f t="shared" si="45"/>
        <v>757950</v>
      </c>
      <c r="E391" s="531">
        <f t="shared" si="45"/>
        <v>1408245</v>
      </c>
      <c r="F391" s="531">
        <f t="shared" si="45"/>
        <v>5023</v>
      </c>
      <c r="G391" s="532"/>
      <c r="H391" s="531">
        <f t="shared" si="46"/>
        <v>1388997</v>
      </c>
      <c r="I391" s="531">
        <v>36627</v>
      </c>
      <c r="J391" s="531">
        <v>590851</v>
      </c>
      <c r="K391" s="531">
        <v>758193</v>
      </c>
      <c r="L391" s="531">
        <v>3326</v>
      </c>
      <c r="M391" s="532"/>
      <c r="N391" s="531">
        <f t="shared" si="47"/>
        <v>823259</v>
      </c>
      <c r="O391" s="531">
        <v>4411</v>
      </c>
      <c r="P391" s="531">
        <v>167099</v>
      </c>
      <c r="Q391" s="531">
        <v>650052</v>
      </c>
      <c r="R391" s="531">
        <v>1697</v>
      </c>
    </row>
    <row r="392" spans="1:18" s="522" customFormat="1" ht="9" customHeight="1">
      <c r="A392" s="523" t="s">
        <v>64</v>
      </c>
      <c r="B392" s="526">
        <f t="shared" si="44"/>
        <v>1605892</v>
      </c>
      <c r="C392" s="526">
        <f t="shared" si="45"/>
        <v>532381</v>
      </c>
      <c r="D392" s="526">
        <f t="shared" si="45"/>
        <v>287957</v>
      </c>
      <c r="E392" s="526">
        <f t="shared" si="45"/>
        <v>783287</v>
      </c>
      <c r="F392" s="526">
        <f t="shared" si="45"/>
        <v>2267</v>
      </c>
      <c r="G392" s="527"/>
      <c r="H392" s="526">
        <f t="shared" si="46"/>
        <v>966706</v>
      </c>
      <c r="I392" s="526">
        <v>444043</v>
      </c>
      <c r="J392" s="526">
        <v>191865</v>
      </c>
      <c r="K392" s="526">
        <v>328831</v>
      </c>
      <c r="L392" s="526">
        <v>1967</v>
      </c>
      <c r="M392" s="527"/>
      <c r="N392" s="526">
        <f t="shared" si="47"/>
        <v>639186</v>
      </c>
      <c r="O392" s="526">
        <v>88338</v>
      </c>
      <c r="P392" s="526">
        <v>96092</v>
      </c>
      <c r="Q392" s="526">
        <v>454456</v>
      </c>
      <c r="R392" s="526">
        <v>300</v>
      </c>
    </row>
    <row r="393" spans="1:18" s="522" customFormat="1" ht="9" customHeight="1">
      <c r="A393" s="528" t="s">
        <v>65</v>
      </c>
      <c r="B393" s="531">
        <f t="shared" si="44"/>
        <v>2565767</v>
      </c>
      <c r="C393" s="531">
        <f t="shared" si="45"/>
        <v>649485</v>
      </c>
      <c r="D393" s="531">
        <f t="shared" si="45"/>
        <v>529475</v>
      </c>
      <c r="E393" s="531">
        <f t="shared" si="45"/>
        <v>1379816</v>
      </c>
      <c r="F393" s="531">
        <f t="shared" si="45"/>
        <v>6991</v>
      </c>
      <c r="G393" s="532"/>
      <c r="H393" s="531">
        <f t="shared" si="46"/>
        <v>1602273</v>
      </c>
      <c r="I393" s="531">
        <v>546282</v>
      </c>
      <c r="J393" s="531">
        <v>382675</v>
      </c>
      <c r="K393" s="531">
        <v>668592</v>
      </c>
      <c r="L393" s="531">
        <v>4724</v>
      </c>
      <c r="M393" s="532"/>
      <c r="N393" s="531">
        <f t="shared" si="47"/>
        <v>963494</v>
      </c>
      <c r="O393" s="531">
        <v>103203</v>
      </c>
      <c r="P393" s="531">
        <v>146800</v>
      </c>
      <c r="Q393" s="531">
        <v>711224</v>
      </c>
      <c r="R393" s="531">
        <v>2267</v>
      </c>
    </row>
    <row r="394" spans="1:18" s="522" customFormat="1" ht="9" customHeight="1">
      <c r="A394" s="528" t="s">
        <v>66</v>
      </c>
      <c r="B394" s="531">
        <f t="shared" si="44"/>
        <v>734113</v>
      </c>
      <c r="C394" s="531">
        <f t="shared" si="45"/>
        <v>46462</v>
      </c>
      <c r="D394" s="531">
        <f t="shared" si="45"/>
        <v>245102</v>
      </c>
      <c r="E394" s="531">
        <f t="shared" si="45"/>
        <v>441552</v>
      </c>
      <c r="F394" s="531">
        <f t="shared" si="45"/>
        <v>997</v>
      </c>
      <c r="G394" s="532"/>
      <c r="H394" s="531">
        <f t="shared" si="46"/>
        <v>449451</v>
      </c>
      <c r="I394" s="531">
        <v>41179</v>
      </c>
      <c r="J394" s="531">
        <v>187008</v>
      </c>
      <c r="K394" s="531">
        <v>220825</v>
      </c>
      <c r="L394" s="531">
        <v>439</v>
      </c>
      <c r="M394" s="532"/>
      <c r="N394" s="531">
        <f t="shared" si="47"/>
        <v>284662</v>
      </c>
      <c r="O394" s="531">
        <v>5283</v>
      </c>
      <c r="P394" s="531">
        <v>58094</v>
      </c>
      <c r="Q394" s="531">
        <v>220727</v>
      </c>
      <c r="R394" s="531">
        <v>558</v>
      </c>
    </row>
    <row r="395" spans="1:18" s="522" customFormat="1" ht="9" customHeight="1">
      <c r="A395" s="528" t="s">
        <v>67</v>
      </c>
      <c r="B395" s="531">
        <f t="shared" si="44"/>
        <v>734312</v>
      </c>
      <c r="C395" s="531">
        <f t="shared" si="45"/>
        <v>47859</v>
      </c>
      <c r="D395" s="531">
        <f t="shared" si="45"/>
        <v>95566</v>
      </c>
      <c r="E395" s="531">
        <f t="shared" si="45"/>
        <v>589212</v>
      </c>
      <c r="F395" s="531">
        <f t="shared" si="45"/>
        <v>1675</v>
      </c>
      <c r="G395" s="532"/>
      <c r="H395" s="531">
        <f t="shared" si="46"/>
        <v>454534</v>
      </c>
      <c r="I395" s="531">
        <v>45638</v>
      </c>
      <c r="J395" s="531">
        <v>78026</v>
      </c>
      <c r="K395" s="531">
        <v>330152</v>
      </c>
      <c r="L395" s="531">
        <v>718</v>
      </c>
      <c r="M395" s="532"/>
      <c r="N395" s="531">
        <f t="shared" si="47"/>
        <v>279778</v>
      </c>
      <c r="O395" s="531">
        <v>2221</v>
      </c>
      <c r="P395" s="531">
        <v>17540</v>
      </c>
      <c r="Q395" s="531">
        <v>259060</v>
      </c>
      <c r="R395" s="531">
        <v>957</v>
      </c>
    </row>
    <row r="396" spans="1:18" s="522" customFormat="1" ht="9" customHeight="1">
      <c r="A396" s="523" t="s">
        <v>68</v>
      </c>
      <c r="B396" s="526">
        <f t="shared" si="44"/>
        <v>1117729</v>
      </c>
      <c r="C396" s="526">
        <f t="shared" si="45"/>
        <v>201294</v>
      </c>
      <c r="D396" s="526">
        <f t="shared" si="45"/>
        <v>298076</v>
      </c>
      <c r="E396" s="526">
        <f t="shared" si="45"/>
        <v>612365</v>
      </c>
      <c r="F396" s="526">
        <f t="shared" si="45"/>
        <v>5994</v>
      </c>
      <c r="G396" s="527"/>
      <c r="H396" s="526">
        <f t="shared" si="46"/>
        <v>701225</v>
      </c>
      <c r="I396" s="526">
        <v>187492</v>
      </c>
      <c r="J396" s="526">
        <v>215511</v>
      </c>
      <c r="K396" s="526">
        <v>294328</v>
      </c>
      <c r="L396" s="526">
        <v>3894</v>
      </c>
      <c r="M396" s="527"/>
      <c r="N396" s="526">
        <f t="shared" si="47"/>
        <v>416504</v>
      </c>
      <c r="O396" s="526">
        <v>13802</v>
      </c>
      <c r="P396" s="526">
        <v>82565</v>
      </c>
      <c r="Q396" s="526">
        <v>318037</v>
      </c>
      <c r="R396" s="526">
        <v>2100</v>
      </c>
    </row>
    <row r="397" spans="1:18" s="522" customFormat="1" ht="9" customHeight="1">
      <c r="A397" s="528" t="s">
        <v>69</v>
      </c>
      <c r="B397" s="531">
        <f t="shared" si="44"/>
        <v>1271345</v>
      </c>
      <c r="C397" s="531">
        <f t="shared" si="45"/>
        <v>205355</v>
      </c>
      <c r="D397" s="531">
        <f t="shared" si="45"/>
        <v>245399</v>
      </c>
      <c r="E397" s="531">
        <f t="shared" si="45"/>
        <v>808192</v>
      </c>
      <c r="F397" s="531">
        <f t="shared" si="45"/>
        <v>12399</v>
      </c>
      <c r="G397" s="532"/>
      <c r="H397" s="531">
        <f t="shared" si="46"/>
        <v>783167</v>
      </c>
      <c r="I397" s="531">
        <v>181540</v>
      </c>
      <c r="J397" s="531">
        <v>186817</v>
      </c>
      <c r="K397" s="531">
        <v>405200</v>
      </c>
      <c r="L397" s="531">
        <v>9610</v>
      </c>
      <c r="M397" s="532"/>
      <c r="N397" s="531">
        <f t="shared" si="47"/>
        <v>488178</v>
      </c>
      <c r="O397" s="531">
        <v>23815</v>
      </c>
      <c r="P397" s="531">
        <v>58582</v>
      </c>
      <c r="Q397" s="531">
        <v>402992</v>
      </c>
      <c r="R397" s="531">
        <v>2789</v>
      </c>
    </row>
    <row r="398" spans="1:18" s="522" customFormat="1" ht="9" customHeight="1">
      <c r="A398" s="528" t="s">
        <v>70</v>
      </c>
      <c r="B398" s="531">
        <f t="shared" si="44"/>
        <v>1321784</v>
      </c>
      <c r="C398" s="531">
        <f t="shared" si="45"/>
        <v>138615</v>
      </c>
      <c r="D398" s="531">
        <f t="shared" si="45"/>
        <v>383152</v>
      </c>
      <c r="E398" s="531">
        <f t="shared" si="45"/>
        <v>789659</v>
      </c>
      <c r="F398" s="531">
        <f t="shared" si="45"/>
        <v>10358</v>
      </c>
      <c r="G398" s="532"/>
      <c r="H398" s="531">
        <f t="shared" si="46"/>
        <v>785126</v>
      </c>
      <c r="I398" s="531">
        <v>113094</v>
      </c>
      <c r="J398" s="531">
        <v>264164</v>
      </c>
      <c r="K398" s="531">
        <v>399740</v>
      </c>
      <c r="L398" s="531">
        <v>8128</v>
      </c>
      <c r="M398" s="532"/>
      <c r="N398" s="531">
        <f t="shared" si="47"/>
        <v>536658</v>
      </c>
      <c r="O398" s="531">
        <v>25521</v>
      </c>
      <c r="P398" s="531">
        <v>118988</v>
      </c>
      <c r="Q398" s="531">
        <v>389919</v>
      </c>
      <c r="R398" s="531">
        <v>2230</v>
      </c>
    </row>
    <row r="399" spans="1:18" s="522" customFormat="1" ht="9" customHeight="1">
      <c r="A399" s="528" t="s">
        <v>71</v>
      </c>
      <c r="B399" s="531">
        <f t="shared" si="44"/>
        <v>914491</v>
      </c>
      <c r="C399" s="531">
        <f t="shared" si="45"/>
        <v>122698</v>
      </c>
      <c r="D399" s="531">
        <f t="shared" si="45"/>
        <v>181890</v>
      </c>
      <c r="E399" s="531">
        <f t="shared" si="45"/>
        <v>604822</v>
      </c>
      <c r="F399" s="531">
        <f t="shared" si="45"/>
        <v>5081</v>
      </c>
      <c r="G399" s="532"/>
      <c r="H399" s="531">
        <f t="shared" si="46"/>
        <v>592106</v>
      </c>
      <c r="I399" s="531">
        <v>116023</v>
      </c>
      <c r="J399" s="531">
        <v>156018</v>
      </c>
      <c r="K399" s="531">
        <v>316001</v>
      </c>
      <c r="L399" s="531">
        <v>4064</v>
      </c>
      <c r="M399" s="532"/>
      <c r="N399" s="531">
        <f t="shared" si="47"/>
        <v>322385</v>
      </c>
      <c r="O399" s="531">
        <v>6675</v>
      </c>
      <c r="P399" s="531">
        <v>25872</v>
      </c>
      <c r="Q399" s="531">
        <v>288821</v>
      </c>
      <c r="R399" s="531">
        <v>1017</v>
      </c>
    </row>
    <row r="400" spans="1:18" s="522" customFormat="1" ht="9" customHeight="1">
      <c r="A400" s="523" t="s">
        <v>72</v>
      </c>
      <c r="B400" s="526">
        <f t="shared" si="44"/>
        <v>1497516</v>
      </c>
      <c r="C400" s="526">
        <f t="shared" si="45"/>
        <v>89297</v>
      </c>
      <c r="D400" s="526">
        <f t="shared" si="45"/>
        <v>441303</v>
      </c>
      <c r="E400" s="526">
        <f t="shared" si="45"/>
        <v>950729</v>
      </c>
      <c r="F400" s="526">
        <f t="shared" si="45"/>
        <v>16187</v>
      </c>
      <c r="G400" s="527"/>
      <c r="H400" s="526">
        <f t="shared" si="46"/>
        <v>905321</v>
      </c>
      <c r="I400" s="526">
        <v>86874</v>
      </c>
      <c r="J400" s="526">
        <v>321653</v>
      </c>
      <c r="K400" s="526">
        <v>485137</v>
      </c>
      <c r="L400" s="526">
        <v>11657</v>
      </c>
      <c r="M400" s="527"/>
      <c r="N400" s="526">
        <f t="shared" si="47"/>
        <v>592195</v>
      </c>
      <c r="O400" s="526">
        <v>2423</v>
      </c>
      <c r="P400" s="526">
        <v>119650</v>
      </c>
      <c r="Q400" s="526">
        <v>465592</v>
      </c>
      <c r="R400" s="526">
        <v>4530</v>
      </c>
    </row>
    <row r="401" spans="1:20" s="522" customFormat="1" ht="9" customHeight="1">
      <c r="A401" s="528" t="s">
        <v>73</v>
      </c>
      <c r="B401" s="531">
        <f t="shared" si="44"/>
        <v>541087</v>
      </c>
      <c r="C401" s="531">
        <f t="shared" si="45"/>
        <v>77091</v>
      </c>
      <c r="D401" s="531">
        <f t="shared" si="45"/>
        <v>179927</v>
      </c>
      <c r="E401" s="531">
        <f t="shared" si="45"/>
        <v>282297</v>
      </c>
      <c r="F401" s="531">
        <f t="shared" si="45"/>
        <v>1772</v>
      </c>
      <c r="G401" s="532"/>
      <c r="H401" s="531">
        <f t="shared" si="46"/>
        <v>325981</v>
      </c>
      <c r="I401" s="531">
        <v>65007</v>
      </c>
      <c r="J401" s="531">
        <v>123480</v>
      </c>
      <c r="K401" s="531">
        <v>136503</v>
      </c>
      <c r="L401" s="531">
        <v>991</v>
      </c>
      <c r="M401" s="532"/>
      <c r="N401" s="531">
        <f t="shared" si="47"/>
        <v>215106</v>
      </c>
      <c r="O401" s="531">
        <v>12084</v>
      </c>
      <c r="P401" s="531">
        <v>56447</v>
      </c>
      <c r="Q401" s="531">
        <v>145794</v>
      </c>
      <c r="R401" s="531">
        <v>781</v>
      </c>
    </row>
    <row r="402" spans="1:20" s="522" customFormat="1" ht="9" customHeight="1">
      <c r="A402" s="528" t="s">
        <v>74</v>
      </c>
      <c r="B402" s="531">
        <f t="shared" si="44"/>
        <v>3046293</v>
      </c>
      <c r="C402" s="531">
        <f t="shared" si="45"/>
        <v>793826</v>
      </c>
      <c r="D402" s="531">
        <f t="shared" si="45"/>
        <v>585051</v>
      </c>
      <c r="E402" s="531">
        <f t="shared" si="45"/>
        <v>1660116</v>
      </c>
      <c r="F402" s="531">
        <f t="shared" si="45"/>
        <v>7300</v>
      </c>
      <c r="G402" s="532"/>
      <c r="H402" s="531">
        <f t="shared" si="46"/>
        <v>2021731</v>
      </c>
      <c r="I402" s="531">
        <v>774874</v>
      </c>
      <c r="J402" s="531">
        <v>477861</v>
      </c>
      <c r="K402" s="531">
        <v>765959</v>
      </c>
      <c r="L402" s="531">
        <v>3037</v>
      </c>
      <c r="M402" s="532"/>
      <c r="N402" s="531">
        <f t="shared" si="47"/>
        <v>1024562</v>
      </c>
      <c r="O402" s="531">
        <v>18952</v>
      </c>
      <c r="P402" s="531">
        <v>107190</v>
      </c>
      <c r="Q402" s="531">
        <v>894157</v>
      </c>
      <c r="R402" s="531">
        <v>4263</v>
      </c>
    </row>
    <row r="403" spans="1:20" s="522" customFormat="1" ht="9" customHeight="1">
      <c r="A403" s="528" t="s">
        <v>75</v>
      </c>
      <c r="B403" s="531">
        <f t="shared" si="44"/>
        <v>981528</v>
      </c>
      <c r="C403" s="531">
        <f t="shared" si="45"/>
        <v>102871</v>
      </c>
      <c r="D403" s="531">
        <f t="shared" si="45"/>
        <v>270379</v>
      </c>
      <c r="E403" s="531">
        <f t="shared" si="45"/>
        <v>605967</v>
      </c>
      <c r="F403" s="531">
        <f t="shared" si="45"/>
        <v>2311</v>
      </c>
      <c r="G403" s="532"/>
      <c r="H403" s="531">
        <f t="shared" si="46"/>
        <v>606735</v>
      </c>
      <c r="I403" s="531">
        <v>98599</v>
      </c>
      <c r="J403" s="531">
        <v>185784</v>
      </c>
      <c r="K403" s="531">
        <v>321227</v>
      </c>
      <c r="L403" s="531">
        <v>1125</v>
      </c>
      <c r="M403" s="532"/>
      <c r="N403" s="531">
        <f t="shared" si="47"/>
        <v>374793</v>
      </c>
      <c r="O403" s="531">
        <v>4272</v>
      </c>
      <c r="P403" s="531">
        <v>84595</v>
      </c>
      <c r="Q403" s="531">
        <v>284740</v>
      </c>
      <c r="R403" s="531">
        <v>1186</v>
      </c>
    </row>
    <row r="404" spans="1:20" s="522" customFormat="1" ht="9" customHeight="1">
      <c r="A404" s="523" t="s">
        <v>76</v>
      </c>
      <c r="B404" s="526">
        <f t="shared" si="44"/>
        <v>606776</v>
      </c>
      <c r="C404" s="526">
        <f t="shared" si="45"/>
        <v>158567</v>
      </c>
      <c r="D404" s="526">
        <f t="shared" si="45"/>
        <v>134853</v>
      </c>
      <c r="E404" s="526">
        <f t="shared" si="45"/>
        <v>311130</v>
      </c>
      <c r="F404" s="526">
        <f t="shared" si="45"/>
        <v>2226</v>
      </c>
      <c r="G404" s="527"/>
      <c r="H404" s="526">
        <f t="shared" si="46"/>
        <v>396897</v>
      </c>
      <c r="I404" s="526">
        <v>136345</v>
      </c>
      <c r="J404" s="526">
        <v>109252</v>
      </c>
      <c r="K404" s="526">
        <v>149226</v>
      </c>
      <c r="L404" s="526">
        <v>2074</v>
      </c>
      <c r="M404" s="527"/>
      <c r="N404" s="526">
        <f t="shared" si="47"/>
        <v>209879</v>
      </c>
      <c r="O404" s="526">
        <v>22222</v>
      </c>
      <c r="P404" s="526">
        <v>25601</v>
      </c>
      <c r="Q404" s="526">
        <v>161904</v>
      </c>
      <c r="R404" s="526">
        <v>152</v>
      </c>
    </row>
    <row r="405" spans="1:20" s="522" customFormat="1" ht="9" customHeight="1">
      <c r="A405" s="528"/>
      <c r="B405" s="528"/>
      <c r="C405" s="529"/>
      <c r="D405" s="529"/>
      <c r="E405" s="529"/>
      <c r="F405" s="529"/>
      <c r="G405" s="529"/>
      <c r="H405" s="528"/>
      <c r="I405" s="529"/>
      <c r="J405" s="529"/>
      <c r="K405" s="529"/>
      <c r="L405" s="529"/>
      <c r="M405" s="529"/>
      <c r="N405" s="528"/>
      <c r="O405" s="529"/>
      <c r="P405" s="529"/>
      <c r="Q405" s="529"/>
      <c r="R405" s="529"/>
      <c r="S405" s="529"/>
      <c r="T405" s="529"/>
    </row>
    <row r="406" spans="1:20" ht="9" customHeight="1">
      <c r="A406" s="513">
        <v>2016</v>
      </c>
      <c r="B406" s="514"/>
      <c r="C406" s="514"/>
      <c r="D406" s="514"/>
      <c r="E406" s="514"/>
      <c r="F406" s="514"/>
      <c r="G406" s="512"/>
      <c r="H406" s="512"/>
      <c r="I406" s="512"/>
      <c r="J406" s="512"/>
      <c r="K406" s="512"/>
      <c r="L406" s="512"/>
      <c r="M406" s="512"/>
      <c r="N406" s="512"/>
      <c r="O406" s="512"/>
      <c r="P406" s="512"/>
      <c r="Q406" s="512"/>
      <c r="R406" s="512"/>
    </row>
    <row r="407" spans="1:20" s="517" customFormat="1" ht="9" customHeight="1">
      <c r="A407" s="515" t="s">
        <v>44</v>
      </c>
      <c r="B407" s="514">
        <f>SUM(B409:B440)</f>
        <v>51433590</v>
      </c>
      <c r="C407" s="514">
        <f>SUM(C409:C440)</f>
        <v>6615476</v>
      </c>
      <c r="D407" s="514">
        <f>SUM(D409:D440)</f>
        <v>13022846</v>
      </c>
      <c r="E407" s="514">
        <f>SUM(E409:E440)</f>
        <v>31527453</v>
      </c>
      <c r="F407" s="514">
        <f>SUM(F409:F440)</f>
        <v>267815</v>
      </c>
      <c r="G407" s="514"/>
      <c r="H407" s="514">
        <f>SUM(H409:H440)</f>
        <v>31780102</v>
      </c>
      <c r="I407" s="514">
        <f>SUM(I409:I440)</f>
        <v>5926022</v>
      </c>
      <c r="J407" s="514">
        <f>SUM(J409:J440)</f>
        <v>9709801</v>
      </c>
      <c r="K407" s="514">
        <f>SUM(K409:K440)</f>
        <v>15962589</v>
      </c>
      <c r="L407" s="514">
        <f>SUM(L409:L440)</f>
        <v>181690</v>
      </c>
      <c r="M407" s="514"/>
      <c r="N407" s="514">
        <f>SUM(N409:N440)</f>
        <v>19653488</v>
      </c>
      <c r="O407" s="514">
        <f>SUM(O409:O440)</f>
        <v>689454</v>
      </c>
      <c r="P407" s="514">
        <f>SUM(P409:P440)</f>
        <v>3313045</v>
      </c>
      <c r="Q407" s="514">
        <f>SUM(Q409:Q440)</f>
        <v>15564864</v>
      </c>
      <c r="R407" s="514">
        <f>SUM(R409:R440)</f>
        <v>86125</v>
      </c>
    </row>
    <row r="408" spans="1:20" s="517" customFormat="1" ht="3.95" customHeight="1">
      <c r="A408" s="515"/>
      <c r="B408" s="514"/>
      <c r="C408" s="514"/>
      <c r="D408" s="514"/>
      <c r="E408" s="514"/>
      <c r="F408" s="514"/>
      <c r="G408" s="514"/>
      <c r="H408" s="514"/>
      <c r="I408" s="514"/>
      <c r="J408" s="514"/>
      <c r="K408" s="514"/>
      <c r="L408" s="514"/>
      <c r="M408" s="514"/>
      <c r="N408" s="514"/>
      <c r="O408" s="514"/>
      <c r="P408" s="514"/>
      <c r="Q408" s="514"/>
      <c r="R408" s="514"/>
    </row>
    <row r="409" spans="1:20" s="522" customFormat="1" ht="9" customHeight="1">
      <c r="A409" s="518" t="s">
        <v>45</v>
      </c>
      <c r="B409" s="520">
        <f>SUM(C409:F409)</f>
        <v>544173</v>
      </c>
      <c r="C409" s="520">
        <f>SUM(I409,O409)</f>
        <v>23815</v>
      </c>
      <c r="D409" s="520">
        <f>SUM(J409,P409)</f>
        <v>172475</v>
      </c>
      <c r="E409" s="520">
        <f>SUM(K409,Q409)</f>
        <v>346266</v>
      </c>
      <c r="F409" s="520">
        <f>SUM(L409,R409)</f>
        <v>1617</v>
      </c>
      <c r="G409" s="521"/>
      <c r="H409" s="520">
        <f>SUM(I409:L409)</f>
        <v>330576</v>
      </c>
      <c r="I409" s="520">
        <v>22185</v>
      </c>
      <c r="J409" s="520">
        <v>133264</v>
      </c>
      <c r="K409" s="520">
        <v>174337</v>
      </c>
      <c r="L409" s="520">
        <v>790</v>
      </c>
      <c r="M409" s="521"/>
      <c r="N409" s="520">
        <f>SUM(O409:R409)</f>
        <v>213597</v>
      </c>
      <c r="O409" s="520">
        <v>1630</v>
      </c>
      <c r="P409" s="520">
        <v>39211</v>
      </c>
      <c r="Q409" s="520">
        <v>171929</v>
      </c>
      <c r="R409" s="520">
        <v>827</v>
      </c>
    </row>
    <row r="410" spans="1:20" s="522" customFormat="1" ht="9" customHeight="1">
      <c r="A410" s="518" t="s">
        <v>46</v>
      </c>
      <c r="B410" s="520">
        <f t="shared" ref="B410:B440" si="48">SUM(C410:F410)</f>
        <v>1556273</v>
      </c>
      <c r="C410" s="520">
        <f t="shared" ref="C410:F440" si="49">SUM(I410,O410)</f>
        <v>91284</v>
      </c>
      <c r="D410" s="520">
        <f t="shared" si="49"/>
        <v>510254</v>
      </c>
      <c r="E410" s="520">
        <f t="shared" si="49"/>
        <v>894024</v>
      </c>
      <c r="F410" s="520">
        <f t="shared" si="49"/>
        <v>60711</v>
      </c>
      <c r="G410" s="520"/>
      <c r="H410" s="520">
        <f t="shared" ref="H410:H440" si="50">SUM(I410:L410)</f>
        <v>960205</v>
      </c>
      <c r="I410" s="520">
        <v>64897</v>
      </c>
      <c r="J410" s="520">
        <v>352889</v>
      </c>
      <c r="K410" s="520">
        <v>491330</v>
      </c>
      <c r="L410" s="520">
        <v>51089</v>
      </c>
      <c r="M410" s="520"/>
      <c r="N410" s="520">
        <f t="shared" ref="N410:N440" si="51">SUM(O410:R410)</f>
        <v>596068</v>
      </c>
      <c r="O410" s="520">
        <v>26387</v>
      </c>
      <c r="P410" s="520">
        <v>157365</v>
      </c>
      <c r="Q410" s="520">
        <v>402694</v>
      </c>
      <c r="R410" s="520">
        <v>9622</v>
      </c>
    </row>
    <row r="411" spans="1:20" s="522" customFormat="1" ht="9" customHeight="1">
      <c r="A411" s="518" t="s">
        <v>47</v>
      </c>
      <c r="B411" s="520">
        <f t="shared" si="48"/>
        <v>361645</v>
      </c>
      <c r="C411" s="520">
        <f t="shared" si="49"/>
        <v>40549</v>
      </c>
      <c r="D411" s="520">
        <f t="shared" si="49"/>
        <v>71522</v>
      </c>
      <c r="E411" s="520">
        <f t="shared" si="49"/>
        <v>248554</v>
      </c>
      <c r="F411" s="520">
        <f t="shared" si="49"/>
        <v>1020</v>
      </c>
      <c r="G411" s="521"/>
      <c r="H411" s="520">
        <f t="shared" si="50"/>
        <v>221668</v>
      </c>
      <c r="I411" s="520">
        <v>29671</v>
      </c>
      <c r="J411" s="520">
        <v>60839</v>
      </c>
      <c r="K411" s="520">
        <v>130745</v>
      </c>
      <c r="L411" s="520">
        <v>413</v>
      </c>
      <c r="M411" s="521"/>
      <c r="N411" s="520">
        <f t="shared" si="51"/>
        <v>139977</v>
      </c>
      <c r="O411" s="520">
        <v>10878</v>
      </c>
      <c r="P411" s="520">
        <v>10683</v>
      </c>
      <c r="Q411" s="520">
        <v>117809</v>
      </c>
      <c r="R411" s="520">
        <v>607</v>
      </c>
    </row>
    <row r="412" spans="1:20" s="522" customFormat="1" ht="9" customHeight="1">
      <c r="A412" s="523" t="s">
        <v>48</v>
      </c>
      <c r="B412" s="526">
        <f t="shared" si="48"/>
        <v>393517</v>
      </c>
      <c r="C412" s="526">
        <f t="shared" si="49"/>
        <v>77331</v>
      </c>
      <c r="D412" s="526">
        <f t="shared" si="49"/>
        <v>80236</v>
      </c>
      <c r="E412" s="526">
        <f t="shared" si="49"/>
        <v>234841</v>
      </c>
      <c r="F412" s="526">
        <f t="shared" si="49"/>
        <v>1109</v>
      </c>
      <c r="G412" s="527"/>
      <c r="H412" s="526">
        <f t="shared" si="50"/>
        <v>258684</v>
      </c>
      <c r="I412" s="526">
        <v>73383</v>
      </c>
      <c r="J412" s="526">
        <v>63380</v>
      </c>
      <c r="K412" s="526">
        <v>121391</v>
      </c>
      <c r="L412" s="526">
        <v>530</v>
      </c>
      <c r="M412" s="527"/>
      <c r="N412" s="526">
        <f t="shared" si="51"/>
        <v>134833</v>
      </c>
      <c r="O412" s="526">
        <v>3948</v>
      </c>
      <c r="P412" s="526">
        <v>16856</v>
      </c>
      <c r="Q412" s="526">
        <v>113450</v>
      </c>
      <c r="R412" s="526">
        <v>579</v>
      </c>
    </row>
    <row r="413" spans="1:20" s="522" customFormat="1" ht="9" customHeight="1">
      <c r="A413" s="528" t="s">
        <v>49</v>
      </c>
      <c r="B413" s="531">
        <f t="shared" si="48"/>
        <v>1258370</v>
      </c>
      <c r="C413" s="531">
        <f t="shared" si="49"/>
        <v>65790</v>
      </c>
      <c r="D413" s="531">
        <f t="shared" si="49"/>
        <v>460257</v>
      </c>
      <c r="E413" s="531">
        <f t="shared" si="49"/>
        <v>724764</v>
      </c>
      <c r="F413" s="531">
        <f t="shared" si="49"/>
        <v>7559</v>
      </c>
      <c r="G413" s="532"/>
      <c r="H413" s="531">
        <f t="shared" si="50"/>
        <v>799574</v>
      </c>
      <c r="I413" s="531">
        <v>58761</v>
      </c>
      <c r="J413" s="531">
        <v>358411</v>
      </c>
      <c r="K413" s="531">
        <v>376675</v>
      </c>
      <c r="L413" s="531">
        <v>5727</v>
      </c>
      <c r="M413" s="532"/>
      <c r="N413" s="531">
        <f t="shared" si="51"/>
        <v>458796</v>
      </c>
      <c r="O413" s="531">
        <v>7029</v>
      </c>
      <c r="P413" s="531">
        <v>101846</v>
      </c>
      <c r="Q413" s="531">
        <v>348089</v>
      </c>
      <c r="R413" s="531">
        <v>1832</v>
      </c>
    </row>
    <row r="414" spans="1:20" s="522" customFormat="1" ht="9" customHeight="1">
      <c r="A414" s="528" t="s">
        <v>50</v>
      </c>
      <c r="B414" s="531">
        <f t="shared" si="48"/>
        <v>347062</v>
      </c>
      <c r="C414" s="531">
        <f t="shared" si="49"/>
        <v>43073</v>
      </c>
      <c r="D414" s="531">
        <f t="shared" si="49"/>
        <v>61219</v>
      </c>
      <c r="E414" s="531">
        <f t="shared" si="49"/>
        <v>238351</v>
      </c>
      <c r="F414" s="531">
        <f t="shared" si="49"/>
        <v>4419</v>
      </c>
      <c r="G414" s="532"/>
      <c r="H414" s="531">
        <f t="shared" si="50"/>
        <v>202068</v>
      </c>
      <c r="I414" s="531">
        <v>36238</v>
      </c>
      <c r="J414" s="531">
        <v>47468</v>
      </c>
      <c r="K414" s="531">
        <v>115514</v>
      </c>
      <c r="L414" s="531">
        <v>2848</v>
      </c>
      <c r="M414" s="532"/>
      <c r="N414" s="531">
        <f t="shared" si="51"/>
        <v>144994</v>
      </c>
      <c r="O414" s="531">
        <v>6835</v>
      </c>
      <c r="P414" s="531">
        <v>13751</v>
      </c>
      <c r="Q414" s="531">
        <v>122837</v>
      </c>
      <c r="R414" s="531">
        <v>1571</v>
      </c>
    </row>
    <row r="415" spans="1:20" s="522" customFormat="1" ht="9" customHeight="1">
      <c r="A415" s="528" t="s">
        <v>51</v>
      </c>
      <c r="B415" s="531">
        <f t="shared" si="48"/>
        <v>1912393</v>
      </c>
      <c r="C415" s="531">
        <f t="shared" si="49"/>
        <v>698466</v>
      </c>
      <c r="D415" s="531">
        <f t="shared" si="49"/>
        <v>301255</v>
      </c>
      <c r="E415" s="531">
        <f t="shared" si="49"/>
        <v>910665</v>
      </c>
      <c r="F415" s="531">
        <f t="shared" si="49"/>
        <v>2007</v>
      </c>
      <c r="G415" s="532"/>
      <c r="H415" s="531">
        <f t="shared" si="50"/>
        <v>1348519</v>
      </c>
      <c r="I415" s="531">
        <v>682884</v>
      </c>
      <c r="J415" s="531">
        <v>223085</v>
      </c>
      <c r="K415" s="531">
        <v>441839</v>
      </c>
      <c r="L415" s="531">
        <v>711</v>
      </c>
      <c r="M415" s="532"/>
      <c r="N415" s="531">
        <f t="shared" si="51"/>
        <v>563874</v>
      </c>
      <c r="O415" s="531">
        <v>15582</v>
      </c>
      <c r="P415" s="531">
        <v>78170</v>
      </c>
      <c r="Q415" s="531">
        <v>468826</v>
      </c>
      <c r="R415" s="531">
        <v>1296</v>
      </c>
    </row>
    <row r="416" spans="1:20" s="522" customFormat="1" ht="9" customHeight="1">
      <c r="A416" s="523" t="s">
        <v>52</v>
      </c>
      <c r="B416" s="526">
        <f t="shared" si="48"/>
        <v>1573847</v>
      </c>
      <c r="C416" s="526">
        <f t="shared" si="49"/>
        <v>147854</v>
      </c>
      <c r="D416" s="526">
        <f t="shared" si="49"/>
        <v>595754</v>
      </c>
      <c r="E416" s="526">
        <f t="shared" si="49"/>
        <v>815240</v>
      </c>
      <c r="F416" s="526">
        <f t="shared" si="49"/>
        <v>14999</v>
      </c>
      <c r="G416" s="527"/>
      <c r="H416" s="526">
        <f t="shared" si="50"/>
        <v>1003131</v>
      </c>
      <c r="I416" s="526">
        <v>138920</v>
      </c>
      <c r="J416" s="526">
        <v>416340</v>
      </c>
      <c r="K416" s="526">
        <v>437648</v>
      </c>
      <c r="L416" s="526">
        <v>10223</v>
      </c>
      <c r="M416" s="527"/>
      <c r="N416" s="526">
        <f t="shared" si="51"/>
        <v>570716</v>
      </c>
      <c r="O416" s="526">
        <v>8934</v>
      </c>
      <c r="P416" s="526">
        <v>179414</v>
      </c>
      <c r="Q416" s="526">
        <v>377592</v>
      </c>
      <c r="R416" s="526">
        <v>4776</v>
      </c>
    </row>
    <row r="417" spans="1:18" s="522" customFormat="1" ht="9" customHeight="1">
      <c r="A417" s="528" t="s">
        <v>53</v>
      </c>
      <c r="B417" s="532">
        <f t="shared" si="48"/>
        <v>4133242</v>
      </c>
      <c r="C417" s="532">
        <f t="shared" si="49"/>
        <v>24637</v>
      </c>
      <c r="D417" s="532">
        <f t="shared" si="49"/>
        <v>719963</v>
      </c>
      <c r="E417" s="532">
        <f t="shared" si="49"/>
        <v>3361480</v>
      </c>
      <c r="F417" s="532">
        <f t="shared" si="49"/>
        <v>27162</v>
      </c>
      <c r="G417" s="532"/>
      <c r="H417" s="532">
        <f t="shared" si="50"/>
        <v>2348461</v>
      </c>
      <c r="I417" s="532">
        <v>20591</v>
      </c>
      <c r="J417" s="531">
        <v>530731</v>
      </c>
      <c r="K417" s="531">
        <v>1778809</v>
      </c>
      <c r="L417" s="531">
        <v>18330</v>
      </c>
      <c r="M417" s="532"/>
      <c r="N417" s="532">
        <f t="shared" si="51"/>
        <v>1784781</v>
      </c>
      <c r="O417" s="532">
        <v>4046</v>
      </c>
      <c r="P417" s="531">
        <v>189232</v>
      </c>
      <c r="Q417" s="531">
        <v>1582671</v>
      </c>
      <c r="R417" s="531">
        <v>8832</v>
      </c>
    </row>
    <row r="418" spans="1:18" s="522" customFormat="1" ht="9" customHeight="1">
      <c r="A418" s="528" t="s">
        <v>54</v>
      </c>
      <c r="B418" s="531">
        <f t="shared" si="48"/>
        <v>749189</v>
      </c>
      <c r="C418" s="531">
        <f t="shared" si="49"/>
        <v>99038</v>
      </c>
      <c r="D418" s="531">
        <f t="shared" si="49"/>
        <v>201345</v>
      </c>
      <c r="E418" s="531">
        <f t="shared" si="49"/>
        <v>447311</v>
      </c>
      <c r="F418" s="531">
        <f t="shared" si="49"/>
        <v>1495</v>
      </c>
      <c r="G418" s="532"/>
      <c r="H418" s="531">
        <f t="shared" si="50"/>
        <v>466928</v>
      </c>
      <c r="I418" s="531">
        <v>91126</v>
      </c>
      <c r="J418" s="531">
        <v>160802</v>
      </c>
      <c r="K418" s="531">
        <v>214269</v>
      </c>
      <c r="L418" s="531">
        <v>731</v>
      </c>
      <c r="M418" s="532"/>
      <c r="N418" s="531">
        <f t="shared" si="51"/>
        <v>282261</v>
      </c>
      <c r="O418" s="531">
        <v>7912</v>
      </c>
      <c r="P418" s="531">
        <v>40543</v>
      </c>
      <c r="Q418" s="531">
        <v>233042</v>
      </c>
      <c r="R418" s="531">
        <v>764</v>
      </c>
    </row>
    <row r="419" spans="1:18" s="522" customFormat="1" ht="9" customHeight="1">
      <c r="A419" s="528" t="s">
        <v>55</v>
      </c>
      <c r="B419" s="531">
        <f t="shared" si="48"/>
        <v>2454418</v>
      </c>
      <c r="C419" s="531">
        <f t="shared" si="49"/>
        <v>246375</v>
      </c>
      <c r="D419" s="531">
        <f t="shared" si="49"/>
        <v>808824</v>
      </c>
      <c r="E419" s="531">
        <f t="shared" si="49"/>
        <v>1393810</v>
      </c>
      <c r="F419" s="531">
        <f t="shared" si="49"/>
        <v>5409</v>
      </c>
      <c r="G419" s="532"/>
      <c r="H419" s="531">
        <f t="shared" si="50"/>
        <v>1470530</v>
      </c>
      <c r="I419" s="531">
        <v>196244</v>
      </c>
      <c r="J419" s="531">
        <v>603699</v>
      </c>
      <c r="K419" s="531">
        <v>668032</v>
      </c>
      <c r="L419" s="531">
        <v>2555</v>
      </c>
      <c r="M419" s="532"/>
      <c r="N419" s="531">
        <f t="shared" si="51"/>
        <v>983888</v>
      </c>
      <c r="O419" s="531">
        <v>50131</v>
      </c>
      <c r="P419" s="531">
        <v>205125</v>
      </c>
      <c r="Q419" s="531">
        <v>725778</v>
      </c>
      <c r="R419" s="531">
        <v>2854</v>
      </c>
    </row>
    <row r="420" spans="1:18" s="522" customFormat="1" ht="9" customHeight="1">
      <c r="A420" s="523" t="s">
        <v>56</v>
      </c>
      <c r="B420" s="526">
        <f t="shared" si="48"/>
        <v>1452815</v>
      </c>
      <c r="C420" s="526">
        <f t="shared" si="49"/>
        <v>427166</v>
      </c>
      <c r="D420" s="526">
        <f t="shared" si="49"/>
        <v>261911</v>
      </c>
      <c r="E420" s="526">
        <f t="shared" si="49"/>
        <v>761585</v>
      </c>
      <c r="F420" s="526">
        <f t="shared" si="49"/>
        <v>2153</v>
      </c>
      <c r="G420" s="527"/>
      <c r="H420" s="526">
        <f t="shared" si="50"/>
        <v>902727</v>
      </c>
      <c r="I420" s="526">
        <v>370395</v>
      </c>
      <c r="J420" s="526">
        <v>179450</v>
      </c>
      <c r="K420" s="526">
        <v>351186</v>
      </c>
      <c r="L420" s="526">
        <v>1696</v>
      </c>
      <c r="M420" s="527"/>
      <c r="N420" s="526">
        <f t="shared" si="51"/>
        <v>550088</v>
      </c>
      <c r="O420" s="526">
        <v>56771</v>
      </c>
      <c r="P420" s="526">
        <v>82461</v>
      </c>
      <c r="Q420" s="526">
        <v>410399</v>
      </c>
      <c r="R420" s="526">
        <v>457</v>
      </c>
    </row>
    <row r="421" spans="1:18" s="522" customFormat="1" ht="9" customHeight="1">
      <c r="A421" s="528" t="s">
        <v>57</v>
      </c>
      <c r="B421" s="531">
        <f t="shared" si="48"/>
        <v>1172185</v>
      </c>
      <c r="C421" s="531">
        <f t="shared" si="49"/>
        <v>216428</v>
      </c>
      <c r="D421" s="531">
        <f t="shared" si="49"/>
        <v>294526</v>
      </c>
      <c r="E421" s="531">
        <f t="shared" si="49"/>
        <v>657453</v>
      </c>
      <c r="F421" s="531">
        <f t="shared" si="49"/>
        <v>3778</v>
      </c>
      <c r="G421" s="532"/>
      <c r="H421" s="531">
        <f t="shared" si="50"/>
        <v>715669</v>
      </c>
      <c r="I421" s="531">
        <v>188200</v>
      </c>
      <c r="J421" s="531">
        <v>220459</v>
      </c>
      <c r="K421" s="531">
        <v>305235</v>
      </c>
      <c r="L421" s="531">
        <v>1775</v>
      </c>
      <c r="M421" s="532"/>
      <c r="N421" s="531">
        <f t="shared" si="51"/>
        <v>456516</v>
      </c>
      <c r="O421" s="531">
        <v>28228</v>
      </c>
      <c r="P421" s="531">
        <v>74067</v>
      </c>
      <c r="Q421" s="531">
        <v>352218</v>
      </c>
      <c r="R421" s="531">
        <v>2003</v>
      </c>
    </row>
    <row r="422" spans="1:18" s="522" customFormat="1" ht="9" customHeight="1">
      <c r="A422" s="528" t="s">
        <v>58</v>
      </c>
      <c r="B422" s="531">
        <f t="shared" si="48"/>
        <v>3513266</v>
      </c>
      <c r="C422" s="531">
        <f t="shared" si="49"/>
        <v>309464</v>
      </c>
      <c r="D422" s="531">
        <f t="shared" si="49"/>
        <v>972255</v>
      </c>
      <c r="E422" s="531">
        <f t="shared" si="49"/>
        <v>2222796</v>
      </c>
      <c r="F422" s="531">
        <f t="shared" si="49"/>
        <v>8751</v>
      </c>
      <c r="G422" s="532"/>
      <c r="H422" s="531">
        <f t="shared" si="50"/>
        <v>2146178</v>
      </c>
      <c r="I422" s="531">
        <v>257828</v>
      </c>
      <c r="J422" s="531">
        <v>712754</v>
      </c>
      <c r="K422" s="531">
        <v>1169754</v>
      </c>
      <c r="L422" s="531">
        <v>5842</v>
      </c>
      <c r="M422" s="532"/>
      <c r="N422" s="531">
        <f t="shared" si="51"/>
        <v>1367088</v>
      </c>
      <c r="O422" s="531">
        <v>51636</v>
      </c>
      <c r="P422" s="531">
        <v>259501</v>
      </c>
      <c r="Q422" s="531">
        <v>1053042</v>
      </c>
      <c r="R422" s="531">
        <v>2909</v>
      </c>
    </row>
    <row r="423" spans="1:18" s="522" customFormat="1" ht="9" customHeight="1">
      <c r="A423" s="528" t="s">
        <v>59</v>
      </c>
      <c r="B423" s="531">
        <f t="shared" si="48"/>
        <v>7049630</v>
      </c>
      <c r="C423" s="531">
        <f t="shared" si="49"/>
        <v>325155</v>
      </c>
      <c r="D423" s="531">
        <f t="shared" si="49"/>
        <v>1904073</v>
      </c>
      <c r="E423" s="531">
        <f t="shared" si="49"/>
        <v>4788728</v>
      </c>
      <c r="F423" s="531">
        <f t="shared" si="49"/>
        <v>31674</v>
      </c>
      <c r="G423" s="532"/>
      <c r="H423" s="531">
        <f t="shared" si="50"/>
        <v>4305995</v>
      </c>
      <c r="I423" s="531">
        <v>283296</v>
      </c>
      <c r="J423" s="531">
        <v>1466680</v>
      </c>
      <c r="K423" s="531">
        <v>2538799</v>
      </c>
      <c r="L423" s="531">
        <v>17220</v>
      </c>
      <c r="M423" s="532"/>
      <c r="N423" s="531">
        <f t="shared" si="51"/>
        <v>2743635</v>
      </c>
      <c r="O423" s="531">
        <v>41859</v>
      </c>
      <c r="P423" s="531">
        <v>437393</v>
      </c>
      <c r="Q423" s="531">
        <v>2249929</v>
      </c>
      <c r="R423" s="531">
        <v>14454</v>
      </c>
    </row>
    <row r="424" spans="1:18" s="522" customFormat="1" ht="9" customHeight="1">
      <c r="A424" s="523" t="s">
        <v>60</v>
      </c>
      <c r="B424" s="526">
        <f t="shared" si="48"/>
        <v>1959336</v>
      </c>
      <c r="C424" s="526">
        <f t="shared" si="49"/>
        <v>490984</v>
      </c>
      <c r="D424" s="526">
        <f t="shared" si="49"/>
        <v>399793</v>
      </c>
      <c r="E424" s="526">
        <f t="shared" si="49"/>
        <v>1062676</v>
      </c>
      <c r="F424" s="526">
        <f t="shared" si="49"/>
        <v>5883</v>
      </c>
      <c r="G424" s="527"/>
      <c r="H424" s="526">
        <f t="shared" si="50"/>
        <v>1232839</v>
      </c>
      <c r="I424" s="526">
        <v>451722</v>
      </c>
      <c r="J424" s="526">
        <v>286998</v>
      </c>
      <c r="K424" s="526">
        <v>490897</v>
      </c>
      <c r="L424" s="526">
        <v>3222</v>
      </c>
      <c r="M424" s="527"/>
      <c r="N424" s="526">
        <f t="shared" si="51"/>
        <v>726497</v>
      </c>
      <c r="O424" s="526">
        <v>39262</v>
      </c>
      <c r="P424" s="526">
        <v>112795</v>
      </c>
      <c r="Q424" s="526">
        <v>571779</v>
      </c>
      <c r="R424" s="526">
        <v>2661</v>
      </c>
    </row>
    <row r="425" spans="1:18" s="522" customFormat="1" ht="9" customHeight="1">
      <c r="A425" s="528" t="s">
        <v>61</v>
      </c>
      <c r="B425" s="531">
        <f t="shared" si="48"/>
        <v>784892</v>
      </c>
      <c r="C425" s="531">
        <f t="shared" si="49"/>
        <v>73767</v>
      </c>
      <c r="D425" s="531">
        <f t="shared" si="49"/>
        <v>182772</v>
      </c>
      <c r="E425" s="531">
        <f t="shared" si="49"/>
        <v>526787</v>
      </c>
      <c r="F425" s="531">
        <f t="shared" si="49"/>
        <v>1566</v>
      </c>
      <c r="G425" s="532"/>
      <c r="H425" s="531">
        <f t="shared" si="50"/>
        <v>469401</v>
      </c>
      <c r="I425" s="531">
        <v>71233</v>
      </c>
      <c r="J425" s="531">
        <v>145082</v>
      </c>
      <c r="K425" s="531">
        <v>251743</v>
      </c>
      <c r="L425" s="531">
        <v>1343</v>
      </c>
      <c r="M425" s="532"/>
      <c r="N425" s="531">
        <f t="shared" si="51"/>
        <v>315491</v>
      </c>
      <c r="O425" s="531">
        <v>2534</v>
      </c>
      <c r="P425" s="531">
        <v>37690</v>
      </c>
      <c r="Q425" s="531">
        <v>275044</v>
      </c>
      <c r="R425" s="531">
        <v>223</v>
      </c>
    </row>
    <row r="426" spans="1:18" s="522" customFormat="1" ht="9" customHeight="1">
      <c r="A426" s="528" t="s">
        <v>62</v>
      </c>
      <c r="B426" s="531">
        <f t="shared" si="48"/>
        <v>559560</v>
      </c>
      <c r="C426" s="531">
        <f t="shared" si="49"/>
        <v>111195</v>
      </c>
      <c r="D426" s="531">
        <f t="shared" si="49"/>
        <v>91757</v>
      </c>
      <c r="E426" s="531">
        <f t="shared" si="49"/>
        <v>354503</v>
      </c>
      <c r="F426" s="531">
        <f t="shared" si="49"/>
        <v>2105</v>
      </c>
      <c r="G426" s="532"/>
      <c r="H426" s="531">
        <f t="shared" si="50"/>
        <v>331835</v>
      </c>
      <c r="I426" s="531">
        <v>103254</v>
      </c>
      <c r="J426" s="531">
        <v>68285</v>
      </c>
      <c r="K426" s="531">
        <v>158409</v>
      </c>
      <c r="L426" s="531">
        <v>1887</v>
      </c>
      <c r="M426" s="532"/>
      <c r="N426" s="531">
        <f t="shared" si="51"/>
        <v>227725</v>
      </c>
      <c r="O426" s="531">
        <v>7941</v>
      </c>
      <c r="P426" s="531">
        <v>23472</v>
      </c>
      <c r="Q426" s="531">
        <v>196094</v>
      </c>
      <c r="R426" s="531">
        <v>218</v>
      </c>
    </row>
    <row r="427" spans="1:18" s="522" customFormat="1" ht="9" customHeight="1">
      <c r="A427" s="528" t="s">
        <v>63</v>
      </c>
      <c r="B427" s="531">
        <f t="shared" si="48"/>
        <v>2290795</v>
      </c>
      <c r="C427" s="531">
        <f t="shared" si="49"/>
        <v>26843</v>
      </c>
      <c r="D427" s="531">
        <f t="shared" si="49"/>
        <v>794694</v>
      </c>
      <c r="E427" s="531">
        <f t="shared" si="49"/>
        <v>1464871</v>
      </c>
      <c r="F427" s="531">
        <f t="shared" si="49"/>
        <v>4387</v>
      </c>
      <c r="G427" s="532"/>
      <c r="H427" s="531">
        <f t="shared" si="50"/>
        <v>1425813</v>
      </c>
      <c r="I427" s="531">
        <v>24968</v>
      </c>
      <c r="J427" s="531">
        <v>621816</v>
      </c>
      <c r="K427" s="531">
        <v>777095</v>
      </c>
      <c r="L427" s="531">
        <v>1934</v>
      </c>
      <c r="M427" s="532"/>
      <c r="N427" s="531">
        <f t="shared" si="51"/>
        <v>864982</v>
      </c>
      <c r="O427" s="531">
        <v>1875</v>
      </c>
      <c r="P427" s="531">
        <v>172878</v>
      </c>
      <c r="Q427" s="531">
        <v>687776</v>
      </c>
      <c r="R427" s="531">
        <v>2453</v>
      </c>
    </row>
    <row r="428" spans="1:18" s="522" customFormat="1" ht="9" customHeight="1">
      <c r="A428" s="523" t="s">
        <v>64</v>
      </c>
      <c r="B428" s="526">
        <f t="shared" si="48"/>
        <v>1692831</v>
      </c>
      <c r="C428" s="526">
        <f t="shared" si="49"/>
        <v>536028</v>
      </c>
      <c r="D428" s="526">
        <f t="shared" si="49"/>
        <v>336120</v>
      </c>
      <c r="E428" s="526">
        <f t="shared" si="49"/>
        <v>815181</v>
      </c>
      <c r="F428" s="526">
        <f t="shared" si="49"/>
        <v>5502</v>
      </c>
      <c r="G428" s="527"/>
      <c r="H428" s="526">
        <f t="shared" si="50"/>
        <v>1021465</v>
      </c>
      <c r="I428" s="526">
        <v>460347</v>
      </c>
      <c r="J428" s="526">
        <v>220100</v>
      </c>
      <c r="K428" s="526">
        <v>337819</v>
      </c>
      <c r="L428" s="526">
        <v>3199</v>
      </c>
      <c r="M428" s="527"/>
      <c r="N428" s="526">
        <f t="shared" si="51"/>
        <v>671366</v>
      </c>
      <c r="O428" s="526">
        <v>75681</v>
      </c>
      <c r="P428" s="526">
        <v>116020</v>
      </c>
      <c r="Q428" s="526">
        <v>477362</v>
      </c>
      <c r="R428" s="526">
        <v>2303</v>
      </c>
    </row>
    <row r="429" spans="1:18" s="522" customFormat="1" ht="9" customHeight="1">
      <c r="A429" s="528" t="s">
        <v>65</v>
      </c>
      <c r="B429" s="531">
        <f t="shared" si="48"/>
        <v>2619186</v>
      </c>
      <c r="C429" s="531">
        <f t="shared" si="49"/>
        <v>573946</v>
      </c>
      <c r="D429" s="531">
        <f t="shared" si="49"/>
        <v>618546</v>
      </c>
      <c r="E429" s="531">
        <f t="shared" si="49"/>
        <v>1419333</v>
      </c>
      <c r="F429" s="531">
        <f t="shared" si="49"/>
        <v>7361</v>
      </c>
      <c r="G429" s="532"/>
      <c r="H429" s="531">
        <f t="shared" si="50"/>
        <v>1623286</v>
      </c>
      <c r="I429" s="531">
        <v>482550</v>
      </c>
      <c r="J429" s="531">
        <v>439895</v>
      </c>
      <c r="K429" s="531">
        <v>695852</v>
      </c>
      <c r="L429" s="531">
        <v>4989</v>
      </c>
      <c r="M429" s="532"/>
      <c r="N429" s="531">
        <f t="shared" si="51"/>
        <v>995900</v>
      </c>
      <c r="O429" s="531">
        <v>91396</v>
      </c>
      <c r="P429" s="531">
        <v>178651</v>
      </c>
      <c r="Q429" s="531">
        <v>723481</v>
      </c>
      <c r="R429" s="531">
        <v>2372</v>
      </c>
    </row>
    <row r="430" spans="1:18" s="522" customFormat="1" ht="9" customHeight="1">
      <c r="A430" s="528" t="s">
        <v>66</v>
      </c>
      <c r="B430" s="531">
        <f t="shared" si="48"/>
        <v>771531</v>
      </c>
      <c r="C430" s="531">
        <f t="shared" si="49"/>
        <v>41146</v>
      </c>
      <c r="D430" s="531">
        <f t="shared" si="49"/>
        <v>271272</v>
      </c>
      <c r="E430" s="531">
        <f t="shared" si="49"/>
        <v>458373</v>
      </c>
      <c r="F430" s="531">
        <f t="shared" si="49"/>
        <v>740</v>
      </c>
      <c r="G430" s="532"/>
      <c r="H430" s="531">
        <f t="shared" si="50"/>
        <v>485936</v>
      </c>
      <c r="I430" s="531">
        <v>37347</v>
      </c>
      <c r="J430" s="531">
        <v>205198</v>
      </c>
      <c r="K430" s="531">
        <v>243140</v>
      </c>
      <c r="L430" s="531">
        <v>251</v>
      </c>
      <c r="M430" s="532"/>
      <c r="N430" s="531">
        <f t="shared" si="51"/>
        <v>285595</v>
      </c>
      <c r="O430" s="531">
        <v>3799</v>
      </c>
      <c r="P430" s="531">
        <v>66074</v>
      </c>
      <c r="Q430" s="531">
        <v>215233</v>
      </c>
      <c r="R430" s="531">
        <v>489</v>
      </c>
    </row>
    <row r="431" spans="1:18" s="522" customFormat="1" ht="9" customHeight="1">
      <c r="A431" s="528" t="s">
        <v>67</v>
      </c>
      <c r="B431" s="531">
        <f t="shared" si="48"/>
        <v>776862</v>
      </c>
      <c r="C431" s="531">
        <f t="shared" si="49"/>
        <v>42457</v>
      </c>
      <c r="D431" s="531">
        <f t="shared" si="49"/>
        <v>115291</v>
      </c>
      <c r="E431" s="531">
        <f t="shared" si="49"/>
        <v>616184</v>
      </c>
      <c r="F431" s="531">
        <f t="shared" si="49"/>
        <v>2930</v>
      </c>
      <c r="G431" s="532"/>
      <c r="H431" s="531">
        <f t="shared" si="50"/>
        <v>477432</v>
      </c>
      <c r="I431" s="531">
        <v>37355</v>
      </c>
      <c r="J431" s="531">
        <v>97498</v>
      </c>
      <c r="K431" s="531">
        <v>340787</v>
      </c>
      <c r="L431" s="531">
        <v>1792</v>
      </c>
      <c r="M431" s="532"/>
      <c r="N431" s="531">
        <f t="shared" si="51"/>
        <v>299430</v>
      </c>
      <c r="O431" s="531">
        <v>5102</v>
      </c>
      <c r="P431" s="531">
        <v>17793</v>
      </c>
      <c r="Q431" s="531">
        <v>275397</v>
      </c>
      <c r="R431" s="531">
        <v>1138</v>
      </c>
    </row>
    <row r="432" spans="1:18" s="522" customFormat="1" ht="9" customHeight="1">
      <c r="A432" s="523" t="s">
        <v>68</v>
      </c>
      <c r="B432" s="526">
        <f t="shared" si="48"/>
        <v>1176843</v>
      </c>
      <c r="C432" s="526">
        <f t="shared" si="49"/>
        <v>225426</v>
      </c>
      <c r="D432" s="526">
        <f t="shared" si="49"/>
        <v>301551</v>
      </c>
      <c r="E432" s="526">
        <f t="shared" si="49"/>
        <v>643497</v>
      </c>
      <c r="F432" s="526">
        <f t="shared" si="49"/>
        <v>6369</v>
      </c>
      <c r="G432" s="527"/>
      <c r="H432" s="526">
        <f t="shared" si="50"/>
        <v>738024</v>
      </c>
      <c r="I432" s="526">
        <v>208121</v>
      </c>
      <c r="J432" s="526">
        <v>227749</v>
      </c>
      <c r="K432" s="526">
        <v>298377</v>
      </c>
      <c r="L432" s="526">
        <v>3777</v>
      </c>
      <c r="M432" s="527"/>
      <c r="N432" s="526">
        <f t="shared" si="51"/>
        <v>438819</v>
      </c>
      <c r="O432" s="526">
        <v>17305</v>
      </c>
      <c r="P432" s="526">
        <v>73802</v>
      </c>
      <c r="Q432" s="526">
        <v>345120</v>
      </c>
      <c r="R432" s="526">
        <v>2592</v>
      </c>
    </row>
    <row r="433" spans="1:20" s="522" customFormat="1" ht="9" customHeight="1">
      <c r="A433" s="528" t="s">
        <v>69</v>
      </c>
      <c r="B433" s="531">
        <f t="shared" si="48"/>
        <v>1291812</v>
      </c>
      <c r="C433" s="531">
        <f t="shared" si="49"/>
        <v>209482</v>
      </c>
      <c r="D433" s="531">
        <f t="shared" si="49"/>
        <v>254428</v>
      </c>
      <c r="E433" s="531">
        <f t="shared" si="49"/>
        <v>819759</v>
      </c>
      <c r="F433" s="531">
        <f t="shared" si="49"/>
        <v>8143</v>
      </c>
      <c r="G433" s="532"/>
      <c r="H433" s="531">
        <f t="shared" si="50"/>
        <v>792071</v>
      </c>
      <c r="I433" s="531">
        <v>181086</v>
      </c>
      <c r="J433" s="531">
        <v>198402</v>
      </c>
      <c r="K433" s="531">
        <v>406706</v>
      </c>
      <c r="L433" s="531">
        <v>5877</v>
      </c>
      <c r="M433" s="532"/>
      <c r="N433" s="531">
        <f t="shared" si="51"/>
        <v>499741</v>
      </c>
      <c r="O433" s="531">
        <v>28396</v>
      </c>
      <c r="P433" s="531">
        <v>56026</v>
      </c>
      <c r="Q433" s="531">
        <v>413053</v>
      </c>
      <c r="R433" s="531">
        <v>2266</v>
      </c>
    </row>
    <row r="434" spans="1:20" s="522" customFormat="1" ht="9" customHeight="1">
      <c r="A434" s="528" t="s">
        <v>70</v>
      </c>
      <c r="B434" s="531">
        <f t="shared" si="48"/>
        <v>1346390</v>
      </c>
      <c r="C434" s="531">
        <f t="shared" si="49"/>
        <v>153321</v>
      </c>
      <c r="D434" s="531">
        <f t="shared" si="49"/>
        <v>376003</v>
      </c>
      <c r="E434" s="531">
        <f t="shared" si="49"/>
        <v>803527</v>
      </c>
      <c r="F434" s="531">
        <f t="shared" si="49"/>
        <v>13539</v>
      </c>
      <c r="G434" s="532"/>
      <c r="H434" s="531">
        <f t="shared" si="50"/>
        <v>805114</v>
      </c>
      <c r="I434" s="531">
        <v>129454</v>
      </c>
      <c r="J434" s="531">
        <v>258422</v>
      </c>
      <c r="K434" s="531">
        <v>407783</v>
      </c>
      <c r="L434" s="531">
        <v>9455</v>
      </c>
      <c r="M434" s="532"/>
      <c r="N434" s="531">
        <f t="shared" si="51"/>
        <v>541276</v>
      </c>
      <c r="O434" s="531">
        <v>23867</v>
      </c>
      <c r="P434" s="531">
        <v>117581</v>
      </c>
      <c r="Q434" s="531">
        <v>395744</v>
      </c>
      <c r="R434" s="531">
        <v>4084</v>
      </c>
    </row>
    <row r="435" spans="1:20" s="522" customFormat="1" ht="9" customHeight="1">
      <c r="A435" s="528" t="s">
        <v>71</v>
      </c>
      <c r="B435" s="531">
        <f t="shared" si="48"/>
        <v>947827</v>
      </c>
      <c r="C435" s="531">
        <f t="shared" si="49"/>
        <v>111265</v>
      </c>
      <c r="D435" s="531">
        <f t="shared" si="49"/>
        <v>207021</v>
      </c>
      <c r="E435" s="531">
        <f t="shared" si="49"/>
        <v>627167</v>
      </c>
      <c r="F435" s="531">
        <f t="shared" si="49"/>
        <v>2374</v>
      </c>
      <c r="G435" s="532"/>
      <c r="H435" s="531">
        <f t="shared" si="50"/>
        <v>611133</v>
      </c>
      <c r="I435" s="531">
        <v>105882</v>
      </c>
      <c r="J435" s="531">
        <v>168545</v>
      </c>
      <c r="K435" s="531">
        <v>334720</v>
      </c>
      <c r="L435" s="531">
        <v>1986</v>
      </c>
      <c r="M435" s="532"/>
      <c r="N435" s="531">
        <f t="shared" si="51"/>
        <v>336694</v>
      </c>
      <c r="O435" s="531">
        <v>5383</v>
      </c>
      <c r="P435" s="531">
        <v>38476</v>
      </c>
      <c r="Q435" s="531">
        <v>292447</v>
      </c>
      <c r="R435" s="531">
        <v>388</v>
      </c>
    </row>
    <row r="436" spans="1:20" s="522" customFormat="1" ht="9" customHeight="1">
      <c r="A436" s="523" t="s">
        <v>72</v>
      </c>
      <c r="B436" s="526">
        <f t="shared" si="48"/>
        <v>1549043</v>
      </c>
      <c r="C436" s="526">
        <f t="shared" si="49"/>
        <v>108377</v>
      </c>
      <c r="D436" s="526">
        <f t="shared" si="49"/>
        <v>449191</v>
      </c>
      <c r="E436" s="526">
        <f t="shared" si="49"/>
        <v>968306</v>
      </c>
      <c r="F436" s="526">
        <f t="shared" si="49"/>
        <v>23169</v>
      </c>
      <c r="G436" s="527"/>
      <c r="H436" s="526">
        <f t="shared" si="50"/>
        <v>921565</v>
      </c>
      <c r="I436" s="526">
        <v>101901</v>
      </c>
      <c r="J436" s="526">
        <v>314155</v>
      </c>
      <c r="K436" s="526">
        <v>490716</v>
      </c>
      <c r="L436" s="526">
        <v>14793</v>
      </c>
      <c r="M436" s="527"/>
      <c r="N436" s="526">
        <f t="shared" si="51"/>
        <v>627478</v>
      </c>
      <c r="O436" s="526">
        <v>6476</v>
      </c>
      <c r="P436" s="526">
        <v>135036</v>
      </c>
      <c r="Q436" s="526">
        <v>477590</v>
      </c>
      <c r="R436" s="526">
        <v>8376</v>
      </c>
    </row>
    <row r="437" spans="1:20" s="522" customFormat="1" ht="9" customHeight="1">
      <c r="A437" s="528" t="s">
        <v>73</v>
      </c>
      <c r="B437" s="531">
        <f t="shared" si="48"/>
        <v>553661</v>
      </c>
      <c r="C437" s="531">
        <f t="shared" si="49"/>
        <v>68249</v>
      </c>
      <c r="D437" s="531">
        <f t="shared" si="49"/>
        <v>192721</v>
      </c>
      <c r="E437" s="531">
        <f t="shared" si="49"/>
        <v>291279</v>
      </c>
      <c r="F437" s="531">
        <f t="shared" si="49"/>
        <v>1412</v>
      </c>
      <c r="G437" s="532"/>
      <c r="H437" s="531">
        <f t="shared" si="50"/>
        <v>329918</v>
      </c>
      <c r="I437" s="531">
        <v>58489</v>
      </c>
      <c r="J437" s="531">
        <v>130677</v>
      </c>
      <c r="K437" s="531">
        <v>139869</v>
      </c>
      <c r="L437" s="531">
        <v>883</v>
      </c>
      <c r="M437" s="532"/>
      <c r="N437" s="531">
        <f t="shared" si="51"/>
        <v>223743</v>
      </c>
      <c r="O437" s="531">
        <v>9760</v>
      </c>
      <c r="P437" s="531">
        <v>62044</v>
      </c>
      <c r="Q437" s="531">
        <v>151410</v>
      </c>
      <c r="R437" s="531">
        <v>529</v>
      </c>
    </row>
    <row r="438" spans="1:20" s="522" customFormat="1" ht="9" customHeight="1">
      <c r="A438" s="528" t="s">
        <v>74</v>
      </c>
      <c r="B438" s="531">
        <f t="shared" si="48"/>
        <v>3025857</v>
      </c>
      <c r="C438" s="531">
        <f t="shared" si="49"/>
        <v>751607</v>
      </c>
      <c r="D438" s="531">
        <f t="shared" si="49"/>
        <v>610012</v>
      </c>
      <c r="E438" s="531">
        <f t="shared" si="49"/>
        <v>1661478</v>
      </c>
      <c r="F438" s="531">
        <f t="shared" si="49"/>
        <v>2760</v>
      </c>
      <c r="G438" s="532"/>
      <c r="H438" s="531">
        <f t="shared" si="50"/>
        <v>2034516</v>
      </c>
      <c r="I438" s="531">
        <v>722028</v>
      </c>
      <c r="J438" s="531">
        <v>506727</v>
      </c>
      <c r="K438" s="531">
        <v>804539</v>
      </c>
      <c r="L438" s="531">
        <v>1222</v>
      </c>
      <c r="M438" s="532"/>
      <c r="N438" s="531">
        <f t="shared" si="51"/>
        <v>991341</v>
      </c>
      <c r="O438" s="531">
        <v>29579</v>
      </c>
      <c r="P438" s="531">
        <v>103285</v>
      </c>
      <c r="Q438" s="531">
        <v>856939</v>
      </c>
      <c r="R438" s="531">
        <v>1538</v>
      </c>
    </row>
    <row r="439" spans="1:20" s="522" customFormat="1" ht="9" customHeight="1">
      <c r="A439" s="528" t="s">
        <v>75</v>
      </c>
      <c r="B439" s="531">
        <f t="shared" si="48"/>
        <v>1007404</v>
      </c>
      <c r="C439" s="531">
        <f t="shared" si="49"/>
        <v>113806</v>
      </c>
      <c r="D439" s="531">
        <f t="shared" si="49"/>
        <v>271190</v>
      </c>
      <c r="E439" s="531">
        <f t="shared" si="49"/>
        <v>620340</v>
      </c>
      <c r="F439" s="531">
        <f t="shared" si="49"/>
        <v>2068</v>
      </c>
      <c r="G439" s="532"/>
      <c r="H439" s="531">
        <f t="shared" si="50"/>
        <v>606042</v>
      </c>
      <c r="I439" s="531">
        <v>110514</v>
      </c>
      <c r="J439" s="531">
        <v>182044</v>
      </c>
      <c r="K439" s="531">
        <v>311943</v>
      </c>
      <c r="L439" s="531">
        <v>1541</v>
      </c>
      <c r="M439" s="532"/>
      <c r="N439" s="531">
        <f t="shared" si="51"/>
        <v>401362</v>
      </c>
      <c r="O439" s="531">
        <v>3292</v>
      </c>
      <c r="P439" s="531">
        <v>89146</v>
      </c>
      <c r="Q439" s="531">
        <v>308397</v>
      </c>
      <c r="R439" s="531">
        <v>527</v>
      </c>
    </row>
    <row r="440" spans="1:20" s="522" customFormat="1" ht="9" customHeight="1">
      <c r="A440" s="523" t="s">
        <v>76</v>
      </c>
      <c r="B440" s="526">
        <f t="shared" si="48"/>
        <v>607735</v>
      </c>
      <c r="C440" s="526">
        <f t="shared" si="49"/>
        <v>141152</v>
      </c>
      <c r="D440" s="526">
        <f t="shared" si="49"/>
        <v>134615</v>
      </c>
      <c r="E440" s="526">
        <f t="shared" si="49"/>
        <v>328324</v>
      </c>
      <c r="F440" s="526">
        <f t="shared" si="49"/>
        <v>3644</v>
      </c>
      <c r="G440" s="527"/>
      <c r="H440" s="526">
        <f t="shared" si="50"/>
        <v>392799</v>
      </c>
      <c r="I440" s="526">
        <v>125152</v>
      </c>
      <c r="J440" s="526">
        <v>107957</v>
      </c>
      <c r="K440" s="526">
        <v>156631</v>
      </c>
      <c r="L440" s="526">
        <v>3059</v>
      </c>
      <c r="M440" s="527"/>
      <c r="N440" s="526">
        <f t="shared" si="51"/>
        <v>214936</v>
      </c>
      <c r="O440" s="526">
        <v>16000</v>
      </c>
      <c r="P440" s="526">
        <v>26658</v>
      </c>
      <c r="Q440" s="526">
        <v>171693</v>
      </c>
      <c r="R440" s="526">
        <v>585</v>
      </c>
    </row>
    <row r="441" spans="1:20" s="522" customFormat="1" ht="9" customHeight="1">
      <c r="A441" s="528"/>
      <c r="B441" s="528"/>
      <c r="C441" s="529"/>
      <c r="D441" s="529"/>
      <c r="E441" s="529"/>
      <c r="F441" s="529"/>
      <c r="G441" s="529"/>
      <c r="H441" s="528"/>
      <c r="I441" s="529"/>
      <c r="J441" s="529"/>
      <c r="K441" s="529"/>
      <c r="L441" s="529"/>
      <c r="M441" s="529"/>
      <c r="N441" s="528"/>
      <c r="O441" s="529"/>
      <c r="P441" s="529"/>
      <c r="Q441" s="529"/>
      <c r="R441" s="529"/>
      <c r="S441" s="529"/>
      <c r="T441" s="529"/>
    </row>
    <row r="442" spans="1:20" ht="9" customHeight="1">
      <c r="A442" s="513">
        <v>2017</v>
      </c>
      <c r="B442" s="514"/>
      <c r="C442" s="514"/>
      <c r="D442" s="514"/>
      <c r="E442" s="514"/>
      <c r="F442" s="514"/>
      <c r="G442" s="512"/>
      <c r="H442" s="512"/>
      <c r="I442" s="512"/>
      <c r="J442" s="512"/>
      <c r="K442" s="512"/>
      <c r="L442" s="512"/>
      <c r="M442" s="512"/>
      <c r="N442" s="512"/>
      <c r="O442" s="512"/>
      <c r="P442" s="512"/>
      <c r="Q442" s="512"/>
      <c r="R442" s="512"/>
    </row>
    <row r="443" spans="1:20" s="517" customFormat="1" ht="9" customHeight="1">
      <c r="A443" s="515" t="s">
        <v>44</v>
      </c>
      <c r="B443" s="514">
        <f>SUM(B445:B476)</f>
        <v>52198611</v>
      </c>
      <c r="C443" s="514">
        <f>SUM(C445:C476)</f>
        <v>6696462</v>
      </c>
      <c r="D443" s="514">
        <f>SUM(D445:D476)</f>
        <v>13330431</v>
      </c>
      <c r="E443" s="514">
        <f>SUM(E445:E476)</f>
        <v>31869432</v>
      </c>
      <c r="F443" s="514">
        <f>SUM(F445:F476)</f>
        <v>302286</v>
      </c>
      <c r="G443" s="514"/>
      <c r="H443" s="514">
        <f>SUM(H445:H476)</f>
        <v>32330533</v>
      </c>
      <c r="I443" s="514">
        <f>SUM(I445:I476)</f>
        <v>5940653</v>
      </c>
      <c r="J443" s="514">
        <f>SUM(J445:J476)</f>
        <v>9927300</v>
      </c>
      <c r="K443" s="514">
        <f>SUM(K445:K476)</f>
        <v>16261354</v>
      </c>
      <c r="L443" s="514">
        <f>SUM(L445:L476)</f>
        <v>201226</v>
      </c>
      <c r="M443" s="514"/>
      <c r="N443" s="514">
        <f>SUM(N445:N476)</f>
        <v>19868078</v>
      </c>
      <c r="O443" s="514">
        <f>SUM(O445:O476)</f>
        <v>755809</v>
      </c>
      <c r="P443" s="514">
        <f>SUM(P445:P476)</f>
        <v>3403131</v>
      </c>
      <c r="Q443" s="514">
        <f>SUM(Q445:Q476)</f>
        <v>15608078</v>
      </c>
      <c r="R443" s="514">
        <f>SUM(R445:R476)</f>
        <v>101060</v>
      </c>
    </row>
    <row r="444" spans="1:20" s="517" customFormat="1" ht="3.95" customHeight="1">
      <c r="A444" s="515"/>
      <c r="B444" s="514"/>
      <c r="C444" s="514"/>
      <c r="D444" s="514"/>
      <c r="E444" s="514"/>
      <c r="F444" s="514"/>
      <c r="G444" s="514"/>
      <c r="H444" s="514"/>
      <c r="I444" s="514"/>
      <c r="J444" s="514"/>
      <c r="K444" s="514"/>
      <c r="L444" s="514"/>
      <c r="M444" s="514"/>
      <c r="N444" s="514"/>
      <c r="O444" s="514"/>
      <c r="P444" s="514"/>
      <c r="Q444" s="514"/>
      <c r="R444" s="514"/>
    </row>
    <row r="445" spans="1:20" s="522" customFormat="1" ht="9" customHeight="1">
      <c r="A445" s="518" t="s">
        <v>45</v>
      </c>
      <c r="B445" s="520">
        <f>SUM(C445:F445)</f>
        <v>550320</v>
      </c>
      <c r="C445" s="520">
        <f>SUM(I445,O445)</f>
        <v>25992</v>
      </c>
      <c r="D445" s="520">
        <f>SUM(J445,P445)</f>
        <v>180367</v>
      </c>
      <c r="E445" s="520">
        <f>SUM(K445,Q445)</f>
        <v>342691</v>
      </c>
      <c r="F445" s="520">
        <f>SUM(L445,R445)</f>
        <v>1270</v>
      </c>
      <c r="G445" s="521"/>
      <c r="H445" s="520">
        <f>SUM(I445:L445)</f>
        <v>334725</v>
      </c>
      <c r="I445" s="520">
        <v>23986</v>
      </c>
      <c r="J445" s="520">
        <v>135692</v>
      </c>
      <c r="K445" s="520">
        <v>174122</v>
      </c>
      <c r="L445" s="520">
        <v>925</v>
      </c>
      <c r="M445" s="521"/>
      <c r="N445" s="520">
        <f>SUM(O445:R445)</f>
        <v>215595</v>
      </c>
      <c r="O445" s="520">
        <v>2006</v>
      </c>
      <c r="P445" s="520">
        <v>44675</v>
      </c>
      <c r="Q445" s="520">
        <v>168569</v>
      </c>
      <c r="R445" s="520">
        <v>345</v>
      </c>
    </row>
    <row r="446" spans="1:20" s="522" customFormat="1" ht="9" customHeight="1">
      <c r="A446" s="518" t="s">
        <v>46</v>
      </c>
      <c r="B446" s="520">
        <f t="shared" ref="B446:B476" si="52">SUM(C446:F446)</f>
        <v>1636098</v>
      </c>
      <c r="C446" s="520">
        <f t="shared" ref="C446:F476" si="53">SUM(I446,O446)</f>
        <v>84174</v>
      </c>
      <c r="D446" s="520">
        <f t="shared" si="53"/>
        <v>500278</v>
      </c>
      <c r="E446" s="520">
        <f t="shared" si="53"/>
        <v>973471</v>
      </c>
      <c r="F446" s="520">
        <f t="shared" si="53"/>
        <v>78175</v>
      </c>
      <c r="G446" s="520"/>
      <c r="H446" s="520">
        <f t="shared" ref="H446:H476" si="54">SUM(I446:L446)</f>
        <v>984694</v>
      </c>
      <c r="I446" s="520">
        <v>59819</v>
      </c>
      <c r="J446" s="520">
        <v>342340</v>
      </c>
      <c r="K446" s="520">
        <v>526139</v>
      </c>
      <c r="L446" s="520">
        <v>56396</v>
      </c>
      <c r="M446" s="520"/>
      <c r="N446" s="520">
        <f t="shared" ref="N446:N476" si="55">SUM(O446:R446)</f>
        <v>651404</v>
      </c>
      <c r="O446" s="520">
        <v>24355</v>
      </c>
      <c r="P446" s="520">
        <v>157938</v>
      </c>
      <c r="Q446" s="520">
        <v>447332</v>
      </c>
      <c r="R446" s="520">
        <v>21779</v>
      </c>
    </row>
    <row r="447" spans="1:20" s="522" customFormat="1" ht="9" customHeight="1">
      <c r="A447" s="518" t="s">
        <v>47</v>
      </c>
      <c r="B447" s="520">
        <f t="shared" si="52"/>
        <v>379599</v>
      </c>
      <c r="C447" s="520">
        <f t="shared" si="53"/>
        <v>23647</v>
      </c>
      <c r="D447" s="520">
        <f t="shared" si="53"/>
        <v>81042</v>
      </c>
      <c r="E447" s="520">
        <f t="shared" si="53"/>
        <v>274325</v>
      </c>
      <c r="F447" s="520">
        <f t="shared" si="53"/>
        <v>585</v>
      </c>
      <c r="G447" s="521"/>
      <c r="H447" s="520">
        <f t="shared" si="54"/>
        <v>233946</v>
      </c>
      <c r="I447" s="520">
        <v>20725</v>
      </c>
      <c r="J447" s="520">
        <v>66820</v>
      </c>
      <c r="K447" s="520">
        <v>146013</v>
      </c>
      <c r="L447" s="520">
        <v>388</v>
      </c>
      <c r="M447" s="521"/>
      <c r="N447" s="520">
        <f t="shared" si="55"/>
        <v>145653</v>
      </c>
      <c r="O447" s="520">
        <v>2922</v>
      </c>
      <c r="P447" s="520">
        <v>14222</v>
      </c>
      <c r="Q447" s="520">
        <v>128312</v>
      </c>
      <c r="R447" s="520">
        <v>197</v>
      </c>
    </row>
    <row r="448" spans="1:20" s="522" customFormat="1" ht="9" customHeight="1">
      <c r="A448" s="523" t="s">
        <v>48</v>
      </c>
      <c r="B448" s="526">
        <f t="shared" si="52"/>
        <v>400221</v>
      </c>
      <c r="C448" s="526">
        <f t="shared" si="53"/>
        <v>82148</v>
      </c>
      <c r="D448" s="526">
        <f t="shared" si="53"/>
        <v>75345</v>
      </c>
      <c r="E448" s="526">
        <f t="shared" si="53"/>
        <v>241739</v>
      </c>
      <c r="F448" s="526">
        <f t="shared" si="53"/>
        <v>989</v>
      </c>
      <c r="G448" s="527"/>
      <c r="H448" s="526">
        <f t="shared" si="54"/>
        <v>249835</v>
      </c>
      <c r="I448" s="526">
        <v>77035</v>
      </c>
      <c r="J448" s="526">
        <v>55124</v>
      </c>
      <c r="K448" s="526">
        <v>117067</v>
      </c>
      <c r="L448" s="526">
        <v>609</v>
      </c>
      <c r="M448" s="527"/>
      <c r="N448" s="526">
        <f t="shared" si="55"/>
        <v>150386</v>
      </c>
      <c r="O448" s="526">
        <v>5113</v>
      </c>
      <c r="P448" s="526">
        <v>20221</v>
      </c>
      <c r="Q448" s="526">
        <v>124672</v>
      </c>
      <c r="R448" s="526">
        <v>380</v>
      </c>
    </row>
    <row r="449" spans="1:18" s="522" customFormat="1" ht="9" customHeight="1">
      <c r="A449" s="528" t="s">
        <v>49</v>
      </c>
      <c r="B449" s="531">
        <f t="shared" si="52"/>
        <v>1306164</v>
      </c>
      <c r="C449" s="531">
        <f t="shared" si="53"/>
        <v>55656</v>
      </c>
      <c r="D449" s="531">
        <f t="shared" si="53"/>
        <v>522735</v>
      </c>
      <c r="E449" s="531">
        <f t="shared" si="53"/>
        <v>720653</v>
      </c>
      <c r="F449" s="531">
        <f t="shared" si="53"/>
        <v>7120</v>
      </c>
      <c r="G449" s="532"/>
      <c r="H449" s="531">
        <f t="shared" si="54"/>
        <v>824189</v>
      </c>
      <c r="I449" s="531">
        <v>50662</v>
      </c>
      <c r="J449" s="531">
        <v>391611</v>
      </c>
      <c r="K449" s="531">
        <v>377696</v>
      </c>
      <c r="L449" s="531">
        <v>4220</v>
      </c>
      <c r="M449" s="532"/>
      <c r="N449" s="531">
        <f t="shared" si="55"/>
        <v>481975</v>
      </c>
      <c r="O449" s="531">
        <v>4994</v>
      </c>
      <c r="P449" s="531">
        <v>131124</v>
      </c>
      <c r="Q449" s="531">
        <v>342957</v>
      </c>
      <c r="R449" s="531">
        <v>2900</v>
      </c>
    </row>
    <row r="450" spans="1:18" s="522" customFormat="1" ht="9" customHeight="1">
      <c r="A450" s="528" t="s">
        <v>50</v>
      </c>
      <c r="B450" s="531">
        <f t="shared" si="52"/>
        <v>354502</v>
      </c>
      <c r="C450" s="531">
        <f t="shared" si="53"/>
        <v>42692</v>
      </c>
      <c r="D450" s="531">
        <f t="shared" si="53"/>
        <v>60900</v>
      </c>
      <c r="E450" s="531">
        <f t="shared" si="53"/>
        <v>245849</v>
      </c>
      <c r="F450" s="531">
        <f t="shared" si="53"/>
        <v>5061</v>
      </c>
      <c r="G450" s="532"/>
      <c r="H450" s="531">
        <f t="shared" si="54"/>
        <v>204237</v>
      </c>
      <c r="I450" s="531">
        <v>34532</v>
      </c>
      <c r="J450" s="531">
        <v>47194</v>
      </c>
      <c r="K450" s="531">
        <v>119833</v>
      </c>
      <c r="L450" s="531">
        <v>2678</v>
      </c>
      <c r="M450" s="532"/>
      <c r="N450" s="531">
        <f t="shared" si="55"/>
        <v>150265</v>
      </c>
      <c r="O450" s="531">
        <v>8160</v>
      </c>
      <c r="P450" s="531">
        <v>13706</v>
      </c>
      <c r="Q450" s="531">
        <v>126016</v>
      </c>
      <c r="R450" s="531">
        <v>2383</v>
      </c>
    </row>
    <row r="451" spans="1:18" s="522" customFormat="1" ht="9" customHeight="1">
      <c r="A451" s="528" t="s">
        <v>51</v>
      </c>
      <c r="B451" s="531">
        <f t="shared" si="52"/>
        <v>1872577</v>
      </c>
      <c r="C451" s="531">
        <f t="shared" si="53"/>
        <v>711162</v>
      </c>
      <c r="D451" s="531">
        <f t="shared" si="53"/>
        <v>316047</v>
      </c>
      <c r="E451" s="531">
        <f t="shared" si="53"/>
        <v>843636</v>
      </c>
      <c r="F451" s="531">
        <f t="shared" si="53"/>
        <v>1732</v>
      </c>
      <c r="G451" s="532"/>
      <c r="H451" s="531">
        <f t="shared" si="54"/>
        <v>1363434</v>
      </c>
      <c r="I451" s="531">
        <v>691821</v>
      </c>
      <c r="J451" s="531">
        <v>238048</v>
      </c>
      <c r="K451" s="531">
        <v>432118</v>
      </c>
      <c r="L451" s="531">
        <v>1447</v>
      </c>
      <c r="M451" s="532"/>
      <c r="N451" s="531">
        <f t="shared" si="55"/>
        <v>509143</v>
      </c>
      <c r="O451" s="531">
        <v>19341</v>
      </c>
      <c r="P451" s="531">
        <v>77999</v>
      </c>
      <c r="Q451" s="531">
        <v>411518</v>
      </c>
      <c r="R451" s="531">
        <v>285</v>
      </c>
    </row>
    <row r="452" spans="1:18" s="522" customFormat="1" ht="9" customHeight="1">
      <c r="A452" s="523" t="s">
        <v>52</v>
      </c>
      <c r="B452" s="526">
        <f t="shared" si="52"/>
        <v>1617998</v>
      </c>
      <c r="C452" s="526">
        <f t="shared" si="53"/>
        <v>145820</v>
      </c>
      <c r="D452" s="526">
        <f t="shared" si="53"/>
        <v>627075</v>
      </c>
      <c r="E452" s="526">
        <f t="shared" si="53"/>
        <v>825250</v>
      </c>
      <c r="F452" s="526">
        <f t="shared" si="53"/>
        <v>19853</v>
      </c>
      <c r="G452" s="527"/>
      <c r="H452" s="526">
        <f t="shared" si="54"/>
        <v>1004228</v>
      </c>
      <c r="I452" s="526">
        <v>131080</v>
      </c>
      <c r="J452" s="526">
        <v>411163</v>
      </c>
      <c r="K452" s="526">
        <v>449137</v>
      </c>
      <c r="L452" s="526">
        <v>12848</v>
      </c>
      <c r="M452" s="527"/>
      <c r="N452" s="526">
        <f t="shared" si="55"/>
        <v>613770</v>
      </c>
      <c r="O452" s="526">
        <v>14740</v>
      </c>
      <c r="P452" s="526">
        <v>215912</v>
      </c>
      <c r="Q452" s="526">
        <v>376113</v>
      </c>
      <c r="R452" s="526">
        <v>7005</v>
      </c>
    </row>
    <row r="453" spans="1:18" s="522" customFormat="1" ht="9" customHeight="1">
      <c r="A453" s="528" t="s">
        <v>53</v>
      </c>
      <c r="B453" s="532">
        <f t="shared" si="52"/>
        <v>4100230</v>
      </c>
      <c r="C453" s="532">
        <f t="shared" si="53"/>
        <v>24785</v>
      </c>
      <c r="D453" s="532">
        <f t="shared" si="53"/>
        <v>751990</v>
      </c>
      <c r="E453" s="532">
        <f t="shared" si="53"/>
        <v>3304544</v>
      </c>
      <c r="F453" s="532">
        <f t="shared" si="53"/>
        <v>18911</v>
      </c>
      <c r="G453" s="532"/>
      <c r="H453" s="532">
        <f t="shared" si="54"/>
        <v>2299898</v>
      </c>
      <c r="I453" s="532">
        <v>20654</v>
      </c>
      <c r="J453" s="531">
        <v>556013</v>
      </c>
      <c r="K453" s="531">
        <v>1711734</v>
      </c>
      <c r="L453" s="531">
        <v>11497</v>
      </c>
      <c r="M453" s="532"/>
      <c r="N453" s="532">
        <f t="shared" si="55"/>
        <v>1800332</v>
      </c>
      <c r="O453" s="532">
        <v>4131</v>
      </c>
      <c r="P453" s="531">
        <v>195977</v>
      </c>
      <c r="Q453" s="531">
        <v>1592810</v>
      </c>
      <c r="R453" s="531">
        <v>7414</v>
      </c>
    </row>
    <row r="454" spans="1:18" s="522" customFormat="1" ht="9" customHeight="1">
      <c r="A454" s="528" t="s">
        <v>54</v>
      </c>
      <c r="B454" s="531">
        <f t="shared" si="52"/>
        <v>738941</v>
      </c>
      <c r="C454" s="531">
        <f t="shared" si="53"/>
        <v>96021</v>
      </c>
      <c r="D454" s="531">
        <f t="shared" si="53"/>
        <v>206199</v>
      </c>
      <c r="E454" s="531">
        <f t="shared" si="53"/>
        <v>431717</v>
      </c>
      <c r="F454" s="531">
        <f t="shared" si="53"/>
        <v>5004</v>
      </c>
      <c r="G454" s="532"/>
      <c r="H454" s="531">
        <f t="shared" si="54"/>
        <v>462894</v>
      </c>
      <c r="I454" s="531">
        <v>88234</v>
      </c>
      <c r="J454" s="531">
        <v>163656</v>
      </c>
      <c r="K454" s="531">
        <v>206384</v>
      </c>
      <c r="L454" s="531">
        <v>4620</v>
      </c>
      <c r="M454" s="532"/>
      <c r="N454" s="531">
        <f t="shared" si="55"/>
        <v>276047</v>
      </c>
      <c r="O454" s="531">
        <v>7787</v>
      </c>
      <c r="P454" s="531">
        <v>42543</v>
      </c>
      <c r="Q454" s="531">
        <v>225333</v>
      </c>
      <c r="R454" s="531">
        <v>384</v>
      </c>
    </row>
    <row r="455" spans="1:18" s="522" customFormat="1" ht="9" customHeight="1">
      <c r="A455" s="528" t="s">
        <v>55</v>
      </c>
      <c r="B455" s="531">
        <f t="shared" si="52"/>
        <v>2419111</v>
      </c>
      <c r="C455" s="531">
        <f t="shared" si="53"/>
        <v>236614</v>
      </c>
      <c r="D455" s="531">
        <f t="shared" si="53"/>
        <v>843429</v>
      </c>
      <c r="E455" s="531">
        <f t="shared" si="53"/>
        <v>1336814</v>
      </c>
      <c r="F455" s="531">
        <f t="shared" si="53"/>
        <v>2254</v>
      </c>
      <c r="G455" s="532"/>
      <c r="H455" s="531">
        <f t="shared" si="54"/>
        <v>1502570</v>
      </c>
      <c r="I455" s="531">
        <v>199790</v>
      </c>
      <c r="J455" s="531">
        <v>640474</v>
      </c>
      <c r="K455" s="531">
        <v>660052</v>
      </c>
      <c r="L455" s="531">
        <v>2254</v>
      </c>
      <c r="M455" s="532"/>
      <c r="N455" s="531">
        <f t="shared" si="55"/>
        <v>916541</v>
      </c>
      <c r="O455" s="531">
        <v>36824</v>
      </c>
      <c r="P455" s="531">
        <v>202955</v>
      </c>
      <c r="Q455" s="531">
        <v>676762</v>
      </c>
      <c r="R455" s="531">
        <v>0</v>
      </c>
    </row>
    <row r="456" spans="1:18" s="522" customFormat="1" ht="9" customHeight="1">
      <c r="A456" s="523" t="s">
        <v>56</v>
      </c>
      <c r="B456" s="526">
        <f t="shared" si="52"/>
        <v>1448062</v>
      </c>
      <c r="C456" s="526">
        <f t="shared" si="53"/>
        <v>444136</v>
      </c>
      <c r="D456" s="526">
        <f t="shared" si="53"/>
        <v>241999</v>
      </c>
      <c r="E456" s="526">
        <f t="shared" si="53"/>
        <v>760064</v>
      </c>
      <c r="F456" s="526">
        <f t="shared" si="53"/>
        <v>1863</v>
      </c>
      <c r="G456" s="527"/>
      <c r="H456" s="526">
        <f t="shared" si="54"/>
        <v>882688</v>
      </c>
      <c r="I456" s="526">
        <v>363492</v>
      </c>
      <c r="J456" s="526">
        <v>176243</v>
      </c>
      <c r="K456" s="526">
        <v>341693</v>
      </c>
      <c r="L456" s="526">
        <v>1260</v>
      </c>
      <c r="M456" s="527"/>
      <c r="N456" s="526">
        <f t="shared" si="55"/>
        <v>565374</v>
      </c>
      <c r="O456" s="526">
        <v>80644</v>
      </c>
      <c r="P456" s="526">
        <v>65756</v>
      </c>
      <c r="Q456" s="526">
        <v>418371</v>
      </c>
      <c r="R456" s="526">
        <v>603</v>
      </c>
    </row>
    <row r="457" spans="1:18" s="522" customFormat="1" ht="9" customHeight="1">
      <c r="A457" s="528" t="s">
        <v>57</v>
      </c>
      <c r="B457" s="531">
        <f t="shared" si="52"/>
        <v>1163621</v>
      </c>
      <c r="C457" s="531">
        <f t="shared" si="53"/>
        <v>219474</v>
      </c>
      <c r="D457" s="531">
        <f t="shared" si="53"/>
        <v>322392</v>
      </c>
      <c r="E457" s="531">
        <f t="shared" si="53"/>
        <v>618508</v>
      </c>
      <c r="F457" s="531">
        <f t="shared" si="53"/>
        <v>3247</v>
      </c>
      <c r="G457" s="532"/>
      <c r="H457" s="531">
        <f t="shared" si="54"/>
        <v>729150</v>
      </c>
      <c r="I457" s="531">
        <v>187694</v>
      </c>
      <c r="J457" s="531">
        <v>236034</v>
      </c>
      <c r="K457" s="531">
        <v>303320</v>
      </c>
      <c r="L457" s="531">
        <v>2102</v>
      </c>
      <c r="M457" s="532"/>
      <c r="N457" s="531">
        <f t="shared" si="55"/>
        <v>434471</v>
      </c>
      <c r="O457" s="531">
        <v>31780</v>
      </c>
      <c r="P457" s="531">
        <v>86358</v>
      </c>
      <c r="Q457" s="531">
        <v>315188</v>
      </c>
      <c r="R457" s="531">
        <v>1145</v>
      </c>
    </row>
    <row r="458" spans="1:18" s="522" customFormat="1" ht="9" customHeight="1">
      <c r="A458" s="528" t="s">
        <v>58</v>
      </c>
      <c r="B458" s="531">
        <f t="shared" si="52"/>
        <v>3611268</v>
      </c>
      <c r="C458" s="531">
        <f t="shared" si="53"/>
        <v>313301</v>
      </c>
      <c r="D458" s="531">
        <f t="shared" si="53"/>
        <v>963244</v>
      </c>
      <c r="E458" s="531">
        <f t="shared" si="53"/>
        <v>2325476</v>
      </c>
      <c r="F458" s="531">
        <f t="shared" si="53"/>
        <v>9247</v>
      </c>
      <c r="G458" s="532"/>
      <c r="H458" s="531">
        <f t="shared" si="54"/>
        <v>2199294</v>
      </c>
      <c r="I458" s="531">
        <v>278198</v>
      </c>
      <c r="J458" s="531">
        <v>734455</v>
      </c>
      <c r="K458" s="531">
        <v>1181096</v>
      </c>
      <c r="L458" s="531">
        <v>5545</v>
      </c>
      <c r="M458" s="532"/>
      <c r="N458" s="531">
        <f t="shared" si="55"/>
        <v>1411974</v>
      </c>
      <c r="O458" s="531">
        <v>35103</v>
      </c>
      <c r="P458" s="531">
        <v>228789</v>
      </c>
      <c r="Q458" s="531">
        <v>1144380</v>
      </c>
      <c r="R458" s="531">
        <v>3702</v>
      </c>
    </row>
    <row r="459" spans="1:18" s="522" customFormat="1" ht="9" customHeight="1">
      <c r="A459" s="528" t="s">
        <v>59</v>
      </c>
      <c r="B459" s="531">
        <f t="shared" si="52"/>
        <v>7255642</v>
      </c>
      <c r="C459" s="531">
        <f t="shared" si="53"/>
        <v>311363</v>
      </c>
      <c r="D459" s="531">
        <f t="shared" si="53"/>
        <v>1903359</v>
      </c>
      <c r="E459" s="531">
        <f t="shared" si="53"/>
        <v>5008074</v>
      </c>
      <c r="F459" s="531">
        <f t="shared" si="53"/>
        <v>32846</v>
      </c>
      <c r="G459" s="532"/>
      <c r="H459" s="531">
        <f t="shared" si="54"/>
        <v>4499713</v>
      </c>
      <c r="I459" s="531">
        <v>284103</v>
      </c>
      <c r="J459" s="531">
        <v>1477206</v>
      </c>
      <c r="K459" s="531">
        <v>2717220</v>
      </c>
      <c r="L459" s="531">
        <v>21184</v>
      </c>
      <c r="M459" s="532"/>
      <c r="N459" s="531">
        <f t="shared" si="55"/>
        <v>2755929</v>
      </c>
      <c r="O459" s="531">
        <v>27260</v>
      </c>
      <c r="P459" s="531">
        <v>426153</v>
      </c>
      <c r="Q459" s="531">
        <v>2290854</v>
      </c>
      <c r="R459" s="531">
        <v>11662</v>
      </c>
    </row>
    <row r="460" spans="1:18" s="522" customFormat="1" ht="9" customHeight="1">
      <c r="A460" s="523" t="s">
        <v>60</v>
      </c>
      <c r="B460" s="526">
        <f t="shared" si="52"/>
        <v>1927679</v>
      </c>
      <c r="C460" s="526">
        <f t="shared" si="53"/>
        <v>502839</v>
      </c>
      <c r="D460" s="526">
        <f t="shared" si="53"/>
        <v>358837</v>
      </c>
      <c r="E460" s="526">
        <f t="shared" si="53"/>
        <v>1059037</v>
      </c>
      <c r="F460" s="526">
        <f t="shared" si="53"/>
        <v>6966</v>
      </c>
      <c r="G460" s="527"/>
      <c r="H460" s="526">
        <f t="shared" si="54"/>
        <v>1227818</v>
      </c>
      <c r="I460" s="526">
        <v>456110</v>
      </c>
      <c r="J460" s="526">
        <v>278960</v>
      </c>
      <c r="K460" s="526">
        <v>491779</v>
      </c>
      <c r="L460" s="526">
        <v>969</v>
      </c>
      <c r="M460" s="527"/>
      <c r="N460" s="526">
        <f t="shared" si="55"/>
        <v>699861</v>
      </c>
      <c r="O460" s="526">
        <v>46729</v>
      </c>
      <c r="P460" s="526">
        <v>79877</v>
      </c>
      <c r="Q460" s="526">
        <v>567258</v>
      </c>
      <c r="R460" s="526">
        <v>5997</v>
      </c>
    </row>
    <row r="461" spans="1:18" s="522" customFormat="1" ht="9" customHeight="1">
      <c r="A461" s="528" t="s">
        <v>61</v>
      </c>
      <c r="B461" s="531">
        <f t="shared" si="52"/>
        <v>804633</v>
      </c>
      <c r="C461" s="531">
        <f t="shared" si="53"/>
        <v>86913</v>
      </c>
      <c r="D461" s="531">
        <f t="shared" si="53"/>
        <v>164013</v>
      </c>
      <c r="E461" s="531">
        <f t="shared" si="53"/>
        <v>551291</v>
      </c>
      <c r="F461" s="531">
        <f t="shared" si="53"/>
        <v>2416</v>
      </c>
      <c r="G461" s="532"/>
      <c r="H461" s="531">
        <f t="shared" si="54"/>
        <v>488893</v>
      </c>
      <c r="I461" s="531">
        <v>81683</v>
      </c>
      <c r="J461" s="531">
        <v>124991</v>
      </c>
      <c r="K461" s="531">
        <v>280206</v>
      </c>
      <c r="L461" s="531">
        <v>2013</v>
      </c>
      <c r="M461" s="532"/>
      <c r="N461" s="531">
        <f t="shared" si="55"/>
        <v>315740</v>
      </c>
      <c r="O461" s="531">
        <v>5230</v>
      </c>
      <c r="P461" s="531">
        <v>39022</v>
      </c>
      <c r="Q461" s="531">
        <v>271085</v>
      </c>
      <c r="R461" s="531">
        <v>403</v>
      </c>
    </row>
    <row r="462" spans="1:18" s="522" customFormat="1" ht="9" customHeight="1">
      <c r="A462" s="528" t="s">
        <v>62</v>
      </c>
      <c r="B462" s="531">
        <f t="shared" si="52"/>
        <v>568377</v>
      </c>
      <c r="C462" s="531">
        <f t="shared" si="53"/>
        <v>108938</v>
      </c>
      <c r="D462" s="531">
        <f t="shared" si="53"/>
        <v>89342</v>
      </c>
      <c r="E462" s="531">
        <f t="shared" si="53"/>
        <v>367783</v>
      </c>
      <c r="F462" s="531">
        <f t="shared" si="53"/>
        <v>2314</v>
      </c>
      <c r="G462" s="532"/>
      <c r="H462" s="531">
        <f t="shared" si="54"/>
        <v>344002</v>
      </c>
      <c r="I462" s="531">
        <v>100887</v>
      </c>
      <c r="J462" s="531">
        <v>70350</v>
      </c>
      <c r="K462" s="531">
        <v>170691</v>
      </c>
      <c r="L462" s="531">
        <v>2074</v>
      </c>
      <c r="M462" s="532"/>
      <c r="N462" s="531">
        <f t="shared" si="55"/>
        <v>224375</v>
      </c>
      <c r="O462" s="531">
        <v>8051</v>
      </c>
      <c r="P462" s="531">
        <v>18992</v>
      </c>
      <c r="Q462" s="531">
        <v>197092</v>
      </c>
      <c r="R462" s="531">
        <v>240</v>
      </c>
    </row>
    <row r="463" spans="1:18" s="522" customFormat="1" ht="9" customHeight="1">
      <c r="A463" s="528" t="s">
        <v>63</v>
      </c>
      <c r="B463" s="531">
        <f t="shared" si="52"/>
        <v>2339136</v>
      </c>
      <c r="C463" s="531">
        <f t="shared" si="53"/>
        <v>36375</v>
      </c>
      <c r="D463" s="531">
        <f t="shared" si="53"/>
        <v>792810</v>
      </c>
      <c r="E463" s="531">
        <f t="shared" si="53"/>
        <v>1506676</v>
      </c>
      <c r="F463" s="531">
        <f t="shared" si="53"/>
        <v>3275</v>
      </c>
      <c r="G463" s="532"/>
      <c r="H463" s="531">
        <f t="shared" si="54"/>
        <v>1487752</v>
      </c>
      <c r="I463" s="531">
        <v>31792</v>
      </c>
      <c r="J463" s="531">
        <v>618403</v>
      </c>
      <c r="K463" s="531">
        <v>835231</v>
      </c>
      <c r="L463" s="531">
        <v>2326</v>
      </c>
      <c r="M463" s="532"/>
      <c r="N463" s="531">
        <f t="shared" si="55"/>
        <v>851384</v>
      </c>
      <c r="O463" s="531">
        <v>4583</v>
      </c>
      <c r="P463" s="531">
        <v>174407</v>
      </c>
      <c r="Q463" s="531">
        <v>671445</v>
      </c>
      <c r="R463" s="531">
        <v>949</v>
      </c>
    </row>
    <row r="464" spans="1:18" s="522" customFormat="1" ht="9" customHeight="1">
      <c r="A464" s="523" t="s">
        <v>64</v>
      </c>
      <c r="B464" s="526">
        <f t="shared" si="52"/>
        <v>1662783</v>
      </c>
      <c r="C464" s="526">
        <f t="shared" si="53"/>
        <v>546037</v>
      </c>
      <c r="D464" s="526">
        <f t="shared" si="53"/>
        <v>347348</v>
      </c>
      <c r="E464" s="526">
        <f t="shared" si="53"/>
        <v>766781</v>
      </c>
      <c r="F464" s="526">
        <f t="shared" si="53"/>
        <v>2617</v>
      </c>
      <c r="G464" s="527"/>
      <c r="H464" s="526">
        <f t="shared" si="54"/>
        <v>1004740</v>
      </c>
      <c r="I464" s="526">
        <v>461743</v>
      </c>
      <c r="J464" s="526">
        <v>201494</v>
      </c>
      <c r="K464" s="526">
        <v>339533</v>
      </c>
      <c r="L464" s="526">
        <v>1970</v>
      </c>
      <c r="M464" s="527"/>
      <c r="N464" s="526">
        <f t="shared" si="55"/>
        <v>658043</v>
      </c>
      <c r="O464" s="526">
        <v>84294</v>
      </c>
      <c r="P464" s="526">
        <v>145854</v>
      </c>
      <c r="Q464" s="526">
        <v>427248</v>
      </c>
      <c r="R464" s="526">
        <v>647</v>
      </c>
    </row>
    <row r="465" spans="1:26" s="522" customFormat="1" ht="9" customHeight="1">
      <c r="A465" s="528" t="s">
        <v>65</v>
      </c>
      <c r="B465" s="531">
        <f t="shared" si="52"/>
        <v>2754118</v>
      </c>
      <c r="C465" s="531">
        <f t="shared" si="53"/>
        <v>639190</v>
      </c>
      <c r="D465" s="531">
        <f t="shared" si="53"/>
        <v>727061</v>
      </c>
      <c r="E465" s="531">
        <f t="shared" si="53"/>
        <v>1382865</v>
      </c>
      <c r="F465" s="531">
        <f t="shared" si="53"/>
        <v>5002</v>
      </c>
      <c r="G465" s="532"/>
      <c r="H465" s="531">
        <f t="shared" si="54"/>
        <v>1660568</v>
      </c>
      <c r="I465" s="531">
        <v>500176</v>
      </c>
      <c r="J465" s="531">
        <v>509414</v>
      </c>
      <c r="K465" s="531">
        <v>648117</v>
      </c>
      <c r="L465" s="531">
        <v>2861</v>
      </c>
      <c r="M465" s="532"/>
      <c r="N465" s="531">
        <f t="shared" si="55"/>
        <v>1093550</v>
      </c>
      <c r="O465" s="531">
        <v>139014</v>
      </c>
      <c r="P465" s="531">
        <v>217647</v>
      </c>
      <c r="Q465" s="531">
        <v>734748</v>
      </c>
      <c r="R465" s="531">
        <v>2141</v>
      </c>
    </row>
    <row r="466" spans="1:26" s="522" customFormat="1" ht="9" customHeight="1">
      <c r="A466" s="528" t="s">
        <v>66</v>
      </c>
      <c r="B466" s="531">
        <f t="shared" si="52"/>
        <v>767034</v>
      </c>
      <c r="C466" s="531">
        <f t="shared" si="53"/>
        <v>44326</v>
      </c>
      <c r="D466" s="531">
        <f t="shared" si="53"/>
        <v>270165</v>
      </c>
      <c r="E466" s="531">
        <f t="shared" si="53"/>
        <v>451756</v>
      </c>
      <c r="F466" s="531">
        <f t="shared" si="53"/>
        <v>787</v>
      </c>
      <c r="G466" s="532"/>
      <c r="H466" s="531">
        <f t="shared" si="54"/>
        <v>478524</v>
      </c>
      <c r="I466" s="531">
        <v>40914</v>
      </c>
      <c r="J466" s="531">
        <v>210145</v>
      </c>
      <c r="K466" s="531">
        <v>226678</v>
      </c>
      <c r="L466" s="531">
        <v>787</v>
      </c>
      <c r="M466" s="532"/>
      <c r="N466" s="531">
        <f t="shared" si="55"/>
        <v>288510</v>
      </c>
      <c r="O466" s="531">
        <v>3412</v>
      </c>
      <c r="P466" s="531">
        <v>60020</v>
      </c>
      <c r="Q466" s="531">
        <v>225078</v>
      </c>
      <c r="R466" s="531">
        <v>0</v>
      </c>
    </row>
    <row r="467" spans="1:26" s="522" customFormat="1" ht="9" customHeight="1">
      <c r="A467" s="528" t="s">
        <v>67</v>
      </c>
      <c r="B467" s="531">
        <f t="shared" si="52"/>
        <v>787787</v>
      </c>
      <c r="C467" s="531">
        <f t="shared" si="53"/>
        <v>40452</v>
      </c>
      <c r="D467" s="531">
        <f t="shared" si="53"/>
        <v>116984</v>
      </c>
      <c r="E467" s="531">
        <f t="shared" si="53"/>
        <v>629395</v>
      </c>
      <c r="F467" s="531">
        <f t="shared" si="53"/>
        <v>956</v>
      </c>
      <c r="G467" s="532"/>
      <c r="H467" s="531">
        <f t="shared" si="54"/>
        <v>488765</v>
      </c>
      <c r="I467" s="531">
        <v>37573</v>
      </c>
      <c r="J467" s="531">
        <v>95523</v>
      </c>
      <c r="K467" s="531">
        <v>354713</v>
      </c>
      <c r="L467" s="531">
        <v>956</v>
      </c>
      <c r="M467" s="532"/>
      <c r="N467" s="531">
        <f t="shared" si="55"/>
        <v>299022</v>
      </c>
      <c r="O467" s="531">
        <v>2879</v>
      </c>
      <c r="P467" s="531">
        <v>21461</v>
      </c>
      <c r="Q467" s="531">
        <v>274682</v>
      </c>
      <c r="R467" s="531">
        <v>0</v>
      </c>
    </row>
    <row r="468" spans="1:26" s="522" customFormat="1" ht="9" customHeight="1">
      <c r="A468" s="523" t="s">
        <v>68</v>
      </c>
      <c r="B468" s="526">
        <f t="shared" si="52"/>
        <v>1168386</v>
      </c>
      <c r="C468" s="526">
        <f t="shared" si="53"/>
        <v>195814</v>
      </c>
      <c r="D468" s="526">
        <f t="shared" si="53"/>
        <v>315413</v>
      </c>
      <c r="E468" s="526">
        <f t="shared" si="53"/>
        <v>647703</v>
      </c>
      <c r="F468" s="526">
        <f t="shared" si="53"/>
        <v>9456</v>
      </c>
      <c r="G468" s="527"/>
      <c r="H468" s="526">
        <f t="shared" si="54"/>
        <v>726369</v>
      </c>
      <c r="I468" s="526">
        <v>177671</v>
      </c>
      <c r="J468" s="526">
        <v>237093</v>
      </c>
      <c r="K468" s="526">
        <v>304784</v>
      </c>
      <c r="L468" s="526">
        <v>6821</v>
      </c>
      <c r="M468" s="527"/>
      <c r="N468" s="526">
        <f t="shared" si="55"/>
        <v>442017</v>
      </c>
      <c r="O468" s="526">
        <v>18143</v>
      </c>
      <c r="P468" s="526">
        <v>78320</v>
      </c>
      <c r="Q468" s="526">
        <v>342919</v>
      </c>
      <c r="R468" s="526">
        <v>2635</v>
      </c>
    </row>
    <row r="469" spans="1:26" s="522" customFormat="1" ht="9" customHeight="1">
      <c r="A469" s="528" t="s">
        <v>69</v>
      </c>
      <c r="B469" s="531">
        <f t="shared" si="52"/>
        <v>1348665</v>
      </c>
      <c r="C469" s="531">
        <f t="shared" si="53"/>
        <v>214328</v>
      </c>
      <c r="D469" s="531">
        <f t="shared" si="53"/>
        <v>273418</v>
      </c>
      <c r="E469" s="531">
        <f t="shared" si="53"/>
        <v>850615</v>
      </c>
      <c r="F469" s="531">
        <f t="shared" si="53"/>
        <v>10304</v>
      </c>
      <c r="G469" s="532"/>
      <c r="H469" s="531">
        <f t="shared" si="54"/>
        <v>814023</v>
      </c>
      <c r="I469" s="531">
        <v>185114</v>
      </c>
      <c r="J469" s="531">
        <v>204163</v>
      </c>
      <c r="K469" s="531">
        <v>416352</v>
      </c>
      <c r="L469" s="531">
        <v>8394</v>
      </c>
      <c r="M469" s="532"/>
      <c r="N469" s="531">
        <f t="shared" si="55"/>
        <v>534642</v>
      </c>
      <c r="O469" s="531">
        <v>29214</v>
      </c>
      <c r="P469" s="531">
        <v>69255</v>
      </c>
      <c r="Q469" s="531">
        <v>434263</v>
      </c>
      <c r="R469" s="531">
        <v>1910</v>
      </c>
    </row>
    <row r="470" spans="1:26" s="522" customFormat="1" ht="9" customHeight="1">
      <c r="A470" s="528" t="s">
        <v>70</v>
      </c>
      <c r="B470" s="531">
        <f t="shared" si="52"/>
        <v>1361094</v>
      </c>
      <c r="C470" s="531">
        <f t="shared" si="53"/>
        <v>156667</v>
      </c>
      <c r="D470" s="531">
        <f t="shared" si="53"/>
        <v>380728</v>
      </c>
      <c r="E470" s="531">
        <f t="shared" si="53"/>
        <v>804195</v>
      </c>
      <c r="F470" s="531">
        <f t="shared" si="53"/>
        <v>19504</v>
      </c>
      <c r="G470" s="532"/>
      <c r="H470" s="531">
        <f t="shared" si="54"/>
        <v>827612</v>
      </c>
      <c r="I470" s="531">
        <v>124182</v>
      </c>
      <c r="J470" s="531">
        <v>265378</v>
      </c>
      <c r="K470" s="531">
        <v>422929</v>
      </c>
      <c r="L470" s="531">
        <v>15123</v>
      </c>
      <c r="M470" s="532"/>
      <c r="N470" s="531">
        <f t="shared" si="55"/>
        <v>533482</v>
      </c>
      <c r="O470" s="531">
        <v>32485</v>
      </c>
      <c r="P470" s="531">
        <v>115350</v>
      </c>
      <c r="Q470" s="531">
        <v>381266</v>
      </c>
      <c r="R470" s="531">
        <v>4381</v>
      </c>
    </row>
    <row r="471" spans="1:26" s="522" customFormat="1" ht="9" customHeight="1">
      <c r="A471" s="528" t="s">
        <v>71</v>
      </c>
      <c r="B471" s="531">
        <f t="shared" si="52"/>
        <v>911435</v>
      </c>
      <c r="C471" s="531">
        <f t="shared" si="53"/>
        <v>140051</v>
      </c>
      <c r="D471" s="531">
        <f t="shared" si="53"/>
        <v>175647</v>
      </c>
      <c r="E471" s="531">
        <f t="shared" si="53"/>
        <v>591013</v>
      </c>
      <c r="F471" s="531">
        <f t="shared" si="53"/>
        <v>4724</v>
      </c>
      <c r="G471" s="532"/>
      <c r="H471" s="531">
        <f t="shared" si="54"/>
        <v>597884</v>
      </c>
      <c r="I471" s="531">
        <v>137049</v>
      </c>
      <c r="J471" s="531">
        <v>137270</v>
      </c>
      <c r="K471" s="531">
        <v>319719</v>
      </c>
      <c r="L471" s="531">
        <v>3846</v>
      </c>
      <c r="M471" s="532"/>
      <c r="N471" s="531">
        <f t="shared" si="55"/>
        <v>313551</v>
      </c>
      <c r="O471" s="531">
        <v>3002</v>
      </c>
      <c r="P471" s="531">
        <v>38377</v>
      </c>
      <c r="Q471" s="531">
        <v>271294</v>
      </c>
      <c r="R471" s="531">
        <v>878</v>
      </c>
    </row>
    <row r="472" spans="1:26" s="522" customFormat="1" ht="9" customHeight="1">
      <c r="A472" s="523" t="s">
        <v>72</v>
      </c>
      <c r="B472" s="526">
        <f t="shared" si="52"/>
        <v>1569065</v>
      </c>
      <c r="C472" s="526">
        <f t="shared" si="53"/>
        <v>101959</v>
      </c>
      <c r="D472" s="526">
        <f t="shared" si="53"/>
        <v>471659</v>
      </c>
      <c r="E472" s="526">
        <f t="shared" si="53"/>
        <v>966200</v>
      </c>
      <c r="F472" s="526">
        <f t="shared" si="53"/>
        <v>29247</v>
      </c>
      <c r="G472" s="527"/>
      <c r="H472" s="526">
        <f t="shared" si="54"/>
        <v>955104</v>
      </c>
      <c r="I472" s="526">
        <v>97551</v>
      </c>
      <c r="J472" s="526">
        <v>343123</v>
      </c>
      <c r="K472" s="526">
        <v>498706</v>
      </c>
      <c r="L472" s="526">
        <v>15724</v>
      </c>
      <c r="M472" s="527"/>
      <c r="N472" s="526">
        <f t="shared" si="55"/>
        <v>613961</v>
      </c>
      <c r="O472" s="526">
        <v>4408</v>
      </c>
      <c r="P472" s="526">
        <v>128536</v>
      </c>
      <c r="Q472" s="526">
        <v>467494</v>
      </c>
      <c r="R472" s="526">
        <v>13523</v>
      </c>
    </row>
    <row r="473" spans="1:26" s="522" customFormat="1" ht="9" customHeight="1">
      <c r="A473" s="528" t="s">
        <v>73</v>
      </c>
      <c r="B473" s="531">
        <f t="shared" si="52"/>
        <v>558818</v>
      </c>
      <c r="C473" s="531">
        <f t="shared" si="53"/>
        <v>59168</v>
      </c>
      <c r="D473" s="531">
        <f t="shared" si="53"/>
        <v>202959</v>
      </c>
      <c r="E473" s="531">
        <f t="shared" si="53"/>
        <v>295143</v>
      </c>
      <c r="F473" s="531">
        <f t="shared" si="53"/>
        <v>1548</v>
      </c>
      <c r="G473" s="532"/>
      <c r="H473" s="531">
        <f t="shared" si="54"/>
        <v>339664</v>
      </c>
      <c r="I473" s="531">
        <v>53423</v>
      </c>
      <c r="J473" s="531">
        <v>145293</v>
      </c>
      <c r="K473" s="531">
        <v>139577</v>
      </c>
      <c r="L473" s="531">
        <v>1371</v>
      </c>
      <c r="M473" s="532"/>
      <c r="N473" s="531">
        <f t="shared" si="55"/>
        <v>219154</v>
      </c>
      <c r="O473" s="531">
        <v>5745</v>
      </c>
      <c r="P473" s="531">
        <v>57666</v>
      </c>
      <c r="Q473" s="531">
        <v>155566</v>
      </c>
      <c r="R473" s="531">
        <v>177</v>
      </c>
    </row>
    <row r="474" spans="1:26" s="522" customFormat="1" ht="9" customHeight="1">
      <c r="A474" s="528" t="s">
        <v>74</v>
      </c>
      <c r="B474" s="531">
        <f t="shared" si="52"/>
        <v>3143964</v>
      </c>
      <c r="C474" s="531">
        <f t="shared" si="53"/>
        <v>755229</v>
      </c>
      <c r="D474" s="531">
        <f t="shared" si="53"/>
        <v>594010</v>
      </c>
      <c r="E474" s="531">
        <f t="shared" si="53"/>
        <v>1784932</v>
      </c>
      <c r="F474" s="531">
        <f t="shared" si="53"/>
        <v>9793</v>
      </c>
      <c r="G474" s="532"/>
      <c r="H474" s="531">
        <f t="shared" si="54"/>
        <v>2090004</v>
      </c>
      <c r="I474" s="531">
        <v>717634</v>
      </c>
      <c r="J474" s="531">
        <v>496796</v>
      </c>
      <c r="K474" s="531">
        <v>871649</v>
      </c>
      <c r="L474" s="531">
        <v>3925</v>
      </c>
      <c r="M474" s="532"/>
      <c r="N474" s="531">
        <f t="shared" si="55"/>
        <v>1053960</v>
      </c>
      <c r="O474" s="531">
        <v>37595</v>
      </c>
      <c r="P474" s="531">
        <v>97214</v>
      </c>
      <c r="Q474" s="531">
        <v>913283</v>
      </c>
      <c r="R474" s="531">
        <v>5868</v>
      </c>
    </row>
    <row r="475" spans="1:26" s="522" customFormat="1" ht="9" customHeight="1">
      <c r="A475" s="528" t="s">
        <v>75</v>
      </c>
      <c r="B475" s="531">
        <f t="shared" si="52"/>
        <v>1029265</v>
      </c>
      <c r="C475" s="531">
        <f t="shared" si="53"/>
        <v>108903</v>
      </c>
      <c r="D475" s="531">
        <f t="shared" si="53"/>
        <v>295941</v>
      </c>
      <c r="E475" s="531">
        <f t="shared" si="53"/>
        <v>622668</v>
      </c>
      <c r="F475" s="531">
        <f t="shared" si="53"/>
        <v>1753</v>
      </c>
      <c r="G475" s="532"/>
      <c r="H475" s="531">
        <f t="shared" si="54"/>
        <v>612263</v>
      </c>
      <c r="I475" s="531">
        <v>102365</v>
      </c>
      <c r="J475" s="531">
        <v>191721</v>
      </c>
      <c r="K475" s="531">
        <v>316576</v>
      </c>
      <c r="L475" s="531">
        <v>1601</v>
      </c>
      <c r="M475" s="532"/>
      <c r="N475" s="531">
        <f t="shared" si="55"/>
        <v>417002</v>
      </c>
      <c r="O475" s="531">
        <v>6538</v>
      </c>
      <c r="P475" s="531">
        <v>104220</v>
      </c>
      <c r="Q475" s="531">
        <v>306092</v>
      </c>
      <c r="R475" s="531">
        <v>152</v>
      </c>
    </row>
    <row r="476" spans="1:26" s="522" customFormat="1" ht="9" customHeight="1">
      <c r="A476" s="523" t="s">
        <v>76</v>
      </c>
      <c r="B476" s="526">
        <f t="shared" si="52"/>
        <v>642018</v>
      </c>
      <c r="C476" s="526">
        <f t="shared" si="53"/>
        <v>142288</v>
      </c>
      <c r="D476" s="526">
        <f t="shared" si="53"/>
        <v>157695</v>
      </c>
      <c r="E476" s="526">
        <f t="shared" si="53"/>
        <v>338568</v>
      </c>
      <c r="F476" s="526">
        <f t="shared" si="53"/>
        <v>3467</v>
      </c>
      <c r="G476" s="527"/>
      <c r="H476" s="526">
        <f t="shared" si="54"/>
        <v>411053</v>
      </c>
      <c r="I476" s="526">
        <v>122961</v>
      </c>
      <c r="J476" s="526">
        <v>125110</v>
      </c>
      <c r="K476" s="526">
        <v>160490</v>
      </c>
      <c r="L476" s="526">
        <v>2492</v>
      </c>
      <c r="M476" s="527"/>
      <c r="N476" s="526">
        <f t="shared" si="55"/>
        <v>230965</v>
      </c>
      <c r="O476" s="526">
        <v>19327</v>
      </c>
      <c r="P476" s="526">
        <v>32585</v>
      </c>
      <c r="Q476" s="526">
        <v>178078</v>
      </c>
      <c r="R476" s="526">
        <v>975</v>
      </c>
    </row>
    <row r="477" spans="1:26" s="522" customFormat="1" ht="9" customHeight="1">
      <c r="A477" s="528"/>
      <c r="B477" s="528"/>
      <c r="C477" s="529"/>
      <c r="D477" s="529"/>
      <c r="E477" s="529"/>
      <c r="F477" s="529"/>
      <c r="G477" s="529"/>
      <c r="H477" s="528"/>
      <c r="I477" s="529"/>
      <c r="J477" s="529"/>
      <c r="K477" s="529"/>
      <c r="L477" s="529"/>
      <c r="M477" s="529"/>
      <c r="N477" s="528"/>
      <c r="O477" s="529"/>
      <c r="P477" s="529"/>
      <c r="Q477" s="529"/>
      <c r="R477" s="529"/>
      <c r="S477" s="529"/>
      <c r="T477" s="529"/>
    </row>
    <row r="478" spans="1:26" ht="9" customHeight="1">
      <c r="A478" s="513">
        <v>2018</v>
      </c>
      <c r="B478" s="514"/>
      <c r="C478" s="514"/>
      <c r="D478" s="514"/>
      <c r="E478" s="514"/>
      <c r="F478" s="514"/>
      <c r="G478" s="512"/>
      <c r="H478" s="512"/>
      <c r="I478" s="512"/>
      <c r="J478" s="512"/>
      <c r="K478" s="512"/>
      <c r="L478" s="512"/>
      <c r="M478" s="512"/>
      <c r="N478" s="512"/>
      <c r="O478" s="512"/>
      <c r="P478" s="512"/>
      <c r="Q478" s="512"/>
      <c r="R478" s="512"/>
    </row>
    <row r="479" spans="1:26" s="517" customFormat="1" ht="9" customHeight="1">
      <c r="A479" s="515" t="s">
        <v>44</v>
      </c>
      <c r="B479" s="514">
        <f>SUM(B481:B512)</f>
        <v>53785257</v>
      </c>
      <c r="C479" s="514">
        <f>SUM(C481:C512)</f>
        <v>6717753</v>
      </c>
      <c r="D479" s="514">
        <f>SUM(D481:D512)</f>
        <v>13786824</v>
      </c>
      <c r="E479" s="514">
        <f>SUM(E481:E512)</f>
        <v>32960001</v>
      </c>
      <c r="F479" s="514">
        <f>SUM(F481:F512)</f>
        <v>320679</v>
      </c>
      <c r="G479" s="514"/>
      <c r="H479" s="514">
        <f>SUM(H481:H512)</f>
        <v>33118332</v>
      </c>
      <c r="I479" s="514">
        <f>SUM(I481:I512)</f>
        <v>6023257</v>
      </c>
      <c r="J479" s="514">
        <f>SUM(J481:J512)</f>
        <v>10178884</v>
      </c>
      <c r="K479" s="514">
        <f>SUM(K481:K512)</f>
        <v>16690412</v>
      </c>
      <c r="L479" s="514">
        <f>SUM(L481:L512)</f>
        <v>225779</v>
      </c>
      <c r="M479" s="514"/>
      <c r="N479" s="514">
        <f>SUM(N481:N512)</f>
        <v>20666925</v>
      </c>
      <c r="O479" s="514">
        <f>SUM(O481:O512)</f>
        <v>694496</v>
      </c>
      <c r="P479" s="514">
        <f>SUM(P481:P512)</f>
        <v>3607940</v>
      </c>
      <c r="Q479" s="514">
        <f>SUM(Q481:Q512)</f>
        <v>16269589</v>
      </c>
      <c r="R479" s="514">
        <f>SUM(R481:R512)</f>
        <v>94900</v>
      </c>
      <c r="V479" s="514"/>
      <c r="X479" s="514"/>
      <c r="Y479" s="514"/>
      <c r="Z479" s="514"/>
    </row>
    <row r="480" spans="1:26" s="517" customFormat="1" ht="3.95" customHeight="1">
      <c r="A480" s="515"/>
      <c r="B480" s="514"/>
      <c r="C480" s="514"/>
      <c r="D480" s="514"/>
      <c r="E480" s="514"/>
      <c r="F480" s="514"/>
      <c r="G480" s="514"/>
      <c r="H480" s="514"/>
      <c r="I480" s="514"/>
      <c r="J480" s="514"/>
      <c r="K480" s="514"/>
      <c r="L480" s="514"/>
      <c r="M480" s="514"/>
      <c r="N480" s="514"/>
      <c r="O480" s="514"/>
      <c r="P480" s="514"/>
      <c r="Q480" s="514"/>
      <c r="R480" s="514"/>
      <c r="V480" s="514"/>
      <c r="X480" s="514"/>
      <c r="Y480" s="514"/>
      <c r="Z480" s="514"/>
    </row>
    <row r="481" spans="1:26" s="522" customFormat="1" ht="9" customHeight="1">
      <c r="A481" s="518" t="s">
        <v>45</v>
      </c>
      <c r="B481" s="520">
        <f>SUM(C481:F481)</f>
        <v>561287</v>
      </c>
      <c r="C481" s="520">
        <f>SUM(I481,O481)</f>
        <v>28590</v>
      </c>
      <c r="D481" s="520">
        <f>SUM(J481,P481)</f>
        <v>190822</v>
      </c>
      <c r="E481" s="520">
        <f>SUM(K481,Q481)</f>
        <v>340315</v>
      </c>
      <c r="F481" s="520">
        <f>SUM(L481,R481)</f>
        <v>1560</v>
      </c>
      <c r="G481" s="521"/>
      <c r="H481" s="520">
        <f>SUM(I481:L481)</f>
        <v>342144</v>
      </c>
      <c r="I481" s="520">
        <v>26680</v>
      </c>
      <c r="J481" s="520">
        <v>140959</v>
      </c>
      <c r="K481" s="520">
        <v>173517</v>
      </c>
      <c r="L481" s="520">
        <v>988</v>
      </c>
      <c r="M481" s="521"/>
      <c r="N481" s="520">
        <f>SUM(O481:R481)</f>
        <v>219143</v>
      </c>
      <c r="O481" s="520">
        <v>1910</v>
      </c>
      <c r="P481" s="520">
        <v>49863</v>
      </c>
      <c r="Q481" s="520">
        <v>166798</v>
      </c>
      <c r="R481" s="520">
        <v>572</v>
      </c>
      <c r="V481" s="514"/>
      <c r="X481" s="514"/>
      <c r="Y481" s="514"/>
      <c r="Z481" s="514"/>
    </row>
    <row r="482" spans="1:26" s="522" customFormat="1" ht="9" customHeight="1">
      <c r="A482" s="518" t="s">
        <v>46</v>
      </c>
      <c r="B482" s="520">
        <f t="shared" ref="B482:B512" si="56">SUM(C482:F482)</f>
        <v>1679223</v>
      </c>
      <c r="C482" s="520">
        <f t="shared" ref="C482:F512" si="57">SUM(I482,O482)</f>
        <v>78785</v>
      </c>
      <c r="D482" s="520">
        <f t="shared" si="57"/>
        <v>522492</v>
      </c>
      <c r="E482" s="520">
        <f t="shared" si="57"/>
        <v>999159</v>
      </c>
      <c r="F482" s="520">
        <f t="shared" si="57"/>
        <v>78787</v>
      </c>
      <c r="G482" s="520"/>
      <c r="H482" s="520">
        <f t="shared" ref="H482:H512" si="58">SUM(I482:L482)</f>
        <v>1012881</v>
      </c>
      <c r="I482" s="520">
        <v>54546</v>
      </c>
      <c r="J482" s="520">
        <v>353890</v>
      </c>
      <c r="K482" s="520">
        <v>542553</v>
      </c>
      <c r="L482" s="520">
        <v>61892</v>
      </c>
      <c r="M482" s="520"/>
      <c r="N482" s="520">
        <f t="shared" ref="N482:N512" si="59">SUM(O482:R482)</f>
        <v>666342</v>
      </c>
      <c r="O482" s="520">
        <v>24239</v>
      </c>
      <c r="P482" s="520">
        <v>168602</v>
      </c>
      <c r="Q482" s="520">
        <v>456606</v>
      </c>
      <c r="R482" s="520">
        <v>16895</v>
      </c>
      <c r="V482" s="514"/>
      <c r="X482" s="514"/>
      <c r="Y482" s="514"/>
      <c r="Z482" s="514"/>
    </row>
    <row r="483" spans="1:26" s="522" customFormat="1" ht="9" customHeight="1">
      <c r="A483" s="518" t="s">
        <v>47</v>
      </c>
      <c r="B483" s="520">
        <f t="shared" si="56"/>
        <v>401608</v>
      </c>
      <c r="C483" s="520">
        <f t="shared" si="57"/>
        <v>24837</v>
      </c>
      <c r="D483" s="520">
        <f t="shared" si="57"/>
        <v>81254</v>
      </c>
      <c r="E483" s="520">
        <f t="shared" si="57"/>
        <v>294624</v>
      </c>
      <c r="F483" s="520">
        <f t="shared" si="57"/>
        <v>893</v>
      </c>
      <c r="G483" s="521"/>
      <c r="H483" s="520">
        <f t="shared" si="58"/>
        <v>241953</v>
      </c>
      <c r="I483" s="520">
        <v>19831</v>
      </c>
      <c r="J483" s="520">
        <v>67577</v>
      </c>
      <c r="K483" s="520">
        <v>154248</v>
      </c>
      <c r="L483" s="520">
        <v>297</v>
      </c>
      <c r="M483" s="521"/>
      <c r="N483" s="520">
        <f t="shared" si="59"/>
        <v>159655</v>
      </c>
      <c r="O483" s="520">
        <v>5006</v>
      </c>
      <c r="P483" s="520">
        <v>13677</v>
      </c>
      <c r="Q483" s="520">
        <v>140376</v>
      </c>
      <c r="R483" s="520">
        <v>596</v>
      </c>
      <c r="V483" s="514"/>
      <c r="X483" s="514"/>
      <c r="Y483" s="514"/>
      <c r="Z483" s="514"/>
    </row>
    <row r="484" spans="1:26" s="522" customFormat="1" ht="9" customHeight="1">
      <c r="A484" s="523" t="s">
        <v>48</v>
      </c>
      <c r="B484" s="526">
        <f t="shared" si="56"/>
        <v>410161</v>
      </c>
      <c r="C484" s="526">
        <f t="shared" si="57"/>
        <v>82592</v>
      </c>
      <c r="D484" s="526">
        <f t="shared" si="57"/>
        <v>82914</v>
      </c>
      <c r="E484" s="526">
        <f t="shared" si="57"/>
        <v>243655</v>
      </c>
      <c r="F484" s="526">
        <f t="shared" si="57"/>
        <v>1000</v>
      </c>
      <c r="G484" s="527"/>
      <c r="H484" s="526">
        <f t="shared" si="58"/>
        <v>255415</v>
      </c>
      <c r="I484" s="526">
        <v>77939</v>
      </c>
      <c r="J484" s="526">
        <v>57816</v>
      </c>
      <c r="K484" s="526">
        <v>118981</v>
      </c>
      <c r="L484" s="526">
        <v>679</v>
      </c>
      <c r="M484" s="527"/>
      <c r="N484" s="526">
        <f t="shared" si="59"/>
        <v>154746</v>
      </c>
      <c r="O484" s="526">
        <v>4653</v>
      </c>
      <c r="P484" s="526">
        <v>25098</v>
      </c>
      <c r="Q484" s="526">
        <v>124674</v>
      </c>
      <c r="R484" s="526">
        <v>321</v>
      </c>
      <c r="V484" s="514"/>
      <c r="X484" s="514"/>
      <c r="Y484" s="514"/>
      <c r="Z484" s="514"/>
    </row>
    <row r="485" spans="1:26" s="522" customFormat="1" ht="9" customHeight="1">
      <c r="A485" s="528" t="s">
        <v>49</v>
      </c>
      <c r="B485" s="531">
        <f t="shared" si="56"/>
        <v>1343624</v>
      </c>
      <c r="C485" s="531">
        <f t="shared" si="57"/>
        <v>59400</v>
      </c>
      <c r="D485" s="531">
        <f t="shared" si="57"/>
        <v>531771</v>
      </c>
      <c r="E485" s="531">
        <f t="shared" si="57"/>
        <v>747717</v>
      </c>
      <c r="F485" s="531">
        <f t="shared" si="57"/>
        <v>4736</v>
      </c>
      <c r="G485" s="532"/>
      <c r="H485" s="531">
        <f t="shared" si="58"/>
        <v>843381</v>
      </c>
      <c r="I485" s="531">
        <v>54153</v>
      </c>
      <c r="J485" s="531">
        <v>400936</v>
      </c>
      <c r="K485" s="531">
        <v>384291</v>
      </c>
      <c r="L485" s="531">
        <v>4001</v>
      </c>
      <c r="M485" s="532"/>
      <c r="N485" s="531">
        <f t="shared" si="59"/>
        <v>500243</v>
      </c>
      <c r="O485" s="531">
        <v>5247</v>
      </c>
      <c r="P485" s="531">
        <v>130835</v>
      </c>
      <c r="Q485" s="531">
        <v>363426</v>
      </c>
      <c r="R485" s="531">
        <v>735</v>
      </c>
      <c r="V485" s="514"/>
      <c r="X485" s="514"/>
      <c r="Y485" s="514"/>
      <c r="Z485" s="514"/>
    </row>
    <row r="486" spans="1:26" s="522" customFormat="1" ht="9" customHeight="1">
      <c r="A486" s="528" t="s">
        <v>50</v>
      </c>
      <c r="B486" s="531">
        <f t="shared" si="56"/>
        <v>375707</v>
      </c>
      <c r="C486" s="531">
        <f t="shared" si="57"/>
        <v>44015</v>
      </c>
      <c r="D486" s="531">
        <f t="shared" si="57"/>
        <v>68122</v>
      </c>
      <c r="E486" s="531">
        <f t="shared" si="57"/>
        <v>259929</v>
      </c>
      <c r="F486" s="531">
        <f t="shared" si="57"/>
        <v>3641</v>
      </c>
      <c r="G486" s="532"/>
      <c r="H486" s="531">
        <f t="shared" si="58"/>
        <v>216232</v>
      </c>
      <c r="I486" s="531">
        <v>36543</v>
      </c>
      <c r="J486" s="531">
        <v>50331</v>
      </c>
      <c r="K486" s="531">
        <v>127231</v>
      </c>
      <c r="L486" s="531">
        <v>2127</v>
      </c>
      <c r="M486" s="532"/>
      <c r="N486" s="531">
        <f t="shared" si="59"/>
        <v>159475</v>
      </c>
      <c r="O486" s="531">
        <v>7472</v>
      </c>
      <c r="P486" s="531">
        <v>17791</v>
      </c>
      <c r="Q486" s="531">
        <v>132698</v>
      </c>
      <c r="R486" s="531">
        <v>1514</v>
      </c>
      <c r="V486" s="514"/>
      <c r="X486" s="514"/>
      <c r="Y486" s="514"/>
      <c r="Z486" s="514"/>
    </row>
    <row r="487" spans="1:26" s="522" customFormat="1" ht="9" customHeight="1">
      <c r="A487" s="528" t="s">
        <v>51</v>
      </c>
      <c r="B487" s="531">
        <f t="shared" si="56"/>
        <v>1880864</v>
      </c>
      <c r="C487" s="531">
        <f t="shared" si="57"/>
        <v>765332</v>
      </c>
      <c r="D487" s="531">
        <f t="shared" si="57"/>
        <v>259480</v>
      </c>
      <c r="E487" s="531">
        <f t="shared" si="57"/>
        <v>853283</v>
      </c>
      <c r="F487" s="531">
        <f t="shared" si="57"/>
        <v>2769</v>
      </c>
      <c r="G487" s="532"/>
      <c r="H487" s="531">
        <f t="shared" si="58"/>
        <v>1386653</v>
      </c>
      <c r="I487" s="531">
        <v>740579</v>
      </c>
      <c r="J487" s="531">
        <v>199738</v>
      </c>
      <c r="K487" s="531">
        <v>443650</v>
      </c>
      <c r="L487" s="531">
        <v>2686</v>
      </c>
      <c r="M487" s="532"/>
      <c r="N487" s="531">
        <f t="shared" si="59"/>
        <v>494211</v>
      </c>
      <c r="O487" s="531">
        <v>24753</v>
      </c>
      <c r="P487" s="531">
        <v>59742</v>
      </c>
      <c r="Q487" s="531">
        <v>409633</v>
      </c>
      <c r="R487" s="531">
        <v>83</v>
      </c>
      <c r="V487" s="514"/>
      <c r="X487" s="514"/>
      <c r="Y487" s="514"/>
      <c r="Z487" s="514"/>
    </row>
    <row r="488" spans="1:26" s="522" customFormat="1" ht="9" customHeight="1">
      <c r="A488" s="523" t="s">
        <v>52</v>
      </c>
      <c r="B488" s="526">
        <f t="shared" si="56"/>
        <v>1694131</v>
      </c>
      <c r="C488" s="526">
        <f t="shared" si="57"/>
        <v>127706</v>
      </c>
      <c r="D488" s="526">
        <f t="shared" si="57"/>
        <v>639776</v>
      </c>
      <c r="E488" s="526">
        <f t="shared" si="57"/>
        <v>899848</v>
      </c>
      <c r="F488" s="526">
        <f t="shared" si="57"/>
        <v>26801</v>
      </c>
      <c r="G488" s="527"/>
      <c r="H488" s="526">
        <f t="shared" si="58"/>
        <v>1027024</v>
      </c>
      <c r="I488" s="526">
        <v>116541</v>
      </c>
      <c r="J488" s="526">
        <v>422730</v>
      </c>
      <c r="K488" s="526">
        <v>468694</v>
      </c>
      <c r="L488" s="526">
        <v>19059</v>
      </c>
      <c r="M488" s="527"/>
      <c r="N488" s="526">
        <f t="shared" si="59"/>
        <v>667107</v>
      </c>
      <c r="O488" s="526">
        <v>11165</v>
      </c>
      <c r="P488" s="526">
        <v>217046</v>
      </c>
      <c r="Q488" s="526">
        <v>431154</v>
      </c>
      <c r="R488" s="526">
        <v>7742</v>
      </c>
      <c r="V488" s="514"/>
      <c r="X488" s="514"/>
      <c r="Y488" s="514"/>
      <c r="Z488" s="514"/>
    </row>
    <row r="489" spans="1:26" s="522" customFormat="1" ht="9" customHeight="1">
      <c r="A489" s="528" t="s">
        <v>53</v>
      </c>
      <c r="B489" s="532">
        <f t="shared" si="56"/>
        <v>4279410</v>
      </c>
      <c r="C489" s="532">
        <f t="shared" si="57"/>
        <v>16020</v>
      </c>
      <c r="D489" s="532">
        <f t="shared" si="57"/>
        <v>685205</v>
      </c>
      <c r="E489" s="532">
        <f t="shared" si="57"/>
        <v>3545032</v>
      </c>
      <c r="F489" s="532">
        <f t="shared" si="57"/>
        <v>33153</v>
      </c>
      <c r="G489" s="532"/>
      <c r="H489" s="532">
        <f t="shared" si="58"/>
        <v>2348731</v>
      </c>
      <c r="I489" s="532">
        <v>14542</v>
      </c>
      <c r="J489" s="531">
        <v>466452</v>
      </c>
      <c r="K489" s="531">
        <v>1846175</v>
      </c>
      <c r="L489" s="531">
        <v>21562</v>
      </c>
      <c r="M489" s="532"/>
      <c r="N489" s="532">
        <f t="shared" si="59"/>
        <v>1930679</v>
      </c>
      <c r="O489" s="532">
        <v>1478</v>
      </c>
      <c r="P489" s="531">
        <v>218753</v>
      </c>
      <c r="Q489" s="531">
        <v>1698857</v>
      </c>
      <c r="R489" s="531">
        <v>11591</v>
      </c>
      <c r="V489" s="514"/>
      <c r="X489" s="514"/>
      <c r="Y489" s="514"/>
      <c r="Z489" s="514"/>
    </row>
    <row r="490" spans="1:26" s="522" customFormat="1" ht="9" customHeight="1">
      <c r="A490" s="528" t="s">
        <v>54</v>
      </c>
      <c r="B490" s="531">
        <f t="shared" si="56"/>
        <v>768098</v>
      </c>
      <c r="C490" s="531">
        <f t="shared" si="57"/>
        <v>99256</v>
      </c>
      <c r="D490" s="531">
        <f t="shared" si="57"/>
        <v>218483</v>
      </c>
      <c r="E490" s="531">
        <f t="shared" si="57"/>
        <v>447913</v>
      </c>
      <c r="F490" s="531">
        <f t="shared" si="57"/>
        <v>2446</v>
      </c>
      <c r="G490" s="532"/>
      <c r="H490" s="531">
        <f t="shared" si="58"/>
        <v>475658</v>
      </c>
      <c r="I490" s="531">
        <v>96202</v>
      </c>
      <c r="J490" s="531">
        <v>169414</v>
      </c>
      <c r="K490" s="531">
        <v>208377</v>
      </c>
      <c r="L490" s="531">
        <v>1665</v>
      </c>
      <c r="M490" s="532"/>
      <c r="N490" s="531">
        <f t="shared" si="59"/>
        <v>292440</v>
      </c>
      <c r="O490" s="531">
        <v>3054</v>
      </c>
      <c r="P490" s="531">
        <v>49069</v>
      </c>
      <c r="Q490" s="531">
        <v>239536</v>
      </c>
      <c r="R490" s="531">
        <v>781</v>
      </c>
      <c r="V490" s="514"/>
      <c r="X490" s="514"/>
      <c r="Y490" s="514"/>
      <c r="Z490" s="514"/>
    </row>
    <row r="491" spans="1:26" s="522" customFormat="1" ht="9" customHeight="1">
      <c r="A491" s="528" t="s">
        <v>55</v>
      </c>
      <c r="B491" s="531">
        <f t="shared" si="56"/>
        <v>2590155</v>
      </c>
      <c r="C491" s="531">
        <f t="shared" si="57"/>
        <v>257854</v>
      </c>
      <c r="D491" s="531">
        <f t="shared" si="57"/>
        <v>940890</v>
      </c>
      <c r="E491" s="531">
        <f t="shared" si="57"/>
        <v>1382449</v>
      </c>
      <c r="F491" s="531">
        <f t="shared" si="57"/>
        <v>8962</v>
      </c>
      <c r="G491" s="532"/>
      <c r="H491" s="531">
        <f t="shared" si="58"/>
        <v>1583344</v>
      </c>
      <c r="I491" s="531">
        <v>219936</v>
      </c>
      <c r="J491" s="531">
        <v>688196</v>
      </c>
      <c r="K491" s="531">
        <v>669709</v>
      </c>
      <c r="L491" s="531">
        <v>5503</v>
      </c>
      <c r="M491" s="532"/>
      <c r="N491" s="531">
        <f t="shared" si="59"/>
        <v>1006811</v>
      </c>
      <c r="O491" s="531">
        <v>37918</v>
      </c>
      <c r="P491" s="531">
        <v>252694</v>
      </c>
      <c r="Q491" s="531">
        <v>712740</v>
      </c>
      <c r="R491" s="531">
        <v>3459</v>
      </c>
      <c r="V491" s="514"/>
      <c r="X491" s="514"/>
      <c r="Y491" s="514"/>
      <c r="Z491" s="514"/>
    </row>
    <row r="492" spans="1:26" s="522" customFormat="1" ht="9" customHeight="1">
      <c r="A492" s="523" t="s">
        <v>56</v>
      </c>
      <c r="B492" s="526">
        <f t="shared" si="56"/>
        <v>1436396</v>
      </c>
      <c r="C492" s="526">
        <f t="shared" si="57"/>
        <v>400317</v>
      </c>
      <c r="D492" s="526">
        <f t="shared" si="57"/>
        <v>280671</v>
      </c>
      <c r="E492" s="526">
        <f t="shared" si="57"/>
        <v>755408</v>
      </c>
      <c r="F492" s="526">
        <f t="shared" si="57"/>
        <v>0</v>
      </c>
      <c r="G492" s="527"/>
      <c r="H492" s="526">
        <f t="shared" si="58"/>
        <v>885890</v>
      </c>
      <c r="I492" s="526">
        <v>341233</v>
      </c>
      <c r="J492" s="526">
        <v>196138</v>
      </c>
      <c r="K492" s="526">
        <v>348519</v>
      </c>
      <c r="L492" s="526">
        <v>0</v>
      </c>
      <c r="M492" s="527"/>
      <c r="N492" s="526">
        <f t="shared" si="59"/>
        <v>550506</v>
      </c>
      <c r="O492" s="526">
        <v>59084</v>
      </c>
      <c r="P492" s="526">
        <v>84533</v>
      </c>
      <c r="Q492" s="526">
        <v>406889</v>
      </c>
      <c r="R492" s="526">
        <v>0</v>
      </c>
      <c r="V492" s="514"/>
      <c r="X492" s="514"/>
      <c r="Y492" s="514"/>
      <c r="Z492" s="514"/>
    </row>
    <row r="493" spans="1:26" s="522" customFormat="1" ht="9" customHeight="1">
      <c r="A493" s="528" t="s">
        <v>57</v>
      </c>
      <c r="B493" s="531">
        <f t="shared" si="56"/>
        <v>1238643</v>
      </c>
      <c r="C493" s="531">
        <f t="shared" si="57"/>
        <v>230642</v>
      </c>
      <c r="D493" s="531">
        <f t="shared" si="57"/>
        <v>306779</v>
      </c>
      <c r="E493" s="531">
        <f t="shared" si="57"/>
        <v>699372</v>
      </c>
      <c r="F493" s="531">
        <f t="shared" si="57"/>
        <v>1850</v>
      </c>
      <c r="G493" s="532"/>
      <c r="H493" s="531">
        <f t="shared" si="58"/>
        <v>765306</v>
      </c>
      <c r="I493" s="531">
        <v>204865</v>
      </c>
      <c r="J493" s="531">
        <v>236348</v>
      </c>
      <c r="K493" s="531">
        <v>322898</v>
      </c>
      <c r="L493" s="531">
        <v>1195</v>
      </c>
      <c r="M493" s="532"/>
      <c r="N493" s="531">
        <f t="shared" si="59"/>
        <v>473337</v>
      </c>
      <c r="O493" s="531">
        <v>25777</v>
      </c>
      <c r="P493" s="531">
        <v>70431</v>
      </c>
      <c r="Q493" s="531">
        <v>376474</v>
      </c>
      <c r="R493" s="531">
        <v>655</v>
      </c>
      <c r="V493" s="514"/>
      <c r="X493" s="514"/>
      <c r="Y493" s="514"/>
      <c r="Z493" s="514"/>
    </row>
    <row r="494" spans="1:26" s="522" customFormat="1" ht="9" customHeight="1">
      <c r="A494" s="528" t="s">
        <v>58</v>
      </c>
      <c r="B494" s="531">
        <f t="shared" si="56"/>
        <v>3646192</v>
      </c>
      <c r="C494" s="531">
        <f t="shared" si="57"/>
        <v>300670</v>
      </c>
      <c r="D494" s="531">
        <f t="shared" si="57"/>
        <v>983513</v>
      </c>
      <c r="E494" s="531">
        <f t="shared" si="57"/>
        <v>2351456</v>
      </c>
      <c r="F494" s="531">
        <f t="shared" si="57"/>
        <v>10553</v>
      </c>
      <c r="G494" s="532"/>
      <c r="H494" s="531">
        <f t="shared" si="58"/>
        <v>2195941</v>
      </c>
      <c r="I494" s="531">
        <v>259080</v>
      </c>
      <c r="J494" s="531">
        <v>734335</v>
      </c>
      <c r="K494" s="531">
        <v>1194140</v>
      </c>
      <c r="L494" s="531">
        <v>8386</v>
      </c>
      <c r="M494" s="532"/>
      <c r="N494" s="531">
        <f t="shared" si="59"/>
        <v>1450251</v>
      </c>
      <c r="O494" s="531">
        <v>41590</v>
      </c>
      <c r="P494" s="531">
        <v>249178</v>
      </c>
      <c r="Q494" s="531">
        <v>1157316</v>
      </c>
      <c r="R494" s="531">
        <v>2167</v>
      </c>
      <c r="V494" s="514"/>
      <c r="X494" s="514"/>
      <c r="Y494" s="514"/>
      <c r="Z494" s="514"/>
    </row>
    <row r="495" spans="1:26" s="522" customFormat="1" ht="9" customHeight="1">
      <c r="A495" s="528" t="s">
        <v>59</v>
      </c>
      <c r="B495" s="531">
        <f t="shared" si="56"/>
        <v>7553131</v>
      </c>
      <c r="C495" s="531">
        <f t="shared" si="57"/>
        <v>333563</v>
      </c>
      <c r="D495" s="531">
        <f t="shared" si="57"/>
        <v>2047651</v>
      </c>
      <c r="E495" s="531">
        <f t="shared" si="57"/>
        <v>5135018</v>
      </c>
      <c r="F495" s="531">
        <f t="shared" si="57"/>
        <v>36899</v>
      </c>
      <c r="G495" s="532"/>
      <c r="H495" s="531">
        <f t="shared" si="58"/>
        <v>4598362</v>
      </c>
      <c r="I495" s="531">
        <v>297179</v>
      </c>
      <c r="J495" s="531">
        <v>1566831</v>
      </c>
      <c r="K495" s="531">
        <v>2709397</v>
      </c>
      <c r="L495" s="531">
        <v>24955</v>
      </c>
      <c r="M495" s="532"/>
      <c r="N495" s="531">
        <f t="shared" si="59"/>
        <v>2954769</v>
      </c>
      <c r="O495" s="531">
        <v>36384</v>
      </c>
      <c r="P495" s="531">
        <v>480820</v>
      </c>
      <c r="Q495" s="531">
        <v>2425621</v>
      </c>
      <c r="R495" s="531">
        <v>11944</v>
      </c>
      <c r="V495" s="514"/>
      <c r="X495" s="514"/>
      <c r="Y495" s="514"/>
      <c r="Z495" s="514"/>
    </row>
    <row r="496" spans="1:26" s="522" customFormat="1" ht="9" customHeight="1">
      <c r="A496" s="523" t="s">
        <v>60</v>
      </c>
      <c r="B496" s="526">
        <f t="shared" si="56"/>
        <v>2003712</v>
      </c>
      <c r="C496" s="526">
        <f t="shared" si="57"/>
        <v>517980</v>
      </c>
      <c r="D496" s="526">
        <f t="shared" si="57"/>
        <v>404983</v>
      </c>
      <c r="E496" s="526">
        <f t="shared" si="57"/>
        <v>1079510</v>
      </c>
      <c r="F496" s="526">
        <f t="shared" si="57"/>
        <v>1239</v>
      </c>
      <c r="G496" s="527"/>
      <c r="H496" s="526">
        <f t="shared" si="58"/>
        <v>1266565</v>
      </c>
      <c r="I496" s="526">
        <v>450514</v>
      </c>
      <c r="J496" s="526">
        <v>308754</v>
      </c>
      <c r="K496" s="526">
        <v>506309</v>
      </c>
      <c r="L496" s="526">
        <v>988</v>
      </c>
      <c r="M496" s="527"/>
      <c r="N496" s="526">
        <f t="shared" si="59"/>
        <v>737147</v>
      </c>
      <c r="O496" s="526">
        <v>67466</v>
      </c>
      <c r="P496" s="526">
        <v>96229</v>
      </c>
      <c r="Q496" s="526">
        <v>573201</v>
      </c>
      <c r="R496" s="526">
        <v>251</v>
      </c>
      <c r="V496" s="514"/>
      <c r="X496" s="514"/>
      <c r="Y496" s="514"/>
      <c r="Z496" s="514"/>
    </row>
    <row r="497" spans="1:26" s="522" customFormat="1" ht="9" customHeight="1">
      <c r="A497" s="528" t="s">
        <v>61</v>
      </c>
      <c r="B497" s="531">
        <f t="shared" si="56"/>
        <v>828308</v>
      </c>
      <c r="C497" s="531">
        <f t="shared" si="57"/>
        <v>101491</v>
      </c>
      <c r="D497" s="531">
        <f t="shared" si="57"/>
        <v>182504</v>
      </c>
      <c r="E497" s="531">
        <f t="shared" si="57"/>
        <v>543053</v>
      </c>
      <c r="F497" s="531">
        <f t="shared" si="57"/>
        <v>1260</v>
      </c>
      <c r="G497" s="532"/>
      <c r="H497" s="531">
        <f t="shared" si="58"/>
        <v>508701</v>
      </c>
      <c r="I497" s="531">
        <v>90418</v>
      </c>
      <c r="J497" s="531">
        <v>148060</v>
      </c>
      <c r="K497" s="531">
        <v>269809</v>
      </c>
      <c r="L497" s="531">
        <v>414</v>
      </c>
      <c r="M497" s="532"/>
      <c r="N497" s="531">
        <f t="shared" si="59"/>
        <v>319607</v>
      </c>
      <c r="O497" s="531">
        <v>11073</v>
      </c>
      <c r="P497" s="531">
        <v>34444</v>
      </c>
      <c r="Q497" s="531">
        <v>273244</v>
      </c>
      <c r="R497" s="531">
        <v>846</v>
      </c>
      <c r="V497" s="514"/>
      <c r="X497" s="514"/>
      <c r="Y497" s="514"/>
      <c r="Z497" s="514"/>
    </row>
    <row r="498" spans="1:26" s="522" customFormat="1" ht="9" customHeight="1">
      <c r="A498" s="528" t="s">
        <v>62</v>
      </c>
      <c r="B498" s="531">
        <f t="shared" si="56"/>
        <v>591566</v>
      </c>
      <c r="C498" s="531">
        <f t="shared" si="57"/>
        <v>111813</v>
      </c>
      <c r="D498" s="531">
        <f t="shared" si="57"/>
        <v>97715</v>
      </c>
      <c r="E498" s="531">
        <f t="shared" si="57"/>
        <v>378634</v>
      </c>
      <c r="F498" s="531">
        <f t="shared" si="57"/>
        <v>3404</v>
      </c>
      <c r="G498" s="532"/>
      <c r="H498" s="531">
        <f t="shared" si="58"/>
        <v>355274</v>
      </c>
      <c r="I498" s="531">
        <v>104941</v>
      </c>
      <c r="J498" s="531">
        <v>72842</v>
      </c>
      <c r="K498" s="531">
        <v>174954</v>
      </c>
      <c r="L498" s="531">
        <v>2537</v>
      </c>
      <c r="M498" s="532"/>
      <c r="N498" s="531">
        <f t="shared" si="59"/>
        <v>236292</v>
      </c>
      <c r="O498" s="531">
        <v>6872</v>
      </c>
      <c r="P498" s="531">
        <v>24873</v>
      </c>
      <c r="Q498" s="531">
        <v>203680</v>
      </c>
      <c r="R498" s="531">
        <v>867</v>
      </c>
      <c r="V498" s="514"/>
      <c r="X498" s="514"/>
      <c r="Y498" s="514"/>
      <c r="Z498" s="514"/>
    </row>
    <row r="499" spans="1:26" s="522" customFormat="1" ht="9" customHeight="1">
      <c r="A499" s="528" t="s">
        <v>63</v>
      </c>
      <c r="B499" s="531">
        <f t="shared" si="56"/>
        <v>2439392</v>
      </c>
      <c r="C499" s="531">
        <f t="shared" si="57"/>
        <v>37043</v>
      </c>
      <c r="D499" s="531">
        <f t="shared" si="57"/>
        <v>816113</v>
      </c>
      <c r="E499" s="531">
        <f t="shared" si="57"/>
        <v>1579662</v>
      </c>
      <c r="F499" s="531">
        <f t="shared" si="57"/>
        <v>6574</v>
      </c>
      <c r="G499" s="532"/>
      <c r="H499" s="531">
        <f t="shared" si="58"/>
        <v>1511558</v>
      </c>
      <c r="I499" s="531">
        <v>34282</v>
      </c>
      <c r="J499" s="531">
        <v>621436</v>
      </c>
      <c r="K499" s="531">
        <v>851353</v>
      </c>
      <c r="L499" s="531">
        <v>4487</v>
      </c>
      <c r="M499" s="532"/>
      <c r="N499" s="531">
        <f t="shared" si="59"/>
        <v>927834</v>
      </c>
      <c r="O499" s="531">
        <v>2761</v>
      </c>
      <c r="P499" s="531">
        <v>194677</v>
      </c>
      <c r="Q499" s="531">
        <v>728309</v>
      </c>
      <c r="R499" s="531">
        <v>2087</v>
      </c>
      <c r="V499" s="514"/>
      <c r="X499" s="514"/>
      <c r="Y499" s="514"/>
      <c r="Z499" s="514"/>
    </row>
    <row r="500" spans="1:26" s="522" customFormat="1" ht="9" customHeight="1">
      <c r="A500" s="523" t="s">
        <v>64</v>
      </c>
      <c r="B500" s="526">
        <f t="shared" si="56"/>
        <v>1715077</v>
      </c>
      <c r="C500" s="526">
        <f t="shared" si="57"/>
        <v>529176</v>
      </c>
      <c r="D500" s="526">
        <f t="shared" si="57"/>
        <v>372176</v>
      </c>
      <c r="E500" s="526">
        <f t="shared" si="57"/>
        <v>809581</v>
      </c>
      <c r="F500" s="526">
        <f t="shared" si="57"/>
        <v>4144</v>
      </c>
      <c r="G500" s="527"/>
      <c r="H500" s="526">
        <f t="shared" si="58"/>
        <v>1054056</v>
      </c>
      <c r="I500" s="526">
        <v>473543</v>
      </c>
      <c r="J500" s="526">
        <v>231048</v>
      </c>
      <c r="K500" s="526">
        <v>345778</v>
      </c>
      <c r="L500" s="526">
        <v>3687</v>
      </c>
      <c r="M500" s="527"/>
      <c r="N500" s="526">
        <f t="shared" si="59"/>
        <v>661021</v>
      </c>
      <c r="O500" s="526">
        <v>55633</v>
      </c>
      <c r="P500" s="526">
        <v>141128</v>
      </c>
      <c r="Q500" s="526">
        <v>463803</v>
      </c>
      <c r="R500" s="526">
        <v>457</v>
      </c>
      <c r="V500" s="514"/>
      <c r="X500" s="514"/>
      <c r="Y500" s="514"/>
      <c r="Z500" s="514"/>
    </row>
    <row r="501" spans="1:26" s="522" customFormat="1" ht="9" customHeight="1">
      <c r="A501" s="528" t="s">
        <v>65</v>
      </c>
      <c r="B501" s="531">
        <f t="shared" si="56"/>
        <v>2738086</v>
      </c>
      <c r="C501" s="531">
        <f t="shared" si="57"/>
        <v>523450</v>
      </c>
      <c r="D501" s="531">
        <f t="shared" si="57"/>
        <v>748136</v>
      </c>
      <c r="E501" s="531">
        <f t="shared" si="57"/>
        <v>1458966</v>
      </c>
      <c r="F501" s="531">
        <f t="shared" si="57"/>
        <v>7534</v>
      </c>
      <c r="G501" s="532"/>
      <c r="H501" s="531">
        <f t="shared" si="58"/>
        <v>1689021</v>
      </c>
      <c r="I501" s="531">
        <v>435885</v>
      </c>
      <c r="J501" s="531">
        <v>547856</v>
      </c>
      <c r="K501" s="531">
        <v>700468</v>
      </c>
      <c r="L501" s="531">
        <v>4812</v>
      </c>
      <c r="M501" s="532"/>
      <c r="N501" s="531">
        <f t="shared" si="59"/>
        <v>1049065</v>
      </c>
      <c r="O501" s="531">
        <v>87565</v>
      </c>
      <c r="P501" s="531">
        <v>200280</v>
      </c>
      <c r="Q501" s="531">
        <v>758498</v>
      </c>
      <c r="R501" s="531">
        <v>2722</v>
      </c>
      <c r="V501" s="514"/>
      <c r="X501" s="514"/>
      <c r="Y501" s="514"/>
      <c r="Z501" s="514"/>
    </row>
    <row r="502" spans="1:26" s="522" customFormat="1" ht="9" customHeight="1">
      <c r="A502" s="528" t="s">
        <v>66</v>
      </c>
      <c r="B502" s="531">
        <f t="shared" si="56"/>
        <v>828647</v>
      </c>
      <c r="C502" s="531">
        <f t="shared" si="57"/>
        <v>44392</v>
      </c>
      <c r="D502" s="531">
        <f t="shared" si="57"/>
        <v>290623</v>
      </c>
      <c r="E502" s="531">
        <f t="shared" si="57"/>
        <v>492727</v>
      </c>
      <c r="F502" s="531">
        <f t="shared" si="57"/>
        <v>905</v>
      </c>
      <c r="G502" s="532"/>
      <c r="H502" s="531">
        <f t="shared" si="58"/>
        <v>514954</v>
      </c>
      <c r="I502" s="531">
        <v>41529</v>
      </c>
      <c r="J502" s="531">
        <v>221250</v>
      </c>
      <c r="K502" s="531">
        <v>251829</v>
      </c>
      <c r="L502" s="531">
        <v>346</v>
      </c>
      <c r="M502" s="532"/>
      <c r="N502" s="531">
        <f t="shared" si="59"/>
        <v>313693</v>
      </c>
      <c r="O502" s="531">
        <v>2863</v>
      </c>
      <c r="P502" s="531">
        <v>69373</v>
      </c>
      <c r="Q502" s="531">
        <v>240898</v>
      </c>
      <c r="R502" s="531">
        <v>559</v>
      </c>
      <c r="V502" s="514"/>
      <c r="X502" s="514"/>
      <c r="Y502" s="514"/>
      <c r="Z502" s="514"/>
    </row>
    <row r="503" spans="1:26" s="522" customFormat="1" ht="9" customHeight="1">
      <c r="A503" s="528" t="s">
        <v>67</v>
      </c>
      <c r="B503" s="531">
        <f t="shared" si="56"/>
        <v>825054</v>
      </c>
      <c r="C503" s="531">
        <f t="shared" si="57"/>
        <v>42326</v>
      </c>
      <c r="D503" s="531">
        <f t="shared" si="57"/>
        <v>135688</v>
      </c>
      <c r="E503" s="531">
        <f t="shared" si="57"/>
        <v>646155</v>
      </c>
      <c r="F503" s="531">
        <f t="shared" si="57"/>
        <v>885</v>
      </c>
      <c r="G503" s="532"/>
      <c r="H503" s="531">
        <f t="shared" si="58"/>
        <v>513382</v>
      </c>
      <c r="I503" s="531">
        <v>39887</v>
      </c>
      <c r="J503" s="531">
        <v>113567</v>
      </c>
      <c r="K503" s="531">
        <v>359361</v>
      </c>
      <c r="L503" s="531">
        <v>567</v>
      </c>
      <c r="M503" s="532"/>
      <c r="N503" s="531">
        <f t="shared" si="59"/>
        <v>311672</v>
      </c>
      <c r="O503" s="531">
        <v>2439</v>
      </c>
      <c r="P503" s="531">
        <v>22121</v>
      </c>
      <c r="Q503" s="531">
        <v>286794</v>
      </c>
      <c r="R503" s="531">
        <v>318</v>
      </c>
      <c r="V503" s="514"/>
      <c r="X503" s="514"/>
      <c r="Y503" s="514"/>
      <c r="Z503" s="514"/>
    </row>
    <row r="504" spans="1:26" s="522" customFormat="1" ht="9" customHeight="1">
      <c r="A504" s="523" t="s">
        <v>68</v>
      </c>
      <c r="B504" s="526">
        <f t="shared" si="56"/>
        <v>1193805</v>
      </c>
      <c r="C504" s="526">
        <f t="shared" si="57"/>
        <v>212871</v>
      </c>
      <c r="D504" s="526">
        <f t="shared" si="57"/>
        <v>354517</v>
      </c>
      <c r="E504" s="526">
        <f t="shared" si="57"/>
        <v>620211</v>
      </c>
      <c r="F504" s="526">
        <f t="shared" si="57"/>
        <v>6206</v>
      </c>
      <c r="G504" s="527"/>
      <c r="H504" s="526">
        <f t="shared" si="58"/>
        <v>754917</v>
      </c>
      <c r="I504" s="526">
        <v>193167</v>
      </c>
      <c r="J504" s="526">
        <v>261134</v>
      </c>
      <c r="K504" s="526">
        <v>296352</v>
      </c>
      <c r="L504" s="526">
        <v>4264</v>
      </c>
      <c r="M504" s="527"/>
      <c r="N504" s="526">
        <f t="shared" si="59"/>
        <v>438888</v>
      </c>
      <c r="O504" s="526">
        <v>19704</v>
      </c>
      <c r="P504" s="526">
        <v>93383</v>
      </c>
      <c r="Q504" s="526">
        <v>323859</v>
      </c>
      <c r="R504" s="526">
        <v>1942</v>
      </c>
      <c r="V504" s="514"/>
      <c r="X504" s="514"/>
      <c r="Y504" s="514"/>
      <c r="Z504" s="514"/>
    </row>
    <row r="505" spans="1:26" s="522" customFormat="1" ht="9" customHeight="1">
      <c r="A505" s="528" t="s">
        <v>69</v>
      </c>
      <c r="B505" s="531">
        <f t="shared" si="56"/>
        <v>1334421</v>
      </c>
      <c r="C505" s="531">
        <f t="shared" si="57"/>
        <v>206659</v>
      </c>
      <c r="D505" s="531">
        <f t="shared" si="57"/>
        <v>274607</v>
      </c>
      <c r="E505" s="531">
        <f t="shared" si="57"/>
        <v>848418</v>
      </c>
      <c r="F505" s="531">
        <f t="shared" si="57"/>
        <v>4737</v>
      </c>
      <c r="G505" s="532"/>
      <c r="H505" s="531">
        <f t="shared" si="58"/>
        <v>799687</v>
      </c>
      <c r="I505" s="531">
        <v>169375</v>
      </c>
      <c r="J505" s="531">
        <v>206598</v>
      </c>
      <c r="K505" s="531">
        <v>421161</v>
      </c>
      <c r="L505" s="531">
        <v>2553</v>
      </c>
      <c r="M505" s="532"/>
      <c r="N505" s="531">
        <f t="shared" si="59"/>
        <v>534734</v>
      </c>
      <c r="O505" s="531">
        <v>37284</v>
      </c>
      <c r="P505" s="531">
        <v>68009</v>
      </c>
      <c r="Q505" s="531">
        <v>427257</v>
      </c>
      <c r="R505" s="531">
        <v>2184</v>
      </c>
      <c r="V505" s="514"/>
      <c r="X505" s="514"/>
      <c r="Y505" s="514"/>
      <c r="Z505" s="514"/>
    </row>
    <row r="506" spans="1:26" s="522" customFormat="1" ht="9" customHeight="1">
      <c r="A506" s="528" t="s">
        <v>70</v>
      </c>
      <c r="B506" s="531">
        <f t="shared" si="56"/>
        <v>1381353</v>
      </c>
      <c r="C506" s="531">
        <f t="shared" si="57"/>
        <v>151118</v>
      </c>
      <c r="D506" s="531">
        <f t="shared" si="57"/>
        <v>385258</v>
      </c>
      <c r="E506" s="531">
        <f t="shared" si="57"/>
        <v>823114</v>
      </c>
      <c r="F506" s="531">
        <f t="shared" si="57"/>
        <v>21863</v>
      </c>
      <c r="G506" s="532"/>
      <c r="H506" s="531">
        <f t="shared" si="58"/>
        <v>827906</v>
      </c>
      <c r="I506" s="531">
        <v>124148</v>
      </c>
      <c r="J506" s="531">
        <v>268317</v>
      </c>
      <c r="K506" s="531">
        <v>418791</v>
      </c>
      <c r="L506" s="531">
        <v>16650</v>
      </c>
      <c r="M506" s="532"/>
      <c r="N506" s="531">
        <f t="shared" si="59"/>
        <v>553447</v>
      </c>
      <c r="O506" s="531">
        <v>26970</v>
      </c>
      <c r="P506" s="531">
        <v>116941</v>
      </c>
      <c r="Q506" s="531">
        <v>404323</v>
      </c>
      <c r="R506" s="531">
        <v>5213</v>
      </c>
      <c r="V506" s="514"/>
      <c r="X506" s="514"/>
      <c r="Y506" s="514"/>
      <c r="Z506" s="514"/>
    </row>
    <row r="507" spans="1:26" s="522" customFormat="1" ht="9" customHeight="1">
      <c r="A507" s="528" t="s">
        <v>71</v>
      </c>
      <c r="B507" s="531">
        <f t="shared" si="56"/>
        <v>957811</v>
      </c>
      <c r="C507" s="531">
        <f t="shared" si="57"/>
        <v>178737</v>
      </c>
      <c r="D507" s="531">
        <f t="shared" si="57"/>
        <v>164415</v>
      </c>
      <c r="E507" s="531">
        <f t="shared" si="57"/>
        <v>611369</v>
      </c>
      <c r="F507" s="531">
        <f t="shared" si="57"/>
        <v>3290</v>
      </c>
      <c r="G507" s="532"/>
      <c r="H507" s="531">
        <f t="shared" si="58"/>
        <v>625032</v>
      </c>
      <c r="I507" s="531">
        <v>174411</v>
      </c>
      <c r="J507" s="531">
        <v>128372</v>
      </c>
      <c r="K507" s="531">
        <v>319825</v>
      </c>
      <c r="L507" s="531">
        <v>2424</v>
      </c>
      <c r="M507" s="532"/>
      <c r="N507" s="531">
        <f t="shared" si="59"/>
        <v>332779</v>
      </c>
      <c r="O507" s="531">
        <v>4326</v>
      </c>
      <c r="P507" s="531">
        <v>36043</v>
      </c>
      <c r="Q507" s="531">
        <v>291544</v>
      </c>
      <c r="R507" s="531">
        <v>866</v>
      </c>
      <c r="V507" s="514"/>
      <c r="X507" s="514"/>
      <c r="Y507" s="514"/>
      <c r="Z507" s="514"/>
    </row>
    <row r="508" spans="1:26" s="522" customFormat="1" ht="9" customHeight="1">
      <c r="A508" s="523" t="s">
        <v>72</v>
      </c>
      <c r="B508" s="526">
        <f t="shared" si="56"/>
        <v>1637924</v>
      </c>
      <c r="C508" s="526">
        <f t="shared" si="57"/>
        <v>105282</v>
      </c>
      <c r="D508" s="526">
        <f t="shared" si="57"/>
        <v>492416</v>
      </c>
      <c r="E508" s="526">
        <f t="shared" si="57"/>
        <v>1013746</v>
      </c>
      <c r="F508" s="526">
        <f t="shared" si="57"/>
        <v>26480</v>
      </c>
      <c r="G508" s="527"/>
      <c r="H508" s="526">
        <f t="shared" si="58"/>
        <v>990601</v>
      </c>
      <c r="I508" s="526">
        <v>97559</v>
      </c>
      <c r="J508" s="526">
        <v>351684</v>
      </c>
      <c r="K508" s="526">
        <v>524234</v>
      </c>
      <c r="L508" s="526">
        <v>17124</v>
      </c>
      <c r="M508" s="527"/>
      <c r="N508" s="526">
        <f t="shared" si="59"/>
        <v>647323</v>
      </c>
      <c r="O508" s="526">
        <v>7723</v>
      </c>
      <c r="P508" s="526">
        <v>140732</v>
      </c>
      <c r="Q508" s="526">
        <v>489512</v>
      </c>
      <c r="R508" s="526">
        <v>9356</v>
      </c>
      <c r="V508" s="514"/>
      <c r="X508" s="514"/>
      <c r="Y508" s="514"/>
      <c r="Z508" s="514"/>
    </row>
    <row r="509" spans="1:26" s="522" customFormat="1" ht="9" customHeight="1">
      <c r="A509" s="528" t="s">
        <v>73</v>
      </c>
      <c r="B509" s="531">
        <f t="shared" si="56"/>
        <v>570518</v>
      </c>
      <c r="C509" s="531">
        <f t="shared" si="57"/>
        <v>61416</v>
      </c>
      <c r="D509" s="531">
        <f t="shared" si="57"/>
        <v>206244</v>
      </c>
      <c r="E509" s="531">
        <f t="shared" si="57"/>
        <v>300945</v>
      </c>
      <c r="F509" s="531">
        <f t="shared" si="57"/>
        <v>1913</v>
      </c>
      <c r="G509" s="532"/>
      <c r="H509" s="531">
        <f t="shared" si="58"/>
        <v>343576</v>
      </c>
      <c r="I509" s="531">
        <v>56026</v>
      </c>
      <c r="J509" s="531">
        <v>141676</v>
      </c>
      <c r="K509" s="531">
        <v>144815</v>
      </c>
      <c r="L509" s="531">
        <v>1059</v>
      </c>
      <c r="M509" s="532"/>
      <c r="N509" s="531">
        <f t="shared" si="59"/>
        <v>226942</v>
      </c>
      <c r="O509" s="531">
        <v>5390</v>
      </c>
      <c r="P509" s="531">
        <v>64568</v>
      </c>
      <c r="Q509" s="531">
        <v>156130</v>
      </c>
      <c r="R509" s="531">
        <v>854</v>
      </c>
      <c r="V509" s="514"/>
      <c r="X509" s="514"/>
      <c r="Y509" s="514"/>
      <c r="Z509" s="514"/>
    </row>
    <row r="510" spans="1:26" s="522" customFormat="1" ht="9" customHeight="1">
      <c r="A510" s="528" t="s">
        <v>74</v>
      </c>
      <c r="B510" s="531">
        <f t="shared" si="56"/>
        <v>3184850</v>
      </c>
      <c r="C510" s="531">
        <f t="shared" si="57"/>
        <v>796508</v>
      </c>
      <c r="D510" s="531">
        <f t="shared" si="57"/>
        <v>582937</v>
      </c>
      <c r="E510" s="531">
        <f t="shared" si="57"/>
        <v>1796781</v>
      </c>
      <c r="F510" s="531">
        <f t="shared" si="57"/>
        <v>8624</v>
      </c>
      <c r="G510" s="532"/>
      <c r="H510" s="531">
        <f t="shared" si="58"/>
        <v>2138183</v>
      </c>
      <c r="I510" s="531">
        <v>755939</v>
      </c>
      <c r="J510" s="531">
        <v>493333</v>
      </c>
      <c r="K510" s="531">
        <v>884874</v>
      </c>
      <c r="L510" s="531">
        <v>4037</v>
      </c>
      <c r="M510" s="532"/>
      <c r="N510" s="531">
        <f t="shared" si="59"/>
        <v>1046667</v>
      </c>
      <c r="O510" s="531">
        <v>40569</v>
      </c>
      <c r="P510" s="531">
        <v>89604</v>
      </c>
      <c r="Q510" s="531">
        <v>911907</v>
      </c>
      <c r="R510" s="531">
        <v>4587</v>
      </c>
      <c r="V510" s="514"/>
      <c r="X510" s="514"/>
      <c r="Y510" s="514"/>
      <c r="Z510" s="514"/>
    </row>
    <row r="511" spans="1:26" s="522" customFormat="1" ht="9" customHeight="1">
      <c r="A511" s="528" t="s">
        <v>75</v>
      </c>
      <c r="B511" s="531">
        <f t="shared" si="56"/>
        <v>1057387</v>
      </c>
      <c r="C511" s="531">
        <f t="shared" si="57"/>
        <v>104817</v>
      </c>
      <c r="D511" s="531">
        <f t="shared" si="57"/>
        <v>286194</v>
      </c>
      <c r="E511" s="531">
        <f t="shared" si="57"/>
        <v>663823</v>
      </c>
      <c r="F511" s="531">
        <f t="shared" si="57"/>
        <v>2553</v>
      </c>
      <c r="G511" s="532"/>
      <c r="H511" s="531">
        <f t="shared" si="58"/>
        <v>632951</v>
      </c>
      <c r="I511" s="531">
        <v>97561</v>
      </c>
      <c r="J511" s="531">
        <v>187390</v>
      </c>
      <c r="K511" s="531">
        <v>346645</v>
      </c>
      <c r="L511" s="531">
        <v>1355</v>
      </c>
      <c r="M511" s="532"/>
      <c r="N511" s="531">
        <f t="shared" si="59"/>
        <v>424436</v>
      </c>
      <c r="O511" s="531">
        <v>7256</v>
      </c>
      <c r="P511" s="531">
        <v>98804</v>
      </c>
      <c r="Q511" s="531">
        <v>317178</v>
      </c>
      <c r="R511" s="531">
        <v>1198</v>
      </c>
      <c r="V511" s="514"/>
      <c r="X511" s="514"/>
      <c r="Y511" s="514"/>
      <c r="Z511" s="514"/>
    </row>
    <row r="512" spans="1:26" s="522" customFormat="1" ht="9" customHeight="1">
      <c r="A512" s="523" t="s">
        <v>76</v>
      </c>
      <c r="B512" s="526">
        <f t="shared" si="56"/>
        <v>638716</v>
      </c>
      <c r="C512" s="526">
        <f t="shared" si="57"/>
        <v>143095</v>
      </c>
      <c r="D512" s="526">
        <f t="shared" si="57"/>
        <v>152475</v>
      </c>
      <c r="E512" s="526">
        <f t="shared" si="57"/>
        <v>338128</v>
      </c>
      <c r="F512" s="526">
        <f t="shared" si="57"/>
        <v>5018</v>
      </c>
      <c r="G512" s="527"/>
      <c r="H512" s="526">
        <f t="shared" si="58"/>
        <v>413053</v>
      </c>
      <c r="I512" s="526">
        <v>124223</v>
      </c>
      <c r="J512" s="526">
        <v>123876</v>
      </c>
      <c r="K512" s="526">
        <v>161474</v>
      </c>
      <c r="L512" s="526">
        <v>3480</v>
      </c>
      <c r="M512" s="527"/>
      <c r="N512" s="526">
        <f t="shared" si="59"/>
        <v>225663</v>
      </c>
      <c r="O512" s="526">
        <v>18872</v>
      </c>
      <c r="P512" s="526">
        <v>28599</v>
      </c>
      <c r="Q512" s="526">
        <v>176654</v>
      </c>
      <c r="R512" s="526">
        <v>1538</v>
      </c>
      <c r="V512" s="514"/>
      <c r="X512" s="514"/>
      <c r="Y512" s="514"/>
      <c r="Z512" s="514"/>
    </row>
    <row r="513" spans="1:20" s="522" customFormat="1" ht="9" customHeight="1">
      <c r="A513" s="528"/>
      <c r="B513" s="528"/>
      <c r="C513" s="529"/>
      <c r="D513" s="529"/>
      <c r="E513" s="529"/>
      <c r="F513" s="529"/>
      <c r="G513" s="529"/>
      <c r="H513" s="528"/>
      <c r="I513" s="529"/>
      <c r="J513" s="529"/>
      <c r="K513" s="529"/>
      <c r="L513" s="529"/>
      <c r="M513" s="529"/>
      <c r="N513" s="528"/>
      <c r="O513" s="529"/>
      <c r="P513" s="529"/>
      <c r="Q513" s="529"/>
      <c r="R513" s="529"/>
      <c r="S513" s="529"/>
      <c r="T513" s="529"/>
    </row>
    <row r="514" spans="1:20" ht="9" customHeight="1">
      <c r="A514" s="513">
        <v>2019</v>
      </c>
      <c r="B514" s="514"/>
      <c r="C514" s="514"/>
      <c r="D514" s="514"/>
      <c r="E514" s="514"/>
      <c r="F514" s="514"/>
      <c r="G514" s="512"/>
      <c r="H514" s="512"/>
      <c r="I514" s="512"/>
      <c r="J514" s="512"/>
      <c r="K514" s="512"/>
      <c r="L514" s="512"/>
      <c r="M514" s="512"/>
      <c r="N514" s="512"/>
      <c r="O514" s="512"/>
      <c r="P514" s="512"/>
      <c r="Q514" s="512"/>
      <c r="R514" s="512"/>
    </row>
    <row r="515" spans="1:20" s="517" customFormat="1" ht="9" customHeight="1">
      <c r="A515" s="515" t="s">
        <v>44</v>
      </c>
      <c r="B515" s="514">
        <f>SUM(B517:B548)</f>
        <v>54936719</v>
      </c>
      <c r="C515" s="514">
        <f>SUM(C517:C548)</f>
        <v>6731266</v>
      </c>
      <c r="D515" s="514">
        <f>SUM(D517:D548)</f>
        <v>13881626</v>
      </c>
      <c r="E515" s="514">
        <f>SUM(E517:E548)</f>
        <v>34014070</v>
      </c>
      <c r="F515" s="514">
        <f>SUM(F517:F548)</f>
        <v>309757</v>
      </c>
      <c r="G515" s="514"/>
      <c r="H515" s="514">
        <f>SUM(H517:H548)</f>
        <v>33449817</v>
      </c>
      <c r="I515" s="514">
        <f>SUM(I517:I548)</f>
        <v>5966534</v>
      </c>
      <c r="J515" s="514">
        <f>SUM(J517:J548)</f>
        <v>10234340</v>
      </c>
      <c r="K515" s="514">
        <f>SUM(K517:K548)</f>
        <v>17038767</v>
      </c>
      <c r="L515" s="514">
        <f>SUM(L517:L548)</f>
        <v>210176</v>
      </c>
      <c r="M515" s="514"/>
      <c r="N515" s="514">
        <f>SUM(N517:N548)</f>
        <v>21486902</v>
      </c>
      <c r="O515" s="514">
        <f>SUM(O517:O548)</f>
        <v>764732</v>
      </c>
      <c r="P515" s="514">
        <f>SUM(P517:P548)</f>
        <v>3647286</v>
      </c>
      <c r="Q515" s="514">
        <f>SUM(Q517:Q548)</f>
        <v>16975303</v>
      </c>
      <c r="R515" s="514">
        <f>SUM(R517:R548)</f>
        <v>99581</v>
      </c>
    </row>
    <row r="516" spans="1:20" s="517" customFormat="1" ht="3.95" customHeight="1">
      <c r="A516" s="515"/>
      <c r="B516" s="514"/>
      <c r="C516" s="514"/>
      <c r="D516" s="514"/>
      <c r="E516" s="514"/>
      <c r="F516" s="514"/>
      <c r="G516" s="514"/>
      <c r="H516" s="514"/>
      <c r="I516" s="514"/>
      <c r="J516" s="514"/>
      <c r="K516" s="514"/>
      <c r="L516" s="514"/>
      <c r="M516" s="514"/>
      <c r="N516" s="514"/>
      <c r="O516" s="514"/>
      <c r="P516" s="514"/>
      <c r="Q516" s="514"/>
      <c r="R516" s="514"/>
    </row>
    <row r="517" spans="1:20" s="522" customFormat="1" ht="9" customHeight="1">
      <c r="A517" s="518" t="s">
        <v>45</v>
      </c>
      <c r="B517" s="520">
        <f>SUM(C517:F517)</f>
        <v>567023</v>
      </c>
      <c r="C517" s="520">
        <f>SUM(I517,O517)</f>
        <v>23058</v>
      </c>
      <c r="D517" s="520">
        <f>SUM(J517,P517)</f>
        <v>196360</v>
      </c>
      <c r="E517" s="520">
        <f>SUM(K517,Q517)</f>
        <v>347037</v>
      </c>
      <c r="F517" s="520">
        <f>SUM(L517,R517)</f>
        <v>568</v>
      </c>
      <c r="G517" s="521"/>
      <c r="H517" s="520">
        <f>SUM(I517:L517)</f>
        <v>345636</v>
      </c>
      <c r="I517" s="520">
        <v>20849</v>
      </c>
      <c r="J517" s="520">
        <v>144027</v>
      </c>
      <c r="K517" s="520">
        <v>180433</v>
      </c>
      <c r="L517" s="520">
        <v>327</v>
      </c>
      <c r="M517" s="521"/>
      <c r="N517" s="520">
        <f>SUM(O517:R517)</f>
        <v>221387</v>
      </c>
      <c r="O517" s="520">
        <v>2209</v>
      </c>
      <c r="P517" s="520">
        <v>52333</v>
      </c>
      <c r="Q517" s="520">
        <v>166604</v>
      </c>
      <c r="R517" s="520">
        <v>241</v>
      </c>
    </row>
    <row r="518" spans="1:20" s="522" customFormat="1" ht="9" customHeight="1">
      <c r="A518" s="518" t="s">
        <v>46</v>
      </c>
      <c r="B518" s="520">
        <f t="shared" ref="B518:B548" si="60">SUM(C518:F518)</f>
        <v>1714761</v>
      </c>
      <c r="C518" s="520">
        <f t="shared" ref="C518:F548" si="61">SUM(I518,O518)</f>
        <v>80245</v>
      </c>
      <c r="D518" s="520">
        <f t="shared" si="61"/>
        <v>534437</v>
      </c>
      <c r="E518" s="520">
        <f t="shared" si="61"/>
        <v>1021485</v>
      </c>
      <c r="F518" s="520">
        <f t="shared" si="61"/>
        <v>78594</v>
      </c>
      <c r="G518" s="520"/>
      <c r="H518" s="520">
        <f t="shared" ref="H518:H548" si="62">SUM(I518:L518)</f>
        <v>1030802</v>
      </c>
      <c r="I518" s="520">
        <v>56301</v>
      </c>
      <c r="J518" s="520">
        <v>364702</v>
      </c>
      <c r="K518" s="520">
        <v>551802</v>
      </c>
      <c r="L518" s="520">
        <v>57997</v>
      </c>
      <c r="M518" s="520"/>
      <c r="N518" s="520">
        <f t="shared" ref="N518:N548" si="63">SUM(O518:R518)</f>
        <v>683959</v>
      </c>
      <c r="O518" s="520">
        <v>23944</v>
      </c>
      <c r="P518" s="520">
        <v>169735</v>
      </c>
      <c r="Q518" s="520">
        <v>469683</v>
      </c>
      <c r="R518" s="520">
        <v>20597</v>
      </c>
    </row>
    <row r="519" spans="1:20" s="522" customFormat="1" ht="9" customHeight="1">
      <c r="A519" s="518" t="s">
        <v>47</v>
      </c>
      <c r="B519" s="520">
        <f t="shared" si="60"/>
        <v>419935</v>
      </c>
      <c r="C519" s="520">
        <f t="shared" si="61"/>
        <v>30738</v>
      </c>
      <c r="D519" s="520">
        <f t="shared" si="61"/>
        <v>79302</v>
      </c>
      <c r="E519" s="520">
        <f t="shared" si="61"/>
        <v>308877</v>
      </c>
      <c r="F519" s="520">
        <f t="shared" si="61"/>
        <v>1018</v>
      </c>
      <c r="G519" s="521"/>
      <c r="H519" s="520">
        <f t="shared" si="62"/>
        <v>250796</v>
      </c>
      <c r="I519" s="520">
        <v>24839</v>
      </c>
      <c r="J519" s="520">
        <v>63914</v>
      </c>
      <c r="K519" s="520">
        <v>161368</v>
      </c>
      <c r="L519" s="520">
        <v>675</v>
      </c>
      <c r="M519" s="521"/>
      <c r="N519" s="520">
        <f t="shared" si="63"/>
        <v>169139</v>
      </c>
      <c r="O519" s="520">
        <v>5899</v>
      </c>
      <c r="P519" s="520">
        <v>15388</v>
      </c>
      <c r="Q519" s="520">
        <v>147509</v>
      </c>
      <c r="R519" s="520">
        <v>343</v>
      </c>
    </row>
    <row r="520" spans="1:20" s="522" customFormat="1" ht="9" customHeight="1">
      <c r="A520" s="523" t="s">
        <v>48</v>
      </c>
      <c r="B520" s="526">
        <f t="shared" si="60"/>
        <v>424296</v>
      </c>
      <c r="C520" s="526">
        <f t="shared" si="61"/>
        <v>83500</v>
      </c>
      <c r="D520" s="526">
        <f t="shared" si="61"/>
        <v>87949</v>
      </c>
      <c r="E520" s="526">
        <f t="shared" si="61"/>
        <v>251387</v>
      </c>
      <c r="F520" s="526">
        <f t="shared" si="61"/>
        <v>1460</v>
      </c>
      <c r="G520" s="527"/>
      <c r="H520" s="526">
        <f t="shared" si="62"/>
        <v>264900</v>
      </c>
      <c r="I520" s="526">
        <v>78288</v>
      </c>
      <c r="J520" s="526">
        <v>60453</v>
      </c>
      <c r="K520" s="526">
        <v>125381</v>
      </c>
      <c r="L520" s="526">
        <v>778</v>
      </c>
      <c r="M520" s="527"/>
      <c r="N520" s="526">
        <f t="shared" si="63"/>
        <v>159396</v>
      </c>
      <c r="O520" s="526">
        <v>5212</v>
      </c>
      <c r="P520" s="526">
        <v>27496</v>
      </c>
      <c r="Q520" s="526">
        <v>126006</v>
      </c>
      <c r="R520" s="526">
        <v>682</v>
      </c>
    </row>
    <row r="521" spans="1:20" s="522" customFormat="1" ht="9" customHeight="1">
      <c r="A521" s="528" t="s">
        <v>49</v>
      </c>
      <c r="B521" s="531">
        <f t="shared" si="60"/>
        <v>1331998</v>
      </c>
      <c r="C521" s="531">
        <f t="shared" si="61"/>
        <v>56437</v>
      </c>
      <c r="D521" s="531">
        <f t="shared" si="61"/>
        <v>538448</v>
      </c>
      <c r="E521" s="531">
        <f t="shared" si="61"/>
        <v>728143</v>
      </c>
      <c r="F521" s="531">
        <f t="shared" si="61"/>
        <v>8970</v>
      </c>
      <c r="G521" s="532"/>
      <c r="H521" s="531">
        <f t="shared" si="62"/>
        <v>816984</v>
      </c>
      <c r="I521" s="531">
        <v>50329</v>
      </c>
      <c r="J521" s="531">
        <v>390181</v>
      </c>
      <c r="K521" s="531">
        <v>371441</v>
      </c>
      <c r="L521" s="531">
        <v>5033</v>
      </c>
      <c r="M521" s="532"/>
      <c r="N521" s="531">
        <f t="shared" si="63"/>
        <v>515014</v>
      </c>
      <c r="O521" s="531">
        <v>6108</v>
      </c>
      <c r="P521" s="531">
        <v>148267</v>
      </c>
      <c r="Q521" s="531">
        <v>356702</v>
      </c>
      <c r="R521" s="531">
        <v>3937</v>
      </c>
    </row>
    <row r="522" spans="1:20" s="522" customFormat="1" ht="9" customHeight="1">
      <c r="A522" s="528" t="s">
        <v>50</v>
      </c>
      <c r="B522" s="531">
        <f t="shared" si="60"/>
        <v>375312</v>
      </c>
      <c r="C522" s="531">
        <f t="shared" si="61"/>
        <v>49958</v>
      </c>
      <c r="D522" s="531">
        <f t="shared" si="61"/>
        <v>65628</v>
      </c>
      <c r="E522" s="531">
        <f t="shared" si="61"/>
        <v>257050</v>
      </c>
      <c r="F522" s="531">
        <f t="shared" si="61"/>
        <v>2676</v>
      </c>
      <c r="G522" s="532"/>
      <c r="H522" s="531">
        <f t="shared" si="62"/>
        <v>213142</v>
      </c>
      <c r="I522" s="531">
        <v>40648</v>
      </c>
      <c r="J522" s="531">
        <v>50010</v>
      </c>
      <c r="K522" s="531">
        <v>121158</v>
      </c>
      <c r="L522" s="531">
        <v>1326</v>
      </c>
      <c r="M522" s="532"/>
      <c r="N522" s="531">
        <f t="shared" si="63"/>
        <v>162170</v>
      </c>
      <c r="O522" s="531">
        <v>9310</v>
      </c>
      <c r="P522" s="531">
        <v>15618</v>
      </c>
      <c r="Q522" s="531">
        <v>135892</v>
      </c>
      <c r="R522" s="531">
        <v>1350</v>
      </c>
    </row>
    <row r="523" spans="1:20" s="522" customFormat="1" ht="9" customHeight="1">
      <c r="A523" s="528" t="s">
        <v>51</v>
      </c>
      <c r="B523" s="531">
        <f t="shared" si="60"/>
        <v>2059075</v>
      </c>
      <c r="C523" s="531">
        <f t="shared" si="61"/>
        <v>653047</v>
      </c>
      <c r="D523" s="531">
        <f t="shared" si="61"/>
        <v>402326</v>
      </c>
      <c r="E523" s="531">
        <f t="shared" si="61"/>
        <v>993522</v>
      </c>
      <c r="F523" s="531">
        <f t="shared" si="61"/>
        <v>10180</v>
      </c>
      <c r="G523" s="532"/>
      <c r="H523" s="531">
        <f t="shared" si="62"/>
        <v>1416451</v>
      </c>
      <c r="I523" s="531">
        <v>617292</v>
      </c>
      <c r="J523" s="531">
        <v>332057</v>
      </c>
      <c r="K523" s="531">
        <v>458689</v>
      </c>
      <c r="L523" s="531">
        <v>8413</v>
      </c>
      <c r="M523" s="532"/>
      <c r="N523" s="531">
        <f t="shared" si="63"/>
        <v>642624</v>
      </c>
      <c r="O523" s="531">
        <v>35755</v>
      </c>
      <c r="P523" s="531">
        <v>70269</v>
      </c>
      <c r="Q523" s="531">
        <v>534833</v>
      </c>
      <c r="R523" s="531">
        <v>1767</v>
      </c>
    </row>
    <row r="524" spans="1:20" s="522" customFormat="1" ht="9" customHeight="1">
      <c r="A524" s="523" t="s">
        <v>52</v>
      </c>
      <c r="B524" s="526">
        <f t="shared" si="60"/>
        <v>1688897</v>
      </c>
      <c r="C524" s="526">
        <f t="shared" si="61"/>
        <v>139241</v>
      </c>
      <c r="D524" s="526">
        <f t="shared" si="61"/>
        <v>627381</v>
      </c>
      <c r="E524" s="526">
        <f t="shared" si="61"/>
        <v>892460</v>
      </c>
      <c r="F524" s="526">
        <f t="shared" si="61"/>
        <v>29815</v>
      </c>
      <c r="G524" s="527"/>
      <c r="H524" s="526">
        <f t="shared" si="62"/>
        <v>1043604</v>
      </c>
      <c r="I524" s="526">
        <v>130255</v>
      </c>
      <c r="J524" s="526">
        <v>427850</v>
      </c>
      <c r="K524" s="526">
        <v>464911</v>
      </c>
      <c r="L524" s="526">
        <v>20588</v>
      </c>
      <c r="M524" s="527"/>
      <c r="N524" s="526">
        <f t="shared" si="63"/>
        <v>645293</v>
      </c>
      <c r="O524" s="526">
        <v>8986</v>
      </c>
      <c r="P524" s="526">
        <v>199531</v>
      </c>
      <c r="Q524" s="526">
        <v>427549</v>
      </c>
      <c r="R524" s="526">
        <v>9227</v>
      </c>
    </row>
    <row r="525" spans="1:20" s="522" customFormat="1" ht="9" customHeight="1">
      <c r="A525" s="528" t="s">
        <v>53</v>
      </c>
      <c r="B525" s="532">
        <f t="shared" si="60"/>
        <v>4294085</v>
      </c>
      <c r="C525" s="532">
        <f t="shared" si="61"/>
        <v>20611</v>
      </c>
      <c r="D525" s="532">
        <f t="shared" si="61"/>
        <v>688834</v>
      </c>
      <c r="E525" s="532">
        <f t="shared" si="61"/>
        <v>3563806</v>
      </c>
      <c r="F525" s="532">
        <f t="shared" si="61"/>
        <v>20834</v>
      </c>
      <c r="G525" s="532"/>
      <c r="H525" s="532">
        <f t="shared" si="62"/>
        <v>2448612</v>
      </c>
      <c r="I525" s="532">
        <v>16910</v>
      </c>
      <c r="J525" s="531">
        <v>504152</v>
      </c>
      <c r="K525" s="531">
        <v>1919119</v>
      </c>
      <c r="L525" s="531">
        <v>8431</v>
      </c>
      <c r="M525" s="532"/>
      <c r="N525" s="532">
        <f t="shared" si="63"/>
        <v>1845473</v>
      </c>
      <c r="O525" s="532">
        <v>3701</v>
      </c>
      <c r="P525" s="531">
        <v>184682</v>
      </c>
      <c r="Q525" s="531">
        <v>1644687</v>
      </c>
      <c r="R525" s="531">
        <v>12403</v>
      </c>
    </row>
    <row r="526" spans="1:20" s="522" customFormat="1" ht="9" customHeight="1">
      <c r="A526" s="528" t="s">
        <v>54</v>
      </c>
      <c r="B526" s="531">
        <f t="shared" si="60"/>
        <v>768946</v>
      </c>
      <c r="C526" s="531">
        <f t="shared" si="61"/>
        <v>103265</v>
      </c>
      <c r="D526" s="531">
        <f t="shared" si="61"/>
        <v>215715</v>
      </c>
      <c r="E526" s="531">
        <f t="shared" si="61"/>
        <v>445961</v>
      </c>
      <c r="F526" s="531">
        <f t="shared" si="61"/>
        <v>4005</v>
      </c>
      <c r="G526" s="532"/>
      <c r="H526" s="531">
        <f t="shared" si="62"/>
        <v>474281</v>
      </c>
      <c r="I526" s="531">
        <v>95704</v>
      </c>
      <c r="J526" s="531">
        <v>160589</v>
      </c>
      <c r="K526" s="531">
        <v>214689</v>
      </c>
      <c r="L526" s="531">
        <v>3299</v>
      </c>
      <c r="M526" s="532"/>
      <c r="N526" s="531">
        <f t="shared" si="63"/>
        <v>294665</v>
      </c>
      <c r="O526" s="531">
        <v>7561</v>
      </c>
      <c r="P526" s="531">
        <v>55126</v>
      </c>
      <c r="Q526" s="531">
        <v>231272</v>
      </c>
      <c r="R526" s="531">
        <v>706</v>
      </c>
    </row>
    <row r="527" spans="1:20" s="522" customFormat="1" ht="9" customHeight="1">
      <c r="A527" s="528" t="s">
        <v>55</v>
      </c>
      <c r="B527" s="531">
        <f t="shared" si="60"/>
        <v>2550814</v>
      </c>
      <c r="C527" s="531">
        <f t="shared" si="61"/>
        <v>244114</v>
      </c>
      <c r="D527" s="531">
        <f t="shared" si="61"/>
        <v>974178</v>
      </c>
      <c r="E527" s="531">
        <f t="shared" si="61"/>
        <v>1326869</v>
      </c>
      <c r="F527" s="531">
        <f t="shared" si="61"/>
        <v>5653</v>
      </c>
      <c r="G527" s="532"/>
      <c r="H527" s="531">
        <f t="shared" si="62"/>
        <v>1524955</v>
      </c>
      <c r="I527" s="531">
        <v>208918</v>
      </c>
      <c r="J527" s="531">
        <v>693590</v>
      </c>
      <c r="K527" s="531">
        <v>620726</v>
      </c>
      <c r="L527" s="531">
        <v>1721</v>
      </c>
      <c r="M527" s="532"/>
      <c r="N527" s="531">
        <f t="shared" si="63"/>
        <v>1025859</v>
      </c>
      <c r="O527" s="531">
        <v>35196</v>
      </c>
      <c r="P527" s="531">
        <v>280588</v>
      </c>
      <c r="Q527" s="531">
        <v>706143</v>
      </c>
      <c r="R527" s="531">
        <v>3932</v>
      </c>
    </row>
    <row r="528" spans="1:20" s="522" customFormat="1" ht="9" customHeight="1">
      <c r="A528" s="523" t="s">
        <v>56</v>
      </c>
      <c r="B528" s="526">
        <f t="shared" si="60"/>
        <v>1510925</v>
      </c>
      <c r="C528" s="526">
        <f t="shared" si="61"/>
        <v>412550</v>
      </c>
      <c r="D528" s="526">
        <f t="shared" si="61"/>
        <v>264365</v>
      </c>
      <c r="E528" s="526">
        <f t="shared" si="61"/>
        <v>833423</v>
      </c>
      <c r="F528" s="526">
        <f t="shared" si="61"/>
        <v>587</v>
      </c>
      <c r="G528" s="527"/>
      <c r="H528" s="526">
        <f t="shared" si="62"/>
        <v>899514</v>
      </c>
      <c r="I528" s="526">
        <v>354094</v>
      </c>
      <c r="J528" s="526">
        <v>163866</v>
      </c>
      <c r="K528" s="526">
        <v>380967</v>
      </c>
      <c r="L528" s="526">
        <v>587</v>
      </c>
      <c r="M528" s="527"/>
      <c r="N528" s="526">
        <f t="shared" si="63"/>
        <v>611411</v>
      </c>
      <c r="O528" s="526">
        <v>58456</v>
      </c>
      <c r="P528" s="526">
        <v>100499</v>
      </c>
      <c r="Q528" s="526">
        <v>452456</v>
      </c>
      <c r="R528" s="526">
        <v>0</v>
      </c>
    </row>
    <row r="529" spans="1:18" s="522" customFormat="1" ht="9" customHeight="1">
      <c r="A529" s="528" t="s">
        <v>57</v>
      </c>
      <c r="B529" s="531">
        <f t="shared" si="60"/>
        <v>1296808</v>
      </c>
      <c r="C529" s="531">
        <f t="shared" si="61"/>
        <v>255084</v>
      </c>
      <c r="D529" s="531">
        <f t="shared" si="61"/>
        <v>339500</v>
      </c>
      <c r="E529" s="531">
        <f t="shared" si="61"/>
        <v>699955</v>
      </c>
      <c r="F529" s="531">
        <f t="shared" si="61"/>
        <v>2269</v>
      </c>
      <c r="G529" s="532"/>
      <c r="H529" s="531">
        <f t="shared" si="62"/>
        <v>771796</v>
      </c>
      <c r="I529" s="531">
        <v>205086</v>
      </c>
      <c r="J529" s="531">
        <v>244717</v>
      </c>
      <c r="K529" s="531">
        <v>319815</v>
      </c>
      <c r="L529" s="531">
        <v>2178</v>
      </c>
      <c r="M529" s="532"/>
      <c r="N529" s="531">
        <f t="shared" si="63"/>
        <v>525012</v>
      </c>
      <c r="O529" s="531">
        <v>49998</v>
      </c>
      <c r="P529" s="531">
        <v>94783</v>
      </c>
      <c r="Q529" s="531">
        <v>380140</v>
      </c>
      <c r="R529" s="531">
        <v>91</v>
      </c>
    </row>
    <row r="530" spans="1:18" s="522" customFormat="1" ht="9" customHeight="1">
      <c r="A530" s="528" t="s">
        <v>58</v>
      </c>
      <c r="B530" s="531">
        <f t="shared" si="60"/>
        <v>3734233</v>
      </c>
      <c r="C530" s="531">
        <f t="shared" si="61"/>
        <v>304185</v>
      </c>
      <c r="D530" s="531">
        <f t="shared" si="61"/>
        <v>1020826</v>
      </c>
      <c r="E530" s="531">
        <f t="shared" si="61"/>
        <v>2394130</v>
      </c>
      <c r="F530" s="531">
        <f t="shared" si="61"/>
        <v>15092</v>
      </c>
      <c r="G530" s="532"/>
      <c r="H530" s="531">
        <f t="shared" si="62"/>
        <v>2248965</v>
      </c>
      <c r="I530" s="531">
        <v>265357</v>
      </c>
      <c r="J530" s="531">
        <v>779422</v>
      </c>
      <c r="K530" s="531">
        <v>1192185</v>
      </c>
      <c r="L530" s="531">
        <v>12001</v>
      </c>
      <c r="M530" s="532"/>
      <c r="N530" s="531">
        <f t="shared" si="63"/>
        <v>1485268</v>
      </c>
      <c r="O530" s="531">
        <v>38828</v>
      </c>
      <c r="P530" s="531">
        <v>241404</v>
      </c>
      <c r="Q530" s="531">
        <v>1201945</v>
      </c>
      <c r="R530" s="531">
        <v>3091</v>
      </c>
    </row>
    <row r="531" spans="1:18" s="522" customFormat="1" ht="9" customHeight="1">
      <c r="A531" s="528" t="s">
        <v>59</v>
      </c>
      <c r="B531" s="531">
        <f t="shared" si="60"/>
        <v>7705744</v>
      </c>
      <c r="C531" s="531">
        <f t="shared" si="61"/>
        <v>408216</v>
      </c>
      <c r="D531" s="531">
        <f t="shared" si="61"/>
        <v>1912296</v>
      </c>
      <c r="E531" s="531">
        <f t="shared" si="61"/>
        <v>5368262</v>
      </c>
      <c r="F531" s="531">
        <f t="shared" si="61"/>
        <v>16970</v>
      </c>
      <c r="G531" s="532"/>
      <c r="H531" s="531">
        <f t="shared" si="62"/>
        <v>4691581</v>
      </c>
      <c r="I531" s="531">
        <v>362540</v>
      </c>
      <c r="J531" s="531">
        <v>1499628</v>
      </c>
      <c r="K531" s="531">
        <v>2815863</v>
      </c>
      <c r="L531" s="531">
        <v>13550</v>
      </c>
      <c r="M531" s="532"/>
      <c r="N531" s="531">
        <f t="shared" si="63"/>
        <v>3014163</v>
      </c>
      <c r="O531" s="531">
        <v>45676</v>
      </c>
      <c r="P531" s="531">
        <v>412668</v>
      </c>
      <c r="Q531" s="531">
        <v>2552399</v>
      </c>
      <c r="R531" s="531">
        <v>3420</v>
      </c>
    </row>
    <row r="532" spans="1:18" s="522" customFormat="1" ht="9" customHeight="1">
      <c r="A532" s="523" t="s">
        <v>60</v>
      </c>
      <c r="B532" s="526">
        <f t="shared" si="60"/>
        <v>2040217</v>
      </c>
      <c r="C532" s="526">
        <f t="shared" si="61"/>
        <v>494975</v>
      </c>
      <c r="D532" s="526">
        <f t="shared" si="61"/>
        <v>431384</v>
      </c>
      <c r="E532" s="526">
        <f t="shared" si="61"/>
        <v>1111931</v>
      </c>
      <c r="F532" s="526">
        <f t="shared" si="61"/>
        <v>1927</v>
      </c>
      <c r="G532" s="527"/>
      <c r="H532" s="526">
        <f t="shared" si="62"/>
        <v>1281862</v>
      </c>
      <c r="I532" s="526">
        <v>437707</v>
      </c>
      <c r="J532" s="526">
        <v>336863</v>
      </c>
      <c r="K532" s="526">
        <v>505365</v>
      </c>
      <c r="L532" s="526">
        <v>1927</v>
      </c>
      <c r="M532" s="527"/>
      <c r="N532" s="526">
        <f t="shared" si="63"/>
        <v>758355</v>
      </c>
      <c r="O532" s="526">
        <v>57268</v>
      </c>
      <c r="P532" s="526">
        <v>94521</v>
      </c>
      <c r="Q532" s="526">
        <v>606566</v>
      </c>
      <c r="R532" s="526">
        <v>0</v>
      </c>
    </row>
    <row r="533" spans="1:18" s="522" customFormat="1" ht="9" customHeight="1">
      <c r="A533" s="528" t="s">
        <v>61</v>
      </c>
      <c r="B533" s="531">
        <f t="shared" si="60"/>
        <v>830103</v>
      </c>
      <c r="C533" s="531">
        <f t="shared" si="61"/>
        <v>98035</v>
      </c>
      <c r="D533" s="531">
        <f t="shared" si="61"/>
        <v>167832</v>
      </c>
      <c r="E533" s="531">
        <f t="shared" si="61"/>
        <v>562918</v>
      </c>
      <c r="F533" s="531">
        <f t="shared" si="61"/>
        <v>1318</v>
      </c>
      <c r="G533" s="532"/>
      <c r="H533" s="531">
        <f t="shared" si="62"/>
        <v>499586</v>
      </c>
      <c r="I533" s="531">
        <v>91094</v>
      </c>
      <c r="J533" s="531">
        <v>137456</v>
      </c>
      <c r="K533" s="531">
        <v>269980</v>
      </c>
      <c r="L533" s="531">
        <v>1056</v>
      </c>
      <c r="M533" s="532"/>
      <c r="N533" s="531">
        <f t="shared" si="63"/>
        <v>330517</v>
      </c>
      <c r="O533" s="531">
        <v>6941</v>
      </c>
      <c r="P533" s="531">
        <v>30376</v>
      </c>
      <c r="Q533" s="531">
        <v>292938</v>
      </c>
      <c r="R533" s="531">
        <v>262</v>
      </c>
    </row>
    <row r="534" spans="1:18" s="522" customFormat="1" ht="9" customHeight="1">
      <c r="A534" s="528" t="s">
        <v>62</v>
      </c>
      <c r="B534" s="531">
        <f t="shared" si="60"/>
        <v>601615</v>
      </c>
      <c r="C534" s="531">
        <f t="shared" si="61"/>
        <v>105698</v>
      </c>
      <c r="D534" s="531">
        <f t="shared" si="61"/>
        <v>108199</v>
      </c>
      <c r="E534" s="531">
        <f t="shared" si="61"/>
        <v>384609</v>
      </c>
      <c r="F534" s="531">
        <f t="shared" si="61"/>
        <v>3109</v>
      </c>
      <c r="G534" s="532"/>
      <c r="H534" s="531">
        <f t="shared" si="62"/>
        <v>351249</v>
      </c>
      <c r="I534" s="531">
        <v>98137</v>
      </c>
      <c r="J534" s="531">
        <v>78931</v>
      </c>
      <c r="K534" s="531">
        <v>171868</v>
      </c>
      <c r="L534" s="531">
        <v>2313</v>
      </c>
      <c r="M534" s="532"/>
      <c r="N534" s="531">
        <f t="shared" si="63"/>
        <v>250366</v>
      </c>
      <c r="O534" s="531">
        <v>7561</v>
      </c>
      <c r="P534" s="531">
        <v>29268</v>
      </c>
      <c r="Q534" s="531">
        <v>212741</v>
      </c>
      <c r="R534" s="531">
        <v>796</v>
      </c>
    </row>
    <row r="535" spans="1:18" s="522" customFormat="1" ht="9" customHeight="1">
      <c r="A535" s="528" t="s">
        <v>63</v>
      </c>
      <c r="B535" s="531">
        <f t="shared" si="60"/>
        <v>2435564</v>
      </c>
      <c r="C535" s="531">
        <f t="shared" si="61"/>
        <v>42642</v>
      </c>
      <c r="D535" s="531">
        <f t="shared" si="61"/>
        <v>775650</v>
      </c>
      <c r="E535" s="531">
        <f t="shared" si="61"/>
        <v>1613662</v>
      </c>
      <c r="F535" s="531">
        <f t="shared" si="61"/>
        <v>3610</v>
      </c>
      <c r="G535" s="532"/>
      <c r="H535" s="531">
        <f t="shared" si="62"/>
        <v>1499919</v>
      </c>
      <c r="I535" s="531">
        <v>38385</v>
      </c>
      <c r="J535" s="531">
        <v>601526</v>
      </c>
      <c r="K535" s="531">
        <v>857873</v>
      </c>
      <c r="L535" s="531">
        <v>2135</v>
      </c>
      <c r="M535" s="532"/>
      <c r="N535" s="531">
        <f t="shared" si="63"/>
        <v>935645</v>
      </c>
      <c r="O535" s="531">
        <v>4257</v>
      </c>
      <c r="P535" s="531">
        <v>174124</v>
      </c>
      <c r="Q535" s="531">
        <v>755789</v>
      </c>
      <c r="R535" s="531">
        <v>1475</v>
      </c>
    </row>
    <row r="536" spans="1:18" s="522" customFormat="1" ht="9" customHeight="1">
      <c r="A536" s="523" t="s">
        <v>64</v>
      </c>
      <c r="B536" s="526">
        <f t="shared" si="60"/>
        <v>1807041</v>
      </c>
      <c r="C536" s="526">
        <f t="shared" si="61"/>
        <v>529110</v>
      </c>
      <c r="D536" s="526">
        <f t="shared" si="61"/>
        <v>381604</v>
      </c>
      <c r="E536" s="526">
        <f t="shared" si="61"/>
        <v>890401</v>
      </c>
      <c r="F536" s="526">
        <f t="shared" si="61"/>
        <v>5926</v>
      </c>
      <c r="G536" s="527"/>
      <c r="H536" s="526">
        <f t="shared" si="62"/>
        <v>1026638</v>
      </c>
      <c r="I536" s="526">
        <v>433453</v>
      </c>
      <c r="J536" s="526">
        <v>207566</v>
      </c>
      <c r="K536" s="526">
        <v>384125</v>
      </c>
      <c r="L536" s="526">
        <v>1494</v>
      </c>
      <c r="M536" s="527"/>
      <c r="N536" s="526">
        <f t="shared" si="63"/>
        <v>780403</v>
      </c>
      <c r="O536" s="526">
        <v>95657</v>
      </c>
      <c r="P536" s="526">
        <v>174038</v>
      </c>
      <c r="Q536" s="526">
        <v>506276</v>
      </c>
      <c r="R536" s="526">
        <v>4432</v>
      </c>
    </row>
    <row r="537" spans="1:18" s="522" customFormat="1" ht="9" customHeight="1">
      <c r="A537" s="528" t="s">
        <v>65</v>
      </c>
      <c r="B537" s="531">
        <f t="shared" si="60"/>
        <v>2805222</v>
      </c>
      <c r="C537" s="531">
        <f t="shared" si="61"/>
        <v>615758</v>
      </c>
      <c r="D537" s="531">
        <f t="shared" si="61"/>
        <v>692686</v>
      </c>
      <c r="E537" s="531">
        <f t="shared" si="61"/>
        <v>1489119</v>
      </c>
      <c r="F537" s="531">
        <f t="shared" si="61"/>
        <v>7659</v>
      </c>
      <c r="G537" s="532"/>
      <c r="H537" s="531">
        <f t="shared" si="62"/>
        <v>1701155</v>
      </c>
      <c r="I537" s="531">
        <v>502899</v>
      </c>
      <c r="J537" s="531">
        <v>509015</v>
      </c>
      <c r="K537" s="531">
        <v>685482</v>
      </c>
      <c r="L537" s="531">
        <v>3759</v>
      </c>
      <c r="M537" s="532"/>
      <c r="N537" s="531">
        <f t="shared" si="63"/>
        <v>1104067</v>
      </c>
      <c r="O537" s="531">
        <v>112859</v>
      </c>
      <c r="P537" s="531">
        <v>183671</v>
      </c>
      <c r="Q537" s="531">
        <v>803637</v>
      </c>
      <c r="R537" s="531">
        <v>3900</v>
      </c>
    </row>
    <row r="538" spans="1:18" s="522" customFormat="1" ht="9" customHeight="1">
      <c r="A538" s="528" t="s">
        <v>66</v>
      </c>
      <c r="B538" s="531">
        <f t="shared" si="60"/>
        <v>817363</v>
      </c>
      <c r="C538" s="531">
        <f t="shared" si="61"/>
        <v>41947</v>
      </c>
      <c r="D538" s="531">
        <f t="shared" si="61"/>
        <v>265273</v>
      </c>
      <c r="E538" s="531">
        <f t="shared" si="61"/>
        <v>509519</v>
      </c>
      <c r="F538" s="531">
        <f t="shared" si="61"/>
        <v>624</v>
      </c>
      <c r="G538" s="532"/>
      <c r="H538" s="531">
        <f t="shared" si="62"/>
        <v>500695</v>
      </c>
      <c r="I538" s="531">
        <v>37626</v>
      </c>
      <c r="J538" s="531">
        <v>199417</v>
      </c>
      <c r="K538" s="531">
        <v>263536</v>
      </c>
      <c r="L538" s="531">
        <v>116</v>
      </c>
      <c r="M538" s="532"/>
      <c r="N538" s="531">
        <f t="shared" si="63"/>
        <v>316668</v>
      </c>
      <c r="O538" s="531">
        <v>4321</v>
      </c>
      <c r="P538" s="531">
        <v>65856</v>
      </c>
      <c r="Q538" s="531">
        <v>245983</v>
      </c>
      <c r="R538" s="531">
        <v>508</v>
      </c>
    </row>
    <row r="539" spans="1:18" s="522" customFormat="1" ht="9" customHeight="1">
      <c r="A539" s="528" t="s">
        <v>67</v>
      </c>
      <c r="B539" s="531">
        <f t="shared" si="60"/>
        <v>861019</v>
      </c>
      <c r="C539" s="531">
        <f t="shared" si="61"/>
        <v>46032</v>
      </c>
      <c r="D539" s="531">
        <f t="shared" si="61"/>
        <v>132261</v>
      </c>
      <c r="E539" s="531">
        <f t="shared" si="61"/>
        <v>680995</v>
      </c>
      <c r="F539" s="531">
        <f t="shared" si="61"/>
        <v>1731</v>
      </c>
      <c r="G539" s="532"/>
      <c r="H539" s="531">
        <f t="shared" si="62"/>
        <v>522761</v>
      </c>
      <c r="I539" s="531">
        <v>40759</v>
      </c>
      <c r="J539" s="531">
        <v>107562</v>
      </c>
      <c r="K539" s="531">
        <v>373206</v>
      </c>
      <c r="L539" s="531">
        <v>1234</v>
      </c>
      <c r="M539" s="532"/>
      <c r="N539" s="531">
        <f t="shared" si="63"/>
        <v>338258</v>
      </c>
      <c r="O539" s="531">
        <v>5273</v>
      </c>
      <c r="P539" s="531">
        <v>24699</v>
      </c>
      <c r="Q539" s="531">
        <v>307789</v>
      </c>
      <c r="R539" s="531">
        <v>497</v>
      </c>
    </row>
    <row r="540" spans="1:18" s="522" customFormat="1" ht="9" customHeight="1">
      <c r="A540" s="523" t="s">
        <v>68</v>
      </c>
      <c r="B540" s="526">
        <f t="shared" si="60"/>
        <v>1209446</v>
      </c>
      <c r="C540" s="526">
        <f t="shared" si="61"/>
        <v>192245</v>
      </c>
      <c r="D540" s="526">
        <f t="shared" si="61"/>
        <v>342222</v>
      </c>
      <c r="E540" s="526">
        <f t="shared" si="61"/>
        <v>667711</v>
      </c>
      <c r="F540" s="526">
        <f t="shared" si="61"/>
        <v>7268</v>
      </c>
      <c r="G540" s="527"/>
      <c r="H540" s="526">
        <f t="shared" si="62"/>
        <v>754069</v>
      </c>
      <c r="I540" s="526">
        <v>175254</v>
      </c>
      <c r="J540" s="526">
        <v>250678</v>
      </c>
      <c r="K540" s="526">
        <v>322960</v>
      </c>
      <c r="L540" s="526">
        <v>5177</v>
      </c>
      <c r="M540" s="527"/>
      <c r="N540" s="526">
        <f t="shared" si="63"/>
        <v>455377</v>
      </c>
      <c r="O540" s="526">
        <v>16991</v>
      </c>
      <c r="P540" s="526">
        <v>91544</v>
      </c>
      <c r="Q540" s="526">
        <v>344751</v>
      </c>
      <c r="R540" s="526">
        <v>2091</v>
      </c>
    </row>
    <row r="541" spans="1:18" s="522" customFormat="1" ht="9" customHeight="1">
      <c r="A541" s="528" t="s">
        <v>69</v>
      </c>
      <c r="B541" s="531">
        <f t="shared" si="60"/>
        <v>1365141</v>
      </c>
      <c r="C541" s="531">
        <f t="shared" si="61"/>
        <v>199178</v>
      </c>
      <c r="D541" s="531">
        <f t="shared" si="61"/>
        <v>274033</v>
      </c>
      <c r="E541" s="531">
        <f t="shared" si="61"/>
        <v>880730</v>
      </c>
      <c r="F541" s="531">
        <f t="shared" si="61"/>
        <v>11200</v>
      </c>
      <c r="G541" s="532"/>
      <c r="H541" s="531">
        <f t="shared" si="62"/>
        <v>836444</v>
      </c>
      <c r="I541" s="531">
        <v>178988</v>
      </c>
      <c r="J541" s="531">
        <v>208030</v>
      </c>
      <c r="K541" s="531">
        <v>439844</v>
      </c>
      <c r="L541" s="531">
        <v>9582</v>
      </c>
      <c r="M541" s="532"/>
      <c r="N541" s="531">
        <f t="shared" si="63"/>
        <v>528697</v>
      </c>
      <c r="O541" s="531">
        <v>20190</v>
      </c>
      <c r="P541" s="531">
        <v>66003</v>
      </c>
      <c r="Q541" s="531">
        <v>440886</v>
      </c>
      <c r="R541" s="531">
        <v>1618</v>
      </c>
    </row>
    <row r="542" spans="1:18" s="522" customFormat="1" ht="9" customHeight="1">
      <c r="A542" s="528" t="s">
        <v>70</v>
      </c>
      <c r="B542" s="531">
        <f t="shared" si="60"/>
        <v>1408272</v>
      </c>
      <c r="C542" s="531">
        <f t="shared" si="61"/>
        <v>191776</v>
      </c>
      <c r="D542" s="531">
        <f t="shared" si="61"/>
        <v>382578</v>
      </c>
      <c r="E542" s="531">
        <f t="shared" si="61"/>
        <v>815115</v>
      </c>
      <c r="F542" s="531">
        <f t="shared" si="61"/>
        <v>18803</v>
      </c>
      <c r="G542" s="532"/>
      <c r="H542" s="531">
        <f t="shared" si="62"/>
        <v>844788</v>
      </c>
      <c r="I542" s="531">
        <v>158237</v>
      </c>
      <c r="J542" s="531">
        <v>261556</v>
      </c>
      <c r="K542" s="531">
        <v>410746</v>
      </c>
      <c r="L542" s="531">
        <v>14249</v>
      </c>
      <c r="M542" s="532"/>
      <c r="N542" s="531">
        <f t="shared" si="63"/>
        <v>563484</v>
      </c>
      <c r="O542" s="531">
        <v>33539</v>
      </c>
      <c r="P542" s="531">
        <v>121022</v>
      </c>
      <c r="Q542" s="531">
        <v>404369</v>
      </c>
      <c r="R542" s="531">
        <v>4554</v>
      </c>
    </row>
    <row r="543" spans="1:18" s="522" customFormat="1" ht="9" customHeight="1">
      <c r="A543" s="528" t="s">
        <v>71</v>
      </c>
      <c r="B543" s="531">
        <f t="shared" si="60"/>
        <v>1003355</v>
      </c>
      <c r="C543" s="531">
        <f t="shared" si="61"/>
        <v>167412</v>
      </c>
      <c r="D543" s="531">
        <f t="shared" si="61"/>
        <v>185070</v>
      </c>
      <c r="E543" s="531">
        <f t="shared" si="61"/>
        <v>648473</v>
      </c>
      <c r="F543" s="531">
        <f t="shared" si="61"/>
        <v>2400</v>
      </c>
      <c r="G543" s="532"/>
      <c r="H543" s="531">
        <f t="shared" si="62"/>
        <v>634483</v>
      </c>
      <c r="I543" s="531">
        <v>158888</v>
      </c>
      <c r="J543" s="531">
        <v>141299</v>
      </c>
      <c r="K543" s="531">
        <v>332961</v>
      </c>
      <c r="L543" s="531">
        <v>1335</v>
      </c>
      <c r="M543" s="532"/>
      <c r="N543" s="531">
        <f t="shared" si="63"/>
        <v>368872</v>
      </c>
      <c r="O543" s="531">
        <v>8524</v>
      </c>
      <c r="P543" s="531">
        <v>43771</v>
      </c>
      <c r="Q543" s="531">
        <v>315512</v>
      </c>
      <c r="R543" s="531">
        <v>1065</v>
      </c>
    </row>
    <row r="544" spans="1:18" s="522" customFormat="1" ht="9" customHeight="1">
      <c r="A544" s="523" t="s">
        <v>72</v>
      </c>
      <c r="B544" s="526">
        <f t="shared" si="60"/>
        <v>1675945</v>
      </c>
      <c r="C544" s="526">
        <f t="shared" si="61"/>
        <v>126290</v>
      </c>
      <c r="D544" s="526">
        <f t="shared" si="61"/>
        <v>502526</v>
      </c>
      <c r="E544" s="526">
        <f t="shared" si="61"/>
        <v>1015141</v>
      </c>
      <c r="F544" s="526">
        <f t="shared" si="61"/>
        <v>31988</v>
      </c>
      <c r="G544" s="527"/>
      <c r="H544" s="526">
        <f t="shared" si="62"/>
        <v>1021990</v>
      </c>
      <c r="I544" s="526">
        <v>120964</v>
      </c>
      <c r="J544" s="526">
        <v>354368</v>
      </c>
      <c r="K544" s="526">
        <v>523937</v>
      </c>
      <c r="L544" s="526">
        <v>22721</v>
      </c>
      <c r="M544" s="527"/>
      <c r="N544" s="526">
        <f t="shared" si="63"/>
        <v>653955</v>
      </c>
      <c r="O544" s="526">
        <v>5326</v>
      </c>
      <c r="P544" s="526">
        <v>148158</v>
      </c>
      <c r="Q544" s="526">
        <v>491204</v>
      </c>
      <c r="R544" s="526">
        <v>9267</v>
      </c>
    </row>
    <row r="545" spans="1:20" s="522" customFormat="1" ht="9" customHeight="1">
      <c r="A545" s="528" t="s">
        <v>73</v>
      </c>
      <c r="B545" s="531">
        <f t="shared" si="60"/>
        <v>593760</v>
      </c>
      <c r="C545" s="531">
        <f t="shared" si="61"/>
        <v>67220</v>
      </c>
      <c r="D545" s="531">
        <f t="shared" si="61"/>
        <v>213363</v>
      </c>
      <c r="E545" s="531">
        <f t="shared" si="61"/>
        <v>311418</v>
      </c>
      <c r="F545" s="531">
        <f t="shared" si="61"/>
        <v>1759</v>
      </c>
      <c r="G545" s="532"/>
      <c r="H545" s="531">
        <f t="shared" si="62"/>
        <v>347229</v>
      </c>
      <c r="I545" s="531">
        <v>58545</v>
      </c>
      <c r="J545" s="531">
        <v>144494</v>
      </c>
      <c r="K545" s="531">
        <v>143159</v>
      </c>
      <c r="L545" s="531">
        <v>1031</v>
      </c>
      <c r="M545" s="532"/>
      <c r="N545" s="531">
        <f t="shared" si="63"/>
        <v>246531</v>
      </c>
      <c r="O545" s="531">
        <v>8675</v>
      </c>
      <c r="P545" s="531">
        <v>68869</v>
      </c>
      <c r="Q545" s="531">
        <v>168259</v>
      </c>
      <c r="R545" s="531">
        <v>728</v>
      </c>
    </row>
    <row r="546" spans="1:20" s="522" customFormat="1" ht="9" customHeight="1">
      <c r="A546" s="528" t="s">
        <v>74</v>
      </c>
      <c r="B546" s="531">
        <f t="shared" si="60"/>
        <v>3321854</v>
      </c>
      <c r="C546" s="531">
        <f t="shared" si="61"/>
        <v>703598</v>
      </c>
      <c r="D546" s="531">
        <f t="shared" si="61"/>
        <v>629131</v>
      </c>
      <c r="E546" s="531">
        <f t="shared" si="61"/>
        <v>1984834</v>
      </c>
      <c r="F546" s="531">
        <f t="shared" si="61"/>
        <v>4291</v>
      </c>
      <c r="G546" s="532"/>
      <c r="H546" s="531">
        <f t="shared" si="62"/>
        <v>2126364</v>
      </c>
      <c r="I546" s="531">
        <v>683427</v>
      </c>
      <c r="J546" s="531">
        <v>495381</v>
      </c>
      <c r="K546" s="531">
        <v>947095</v>
      </c>
      <c r="L546" s="531">
        <v>461</v>
      </c>
      <c r="M546" s="532"/>
      <c r="N546" s="531">
        <f t="shared" si="63"/>
        <v>1195490</v>
      </c>
      <c r="O546" s="531">
        <v>20171</v>
      </c>
      <c r="P546" s="531">
        <v>133750</v>
      </c>
      <c r="Q546" s="531">
        <v>1037739</v>
      </c>
      <c r="R546" s="531">
        <v>3830</v>
      </c>
    </row>
    <row r="547" spans="1:20" s="522" customFormat="1" ht="9" customHeight="1">
      <c r="A547" s="528" t="s">
        <v>75</v>
      </c>
      <c r="B547" s="531">
        <f t="shared" si="60"/>
        <v>1064101</v>
      </c>
      <c r="C547" s="531">
        <f t="shared" si="61"/>
        <v>107292</v>
      </c>
      <c r="D547" s="531">
        <f t="shared" si="61"/>
        <v>287646</v>
      </c>
      <c r="E547" s="531">
        <f t="shared" si="61"/>
        <v>665401</v>
      </c>
      <c r="F547" s="531">
        <f t="shared" si="61"/>
        <v>3762</v>
      </c>
      <c r="G547" s="532"/>
      <c r="H547" s="531">
        <f t="shared" si="62"/>
        <v>644117</v>
      </c>
      <c r="I547" s="531">
        <v>100920</v>
      </c>
      <c r="J547" s="531">
        <v>196813</v>
      </c>
      <c r="K547" s="531">
        <v>344229</v>
      </c>
      <c r="L547" s="531">
        <v>2155</v>
      </c>
      <c r="M547" s="532"/>
      <c r="N547" s="531">
        <f t="shared" si="63"/>
        <v>419984</v>
      </c>
      <c r="O547" s="531">
        <v>6372</v>
      </c>
      <c r="P547" s="531">
        <v>90833</v>
      </c>
      <c r="Q547" s="531">
        <v>321172</v>
      </c>
      <c r="R547" s="531">
        <v>1607</v>
      </c>
    </row>
    <row r="548" spans="1:20" s="522" customFormat="1" ht="9" customHeight="1">
      <c r="A548" s="523" t="s">
        <v>76</v>
      </c>
      <c r="B548" s="526">
        <f t="shared" si="60"/>
        <v>653849</v>
      </c>
      <c r="C548" s="526">
        <f t="shared" si="61"/>
        <v>137809</v>
      </c>
      <c r="D548" s="526">
        <f t="shared" si="61"/>
        <v>162623</v>
      </c>
      <c r="E548" s="526">
        <f t="shared" si="61"/>
        <v>349726</v>
      </c>
      <c r="F548" s="526">
        <f t="shared" si="61"/>
        <v>3691</v>
      </c>
      <c r="G548" s="527"/>
      <c r="H548" s="526">
        <f t="shared" si="62"/>
        <v>414449</v>
      </c>
      <c r="I548" s="526">
        <v>123841</v>
      </c>
      <c r="J548" s="526">
        <v>124227</v>
      </c>
      <c r="K548" s="526">
        <v>163854</v>
      </c>
      <c r="L548" s="526">
        <v>2527</v>
      </c>
      <c r="M548" s="527"/>
      <c r="N548" s="526">
        <f t="shared" si="63"/>
        <v>239400</v>
      </c>
      <c r="O548" s="526">
        <v>13968</v>
      </c>
      <c r="P548" s="526">
        <v>38396</v>
      </c>
      <c r="Q548" s="526">
        <v>185872</v>
      </c>
      <c r="R548" s="526">
        <v>1164</v>
      </c>
    </row>
    <row r="549" spans="1:20" ht="3" customHeight="1">
      <c r="A549" s="500"/>
      <c r="B549" s="542"/>
      <c r="C549" s="543"/>
      <c r="D549" s="543"/>
      <c r="E549" s="543"/>
      <c r="F549" s="543"/>
      <c r="G549" s="543"/>
      <c r="H549" s="542"/>
      <c r="I549" s="543"/>
      <c r="J549" s="543"/>
      <c r="K549" s="543"/>
      <c r="L549" s="543"/>
      <c r="M549" s="543"/>
      <c r="N549" s="542"/>
      <c r="O549" s="543"/>
      <c r="P549" s="543"/>
      <c r="Q549" s="543"/>
      <c r="R549" s="543"/>
    </row>
    <row r="550" spans="1:20" ht="3" customHeight="1">
      <c r="B550" s="502"/>
      <c r="C550" s="502"/>
      <c r="D550" s="502"/>
      <c r="F550" s="502"/>
      <c r="G550" s="502"/>
      <c r="H550" s="502"/>
      <c r="I550" s="502"/>
      <c r="J550" s="502"/>
      <c r="L550" s="502"/>
      <c r="M550" s="502"/>
      <c r="N550" s="502"/>
      <c r="O550" s="502"/>
      <c r="P550" s="502"/>
      <c r="R550" s="502"/>
    </row>
    <row r="551" spans="1:20" ht="9" customHeight="1">
      <c r="A551" s="544" t="s">
        <v>456</v>
      </c>
      <c r="F551" s="502"/>
      <c r="K551" s="545"/>
      <c r="N551" s="502"/>
      <c r="O551" s="502"/>
      <c r="Q551" s="545"/>
      <c r="S551" s="545"/>
      <c r="T551" s="545"/>
    </row>
    <row r="552" spans="1:20" ht="9" customHeight="1">
      <c r="A552" s="544" t="s">
        <v>457</v>
      </c>
      <c r="F552" s="502"/>
      <c r="K552" s="545"/>
      <c r="N552" s="502"/>
      <c r="O552" s="502"/>
      <c r="Q552" s="545"/>
      <c r="S552" s="545"/>
      <c r="T552" s="545"/>
    </row>
    <row r="553" spans="1:20" s="552" customFormat="1" ht="9" customHeight="1">
      <c r="A553" s="552" t="s">
        <v>465</v>
      </c>
      <c r="B553" s="553"/>
      <c r="C553" s="553"/>
      <c r="D553" s="553"/>
      <c r="F553" s="553"/>
      <c r="G553" s="553"/>
      <c r="H553" s="553"/>
      <c r="I553" s="553"/>
      <c r="J553" s="553"/>
      <c r="L553" s="553"/>
      <c r="M553" s="553"/>
      <c r="N553" s="553"/>
      <c r="O553" s="553"/>
      <c r="P553" s="553"/>
      <c r="R553" s="553"/>
    </row>
    <row r="554" spans="1:20" s="552" customFormat="1" ht="9" customHeight="1">
      <c r="A554" s="552" t="s">
        <v>466</v>
      </c>
      <c r="B554" s="553"/>
      <c r="C554" s="553"/>
      <c r="D554" s="553"/>
      <c r="F554" s="553"/>
      <c r="G554" s="553"/>
      <c r="H554" s="553"/>
      <c r="I554" s="553"/>
      <c r="J554" s="553"/>
      <c r="L554" s="553"/>
      <c r="M554" s="553"/>
      <c r="N554" s="553"/>
      <c r="O554" s="553"/>
      <c r="P554" s="553"/>
      <c r="R554" s="553"/>
    </row>
    <row r="555" spans="1:20" s="552" customFormat="1" ht="9" customHeight="1">
      <c r="A555" s="552" t="s">
        <v>467</v>
      </c>
      <c r="B555" s="553"/>
      <c r="C555" s="553"/>
      <c r="D555" s="553"/>
      <c r="F555" s="553"/>
      <c r="G555" s="553"/>
      <c r="H555" s="553"/>
      <c r="I555" s="553"/>
      <c r="J555" s="553"/>
      <c r="L555" s="553"/>
      <c r="M555" s="553"/>
      <c r="N555" s="553"/>
      <c r="O555" s="553"/>
      <c r="P555" s="553"/>
      <c r="R555" s="553"/>
    </row>
    <row r="556" spans="1:20" s="552" customFormat="1" ht="9" customHeight="1">
      <c r="A556" s="546" t="s">
        <v>458</v>
      </c>
      <c r="B556" s="554"/>
      <c r="C556" s="554"/>
      <c r="D556" s="554"/>
      <c r="E556" s="554"/>
      <c r="F556" s="555"/>
      <c r="G556" s="555"/>
      <c r="H556" s="554"/>
      <c r="I556" s="554"/>
      <c r="J556" s="554"/>
      <c r="K556" s="554"/>
      <c r="L556" s="554"/>
      <c r="M556" s="554"/>
      <c r="N556" s="554"/>
      <c r="O556" s="554"/>
      <c r="P556" s="553"/>
      <c r="R556" s="553"/>
    </row>
    <row r="557" spans="1:20" s="552" customFormat="1" ht="9" hidden="1" customHeight="1">
      <c r="A557" s="556"/>
      <c r="B557" s="553"/>
      <c r="C557" s="553"/>
      <c r="D557" s="553"/>
      <c r="F557" s="553"/>
      <c r="G557" s="553"/>
      <c r="H557" s="553"/>
      <c r="I557" s="553"/>
      <c r="J557" s="553"/>
      <c r="L557" s="553"/>
      <c r="M557" s="553"/>
      <c r="N557" s="553"/>
      <c r="O557" s="553"/>
      <c r="P557" s="553"/>
      <c r="R557" s="553"/>
      <c r="S557" s="552" t="s">
        <v>92</v>
      </c>
    </row>
    <row r="558" spans="1:20" s="552" customFormat="1" ht="7.5" hidden="1" customHeight="1"/>
    <row r="559" spans="1:20" ht="13.15" hidden="1" customHeight="1">
      <c r="A559" s="557"/>
    </row>
    <row r="560" spans="1:20" ht="13.15" hidden="1" customHeight="1">
      <c r="A560" s="557"/>
    </row>
    <row r="561" spans="1:20" ht="13.15" hidden="1" customHeight="1">
      <c r="A561" s="557"/>
    </row>
    <row r="562" spans="1:20" ht="13.15" hidden="1" customHeight="1">
      <c r="A562" s="558"/>
    </row>
    <row r="563" spans="1:20" s="545" customFormat="1" ht="13.15" hidden="1" customHeight="1">
      <c r="A563" s="558"/>
      <c r="E563" s="502"/>
      <c r="K563" s="502"/>
      <c r="Q563" s="502"/>
      <c r="S563" s="502"/>
      <c r="T563" s="502"/>
    </row>
  </sheetData>
  <sheetProtection sheet="1" objects="1" scenarios="1"/>
  <mergeCells count="16">
    <mergeCell ref="O6:O7"/>
    <mergeCell ref="P6:P7"/>
    <mergeCell ref="Q6:Q7"/>
    <mergeCell ref="R6:R7"/>
    <mergeCell ref="H6:H7"/>
    <mergeCell ref="I6:I7"/>
    <mergeCell ref="J6:J7"/>
    <mergeCell ref="K6:K7"/>
    <mergeCell ref="L6:L7"/>
    <mergeCell ref="N6:N7"/>
    <mergeCell ref="F6:F7"/>
    <mergeCell ref="A5:A7"/>
    <mergeCell ref="B6:B7"/>
    <mergeCell ref="C6:C7"/>
    <mergeCell ref="D6:D7"/>
    <mergeCell ref="E6:E7"/>
  </mergeCells>
  <hyperlinks>
    <hyperlink ref="R1" location="Índice!A1" display="Cuadro 8.1"/>
    <hyperlink ref="A556" r:id="rId1" display="Fuente: INEGI. Encuesta Nacional de Ocupación y Empleo. Consulta interactiva de indicadores estratégicos (Info-Laboral). En: www.inegi.org.mx (30 de agosto de 2016)."/>
  </hyperlinks>
  <printOptions horizontalCentered="1" verticalCentered="1"/>
  <pageMargins left="0.39370078740157483" right="0.39370078740157483" top="0.39370078740157483" bottom="0.19685039370078741" header="0" footer="0.19685039370078741"/>
  <pageSetup scale="80" orientation="landscape" r:id="rId2"/>
  <headerFooter scaleWithDoc="0" alignWithMargins="0">
    <oddHeader>&amp;L&amp;"Arial,Normal"&amp;10&amp;K000080INEGI. Anuario estadístico y geográfico por entidad federativa 2019.</oddHeader>
  </headerFooter>
  <rowBreaks count="8" manualBreakCount="8">
    <brk id="81" max="17" man="1"/>
    <brk id="153" max="17" man="1"/>
    <brk id="225" max="16383" man="1"/>
    <brk id="297" max="17" man="1"/>
    <brk id="369" max="17" man="1"/>
    <brk id="441" max="17" man="1"/>
    <brk id="477" max="17" man="1"/>
    <brk id="513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6"/>
  <sheetViews>
    <sheetView showGridLines="0" showRowColHeaders="0" zoomScale="130" zoomScaleNormal="130" workbookViewId="0">
      <pane xSplit="1" ySplit="9" topLeftCell="B10" activePane="bottomRight" state="frozen"/>
      <selection activeCell="AD1" sqref="AD1"/>
      <selection pane="topRight" activeCell="AD1" sqref="AD1"/>
      <selection pane="bottomLeft" activeCell="AD1" sqref="AD1"/>
      <selection pane="bottomRight"/>
    </sheetView>
  </sheetViews>
  <sheetFormatPr baseColWidth="10" defaultColWidth="0" defaultRowHeight="13.15" customHeight="1" zeroHeight="1"/>
  <cols>
    <col min="1" max="1" width="16.7109375" style="502" customWidth="1"/>
    <col min="2" max="2" width="7.28515625" style="545" customWidth="1"/>
    <col min="3" max="3" width="7" style="545" customWidth="1"/>
    <col min="4" max="4" width="8.7109375" style="502" customWidth="1"/>
    <col min="5" max="5" width="8.7109375" style="545" customWidth="1"/>
    <col min="6" max="6" width="7.28515625" style="545" customWidth="1"/>
    <col min="7" max="7" width="1.28515625" style="502" customWidth="1"/>
    <col min="8" max="8" width="7.28515625" style="545" customWidth="1"/>
    <col min="9" max="9" width="7" style="545" customWidth="1"/>
    <col min="10" max="10" width="7.7109375" style="502" customWidth="1"/>
    <col min="11" max="11" width="8.7109375" style="545" customWidth="1"/>
    <col min="12" max="12" width="7.7109375" style="545" customWidth="1"/>
    <col min="13" max="13" width="2.140625" style="502" customWidth="1"/>
    <col min="14" max="14" width="7.28515625" style="545" customWidth="1"/>
    <col min="15" max="15" width="6.85546875" style="545" customWidth="1"/>
    <col min="16" max="16" width="8" style="502" customWidth="1"/>
    <col min="17" max="17" width="8.7109375" style="545" customWidth="1"/>
    <col min="18" max="18" width="7.28515625" style="545" customWidth="1"/>
    <col min="19" max="19" width="0.85546875" style="502" customWidth="1"/>
    <col min="20" max="20" width="3.7109375" style="502" hidden="1" customWidth="1"/>
    <col min="21" max="25" width="0" style="502" hidden="1" customWidth="1"/>
    <col min="26" max="16384" width="11.5703125" style="502" hidden="1"/>
  </cols>
  <sheetData>
    <row r="1" spans="1:25" s="496" customFormat="1" ht="12" customHeight="1">
      <c r="A1" s="491" t="s">
        <v>468</v>
      </c>
      <c r="B1" s="492"/>
      <c r="C1" s="559"/>
      <c r="D1" s="559"/>
      <c r="E1" s="559"/>
      <c r="F1" s="559"/>
      <c r="G1" s="559"/>
      <c r="H1" s="559"/>
      <c r="I1" s="492"/>
      <c r="J1" s="492"/>
      <c r="K1" s="492"/>
      <c r="L1" s="493"/>
      <c r="M1" s="498"/>
      <c r="N1" s="492"/>
      <c r="O1" s="492"/>
      <c r="P1" s="492"/>
      <c r="Q1" s="492"/>
      <c r="R1" s="494" t="s">
        <v>469</v>
      </c>
      <c r="S1" s="495"/>
    </row>
    <row r="2" spans="1:25" s="496" customFormat="1" ht="12" customHeight="1">
      <c r="A2" s="497" t="s">
        <v>446</v>
      </c>
      <c r="B2" s="498"/>
      <c r="C2" s="492"/>
      <c r="D2" s="492"/>
      <c r="E2" s="492"/>
      <c r="F2" s="492"/>
      <c r="G2" s="560"/>
      <c r="H2" s="498"/>
      <c r="I2" s="492"/>
      <c r="J2" s="492"/>
      <c r="K2" s="492"/>
      <c r="L2" s="492"/>
      <c r="M2" s="560"/>
      <c r="N2" s="498"/>
      <c r="O2" s="492"/>
      <c r="P2" s="492"/>
      <c r="Q2" s="492"/>
      <c r="R2" s="492"/>
      <c r="S2" s="495"/>
    </row>
    <row r="3" spans="1:25" ht="3" customHeight="1">
      <c r="A3" s="500"/>
      <c r="B3" s="501"/>
      <c r="C3" s="501"/>
      <c r="D3" s="501"/>
      <c r="E3" s="501"/>
      <c r="F3" s="501"/>
      <c r="G3" s="500"/>
      <c r="H3" s="501"/>
      <c r="I3" s="501"/>
      <c r="J3" s="501"/>
      <c r="K3" s="501"/>
      <c r="L3" s="501"/>
      <c r="M3" s="500"/>
      <c r="N3" s="501"/>
      <c r="O3" s="501"/>
      <c r="P3" s="501"/>
      <c r="Q3" s="501"/>
      <c r="R3" s="501"/>
    </row>
    <row r="4" spans="1:25" ht="3" customHeight="1">
      <c r="A4" s="503"/>
      <c r="B4" s="504"/>
      <c r="C4" s="504"/>
      <c r="D4" s="505"/>
      <c r="E4" s="505"/>
      <c r="F4" s="505"/>
      <c r="G4" s="503"/>
      <c r="H4" s="504"/>
      <c r="I4" s="504"/>
      <c r="J4" s="505"/>
      <c r="K4" s="505"/>
      <c r="L4" s="505"/>
      <c r="M4" s="503"/>
      <c r="N4" s="504"/>
      <c r="O4" s="504"/>
      <c r="P4" s="505"/>
      <c r="Q4" s="505"/>
      <c r="R4" s="505"/>
    </row>
    <row r="5" spans="1:25" ht="9" customHeight="1">
      <c r="A5" s="726" t="s">
        <v>96</v>
      </c>
      <c r="B5" s="506" t="s">
        <v>34</v>
      </c>
      <c r="C5" s="507"/>
      <c r="D5" s="507"/>
      <c r="E5" s="507"/>
      <c r="F5" s="507"/>
      <c r="G5" s="503"/>
      <c r="H5" s="506" t="s">
        <v>447</v>
      </c>
      <c r="I5" s="507"/>
      <c r="J5" s="507"/>
      <c r="K5" s="507"/>
      <c r="L5" s="507"/>
      <c r="M5" s="503"/>
      <c r="N5" s="506" t="s">
        <v>448</v>
      </c>
      <c r="O5" s="507"/>
      <c r="P5" s="507"/>
      <c r="Q5" s="507"/>
      <c r="R5" s="507"/>
    </row>
    <row r="6" spans="1:25" s="510" customFormat="1" ht="9.9499999999999993" customHeight="1">
      <c r="A6" s="726"/>
      <c r="B6" s="724" t="s">
        <v>461</v>
      </c>
      <c r="C6" s="724" t="s">
        <v>470</v>
      </c>
      <c r="D6" s="724" t="s">
        <v>471</v>
      </c>
      <c r="E6" s="724" t="s">
        <v>472</v>
      </c>
      <c r="F6" s="724" t="s">
        <v>473</v>
      </c>
      <c r="G6" s="700"/>
      <c r="H6" s="724" t="s">
        <v>461</v>
      </c>
      <c r="I6" s="724" t="s">
        <v>470</v>
      </c>
      <c r="J6" s="724" t="s">
        <v>471</v>
      </c>
      <c r="K6" s="724" t="s">
        <v>472</v>
      </c>
      <c r="L6" s="724" t="s">
        <v>473</v>
      </c>
      <c r="M6" s="700"/>
      <c r="N6" s="724" t="s">
        <v>461</v>
      </c>
      <c r="O6" s="724" t="s">
        <v>470</v>
      </c>
      <c r="P6" s="724" t="s">
        <v>471</v>
      </c>
      <c r="Q6" s="724" t="s">
        <v>472</v>
      </c>
      <c r="R6" s="724" t="s">
        <v>473</v>
      </c>
    </row>
    <row r="7" spans="1:25" s="510" customFormat="1" ht="9" customHeight="1">
      <c r="A7" s="726"/>
      <c r="B7" s="725"/>
      <c r="C7" s="725"/>
      <c r="D7" s="725"/>
      <c r="E7" s="725"/>
      <c r="F7" s="725"/>
      <c r="G7" s="700"/>
      <c r="H7" s="725"/>
      <c r="I7" s="725"/>
      <c r="J7" s="725"/>
      <c r="K7" s="725"/>
      <c r="L7" s="725"/>
      <c r="M7" s="700"/>
      <c r="N7" s="725"/>
      <c r="O7" s="725"/>
      <c r="P7" s="725"/>
      <c r="Q7" s="725"/>
      <c r="R7" s="725"/>
    </row>
    <row r="8" spans="1:25" s="510" customFormat="1" ht="8.65" customHeight="1">
      <c r="A8" s="726"/>
      <c r="B8" s="725"/>
      <c r="C8" s="725"/>
      <c r="D8" s="725"/>
      <c r="E8" s="725"/>
      <c r="F8" s="725"/>
      <c r="G8" s="700"/>
      <c r="H8" s="725"/>
      <c r="I8" s="725"/>
      <c r="J8" s="725"/>
      <c r="K8" s="725"/>
      <c r="L8" s="725"/>
      <c r="M8" s="700"/>
      <c r="N8" s="725"/>
      <c r="O8" s="725"/>
      <c r="P8" s="725"/>
      <c r="Q8" s="725"/>
      <c r="R8" s="725"/>
    </row>
    <row r="9" spans="1:25" ht="3" customHeight="1">
      <c r="A9" s="501"/>
      <c r="B9" s="501"/>
      <c r="C9" s="501"/>
      <c r="D9" s="501"/>
      <c r="E9" s="501"/>
      <c r="F9" s="501"/>
      <c r="G9" s="501"/>
      <c r="H9" s="501"/>
      <c r="I9" s="501"/>
      <c r="J9" s="501"/>
      <c r="K9" s="501"/>
      <c r="L9" s="501"/>
      <c r="M9" s="501"/>
      <c r="N9" s="501"/>
      <c r="O9" s="501"/>
      <c r="P9" s="501"/>
      <c r="Q9" s="501"/>
      <c r="R9" s="501"/>
    </row>
    <row r="10" spans="1:25" ht="3" customHeight="1">
      <c r="A10" s="503"/>
      <c r="B10" s="512"/>
      <c r="C10" s="512"/>
      <c r="D10" s="512"/>
      <c r="E10" s="512"/>
      <c r="F10" s="512"/>
      <c r="G10" s="503"/>
      <c r="H10" s="512"/>
      <c r="I10" s="512"/>
      <c r="J10" s="512"/>
      <c r="K10" s="512"/>
      <c r="L10" s="512"/>
      <c r="M10" s="503"/>
      <c r="N10" s="512"/>
      <c r="O10" s="512"/>
      <c r="P10" s="512"/>
      <c r="Q10" s="512"/>
      <c r="R10" s="512"/>
    </row>
    <row r="11" spans="1:25" ht="9" customHeight="1">
      <c r="A11" s="513">
        <v>2005</v>
      </c>
      <c r="B11" s="512"/>
      <c r="C11" s="512"/>
      <c r="D11" s="512"/>
      <c r="E11" s="512"/>
      <c r="F11" s="512"/>
      <c r="G11" s="515"/>
      <c r="H11" s="512"/>
      <c r="I11" s="512"/>
      <c r="J11" s="512"/>
      <c r="K11" s="512"/>
      <c r="L11" s="512"/>
      <c r="M11" s="515"/>
      <c r="N11" s="512"/>
      <c r="O11" s="512"/>
      <c r="P11" s="512"/>
      <c r="Q11" s="512"/>
      <c r="R11" s="512"/>
    </row>
    <row r="12" spans="1:25" s="517" customFormat="1" ht="9" customHeight="1">
      <c r="A12" s="515" t="s">
        <v>44</v>
      </c>
      <c r="B12" s="514">
        <f>SUM(B14:B45)</f>
        <v>41676868</v>
      </c>
      <c r="C12" s="514">
        <f>SUM(C14:C45)</f>
        <v>1978047</v>
      </c>
      <c r="D12" s="514">
        <f>SUM(D14:D45)</f>
        <v>9898730</v>
      </c>
      <c r="E12" s="514">
        <f>SUM(E14:E45)</f>
        <v>26832406</v>
      </c>
      <c r="F12" s="514">
        <f>SUM(F14:F45)</f>
        <v>2967685</v>
      </c>
      <c r="G12" s="515"/>
      <c r="H12" s="514">
        <f>SUM(H14:H45)</f>
        <v>26379882</v>
      </c>
      <c r="I12" s="514">
        <f>SUM(I14:I45)</f>
        <v>1662177</v>
      </c>
      <c r="J12" s="514">
        <f>SUM(J14:J45)</f>
        <v>6419061</v>
      </c>
      <c r="K12" s="514">
        <f>SUM(K14:K45)</f>
        <v>16957146</v>
      </c>
      <c r="L12" s="514">
        <f>SUM(L14:L45)</f>
        <v>1341498</v>
      </c>
      <c r="M12" s="515"/>
      <c r="N12" s="514">
        <f>SUM(N14:N45)</f>
        <v>15296986</v>
      </c>
      <c r="O12" s="514">
        <f>SUM(O14:O45)</f>
        <v>315870</v>
      </c>
      <c r="P12" s="514">
        <f>SUM(P14:P45)</f>
        <v>3479669</v>
      </c>
      <c r="Q12" s="514">
        <f>SUM(Q14:Q45)</f>
        <v>9875260</v>
      </c>
      <c r="R12" s="514">
        <f>SUM(R14:R45)</f>
        <v>1626187</v>
      </c>
      <c r="U12" s="514"/>
      <c r="V12" s="514"/>
      <c r="W12" s="514"/>
      <c r="X12" s="514"/>
      <c r="Y12" s="514"/>
    </row>
    <row r="13" spans="1:25" s="517" customFormat="1" ht="3.95" customHeight="1">
      <c r="A13" s="515"/>
      <c r="B13" s="514"/>
      <c r="C13" s="514"/>
      <c r="D13" s="514"/>
      <c r="E13" s="514"/>
      <c r="F13" s="514"/>
      <c r="G13" s="515"/>
      <c r="H13" s="514"/>
      <c r="I13" s="514"/>
      <c r="J13" s="514"/>
      <c r="K13" s="514"/>
      <c r="L13" s="514"/>
      <c r="M13" s="515"/>
      <c r="N13" s="514"/>
      <c r="O13" s="514"/>
      <c r="P13" s="514"/>
      <c r="Q13" s="514"/>
      <c r="R13" s="514"/>
    </row>
    <row r="14" spans="1:25" s="522" customFormat="1" ht="9" customHeight="1">
      <c r="A14" s="518" t="s">
        <v>45</v>
      </c>
      <c r="B14" s="519">
        <f t="shared" ref="B14:F45" si="0">SUM(H14,N14)</f>
        <v>399617</v>
      </c>
      <c r="C14" s="519">
        <f t="shared" si="0"/>
        <v>19426</v>
      </c>
      <c r="D14" s="519">
        <f t="shared" si="0"/>
        <v>68381</v>
      </c>
      <c r="E14" s="519">
        <f t="shared" si="0"/>
        <v>298458</v>
      </c>
      <c r="F14" s="519">
        <f t="shared" si="0"/>
        <v>13352</v>
      </c>
      <c r="G14" s="519"/>
      <c r="H14" s="519">
        <f t="shared" ref="H14:H45" si="1">SUM(I14:L14)</f>
        <v>250123</v>
      </c>
      <c r="I14" s="520">
        <v>16651</v>
      </c>
      <c r="J14" s="520">
        <v>43696</v>
      </c>
      <c r="K14" s="520">
        <v>185388</v>
      </c>
      <c r="L14" s="520">
        <v>4388</v>
      </c>
      <c r="M14" s="518"/>
      <c r="N14" s="519">
        <f t="shared" ref="N14:N45" si="2">SUM(O14:R14)</f>
        <v>149494</v>
      </c>
      <c r="O14" s="520">
        <v>2775</v>
      </c>
      <c r="P14" s="520">
        <v>24685</v>
      </c>
      <c r="Q14" s="520">
        <v>113070</v>
      </c>
      <c r="R14" s="520">
        <v>8964</v>
      </c>
      <c r="T14" s="533"/>
    </row>
    <row r="15" spans="1:25" s="522" customFormat="1" ht="9" customHeight="1">
      <c r="A15" s="518" t="s">
        <v>46</v>
      </c>
      <c r="B15" s="519">
        <f t="shared" si="0"/>
        <v>1169009</v>
      </c>
      <c r="C15" s="520">
        <f t="shared" si="0"/>
        <v>70193</v>
      </c>
      <c r="D15" s="520">
        <f t="shared" si="0"/>
        <v>197973</v>
      </c>
      <c r="E15" s="520">
        <f t="shared" si="0"/>
        <v>879235</v>
      </c>
      <c r="F15" s="520">
        <f t="shared" si="0"/>
        <v>21608</v>
      </c>
      <c r="G15" s="518"/>
      <c r="H15" s="519">
        <f t="shared" si="1"/>
        <v>759631</v>
      </c>
      <c r="I15" s="520">
        <v>59737</v>
      </c>
      <c r="J15" s="520">
        <v>144030</v>
      </c>
      <c r="K15" s="520">
        <v>551714</v>
      </c>
      <c r="L15" s="520">
        <v>4150</v>
      </c>
      <c r="M15" s="518"/>
      <c r="N15" s="519">
        <f t="shared" si="2"/>
        <v>409378</v>
      </c>
      <c r="O15" s="520">
        <v>10456</v>
      </c>
      <c r="P15" s="520">
        <v>53943</v>
      </c>
      <c r="Q15" s="520">
        <v>327521</v>
      </c>
      <c r="R15" s="520">
        <v>17458</v>
      </c>
    </row>
    <row r="16" spans="1:25" s="522" customFormat="1" ht="9" customHeight="1">
      <c r="A16" s="518" t="s">
        <v>47</v>
      </c>
      <c r="B16" s="519">
        <f t="shared" si="0"/>
        <v>229425</v>
      </c>
      <c r="C16" s="520">
        <f t="shared" si="0"/>
        <v>12694</v>
      </c>
      <c r="D16" s="520">
        <f t="shared" si="0"/>
        <v>39976</v>
      </c>
      <c r="E16" s="520">
        <f t="shared" si="0"/>
        <v>170141</v>
      </c>
      <c r="F16" s="520">
        <f t="shared" si="0"/>
        <v>6614</v>
      </c>
      <c r="G16" s="518"/>
      <c r="H16" s="519">
        <f t="shared" si="1"/>
        <v>150622</v>
      </c>
      <c r="I16" s="520">
        <v>10600</v>
      </c>
      <c r="J16" s="520">
        <v>28857</v>
      </c>
      <c r="K16" s="520">
        <v>109010</v>
      </c>
      <c r="L16" s="520">
        <v>2155</v>
      </c>
      <c r="M16" s="518"/>
      <c r="N16" s="519">
        <f t="shared" si="2"/>
        <v>78803</v>
      </c>
      <c r="O16" s="520">
        <v>2094</v>
      </c>
      <c r="P16" s="520">
        <v>11119</v>
      </c>
      <c r="Q16" s="520">
        <v>61131</v>
      </c>
      <c r="R16" s="520">
        <v>4459</v>
      </c>
    </row>
    <row r="17" spans="1:20" s="522" customFormat="1" ht="9" customHeight="1">
      <c r="A17" s="523" t="s">
        <v>48</v>
      </c>
      <c r="B17" s="524">
        <f t="shared" si="0"/>
        <v>326183</v>
      </c>
      <c r="C17" s="526">
        <f t="shared" si="0"/>
        <v>16583</v>
      </c>
      <c r="D17" s="526">
        <f t="shared" si="0"/>
        <v>86788</v>
      </c>
      <c r="E17" s="526">
        <f t="shared" si="0"/>
        <v>197808</v>
      </c>
      <c r="F17" s="526">
        <f t="shared" si="0"/>
        <v>25004</v>
      </c>
      <c r="G17" s="523"/>
      <c r="H17" s="524">
        <f t="shared" si="1"/>
        <v>211678</v>
      </c>
      <c r="I17" s="526">
        <v>14038</v>
      </c>
      <c r="J17" s="526">
        <v>56082</v>
      </c>
      <c r="K17" s="526">
        <v>128542</v>
      </c>
      <c r="L17" s="526">
        <v>13016</v>
      </c>
      <c r="M17" s="523"/>
      <c r="N17" s="524">
        <f t="shared" si="2"/>
        <v>114505</v>
      </c>
      <c r="O17" s="526">
        <v>2545</v>
      </c>
      <c r="P17" s="526">
        <v>30706</v>
      </c>
      <c r="Q17" s="526">
        <v>69266</v>
      </c>
      <c r="R17" s="526">
        <v>11988</v>
      </c>
    </row>
    <row r="18" spans="1:20" s="522" customFormat="1" ht="9" customHeight="1">
      <c r="A18" s="528" t="s">
        <v>49</v>
      </c>
      <c r="B18" s="529">
        <f t="shared" si="0"/>
        <v>987332</v>
      </c>
      <c r="C18" s="531">
        <f t="shared" si="0"/>
        <v>52002</v>
      </c>
      <c r="D18" s="531">
        <f t="shared" si="0"/>
        <v>176163</v>
      </c>
      <c r="E18" s="531">
        <f t="shared" si="0"/>
        <v>728426</v>
      </c>
      <c r="F18" s="531">
        <f t="shared" si="0"/>
        <v>30741</v>
      </c>
      <c r="G18" s="528"/>
      <c r="H18" s="529">
        <f t="shared" si="1"/>
        <v>642237</v>
      </c>
      <c r="I18" s="531">
        <v>44802</v>
      </c>
      <c r="J18" s="531">
        <v>114288</v>
      </c>
      <c r="K18" s="531">
        <v>471879</v>
      </c>
      <c r="L18" s="531">
        <v>11268</v>
      </c>
      <c r="M18" s="528"/>
      <c r="N18" s="529">
        <f t="shared" si="2"/>
        <v>345095</v>
      </c>
      <c r="O18" s="531">
        <v>7200</v>
      </c>
      <c r="P18" s="531">
        <v>61875</v>
      </c>
      <c r="Q18" s="531">
        <v>256547</v>
      </c>
      <c r="R18" s="531">
        <v>19473</v>
      </c>
    </row>
    <row r="19" spans="1:20" s="522" customFormat="1" ht="9" customHeight="1">
      <c r="A19" s="528" t="s">
        <v>50</v>
      </c>
      <c r="B19" s="529">
        <f t="shared" si="0"/>
        <v>260211</v>
      </c>
      <c r="C19" s="531">
        <f t="shared" si="0"/>
        <v>17275</v>
      </c>
      <c r="D19" s="531">
        <f t="shared" si="0"/>
        <v>40349</v>
      </c>
      <c r="E19" s="531">
        <f t="shared" si="0"/>
        <v>188228</v>
      </c>
      <c r="F19" s="531">
        <f t="shared" si="0"/>
        <v>14359</v>
      </c>
      <c r="G19" s="528"/>
      <c r="H19" s="529">
        <f t="shared" si="1"/>
        <v>157132</v>
      </c>
      <c r="I19" s="531">
        <v>14320</v>
      </c>
      <c r="J19" s="531">
        <v>22783</v>
      </c>
      <c r="K19" s="531">
        <v>114851</v>
      </c>
      <c r="L19" s="531">
        <v>5178</v>
      </c>
      <c r="M19" s="528"/>
      <c r="N19" s="529">
        <f t="shared" si="2"/>
        <v>103079</v>
      </c>
      <c r="O19" s="531">
        <v>2955</v>
      </c>
      <c r="P19" s="531">
        <v>17566</v>
      </c>
      <c r="Q19" s="531">
        <v>73377</v>
      </c>
      <c r="R19" s="531">
        <v>9181</v>
      </c>
    </row>
    <row r="20" spans="1:20" s="522" customFormat="1" ht="9" customHeight="1">
      <c r="A20" s="528" t="s">
        <v>51</v>
      </c>
      <c r="B20" s="529">
        <f t="shared" si="0"/>
        <v>1645205</v>
      </c>
      <c r="C20" s="531">
        <f t="shared" si="0"/>
        <v>68702</v>
      </c>
      <c r="D20" s="531">
        <f t="shared" si="0"/>
        <v>597454</v>
      </c>
      <c r="E20" s="531">
        <f t="shared" si="0"/>
        <v>728178</v>
      </c>
      <c r="F20" s="531">
        <f t="shared" si="0"/>
        <v>250871</v>
      </c>
      <c r="G20" s="528"/>
      <c r="H20" s="529">
        <f t="shared" si="1"/>
        <v>1149356</v>
      </c>
      <c r="I20" s="531">
        <v>55770</v>
      </c>
      <c r="J20" s="531">
        <v>419203</v>
      </c>
      <c r="K20" s="531">
        <v>505357</v>
      </c>
      <c r="L20" s="531">
        <v>169026</v>
      </c>
      <c r="M20" s="528"/>
      <c r="N20" s="529">
        <f t="shared" si="2"/>
        <v>495849</v>
      </c>
      <c r="O20" s="531">
        <v>12932</v>
      </c>
      <c r="P20" s="531">
        <v>178251</v>
      </c>
      <c r="Q20" s="531">
        <v>222821</v>
      </c>
      <c r="R20" s="531">
        <v>81845</v>
      </c>
    </row>
    <row r="21" spans="1:20" s="522" customFormat="1" ht="9" customHeight="1">
      <c r="A21" s="523" t="s">
        <v>52</v>
      </c>
      <c r="B21" s="524">
        <f t="shared" si="0"/>
        <v>1286648</v>
      </c>
      <c r="C21" s="526">
        <f t="shared" si="0"/>
        <v>63477</v>
      </c>
      <c r="D21" s="526">
        <f t="shared" si="0"/>
        <v>266632</v>
      </c>
      <c r="E21" s="526">
        <f t="shared" si="0"/>
        <v>915234</v>
      </c>
      <c r="F21" s="526">
        <f t="shared" si="0"/>
        <v>41305</v>
      </c>
      <c r="G21" s="523"/>
      <c r="H21" s="524">
        <f t="shared" si="1"/>
        <v>844239</v>
      </c>
      <c r="I21" s="526">
        <v>54897</v>
      </c>
      <c r="J21" s="526">
        <v>204336</v>
      </c>
      <c r="K21" s="526">
        <v>567740</v>
      </c>
      <c r="L21" s="526">
        <v>17266</v>
      </c>
      <c r="M21" s="523"/>
      <c r="N21" s="524">
        <f t="shared" si="2"/>
        <v>442409</v>
      </c>
      <c r="O21" s="526">
        <v>8580</v>
      </c>
      <c r="P21" s="526">
        <v>62296</v>
      </c>
      <c r="Q21" s="526">
        <v>347494</v>
      </c>
      <c r="R21" s="526">
        <v>24039</v>
      </c>
    </row>
    <row r="22" spans="1:20" s="522" customFormat="1" ht="9" customHeight="1">
      <c r="A22" s="528" t="s">
        <v>53</v>
      </c>
      <c r="B22" s="529">
        <f t="shared" si="0"/>
        <v>3900326</v>
      </c>
      <c r="C22" s="531">
        <f t="shared" si="0"/>
        <v>212427</v>
      </c>
      <c r="D22" s="531">
        <f t="shared" si="0"/>
        <v>687888</v>
      </c>
      <c r="E22" s="531">
        <f t="shared" si="0"/>
        <v>2867110</v>
      </c>
      <c r="F22" s="531">
        <f t="shared" si="0"/>
        <v>132901</v>
      </c>
      <c r="G22" s="528"/>
      <c r="H22" s="529">
        <f t="shared" si="1"/>
        <v>2269308</v>
      </c>
      <c r="I22" s="531">
        <v>168201</v>
      </c>
      <c r="J22" s="531">
        <v>422550</v>
      </c>
      <c r="K22" s="531">
        <v>1634873</v>
      </c>
      <c r="L22" s="531">
        <v>43684</v>
      </c>
      <c r="M22" s="528"/>
      <c r="N22" s="529">
        <f t="shared" si="2"/>
        <v>1631018</v>
      </c>
      <c r="O22" s="531">
        <v>44226</v>
      </c>
      <c r="P22" s="531">
        <v>265338</v>
      </c>
      <c r="Q22" s="531">
        <v>1232237</v>
      </c>
      <c r="R22" s="531">
        <v>89217</v>
      </c>
    </row>
    <row r="23" spans="1:20" s="522" customFormat="1" ht="9" customHeight="1">
      <c r="A23" s="528" t="s">
        <v>54</v>
      </c>
      <c r="B23" s="529">
        <f t="shared" si="0"/>
        <v>559319</v>
      </c>
      <c r="C23" s="531">
        <f t="shared" si="0"/>
        <v>23153</v>
      </c>
      <c r="D23" s="531">
        <f t="shared" si="0"/>
        <v>133965</v>
      </c>
      <c r="E23" s="531">
        <f t="shared" si="0"/>
        <v>362496</v>
      </c>
      <c r="F23" s="531">
        <f t="shared" si="0"/>
        <v>39705</v>
      </c>
      <c r="G23" s="528"/>
      <c r="H23" s="529">
        <f t="shared" si="1"/>
        <v>373460</v>
      </c>
      <c r="I23" s="531">
        <v>20436</v>
      </c>
      <c r="J23" s="531">
        <v>94190</v>
      </c>
      <c r="K23" s="531">
        <v>230590</v>
      </c>
      <c r="L23" s="531">
        <v>28244</v>
      </c>
      <c r="M23" s="528"/>
      <c r="N23" s="529">
        <f t="shared" si="2"/>
        <v>185859</v>
      </c>
      <c r="O23" s="531">
        <v>2717</v>
      </c>
      <c r="P23" s="531">
        <v>39775</v>
      </c>
      <c r="Q23" s="531">
        <v>131906</v>
      </c>
      <c r="R23" s="531">
        <v>11461</v>
      </c>
    </row>
    <row r="24" spans="1:20" s="522" customFormat="1" ht="9" customHeight="1">
      <c r="A24" s="528" t="s">
        <v>55</v>
      </c>
      <c r="B24" s="529">
        <f t="shared" si="0"/>
        <v>1878376</v>
      </c>
      <c r="C24" s="531">
        <f t="shared" si="0"/>
        <v>99305</v>
      </c>
      <c r="D24" s="531">
        <f t="shared" si="0"/>
        <v>418870</v>
      </c>
      <c r="E24" s="531">
        <f t="shared" si="0"/>
        <v>1231925</v>
      </c>
      <c r="F24" s="531">
        <f t="shared" si="0"/>
        <v>128276</v>
      </c>
      <c r="G24" s="528"/>
      <c r="H24" s="529">
        <f t="shared" si="1"/>
        <v>1168007</v>
      </c>
      <c r="I24" s="531">
        <v>86888</v>
      </c>
      <c r="J24" s="531">
        <v>246589</v>
      </c>
      <c r="K24" s="531">
        <v>791786</v>
      </c>
      <c r="L24" s="531">
        <v>42744</v>
      </c>
      <c r="M24" s="528"/>
      <c r="N24" s="529">
        <f t="shared" si="2"/>
        <v>710369</v>
      </c>
      <c r="O24" s="531">
        <v>12417</v>
      </c>
      <c r="P24" s="531">
        <v>172281</v>
      </c>
      <c r="Q24" s="531">
        <v>440139</v>
      </c>
      <c r="R24" s="531">
        <v>85532</v>
      </c>
      <c r="S24" s="552"/>
      <c r="T24" s="552"/>
    </row>
    <row r="25" spans="1:20" s="522" customFormat="1" ht="9" customHeight="1">
      <c r="A25" s="523" t="s">
        <v>56</v>
      </c>
      <c r="B25" s="524">
        <f t="shared" si="0"/>
        <v>1120873</v>
      </c>
      <c r="C25" s="526">
        <f t="shared" si="0"/>
        <v>33834</v>
      </c>
      <c r="D25" s="526">
        <f t="shared" si="0"/>
        <v>416867</v>
      </c>
      <c r="E25" s="526">
        <f t="shared" si="0"/>
        <v>552140</v>
      </c>
      <c r="F25" s="526">
        <f t="shared" si="0"/>
        <v>118032</v>
      </c>
      <c r="G25" s="523"/>
      <c r="H25" s="524">
        <f t="shared" si="1"/>
        <v>708538</v>
      </c>
      <c r="I25" s="526">
        <v>29069</v>
      </c>
      <c r="J25" s="526">
        <v>268782</v>
      </c>
      <c r="K25" s="526">
        <v>350149</v>
      </c>
      <c r="L25" s="526">
        <v>60538</v>
      </c>
      <c r="M25" s="523"/>
      <c r="N25" s="524">
        <f t="shared" si="2"/>
        <v>412335</v>
      </c>
      <c r="O25" s="526">
        <v>4765</v>
      </c>
      <c r="P25" s="526">
        <v>148085</v>
      </c>
      <c r="Q25" s="526">
        <v>201991</v>
      </c>
      <c r="R25" s="526">
        <v>57494</v>
      </c>
      <c r="S25" s="552"/>
      <c r="T25" s="552"/>
    </row>
    <row r="26" spans="1:20" s="522" customFormat="1" ht="9" customHeight="1">
      <c r="A26" s="528" t="s">
        <v>57</v>
      </c>
      <c r="B26" s="529">
        <f t="shared" si="0"/>
        <v>969973</v>
      </c>
      <c r="C26" s="531">
        <f t="shared" si="0"/>
        <v>45641</v>
      </c>
      <c r="D26" s="531">
        <f t="shared" si="0"/>
        <v>288428</v>
      </c>
      <c r="E26" s="531">
        <f t="shared" si="0"/>
        <v>526594</v>
      </c>
      <c r="F26" s="531">
        <f t="shared" si="0"/>
        <v>109310</v>
      </c>
      <c r="G26" s="528"/>
      <c r="H26" s="529">
        <f t="shared" si="1"/>
        <v>613678</v>
      </c>
      <c r="I26" s="531">
        <v>35462</v>
      </c>
      <c r="J26" s="531">
        <v>191944</v>
      </c>
      <c r="K26" s="531">
        <v>331315</v>
      </c>
      <c r="L26" s="531">
        <v>54957</v>
      </c>
      <c r="M26" s="528"/>
      <c r="N26" s="529">
        <f t="shared" si="2"/>
        <v>356295</v>
      </c>
      <c r="O26" s="531">
        <v>10179</v>
      </c>
      <c r="P26" s="531">
        <v>96484</v>
      </c>
      <c r="Q26" s="531">
        <v>195279</v>
      </c>
      <c r="R26" s="531">
        <v>54353</v>
      </c>
      <c r="S26" s="552"/>
      <c r="T26" s="552"/>
    </row>
    <row r="27" spans="1:20" s="522" customFormat="1" ht="9" customHeight="1">
      <c r="A27" s="528" t="s">
        <v>58</v>
      </c>
      <c r="B27" s="529">
        <f t="shared" si="0"/>
        <v>2825724</v>
      </c>
      <c r="C27" s="531">
        <f t="shared" si="0"/>
        <v>181446</v>
      </c>
      <c r="D27" s="531">
        <f t="shared" si="0"/>
        <v>604810</v>
      </c>
      <c r="E27" s="531">
        <f t="shared" si="0"/>
        <v>1820561</v>
      </c>
      <c r="F27" s="531">
        <f t="shared" si="0"/>
        <v>218907</v>
      </c>
      <c r="G27" s="528"/>
      <c r="H27" s="529">
        <f t="shared" si="1"/>
        <v>1741816</v>
      </c>
      <c r="I27" s="531">
        <v>161186</v>
      </c>
      <c r="J27" s="531">
        <v>372366</v>
      </c>
      <c r="K27" s="531">
        <v>1113194</v>
      </c>
      <c r="L27" s="531">
        <v>95070</v>
      </c>
      <c r="M27" s="528"/>
      <c r="N27" s="529">
        <f t="shared" si="2"/>
        <v>1083908</v>
      </c>
      <c r="O27" s="531">
        <v>20260</v>
      </c>
      <c r="P27" s="531">
        <v>232444</v>
      </c>
      <c r="Q27" s="531">
        <v>707367</v>
      </c>
      <c r="R27" s="531">
        <v>123837</v>
      </c>
      <c r="S27" s="552"/>
      <c r="T27" s="552"/>
    </row>
    <row r="28" spans="1:20" s="522" customFormat="1" ht="9" customHeight="1">
      <c r="A28" s="528" t="s">
        <v>59</v>
      </c>
      <c r="B28" s="529">
        <f t="shared" si="0"/>
        <v>5410942</v>
      </c>
      <c r="C28" s="531">
        <f t="shared" si="0"/>
        <v>191377</v>
      </c>
      <c r="D28" s="531">
        <f t="shared" si="0"/>
        <v>1143750</v>
      </c>
      <c r="E28" s="531">
        <f t="shared" si="0"/>
        <v>3792321</v>
      </c>
      <c r="F28" s="531">
        <f t="shared" si="0"/>
        <v>283494</v>
      </c>
      <c r="G28" s="528"/>
      <c r="H28" s="529">
        <f t="shared" si="1"/>
        <v>3503229</v>
      </c>
      <c r="I28" s="531">
        <v>166605</v>
      </c>
      <c r="J28" s="531">
        <v>738454</v>
      </c>
      <c r="K28" s="531">
        <v>2493928</v>
      </c>
      <c r="L28" s="531">
        <v>104242</v>
      </c>
      <c r="M28" s="528"/>
      <c r="N28" s="529">
        <f t="shared" si="2"/>
        <v>1907713</v>
      </c>
      <c r="O28" s="531">
        <v>24772</v>
      </c>
      <c r="P28" s="531">
        <v>405296</v>
      </c>
      <c r="Q28" s="531">
        <v>1298393</v>
      </c>
      <c r="R28" s="531">
        <v>179252</v>
      </c>
      <c r="S28" s="552"/>
      <c r="T28" s="552"/>
    </row>
    <row r="29" spans="1:20" s="522" customFormat="1" ht="9" customHeight="1">
      <c r="A29" s="523" t="s">
        <v>60</v>
      </c>
      <c r="B29" s="524">
        <f t="shared" si="0"/>
        <v>1601936</v>
      </c>
      <c r="C29" s="526">
        <f t="shared" si="0"/>
        <v>84398</v>
      </c>
      <c r="D29" s="526">
        <f t="shared" si="0"/>
        <v>384555</v>
      </c>
      <c r="E29" s="526">
        <f t="shared" si="0"/>
        <v>963137</v>
      </c>
      <c r="F29" s="526">
        <f t="shared" si="0"/>
        <v>169846</v>
      </c>
      <c r="G29" s="523"/>
      <c r="H29" s="524">
        <f t="shared" si="1"/>
        <v>971632</v>
      </c>
      <c r="I29" s="526">
        <v>71222</v>
      </c>
      <c r="J29" s="526">
        <v>224750</v>
      </c>
      <c r="K29" s="526">
        <v>615923</v>
      </c>
      <c r="L29" s="526">
        <v>59737</v>
      </c>
      <c r="M29" s="523"/>
      <c r="N29" s="524">
        <f t="shared" si="2"/>
        <v>630304</v>
      </c>
      <c r="O29" s="526">
        <v>13176</v>
      </c>
      <c r="P29" s="526">
        <v>159805</v>
      </c>
      <c r="Q29" s="526">
        <v>347214</v>
      </c>
      <c r="R29" s="526">
        <v>110109</v>
      </c>
      <c r="S29" s="552"/>
      <c r="T29" s="552"/>
    </row>
    <row r="30" spans="1:20" s="522" customFormat="1" ht="9" customHeight="1">
      <c r="A30" s="528" t="s">
        <v>61</v>
      </c>
      <c r="B30" s="529">
        <f t="shared" si="0"/>
        <v>668632</v>
      </c>
      <c r="C30" s="531">
        <f t="shared" si="0"/>
        <v>30949</v>
      </c>
      <c r="D30" s="531">
        <f t="shared" si="0"/>
        <v>153570</v>
      </c>
      <c r="E30" s="531">
        <f t="shared" si="0"/>
        <v>440171</v>
      </c>
      <c r="F30" s="531">
        <f t="shared" si="0"/>
        <v>43942</v>
      </c>
      <c r="G30" s="528"/>
      <c r="H30" s="529">
        <f t="shared" si="1"/>
        <v>403404</v>
      </c>
      <c r="I30" s="531">
        <v>25461</v>
      </c>
      <c r="J30" s="531">
        <v>94340</v>
      </c>
      <c r="K30" s="531">
        <v>264793</v>
      </c>
      <c r="L30" s="531">
        <v>18810</v>
      </c>
      <c r="M30" s="528"/>
      <c r="N30" s="529">
        <f t="shared" si="2"/>
        <v>265228</v>
      </c>
      <c r="O30" s="531">
        <v>5488</v>
      </c>
      <c r="P30" s="531">
        <v>59230</v>
      </c>
      <c r="Q30" s="531">
        <v>175378</v>
      </c>
      <c r="R30" s="531">
        <v>25132</v>
      </c>
    </row>
    <row r="31" spans="1:20" s="522" customFormat="1" ht="9" customHeight="1">
      <c r="A31" s="528" t="s">
        <v>62</v>
      </c>
      <c r="B31" s="529">
        <f t="shared" si="0"/>
        <v>413418</v>
      </c>
      <c r="C31" s="531">
        <f t="shared" si="0"/>
        <v>25562</v>
      </c>
      <c r="D31" s="531">
        <f t="shared" si="0"/>
        <v>107067</v>
      </c>
      <c r="E31" s="531">
        <f t="shared" si="0"/>
        <v>244091</v>
      </c>
      <c r="F31" s="531">
        <f t="shared" si="0"/>
        <v>36698</v>
      </c>
      <c r="G31" s="528"/>
      <c r="H31" s="529">
        <f t="shared" si="1"/>
        <v>255059</v>
      </c>
      <c r="I31" s="531">
        <v>21312</v>
      </c>
      <c r="J31" s="531">
        <v>62508</v>
      </c>
      <c r="K31" s="531">
        <v>151414</v>
      </c>
      <c r="L31" s="531">
        <v>19825</v>
      </c>
      <c r="M31" s="528"/>
      <c r="N31" s="529">
        <f t="shared" si="2"/>
        <v>158359</v>
      </c>
      <c r="O31" s="531">
        <v>4250</v>
      </c>
      <c r="P31" s="531">
        <v>44559</v>
      </c>
      <c r="Q31" s="531">
        <v>92677</v>
      </c>
      <c r="R31" s="531">
        <v>16873</v>
      </c>
    </row>
    <row r="32" spans="1:20" s="522" customFormat="1" ht="9" customHeight="1">
      <c r="A32" s="528" t="s">
        <v>63</v>
      </c>
      <c r="B32" s="529">
        <f t="shared" si="0"/>
        <v>1827821</v>
      </c>
      <c r="C32" s="531">
        <f t="shared" si="0"/>
        <v>73597</v>
      </c>
      <c r="D32" s="531">
        <f t="shared" si="0"/>
        <v>294762</v>
      </c>
      <c r="E32" s="531">
        <f t="shared" si="0"/>
        <v>1393992</v>
      </c>
      <c r="F32" s="531">
        <f t="shared" si="0"/>
        <v>65470</v>
      </c>
      <c r="G32" s="528"/>
      <c r="H32" s="529">
        <f t="shared" si="1"/>
        <v>1180942</v>
      </c>
      <c r="I32" s="531">
        <v>61709</v>
      </c>
      <c r="J32" s="531">
        <v>195130</v>
      </c>
      <c r="K32" s="531">
        <v>899361</v>
      </c>
      <c r="L32" s="531">
        <v>24742</v>
      </c>
      <c r="M32" s="528"/>
      <c r="N32" s="529">
        <f t="shared" si="2"/>
        <v>646879</v>
      </c>
      <c r="O32" s="531">
        <v>11888</v>
      </c>
      <c r="P32" s="531">
        <v>99632</v>
      </c>
      <c r="Q32" s="531">
        <v>494631</v>
      </c>
      <c r="R32" s="531">
        <v>40728</v>
      </c>
    </row>
    <row r="33" spans="1:20" s="522" customFormat="1" ht="9" customHeight="1">
      <c r="A33" s="523" t="s">
        <v>64</v>
      </c>
      <c r="B33" s="524">
        <f t="shared" si="0"/>
        <v>1466328</v>
      </c>
      <c r="C33" s="526">
        <f t="shared" si="0"/>
        <v>52333</v>
      </c>
      <c r="D33" s="526">
        <f t="shared" si="0"/>
        <v>639299</v>
      </c>
      <c r="E33" s="526">
        <f t="shared" si="0"/>
        <v>543868</v>
      </c>
      <c r="F33" s="526">
        <f t="shared" si="0"/>
        <v>230828</v>
      </c>
      <c r="G33" s="523"/>
      <c r="H33" s="524">
        <f t="shared" si="1"/>
        <v>868184</v>
      </c>
      <c r="I33" s="526">
        <v>40194</v>
      </c>
      <c r="J33" s="526">
        <v>383745</v>
      </c>
      <c r="K33" s="526">
        <v>345766</v>
      </c>
      <c r="L33" s="526">
        <v>98479</v>
      </c>
      <c r="M33" s="523"/>
      <c r="N33" s="524">
        <f t="shared" si="2"/>
        <v>598144</v>
      </c>
      <c r="O33" s="526">
        <v>12139</v>
      </c>
      <c r="P33" s="526">
        <v>255554</v>
      </c>
      <c r="Q33" s="526">
        <v>198102</v>
      </c>
      <c r="R33" s="526">
        <v>132349</v>
      </c>
    </row>
    <row r="34" spans="1:20" s="522" customFormat="1" ht="9" customHeight="1">
      <c r="A34" s="528" t="s">
        <v>65</v>
      </c>
      <c r="B34" s="529">
        <f t="shared" si="0"/>
        <v>2132250</v>
      </c>
      <c r="C34" s="531">
        <f t="shared" si="0"/>
        <v>88040</v>
      </c>
      <c r="D34" s="531">
        <f t="shared" si="0"/>
        <v>575681</v>
      </c>
      <c r="E34" s="531">
        <f t="shared" si="0"/>
        <v>1215984</v>
      </c>
      <c r="F34" s="531">
        <f t="shared" si="0"/>
        <v>252545</v>
      </c>
      <c r="G34" s="528"/>
      <c r="H34" s="529">
        <f t="shared" si="1"/>
        <v>1307234</v>
      </c>
      <c r="I34" s="531">
        <v>76662</v>
      </c>
      <c r="J34" s="531">
        <v>376492</v>
      </c>
      <c r="K34" s="531">
        <v>745341</v>
      </c>
      <c r="L34" s="531">
        <v>108739</v>
      </c>
      <c r="M34" s="528"/>
      <c r="N34" s="529">
        <f t="shared" si="2"/>
        <v>825016</v>
      </c>
      <c r="O34" s="531">
        <v>11378</v>
      </c>
      <c r="P34" s="531">
        <v>199189</v>
      </c>
      <c r="Q34" s="531">
        <v>470643</v>
      </c>
      <c r="R34" s="531">
        <v>143806</v>
      </c>
    </row>
    <row r="35" spans="1:20" s="522" customFormat="1" ht="9" customHeight="1">
      <c r="A35" s="528" t="s">
        <v>66</v>
      </c>
      <c r="B35" s="529">
        <f t="shared" si="0"/>
        <v>649487</v>
      </c>
      <c r="C35" s="531">
        <f t="shared" si="0"/>
        <v>27404</v>
      </c>
      <c r="D35" s="531">
        <f t="shared" si="0"/>
        <v>127034</v>
      </c>
      <c r="E35" s="531">
        <f t="shared" si="0"/>
        <v>455603</v>
      </c>
      <c r="F35" s="531">
        <f t="shared" si="0"/>
        <v>39446</v>
      </c>
      <c r="G35" s="528"/>
      <c r="H35" s="529">
        <f t="shared" si="1"/>
        <v>395897</v>
      </c>
      <c r="I35" s="531">
        <v>22562</v>
      </c>
      <c r="J35" s="531">
        <v>85138</v>
      </c>
      <c r="K35" s="531">
        <v>273629</v>
      </c>
      <c r="L35" s="531">
        <v>14568</v>
      </c>
      <c r="M35" s="528"/>
      <c r="N35" s="529">
        <f t="shared" si="2"/>
        <v>253590</v>
      </c>
      <c r="O35" s="531">
        <v>4842</v>
      </c>
      <c r="P35" s="531">
        <v>41896</v>
      </c>
      <c r="Q35" s="531">
        <v>181974</v>
      </c>
      <c r="R35" s="531">
        <v>24878</v>
      </c>
    </row>
    <row r="36" spans="1:20" s="522" customFormat="1" ht="9" customHeight="1">
      <c r="A36" s="528" t="s">
        <v>67</v>
      </c>
      <c r="B36" s="529">
        <f t="shared" si="0"/>
        <v>513469</v>
      </c>
      <c r="C36" s="531">
        <f t="shared" si="0"/>
        <v>27713</v>
      </c>
      <c r="D36" s="531">
        <f t="shared" si="0"/>
        <v>99902</v>
      </c>
      <c r="E36" s="531">
        <f t="shared" si="0"/>
        <v>352052</v>
      </c>
      <c r="F36" s="531">
        <f t="shared" si="0"/>
        <v>33802</v>
      </c>
      <c r="G36" s="528"/>
      <c r="H36" s="529">
        <f t="shared" si="1"/>
        <v>320098</v>
      </c>
      <c r="I36" s="531">
        <v>21527</v>
      </c>
      <c r="J36" s="531">
        <v>59606</v>
      </c>
      <c r="K36" s="531">
        <v>224714</v>
      </c>
      <c r="L36" s="531">
        <v>14251</v>
      </c>
      <c r="M36" s="528"/>
      <c r="N36" s="529">
        <f t="shared" si="2"/>
        <v>193371</v>
      </c>
      <c r="O36" s="531">
        <v>6186</v>
      </c>
      <c r="P36" s="531">
        <v>40296</v>
      </c>
      <c r="Q36" s="531">
        <v>127338</v>
      </c>
      <c r="R36" s="531">
        <v>19551</v>
      </c>
    </row>
    <row r="37" spans="1:20" s="522" customFormat="1" ht="9" customHeight="1">
      <c r="A37" s="523" t="s">
        <v>68</v>
      </c>
      <c r="B37" s="524">
        <f t="shared" si="0"/>
        <v>938170</v>
      </c>
      <c r="C37" s="526">
        <f t="shared" si="0"/>
        <v>46803</v>
      </c>
      <c r="D37" s="526">
        <f t="shared" si="0"/>
        <v>236724</v>
      </c>
      <c r="E37" s="526">
        <f t="shared" si="0"/>
        <v>559533</v>
      </c>
      <c r="F37" s="526">
        <f t="shared" si="0"/>
        <v>95110</v>
      </c>
      <c r="G37" s="523"/>
      <c r="H37" s="524">
        <f t="shared" si="1"/>
        <v>594132</v>
      </c>
      <c r="I37" s="526">
        <v>39536</v>
      </c>
      <c r="J37" s="526">
        <v>167419</v>
      </c>
      <c r="K37" s="526">
        <v>345694</v>
      </c>
      <c r="L37" s="526">
        <v>41483</v>
      </c>
      <c r="M37" s="523"/>
      <c r="N37" s="524">
        <f t="shared" si="2"/>
        <v>344038</v>
      </c>
      <c r="O37" s="526">
        <v>7267</v>
      </c>
      <c r="P37" s="526">
        <v>69305</v>
      </c>
      <c r="Q37" s="526">
        <v>213839</v>
      </c>
      <c r="R37" s="526">
        <v>53627</v>
      </c>
    </row>
    <row r="38" spans="1:20" s="522" customFormat="1" ht="9" customHeight="1">
      <c r="A38" s="528" t="s">
        <v>69</v>
      </c>
      <c r="B38" s="529">
        <f t="shared" si="0"/>
        <v>1149806</v>
      </c>
      <c r="C38" s="531">
        <f t="shared" si="0"/>
        <v>70268</v>
      </c>
      <c r="D38" s="531">
        <f t="shared" si="0"/>
        <v>252839</v>
      </c>
      <c r="E38" s="531">
        <f t="shared" si="0"/>
        <v>734983</v>
      </c>
      <c r="F38" s="531">
        <f t="shared" si="0"/>
        <v>91716</v>
      </c>
      <c r="G38" s="528"/>
      <c r="H38" s="529">
        <f t="shared" si="1"/>
        <v>722151</v>
      </c>
      <c r="I38" s="531">
        <v>58408</v>
      </c>
      <c r="J38" s="531">
        <v>146444</v>
      </c>
      <c r="K38" s="531">
        <v>474294</v>
      </c>
      <c r="L38" s="531">
        <v>43005</v>
      </c>
      <c r="M38" s="528"/>
      <c r="N38" s="529">
        <f t="shared" si="2"/>
        <v>427655</v>
      </c>
      <c r="O38" s="531">
        <v>11860</v>
      </c>
      <c r="P38" s="531">
        <v>106395</v>
      </c>
      <c r="Q38" s="531">
        <v>260689</v>
      </c>
      <c r="R38" s="531">
        <v>48711</v>
      </c>
    </row>
    <row r="39" spans="1:20" s="522" customFormat="1" ht="9" customHeight="1">
      <c r="A39" s="528" t="s">
        <v>70</v>
      </c>
      <c r="B39" s="529">
        <f t="shared" si="0"/>
        <v>989276</v>
      </c>
      <c r="C39" s="531">
        <f t="shared" si="0"/>
        <v>48182</v>
      </c>
      <c r="D39" s="531">
        <f t="shared" si="0"/>
        <v>202648</v>
      </c>
      <c r="E39" s="531">
        <f t="shared" si="0"/>
        <v>706524</v>
      </c>
      <c r="F39" s="531">
        <f t="shared" si="0"/>
        <v>31922</v>
      </c>
      <c r="G39" s="528"/>
      <c r="H39" s="529">
        <f t="shared" si="1"/>
        <v>634839</v>
      </c>
      <c r="I39" s="531">
        <v>40488</v>
      </c>
      <c r="J39" s="531">
        <v>124253</v>
      </c>
      <c r="K39" s="531">
        <v>457313</v>
      </c>
      <c r="L39" s="531">
        <v>12785</v>
      </c>
      <c r="M39" s="528"/>
      <c r="N39" s="529">
        <f t="shared" si="2"/>
        <v>354437</v>
      </c>
      <c r="O39" s="531">
        <v>7694</v>
      </c>
      <c r="P39" s="531">
        <v>78395</v>
      </c>
      <c r="Q39" s="531">
        <v>249211</v>
      </c>
      <c r="R39" s="531">
        <v>19137</v>
      </c>
    </row>
    <row r="40" spans="1:20" s="522" customFormat="1" ht="9" customHeight="1">
      <c r="A40" s="528" t="s">
        <v>71</v>
      </c>
      <c r="B40" s="529">
        <f t="shared" si="0"/>
        <v>754390</v>
      </c>
      <c r="C40" s="531">
        <f t="shared" si="0"/>
        <v>37897</v>
      </c>
      <c r="D40" s="531">
        <f t="shared" si="0"/>
        <v>151934</v>
      </c>
      <c r="E40" s="531">
        <f t="shared" si="0"/>
        <v>517472</v>
      </c>
      <c r="F40" s="531">
        <f t="shared" si="0"/>
        <v>47087</v>
      </c>
      <c r="G40" s="528"/>
      <c r="H40" s="529">
        <f t="shared" si="1"/>
        <v>536739</v>
      </c>
      <c r="I40" s="531">
        <v>33020</v>
      </c>
      <c r="J40" s="531">
        <v>106148</v>
      </c>
      <c r="K40" s="531">
        <v>372613</v>
      </c>
      <c r="L40" s="531">
        <v>24958</v>
      </c>
      <c r="M40" s="528"/>
      <c r="N40" s="529">
        <f t="shared" si="2"/>
        <v>217651</v>
      </c>
      <c r="O40" s="531">
        <v>4877</v>
      </c>
      <c r="P40" s="531">
        <v>45786</v>
      </c>
      <c r="Q40" s="531">
        <v>144859</v>
      </c>
      <c r="R40" s="531">
        <v>22129</v>
      </c>
    </row>
    <row r="41" spans="1:20" s="522" customFormat="1" ht="9" customHeight="1">
      <c r="A41" s="523" t="s">
        <v>72</v>
      </c>
      <c r="B41" s="524">
        <f t="shared" si="0"/>
        <v>1266774</v>
      </c>
      <c r="C41" s="526">
        <f t="shared" si="0"/>
        <v>64429</v>
      </c>
      <c r="D41" s="526">
        <f t="shared" si="0"/>
        <v>255305</v>
      </c>
      <c r="E41" s="526">
        <f t="shared" si="0"/>
        <v>883427</v>
      </c>
      <c r="F41" s="526">
        <f t="shared" si="0"/>
        <v>63613</v>
      </c>
      <c r="G41" s="523"/>
      <c r="H41" s="524">
        <f t="shared" si="1"/>
        <v>807392</v>
      </c>
      <c r="I41" s="526">
        <v>56353</v>
      </c>
      <c r="J41" s="526">
        <v>177002</v>
      </c>
      <c r="K41" s="526">
        <v>543357</v>
      </c>
      <c r="L41" s="526">
        <v>30680</v>
      </c>
      <c r="M41" s="523"/>
      <c r="N41" s="524">
        <f t="shared" si="2"/>
        <v>459382</v>
      </c>
      <c r="O41" s="526">
        <v>8076</v>
      </c>
      <c r="P41" s="526">
        <v>78303</v>
      </c>
      <c r="Q41" s="526">
        <v>340070</v>
      </c>
      <c r="R41" s="526">
        <v>32933</v>
      </c>
    </row>
    <row r="42" spans="1:20" s="522" customFormat="1" ht="9" customHeight="1">
      <c r="A42" s="528" t="s">
        <v>73</v>
      </c>
      <c r="B42" s="529">
        <f t="shared" si="0"/>
        <v>411745</v>
      </c>
      <c r="C42" s="531">
        <f t="shared" si="0"/>
        <v>13149</v>
      </c>
      <c r="D42" s="531">
        <f t="shared" si="0"/>
        <v>99135</v>
      </c>
      <c r="E42" s="531">
        <f t="shared" si="0"/>
        <v>265504</v>
      </c>
      <c r="F42" s="531">
        <f t="shared" si="0"/>
        <v>33957</v>
      </c>
      <c r="G42" s="528"/>
      <c r="H42" s="529">
        <f t="shared" si="1"/>
        <v>266999</v>
      </c>
      <c r="I42" s="531">
        <v>11400</v>
      </c>
      <c r="J42" s="531">
        <v>68028</v>
      </c>
      <c r="K42" s="531">
        <v>173746</v>
      </c>
      <c r="L42" s="531">
        <v>13825</v>
      </c>
      <c r="M42" s="528"/>
      <c r="N42" s="529">
        <f t="shared" si="2"/>
        <v>144746</v>
      </c>
      <c r="O42" s="531">
        <v>1749</v>
      </c>
      <c r="P42" s="531">
        <v>31107</v>
      </c>
      <c r="Q42" s="531">
        <v>91758</v>
      </c>
      <c r="R42" s="531">
        <v>20132</v>
      </c>
    </row>
    <row r="43" spans="1:20" s="522" customFormat="1" ht="9" customHeight="1">
      <c r="A43" s="528" t="s">
        <v>74</v>
      </c>
      <c r="B43" s="529">
        <f t="shared" si="0"/>
        <v>2629045</v>
      </c>
      <c r="C43" s="531">
        <f t="shared" si="0"/>
        <v>111845</v>
      </c>
      <c r="D43" s="531">
        <f t="shared" si="0"/>
        <v>818855</v>
      </c>
      <c r="E43" s="531">
        <f t="shared" si="0"/>
        <v>1504984</v>
      </c>
      <c r="F43" s="531">
        <f t="shared" si="0"/>
        <v>193361</v>
      </c>
      <c r="G43" s="528"/>
      <c r="H43" s="529">
        <f t="shared" si="1"/>
        <v>1745193</v>
      </c>
      <c r="I43" s="531">
        <v>87664</v>
      </c>
      <c r="J43" s="531">
        <v>561647</v>
      </c>
      <c r="K43" s="531">
        <v>985218</v>
      </c>
      <c r="L43" s="531">
        <v>110664</v>
      </c>
      <c r="M43" s="528"/>
      <c r="N43" s="529">
        <f t="shared" si="2"/>
        <v>883852</v>
      </c>
      <c r="O43" s="531">
        <v>24181</v>
      </c>
      <c r="P43" s="531">
        <v>257208</v>
      </c>
      <c r="Q43" s="531">
        <v>519766</v>
      </c>
      <c r="R43" s="531">
        <v>82697</v>
      </c>
    </row>
    <row r="44" spans="1:20" s="522" customFormat="1" ht="9" customHeight="1">
      <c r="A44" s="528" t="s">
        <v>75</v>
      </c>
      <c r="B44" s="529">
        <f t="shared" si="0"/>
        <v>786104</v>
      </c>
      <c r="C44" s="531">
        <f t="shared" si="0"/>
        <v>41458</v>
      </c>
      <c r="D44" s="531">
        <f t="shared" si="0"/>
        <v>200601</v>
      </c>
      <c r="E44" s="531">
        <f t="shared" si="0"/>
        <v>498497</v>
      </c>
      <c r="F44" s="531">
        <f t="shared" si="0"/>
        <v>45548</v>
      </c>
      <c r="G44" s="528"/>
      <c r="H44" s="529">
        <f t="shared" si="1"/>
        <v>485632</v>
      </c>
      <c r="I44" s="531">
        <v>33303</v>
      </c>
      <c r="J44" s="531">
        <v>122683</v>
      </c>
      <c r="K44" s="531">
        <v>310752</v>
      </c>
      <c r="L44" s="531">
        <v>18894</v>
      </c>
      <c r="M44" s="528"/>
      <c r="N44" s="529">
        <f t="shared" si="2"/>
        <v>300472</v>
      </c>
      <c r="O44" s="531">
        <v>8155</v>
      </c>
      <c r="P44" s="531">
        <v>77918</v>
      </c>
      <c r="Q44" s="531">
        <v>187745</v>
      </c>
      <c r="R44" s="531">
        <v>26654</v>
      </c>
    </row>
    <row r="45" spans="1:20" s="522" customFormat="1" ht="9" customHeight="1">
      <c r="A45" s="523" t="s">
        <v>76</v>
      </c>
      <c r="B45" s="524">
        <f t="shared" si="0"/>
        <v>509054</v>
      </c>
      <c r="C45" s="526">
        <f t="shared" si="0"/>
        <v>26485</v>
      </c>
      <c r="D45" s="526">
        <f t="shared" si="0"/>
        <v>130525</v>
      </c>
      <c r="E45" s="526">
        <f t="shared" si="0"/>
        <v>293729</v>
      </c>
      <c r="F45" s="526">
        <f t="shared" si="0"/>
        <v>58315</v>
      </c>
      <c r="G45" s="523"/>
      <c r="H45" s="524">
        <f t="shared" si="1"/>
        <v>341301</v>
      </c>
      <c r="I45" s="526">
        <v>22694</v>
      </c>
      <c r="J45" s="526">
        <v>95578</v>
      </c>
      <c r="K45" s="526">
        <v>192902</v>
      </c>
      <c r="L45" s="526">
        <v>30127</v>
      </c>
      <c r="M45" s="523"/>
      <c r="N45" s="524">
        <f t="shared" si="2"/>
        <v>167753</v>
      </c>
      <c r="O45" s="526">
        <v>3791</v>
      </c>
      <c r="P45" s="526">
        <v>34947</v>
      </c>
      <c r="Q45" s="526">
        <v>100827</v>
      </c>
      <c r="R45" s="526">
        <v>28188</v>
      </c>
    </row>
    <row r="46" spans="1:20" s="522" customFormat="1" ht="9" customHeight="1">
      <c r="A46" s="528"/>
      <c r="B46" s="528"/>
      <c r="C46" s="529"/>
      <c r="D46" s="529"/>
      <c r="E46" s="529"/>
      <c r="F46" s="529"/>
      <c r="G46" s="528"/>
      <c r="H46" s="528"/>
      <c r="I46" s="529"/>
      <c r="J46" s="529"/>
      <c r="K46" s="529"/>
      <c r="L46" s="529"/>
      <c r="M46" s="528"/>
      <c r="N46" s="528"/>
      <c r="O46" s="529"/>
      <c r="P46" s="529"/>
      <c r="Q46" s="529"/>
      <c r="R46" s="529"/>
      <c r="T46" s="529"/>
    </row>
    <row r="47" spans="1:20" ht="9" customHeight="1">
      <c r="A47" s="513">
        <v>2006</v>
      </c>
      <c r="B47" s="512"/>
      <c r="C47" s="512"/>
      <c r="D47" s="512"/>
      <c r="E47" s="512"/>
      <c r="F47" s="512"/>
      <c r="G47" s="515"/>
      <c r="H47" s="512"/>
      <c r="I47" s="512"/>
      <c r="J47" s="512"/>
      <c r="K47" s="512"/>
      <c r="L47" s="512"/>
      <c r="M47" s="515"/>
      <c r="N47" s="512"/>
      <c r="O47" s="512"/>
      <c r="P47" s="512"/>
      <c r="Q47" s="512"/>
      <c r="R47" s="512"/>
    </row>
    <row r="48" spans="1:20" s="517" customFormat="1" ht="9" customHeight="1">
      <c r="A48" s="515" t="s">
        <v>44</v>
      </c>
      <c r="B48" s="514">
        <f>SUM(B50:B81)</f>
        <v>43212434</v>
      </c>
      <c r="C48" s="514">
        <f>SUM(C50:C81)</f>
        <v>2128288</v>
      </c>
      <c r="D48" s="514">
        <f>SUM(D50:D81)</f>
        <v>9946302</v>
      </c>
      <c r="E48" s="514">
        <f>SUM(E50:E81)</f>
        <v>28258590</v>
      </c>
      <c r="F48" s="514">
        <f>SUM(F50:F81)</f>
        <v>2879254</v>
      </c>
      <c r="G48" s="515"/>
      <c r="H48" s="514">
        <f>SUM(H50:H81)</f>
        <v>27204670</v>
      </c>
      <c r="I48" s="514">
        <f>SUM(I50:I81)</f>
        <v>1751528</v>
      </c>
      <c r="J48" s="514">
        <f>SUM(J50:J81)</f>
        <v>6384107</v>
      </c>
      <c r="K48" s="514">
        <f>SUM(K50:K81)</f>
        <v>17827184</v>
      </c>
      <c r="L48" s="514">
        <f>SUM(L50:L81)</f>
        <v>1241851</v>
      </c>
      <c r="M48" s="515"/>
      <c r="N48" s="514">
        <f>SUM(N50:N81)</f>
        <v>16007764</v>
      </c>
      <c r="O48" s="514">
        <f>SUM(O50:O81)</f>
        <v>376760</v>
      </c>
      <c r="P48" s="514">
        <f>SUM(P50:P81)</f>
        <v>3562195</v>
      </c>
      <c r="Q48" s="514">
        <f>SUM(Q50:Q81)</f>
        <v>10431406</v>
      </c>
      <c r="R48" s="514">
        <f>SUM(R50:R81)</f>
        <v>1637403</v>
      </c>
    </row>
    <row r="49" spans="1:20" s="517" customFormat="1" ht="3.95" customHeight="1">
      <c r="A49" s="515"/>
      <c r="B49" s="514"/>
      <c r="C49" s="514"/>
      <c r="D49" s="514"/>
      <c r="E49" s="514"/>
      <c r="F49" s="514"/>
      <c r="G49" s="515"/>
      <c r="H49" s="514"/>
      <c r="I49" s="514"/>
      <c r="J49" s="514"/>
      <c r="K49" s="514"/>
      <c r="L49" s="514"/>
      <c r="M49" s="515"/>
      <c r="N49" s="514"/>
      <c r="O49" s="514"/>
      <c r="P49" s="514"/>
      <c r="Q49" s="514"/>
      <c r="R49" s="514"/>
    </row>
    <row r="50" spans="1:20" s="522" customFormat="1" ht="9" customHeight="1">
      <c r="A50" s="518" t="s">
        <v>45</v>
      </c>
      <c r="B50" s="519">
        <f t="shared" ref="B50:F81" si="3">SUM(H50,N50)</f>
        <v>409931</v>
      </c>
      <c r="C50" s="519">
        <f t="shared" si="3"/>
        <v>22730</v>
      </c>
      <c r="D50" s="519">
        <f t="shared" si="3"/>
        <v>65032</v>
      </c>
      <c r="E50" s="519">
        <f t="shared" si="3"/>
        <v>305901</v>
      </c>
      <c r="F50" s="519">
        <f t="shared" si="3"/>
        <v>16268</v>
      </c>
      <c r="G50" s="519"/>
      <c r="H50" s="519">
        <f t="shared" ref="H50:H81" si="4">SUM(I50:L50)</f>
        <v>256947</v>
      </c>
      <c r="I50" s="520">
        <v>18432</v>
      </c>
      <c r="J50" s="520">
        <v>41180</v>
      </c>
      <c r="K50" s="520">
        <v>191741</v>
      </c>
      <c r="L50" s="520">
        <v>5594</v>
      </c>
      <c r="M50" s="518"/>
      <c r="N50" s="519">
        <f t="shared" ref="N50:N81" si="5">SUM(O50:R50)</f>
        <v>152984</v>
      </c>
      <c r="O50" s="520">
        <v>4298</v>
      </c>
      <c r="P50" s="520">
        <v>23852</v>
      </c>
      <c r="Q50" s="520">
        <v>114160</v>
      </c>
      <c r="R50" s="520">
        <v>10674</v>
      </c>
      <c r="T50" s="533"/>
    </row>
    <row r="51" spans="1:20" s="522" customFormat="1" ht="9" customHeight="1">
      <c r="A51" s="518" t="s">
        <v>46</v>
      </c>
      <c r="B51" s="519">
        <f t="shared" si="3"/>
        <v>1247957</v>
      </c>
      <c r="C51" s="520">
        <f t="shared" si="3"/>
        <v>75393</v>
      </c>
      <c r="D51" s="520">
        <f t="shared" si="3"/>
        <v>194575</v>
      </c>
      <c r="E51" s="520">
        <f t="shared" si="3"/>
        <v>953759</v>
      </c>
      <c r="F51" s="520">
        <f t="shared" si="3"/>
        <v>24230</v>
      </c>
      <c r="G51" s="518"/>
      <c r="H51" s="519">
        <f t="shared" si="4"/>
        <v>769149</v>
      </c>
      <c r="I51" s="520">
        <v>62785</v>
      </c>
      <c r="J51" s="520">
        <v>139731</v>
      </c>
      <c r="K51" s="520">
        <v>559064</v>
      </c>
      <c r="L51" s="520">
        <v>7569</v>
      </c>
      <c r="M51" s="518"/>
      <c r="N51" s="519">
        <f t="shared" si="5"/>
        <v>478808</v>
      </c>
      <c r="O51" s="520">
        <v>12608</v>
      </c>
      <c r="P51" s="520">
        <v>54844</v>
      </c>
      <c r="Q51" s="520">
        <v>394695</v>
      </c>
      <c r="R51" s="520">
        <v>16661</v>
      </c>
    </row>
    <row r="52" spans="1:20" s="522" customFormat="1" ht="9" customHeight="1">
      <c r="A52" s="518" t="s">
        <v>47</v>
      </c>
      <c r="B52" s="519">
        <f t="shared" si="3"/>
        <v>242899</v>
      </c>
      <c r="C52" s="520">
        <f t="shared" si="3"/>
        <v>16779</v>
      </c>
      <c r="D52" s="520">
        <f t="shared" si="3"/>
        <v>41985</v>
      </c>
      <c r="E52" s="520">
        <f t="shared" si="3"/>
        <v>178712</v>
      </c>
      <c r="F52" s="520">
        <f t="shared" si="3"/>
        <v>5423</v>
      </c>
      <c r="G52" s="518"/>
      <c r="H52" s="519">
        <f t="shared" si="4"/>
        <v>161863</v>
      </c>
      <c r="I52" s="520">
        <v>13882</v>
      </c>
      <c r="J52" s="520">
        <v>29054</v>
      </c>
      <c r="K52" s="520">
        <v>116686</v>
      </c>
      <c r="L52" s="520">
        <v>2241</v>
      </c>
      <c r="M52" s="518"/>
      <c r="N52" s="519">
        <f t="shared" si="5"/>
        <v>81036</v>
      </c>
      <c r="O52" s="520">
        <v>2897</v>
      </c>
      <c r="P52" s="520">
        <v>12931</v>
      </c>
      <c r="Q52" s="520">
        <v>62026</v>
      </c>
      <c r="R52" s="520">
        <v>3182</v>
      </c>
    </row>
    <row r="53" spans="1:20" s="522" customFormat="1" ht="9" customHeight="1">
      <c r="A53" s="523" t="s">
        <v>48</v>
      </c>
      <c r="B53" s="524">
        <f t="shared" si="3"/>
        <v>332242</v>
      </c>
      <c r="C53" s="526">
        <f t="shared" si="3"/>
        <v>15182</v>
      </c>
      <c r="D53" s="526">
        <f t="shared" si="3"/>
        <v>86196</v>
      </c>
      <c r="E53" s="526">
        <f t="shared" si="3"/>
        <v>207647</v>
      </c>
      <c r="F53" s="526">
        <f t="shared" si="3"/>
        <v>23217</v>
      </c>
      <c r="G53" s="523"/>
      <c r="H53" s="524">
        <f t="shared" si="4"/>
        <v>216483</v>
      </c>
      <c r="I53" s="526">
        <v>12746</v>
      </c>
      <c r="J53" s="526">
        <v>54328</v>
      </c>
      <c r="K53" s="526">
        <v>136874</v>
      </c>
      <c r="L53" s="526">
        <v>12535</v>
      </c>
      <c r="M53" s="523"/>
      <c r="N53" s="524">
        <f t="shared" si="5"/>
        <v>115759</v>
      </c>
      <c r="O53" s="526">
        <v>2436</v>
      </c>
      <c r="P53" s="526">
        <v>31868</v>
      </c>
      <c r="Q53" s="526">
        <v>70773</v>
      </c>
      <c r="R53" s="526">
        <v>10682</v>
      </c>
    </row>
    <row r="54" spans="1:20" s="522" customFormat="1" ht="9" customHeight="1">
      <c r="A54" s="528" t="s">
        <v>49</v>
      </c>
      <c r="B54" s="529">
        <f t="shared" si="3"/>
        <v>1029515</v>
      </c>
      <c r="C54" s="531">
        <f t="shared" si="3"/>
        <v>52328</v>
      </c>
      <c r="D54" s="531">
        <f t="shared" si="3"/>
        <v>176388</v>
      </c>
      <c r="E54" s="531">
        <f t="shared" si="3"/>
        <v>762356</v>
      </c>
      <c r="F54" s="531">
        <f t="shared" si="3"/>
        <v>38443</v>
      </c>
      <c r="G54" s="528"/>
      <c r="H54" s="529">
        <f t="shared" si="4"/>
        <v>663285</v>
      </c>
      <c r="I54" s="531">
        <v>45181</v>
      </c>
      <c r="J54" s="531">
        <v>107040</v>
      </c>
      <c r="K54" s="531">
        <v>497796</v>
      </c>
      <c r="L54" s="531">
        <v>13268</v>
      </c>
      <c r="M54" s="528"/>
      <c r="N54" s="529">
        <f t="shared" si="5"/>
        <v>366230</v>
      </c>
      <c r="O54" s="531">
        <v>7147</v>
      </c>
      <c r="P54" s="531">
        <v>69348</v>
      </c>
      <c r="Q54" s="531">
        <v>264560</v>
      </c>
      <c r="R54" s="531">
        <v>25175</v>
      </c>
    </row>
    <row r="55" spans="1:20" s="522" customFormat="1" ht="9" customHeight="1">
      <c r="A55" s="528" t="s">
        <v>50</v>
      </c>
      <c r="B55" s="529">
        <f t="shared" si="3"/>
        <v>273375</v>
      </c>
      <c r="C55" s="531">
        <f t="shared" si="3"/>
        <v>19395</v>
      </c>
      <c r="D55" s="531">
        <f t="shared" si="3"/>
        <v>44012</v>
      </c>
      <c r="E55" s="531">
        <f t="shared" si="3"/>
        <v>193466</v>
      </c>
      <c r="F55" s="531">
        <f t="shared" si="3"/>
        <v>16502</v>
      </c>
      <c r="G55" s="528"/>
      <c r="H55" s="529">
        <f t="shared" si="4"/>
        <v>165738</v>
      </c>
      <c r="I55" s="531">
        <v>15151</v>
      </c>
      <c r="J55" s="531">
        <v>24480</v>
      </c>
      <c r="K55" s="531">
        <v>120373</v>
      </c>
      <c r="L55" s="531">
        <v>5734</v>
      </c>
      <c r="M55" s="528"/>
      <c r="N55" s="529">
        <f t="shared" si="5"/>
        <v>107637</v>
      </c>
      <c r="O55" s="531">
        <v>4244</v>
      </c>
      <c r="P55" s="531">
        <v>19532</v>
      </c>
      <c r="Q55" s="531">
        <v>73093</v>
      </c>
      <c r="R55" s="531">
        <v>10768</v>
      </c>
    </row>
    <row r="56" spans="1:20" s="522" customFormat="1" ht="9" customHeight="1">
      <c r="A56" s="528" t="s">
        <v>51</v>
      </c>
      <c r="B56" s="529">
        <f t="shared" si="3"/>
        <v>1606649</v>
      </c>
      <c r="C56" s="531">
        <f t="shared" si="3"/>
        <v>85494</v>
      </c>
      <c r="D56" s="531">
        <f t="shared" si="3"/>
        <v>575703</v>
      </c>
      <c r="E56" s="531">
        <f t="shared" si="3"/>
        <v>745668</v>
      </c>
      <c r="F56" s="531">
        <f t="shared" si="3"/>
        <v>199784</v>
      </c>
      <c r="G56" s="528"/>
      <c r="H56" s="529">
        <f t="shared" si="4"/>
        <v>1155632</v>
      </c>
      <c r="I56" s="531">
        <v>76081</v>
      </c>
      <c r="J56" s="531">
        <v>412915</v>
      </c>
      <c r="K56" s="531">
        <v>532623</v>
      </c>
      <c r="L56" s="531">
        <v>134013</v>
      </c>
      <c r="M56" s="528"/>
      <c r="N56" s="529">
        <f t="shared" si="5"/>
        <v>451017</v>
      </c>
      <c r="O56" s="531">
        <v>9413</v>
      </c>
      <c r="P56" s="531">
        <v>162788</v>
      </c>
      <c r="Q56" s="531">
        <v>213045</v>
      </c>
      <c r="R56" s="531">
        <v>65771</v>
      </c>
    </row>
    <row r="57" spans="1:20" s="522" customFormat="1" ht="9" customHeight="1">
      <c r="A57" s="523" t="s">
        <v>52</v>
      </c>
      <c r="B57" s="524">
        <f t="shared" si="3"/>
        <v>1372767</v>
      </c>
      <c r="C57" s="526">
        <f t="shared" si="3"/>
        <v>73382</v>
      </c>
      <c r="D57" s="526">
        <f t="shared" si="3"/>
        <v>264843</v>
      </c>
      <c r="E57" s="526">
        <f t="shared" si="3"/>
        <v>980460</v>
      </c>
      <c r="F57" s="526">
        <f t="shared" si="3"/>
        <v>54082</v>
      </c>
      <c r="G57" s="523"/>
      <c r="H57" s="524">
        <f t="shared" si="4"/>
        <v>890145</v>
      </c>
      <c r="I57" s="526">
        <v>61135</v>
      </c>
      <c r="J57" s="526">
        <v>206599</v>
      </c>
      <c r="K57" s="526">
        <v>596140</v>
      </c>
      <c r="L57" s="526">
        <v>26271</v>
      </c>
      <c r="M57" s="523"/>
      <c r="N57" s="524">
        <f t="shared" si="5"/>
        <v>482622</v>
      </c>
      <c r="O57" s="526">
        <v>12247</v>
      </c>
      <c r="P57" s="526">
        <v>58244</v>
      </c>
      <c r="Q57" s="526">
        <v>384320</v>
      </c>
      <c r="R57" s="526">
        <v>27811</v>
      </c>
    </row>
    <row r="58" spans="1:20" s="522" customFormat="1" ht="9" customHeight="1">
      <c r="A58" s="528" t="s">
        <v>53</v>
      </c>
      <c r="B58" s="529">
        <f t="shared" si="3"/>
        <v>3983385</v>
      </c>
      <c r="C58" s="531">
        <f t="shared" si="3"/>
        <v>178129</v>
      </c>
      <c r="D58" s="531">
        <f t="shared" si="3"/>
        <v>738629</v>
      </c>
      <c r="E58" s="531">
        <f t="shared" si="3"/>
        <v>2917672</v>
      </c>
      <c r="F58" s="531">
        <f t="shared" si="3"/>
        <v>148955</v>
      </c>
      <c r="G58" s="528"/>
      <c r="H58" s="529">
        <f t="shared" si="4"/>
        <v>2305012</v>
      </c>
      <c r="I58" s="531">
        <v>140600</v>
      </c>
      <c r="J58" s="531">
        <v>442882</v>
      </c>
      <c r="K58" s="531">
        <v>1673109</v>
      </c>
      <c r="L58" s="531">
        <v>48421</v>
      </c>
      <c r="M58" s="528"/>
      <c r="N58" s="529">
        <f t="shared" si="5"/>
        <v>1678373</v>
      </c>
      <c r="O58" s="531">
        <v>37529</v>
      </c>
      <c r="P58" s="531">
        <v>295747</v>
      </c>
      <c r="Q58" s="531">
        <v>1244563</v>
      </c>
      <c r="R58" s="531">
        <v>100534</v>
      </c>
    </row>
    <row r="59" spans="1:20" s="522" customFormat="1" ht="9" customHeight="1">
      <c r="A59" s="528" t="s">
        <v>54</v>
      </c>
      <c r="B59" s="529">
        <f t="shared" si="3"/>
        <v>566754</v>
      </c>
      <c r="C59" s="531">
        <f t="shared" si="3"/>
        <v>30598</v>
      </c>
      <c r="D59" s="531">
        <f t="shared" si="3"/>
        <v>131042</v>
      </c>
      <c r="E59" s="531">
        <f t="shared" si="3"/>
        <v>371930</v>
      </c>
      <c r="F59" s="531">
        <f t="shared" si="3"/>
        <v>33184</v>
      </c>
      <c r="G59" s="528"/>
      <c r="H59" s="529">
        <f t="shared" si="4"/>
        <v>381913</v>
      </c>
      <c r="I59" s="531">
        <v>27282</v>
      </c>
      <c r="J59" s="531">
        <v>93166</v>
      </c>
      <c r="K59" s="531">
        <v>241468</v>
      </c>
      <c r="L59" s="531">
        <v>19997</v>
      </c>
      <c r="M59" s="528"/>
      <c r="N59" s="529">
        <f t="shared" si="5"/>
        <v>184841</v>
      </c>
      <c r="O59" s="531">
        <v>3316</v>
      </c>
      <c r="P59" s="531">
        <v>37876</v>
      </c>
      <c r="Q59" s="531">
        <v>130462</v>
      </c>
      <c r="R59" s="531">
        <v>13187</v>
      </c>
    </row>
    <row r="60" spans="1:20" s="522" customFormat="1" ht="9" customHeight="1">
      <c r="A60" s="528" t="s">
        <v>55</v>
      </c>
      <c r="B60" s="529">
        <f t="shared" si="3"/>
        <v>2002889</v>
      </c>
      <c r="C60" s="531">
        <f t="shared" si="3"/>
        <v>94544</v>
      </c>
      <c r="D60" s="531">
        <f t="shared" si="3"/>
        <v>433070</v>
      </c>
      <c r="E60" s="531">
        <f t="shared" si="3"/>
        <v>1351703</v>
      </c>
      <c r="F60" s="531">
        <f t="shared" si="3"/>
        <v>123572</v>
      </c>
      <c r="G60" s="528"/>
      <c r="H60" s="529">
        <f t="shared" si="4"/>
        <v>1238261</v>
      </c>
      <c r="I60" s="531">
        <v>79663</v>
      </c>
      <c r="J60" s="531">
        <v>267217</v>
      </c>
      <c r="K60" s="531">
        <v>840777</v>
      </c>
      <c r="L60" s="531">
        <v>50604</v>
      </c>
      <c r="M60" s="528"/>
      <c r="N60" s="529">
        <f t="shared" si="5"/>
        <v>764628</v>
      </c>
      <c r="O60" s="531">
        <v>14881</v>
      </c>
      <c r="P60" s="531">
        <v>165853</v>
      </c>
      <c r="Q60" s="531">
        <v>510926</v>
      </c>
      <c r="R60" s="531">
        <v>72968</v>
      </c>
      <c r="S60" s="552"/>
      <c r="T60" s="552"/>
    </row>
    <row r="61" spans="1:20" s="522" customFormat="1" ht="9" customHeight="1">
      <c r="A61" s="523" t="s">
        <v>56</v>
      </c>
      <c r="B61" s="524">
        <f t="shared" si="3"/>
        <v>1227404</v>
      </c>
      <c r="C61" s="526">
        <f t="shared" si="3"/>
        <v>40440</v>
      </c>
      <c r="D61" s="526">
        <f t="shared" si="3"/>
        <v>448774</v>
      </c>
      <c r="E61" s="526">
        <f t="shared" si="3"/>
        <v>571573</v>
      </c>
      <c r="F61" s="526">
        <f t="shared" si="3"/>
        <v>166617</v>
      </c>
      <c r="G61" s="523"/>
      <c r="H61" s="524">
        <f t="shared" si="4"/>
        <v>740538</v>
      </c>
      <c r="I61" s="526">
        <v>32425</v>
      </c>
      <c r="J61" s="526">
        <v>280850</v>
      </c>
      <c r="K61" s="526">
        <v>344638</v>
      </c>
      <c r="L61" s="526">
        <v>82625</v>
      </c>
      <c r="M61" s="523"/>
      <c r="N61" s="524">
        <f t="shared" si="5"/>
        <v>486866</v>
      </c>
      <c r="O61" s="526">
        <v>8015</v>
      </c>
      <c r="P61" s="526">
        <v>167924</v>
      </c>
      <c r="Q61" s="526">
        <v>226935</v>
      </c>
      <c r="R61" s="526">
        <v>83992</v>
      </c>
      <c r="S61" s="552"/>
      <c r="T61" s="552"/>
    </row>
    <row r="62" spans="1:20" s="522" customFormat="1" ht="9" customHeight="1">
      <c r="A62" s="528" t="s">
        <v>57</v>
      </c>
      <c r="B62" s="529">
        <f t="shared" si="3"/>
        <v>992627</v>
      </c>
      <c r="C62" s="531">
        <f t="shared" si="3"/>
        <v>55649</v>
      </c>
      <c r="D62" s="531">
        <f t="shared" si="3"/>
        <v>278646</v>
      </c>
      <c r="E62" s="531">
        <f t="shared" si="3"/>
        <v>545262</v>
      </c>
      <c r="F62" s="531">
        <f t="shared" si="3"/>
        <v>113070</v>
      </c>
      <c r="G62" s="528"/>
      <c r="H62" s="529">
        <f t="shared" si="4"/>
        <v>624843</v>
      </c>
      <c r="I62" s="531">
        <v>46593</v>
      </c>
      <c r="J62" s="531">
        <v>188608</v>
      </c>
      <c r="K62" s="531">
        <v>340975</v>
      </c>
      <c r="L62" s="531">
        <v>48667</v>
      </c>
      <c r="M62" s="528"/>
      <c r="N62" s="529">
        <f t="shared" si="5"/>
        <v>367784</v>
      </c>
      <c r="O62" s="531">
        <v>9056</v>
      </c>
      <c r="P62" s="531">
        <v>90038</v>
      </c>
      <c r="Q62" s="531">
        <v>204287</v>
      </c>
      <c r="R62" s="531">
        <v>64403</v>
      </c>
      <c r="S62" s="552"/>
      <c r="T62" s="552"/>
    </row>
    <row r="63" spans="1:20" s="522" customFormat="1" ht="9" customHeight="1">
      <c r="A63" s="528" t="s">
        <v>58</v>
      </c>
      <c r="B63" s="529">
        <f t="shared" si="3"/>
        <v>2891859</v>
      </c>
      <c r="C63" s="531">
        <f t="shared" si="3"/>
        <v>198874</v>
      </c>
      <c r="D63" s="531">
        <f t="shared" si="3"/>
        <v>586956</v>
      </c>
      <c r="E63" s="531">
        <f t="shared" si="3"/>
        <v>1910701</v>
      </c>
      <c r="F63" s="531">
        <f t="shared" si="3"/>
        <v>195328</v>
      </c>
      <c r="G63" s="528"/>
      <c r="H63" s="529">
        <f t="shared" si="4"/>
        <v>1793023</v>
      </c>
      <c r="I63" s="531">
        <v>159676</v>
      </c>
      <c r="J63" s="531">
        <v>379053</v>
      </c>
      <c r="K63" s="531">
        <v>1176627</v>
      </c>
      <c r="L63" s="531">
        <v>77667</v>
      </c>
      <c r="M63" s="528"/>
      <c r="N63" s="529">
        <f t="shared" si="5"/>
        <v>1098836</v>
      </c>
      <c r="O63" s="531">
        <v>39198</v>
      </c>
      <c r="P63" s="531">
        <v>207903</v>
      </c>
      <c r="Q63" s="531">
        <v>734074</v>
      </c>
      <c r="R63" s="531">
        <v>117661</v>
      </c>
      <c r="S63" s="552"/>
      <c r="T63" s="552"/>
    </row>
    <row r="64" spans="1:20" s="522" customFormat="1" ht="9" customHeight="1">
      <c r="A64" s="528" t="s">
        <v>59</v>
      </c>
      <c r="B64" s="529">
        <f t="shared" si="3"/>
        <v>5697933</v>
      </c>
      <c r="C64" s="531">
        <f t="shared" si="3"/>
        <v>225609</v>
      </c>
      <c r="D64" s="531">
        <f t="shared" si="3"/>
        <v>1139382</v>
      </c>
      <c r="E64" s="531">
        <f t="shared" si="3"/>
        <v>4069676</v>
      </c>
      <c r="F64" s="531">
        <f t="shared" si="3"/>
        <v>263266</v>
      </c>
      <c r="G64" s="528"/>
      <c r="H64" s="529">
        <f t="shared" si="4"/>
        <v>3637616</v>
      </c>
      <c r="I64" s="531">
        <v>188456</v>
      </c>
      <c r="J64" s="531">
        <v>733331</v>
      </c>
      <c r="K64" s="531">
        <v>2632330</v>
      </c>
      <c r="L64" s="531">
        <v>83499</v>
      </c>
      <c r="M64" s="528"/>
      <c r="N64" s="529">
        <f t="shared" si="5"/>
        <v>2060317</v>
      </c>
      <c r="O64" s="531">
        <v>37153</v>
      </c>
      <c r="P64" s="531">
        <v>406051</v>
      </c>
      <c r="Q64" s="531">
        <v>1437346</v>
      </c>
      <c r="R64" s="531">
        <v>179767</v>
      </c>
      <c r="S64" s="552"/>
      <c r="T64" s="552"/>
    </row>
    <row r="65" spans="1:20" s="522" customFormat="1" ht="9" customHeight="1">
      <c r="A65" s="523" t="s">
        <v>60</v>
      </c>
      <c r="B65" s="524">
        <f t="shared" si="3"/>
        <v>1670789</v>
      </c>
      <c r="C65" s="526">
        <f t="shared" si="3"/>
        <v>92410</v>
      </c>
      <c r="D65" s="526">
        <f t="shared" si="3"/>
        <v>450414</v>
      </c>
      <c r="E65" s="526">
        <f t="shared" si="3"/>
        <v>937162</v>
      </c>
      <c r="F65" s="526">
        <f t="shared" si="3"/>
        <v>190803</v>
      </c>
      <c r="G65" s="523"/>
      <c r="H65" s="524">
        <f t="shared" si="4"/>
        <v>1002687</v>
      </c>
      <c r="I65" s="526">
        <v>75825</v>
      </c>
      <c r="J65" s="526">
        <v>269813</v>
      </c>
      <c r="K65" s="526">
        <v>590824</v>
      </c>
      <c r="L65" s="526">
        <v>66225</v>
      </c>
      <c r="M65" s="523"/>
      <c r="N65" s="524">
        <f t="shared" si="5"/>
        <v>668102</v>
      </c>
      <c r="O65" s="526">
        <v>16585</v>
      </c>
      <c r="P65" s="526">
        <v>180601</v>
      </c>
      <c r="Q65" s="526">
        <v>346338</v>
      </c>
      <c r="R65" s="526">
        <v>124578</v>
      </c>
      <c r="S65" s="552"/>
      <c r="T65" s="552"/>
    </row>
    <row r="66" spans="1:20" s="522" customFormat="1" ht="9" customHeight="1">
      <c r="A66" s="528" t="s">
        <v>61</v>
      </c>
      <c r="B66" s="529">
        <f t="shared" si="3"/>
        <v>698493</v>
      </c>
      <c r="C66" s="531">
        <f t="shared" si="3"/>
        <v>31481</v>
      </c>
      <c r="D66" s="531">
        <f t="shared" si="3"/>
        <v>175329</v>
      </c>
      <c r="E66" s="531">
        <f t="shared" si="3"/>
        <v>446070</v>
      </c>
      <c r="F66" s="531">
        <f t="shared" si="3"/>
        <v>45613</v>
      </c>
      <c r="G66" s="528"/>
      <c r="H66" s="529">
        <f t="shared" si="4"/>
        <v>428228</v>
      </c>
      <c r="I66" s="531">
        <v>26051</v>
      </c>
      <c r="J66" s="531">
        <v>104066</v>
      </c>
      <c r="K66" s="531">
        <v>279497</v>
      </c>
      <c r="L66" s="531">
        <v>18614</v>
      </c>
      <c r="M66" s="528"/>
      <c r="N66" s="529">
        <f t="shared" si="5"/>
        <v>270265</v>
      </c>
      <c r="O66" s="531">
        <v>5430</v>
      </c>
      <c r="P66" s="531">
        <v>71263</v>
      </c>
      <c r="Q66" s="531">
        <v>166573</v>
      </c>
      <c r="R66" s="531">
        <v>26999</v>
      </c>
    </row>
    <row r="67" spans="1:20" s="522" customFormat="1" ht="9" customHeight="1">
      <c r="A67" s="528" t="s">
        <v>62</v>
      </c>
      <c r="B67" s="529">
        <f t="shared" si="3"/>
        <v>425411</v>
      </c>
      <c r="C67" s="531">
        <f t="shared" si="3"/>
        <v>27606</v>
      </c>
      <c r="D67" s="531">
        <f t="shared" si="3"/>
        <v>120313</v>
      </c>
      <c r="E67" s="531">
        <f t="shared" si="3"/>
        <v>245245</v>
      </c>
      <c r="F67" s="531">
        <f t="shared" si="3"/>
        <v>32247</v>
      </c>
      <c r="G67" s="528"/>
      <c r="H67" s="529">
        <f t="shared" si="4"/>
        <v>263513</v>
      </c>
      <c r="I67" s="531">
        <v>22557</v>
      </c>
      <c r="J67" s="531">
        <v>73636</v>
      </c>
      <c r="K67" s="531">
        <v>152797</v>
      </c>
      <c r="L67" s="531">
        <v>14523</v>
      </c>
      <c r="M67" s="528"/>
      <c r="N67" s="529">
        <f t="shared" si="5"/>
        <v>161898</v>
      </c>
      <c r="O67" s="531">
        <v>5049</v>
      </c>
      <c r="P67" s="531">
        <v>46677</v>
      </c>
      <c r="Q67" s="531">
        <v>92448</v>
      </c>
      <c r="R67" s="531">
        <v>17724</v>
      </c>
    </row>
    <row r="68" spans="1:20" s="522" customFormat="1" ht="9" customHeight="1">
      <c r="A68" s="528" t="s">
        <v>63</v>
      </c>
      <c r="B68" s="529">
        <f t="shared" si="3"/>
        <v>1908834</v>
      </c>
      <c r="C68" s="531">
        <f t="shared" si="3"/>
        <v>86328</v>
      </c>
      <c r="D68" s="531">
        <f t="shared" si="3"/>
        <v>324178</v>
      </c>
      <c r="E68" s="531">
        <f t="shared" si="3"/>
        <v>1436433</v>
      </c>
      <c r="F68" s="531">
        <f t="shared" si="3"/>
        <v>61895</v>
      </c>
      <c r="G68" s="528"/>
      <c r="H68" s="529">
        <f t="shared" si="4"/>
        <v>1230318</v>
      </c>
      <c r="I68" s="531">
        <v>73854</v>
      </c>
      <c r="J68" s="531">
        <v>214474</v>
      </c>
      <c r="K68" s="531">
        <v>922052</v>
      </c>
      <c r="L68" s="531">
        <v>19938</v>
      </c>
      <c r="M68" s="528"/>
      <c r="N68" s="529">
        <f t="shared" si="5"/>
        <v>678516</v>
      </c>
      <c r="O68" s="531">
        <v>12474</v>
      </c>
      <c r="P68" s="531">
        <v>109704</v>
      </c>
      <c r="Q68" s="531">
        <v>514381</v>
      </c>
      <c r="R68" s="531">
        <v>41957</v>
      </c>
    </row>
    <row r="69" spans="1:20" s="522" customFormat="1" ht="9" customHeight="1">
      <c r="A69" s="523" t="s">
        <v>64</v>
      </c>
      <c r="B69" s="524">
        <f t="shared" si="3"/>
        <v>1432050</v>
      </c>
      <c r="C69" s="526">
        <f t="shared" si="3"/>
        <v>57057</v>
      </c>
      <c r="D69" s="526">
        <f t="shared" si="3"/>
        <v>589813</v>
      </c>
      <c r="E69" s="526">
        <f t="shared" si="3"/>
        <v>583581</v>
      </c>
      <c r="F69" s="526">
        <f t="shared" si="3"/>
        <v>201599</v>
      </c>
      <c r="G69" s="523"/>
      <c r="H69" s="524">
        <f t="shared" si="4"/>
        <v>876211</v>
      </c>
      <c r="I69" s="526">
        <v>48850</v>
      </c>
      <c r="J69" s="526">
        <v>355148</v>
      </c>
      <c r="K69" s="526">
        <v>378482</v>
      </c>
      <c r="L69" s="526">
        <v>93731</v>
      </c>
      <c r="M69" s="523"/>
      <c r="N69" s="524">
        <f t="shared" si="5"/>
        <v>555839</v>
      </c>
      <c r="O69" s="526">
        <v>8207</v>
      </c>
      <c r="P69" s="526">
        <v>234665</v>
      </c>
      <c r="Q69" s="526">
        <v>205099</v>
      </c>
      <c r="R69" s="526">
        <v>107868</v>
      </c>
    </row>
    <row r="70" spans="1:20" s="522" customFormat="1" ht="9" customHeight="1">
      <c r="A70" s="528" t="s">
        <v>65</v>
      </c>
      <c r="B70" s="529">
        <f t="shared" si="3"/>
        <v>2252357</v>
      </c>
      <c r="C70" s="531">
        <f t="shared" si="3"/>
        <v>78904</v>
      </c>
      <c r="D70" s="531">
        <f t="shared" si="3"/>
        <v>604168</v>
      </c>
      <c r="E70" s="531">
        <f t="shared" si="3"/>
        <v>1268414</v>
      </c>
      <c r="F70" s="531">
        <f t="shared" si="3"/>
        <v>300871</v>
      </c>
      <c r="G70" s="528"/>
      <c r="H70" s="529">
        <f t="shared" si="4"/>
        <v>1352263</v>
      </c>
      <c r="I70" s="531">
        <v>63615</v>
      </c>
      <c r="J70" s="531">
        <v>382008</v>
      </c>
      <c r="K70" s="531">
        <v>781148</v>
      </c>
      <c r="L70" s="531">
        <v>125492</v>
      </c>
      <c r="M70" s="528"/>
      <c r="N70" s="529">
        <f t="shared" si="5"/>
        <v>900094</v>
      </c>
      <c r="O70" s="531">
        <v>15289</v>
      </c>
      <c r="P70" s="531">
        <v>222160</v>
      </c>
      <c r="Q70" s="531">
        <v>487266</v>
      </c>
      <c r="R70" s="531">
        <v>175379</v>
      </c>
    </row>
    <row r="71" spans="1:20" s="522" customFormat="1" ht="9" customHeight="1">
      <c r="A71" s="528" t="s">
        <v>66</v>
      </c>
      <c r="B71" s="529">
        <f t="shared" si="3"/>
        <v>663312</v>
      </c>
      <c r="C71" s="531">
        <f t="shared" si="3"/>
        <v>28371</v>
      </c>
      <c r="D71" s="531">
        <f t="shared" si="3"/>
        <v>132486</v>
      </c>
      <c r="E71" s="531">
        <f t="shared" si="3"/>
        <v>463208</v>
      </c>
      <c r="F71" s="531">
        <f t="shared" si="3"/>
        <v>39247</v>
      </c>
      <c r="G71" s="528"/>
      <c r="H71" s="529">
        <f t="shared" si="4"/>
        <v>398383</v>
      </c>
      <c r="I71" s="531">
        <v>21842</v>
      </c>
      <c r="J71" s="531">
        <v>87918</v>
      </c>
      <c r="K71" s="531">
        <v>273888</v>
      </c>
      <c r="L71" s="531">
        <v>14735</v>
      </c>
      <c r="M71" s="528"/>
      <c r="N71" s="529">
        <f t="shared" si="5"/>
        <v>264929</v>
      </c>
      <c r="O71" s="531">
        <v>6529</v>
      </c>
      <c r="P71" s="531">
        <v>44568</v>
      </c>
      <c r="Q71" s="531">
        <v>189320</v>
      </c>
      <c r="R71" s="531">
        <v>24512</v>
      </c>
    </row>
    <row r="72" spans="1:20" s="522" customFormat="1" ht="9" customHeight="1">
      <c r="A72" s="528" t="s">
        <v>67</v>
      </c>
      <c r="B72" s="529">
        <f t="shared" si="3"/>
        <v>541310</v>
      </c>
      <c r="C72" s="531">
        <f t="shared" si="3"/>
        <v>32936</v>
      </c>
      <c r="D72" s="531">
        <f t="shared" si="3"/>
        <v>98206</v>
      </c>
      <c r="E72" s="531">
        <f t="shared" si="3"/>
        <v>382133</v>
      </c>
      <c r="F72" s="531">
        <f t="shared" si="3"/>
        <v>28035</v>
      </c>
      <c r="G72" s="528"/>
      <c r="H72" s="529">
        <f t="shared" si="4"/>
        <v>338287</v>
      </c>
      <c r="I72" s="531">
        <v>27162</v>
      </c>
      <c r="J72" s="531">
        <v>53935</v>
      </c>
      <c r="K72" s="531">
        <v>245664</v>
      </c>
      <c r="L72" s="531">
        <v>11526</v>
      </c>
      <c r="M72" s="528"/>
      <c r="N72" s="529">
        <f t="shared" si="5"/>
        <v>203023</v>
      </c>
      <c r="O72" s="531">
        <v>5774</v>
      </c>
      <c r="P72" s="531">
        <v>44271</v>
      </c>
      <c r="Q72" s="531">
        <v>136469</v>
      </c>
      <c r="R72" s="531">
        <v>16509</v>
      </c>
    </row>
    <row r="73" spans="1:20" s="522" customFormat="1" ht="9" customHeight="1">
      <c r="A73" s="523" t="s">
        <v>68</v>
      </c>
      <c r="B73" s="524">
        <f t="shared" si="3"/>
        <v>938173</v>
      </c>
      <c r="C73" s="526">
        <f t="shared" si="3"/>
        <v>47012</v>
      </c>
      <c r="D73" s="526">
        <f t="shared" si="3"/>
        <v>228386</v>
      </c>
      <c r="E73" s="526">
        <f t="shared" si="3"/>
        <v>585925</v>
      </c>
      <c r="F73" s="526">
        <f t="shared" si="3"/>
        <v>76850</v>
      </c>
      <c r="G73" s="523"/>
      <c r="H73" s="524">
        <f t="shared" si="4"/>
        <v>595609</v>
      </c>
      <c r="I73" s="526">
        <v>37218</v>
      </c>
      <c r="J73" s="526">
        <v>157904</v>
      </c>
      <c r="K73" s="526">
        <v>367720</v>
      </c>
      <c r="L73" s="526">
        <v>32767</v>
      </c>
      <c r="M73" s="523"/>
      <c r="N73" s="524">
        <f t="shared" si="5"/>
        <v>342564</v>
      </c>
      <c r="O73" s="526">
        <v>9794</v>
      </c>
      <c r="P73" s="526">
        <v>70482</v>
      </c>
      <c r="Q73" s="526">
        <v>218205</v>
      </c>
      <c r="R73" s="526">
        <v>44083</v>
      </c>
    </row>
    <row r="74" spans="1:20" s="522" customFormat="1" ht="9" customHeight="1">
      <c r="A74" s="528" t="s">
        <v>69</v>
      </c>
      <c r="B74" s="529">
        <f t="shared" si="3"/>
        <v>1167673</v>
      </c>
      <c r="C74" s="531">
        <f t="shared" si="3"/>
        <v>75999</v>
      </c>
      <c r="D74" s="531">
        <f t="shared" si="3"/>
        <v>238011</v>
      </c>
      <c r="E74" s="531">
        <f t="shared" si="3"/>
        <v>769106</v>
      </c>
      <c r="F74" s="531">
        <f t="shared" si="3"/>
        <v>84557</v>
      </c>
      <c r="G74" s="528"/>
      <c r="H74" s="529">
        <f t="shared" si="4"/>
        <v>739276</v>
      </c>
      <c r="I74" s="531">
        <v>64954</v>
      </c>
      <c r="J74" s="531">
        <v>137623</v>
      </c>
      <c r="K74" s="531">
        <v>498968</v>
      </c>
      <c r="L74" s="531">
        <v>37731</v>
      </c>
      <c r="M74" s="528"/>
      <c r="N74" s="529">
        <f t="shared" si="5"/>
        <v>428397</v>
      </c>
      <c r="O74" s="531">
        <v>11045</v>
      </c>
      <c r="P74" s="531">
        <v>100388</v>
      </c>
      <c r="Q74" s="531">
        <v>270138</v>
      </c>
      <c r="R74" s="531">
        <v>46826</v>
      </c>
    </row>
    <row r="75" spans="1:20" s="522" customFormat="1" ht="9" customHeight="1">
      <c r="A75" s="528" t="s">
        <v>70</v>
      </c>
      <c r="B75" s="529">
        <f t="shared" si="3"/>
        <v>1027596</v>
      </c>
      <c r="C75" s="531">
        <f t="shared" si="3"/>
        <v>63708</v>
      </c>
      <c r="D75" s="531">
        <f t="shared" si="3"/>
        <v>187076</v>
      </c>
      <c r="E75" s="531">
        <f t="shared" si="3"/>
        <v>744682</v>
      </c>
      <c r="F75" s="531">
        <f t="shared" si="3"/>
        <v>32130</v>
      </c>
      <c r="G75" s="528"/>
      <c r="H75" s="529">
        <f t="shared" si="4"/>
        <v>648146</v>
      </c>
      <c r="I75" s="531">
        <v>49484</v>
      </c>
      <c r="J75" s="531">
        <v>123082</v>
      </c>
      <c r="K75" s="531">
        <v>467972</v>
      </c>
      <c r="L75" s="531">
        <v>7608</v>
      </c>
      <c r="M75" s="528"/>
      <c r="N75" s="529">
        <f t="shared" si="5"/>
        <v>379450</v>
      </c>
      <c r="O75" s="531">
        <v>14224</v>
      </c>
      <c r="P75" s="531">
        <v>63994</v>
      </c>
      <c r="Q75" s="531">
        <v>276710</v>
      </c>
      <c r="R75" s="531">
        <v>24522</v>
      </c>
    </row>
    <row r="76" spans="1:20" s="522" customFormat="1" ht="9" customHeight="1">
      <c r="A76" s="528" t="s">
        <v>71</v>
      </c>
      <c r="B76" s="529">
        <f t="shared" si="3"/>
        <v>762228</v>
      </c>
      <c r="C76" s="531">
        <f t="shared" si="3"/>
        <v>48290</v>
      </c>
      <c r="D76" s="531">
        <f t="shared" si="3"/>
        <v>129816</v>
      </c>
      <c r="E76" s="531">
        <f t="shared" si="3"/>
        <v>546114</v>
      </c>
      <c r="F76" s="531">
        <f t="shared" si="3"/>
        <v>38008</v>
      </c>
      <c r="G76" s="528"/>
      <c r="H76" s="529">
        <f t="shared" si="4"/>
        <v>540073</v>
      </c>
      <c r="I76" s="531">
        <v>40476</v>
      </c>
      <c r="J76" s="531">
        <v>82161</v>
      </c>
      <c r="K76" s="531">
        <v>396872</v>
      </c>
      <c r="L76" s="531">
        <v>20564</v>
      </c>
      <c r="M76" s="528"/>
      <c r="N76" s="529">
        <f t="shared" si="5"/>
        <v>222155</v>
      </c>
      <c r="O76" s="531">
        <v>7814</v>
      </c>
      <c r="P76" s="531">
        <v>47655</v>
      </c>
      <c r="Q76" s="531">
        <v>149242</v>
      </c>
      <c r="R76" s="531">
        <v>17444</v>
      </c>
    </row>
    <row r="77" spans="1:20" s="522" customFormat="1" ht="9" customHeight="1">
      <c r="A77" s="523" t="s">
        <v>72</v>
      </c>
      <c r="B77" s="524">
        <f t="shared" si="3"/>
        <v>1293961</v>
      </c>
      <c r="C77" s="526">
        <f t="shared" si="3"/>
        <v>55767</v>
      </c>
      <c r="D77" s="526">
        <f t="shared" si="3"/>
        <v>248222</v>
      </c>
      <c r="E77" s="526">
        <f t="shared" si="3"/>
        <v>945149</v>
      </c>
      <c r="F77" s="526">
        <f t="shared" si="3"/>
        <v>44823</v>
      </c>
      <c r="G77" s="523"/>
      <c r="H77" s="524">
        <f t="shared" si="4"/>
        <v>813438</v>
      </c>
      <c r="I77" s="526">
        <v>46771</v>
      </c>
      <c r="J77" s="526">
        <v>153966</v>
      </c>
      <c r="K77" s="526">
        <v>586322</v>
      </c>
      <c r="L77" s="526">
        <v>26379</v>
      </c>
      <c r="M77" s="523"/>
      <c r="N77" s="524">
        <f t="shared" si="5"/>
        <v>480523</v>
      </c>
      <c r="O77" s="526">
        <v>8996</v>
      </c>
      <c r="P77" s="526">
        <v>94256</v>
      </c>
      <c r="Q77" s="526">
        <v>358827</v>
      </c>
      <c r="R77" s="526">
        <v>18444</v>
      </c>
    </row>
    <row r="78" spans="1:20" s="522" customFormat="1" ht="9" customHeight="1">
      <c r="A78" s="528" t="s">
        <v>73</v>
      </c>
      <c r="B78" s="529">
        <f t="shared" si="3"/>
        <v>434436</v>
      </c>
      <c r="C78" s="531">
        <f t="shared" si="3"/>
        <v>17383</v>
      </c>
      <c r="D78" s="531">
        <f t="shared" si="3"/>
        <v>106921</v>
      </c>
      <c r="E78" s="531">
        <f t="shared" si="3"/>
        <v>268577</v>
      </c>
      <c r="F78" s="531">
        <f t="shared" si="3"/>
        <v>41555</v>
      </c>
      <c r="G78" s="528"/>
      <c r="H78" s="529">
        <f t="shared" si="4"/>
        <v>275191</v>
      </c>
      <c r="I78" s="531">
        <v>14296</v>
      </c>
      <c r="J78" s="531">
        <v>69145</v>
      </c>
      <c r="K78" s="531">
        <v>174586</v>
      </c>
      <c r="L78" s="531">
        <v>17164</v>
      </c>
      <c r="M78" s="528"/>
      <c r="N78" s="529">
        <f t="shared" si="5"/>
        <v>159245</v>
      </c>
      <c r="O78" s="531">
        <v>3087</v>
      </c>
      <c r="P78" s="531">
        <v>37776</v>
      </c>
      <c r="Q78" s="531">
        <v>93991</v>
      </c>
      <c r="R78" s="531">
        <v>24391</v>
      </c>
    </row>
    <row r="79" spans="1:20" s="522" customFormat="1" ht="9" customHeight="1">
      <c r="A79" s="528" t="s">
        <v>74</v>
      </c>
      <c r="B79" s="529">
        <f t="shared" si="3"/>
        <v>2777764</v>
      </c>
      <c r="C79" s="531">
        <f t="shared" si="3"/>
        <v>129751</v>
      </c>
      <c r="D79" s="531">
        <f t="shared" si="3"/>
        <v>765715</v>
      </c>
      <c r="E79" s="531">
        <f t="shared" si="3"/>
        <v>1752220</v>
      </c>
      <c r="F79" s="531">
        <f t="shared" si="3"/>
        <v>130078</v>
      </c>
      <c r="G79" s="528"/>
      <c r="H79" s="529">
        <f t="shared" si="4"/>
        <v>1851685</v>
      </c>
      <c r="I79" s="531">
        <v>99936</v>
      </c>
      <c r="J79" s="531">
        <v>506530</v>
      </c>
      <c r="K79" s="531">
        <v>1177417</v>
      </c>
      <c r="L79" s="531">
        <v>67802</v>
      </c>
      <c r="M79" s="528"/>
      <c r="N79" s="529">
        <f t="shared" si="5"/>
        <v>926079</v>
      </c>
      <c r="O79" s="531">
        <v>29815</v>
      </c>
      <c r="P79" s="531">
        <v>259185</v>
      </c>
      <c r="Q79" s="531">
        <v>574803</v>
      </c>
      <c r="R79" s="531">
        <v>62276</v>
      </c>
    </row>
    <row r="80" spans="1:20" s="522" customFormat="1" ht="9" customHeight="1">
      <c r="A80" s="528" t="s">
        <v>75</v>
      </c>
      <c r="B80" s="529">
        <f t="shared" si="3"/>
        <v>814831</v>
      </c>
      <c r="C80" s="531">
        <f t="shared" si="3"/>
        <v>39118</v>
      </c>
      <c r="D80" s="531">
        <f t="shared" si="3"/>
        <v>212636</v>
      </c>
      <c r="E80" s="531">
        <f t="shared" si="3"/>
        <v>515956</v>
      </c>
      <c r="F80" s="531">
        <f t="shared" si="3"/>
        <v>47121</v>
      </c>
      <c r="G80" s="528"/>
      <c r="H80" s="529">
        <f t="shared" si="4"/>
        <v>508472</v>
      </c>
      <c r="I80" s="531">
        <v>31171</v>
      </c>
      <c r="J80" s="531">
        <v>120491</v>
      </c>
      <c r="K80" s="531">
        <v>337691</v>
      </c>
      <c r="L80" s="531">
        <v>19119</v>
      </c>
      <c r="M80" s="528"/>
      <c r="N80" s="529">
        <f t="shared" si="5"/>
        <v>306359</v>
      </c>
      <c r="O80" s="531">
        <v>7947</v>
      </c>
      <c r="P80" s="531">
        <v>92145</v>
      </c>
      <c r="Q80" s="531">
        <v>178265</v>
      </c>
      <c r="R80" s="531">
        <v>28002</v>
      </c>
    </row>
    <row r="81" spans="1:20" s="522" customFormat="1" ht="9" customHeight="1">
      <c r="A81" s="523" t="s">
        <v>76</v>
      </c>
      <c r="B81" s="524">
        <f t="shared" si="3"/>
        <v>525030</v>
      </c>
      <c r="C81" s="526">
        <f t="shared" si="3"/>
        <v>31641</v>
      </c>
      <c r="D81" s="526">
        <f t="shared" si="3"/>
        <v>129379</v>
      </c>
      <c r="E81" s="526">
        <f t="shared" si="3"/>
        <v>302129</v>
      </c>
      <c r="F81" s="526">
        <f t="shared" si="3"/>
        <v>61881</v>
      </c>
      <c r="G81" s="523"/>
      <c r="H81" s="524">
        <f t="shared" si="4"/>
        <v>342442</v>
      </c>
      <c r="I81" s="526">
        <v>27378</v>
      </c>
      <c r="J81" s="526">
        <v>91773</v>
      </c>
      <c r="K81" s="526">
        <v>194063</v>
      </c>
      <c r="L81" s="526">
        <v>29228</v>
      </c>
      <c r="M81" s="523"/>
      <c r="N81" s="524">
        <f t="shared" si="5"/>
        <v>182588</v>
      </c>
      <c r="O81" s="526">
        <v>4263</v>
      </c>
      <c r="P81" s="526">
        <v>37606</v>
      </c>
      <c r="Q81" s="526">
        <v>108066</v>
      </c>
      <c r="R81" s="526">
        <v>32653</v>
      </c>
    </row>
    <row r="82" spans="1:20" s="522" customFormat="1" ht="9" customHeight="1">
      <c r="A82" s="528"/>
      <c r="B82" s="528"/>
      <c r="C82" s="529"/>
      <c r="D82" s="529"/>
      <c r="E82" s="529"/>
      <c r="F82" s="529"/>
      <c r="G82" s="528"/>
      <c r="H82" s="528"/>
      <c r="I82" s="529"/>
      <c r="J82" s="529"/>
      <c r="K82" s="529"/>
      <c r="L82" s="529"/>
      <c r="M82" s="528"/>
      <c r="N82" s="528"/>
      <c r="O82" s="529"/>
      <c r="P82" s="529"/>
      <c r="Q82" s="529"/>
      <c r="R82" s="529"/>
      <c r="T82" s="529"/>
    </row>
    <row r="83" spans="1:20" ht="9" customHeight="1">
      <c r="A83" s="513">
        <v>2007</v>
      </c>
      <c r="B83" s="512"/>
      <c r="C83" s="512"/>
      <c r="D83" s="512"/>
      <c r="E83" s="512"/>
      <c r="F83" s="512"/>
      <c r="G83" s="515"/>
      <c r="H83" s="512"/>
      <c r="I83" s="512"/>
      <c r="J83" s="512"/>
      <c r="K83" s="512"/>
      <c r="L83" s="512"/>
      <c r="M83" s="515"/>
      <c r="N83" s="512"/>
      <c r="O83" s="512"/>
      <c r="P83" s="512"/>
      <c r="Q83" s="512"/>
      <c r="R83" s="512"/>
    </row>
    <row r="84" spans="1:20" s="517" customFormat="1" ht="9" customHeight="1">
      <c r="A84" s="515" t="s">
        <v>44</v>
      </c>
      <c r="B84" s="514">
        <f>SUM(B86:B117)</f>
        <v>44050928</v>
      </c>
      <c r="C84" s="514">
        <f>SUM(C86:C117)</f>
        <v>2243180</v>
      </c>
      <c r="D84" s="514">
        <f>SUM(D86:D117)</f>
        <v>10077318</v>
      </c>
      <c r="E84" s="514">
        <f>SUM(E86:E117)</f>
        <v>28844342</v>
      </c>
      <c r="F84" s="514">
        <f>SUM(F86:F117)</f>
        <v>2886088</v>
      </c>
      <c r="G84" s="515"/>
      <c r="H84" s="514">
        <f>SUM(H86:H117)</f>
        <v>27549470</v>
      </c>
      <c r="I84" s="514">
        <f>SUM(I86:I117)</f>
        <v>1820093</v>
      </c>
      <c r="J84" s="514">
        <f>SUM(J86:J117)</f>
        <v>6363434</v>
      </c>
      <c r="K84" s="514">
        <f>SUM(K86:K117)</f>
        <v>18117926</v>
      </c>
      <c r="L84" s="514">
        <f>SUM(L86:L117)</f>
        <v>1248017</v>
      </c>
      <c r="M84" s="515"/>
      <c r="N84" s="514">
        <f>SUM(N86:N117)</f>
        <v>16501458</v>
      </c>
      <c r="O84" s="514">
        <f>SUM(O86:O117)</f>
        <v>423087</v>
      </c>
      <c r="P84" s="514">
        <f>SUM(P86:P117)</f>
        <v>3713884</v>
      </c>
      <c r="Q84" s="514">
        <f>SUM(Q86:Q117)</f>
        <v>10726416</v>
      </c>
      <c r="R84" s="514">
        <f>SUM(R86:R117)</f>
        <v>1638071</v>
      </c>
    </row>
    <row r="85" spans="1:20" s="517" customFormat="1" ht="3.95" customHeight="1">
      <c r="A85" s="515"/>
      <c r="B85" s="514"/>
      <c r="C85" s="514"/>
      <c r="D85" s="514"/>
      <c r="E85" s="514"/>
      <c r="F85" s="514"/>
      <c r="G85" s="515"/>
      <c r="H85" s="514"/>
      <c r="I85" s="514"/>
      <c r="J85" s="514"/>
      <c r="K85" s="514"/>
      <c r="L85" s="514"/>
      <c r="M85" s="515"/>
      <c r="N85" s="514"/>
      <c r="O85" s="514"/>
      <c r="P85" s="514"/>
      <c r="Q85" s="514"/>
      <c r="R85" s="514"/>
    </row>
    <row r="86" spans="1:20" s="522" customFormat="1" ht="9" customHeight="1">
      <c r="A86" s="518" t="s">
        <v>45</v>
      </c>
      <c r="B86" s="519">
        <f t="shared" ref="B86:F117" si="6">SUM(H86,N86)</f>
        <v>432679</v>
      </c>
      <c r="C86" s="519">
        <f t="shared" si="6"/>
        <v>25980</v>
      </c>
      <c r="D86" s="519">
        <f t="shared" si="6"/>
        <v>69460</v>
      </c>
      <c r="E86" s="519">
        <f t="shared" si="6"/>
        <v>320811</v>
      </c>
      <c r="F86" s="519">
        <f t="shared" si="6"/>
        <v>16428</v>
      </c>
      <c r="G86" s="519"/>
      <c r="H86" s="519">
        <f t="shared" ref="H86:H117" si="7">SUM(I86:L86)</f>
        <v>269482</v>
      </c>
      <c r="I86" s="520">
        <v>22348</v>
      </c>
      <c r="J86" s="520">
        <v>41676</v>
      </c>
      <c r="K86" s="520">
        <v>198634</v>
      </c>
      <c r="L86" s="520">
        <v>6824</v>
      </c>
      <c r="M86" s="518"/>
      <c r="N86" s="519">
        <f t="shared" ref="N86:N117" si="8">SUM(O86:R86)</f>
        <v>163197</v>
      </c>
      <c r="O86" s="520">
        <v>3632</v>
      </c>
      <c r="P86" s="520">
        <v>27784</v>
      </c>
      <c r="Q86" s="520">
        <v>122177</v>
      </c>
      <c r="R86" s="520">
        <v>9604</v>
      </c>
      <c r="T86" s="533"/>
    </row>
    <row r="87" spans="1:20" s="522" customFormat="1" ht="9" customHeight="1">
      <c r="A87" s="518" t="s">
        <v>46</v>
      </c>
      <c r="B87" s="519">
        <f t="shared" si="6"/>
        <v>1281825</v>
      </c>
      <c r="C87" s="520">
        <f t="shared" si="6"/>
        <v>84772</v>
      </c>
      <c r="D87" s="520">
        <f t="shared" si="6"/>
        <v>190075</v>
      </c>
      <c r="E87" s="520">
        <f t="shared" si="6"/>
        <v>979517</v>
      </c>
      <c r="F87" s="520">
        <f t="shared" si="6"/>
        <v>27461</v>
      </c>
      <c r="G87" s="518"/>
      <c r="H87" s="519">
        <f t="shared" si="7"/>
        <v>795658</v>
      </c>
      <c r="I87" s="520">
        <v>67870</v>
      </c>
      <c r="J87" s="520">
        <v>127300</v>
      </c>
      <c r="K87" s="520">
        <v>594387</v>
      </c>
      <c r="L87" s="520">
        <v>6101</v>
      </c>
      <c r="M87" s="518"/>
      <c r="N87" s="519">
        <f t="shared" si="8"/>
        <v>486167</v>
      </c>
      <c r="O87" s="520">
        <v>16902</v>
      </c>
      <c r="P87" s="520">
        <v>62775</v>
      </c>
      <c r="Q87" s="520">
        <v>385130</v>
      </c>
      <c r="R87" s="520">
        <v>21360</v>
      </c>
    </row>
    <row r="88" spans="1:20" s="522" customFormat="1" ht="9" customHeight="1">
      <c r="A88" s="518" t="s">
        <v>47</v>
      </c>
      <c r="B88" s="519">
        <f t="shared" si="6"/>
        <v>254507</v>
      </c>
      <c r="C88" s="520">
        <f t="shared" si="6"/>
        <v>18456</v>
      </c>
      <c r="D88" s="520">
        <f t="shared" si="6"/>
        <v>41193</v>
      </c>
      <c r="E88" s="520">
        <f t="shared" si="6"/>
        <v>188851</v>
      </c>
      <c r="F88" s="520">
        <f t="shared" si="6"/>
        <v>6007</v>
      </c>
      <c r="G88" s="518"/>
      <c r="H88" s="519">
        <f t="shared" si="7"/>
        <v>168438</v>
      </c>
      <c r="I88" s="520">
        <v>14891</v>
      </c>
      <c r="J88" s="520">
        <v>29069</v>
      </c>
      <c r="K88" s="520">
        <v>122593</v>
      </c>
      <c r="L88" s="520">
        <v>1885</v>
      </c>
      <c r="M88" s="518"/>
      <c r="N88" s="519">
        <f t="shared" si="8"/>
        <v>86069</v>
      </c>
      <c r="O88" s="520">
        <v>3565</v>
      </c>
      <c r="P88" s="520">
        <v>12124</v>
      </c>
      <c r="Q88" s="520">
        <v>66258</v>
      </c>
      <c r="R88" s="520">
        <v>4122</v>
      </c>
    </row>
    <row r="89" spans="1:20" s="522" customFormat="1" ht="9" customHeight="1">
      <c r="A89" s="523" t="s">
        <v>48</v>
      </c>
      <c r="B89" s="524">
        <f t="shared" si="6"/>
        <v>329472</v>
      </c>
      <c r="C89" s="526">
        <f t="shared" si="6"/>
        <v>15461</v>
      </c>
      <c r="D89" s="526">
        <f t="shared" si="6"/>
        <v>89934</v>
      </c>
      <c r="E89" s="526">
        <f t="shared" si="6"/>
        <v>200507</v>
      </c>
      <c r="F89" s="526">
        <f t="shared" si="6"/>
        <v>23570</v>
      </c>
      <c r="G89" s="523"/>
      <c r="H89" s="524">
        <f t="shared" si="7"/>
        <v>215127</v>
      </c>
      <c r="I89" s="526">
        <v>13450</v>
      </c>
      <c r="J89" s="526">
        <v>58264</v>
      </c>
      <c r="K89" s="526">
        <v>131723</v>
      </c>
      <c r="L89" s="526">
        <v>11690</v>
      </c>
      <c r="M89" s="523"/>
      <c r="N89" s="524">
        <f t="shared" si="8"/>
        <v>114345</v>
      </c>
      <c r="O89" s="526">
        <v>2011</v>
      </c>
      <c r="P89" s="526">
        <v>31670</v>
      </c>
      <c r="Q89" s="526">
        <v>68784</v>
      </c>
      <c r="R89" s="526">
        <v>11880</v>
      </c>
    </row>
    <row r="90" spans="1:20" s="522" customFormat="1" ht="9" customHeight="1">
      <c r="A90" s="528" t="s">
        <v>49</v>
      </c>
      <c r="B90" s="529">
        <f t="shared" si="6"/>
        <v>1068177</v>
      </c>
      <c r="C90" s="531">
        <f t="shared" si="6"/>
        <v>46639</v>
      </c>
      <c r="D90" s="531">
        <f t="shared" si="6"/>
        <v>210027</v>
      </c>
      <c r="E90" s="531">
        <f t="shared" si="6"/>
        <v>775243</v>
      </c>
      <c r="F90" s="531">
        <f t="shared" si="6"/>
        <v>36268</v>
      </c>
      <c r="G90" s="528"/>
      <c r="H90" s="529">
        <f t="shared" si="7"/>
        <v>700711</v>
      </c>
      <c r="I90" s="531">
        <v>34704</v>
      </c>
      <c r="J90" s="531">
        <v>130566</v>
      </c>
      <c r="K90" s="531">
        <v>521660</v>
      </c>
      <c r="L90" s="531">
        <v>13781</v>
      </c>
      <c r="M90" s="528"/>
      <c r="N90" s="529">
        <f t="shared" si="8"/>
        <v>367466</v>
      </c>
      <c r="O90" s="531">
        <v>11935</v>
      </c>
      <c r="P90" s="531">
        <v>79461</v>
      </c>
      <c r="Q90" s="531">
        <v>253583</v>
      </c>
      <c r="R90" s="531">
        <v>22487</v>
      </c>
    </row>
    <row r="91" spans="1:20" s="522" customFormat="1" ht="9" customHeight="1">
      <c r="A91" s="528" t="s">
        <v>50</v>
      </c>
      <c r="B91" s="529">
        <f t="shared" si="6"/>
        <v>268874</v>
      </c>
      <c r="C91" s="531">
        <f t="shared" si="6"/>
        <v>14576</v>
      </c>
      <c r="D91" s="531">
        <f t="shared" si="6"/>
        <v>41575</v>
      </c>
      <c r="E91" s="531">
        <f t="shared" si="6"/>
        <v>200284</v>
      </c>
      <c r="F91" s="531">
        <f t="shared" si="6"/>
        <v>12439</v>
      </c>
      <c r="G91" s="528"/>
      <c r="H91" s="529">
        <f t="shared" si="7"/>
        <v>163495</v>
      </c>
      <c r="I91" s="531">
        <v>11360</v>
      </c>
      <c r="J91" s="531">
        <v>21470</v>
      </c>
      <c r="K91" s="531">
        <v>125817</v>
      </c>
      <c r="L91" s="531">
        <v>4848</v>
      </c>
      <c r="M91" s="528"/>
      <c r="N91" s="529">
        <f t="shared" si="8"/>
        <v>105379</v>
      </c>
      <c r="O91" s="531">
        <v>3216</v>
      </c>
      <c r="P91" s="531">
        <v>20105</v>
      </c>
      <c r="Q91" s="531">
        <v>74467</v>
      </c>
      <c r="R91" s="531">
        <v>7591</v>
      </c>
    </row>
    <row r="92" spans="1:20" s="522" customFormat="1" ht="9" customHeight="1">
      <c r="A92" s="528" t="s">
        <v>51</v>
      </c>
      <c r="B92" s="529">
        <f t="shared" si="6"/>
        <v>1647939</v>
      </c>
      <c r="C92" s="531">
        <f t="shared" si="6"/>
        <v>104429</v>
      </c>
      <c r="D92" s="531">
        <f t="shared" si="6"/>
        <v>593346</v>
      </c>
      <c r="E92" s="531">
        <f t="shared" si="6"/>
        <v>728538</v>
      </c>
      <c r="F92" s="531">
        <f t="shared" si="6"/>
        <v>221626</v>
      </c>
      <c r="G92" s="528"/>
      <c r="H92" s="529">
        <f t="shared" si="7"/>
        <v>1168351</v>
      </c>
      <c r="I92" s="531">
        <v>91410</v>
      </c>
      <c r="J92" s="531">
        <v>413971</v>
      </c>
      <c r="K92" s="531">
        <v>515127</v>
      </c>
      <c r="L92" s="531">
        <v>147843</v>
      </c>
      <c r="M92" s="528"/>
      <c r="N92" s="529">
        <f t="shared" si="8"/>
        <v>479588</v>
      </c>
      <c r="O92" s="531">
        <v>13019</v>
      </c>
      <c r="P92" s="531">
        <v>179375</v>
      </c>
      <c r="Q92" s="531">
        <v>213411</v>
      </c>
      <c r="R92" s="531">
        <v>73783</v>
      </c>
    </row>
    <row r="93" spans="1:20" s="522" customFormat="1" ht="9" customHeight="1">
      <c r="A93" s="523" t="s">
        <v>52</v>
      </c>
      <c r="B93" s="524">
        <f t="shared" si="6"/>
        <v>1407571</v>
      </c>
      <c r="C93" s="526">
        <f t="shared" si="6"/>
        <v>70640</v>
      </c>
      <c r="D93" s="526">
        <f t="shared" si="6"/>
        <v>279504</v>
      </c>
      <c r="E93" s="526">
        <f t="shared" si="6"/>
        <v>1010243</v>
      </c>
      <c r="F93" s="526">
        <f t="shared" si="6"/>
        <v>47184</v>
      </c>
      <c r="G93" s="523"/>
      <c r="H93" s="524">
        <f t="shared" si="7"/>
        <v>933960</v>
      </c>
      <c r="I93" s="526">
        <v>58305</v>
      </c>
      <c r="J93" s="526">
        <v>218231</v>
      </c>
      <c r="K93" s="526">
        <v>628031</v>
      </c>
      <c r="L93" s="526">
        <v>29393</v>
      </c>
      <c r="M93" s="523"/>
      <c r="N93" s="524">
        <f t="shared" si="8"/>
        <v>473611</v>
      </c>
      <c r="O93" s="526">
        <v>12335</v>
      </c>
      <c r="P93" s="526">
        <v>61273</v>
      </c>
      <c r="Q93" s="526">
        <v>382212</v>
      </c>
      <c r="R93" s="526">
        <v>17791</v>
      </c>
    </row>
    <row r="94" spans="1:20" s="522" customFormat="1" ht="9" customHeight="1">
      <c r="A94" s="528" t="s">
        <v>53</v>
      </c>
      <c r="B94" s="529">
        <f t="shared" si="6"/>
        <v>3969041</v>
      </c>
      <c r="C94" s="531">
        <f t="shared" si="6"/>
        <v>201180</v>
      </c>
      <c r="D94" s="531">
        <f t="shared" si="6"/>
        <v>721131</v>
      </c>
      <c r="E94" s="531">
        <f t="shared" si="6"/>
        <v>2922962</v>
      </c>
      <c r="F94" s="531">
        <f t="shared" si="6"/>
        <v>123768</v>
      </c>
      <c r="G94" s="528"/>
      <c r="H94" s="529">
        <f t="shared" si="7"/>
        <v>2289121</v>
      </c>
      <c r="I94" s="531">
        <v>158547</v>
      </c>
      <c r="J94" s="531">
        <v>429617</v>
      </c>
      <c r="K94" s="531">
        <v>1654346</v>
      </c>
      <c r="L94" s="531">
        <v>46611</v>
      </c>
      <c r="M94" s="528"/>
      <c r="N94" s="529">
        <f t="shared" si="8"/>
        <v>1679920</v>
      </c>
      <c r="O94" s="531">
        <v>42633</v>
      </c>
      <c r="P94" s="531">
        <v>291514</v>
      </c>
      <c r="Q94" s="531">
        <v>1268616</v>
      </c>
      <c r="R94" s="531">
        <v>77157</v>
      </c>
    </row>
    <row r="95" spans="1:20" s="522" customFormat="1" ht="9" customHeight="1">
      <c r="A95" s="528" t="s">
        <v>54</v>
      </c>
      <c r="B95" s="529">
        <f t="shared" si="6"/>
        <v>586033</v>
      </c>
      <c r="C95" s="531">
        <f t="shared" si="6"/>
        <v>30146</v>
      </c>
      <c r="D95" s="531">
        <f t="shared" si="6"/>
        <v>130806</v>
      </c>
      <c r="E95" s="531">
        <f t="shared" si="6"/>
        <v>385423</v>
      </c>
      <c r="F95" s="531">
        <f t="shared" si="6"/>
        <v>39658</v>
      </c>
      <c r="G95" s="528"/>
      <c r="H95" s="529">
        <f t="shared" si="7"/>
        <v>392775</v>
      </c>
      <c r="I95" s="531">
        <v>23783</v>
      </c>
      <c r="J95" s="531">
        <v>92732</v>
      </c>
      <c r="K95" s="531">
        <v>250965</v>
      </c>
      <c r="L95" s="531">
        <v>25295</v>
      </c>
      <c r="M95" s="528"/>
      <c r="N95" s="529">
        <f t="shared" si="8"/>
        <v>193258</v>
      </c>
      <c r="O95" s="531">
        <v>6363</v>
      </c>
      <c r="P95" s="531">
        <v>38074</v>
      </c>
      <c r="Q95" s="531">
        <v>134458</v>
      </c>
      <c r="R95" s="531">
        <v>14363</v>
      </c>
    </row>
    <row r="96" spans="1:20" s="522" customFormat="1" ht="9" customHeight="1">
      <c r="A96" s="528" t="s">
        <v>55</v>
      </c>
      <c r="B96" s="529">
        <f t="shared" si="6"/>
        <v>2035864</v>
      </c>
      <c r="C96" s="531">
        <f t="shared" si="6"/>
        <v>109370</v>
      </c>
      <c r="D96" s="531">
        <f t="shared" si="6"/>
        <v>412775</v>
      </c>
      <c r="E96" s="531">
        <f t="shared" si="6"/>
        <v>1385143</v>
      </c>
      <c r="F96" s="531">
        <f t="shared" si="6"/>
        <v>128576</v>
      </c>
      <c r="G96" s="528"/>
      <c r="H96" s="529">
        <f t="shared" si="7"/>
        <v>1263039</v>
      </c>
      <c r="I96" s="531">
        <v>84642</v>
      </c>
      <c r="J96" s="531">
        <v>250718</v>
      </c>
      <c r="K96" s="531">
        <v>875529</v>
      </c>
      <c r="L96" s="531">
        <v>52150</v>
      </c>
      <c r="M96" s="528"/>
      <c r="N96" s="529">
        <f t="shared" si="8"/>
        <v>772825</v>
      </c>
      <c r="O96" s="531">
        <v>24728</v>
      </c>
      <c r="P96" s="531">
        <v>162057</v>
      </c>
      <c r="Q96" s="531">
        <v>509614</v>
      </c>
      <c r="R96" s="531">
        <v>76426</v>
      </c>
      <c r="S96" s="552"/>
      <c r="T96" s="552"/>
    </row>
    <row r="97" spans="1:20" s="522" customFormat="1" ht="9" customHeight="1">
      <c r="A97" s="523" t="s">
        <v>56</v>
      </c>
      <c r="B97" s="524">
        <f t="shared" si="6"/>
        <v>1234209</v>
      </c>
      <c r="C97" s="526">
        <f t="shared" si="6"/>
        <v>37791</v>
      </c>
      <c r="D97" s="526">
        <f t="shared" si="6"/>
        <v>450887</v>
      </c>
      <c r="E97" s="526">
        <f t="shared" si="6"/>
        <v>572288</v>
      </c>
      <c r="F97" s="526">
        <f t="shared" si="6"/>
        <v>173243</v>
      </c>
      <c r="G97" s="523"/>
      <c r="H97" s="524">
        <f t="shared" si="7"/>
        <v>739980</v>
      </c>
      <c r="I97" s="526">
        <v>29946</v>
      </c>
      <c r="J97" s="526">
        <v>282895</v>
      </c>
      <c r="K97" s="526">
        <v>345072</v>
      </c>
      <c r="L97" s="526">
        <v>82067</v>
      </c>
      <c r="M97" s="523"/>
      <c r="N97" s="524">
        <f t="shared" si="8"/>
        <v>494229</v>
      </c>
      <c r="O97" s="526">
        <v>7845</v>
      </c>
      <c r="P97" s="526">
        <v>167992</v>
      </c>
      <c r="Q97" s="526">
        <v>227216</v>
      </c>
      <c r="R97" s="526">
        <v>91176</v>
      </c>
      <c r="S97" s="552"/>
      <c r="T97" s="552"/>
    </row>
    <row r="98" spans="1:20" s="522" customFormat="1" ht="9" customHeight="1">
      <c r="A98" s="528" t="s">
        <v>57</v>
      </c>
      <c r="B98" s="529">
        <f t="shared" si="6"/>
        <v>959867</v>
      </c>
      <c r="C98" s="531">
        <f t="shared" si="6"/>
        <v>41730</v>
      </c>
      <c r="D98" s="531">
        <f t="shared" si="6"/>
        <v>252218</v>
      </c>
      <c r="E98" s="531">
        <f t="shared" si="6"/>
        <v>572458</v>
      </c>
      <c r="F98" s="531">
        <f t="shared" si="6"/>
        <v>93461</v>
      </c>
      <c r="G98" s="528"/>
      <c r="H98" s="529">
        <f t="shared" si="7"/>
        <v>618260</v>
      </c>
      <c r="I98" s="531">
        <v>32053</v>
      </c>
      <c r="J98" s="531">
        <v>180818</v>
      </c>
      <c r="K98" s="531">
        <v>367056</v>
      </c>
      <c r="L98" s="531">
        <v>38333</v>
      </c>
      <c r="M98" s="528"/>
      <c r="N98" s="529">
        <f t="shared" si="8"/>
        <v>341607</v>
      </c>
      <c r="O98" s="531">
        <v>9677</v>
      </c>
      <c r="P98" s="531">
        <v>71400</v>
      </c>
      <c r="Q98" s="531">
        <v>205402</v>
      </c>
      <c r="R98" s="531">
        <v>55128</v>
      </c>
      <c r="S98" s="552"/>
      <c r="T98" s="552"/>
    </row>
    <row r="99" spans="1:20" s="522" customFormat="1" ht="9" customHeight="1">
      <c r="A99" s="528" t="s">
        <v>58</v>
      </c>
      <c r="B99" s="529">
        <f t="shared" si="6"/>
        <v>2995783</v>
      </c>
      <c r="C99" s="531">
        <f t="shared" si="6"/>
        <v>199436</v>
      </c>
      <c r="D99" s="531">
        <f t="shared" si="6"/>
        <v>613617</v>
      </c>
      <c r="E99" s="531">
        <f t="shared" si="6"/>
        <v>2002670</v>
      </c>
      <c r="F99" s="531">
        <f t="shared" si="6"/>
        <v>180060</v>
      </c>
      <c r="G99" s="528"/>
      <c r="H99" s="529">
        <f t="shared" si="7"/>
        <v>1830902</v>
      </c>
      <c r="I99" s="531">
        <v>163952</v>
      </c>
      <c r="J99" s="531">
        <v>380799</v>
      </c>
      <c r="K99" s="531">
        <v>1226888</v>
      </c>
      <c r="L99" s="531">
        <v>59263</v>
      </c>
      <c r="M99" s="528"/>
      <c r="N99" s="529">
        <f t="shared" si="8"/>
        <v>1164881</v>
      </c>
      <c r="O99" s="531">
        <v>35484</v>
      </c>
      <c r="P99" s="531">
        <v>232818</v>
      </c>
      <c r="Q99" s="531">
        <v>775782</v>
      </c>
      <c r="R99" s="531">
        <v>120797</v>
      </c>
      <c r="S99" s="552"/>
      <c r="T99" s="552"/>
    </row>
    <row r="100" spans="1:20" s="522" customFormat="1" ht="9" customHeight="1">
      <c r="A100" s="528" t="s">
        <v>59</v>
      </c>
      <c r="B100" s="529">
        <f t="shared" si="6"/>
        <v>5787615</v>
      </c>
      <c r="C100" s="531">
        <f t="shared" si="6"/>
        <v>214768</v>
      </c>
      <c r="D100" s="531">
        <f t="shared" si="6"/>
        <v>1217569</v>
      </c>
      <c r="E100" s="531">
        <f t="shared" si="6"/>
        <v>4100818</v>
      </c>
      <c r="F100" s="531">
        <f t="shared" si="6"/>
        <v>254460</v>
      </c>
      <c r="G100" s="528"/>
      <c r="H100" s="529">
        <f t="shared" si="7"/>
        <v>3690072</v>
      </c>
      <c r="I100" s="531">
        <v>177287</v>
      </c>
      <c r="J100" s="531">
        <v>778884</v>
      </c>
      <c r="K100" s="531">
        <v>2643213</v>
      </c>
      <c r="L100" s="531">
        <v>90688</v>
      </c>
      <c r="M100" s="528"/>
      <c r="N100" s="529">
        <f t="shared" si="8"/>
        <v>2097543</v>
      </c>
      <c r="O100" s="531">
        <v>37481</v>
      </c>
      <c r="P100" s="531">
        <v>438685</v>
      </c>
      <c r="Q100" s="531">
        <v>1457605</v>
      </c>
      <c r="R100" s="531">
        <v>163772</v>
      </c>
      <c r="S100" s="552"/>
      <c r="T100" s="552"/>
    </row>
    <row r="101" spans="1:20" s="522" customFormat="1" ht="9" customHeight="1">
      <c r="A101" s="523" t="s">
        <v>60</v>
      </c>
      <c r="B101" s="524">
        <f t="shared" si="6"/>
        <v>1642793</v>
      </c>
      <c r="C101" s="526">
        <f t="shared" si="6"/>
        <v>93521</v>
      </c>
      <c r="D101" s="526">
        <f t="shared" si="6"/>
        <v>418921</v>
      </c>
      <c r="E101" s="526">
        <f t="shared" si="6"/>
        <v>976948</v>
      </c>
      <c r="F101" s="526">
        <f t="shared" si="6"/>
        <v>153403</v>
      </c>
      <c r="G101" s="523"/>
      <c r="H101" s="524">
        <f t="shared" si="7"/>
        <v>1020110</v>
      </c>
      <c r="I101" s="526">
        <v>83229</v>
      </c>
      <c r="J101" s="526">
        <v>240302</v>
      </c>
      <c r="K101" s="526">
        <v>631752</v>
      </c>
      <c r="L101" s="526">
        <v>64827</v>
      </c>
      <c r="M101" s="523"/>
      <c r="N101" s="524">
        <f t="shared" si="8"/>
        <v>622683</v>
      </c>
      <c r="O101" s="526">
        <v>10292</v>
      </c>
      <c r="P101" s="526">
        <v>178619</v>
      </c>
      <c r="Q101" s="526">
        <v>345196</v>
      </c>
      <c r="R101" s="526">
        <v>88576</v>
      </c>
      <c r="S101" s="552"/>
      <c r="T101" s="552"/>
    </row>
    <row r="102" spans="1:20" s="522" customFormat="1" ht="9" customHeight="1">
      <c r="A102" s="528" t="s">
        <v>61</v>
      </c>
      <c r="B102" s="529">
        <f t="shared" si="6"/>
        <v>720202</v>
      </c>
      <c r="C102" s="531">
        <f t="shared" si="6"/>
        <v>29620</v>
      </c>
      <c r="D102" s="531">
        <f t="shared" si="6"/>
        <v>177024</v>
      </c>
      <c r="E102" s="531">
        <f t="shared" si="6"/>
        <v>464913</v>
      </c>
      <c r="F102" s="531">
        <f t="shared" si="6"/>
        <v>48645</v>
      </c>
      <c r="G102" s="528"/>
      <c r="H102" s="529">
        <f t="shared" si="7"/>
        <v>426497</v>
      </c>
      <c r="I102" s="531">
        <v>23231</v>
      </c>
      <c r="J102" s="531">
        <v>104252</v>
      </c>
      <c r="K102" s="531">
        <v>279654</v>
      </c>
      <c r="L102" s="531">
        <v>19360</v>
      </c>
      <c r="M102" s="528"/>
      <c r="N102" s="529">
        <f t="shared" si="8"/>
        <v>293705</v>
      </c>
      <c r="O102" s="531">
        <v>6389</v>
      </c>
      <c r="P102" s="531">
        <v>72772</v>
      </c>
      <c r="Q102" s="531">
        <v>185259</v>
      </c>
      <c r="R102" s="531">
        <v>29285</v>
      </c>
    </row>
    <row r="103" spans="1:20" s="522" customFormat="1" ht="9" customHeight="1">
      <c r="A103" s="528" t="s">
        <v>62</v>
      </c>
      <c r="B103" s="529">
        <f t="shared" si="6"/>
        <v>433601</v>
      </c>
      <c r="C103" s="531">
        <f t="shared" si="6"/>
        <v>28437</v>
      </c>
      <c r="D103" s="531">
        <f t="shared" si="6"/>
        <v>119489</v>
      </c>
      <c r="E103" s="531">
        <f t="shared" si="6"/>
        <v>255662</v>
      </c>
      <c r="F103" s="531">
        <f t="shared" si="6"/>
        <v>30013</v>
      </c>
      <c r="G103" s="528"/>
      <c r="H103" s="529">
        <f t="shared" si="7"/>
        <v>266364</v>
      </c>
      <c r="I103" s="531">
        <v>22736</v>
      </c>
      <c r="J103" s="531">
        <v>70053</v>
      </c>
      <c r="K103" s="531">
        <v>158648</v>
      </c>
      <c r="L103" s="531">
        <v>14927</v>
      </c>
      <c r="M103" s="528"/>
      <c r="N103" s="529">
        <f t="shared" si="8"/>
        <v>167237</v>
      </c>
      <c r="O103" s="531">
        <v>5701</v>
      </c>
      <c r="P103" s="531">
        <v>49436</v>
      </c>
      <c r="Q103" s="531">
        <v>97014</v>
      </c>
      <c r="R103" s="531">
        <v>15086</v>
      </c>
    </row>
    <row r="104" spans="1:20" s="522" customFormat="1" ht="9" customHeight="1">
      <c r="A104" s="528" t="s">
        <v>63</v>
      </c>
      <c r="B104" s="529">
        <f t="shared" si="6"/>
        <v>1964325</v>
      </c>
      <c r="C104" s="531">
        <f t="shared" si="6"/>
        <v>92113</v>
      </c>
      <c r="D104" s="531">
        <f t="shared" si="6"/>
        <v>299734</v>
      </c>
      <c r="E104" s="531">
        <f t="shared" si="6"/>
        <v>1525083</v>
      </c>
      <c r="F104" s="531">
        <f t="shared" si="6"/>
        <v>47395</v>
      </c>
      <c r="G104" s="528"/>
      <c r="H104" s="529">
        <f t="shared" si="7"/>
        <v>1249717</v>
      </c>
      <c r="I104" s="531">
        <v>75896</v>
      </c>
      <c r="J104" s="531">
        <v>186681</v>
      </c>
      <c r="K104" s="531">
        <v>975391</v>
      </c>
      <c r="L104" s="531">
        <v>11749</v>
      </c>
      <c r="M104" s="528"/>
      <c r="N104" s="529">
        <f t="shared" si="8"/>
        <v>714608</v>
      </c>
      <c r="O104" s="531">
        <v>16217</v>
      </c>
      <c r="P104" s="531">
        <v>113053</v>
      </c>
      <c r="Q104" s="531">
        <v>549692</v>
      </c>
      <c r="R104" s="531">
        <v>35646</v>
      </c>
    </row>
    <row r="105" spans="1:20" s="522" customFormat="1" ht="9" customHeight="1">
      <c r="A105" s="523" t="s">
        <v>64</v>
      </c>
      <c r="B105" s="524">
        <f t="shared" si="6"/>
        <v>1472055</v>
      </c>
      <c r="C105" s="526">
        <f t="shared" si="6"/>
        <v>61149</v>
      </c>
      <c r="D105" s="526">
        <f t="shared" si="6"/>
        <v>588657</v>
      </c>
      <c r="E105" s="526">
        <f t="shared" si="6"/>
        <v>604411</v>
      </c>
      <c r="F105" s="526">
        <f t="shared" si="6"/>
        <v>217838</v>
      </c>
      <c r="G105" s="523"/>
      <c r="H105" s="524">
        <f t="shared" si="7"/>
        <v>882957</v>
      </c>
      <c r="I105" s="526">
        <v>47258</v>
      </c>
      <c r="J105" s="526">
        <v>352449</v>
      </c>
      <c r="K105" s="526">
        <v>383839</v>
      </c>
      <c r="L105" s="526">
        <v>99411</v>
      </c>
      <c r="M105" s="523"/>
      <c r="N105" s="524">
        <f t="shared" si="8"/>
        <v>589098</v>
      </c>
      <c r="O105" s="526">
        <v>13891</v>
      </c>
      <c r="P105" s="526">
        <v>236208</v>
      </c>
      <c r="Q105" s="526">
        <v>220572</v>
      </c>
      <c r="R105" s="526">
        <v>118427</v>
      </c>
    </row>
    <row r="106" spans="1:20" s="522" customFormat="1" ht="9" customHeight="1">
      <c r="A106" s="528" t="s">
        <v>65</v>
      </c>
      <c r="B106" s="529">
        <f t="shared" si="6"/>
        <v>2293383</v>
      </c>
      <c r="C106" s="531">
        <f t="shared" si="6"/>
        <v>94112</v>
      </c>
      <c r="D106" s="531">
        <f t="shared" si="6"/>
        <v>596558</v>
      </c>
      <c r="E106" s="531">
        <f t="shared" si="6"/>
        <v>1300234</v>
      </c>
      <c r="F106" s="531">
        <f t="shared" si="6"/>
        <v>302479</v>
      </c>
      <c r="G106" s="528"/>
      <c r="H106" s="529">
        <f t="shared" si="7"/>
        <v>1361168</v>
      </c>
      <c r="I106" s="531">
        <v>77142</v>
      </c>
      <c r="J106" s="531">
        <v>365940</v>
      </c>
      <c r="K106" s="531">
        <v>811539</v>
      </c>
      <c r="L106" s="531">
        <v>106547</v>
      </c>
      <c r="M106" s="528"/>
      <c r="N106" s="529">
        <f t="shared" si="8"/>
        <v>932215</v>
      </c>
      <c r="O106" s="531">
        <v>16970</v>
      </c>
      <c r="P106" s="531">
        <v>230618</v>
      </c>
      <c r="Q106" s="531">
        <v>488695</v>
      </c>
      <c r="R106" s="531">
        <v>195932</v>
      </c>
    </row>
    <row r="107" spans="1:20" s="522" customFormat="1" ht="9" customHeight="1">
      <c r="A107" s="528" t="s">
        <v>66</v>
      </c>
      <c r="B107" s="529">
        <f t="shared" si="6"/>
        <v>678090</v>
      </c>
      <c r="C107" s="531">
        <f t="shared" si="6"/>
        <v>27779</v>
      </c>
      <c r="D107" s="531">
        <f t="shared" si="6"/>
        <v>144518</v>
      </c>
      <c r="E107" s="531">
        <f t="shared" si="6"/>
        <v>472151</v>
      </c>
      <c r="F107" s="531">
        <f t="shared" si="6"/>
        <v>33642</v>
      </c>
      <c r="G107" s="528"/>
      <c r="H107" s="529">
        <f t="shared" si="7"/>
        <v>409143</v>
      </c>
      <c r="I107" s="531">
        <v>22853</v>
      </c>
      <c r="J107" s="531">
        <v>96745</v>
      </c>
      <c r="K107" s="531">
        <v>277817</v>
      </c>
      <c r="L107" s="531">
        <v>11728</v>
      </c>
      <c r="M107" s="528"/>
      <c r="N107" s="529">
        <f t="shared" si="8"/>
        <v>268947</v>
      </c>
      <c r="O107" s="531">
        <v>4926</v>
      </c>
      <c r="P107" s="531">
        <v>47773</v>
      </c>
      <c r="Q107" s="531">
        <v>194334</v>
      </c>
      <c r="R107" s="531">
        <v>21914</v>
      </c>
    </row>
    <row r="108" spans="1:20" s="522" customFormat="1" ht="9" customHeight="1">
      <c r="A108" s="528" t="s">
        <v>67</v>
      </c>
      <c r="B108" s="529">
        <f t="shared" si="6"/>
        <v>590579</v>
      </c>
      <c r="C108" s="531">
        <f t="shared" si="6"/>
        <v>34368</v>
      </c>
      <c r="D108" s="531">
        <f t="shared" si="6"/>
        <v>101463</v>
      </c>
      <c r="E108" s="531">
        <f t="shared" si="6"/>
        <v>420189</v>
      </c>
      <c r="F108" s="531">
        <f t="shared" si="6"/>
        <v>34559</v>
      </c>
      <c r="G108" s="528"/>
      <c r="H108" s="529">
        <f t="shared" si="7"/>
        <v>369216</v>
      </c>
      <c r="I108" s="531">
        <v>26290</v>
      </c>
      <c r="J108" s="531">
        <v>55179</v>
      </c>
      <c r="K108" s="531">
        <v>272235</v>
      </c>
      <c r="L108" s="531">
        <v>15512</v>
      </c>
      <c r="M108" s="528"/>
      <c r="N108" s="529">
        <f t="shared" si="8"/>
        <v>221363</v>
      </c>
      <c r="O108" s="531">
        <v>8078</v>
      </c>
      <c r="P108" s="531">
        <v>46284</v>
      </c>
      <c r="Q108" s="531">
        <v>147954</v>
      </c>
      <c r="R108" s="531">
        <v>19047</v>
      </c>
    </row>
    <row r="109" spans="1:20" s="522" customFormat="1" ht="9" customHeight="1">
      <c r="A109" s="523" t="s">
        <v>68</v>
      </c>
      <c r="B109" s="524">
        <f t="shared" si="6"/>
        <v>959562</v>
      </c>
      <c r="C109" s="526">
        <f t="shared" si="6"/>
        <v>50936</v>
      </c>
      <c r="D109" s="526">
        <f t="shared" si="6"/>
        <v>245410</v>
      </c>
      <c r="E109" s="526">
        <f t="shared" si="6"/>
        <v>576722</v>
      </c>
      <c r="F109" s="526">
        <f t="shared" si="6"/>
        <v>86494</v>
      </c>
      <c r="G109" s="523"/>
      <c r="H109" s="524">
        <f t="shared" si="7"/>
        <v>606938</v>
      </c>
      <c r="I109" s="526">
        <v>39896</v>
      </c>
      <c r="J109" s="526">
        <v>171448</v>
      </c>
      <c r="K109" s="526">
        <v>354353</v>
      </c>
      <c r="L109" s="526">
        <v>41241</v>
      </c>
      <c r="M109" s="523"/>
      <c r="N109" s="524">
        <f t="shared" si="8"/>
        <v>352624</v>
      </c>
      <c r="O109" s="526">
        <v>11040</v>
      </c>
      <c r="P109" s="526">
        <v>73962</v>
      </c>
      <c r="Q109" s="526">
        <v>222369</v>
      </c>
      <c r="R109" s="526">
        <v>45253</v>
      </c>
    </row>
    <row r="110" spans="1:20" s="522" customFormat="1" ht="9" customHeight="1">
      <c r="A110" s="528" t="s">
        <v>69</v>
      </c>
      <c r="B110" s="529">
        <f t="shared" si="6"/>
        <v>1140996</v>
      </c>
      <c r="C110" s="531">
        <f t="shared" si="6"/>
        <v>83554</v>
      </c>
      <c r="D110" s="531">
        <f t="shared" si="6"/>
        <v>232605</v>
      </c>
      <c r="E110" s="531">
        <f t="shared" si="6"/>
        <v>760371</v>
      </c>
      <c r="F110" s="531">
        <f t="shared" si="6"/>
        <v>64466</v>
      </c>
      <c r="G110" s="528"/>
      <c r="H110" s="529">
        <f t="shared" si="7"/>
        <v>727632</v>
      </c>
      <c r="I110" s="531">
        <v>68975</v>
      </c>
      <c r="J110" s="531">
        <v>136946</v>
      </c>
      <c r="K110" s="531">
        <v>491469</v>
      </c>
      <c r="L110" s="531">
        <v>30242</v>
      </c>
      <c r="M110" s="528"/>
      <c r="N110" s="529">
        <f t="shared" si="8"/>
        <v>413364</v>
      </c>
      <c r="O110" s="531">
        <v>14579</v>
      </c>
      <c r="P110" s="531">
        <v>95659</v>
      </c>
      <c r="Q110" s="531">
        <v>268902</v>
      </c>
      <c r="R110" s="531">
        <v>34224</v>
      </c>
    </row>
    <row r="111" spans="1:20" s="522" customFormat="1" ht="9" customHeight="1">
      <c r="A111" s="528" t="s">
        <v>70</v>
      </c>
      <c r="B111" s="529">
        <f t="shared" si="6"/>
        <v>989474</v>
      </c>
      <c r="C111" s="531">
        <f t="shared" si="6"/>
        <v>64567</v>
      </c>
      <c r="D111" s="531">
        <f t="shared" si="6"/>
        <v>172127</v>
      </c>
      <c r="E111" s="531">
        <f t="shared" si="6"/>
        <v>722785</v>
      </c>
      <c r="F111" s="531">
        <f t="shared" si="6"/>
        <v>29995</v>
      </c>
      <c r="G111" s="528"/>
      <c r="H111" s="529">
        <f t="shared" si="7"/>
        <v>616512</v>
      </c>
      <c r="I111" s="531">
        <v>55768</v>
      </c>
      <c r="J111" s="531">
        <v>115191</v>
      </c>
      <c r="K111" s="531">
        <v>435246</v>
      </c>
      <c r="L111" s="531">
        <v>10307</v>
      </c>
      <c r="M111" s="528"/>
      <c r="N111" s="529">
        <f t="shared" si="8"/>
        <v>372962</v>
      </c>
      <c r="O111" s="531">
        <v>8799</v>
      </c>
      <c r="P111" s="531">
        <v>56936</v>
      </c>
      <c r="Q111" s="531">
        <v>287539</v>
      </c>
      <c r="R111" s="531">
        <v>19688</v>
      </c>
    </row>
    <row r="112" spans="1:20" s="522" customFormat="1" ht="9" customHeight="1">
      <c r="A112" s="528" t="s">
        <v>71</v>
      </c>
      <c r="B112" s="529">
        <f t="shared" si="6"/>
        <v>801800</v>
      </c>
      <c r="C112" s="531">
        <f t="shared" si="6"/>
        <v>40467</v>
      </c>
      <c r="D112" s="531">
        <f t="shared" si="6"/>
        <v>146423</v>
      </c>
      <c r="E112" s="531">
        <f t="shared" si="6"/>
        <v>581305</v>
      </c>
      <c r="F112" s="531">
        <f t="shared" si="6"/>
        <v>33605</v>
      </c>
      <c r="G112" s="528"/>
      <c r="H112" s="529">
        <f t="shared" si="7"/>
        <v>534366</v>
      </c>
      <c r="I112" s="531">
        <v>34556</v>
      </c>
      <c r="J112" s="531">
        <v>85935</v>
      </c>
      <c r="K112" s="531">
        <v>398165</v>
      </c>
      <c r="L112" s="531">
        <v>15710</v>
      </c>
      <c r="M112" s="528"/>
      <c r="N112" s="529">
        <f t="shared" si="8"/>
        <v>267434</v>
      </c>
      <c r="O112" s="531">
        <v>5911</v>
      </c>
      <c r="P112" s="531">
        <v>60488</v>
      </c>
      <c r="Q112" s="531">
        <v>183140</v>
      </c>
      <c r="R112" s="531">
        <v>17895</v>
      </c>
    </row>
    <row r="113" spans="1:20" s="522" customFormat="1" ht="9" customHeight="1">
      <c r="A113" s="523" t="s">
        <v>72</v>
      </c>
      <c r="B113" s="524">
        <f t="shared" si="6"/>
        <v>1352152</v>
      </c>
      <c r="C113" s="526">
        <f t="shared" si="6"/>
        <v>70157</v>
      </c>
      <c r="D113" s="526">
        <f t="shared" si="6"/>
        <v>260646</v>
      </c>
      <c r="E113" s="526">
        <f t="shared" si="6"/>
        <v>963686</v>
      </c>
      <c r="F113" s="526">
        <f t="shared" si="6"/>
        <v>57663</v>
      </c>
      <c r="G113" s="523"/>
      <c r="H113" s="524">
        <f t="shared" si="7"/>
        <v>822484</v>
      </c>
      <c r="I113" s="526">
        <v>57556</v>
      </c>
      <c r="J113" s="526">
        <v>158310</v>
      </c>
      <c r="K113" s="526">
        <v>584726</v>
      </c>
      <c r="L113" s="526">
        <v>21892</v>
      </c>
      <c r="M113" s="523"/>
      <c r="N113" s="524">
        <f t="shared" si="8"/>
        <v>529668</v>
      </c>
      <c r="O113" s="526">
        <v>12601</v>
      </c>
      <c r="P113" s="526">
        <v>102336</v>
      </c>
      <c r="Q113" s="526">
        <v>378960</v>
      </c>
      <c r="R113" s="526">
        <v>35771</v>
      </c>
    </row>
    <row r="114" spans="1:20" s="522" customFormat="1" ht="9" customHeight="1">
      <c r="A114" s="528" t="s">
        <v>73</v>
      </c>
      <c r="B114" s="529">
        <f t="shared" si="6"/>
        <v>433656</v>
      </c>
      <c r="C114" s="531">
        <f t="shared" si="6"/>
        <v>16606</v>
      </c>
      <c r="D114" s="531">
        <f t="shared" si="6"/>
        <v>105554</v>
      </c>
      <c r="E114" s="531">
        <f t="shared" si="6"/>
        <v>274429</v>
      </c>
      <c r="F114" s="531">
        <f t="shared" si="6"/>
        <v>37067</v>
      </c>
      <c r="G114" s="528"/>
      <c r="H114" s="529">
        <f t="shared" si="7"/>
        <v>270762</v>
      </c>
      <c r="I114" s="531">
        <v>14724</v>
      </c>
      <c r="J114" s="531">
        <v>66122</v>
      </c>
      <c r="K114" s="531">
        <v>175594</v>
      </c>
      <c r="L114" s="531">
        <v>14322</v>
      </c>
      <c r="M114" s="528"/>
      <c r="N114" s="529">
        <f t="shared" si="8"/>
        <v>162894</v>
      </c>
      <c r="O114" s="531">
        <v>1882</v>
      </c>
      <c r="P114" s="531">
        <v>39432</v>
      </c>
      <c r="Q114" s="531">
        <v>98835</v>
      </c>
      <c r="R114" s="531">
        <v>22745</v>
      </c>
    </row>
    <row r="115" spans="1:20" s="522" customFormat="1" ht="9" customHeight="1">
      <c r="A115" s="528" t="s">
        <v>74</v>
      </c>
      <c r="B115" s="529">
        <f t="shared" si="6"/>
        <v>2937574</v>
      </c>
      <c r="C115" s="531">
        <f t="shared" si="6"/>
        <v>168684</v>
      </c>
      <c r="D115" s="531">
        <f t="shared" si="6"/>
        <v>792029</v>
      </c>
      <c r="E115" s="531">
        <f t="shared" si="6"/>
        <v>1774593</v>
      </c>
      <c r="F115" s="531">
        <f t="shared" si="6"/>
        <v>202268</v>
      </c>
      <c r="G115" s="528"/>
      <c r="H115" s="529">
        <f t="shared" si="7"/>
        <v>1895329</v>
      </c>
      <c r="I115" s="531">
        <v>128306</v>
      </c>
      <c r="J115" s="531">
        <v>503884</v>
      </c>
      <c r="K115" s="531">
        <v>1159225</v>
      </c>
      <c r="L115" s="531">
        <v>103914</v>
      </c>
      <c r="M115" s="528"/>
      <c r="N115" s="529">
        <f t="shared" si="8"/>
        <v>1042245</v>
      </c>
      <c r="O115" s="531">
        <v>40378</v>
      </c>
      <c r="P115" s="531">
        <v>288145</v>
      </c>
      <c r="Q115" s="531">
        <v>615368</v>
      </c>
      <c r="R115" s="531">
        <v>98354</v>
      </c>
    </row>
    <row r="116" spans="1:20" s="522" customFormat="1" ht="9" customHeight="1">
      <c r="A116" s="528" t="s">
        <v>75</v>
      </c>
      <c r="B116" s="529">
        <f t="shared" si="6"/>
        <v>838074</v>
      </c>
      <c r="C116" s="531">
        <f t="shared" si="6"/>
        <v>42030</v>
      </c>
      <c r="D116" s="531">
        <f t="shared" si="6"/>
        <v>225171</v>
      </c>
      <c r="E116" s="531">
        <f t="shared" si="6"/>
        <v>517227</v>
      </c>
      <c r="F116" s="531">
        <f t="shared" si="6"/>
        <v>53646</v>
      </c>
      <c r="G116" s="528"/>
      <c r="H116" s="529">
        <f t="shared" si="7"/>
        <v>508287</v>
      </c>
      <c r="I116" s="531">
        <v>32820</v>
      </c>
      <c r="J116" s="531">
        <v>128056</v>
      </c>
      <c r="K116" s="531">
        <v>329258</v>
      </c>
      <c r="L116" s="531">
        <v>18153</v>
      </c>
      <c r="M116" s="528"/>
      <c r="N116" s="529">
        <f t="shared" si="8"/>
        <v>329787</v>
      </c>
      <c r="O116" s="531">
        <v>9210</v>
      </c>
      <c r="P116" s="531">
        <v>97115</v>
      </c>
      <c r="Q116" s="531">
        <v>187969</v>
      </c>
      <c r="R116" s="531">
        <v>35493</v>
      </c>
    </row>
    <row r="117" spans="1:20" s="522" customFormat="1" ht="9" customHeight="1">
      <c r="A117" s="523" t="s">
        <v>76</v>
      </c>
      <c r="B117" s="524">
        <f t="shared" si="6"/>
        <v>543156</v>
      </c>
      <c r="C117" s="526">
        <f t="shared" si="6"/>
        <v>29706</v>
      </c>
      <c r="D117" s="526">
        <f t="shared" si="6"/>
        <v>136872</v>
      </c>
      <c r="E117" s="526">
        <f t="shared" si="6"/>
        <v>307877</v>
      </c>
      <c r="F117" s="526">
        <f t="shared" si="6"/>
        <v>68701</v>
      </c>
      <c r="G117" s="523"/>
      <c r="H117" s="524">
        <f t="shared" si="7"/>
        <v>342617</v>
      </c>
      <c r="I117" s="526">
        <v>24309</v>
      </c>
      <c r="J117" s="526">
        <v>88931</v>
      </c>
      <c r="K117" s="526">
        <v>197974</v>
      </c>
      <c r="L117" s="526">
        <v>31403</v>
      </c>
      <c r="M117" s="523"/>
      <c r="N117" s="524">
        <f t="shared" si="8"/>
        <v>200539</v>
      </c>
      <c r="O117" s="526">
        <v>5397</v>
      </c>
      <c r="P117" s="526">
        <v>47941</v>
      </c>
      <c r="Q117" s="526">
        <v>109903</v>
      </c>
      <c r="R117" s="526">
        <v>37298</v>
      </c>
    </row>
    <row r="118" spans="1:20" s="522" customFormat="1" ht="9" customHeight="1">
      <c r="A118" s="528"/>
      <c r="B118" s="528"/>
      <c r="C118" s="529"/>
      <c r="D118" s="529"/>
      <c r="E118" s="529"/>
      <c r="F118" s="529"/>
      <c r="G118" s="528"/>
      <c r="H118" s="528"/>
      <c r="I118" s="529"/>
      <c r="J118" s="529"/>
      <c r="K118" s="529"/>
      <c r="L118" s="529"/>
      <c r="M118" s="528"/>
      <c r="N118" s="528"/>
      <c r="O118" s="529"/>
      <c r="P118" s="529"/>
      <c r="Q118" s="529"/>
      <c r="R118" s="529"/>
      <c r="T118" s="529"/>
    </row>
    <row r="119" spans="1:20" ht="9" customHeight="1">
      <c r="A119" s="513">
        <v>2008</v>
      </c>
      <c r="B119" s="512"/>
      <c r="C119" s="512"/>
      <c r="D119" s="512"/>
      <c r="E119" s="512"/>
      <c r="F119" s="512"/>
      <c r="G119" s="515"/>
      <c r="H119" s="512"/>
      <c r="I119" s="512"/>
      <c r="J119" s="512"/>
      <c r="K119" s="512"/>
      <c r="L119" s="512"/>
      <c r="M119" s="515"/>
      <c r="N119" s="512"/>
      <c r="O119" s="512"/>
      <c r="P119" s="512"/>
      <c r="Q119" s="512"/>
      <c r="R119" s="512"/>
    </row>
    <row r="120" spans="1:20" s="517" customFormat="1" ht="9" customHeight="1">
      <c r="A120" s="515" t="s">
        <v>44</v>
      </c>
      <c r="B120" s="514">
        <f>SUM(B122:B153)</f>
        <v>45293616</v>
      </c>
      <c r="C120" s="514">
        <f>SUM(C122:C153)</f>
        <v>2259368</v>
      </c>
      <c r="D120" s="514">
        <f>SUM(D122:D153)</f>
        <v>10322896</v>
      </c>
      <c r="E120" s="514">
        <f>SUM(E122:E153)</f>
        <v>29806174</v>
      </c>
      <c r="F120" s="514">
        <f>SUM(F122:F153)</f>
        <v>2905178</v>
      </c>
      <c r="G120" s="515"/>
      <c r="H120" s="514">
        <f>SUM(H122:H153)</f>
        <v>28305682</v>
      </c>
      <c r="I120" s="514">
        <f>SUM(I122:I153)</f>
        <v>1838934</v>
      </c>
      <c r="J120" s="514">
        <f>SUM(J122:J153)</f>
        <v>6418956</v>
      </c>
      <c r="K120" s="514">
        <f>SUM(K122:K153)</f>
        <v>18766658</v>
      </c>
      <c r="L120" s="514">
        <f>SUM(L122:L153)</f>
        <v>1281134</v>
      </c>
      <c r="M120" s="515"/>
      <c r="N120" s="514">
        <f>SUM(N122:N153)</f>
        <v>16987934</v>
      </c>
      <c r="O120" s="514">
        <f>SUM(O122:O153)</f>
        <v>420434</v>
      </c>
      <c r="P120" s="514">
        <f>SUM(P122:P153)</f>
        <v>3903940</v>
      </c>
      <c r="Q120" s="514">
        <f>SUM(Q122:Q153)</f>
        <v>11039516</v>
      </c>
      <c r="R120" s="514">
        <f>SUM(R122:R153)</f>
        <v>1624044</v>
      </c>
    </row>
    <row r="121" spans="1:20" s="517" customFormat="1" ht="3.95" customHeight="1">
      <c r="A121" s="515"/>
      <c r="B121" s="514"/>
      <c r="C121" s="514"/>
      <c r="D121" s="514"/>
      <c r="E121" s="514"/>
      <c r="F121" s="514"/>
      <c r="G121" s="515"/>
      <c r="H121" s="514"/>
      <c r="I121" s="514"/>
      <c r="J121" s="514"/>
      <c r="K121" s="514"/>
      <c r="L121" s="514"/>
      <c r="M121" s="515"/>
      <c r="N121" s="514"/>
      <c r="O121" s="514"/>
      <c r="P121" s="514"/>
      <c r="Q121" s="514"/>
      <c r="R121" s="514"/>
    </row>
    <row r="122" spans="1:20" s="522" customFormat="1" ht="9" customHeight="1">
      <c r="A122" s="518" t="s">
        <v>45</v>
      </c>
      <c r="B122" s="519">
        <f t="shared" ref="B122:F153" si="9">SUM(H122,N122)</f>
        <v>434117</v>
      </c>
      <c r="C122" s="519">
        <f t="shared" si="9"/>
        <v>24808</v>
      </c>
      <c r="D122" s="519">
        <f t="shared" si="9"/>
        <v>66822</v>
      </c>
      <c r="E122" s="519">
        <f t="shared" si="9"/>
        <v>324226</v>
      </c>
      <c r="F122" s="519">
        <f t="shared" si="9"/>
        <v>18261</v>
      </c>
      <c r="G122" s="519"/>
      <c r="H122" s="519">
        <f t="shared" ref="H122:H153" si="10">SUM(I122:L122)</f>
        <v>269256</v>
      </c>
      <c r="I122" s="520">
        <v>19872</v>
      </c>
      <c r="J122" s="520">
        <v>41034</v>
      </c>
      <c r="K122" s="520">
        <v>203120</v>
      </c>
      <c r="L122" s="520">
        <v>5230</v>
      </c>
      <c r="M122" s="518"/>
      <c r="N122" s="519">
        <f t="shared" ref="N122:N153" si="11">SUM(O122:R122)</f>
        <v>164861</v>
      </c>
      <c r="O122" s="520">
        <v>4936</v>
      </c>
      <c r="P122" s="520">
        <v>25788</v>
      </c>
      <c r="Q122" s="520">
        <v>121106</v>
      </c>
      <c r="R122" s="520">
        <v>13031</v>
      </c>
      <c r="T122" s="533"/>
    </row>
    <row r="123" spans="1:20" s="522" customFormat="1" ht="9" customHeight="1">
      <c r="A123" s="518" t="s">
        <v>46</v>
      </c>
      <c r="B123" s="519">
        <f t="shared" si="9"/>
        <v>1353439</v>
      </c>
      <c r="C123" s="520">
        <f t="shared" si="9"/>
        <v>81035</v>
      </c>
      <c r="D123" s="520">
        <f t="shared" si="9"/>
        <v>211167</v>
      </c>
      <c r="E123" s="520">
        <f t="shared" si="9"/>
        <v>1032850</v>
      </c>
      <c r="F123" s="520">
        <f t="shared" si="9"/>
        <v>28387</v>
      </c>
      <c r="G123" s="518"/>
      <c r="H123" s="519">
        <f t="shared" si="10"/>
        <v>827554</v>
      </c>
      <c r="I123" s="520">
        <v>65117</v>
      </c>
      <c r="J123" s="520">
        <v>127827</v>
      </c>
      <c r="K123" s="520">
        <v>624463</v>
      </c>
      <c r="L123" s="520">
        <v>10147</v>
      </c>
      <c r="M123" s="518"/>
      <c r="N123" s="519">
        <f t="shared" si="11"/>
        <v>525885</v>
      </c>
      <c r="O123" s="520">
        <v>15918</v>
      </c>
      <c r="P123" s="520">
        <v>83340</v>
      </c>
      <c r="Q123" s="520">
        <v>408387</v>
      </c>
      <c r="R123" s="520">
        <v>18240</v>
      </c>
    </row>
    <row r="124" spans="1:20" s="522" customFormat="1" ht="9" customHeight="1">
      <c r="A124" s="518" t="s">
        <v>47</v>
      </c>
      <c r="B124" s="519">
        <f t="shared" si="9"/>
        <v>282979</v>
      </c>
      <c r="C124" s="520">
        <f t="shared" si="9"/>
        <v>17412</v>
      </c>
      <c r="D124" s="520">
        <f t="shared" si="9"/>
        <v>43498</v>
      </c>
      <c r="E124" s="520">
        <f t="shared" si="9"/>
        <v>213984</v>
      </c>
      <c r="F124" s="520">
        <f t="shared" si="9"/>
        <v>8085</v>
      </c>
      <c r="G124" s="518"/>
      <c r="H124" s="519">
        <f t="shared" si="10"/>
        <v>179202</v>
      </c>
      <c r="I124" s="520">
        <v>14377</v>
      </c>
      <c r="J124" s="520">
        <v>27998</v>
      </c>
      <c r="K124" s="520">
        <v>134433</v>
      </c>
      <c r="L124" s="520">
        <v>2394</v>
      </c>
      <c r="M124" s="518"/>
      <c r="N124" s="519">
        <f t="shared" si="11"/>
        <v>103777</v>
      </c>
      <c r="O124" s="520">
        <v>3035</v>
      </c>
      <c r="P124" s="520">
        <v>15500</v>
      </c>
      <c r="Q124" s="520">
        <v>79551</v>
      </c>
      <c r="R124" s="520">
        <v>5691</v>
      </c>
    </row>
    <row r="125" spans="1:20" s="522" customFormat="1" ht="9" customHeight="1">
      <c r="A125" s="523" t="s">
        <v>48</v>
      </c>
      <c r="B125" s="524">
        <f t="shared" si="9"/>
        <v>346418</v>
      </c>
      <c r="C125" s="526">
        <f t="shared" si="9"/>
        <v>16481</v>
      </c>
      <c r="D125" s="526">
        <f t="shared" si="9"/>
        <v>88735</v>
      </c>
      <c r="E125" s="526">
        <f t="shared" si="9"/>
        <v>215439</v>
      </c>
      <c r="F125" s="526">
        <f t="shared" si="9"/>
        <v>25763</v>
      </c>
      <c r="G125" s="523"/>
      <c r="H125" s="524">
        <f t="shared" si="10"/>
        <v>225434</v>
      </c>
      <c r="I125" s="526">
        <v>13437</v>
      </c>
      <c r="J125" s="526">
        <v>57331</v>
      </c>
      <c r="K125" s="526">
        <v>139967</v>
      </c>
      <c r="L125" s="526">
        <v>14699</v>
      </c>
      <c r="M125" s="523"/>
      <c r="N125" s="524">
        <f t="shared" si="11"/>
        <v>120984</v>
      </c>
      <c r="O125" s="526">
        <v>3044</v>
      </c>
      <c r="P125" s="526">
        <v>31404</v>
      </c>
      <c r="Q125" s="526">
        <v>75472</v>
      </c>
      <c r="R125" s="526">
        <v>11064</v>
      </c>
    </row>
    <row r="126" spans="1:20" s="522" customFormat="1" ht="9" customHeight="1">
      <c r="A126" s="528" t="s">
        <v>49</v>
      </c>
      <c r="B126" s="529">
        <f t="shared" si="9"/>
        <v>1108334</v>
      </c>
      <c r="C126" s="531">
        <f t="shared" si="9"/>
        <v>50155</v>
      </c>
      <c r="D126" s="531">
        <f t="shared" si="9"/>
        <v>199866</v>
      </c>
      <c r="E126" s="531">
        <f t="shared" si="9"/>
        <v>810393</v>
      </c>
      <c r="F126" s="531">
        <f t="shared" si="9"/>
        <v>47920</v>
      </c>
      <c r="G126" s="528"/>
      <c r="H126" s="529">
        <f t="shared" si="10"/>
        <v>717387</v>
      </c>
      <c r="I126" s="531">
        <v>43310</v>
      </c>
      <c r="J126" s="531">
        <v>125030</v>
      </c>
      <c r="K126" s="531">
        <v>532166</v>
      </c>
      <c r="L126" s="531">
        <v>16881</v>
      </c>
      <c r="M126" s="528"/>
      <c r="N126" s="529">
        <f t="shared" si="11"/>
        <v>390947</v>
      </c>
      <c r="O126" s="531">
        <v>6845</v>
      </c>
      <c r="P126" s="531">
        <v>74836</v>
      </c>
      <c r="Q126" s="531">
        <v>278227</v>
      </c>
      <c r="R126" s="531">
        <v>31039</v>
      </c>
    </row>
    <row r="127" spans="1:20" s="522" customFormat="1" ht="9" customHeight="1">
      <c r="A127" s="528" t="s">
        <v>50</v>
      </c>
      <c r="B127" s="529">
        <f t="shared" si="9"/>
        <v>297955</v>
      </c>
      <c r="C127" s="531">
        <f t="shared" si="9"/>
        <v>17389</v>
      </c>
      <c r="D127" s="531">
        <f t="shared" si="9"/>
        <v>49678</v>
      </c>
      <c r="E127" s="531">
        <f t="shared" si="9"/>
        <v>211589</v>
      </c>
      <c r="F127" s="531">
        <f t="shared" si="9"/>
        <v>19299</v>
      </c>
      <c r="G127" s="528"/>
      <c r="H127" s="529">
        <f t="shared" si="10"/>
        <v>174163</v>
      </c>
      <c r="I127" s="531">
        <v>12903</v>
      </c>
      <c r="J127" s="531">
        <v>25162</v>
      </c>
      <c r="K127" s="531">
        <v>127862</v>
      </c>
      <c r="L127" s="531">
        <v>8236</v>
      </c>
      <c r="M127" s="528"/>
      <c r="N127" s="529">
        <f t="shared" si="11"/>
        <v>123792</v>
      </c>
      <c r="O127" s="531">
        <v>4486</v>
      </c>
      <c r="P127" s="531">
        <v>24516</v>
      </c>
      <c r="Q127" s="531">
        <v>83727</v>
      </c>
      <c r="R127" s="531">
        <v>11063</v>
      </c>
    </row>
    <row r="128" spans="1:20" s="522" customFormat="1" ht="9" customHeight="1">
      <c r="A128" s="528" t="s">
        <v>51</v>
      </c>
      <c r="B128" s="529">
        <f t="shared" si="9"/>
        <v>1680084</v>
      </c>
      <c r="C128" s="531">
        <f t="shared" si="9"/>
        <v>95954</v>
      </c>
      <c r="D128" s="531">
        <f t="shared" si="9"/>
        <v>580648</v>
      </c>
      <c r="E128" s="531">
        <f t="shared" si="9"/>
        <v>796713</v>
      </c>
      <c r="F128" s="531">
        <f t="shared" si="9"/>
        <v>206769</v>
      </c>
      <c r="G128" s="528"/>
      <c r="H128" s="529">
        <f t="shared" si="10"/>
        <v>1200109</v>
      </c>
      <c r="I128" s="531">
        <v>78525</v>
      </c>
      <c r="J128" s="531">
        <v>419793</v>
      </c>
      <c r="K128" s="531">
        <v>553968</v>
      </c>
      <c r="L128" s="531">
        <v>147823</v>
      </c>
      <c r="M128" s="528"/>
      <c r="N128" s="529">
        <f t="shared" si="11"/>
        <v>479975</v>
      </c>
      <c r="O128" s="531">
        <v>17429</v>
      </c>
      <c r="P128" s="531">
        <v>160855</v>
      </c>
      <c r="Q128" s="531">
        <v>242745</v>
      </c>
      <c r="R128" s="531">
        <v>58946</v>
      </c>
    </row>
    <row r="129" spans="1:20" s="522" customFormat="1" ht="9" customHeight="1">
      <c r="A129" s="523" t="s">
        <v>52</v>
      </c>
      <c r="B129" s="524">
        <f t="shared" si="9"/>
        <v>1423031</v>
      </c>
      <c r="C129" s="526">
        <f t="shared" si="9"/>
        <v>82172</v>
      </c>
      <c r="D129" s="526">
        <f t="shared" si="9"/>
        <v>269621</v>
      </c>
      <c r="E129" s="526">
        <f t="shared" si="9"/>
        <v>1031183</v>
      </c>
      <c r="F129" s="526">
        <f t="shared" si="9"/>
        <v>40055</v>
      </c>
      <c r="G129" s="523"/>
      <c r="H129" s="524">
        <f t="shared" si="10"/>
        <v>937909</v>
      </c>
      <c r="I129" s="526">
        <v>69634</v>
      </c>
      <c r="J129" s="526">
        <v>203933</v>
      </c>
      <c r="K129" s="526">
        <v>642449</v>
      </c>
      <c r="L129" s="526">
        <v>21893</v>
      </c>
      <c r="M129" s="523"/>
      <c r="N129" s="524">
        <f t="shared" si="11"/>
        <v>485122</v>
      </c>
      <c r="O129" s="526">
        <v>12538</v>
      </c>
      <c r="P129" s="526">
        <v>65688</v>
      </c>
      <c r="Q129" s="526">
        <v>388734</v>
      </c>
      <c r="R129" s="526">
        <v>18162</v>
      </c>
    </row>
    <row r="130" spans="1:20" s="522" customFormat="1" ht="9" customHeight="1">
      <c r="A130" s="528" t="s">
        <v>53</v>
      </c>
      <c r="B130" s="529">
        <f t="shared" si="9"/>
        <v>4077924</v>
      </c>
      <c r="C130" s="531">
        <f t="shared" si="9"/>
        <v>181222</v>
      </c>
      <c r="D130" s="531">
        <f t="shared" si="9"/>
        <v>850413</v>
      </c>
      <c r="E130" s="531">
        <f t="shared" si="9"/>
        <v>2942020</v>
      </c>
      <c r="F130" s="531">
        <f t="shared" si="9"/>
        <v>104269</v>
      </c>
      <c r="G130" s="528"/>
      <c r="H130" s="529">
        <f t="shared" si="10"/>
        <v>2329144</v>
      </c>
      <c r="I130" s="531">
        <v>142025</v>
      </c>
      <c r="J130" s="531">
        <v>495001</v>
      </c>
      <c r="K130" s="531">
        <v>1663531</v>
      </c>
      <c r="L130" s="531">
        <v>28587</v>
      </c>
      <c r="M130" s="528"/>
      <c r="N130" s="529">
        <f t="shared" si="11"/>
        <v>1748780</v>
      </c>
      <c r="O130" s="531">
        <v>39197</v>
      </c>
      <c r="P130" s="531">
        <v>355412</v>
      </c>
      <c r="Q130" s="531">
        <v>1278489</v>
      </c>
      <c r="R130" s="531">
        <v>75682</v>
      </c>
    </row>
    <row r="131" spans="1:20" s="522" customFormat="1" ht="9" customHeight="1">
      <c r="A131" s="528" t="s">
        <v>54</v>
      </c>
      <c r="B131" s="529">
        <f t="shared" si="9"/>
        <v>595432</v>
      </c>
      <c r="C131" s="531">
        <f t="shared" si="9"/>
        <v>24132</v>
      </c>
      <c r="D131" s="531">
        <f t="shared" si="9"/>
        <v>124366</v>
      </c>
      <c r="E131" s="531">
        <f t="shared" si="9"/>
        <v>407372</v>
      </c>
      <c r="F131" s="531">
        <f t="shared" si="9"/>
        <v>39562</v>
      </c>
      <c r="G131" s="528"/>
      <c r="H131" s="529">
        <f t="shared" si="10"/>
        <v>396890</v>
      </c>
      <c r="I131" s="531">
        <v>19756</v>
      </c>
      <c r="J131" s="531">
        <v>90418</v>
      </c>
      <c r="K131" s="531">
        <v>263624</v>
      </c>
      <c r="L131" s="531">
        <v>23092</v>
      </c>
      <c r="M131" s="528"/>
      <c r="N131" s="529">
        <f t="shared" si="11"/>
        <v>198542</v>
      </c>
      <c r="O131" s="531">
        <v>4376</v>
      </c>
      <c r="P131" s="531">
        <v>33948</v>
      </c>
      <c r="Q131" s="531">
        <v>143748</v>
      </c>
      <c r="R131" s="531">
        <v>16470</v>
      </c>
    </row>
    <row r="132" spans="1:20" s="522" customFormat="1" ht="9" customHeight="1">
      <c r="A132" s="528" t="s">
        <v>55</v>
      </c>
      <c r="B132" s="529">
        <f t="shared" si="9"/>
        <v>2046824</v>
      </c>
      <c r="C132" s="531">
        <f t="shared" si="9"/>
        <v>93496</v>
      </c>
      <c r="D132" s="531">
        <f t="shared" si="9"/>
        <v>439547</v>
      </c>
      <c r="E132" s="531">
        <f t="shared" si="9"/>
        <v>1387672</v>
      </c>
      <c r="F132" s="531">
        <f t="shared" si="9"/>
        <v>126109</v>
      </c>
      <c r="G132" s="528"/>
      <c r="H132" s="529">
        <f t="shared" si="10"/>
        <v>1279065</v>
      </c>
      <c r="I132" s="531">
        <v>78987</v>
      </c>
      <c r="J132" s="531">
        <v>251292</v>
      </c>
      <c r="K132" s="531">
        <v>903507</v>
      </c>
      <c r="L132" s="531">
        <v>45279</v>
      </c>
      <c r="M132" s="528"/>
      <c r="N132" s="529">
        <f t="shared" si="11"/>
        <v>767759</v>
      </c>
      <c r="O132" s="531">
        <v>14509</v>
      </c>
      <c r="P132" s="531">
        <v>188255</v>
      </c>
      <c r="Q132" s="531">
        <v>484165</v>
      </c>
      <c r="R132" s="531">
        <v>80830</v>
      </c>
      <c r="S132" s="552"/>
      <c r="T132" s="552"/>
    </row>
    <row r="133" spans="1:20" s="522" customFormat="1" ht="9" customHeight="1">
      <c r="A133" s="523" t="s">
        <v>56</v>
      </c>
      <c r="B133" s="524">
        <f t="shared" si="9"/>
        <v>1277810</v>
      </c>
      <c r="C133" s="526">
        <f t="shared" si="9"/>
        <v>48269</v>
      </c>
      <c r="D133" s="526">
        <f t="shared" si="9"/>
        <v>464228</v>
      </c>
      <c r="E133" s="526">
        <f t="shared" si="9"/>
        <v>589373</v>
      </c>
      <c r="F133" s="526">
        <f t="shared" si="9"/>
        <v>175940</v>
      </c>
      <c r="G133" s="523"/>
      <c r="H133" s="524">
        <f t="shared" si="10"/>
        <v>781201</v>
      </c>
      <c r="I133" s="526">
        <v>38535</v>
      </c>
      <c r="J133" s="526">
        <v>289881</v>
      </c>
      <c r="K133" s="526">
        <v>359708</v>
      </c>
      <c r="L133" s="526">
        <v>93077</v>
      </c>
      <c r="M133" s="523"/>
      <c r="N133" s="524">
        <f t="shared" si="11"/>
        <v>496609</v>
      </c>
      <c r="O133" s="526">
        <v>9734</v>
      </c>
      <c r="P133" s="526">
        <v>174347</v>
      </c>
      <c r="Q133" s="526">
        <v>229665</v>
      </c>
      <c r="R133" s="526">
        <v>82863</v>
      </c>
      <c r="S133" s="552"/>
      <c r="T133" s="552"/>
    </row>
    <row r="134" spans="1:20" s="522" customFormat="1" ht="9" customHeight="1">
      <c r="A134" s="528" t="s">
        <v>57</v>
      </c>
      <c r="B134" s="529">
        <f t="shared" si="9"/>
        <v>1005385</v>
      </c>
      <c r="C134" s="531">
        <f t="shared" si="9"/>
        <v>41771</v>
      </c>
      <c r="D134" s="531">
        <f t="shared" si="9"/>
        <v>276309</v>
      </c>
      <c r="E134" s="531">
        <f t="shared" si="9"/>
        <v>587774</v>
      </c>
      <c r="F134" s="531">
        <f t="shared" si="9"/>
        <v>99531</v>
      </c>
      <c r="G134" s="528"/>
      <c r="H134" s="529">
        <f t="shared" si="10"/>
        <v>623508</v>
      </c>
      <c r="I134" s="531">
        <v>33185</v>
      </c>
      <c r="J134" s="531">
        <v>180945</v>
      </c>
      <c r="K134" s="531">
        <v>376106</v>
      </c>
      <c r="L134" s="531">
        <v>33272</v>
      </c>
      <c r="M134" s="528"/>
      <c r="N134" s="529">
        <f t="shared" si="11"/>
        <v>381877</v>
      </c>
      <c r="O134" s="531">
        <v>8586</v>
      </c>
      <c r="P134" s="531">
        <v>95364</v>
      </c>
      <c r="Q134" s="531">
        <v>211668</v>
      </c>
      <c r="R134" s="531">
        <v>66259</v>
      </c>
      <c r="S134" s="552"/>
      <c r="T134" s="552"/>
    </row>
    <row r="135" spans="1:20" s="522" customFormat="1" ht="9" customHeight="1">
      <c r="A135" s="528" t="s">
        <v>58</v>
      </c>
      <c r="B135" s="529">
        <f t="shared" si="9"/>
        <v>3141486</v>
      </c>
      <c r="C135" s="531">
        <f t="shared" si="9"/>
        <v>208261</v>
      </c>
      <c r="D135" s="531">
        <f t="shared" si="9"/>
        <v>600195</v>
      </c>
      <c r="E135" s="531">
        <f t="shared" si="9"/>
        <v>2144794</v>
      </c>
      <c r="F135" s="531">
        <f t="shared" si="9"/>
        <v>188236</v>
      </c>
      <c r="G135" s="528"/>
      <c r="H135" s="529">
        <f t="shared" si="10"/>
        <v>1915630</v>
      </c>
      <c r="I135" s="531">
        <v>169549</v>
      </c>
      <c r="J135" s="531">
        <v>353639</v>
      </c>
      <c r="K135" s="531">
        <v>1329079</v>
      </c>
      <c r="L135" s="531">
        <v>63363</v>
      </c>
      <c r="M135" s="528"/>
      <c r="N135" s="529">
        <f t="shared" si="11"/>
        <v>1225856</v>
      </c>
      <c r="O135" s="531">
        <v>38712</v>
      </c>
      <c r="P135" s="531">
        <v>246556</v>
      </c>
      <c r="Q135" s="531">
        <v>815715</v>
      </c>
      <c r="R135" s="531">
        <v>124873</v>
      </c>
      <c r="S135" s="552"/>
      <c r="T135" s="552"/>
    </row>
    <row r="136" spans="1:20" s="522" customFormat="1" ht="9" customHeight="1">
      <c r="A136" s="528" t="s">
        <v>59</v>
      </c>
      <c r="B136" s="529">
        <f t="shared" si="9"/>
        <v>5968578</v>
      </c>
      <c r="C136" s="531">
        <f t="shared" si="9"/>
        <v>233825</v>
      </c>
      <c r="D136" s="531">
        <f t="shared" si="9"/>
        <v>1185628</v>
      </c>
      <c r="E136" s="531">
        <f t="shared" si="9"/>
        <v>4245080</v>
      </c>
      <c r="F136" s="531">
        <f t="shared" si="9"/>
        <v>304045</v>
      </c>
      <c r="G136" s="528"/>
      <c r="H136" s="529">
        <f t="shared" si="10"/>
        <v>3786828</v>
      </c>
      <c r="I136" s="531">
        <v>192356</v>
      </c>
      <c r="J136" s="531">
        <v>753260</v>
      </c>
      <c r="K136" s="531">
        <v>2723286</v>
      </c>
      <c r="L136" s="531">
        <v>117926</v>
      </c>
      <c r="M136" s="528"/>
      <c r="N136" s="529">
        <f t="shared" si="11"/>
        <v>2181750</v>
      </c>
      <c r="O136" s="531">
        <v>41469</v>
      </c>
      <c r="P136" s="531">
        <v>432368</v>
      </c>
      <c r="Q136" s="531">
        <v>1521794</v>
      </c>
      <c r="R136" s="531">
        <v>186119</v>
      </c>
      <c r="S136" s="552"/>
      <c r="T136" s="552"/>
    </row>
    <row r="137" spans="1:20" s="522" customFormat="1" ht="9" customHeight="1">
      <c r="A137" s="523" t="s">
        <v>60</v>
      </c>
      <c r="B137" s="524">
        <f t="shared" si="9"/>
        <v>1677172</v>
      </c>
      <c r="C137" s="526">
        <f t="shared" si="9"/>
        <v>102545</v>
      </c>
      <c r="D137" s="526">
        <f t="shared" si="9"/>
        <v>444202</v>
      </c>
      <c r="E137" s="526">
        <f t="shared" si="9"/>
        <v>984424</v>
      </c>
      <c r="F137" s="526">
        <f t="shared" si="9"/>
        <v>146001</v>
      </c>
      <c r="G137" s="523"/>
      <c r="H137" s="524">
        <f t="shared" si="10"/>
        <v>1034458</v>
      </c>
      <c r="I137" s="526">
        <v>80025</v>
      </c>
      <c r="J137" s="526">
        <v>256273</v>
      </c>
      <c r="K137" s="526">
        <v>639221</v>
      </c>
      <c r="L137" s="526">
        <v>58939</v>
      </c>
      <c r="M137" s="523"/>
      <c r="N137" s="524">
        <f t="shared" si="11"/>
        <v>642714</v>
      </c>
      <c r="O137" s="526">
        <v>22520</v>
      </c>
      <c r="P137" s="526">
        <v>187929</v>
      </c>
      <c r="Q137" s="526">
        <v>345203</v>
      </c>
      <c r="R137" s="526">
        <v>87062</v>
      </c>
      <c r="S137" s="552"/>
      <c r="T137" s="552"/>
    </row>
    <row r="138" spans="1:20" s="522" customFormat="1" ht="9" customHeight="1">
      <c r="A138" s="528" t="s">
        <v>61</v>
      </c>
      <c r="B138" s="529">
        <f t="shared" si="9"/>
        <v>739125</v>
      </c>
      <c r="C138" s="531">
        <f t="shared" si="9"/>
        <v>30072</v>
      </c>
      <c r="D138" s="531">
        <f t="shared" si="9"/>
        <v>192481</v>
      </c>
      <c r="E138" s="531">
        <f t="shared" si="9"/>
        <v>462926</v>
      </c>
      <c r="F138" s="531">
        <f t="shared" si="9"/>
        <v>53646</v>
      </c>
      <c r="G138" s="528"/>
      <c r="H138" s="529">
        <f t="shared" si="10"/>
        <v>439634</v>
      </c>
      <c r="I138" s="531">
        <v>24050</v>
      </c>
      <c r="J138" s="531">
        <v>114659</v>
      </c>
      <c r="K138" s="531">
        <v>279975</v>
      </c>
      <c r="L138" s="531">
        <v>20950</v>
      </c>
      <c r="M138" s="528"/>
      <c r="N138" s="529">
        <f t="shared" si="11"/>
        <v>299491</v>
      </c>
      <c r="O138" s="531">
        <v>6022</v>
      </c>
      <c r="P138" s="531">
        <v>77822</v>
      </c>
      <c r="Q138" s="531">
        <v>182951</v>
      </c>
      <c r="R138" s="531">
        <v>32696</v>
      </c>
    </row>
    <row r="139" spans="1:20" s="522" customFormat="1" ht="9" customHeight="1">
      <c r="A139" s="528" t="s">
        <v>62</v>
      </c>
      <c r="B139" s="529">
        <f t="shared" si="9"/>
        <v>456820</v>
      </c>
      <c r="C139" s="531">
        <f t="shared" si="9"/>
        <v>31108</v>
      </c>
      <c r="D139" s="531">
        <f t="shared" si="9"/>
        <v>114027</v>
      </c>
      <c r="E139" s="531">
        <f t="shared" si="9"/>
        <v>273903</v>
      </c>
      <c r="F139" s="531">
        <f t="shared" si="9"/>
        <v>37782</v>
      </c>
      <c r="G139" s="528"/>
      <c r="H139" s="529">
        <f t="shared" si="10"/>
        <v>280508</v>
      </c>
      <c r="I139" s="531">
        <v>23932</v>
      </c>
      <c r="J139" s="531">
        <v>66559</v>
      </c>
      <c r="K139" s="531">
        <v>171806</v>
      </c>
      <c r="L139" s="531">
        <v>18211</v>
      </c>
      <c r="M139" s="528"/>
      <c r="N139" s="529">
        <f t="shared" si="11"/>
        <v>176312</v>
      </c>
      <c r="O139" s="531">
        <v>7176</v>
      </c>
      <c r="P139" s="531">
        <v>47468</v>
      </c>
      <c r="Q139" s="531">
        <v>102097</v>
      </c>
      <c r="R139" s="531">
        <v>19571</v>
      </c>
    </row>
    <row r="140" spans="1:20" s="522" customFormat="1" ht="9" customHeight="1">
      <c r="A140" s="528" t="s">
        <v>63</v>
      </c>
      <c r="B140" s="529">
        <f t="shared" si="9"/>
        <v>2020109</v>
      </c>
      <c r="C140" s="531">
        <f t="shared" si="9"/>
        <v>82885</v>
      </c>
      <c r="D140" s="531">
        <f t="shared" si="9"/>
        <v>331555</v>
      </c>
      <c r="E140" s="531">
        <f t="shared" si="9"/>
        <v>1551935</v>
      </c>
      <c r="F140" s="531">
        <f t="shared" si="9"/>
        <v>53734</v>
      </c>
      <c r="G140" s="528"/>
      <c r="H140" s="529">
        <f t="shared" si="10"/>
        <v>1284514</v>
      </c>
      <c r="I140" s="531">
        <v>68414</v>
      </c>
      <c r="J140" s="531">
        <v>218002</v>
      </c>
      <c r="K140" s="531">
        <v>979477</v>
      </c>
      <c r="L140" s="531">
        <v>18621</v>
      </c>
      <c r="M140" s="528"/>
      <c r="N140" s="529">
        <f t="shared" si="11"/>
        <v>735595</v>
      </c>
      <c r="O140" s="531">
        <v>14471</v>
      </c>
      <c r="P140" s="531">
        <v>113553</v>
      </c>
      <c r="Q140" s="531">
        <v>572458</v>
      </c>
      <c r="R140" s="531">
        <v>35113</v>
      </c>
    </row>
    <row r="141" spans="1:20" s="522" customFormat="1" ht="9" customHeight="1">
      <c r="A141" s="523" t="s">
        <v>64</v>
      </c>
      <c r="B141" s="524">
        <f t="shared" si="9"/>
        <v>1459755</v>
      </c>
      <c r="C141" s="526">
        <f t="shared" si="9"/>
        <v>56461</v>
      </c>
      <c r="D141" s="526">
        <f t="shared" si="9"/>
        <v>582096</v>
      </c>
      <c r="E141" s="526">
        <f t="shared" si="9"/>
        <v>642549</v>
      </c>
      <c r="F141" s="526">
        <f t="shared" si="9"/>
        <v>178649</v>
      </c>
      <c r="G141" s="523"/>
      <c r="H141" s="524">
        <f t="shared" si="10"/>
        <v>890570</v>
      </c>
      <c r="I141" s="526">
        <v>45495</v>
      </c>
      <c r="J141" s="526">
        <v>335652</v>
      </c>
      <c r="K141" s="526">
        <v>424644</v>
      </c>
      <c r="L141" s="526">
        <v>84779</v>
      </c>
      <c r="M141" s="523"/>
      <c r="N141" s="524">
        <f t="shared" si="11"/>
        <v>569185</v>
      </c>
      <c r="O141" s="526">
        <v>10966</v>
      </c>
      <c r="P141" s="526">
        <v>246444</v>
      </c>
      <c r="Q141" s="526">
        <v>217905</v>
      </c>
      <c r="R141" s="526">
        <v>93870</v>
      </c>
    </row>
    <row r="142" spans="1:20" s="522" customFormat="1" ht="9" customHeight="1">
      <c r="A142" s="528" t="s">
        <v>65</v>
      </c>
      <c r="B142" s="529">
        <f t="shared" si="9"/>
        <v>2288259</v>
      </c>
      <c r="C142" s="531">
        <f t="shared" si="9"/>
        <v>102178</v>
      </c>
      <c r="D142" s="531">
        <f t="shared" si="9"/>
        <v>605045</v>
      </c>
      <c r="E142" s="531">
        <f t="shared" si="9"/>
        <v>1299194</v>
      </c>
      <c r="F142" s="531">
        <f t="shared" si="9"/>
        <v>281842</v>
      </c>
      <c r="G142" s="528"/>
      <c r="H142" s="529">
        <f t="shared" si="10"/>
        <v>1380959</v>
      </c>
      <c r="I142" s="531">
        <v>90553</v>
      </c>
      <c r="J142" s="531">
        <v>368326</v>
      </c>
      <c r="K142" s="531">
        <v>809679</v>
      </c>
      <c r="L142" s="531">
        <v>112401</v>
      </c>
      <c r="M142" s="528"/>
      <c r="N142" s="529">
        <f t="shared" si="11"/>
        <v>907300</v>
      </c>
      <c r="O142" s="531">
        <v>11625</v>
      </c>
      <c r="P142" s="531">
        <v>236719</v>
      </c>
      <c r="Q142" s="531">
        <v>489515</v>
      </c>
      <c r="R142" s="531">
        <v>169441</v>
      </c>
    </row>
    <row r="143" spans="1:20" s="522" customFormat="1" ht="9" customHeight="1">
      <c r="A143" s="528" t="s">
        <v>66</v>
      </c>
      <c r="B143" s="529">
        <f t="shared" si="9"/>
        <v>700601</v>
      </c>
      <c r="C143" s="531">
        <f t="shared" si="9"/>
        <v>34630</v>
      </c>
      <c r="D143" s="531">
        <f t="shared" si="9"/>
        <v>137034</v>
      </c>
      <c r="E143" s="531">
        <f t="shared" si="9"/>
        <v>490644</v>
      </c>
      <c r="F143" s="531">
        <f t="shared" si="9"/>
        <v>38293</v>
      </c>
      <c r="G143" s="528"/>
      <c r="H143" s="529">
        <f t="shared" si="10"/>
        <v>423003</v>
      </c>
      <c r="I143" s="531">
        <v>27389</v>
      </c>
      <c r="J143" s="531">
        <v>85573</v>
      </c>
      <c r="K143" s="531">
        <v>297776</v>
      </c>
      <c r="L143" s="531">
        <v>12265</v>
      </c>
      <c r="M143" s="528"/>
      <c r="N143" s="529">
        <f t="shared" si="11"/>
        <v>277598</v>
      </c>
      <c r="O143" s="531">
        <v>7241</v>
      </c>
      <c r="P143" s="531">
        <v>51461</v>
      </c>
      <c r="Q143" s="531">
        <v>192868</v>
      </c>
      <c r="R143" s="531">
        <v>26028</v>
      </c>
    </row>
    <row r="144" spans="1:20" s="522" customFormat="1" ht="9" customHeight="1">
      <c r="A144" s="528" t="s">
        <v>67</v>
      </c>
      <c r="B144" s="529">
        <f t="shared" si="9"/>
        <v>629459</v>
      </c>
      <c r="C144" s="531">
        <f t="shared" si="9"/>
        <v>41972</v>
      </c>
      <c r="D144" s="531">
        <f t="shared" si="9"/>
        <v>106672</v>
      </c>
      <c r="E144" s="531">
        <f t="shared" si="9"/>
        <v>448700</v>
      </c>
      <c r="F144" s="531">
        <f t="shared" si="9"/>
        <v>32115</v>
      </c>
      <c r="G144" s="528"/>
      <c r="H144" s="529">
        <f t="shared" si="10"/>
        <v>381016</v>
      </c>
      <c r="I144" s="531">
        <v>32400</v>
      </c>
      <c r="J144" s="531">
        <v>53663</v>
      </c>
      <c r="K144" s="531">
        <v>281478</v>
      </c>
      <c r="L144" s="531">
        <v>13475</v>
      </c>
      <c r="M144" s="528"/>
      <c r="N144" s="529">
        <f t="shared" si="11"/>
        <v>248443</v>
      </c>
      <c r="O144" s="531">
        <v>9572</v>
      </c>
      <c r="P144" s="531">
        <v>53009</v>
      </c>
      <c r="Q144" s="531">
        <v>167222</v>
      </c>
      <c r="R144" s="531">
        <v>18640</v>
      </c>
    </row>
    <row r="145" spans="1:20" s="522" customFormat="1" ht="9" customHeight="1">
      <c r="A145" s="523" t="s">
        <v>68</v>
      </c>
      <c r="B145" s="524">
        <f t="shared" si="9"/>
        <v>1012419</v>
      </c>
      <c r="C145" s="526">
        <f t="shared" si="9"/>
        <v>49599</v>
      </c>
      <c r="D145" s="526">
        <f t="shared" si="9"/>
        <v>256219</v>
      </c>
      <c r="E145" s="526">
        <f t="shared" si="9"/>
        <v>621328</v>
      </c>
      <c r="F145" s="526">
        <f t="shared" si="9"/>
        <v>85273</v>
      </c>
      <c r="G145" s="523"/>
      <c r="H145" s="524">
        <f t="shared" si="10"/>
        <v>642024</v>
      </c>
      <c r="I145" s="526">
        <v>36593</v>
      </c>
      <c r="J145" s="526">
        <v>179025</v>
      </c>
      <c r="K145" s="526">
        <v>390384</v>
      </c>
      <c r="L145" s="526">
        <v>36022</v>
      </c>
      <c r="M145" s="523"/>
      <c r="N145" s="524">
        <f t="shared" si="11"/>
        <v>370395</v>
      </c>
      <c r="O145" s="526">
        <v>13006</v>
      </c>
      <c r="P145" s="526">
        <v>77194</v>
      </c>
      <c r="Q145" s="526">
        <v>230944</v>
      </c>
      <c r="R145" s="526">
        <v>49251</v>
      </c>
    </row>
    <row r="146" spans="1:20" s="522" customFormat="1" ht="9" customHeight="1">
      <c r="A146" s="528" t="s">
        <v>69</v>
      </c>
      <c r="B146" s="529">
        <f t="shared" si="9"/>
        <v>1156819</v>
      </c>
      <c r="C146" s="531">
        <f t="shared" si="9"/>
        <v>88517</v>
      </c>
      <c r="D146" s="531">
        <f t="shared" si="9"/>
        <v>221570</v>
      </c>
      <c r="E146" s="531">
        <f t="shared" si="9"/>
        <v>783920</v>
      </c>
      <c r="F146" s="531">
        <f t="shared" si="9"/>
        <v>62812</v>
      </c>
      <c r="G146" s="528"/>
      <c r="H146" s="529">
        <f t="shared" si="10"/>
        <v>745441</v>
      </c>
      <c r="I146" s="531">
        <v>74362</v>
      </c>
      <c r="J146" s="531">
        <v>138493</v>
      </c>
      <c r="K146" s="531">
        <v>499629</v>
      </c>
      <c r="L146" s="531">
        <v>32957</v>
      </c>
      <c r="M146" s="528"/>
      <c r="N146" s="529">
        <f t="shared" si="11"/>
        <v>411378</v>
      </c>
      <c r="O146" s="531">
        <v>14155</v>
      </c>
      <c r="P146" s="531">
        <v>83077</v>
      </c>
      <c r="Q146" s="531">
        <v>284291</v>
      </c>
      <c r="R146" s="531">
        <v>29855</v>
      </c>
    </row>
    <row r="147" spans="1:20" s="522" customFormat="1" ht="9" customHeight="1">
      <c r="A147" s="528" t="s">
        <v>70</v>
      </c>
      <c r="B147" s="529">
        <f t="shared" si="9"/>
        <v>1089848</v>
      </c>
      <c r="C147" s="531">
        <f t="shared" si="9"/>
        <v>63328</v>
      </c>
      <c r="D147" s="531">
        <f t="shared" si="9"/>
        <v>209588</v>
      </c>
      <c r="E147" s="531">
        <f t="shared" si="9"/>
        <v>784210</v>
      </c>
      <c r="F147" s="531">
        <f t="shared" si="9"/>
        <v>32722</v>
      </c>
      <c r="G147" s="528"/>
      <c r="H147" s="529">
        <f t="shared" si="10"/>
        <v>668069</v>
      </c>
      <c r="I147" s="531">
        <v>50096</v>
      </c>
      <c r="J147" s="531">
        <v>131723</v>
      </c>
      <c r="K147" s="531">
        <v>476216</v>
      </c>
      <c r="L147" s="531">
        <v>10034</v>
      </c>
      <c r="M147" s="528"/>
      <c r="N147" s="529">
        <f t="shared" si="11"/>
        <v>421779</v>
      </c>
      <c r="O147" s="531">
        <v>13232</v>
      </c>
      <c r="P147" s="531">
        <v>77865</v>
      </c>
      <c r="Q147" s="531">
        <v>307994</v>
      </c>
      <c r="R147" s="531">
        <v>22688</v>
      </c>
    </row>
    <row r="148" spans="1:20" s="522" customFormat="1" ht="9" customHeight="1">
      <c r="A148" s="528" t="s">
        <v>71</v>
      </c>
      <c r="B148" s="529">
        <f t="shared" si="9"/>
        <v>829847</v>
      </c>
      <c r="C148" s="531">
        <f t="shared" si="9"/>
        <v>49317</v>
      </c>
      <c r="D148" s="531">
        <f t="shared" si="9"/>
        <v>166197</v>
      </c>
      <c r="E148" s="531">
        <f t="shared" si="9"/>
        <v>570844</v>
      </c>
      <c r="F148" s="531">
        <f t="shared" si="9"/>
        <v>43489</v>
      </c>
      <c r="G148" s="528"/>
      <c r="H148" s="529">
        <f t="shared" si="10"/>
        <v>564426</v>
      </c>
      <c r="I148" s="531">
        <v>36603</v>
      </c>
      <c r="J148" s="531">
        <v>103115</v>
      </c>
      <c r="K148" s="531">
        <v>401368</v>
      </c>
      <c r="L148" s="531">
        <v>23340</v>
      </c>
      <c r="M148" s="528"/>
      <c r="N148" s="529">
        <f t="shared" si="11"/>
        <v>265421</v>
      </c>
      <c r="O148" s="531">
        <v>12714</v>
      </c>
      <c r="P148" s="531">
        <v>63082</v>
      </c>
      <c r="Q148" s="531">
        <v>169476</v>
      </c>
      <c r="R148" s="531">
        <v>20149</v>
      </c>
    </row>
    <row r="149" spans="1:20" s="522" customFormat="1" ht="9" customHeight="1">
      <c r="A149" s="523" t="s">
        <v>72</v>
      </c>
      <c r="B149" s="524">
        <f t="shared" si="9"/>
        <v>1387373</v>
      </c>
      <c r="C149" s="526">
        <f t="shared" si="9"/>
        <v>75093</v>
      </c>
      <c r="D149" s="526">
        <f t="shared" si="9"/>
        <v>246364</v>
      </c>
      <c r="E149" s="526">
        <f t="shared" si="9"/>
        <v>998687</v>
      </c>
      <c r="F149" s="526">
        <f t="shared" si="9"/>
        <v>67229</v>
      </c>
      <c r="G149" s="523"/>
      <c r="H149" s="524">
        <f t="shared" si="10"/>
        <v>856079</v>
      </c>
      <c r="I149" s="526">
        <v>60001</v>
      </c>
      <c r="J149" s="526">
        <v>152989</v>
      </c>
      <c r="K149" s="526">
        <v>612727</v>
      </c>
      <c r="L149" s="526">
        <v>30362</v>
      </c>
      <c r="M149" s="523"/>
      <c r="N149" s="524">
        <f t="shared" si="11"/>
        <v>531294</v>
      </c>
      <c r="O149" s="526">
        <v>15092</v>
      </c>
      <c r="P149" s="526">
        <v>93375</v>
      </c>
      <c r="Q149" s="526">
        <v>385960</v>
      </c>
      <c r="R149" s="526">
        <v>36867</v>
      </c>
    </row>
    <row r="150" spans="1:20" s="522" customFormat="1" ht="9" customHeight="1">
      <c r="A150" s="528" t="s">
        <v>73</v>
      </c>
      <c r="B150" s="529">
        <f t="shared" si="9"/>
        <v>446142</v>
      </c>
      <c r="C150" s="531">
        <f t="shared" si="9"/>
        <v>16751</v>
      </c>
      <c r="D150" s="531">
        <f t="shared" si="9"/>
        <v>105728</v>
      </c>
      <c r="E150" s="531">
        <f t="shared" si="9"/>
        <v>284777</v>
      </c>
      <c r="F150" s="531">
        <f t="shared" si="9"/>
        <v>38886</v>
      </c>
      <c r="G150" s="528"/>
      <c r="H150" s="529">
        <f t="shared" si="10"/>
        <v>272813</v>
      </c>
      <c r="I150" s="531">
        <v>14039</v>
      </c>
      <c r="J150" s="531">
        <v>64820</v>
      </c>
      <c r="K150" s="531">
        <v>180823</v>
      </c>
      <c r="L150" s="531">
        <v>13131</v>
      </c>
      <c r="M150" s="528"/>
      <c r="N150" s="529">
        <f t="shared" si="11"/>
        <v>173329</v>
      </c>
      <c r="O150" s="531">
        <v>2712</v>
      </c>
      <c r="P150" s="531">
        <v>40908</v>
      </c>
      <c r="Q150" s="531">
        <v>103954</v>
      </c>
      <c r="R150" s="531">
        <v>25755</v>
      </c>
    </row>
    <row r="151" spans="1:20" s="522" customFormat="1" ht="9" customHeight="1">
      <c r="A151" s="528" t="s">
        <v>74</v>
      </c>
      <c r="B151" s="529">
        <f t="shared" si="9"/>
        <v>2955199</v>
      </c>
      <c r="C151" s="531">
        <f t="shared" si="9"/>
        <v>149649</v>
      </c>
      <c r="D151" s="531">
        <f t="shared" si="9"/>
        <v>786029</v>
      </c>
      <c r="E151" s="531">
        <f t="shared" si="9"/>
        <v>1809555</v>
      </c>
      <c r="F151" s="531">
        <f t="shared" si="9"/>
        <v>209966</v>
      </c>
      <c r="G151" s="528"/>
      <c r="H151" s="529">
        <f t="shared" si="10"/>
        <v>1924806</v>
      </c>
      <c r="I151" s="531">
        <v>128393</v>
      </c>
      <c r="J151" s="531">
        <v>481391</v>
      </c>
      <c r="K151" s="531">
        <v>1197901</v>
      </c>
      <c r="L151" s="531">
        <v>117121</v>
      </c>
      <c r="M151" s="528"/>
      <c r="N151" s="529">
        <f t="shared" si="11"/>
        <v>1030393</v>
      </c>
      <c r="O151" s="531">
        <v>21256</v>
      </c>
      <c r="P151" s="531">
        <v>304638</v>
      </c>
      <c r="Q151" s="531">
        <v>611654</v>
      </c>
      <c r="R151" s="531">
        <v>92845</v>
      </c>
    </row>
    <row r="152" spans="1:20" s="522" customFormat="1" ht="9" customHeight="1">
      <c r="A152" s="528" t="s">
        <v>75</v>
      </c>
      <c r="B152" s="529">
        <f t="shared" si="9"/>
        <v>862175</v>
      </c>
      <c r="C152" s="531">
        <f t="shared" si="9"/>
        <v>41145</v>
      </c>
      <c r="D152" s="531">
        <f t="shared" si="9"/>
        <v>227801</v>
      </c>
      <c r="E152" s="531">
        <f t="shared" si="9"/>
        <v>550672</v>
      </c>
      <c r="F152" s="531">
        <f t="shared" si="9"/>
        <v>42557</v>
      </c>
      <c r="G152" s="528"/>
      <c r="H152" s="529">
        <f t="shared" si="10"/>
        <v>526993</v>
      </c>
      <c r="I152" s="531">
        <v>30918</v>
      </c>
      <c r="J152" s="531">
        <v>129992</v>
      </c>
      <c r="K152" s="531">
        <v>347010</v>
      </c>
      <c r="L152" s="531">
        <v>19073</v>
      </c>
      <c r="M152" s="528"/>
      <c r="N152" s="529">
        <f t="shared" si="11"/>
        <v>335182</v>
      </c>
      <c r="O152" s="531">
        <v>10227</v>
      </c>
      <c r="P152" s="531">
        <v>97809</v>
      </c>
      <c r="Q152" s="531">
        <v>203662</v>
      </c>
      <c r="R152" s="531">
        <v>23484</v>
      </c>
    </row>
    <row r="153" spans="1:20" s="522" customFormat="1" ht="9" customHeight="1">
      <c r="A153" s="523" t="s">
        <v>76</v>
      </c>
      <c r="B153" s="524">
        <f t="shared" si="9"/>
        <v>542698</v>
      </c>
      <c r="C153" s="526">
        <f t="shared" si="9"/>
        <v>27736</v>
      </c>
      <c r="D153" s="526">
        <f t="shared" si="9"/>
        <v>139567</v>
      </c>
      <c r="E153" s="526">
        <f t="shared" si="9"/>
        <v>307444</v>
      </c>
      <c r="F153" s="526">
        <f t="shared" si="9"/>
        <v>67951</v>
      </c>
      <c r="G153" s="523"/>
      <c r="H153" s="524">
        <f t="shared" si="10"/>
        <v>347089</v>
      </c>
      <c r="I153" s="526">
        <v>24103</v>
      </c>
      <c r="J153" s="526">
        <v>96157</v>
      </c>
      <c r="K153" s="526">
        <v>199275</v>
      </c>
      <c r="L153" s="526">
        <v>27554</v>
      </c>
      <c r="M153" s="523"/>
      <c r="N153" s="524">
        <f t="shared" si="11"/>
        <v>195609</v>
      </c>
      <c r="O153" s="526">
        <v>3633</v>
      </c>
      <c r="P153" s="526">
        <v>43410</v>
      </c>
      <c r="Q153" s="526">
        <v>108169</v>
      </c>
      <c r="R153" s="526">
        <v>40397</v>
      </c>
    </row>
    <row r="154" spans="1:20" s="522" customFormat="1" ht="9" customHeight="1">
      <c r="A154" s="528"/>
      <c r="B154" s="528"/>
      <c r="C154" s="529"/>
      <c r="D154" s="529"/>
      <c r="E154" s="529"/>
      <c r="F154" s="529"/>
      <c r="G154" s="528"/>
      <c r="H154" s="528"/>
      <c r="I154" s="529"/>
      <c r="J154" s="529"/>
      <c r="K154" s="529"/>
      <c r="L154" s="529"/>
      <c r="M154" s="528"/>
      <c r="N154" s="528"/>
      <c r="O154" s="529"/>
      <c r="P154" s="529"/>
      <c r="Q154" s="529"/>
      <c r="R154" s="529"/>
      <c r="T154" s="529"/>
    </row>
    <row r="155" spans="1:20" ht="9" customHeight="1">
      <c r="A155" s="513">
        <v>2009</v>
      </c>
      <c r="B155" s="512"/>
      <c r="C155" s="512"/>
      <c r="D155" s="512"/>
      <c r="E155" s="512"/>
      <c r="F155" s="512"/>
      <c r="G155" s="515"/>
      <c r="H155" s="514"/>
      <c r="I155" s="512"/>
      <c r="J155" s="512"/>
      <c r="K155" s="512"/>
      <c r="L155" s="512"/>
      <c r="M155" s="515"/>
      <c r="N155" s="512"/>
      <c r="O155" s="512"/>
      <c r="P155" s="512"/>
      <c r="Q155" s="512"/>
      <c r="R155" s="512"/>
    </row>
    <row r="156" spans="1:20" s="517" customFormat="1" ht="9" customHeight="1">
      <c r="A156" s="515" t="s">
        <v>44</v>
      </c>
      <c r="B156" s="514">
        <f>SUM(B158:B189)</f>
        <v>45027104</v>
      </c>
      <c r="C156" s="514">
        <f>SUM(C158:C189)</f>
        <v>2026585</v>
      </c>
      <c r="D156" s="514">
        <f>SUM(D158:D189)</f>
        <v>10498399</v>
      </c>
      <c r="E156" s="514">
        <f>SUM(E158:E189)</f>
        <v>29669015</v>
      </c>
      <c r="F156" s="514">
        <f>SUM(F158:F189)</f>
        <v>2833105</v>
      </c>
      <c r="G156" s="515"/>
      <c r="H156" s="514">
        <f>SUM(H158:H189)</f>
        <v>28195274</v>
      </c>
      <c r="I156" s="514">
        <f>SUM(I158:I189)</f>
        <v>1645822</v>
      </c>
      <c r="J156" s="514">
        <f>SUM(J158:J189)</f>
        <v>6559266</v>
      </c>
      <c r="K156" s="514">
        <f>SUM(K158:K189)</f>
        <v>18699360</v>
      </c>
      <c r="L156" s="514">
        <f>SUM(L158:L189)</f>
        <v>1290826</v>
      </c>
      <c r="M156" s="515"/>
      <c r="N156" s="514">
        <f>SUM(N158:N189)</f>
        <v>16831830</v>
      </c>
      <c r="O156" s="514">
        <f>SUM(O158:O189)</f>
        <v>380763</v>
      </c>
      <c r="P156" s="514">
        <f>SUM(P158:P189)</f>
        <v>3939133</v>
      </c>
      <c r="Q156" s="514">
        <f>SUM(Q158:Q189)</f>
        <v>10969655</v>
      </c>
      <c r="R156" s="514">
        <f>SUM(R158:R189)</f>
        <v>1542279</v>
      </c>
      <c r="T156" s="514"/>
    </row>
    <row r="157" spans="1:20" s="517" customFormat="1" ht="3.95" customHeight="1">
      <c r="A157" s="515"/>
      <c r="B157" s="514"/>
      <c r="C157" s="514"/>
      <c r="D157" s="514"/>
      <c r="E157" s="514"/>
      <c r="F157" s="514"/>
      <c r="G157" s="515"/>
      <c r="H157" s="514"/>
      <c r="I157" s="514"/>
      <c r="J157" s="514"/>
      <c r="K157" s="514"/>
      <c r="L157" s="514"/>
      <c r="M157" s="515"/>
      <c r="N157" s="514"/>
      <c r="O157" s="514"/>
      <c r="P157" s="514"/>
      <c r="Q157" s="514"/>
      <c r="R157" s="514"/>
      <c r="T157" s="514"/>
    </row>
    <row r="158" spans="1:20" s="522" customFormat="1" ht="9" customHeight="1">
      <c r="A158" s="518" t="s">
        <v>45</v>
      </c>
      <c r="B158" s="519">
        <f t="shared" ref="B158:F189" si="12">SUM(H158,N158)</f>
        <v>434180</v>
      </c>
      <c r="C158" s="519">
        <f t="shared" si="12"/>
        <v>25242</v>
      </c>
      <c r="D158" s="519">
        <f t="shared" si="12"/>
        <v>66835</v>
      </c>
      <c r="E158" s="519">
        <f t="shared" si="12"/>
        <v>325979</v>
      </c>
      <c r="F158" s="519">
        <f t="shared" si="12"/>
        <v>16124</v>
      </c>
      <c r="G158" s="519"/>
      <c r="H158" s="519">
        <f t="shared" ref="H158:H189" si="13">SUM(I158:L158)</f>
        <v>269097</v>
      </c>
      <c r="I158" s="520">
        <v>21569</v>
      </c>
      <c r="J158" s="520">
        <v>41131</v>
      </c>
      <c r="K158" s="520">
        <v>200238</v>
      </c>
      <c r="L158" s="520">
        <v>6159</v>
      </c>
      <c r="M158" s="518"/>
      <c r="N158" s="519">
        <f t="shared" ref="N158:N189" si="14">SUM(O158:R158)</f>
        <v>165083</v>
      </c>
      <c r="O158" s="520">
        <v>3673</v>
      </c>
      <c r="P158" s="520">
        <v>25704</v>
      </c>
      <c r="Q158" s="520">
        <v>125741</v>
      </c>
      <c r="R158" s="520">
        <v>9965</v>
      </c>
      <c r="T158" s="520"/>
    </row>
    <row r="159" spans="1:20" s="522" customFormat="1" ht="9" customHeight="1">
      <c r="A159" s="518" t="s">
        <v>46</v>
      </c>
      <c r="B159" s="519">
        <f t="shared" si="12"/>
        <v>1319577</v>
      </c>
      <c r="C159" s="520">
        <f t="shared" si="12"/>
        <v>71339</v>
      </c>
      <c r="D159" s="520">
        <f t="shared" si="12"/>
        <v>213169</v>
      </c>
      <c r="E159" s="520">
        <f t="shared" si="12"/>
        <v>1003440</v>
      </c>
      <c r="F159" s="520">
        <f t="shared" si="12"/>
        <v>31629</v>
      </c>
      <c r="G159" s="518"/>
      <c r="H159" s="519">
        <f t="shared" si="13"/>
        <v>807025</v>
      </c>
      <c r="I159" s="520">
        <v>52464</v>
      </c>
      <c r="J159" s="520">
        <v>135890</v>
      </c>
      <c r="K159" s="520">
        <v>609045</v>
      </c>
      <c r="L159" s="520">
        <v>9626</v>
      </c>
      <c r="M159" s="518"/>
      <c r="N159" s="519">
        <f t="shared" si="14"/>
        <v>512552</v>
      </c>
      <c r="O159" s="520">
        <v>18875</v>
      </c>
      <c r="P159" s="520">
        <v>77279</v>
      </c>
      <c r="Q159" s="520">
        <v>394395</v>
      </c>
      <c r="R159" s="520">
        <v>22003</v>
      </c>
      <c r="T159" s="520"/>
    </row>
    <row r="160" spans="1:20" s="522" customFormat="1" ht="9" customHeight="1">
      <c r="A160" s="518" t="s">
        <v>47</v>
      </c>
      <c r="B160" s="519">
        <f t="shared" si="12"/>
        <v>279762</v>
      </c>
      <c r="C160" s="520">
        <f t="shared" si="12"/>
        <v>18535</v>
      </c>
      <c r="D160" s="520">
        <f t="shared" si="12"/>
        <v>46861</v>
      </c>
      <c r="E160" s="520">
        <f t="shared" si="12"/>
        <v>206519</v>
      </c>
      <c r="F160" s="520">
        <f t="shared" si="12"/>
        <v>7847</v>
      </c>
      <c r="G160" s="518"/>
      <c r="H160" s="519">
        <f t="shared" si="13"/>
        <v>175881</v>
      </c>
      <c r="I160" s="520">
        <v>14244</v>
      </c>
      <c r="J160" s="520">
        <v>28415</v>
      </c>
      <c r="K160" s="520">
        <v>129860</v>
      </c>
      <c r="L160" s="520">
        <v>3362</v>
      </c>
      <c r="M160" s="518"/>
      <c r="N160" s="519">
        <f t="shared" si="14"/>
        <v>103881</v>
      </c>
      <c r="O160" s="520">
        <v>4291</v>
      </c>
      <c r="P160" s="520">
        <v>18446</v>
      </c>
      <c r="Q160" s="520">
        <v>76659</v>
      </c>
      <c r="R160" s="520">
        <v>4485</v>
      </c>
      <c r="T160" s="520"/>
    </row>
    <row r="161" spans="1:20" s="522" customFormat="1" ht="9" customHeight="1">
      <c r="A161" s="523" t="s">
        <v>48</v>
      </c>
      <c r="B161" s="524">
        <f t="shared" si="12"/>
        <v>346998</v>
      </c>
      <c r="C161" s="526">
        <f t="shared" si="12"/>
        <v>14690</v>
      </c>
      <c r="D161" s="526">
        <f t="shared" si="12"/>
        <v>94611</v>
      </c>
      <c r="E161" s="526">
        <f t="shared" si="12"/>
        <v>209965</v>
      </c>
      <c r="F161" s="526">
        <f t="shared" si="12"/>
        <v>27732</v>
      </c>
      <c r="G161" s="523"/>
      <c r="H161" s="524">
        <f t="shared" si="13"/>
        <v>226847</v>
      </c>
      <c r="I161" s="526">
        <v>11848</v>
      </c>
      <c r="J161" s="526">
        <v>63147</v>
      </c>
      <c r="K161" s="526">
        <v>136604</v>
      </c>
      <c r="L161" s="526">
        <v>15248</v>
      </c>
      <c r="M161" s="523"/>
      <c r="N161" s="524">
        <f t="shared" si="14"/>
        <v>120151</v>
      </c>
      <c r="O161" s="526">
        <v>2842</v>
      </c>
      <c r="P161" s="526">
        <v>31464</v>
      </c>
      <c r="Q161" s="526">
        <v>73361</v>
      </c>
      <c r="R161" s="526">
        <v>12484</v>
      </c>
      <c r="T161" s="531"/>
    </row>
    <row r="162" spans="1:20" s="522" customFormat="1" ht="9" customHeight="1">
      <c r="A162" s="528" t="s">
        <v>49</v>
      </c>
      <c r="B162" s="529">
        <f t="shared" si="12"/>
        <v>1068599</v>
      </c>
      <c r="C162" s="531">
        <f t="shared" si="12"/>
        <v>47939</v>
      </c>
      <c r="D162" s="531">
        <f t="shared" si="12"/>
        <v>200178</v>
      </c>
      <c r="E162" s="531">
        <f t="shared" si="12"/>
        <v>779959</v>
      </c>
      <c r="F162" s="531">
        <f t="shared" si="12"/>
        <v>40523</v>
      </c>
      <c r="G162" s="528"/>
      <c r="H162" s="529">
        <f t="shared" si="13"/>
        <v>683583</v>
      </c>
      <c r="I162" s="531">
        <v>41357</v>
      </c>
      <c r="J162" s="531">
        <v>125546</v>
      </c>
      <c r="K162" s="531">
        <v>500440</v>
      </c>
      <c r="L162" s="531">
        <v>16240</v>
      </c>
      <c r="M162" s="528"/>
      <c r="N162" s="529">
        <f t="shared" si="14"/>
        <v>385016</v>
      </c>
      <c r="O162" s="531">
        <v>6582</v>
      </c>
      <c r="P162" s="531">
        <v>74632</v>
      </c>
      <c r="Q162" s="531">
        <v>279519</v>
      </c>
      <c r="R162" s="531">
        <v>24283</v>
      </c>
      <c r="T162" s="531"/>
    </row>
    <row r="163" spans="1:20" s="522" customFormat="1" ht="9" customHeight="1">
      <c r="A163" s="528" t="s">
        <v>50</v>
      </c>
      <c r="B163" s="529">
        <f t="shared" si="12"/>
        <v>295465</v>
      </c>
      <c r="C163" s="531">
        <f t="shared" si="12"/>
        <v>20465</v>
      </c>
      <c r="D163" s="531">
        <f t="shared" si="12"/>
        <v>47185</v>
      </c>
      <c r="E163" s="531">
        <f t="shared" si="12"/>
        <v>210783</v>
      </c>
      <c r="F163" s="531">
        <f t="shared" si="12"/>
        <v>17032</v>
      </c>
      <c r="G163" s="528"/>
      <c r="H163" s="529">
        <f t="shared" si="13"/>
        <v>176423</v>
      </c>
      <c r="I163" s="531">
        <v>15704</v>
      </c>
      <c r="J163" s="531">
        <v>24832</v>
      </c>
      <c r="K163" s="531">
        <v>129277</v>
      </c>
      <c r="L163" s="531">
        <v>6610</v>
      </c>
      <c r="M163" s="528"/>
      <c r="N163" s="529">
        <f t="shared" si="14"/>
        <v>119042</v>
      </c>
      <c r="O163" s="531">
        <v>4761</v>
      </c>
      <c r="P163" s="531">
        <v>22353</v>
      </c>
      <c r="Q163" s="531">
        <v>81506</v>
      </c>
      <c r="R163" s="531">
        <v>10422</v>
      </c>
      <c r="T163" s="531"/>
    </row>
    <row r="164" spans="1:20" s="522" customFormat="1" ht="9" customHeight="1">
      <c r="A164" s="528" t="s">
        <v>51</v>
      </c>
      <c r="B164" s="529">
        <f t="shared" si="12"/>
        <v>1749328</v>
      </c>
      <c r="C164" s="531">
        <f t="shared" si="12"/>
        <v>91702</v>
      </c>
      <c r="D164" s="531">
        <f t="shared" si="12"/>
        <v>592073</v>
      </c>
      <c r="E164" s="531">
        <f t="shared" si="12"/>
        <v>837277</v>
      </c>
      <c r="F164" s="531">
        <f t="shared" si="12"/>
        <v>228276</v>
      </c>
      <c r="G164" s="528"/>
      <c r="H164" s="529">
        <f t="shared" si="13"/>
        <v>1227286</v>
      </c>
      <c r="I164" s="531">
        <v>76670</v>
      </c>
      <c r="J164" s="531">
        <v>409580</v>
      </c>
      <c r="K164" s="531">
        <v>572691</v>
      </c>
      <c r="L164" s="531">
        <v>168345</v>
      </c>
      <c r="M164" s="528"/>
      <c r="N164" s="529">
        <f t="shared" si="14"/>
        <v>522042</v>
      </c>
      <c r="O164" s="531">
        <v>15032</v>
      </c>
      <c r="P164" s="531">
        <v>182493</v>
      </c>
      <c r="Q164" s="531">
        <v>264586</v>
      </c>
      <c r="R164" s="531">
        <v>59931</v>
      </c>
      <c r="T164" s="531"/>
    </row>
    <row r="165" spans="1:20" s="522" customFormat="1" ht="9" customHeight="1">
      <c r="A165" s="523" t="s">
        <v>52</v>
      </c>
      <c r="B165" s="524">
        <f t="shared" si="12"/>
        <v>1340598</v>
      </c>
      <c r="C165" s="526">
        <f t="shared" si="12"/>
        <v>52701</v>
      </c>
      <c r="D165" s="526">
        <f t="shared" si="12"/>
        <v>301613</v>
      </c>
      <c r="E165" s="526">
        <f t="shared" si="12"/>
        <v>958418</v>
      </c>
      <c r="F165" s="526">
        <f t="shared" si="12"/>
        <v>27866</v>
      </c>
      <c r="G165" s="523"/>
      <c r="H165" s="524">
        <f t="shared" si="13"/>
        <v>875332</v>
      </c>
      <c r="I165" s="526">
        <v>45902</v>
      </c>
      <c r="J165" s="526">
        <v>226836</v>
      </c>
      <c r="K165" s="526">
        <v>587430</v>
      </c>
      <c r="L165" s="526">
        <v>15164</v>
      </c>
      <c r="M165" s="523"/>
      <c r="N165" s="524">
        <f t="shared" si="14"/>
        <v>465266</v>
      </c>
      <c r="O165" s="526">
        <v>6799</v>
      </c>
      <c r="P165" s="526">
        <v>74777</v>
      </c>
      <c r="Q165" s="526">
        <v>370988</v>
      </c>
      <c r="R165" s="526">
        <v>12702</v>
      </c>
      <c r="T165" s="531"/>
    </row>
    <row r="166" spans="1:20" s="522" customFormat="1" ht="9" customHeight="1">
      <c r="A166" s="528" t="s">
        <v>53</v>
      </c>
      <c r="B166" s="529">
        <f t="shared" si="12"/>
        <v>3945235</v>
      </c>
      <c r="C166" s="531">
        <f t="shared" si="12"/>
        <v>179333</v>
      </c>
      <c r="D166" s="531">
        <f t="shared" si="12"/>
        <v>774644</v>
      </c>
      <c r="E166" s="531">
        <f t="shared" si="12"/>
        <v>2872625</v>
      </c>
      <c r="F166" s="531">
        <f t="shared" si="12"/>
        <v>118633</v>
      </c>
      <c r="G166" s="528"/>
      <c r="H166" s="529">
        <f t="shared" si="13"/>
        <v>2234394</v>
      </c>
      <c r="I166" s="531">
        <v>128602</v>
      </c>
      <c r="J166" s="531">
        <v>460167</v>
      </c>
      <c r="K166" s="531">
        <v>1607040</v>
      </c>
      <c r="L166" s="531">
        <v>38585</v>
      </c>
      <c r="M166" s="528"/>
      <c r="N166" s="529">
        <f t="shared" si="14"/>
        <v>1710841</v>
      </c>
      <c r="O166" s="531">
        <v>50731</v>
      </c>
      <c r="P166" s="531">
        <v>314477</v>
      </c>
      <c r="Q166" s="531">
        <v>1265585</v>
      </c>
      <c r="R166" s="531">
        <v>80048</v>
      </c>
      <c r="T166" s="531"/>
    </row>
    <row r="167" spans="1:20" s="522" customFormat="1" ht="9" customHeight="1">
      <c r="A167" s="528" t="s">
        <v>54</v>
      </c>
      <c r="B167" s="529">
        <f t="shared" si="12"/>
        <v>593447</v>
      </c>
      <c r="C167" s="531">
        <f t="shared" si="12"/>
        <v>22815</v>
      </c>
      <c r="D167" s="531">
        <f t="shared" si="12"/>
        <v>139998</v>
      </c>
      <c r="E167" s="531">
        <f t="shared" si="12"/>
        <v>389624</v>
      </c>
      <c r="F167" s="531">
        <f t="shared" si="12"/>
        <v>41010</v>
      </c>
      <c r="G167" s="528"/>
      <c r="H167" s="529">
        <f t="shared" si="13"/>
        <v>396095</v>
      </c>
      <c r="I167" s="531">
        <v>18190</v>
      </c>
      <c r="J167" s="531">
        <v>90942</v>
      </c>
      <c r="K167" s="531">
        <v>260657</v>
      </c>
      <c r="L167" s="531">
        <v>26306</v>
      </c>
      <c r="M167" s="528"/>
      <c r="N167" s="529">
        <f t="shared" si="14"/>
        <v>197352</v>
      </c>
      <c r="O167" s="531">
        <v>4625</v>
      </c>
      <c r="P167" s="531">
        <v>49056</v>
      </c>
      <c r="Q167" s="531">
        <v>128967</v>
      </c>
      <c r="R167" s="531">
        <v>14704</v>
      </c>
      <c r="T167" s="531"/>
    </row>
    <row r="168" spans="1:20" s="522" customFormat="1" ht="9" customHeight="1">
      <c r="A168" s="528" t="s">
        <v>55</v>
      </c>
      <c r="B168" s="529">
        <f t="shared" si="12"/>
        <v>2027257</v>
      </c>
      <c r="C168" s="531">
        <f t="shared" si="12"/>
        <v>83375</v>
      </c>
      <c r="D168" s="531">
        <f t="shared" si="12"/>
        <v>441223</v>
      </c>
      <c r="E168" s="531">
        <f t="shared" si="12"/>
        <v>1386784</v>
      </c>
      <c r="F168" s="531">
        <f t="shared" si="12"/>
        <v>115875</v>
      </c>
      <c r="G168" s="528"/>
      <c r="H168" s="529">
        <f t="shared" si="13"/>
        <v>1226168</v>
      </c>
      <c r="I168" s="531">
        <v>71582</v>
      </c>
      <c r="J168" s="531">
        <v>260045</v>
      </c>
      <c r="K168" s="531">
        <v>855159</v>
      </c>
      <c r="L168" s="531">
        <v>39382</v>
      </c>
      <c r="M168" s="528"/>
      <c r="N168" s="529">
        <f t="shared" si="14"/>
        <v>801089</v>
      </c>
      <c r="O168" s="531">
        <v>11793</v>
      </c>
      <c r="P168" s="531">
        <v>181178</v>
      </c>
      <c r="Q168" s="531">
        <v>531625</v>
      </c>
      <c r="R168" s="531">
        <v>76493</v>
      </c>
      <c r="S168" s="552"/>
      <c r="T168" s="531"/>
    </row>
    <row r="169" spans="1:20" s="522" customFormat="1" ht="9" customHeight="1">
      <c r="A169" s="523" t="s">
        <v>56</v>
      </c>
      <c r="B169" s="524">
        <f t="shared" si="12"/>
        <v>1359619</v>
      </c>
      <c r="C169" s="526">
        <f t="shared" si="12"/>
        <v>54174</v>
      </c>
      <c r="D169" s="526">
        <f t="shared" si="12"/>
        <v>499479</v>
      </c>
      <c r="E169" s="526">
        <f t="shared" si="12"/>
        <v>588162</v>
      </c>
      <c r="F169" s="526">
        <f t="shared" si="12"/>
        <v>217804</v>
      </c>
      <c r="G169" s="523"/>
      <c r="H169" s="524">
        <f t="shared" si="13"/>
        <v>829089</v>
      </c>
      <c r="I169" s="526">
        <v>43634</v>
      </c>
      <c r="J169" s="526">
        <v>307963</v>
      </c>
      <c r="K169" s="526">
        <v>356220</v>
      </c>
      <c r="L169" s="526">
        <v>121272</v>
      </c>
      <c r="M169" s="523"/>
      <c r="N169" s="524">
        <f t="shared" si="14"/>
        <v>530530</v>
      </c>
      <c r="O169" s="526">
        <v>10540</v>
      </c>
      <c r="P169" s="526">
        <v>191516</v>
      </c>
      <c r="Q169" s="526">
        <v>231942</v>
      </c>
      <c r="R169" s="526">
        <v>96532</v>
      </c>
      <c r="S169" s="552"/>
      <c r="T169" s="531"/>
    </row>
    <row r="170" spans="1:20" s="522" customFormat="1" ht="9" customHeight="1">
      <c r="A170" s="528" t="s">
        <v>57</v>
      </c>
      <c r="B170" s="529">
        <f t="shared" si="12"/>
        <v>989572</v>
      </c>
      <c r="C170" s="531">
        <f t="shared" si="12"/>
        <v>43248</v>
      </c>
      <c r="D170" s="531">
        <f t="shared" si="12"/>
        <v>276092</v>
      </c>
      <c r="E170" s="531">
        <f t="shared" si="12"/>
        <v>598171</v>
      </c>
      <c r="F170" s="531">
        <f t="shared" si="12"/>
        <v>72061</v>
      </c>
      <c r="G170" s="528"/>
      <c r="H170" s="529">
        <f t="shared" si="13"/>
        <v>640641</v>
      </c>
      <c r="I170" s="531">
        <v>35666</v>
      </c>
      <c r="J170" s="531">
        <v>183618</v>
      </c>
      <c r="K170" s="531">
        <v>391653</v>
      </c>
      <c r="L170" s="531">
        <v>29704</v>
      </c>
      <c r="M170" s="528"/>
      <c r="N170" s="529">
        <f t="shared" si="14"/>
        <v>348931</v>
      </c>
      <c r="O170" s="531">
        <v>7582</v>
      </c>
      <c r="P170" s="531">
        <v>92474</v>
      </c>
      <c r="Q170" s="531">
        <v>206518</v>
      </c>
      <c r="R170" s="531">
        <v>42357</v>
      </c>
      <c r="S170" s="552"/>
      <c r="T170" s="531"/>
    </row>
    <row r="171" spans="1:20" s="522" customFormat="1" ht="9" customHeight="1">
      <c r="A171" s="528" t="s">
        <v>58</v>
      </c>
      <c r="B171" s="529">
        <f t="shared" si="12"/>
        <v>3038366</v>
      </c>
      <c r="C171" s="531">
        <f t="shared" si="12"/>
        <v>183097</v>
      </c>
      <c r="D171" s="531">
        <f t="shared" si="12"/>
        <v>604110</v>
      </c>
      <c r="E171" s="531">
        <f t="shared" si="12"/>
        <v>2086026</v>
      </c>
      <c r="F171" s="531">
        <f t="shared" si="12"/>
        <v>165133</v>
      </c>
      <c r="G171" s="528"/>
      <c r="H171" s="529">
        <f t="shared" si="13"/>
        <v>1875815</v>
      </c>
      <c r="I171" s="531">
        <v>152081</v>
      </c>
      <c r="J171" s="531">
        <v>357381</v>
      </c>
      <c r="K171" s="531">
        <v>1312535</v>
      </c>
      <c r="L171" s="531">
        <v>53818</v>
      </c>
      <c r="M171" s="528"/>
      <c r="N171" s="529">
        <f t="shared" si="14"/>
        <v>1162551</v>
      </c>
      <c r="O171" s="531">
        <v>31016</v>
      </c>
      <c r="P171" s="531">
        <v>246729</v>
      </c>
      <c r="Q171" s="531">
        <v>773491</v>
      </c>
      <c r="R171" s="531">
        <v>111315</v>
      </c>
      <c r="S171" s="552"/>
      <c r="T171" s="531"/>
    </row>
    <row r="172" spans="1:20" s="522" customFormat="1" ht="9" customHeight="1">
      <c r="A172" s="528" t="s">
        <v>59</v>
      </c>
      <c r="B172" s="529">
        <f t="shared" si="12"/>
        <v>6063142</v>
      </c>
      <c r="C172" s="531">
        <f t="shared" si="12"/>
        <v>183005</v>
      </c>
      <c r="D172" s="531">
        <f t="shared" si="12"/>
        <v>1248875</v>
      </c>
      <c r="E172" s="531">
        <f t="shared" si="12"/>
        <v>4381088</v>
      </c>
      <c r="F172" s="531">
        <f t="shared" si="12"/>
        <v>250174</v>
      </c>
      <c r="G172" s="528"/>
      <c r="H172" s="529">
        <f t="shared" si="13"/>
        <v>3876234</v>
      </c>
      <c r="I172" s="531">
        <v>157013</v>
      </c>
      <c r="J172" s="531">
        <v>804385</v>
      </c>
      <c r="K172" s="531">
        <v>2826712</v>
      </c>
      <c r="L172" s="531">
        <v>88124</v>
      </c>
      <c r="M172" s="528"/>
      <c r="N172" s="529">
        <f t="shared" si="14"/>
        <v>2186908</v>
      </c>
      <c r="O172" s="531">
        <v>25992</v>
      </c>
      <c r="P172" s="531">
        <v>444490</v>
      </c>
      <c r="Q172" s="531">
        <v>1554376</v>
      </c>
      <c r="R172" s="531">
        <v>162050</v>
      </c>
      <c r="S172" s="552"/>
      <c r="T172" s="531"/>
    </row>
    <row r="173" spans="1:20" s="522" customFormat="1" ht="9" customHeight="1">
      <c r="A173" s="523" t="s">
        <v>60</v>
      </c>
      <c r="B173" s="524">
        <f t="shared" si="12"/>
        <v>1670433</v>
      </c>
      <c r="C173" s="526">
        <f t="shared" si="12"/>
        <v>86195</v>
      </c>
      <c r="D173" s="526">
        <f t="shared" si="12"/>
        <v>451163</v>
      </c>
      <c r="E173" s="526">
        <f t="shared" si="12"/>
        <v>990088</v>
      </c>
      <c r="F173" s="526">
        <f t="shared" si="12"/>
        <v>142987</v>
      </c>
      <c r="G173" s="523"/>
      <c r="H173" s="524">
        <f t="shared" si="13"/>
        <v>1028083</v>
      </c>
      <c r="I173" s="526">
        <v>75482</v>
      </c>
      <c r="J173" s="526">
        <v>264630</v>
      </c>
      <c r="K173" s="526">
        <v>627407</v>
      </c>
      <c r="L173" s="526">
        <v>60564</v>
      </c>
      <c r="M173" s="523"/>
      <c r="N173" s="524">
        <f t="shared" si="14"/>
        <v>642350</v>
      </c>
      <c r="O173" s="526">
        <v>10713</v>
      </c>
      <c r="P173" s="526">
        <v>186533</v>
      </c>
      <c r="Q173" s="526">
        <v>362681</v>
      </c>
      <c r="R173" s="526">
        <v>82423</v>
      </c>
      <c r="S173" s="552"/>
      <c r="T173" s="531"/>
    </row>
    <row r="174" spans="1:20" s="522" customFormat="1" ht="9" customHeight="1">
      <c r="A174" s="528" t="s">
        <v>61</v>
      </c>
      <c r="B174" s="529">
        <f t="shared" si="12"/>
        <v>753485</v>
      </c>
      <c r="C174" s="531">
        <f t="shared" si="12"/>
        <v>33213</v>
      </c>
      <c r="D174" s="531">
        <f t="shared" si="12"/>
        <v>189201</v>
      </c>
      <c r="E174" s="531">
        <f t="shared" si="12"/>
        <v>479658</v>
      </c>
      <c r="F174" s="531">
        <f t="shared" si="12"/>
        <v>51413</v>
      </c>
      <c r="G174" s="528"/>
      <c r="H174" s="529">
        <f t="shared" si="13"/>
        <v>441738</v>
      </c>
      <c r="I174" s="531">
        <v>25243</v>
      </c>
      <c r="J174" s="531">
        <v>103032</v>
      </c>
      <c r="K174" s="531">
        <v>291193</v>
      </c>
      <c r="L174" s="531">
        <v>22270</v>
      </c>
      <c r="M174" s="528"/>
      <c r="N174" s="529">
        <f t="shared" si="14"/>
        <v>311747</v>
      </c>
      <c r="O174" s="531">
        <v>7970</v>
      </c>
      <c r="P174" s="531">
        <v>86169</v>
      </c>
      <c r="Q174" s="531">
        <v>188465</v>
      </c>
      <c r="R174" s="531">
        <v>29143</v>
      </c>
      <c r="T174" s="531"/>
    </row>
    <row r="175" spans="1:20" s="522" customFormat="1" ht="9" customHeight="1">
      <c r="A175" s="528" t="s">
        <v>62</v>
      </c>
      <c r="B175" s="529">
        <f t="shared" si="12"/>
        <v>470330</v>
      </c>
      <c r="C175" s="531">
        <f t="shared" si="12"/>
        <v>25159</v>
      </c>
      <c r="D175" s="531">
        <f t="shared" si="12"/>
        <v>118018</v>
      </c>
      <c r="E175" s="531">
        <f t="shared" si="12"/>
        <v>288645</v>
      </c>
      <c r="F175" s="531">
        <f t="shared" si="12"/>
        <v>38508</v>
      </c>
      <c r="G175" s="528"/>
      <c r="H175" s="529">
        <f t="shared" si="13"/>
        <v>283263</v>
      </c>
      <c r="I175" s="531">
        <v>18434</v>
      </c>
      <c r="J175" s="531">
        <v>70711</v>
      </c>
      <c r="K175" s="531">
        <v>177100</v>
      </c>
      <c r="L175" s="531">
        <v>17018</v>
      </c>
      <c r="M175" s="528"/>
      <c r="N175" s="529">
        <f t="shared" si="14"/>
        <v>187067</v>
      </c>
      <c r="O175" s="531">
        <v>6725</v>
      </c>
      <c r="P175" s="531">
        <v>47307</v>
      </c>
      <c r="Q175" s="531">
        <v>111545</v>
      </c>
      <c r="R175" s="531">
        <v>21490</v>
      </c>
      <c r="T175" s="531"/>
    </row>
    <row r="176" spans="1:20" s="522" customFormat="1" ht="9" customHeight="1">
      <c r="A176" s="528" t="s">
        <v>63</v>
      </c>
      <c r="B176" s="529">
        <f t="shared" si="12"/>
        <v>2002438</v>
      </c>
      <c r="C176" s="531">
        <f t="shared" si="12"/>
        <v>82916</v>
      </c>
      <c r="D176" s="531">
        <f t="shared" si="12"/>
        <v>323071</v>
      </c>
      <c r="E176" s="531">
        <f t="shared" si="12"/>
        <v>1529972</v>
      </c>
      <c r="F176" s="531">
        <f t="shared" si="12"/>
        <v>66479</v>
      </c>
      <c r="G176" s="528"/>
      <c r="H176" s="529">
        <f t="shared" si="13"/>
        <v>1272357</v>
      </c>
      <c r="I176" s="531">
        <v>69284</v>
      </c>
      <c r="J176" s="531">
        <v>205191</v>
      </c>
      <c r="K176" s="531">
        <v>976049</v>
      </c>
      <c r="L176" s="531">
        <v>21833</v>
      </c>
      <c r="M176" s="528"/>
      <c r="N176" s="529">
        <f t="shared" si="14"/>
        <v>730081</v>
      </c>
      <c r="O176" s="531">
        <v>13632</v>
      </c>
      <c r="P176" s="531">
        <v>117880</v>
      </c>
      <c r="Q176" s="531">
        <v>553923</v>
      </c>
      <c r="R176" s="531">
        <v>44646</v>
      </c>
      <c r="T176" s="531"/>
    </row>
    <row r="177" spans="1:20" s="522" customFormat="1" ht="9" customHeight="1">
      <c r="A177" s="523" t="s">
        <v>64</v>
      </c>
      <c r="B177" s="524">
        <f t="shared" si="12"/>
        <v>1526505</v>
      </c>
      <c r="C177" s="526">
        <f t="shared" si="12"/>
        <v>43209</v>
      </c>
      <c r="D177" s="526">
        <f t="shared" si="12"/>
        <v>655863</v>
      </c>
      <c r="E177" s="526">
        <f t="shared" si="12"/>
        <v>622920</v>
      </c>
      <c r="F177" s="526">
        <f t="shared" si="12"/>
        <v>204513</v>
      </c>
      <c r="G177" s="523"/>
      <c r="H177" s="524">
        <f t="shared" si="13"/>
        <v>928409</v>
      </c>
      <c r="I177" s="526">
        <v>35385</v>
      </c>
      <c r="J177" s="526">
        <v>398182</v>
      </c>
      <c r="K177" s="526">
        <v>395200</v>
      </c>
      <c r="L177" s="526">
        <v>99642</v>
      </c>
      <c r="M177" s="523"/>
      <c r="N177" s="524">
        <f t="shared" si="14"/>
        <v>598096</v>
      </c>
      <c r="O177" s="526">
        <v>7824</v>
      </c>
      <c r="P177" s="526">
        <v>257681</v>
      </c>
      <c r="Q177" s="526">
        <v>227720</v>
      </c>
      <c r="R177" s="526">
        <v>104871</v>
      </c>
      <c r="T177" s="531"/>
    </row>
    <row r="178" spans="1:20" s="522" customFormat="1" ht="9" customHeight="1">
      <c r="A178" s="528" t="s">
        <v>65</v>
      </c>
      <c r="B178" s="529">
        <f t="shared" si="12"/>
        <v>2215630</v>
      </c>
      <c r="C178" s="531">
        <f t="shared" si="12"/>
        <v>106071</v>
      </c>
      <c r="D178" s="531">
        <f t="shared" si="12"/>
        <v>547966</v>
      </c>
      <c r="E178" s="531">
        <f t="shared" si="12"/>
        <v>1321926</v>
      </c>
      <c r="F178" s="531">
        <f t="shared" si="12"/>
        <v>239667</v>
      </c>
      <c r="G178" s="528"/>
      <c r="H178" s="529">
        <f t="shared" si="13"/>
        <v>1382630</v>
      </c>
      <c r="I178" s="531">
        <v>94885</v>
      </c>
      <c r="J178" s="531">
        <v>338331</v>
      </c>
      <c r="K178" s="531">
        <v>849004</v>
      </c>
      <c r="L178" s="531">
        <v>100410</v>
      </c>
      <c r="M178" s="528"/>
      <c r="N178" s="529">
        <f t="shared" si="14"/>
        <v>833000</v>
      </c>
      <c r="O178" s="531">
        <v>11186</v>
      </c>
      <c r="P178" s="531">
        <v>209635</v>
      </c>
      <c r="Q178" s="531">
        <v>472922</v>
      </c>
      <c r="R178" s="531">
        <v>139257</v>
      </c>
      <c r="T178" s="531"/>
    </row>
    <row r="179" spans="1:20" s="522" customFormat="1" ht="9" customHeight="1">
      <c r="A179" s="528" t="s">
        <v>66</v>
      </c>
      <c r="B179" s="529">
        <f t="shared" si="12"/>
        <v>663383</v>
      </c>
      <c r="C179" s="531">
        <f t="shared" si="12"/>
        <v>31830</v>
      </c>
      <c r="D179" s="531">
        <f t="shared" si="12"/>
        <v>131108</v>
      </c>
      <c r="E179" s="531">
        <f t="shared" si="12"/>
        <v>465576</v>
      </c>
      <c r="F179" s="531">
        <f t="shared" si="12"/>
        <v>34869</v>
      </c>
      <c r="G179" s="528"/>
      <c r="H179" s="529">
        <f t="shared" si="13"/>
        <v>401723</v>
      </c>
      <c r="I179" s="531">
        <v>25186</v>
      </c>
      <c r="J179" s="531">
        <v>82454</v>
      </c>
      <c r="K179" s="531">
        <v>280708</v>
      </c>
      <c r="L179" s="531">
        <v>13375</v>
      </c>
      <c r="M179" s="528"/>
      <c r="N179" s="529">
        <f t="shared" si="14"/>
        <v>261660</v>
      </c>
      <c r="O179" s="531">
        <v>6644</v>
      </c>
      <c r="P179" s="531">
        <v>48654</v>
      </c>
      <c r="Q179" s="531">
        <v>184868</v>
      </c>
      <c r="R179" s="531">
        <v>21494</v>
      </c>
      <c r="T179" s="531"/>
    </row>
    <row r="180" spans="1:20" s="522" customFormat="1" ht="9" customHeight="1">
      <c r="A180" s="528" t="s">
        <v>67</v>
      </c>
      <c r="B180" s="529">
        <f t="shared" si="12"/>
        <v>615168</v>
      </c>
      <c r="C180" s="531">
        <f t="shared" si="12"/>
        <v>37180</v>
      </c>
      <c r="D180" s="531">
        <f t="shared" si="12"/>
        <v>106751</v>
      </c>
      <c r="E180" s="531">
        <f t="shared" si="12"/>
        <v>440874</v>
      </c>
      <c r="F180" s="531">
        <f t="shared" si="12"/>
        <v>30363</v>
      </c>
      <c r="G180" s="528"/>
      <c r="H180" s="529">
        <f t="shared" si="13"/>
        <v>377661</v>
      </c>
      <c r="I180" s="531">
        <v>29395</v>
      </c>
      <c r="J180" s="531">
        <v>60094</v>
      </c>
      <c r="K180" s="531">
        <v>276613</v>
      </c>
      <c r="L180" s="531">
        <v>11559</v>
      </c>
      <c r="M180" s="528"/>
      <c r="N180" s="529">
        <f t="shared" si="14"/>
        <v>237507</v>
      </c>
      <c r="O180" s="531">
        <v>7785</v>
      </c>
      <c r="P180" s="531">
        <v>46657</v>
      </c>
      <c r="Q180" s="531">
        <v>164261</v>
      </c>
      <c r="R180" s="531">
        <v>18804</v>
      </c>
      <c r="T180" s="531"/>
    </row>
    <row r="181" spans="1:20" s="522" customFormat="1" ht="9" customHeight="1">
      <c r="A181" s="523" t="s">
        <v>68</v>
      </c>
      <c r="B181" s="524">
        <f t="shared" si="12"/>
        <v>1004659</v>
      </c>
      <c r="C181" s="526">
        <f t="shared" si="12"/>
        <v>45075</v>
      </c>
      <c r="D181" s="526">
        <f t="shared" si="12"/>
        <v>247893</v>
      </c>
      <c r="E181" s="526">
        <f t="shared" si="12"/>
        <v>631156</v>
      </c>
      <c r="F181" s="526">
        <f t="shared" si="12"/>
        <v>80535</v>
      </c>
      <c r="G181" s="523"/>
      <c r="H181" s="524">
        <f t="shared" si="13"/>
        <v>638485</v>
      </c>
      <c r="I181" s="526">
        <v>34303</v>
      </c>
      <c r="J181" s="526">
        <v>169133</v>
      </c>
      <c r="K181" s="526">
        <v>398584</v>
      </c>
      <c r="L181" s="526">
        <v>36465</v>
      </c>
      <c r="M181" s="523"/>
      <c r="N181" s="524">
        <f t="shared" si="14"/>
        <v>366174</v>
      </c>
      <c r="O181" s="526">
        <v>10772</v>
      </c>
      <c r="P181" s="526">
        <v>78760</v>
      </c>
      <c r="Q181" s="526">
        <v>232572</v>
      </c>
      <c r="R181" s="526">
        <v>44070</v>
      </c>
      <c r="T181" s="531"/>
    </row>
    <row r="182" spans="1:20" s="522" customFormat="1" ht="9" customHeight="1">
      <c r="A182" s="528" t="s">
        <v>69</v>
      </c>
      <c r="B182" s="529">
        <f t="shared" si="12"/>
        <v>1152899</v>
      </c>
      <c r="C182" s="531">
        <f t="shared" si="12"/>
        <v>77349</v>
      </c>
      <c r="D182" s="531">
        <f t="shared" si="12"/>
        <v>230432</v>
      </c>
      <c r="E182" s="531">
        <f t="shared" si="12"/>
        <v>775277</v>
      </c>
      <c r="F182" s="531">
        <f t="shared" si="12"/>
        <v>69841</v>
      </c>
      <c r="G182" s="528"/>
      <c r="H182" s="529">
        <f t="shared" si="13"/>
        <v>739015</v>
      </c>
      <c r="I182" s="531">
        <v>64324</v>
      </c>
      <c r="J182" s="531">
        <v>135395</v>
      </c>
      <c r="K182" s="531">
        <v>505362</v>
      </c>
      <c r="L182" s="531">
        <v>33934</v>
      </c>
      <c r="M182" s="528"/>
      <c r="N182" s="529">
        <f t="shared" si="14"/>
        <v>413884</v>
      </c>
      <c r="O182" s="531">
        <v>13025</v>
      </c>
      <c r="P182" s="531">
        <v>95037</v>
      </c>
      <c r="Q182" s="531">
        <v>269915</v>
      </c>
      <c r="R182" s="531">
        <v>35907</v>
      </c>
      <c r="T182" s="531"/>
    </row>
    <row r="183" spans="1:20" s="522" customFormat="1" ht="9" customHeight="1">
      <c r="A183" s="528" t="s">
        <v>70</v>
      </c>
      <c r="B183" s="529">
        <f t="shared" si="12"/>
        <v>1064678</v>
      </c>
      <c r="C183" s="531">
        <f t="shared" si="12"/>
        <v>57289</v>
      </c>
      <c r="D183" s="531">
        <f t="shared" si="12"/>
        <v>216641</v>
      </c>
      <c r="E183" s="531">
        <f t="shared" si="12"/>
        <v>750474</v>
      </c>
      <c r="F183" s="531">
        <f t="shared" si="12"/>
        <v>40274</v>
      </c>
      <c r="G183" s="528"/>
      <c r="H183" s="529">
        <f t="shared" si="13"/>
        <v>669008</v>
      </c>
      <c r="I183" s="531">
        <v>43868</v>
      </c>
      <c r="J183" s="531">
        <v>143319</v>
      </c>
      <c r="K183" s="531">
        <v>467009</v>
      </c>
      <c r="L183" s="531">
        <v>14812</v>
      </c>
      <c r="M183" s="528"/>
      <c r="N183" s="529">
        <f t="shared" si="14"/>
        <v>395670</v>
      </c>
      <c r="O183" s="531">
        <v>13421</v>
      </c>
      <c r="P183" s="531">
        <v>73322</v>
      </c>
      <c r="Q183" s="531">
        <v>283465</v>
      </c>
      <c r="R183" s="531">
        <v>25462</v>
      </c>
      <c r="T183" s="531"/>
    </row>
    <row r="184" spans="1:20" s="522" customFormat="1" ht="9" customHeight="1">
      <c r="A184" s="528" t="s">
        <v>71</v>
      </c>
      <c r="B184" s="529">
        <f t="shared" si="12"/>
        <v>835881</v>
      </c>
      <c r="C184" s="531">
        <f t="shared" si="12"/>
        <v>43172</v>
      </c>
      <c r="D184" s="531">
        <f t="shared" si="12"/>
        <v>169328</v>
      </c>
      <c r="E184" s="531">
        <f t="shared" si="12"/>
        <v>578042</v>
      </c>
      <c r="F184" s="531">
        <f t="shared" si="12"/>
        <v>45339</v>
      </c>
      <c r="G184" s="528"/>
      <c r="H184" s="529">
        <f t="shared" si="13"/>
        <v>556598</v>
      </c>
      <c r="I184" s="531">
        <v>35789</v>
      </c>
      <c r="J184" s="531">
        <v>103617</v>
      </c>
      <c r="K184" s="531">
        <v>396674</v>
      </c>
      <c r="L184" s="531">
        <v>20518</v>
      </c>
      <c r="M184" s="528"/>
      <c r="N184" s="529">
        <f t="shared" si="14"/>
        <v>279283</v>
      </c>
      <c r="O184" s="531">
        <v>7383</v>
      </c>
      <c r="P184" s="531">
        <v>65711</v>
      </c>
      <c r="Q184" s="531">
        <v>181368</v>
      </c>
      <c r="R184" s="531">
        <v>24821</v>
      </c>
      <c r="T184" s="531"/>
    </row>
    <row r="185" spans="1:20" s="522" customFormat="1" ht="9" customHeight="1">
      <c r="A185" s="523" t="s">
        <v>72</v>
      </c>
      <c r="B185" s="524">
        <f t="shared" si="12"/>
        <v>1348583</v>
      </c>
      <c r="C185" s="526">
        <f t="shared" si="12"/>
        <v>57208</v>
      </c>
      <c r="D185" s="526">
        <f t="shared" si="12"/>
        <v>265396</v>
      </c>
      <c r="E185" s="526">
        <f t="shared" si="12"/>
        <v>962034</v>
      </c>
      <c r="F185" s="526">
        <f t="shared" si="12"/>
        <v>63945</v>
      </c>
      <c r="G185" s="523"/>
      <c r="H185" s="524">
        <f t="shared" si="13"/>
        <v>828669</v>
      </c>
      <c r="I185" s="526">
        <v>43503</v>
      </c>
      <c r="J185" s="526">
        <v>157152</v>
      </c>
      <c r="K185" s="526">
        <v>598277</v>
      </c>
      <c r="L185" s="526">
        <v>29737</v>
      </c>
      <c r="M185" s="523"/>
      <c r="N185" s="524">
        <f t="shared" si="14"/>
        <v>519914</v>
      </c>
      <c r="O185" s="526">
        <v>13705</v>
      </c>
      <c r="P185" s="526">
        <v>108244</v>
      </c>
      <c r="Q185" s="526">
        <v>363757</v>
      </c>
      <c r="R185" s="526">
        <v>34208</v>
      </c>
      <c r="T185" s="531"/>
    </row>
    <row r="186" spans="1:20" s="522" customFormat="1" ht="9" customHeight="1">
      <c r="A186" s="528" t="s">
        <v>73</v>
      </c>
      <c r="B186" s="529">
        <f t="shared" si="12"/>
        <v>466318</v>
      </c>
      <c r="C186" s="531">
        <f t="shared" si="12"/>
        <v>17271</v>
      </c>
      <c r="D186" s="531">
        <f t="shared" si="12"/>
        <v>112411</v>
      </c>
      <c r="E186" s="531">
        <f t="shared" si="12"/>
        <v>287100</v>
      </c>
      <c r="F186" s="531">
        <f t="shared" si="12"/>
        <v>49536</v>
      </c>
      <c r="G186" s="528"/>
      <c r="H186" s="529">
        <f t="shared" si="13"/>
        <v>283451</v>
      </c>
      <c r="I186" s="531">
        <v>14900</v>
      </c>
      <c r="J186" s="531">
        <v>69681</v>
      </c>
      <c r="K186" s="531">
        <v>178740</v>
      </c>
      <c r="L186" s="531">
        <v>20130</v>
      </c>
      <c r="M186" s="528"/>
      <c r="N186" s="529">
        <f t="shared" si="14"/>
        <v>182867</v>
      </c>
      <c r="O186" s="531">
        <v>2371</v>
      </c>
      <c r="P186" s="531">
        <v>42730</v>
      </c>
      <c r="Q186" s="531">
        <v>108360</v>
      </c>
      <c r="R186" s="531">
        <v>29406</v>
      </c>
      <c r="T186" s="531"/>
    </row>
    <row r="187" spans="1:20" s="522" customFormat="1" ht="9" customHeight="1">
      <c r="A187" s="528" t="s">
        <v>74</v>
      </c>
      <c r="B187" s="529">
        <f t="shared" si="12"/>
        <v>2950819</v>
      </c>
      <c r="C187" s="531">
        <f t="shared" si="12"/>
        <v>128988</v>
      </c>
      <c r="D187" s="531">
        <f t="shared" si="12"/>
        <v>817828</v>
      </c>
      <c r="E187" s="531">
        <f t="shared" si="12"/>
        <v>1826638</v>
      </c>
      <c r="F187" s="531">
        <f t="shared" si="12"/>
        <v>177365</v>
      </c>
      <c r="G187" s="528"/>
      <c r="H187" s="529">
        <f t="shared" si="13"/>
        <v>1947476</v>
      </c>
      <c r="I187" s="531">
        <v>98809</v>
      </c>
      <c r="J187" s="531">
        <v>509428</v>
      </c>
      <c r="K187" s="531">
        <v>1241638</v>
      </c>
      <c r="L187" s="531">
        <v>97601</v>
      </c>
      <c r="M187" s="528"/>
      <c r="N187" s="529">
        <f t="shared" si="14"/>
        <v>1003343</v>
      </c>
      <c r="O187" s="531">
        <v>30179</v>
      </c>
      <c r="P187" s="531">
        <v>308400</v>
      </c>
      <c r="Q187" s="531">
        <v>585000</v>
      </c>
      <c r="R187" s="531">
        <v>79764</v>
      </c>
      <c r="T187" s="531"/>
    </row>
    <row r="188" spans="1:20" s="522" customFormat="1" ht="9" customHeight="1">
      <c r="A188" s="528" t="s">
        <v>75</v>
      </c>
      <c r="B188" s="529">
        <f t="shared" si="12"/>
        <v>884718</v>
      </c>
      <c r="C188" s="531">
        <f t="shared" si="12"/>
        <v>39106</v>
      </c>
      <c r="D188" s="531">
        <f t="shared" si="12"/>
        <v>224395</v>
      </c>
      <c r="E188" s="531">
        <f t="shared" si="12"/>
        <v>565135</v>
      </c>
      <c r="F188" s="531">
        <f t="shared" si="12"/>
        <v>56082</v>
      </c>
      <c r="G188" s="528"/>
      <c r="H188" s="529">
        <f t="shared" si="13"/>
        <v>547053</v>
      </c>
      <c r="I188" s="531">
        <v>30458</v>
      </c>
      <c r="J188" s="531">
        <v>130987</v>
      </c>
      <c r="K188" s="531">
        <v>362749</v>
      </c>
      <c r="L188" s="531">
        <v>22859</v>
      </c>
      <c r="M188" s="528"/>
      <c r="N188" s="529">
        <f t="shared" si="14"/>
        <v>337665</v>
      </c>
      <c r="O188" s="531">
        <v>8648</v>
      </c>
      <c r="P188" s="531">
        <v>93408</v>
      </c>
      <c r="Q188" s="531">
        <v>202386</v>
      </c>
      <c r="R188" s="531">
        <v>33223</v>
      </c>
      <c r="T188" s="531"/>
    </row>
    <row r="189" spans="1:20" s="522" customFormat="1" ht="9" customHeight="1">
      <c r="A189" s="523" t="s">
        <v>76</v>
      </c>
      <c r="B189" s="524">
        <f t="shared" si="12"/>
        <v>550032</v>
      </c>
      <c r="C189" s="526">
        <f t="shared" si="12"/>
        <v>23694</v>
      </c>
      <c r="D189" s="526">
        <f t="shared" si="12"/>
        <v>143988</v>
      </c>
      <c r="E189" s="526">
        <f t="shared" si="12"/>
        <v>318680</v>
      </c>
      <c r="F189" s="526">
        <f t="shared" si="12"/>
        <v>63670</v>
      </c>
      <c r="G189" s="523"/>
      <c r="H189" s="524">
        <f t="shared" si="13"/>
        <v>349745</v>
      </c>
      <c r="I189" s="526">
        <v>20048</v>
      </c>
      <c r="J189" s="526">
        <v>98051</v>
      </c>
      <c r="K189" s="526">
        <v>201492</v>
      </c>
      <c r="L189" s="526">
        <v>30154</v>
      </c>
      <c r="M189" s="523"/>
      <c r="N189" s="524">
        <f t="shared" si="14"/>
        <v>200287</v>
      </c>
      <c r="O189" s="526">
        <v>3646</v>
      </c>
      <c r="P189" s="526">
        <v>45937</v>
      </c>
      <c r="Q189" s="526">
        <v>117188</v>
      </c>
      <c r="R189" s="526">
        <v>33516</v>
      </c>
      <c r="T189" s="531"/>
    </row>
    <row r="190" spans="1:20" s="522" customFormat="1" ht="9" customHeight="1">
      <c r="A190" s="528"/>
      <c r="B190" s="528"/>
      <c r="C190" s="529"/>
      <c r="D190" s="529"/>
      <c r="E190" s="529"/>
      <c r="F190" s="529"/>
      <c r="G190" s="528"/>
      <c r="H190" s="528"/>
      <c r="I190" s="529"/>
      <c r="J190" s="529"/>
      <c r="K190" s="529"/>
      <c r="L190" s="529"/>
      <c r="M190" s="528"/>
      <c r="N190" s="528"/>
      <c r="O190" s="529"/>
      <c r="P190" s="529"/>
      <c r="Q190" s="529"/>
      <c r="R190" s="529"/>
      <c r="T190" s="529"/>
    </row>
    <row r="191" spans="1:20" ht="9" customHeight="1">
      <c r="A191" s="513">
        <v>2010</v>
      </c>
      <c r="B191" s="512"/>
      <c r="C191" s="512"/>
      <c r="D191" s="512"/>
      <c r="E191" s="512"/>
      <c r="F191" s="512"/>
      <c r="G191" s="515"/>
      <c r="H191" s="512"/>
      <c r="I191" s="512"/>
      <c r="J191" s="512"/>
      <c r="K191" s="512"/>
      <c r="L191" s="512"/>
      <c r="M191" s="515"/>
      <c r="N191" s="512"/>
      <c r="O191" s="512"/>
      <c r="P191" s="512"/>
      <c r="Q191" s="512"/>
      <c r="R191" s="512"/>
    </row>
    <row r="192" spans="1:20" s="517" customFormat="1" ht="9" customHeight="1">
      <c r="A192" s="515" t="s">
        <v>44</v>
      </c>
      <c r="B192" s="514">
        <f>SUM(B194:B225)</f>
        <v>46597624</v>
      </c>
      <c r="C192" s="514">
        <f>SUM(C194:C225)</f>
        <v>2220102</v>
      </c>
      <c r="D192" s="514">
        <f>SUM(D194:D225)</f>
        <v>10880764</v>
      </c>
      <c r="E192" s="514">
        <f>SUM(E194:E225)</f>
        <v>30437710</v>
      </c>
      <c r="F192" s="514">
        <f>SUM(F194:F225)</f>
        <v>3059048</v>
      </c>
      <c r="G192" s="515"/>
      <c r="H192" s="514">
        <f>SUM(H194:H225)</f>
        <v>29057210</v>
      </c>
      <c r="I192" s="514">
        <f>SUM(I194:I225)</f>
        <v>1797927</v>
      </c>
      <c r="J192" s="514">
        <f>SUM(J194:J225)</f>
        <v>6724352</v>
      </c>
      <c r="K192" s="514">
        <f>SUM(K194:K225)</f>
        <v>19120688</v>
      </c>
      <c r="L192" s="514">
        <f>SUM(L194:L225)</f>
        <v>1414243</v>
      </c>
      <c r="M192" s="515"/>
      <c r="N192" s="514">
        <f>SUM(N194:N225)</f>
        <v>17540414</v>
      </c>
      <c r="O192" s="514">
        <f>SUM(O194:O225)</f>
        <v>422175</v>
      </c>
      <c r="P192" s="514">
        <f>SUM(P194:P225)</f>
        <v>4156412</v>
      </c>
      <c r="Q192" s="514">
        <f>SUM(Q194:Q225)</f>
        <v>11317022</v>
      </c>
      <c r="R192" s="514">
        <f>SUM(R194:R225)</f>
        <v>1644805</v>
      </c>
    </row>
    <row r="193" spans="1:20" s="517" customFormat="1" ht="3.95" customHeight="1">
      <c r="A193" s="515"/>
      <c r="B193" s="514"/>
      <c r="C193" s="514"/>
      <c r="D193" s="514"/>
      <c r="E193" s="514"/>
      <c r="F193" s="514"/>
      <c r="G193" s="515"/>
      <c r="H193" s="514"/>
      <c r="I193" s="514"/>
      <c r="J193" s="514"/>
      <c r="K193" s="514"/>
      <c r="L193" s="514"/>
      <c r="M193" s="515"/>
      <c r="N193" s="514"/>
      <c r="O193" s="514"/>
      <c r="P193" s="514"/>
      <c r="Q193" s="514"/>
      <c r="R193" s="514"/>
    </row>
    <row r="194" spans="1:20" s="522" customFormat="1" ht="9" customHeight="1">
      <c r="A194" s="518" t="s">
        <v>45</v>
      </c>
      <c r="B194" s="519">
        <f t="shared" ref="B194:F225" si="15">SUM(H194,N194)</f>
        <v>469995</v>
      </c>
      <c r="C194" s="519">
        <f t="shared" si="15"/>
        <v>25836</v>
      </c>
      <c r="D194" s="519">
        <f t="shared" si="15"/>
        <v>74477</v>
      </c>
      <c r="E194" s="519">
        <f t="shared" si="15"/>
        <v>349466</v>
      </c>
      <c r="F194" s="519">
        <f t="shared" si="15"/>
        <v>20216</v>
      </c>
      <c r="G194" s="519"/>
      <c r="H194" s="519">
        <f t="shared" ref="H194:H225" si="16">SUM(I194:L194)</f>
        <v>286559</v>
      </c>
      <c r="I194" s="520">
        <v>20673</v>
      </c>
      <c r="J194" s="520">
        <v>44430</v>
      </c>
      <c r="K194" s="520">
        <v>214525</v>
      </c>
      <c r="L194" s="520">
        <v>6931</v>
      </c>
      <c r="M194" s="518"/>
      <c r="N194" s="519">
        <f t="shared" ref="N194:N225" si="17">SUM(O194:R194)</f>
        <v>183436</v>
      </c>
      <c r="O194" s="520">
        <v>5163</v>
      </c>
      <c r="P194" s="520">
        <v>30047</v>
      </c>
      <c r="Q194" s="520">
        <v>134941</v>
      </c>
      <c r="R194" s="520">
        <v>13285</v>
      </c>
      <c r="T194" s="533"/>
    </row>
    <row r="195" spans="1:20" s="522" customFormat="1" ht="9" customHeight="1">
      <c r="A195" s="518" t="s">
        <v>46</v>
      </c>
      <c r="B195" s="519">
        <f t="shared" si="15"/>
        <v>1326695</v>
      </c>
      <c r="C195" s="520">
        <f t="shared" si="15"/>
        <v>66237</v>
      </c>
      <c r="D195" s="520">
        <f t="shared" si="15"/>
        <v>248009</v>
      </c>
      <c r="E195" s="520">
        <f t="shared" si="15"/>
        <v>978155</v>
      </c>
      <c r="F195" s="520">
        <f t="shared" si="15"/>
        <v>34294</v>
      </c>
      <c r="G195" s="518"/>
      <c r="H195" s="519">
        <f t="shared" si="16"/>
        <v>815491</v>
      </c>
      <c r="I195" s="520">
        <v>50649</v>
      </c>
      <c r="J195" s="520">
        <v>150508</v>
      </c>
      <c r="K195" s="520">
        <v>601547</v>
      </c>
      <c r="L195" s="520">
        <v>12787</v>
      </c>
      <c r="M195" s="518"/>
      <c r="N195" s="519">
        <f t="shared" si="17"/>
        <v>511204</v>
      </c>
      <c r="O195" s="520">
        <v>15588</v>
      </c>
      <c r="P195" s="520">
        <v>97501</v>
      </c>
      <c r="Q195" s="520">
        <v>376608</v>
      </c>
      <c r="R195" s="520">
        <v>21507</v>
      </c>
    </row>
    <row r="196" spans="1:20" s="522" customFormat="1" ht="9" customHeight="1">
      <c r="A196" s="518" t="s">
        <v>47</v>
      </c>
      <c r="B196" s="519">
        <f t="shared" si="15"/>
        <v>290910</v>
      </c>
      <c r="C196" s="520">
        <f t="shared" si="15"/>
        <v>18552</v>
      </c>
      <c r="D196" s="520">
        <f t="shared" si="15"/>
        <v>53164</v>
      </c>
      <c r="E196" s="520">
        <f t="shared" si="15"/>
        <v>210499</v>
      </c>
      <c r="F196" s="520">
        <f t="shared" si="15"/>
        <v>8695</v>
      </c>
      <c r="G196" s="518"/>
      <c r="H196" s="519">
        <f t="shared" si="16"/>
        <v>184817</v>
      </c>
      <c r="I196" s="520">
        <v>14169</v>
      </c>
      <c r="J196" s="520">
        <v>33046</v>
      </c>
      <c r="K196" s="520">
        <v>134874</v>
      </c>
      <c r="L196" s="520">
        <v>2728</v>
      </c>
      <c r="M196" s="518"/>
      <c r="N196" s="519">
        <f t="shared" si="17"/>
        <v>106093</v>
      </c>
      <c r="O196" s="520">
        <v>4383</v>
      </c>
      <c r="P196" s="520">
        <v>20118</v>
      </c>
      <c r="Q196" s="520">
        <v>75625</v>
      </c>
      <c r="R196" s="520">
        <v>5967</v>
      </c>
    </row>
    <row r="197" spans="1:20" s="522" customFormat="1" ht="9" customHeight="1">
      <c r="A197" s="523" t="s">
        <v>48</v>
      </c>
      <c r="B197" s="524">
        <f t="shared" si="15"/>
        <v>355482</v>
      </c>
      <c r="C197" s="526">
        <f t="shared" si="15"/>
        <v>17765</v>
      </c>
      <c r="D197" s="526">
        <f t="shared" si="15"/>
        <v>95556</v>
      </c>
      <c r="E197" s="526">
        <f t="shared" si="15"/>
        <v>213790</v>
      </c>
      <c r="F197" s="526">
        <f t="shared" si="15"/>
        <v>28371</v>
      </c>
      <c r="G197" s="523"/>
      <c r="H197" s="524">
        <f t="shared" si="16"/>
        <v>232486</v>
      </c>
      <c r="I197" s="526">
        <v>14700</v>
      </c>
      <c r="J197" s="526">
        <v>63543</v>
      </c>
      <c r="K197" s="526">
        <v>137935</v>
      </c>
      <c r="L197" s="526">
        <v>16308</v>
      </c>
      <c r="M197" s="523"/>
      <c r="N197" s="524">
        <f t="shared" si="17"/>
        <v>122996</v>
      </c>
      <c r="O197" s="526">
        <v>3065</v>
      </c>
      <c r="P197" s="526">
        <v>32013</v>
      </c>
      <c r="Q197" s="526">
        <v>75855</v>
      </c>
      <c r="R197" s="526">
        <v>12063</v>
      </c>
    </row>
    <row r="198" spans="1:20" s="522" customFormat="1" ht="9" customHeight="1">
      <c r="A198" s="528" t="s">
        <v>49</v>
      </c>
      <c r="B198" s="529">
        <f t="shared" si="15"/>
        <v>1093433</v>
      </c>
      <c r="C198" s="531">
        <f t="shared" si="15"/>
        <v>47541</v>
      </c>
      <c r="D198" s="531">
        <f t="shared" si="15"/>
        <v>212002</v>
      </c>
      <c r="E198" s="531">
        <f t="shared" si="15"/>
        <v>786766</v>
      </c>
      <c r="F198" s="531">
        <f t="shared" si="15"/>
        <v>47124</v>
      </c>
      <c r="G198" s="528"/>
      <c r="H198" s="529">
        <f t="shared" si="16"/>
        <v>697281</v>
      </c>
      <c r="I198" s="531">
        <v>38562</v>
      </c>
      <c r="J198" s="531">
        <v>119703</v>
      </c>
      <c r="K198" s="531">
        <v>517962</v>
      </c>
      <c r="L198" s="531">
        <v>21054</v>
      </c>
      <c r="M198" s="528"/>
      <c r="N198" s="529">
        <f t="shared" si="17"/>
        <v>396152</v>
      </c>
      <c r="O198" s="531">
        <v>8979</v>
      </c>
      <c r="P198" s="531">
        <v>92299</v>
      </c>
      <c r="Q198" s="531">
        <v>268804</v>
      </c>
      <c r="R198" s="531">
        <v>26070</v>
      </c>
    </row>
    <row r="199" spans="1:20" s="522" customFormat="1" ht="9" customHeight="1">
      <c r="A199" s="528" t="s">
        <v>50</v>
      </c>
      <c r="B199" s="529">
        <f t="shared" si="15"/>
        <v>307127</v>
      </c>
      <c r="C199" s="531">
        <f t="shared" si="15"/>
        <v>20340</v>
      </c>
      <c r="D199" s="531">
        <f t="shared" si="15"/>
        <v>53319</v>
      </c>
      <c r="E199" s="531">
        <f t="shared" si="15"/>
        <v>216560</v>
      </c>
      <c r="F199" s="531">
        <f t="shared" si="15"/>
        <v>16908</v>
      </c>
      <c r="G199" s="528"/>
      <c r="H199" s="529">
        <f t="shared" si="16"/>
        <v>182812</v>
      </c>
      <c r="I199" s="531">
        <v>15499</v>
      </c>
      <c r="J199" s="531">
        <v>26938</v>
      </c>
      <c r="K199" s="531">
        <v>133800</v>
      </c>
      <c r="L199" s="531">
        <v>6575</v>
      </c>
      <c r="M199" s="528"/>
      <c r="N199" s="529">
        <f t="shared" si="17"/>
        <v>124315</v>
      </c>
      <c r="O199" s="531">
        <v>4841</v>
      </c>
      <c r="P199" s="531">
        <v>26381</v>
      </c>
      <c r="Q199" s="531">
        <v>82760</v>
      </c>
      <c r="R199" s="531">
        <v>10333</v>
      </c>
    </row>
    <row r="200" spans="1:20" s="522" customFormat="1" ht="9" customHeight="1">
      <c r="A200" s="528" t="s">
        <v>51</v>
      </c>
      <c r="B200" s="529">
        <f t="shared" si="15"/>
        <v>1851675</v>
      </c>
      <c r="C200" s="531">
        <f t="shared" si="15"/>
        <v>101360</v>
      </c>
      <c r="D200" s="531">
        <f t="shared" si="15"/>
        <v>647016</v>
      </c>
      <c r="E200" s="531">
        <f t="shared" si="15"/>
        <v>831615</v>
      </c>
      <c r="F200" s="531">
        <f t="shared" si="15"/>
        <v>271684</v>
      </c>
      <c r="G200" s="528"/>
      <c r="H200" s="529">
        <f t="shared" si="16"/>
        <v>1294039</v>
      </c>
      <c r="I200" s="531">
        <v>85790</v>
      </c>
      <c r="J200" s="531">
        <v>466908</v>
      </c>
      <c r="K200" s="531">
        <v>543886</v>
      </c>
      <c r="L200" s="531">
        <v>197455</v>
      </c>
      <c r="M200" s="528"/>
      <c r="N200" s="529">
        <f t="shared" si="17"/>
        <v>557636</v>
      </c>
      <c r="O200" s="531">
        <v>15570</v>
      </c>
      <c r="P200" s="531">
        <v>180108</v>
      </c>
      <c r="Q200" s="531">
        <v>287729</v>
      </c>
      <c r="R200" s="531">
        <v>74229</v>
      </c>
    </row>
    <row r="201" spans="1:20" s="522" customFormat="1" ht="9" customHeight="1">
      <c r="A201" s="523" t="s">
        <v>52</v>
      </c>
      <c r="B201" s="524">
        <f t="shared" si="15"/>
        <v>1341817</v>
      </c>
      <c r="C201" s="526">
        <f t="shared" si="15"/>
        <v>57356</v>
      </c>
      <c r="D201" s="526">
        <f t="shared" si="15"/>
        <v>262585</v>
      </c>
      <c r="E201" s="526">
        <f t="shared" si="15"/>
        <v>987283</v>
      </c>
      <c r="F201" s="526">
        <f t="shared" si="15"/>
        <v>34593</v>
      </c>
      <c r="G201" s="523"/>
      <c r="H201" s="524">
        <f t="shared" si="16"/>
        <v>863013</v>
      </c>
      <c r="I201" s="526">
        <v>46067</v>
      </c>
      <c r="J201" s="526">
        <v>179511</v>
      </c>
      <c r="K201" s="526">
        <v>619890</v>
      </c>
      <c r="L201" s="526">
        <v>17545</v>
      </c>
      <c r="M201" s="523"/>
      <c r="N201" s="524">
        <f t="shared" si="17"/>
        <v>478804</v>
      </c>
      <c r="O201" s="526">
        <v>11289</v>
      </c>
      <c r="P201" s="526">
        <v>83074</v>
      </c>
      <c r="Q201" s="526">
        <v>367393</v>
      </c>
      <c r="R201" s="526">
        <v>17048</v>
      </c>
    </row>
    <row r="202" spans="1:20" s="522" customFormat="1" ht="9" customHeight="1">
      <c r="A202" s="528" t="s">
        <v>53</v>
      </c>
      <c r="B202" s="529">
        <f t="shared" si="15"/>
        <v>3972700</v>
      </c>
      <c r="C202" s="531">
        <f t="shared" si="15"/>
        <v>173738</v>
      </c>
      <c r="D202" s="531">
        <f t="shared" si="15"/>
        <v>793516</v>
      </c>
      <c r="E202" s="531">
        <f t="shared" si="15"/>
        <v>2882933</v>
      </c>
      <c r="F202" s="531">
        <f t="shared" si="15"/>
        <v>122513</v>
      </c>
      <c r="G202" s="528"/>
      <c r="H202" s="529">
        <f t="shared" si="16"/>
        <v>2252374</v>
      </c>
      <c r="I202" s="531">
        <v>140238</v>
      </c>
      <c r="J202" s="531">
        <v>477826</v>
      </c>
      <c r="K202" s="531">
        <v>1596684</v>
      </c>
      <c r="L202" s="531">
        <v>37626</v>
      </c>
      <c r="M202" s="528"/>
      <c r="N202" s="529">
        <f t="shared" si="17"/>
        <v>1720326</v>
      </c>
      <c r="O202" s="531">
        <v>33500</v>
      </c>
      <c r="P202" s="531">
        <v>315690</v>
      </c>
      <c r="Q202" s="531">
        <v>1286249</v>
      </c>
      <c r="R202" s="531">
        <v>84887</v>
      </c>
    </row>
    <row r="203" spans="1:20" s="522" customFormat="1" ht="9" customHeight="1">
      <c r="A203" s="528" t="s">
        <v>54</v>
      </c>
      <c r="B203" s="529">
        <f t="shared" si="15"/>
        <v>606636</v>
      </c>
      <c r="C203" s="531">
        <f t="shared" si="15"/>
        <v>21489</v>
      </c>
      <c r="D203" s="531">
        <f t="shared" si="15"/>
        <v>136839</v>
      </c>
      <c r="E203" s="531">
        <f t="shared" si="15"/>
        <v>407136</v>
      </c>
      <c r="F203" s="531">
        <f t="shared" si="15"/>
        <v>41172</v>
      </c>
      <c r="G203" s="528"/>
      <c r="H203" s="529">
        <f t="shared" si="16"/>
        <v>403982</v>
      </c>
      <c r="I203" s="531">
        <v>17930</v>
      </c>
      <c r="J203" s="531">
        <v>93913</v>
      </c>
      <c r="K203" s="531">
        <v>267766</v>
      </c>
      <c r="L203" s="531">
        <v>24373</v>
      </c>
      <c r="M203" s="528"/>
      <c r="N203" s="529">
        <f t="shared" si="17"/>
        <v>202654</v>
      </c>
      <c r="O203" s="531">
        <v>3559</v>
      </c>
      <c r="P203" s="531">
        <v>42926</v>
      </c>
      <c r="Q203" s="531">
        <v>139370</v>
      </c>
      <c r="R203" s="531">
        <v>16799</v>
      </c>
    </row>
    <row r="204" spans="1:20" s="522" customFormat="1" ht="9" customHeight="1">
      <c r="A204" s="528" t="s">
        <v>55</v>
      </c>
      <c r="B204" s="529">
        <f t="shared" si="15"/>
        <v>2122330</v>
      </c>
      <c r="C204" s="531">
        <f t="shared" si="15"/>
        <v>98157</v>
      </c>
      <c r="D204" s="531">
        <f t="shared" si="15"/>
        <v>475004</v>
      </c>
      <c r="E204" s="531">
        <f t="shared" si="15"/>
        <v>1415192</v>
      </c>
      <c r="F204" s="531">
        <f t="shared" si="15"/>
        <v>133977</v>
      </c>
      <c r="G204" s="528"/>
      <c r="H204" s="529">
        <f t="shared" si="16"/>
        <v>1279698</v>
      </c>
      <c r="I204" s="531">
        <v>81172</v>
      </c>
      <c r="J204" s="531">
        <v>274470</v>
      </c>
      <c r="K204" s="531">
        <v>862730</v>
      </c>
      <c r="L204" s="531">
        <v>61326</v>
      </c>
      <c r="M204" s="528"/>
      <c r="N204" s="529">
        <f t="shared" si="17"/>
        <v>842632</v>
      </c>
      <c r="O204" s="531">
        <v>16985</v>
      </c>
      <c r="P204" s="531">
        <v>200534</v>
      </c>
      <c r="Q204" s="531">
        <v>552462</v>
      </c>
      <c r="R204" s="531">
        <v>72651</v>
      </c>
      <c r="S204" s="552"/>
      <c r="T204" s="552"/>
    </row>
    <row r="205" spans="1:20" s="522" customFormat="1" ht="9" customHeight="1">
      <c r="A205" s="523" t="s">
        <v>56</v>
      </c>
      <c r="B205" s="524">
        <f t="shared" si="15"/>
        <v>1414483</v>
      </c>
      <c r="C205" s="526">
        <f t="shared" si="15"/>
        <v>40773</v>
      </c>
      <c r="D205" s="526">
        <f t="shared" si="15"/>
        <v>533906</v>
      </c>
      <c r="E205" s="526">
        <f t="shared" si="15"/>
        <v>605169</v>
      </c>
      <c r="F205" s="526">
        <f t="shared" si="15"/>
        <v>234635</v>
      </c>
      <c r="G205" s="523"/>
      <c r="H205" s="524">
        <f t="shared" si="16"/>
        <v>843582</v>
      </c>
      <c r="I205" s="526">
        <v>31914</v>
      </c>
      <c r="J205" s="526">
        <v>321811</v>
      </c>
      <c r="K205" s="526">
        <v>366899</v>
      </c>
      <c r="L205" s="526">
        <v>122958</v>
      </c>
      <c r="M205" s="523"/>
      <c r="N205" s="524">
        <f t="shared" si="17"/>
        <v>570901</v>
      </c>
      <c r="O205" s="526">
        <v>8859</v>
      </c>
      <c r="P205" s="526">
        <v>212095</v>
      </c>
      <c r="Q205" s="526">
        <v>238270</v>
      </c>
      <c r="R205" s="526">
        <v>111677</v>
      </c>
      <c r="S205" s="552"/>
      <c r="T205" s="552"/>
    </row>
    <row r="206" spans="1:20" s="522" customFormat="1" ht="9" customHeight="1">
      <c r="A206" s="528" t="s">
        <v>57</v>
      </c>
      <c r="B206" s="529">
        <f t="shared" si="15"/>
        <v>1058662</v>
      </c>
      <c r="C206" s="531">
        <f t="shared" si="15"/>
        <v>39496</v>
      </c>
      <c r="D206" s="531">
        <f t="shared" si="15"/>
        <v>301227</v>
      </c>
      <c r="E206" s="531">
        <f t="shared" si="15"/>
        <v>633718</v>
      </c>
      <c r="F206" s="531">
        <f t="shared" si="15"/>
        <v>84221</v>
      </c>
      <c r="G206" s="528"/>
      <c r="H206" s="529">
        <f t="shared" si="16"/>
        <v>665927</v>
      </c>
      <c r="I206" s="531">
        <v>32131</v>
      </c>
      <c r="J206" s="531">
        <v>191116</v>
      </c>
      <c r="K206" s="531">
        <v>407990</v>
      </c>
      <c r="L206" s="531">
        <v>34690</v>
      </c>
      <c r="M206" s="528"/>
      <c r="N206" s="529">
        <f t="shared" si="17"/>
        <v>392735</v>
      </c>
      <c r="O206" s="531">
        <v>7365</v>
      </c>
      <c r="P206" s="531">
        <v>110111</v>
      </c>
      <c r="Q206" s="531">
        <v>225728</v>
      </c>
      <c r="R206" s="531">
        <v>49531</v>
      </c>
      <c r="S206" s="552"/>
      <c r="T206" s="552"/>
    </row>
    <row r="207" spans="1:20" s="522" customFormat="1" ht="9" customHeight="1">
      <c r="A207" s="528" t="s">
        <v>58</v>
      </c>
      <c r="B207" s="529">
        <f t="shared" si="15"/>
        <v>3171385</v>
      </c>
      <c r="C207" s="531">
        <f t="shared" si="15"/>
        <v>182063</v>
      </c>
      <c r="D207" s="531">
        <f t="shared" si="15"/>
        <v>614946</v>
      </c>
      <c r="E207" s="531">
        <f t="shared" si="15"/>
        <v>2204721</v>
      </c>
      <c r="F207" s="531">
        <f t="shared" si="15"/>
        <v>169655</v>
      </c>
      <c r="G207" s="528"/>
      <c r="H207" s="529">
        <f t="shared" si="16"/>
        <v>1956367</v>
      </c>
      <c r="I207" s="531">
        <v>141365</v>
      </c>
      <c r="J207" s="531">
        <v>397039</v>
      </c>
      <c r="K207" s="531">
        <v>1357427</v>
      </c>
      <c r="L207" s="531">
        <v>60536</v>
      </c>
      <c r="M207" s="528"/>
      <c r="N207" s="529">
        <f t="shared" si="17"/>
        <v>1215018</v>
      </c>
      <c r="O207" s="531">
        <v>40698</v>
      </c>
      <c r="P207" s="531">
        <v>217907</v>
      </c>
      <c r="Q207" s="531">
        <v>847294</v>
      </c>
      <c r="R207" s="531">
        <v>109119</v>
      </c>
      <c r="S207" s="552"/>
      <c r="T207" s="552"/>
    </row>
    <row r="208" spans="1:20" s="522" customFormat="1" ht="9" customHeight="1">
      <c r="A208" s="528" t="s">
        <v>59</v>
      </c>
      <c r="B208" s="529">
        <f t="shared" si="15"/>
        <v>6368022</v>
      </c>
      <c r="C208" s="531">
        <f t="shared" si="15"/>
        <v>256736</v>
      </c>
      <c r="D208" s="531">
        <f t="shared" si="15"/>
        <v>1263255</v>
      </c>
      <c r="E208" s="531">
        <f t="shared" si="15"/>
        <v>4574569</v>
      </c>
      <c r="F208" s="531">
        <f t="shared" si="15"/>
        <v>273462</v>
      </c>
      <c r="G208" s="528"/>
      <c r="H208" s="529">
        <f t="shared" si="16"/>
        <v>4058107</v>
      </c>
      <c r="I208" s="531">
        <v>205799</v>
      </c>
      <c r="J208" s="531">
        <v>778084</v>
      </c>
      <c r="K208" s="531">
        <v>2978096</v>
      </c>
      <c r="L208" s="531">
        <v>96128</v>
      </c>
      <c r="M208" s="528"/>
      <c r="N208" s="529">
        <f t="shared" si="17"/>
        <v>2309915</v>
      </c>
      <c r="O208" s="531">
        <v>50937</v>
      </c>
      <c r="P208" s="531">
        <v>485171</v>
      </c>
      <c r="Q208" s="531">
        <v>1596473</v>
      </c>
      <c r="R208" s="531">
        <v>177334</v>
      </c>
      <c r="S208" s="552"/>
      <c r="T208" s="552"/>
    </row>
    <row r="209" spans="1:20" s="522" customFormat="1" ht="9" customHeight="1">
      <c r="A209" s="523" t="s">
        <v>60</v>
      </c>
      <c r="B209" s="524">
        <f t="shared" si="15"/>
        <v>1689982</v>
      </c>
      <c r="C209" s="526">
        <f t="shared" si="15"/>
        <v>120412</v>
      </c>
      <c r="D209" s="526">
        <f t="shared" si="15"/>
        <v>409292</v>
      </c>
      <c r="E209" s="526">
        <f t="shared" si="15"/>
        <v>1027518</v>
      </c>
      <c r="F209" s="526">
        <f t="shared" si="15"/>
        <v>132760</v>
      </c>
      <c r="G209" s="523"/>
      <c r="H209" s="524">
        <f t="shared" si="16"/>
        <v>1051120</v>
      </c>
      <c r="I209" s="526">
        <v>106746</v>
      </c>
      <c r="J209" s="526">
        <v>239926</v>
      </c>
      <c r="K209" s="526">
        <v>663856</v>
      </c>
      <c r="L209" s="526">
        <v>40592</v>
      </c>
      <c r="M209" s="523"/>
      <c r="N209" s="524">
        <f t="shared" si="17"/>
        <v>638862</v>
      </c>
      <c r="O209" s="526">
        <v>13666</v>
      </c>
      <c r="P209" s="526">
        <v>169366</v>
      </c>
      <c r="Q209" s="526">
        <v>363662</v>
      </c>
      <c r="R209" s="526">
        <v>92168</v>
      </c>
      <c r="S209" s="552"/>
      <c r="T209" s="552"/>
    </row>
    <row r="210" spans="1:20" s="522" customFormat="1" ht="9" customHeight="1">
      <c r="A210" s="528" t="s">
        <v>61</v>
      </c>
      <c r="B210" s="529">
        <f t="shared" si="15"/>
        <v>766426</v>
      </c>
      <c r="C210" s="531">
        <f t="shared" si="15"/>
        <v>34389</v>
      </c>
      <c r="D210" s="531">
        <f t="shared" si="15"/>
        <v>183536</v>
      </c>
      <c r="E210" s="531">
        <f t="shared" si="15"/>
        <v>501612</v>
      </c>
      <c r="F210" s="531">
        <f t="shared" si="15"/>
        <v>46889</v>
      </c>
      <c r="G210" s="528"/>
      <c r="H210" s="529">
        <f t="shared" si="16"/>
        <v>463381</v>
      </c>
      <c r="I210" s="531">
        <v>27333</v>
      </c>
      <c r="J210" s="531">
        <v>100805</v>
      </c>
      <c r="K210" s="531">
        <v>315815</v>
      </c>
      <c r="L210" s="531">
        <v>19428</v>
      </c>
      <c r="M210" s="528"/>
      <c r="N210" s="529">
        <f t="shared" si="17"/>
        <v>303045</v>
      </c>
      <c r="O210" s="531">
        <v>7056</v>
      </c>
      <c r="P210" s="531">
        <v>82731</v>
      </c>
      <c r="Q210" s="531">
        <v>185797</v>
      </c>
      <c r="R210" s="531">
        <v>27461</v>
      </c>
    </row>
    <row r="211" spans="1:20" s="522" customFormat="1" ht="9" customHeight="1">
      <c r="A211" s="528" t="s">
        <v>62</v>
      </c>
      <c r="B211" s="529">
        <f t="shared" si="15"/>
        <v>489674</v>
      </c>
      <c r="C211" s="531">
        <f t="shared" si="15"/>
        <v>26323</v>
      </c>
      <c r="D211" s="531">
        <f t="shared" si="15"/>
        <v>133311</v>
      </c>
      <c r="E211" s="531">
        <f t="shared" si="15"/>
        <v>294706</v>
      </c>
      <c r="F211" s="531">
        <f t="shared" si="15"/>
        <v>35334</v>
      </c>
      <c r="G211" s="528"/>
      <c r="H211" s="529">
        <f t="shared" si="16"/>
        <v>298969</v>
      </c>
      <c r="I211" s="531">
        <v>20465</v>
      </c>
      <c r="J211" s="531">
        <v>80953</v>
      </c>
      <c r="K211" s="531">
        <v>180085</v>
      </c>
      <c r="L211" s="531">
        <v>17466</v>
      </c>
      <c r="M211" s="528"/>
      <c r="N211" s="529">
        <f t="shared" si="17"/>
        <v>190705</v>
      </c>
      <c r="O211" s="531">
        <v>5858</v>
      </c>
      <c r="P211" s="531">
        <v>52358</v>
      </c>
      <c r="Q211" s="531">
        <v>114621</v>
      </c>
      <c r="R211" s="531">
        <v>17868</v>
      </c>
    </row>
    <row r="212" spans="1:20" s="522" customFormat="1" ht="9" customHeight="1">
      <c r="A212" s="528" t="s">
        <v>63</v>
      </c>
      <c r="B212" s="529">
        <f t="shared" si="15"/>
        <v>2077716</v>
      </c>
      <c r="C212" s="531">
        <f t="shared" si="15"/>
        <v>85583</v>
      </c>
      <c r="D212" s="531">
        <f t="shared" si="15"/>
        <v>353029</v>
      </c>
      <c r="E212" s="531">
        <f t="shared" si="15"/>
        <v>1571134</v>
      </c>
      <c r="F212" s="531">
        <f t="shared" si="15"/>
        <v>67970</v>
      </c>
      <c r="G212" s="528"/>
      <c r="H212" s="529">
        <f t="shared" si="16"/>
        <v>1311547</v>
      </c>
      <c r="I212" s="531">
        <v>68625</v>
      </c>
      <c r="J212" s="531">
        <v>216427</v>
      </c>
      <c r="K212" s="531">
        <v>998541</v>
      </c>
      <c r="L212" s="531">
        <v>27954</v>
      </c>
      <c r="M212" s="528"/>
      <c r="N212" s="529">
        <f t="shared" si="17"/>
        <v>766169</v>
      </c>
      <c r="O212" s="531">
        <v>16958</v>
      </c>
      <c r="P212" s="531">
        <v>136602</v>
      </c>
      <c r="Q212" s="531">
        <v>572593</v>
      </c>
      <c r="R212" s="531">
        <v>40016</v>
      </c>
    </row>
    <row r="213" spans="1:20" s="522" customFormat="1" ht="9" customHeight="1">
      <c r="A213" s="523" t="s">
        <v>64</v>
      </c>
      <c r="B213" s="524">
        <f t="shared" si="15"/>
        <v>1582498</v>
      </c>
      <c r="C213" s="526">
        <f t="shared" si="15"/>
        <v>42286</v>
      </c>
      <c r="D213" s="526">
        <f t="shared" si="15"/>
        <v>626408</v>
      </c>
      <c r="E213" s="526">
        <f t="shared" si="15"/>
        <v>670106</v>
      </c>
      <c r="F213" s="526">
        <f t="shared" si="15"/>
        <v>243698</v>
      </c>
      <c r="G213" s="523"/>
      <c r="H213" s="524">
        <f t="shared" si="16"/>
        <v>957646</v>
      </c>
      <c r="I213" s="526">
        <v>33912</v>
      </c>
      <c r="J213" s="526">
        <v>382841</v>
      </c>
      <c r="K213" s="526">
        <v>418635</v>
      </c>
      <c r="L213" s="526">
        <v>122258</v>
      </c>
      <c r="M213" s="523"/>
      <c r="N213" s="524">
        <f t="shared" si="17"/>
        <v>624852</v>
      </c>
      <c r="O213" s="526">
        <v>8374</v>
      </c>
      <c r="P213" s="526">
        <v>243567</v>
      </c>
      <c r="Q213" s="526">
        <v>251471</v>
      </c>
      <c r="R213" s="526">
        <v>121440</v>
      </c>
    </row>
    <row r="214" spans="1:20" s="522" customFormat="1" ht="9" customHeight="1">
      <c r="A214" s="528" t="s">
        <v>65</v>
      </c>
      <c r="B214" s="529">
        <f t="shared" si="15"/>
        <v>2335192</v>
      </c>
      <c r="C214" s="531">
        <f t="shared" si="15"/>
        <v>80887</v>
      </c>
      <c r="D214" s="531">
        <f t="shared" si="15"/>
        <v>616843</v>
      </c>
      <c r="E214" s="531">
        <f t="shared" si="15"/>
        <v>1382334</v>
      </c>
      <c r="F214" s="531">
        <f t="shared" si="15"/>
        <v>255128</v>
      </c>
      <c r="G214" s="528"/>
      <c r="H214" s="529">
        <f t="shared" si="16"/>
        <v>1413413</v>
      </c>
      <c r="I214" s="531">
        <v>66241</v>
      </c>
      <c r="J214" s="531">
        <v>375288</v>
      </c>
      <c r="K214" s="531">
        <v>876179</v>
      </c>
      <c r="L214" s="531">
        <v>95705</v>
      </c>
      <c r="M214" s="528"/>
      <c r="N214" s="529">
        <f t="shared" si="17"/>
        <v>921779</v>
      </c>
      <c r="O214" s="531">
        <v>14646</v>
      </c>
      <c r="P214" s="531">
        <v>241555</v>
      </c>
      <c r="Q214" s="531">
        <v>506155</v>
      </c>
      <c r="R214" s="531">
        <v>159423</v>
      </c>
    </row>
    <row r="215" spans="1:20" s="522" customFormat="1" ht="9" customHeight="1">
      <c r="A215" s="528" t="s">
        <v>66</v>
      </c>
      <c r="B215" s="529">
        <f t="shared" si="15"/>
        <v>711956</v>
      </c>
      <c r="C215" s="531">
        <f t="shared" si="15"/>
        <v>36102</v>
      </c>
      <c r="D215" s="531">
        <f t="shared" si="15"/>
        <v>145806</v>
      </c>
      <c r="E215" s="531">
        <f t="shared" si="15"/>
        <v>497878</v>
      </c>
      <c r="F215" s="531">
        <f t="shared" si="15"/>
        <v>32170</v>
      </c>
      <c r="G215" s="528"/>
      <c r="H215" s="529">
        <f t="shared" si="16"/>
        <v>443260</v>
      </c>
      <c r="I215" s="531">
        <v>29403</v>
      </c>
      <c r="J215" s="531">
        <v>95414</v>
      </c>
      <c r="K215" s="531">
        <v>304223</v>
      </c>
      <c r="L215" s="531">
        <v>14220</v>
      </c>
      <c r="M215" s="528"/>
      <c r="N215" s="529">
        <f t="shared" si="17"/>
        <v>268696</v>
      </c>
      <c r="O215" s="531">
        <v>6699</v>
      </c>
      <c r="P215" s="531">
        <v>50392</v>
      </c>
      <c r="Q215" s="531">
        <v>193655</v>
      </c>
      <c r="R215" s="531">
        <v>17950</v>
      </c>
    </row>
    <row r="216" spans="1:20" s="522" customFormat="1" ht="9" customHeight="1">
      <c r="A216" s="528" t="s">
        <v>67</v>
      </c>
      <c r="B216" s="529">
        <f t="shared" si="15"/>
        <v>653600</v>
      </c>
      <c r="C216" s="531">
        <f t="shared" si="15"/>
        <v>40567</v>
      </c>
      <c r="D216" s="531">
        <f t="shared" si="15"/>
        <v>119209</v>
      </c>
      <c r="E216" s="531">
        <f t="shared" si="15"/>
        <v>460905</v>
      </c>
      <c r="F216" s="531">
        <f t="shared" si="15"/>
        <v>32919</v>
      </c>
      <c r="G216" s="528"/>
      <c r="H216" s="529">
        <f t="shared" si="16"/>
        <v>403987</v>
      </c>
      <c r="I216" s="531">
        <v>32730</v>
      </c>
      <c r="J216" s="531">
        <v>68118</v>
      </c>
      <c r="K216" s="531">
        <v>290094</v>
      </c>
      <c r="L216" s="531">
        <v>13045</v>
      </c>
      <c r="M216" s="528"/>
      <c r="N216" s="529">
        <f t="shared" si="17"/>
        <v>249613</v>
      </c>
      <c r="O216" s="531">
        <v>7837</v>
      </c>
      <c r="P216" s="531">
        <v>51091</v>
      </c>
      <c r="Q216" s="531">
        <v>170811</v>
      </c>
      <c r="R216" s="531">
        <v>19874</v>
      </c>
    </row>
    <row r="217" spans="1:20" s="522" customFormat="1" ht="9" customHeight="1">
      <c r="A217" s="523" t="s">
        <v>68</v>
      </c>
      <c r="B217" s="524">
        <f t="shared" si="15"/>
        <v>1027519</v>
      </c>
      <c r="C217" s="526">
        <f t="shared" si="15"/>
        <v>52158</v>
      </c>
      <c r="D217" s="526">
        <f t="shared" si="15"/>
        <v>250543</v>
      </c>
      <c r="E217" s="526">
        <f t="shared" si="15"/>
        <v>639402</v>
      </c>
      <c r="F217" s="526">
        <f t="shared" si="15"/>
        <v>85416</v>
      </c>
      <c r="G217" s="523"/>
      <c r="H217" s="524">
        <f t="shared" si="16"/>
        <v>663827</v>
      </c>
      <c r="I217" s="526">
        <v>41400</v>
      </c>
      <c r="J217" s="526">
        <v>167237</v>
      </c>
      <c r="K217" s="526">
        <v>411694</v>
      </c>
      <c r="L217" s="526">
        <v>43496</v>
      </c>
      <c r="M217" s="523"/>
      <c r="N217" s="524">
        <f t="shared" si="17"/>
        <v>363692</v>
      </c>
      <c r="O217" s="526">
        <v>10758</v>
      </c>
      <c r="P217" s="526">
        <v>83306</v>
      </c>
      <c r="Q217" s="526">
        <v>227708</v>
      </c>
      <c r="R217" s="526">
        <v>41920</v>
      </c>
    </row>
    <row r="218" spans="1:20" s="522" customFormat="1" ht="9" customHeight="1">
      <c r="A218" s="528" t="s">
        <v>69</v>
      </c>
      <c r="B218" s="529">
        <f t="shared" si="15"/>
        <v>1203143</v>
      </c>
      <c r="C218" s="531">
        <f t="shared" si="15"/>
        <v>88337</v>
      </c>
      <c r="D218" s="531">
        <f t="shared" si="15"/>
        <v>236018</v>
      </c>
      <c r="E218" s="531">
        <f t="shared" si="15"/>
        <v>795446</v>
      </c>
      <c r="F218" s="531">
        <f t="shared" si="15"/>
        <v>83342</v>
      </c>
      <c r="G218" s="528"/>
      <c r="H218" s="529">
        <f t="shared" si="16"/>
        <v>741461</v>
      </c>
      <c r="I218" s="531">
        <v>70823</v>
      </c>
      <c r="J218" s="531">
        <v>138147</v>
      </c>
      <c r="K218" s="531">
        <v>494517</v>
      </c>
      <c r="L218" s="531">
        <v>37974</v>
      </c>
      <c r="M218" s="528"/>
      <c r="N218" s="529">
        <f t="shared" si="17"/>
        <v>461682</v>
      </c>
      <c r="O218" s="531">
        <v>17514</v>
      </c>
      <c r="P218" s="531">
        <v>97871</v>
      </c>
      <c r="Q218" s="531">
        <v>300929</v>
      </c>
      <c r="R218" s="531">
        <v>45368</v>
      </c>
    </row>
    <row r="219" spans="1:20" s="522" customFormat="1" ht="9" customHeight="1">
      <c r="A219" s="528" t="s">
        <v>70</v>
      </c>
      <c r="B219" s="529">
        <f t="shared" si="15"/>
        <v>1084760</v>
      </c>
      <c r="C219" s="531">
        <f t="shared" si="15"/>
        <v>60383</v>
      </c>
      <c r="D219" s="531">
        <f t="shared" si="15"/>
        <v>217703</v>
      </c>
      <c r="E219" s="531">
        <f t="shared" si="15"/>
        <v>773438</v>
      </c>
      <c r="F219" s="531">
        <f t="shared" si="15"/>
        <v>33236</v>
      </c>
      <c r="G219" s="528"/>
      <c r="H219" s="529">
        <f t="shared" si="16"/>
        <v>665539</v>
      </c>
      <c r="I219" s="531">
        <v>50228</v>
      </c>
      <c r="J219" s="531">
        <v>131859</v>
      </c>
      <c r="K219" s="531">
        <v>469155</v>
      </c>
      <c r="L219" s="531">
        <v>14297</v>
      </c>
      <c r="M219" s="528"/>
      <c r="N219" s="529">
        <f t="shared" si="17"/>
        <v>419221</v>
      </c>
      <c r="O219" s="531">
        <v>10155</v>
      </c>
      <c r="P219" s="531">
        <v>85844</v>
      </c>
      <c r="Q219" s="531">
        <v>304283</v>
      </c>
      <c r="R219" s="531">
        <v>18939</v>
      </c>
    </row>
    <row r="220" spans="1:20" s="522" customFormat="1" ht="9" customHeight="1">
      <c r="A220" s="528" t="s">
        <v>71</v>
      </c>
      <c r="B220" s="529">
        <f t="shared" si="15"/>
        <v>869768</v>
      </c>
      <c r="C220" s="531">
        <f t="shared" si="15"/>
        <v>54219</v>
      </c>
      <c r="D220" s="531">
        <f t="shared" si="15"/>
        <v>178036</v>
      </c>
      <c r="E220" s="531">
        <f t="shared" si="15"/>
        <v>595970</v>
      </c>
      <c r="F220" s="531">
        <f t="shared" si="15"/>
        <v>41543</v>
      </c>
      <c r="G220" s="528"/>
      <c r="H220" s="529">
        <f t="shared" si="16"/>
        <v>578524</v>
      </c>
      <c r="I220" s="531">
        <v>47374</v>
      </c>
      <c r="J220" s="531">
        <v>97939</v>
      </c>
      <c r="K220" s="531">
        <v>417875</v>
      </c>
      <c r="L220" s="531">
        <v>15336</v>
      </c>
      <c r="M220" s="528"/>
      <c r="N220" s="529">
        <f t="shared" si="17"/>
        <v>291244</v>
      </c>
      <c r="O220" s="531">
        <v>6845</v>
      </c>
      <c r="P220" s="531">
        <v>80097</v>
      </c>
      <c r="Q220" s="531">
        <v>178095</v>
      </c>
      <c r="R220" s="531">
        <v>26207</v>
      </c>
    </row>
    <row r="221" spans="1:20" s="522" customFormat="1" ht="9" customHeight="1">
      <c r="A221" s="523" t="s">
        <v>72</v>
      </c>
      <c r="B221" s="524">
        <f t="shared" si="15"/>
        <v>1354249</v>
      </c>
      <c r="C221" s="526">
        <f t="shared" si="15"/>
        <v>60545</v>
      </c>
      <c r="D221" s="526">
        <f t="shared" si="15"/>
        <v>291581</v>
      </c>
      <c r="E221" s="526">
        <f t="shared" si="15"/>
        <v>933747</v>
      </c>
      <c r="F221" s="526">
        <f t="shared" si="15"/>
        <v>68376</v>
      </c>
      <c r="G221" s="523"/>
      <c r="H221" s="524">
        <f t="shared" si="16"/>
        <v>875837</v>
      </c>
      <c r="I221" s="526">
        <v>50567</v>
      </c>
      <c r="J221" s="526">
        <v>187919</v>
      </c>
      <c r="K221" s="526">
        <v>601223</v>
      </c>
      <c r="L221" s="526">
        <v>36128</v>
      </c>
      <c r="M221" s="523"/>
      <c r="N221" s="524">
        <f t="shared" si="17"/>
        <v>478412</v>
      </c>
      <c r="O221" s="526">
        <v>9978</v>
      </c>
      <c r="P221" s="526">
        <v>103662</v>
      </c>
      <c r="Q221" s="526">
        <v>332524</v>
      </c>
      <c r="R221" s="526">
        <v>32248</v>
      </c>
    </row>
    <row r="222" spans="1:20" s="522" customFormat="1" ht="9" customHeight="1">
      <c r="A222" s="528" t="s">
        <v>73</v>
      </c>
      <c r="B222" s="529">
        <f t="shared" si="15"/>
        <v>458391</v>
      </c>
      <c r="C222" s="531">
        <f t="shared" si="15"/>
        <v>15228</v>
      </c>
      <c r="D222" s="531">
        <f t="shared" si="15"/>
        <v>111515</v>
      </c>
      <c r="E222" s="531">
        <f t="shared" si="15"/>
        <v>289624</v>
      </c>
      <c r="F222" s="531">
        <f t="shared" si="15"/>
        <v>42024</v>
      </c>
      <c r="G222" s="528"/>
      <c r="H222" s="529">
        <f t="shared" si="16"/>
        <v>277878</v>
      </c>
      <c r="I222" s="531">
        <v>12558</v>
      </c>
      <c r="J222" s="531">
        <v>70223</v>
      </c>
      <c r="K222" s="531">
        <v>178252</v>
      </c>
      <c r="L222" s="531">
        <v>16845</v>
      </c>
      <c r="M222" s="528"/>
      <c r="N222" s="529">
        <f t="shared" si="17"/>
        <v>180513</v>
      </c>
      <c r="O222" s="531">
        <v>2670</v>
      </c>
      <c r="P222" s="531">
        <v>41292</v>
      </c>
      <c r="Q222" s="531">
        <v>111372</v>
      </c>
      <c r="R222" s="531">
        <v>25179</v>
      </c>
    </row>
    <row r="223" spans="1:20" s="522" customFormat="1" ht="9" customHeight="1">
      <c r="A223" s="528" t="s">
        <v>74</v>
      </c>
      <c r="B223" s="529">
        <f t="shared" si="15"/>
        <v>3079295</v>
      </c>
      <c r="C223" s="531">
        <f t="shared" si="15"/>
        <v>184159</v>
      </c>
      <c r="D223" s="531">
        <f t="shared" si="15"/>
        <v>875856</v>
      </c>
      <c r="E223" s="531">
        <f t="shared" si="15"/>
        <v>1800349</v>
      </c>
      <c r="F223" s="531">
        <f t="shared" si="15"/>
        <v>218931</v>
      </c>
      <c r="G223" s="528"/>
      <c r="H223" s="529">
        <f t="shared" si="16"/>
        <v>1978186</v>
      </c>
      <c r="I223" s="531">
        <v>146557</v>
      </c>
      <c r="J223" s="531">
        <v>523853</v>
      </c>
      <c r="K223" s="531">
        <v>1183532</v>
      </c>
      <c r="L223" s="531">
        <v>124244</v>
      </c>
      <c r="M223" s="528"/>
      <c r="N223" s="529">
        <f t="shared" si="17"/>
        <v>1101109</v>
      </c>
      <c r="O223" s="531">
        <v>37602</v>
      </c>
      <c r="P223" s="531">
        <v>352003</v>
      </c>
      <c r="Q223" s="531">
        <v>616817</v>
      </c>
      <c r="R223" s="531">
        <v>94687</v>
      </c>
    </row>
    <row r="224" spans="1:20" s="522" customFormat="1" ht="9" customHeight="1">
      <c r="A224" s="528" t="s">
        <v>75</v>
      </c>
      <c r="B224" s="529">
        <f t="shared" si="15"/>
        <v>900844</v>
      </c>
      <c r="C224" s="531">
        <f t="shared" si="15"/>
        <v>42909</v>
      </c>
      <c r="D224" s="531">
        <f t="shared" si="15"/>
        <v>232571</v>
      </c>
      <c r="E224" s="531">
        <f t="shared" si="15"/>
        <v>573756</v>
      </c>
      <c r="F224" s="531">
        <f t="shared" si="15"/>
        <v>51608</v>
      </c>
      <c r="G224" s="528"/>
      <c r="H224" s="529">
        <f t="shared" si="16"/>
        <v>546855</v>
      </c>
      <c r="I224" s="531">
        <v>32418</v>
      </c>
      <c r="J224" s="531">
        <v>135807</v>
      </c>
      <c r="K224" s="531">
        <v>358105</v>
      </c>
      <c r="L224" s="531">
        <v>20525</v>
      </c>
      <c r="M224" s="528"/>
      <c r="N224" s="529">
        <f t="shared" si="17"/>
        <v>353989</v>
      </c>
      <c r="O224" s="531">
        <v>10491</v>
      </c>
      <c r="P224" s="531">
        <v>96764</v>
      </c>
      <c r="Q224" s="531">
        <v>215651</v>
      </c>
      <c r="R224" s="531">
        <v>31083</v>
      </c>
    </row>
    <row r="225" spans="1:20" s="522" customFormat="1" ht="9" customHeight="1">
      <c r="A225" s="523" t="s">
        <v>76</v>
      </c>
      <c r="B225" s="524">
        <f t="shared" si="15"/>
        <v>561259</v>
      </c>
      <c r="C225" s="526">
        <f t="shared" si="15"/>
        <v>28176</v>
      </c>
      <c r="D225" s="526">
        <f t="shared" si="15"/>
        <v>134686</v>
      </c>
      <c r="E225" s="526">
        <f t="shared" si="15"/>
        <v>332213</v>
      </c>
      <c r="F225" s="526">
        <f t="shared" si="15"/>
        <v>66184</v>
      </c>
      <c r="G225" s="523"/>
      <c r="H225" s="524">
        <f t="shared" si="16"/>
        <v>369245</v>
      </c>
      <c r="I225" s="526">
        <v>23889</v>
      </c>
      <c r="J225" s="526">
        <v>92750</v>
      </c>
      <c r="K225" s="526">
        <v>216896</v>
      </c>
      <c r="L225" s="526">
        <v>35710</v>
      </c>
      <c r="M225" s="523"/>
      <c r="N225" s="524">
        <f t="shared" si="17"/>
        <v>192014</v>
      </c>
      <c r="O225" s="526">
        <v>4287</v>
      </c>
      <c r="P225" s="526">
        <v>41936</v>
      </c>
      <c r="Q225" s="526">
        <v>115317</v>
      </c>
      <c r="R225" s="526">
        <v>30474</v>
      </c>
    </row>
    <row r="226" spans="1:20" s="522" customFormat="1" ht="9" customHeight="1">
      <c r="A226" s="528"/>
      <c r="B226" s="528"/>
      <c r="C226" s="529"/>
      <c r="D226" s="529"/>
      <c r="E226" s="529"/>
      <c r="F226" s="529"/>
      <c r="G226" s="528"/>
      <c r="H226" s="528"/>
      <c r="I226" s="529"/>
      <c r="J226" s="529"/>
      <c r="K226" s="529"/>
      <c r="L226" s="529"/>
      <c r="M226" s="528"/>
      <c r="N226" s="528"/>
      <c r="O226" s="529"/>
      <c r="P226" s="529"/>
      <c r="Q226" s="529"/>
      <c r="R226" s="529"/>
      <c r="T226" s="529"/>
    </row>
    <row r="227" spans="1:20" ht="9" customHeight="1">
      <c r="A227" s="513">
        <v>2011</v>
      </c>
      <c r="B227" s="512"/>
      <c r="C227" s="512"/>
      <c r="D227" s="512"/>
      <c r="E227" s="512"/>
      <c r="F227" s="512"/>
      <c r="G227" s="515"/>
      <c r="H227" s="512"/>
      <c r="I227" s="512"/>
      <c r="J227" s="512"/>
      <c r="K227" s="512"/>
      <c r="L227" s="512"/>
      <c r="M227" s="515"/>
      <c r="N227" s="512"/>
      <c r="O227" s="512"/>
      <c r="P227" s="512"/>
      <c r="Q227" s="512"/>
      <c r="R227" s="512"/>
    </row>
    <row r="228" spans="1:20" s="517" customFormat="1" ht="9" customHeight="1">
      <c r="A228" s="515" t="s">
        <v>44</v>
      </c>
      <c r="B228" s="514">
        <f>SUM(B230:B261)</f>
        <v>46891586</v>
      </c>
      <c r="C228" s="514">
        <f>SUM(C230:C261)</f>
        <v>2290640</v>
      </c>
      <c r="D228" s="514">
        <f>SUM(D230:D261)</f>
        <v>10655145</v>
      </c>
      <c r="E228" s="514">
        <f>SUM(E230:E261)</f>
        <v>31095250</v>
      </c>
      <c r="F228" s="514">
        <f>SUM(F230:F261)</f>
        <v>2850551</v>
      </c>
      <c r="G228" s="515"/>
      <c r="H228" s="514">
        <f>SUM(H230:H261)</f>
        <v>29316417</v>
      </c>
      <c r="I228" s="514">
        <f>SUM(I230:I261)</f>
        <v>1865617</v>
      </c>
      <c r="J228" s="514">
        <f>SUM(J230:J261)</f>
        <v>6582924</v>
      </c>
      <c r="K228" s="514">
        <f>SUM(K230:K261)</f>
        <v>19620930</v>
      </c>
      <c r="L228" s="514">
        <f>SUM(L230:L261)</f>
        <v>1246946</v>
      </c>
      <c r="M228" s="515"/>
      <c r="N228" s="514">
        <f>SUM(N230:N261)</f>
        <v>17575169</v>
      </c>
      <c r="O228" s="514">
        <f>SUM(O230:O261)</f>
        <v>425023</v>
      </c>
      <c r="P228" s="514">
        <f>SUM(P230:P261)</f>
        <v>4072221</v>
      </c>
      <c r="Q228" s="514">
        <f>SUM(Q230:Q261)</f>
        <v>11474320</v>
      </c>
      <c r="R228" s="514">
        <f>SUM(R230:R261)</f>
        <v>1603605</v>
      </c>
    </row>
    <row r="229" spans="1:20" s="517" customFormat="1" ht="3.95" customHeight="1">
      <c r="A229" s="515"/>
      <c r="B229" s="514"/>
      <c r="C229" s="514"/>
      <c r="D229" s="514"/>
      <c r="E229" s="514"/>
      <c r="F229" s="514"/>
      <c r="G229" s="515"/>
      <c r="H229" s="514"/>
      <c r="I229" s="514"/>
      <c r="J229" s="514"/>
      <c r="K229" s="514"/>
      <c r="L229" s="514"/>
      <c r="M229" s="515"/>
      <c r="N229" s="514"/>
      <c r="O229" s="514"/>
      <c r="P229" s="514"/>
      <c r="Q229" s="514"/>
      <c r="R229" s="514"/>
    </row>
    <row r="230" spans="1:20" s="522" customFormat="1" ht="9" customHeight="1">
      <c r="A230" s="518" t="s">
        <v>45</v>
      </c>
      <c r="B230" s="519">
        <f t="shared" ref="B230:F261" si="18">SUM(H230,N230)</f>
        <v>460237</v>
      </c>
      <c r="C230" s="519">
        <f t="shared" si="18"/>
        <v>26181</v>
      </c>
      <c r="D230" s="519">
        <f t="shared" si="18"/>
        <v>71461</v>
      </c>
      <c r="E230" s="519">
        <f t="shared" si="18"/>
        <v>344667</v>
      </c>
      <c r="F230" s="519">
        <f t="shared" si="18"/>
        <v>17928</v>
      </c>
      <c r="G230" s="519"/>
      <c r="H230" s="519">
        <f t="shared" ref="H230:H261" si="19">SUM(I230:L230)</f>
        <v>283185</v>
      </c>
      <c r="I230" s="520">
        <v>21382</v>
      </c>
      <c r="J230" s="520">
        <v>42551</v>
      </c>
      <c r="K230" s="520">
        <v>214399</v>
      </c>
      <c r="L230" s="520">
        <v>4853</v>
      </c>
      <c r="M230" s="518"/>
      <c r="N230" s="519">
        <f t="shared" ref="N230:N261" si="20">SUM(O230:R230)</f>
        <v>177052</v>
      </c>
      <c r="O230" s="520">
        <v>4799</v>
      </c>
      <c r="P230" s="520">
        <v>28910</v>
      </c>
      <c r="Q230" s="520">
        <v>130268</v>
      </c>
      <c r="R230" s="520">
        <v>13075</v>
      </c>
      <c r="T230" s="533"/>
    </row>
    <row r="231" spans="1:20" s="522" customFormat="1" ht="9" customHeight="1">
      <c r="A231" s="518" t="s">
        <v>46</v>
      </c>
      <c r="B231" s="519">
        <f t="shared" si="18"/>
        <v>1355057</v>
      </c>
      <c r="C231" s="520">
        <f t="shared" si="18"/>
        <v>80080</v>
      </c>
      <c r="D231" s="520">
        <f t="shared" si="18"/>
        <v>219008</v>
      </c>
      <c r="E231" s="520">
        <f t="shared" si="18"/>
        <v>1025277</v>
      </c>
      <c r="F231" s="520">
        <f t="shared" si="18"/>
        <v>30692</v>
      </c>
      <c r="G231" s="518"/>
      <c r="H231" s="519">
        <f t="shared" si="19"/>
        <v>852560</v>
      </c>
      <c r="I231" s="520">
        <v>65078</v>
      </c>
      <c r="J231" s="520">
        <v>137398</v>
      </c>
      <c r="K231" s="520">
        <v>640190</v>
      </c>
      <c r="L231" s="520">
        <v>9894</v>
      </c>
      <c r="M231" s="518"/>
      <c r="N231" s="519">
        <f t="shared" si="20"/>
        <v>502497</v>
      </c>
      <c r="O231" s="520">
        <v>15002</v>
      </c>
      <c r="P231" s="520">
        <v>81610</v>
      </c>
      <c r="Q231" s="520">
        <v>385087</v>
      </c>
      <c r="R231" s="520">
        <v>20798</v>
      </c>
    </row>
    <row r="232" spans="1:20" s="522" customFormat="1" ht="9" customHeight="1">
      <c r="A232" s="518" t="s">
        <v>47</v>
      </c>
      <c r="B232" s="519">
        <f t="shared" si="18"/>
        <v>297950</v>
      </c>
      <c r="C232" s="520">
        <f t="shared" si="18"/>
        <v>22954</v>
      </c>
      <c r="D232" s="520">
        <f t="shared" si="18"/>
        <v>56447</v>
      </c>
      <c r="E232" s="520">
        <f t="shared" si="18"/>
        <v>209574</v>
      </c>
      <c r="F232" s="520">
        <f t="shared" si="18"/>
        <v>8975</v>
      </c>
      <c r="G232" s="518"/>
      <c r="H232" s="519">
        <f t="shared" si="19"/>
        <v>183105</v>
      </c>
      <c r="I232" s="520">
        <v>17709</v>
      </c>
      <c r="J232" s="520">
        <v>34107</v>
      </c>
      <c r="K232" s="520">
        <v>128211</v>
      </c>
      <c r="L232" s="520">
        <v>3078</v>
      </c>
      <c r="M232" s="518"/>
      <c r="N232" s="519">
        <f t="shared" si="20"/>
        <v>114845</v>
      </c>
      <c r="O232" s="520">
        <v>5245</v>
      </c>
      <c r="P232" s="520">
        <v>22340</v>
      </c>
      <c r="Q232" s="520">
        <v>81363</v>
      </c>
      <c r="R232" s="520">
        <v>5897</v>
      </c>
    </row>
    <row r="233" spans="1:20" s="522" customFormat="1" ht="9" customHeight="1">
      <c r="A233" s="523" t="s">
        <v>48</v>
      </c>
      <c r="B233" s="524">
        <f t="shared" si="18"/>
        <v>361940</v>
      </c>
      <c r="C233" s="526">
        <f t="shared" si="18"/>
        <v>16455</v>
      </c>
      <c r="D233" s="526">
        <f t="shared" si="18"/>
        <v>98851</v>
      </c>
      <c r="E233" s="526">
        <f t="shared" si="18"/>
        <v>218194</v>
      </c>
      <c r="F233" s="526">
        <f t="shared" si="18"/>
        <v>28440</v>
      </c>
      <c r="G233" s="523"/>
      <c r="H233" s="524">
        <f t="shared" si="19"/>
        <v>232667</v>
      </c>
      <c r="I233" s="526">
        <v>13384</v>
      </c>
      <c r="J233" s="526">
        <v>64002</v>
      </c>
      <c r="K233" s="526">
        <v>140756</v>
      </c>
      <c r="L233" s="526">
        <v>14525</v>
      </c>
      <c r="M233" s="523"/>
      <c r="N233" s="524">
        <f t="shared" si="20"/>
        <v>129273</v>
      </c>
      <c r="O233" s="526">
        <v>3071</v>
      </c>
      <c r="P233" s="526">
        <v>34849</v>
      </c>
      <c r="Q233" s="526">
        <v>77438</v>
      </c>
      <c r="R233" s="526">
        <v>13915</v>
      </c>
    </row>
    <row r="234" spans="1:20" s="522" customFormat="1" ht="9" customHeight="1">
      <c r="A234" s="528" t="s">
        <v>49</v>
      </c>
      <c r="B234" s="529">
        <f t="shared" si="18"/>
        <v>1161387</v>
      </c>
      <c r="C234" s="531">
        <f t="shared" si="18"/>
        <v>56918</v>
      </c>
      <c r="D234" s="531">
        <f t="shared" si="18"/>
        <v>195623</v>
      </c>
      <c r="E234" s="531">
        <f t="shared" si="18"/>
        <v>864755</v>
      </c>
      <c r="F234" s="531">
        <f t="shared" si="18"/>
        <v>44091</v>
      </c>
      <c r="G234" s="528"/>
      <c r="H234" s="529">
        <f t="shared" si="19"/>
        <v>742863</v>
      </c>
      <c r="I234" s="531">
        <v>46867</v>
      </c>
      <c r="J234" s="531">
        <v>118880</v>
      </c>
      <c r="K234" s="531">
        <v>561622</v>
      </c>
      <c r="L234" s="531">
        <v>15494</v>
      </c>
      <c r="M234" s="528"/>
      <c r="N234" s="529">
        <f t="shared" si="20"/>
        <v>418524</v>
      </c>
      <c r="O234" s="531">
        <v>10051</v>
      </c>
      <c r="P234" s="531">
        <v>76743</v>
      </c>
      <c r="Q234" s="531">
        <v>303133</v>
      </c>
      <c r="R234" s="531">
        <v>28597</v>
      </c>
    </row>
    <row r="235" spans="1:20" s="522" customFormat="1" ht="9" customHeight="1">
      <c r="A235" s="528" t="s">
        <v>50</v>
      </c>
      <c r="B235" s="529">
        <f t="shared" si="18"/>
        <v>312435</v>
      </c>
      <c r="C235" s="531">
        <f t="shared" si="18"/>
        <v>18255</v>
      </c>
      <c r="D235" s="531">
        <f t="shared" si="18"/>
        <v>56120</v>
      </c>
      <c r="E235" s="531">
        <f t="shared" si="18"/>
        <v>220951</v>
      </c>
      <c r="F235" s="531">
        <f t="shared" si="18"/>
        <v>17109</v>
      </c>
      <c r="G235" s="528"/>
      <c r="H235" s="529">
        <f t="shared" si="19"/>
        <v>182737</v>
      </c>
      <c r="I235" s="531">
        <v>13062</v>
      </c>
      <c r="J235" s="531">
        <v>27588</v>
      </c>
      <c r="K235" s="531">
        <v>135356</v>
      </c>
      <c r="L235" s="531">
        <v>6731</v>
      </c>
      <c r="M235" s="528"/>
      <c r="N235" s="529">
        <f t="shared" si="20"/>
        <v>129698</v>
      </c>
      <c r="O235" s="531">
        <v>5193</v>
      </c>
      <c r="P235" s="531">
        <v>28532</v>
      </c>
      <c r="Q235" s="531">
        <v>85595</v>
      </c>
      <c r="R235" s="531">
        <v>10378</v>
      </c>
    </row>
    <row r="236" spans="1:20" s="522" customFormat="1" ht="9" customHeight="1">
      <c r="A236" s="528" t="s">
        <v>51</v>
      </c>
      <c r="B236" s="529">
        <f t="shared" si="18"/>
        <v>1895332</v>
      </c>
      <c r="C236" s="531">
        <f t="shared" si="18"/>
        <v>102590</v>
      </c>
      <c r="D236" s="531">
        <f t="shared" si="18"/>
        <v>652243</v>
      </c>
      <c r="E236" s="531">
        <f t="shared" si="18"/>
        <v>876786</v>
      </c>
      <c r="F236" s="531">
        <f t="shared" si="18"/>
        <v>263713</v>
      </c>
      <c r="G236" s="528"/>
      <c r="H236" s="529">
        <f t="shared" si="19"/>
        <v>1324818</v>
      </c>
      <c r="I236" s="531">
        <v>83222</v>
      </c>
      <c r="J236" s="531">
        <v>454947</v>
      </c>
      <c r="K236" s="531">
        <v>610573</v>
      </c>
      <c r="L236" s="531">
        <v>176076</v>
      </c>
      <c r="M236" s="528"/>
      <c r="N236" s="529">
        <f t="shared" si="20"/>
        <v>570514</v>
      </c>
      <c r="O236" s="531">
        <v>19368</v>
      </c>
      <c r="P236" s="531">
        <v>197296</v>
      </c>
      <c r="Q236" s="531">
        <v>266213</v>
      </c>
      <c r="R236" s="531">
        <v>87637</v>
      </c>
    </row>
    <row r="237" spans="1:20" s="522" customFormat="1" ht="9" customHeight="1">
      <c r="A237" s="523" t="s">
        <v>52</v>
      </c>
      <c r="B237" s="524">
        <f t="shared" si="18"/>
        <v>1285726</v>
      </c>
      <c r="C237" s="526">
        <f t="shared" si="18"/>
        <v>46475</v>
      </c>
      <c r="D237" s="526">
        <f t="shared" si="18"/>
        <v>263181</v>
      </c>
      <c r="E237" s="526">
        <f t="shared" si="18"/>
        <v>940654</v>
      </c>
      <c r="F237" s="526">
        <f t="shared" si="18"/>
        <v>35416</v>
      </c>
      <c r="G237" s="523"/>
      <c r="H237" s="524">
        <f t="shared" si="19"/>
        <v>864971</v>
      </c>
      <c r="I237" s="526">
        <v>42469</v>
      </c>
      <c r="J237" s="526">
        <v>190736</v>
      </c>
      <c r="K237" s="526">
        <v>613763</v>
      </c>
      <c r="L237" s="526">
        <v>18003</v>
      </c>
      <c r="M237" s="523"/>
      <c r="N237" s="524">
        <f t="shared" si="20"/>
        <v>420755</v>
      </c>
      <c r="O237" s="526">
        <v>4006</v>
      </c>
      <c r="P237" s="526">
        <v>72445</v>
      </c>
      <c r="Q237" s="526">
        <v>326891</v>
      </c>
      <c r="R237" s="526">
        <v>17413</v>
      </c>
    </row>
    <row r="238" spans="1:20" s="522" customFormat="1" ht="9" customHeight="1">
      <c r="A238" s="528" t="s">
        <v>53</v>
      </c>
      <c r="B238" s="529">
        <f t="shared" si="18"/>
        <v>3983951</v>
      </c>
      <c r="C238" s="531">
        <f t="shared" si="18"/>
        <v>171340</v>
      </c>
      <c r="D238" s="531">
        <f t="shared" si="18"/>
        <v>703468</v>
      </c>
      <c r="E238" s="531">
        <f t="shared" si="18"/>
        <v>2982080</v>
      </c>
      <c r="F238" s="531">
        <f t="shared" si="18"/>
        <v>127063</v>
      </c>
      <c r="G238" s="528"/>
      <c r="H238" s="529">
        <f t="shared" si="19"/>
        <v>2254844</v>
      </c>
      <c r="I238" s="531">
        <v>132718</v>
      </c>
      <c r="J238" s="531">
        <v>418276</v>
      </c>
      <c r="K238" s="531">
        <v>1657245</v>
      </c>
      <c r="L238" s="531">
        <v>46605</v>
      </c>
      <c r="M238" s="528"/>
      <c r="N238" s="529">
        <f t="shared" si="20"/>
        <v>1729107</v>
      </c>
      <c r="O238" s="531">
        <v>38622</v>
      </c>
      <c r="P238" s="531">
        <v>285192</v>
      </c>
      <c r="Q238" s="531">
        <v>1324835</v>
      </c>
      <c r="R238" s="531">
        <v>80458</v>
      </c>
    </row>
    <row r="239" spans="1:20" s="522" customFormat="1" ht="9" customHeight="1">
      <c r="A239" s="528" t="s">
        <v>54</v>
      </c>
      <c r="B239" s="529">
        <f t="shared" si="18"/>
        <v>631276</v>
      </c>
      <c r="C239" s="531">
        <f t="shared" si="18"/>
        <v>26304</v>
      </c>
      <c r="D239" s="531">
        <f t="shared" si="18"/>
        <v>130857</v>
      </c>
      <c r="E239" s="531">
        <f t="shared" si="18"/>
        <v>445321</v>
      </c>
      <c r="F239" s="531">
        <f t="shared" si="18"/>
        <v>28794</v>
      </c>
      <c r="G239" s="528"/>
      <c r="H239" s="529">
        <f t="shared" si="19"/>
        <v>408462</v>
      </c>
      <c r="I239" s="531">
        <v>22740</v>
      </c>
      <c r="J239" s="531">
        <v>82870</v>
      </c>
      <c r="K239" s="531">
        <v>288631</v>
      </c>
      <c r="L239" s="531">
        <v>14221</v>
      </c>
      <c r="M239" s="528"/>
      <c r="N239" s="529">
        <f t="shared" si="20"/>
        <v>222814</v>
      </c>
      <c r="O239" s="531">
        <v>3564</v>
      </c>
      <c r="P239" s="531">
        <v>47987</v>
      </c>
      <c r="Q239" s="531">
        <v>156690</v>
      </c>
      <c r="R239" s="531">
        <v>14573</v>
      </c>
    </row>
    <row r="240" spans="1:20" s="522" customFormat="1" ht="9" customHeight="1">
      <c r="A240" s="528" t="s">
        <v>55</v>
      </c>
      <c r="B240" s="529">
        <f t="shared" si="18"/>
        <v>2162496</v>
      </c>
      <c r="C240" s="531">
        <f t="shared" si="18"/>
        <v>106567</v>
      </c>
      <c r="D240" s="531">
        <f t="shared" si="18"/>
        <v>467926</v>
      </c>
      <c r="E240" s="531">
        <f t="shared" si="18"/>
        <v>1459368</v>
      </c>
      <c r="F240" s="531">
        <f t="shared" si="18"/>
        <v>128635</v>
      </c>
      <c r="G240" s="528"/>
      <c r="H240" s="529">
        <f t="shared" si="19"/>
        <v>1309231</v>
      </c>
      <c r="I240" s="531">
        <v>89190</v>
      </c>
      <c r="J240" s="531">
        <v>260418</v>
      </c>
      <c r="K240" s="531">
        <v>908686</v>
      </c>
      <c r="L240" s="531">
        <v>50937</v>
      </c>
      <c r="M240" s="528"/>
      <c r="N240" s="529">
        <f t="shared" si="20"/>
        <v>853265</v>
      </c>
      <c r="O240" s="531">
        <v>17377</v>
      </c>
      <c r="P240" s="531">
        <v>207508</v>
      </c>
      <c r="Q240" s="531">
        <v>550682</v>
      </c>
      <c r="R240" s="531">
        <v>77698</v>
      </c>
      <c r="S240" s="552"/>
      <c r="T240" s="552"/>
    </row>
    <row r="241" spans="1:20" s="522" customFormat="1" ht="9" customHeight="1">
      <c r="A241" s="523" t="s">
        <v>56</v>
      </c>
      <c r="B241" s="524">
        <f t="shared" si="18"/>
        <v>1401937</v>
      </c>
      <c r="C241" s="526">
        <f t="shared" si="18"/>
        <v>55461</v>
      </c>
      <c r="D241" s="526">
        <f t="shared" si="18"/>
        <v>529369</v>
      </c>
      <c r="E241" s="526">
        <f t="shared" si="18"/>
        <v>619670</v>
      </c>
      <c r="F241" s="526">
        <f t="shared" si="18"/>
        <v>197437</v>
      </c>
      <c r="G241" s="523"/>
      <c r="H241" s="524">
        <f t="shared" si="19"/>
        <v>836599</v>
      </c>
      <c r="I241" s="526">
        <v>41697</v>
      </c>
      <c r="J241" s="526">
        <v>321121</v>
      </c>
      <c r="K241" s="526">
        <v>377556</v>
      </c>
      <c r="L241" s="526">
        <v>96225</v>
      </c>
      <c r="M241" s="523"/>
      <c r="N241" s="524">
        <f t="shared" si="20"/>
        <v>565338</v>
      </c>
      <c r="O241" s="526">
        <v>13764</v>
      </c>
      <c r="P241" s="526">
        <v>208248</v>
      </c>
      <c r="Q241" s="526">
        <v>242114</v>
      </c>
      <c r="R241" s="526">
        <v>101212</v>
      </c>
      <c r="S241" s="552"/>
      <c r="T241" s="552"/>
    </row>
    <row r="242" spans="1:20" s="522" customFormat="1" ht="9" customHeight="1">
      <c r="A242" s="528" t="s">
        <v>57</v>
      </c>
      <c r="B242" s="529">
        <f t="shared" si="18"/>
        <v>1039209</v>
      </c>
      <c r="C242" s="531">
        <f t="shared" si="18"/>
        <v>55071</v>
      </c>
      <c r="D242" s="531">
        <f t="shared" si="18"/>
        <v>253488</v>
      </c>
      <c r="E242" s="531">
        <f t="shared" si="18"/>
        <v>661758</v>
      </c>
      <c r="F242" s="531">
        <f t="shared" si="18"/>
        <v>68892</v>
      </c>
      <c r="G242" s="528"/>
      <c r="H242" s="529">
        <f t="shared" si="19"/>
        <v>650443</v>
      </c>
      <c r="I242" s="531">
        <v>44958</v>
      </c>
      <c r="J242" s="531">
        <v>157587</v>
      </c>
      <c r="K242" s="531">
        <v>424894</v>
      </c>
      <c r="L242" s="531">
        <v>23004</v>
      </c>
      <c r="M242" s="528"/>
      <c r="N242" s="529">
        <f t="shared" si="20"/>
        <v>388766</v>
      </c>
      <c r="O242" s="531">
        <v>10113</v>
      </c>
      <c r="P242" s="531">
        <v>95901</v>
      </c>
      <c r="Q242" s="531">
        <v>236864</v>
      </c>
      <c r="R242" s="531">
        <v>45888</v>
      </c>
      <c r="S242" s="552"/>
      <c r="T242" s="552"/>
    </row>
    <row r="243" spans="1:20" s="522" customFormat="1" ht="9" customHeight="1">
      <c r="A243" s="528" t="s">
        <v>58</v>
      </c>
      <c r="B243" s="529">
        <f t="shared" si="18"/>
        <v>3200368</v>
      </c>
      <c r="C243" s="531">
        <f t="shared" si="18"/>
        <v>198421</v>
      </c>
      <c r="D243" s="531">
        <f t="shared" si="18"/>
        <v>635217</v>
      </c>
      <c r="E243" s="531">
        <f t="shared" si="18"/>
        <v>2185494</v>
      </c>
      <c r="F243" s="531">
        <f t="shared" si="18"/>
        <v>181236</v>
      </c>
      <c r="G243" s="528"/>
      <c r="H243" s="529">
        <f t="shared" si="19"/>
        <v>1945269</v>
      </c>
      <c r="I243" s="531">
        <v>162633</v>
      </c>
      <c r="J243" s="531">
        <v>376529</v>
      </c>
      <c r="K243" s="531">
        <v>1349710</v>
      </c>
      <c r="L243" s="531">
        <v>56397</v>
      </c>
      <c r="M243" s="528"/>
      <c r="N243" s="529">
        <f t="shared" si="20"/>
        <v>1255099</v>
      </c>
      <c r="O243" s="531">
        <v>35788</v>
      </c>
      <c r="P243" s="531">
        <v>258688</v>
      </c>
      <c r="Q243" s="531">
        <v>835784</v>
      </c>
      <c r="R243" s="531">
        <v>124839</v>
      </c>
      <c r="S243" s="552"/>
      <c r="T243" s="552"/>
    </row>
    <row r="244" spans="1:20" s="522" customFormat="1" ht="9" customHeight="1">
      <c r="A244" s="528" t="s">
        <v>59</v>
      </c>
      <c r="B244" s="529">
        <f t="shared" si="18"/>
        <v>6389317</v>
      </c>
      <c r="C244" s="531">
        <f t="shared" si="18"/>
        <v>257984</v>
      </c>
      <c r="D244" s="531">
        <f t="shared" si="18"/>
        <v>1316885</v>
      </c>
      <c r="E244" s="531">
        <f t="shared" si="18"/>
        <v>4572551</v>
      </c>
      <c r="F244" s="531">
        <f t="shared" si="18"/>
        <v>241897</v>
      </c>
      <c r="G244" s="528"/>
      <c r="H244" s="529">
        <f t="shared" si="19"/>
        <v>4120825</v>
      </c>
      <c r="I244" s="531">
        <v>210613</v>
      </c>
      <c r="J244" s="531">
        <v>832470</v>
      </c>
      <c r="K244" s="531">
        <v>3007365</v>
      </c>
      <c r="L244" s="531">
        <v>70377</v>
      </c>
      <c r="M244" s="528"/>
      <c r="N244" s="529">
        <f t="shared" si="20"/>
        <v>2268492</v>
      </c>
      <c r="O244" s="531">
        <v>47371</v>
      </c>
      <c r="P244" s="531">
        <v>484415</v>
      </c>
      <c r="Q244" s="531">
        <v>1565186</v>
      </c>
      <c r="R244" s="531">
        <v>171520</v>
      </c>
      <c r="S244" s="552"/>
      <c r="T244" s="552"/>
    </row>
    <row r="245" spans="1:20" s="522" customFormat="1" ht="9" customHeight="1">
      <c r="A245" s="523" t="s">
        <v>60</v>
      </c>
      <c r="B245" s="524">
        <f t="shared" si="18"/>
        <v>1840201</v>
      </c>
      <c r="C245" s="526">
        <f t="shared" si="18"/>
        <v>136513</v>
      </c>
      <c r="D245" s="526">
        <f t="shared" si="18"/>
        <v>446413</v>
      </c>
      <c r="E245" s="526">
        <f t="shared" si="18"/>
        <v>1098253</v>
      </c>
      <c r="F245" s="526">
        <f t="shared" si="18"/>
        <v>159022</v>
      </c>
      <c r="G245" s="523"/>
      <c r="H245" s="524">
        <f t="shared" si="19"/>
        <v>1188015</v>
      </c>
      <c r="I245" s="526">
        <v>116491</v>
      </c>
      <c r="J245" s="526">
        <v>255946</v>
      </c>
      <c r="K245" s="526">
        <v>733748</v>
      </c>
      <c r="L245" s="526">
        <v>81830</v>
      </c>
      <c r="M245" s="523"/>
      <c r="N245" s="524">
        <f t="shared" si="20"/>
        <v>652186</v>
      </c>
      <c r="O245" s="526">
        <v>20022</v>
      </c>
      <c r="P245" s="526">
        <v>190467</v>
      </c>
      <c r="Q245" s="526">
        <v>364505</v>
      </c>
      <c r="R245" s="526">
        <v>77192</v>
      </c>
      <c r="S245" s="552"/>
      <c r="T245" s="552"/>
    </row>
    <row r="246" spans="1:20" s="522" customFormat="1" ht="9" customHeight="1">
      <c r="A246" s="528" t="s">
        <v>61</v>
      </c>
      <c r="B246" s="529">
        <f t="shared" si="18"/>
        <v>759888</v>
      </c>
      <c r="C246" s="531">
        <f t="shared" si="18"/>
        <v>29842</v>
      </c>
      <c r="D246" s="531">
        <f t="shared" si="18"/>
        <v>186490</v>
      </c>
      <c r="E246" s="531">
        <f t="shared" si="18"/>
        <v>502469</v>
      </c>
      <c r="F246" s="531">
        <f t="shared" si="18"/>
        <v>41087</v>
      </c>
      <c r="G246" s="528"/>
      <c r="H246" s="529">
        <f t="shared" si="19"/>
        <v>459780</v>
      </c>
      <c r="I246" s="531">
        <v>24618</v>
      </c>
      <c r="J246" s="531">
        <v>110484</v>
      </c>
      <c r="K246" s="531">
        <v>309596</v>
      </c>
      <c r="L246" s="531">
        <v>15082</v>
      </c>
      <c r="M246" s="528"/>
      <c r="N246" s="529">
        <f t="shared" si="20"/>
        <v>300108</v>
      </c>
      <c r="O246" s="531">
        <v>5224</v>
      </c>
      <c r="P246" s="531">
        <v>76006</v>
      </c>
      <c r="Q246" s="531">
        <v>192873</v>
      </c>
      <c r="R246" s="531">
        <v>26005</v>
      </c>
    </row>
    <row r="247" spans="1:20" s="522" customFormat="1" ht="9" customHeight="1">
      <c r="A247" s="528" t="s">
        <v>62</v>
      </c>
      <c r="B247" s="529">
        <f t="shared" si="18"/>
        <v>479295</v>
      </c>
      <c r="C247" s="531">
        <f t="shared" si="18"/>
        <v>28732</v>
      </c>
      <c r="D247" s="531">
        <f t="shared" si="18"/>
        <v>123976</v>
      </c>
      <c r="E247" s="531">
        <f t="shared" si="18"/>
        <v>289134</v>
      </c>
      <c r="F247" s="531">
        <f t="shared" si="18"/>
        <v>37453</v>
      </c>
      <c r="G247" s="528"/>
      <c r="H247" s="529">
        <f t="shared" si="19"/>
        <v>295618</v>
      </c>
      <c r="I247" s="531">
        <v>23013</v>
      </c>
      <c r="J247" s="531">
        <v>77803</v>
      </c>
      <c r="K247" s="531">
        <v>173956</v>
      </c>
      <c r="L247" s="531">
        <v>20846</v>
      </c>
      <c r="M247" s="528"/>
      <c r="N247" s="529">
        <f t="shared" si="20"/>
        <v>183677</v>
      </c>
      <c r="O247" s="531">
        <v>5719</v>
      </c>
      <c r="P247" s="531">
        <v>46173</v>
      </c>
      <c r="Q247" s="531">
        <v>115178</v>
      </c>
      <c r="R247" s="531">
        <v>16607</v>
      </c>
    </row>
    <row r="248" spans="1:20" s="522" customFormat="1" ht="9" customHeight="1">
      <c r="A248" s="528" t="s">
        <v>63</v>
      </c>
      <c r="B248" s="529">
        <f t="shared" si="18"/>
        <v>2066527</v>
      </c>
      <c r="C248" s="531">
        <f t="shared" si="18"/>
        <v>82506</v>
      </c>
      <c r="D248" s="531">
        <f t="shared" si="18"/>
        <v>337836</v>
      </c>
      <c r="E248" s="531">
        <f t="shared" si="18"/>
        <v>1588593</v>
      </c>
      <c r="F248" s="531">
        <f t="shared" si="18"/>
        <v>57592</v>
      </c>
      <c r="G248" s="528"/>
      <c r="H248" s="529">
        <f t="shared" si="19"/>
        <v>1296774</v>
      </c>
      <c r="I248" s="531">
        <v>71205</v>
      </c>
      <c r="J248" s="531">
        <v>212963</v>
      </c>
      <c r="K248" s="531">
        <v>992676</v>
      </c>
      <c r="L248" s="531">
        <v>19930</v>
      </c>
      <c r="M248" s="528"/>
      <c r="N248" s="529">
        <f t="shared" si="20"/>
        <v>769753</v>
      </c>
      <c r="O248" s="531">
        <v>11301</v>
      </c>
      <c r="P248" s="531">
        <v>124873</v>
      </c>
      <c r="Q248" s="531">
        <v>595917</v>
      </c>
      <c r="R248" s="531">
        <v>37662</v>
      </c>
    </row>
    <row r="249" spans="1:20" s="522" customFormat="1" ht="9" customHeight="1">
      <c r="A249" s="523" t="s">
        <v>64</v>
      </c>
      <c r="B249" s="524">
        <f t="shared" si="18"/>
        <v>1572960</v>
      </c>
      <c r="C249" s="526">
        <f t="shared" si="18"/>
        <v>56787</v>
      </c>
      <c r="D249" s="526">
        <f t="shared" si="18"/>
        <v>634595</v>
      </c>
      <c r="E249" s="526">
        <f t="shared" si="18"/>
        <v>652889</v>
      </c>
      <c r="F249" s="526">
        <f t="shared" si="18"/>
        <v>228689</v>
      </c>
      <c r="G249" s="523"/>
      <c r="H249" s="524">
        <f t="shared" si="19"/>
        <v>951315</v>
      </c>
      <c r="I249" s="526">
        <v>46680</v>
      </c>
      <c r="J249" s="526">
        <v>399416</v>
      </c>
      <c r="K249" s="526">
        <v>401417</v>
      </c>
      <c r="L249" s="526">
        <v>103802</v>
      </c>
      <c r="M249" s="523"/>
      <c r="N249" s="524">
        <f t="shared" si="20"/>
        <v>621645</v>
      </c>
      <c r="O249" s="526">
        <v>10107</v>
      </c>
      <c r="P249" s="526">
        <v>235179</v>
      </c>
      <c r="Q249" s="526">
        <v>251472</v>
      </c>
      <c r="R249" s="526">
        <v>124887</v>
      </c>
    </row>
    <row r="250" spans="1:20" s="522" customFormat="1" ht="9" customHeight="1">
      <c r="A250" s="528" t="s">
        <v>65</v>
      </c>
      <c r="B250" s="529">
        <f t="shared" si="18"/>
        <v>2351749</v>
      </c>
      <c r="C250" s="531">
        <f t="shared" si="18"/>
        <v>102388</v>
      </c>
      <c r="D250" s="531">
        <f t="shared" si="18"/>
        <v>574875</v>
      </c>
      <c r="E250" s="531">
        <f t="shared" si="18"/>
        <v>1400505</v>
      </c>
      <c r="F250" s="531">
        <f t="shared" si="18"/>
        <v>273981</v>
      </c>
      <c r="G250" s="528"/>
      <c r="H250" s="529">
        <f t="shared" si="19"/>
        <v>1401969</v>
      </c>
      <c r="I250" s="531">
        <v>87023</v>
      </c>
      <c r="J250" s="531">
        <v>353513</v>
      </c>
      <c r="K250" s="531">
        <v>862858</v>
      </c>
      <c r="L250" s="531">
        <v>98575</v>
      </c>
      <c r="M250" s="528"/>
      <c r="N250" s="529">
        <f t="shared" si="20"/>
        <v>949780</v>
      </c>
      <c r="O250" s="531">
        <v>15365</v>
      </c>
      <c r="P250" s="531">
        <v>221362</v>
      </c>
      <c r="Q250" s="531">
        <v>537647</v>
      </c>
      <c r="R250" s="531">
        <v>175406</v>
      </c>
    </row>
    <row r="251" spans="1:20" s="522" customFormat="1" ht="9" customHeight="1">
      <c r="A251" s="528" t="s">
        <v>66</v>
      </c>
      <c r="B251" s="529">
        <f t="shared" si="18"/>
        <v>725897</v>
      </c>
      <c r="C251" s="531">
        <f t="shared" si="18"/>
        <v>33311</v>
      </c>
      <c r="D251" s="531">
        <f t="shared" si="18"/>
        <v>134816</v>
      </c>
      <c r="E251" s="531">
        <f t="shared" si="18"/>
        <v>526660</v>
      </c>
      <c r="F251" s="531">
        <f t="shared" si="18"/>
        <v>31110</v>
      </c>
      <c r="G251" s="528"/>
      <c r="H251" s="529">
        <f t="shared" si="19"/>
        <v>440048</v>
      </c>
      <c r="I251" s="531">
        <v>25649</v>
      </c>
      <c r="J251" s="531">
        <v>90598</v>
      </c>
      <c r="K251" s="531">
        <v>308722</v>
      </c>
      <c r="L251" s="531">
        <v>15079</v>
      </c>
      <c r="M251" s="528"/>
      <c r="N251" s="529">
        <f t="shared" si="20"/>
        <v>285849</v>
      </c>
      <c r="O251" s="531">
        <v>7662</v>
      </c>
      <c r="P251" s="531">
        <v>44218</v>
      </c>
      <c r="Q251" s="531">
        <v>217938</v>
      </c>
      <c r="R251" s="531">
        <v>16031</v>
      </c>
    </row>
    <row r="252" spans="1:20" s="522" customFormat="1" ht="9" customHeight="1">
      <c r="A252" s="528" t="s">
        <v>67</v>
      </c>
      <c r="B252" s="529">
        <f t="shared" si="18"/>
        <v>670808</v>
      </c>
      <c r="C252" s="531">
        <f t="shared" si="18"/>
        <v>41205</v>
      </c>
      <c r="D252" s="531">
        <f t="shared" si="18"/>
        <v>121153</v>
      </c>
      <c r="E252" s="531">
        <f t="shared" si="18"/>
        <v>470899</v>
      </c>
      <c r="F252" s="531">
        <f t="shared" si="18"/>
        <v>37551</v>
      </c>
      <c r="G252" s="528"/>
      <c r="H252" s="529">
        <f t="shared" si="19"/>
        <v>414728</v>
      </c>
      <c r="I252" s="531">
        <v>29223</v>
      </c>
      <c r="J252" s="531">
        <v>73119</v>
      </c>
      <c r="K252" s="531">
        <v>297139</v>
      </c>
      <c r="L252" s="531">
        <v>15247</v>
      </c>
      <c r="M252" s="528"/>
      <c r="N252" s="529">
        <f t="shared" si="20"/>
        <v>256080</v>
      </c>
      <c r="O252" s="531">
        <v>11982</v>
      </c>
      <c r="P252" s="531">
        <v>48034</v>
      </c>
      <c r="Q252" s="531">
        <v>173760</v>
      </c>
      <c r="R252" s="531">
        <v>22304</v>
      </c>
    </row>
    <row r="253" spans="1:20" s="522" customFormat="1" ht="9" customHeight="1">
      <c r="A253" s="523" t="s">
        <v>68</v>
      </c>
      <c r="B253" s="524">
        <f t="shared" si="18"/>
        <v>1007501</v>
      </c>
      <c r="C253" s="526">
        <f t="shared" si="18"/>
        <v>44559</v>
      </c>
      <c r="D253" s="526">
        <f t="shared" si="18"/>
        <v>231423</v>
      </c>
      <c r="E253" s="526">
        <f t="shared" si="18"/>
        <v>667634</v>
      </c>
      <c r="F253" s="526">
        <f t="shared" si="18"/>
        <v>63885</v>
      </c>
      <c r="G253" s="523"/>
      <c r="H253" s="524">
        <f t="shared" si="19"/>
        <v>628803</v>
      </c>
      <c r="I253" s="526">
        <v>36653</v>
      </c>
      <c r="J253" s="526">
        <v>150548</v>
      </c>
      <c r="K253" s="526">
        <v>413233</v>
      </c>
      <c r="L253" s="526">
        <v>28369</v>
      </c>
      <c r="M253" s="523"/>
      <c r="N253" s="524">
        <f t="shared" si="20"/>
        <v>378698</v>
      </c>
      <c r="O253" s="526">
        <v>7906</v>
      </c>
      <c r="P253" s="526">
        <v>80875</v>
      </c>
      <c r="Q253" s="526">
        <v>254401</v>
      </c>
      <c r="R253" s="526">
        <v>35516</v>
      </c>
    </row>
    <row r="254" spans="1:20" s="522" customFormat="1" ht="9" customHeight="1">
      <c r="A254" s="528" t="s">
        <v>69</v>
      </c>
      <c r="B254" s="529">
        <f t="shared" si="18"/>
        <v>1182454</v>
      </c>
      <c r="C254" s="531">
        <f t="shared" si="18"/>
        <v>91331</v>
      </c>
      <c r="D254" s="531">
        <f t="shared" si="18"/>
        <v>222408</v>
      </c>
      <c r="E254" s="531">
        <f t="shared" si="18"/>
        <v>798991</v>
      </c>
      <c r="F254" s="531">
        <f t="shared" si="18"/>
        <v>69724</v>
      </c>
      <c r="G254" s="528"/>
      <c r="H254" s="529">
        <f t="shared" si="19"/>
        <v>741826</v>
      </c>
      <c r="I254" s="531">
        <v>72382</v>
      </c>
      <c r="J254" s="531">
        <v>123422</v>
      </c>
      <c r="K254" s="531">
        <v>513628</v>
      </c>
      <c r="L254" s="531">
        <v>32394</v>
      </c>
      <c r="M254" s="528"/>
      <c r="N254" s="529">
        <f t="shared" si="20"/>
        <v>440628</v>
      </c>
      <c r="O254" s="531">
        <v>18949</v>
      </c>
      <c r="P254" s="531">
        <v>98986</v>
      </c>
      <c r="Q254" s="531">
        <v>285363</v>
      </c>
      <c r="R254" s="531">
        <v>37330</v>
      </c>
    </row>
    <row r="255" spans="1:20" s="522" customFormat="1" ht="9" customHeight="1">
      <c r="A255" s="528" t="s">
        <v>70</v>
      </c>
      <c r="B255" s="529">
        <f t="shared" si="18"/>
        <v>1109746</v>
      </c>
      <c r="C255" s="531">
        <f t="shared" si="18"/>
        <v>59446</v>
      </c>
      <c r="D255" s="531">
        <f t="shared" si="18"/>
        <v>195539</v>
      </c>
      <c r="E255" s="531">
        <f t="shared" si="18"/>
        <v>815720</v>
      </c>
      <c r="F255" s="531">
        <f t="shared" si="18"/>
        <v>39041</v>
      </c>
      <c r="G255" s="528"/>
      <c r="H255" s="529">
        <f t="shared" si="19"/>
        <v>681856</v>
      </c>
      <c r="I255" s="531">
        <v>49631</v>
      </c>
      <c r="J255" s="531">
        <v>114400</v>
      </c>
      <c r="K255" s="531">
        <v>504510</v>
      </c>
      <c r="L255" s="531">
        <v>13315</v>
      </c>
      <c r="M255" s="528"/>
      <c r="N255" s="529">
        <f t="shared" si="20"/>
        <v>427890</v>
      </c>
      <c r="O255" s="531">
        <v>9815</v>
      </c>
      <c r="P255" s="531">
        <v>81139</v>
      </c>
      <c r="Q255" s="531">
        <v>311210</v>
      </c>
      <c r="R255" s="531">
        <v>25726</v>
      </c>
    </row>
    <row r="256" spans="1:20" s="522" customFormat="1" ht="9" customHeight="1">
      <c r="A256" s="528" t="s">
        <v>71</v>
      </c>
      <c r="B256" s="529">
        <f t="shared" si="18"/>
        <v>866873</v>
      </c>
      <c r="C256" s="531">
        <f t="shared" si="18"/>
        <v>43737</v>
      </c>
      <c r="D256" s="531">
        <f t="shared" si="18"/>
        <v>176818</v>
      </c>
      <c r="E256" s="531">
        <f t="shared" si="18"/>
        <v>604447</v>
      </c>
      <c r="F256" s="531">
        <f t="shared" si="18"/>
        <v>41871</v>
      </c>
      <c r="G256" s="528"/>
      <c r="H256" s="529">
        <f t="shared" si="19"/>
        <v>577438</v>
      </c>
      <c r="I256" s="531">
        <v>36421</v>
      </c>
      <c r="J256" s="531">
        <v>102574</v>
      </c>
      <c r="K256" s="531">
        <v>416571</v>
      </c>
      <c r="L256" s="531">
        <v>21872</v>
      </c>
      <c r="M256" s="528"/>
      <c r="N256" s="529">
        <f t="shared" si="20"/>
        <v>289435</v>
      </c>
      <c r="O256" s="531">
        <v>7316</v>
      </c>
      <c r="P256" s="531">
        <v>74244</v>
      </c>
      <c r="Q256" s="531">
        <v>187876</v>
      </c>
      <c r="R256" s="531">
        <v>19999</v>
      </c>
    </row>
    <row r="257" spans="1:20" s="522" customFormat="1" ht="9" customHeight="1">
      <c r="A257" s="523" t="s">
        <v>72</v>
      </c>
      <c r="B257" s="524">
        <f t="shared" si="18"/>
        <v>1383409</v>
      </c>
      <c r="C257" s="526">
        <f t="shared" si="18"/>
        <v>57251</v>
      </c>
      <c r="D257" s="526">
        <f t="shared" si="18"/>
        <v>272823</v>
      </c>
      <c r="E257" s="526">
        <f t="shared" si="18"/>
        <v>995602</v>
      </c>
      <c r="F257" s="526">
        <f t="shared" si="18"/>
        <v>57733</v>
      </c>
      <c r="G257" s="523"/>
      <c r="H257" s="524">
        <f t="shared" si="19"/>
        <v>843132</v>
      </c>
      <c r="I257" s="526">
        <v>44719</v>
      </c>
      <c r="J257" s="526">
        <v>164710</v>
      </c>
      <c r="K257" s="526">
        <v>605520</v>
      </c>
      <c r="L257" s="526">
        <v>28183</v>
      </c>
      <c r="M257" s="523"/>
      <c r="N257" s="524">
        <f t="shared" si="20"/>
        <v>540277</v>
      </c>
      <c r="O257" s="526">
        <v>12532</v>
      </c>
      <c r="P257" s="526">
        <v>108113</v>
      </c>
      <c r="Q257" s="526">
        <v>390082</v>
      </c>
      <c r="R257" s="526">
        <v>29550</v>
      </c>
    </row>
    <row r="258" spans="1:20" s="522" customFormat="1" ht="9" customHeight="1">
      <c r="A258" s="528" t="s">
        <v>73</v>
      </c>
      <c r="B258" s="529">
        <f t="shared" si="18"/>
        <v>455802</v>
      </c>
      <c r="C258" s="531">
        <f t="shared" si="18"/>
        <v>19013</v>
      </c>
      <c r="D258" s="531">
        <f t="shared" si="18"/>
        <v>108768</v>
      </c>
      <c r="E258" s="531">
        <f t="shared" si="18"/>
        <v>292022</v>
      </c>
      <c r="F258" s="531">
        <f t="shared" si="18"/>
        <v>35999</v>
      </c>
      <c r="G258" s="528"/>
      <c r="H258" s="529">
        <f t="shared" si="19"/>
        <v>282715</v>
      </c>
      <c r="I258" s="531">
        <v>15943</v>
      </c>
      <c r="J258" s="531">
        <v>68178</v>
      </c>
      <c r="K258" s="531">
        <v>183216</v>
      </c>
      <c r="L258" s="531">
        <v>15378</v>
      </c>
      <c r="M258" s="528"/>
      <c r="N258" s="529">
        <f t="shared" si="20"/>
        <v>173087</v>
      </c>
      <c r="O258" s="531">
        <v>3070</v>
      </c>
      <c r="P258" s="531">
        <v>40590</v>
      </c>
      <c r="Q258" s="531">
        <v>108806</v>
      </c>
      <c r="R258" s="531">
        <v>20621</v>
      </c>
    </row>
    <row r="259" spans="1:20" s="522" customFormat="1" ht="9" customHeight="1">
      <c r="A259" s="528" t="s">
        <v>74</v>
      </c>
      <c r="B259" s="529">
        <f t="shared" si="18"/>
        <v>2985245</v>
      </c>
      <c r="C259" s="531">
        <f t="shared" si="18"/>
        <v>151186</v>
      </c>
      <c r="D259" s="531">
        <f t="shared" si="18"/>
        <v>858529</v>
      </c>
      <c r="E259" s="531">
        <f t="shared" si="18"/>
        <v>1831430</v>
      </c>
      <c r="F259" s="531">
        <f t="shared" si="18"/>
        <v>144100</v>
      </c>
      <c r="G259" s="528"/>
      <c r="H259" s="529">
        <f t="shared" si="19"/>
        <v>1987618</v>
      </c>
      <c r="I259" s="531">
        <v>119412</v>
      </c>
      <c r="J259" s="531">
        <v>536764</v>
      </c>
      <c r="K259" s="531">
        <v>1254421</v>
      </c>
      <c r="L259" s="531">
        <v>77021</v>
      </c>
      <c r="M259" s="528"/>
      <c r="N259" s="529">
        <f t="shared" si="20"/>
        <v>997627</v>
      </c>
      <c r="O259" s="531">
        <v>31774</v>
      </c>
      <c r="P259" s="531">
        <v>321765</v>
      </c>
      <c r="Q259" s="531">
        <v>577009</v>
      </c>
      <c r="R259" s="531">
        <v>67079</v>
      </c>
    </row>
    <row r="260" spans="1:20" s="522" customFormat="1" ht="9" customHeight="1">
      <c r="A260" s="528" t="s">
        <v>75</v>
      </c>
      <c r="B260" s="529">
        <f t="shared" si="18"/>
        <v>926605</v>
      </c>
      <c r="C260" s="531">
        <f t="shared" si="18"/>
        <v>46274</v>
      </c>
      <c r="D260" s="531">
        <f t="shared" si="18"/>
        <v>240193</v>
      </c>
      <c r="E260" s="531">
        <f t="shared" si="18"/>
        <v>590484</v>
      </c>
      <c r="F260" s="531">
        <f t="shared" si="18"/>
        <v>49654</v>
      </c>
      <c r="G260" s="528"/>
      <c r="H260" s="529">
        <f t="shared" si="19"/>
        <v>563643</v>
      </c>
      <c r="I260" s="531">
        <v>37559</v>
      </c>
      <c r="J260" s="531">
        <v>139147</v>
      </c>
      <c r="K260" s="531">
        <v>367856</v>
      </c>
      <c r="L260" s="531">
        <v>19081</v>
      </c>
      <c r="M260" s="528"/>
      <c r="N260" s="529">
        <f t="shared" si="20"/>
        <v>362962</v>
      </c>
      <c r="O260" s="531">
        <v>8715</v>
      </c>
      <c r="P260" s="531">
        <v>101046</v>
      </c>
      <c r="Q260" s="531">
        <v>222628</v>
      </c>
      <c r="R260" s="531">
        <v>30573</v>
      </c>
    </row>
    <row r="261" spans="1:20" s="522" customFormat="1" ht="9" customHeight="1">
      <c r="A261" s="523" t="s">
        <v>76</v>
      </c>
      <c r="B261" s="524">
        <f t="shared" si="18"/>
        <v>568008</v>
      </c>
      <c r="C261" s="526">
        <f t="shared" si="18"/>
        <v>25503</v>
      </c>
      <c r="D261" s="526">
        <f t="shared" si="18"/>
        <v>138346</v>
      </c>
      <c r="E261" s="526">
        <f t="shared" si="18"/>
        <v>342418</v>
      </c>
      <c r="F261" s="526">
        <f t="shared" si="18"/>
        <v>61741</v>
      </c>
      <c r="G261" s="523"/>
      <c r="H261" s="524">
        <f t="shared" si="19"/>
        <v>368560</v>
      </c>
      <c r="I261" s="526">
        <v>21273</v>
      </c>
      <c r="J261" s="526">
        <v>89859</v>
      </c>
      <c r="K261" s="526">
        <v>222906</v>
      </c>
      <c r="L261" s="526">
        <v>34522</v>
      </c>
      <c r="M261" s="523"/>
      <c r="N261" s="524">
        <f t="shared" si="20"/>
        <v>199448</v>
      </c>
      <c r="O261" s="526">
        <v>4230</v>
      </c>
      <c r="P261" s="526">
        <v>48487</v>
      </c>
      <c r="Q261" s="526">
        <v>119512</v>
      </c>
      <c r="R261" s="526">
        <v>27219</v>
      </c>
    </row>
    <row r="262" spans="1:20" s="522" customFormat="1" ht="9" customHeight="1">
      <c r="A262" s="528"/>
      <c r="B262" s="528"/>
      <c r="C262" s="529"/>
      <c r="D262" s="529"/>
      <c r="E262" s="529"/>
      <c r="F262" s="529"/>
      <c r="G262" s="528"/>
      <c r="H262" s="528"/>
      <c r="I262" s="529"/>
      <c r="J262" s="529"/>
      <c r="K262" s="529"/>
      <c r="L262" s="529"/>
      <c r="M262" s="528"/>
      <c r="N262" s="528"/>
      <c r="O262" s="529"/>
      <c r="P262" s="529"/>
      <c r="Q262" s="529"/>
      <c r="R262" s="529"/>
      <c r="T262" s="529"/>
    </row>
    <row r="263" spans="1:20" ht="9" customHeight="1">
      <c r="A263" s="513">
        <v>2012</v>
      </c>
      <c r="B263" s="514"/>
      <c r="C263" s="514"/>
      <c r="D263" s="514"/>
      <c r="E263" s="514"/>
      <c r="F263" s="514"/>
      <c r="G263" s="515"/>
      <c r="H263" s="512"/>
      <c r="I263" s="512"/>
      <c r="J263" s="512"/>
      <c r="K263" s="512"/>
      <c r="L263" s="512"/>
      <c r="M263" s="515"/>
      <c r="N263" s="512"/>
      <c r="O263" s="512"/>
      <c r="P263" s="512"/>
      <c r="Q263" s="512"/>
      <c r="R263" s="512"/>
    </row>
    <row r="264" spans="1:20" s="517" customFormat="1" ht="9" customHeight="1">
      <c r="A264" s="515" t="s">
        <v>44</v>
      </c>
      <c r="B264" s="514">
        <f>SUM(B266:B297)</f>
        <v>49003380</v>
      </c>
      <c r="C264" s="514">
        <f>SUM(C266:C297)</f>
        <v>2318190</v>
      </c>
      <c r="D264" s="514">
        <f>SUM(D266:D297)</f>
        <v>11168614</v>
      </c>
      <c r="E264" s="514">
        <f>SUM(E266:E297)</f>
        <v>32492102</v>
      </c>
      <c r="F264" s="514">
        <f>SUM(F266:F297)</f>
        <v>3024474</v>
      </c>
      <c r="G264" s="515"/>
      <c r="H264" s="514">
        <f>SUM(H266:H297)</f>
        <v>30224369</v>
      </c>
      <c r="I264" s="514">
        <f>SUM(I266:I297)</f>
        <v>1845715</v>
      </c>
      <c r="J264" s="514">
        <f>SUM(J266:J297)</f>
        <v>6742948</v>
      </c>
      <c r="K264" s="514">
        <f>SUM(K266:K297)</f>
        <v>20297329</v>
      </c>
      <c r="L264" s="514">
        <f>SUM(L266:L297)</f>
        <v>1338377</v>
      </c>
      <c r="M264" s="515"/>
      <c r="N264" s="514">
        <f>SUM(N266:N297)</f>
        <v>18779011</v>
      </c>
      <c r="O264" s="514">
        <f>SUM(O266:O297)</f>
        <v>472475</v>
      </c>
      <c r="P264" s="514">
        <f>SUM(P266:P297)</f>
        <v>4425666</v>
      </c>
      <c r="Q264" s="514">
        <f>SUM(Q266:Q297)</f>
        <v>12194773</v>
      </c>
      <c r="R264" s="514">
        <f>SUM(R266:R297)</f>
        <v>1686097</v>
      </c>
    </row>
    <row r="265" spans="1:20" s="517" customFormat="1" ht="3.95" customHeight="1">
      <c r="A265" s="515"/>
      <c r="B265" s="514"/>
      <c r="C265" s="514"/>
      <c r="D265" s="514"/>
      <c r="E265" s="514"/>
      <c r="F265" s="514"/>
      <c r="G265" s="515"/>
      <c r="H265" s="514"/>
      <c r="I265" s="514"/>
      <c r="J265" s="514"/>
      <c r="K265" s="514"/>
      <c r="L265" s="514"/>
      <c r="M265" s="515"/>
      <c r="N265" s="514"/>
      <c r="O265" s="514"/>
      <c r="P265" s="514"/>
      <c r="Q265" s="514"/>
      <c r="R265" s="514"/>
    </row>
    <row r="266" spans="1:20" s="522" customFormat="1" ht="9" customHeight="1">
      <c r="A266" s="518" t="s">
        <v>45</v>
      </c>
      <c r="B266" s="519">
        <f t="shared" ref="B266:F297" si="21">SUM(H266,N266)</f>
        <v>489422</v>
      </c>
      <c r="C266" s="519">
        <f t="shared" si="21"/>
        <v>24437</v>
      </c>
      <c r="D266" s="519">
        <f t="shared" si="21"/>
        <v>80191</v>
      </c>
      <c r="E266" s="519">
        <f t="shared" si="21"/>
        <v>367626</v>
      </c>
      <c r="F266" s="519">
        <f t="shared" si="21"/>
        <v>17168</v>
      </c>
      <c r="G266" s="519"/>
      <c r="H266" s="519">
        <f t="shared" ref="H266:H297" si="22">SUM(I266:L266)</f>
        <v>301891</v>
      </c>
      <c r="I266" s="520">
        <v>19466</v>
      </c>
      <c r="J266" s="520">
        <v>48230</v>
      </c>
      <c r="K266" s="520">
        <v>227753</v>
      </c>
      <c r="L266" s="520">
        <v>6442</v>
      </c>
      <c r="M266" s="518"/>
      <c r="N266" s="519">
        <f t="shared" ref="N266:N297" si="23">SUM(O266:R266)</f>
        <v>187531</v>
      </c>
      <c r="O266" s="520">
        <v>4971</v>
      </c>
      <c r="P266" s="520">
        <v>31961</v>
      </c>
      <c r="Q266" s="520">
        <v>139873</v>
      </c>
      <c r="R266" s="520">
        <v>10726</v>
      </c>
      <c r="T266" s="533"/>
    </row>
    <row r="267" spans="1:20" s="522" customFormat="1" ht="9" customHeight="1">
      <c r="A267" s="518" t="s">
        <v>46</v>
      </c>
      <c r="B267" s="519">
        <f t="shared" si="21"/>
        <v>1432116</v>
      </c>
      <c r="C267" s="520">
        <f t="shared" si="21"/>
        <v>74148</v>
      </c>
      <c r="D267" s="520">
        <f t="shared" si="21"/>
        <v>265513</v>
      </c>
      <c r="E267" s="520">
        <f t="shared" si="21"/>
        <v>1051823</v>
      </c>
      <c r="F267" s="520">
        <f t="shared" si="21"/>
        <v>40632</v>
      </c>
      <c r="G267" s="518"/>
      <c r="H267" s="519">
        <f t="shared" si="22"/>
        <v>870949</v>
      </c>
      <c r="I267" s="520">
        <v>57359</v>
      </c>
      <c r="J267" s="520">
        <v>161633</v>
      </c>
      <c r="K267" s="520">
        <v>639944</v>
      </c>
      <c r="L267" s="520">
        <v>12013</v>
      </c>
      <c r="M267" s="518"/>
      <c r="N267" s="519">
        <f t="shared" si="23"/>
        <v>561167</v>
      </c>
      <c r="O267" s="520">
        <v>16789</v>
      </c>
      <c r="P267" s="520">
        <v>103880</v>
      </c>
      <c r="Q267" s="520">
        <v>411879</v>
      </c>
      <c r="R267" s="520">
        <v>28619</v>
      </c>
    </row>
    <row r="268" spans="1:20" s="522" customFormat="1" ht="9" customHeight="1">
      <c r="A268" s="518" t="s">
        <v>47</v>
      </c>
      <c r="B268" s="519">
        <f t="shared" si="21"/>
        <v>319144</v>
      </c>
      <c r="C268" s="520">
        <f t="shared" si="21"/>
        <v>22521</v>
      </c>
      <c r="D268" s="520">
        <f t="shared" si="21"/>
        <v>56411</v>
      </c>
      <c r="E268" s="520">
        <f t="shared" si="21"/>
        <v>232339</v>
      </c>
      <c r="F268" s="520">
        <f t="shared" si="21"/>
        <v>7873</v>
      </c>
      <c r="G268" s="518"/>
      <c r="H268" s="519">
        <f t="shared" si="22"/>
        <v>191546</v>
      </c>
      <c r="I268" s="520">
        <v>16631</v>
      </c>
      <c r="J268" s="520">
        <v>32764</v>
      </c>
      <c r="K268" s="520">
        <v>139560</v>
      </c>
      <c r="L268" s="520">
        <v>2591</v>
      </c>
      <c r="M268" s="518"/>
      <c r="N268" s="519">
        <f t="shared" si="23"/>
        <v>127598</v>
      </c>
      <c r="O268" s="520">
        <v>5890</v>
      </c>
      <c r="P268" s="520">
        <v>23647</v>
      </c>
      <c r="Q268" s="520">
        <v>92779</v>
      </c>
      <c r="R268" s="520">
        <v>5282</v>
      </c>
    </row>
    <row r="269" spans="1:20" s="522" customFormat="1" ht="9" customHeight="1">
      <c r="A269" s="523" t="s">
        <v>48</v>
      </c>
      <c r="B269" s="524">
        <f t="shared" si="21"/>
        <v>383102</v>
      </c>
      <c r="C269" s="526">
        <f t="shared" si="21"/>
        <v>18975</v>
      </c>
      <c r="D269" s="526">
        <f t="shared" si="21"/>
        <v>100161</v>
      </c>
      <c r="E269" s="526">
        <f t="shared" si="21"/>
        <v>235161</v>
      </c>
      <c r="F269" s="526">
        <f t="shared" si="21"/>
        <v>28805</v>
      </c>
      <c r="G269" s="523"/>
      <c r="H269" s="524">
        <f t="shared" si="22"/>
        <v>245684</v>
      </c>
      <c r="I269" s="526">
        <v>15065</v>
      </c>
      <c r="J269" s="526">
        <v>63004</v>
      </c>
      <c r="K269" s="526">
        <v>150807</v>
      </c>
      <c r="L269" s="526">
        <v>16808</v>
      </c>
      <c r="M269" s="523"/>
      <c r="N269" s="524">
        <f t="shared" si="23"/>
        <v>137418</v>
      </c>
      <c r="O269" s="526">
        <v>3910</v>
      </c>
      <c r="P269" s="526">
        <v>37157</v>
      </c>
      <c r="Q269" s="526">
        <v>84354</v>
      </c>
      <c r="R269" s="526">
        <v>11997</v>
      </c>
    </row>
    <row r="270" spans="1:20" s="522" customFormat="1" ht="9" customHeight="1">
      <c r="A270" s="528" t="s">
        <v>49</v>
      </c>
      <c r="B270" s="529">
        <f t="shared" si="21"/>
        <v>1209402</v>
      </c>
      <c r="C270" s="531">
        <f t="shared" si="21"/>
        <v>63032</v>
      </c>
      <c r="D270" s="531">
        <f t="shared" si="21"/>
        <v>220476</v>
      </c>
      <c r="E270" s="531">
        <f t="shared" si="21"/>
        <v>875574</v>
      </c>
      <c r="F270" s="531">
        <f t="shared" si="21"/>
        <v>50320</v>
      </c>
      <c r="G270" s="528"/>
      <c r="H270" s="529">
        <f t="shared" si="22"/>
        <v>765477</v>
      </c>
      <c r="I270" s="531">
        <v>47496</v>
      </c>
      <c r="J270" s="531">
        <v>129199</v>
      </c>
      <c r="K270" s="531">
        <v>567718</v>
      </c>
      <c r="L270" s="531">
        <v>21064</v>
      </c>
      <c r="M270" s="528"/>
      <c r="N270" s="529">
        <f t="shared" si="23"/>
        <v>443925</v>
      </c>
      <c r="O270" s="531">
        <v>15536</v>
      </c>
      <c r="P270" s="531">
        <v>91277</v>
      </c>
      <c r="Q270" s="531">
        <v>307856</v>
      </c>
      <c r="R270" s="531">
        <v>29256</v>
      </c>
    </row>
    <row r="271" spans="1:20" s="522" customFormat="1" ht="9" customHeight="1">
      <c r="A271" s="528" t="s">
        <v>50</v>
      </c>
      <c r="B271" s="529">
        <f t="shared" si="21"/>
        <v>328253</v>
      </c>
      <c r="C271" s="531">
        <f t="shared" si="21"/>
        <v>20234</v>
      </c>
      <c r="D271" s="531">
        <f t="shared" si="21"/>
        <v>59627</v>
      </c>
      <c r="E271" s="531">
        <f t="shared" si="21"/>
        <v>228496</v>
      </c>
      <c r="F271" s="531">
        <f t="shared" si="21"/>
        <v>19896</v>
      </c>
      <c r="G271" s="528"/>
      <c r="H271" s="529">
        <f t="shared" si="22"/>
        <v>190575</v>
      </c>
      <c r="I271" s="531">
        <v>16145</v>
      </c>
      <c r="J271" s="531">
        <v>30617</v>
      </c>
      <c r="K271" s="531">
        <v>136726</v>
      </c>
      <c r="L271" s="531">
        <v>7087</v>
      </c>
      <c r="M271" s="528"/>
      <c r="N271" s="529">
        <f t="shared" si="23"/>
        <v>137678</v>
      </c>
      <c r="O271" s="531">
        <v>4089</v>
      </c>
      <c r="P271" s="531">
        <v>29010</v>
      </c>
      <c r="Q271" s="531">
        <v>91770</v>
      </c>
      <c r="R271" s="531">
        <v>12809</v>
      </c>
    </row>
    <row r="272" spans="1:20" s="522" customFormat="1" ht="9" customHeight="1">
      <c r="A272" s="528" t="s">
        <v>51</v>
      </c>
      <c r="B272" s="529">
        <f t="shared" si="21"/>
        <v>1944413</v>
      </c>
      <c r="C272" s="531">
        <f t="shared" si="21"/>
        <v>92395</v>
      </c>
      <c r="D272" s="531">
        <f t="shared" si="21"/>
        <v>645303</v>
      </c>
      <c r="E272" s="531">
        <f t="shared" si="21"/>
        <v>899440</v>
      </c>
      <c r="F272" s="531">
        <f t="shared" si="21"/>
        <v>307275</v>
      </c>
      <c r="G272" s="528"/>
      <c r="H272" s="529">
        <f t="shared" si="22"/>
        <v>1325648</v>
      </c>
      <c r="I272" s="531">
        <v>77583</v>
      </c>
      <c r="J272" s="531">
        <v>461666</v>
      </c>
      <c r="K272" s="531">
        <v>609344</v>
      </c>
      <c r="L272" s="531">
        <v>177055</v>
      </c>
      <c r="M272" s="528"/>
      <c r="N272" s="529">
        <f t="shared" si="23"/>
        <v>618765</v>
      </c>
      <c r="O272" s="531">
        <v>14812</v>
      </c>
      <c r="P272" s="531">
        <v>183637</v>
      </c>
      <c r="Q272" s="531">
        <v>290096</v>
      </c>
      <c r="R272" s="531">
        <v>130220</v>
      </c>
    </row>
    <row r="273" spans="1:20" s="522" customFormat="1" ht="9" customHeight="1">
      <c r="A273" s="523" t="s">
        <v>52</v>
      </c>
      <c r="B273" s="524">
        <f t="shared" si="21"/>
        <v>1402142</v>
      </c>
      <c r="C273" s="526">
        <f t="shared" si="21"/>
        <v>55477</v>
      </c>
      <c r="D273" s="526">
        <f t="shared" si="21"/>
        <v>264137</v>
      </c>
      <c r="E273" s="526">
        <f t="shared" si="21"/>
        <v>1055309</v>
      </c>
      <c r="F273" s="526">
        <f t="shared" si="21"/>
        <v>27219</v>
      </c>
      <c r="G273" s="523"/>
      <c r="H273" s="524">
        <f t="shared" si="22"/>
        <v>900922</v>
      </c>
      <c r="I273" s="526">
        <v>50801</v>
      </c>
      <c r="J273" s="526">
        <v>192709</v>
      </c>
      <c r="K273" s="526">
        <v>645707</v>
      </c>
      <c r="L273" s="526">
        <v>11705</v>
      </c>
      <c r="M273" s="523"/>
      <c r="N273" s="524">
        <f t="shared" si="23"/>
        <v>501220</v>
      </c>
      <c r="O273" s="526">
        <v>4676</v>
      </c>
      <c r="P273" s="526">
        <v>71428</v>
      </c>
      <c r="Q273" s="526">
        <v>409602</v>
      </c>
      <c r="R273" s="526">
        <v>15514</v>
      </c>
    </row>
    <row r="274" spans="1:20" s="522" customFormat="1" ht="9" customHeight="1">
      <c r="A274" s="528" t="s">
        <v>53</v>
      </c>
      <c r="B274" s="529">
        <f t="shared" si="21"/>
        <v>4154872</v>
      </c>
      <c r="C274" s="531">
        <f t="shared" si="21"/>
        <v>213571</v>
      </c>
      <c r="D274" s="531">
        <f t="shared" si="21"/>
        <v>739838</v>
      </c>
      <c r="E274" s="531">
        <f t="shared" si="21"/>
        <v>3086502</v>
      </c>
      <c r="F274" s="531">
        <f t="shared" si="21"/>
        <v>114961</v>
      </c>
      <c r="G274" s="528"/>
      <c r="H274" s="529">
        <f t="shared" si="22"/>
        <v>2294760</v>
      </c>
      <c r="I274" s="531">
        <v>162579</v>
      </c>
      <c r="J274" s="531">
        <v>429850</v>
      </c>
      <c r="K274" s="531">
        <v>1660245</v>
      </c>
      <c r="L274" s="531">
        <v>42086</v>
      </c>
      <c r="M274" s="528"/>
      <c r="N274" s="529">
        <f t="shared" si="23"/>
        <v>1860112</v>
      </c>
      <c r="O274" s="531">
        <v>50992</v>
      </c>
      <c r="P274" s="531">
        <v>309988</v>
      </c>
      <c r="Q274" s="531">
        <v>1426257</v>
      </c>
      <c r="R274" s="531">
        <v>72875</v>
      </c>
    </row>
    <row r="275" spans="1:20" s="522" customFormat="1" ht="9" customHeight="1">
      <c r="A275" s="528" t="s">
        <v>54</v>
      </c>
      <c r="B275" s="529">
        <f t="shared" si="21"/>
        <v>640312</v>
      </c>
      <c r="C275" s="531">
        <f t="shared" si="21"/>
        <v>29638</v>
      </c>
      <c r="D275" s="531">
        <f t="shared" si="21"/>
        <v>146466</v>
      </c>
      <c r="E275" s="531">
        <f t="shared" si="21"/>
        <v>439006</v>
      </c>
      <c r="F275" s="531">
        <f t="shared" si="21"/>
        <v>25202</v>
      </c>
      <c r="G275" s="528"/>
      <c r="H275" s="529">
        <f t="shared" si="22"/>
        <v>421386</v>
      </c>
      <c r="I275" s="531">
        <v>24266</v>
      </c>
      <c r="J275" s="531">
        <v>95205</v>
      </c>
      <c r="K275" s="531">
        <v>287798</v>
      </c>
      <c r="L275" s="531">
        <v>14117</v>
      </c>
      <c r="M275" s="528"/>
      <c r="N275" s="529">
        <f t="shared" si="23"/>
        <v>218926</v>
      </c>
      <c r="O275" s="531">
        <v>5372</v>
      </c>
      <c r="P275" s="531">
        <v>51261</v>
      </c>
      <c r="Q275" s="531">
        <v>151208</v>
      </c>
      <c r="R275" s="531">
        <v>11085</v>
      </c>
    </row>
    <row r="276" spans="1:20" s="522" customFormat="1" ht="9" customHeight="1">
      <c r="A276" s="528" t="s">
        <v>55</v>
      </c>
      <c r="B276" s="529">
        <f t="shared" si="21"/>
        <v>2334016</v>
      </c>
      <c r="C276" s="531">
        <f t="shared" si="21"/>
        <v>113560</v>
      </c>
      <c r="D276" s="531">
        <f t="shared" si="21"/>
        <v>501773</v>
      </c>
      <c r="E276" s="531">
        <f t="shared" si="21"/>
        <v>1507800</v>
      </c>
      <c r="F276" s="531">
        <f t="shared" si="21"/>
        <v>210883</v>
      </c>
      <c r="G276" s="528"/>
      <c r="H276" s="529">
        <f t="shared" si="22"/>
        <v>1400452</v>
      </c>
      <c r="I276" s="531">
        <v>89426</v>
      </c>
      <c r="J276" s="531">
        <v>278875</v>
      </c>
      <c r="K276" s="531">
        <v>946948</v>
      </c>
      <c r="L276" s="531">
        <v>85203</v>
      </c>
      <c r="M276" s="528"/>
      <c r="N276" s="529">
        <f t="shared" si="23"/>
        <v>933564</v>
      </c>
      <c r="O276" s="531">
        <v>24134</v>
      </c>
      <c r="P276" s="531">
        <v>222898</v>
      </c>
      <c r="Q276" s="531">
        <v>560852</v>
      </c>
      <c r="R276" s="531">
        <v>125680</v>
      </c>
      <c r="S276" s="552"/>
      <c r="T276" s="552"/>
    </row>
    <row r="277" spans="1:20" s="522" customFormat="1" ht="9" customHeight="1">
      <c r="A277" s="523" t="s">
        <v>56</v>
      </c>
      <c r="B277" s="524">
        <f t="shared" si="21"/>
        <v>1417520</v>
      </c>
      <c r="C277" s="526">
        <f t="shared" si="21"/>
        <v>61949</v>
      </c>
      <c r="D277" s="526">
        <f t="shared" si="21"/>
        <v>537556</v>
      </c>
      <c r="E277" s="526">
        <f t="shared" si="21"/>
        <v>598430</v>
      </c>
      <c r="F277" s="526">
        <f t="shared" si="21"/>
        <v>219585</v>
      </c>
      <c r="G277" s="523"/>
      <c r="H277" s="524">
        <f t="shared" si="22"/>
        <v>857342</v>
      </c>
      <c r="I277" s="526">
        <v>50246</v>
      </c>
      <c r="J277" s="526">
        <v>316163</v>
      </c>
      <c r="K277" s="526">
        <v>371298</v>
      </c>
      <c r="L277" s="526">
        <v>119635</v>
      </c>
      <c r="M277" s="523"/>
      <c r="N277" s="524">
        <f t="shared" si="23"/>
        <v>560178</v>
      </c>
      <c r="O277" s="526">
        <v>11703</v>
      </c>
      <c r="P277" s="526">
        <v>221393</v>
      </c>
      <c r="Q277" s="526">
        <v>227132</v>
      </c>
      <c r="R277" s="526">
        <v>99950</v>
      </c>
      <c r="S277" s="552"/>
      <c r="T277" s="552"/>
    </row>
    <row r="278" spans="1:20" s="522" customFormat="1" ht="9" customHeight="1">
      <c r="A278" s="528" t="s">
        <v>57</v>
      </c>
      <c r="B278" s="529">
        <f t="shared" si="21"/>
        <v>1101517</v>
      </c>
      <c r="C278" s="531">
        <f t="shared" si="21"/>
        <v>53224</v>
      </c>
      <c r="D278" s="531">
        <f t="shared" si="21"/>
        <v>297483</v>
      </c>
      <c r="E278" s="531">
        <f t="shared" si="21"/>
        <v>661601</v>
      </c>
      <c r="F278" s="531">
        <f t="shared" si="21"/>
        <v>89209</v>
      </c>
      <c r="G278" s="528"/>
      <c r="H278" s="529">
        <f t="shared" si="22"/>
        <v>689643</v>
      </c>
      <c r="I278" s="531">
        <v>41558</v>
      </c>
      <c r="J278" s="531">
        <v>190577</v>
      </c>
      <c r="K278" s="531">
        <v>421329</v>
      </c>
      <c r="L278" s="531">
        <v>36179</v>
      </c>
      <c r="M278" s="528"/>
      <c r="N278" s="529">
        <f t="shared" si="23"/>
        <v>411874</v>
      </c>
      <c r="O278" s="531">
        <v>11666</v>
      </c>
      <c r="P278" s="531">
        <v>106906</v>
      </c>
      <c r="Q278" s="531">
        <v>240272</v>
      </c>
      <c r="R278" s="531">
        <v>53030</v>
      </c>
      <c r="S278" s="552"/>
      <c r="T278" s="552"/>
    </row>
    <row r="279" spans="1:20" s="522" customFormat="1" ht="9" customHeight="1">
      <c r="A279" s="528" t="s">
        <v>58</v>
      </c>
      <c r="B279" s="529">
        <f t="shared" si="21"/>
        <v>3328415</v>
      </c>
      <c r="C279" s="531">
        <f t="shared" si="21"/>
        <v>197770</v>
      </c>
      <c r="D279" s="531">
        <f t="shared" si="21"/>
        <v>664124</v>
      </c>
      <c r="E279" s="531">
        <f t="shared" si="21"/>
        <v>2315174</v>
      </c>
      <c r="F279" s="531">
        <f t="shared" si="21"/>
        <v>151347</v>
      </c>
      <c r="G279" s="528"/>
      <c r="H279" s="529">
        <f t="shared" si="22"/>
        <v>2010288</v>
      </c>
      <c r="I279" s="531">
        <v>161273</v>
      </c>
      <c r="J279" s="531">
        <v>398694</v>
      </c>
      <c r="K279" s="531">
        <v>1400669</v>
      </c>
      <c r="L279" s="531">
        <v>49652</v>
      </c>
      <c r="M279" s="528"/>
      <c r="N279" s="529">
        <f t="shared" si="23"/>
        <v>1318127</v>
      </c>
      <c r="O279" s="531">
        <v>36497</v>
      </c>
      <c r="P279" s="531">
        <v>265430</v>
      </c>
      <c r="Q279" s="531">
        <v>914505</v>
      </c>
      <c r="R279" s="531">
        <v>101695</v>
      </c>
      <c r="S279" s="552"/>
      <c r="T279" s="552"/>
    </row>
    <row r="280" spans="1:20" s="522" customFormat="1" ht="9" customHeight="1">
      <c r="A280" s="528" t="s">
        <v>59</v>
      </c>
      <c r="B280" s="529">
        <f t="shared" si="21"/>
        <v>6606975</v>
      </c>
      <c r="C280" s="531">
        <f t="shared" si="21"/>
        <v>225792</v>
      </c>
      <c r="D280" s="531">
        <f t="shared" si="21"/>
        <v>1316093</v>
      </c>
      <c r="E280" s="531">
        <f t="shared" si="21"/>
        <v>4829232</v>
      </c>
      <c r="F280" s="531">
        <f t="shared" si="21"/>
        <v>235858</v>
      </c>
      <c r="G280" s="528"/>
      <c r="H280" s="529">
        <f t="shared" si="22"/>
        <v>4140713</v>
      </c>
      <c r="I280" s="531">
        <v>173865</v>
      </c>
      <c r="J280" s="531">
        <v>760349</v>
      </c>
      <c r="K280" s="531">
        <v>3138060</v>
      </c>
      <c r="L280" s="531">
        <v>68439</v>
      </c>
      <c r="M280" s="528"/>
      <c r="N280" s="529">
        <f t="shared" si="23"/>
        <v>2466262</v>
      </c>
      <c r="O280" s="531">
        <v>51927</v>
      </c>
      <c r="P280" s="531">
        <v>555744</v>
      </c>
      <c r="Q280" s="531">
        <v>1691172</v>
      </c>
      <c r="R280" s="531">
        <v>167419</v>
      </c>
      <c r="S280" s="552"/>
      <c r="T280" s="552"/>
    </row>
    <row r="281" spans="1:20" s="522" customFormat="1" ht="9" customHeight="1">
      <c r="A281" s="523" t="s">
        <v>60</v>
      </c>
      <c r="B281" s="524">
        <f t="shared" si="21"/>
        <v>1848404</v>
      </c>
      <c r="C281" s="526">
        <f t="shared" si="21"/>
        <v>90952</v>
      </c>
      <c r="D281" s="526">
        <f t="shared" si="21"/>
        <v>464190</v>
      </c>
      <c r="E281" s="526">
        <f t="shared" si="21"/>
        <v>1152218</v>
      </c>
      <c r="F281" s="526">
        <f t="shared" si="21"/>
        <v>141044</v>
      </c>
      <c r="G281" s="523"/>
      <c r="H281" s="524">
        <f t="shared" si="22"/>
        <v>1187041</v>
      </c>
      <c r="I281" s="526">
        <v>73502</v>
      </c>
      <c r="J281" s="526">
        <v>278939</v>
      </c>
      <c r="K281" s="526">
        <v>769665</v>
      </c>
      <c r="L281" s="526">
        <v>64935</v>
      </c>
      <c r="M281" s="523"/>
      <c r="N281" s="524">
        <f t="shared" si="23"/>
        <v>661363</v>
      </c>
      <c r="O281" s="526">
        <v>17450</v>
      </c>
      <c r="P281" s="526">
        <v>185251</v>
      </c>
      <c r="Q281" s="526">
        <v>382553</v>
      </c>
      <c r="R281" s="526">
        <v>76109</v>
      </c>
      <c r="S281" s="552"/>
      <c r="T281" s="552"/>
    </row>
    <row r="282" spans="1:20" s="522" customFormat="1" ht="9" customHeight="1">
      <c r="A282" s="528" t="s">
        <v>61</v>
      </c>
      <c r="B282" s="529">
        <f t="shared" si="21"/>
        <v>781891</v>
      </c>
      <c r="C282" s="531">
        <f t="shared" si="21"/>
        <v>30956</v>
      </c>
      <c r="D282" s="531">
        <f t="shared" si="21"/>
        <v>182767</v>
      </c>
      <c r="E282" s="531">
        <f t="shared" si="21"/>
        <v>532169</v>
      </c>
      <c r="F282" s="531">
        <f t="shared" si="21"/>
        <v>35999</v>
      </c>
      <c r="G282" s="528"/>
      <c r="H282" s="529">
        <f t="shared" si="22"/>
        <v>470868</v>
      </c>
      <c r="I282" s="531">
        <v>24397</v>
      </c>
      <c r="J282" s="531">
        <v>107382</v>
      </c>
      <c r="K282" s="531">
        <v>324965</v>
      </c>
      <c r="L282" s="531">
        <v>14124</v>
      </c>
      <c r="M282" s="528"/>
      <c r="N282" s="529">
        <f t="shared" si="23"/>
        <v>311023</v>
      </c>
      <c r="O282" s="531">
        <v>6559</v>
      </c>
      <c r="P282" s="531">
        <v>75385</v>
      </c>
      <c r="Q282" s="531">
        <v>207204</v>
      </c>
      <c r="R282" s="531">
        <v>21875</v>
      </c>
    </row>
    <row r="283" spans="1:20" s="522" customFormat="1" ht="9" customHeight="1">
      <c r="A283" s="528" t="s">
        <v>62</v>
      </c>
      <c r="B283" s="529">
        <f t="shared" si="21"/>
        <v>498283</v>
      </c>
      <c r="C283" s="531">
        <f t="shared" si="21"/>
        <v>28052</v>
      </c>
      <c r="D283" s="531">
        <f t="shared" si="21"/>
        <v>136190</v>
      </c>
      <c r="E283" s="531">
        <f t="shared" si="21"/>
        <v>294516</v>
      </c>
      <c r="F283" s="531">
        <f t="shared" si="21"/>
        <v>39525</v>
      </c>
      <c r="G283" s="528"/>
      <c r="H283" s="529">
        <f t="shared" si="22"/>
        <v>299129</v>
      </c>
      <c r="I283" s="531">
        <v>22182</v>
      </c>
      <c r="J283" s="531">
        <v>79293</v>
      </c>
      <c r="K283" s="531">
        <v>178698</v>
      </c>
      <c r="L283" s="531">
        <v>18956</v>
      </c>
      <c r="M283" s="528"/>
      <c r="N283" s="529">
        <f t="shared" si="23"/>
        <v>199154</v>
      </c>
      <c r="O283" s="531">
        <v>5870</v>
      </c>
      <c r="P283" s="531">
        <v>56897</v>
      </c>
      <c r="Q283" s="531">
        <v>115818</v>
      </c>
      <c r="R283" s="531">
        <v>20569</v>
      </c>
    </row>
    <row r="284" spans="1:20" s="522" customFormat="1" ht="9" customHeight="1">
      <c r="A284" s="528" t="s">
        <v>63</v>
      </c>
      <c r="B284" s="529">
        <f t="shared" si="21"/>
        <v>2166374</v>
      </c>
      <c r="C284" s="531">
        <f t="shared" si="21"/>
        <v>83123</v>
      </c>
      <c r="D284" s="531">
        <f t="shared" si="21"/>
        <v>365650</v>
      </c>
      <c r="E284" s="531">
        <f t="shared" si="21"/>
        <v>1649297</v>
      </c>
      <c r="F284" s="531">
        <f t="shared" si="21"/>
        <v>68304</v>
      </c>
      <c r="G284" s="528"/>
      <c r="H284" s="529">
        <f t="shared" si="22"/>
        <v>1348427</v>
      </c>
      <c r="I284" s="531">
        <v>70558</v>
      </c>
      <c r="J284" s="531">
        <v>218245</v>
      </c>
      <c r="K284" s="531">
        <v>1034866</v>
      </c>
      <c r="L284" s="531">
        <v>24758</v>
      </c>
      <c r="M284" s="528"/>
      <c r="N284" s="529">
        <f t="shared" si="23"/>
        <v>817947</v>
      </c>
      <c r="O284" s="531">
        <v>12565</v>
      </c>
      <c r="P284" s="531">
        <v>147405</v>
      </c>
      <c r="Q284" s="531">
        <v>614431</v>
      </c>
      <c r="R284" s="531">
        <v>43546</v>
      </c>
    </row>
    <row r="285" spans="1:20" s="522" customFormat="1" ht="9" customHeight="1">
      <c r="A285" s="523" t="s">
        <v>64</v>
      </c>
      <c r="B285" s="524">
        <f t="shared" si="21"/>
        <v>1617581</v>
      </c>
      <c r="C285" s="526">
        <f t="shared" si="21"/>
        <v>68485</v>
      </c>
      <c r="D285" s="526">
        <f t="shared" si="21"/>
        <v>613275</v>
      </c>
      <c r="E285" s="526">
        <f t="shared" si="21"/>
        <v>715264</v>
      </c>
      <c r="F285" s="526">
        <f t="shared" si="21"/>
        <v>220557</v>
      </c>
      <c r="G285" s="523"/>
      <c r="H285" s="524">
        <f t="shared" si="22"/>
        <v>959743</v>
      </c>
      <c r="I285" s="526">
        <v>56455</v>
      </c>
      <c r="J285" s="526">
        <v>355286</v>
      </c>
      <c r="K285" s="526">
        <v>442371</v>
      </c>
      <c r="L285" s="526">
        <v>105631</v>
      </c>
      <c r="M285" s="523"/>
      <c r="N285" s="524">
        <f t="shared" si="23"/>
        <v>657838</v>
      </c>
      <c r="O285" s="526">
        <v>12030</v>
      </c>
      <c r="P285" s="526">
        <v>257989</v>
      </c>
      <c r="Q285" s="526">
        <v>272893</v>
      </c>
      <c r="R285" s="526">
        <v>114926</v>
      </c>
    </row>
    <row r="286" spans="1:20" s="522" customFormat="1" ht="9" customHeight="1">
      <c r="A286" s="528" t="s">
        <v>65</v>
      </c>
      <c r="B286" s="529">
        <f t="shared" si="21"/>
        <v>2483303</v>
      </c>
      <c r="C286" s="531">
        <f t="shared" si="21"/>
        <v>133158</v>
      </c>
      <c r="D286" s="531">
        <f t="shared" si="21"/>
        <v>636271</v>
      </c>
      <c r="E286" s="531">
        <f t="shared" si="21"/>
        <v>1437150</v>
      </c>
      <c r="F286" s="531">
        <f t="shared" si="21"/>
        <v>276724</v>
      </c>
      <c r="G286" s="528"/>
      <c r="H286" s="529">
        <f t="shared" si="22"/>
        <v>1513934</v>
      </c>
      <c r="I286" s="531">
        <v>108639</v>
      </c>
      <c r="J286" s="531">
        <v>384519</v>
      </c>
      <c r="K286" s="531">
        <v>903832</v>
      </c>
      <c r="L286" s="531">
        <v>116944</v>
      </c>
      <c r="M286" s="528"/>
      <c r="N286" s="529">
        <f t="shared" si="23"/>
        <v>969369</v>
      </c>
      <c r="O286" s="531">
        <v>24519</v>
      </c>
      <c r="P286" s="531">
        <v>251752</v>
      </c>
      <c r="Q286" s="531">
        <v>533318</v>
      </c>
      <c r="R286" s="531">
        <v>159780</v>
      </c>
    </row>
    <row r="287" spans="1:20" s="522" customFormat="1" ht="9" customHeight="1">
      <c r="A287" s="528" t="s">
        <v>66</v>
      </c>
      <c r="B287" s="529">
        <f t="shared" si="21"/>
        <v>736583</v>
      </c>
      <c r="C287" s="531">
        <f t="shared" si="21"/>
        <v>30949</v>
      </c>
      <c r="D287" s="531">
        <f t="shared" si="21"/>
        <v>140192</v>
      </c>
      <c r="E287" s="531">
        <f t="shared" si="21"/>
        <v>535568</v>
      </c>
      <c r="F287" s="531">
        <f t="shared" si="21"/>
        <v>29874</v>
      </c>
      <c r="G287" s="528"/>
      <c r="H287" s="529">
        <f t="shared" si="22"/>
        <v>456668</v>
      </c>
      <c r="I287" s="531">
        <v>23964</v>
      </c>
      <c r="J287" s="531">
        <v>94016</v>
      </c>
      <c r="K287" s="531">
        <v>324613</v>
      </c>
      <c r="L287" s="531">
        <v>14075</v>
      </c>
      <c r="M287" s="528"/>
      <c r="N287" s="529">
        <f t="shared" si="23"/>
        <v>279915</v>
      </c>
      <c r="O287" s="531">
        <v>6985</v>
      </c>
      <c r="P287" s="531">
        <v>46176</v>
      </c>
      <c r="Q287" s="531">
        <v>210955</v>
      </c>
      <c r="R287" s="531">
        <v>15799</v>
      </c>
    </row>
    <row r="288" spans="1:20" s="522" customFormat="1" ht="9" customHeight="1">
      <c r="A288" s="528" t="s">
        <v>67</v>
      </c>
      <c r="B288" s="529">
        <f t="shared" si="21"/>
        <v>700526</v>
      </c>
      <c r="C288" s="531">
        <f t="shared" si="21"/>
        <v>38610</v>
      </c>
      <c r="D288" s="531">
        <f t="shared" si="21"/>
        <v>129339</v>
      </c>
      <c r="E288" s="531">
        <f t="shared" si="21"/>
        <v>496611</v>
      </c>
      <c r="F288" s="531">
        <f t="shared" si="21"/>
        <v>35966</v>
      </c>
      <c r="G288" s="528"/>
      <c r="H288" s="529">
        <f t="shared" si="22"/>
        <v>422813</v>
      </c>
      <c r="I288" s="531">
        <v>30199</v>
      </c>
      <c r="J288" s="531">
        <v>73354</v>
      </c>
      <c r="K288" s="531">
        <v>304507</v>
      </c>
      <c r="L288" s="531">
        <v>14753</v>
      </c>
      <c r="M288" s="528"/>
      <c r="N288" s="529">
        <f t="shared" si="23"/>
        <v>277713</v>
      </c>
      <c r="O288" s="531">
        <v>8411</v>
      </c>
      <c r="P288" s="531">
        <v>55985</v>
      </c>
      <c r="Q288" s="531">
        <v>192104</v>
      </c>
      <c r="R288" s="531">
        <v>21213</v>
      </c>
    </row>
    <row r="289" spans="1:20" s="522" customFormat="1" ht="9" customHeight="1">
      <c r="A289" s="523" t="s">
        <v>68</v>
      </c>
      <c r="B289" s="524">
        <f t="shared" si="21"/>
        <v>1047776</v>
      </c>
      <c r="C289" s="526">
        <f t="shared" si="21"/>
        <v>46545</v>
      </c>
      <c r="D289" s="526">
        <f t="shared" si="21"/>
        <v>256190</v>
      </c>
      <c r="E289" s="526">
        <f t="shared" si="21"/>
        <v>662061</v>
      </c>
      <c r="F289" s="526">
        <f t="shared" si="21"/>
        <v>82980</v>
      </c>
      <c r="G289" s="523"/>
      <c r="H289" s="524">
        <f t="shared" si="22"/>
        <v>668777</v>
      </c>
      <c r="I289" s="526">
        <v>37431</v>
      </c>
      <c r="J289" s="526">
        <v>172683</v>
      </c>
      <c r="K289" s="526">
        <v>417684</v>
      </c>
      <c r="L289" s="526">
        <v>40979</v>
      </c>
      <c r="M289" s="523"/>
      <c r="N289" s="524">
        <f t="shared" si="23"/>
        <v>378999</v>
      </c>
      <c r="O289" s="526">
        <v>9114</v>
      </c>
      <c r="P289" s="526">
        <v>83507</v>
      </c>
      <c r="Q289" s="526">
        <v>244377</v>
      </c>
      <c r="R289" s="526">
        <v>42001</v>
      </c>
    </row>
    <row r="290" spans="1:20" s="522" customFormat="1" ht="9" customHeight="1">
      <c r="A290" s="528" t="s">
        <v>69</v>
      </c>
      <c r="B290" s="529">
        <f t="shared" si="21"/>
        <v>1242780</v>
      </c>
      <c r="C290" s="531">
        <f t="shared" si="21"/>
        <v>75569</v>
      </c>
      <c r="D290" s="531">
        <f t="shared" si="21"/>
        <v>259238</v>
      </c>
      <c r="E290" s="531">
        <f t="shared" si="21"/>
        <v>839674</v>
      </c>
      <c r="F290" s="531">
        <f t="shared" si="21"/>
        <v>68299</v>
      </c>
      <c r="G290" s="528"/>
      <c r="H290" s="529">
        <f t="shared" si="22"/>
        <v>753061</v>
      </c>
      <c r="I290" s="531">
        <v>59826</v>
      </c>
      <c r="J290" s="531">
        <v>142922</v>
      </c>
      <c r="K290" s="531">
        <v>518928</v>
      </c>
      <c r="L290" s="531">
        <v>31385</v>
      </c>
      <c r="M290" s="528"/>
      <c r="N290" s="529">
        <f t="shared" si="23"/>
        <v>489719</v>
      </c>
      <c r="O290" s="531">
        <v>15743</v>
      </c>
      <c r="P290" s="531">
        <v>116316</v>
      </c>
      <c r="Q290" s="531">
        <v>320746</v>
      </c>
      <c r="R290" s="531">
        <v>36914</v>
      </c>
    </row>
    <row r="291" spans="1:20" s="522" customFormat="1" ht="9" customHeight="1">
      <c r="A291" s="528" t="s">
        <v>70</v>
      </c>
      <c r="B291" s="529">
        <f t="shared" si="21"/>
        <v>1220563</v>
      </c>
      <c r="C291" s="531">
        <f t="shared" si="21"/>
        <v>65779</v>
      </c>
      <c r="D291" s="531">
        <f t="shared" si="21"/>
        <v>198814</v>
      </c>
      <c r="E291" s="531">
        <f t="shared" si="21"/>
        <v>913829</v>
      </c>
      <c r="F291" s="531">
        <f t="shared" si="21"/>
        <v>42141</v>
      </c>
      <c r="G291" s="528"/>
      <c r="H291" s="529">
        <f t="shared" si="22"/>
        <v>762193</v>
      </c>
      <c r="I291" s="531">
        <v>52846</v>
      </c>
      <c r="J291" s="531">
        <v>110173</v>
      </c>
      <c r="K291" s="531">
        <v>581920</v>
      </c>
      <c r="L291" s="531">
        <v>17254</v>
      </c>
      <c r="M291" s="528"/>
      <c r="N291" s="529">
        <f t="shared" si="23"/>
        <v>458370</v>
      </c>
      <c r="O291" s="531">
        <v>12933</v>
      </c>
      <c r="P291" s="531">
        <v>88641</v>
      </c>
      <c r="Q291" s="531">
        <v>331909</v>
      </c>
      <c r="R291" s="531">
        <v>24887</v>
      </c>
    </row>
    <row r="292" spans="1:20" s="522" customFormat="1" ht="9" customHeight="1">
      <c r="A292" s="528" t="s">
        <v>71</v>
      </c>
      <c r="B292" s="529">
        <f t="shared" si="21"/>
        <v>864195</v>
      </c>
      <c r="C292" s="531">
        <f t="shared" si="21"/>
        <v>40873</v>
      </c>
      <c r="D292" s="531">
        <f t="shared" si="21"/>
        <v>176297</v>
      </c>
      <c r="E292" s="531">
        <f t="shared" si="21"/>
        <v>615514</v>
      </c>
      <c r="F292" s="531">
        <f t="shared" si="21"/>
        <v>31511</v>
      </c>
      <c r="G292" s="528"/>
      <c r="H292" s="529">
        <f t="shared" si="22"/>
        <v>568001</v>
      </c>
      <c r="I292" s="531">
        <v>34711</v>
      </c>
      <c r="J292" s="531">
        <v>101375</v>
      </c>
      <c r="K292" s="531">
        <v>419105</v>
      </c>
      <c r="L292" s="531">
        <v>12810</v>
      </c>
      <c r="M292" s="528"/>
      <c r="N292" s="529">
        <f t="shared" si="23"/>
        <v>296194</v>
      </c>
      <c r="O292" s="531">
        <v>6162</v>
      </c>
      <c r="P292" s="531">
        <v>74922</v>
      </c>
      <c r="Q292" s="531">
        <v>196409</v>
      </c>
      <c r="R292" s="531">
        <v>18701</v>
      </c>
    </row>
    <row r="293" spans="1:20" s="522" customFormat="1" ht="9" customHeight="1">
      <c r="A293" s="523" t="s">
        <v>72</v>
      </c>
      <c r="B293" s="524">
        <f t="shared" si="21"/>
        <v>1456487</v>
      </c>
      <c r="C293" s="526">
        <f t="shared" si="21"/>
        <v>67291</v>
      </c>
      <c r="D293" s="526">
        <f t="shared" si="21"/>
        <v>303169</v>
      </c>
      <c r="E293" s="526">
        <f t="shared" si="21"/>
        <v>1026877</v>
      </c>
      <c r="F293" s="526">
        <f t="shared" si="21"/>
        <v>59150</v>
      </c>
      <c r="G293" s="523"/>
      <c r="H293" s="524">
        <f t="shared" si="22"/>
        <v>878102</v>
      </c>
      <c r="I293" s="526">
        <v>48947</v>
      </c>
      <c r="J293" s="526">
        <v>189930</v>
      </c>
      <c r="K293" s="526">
        <v>614203</v>
      </c>
      <c r="L293" s="526">
        <v>25022</v>
      </c>
      <c r="M293" s="523"/>
      <c r="N293" s="524">
        <f t="shared" si="23"/>
        <v>578385</v>
      </c>
      <c r="O293" s="526">
        <v>18344</v>
      </c>
      <c r="P293" s="526">
        <v>113239</v>
      </c>
      <c r="Q293" s="526">
        <v>412674</v>
      </c>
      <c r="R293" s="526">
        <v>34128</v>
      </c>
    </row>
    <row r="294" spans="1:20" s="522" customFormat="1" ht="9" customHeight="1">
      <c r="A294" s="528" t="s">
        <v>73</v>
      </c>
      <c r="B294" s="529">
        <f t="shared" si="21"/>
        <v>487914</v>
      </c>
      <c r="C294" s="531">
        <f t="shared" si="21"/>
        <v>20055</v>
      </c>
      <c r="D294" s="531">
        <f t="shared" si="21"/>
        <v>114339</v>
      </c>
      <c r="E294" s="531">
        <f t="shared" si="21"/>
        <v>312488</v>
      </c>
      <c r="F294" s="531">
        <f t="shared" si="21"/>
        <v>41032</v>
      </c>
      <c r="G294" s="528"/>
      <c r="H294" s="529">
        <f t="shared" si="22"/>
        <v>296585</v>
      </c>
      <c r="I294" s="531">
        <v>16131</v>
      </c>
      <c r="J294" s="531">
        <v>67856</v>
      </c>
      <c r="K294" s="531">
        <v>196238</v>
      </c>
      <c r="L294" s="531">
        <v>16360</v>
      </c>
      <c r="M294" s="528"/>
      <c r="N294" s="529">
        <f t="shared" si="23"/>
        <v>191329</v>
      </c>
      <c r="O294" s="531">
        <v>3924</v>
      </c>
      <c r="P294" s="531">
        <v>46483</v>
      </c>
      <c r="Q294" s="531">
        <v>116250</v>
      </c>
      <c r="R294" s="531">
        <v>24672</v>
      </c>
    </row>
    <row r="295" spans="1:20" s="522" customFormat="1" ht="9" customHeight="1">
      <c r="A295" s="528" t="s">
        <v>74</v>
      </c>
      <c r="B295" s="529">
        <f t="shared" si="21"/>
        <v>3201202</v>
      </c>
      <c r="C295" s="531">
        <f t="shared" si="21"/>
        <v>154989</v>
      </c>
      <c r="D295" s="531">
        <f t="shared" si="21"/>
        <v>898421</v>
      </c>
      <c r="E295" s="531">
        <f t="shared" si="21"/>
        <v>1961793</v>
      </c>
      <c r="F295" s="531">
        <f t="shared" si="21"/>
        <v>185999</v>
      </c>
      <c r="G295" s="528"/>
      <c r="H295" s="529">
        <f t="shared" si="22"/>
        <v>2068397</v>
      </c>
      <c r="I295" s="531">
        <v>120876</v>
      </c>
      <c r="J295" s="531">
        <v>541561</v>
      </c>
      <c r="K295" s="531">
        <v>1312862</v>
      </c>
      <c r="L295" s="531">
        <v>93098</v>
      </c>
      <c r="M295" s="528"/>
      <c r="N295" s="529">
        <f t="shared" si="23"/>
        <v>1132805</v>
      </c>
      <c r="O295" s="531">
        <v>34113</v>
      </c>
      <c r="P295" s="531">
        <v>356860</v>
      </c>
      <c r="Q295" s="531">
        <v>648931</v>
      </c>
      <c r="R295" s="531">
        <v>92901</v>
      </c>
    </row>
    <row r="296" spans="1:20" s="522" customFormat="1" ht="9" customHeight="1">
      <c r="A296" s="528" t="s">
        <v>75</v>
      </c>
      <c r="B296" s="529">
        <f t="shared" si="21"/>
        <v>953884</v>
      </c>
      <c r="C296" s="531">
        <f t="shared" si="21"/>
        <v>44214</v>
      </c>
      <c r="D296" s="531">
        <f t="shared" si="21"/>
        <v>253878</v>
      </c>
      <c r="E296" s="531">
        <f t="shared" si="21"/>
        <v>607240</v>
      </c>
      <c r="F296" s="531">
        <f t="shared" si="21"/>
        <v>48552</v>
      </c>
      <c r="G296" s="528"/>
      <c r="H296" s="529">
        <f t="shared" si="22"/>
        <v>576738</v>
      </c>
      <c r="I296" s="531">
        <v>35104</v>
      </c>
      <c r="J296" s="531">
        <v>143110</v>
      </c>
      <c r="K296" s="531">
        <v>378484</v>
      </c>
      <c r="L296" s="531">
        <v>20040</v>
      </c>
      <c r="M296" s="528"/>
      <c r="N296" s="529">
        <f t="shared" si="23"/>
        <v>377146</v>
      </c>
      <c r="O296" s="531">
        <v>9110</v>
      </c>
      <c r="P296" s="531">
        <v>110768</v>
      </c>
      <c r="Q296" s="531">
        <v>228756</v>
      </c>
      <c r="R296" s="531">
        <v>28512</v>
      </c>
    </row>
    <row r="297" spans="1:20" s="522" customFormat="1" ht="9" customHeight="1">
      <c r="A297" s="523" t="s">
        <v>76</v>
      </c>
      <c r="B297" s="524">
        <f t="shared" si="21"/>
        <v>604013</v>
      </c>
      <c r="C297" s="526">
        <f t="shared" si="21"/>
        <v>31867</v>
      </c>
      <c r="D297" s="526">
        <f t="shared" si="21"/>
        <v>145242</v>
      </c>
      <c r="E297" s="526">
        <f t="shared" si="21"/>
        <v>356320</v>
      </c>
      <c r="F297" s="526">
        <f t="shared" si="21"/>
        <v>70584</v>
      </c>
      <c r="G297" s="523"/>
      <c r="H297" s="524">
        <f t="shared" si="22"/>
        <v>386616</v>
      </c>
      <c r="I297" s="526">
        <v>26188</v>
      </c>
      <c r="J297" s="526">
        <v>92769</v>
      </c>
      <c r="K297" s="526">
        <v>230482</v>
      </c>
      <c r="L297" s="526">
        <v>37177</v>
      </c>
      <c r="M297" s="523"/>
      <c r="N297" s="524">
        <f t="shared" si="23"/>
        <v>217397</v>
      </c>
      <c r="O297" s="526">
        <v>5679</v>
      </c>
      <c r="P297" s="526">
        <v>52473</v>
      </c>
      <c r="Q297" s="526">
        <v>125838</v>
      </c>
      <c r="R297" s="526">
        <v>33407</v>
      </c>
    </row>
    <row r="298" spans="1:20" s="522" customFormat="1" ht="9" customHeight="1">
      <c r="A298" s="528"/>
      <c r="B298" s="528"/>
      <c r="C298" s="529"/>
      <c r="D298" s="529"/>
      <c r="E298" s="529"/>
      <c r="F298" s="529"/>
      <c r="G298" s="528"/>
      <c r="H298" s="528"/>
      <c r="I298" s="529"/>
      <c r="J298" s="529"/>
      <c r="K298" s="529"/>
      <c r="L298" s="529"/>
      <c r="M298" s="528"/>
      <c r="N298" s="528"/>
      <c r="O298" s="529"/>
      <c r="P298" s="529"/>
      <c r="Q298" s="529"/>
      <c r="R298" s="529"/>
      <c r="T298" s="529"/>
    </row>
    <row r="299" spans="1:20" ht="9" customHeight="1">
      <c r="A299" s="513">
        <v>2013</v>
      </c>
      <c r="B299" s="514"/>
      <c r="C299" s="514"/>
      <c r="D299" s="514"/>
      <c r="E299" s="514"/>
      <c r="F299" s="514"/>
      <c r="G299" s="515"/>
      <c r="H299" s="512"/>
      <c r="I299" s="512"/>
      <c r="J299" s="512"/>
      <c r="K299" s="512"/>
      <c r="L299" s="512"/>
      <c r="M299" s="515"/>
      <c r="N299" s="512"/>
      <c r="O299" s="512"/>
      <c r="P299" s="512"/>
      <c r="Q299" s="512"/>
      <c r="R299" s="512"/>
    </row>
    <row r="300" spans="1:20" s="517" customFormat="1" ht="9" customHeight="1">
      <c r="A300" s="515" t="s">
        <v>44</v>
      </c>
      <c r="B300" s="514">
        <f>SUM(B302:B333)</f>
        <v>49296229</v>
      </c>
      <c r="C300" s="514">
        <f>SUM(C302:C333)</f>
        <v>2205208</v>
      </c>
      <c r="D300" s="514">
        <f>SUM(D302:D333)</f>
        <v>11261033</v>
      </c>
      <c r="E300" s="514">
        <f>SUM(E302:E333)</f>
        <v>33033213</v>
      </c>
      <c r="F300" s="514">
        <f>SUM(F302:F333)</f>
        <v>2796775</v>
      </c>
      <c r="G300" s="515"/>
      <c r="H300" s="514">
        <f>SUM(H302:H333)</f>
        <v>30333984</v>
      </c>
      <c r="I300" s="514">
        <f>SUM(I302:I333)</f>
        <v>1772692</v>
      </c>
      <c r="J300" s="514">
        <f>SUM(J302:J333)</f>
        <v>6793514</v>
      </c>
      <c r="K300" s="514">
        <f>SUM(K302:K333)</f>
        <v>20482867</v>
      </c>
      <c r="L300" s="514">
        <f>SUM(L302:L333)</f>
        <v>1284911</v>
      </c>
      <c r="M300" s="515"/>
      <c r="N300" s="514">
        <f>SUM(N302:N333)</f>
        <v>18962245</v>
      </c>
      <c r="O300" s="514">
        <f>SUM(O302:O333)</f>
        <v>432516</v>
      </c>
      <c r="P300" s="514">
        <f>SUM(P302:P333)</f>
        <v>4467519</v>
      </c>
      <c r="Q300" s="514">
        <f>SUM(Q302:Q333)</f>
        <v>12550346</v>
      </c>
      <c r="R300" s="514">
        <f>SUM(R302:R333)</f>
        <v>1511864</v>
      </c>
    </row>
    <row r="301" spans="1:20" s="517" customFormat="1" ht="3.95" customHeight="1">
      <c r="A301" s="515"/>
      <c r="B301" s="514"/>
      <c r="C301" s="514"/>
      <c r="D301" s="514"/>
      <c r="E301" s="514"/>
      <c r="F301" s="514"/>
      <c r="G301" s="515"/>
      <c r="H301" s="514"/>
      <c r="I301" s="514"/>
      <c r="J301" s="514"/>
      <c r="K301" s="514"/>
      <c r="L301" s="514"/>
      <c r="M301" s="515"/>
      <c r="N301" s="514"/>
      <c r="O301" s="514"/>
      <c r="P301" s="514"/>
      <c r="Q301" s="514"/>
      <c r="R301" s="514"/>
    </row>
    <row r="302" spans="1:20" s="522" customFormat="1" ht="9" customHeight="1">
      <c r="A302" s="518" t="s">
        <v>45</v>
      </c>
      <c r="B302" s="519">
        <f t="shared" ref="B302:F333" si="24">SUM(H302,N302)</f>
        <v>499735</v>
      </c>
      <c r="C302" s="519">
        <f t="shared" si="24"/>
        <v>25303</v>
      </c>
      <c r="D302" s="519">
        <f t="shared" si="24"/>
        <v>78279</v>
      </c>
      <c r="E302" s="519">
        <f t="shared" si="24"/>
        <v>379237</v>
      </c>
      <c r="F302" s="519">
        <f t="shared" si="24"/>
        <v>16916</v>
      </c>
      <c r="G302" s="519"/>
      <c r="H302" s="519">
        <f t="shared" ref="H302:H333" si="25">SUM(I302:L302)</f>
        <v>304192</v>
      </c>
      <c r="I302" s="520">
        <v>20908</v>
      </c>
      <c r="J302" s="520">
        <v>47715</v>
      </c>
      <c r="K302" s="520">
        <v>229351</v>
      </c>
      <c r="L302" s="520">
        <v>6218</v>
      </c>
      <c r="M302" s="518"/>
      <c r="N302" s="519">
        <f t="shared" ref="N302:N333" si="26">SUM(O302:R302)</f>
        <v>195543</v>
      </c>
      <c r="O302" s="520">
        <v>4395</v>
      </c>
      <c r="P302" s="520">
        <v>30564</v>
      </c>
      <c r="Q302" s="520">
        <v>149886</v>
      </c>
      <c r="R302" s="520">
        <v>10698</v>
      </c>
      <c r="T302" s="533"/>
    </row>
    <row r="303" spans="1:20" s="522" customFormat="1" ht="9" customHeight="1">
      <c r="A303" s="518" t="s">
        <v>46</v>
      </c>
      <c r="B303" s="519">
        <f t="shared" si="24"/>
        <v>1487721</v>
      </c>
      <c r="C303" s="520">
        <f t="shared" si="24"/>
        <v>76284</v>
      </c>
      <c r="D303" s="520">
        <f t="shared" si="24"/>
        <v>248326</v>
      </c>
      <c r="E303" s="520">
        <f t="shared" si="24"/>
        <v>1127563</v>
      </c>
      <c r="F303" s="520">
        <f t="shared" si="24"/>
        <v>35548</v>
      </c>
      <c r="G303" s="518"/>
      <c r="H303" s="519">
        <f t="shared" si="25"/>
        <v>892625</v>
      </c>
      <c r="I303" s="520">
        <v>58303</v>
      </c>
      <c r="J303" s="520">
        <v>145606</v>
      </c>
      <c r="K303" s="520">
        <v>677371</v>
      </c>
      <c r="L303" s="520">
        <v>11345</v>
      </c>
      <c r="M303" s="518"/>
      <c r="N303" s="519">
        <f t="shared" si="26"/>
        <v>595096</v>
      </c>
      <c r="O303" s="520">
        <v>17981</v>
      </c>
      <c r="P303" s="520">
        <v>102720</v>
      </c>
      <c r="Q303" s="520">
        <v>450192</v>
      </c>
      <c r="R303" s="520">
        <v>24203</v>
      </c>
    </row>
    <row r="304" spans="1:20" s="522" customFormat="1" ht="9" customHeight="1">
      <c r="A304" s="518" t="s">
        <v>47</v>
      </c>
      <c r="B304" s="519">
        <f t="shared" si="24"/>
        <v>335088</v>
      </c>
      <c r="C304" s="520">
        <f t="shared" si="24"/>
        <v>18799</v>
      </c>
      <c r="D304" s="520">
        <f t="shared" si="24"/>
        <v>55177</v>
      </c>
      <c r="E304" s="520">
        <f t="shared" si="24"/>
        <v>250424</v>
      </c>
      <c r="F304" s="520">
        <f t="shared" si="24"/>
        <v>10688</v>
      </c>
      <c r="G304" s="518"/>
      <c r="H304" s="519">
        <f t="shared" si="25"/>
        <v>200442</v>
      </c>
      <c r="I304" s="520">
        <v>14352</v>
      </c>
      <c r="J304" s="520">
        <v>31971</v>
      </c>
      <c r="K304" s="520">
        <v>148955</v>
      </c>
      <c r="L304" s="520">
        <v>5164</v>
      </c>
      <c r="M304" s="518"/>
      <c r="N304" s="519">
        <f t="shared" si="26"/>
        <v>134646</v>
      </c>
      <c r="O304" s="520">
        <v>4447</v>
      </c>
      <c r="P304" s="520">
        <v>23206</v>
      </c>
      <c r="Q304" s="520">
        <v>101469</v>
      </c>
      <c r="R304" s="520">
        <v>5524</v>
      </c>
    </row>
    <row r="305" spans="1:20" s="522" customFormat="1" ht="9" customHeight="1">
      <c r="A305" s="523" t="s">
        <v>48</v>
      </c>
      <c r="B305" s="524">
        <f t="shared" si="24"/>
        <v>389324</v>
      </c>
      <c r="C305" s="526">
        <f t="shared" si="24"/>
        <v>18449</v>
      </c>
      <c r="D305" s="526">
        <f t="shared" si="24"/>
        <v>111284</v>
      </c>
      <c r="E305" s="526">
        <f t="shared" si="24"/>
        <v>238076</v>
      </c>
      <c r="F305" s="526">
        <f t="shared" si="24"/>
        <v>21515</v>
      </c>
      <c r="G305" s="523"/>
      <c r="H305" s="524">
        <f t="shared" si="25"/>
        <v>250056</v>
      </c>
      <c r="I305" s="526">
        <v>15304</v>
      </c>
      <c r="J305" s="526">
        <v>68474</v>
      </c>
      <c r="K305" s="526">
        <v>154178</v>
      </c>
      <c r="L305" s="526">
        <v>12100</v>
      </c>
      <c r="M305" s="523"/>
      <c r="N305" s="524">
        <f t="shared" si="26"/>
        <v>139268</v>
      </c>
      <c r="O305" s="526">
        <v>3145</v>
      </c>
      <c r="P305" s="526">
        <v>42810</v>
      </c>
      <c r="Q305" s="526">
        <v>83898</v>
      </c>
      <c r="R305" s="526">
        <v>9415</v>
      </c>
    </row>
    <row r="306" spans="1:20" s="522" customFormat="1" ht="9" customHeight="1">
      <c r="A306" s="528" t="s">
        <v>49</v>
      </c>
      <c r="B306" s="529">
        <f t="shared" si="24"/>
        <v>1246378</v>
      </c>
      <c r="C306" s="531">
        <f t="shared" si="24"/>
        <v>58106</v>
      </c>
      <c r="D306" s="531">
        <f t="shared" si="24"/>
        <v>202896</v>
      </c>
      <c r="E306" s="531">
        <f t="shared" si="24"/>
        <v>943099</v>
      </c>
      <c r="F306" s="531">
        <f t="shared" si="24"/>
        <v>42277</v>
      </c>
      <c r="G306" s="528"/>
      <c r="H306" s="529">
        <f t="shared" si="25"/>
        <v>784826</v>
      </c>
      <c r="I306" s="531">
        <v>46532</v>
      </c>
      <c r="J306" s="531">
        <v>122360</v>
      </c>
      <c r="K306" s="531">
        <v>599901</v>
      </c>
      <c r="L306" s="531">
        <v>16033</v>
      </c>
      <c r="M306" s="528"/>
      <c r="N306" s="529">
        <f t="shared" si="26"/>
        <v>461552</v>
      </c>
      <c r="O306" s="531">
        <v>11574</v>
      </c>
      <c r="P306" s="531">
        <v>80536</v>
      </c>
      <c r="Q306" s="531">
        <v>343198</v>
      </c>
      <c r="R306" s="531">
        <v>26244</v>
      </c>
    </row>
    <row r="307" spans="1:20" s="522" customFormat="1" ht="9" customHeight="1">
      <c r="A307" s="528" t="s">
        <v>50</v>
      </c>
      <c r="B307" s="529">
        <f t="shared" si="24"/>
        <v>332044</v>
      </c>
      <c r="C307" s="531">
        <f t="shared" si="24"/>
        <v>20645</v>
      </c>
      <c r="D307" s="531">
        <f t="shared" si="24"/>
        <v>55389</v>
      </c>
      <c r="E307" s="531">
        <f t="shared" si="24"/>
        <v>234545</v>
      </c>
      <c r="F307" s="531">
        <f t="shared" si="24"/>
        <v>21465</v>
      </c>
      <c r="G307" s="528"/>
      <c r="H307" s="529">
        <f t="shared" si="25"/>
        <v>188154</v>
      </c>
      <c r="I307" s="531">
        <v>15318</v>
      </c>
      <c r="J307" s="531">
        <v>27669</v>
      </c>
      <c r="K307" s="531">
        <v>137272</v>
      </c>
      <c r="L307" s="531">
        <v>7895</v>
      </c>
      <c r="M307" s="528"/>
      <c r="N307" s="529">
        <f t="shared" si="26"/>
        <v>143890</v>
      </c>
      <c r="O307" s="531">
        <v>5327</v>
      </c>
      <c r="P307" s="531">
        <v>27720</v>
      </c>
      <c r="Q307" s="531">
        <v>97273</v>
      </c>
      <c r="R307" s="531">
        <v>13570</v>
      </c>
    </row>
    <row r="308" spans="1:20" s="522" customFormat="1" ht="9" customHeight="1">
      <c r="A308" s="528" t="s">
        <v>51</v>
      </c>
      <c r="B308" s="529">
        <f t="shared" si="24"/>
        <v>1890653</v>
      </c>
      <c r="C308" s="531">
        <f t="shared" si="24"/>
        <v>96494</v>
      </c>
      <c r="D308" s="531">
        <f t="shared" si="24"/>
        <v>693729</v>
      </c>
      <c r="E308" s="531">
        <f t="shared" si="24"/>
        <v>859336</v>
      </c>
      <c r="F308" s="531">
        <f t="shared" si="24"/>
        <v>241094</v>
      </c>
      <c r="G308" s="528"/>
      <c r="H308" s="529">
        <f t="shared" si="25"/>
        <v>1323265</v>
      </c>
      <c r="I308" s="531">
        <v>83702</v>
      </c>
      <c r="J308" s="531">
        <v>487572</v>
      </c>
      <c r="K308" s="531">
        <v>591415</v>
      </c>
      <c r="L308" s="531">
        <v>160576</v>
      </c>
      <c r="M308" s="528"/>
      <c r="N308" s="529">
        <f t="shared" si="26"/>
        <v>567388</v>
      </c>
      <c r="O308" s="531">
        <v>12792</v>
      </c>
      <c r="P308" s="531">
        <v>206157</v>
      </c>
      <c r="Q308" s="531">
        <v>267921</v>
      </c>
      <c r="R308" s="531">
        <v>80518</v>
      </c>
    </row>
    <row r="309" spans="1:20" s="522" customFormat="1" ht="9" customHeight="1">
      <c r="A309" s="523" t="s">
        <v>52</v>
      </c>
      <c r="B309" s="524">
        <f t="shared" si="24"/>
        <v>1473818</v>
      </c>
      <c r="C309" s="526">
        <f t="shared" si="24"/>
        <v>49505</v>
      </c>
      <c r="D309" s="526">
        <f t="shared" si="24"/>
        <v>256072</v>
      </c>
      <c r="E309" s="526">
        <f t="shared" si="24"/>
        <v>1139247</v>
      </c>
      <c r="F309" s="526">
        <f t="shared" si="24"/>
        <v>28994</v>
      </c>
      <c r="G309" s="523"/>
      <c r="H309" s="524">
        <f t="shared" si="25"/>
        <v>921465</v>
      </c>
      <c r="I309" s="526">
        <v>41852</v>
      </c>
      <c r="J309" s="526">
        <v>174545</v>
      </c>
      <c r="K309" s="526">
        <v>688708</v>
      </c>
      <c r="L309" s="526">
        <v>16360</v>
      </c>
      <c r="M309" s="523"/>
      <c r="N309" s="524">
        <f t="shared" si="26"/>
        <v>552353</v>
      </c>
      <c r="O309" s="526">
        <v>7653</v>
      </c>
      <c r="P309" s="526">
        <v>81527</v>
      </c>
      <c r="Q309" s="526">
        <v>450539</v>
      </c>
      <c r="R309" s="526">
        <v>12634</v>
      </c>
    </row>
    <row r="310" spans="1:20" s="522" customFormat="1" ht="9" customHeight="1">
      <c r="A310" s="528" t="s">
        <v>53</v>
      </c>
      <c r="B310" s="529">
        <f t="shared" si="24"/>
        <v>4082974</v>
      </c>
      <c r="C310" s="531">
        <f t="shared" si="24"/>
        <v>169084</v>
      </c>
      <c r="D310" s="531">
        <f t="shared" si="24"/>
        <v>767695</v>
      </c>
      <c r="E310" s="531">
        <f t="shared" si="24"/>
        <v>3046920</v>
      </c>
      <c r="F310" s="531">
        <f t="shared" si="24"/>
        <v>99275</v>
      </c>
      <c r="G310" s="528"/>
      <c r="H310" s="529">
        <f t="shared" si="25"/>
        <v>2286792</v>
      </c>
      <c r="I310" s="531">
        <v>136179</v>
      </c>
      <c r="J310" s="531">
        <v>449015</v>
      </c>
      <c r="K310" s="531">
        <v>1663022</v>
      </c>
      <c r="L310" s="531">
        <v>38576</v>
      </c>
      <c r="M310" s="528"/>
      <c r="N310" s="529">
        <f t="shared" si="26"/>
        <v>1796182</v>
      </c>
      <c r="O310" s="531">
        <v>32905</v>
      </c>
      <c r="P310" s="531">
        <v>318680</v>
      </c>
      <c r="Q310" s="531">
        <v>1383898</v>
      </c>
      <c r="R310" s="531">
        <v>60699</v>
      </c>
    </row>
    <row r="311" spans="1:20" s="522" customFormat="1" ht="9" customHeight="1">
      <c r="A311" s="528" t="s">
        <v>54</v>
      </c>
      <c r="B311" s="529">
        <f t="shared" si="24"/>
        <v>690179</v>
      </c>
      <c r="C311" s="531">
        <f t="shared" si="24"/>
        <v>28850</v>
      </c>
      <c r="D311" s="531">
        <f t="shared" si="24"/>
        <v>159353</v>
      </c>
      <c r="E311" s="531">
        <f t="shared" si="24"/>
        <v>461513</v>
      </c>
      <c r="F311" s="531">
        <f t="shared" si="24"/>
        <v>40463</v>
      </c>
      <c r="G311" s="528"/>
      <c r="H311" s="529">
        <f t="shared" si="25"/>
        <v>451718</v>
      </c>
      <c r="I311" s="531">
        <v>23063</v>
      </c>
      <c r="J311" s="531">
        <v>97730</v>
      </c>
      <c r="K311" s="531">
        <v>308993</v>
      </c>
      <c r="L311" s="531">
        <v>21932</v>
      </c>
      <c r="M311" s="528"/>
      <c r="N311" s="529">
        <f t="shared" si="26"/>
        <v>238461</v>
      </c>
      <c r="O311" s="531">
        <v>5787</v>
      </c>
      <c r="P311" s="531">
        <v>61623</v>
      </c>
      <c r="Q311" s="531">
        <v>152520</v>
      </c>
      <c r="R311" s="531">
        <v>18531</v>
      </c>
    </row>
    <row r="312" spans="1:20" s="522" customFormat="1" ht="9" customHeight="1">
      <c r="A312" s="528" t="s">
        <v>55</v>
      </c>
      <c r="B312" s="529">
        <f t="shared" si="24"/>
        <v>2340876</v>
      </c>
      <c r="C312" s="531">
        <f t="shared" si="24"/>
        <v>106003</v>
      </c>
      <c r="D312" s="531">
        <f t="shared" si="24"/>
        <v>507123</v>
      </c>
      <c r="E312" s="531">
        <f t="shared" si="24"/>
        <v>1561593</v>
      </c>
      <c r="F312" s="531">
        <f t="shared" si="24"/>
        <v>166157</v>
      </c>
      <c r="G312" s="528"/>
      <c r="H312" s="529">
        <f t="shared" si="25"/>
        <v>1418624</v>
      </c>
      <c r="I312" s="531">
        <v>88789</v>
      </c>
      <c r="J312" s="531">
        <v>287668</v>
      </c>
      <c r="K312" s="531">
        <v>972325</v>
      </c>
      <c r="L312" s="531">
        <v>69842</v>
      </c>
      <c r="M312" s="528"/>
      <c r="N312" s="529">
        <f t="shared" si="26"/>
        <v>922252</v>
      </c>
      <c r="O312" s="531">
        <v>17214</v>
      </c>
      <c r="P312" s="531">
        <v>219455</v>
      </c>
      <c r="Q312" s="531">
        <v>589268</v>
      </c>
      <c r="R312" s="531">
        <v>96315</v>
      </c>
      <c r="S312" s="552"/>
      <c r="T312" s="552"/>
    </row>
    <row r="313" spans="1:20" s="522" customFormat="1" ht="9" customHeight="1">
      <c r="A313" s="523" t="s">
        <v>56</v>
      </c>
      <c r="B313" s="524">
        <f t="shared" si="24"/>
        <v>1377871</v>
      </c>
      <c r="C313" s="526">
        <f t="shared" si="24"/>
        <v>52142</v>
      </c>
      <c r="D313" s="526">
        <f t="shared" si="24"/>
        <v>501785</v>
      </c>
      <c r="E313" s="526">
        <f t="shared" si="24"/>
        <v>639186</v>
      </c>
      <c r="F313" s="526">
        <f t="shared" si="24"/>
        <v>184758</v>
      </c>
      <c r="G313" s="523"/>
      <c r="H313" s="524">
        <f t="shared" si="25"/>
        <v>841644</v>
      </c>
      <c r="I313" s="526">
        <v>42906</v>
      </c>
      <c r="J313" s="526">
        <v>307967</v>
      </c>
      <c r="K313" s="526">
        <v>388049</v>
      </c>
      <c r="L313" s="526">
        <v>102722</v>
      </c>
      <c r="M313" s="523"/>
      <c r="N313" s="524">
        <f t="shared" si="26"/>
        <v>536227</v>
      </c>
      <c r="O313" s="526">
        <v>9236</v>
      </c>
      <c r="P313" s="526">
        <v>193818</v>
      </c>
      <c r="Q313" s="526">
        <v>251137</v>
      </c>
      <c r="R313" s="526">
        <v>82036</v>
      </c>
      <c r="S313" s="552"/>
      <c r="T313" s="552"/>
    </row>
    <row r="314" spans="1:20" s="522" customFormat="1" ht="9" customHeight="1">
      <c r="A314" s="528" t="s">
        <v>57</v>
      </c>
      <c r="B314" s="529">
        <f t="shared" si="24"/>
        <v>1117998</v>
      </c>
      <c r="C314" s="531">
        <f t="shared" si="24"/>
        <v>59971</v>
      </c>
      <c r="D314" s="531">
        <f t="shared" si="24"/>
        <v>293759</v>
      </c>
      <c r="E314" s="531">
        <f t="shared" si="24"/>
        <v>673984</v>
      </c>
      <c r="F314" s="531">
        <f t="shared" si="24"/>
        <v>90284</v>
      </c>
      <c r="G314" s="528"/>
      <c r="H314" s="529">
        <f t="shared" si="25"/>
        <v>704605</v>
      </c>
      <c r="I314" s="531">
        <v>50689</v>
      </c>
      <c r="J314" s="531">
        <v>194439</v>
      </c>
      <c r="K314" s="531">
        <v>424572</v>
      </c>
      <c r="L314" s="531">
        <v>34905</v>
      </c>
      <c r="M314" s="528"/>
      <c r="N314" s="529">
        <f t="shared" si="26"/>
        <v>413393</v>
      </c>
      <c r="O314" s="531">
        <v>9282</v>
      </c>
      <c r="P314" s="531">
        <v>99320</v>
      </c>
      <c r="Q314" s="531">
        <v>249412</v>
      </c>
      <c r="R314" s="531">
        <v>55379</v>
      </c>
      <c r="S314" s="552"/>
      <c r="T314" s="552"/>
    </row>
    <row r="315" spans="1:20" s="522" customFormat="1" ht="9" customHeight="1">
      <c r="A315" s="528" t="s">
        <v>58</v>
      </c>
      <c r="B315" s="529">
        <f t="shared" si="24"/>
        <v>3365048</v>
      </c>
      <c r="C315" s="531">
        <f t="shared" si="24"/>
        <v>174112</v>
      </c>
      <c r="D315" s="531">
        <f t="shared" si="24"/>
        <v>698373</v>
      </c>
      <c r="E315" s="531">
        <f t="shared" si="24"/>
        <v>2328321</v>
      </c>
      <c r="F315" s="531">
        <f t="shared" si="24"/>
        <v>164242</v>
      </c>
      <c r="G315" s="528"/>
      <c r="H315" s="529">
        <f t="shared" si="25"/>
        <v>1992345</v>
      </c>
      <c r="I315" s="531">
        <v>139043</v>
      </c>
      <c r="J315" s="531">
        <v>413350</v>
      </c>
      <c r="K315" s="531">
        <v>1388187</v>
      </c>
      <c r="L315" s="531">
        <v>51765</v>
      </c>
      <c r="M315" s="528"/>
      <c r="N315" s="529">
        <f t="shared" si="26"/>
        <v>1372703</v>
      </c>
      <c r="O315" s="531">
        <v>35069</v>
      </c>
      <c r="P315" s="531">
        <v>285023</v>
      </c>
      <c r="Q315" s="531">
        <v>940134</v>
      </c>
      <c r="R315" s="531">
        <v>112477</v>
      </c>
      <c r="S315" s="552"/>
      <c r="T315" s="552"/>
    </row>
    <row r="316" spans="1:20" s="522" customFormat="1" ht="9" customHeight="1">
      <c r="A316" s="528" t="s">
        <v>59</v>
      </c>
      <c r="B316" s="529">
        <f t="shared" si="24"/>
        <v>6786505</v>
      </c>
      <c r="C316" s="531">
        <f t="shared" si="24"/>
        <v>240335</v>
      </c>
      <c r="D316" s="531">
        <f t="shared" si="24"/>
        <v>1466712</v>
      </c>
      <c r="E316" s="531">
        <f t="shared" si="24"/>
        <v>4800114</v>
      </c>
      <c r="F316" s="531">
        <f t="shared" si="24"/>
        <v>279344</v>
      </c>
      <c r="G316" s="528"/>
      <c r="H316" s="529">
        <f t="shared" si="25"/>
        <v>4188644</v>
      </c>
      <c r="I316" s="531">
        <v>190873</v>
      </c>
      <c r="J316" s="531">
        <v>856721</v>
      </c>
      <c r="K316" s="531">
        <v>3051437</v>
      </c>
      <c r="L316" s="531">
        <v>89613</v>
      </c>
      <c r="M316" s="528"/>
      <c r="N316" s="529">
        <f t="shared" si="26"/>
        <v>2597861</v>
      </c>
      <c r="O316" s="531">
        <v>49462</v>
      </c>
      <c r="P316" s="531">
        <v>609991</v>
      </c>
      <c r="Q316" s="531">
        <v>1748677</v>
      </c>
      <c r="R316" s="531">
        <v>189731</v>
      </c>
      <c r="S316" s="552"/>
      <c r="T316" s="552"/>
    </row>
    <row r="317" spans="1:20" s="522" customFormat="1" ht="9" customHeight="1">
      <c r="A317" s="523" t="s">
        <v>60</v>
      </c>
      <c r="B317" s="524">
        <f t="shared" si="24"/>
        <v>1844021</v>
      </c>
      <c r="C317" s="526">
        <f t="shared" si="24"/>
        <v>117510</v>
      </c>
      <c r="D317" s="526">
        <f t="shared" si="24"/>
        <v>448419</v>
      </c>
      <c r="E317" s="526">
        <f t="shared" si="24"/>
        <v>1157296</v>
      </c>
      <c r="F317" s="526">
        <f t="shared" si="24"/>
        <v>120796</v>
      </c>
      <c r="G317" s="523"/>
      <c r="H317" s="524">
        <f t="shared" si="25"/>
        <v>1153729</v>
      </c>
      <c r="I317" s="526">
        <v>107924</v>
      </c>
      <c r="J317" s="526">
        <v>256038</v>
      </c>
      <c r="K317" s="526">
        <v>729367</v>
      </c>
      <c r="L317" s="526">
        <v>60400</v>
      </c>
      <c r="M317" s="523"/>
      <c r="N317" s="524">
        <f t="shared" si="26"/>
        <v>690292</v>
      </c>
      <c r="O317" s="526">
        <v>9586</v>
      </c>
      <c r="P317" s="526">
        <v>192381</v>
      </c>
      <c r="Q317" s="526">
        <v>427929</v>
      </c>
      <c r="R317" s="526">
        <v>60396</v>
      </c>
      <c r="S317" s="552"/>
      <c r="T317" s="552"/>
    </row>
    <row r="318" spans="1:20" s="522" customFormat="1" ht="9" customHeight="1">
      <c r="A318" s="528" t="s">
        <v>61</v>
      </c>
      <c r="B318" s="529">
        <f t="shared" si="24"/>
        <v>787559</v>
      </c>
      <c r="C318" s="531">
        <f t="shared" si="24"/>
        <v>34336</v>
      </c>
      <c r="D318" s="531">
        <f t="shared" si="24"/>
        <v>192419</v>
      </c>
      <c r="E318" s="531">
        <f t="shared" si="24"/>
        <v>519081</v>
      </c>
      <c r="F318" s="531">
        <f t="shared" si="24"/>
        <v>41723</v>
      </c>
      <c r="G318" s="528"/>
      <c r="H318" s="529">
        <f t="shared" si="25"/>
        <v>461254</v>
      </c>
      <c r="I318" s="531">
        <v>26625</v>
      </c>
      <c r="J318" s="531">
        <v>106920</v>
      </c>
      <c r="K318" s="531">
        <v>312858</v>
      </c>
      <c r="L318" s="531">
        <v>14851</v>
      </c>
      <c r="M318" s="528"/>
      <c r="N318" s="529">
        <f t="shared" si="26"/>
        <v>326305</v>
      </c>
      <c r="O318" s="531">
        <v>7711</v>
      </c>
      <c r="P318" s="531">
        <v>85499</v>
      </c>
      <c r="Q318" s="531">
        <v>206223</v>
      </c>
      <c r="R318" s="531">
        <v>26872</v>
      </c>
    </row>
    <row r="319" spans="1:20" s="522" customFormat="1" ht="9" customHeight="1">
      <c r="A319" s="528" t="s">
        <v>62</v>
      </c>
      <c r="B319" s="529">
        <f t="shared" si="24"/>
        <v>513529</v>
      </c>
      <c r="C319" s="531">
        <f t="shared" si="24"/>
        <v>26737</v>
      </c>
      <c r="D319" s="531">
        <f t="shared" si="24"/>
        <v>137796</v>
      </c>
      <c r="E319" s="531">
        <f t="shared" si="24"/>
        <v>313433</v>
      </c>
      <c r="F319" s="531">
        <f t="shared" si="24"/>
        <v>35563</v>
      </c>
      <c r="G319" s="528"/>
      <c r="H319" s="529">
        <f t="shared" si="25"/>
        <v>306411</v>
      </c>
      <c r="I319" s="531">
        <v>19306</v>
      </c>
      <c r="J319" s="531">
        <v>82246</v>
      </c>
      <c r="K319" s="531">
        <v>188115</v>
      </c>
      <c r="L319" s="531">
        <v>16744</v>
      </c>
      <c r="M319" s="528"/>
      <c r="N319" s="529">
        <f t="shared" si="26"/>
        <v>207118</v>
      </c>
      <c r="O319" s="531">
        <v>7431</v>
      </c>
      <c r="P319" s="531">
        <v>55550</v>
      </c>
      <c r="Q319" s="531">
        <v>125318</v>
      </c>
      <c r="R319" s="531">
        <v>18819</v>
      </c>
    </row>
    <row r="320" spans="1:20" s="522" customFormat="1" ht="9" customHeight="1">
      <c r="A320" s="528" t="s">
        <v>63</v>
      </c>
      <c r="B320" s="529">
        <f t="shared" si="24"/>
        <v>2183357</v>
      </c>
      <c r="C320" s="531">
        <f t="shared" si="24"/>
        <v>84589</v>
      </c>
      <c r="D320" s="531">
        <f t="shared" si="24"/>
        <v>358489</v>
      </c>
      <c r="E320" s="531">
        <f t="shared" si="24"/>
        <v>1679694</v>
      </c>
      <c r="F320" s="531">
        <f t="shared" si="24"/>
        <v>60585</v>
      </c>
      <c r="G320" s="528"/>
      <c r="H320" s="529">
        <f t="shared" si="25"/>
        <v>1369499</v>
      </c>
      <c r="I320" s="531">
        <v>69306</v>
      </c>
      <c r="J320" s="531">
        <v>216494</v>
      </c>
      <c r="K320" s="531">
        <v>1056247</v>
      </c>
      <c r="L320" s="531">
        <v>27452</v>
      </c>
      <c r="M320" s="528"/>
      <c r="N320" s="529">
        <f t="shared" si="26"/>
        <v>813858</v>
      </c>
      <c r="O320" s="531">
        <v>15283</v>
      </c>
      <c r="P320" s="531">
        <v>141995</v>
      </c>
      <c r="Q320" s="531">
        <v>623447</v>
      </c>
      <c r="R320" s="531">
        <v>33133</v>
      </c>
    </row>
    <row r="321" spans="1:20" s="522" customFormat="1" ht="9" customHeight="1">
      <c r="A321" s="523" t="s">
        <v>64</v>
      </c>
      <c r="B321" s="524">
        <f t="shared" si="24"/>
        <v>1549234</v>
      </c>
      <c r="C321" s="526">
        <f t="shared" si="24"/>
        <v>59709</v>
      </c>
      <c r="D321" s="526">
        <f t="shared" si="24"/>
        <v>614680</v>
      </c>
      <c r="E321" s="526">
        <f t="shared" si="24"/>
        <v>676152</v>
      </c>
      <c r="F321" s="526">
        <f t="shared" si="24"/>
        <v>198693</v>
      </c>
      <c r="G321" s="523"/>
      <c r="H321" s="524">
        <f t="shared" si="25"/>
        <v>933978</v>
      </c>
      <c r="I321" s="526">
        <v>44893</v>
      </c>
      <c r="J321" s="526">
        <v>363929</v>
      </c>
      <c r="K321" s="526">
        <v>418552</v>
      </c>
      <c r="L321" s="526">
        <v>106604</v>
      </c>
      <c r="M321" s="523"/>
      <c r="N321" s="524">
        <f t="shared" si="26"/>
        <v>615256</v>
      </c>
      <c r="O321" s="526">
        <v>14816</v>
      </c>
      <c r="P321" s="526">
        <v>250751</v>
      </c>
      <c r="Q321" s="526">
        <v>257600</v>
      </c>
      <c r="R321" s="526">
        <v>92089</v>
      </c>
    </row>
    <row r="322" spans="1:20" s="522" customFormat="1" ht="9" customHeight="1">
      <c r="A322" s="528" t="s">
        <v>65</v>
      </c>
      <c r="B322" s="529">
        <f t="shared" si="24"/>
        <v>2508893</v>
      </c>
      <c r="C322" s="531">
        <f t="shared" si="24"/>
        <v>107595</v>
      </c>
      <c r="D322" s="531">
        <f t="shared" si="24"/>
        <v>671672</v>
      </c>
      <c r="E322" s="531">
        <f t="shared" si="24"/>
        <v>1429115</v>
      </c>
      <c r="F322" s="531">
        <f t="shared" si="24"/>
        <v>300511</v>
      </c>
      <c r="G322" s="528"/>
      <c r="H322" s="529">
        <f t="shared" si="25"/>
        <v>1533971</v>
      </c>
      <c r="I322" s="531">
        <v>83296</v>
      </c>
      <c r="J322" s="531">
        <v>424996</v>
      </c>
      <c r="K322" s="531">
        <v>876063</v>
      </c>
      <c r="L322" s="531">
        <v>149616</v>
      </c>
      <c r="M322" s="528"/>
      <c r="N322" s="529">
        <f t="shared" si="26"/>
        <v>974922</v>
      </c>
      <c r="O322" s="531">
        <v>24299</v>
      </c>
      <c r="P322" s="531">
        <v>246676</v>
      </c>
      <c r="Q322" s="531">
        <v>553052</v>
      </c>
      <c r="R322" s="531">
        <v>150895</v>
      </c>
    </row>
    <row r="323" spans="1:20" s="522" customFormat="1" ht="9" customHeight="1">
      <c r="A323" s="528" t="s">
        <v>66</v>
      </c>
      <c r="B323" s="529">
        <f t="shared" si="24"/>
        <v>708153</v>
      </c>
      <c r="C323" s="531">
        <f t="shared" si="24"/>
        <v>33173</v>
      </c>
      <c r="D323" s="531">
        <f t="shared" si="24"/>
        <v>126465</v>
      </c>
      <c r="E323" s="531">
        <f t="shared" si="24"/>
        <v>527589</v>
      </c>
      <c r="F323" s="531">
        <f t="shared" si="24"/>
        <v>20926</v>
      </c>
      <c r="G323" s="528"/>
      <c r="H323" s="529">
        <f t="shared" si="25"/>
        <v>440283</v>
      </c>
      <c r="I323" s="531">
        <v>24189</v>
      </c>
      <c r="J323" s="531">
        <v>77699</v>
      </c>
      <c r="K323" s="531">
        <v>330729</v>
      </c>
      <c r="L323" s="531">
        <v>7666</v>
      </c>
      <c r="M323" s="528"/>
      <c r="N323" s="529">
        <f t="shared" si="26"/>
        <v>267870</v>
      </c>
      <c r="O323" s="531">
        <v>8984</v>
      </c>
      <c r="P323" s="531">
        <v>48766</v>
      </c>
      <c r="Q323" s="531">
        <v>196860</v>
      </c>
      <c r="R323" s="531">
        <v>13260</v>
      </c>
    </row>
    <row r="324" spans="1:20" s="522" customFormat="1" ht="9" customHeight="1">
      <c r="A324" s="528" t="s">
        <v>67</v>
      </c>
      <c r="B324" s="529">
        <f t="shared" si="24"/>
        <v>704534</v>
      </c>
      <c r="C324" s="531">
        <f t="shared" si="24"/>
        <v>32112</v>
      </c>
      <c r="D324" s="531">
        <f t="shared" si="24"/>
        <v>109976</v>
      </c>
      <c r="E324" s="531">
        <f t="shared" si="24"/>
        <v>527888</v>
      </c>
      <c r="F324" s="531">
        <f t="shared" si="24"/>
        <v>34558</v>
      </c>
      <c r="G324" s="528"/>
      <c r="H324" s="529">
        <f t="shared" si="25"/>
        <v>439465</v>
      </c>
      <c r="I324" s="531">
        <v>24197</v>
      </c>
      <c r="J324" s="531">
        <v>63482</v>
      </c>
      <c r="K324" s="531">
        <v>334819</v>
      </c>
      <c r="L324" s="531">
        <v>16967</v>
      </c>
      <c r="M324" s="528"/>
      <c r="N324" s="529">
        <f t="shared" si="26"/>
        <v>265069</v>
      </c>
      <c r="O324" s="531">
        <v>7915</v>
      </c>
      <c r="P324" s="531">
        <v>46494</v>
      </c>
      <c r="Q324" s="531">
        <v>193069</v>
      </c>
      <c r="R324" s="531">
        <v>17591</v>
      </c>
    </row>
    <row r="325" spans="1:20" s="522" customFormat="1" ht="9" customHeight="1">
      <c r="A325" s="523" t="s">
        <v>68</v>
      </c>
      <c r="B325" s="524">
        <f t="shared" si="24"/>
        <v>1082264</v>
      </c>
      <c r="C325" s="526">
        <f t="shared" si="24"/>
        <v>46966</v>
      </c>
      <c r="D325" s="526">
        <f t="shared" si="24"/>
        <v>257089</v>
      </c>
      <c r="E325" s="526">
        <f t="shared" si="24"/>
        <v>700518</v>
      </c>
      <c r="F325" s="526">
        <f t="shared" si="24"/>
        <v>77691</v>
      </c>
      <c r="G325" s="523"/>
      <c r="H325" s="524">
        <f t="shared" si="25"/>
        <v>684179</v>
      </c>
      <c r="I325" s="526">
        <v>34709</v>
      </c>
      <c r="J325" s="526">
        <v>170679</v>
      </c>
      <c r="K325" s="526">
        <v>445996</v>
      </c>
      <c r="L325" s="526">
        <v>32795</v>
      </c>
      <c r="M325" s="523"/>
      <c r="N325" s="524">
        <f t="shared" si="26"/>
        <v>398085</v>
      </c>
      <c r="O325" s="526">
        <v>12257</v>
      </c>
      <c r="P325" s="526">
        <v>86410</v>
      </c>
      <c r="Q325" s="526">
        <v>254522</v>
      </c>
      <c r="R325" s="526">
        <v>44896</v>
      </c>
    </row>
    <row r="326" spans="1:20" s="522" customFormat="1" ht="9" customHeight="1">
      <c r="A326" s="528" t="s">
        <v>69</v>
      </c>
      <c r="B326" s="529">
        <f t="shared" si="24"/>
        <v>1262271</v>
      </c>
      <c r="C326" s="531">
        <f t="shared" si="24"/>
        <v>83399</v>
      </c>
      <c r="D326" s="531">
        <f t="shared" si="24"/>
        <v>233628</v>
      </c>
      <c r="E326" s="531">
        <f t="shared" si="24"/>
        <v>884149</v>
      </c>
      <c r="F326" s="531">
        <f t="shared" si="24"/>
        <v>61095</v>
      </c>
      <c r="G326" s="528"/>
      <c r="H326" s="529">
        <f t="shared" si="25"/>
        <v>758118</v>
      </c>
      <c r="I326" s="531">
        <v>66421</v>
      </c>
      <c r="J326" s="531">
        <v>124705</v>
      </c>
      <c r="K326" s="531">
        <v>539973</v>
      </c>
      <c r="L326" s="531">
        <v>27019</v>
      </c>
      <c r="M326" s="528"/>
      <c r="N326" s="529">
        <f t="shared" si="26"/>
        <v>504153</v>
      </c>
      <c r="O326" s="531">
        <v>16978</v>
      </c>
      <c r="P326" s="531">
        <v>108923</v>
      </c>
      <c r="Q326" s="531">
        <v>344176</v>
      </c>
      <c r="R326" s="531">
        <v>34076</v>
      </c>
    </row>
    <row r="327" spans="1:20" s="522" customFormat="1" ht="9" customHeight="1">
      <c r="A327" s="528" t="s">
        <v>70</v>
      </c>
      <c r="B327" s="529">
        <f t="shared" si="24"/>
        <v>1252818</v>
      </c>
      <c r="C327" s="531">
        <f t="shared" si="24"/>
        <v>57318</v>
      </c>
      <c r="D327" s="531">
        <f t="shared" si="24"/>
        <v>228759</v>
      </c>
      <c r="E327" s="531">
        <f t="shared" si="24"/>
        <v>925786</v>
      </c>
      <c r="F327" s="531">
        <f t="shared" si="24"/>
        <v>40955</v>
      </c>
      <c r="G327" s="528"/>
      <c r="H327" s="529">
        <f t="shared" si="25"/>
        <v>749462</v>
      </c>
      <c r="I327" s="531">
        <v>45376</v>
      </c>
      <c r="J327" s="531">
        <v>124027</v>
      </c>
      <c r="K327" s="531">
        <v>565355</v>
      </c>
      <c r="L327" s="531">
        <v>14704</v>
      </c>
      <c r="M327" s="528"/>
      <c r="N327" s="529">
        <f t="shared" si="26"/>
        <v>503356</v>
      </c>
      <c r="O327" s="531">
        <v>11942</v>
      </c>
      <c r="P327" s="531">
        <v>104732</v>
      </c>
      <c r="Q327" s="531">
        <v>360431</v>
      </c>
      <c r="R327" s="531">
        <v>26251</v>
      </c>
    </row>
    <row r="328" spans="1:20" s="522" customFormat="1" ht="9" customHeight="1">
      <c r="A328" s="528" t="s">
        <v>71</v>
      </c>
      <c r="B328" s="529">
        <f t="shared" si="24"/>
        <v>901709</v>
      </c>
      <c r="C328" s="531">
        <f t="shared" si="24"/>
        <v>42090</v>
      </c>
      <c r="D328" s="531">
        <f t="shared" si="24"/>
        <v>180857</v>
      </c>
      <c r="E328" s="531">
        <f t="shared" si="24"/>
        <v>635282</v>
      </c>
      <c r="F328" s="531">
        <f t="shared" si="24"/>
        <v>43480</v>
      </c>
      <c r="G328" s="528"/>
      <c r="H328" s="529">
        <f t="shared" si="25"/>
        <v>592131</v>
      </c>
      <c r="I328" s="531">
        <v>34358</v>
      </c>
      <c r="J328" s="531">
        <v>102584</v>
      </c>
      <c r="K328" s="531">
        <v>437635</v>
      </c>
      <c r="L328" s="531">
        <v>17554</v>
      </c>
      <c r="M328" s="528"/>
      <c r="N328" s="529">
        <f t="shared" si="26"/>
        <v>309578</v>
      </c>
      <c r="O328" s="531">
        <v>7732</v>
      </c>
      <c r="P328" s="531">
        <v>78273</v>
      </c>
      <c r="Q328" s="531">
        <v>197647</v>
      </c>
      <c r="R328" s="531">
        <v>25926</v>
      </c>
    </row>
    <row r="329" spans="1:20" s="522" customFormat="1" ht="9" customHeight="1">
      <c r="A329" s="523" t="s">
        <v>72</v>
      </c>
      <c r="B329" s="524">
        <f t="shared" si="24"/>
        <v>1452402</v>
      </c>
      <c r="C329" s="526">
        <f t="shared" si="24"/>
        <v>50277</v>
      </c>
      <c r="D329" s="526">
        <f t="shared" si="24"/>
        <v>274466</v>
      </c>
      <c r="E329" s="526">
        <f t="shared" si="24"/>
        <v>1070108</v>
      </c>
      <c r="F329" s="526">
        <f t="shared" si="24"/>
        <v>57551</v>
      </c>
      <c r="G329" s="523"/>
      <c r="H329" s="524">
        <f t="shared" si="25"/>
        <v>900933</v>
      </c>
      <c r="I329" s="526">
        <v>42291</v>
      </c>
      <c r="J329" s="526">
        <v>166745</v>
      </c>
      <c r="K329" s="526">
        <v>671407</v>
      </c>
      <c r="L329" s="526">
        <v>20490</v>
      </c>
      <c r="M329" s="523"/>
      <c r="N329" s="524">
        <f t="shared" si="26"/>
        <v>551469</v>
      </c>
      <c r="O329" s="526">
        <v>7986</v>
      </c>
      <c r="P329" s="526">
        <v>107721</v>
      </c>
      <c r="Q329" s="526">
        <v>398701</v>
      </c>
      <c r="R329" s="526">
        <v>37061</v>
      </c>
    </row>
    <row r="330" spans="1:20" s="522" customFormat="1" ht="9" customHeight="1">
      <c r="A330" s="528" t="s">
        <v>73</v>
      </c>
      <c r="B330" s="529">
        <f t="shared" si="24"/>
        <v>506717</v>
      </c>
      <c r="C330" s="531">
        <f t="shared" si="24"/>
        <v>22302</v>
      </c>
      <c r="D330" s="531">
        <f t="shared" si="24"/>
        <v>117445</v>
      </c>
      <c r="E330" s="531">
        <f t="shared" si="24"/>
        <v>325997</v>
      </c>
      <c r="F330" s="531">
        <f t="shared" si="24"/>
        <v>40973</v>
      </c>
      <c r="G330" s="528"/>
      <c r="H330" s="529">
        <f t="shared" si="25"/>
        <v>301206</v>
      </c>
      <c r="I330" s="531">
        <v>17342</v>
      </c>
      <c r="J330" s="531">
        <v>70419</v>
      </c>
      <c r="K330" s="531">
        <v>197620</v>
      </c>
      <c r="L330" s="531">
        <v>15825</v>
      </c>
      <c r="M330" s="528"/>
      <c r="N330" s="529">
        <f t="shared" si="26"/>
        <v>205511</v>
      </c>
      <c r="O330" s="531">
        <v>4960</v>
      </c>
      <c r="P330" s="531">
        <v>47026</v>
      </c>
      <c r="Q330" s="531">
        <v>128377</v>
      </c>
      <c r="R330" s="531">
        <v>25148</v>
      </c>
    </row>
    <row r="331" spans="1:20" s="522" customFormat="1" ht="9" customHeight="1">
      <c r="A331" s="528" t="s">
        <v>74</v>
      </c>
      <c r="B331" s="529">
        <f t="shared" si="24"/>
        <v>3091330</v>
      </c>
      <c r="C331" s="531">
        <f t="shared" si="24"/>
        <v>134653</v>
      </c>
      <c r="D331" s="531">
        <f t="shared" si="24"/>
        <v>821091</v>
      </c>
      <c r="E331" s="531">
        <f t="shared" si="24"/>
        <v>2028265</v>
      </c>
      <c r="F331" s="531">
        <f t="shared" si="24"/>
        <v>107321</v>
      </c>
      <c r="G331" s="528"/>
      <c r="H331" s="529">
        <f t="shared" si="25"/>
        <v>2000258</v>
      </c>
      <c r="I331" s="531">
        <v>103442</v>
      </c>
      <c r="J331" s="531">
        <v>491673</v>
      </c>
      <c r="K331" s="531">
        <v>1347416</v>
      </c>
      <c r="L331" s="531">
        <v>57727</v>
      </c>
      <c r="M331" s="528"/>
      <c r="N331" s="529">
        <f t="shared" si="26"/>
        <v>1091072</v>
      </c>
      <c r="O331" s="531">
        <v>31211</v>
      </c>
      <c r="P331" s="531">
        <v>329418</v>
      </c>
      <c r="Q331" s="531">
        <v>680849</v>
      </c>
      <c r="R331" s="531">
        <v>49594</v>
      </c>
    </row>
    <row r="332" spans="1:20" s="522" customFormat="1" ht="9" customHeight="1">
      <c r="A332" s="528" t="s">
        <v>75</v>
      </c>
      <c r="B332" s="529">
        <f t="shared" si="24"/>
        <v>961902</v>
      </c>
      <c r="C332" s="531">
        <f t="shared" si="24"/>
        <v>50974</v>
      </c>
      <c r="D332" s="531">
        <f t="shared" si="24"/>
        <v>252068</v>
      </c>
      <c r="E332" s="531">
        <f t="shared" si="24"/>
        <v>601320</v>
      </c>
      <c r="F332" s="531">
        <f t="shared" si="24"/>
        <v>57540</v>
      </c>
      <c r="G332" s="528"/>
      <c r="H332" s="529">
        <f t="shared" si="25"/>
        <v>585554</v>
      </c>
      <c r="I332" s="531">
        <v>39809</v>
      </c>
      <c r="J332" s="531">
        <v>143324</v>
      </c>
      <c r="K332" s="531">
        <v>378721</v>
      </c>
      <c r="L332" s="531">
        <v>23700</v>
      </c>
      <c r="M332" s="528"/>
      <c r="N332" s="529">
        <f t="shared" si="26"/>
        <v>376348</v>
      </c>
      <c r="O332" s="531">
        <v>11165</v>
      </c>
      <c r="P332" s="531">
        <v>108744</v>
      </c>
      <c r="Q332" s="531">
        <v>222599</v>
      </c>
      <c r="R332" s="531">
        <v>33840</v>
      </c>
    </row>
    <row r="333" spans="1:20" s="522" customFormat="1" ht="9" customHeight="1">
      <c r="A333" s="523" t="s">
        <v>76</v>
      </c>
      <c r="B333" s="524">
        <f t="shared" si="24"/>
        <v>569324</v>
      </c>
      <c r="C333" s="526">
        <f t="shared" si="24"/>
        <v>27386</v>
      </c>
      <c r="D333" s="526">
        <f t="shared" si="24"/>
        <v>139762</v>
      </c>
      <c r="E333" s="526">
        <f t="shared" si="24"/>
        <v>348382</v>
      </c>
      <c r="F333" s="526">
        <f t="shared" si="24"/>
        <v>53794</v>
      </c>
      <c r="G333" s="523"/>
      <c r="H333" s="524">
        <f t="shared" si="25"/>
        <v>374156</v>
      </c>
      <c r="I333" s="526">
        <v>21395</v>
      </c>
      <c r="J333" s="526">
        <v>94752</v>
      </c>
      <c r="K333" s="526">
        <v>228258</v>
      </c>
      <c r="L333" s="526">
        <v>29751</v>
      </c>
      <c r="M333" s="523"/>
      <c r="N333" s="524">
        <f t="shared" si="26"/>
        <v>195168</v>
      </c>
      <c r="O333" s="526">
        <v>5991</v>
      </c>
      <c r="P333" s="526">
        <v>45010</v>
      </c>
      <c r="Q333" s="526">
        <v>120124</v>
      </c>
      <c r="R333" s="526">
        <v>24043</v>
      </c>
    </row>
    <row r="334" spans="1:20" s="522" customFormat="1" ht="9" customHeight="1">
      <c r="A334" s="528"/>
      <c r="B334" s="528"/>
      <c r="C334" s="529"/>
      <c r="D334" s="529"/>
      <c r="E334" s="529"/>
      <c r="F334" s="529"/>
      <c r="G334" s="528"/>
      <c r="H334" s="528"/>
      <c r="I334" s="529"/>
      <c r="J334" s="529"/>
      <c r="K334" s="529"/>
      <c r="L334" s="529"/>
      <c r="M334" s="528"/>
      <c r="N334" s="528"/>
      <c r="O334" s="529"/>
      <c r="P334" s="529"/>
      <c r="Q334" s="529"/>
      <c r="R334" s="529"/>
      <c r="T334" s="529"/>
    </row>
    <row r="335" spans="1:20" ht="9" customHeight="1">
      <c r="A335" s="513">
        <v>2014</v>
      </c>
      <c r="B335" s="514"/>
      <c r="C335" s="514"/>
      <c r="D335" s="514"/>
      <c r="E335" s="514"/>
      <c r="F335" s="514"/>
      <c r="G335" s="515"/>
      <c r="H335" s="512"/>
      <c r="I335" s="512"/>
      <c r="J335" s="512"/>
      <c r="K335" s="512"/>
      <c r="L335" s="512"/>
      <c r="M335" s="515"/>
      <c r="N335" s="512"/>
      <c r="O335" s="512"/>
      <c r="P335" s="512"/>
      <c r="Q335" s="512"/>
      <c r="R335" s="512"/>
    </row>
    <row r="336" spans="1:20" s="517" customFormat="1" ht="9" customHeight="1">
      <c r="A336" s="515" t="s">
        <v>44</v>
      </c>
      <c r="B336" s="514">
        <f>SUM(B338:B369)</f>
        <v>49301557</v>
      </c>
      <c r="C336" s="514">
        <f>SUM(C338:C369)</f>
        <v>2101002</v>
      </c>
      <c r="D336" s="514">
        <f>SUM(D338:D369)</f>
        <v>10984679</v>
      </c>
      <c r="E336" s="514">
        <f>SUM(E338:E369)</f>
        <v>33493382</v>
      </c>
      <c r="F336" s="514">
        <f>SUM(F338:F369)</f>
        <v>2722494</v>
      </c>
      <c r="G336" s="515"/>
      <c r="H336" s="514">
        <f>SUM(H338:H369)</f>
        <v>30590631</v>
      </c>
      <c r="I336" s="514">
        <f>SUM(I338:I369)</f>
        <v>1684872</v>
      </c>
      <c r="J336" s="514">
        <f>SUM(J338:J369)</f>
        <v>6773253</v>
      </c>
      <c r="K336" s="514">
        <f>SUM(K338:K369)</f>
        <v>20907857</v>
      </c>
      <c r="L336" s="514">
        <f>SUM(L338:L369)</f>
        <v>1224649</v>
      </c>
      <c r="M336" s="515"/>
      <c r="N336" s="514">
        <f>SUM(N338:N369)</f>
        <v>18710926</v>
      </c>
      <c r="O336" s="514">
        <f>SUM(O338:O369)</f>
        <v>416130</v>
      </c>
      <c r="P336" s="514">
        <f>SUM(P338:P369)</f>
        <v>4211426</v>
      </c>
      <c r="Q336" s="514">
        <f>SUM(Q338:Q369)</f>
        <v>12585525</v>
      </c>
      <c r="R336" s="514">
        <f>SUM(R338:R369)</f>
        <v>1497845</v>
      </c>
    </row>
    <row r="337" spans="1:20" s="517" customFormat="1" ht="3.95" customHeight="1">
      <c r="A337" s="515"/>
      <c r="B337" s="514"/>
      <c r="C337" s="514"/>
      <c r="D337" s="514"/>
      <c r="E337" s="514"/>
      <c r="F337" s="514"/>
      <c r="G337" s="515"/>
      <c r="H337" s="514"/>
      <c r="I337" s="514"/>
      <c r="J337" s="514"/>
      <c r="K337" s="514"/>
      <c r="L337" s="514"/>
      <c r="M337" s="515"/>
      <c r="N337" s="514"/>
      <c r="O337" s="514"/>
      <c r="P337" s="514"/>
      <c r="Q337" s="514"/>
      <c r="R337" s="514"/>
    </row>
    <row r="338" spans="1:20" s="522" customFormat="1" ht="9" customHeight="1">
      <c r="A338" s="518" t="s">
        <v>45</v>
      </c>
      <c r="B338" s="519">
        <f t="shared" ref="B338:F369" si="27">SUM(H338,N338)</f>
        <v>503064</v>
      </c>
      <c r="C338" s="519">
        <f t="shared" si="27"/>
        <v>21994</v>
      </c>
      <c r="D338" s="519">
        <f t="shared" si="27"/>
        <v>73104</v>
      </c>
      <c r="E338" s="519">
        <f t="shared" si="27"/>
        <v>393455</v>
      </c>
      <c r="F338" s="519">
        <f t="shared" si="27"/>
        <v>14511</v>
      </c>
      <c r="G338" s="519"/>
      <c r="H338" s="519">
        <f t="shared" ref="H338:H369" si="28">SUM(I338:L338)</f>
        <v>308748</v>
      </c>
      <c r="I338" s="520">
        <v>18192</v>
      </c>
      <c r="J338" s="520">
        <v>42616</v>
      </c>
      <c r="K338" s="520">
        <v>243236</v>
      </c>
      <c r="L338" s="520">
        <v>4704</v>
      </c>
      <c r="M338" s="518"/>
      <c r="N338" s="519">
        <f t="shared" ref="N338:N369" si="29">SUM(O338:R338)</f>
        <v>194316</v>
      </c>
      <c r="O338" s="520">
        <v>3802</v>
      </c>
      <c r="P338" s="520">
        <v>30488</v>
      </c>
      <c r="Q338" s="520">
        <v>150219</v>
      </c>
      <c r="R338" s="520">
        <v>9807</v>
      </c>
      <c r="T338" s="517"/>
    </row>
    <row r="339" spans="1:20" s="522" customFormat="1" ht="9" customHeight="1">
      <c r="A339" s="518" t="s">
        <v>46</v>
      </c>
      <c r="B339" s="519">
        <f t="shared" si="27"/>
        <v>1481412</v>
      </c>
      <c r="C339" s="520">
        <f t="shared" si="27"/>
        <v>60331</v>
      </c>
      <c r="D339" s="520">
        <f t="shared" si="27"/>
        <v>249023</v>
      </c>
      <c r="E339" s="520">
        <f t="shared" si="27"/>
        <v>1141488</v>
      </c>
      <c r="F339" s="520">
        <f t="shared" si="27"/>
        <v>30570</v>
      </c>
      <c r="G339" s="518"/>
      <c r="H339" s="519">
        <f t="shared" si="28"/>
        <v>899816</v>
      </c>
      <c r="I339" s="520">
        <v>44211</v>
      </c>
      <c r="J339" s="520">
        <v>148271</v>
      </c>
      <c r="K339" s="520">
        <v>696399</v>
      </c>
      <c r="L339" s="520">
        <v>10935</v>
      </c>
      <c r="M339" s="518"/>
      <c r="N339" s="519">
        <f t="shared" si="29"/>
        <v>581596</v>
      </c>
      <c r="O339" s="520">
        <v>16120</v>
      </c>
      <c r="P339" s="520">
        <v>100752</v>
      </c>
      <c r="Q339" s="520">
        <v>445089</v>
      </c>
      <c r="R339" s="520">
        <v>19635</v>
      </c>
      <c r="T339" s="533"/>
    </row>
    <row r="340" spans="1:20" s="522" customFormat="1" ht="9" customHeight="1">
      <c r="A340" s="518" t="s">
        <v>47</v>
      </c>
      <c r="B340" s="519">
        <f t="shared" si="27"/>
        <v>342325</v>
      </c>
      <c r="C340" s="520">
        <f t="shared" si="27"/>
        <v>19023</v>
      </c>
      <c r="D340" s="520">
        <f t="shared" si="27"/>
        <v>51706</v>
      </c>
      <c r="E340" s="520">
        <f t="shared" si="27"/>
        <v>264258</v>
      </c>
      <c r="F340" s="520">
        <f t="shared" si="27"/>
        <v>7338</v>
      </c>
      <c r="G340" s="518"/>
      <c r="H340" s="519">
        <f t="shared" si="28"/>
        <v>209198</v>
      </c>
      <c r="I340" s="520">
        <v>14708</v>
      </c>
      <c r="J340" s="520">
        <v>29826</v>
      </c>
      <c r="K340" s="520">
        <v>161465</v>
      </c>
      <c r="L340" s="520">
        <v>3199</v>
      </c>
      <c r="M340" s="518"/>
      <c r="N340" s="519">
        <f t="shared" si="29"/>
        <v>133127</v>
      </c>
      <c r="O340" s="520">
        <v>4315</v>
      </c>
      <c r="P340" s="520">
        <v>21880</v>
      </c>
      <c r="Q340" s="520">
        <v>102793</v>
      </c>
      <c r="R340" s="520">
        <v>4139</v>
      </c>
    </row>
    <row r="341" spans="1:20" s="522" customFormat="1" ht="9" customHeight="1">
      <c r="A341" s="523" t="s">
        <v>48</v>
      </c>
      <c r="B341" s="524">
        <f t="shared" si="27"/>
        <v>387548</v>
      </c>
      <c r="C341" s="526">
        <f t="shared" si="27"/>
        <v>17483</v>
      </c>
      <c r="D341" s="526">
        <f t="shared" si="27"/>
        <v>99392</v>
      </c>
      <c r="E341" s="526">
        <f t="shared" si="27"/>
        <v>246483</v>
      </c>
      <c r="F341" s="526">
        <f t="shared" si="27"/>
        <v>24190</v>
      </c>
      <c r="G341" s="523"/>
      <c r="H341" s="524">
        <f t="shared" si="28"/>
        <v>250529</v>
      </c>
      <c r="I341" s="526">
        <v>13951</v>
      </c>
      <c r="J341" s="526">
        <v>60920</v>
      </c>
      <c r="K341" s="526">
        <v>162127</v>
      </c>
      <c r="L341" s="526">
        <v>13531</v>
      </c>
      <c r="M341" s="523"/>
      <c r="N341" s="524">
        <f t="shared" si="29"/>
        <v>137019</v>
      </c>
      <c r="O341" s="526">
        <v>3532</v>
      </c>
      <c r="P341" s="526">
        <v>38472</v>
      </c>
      <c r="Q341" s="526">
        <v>84356</v>
      </c>
      <c r="R341" s="526">
        <v>10659</v>
      </c>
    </row>
    <row r="342" spans="1:20" s="522" customFormat="1" ht="9" customHeight="1">
      <c r="A342" s="528" t="s">
        <v>49</v>
      </c>
      <c r="B342" s="529">
        <f t="shared" si="27"/>
        <v>1243760</v>
      </c>
      <c r="C342" s="531">
        <f t="shared" si="27"/>
        <v>52651</v>
      </c>
      <c r="D342" s="531">
        <f t="shared" si="27"/>
        <v>196256</v>
      </c>
      <c r="E342" s="531">
        <f t="shared" si="27"/>
        <v>959161</v>
      </c>
      <c r="F342" s="531">
        <f t="shared" si="27"/>
        <v>35692</v>
      </c>
      <c r="G342" s="528"/>
      <c r="H342" s="529">
        <f t="shared" si="28"/>
        <v>778313</v>
      </c>
      <c r="I342" s="531">
        <v>39525</v>
      </c>
      <c r="J342" s="531">
        <v>117169</v>
      </c>
      <c r="K342" s="531">
        <v>611895</v>
      </c>
      <c r="L342" s="531">
        <v>9724</v>
      </c>
      <c r="M342" s="528"/>
      <c r="N342" s="529">
        <f t="shared" si="29"/>
        <v>465447</v>
      </c>
      <c r="O342" s="531">
        <v>13126</v>
      </c>
      <c r="P342" s="531">
        <v>79087</v>
      </c>
      <c r="Q342" s="531">
        <v>347266</v>
      </c>
      <c r="R342" s="531">
        <v>25968</v>
      </c>
    </row>
    <row r="343" spans="1:20" s="522" customFormat="1" ht="9" customHeight="1">
      <c r="A343" s="528" t="s">
        <v>50</v>
      </c>
      <c r="B343" s="529">
        <f t="shared" si="27"/>
        <v>334483</v>
      </c>
      <c r="C343" s="531">
        <f t="shared" si="27"/>
        <v>17935</v>
      </c>
      <c r="D343" s="531">
        <f t="shared" si="27"/>
        <v>55520</v>
      </c>
      <c r="E343" s="531">
        <f t="shared" si="27"/>
        <v>241338</v>
      </c>
      <c r="F343" s="531">
        <f t="shared" si="27"/>
        <v>19690</v>
      </c>
      <c r="G343" s="528"/>
      <c r="H343" s="529">
        <f t="shared" si="28"/>
        <v>192038</v>
      </c>
      <c r="I343" s="531">
        <v>13438</v>
      </c>
      <c r="J343" s="531">
        <v>26972</v>
      </c>
      <c r="K343" s="531">
        <v>144190</v>
      </c>
      <c r="L343" s="531">
        <v>7438</v>
      </c>
      <c r="M343" s="528"/>
      <c r="N343" s="529">
        <f t="shared" si="29"/>
        <v>142445</v>
      </c>
      <c r="O343" s="531">
        <v>4497</v>
      </c>
      <c r="P343" s="531">
        <v>28548</v>
      </c>
      <c r="Q343" s="531">
        <v>97148</v>
      </c>
      <c r="R343" s="531">
        <v>12252</v>
      </c>
    </row>
    <row r="344" spans="1:20" s="522" customFormat="1" ht="9" customHeight="1">
      <c r="A344" s="528" t="s">
        <v>51</v>
      </c>
      <c r="B344" s="529">
        <f t="shared" si="27"/>
        <v>1833186</v>
      </c>
      <c r="C344" s="531">
        <f t="shared" si="27"/>
        <v>91670</v>
      </c>
      <c r="D344" s="531">
        <f t="shared" si="27"/>
        <v>692893</v>
      </c>
      <c r="E344" s="531">
        <f t="shared" si="27"/>
        <v>837179</v>
      </c>
      <c r="F344" s="531">
        <f t="shared" si="27"/>
        <v>211444</v>
      </c>
      <c r="G344" s="528"/>
      <c r="H344" s="529">
        <f t="shared" si="28"/>
        <v>1306314</v>
      </c>
      <c r="I344" s="531">
        <v>79296</v>
      </c>
      <c r="J344" s="531">
        <v>505515</v>
      </c>
      <c r="K344" s="531">
        <v>578549</v>
      </c>
      <c r="L344" s="531">
        <v>142954</v>
      </c>
      <c r="M344" s="528"/>
      <c r="N344" s="529">
        <f t="shared" si="29"/>
        <v>526872</v>
      </c>
      <c r="O344" s="531">
        <v>12374</v>
      </c>
      <c r="P344" s="531">
        <v>187378</v>
      </c>
      <c r="Q344" s="531">
        <v>258630</v>
      </c>
      <c r="R344" s="531">
        <v>68490</v>
      </c>
    </row>
    <row r="345" spans="1:20" s="522" customFormat="1" ht="9" customHeight="1">
      <c r="A345" s="523" t="s">
        <v>52</v>
      </c>
      <c r="B345" s="524">
        <f t="shared" si="27"/>
        <v>1492588</v>
      </c>
      <c r="C345" s="526">
        <f t="shared" si="27"/>
        <v>69451</v>
      </c>
      <c r="D345" s="526">
        <f t="shared" si="27"/>
        <v>227905</v>
      </c>
      <c r="E345" s="526">
        <f t="shared" si="27"/>
        <v>1168649</v>
      </c>
      <c r="F345" s="526">
        <f t="shared" si="27"/>
        <v>26583</v>
      </c>
      <c r="G345" s="523"/>
      <c r="H345" s="524">
        <f t="shared" si="28"/>
        <v>959443</v>
      </c>
      <c r="I345" s="526">
        <v>60868</v>
      </c>
      <c r="J345" s="526">
        <v>163716</v>
      </c>
      <c r="K345" s="526">
        <v>722837</v>
      </c>
      <c r="L345" s="526">
        <v>12022</v>
      </c>
      <c r="M345" s="523"/>
      <c r="N345" s="524">
        <f t="shared" si="29"/>
        <v>533145</v>
      </c>
      <c r="O345" s="526">
        <v>8583</v>
      </c>
      <c r="P345" s="526">
        <v>64189</v>
      </c>
      <c r="Q345" s="526">
        <v>445812</v>
      </c>
      <c r="R345" s="526">
        <v>14561</v>
      </c>
    </row>
    <row r="346" spans="1:20" s="522" customFormat="1" ht="9" customHeight="1">
      <c r="A346" s="528" t="s">
        <v>53</v>
      </c>
      <c r="B346" s="529">
        <f t="shared" si="27"/>
        <v>4026325</v>
      </c>
      <c r="C346" s="531">
        <f t="shared" si="27"/>
        <v>164984</v>
      </c>
      <c r="D346" s="531">
        <f t="shared" si="27"/>
        <v>800208</v>
      </c>
      <c r="E346" s="531">
        <f t="shared" si="27"/>
        <v>2958376</v>
      </c>
      <c r="F346" s="531">
        <f t="shared" si="27"/>
        <v>102757</v>
      </c>
      <c r="G346" s="528"/>
      <c r="H346" s="529">
        <f t="shared" si="28"/>
        <v>2210370</v>
      </c>
      <c r="I346" s="531">
        <v>121914</v>
      </c>
      <c r="J346" s="531">
        <v>474634</v>
      </c>
      <c r="K346" s="531">
        <v>1583135</v>
      </c>
      <c r="L346" s="531">
        <v>30687</v>
      </c>
      <c r="M346" s="528"/>
      <c r="N346" s="529">
        <f t="shared" si="29"/>
        <v>1815955</v>
      </c>
      <c r="O346" s="531">
        <v>43070</v>
      </c>
      <c r="P346" s="531">
        <v>325574</v>
      </c>
      <c r="Q346" s="531">
        <v>1375241</v>
      </c>
      <c r="R346" s="531">
        <v>72070</v>
      </c>
    </row>
    <row r="347" spans="1:20" s="522" customFormat="1" ht="9" customHeight="1">
      <c r="A347" s="528" t="s">
        <v>54</v>
      </c>
      <c r="B347" s="529">
        <f t="shared" si="27"/>
        <v>669929</v>
      </c>
      <c r="C347" s="531">
        <f t="shared" si="27"/>
        <v>33467</v>
      </c>
      <c r="D347" s="531">
        <f t="shared" si="27"/>
        <v>146211</v>
      </c>
      <c r="E347" s="531">
        <f t="shared" si="27"/>
        <v>449958</v>
      </c>
      <c r="F347" s="531">
        <f t="shared" si="27"/>
        <v>40293</v>
      </c>
      <c r="G347" s="528"/>
      <c r="H347" s="529">
        <f t="shared" si="28"/>
        <v>426899</v>
      </c>
      <c r="I347" s="531">
        <v>26105</v>
      </c>
      <c r="J347" s="531">
        <v>91886</v>
      </c>
      <c r="K347" s="531">
        <v>286831</v>
      </c>
      <c r="L347" s="531">
        <v>22077</v>
      </c>
      <c r="M347" s="528"/>
      <c r="N347" s="529">
        <f t="shared" si="29"/>
        <v>243030</v>
      </c>
      <c r="O347" s="531">
        <v>7362</v>
      </c>
      <c r="P347" s="531">
        <v>54325</v>
      </c>
      <c r="Q347" s="531">
        <v>163127</v>
      </c>
      <c r="R347" s="531">
        <v>18216</v>
      </c>
    </row>
    <row r="348" spans="1:20" s="522" customFormat="1" ht="9" customHeight="1">
      <c r="A348" s="528" t="s">
        <v>55</v>
      </c>
      <c r="B348" s="529">
        <f t="shared" si="27"/>
        <v>2349148</v>
      </c>
      <c r="C348" s="531">
        <f t="shared" si="27"/>
        <v>108406</v>
      </c>
      <c r="D348" s="531">
        <f t="shared" si="27"/>
        <v>445529</v>
      </c>
      <c r="E348" s="531">
        <f t="shared" si="27"/>
        <v>1668264</v>
      </c>
      <c r="F348" s="531">
        <f t="shared" si="27"/>
        <v>126949</v>
      </c>
      <c r="G348" s="528"/>
      <c r="H348" s="529">
        <f t="shared" si="28"/>
        <v>1420390</v>
      </c>
      <c r="I348" s="531">
        <v>89073</v>
      </c>
      <c r="J348" s="531">
        <v>241415</v>
      </c>
      <c r="K348" s="531">
        <v>1039714</v>
      </c>
      <c r="L348" s="531">
        <v>50188</v>
      </c>
      <c r="M348" s="528"/>
      <c r="N348" s="529">
        <f t="shared" si="29"/>
        <v>928758</v>
      </c>
      <c r="O348" s="531">
        <v>19333</v>
      </c>
      <c r="P348" s="531">
        <v>204114</v>
      </c>
      <c r="Q348" s="531">
        <v>628550</v>
      </c>
      <c r="R348" s="531">
        <v>76761</v>
      </c>
      <c r="S348" s="552"/>
    </row>
    <row r="349" spans="1:20" s="522" customFormat="1" ht="9" customHeight="1">
      <c r="A349" s="523" t="s">
        <v>56</v>
      </c>
      <c r="B349" s="524">
        <f t="shared" si="27"/>
        <v>1421443</v>
      </c>
      <c r="C349" s="526">
        <f t="shared" si="27"/>
        <v>38025</v>
      </c>
      <c r="D349" s="526">
        <f t="shared" si="27"/>
        <v>515899</v>
      </c>
      <c r="E349" s="526">
        <f t="shared" si="27"/>
        <v>659054</v>
      </c>
      <c r="F349" s="526">
        <f t="shared" si="27"/>
        <v>208465</v>
      </c>
      <c r="G349" s="523"/>
      <c r="H349" s="524">
        <f t="shared" si="28"/>
        <v>887327</v>
      </c>
      <c r="I349" s="526">
        <v>31768</v>
      </c>
      <c r="J349" s="526">
        <v>338463</v>
      </c>
      <c r="K349" s="526">
        <v>399862</v>
      </c>
      <c r="L349" s="526">
        <v>117234</v>
      </c>
      <c r="M349" s="523"/>
      <c r="N349" s="524">
        <f t="shared" si="29"/>
        <v>534116</v>
      </c>
      <c r="O349" s="526">
        <v>6257</v>
      </c>
      <c r="P349" s="526">
        <v>177436</v>
      </c>
      <c r="Q349" s="526">
        <v>259192</v>
      </c>
      <c r="R349" s="526">
        <v>91231</v>
      </c>
      <c r="S349" s="552"/>
      <c r="T349" s="552"/>
    </row>
    <row r="350" spans="1:20" s="522" customFormat="1" ht="9" customHeight="1">
      <c r="A350" s="528" t="s">
        <v>57</v>
      </c>
      <c r="B350" s="529">
        <f t="shared" si="27"/>
        <v>1160151</v>
      </c>
      <c r="C350" s="531">
        <f t="shared" si="27"/>
        <v>50282</v>
      </c>
      <c r="D350" s="531">
        <f t="shared" si="27"/>
        <v>308889</v>
      </c>
      <c r="E350" s="531">
        <f t="shared" si="27"/>
        <v>712309</v>
      </c>
      <c r="F350" s="531">
        <f t="shared" si="27"/>
        <v>88671</v>
      </c>
      <c r="G350" s="528"/>
      <c r="H350" s="529">
        <f t="shared" si="28"/>
        <v>724479</v>
      </c>
      <c r="I350" s="531">
        <v>40402</v>
      </c>
      <c r="J350" s="531">
        <v>190013</v>
      </c>
      <c r="K350" s="531">
        <v>449968</v>
      </c>
      <c r="L350" s="531">
        <v>44096</v>
      </c>
      <c r="M350" s="528"/>
      <c r="N350" s="529">
        <f t="shared" si="29"/>
        <v>435672</v>
      </c>
      <c r="O350" s="531">
        <v>9880</v>
      </c>
      <c r="P350" s="531">
        <v>118876</v>
      </c>
      <c r="Q350" s="531">
        <v>262341</v>
      </c>
      <c r="R350" s="531">
        <v>44575</v>
      </c>
      <c r="S350" s="552"/>
      <c r="T350" s="552"/>
    </row>
    <row r="351" spans="1:20" s="522" customFormat="1" ht="9" customHeight="1">
      <c r="A351" s="528" t="s">
        <v>58</v>
      </c>
      <c r="B351" s="529">
        <f t="shared" si="27"/>
        <v>3282880</v>
      </c>
      <c r="C351" s="531">
        <f t="shared" si="27"/>
        <v>203710</v>
      </c>
      <c r="D351" s="531">
        <f t="shared" si="27"/>
        <v>591035</v>
      </c>
      <c r="E351" s="531">
        <f t="shared" si="27"/>
        <v>2351993</v>
      </c>
      <c r="F351" s="531">
        <f t="shared" si="27"/>
        <v>136142</v>
      </c>
      <c r="G351" s="528"/>
      <c r="H351" s="529">
        <f t="shared" si="28"/>
        <v>1976273</v>
      </c>
      <c r="I351" s="531">
        <v>168556</v>
      </c>
      <c r="J351" s="531">
        <v>345380</v>
      </c>
      <c r="K351" s="531">
        <v>1415487</v>
      </c>
      <c r="L351" s="531">
        <v>46850</v>
      </c>
      <c r="M351" s="528"/>
      <c r="N351" s="529">
        <f t="shared" si="29"/>
        <v>1306607</v>
      </c>
      <c r="O351" s="531">
        <v>35154</v>
      </c>
      <c r="P351" s="531">
        <v>245655</v>
      </c>
      <c r="Q351" s="531">
        <v>936506</v>
      </c>
      <c r="R351" s="531">
        <v>89292</v>
      </c>
      <c r="S351" s="552"/>
      <c r="T351" s="552"/>
    </row>
    <row r="352" spans="1:20" s="522" customFormat="1" ht="9" customHeight="1">
      <c r="A352" s="528" t="s">
        <v>59</v>
      </c>
      <c r="B352" s="529">
        <f t="shared" si="27"/>
        <v>6864982</v>
      </c>
      <c r="C352" s="531">
        <f t="shared" si="27"/>
        <v>180306</v>
      </c>
      <c r="D352" s="531">
        <f t="shared" si="27"/>
        <v>1423915</v>
      </c>
      <c r="E352" s="531">
        <f t="shared" si="27"/>
        <v>4997730</v>
      </c>
      <c r="F352" s="531">
        <f t="shared" si="27"/>
        <v>263031</v>
      </c>
      <c r="G352" s="528"/>
      <c r="H352" s="529">
        <f t="shared" si="28"/>
        <v>4310668</v>
      </c>
      <c r="I352" s="531">
        <v>140465</v>
      </c>
      <c r="J352" s="531">
        <v>868907</v>
      </c>
      <c r="K352" s="531">
        <v>3223333</v>
      </c>
      <c r="L352" s="531">
        <v>77963</v>
      </c>
      <c r="M352" s="528"/>
      <c r="N352" s="529">
        <f t="shared" si="29"/>
        <v>2554314</v>
      </c>
      <c r="O352" s="531">
        <v>39841</v>
      </c>
      <c r="P352" s="531">
        <v>555008</v>
      </c>
      <c r="Q352" s="531">
        <v>1774397</v>
      </c>
      <c r="R352" s="531">
        <v>185068</v>
      </c>
      <c r="S352" s="552"/>
      <c r="T352" s="552"/>
    </row>
    <row r="353" spans="1:20" s="522" customFormat="1" ht="9" customHeight="1">
      <c r="A353" s="523" t="s">
        <v>60</v>
      </c>
      <c r="B353" s="524">
        <f t="shared" si="27"/>
        <v>1855487</v>
      </c>
      <c r="C353" s="526">
        <f t="shared" si="27"/>
        <v>132423</v>
      </c>
      <c r="D353" s="526">
        <f t="shared" si="27"/>
        <v>496037</v>
      </c>
      <c r="E353" s="526">
        <f t="shared" si="27"/>
        <v>1089715</v>
      </c>
      <c r="F353" s="526">
        <f t="shared" si="27"/>
        <v>137312</v>
      </c>
      <c r="G353" s="523"/>
      <c r="H353" s="524">
        <f t="shared" si="28"/>
        <v>1175911</v>
      </c>
      <c r="I353" s="526">
        <v>111792</v>
      </c>
      <c r="J353" s="526">
        <v>302944</v>
      </c>
      <c r="K353" s="526">
        <v>700041</v>
      </c>
      <c r="L353" s="526">
        <v>61134</v>
      </c>
      <c r="M353" s="523"/>
      <c r="N353" s="524">
        <f t="shared" si="29"/>
        <v>679576</v>
      </c>
      <c r="O353" s="526">
        <v>20631</v>
      </c>
      <c r="P353" s="526">
        <v>193093</v>
      </c>
      <c r="Q353" s="526">
        <v>389674</v>
      </c>
      <c r="R353" s="526">
        <v>76178</v>
      </c>
      <c r="S353" s="552"/>
      <c r="T353" s="552"/>
    </row>
    <row r="354" spans="1:20" s="522" customFormat="1" ht="9" customHeight="1">
      <c r="A354" s="528" t="s">
        <v>61</v>
      </c>
      <c r="B354" s="529">
        <f t="shared" si="27"/>
        <v>784511</v>
      </c>
      <c r="C354" s="531">
        <f t="shared" si="27"/>
        <v>31501</v>
      </c>
      <c r="D354" s="531">
        <f t="shared" si="27"/>
        <v>181571</v>
      </c>
      <c r="E354" s="531">
        <f t="shared" si="27"/>
        <v>524502</v>
      </c>
      <c r="F354" s="531">
        <f t="shared" si="27"/>
        <v>46937</v>
      </c>
      <c r="G354" s="528"/>
      <c r="H354" s="529">
        <f t="shared" si="28"/>
        <v>464873</v>
      </c>
      <c r="I354" s="531">
        <v>23497</v>
      </c>
      <c r="J354" s="531">
        <v>101118</v>
      </c>
      <c r="K354" s="531">
        <v>322593</v>
      </c>
      <c r="L354" s="531">
        <v>17665</v>
      </c>
      <c r="M354" s="528"/>
      <c r="N354" s="529">
        <f t="shared" si="29"/>
        <v>319638</v>
      </c>
      <c r="O354" s="531">
        <v>8004</v>
      </c>
      <c r="P354" s="531">
        <v>80453</v>
      </c>
      <c r="Q354" s="531">
        <v>201909</v>
      </c>
      <c r="R354" s="531">
        <v>29272</v>
      </c>
      <c r="T354" s="552"/>
    </row>
    <row r="355" spans="1:20" s="522" customFormat="1" ht="9" customHeight="1">
      <c r="A355" s="528" t="s">
        <v>62</v>
      </c>
      <c r="B355" s="529">
        <f t="shared" si="27"/>
        <v>517547</v>
      </c>
      <c r="C355" s="531">
        <f t="shared" si="27"/>
        <v>30589</v>
      </c>
      <c r="D355" s="531">
        <f t="shared" si="27"/>
        <v>126371</v>
      </c>
      <c r="E355" s="531">
        <f t="shared" si="27"/>
        <v>323611</v>
      </c>
      <c r="F355" s="531">
        <f t="shared" si="27"/>
        <v>36976</v>
      </c>
      <c r="G355" s="528"/>
      <c r="H355" s="529">
        <f t="shared" si="28"/>
        <v>313993</v>
      </c>
      <c r="I355" s="531">
        <v>24355</v>
      </c>
      <c r="J355" s="531">
        <v>73180</v>
      </c>
      <c r="K355" s="531">
        <v>199710</v>
      </c>
      <c r="L355" s="531">
        <v>16748</v>
      </c>
      <c r="M355" s="528"/>
      <c r="N355" s="529">
        <f t="shared" si="29"/>
        <v>203554</v>
      </c>
      <c r="O355" s="531">
        <v>6234</v>
      </c>
      <c r="P355" s="531">
        <v>53191</v>
      </c>
      <c r="Q355" s="531">
        <v>123901</v>
      </c>
      <c r="R355" s="531">
        <v>20228</v>
      </c>
    </row>
    <row r="356" spans="1:20" s="522" customFormat="1" ht="9" customHeight="1">
      <c r="A356" s="528" t="s">
        <v>63</v>
      </c>
      <c r="B356" s="529">
        <f t="shared" si="27"/>
        <v>2167893</v>
      </c>
      <c r="C356" s="531">
        <f t="shared" si="27"/>
        <v>66829</v>
      </c>
      <c r="D356" s="531">
        <f t="shared" si="27"/>
        <v>345623</v>
      </c>
      <c r="E356" s="531">
        <f t="shared" si="27"/>
        <v>1700423</v>
      </c>
      <c r="F356" s="531">
        <f t="shared" si="27"/>
        <v>55018</v>
      </c>
      <c r="G356" s="528"/>
      <c r="H356" s="529">
        <f t="shared" si="28"/>
        <v>1369870</v>
      </c>
      <c r="I356" s="531">
        <v>53782</v>
      </c>
      <c r="J356" s="531">
        <v>214059</v>
      </c>
      <c r="K356" s="531">
        <v>1081022</v>
      </c>
      <c r="L356" s="531">
        <v>21007</v>
      </c>
      <c r="M356" s="528"/>
      <c r="N356" s="529">
        <f t="shared" si="29"/>
        <v>798023</v>
      </c>
      <c r="O356" s="531">
        <v>13047</v>
      </c>
      <c r="P356" s="531">
        <v>131564</v>
      </c>
      <c r="Q356" s="531">
        <v>619401</v>
      </c>
      <c r="R356" s="531">
        <v>34011</v>
      </c>
    </row>
    <row r="357" spans="1:20" s="522" customFormat="1" ht="9" customHeight="1">
      <c r="A357" s="523" t="s">
        <v>64</v>
      </c>
      <c r="B357" s="524">
        <f t="shared" si="27"/>
        <v>1603434</v>
      </c>
      <c r="C357" s="526">
        <f t="shared" si="27"/>
        <v>57111</v>
      </c>
      <c r="D357" s="526">
        <f t="shared" si="27"/>
        <v>612438</v>
      </c>
      <c r="E357" s="526">
        <f t="shared" si="27"/>
        <v>713123</v>
      </c>
      <c r="F357" s="526">
        <f t="shared" si="27"/>
        <v>220762</v>
      </c>
      <c r="G357" s="523"/>
      <c r="H357" s="524">
        <f t="shared" si="28"/>
        <v>966060</v>
      </c>
      <c r="I357" s="526">
        <v>42160</v>
      </c>
      <c r="J357" s="526">
        <v>369004</v>
      </c>
      <c r="K357" s="526">
        <v>444389</v>
      </c>
      <c r="L357" s="526">
        <v>110507</v>
      </c>
      <c r="M357" s="523"/>
      <c r="N357" s="524">
        <f t="shared" si="29"/>
        <v>637374</v>
      </c>
      <c r="O357" s="526">
        <v>14951</v>
      </c>
      <c r="P357" s="526">
        <v>243434</v>
      </c>
      <c r="Q357" s="526">
        <v>268734</v>
      </c>
      <c r="R357" s="526">
        <v>110255</v>
      </c>
    </row>
    <row r="358" spans="1:20" s="522" customFormat="1" ht="9" customHeight="1">
      <c r="A358" s="528" t="s">
        <v>65</v>
      </c>
      <c r="B358" s="529">
        <f t="shared" si="27"/>
        <v>2520623</v>
      </c>
      <c r="C358" s="531">
        <f t="shared" si="27"/>
        <v>105467</v>
      </c>
      <c r="D358" s="531">
        <f t="shared" si="27"/>
        <v>633212</v>
      </c>
      <c r="E358" s="531">
        <f t="shared" si="27"/>
        <v>1518269</v>
      </c>
      <c r="F358" s="531">
        <f t="shared" si="27"/>
        <v>263675</v>
      </c>
      <c r="G358" s="528"/>
      <c r="H358" s="529">
        <f t="shared" si="28"/>
        <v>1562231</v>
      </c>
      <c r="I358" s="531">
        <v>88897</v>
      </c>
      <c r="J358" s="531">
        <v>409364</v>
      </c>
      <c r="K358" s="531">
        <v>948091</v>
      </c>
      <c r="L358" s="531">
        <v>115879</v>
      </c>
      <c r="M358" s="528"/>
      <c r="N358" s="529">
        <f t="shared" si="29"/>
        <v>958392</v>
      </c>
      <c r="O358" s="531">
        <v>16570</v>
      </c>
      <c r="P358" s="531">
        <v>223848</v>
      </c>
      <c r="Q358" s="531">
        <v>570178</v>
      </c>
      <c r="R358" s="531">
        <v>147796</v>
      </c>
    </row>
    <row r="359" spans="1:20" s="522" customFormat="1" ht="9" customHeight="1">
      <c r="A359" s="528" t="s">
        <v>66</v>
      </c>
      <c r="B359" s="529">
        <f t="shared" si="27"/>
        <v>724877</v>
      </c>
      <c r="C359" s="531">
        <f t="shared" si="27"/>
        <v>33788</v>
      </c>
      <c r="D359" s="531">
        <f t="shared" si="27"/>
        <v>131090</v>
      </c>
      <c r="E359" s="531">
        <f t="shared" si="27"/>
        <v>538131</v>
      </c>
      <c r="F359" s="531">
        <f t="shared" si="27"/>
        <v>21868</v>
      </c>
      <c r="G359" s="528"/>
      <c r="H359" s="529">
        <f t="shared" si="28"/>
        <v>445109</v>
      </c>
      <c r="I359" s="531">
        <v>25543</v>
      </c>
      <c r="J359" s="531">
        <v>81276</v>
      </c>
      <c r="K359" s="531">
        <v>328522</v>
      </c>
      <c r="L359" s="531">
        <v>9768</v>
      </c>
      <c r="M359" s="528"/>
      <c r="N359" s="529">
        <f t="shared" si="29"/>
        <v>279768</v>
      </c>
      <c r="O359" s="531">
        <v>8245</v>
      </c>
      <c r="P359" s="531">
        <v>49814</v>
      </c>
      <c r="Q359" s="531">
        <v>209609</v>
      </c>
      <c r="R359" s="531">
        <v>12100</v>
      </c>
    </row>
    <row r="360" spans="1:20" s="522" customFormat="1" ht="9" customHeight="1">
      <c r="A360" s="528" t="s">
        <v>67</v>
      </c>
      <c r="B360" s="529">
        <f t="shared" si="27"/>
        <v>705433</v>
      </c>
      <c r="C360" s="531">
        <f t="shared" si="27"/>
        <v>28169</v>
      </c>
      <c r="D360" s="531">
        <f t="shared" si="27"/>
        <v>120358</v>
      </c>
      <c r="E360" s="531">
        <f t="shared" si="27"/>
        <v>524357</v>
      </c>
      <c r="F360" s="531">
        <f t="shared" si="27"/>
        <v>32549</v>
      </c>
      <c r="G360" s="528"/>
      <c r="H360" s="529">
        <f t="shared" si="28"/>
        <v>446253</v>
      </c>
      <c r="I360" s="531">
        <v>22947</v>
      </c>
      <c r="J360" s="531">
        <v>74815</v>
      </c>
      <c r="K360" s="531">
        <v>334535</v>
      </c>
      <c r="L360" s="531">
        <v>13956</v>
      </c>
      <c r="M360" s="528"/>
      <c r="N360" s="529">
        <f t="shared" si="29"/>
        <v>259180</v>
      </c>
      <c r="O360" s="531">
        <v>5222</v>
      </c>
      <c r="P360" s="531">
        <v>45543</v>
      </c>
      <c r="Q360" s="531">
        <v>189822</v>
      </c>
      <c r="R360" s="531">
        <v>18593</v>
      </c>
    </row>
    <row r="361" spans="1:20" s="522" customFormat="1" ht="9" customHeight="1">
      <c r="A361" s="523" t="s">
        <v>68</v>
      </c>
      <c r="B361" s="524">
        <f t="shared" si="27"/>
        <v>1091054</v>
      </c>
      <c r="C361" s="526">
        <f t="shared" si="27"/>
        <v>45922</v>
      </c>
      <c r="D361" s="526">
        <f t="shared" si="27"/>
        <v>269175</v>
      </c>
      <c r="E361" s="526">
        <f t="shared" si="27"/>
        <v>699686</v>
      </c>
      <c r="F361" s="526">
        <f t="shared" si="27"/>
        <v>76271</v>
      </c>
      <c r="G361" s="523"/>
      <c r="H361" s="524">
        <f t="shared" si="28"/>
        <v>692058</v>
      </c>
      <c r="I361" s="526">
        <v>34445</v>
      </c>
      <c r="J361" s="526">
        <v>178120</v>
      </c>
      <c r="K361" s="526">
        <v>444064</v>
      </c>
      <c r="L361" s="526">
        <v>35429</v>
      </c>
      <c r="M361" s="523"/>
      <c r="N361" s="524">
        <f t="shared" si="29"/>
        <v>398996</v>
      </c>
      <c r="O361" s="526">
        <v>11477</v>
      </c>
      <c r="P361" s="526">
        <v>91055</v>
      </c>
      <c r="Q361" s="526">
        <v>255622</v>
      </c>
      <c r="R361" s="526">
        <v>40842</v>
      </c>
    </row>
    <row r="362" spans="1:20" s="522" customFormat="1" ht="9" customHeight="1">
      <c r="A362" s="528" t="s">
        <v>69</v>
      </c>
      <c r="B362" s="529">
        <f t="shared" si="27"/>
        <v>1204791</v>
      </c>
      <c r="C362" s="531">
        <f t="shared" si="27"/>
        <v>65813</v>
      </c>
      <c r="D362" s="531">
        <f t="shared" si="27"/>
        <v>224853</v>
      </c>
      <c r="E362" s="531">
        <f t="shared" si="27"/>
        <v>866383</v>
      </c>
      <c r="F362" s="531">
        <f t="shared" si="27"/>
        <v>47742</v>
      </c>
      <c r="G362" s="528"/>
      <c r="H362" s="529">
        <f t="shared" si="28"/>
        <v>743761</v>
      </c>
      <c r="I362" s="531">
        <v>54004</v>
      </c>
      <c r="J362" s="531">
        <v>127259</v>
      </c>
      <c r="K362" s="531">
        <v>544028</v>
      </c>
      <c r="L362" s="531">
        <v>18470</v>
      </c>
      <c r="M362" s="528"/>
      <c r="N362" s="529">
        <f t="shared" si="29"/>
        <v>461030</v>
      </c>
      <c r="O362" s="531">
        <v>11809</v>
      </c>
      <c r="P362" s="531">
        <v>97594</v>
      </c>
      <c r="Q362" s="531">
        <v>322355</v>
      </c>
      <c r="R362" s="531">
        <v>29272</v>
      </c>
    </row>
    <row r="363" spans="1:20" s="522" customFormat="1" ht="9" customHeight="1">
      <c r="A363" s="528" t="s">
        <v>70</v>
      </c>
      <c r="B363" s="529">
        <f t="shared" si="27"/>
        <v>1306835</v>
      </c>
      <c r="C363" s="531">
        <f t="shared" si="27"/>
        <v>61830</v>
      </c>
      <c r="D363" s="531">
        <f t="shared" si="27"/>
        <v>215791</v>
      </c>
      <c r="E363" s="531">
        <f t="shared" si="27"/>
        <v>986673</v>
      </c>
      <c r="F363" s="531">
        <f t="shared" si="27"/>
        <v>42541</v>
      </c>
      <c r="G363" s="528"/>
      <c r="H363" s="529">
        <f t="shared" si="28"/>
        <v>781943</v>
      </c>
      <c r="I363" s="531">
        <v>46163</v>
      </c>
      <c r="J363" s="531">
        <v>116645</v>
      </c>
      <c r="K363" s="531">
        <v>601940</v>
      </c>
      <c r="L363" s="531">
        <v>17195</v>
      </c>
      <c r="M363" s="528"/>
      <c r="N363" s="529">
        <f t="shared" si="29"/>
        <v>524892</v>
      </c>
      <c r="O363" s="531">
        <v>15667</v>
      </c>
      <c r="P363" s="531">
        <v>99146</v>
      </c>
      <c r="Q363" s="531">
        <v>384733</v>
      </c>
      <c r="R363" s="531">
        <v>25346</v>
      </c>
    </row>
    <row r="364" spans="1:20" s="522" customFormat="1" ht="9" customHeight="1">
      <c r="A364" s="528" t="s">
        <v>71</v>
      </c>
      <c r="B364" s="529">
        <f t="shared" si="27"/>
        <v>907987</v>
      </c>
      <c r="C364" s="531">
        <f t="shared" si="27"/>
        <v>42706</v>
      </c>
      <c r="D364" s="531">
        <f t="shared" si="27"/>
        <v>187612</v>
      </c>
      <c r="E364" s="531">
        <f t="shared" si="27"/>
        <v>635185</v>
      </c>
      <c r="F364" s="531">
        <f t="shared" si="27"/>
        <v>42484</v>
      </c>
      <c r="G364" s="528"/>
      <c r="H364" s="529">
        <f t="shared" si="28"/>
        <v>604830</v>
      </c>
      <c r="I364" s="531">
        <v>34424</v>
      </c>
      <c r="J364" s="531">
        <v>110296</v>
      </c>
      <c r="K364" s="531">
        <v>441990</v>
      </c>
      <c r="L364" s="531">
        <v>18120</v>
      </c>
      <c r="M364" s="528"/>
      <c r="N364" s="529">
        <f t="shared" si="29"/>
        <v>303157</v>
      </c>
      <c r="O364" s="531">
        <v>8282</v>
      </c>
      <c r="P364" s="531">
        <v>77316</v>
      </c>
      <c r="Q364" s="531">
        <v>193195</v>
      </c>
      <c r="R364" s="531">
        <v>24364</v>
      </c>
    </row>
    <row r="365" spans="1:20" s="522" customFormat="1" ht="9" customHeight="1">
      <c r="A365" s="523" t="s">
        <v>72</v>
      </c>
      <c r="B365" s="524">
        <f t="shared" si="27"/>
        <v>1474982</v>
      </c>
      <c r="C365" s="526">
        <f t="shared" si="27"/>
        <v>46685</v>
      </c>
      <c r="D365" s="526">
        <f t="shared" si="27"/>
        <v>280711</v>
      </c>
      <c r="E365" s="526">
        <f t="shared" si="27"/>
        <v>1092449</v>
      </c>
      <c r="F365" s="526">
        <f t="shared" si="27"/>
        <v>55137</v>
      </c>
      <c r="G365" s="523"/>
      <c r="H365" s="524">
        <f t="shared" si="28"/>
        <v>911286</v>
      </c>
      <c r="I365" s="526">
        <v>37472</v>
      </c>
      <c r="J365" s="526">
        <v>177851</v>
      </c>
      <c r="K365" s="526">
        <v>672082</v>
      </c>
      <c r="L365" s="526">
        <v>23881</v>
      </c>
      <c r="M365" s="523"/>
      <c r="N365" s="524">
        <f t="shared" si="29"/>
        <v>563696</v>
      </c>
      <c r="O365" s="526">
        <v>9213</v>
      </c>
      <c r="P365" s="526">
        <v>102860</v>
      </c>
      <c r="Q365" s="526">
        <v>420367</v>
      </c>
      <c r="R365" s="526">
        <v>31256</v>
      </c>
    </row>
    <row r="366" spans="1:20" s="522" customFormat="1" ht="9" customHeight="1">
      <c r="A366" s="528" t="s">
        <v>73</v>
      </c>
      <c r="B366" s="529">
        <f t="shared" si="27"/>
        <v>514084</v>
      </c>
      <c r="C366" s="531">
        <f t="shared" si="27"/>
        <v>19671</v>
      </c>
      <c r="D366" s="531">
        <f t="shared" si="27"/>
        <v>118882</v>
      </c>
      <c r="E366" s="531">
        <f t="shared" si="27"/>
        <v>332598</v>
      </c>
      <c r="F366" s="531">
        <f t="shared" si="27"/>
        <v>42933</v>
      </c>
      <c r="G366" s="528"/>
      <c r="H366" s="529">
        <f t="shared" si="28"/>
        <v>307351</v>
      </c>
      <c r="I366" s="531">
        <v>16164</v>
      </c>
      <c r="J366" s="531">
        <v>69674</v>
      </c>
      <c r="K366" s="531">
        <v>204729</v>
      </c>
      <c r="L366" s="531">
        <v>16784</v>
      </c>
      <c r="M366" s="528"/>
      <c r="N366" s="529">
        <f t="shared" si="29"/>
        <v>206733</v>
      </c>
      <c r="O366" s="531">
        <v>3507</v>
      </c>
      <c r="P366" s="531">
        <v>49208</v>
      </c>
      <c r="Q366" s="531">
        <v>127869</v>
      </c>
      <c r="R366" s="531">
        <v>26149</v>
      </c>
    </row>
    <row r="367" spans="1:20" s="522" customFormat="1" ht="9" customHeight="1">
      <c r="A367" s="528" t="s">
        <v>74</v>
      </c>
      <c r="B367" s="529">
        <f t="shared" si="27"/>
        <v>2996394</v>
      </c>
      <c r="C367" s="531">
        <f t="shared" si="27"/>
        <v>131575</v>
      </c>
      <c r="D367" s="531">
        <f t="shared" si="27"/>
        <v>775983</v>
      </c>
      <c r="E367" s="531">
        <f t="shared" si="27"/>
        <v>1930247</v>
      </c>
      <c r="F367" s="531">
        <f t="shared" si="27"/>
        <v>158589</v>
      </c>
      <c r="G367" s="528"/>
      <c r="H367" s="529">
        <f t="shared" si="28"/>
        <v>1979811</v>
      </c>
      <c r="I367" s="531">
        <v>110637</v>
      </c>
      <c r="J367" s="531">
        <v>490009</v>
      </c>
      <c r="K367" s="531">
        <v>1297900</v>
      </c>
      <c r="L367" s="531">
        <v>81265</v>
      </c>
      <c r="M367" s="528"/>
      <c r="N367" s="529">
        <f t="shared" si="29"/>
        <v>1016583</v>
      </c>
      <c r="O367" s="531">
        <v>20938</v>
      </c>
      <c r="P367" s="531">
        <v>285974</v>
      </c>
      <c r="Q367" s="531">
        <v>632347</v>
      </c>
      <c r="R367" s="531">
        <v>77324</v>
      </c>
    </row>
    <row r="368" spans="1:20" s="522" customFormat="1" ht="9" customHeight="1">
      <c r="A368" s="528" t="s">
        <v>75</v>
      </c>
      <c r="B368" s="529">
        <f t="shared" si="27"/>
        <v>954170</v>
      </c>
      <c r="C368" s="531">
        <f t="shared" si="27"/>
        <v>44019</v>
      </c>
      <c r="D368" s="531">
        <f t="shared" si="27"/>
        <v>246538</v>
      </c>
      <c r="E368" s="531">
        <f t="shared" si="27"/>
        <v>617212</v>
      </c>
      <c r="F368" s="531">
        <f t="shared" si="27"/>
        <v>46401</v>
      </c>
      <c r="G368" s="528"/>
      <c r="H368" s="529">
        <f t="shared" si="28"/>
        <v>580617</v>
      </c>
      <c r="I368" s="531">
        <v>33367</v>
      </c>
      <c r="J368" s="531">
        <v>140010</v>
      </c>
      <c r="K368" s="531">
        <v>387846</v>
      </c>
      <c r="L368" s="531">
        <v>19394</v>
      </c>
      <c r="M368" s="528"/>
      <c r="N368" s="529">
        <f t="shared" si="29"/>
        <v>373553</v>
      </c>
      <c r="O368" s="531">
        <v>10652</v>
      </c>
      <c r="P368" s="531">
        <v>106528</v>
      </c>
      <c r="Q368" s="531">
        <v>229366</v>
      </c>
      <c r="R368" s="531">
        <v>27007</v>
      </c>
    </row>
    <row r="369" spans="1:20" s="522" customFormat="1" ht="9" customHeight="1">
      <c r="A369" s="523" t="s">
        <v>76</v>
      </c>
      <c r="B369" s="524">
        <f t="shared" si="27"/>
        <v>578231</v>
      </c>
      <c r="C369" s="526">
        <f t="shared" si="27"/>
        <v>27186</v>
      </c>
      <c r="D369" s="526">
        <f t="shared" si="27"/>
        <v>140949</v>
      </c>
      <c r="E369" s="526">
        <f t="shared" si="27"/>
        <v>351123</v>
      </c>
      <c r="F369" s="526">
        <f t="shared" si="27"/>
        <v>58973</v>
      </c>
      <c r="G369" s="523"/>
      <c r="H369" s="524">
        <f t="shared" si="28"/>
        <v>383869</v>
      </c>
      <c r="I369" s="526">
        <v>22751</v>
      </c>
      <c r="J369" s="526">
        <v>91926</v>
      </c>
      <c r="K369" s="526">
        <v>235347</v>
      </c>
      <c r="L369" s="526">
        <v>33845</v>
      </c>
      <c r="M369" s="523"/>
      <c r="N369" s="524">
        <f t="shared" si="29"/>
        <v>194362</v>
      </c>
      <c r="O369" s="526">
        <v>4435</v>
      </c>
      <c r="P369" s="526">
        <v>49023</v>
      </c>
      <c r="Q369" s="526">
        <v>115776</v>
      </c>
      <c r="R369" s="526">
        <v>25128</v>
      </c>
    </row>
    <row r="370" spans="1:20" s="522" customFormat="1" ht="9" customHeight="1">
      <c r="A370" s="528"/>
      <c r="B370" s="528"/>
      <c r="C370" s="529"/>
      <c r="D370" s="529"/>
      <c r="E370" s="529"/>
      <c r="F370" s="529"/>
      <c r="G370" s="528"/>
      <c r="H370" s="528"/>
      <c r="I370" s="529"/>
      <c r="J370" s="529"/>
      <c r="K370" s="529"/>
      <c r="L370" s="529"/>
      <c r="M370" s="528"/>
      <c r="N370" s="528"/>
      <c r="O370" s="529"/>
      <c r="P370" s="529"/>
      <c r="Q370" s="529"/>
      <c r="R370" s="529"/>
      <c r="T370" s="529"/>
    </row>
    <row r="371" spans="1:20" ht="9" customHeight="1">
      <c r="A371" s="513">
        <v>2015</v>
      </c>
      <c r="B371" s="514"/>
      <c r="C371" s="514"/>
      <c r="D371" s="514"/>
      <c r="E371" s="514"/>
      <c r="F371" s="514"/>
      <c r="G371" s="515"/>
      <c r="H371" s="512"/>
      <c r="I371" s="512"/>
      <c r="J371" s="512"/>
      <c r="K371" s="512"/>
      <c r="L371" s="512"/>
      <c r="M371" s="515"/>
      <c r="N371" s="512"/>
      <c r="O371" s="512"/>
      <c r="P371" s="512"/>
      <c r="Q371" s="512"/>
      <c r="R371" s="512"/>
    </row>
    <row r="372" spans="1:20" s="517" customFormat="1" ht="9" customHeight="1">
      <c r="A372" s="515" t="s">
        <v>44</v>
      </c>
      <c r="B372" s="514">
        <f>SUM(B374:B405)</f>
        <v>50336088</v>
      </c>
      <c r="C372" s="514">
        <f>SUM(C374:C405)</f>
        <v>2125489</v>
      </c>
      <c r="D372" s="514">
        <f>SUM(D374:D405)</f>
        <v>11301467</v>
      </c>
      <c r="E372" s="514">
        <f>SUM(E374:E405)</f>
        <v>34169141</v>
      </c>
      <c r="F372" s="514">
        <f>SUM(F374:F405)</f>
        <v>2739991</v>
      </c>
      <c r="G372" s="515"/>
      <c r="H372" s="514">
        <f>SUM(H374:H405)</f>
        <v>31309072</v>
      </c>
      <c r="I372" s="514">
        <f>SUM(I374:I405)</f>
        <v>1697904</v>
      </c>
      <c r="J372" s="514">
        <f>SUM(J374:J405)</f>
        <v>6998182</v>
      </c>
      <c r="K372" s="514">
        <f>SUM(K374:K405)</f>
        <v>21385818</v>
      </c>
      <c r="L372" s="514">
        <f>SUM(L374:L405)</f>
        <v>1227168</v>
      </c>
      <c r="M372" s="515"/>
      <c r="N372" s="514">
        <f>SUM(N374:N405)</f>
        <v>19027016</v>
      </c>
      <c r="O372" s="514">
        <f>SUM(O374:O405)</f>
        <v>427585</v>
      </c>
      <c r="P372" s="514">
        <f>SUM(P374:P405)</f>
        <v>4303285</v>
      </c>
      <c r="Q372" s="514">
        <f>SUM(Q374:Q405)</f>
        <v>12783323</v>
      </c>
      <c r="R372" s="514">
        <f>SUM(R374:R405)</f>
        <v>1512823</v>
      </c>
    </row>
    <row r="373" spans="1:20" s="517" customFormat="1" ht="3.95" customHeight="1">
      <c r="A373" s="515"/>
      <c r="B373" s="514"/>
      <c r="C373" s="514"/>
      <c r="D373" s="514"/>
      <c r="E373" s="514"/>
      <c r="F373" s="514"/>
      <c r="G373" s="515"/>
      <c r="H373" s="514"/>
      <c r="I373" s="514"/>
      <c r="J373" s="514"/>
      <c r="K373" s="514"/>
      <c r="L373" s="514"/>
      <c r="M373" s="515"/>
      <c r="N373" s="514"/>
      <c r="O373" s="514"/>
      <c r="P373" s="514"/>
      <c r="Q373" s="514"/>
      <c r="R373" s="514"/>
    </row>
    <row r="374" spans="1:20" s="522" customFormat="1" ht="9" customHeight="1">
      <c r="A374" s="518" t="s">
        <v>45</v>
      </c>
      <c r="B374" s="519">
        <f t="shared" ref="B374:F405" si="30">SUM(H374,N374)</f>
        <v>517336</v>
      </c>
      <c r="C374" s="519">
        <f t="shared" si="30"/>
        <v>25112</v>
      </c>
      <c r="D374" s="519">
        <f t="shared" si="30"/>
        <v>72487</v>
      </c>
      <c r="E374" s="519">
        <f t="shared" si="30"/>
        <v>404265</v>
      </c>
      <c r="F374" s="519">
        <f t="shared" si="30"/>
        <v>15472</v>
      </c>
      <c r="G374" s="519"/>
      <c r="H374" s="519">
        <f t="shared" ref="H374:H405" si="31">SUM(I374:L374)</f>
        <v>323550</v>
      </c>
      <c r="I374" s="520">
        <v>21223</v>
      </c>
      <c r="J374" s="520">
        <v>44674</v>
      </c>
      <c r="K374" s="520">
        <v>252459</v>
      </c>
      <c r="L374" s="520">
        <v>5194</v>
      </c>
      <c r="M374" s="518"/>
      <c r="N374" s="519">
        <f t="shared" ref="N374:N405" si="32">SUM(O374:R374)</f>
        <v>193786</v>
      </c>
      <c r="O374" s="520">
        <v>3889</v>
      </c>
      <c r="P374" s="520">
        <v>27813</v>
      </c>
      <c r="Q374" s="520">
        <v>151806</v>
      </c>
      <c r="R374" s="520">
        <v>10278</v>
      </c>
      <c r="T374" s="517"/>
    </row>
    <row r="375" spans="1:20" s="522" customFormat="1" ht="9" customHeight="1">
      <c r="A375" s="518" t="s">
        <v>46</v>
      </c>
      <c r="B375" s="519">
        <f t="shared" si="30"/>
        <v>1500755</v>
      </c>
      <c r="C375" s="520">
        <f t="shared" si="30"/>
        <v>64580</v>
      </c>
      <c r="D375" s="520">
        <f t="shared" si="30"/>
        <v>243946</v>
      </c>
      <c r="E375" s="520">
        <f t="shared" si="30"/>
        <v>1171154</v>
      </c>
      <c r="F375" s="520">
        <f t="shared" si="30"/>
        <v>21075</v>
      </c>
      <c r="G375" s="518"/>
      <c r="H375" s="519">
        <f t="shared" si="31"/>
        <v>921286</v>
      </c>
      <c r="I375" s="520">
        <v>52633</v>
      </c>
      <c r="J375" s="520">
        <v>143962</v>
      </c>
      <c r="K375" s="520">
        <v>718208</v>
      </c>
      <c r="L375" s="520">
        <v>6483</v>
      </c>
      <c r="M375" s="518"/>
      <c r="N375" s="519">
        <f t="shared" si="32"/>
        <v>579469</v>
      </c>
      <c r="O375" s="520">
        <v>11947</v>
      </c>
      <c r="P375" s="520">
        <v>99984</v>
      </c>
      <c r="Q375" s="520">
        <v>452946</v>
      </c>
      <c r="R375" s="520">
        <v>14592</v>
      </c>
      <c r="T375" s="533"/>
    </row>
    <row r="376" spans="1:20" s="522" customFormat="1" ht="9" customHeight="1">
      <c r="A376" s="518" t="s">
        <v>47</v>
      </c>
      <c r="B376" s="519">
        <f t="shared" si="30"/>
        <v>357555</v>
      </c>
      <c r="C376" s="520">
        <f t="shared" si="30"/>
        <v>23432</v>
      </c>
      <c r="D376" s="520">
        <f t="shared" si="30"/>
        <v>51086</v>
      </c>
      <c r="E376" s="520">
        <f t="shared" si="30"/>
        <v>275043</v>
      </c>
      <c r="F376" s="520">
        <f t="shared" si="30"/>
        <v>7994</v>
      </c>
      <c r="G376" s="518"/>
      <c r="H376" s="519">
        <f t="shared" si="31"/>
        <v>219271</v>
      </c>
      <c r="I376" s="520">
        <v>17792</v>
      </c>
      <c r="J376" s="520">
        <v>29699</v>
      </c>
      <c r="K376" s="520">
        <v>169036</v>
      </c>
      <c r="L376" s="520">
        <v>2744</v>
      </c>
      <c r="M376" s="518"/>
      <c r="N376" s="519">
        <f t="shared" si="32"/>
        <v>138284</v>
      </c>
      <c r="O376" s="520">
        <v>5640</v>
      </c>
      <c r="P376" s="520">
        <v>21387</v>
      </c>
      <c r="Q376" s="520">
        <v>106007</v>
      </c>
      <c r="R376" s="520">
        <v>5250</v>
      </c>
    </row>
    <row r="377" spans="1:20" s="522" customFormat="1" ht="9" customHeight="1">
      <c r="A377" s="523" t="s">
        <v>48</v>
      </c>
      <c r="B377" s="524">
        <f t="shared" si="30"/>
        <v>397734</v>
      </c>
      <c r="C377" s="526">
        <f t="shared" si="30"/>
        <v>19046</v>
      </c>
      <c r="D377" s="526">
        <f t="shared" si="30"/>
        <v>99854</v>
      </c>
      <c r="E377" s="526">
        <f t="shared" si="30"/>
        <v>251263</v>
      </c>
      <c r="F377" s="526">
        <f t="shared" si="30"/>
        <v>27571</v>
      </c>
      <c r="G377" s="523"/>
      <c r="H377" s="524">
        <f t="shared" si="31"/>
        <v>254821</v>
      </c>
      <c r="I377" s="526">
        <v>15405</v>
      </c>
      <c r="J377" s="526">
        <v>62067</v>
      </c>
      <c r="K377" s="526">
        <v>162111</v>
      </c>
      <c r="L377" s="526">
        <v>15238</v>
      </c>
      <c r="M377" s="523"/>
      <c r="N377" s="524">
        <f t="shared" si="32"/>
        <v>142913</v>
      </c>
      <c r="O377" s="526">
        <v>3641</v>
      </c>
      <c r="P377" s="526">
        <v>37787</v>
      </c>
      <c r="Q377" s="526">
        <v>89152</v>
      </c>
      <c r="R377" s="526">
        <v>12333</v>
      </c>
    </row>
    <row r="378" spans="1:20" s="522" customFormat="1" ht="9" customHeight="1">
      <c r="A378" s="528" t="s">
        <v>49</v>
      </c>
      <c r="B378" s="529">
        <f t="shared" si="30"/>
        <v>1249548</v>
      </c>
      <c r="C378" s="531">
        <f t="shared" si="30"/>
        <v>45856</v>
      </c>
      <c r="D378" s="531">
        <f t="shared" si="30"/>
        <v>175553</v>
      </c>
      <c r="E378" s="531">
        <f t="shared" si="30"/>
        <v>1000646</v>
      </c>
      <c r="F378" s="531">
        <f t="shared" si="30"/>
        <v>27493</v>
      </c>
      <c r="G378" s="528"/>
      <c r="H378" s="529">
        <f t="shared" si="31"/>
        <v>789468</v>
      </c>
      <c r="I378" s="531">
        <v>36406</v>
      </c>
      <c r="J378" s="531">
        <v>107209</v>
      </c>
      <c r="K378" s="531">
        <v>636849</v>
      </c>
      <c r="L378" s="531">
        <v>9004</v>
      </c>
      <c r="M378" s="528"/>
      <c r="N378" s="529">
        <f t="shared" si="32"/>
        <v>460080</v>
      </c>
      <c r="O378" s="531">
        <v>9450</v>
      </c>
      <c r="P378" s="531">
        <v>68344</v>
      </c>
      <c r="Q378" s="531">
        <v>363797</v>
      </c>
      <c r="R378" s="531">
        <v>18489</v>
      </c>
    </row>
    <row r="379" spans="1:20" s="522" customFormat="1" ht="9" customHeight="1">
      <c r="A379" s="528" t="s">
        <v>50</v>
      </c>
      <c r="B379" s="529">
        <f t="shared" si="30"/>
        <v>339153</v>
      </c>
      <c r="C379" s="531">
        <f t="shared" si="30"/>
        <v>20683</v>
      </c>
      <c r="D379" s="531">
        <f t="shared" si="30"/>
        <v>51899</v>
      </c>
      <c r="E379" s="531">
        <f t="shared" si="30"/>
        <v>249013</v>
      </c>
      <c r="F379" s="531">
        <f t="shared" si="30"/>
        <v>17558</v>
      </c>
      <c r="G379" s="528"/>
      <c r="H379" s="529">
        <f t="shared" si="31"/>
        <v>195790</v>
      </c>
      <c r="I379" s="531">
        <v>15168</v>
      </c>
      <c r="J379" s="531">
        <v>24780</v>
      </c>
      <c r="K379" s="531">
        <v>148594</v>
      </c>
      <c r="L379" s="531">
        <v>7248</v>
      </c>
      <c r="M379" s="528"/>
      <c r="N379" s="529">
        <f t="shared" si="32"/>
        <v>143363</v>
      </c>
      <c r="O379" s="531">
        <v>5515</v>
      </c>
      <c r="P379" s="531">
        <v>27119</v>
      </c>
      <c r="Q379" s="531">
        <v>100419</v>
      </c>
      <c r="R379" s="531">
        <v>10310</v>
      </c>
    </row>
    <row r="380" spans="1:20" s="522" customFormat="1" ht="9" customHeight="1">
      <c r="A380" s="528" t="s">
        <v>51</v>
      </c>
      <c r="B380" s="529">
        <f t="shared" si="30"/>
        <v>1865005</v>
      </c>
      <c r="C380" s="531">
        <f t="shared" si="30"/>
        <v>75460</v>
      </c>
      <c r="D380" s="531">
        <f t="shared" si="30"/>
        <v>696162</v>
      </c>
      <c r="E380" s="531">
        <f t="shared" si="30"/>
        <v>874322</v>
      </c>
      <c r="F380" s="531">
        <f t="shared" si="30"/>
        <v>219061</v>
      </c>
      <c r="G380" s="528"/>
      <c r="H380" s="529">
        <f t="shared" si="31"/>
        <v>1332811</v>
      </c>
      <c r="I380" s="531">
        <v>64468</v>
      </c>
      <c r="J380" s="531">
        <v>511354</v>
      </c>
      <c r="K380" s="531">
        <v>590615</v>
      </c>
      <c r="L380" s="531">
        <v>166374</v>
      </c>
      <c r="M380" s="528"/>
      <c r="N380" s="529">
        <f t="shared" si="32"/>
        <v>532194</v>
      </c>
      <c r="O380" s="531">
        <v>10992</v>
      </c>
      <c r="P380" s="531">
        <v>184808</v>
      </c>
      <c r="Q380" s="531">
        <v>283707</v>
      </c>
      <c r="R380" s="531">
        <v>52687</v>
      </c>
    </row>
    <row r="381" spans="1:20" s="522" customFormat="1" ht="9" customHeight="1">
      <c r="A381" s="523" t="s">
        <v>52</v>
      </c>
      <c r="B381" s="524">
        <f t="shared" si="30"/>
        <v>1534286</v>
      </c>
      <c r="C381" s="526">
        <f t="shared" si="30"/>
        <v>70696</v>
      </c>
      <c r="D381" s="526">
        <f t="shared" si="30"/>
        <v>241416</v>
      </c>
      <c r="E381" s="526">
        <f t="shared" si="30"/>
        <v>1184191</v>
      </c>
      <c r="F381" s="526">
        <f t="shared" si="30"/>
        <v>37983</v>
      </c>
      <c r="G381" s="523"/>
      <c r="H381" s="524">
        <f t="shared" si="31"/>
        <v>1009217</v>
      </c>
      <c r="I381" s="526">
        <v>61424</v>
      </c>
      <c r="J381" s="526">
        <v>177509</v>
      </c>
      <c r="K381" s="526">
        <v>749711</v>
      </c>
      <c r="L381" s="526">
        <v>20573</v>
      </c>
      <c r="M381" s="523"/>
      <c r="N381" s="524">
        <f t="shared" si="32"/>
        <v>525069</v>
      </c>
      <c r="O381" s="526">
        <v>9272</v>
      </c>
      <c r="P381" s="526">
        <v>63907</v>
      </c>
      <c r="Q381" s="526">
        <v>434480</v>
      </c>
      <c r="R381" s="526">
        <v>17410</v>
      </c>
    </row>
    <row r="382" spans="1:20" s="522" customFormat="1" ht="9" customHeight="1">
      <c r="A382" s="528" t="s">
        <v>53</v>
      </c>
      <c r="B382" s="529">
        <f t="shared" si="30"/>
        <v>4114102</v>
      </c>
      <c r="C382" s="531">
        <f t="shared" si="30"/>
        <v>146231</v>
      </c>
      <c r="D382" s="531">
        <f t="shared" si="30"/>
        <v>852620</v>
      </c>
      <c r="E382" s="531">
        <f t="shared" si="30"/>
        <v>3004769</v>
      </c>
      <c r="F382" s="531">
        <f t="shared" si="30"/>
        <v>110482</v>
      </c>
      <c r="G382" s="528"/>
      <c r="H382" s="529">
        <f t="shared" si="31"/>
        <v>2306935</v>
      </c>
      <c r="I382" s="531">
        <v>108670</v>
      </c>
      <c r="J382" s="531">
        <v>517962</v>
      </c>
      <c r="K382" s="531">
        <v>1641825</v>
      </c>
      <c r="L382" s="531">
        <v>38478</v>
      </c>
      <c r="M382" s="528"/>
      <c r="N382" s="529">
        <f t="shared" si="32"/>
        <v>1807167</v>
      </c>
      <c r="O382" s="531">
        <v>37561</v>
      </c>
      <c r="P382" s="531">
        <v>334658</v>
      </c>
      <c r="Q382" s="531">
        <v>1362944</v>
      </c>
      <c r="R382" s="531">
        <v>72004</v>
      </c>
    </row>
    <row r="383" spans="1:20" s="522" customFormat="1" ht="9" customHeight="1">
      <c r="A383" s="528" t="s">
        <v>54</v>
      </c>
      <c r="B383" s="529">
        <f t="shared" si="30"/>
        <v>714803</v>
      </c>
      <c r="C383" s="531">
        <f t="shared" si="30"/>
        <v>34910</v>
      </c>
      <c r="D383" s="531">
        <f t="shared" si="30"/>
        <v>154919</v>
      </c>
      <c r="E383" s="531">
        <f t="shared" si="30"/>
        <v>479807</v>
      </c>
      <c r="F383" s="531">
        <f t="shared" si="30"/>
        <v>45167</v>
      </c>
      <c r="G383" s="528"/>
      <c r="H383" s="529">
        <f t="shared" si="31"/>
        <v>447509</v>
      </c>
      <c r="I383" s="531">
        <v>26961</v>
      </c>
      <c r="J383" s="531">
        <v>99466</v>
      </c>
      <c r="K383" s="531">
        <v>298775</v>
      </c>
      <c r="L383" s="531">
        <v>22307</v>
      </c>
      <c r="M383" s="528"/>
      <c r="N383" s="529">
        <f t="shared" si="32"/>
        <v>267294</v>
      </c>
      <c r="O383" s="531">
        <v>7949</v>
      </c>
      <c r="P383" s="531">
        <v>55453</v>
      </c>
      <c r="Q383" s="531">
        <v>181032</v>
      </c>
      <c r="R383" s="531">
        <v>22860</v>
      </c>
    </row>
    <row r="384" spans="1:20" s="522" customFormat="1" ht="9" customHeight="1">
      <c r="A384" s="528" t="s">
        <v>55</v>
      </c>
      <c r="B384" s="529">
        <f t="shared" si="30"/>
        <v>2411136</v>
      </c>
      <c r="C384" s="531">
        <f t="shared" si="30"/>
        <v>116657</v>
      </c>
      <c r="D384" s="531">
        <f t="shared" si="30"/>
        <v>474089</v>
      </c>
      <c r="E384" s="531">
        <f t="shared" si="30"/>
        <v>1697484</v>
      </c>
      <c r="F384" s="531">
        <f t="shared" si="30"/>
        <v>122906</v>
      </c>
      <c r="G384" s="528"/>
      <c r="H384" s="529">
        <f t="shared" si="31"/>
        <v>1460555</v>
      </c>
      <c r="I384" s="531">
        <v>93463</v>
      </c>
      <c r="J384" s="531">
        <v>249196</v>
      </c>
      <c r="K384" s="531">
        <v>1075914</v>
      </c>
      <c r="L384" s="531">
        <v>41982</v>
      </c>
      <c r="M384" s="528"/>
      <c r="N384" s="529">
        <f t="shared" si="32"/>
        <v>950581</v>
      </c>
      <c r="O384" s="531">
        <v>23194</v>
      </c>
      <c r="P384" s="531">
        <v>224893</v>
      </c>
      <c r="Q384" s="531">
        <v>621570</v>
      </c>
      <c r="R384" s="531">
        <v>80924</v>
      </c>
      <c r="S384" s="552"/>
    </row>
    <row r="385" spans="1:20" s="522" customFormat="1" ht="9" customHeight="1">
      <c r="A385" s="523" t="s">
        <v>56</v>
      </c>
      <c r="B385" s="524">
        <f t="shared" si="30"/>
        <v>1389888</v>
      </c>
      <c r="C385" s="526">
        <f t="shared" si="30"/>
        <v>47763</v>
      </c>
      <c r="D385" s="526">
        <f t="shared" si="30"/>
        <v>516079</v>
      </c>
      <c r="E385" s="526">
        <f t="shared" si="30"/>
        <v>626906</v>
      </c>
      <c r="F385" s="526">
        <f t="shared" si="30"/>
        <v>199140</v>
      </c>
      <c r="G385" s="523"/>
      <c r="H385" s="524">
        <f t="shared" si="31"/>
        <v>866211</v>
      </c>
      <c r="I385" s="526">
        <v>36342</v>
      </c>
      <c r="J385" s="526">
        <v>332652</v>
      </c>
      <c r="K385" s="526">
        <v>381903</v>
      </c>
      <c r="L385" s="526">
        <v>115314</v>
      </c>
      <c r="M385" s="523"/>
      <c r="N385" s="524">
        <f t="shared" si="32"/>
        <v>523677</v>
      </c>
      <c r="O385" s="526">
        <v>11421</v>
      </c>
      <c r="P385" s="526">
        <v>183427</v>
      </c>
      <c r="Q385" s="526">
        <v>245003</v>
      </c>
      <c r="R385" s="526">
        <v>83826</v>
      </c>
      <c r="S385" s="552"/>
      <c r="T385" s="552"/>
    </row>
    <row r="386" spans="1:20" s="522" customFormat="1" ht="9" customHeight="1">
      <c r="A386" s="528" t="s">
        <v>57</v>
      </c>
      <c r="B386" s="529">
        <f t="shared" si="30"/>
        <v>1194894</v>
      </c>
      <c r="C386" s="531">
        <f t="shared" si="30"/>
        <v>55372</v>
      </c>
      <c r="D386" s="531">
        <f t="shared" si="30"/>
        <v>288625</v>
      </c>
      <c r="E386" s="531">
        <f t="shared" si="30"/>
        <v>781019</v>
      </c>
      <c r="F386" s="531">
        <f t="shared" si="30"/>
        <v>69878</v>
      </c>
      <c r="G386" s="528"/>
      <c r="H386" s="529">
        <f t="shared" si="31"/>
        <v>727784</v>
      </c>
      <c r="I386" s="531">
        <v>44813</v>
      </c>
      <c r="J386" s="531">
        <v>165465</v>
      </c>
      <c r="K386" s="531">
        <v>496151</v>
      </c>
      <c r="L386" s="531">
        <v>21355</v>
      </c>
      <c r="M386" s="528"/>
      <c r="N386" s="529">
        <f t="shared" si="32"/>
        <v>467110</v>
      </c>
      <c r="O386" s="531">
        <v>10559</v>
      </c>
      <c r="P386" s="531">
        <v>123160</v>
      </c>
      <c r="Q386" s="531">
        <v>284868</v>
      </c>
      <c r="R386" s="531">
        <v>48523</v>
      </c>
      <c r="S386" s="552"/>
      <c r="T386" s="552"/>
    </row>
    <row r="387" spans="1:20" s="522" customFormat="1" ht="9" customHeight="1">
      <c r="A387" s="528" t="s">
        <v>58</v>
      </c>
      <c r="B387" s="529">
        <f t="shared" si="30"/>
        <v>3355065</v>
      </c>
      <c r="C387" s="531">
        <f t="shared" si="30"/>
        <v>178426</v>
      </c>
      <c r="D387" s="531">
        <f t="shared" si="30"/>
        <v>610759</v>
      </c>
      <c r="E387" s="531">
        <f t="shared" si="30"/>
        <v>2438919</v>
      </c>
      <c r="F387" s="531">
        <f t="shared" si="30"/>
        <v>126961</v>
      </c>
      <c r="G387" s="528"/>
      <c r="H387" s="529">
        <f t="shared" si="31"/>
        <v>2058656</v>
      </c>
      <c r="I387" s="531">
        <v>142023</v>
      </c>
      <c r="J387" s="531">
        <v>383984</v>
      </c>
      <c r="K387" s="531">
        <v>1493444</v>
      </c>
      <c r="L387" s="531">
        <v>39205</v>
      </c>
      <c r="M387" s="528"/>
      <c r="N387" s="529">
        <f t="shared" si="32"/>
        <v>1296409</v>
      </c>
      <c r="O387" s="531">
        <v>36403</v>
      </c>
      <c r="P387" s="531">
        <v>226775</v>
      </c>
      <c r="Q387" s="531">
        <v>945475</v>
      </c>
      <c r="R387" s="531">
        <v>87756</v>
      </c>
      <c r="S387" s="552"/>
      <c r="T387" s="552"/>
    </row>
    <row r="388" spans="1:20" s="522" customFormat="1" ht="9" customHeight="1">
      <c r="A388" s="528" t="s">
        <v>59</v>
      </c>
      <c r="B388" s="529">
        <f t="shared" si="30"/>
        <v>6994293</v>
      </c>
      <c r="C388" s="531">
        <f t="shared" si="30"/>
        <v>191057</v>
      </c>
      <c r="D388" s="531">
        <f t="shared" si="30"/>
        <v>1496658</v>
      </c>
      <c r="E388" s="531">
        <f t="shared" si="30"/>
        <v>4984029</v>
      </c>
      <c r="F388" s="531">
        <f t="shared" si="30"/>
        <v>322549</v>
      </c>
      <c r="G388" s="528"/>
      <c r="H388" s="529">
        <f t="shared" si="31"/>
        <v>4403954</v>
      </c>
      <c r="I388" s="531">
        <v>153287</v>
      </c>
      <c r="J388" s="531">
        <v>905614</v>
      </c>
      <c r="K388" s="531">
        <v>3227590</v>
      </c>
      <c r="L388" s="531">
        <v>117463</v>
      </c>
      <c r="M388" s="528"/>
      <c r="N388" s="529">
        <f t="shared" si="32"/>
        <v>2590339</v>
      </c>
      <c r="O388" s="531">
        <v>37770</v>
      </c>
      <c r="P388" s="531">
        <v>591044</v>
      </c>
      <c r="Q388" s="531">
        <v>1756439</v>
      </c>
      <c r="R388" s="531">
        <v>205086</v>
      </c>
      <c r="S388" s="552"/>
      <c r="T388" s="552"/>
    </row>
    <row r="389" spans="1:20" s="522" customFormat="1" ht="9" customHeight="1">
      <c r="A389" s="523" t="s">
        <v>60</v>
      </c>
      <c r="B389" s="524">
        <f t="shared" si="30"/>
        <v>1923548</v>
      </c>
      <c r="C389" s="526">
        <f t="shared" si="30"/>
        <v>115803</v>
      </c>
      <c r="D389" s="526">
        <f t="shared" si="30"/>
        <v>526181</v>
      </c>
      <c r="E389" s="526">
        <f t="shared" si="30"/>
        <v>1124939</v>
      </c>
      <c r="F389" s="526">
        <f t="shared" si="30"/>
        <v>156625</v>
      </c>
      <c r="G389" s="523"/>
      <c r="H389" s="524">
        <f t="shared" si="31"/>
        <v>1224389</v>
      </c>
      <c r="I389" s="526">
        <v>92924</v>
      </c>
      <c r="J389" s="526">
        <v>322192</v>
      </c>
      <c r="K389" s="526">
        <v>736030</v>
      </c>
      <c r="L389" s="526">
        <v>73243</v>
      </c>
      <c r="M389" s="523"/>
      <c r="N389" s="524">
        <f t="shared" si="32"/>
        <v>699159</v>
      </c>
      <c r="O389" s="526">
        <v>22879</v>
      </c>
      <c r="P389" s="526">
        <v>203989</v>
      </c>
      <c r="Q389" s="526">
        <v>388909</v>
      </c>
      <c r="R389" s="526">
        <v>83382</v>
      </c>
      <c r="S389" s="552"/>
      <c r="T389" s="552"/>
    </row>
    <row r="390" spans="1:20" s="522" customFormat="1" ht="9" customHeight="1">
      <c r="A390" s="528" t="s">
        <v>61</v>
      </c>
      <c r="B390" s="529">
        <f t="shared" si="30"/>
        <v>786419</v>
      </c>
      <c r="C390" s="531">
        <f t="shared" si="30"/>
        <v>29852</v>
      </c>
      <c r="D390" s="531">
        <f t="shared" si="30"/>
        <v>192532</v>
      </c>
      <c r="E390" s="531">
        <f t="shared" si="30"/>
        <v>527759</v>
      </c>
      <c r="F390" s="531">
        <f t="shared" si="30"/>
        <v>36276</v>
      </c>
      <c r="G390" s="528"/>
      <c r="H390" s="529">
        <f t="shared" si="31"/>
        <v>459231</v>
      </c>
      <c r="I390" s="531">
        <v>23248</v>
      </c>
      <c r="J390" s="531">
        <v>106256</v>
      </c>
      <c r="K390" s="531">
        <v>316090</v>
      </c>
      <c r="L390" s="531">
        <v>13637</v>
      </c>
      <c r="M390" s="528"/>
      <c r="N390" s="529">
        <f t="shared" si="32"/>
        <v>327188</v>
      </c>
      <c r="O390" s="531">
        <v>6604</v>
      </c>
      <c r="P390" s="531">
        <v>86276</v>
      </c>
      <c r="Q390" s="531">
        <v>211669</v>
      </c>
      <c r="R390" s="531">
        <v>22639</v>
      </c>
      <c r="T390" s="552"/>
    </row>
    <row r="391" spans="1:20" s="522" customFormat="1" ht="9" customHeight="1">
      <c r="A391" s="528" t="s">
        <v>62</v>
      </c>
      <c r="B391" s="529">
        <f t="shared" si="30"/>
        <v>539679</v>
      </c>
      <c r="C391" s="531">
        <f t="shared" si="30"/>
        <v>33301</v>
      </c>
      <c r="D391" s="531">
        <f t="shared" si="30"/>
        <v>130724</v>
      </c>
      <c r="E391" s="531">
        <f t="shared" si="30"/>
        <v>342498</v>
      </c>
      <c r="F391" s="531">
        <f t="shared" si="30"/>
        <v>33156</v>
      </c>
      <c r="G391" s="528"/>
      <c r="H391" s="529">
        <f t="shared" si="31"/>
        <v>327384</v>
      </c>
      <c r="I391" s="531">
        <v>25851</v>
      </c>
      <c r="J391" s="531">
        <v>73013</v>
      </c>
      <c r="K391" s="531">
        <v>211924</v>
      </c>
      <c r="L391" s="531">
        <v>16596</v>
      </c>
      <c r="M391" s="528"/>
      <c r="N391" s="529">
        <f t="shared" si="32"/>
        <v>212295</v>
      </c>
      <c r="O391" s="531">
        <v>7450</v>
      </c>
      <c r="P391" s="531">
        <v>57711</v>
      </c>
      <c r="Q391" s="531">
        <v>130574</v>
      </c>
      <c r="R391" s="531">
        <v>16560</v>
      </c>
    </row>
    <row r="392" spans="1:20" s="522" customFormat="1" ht="9" customHeight="1">
      <c r="A392" s="528" t="s">
        <v>63</v>
      </c>
      <c r="B392" s="529">
        <f t="shared" si="30"/>
        <v>2212256</v>
      </c>
      <c r="C392" s="531">
        <f t="shared" si="30"/>
        <v>67899</v>
      </c>
      <c r="D392" s="531">
        <f t="shared" si="30"/>
        <v>333400</v>
      </c>
      <c r="E392" s="531">
        <f t="shared" si="30"/>
        <v>1763201</v>
      </c>
      <c r="F392" s="531">
        <f t="shared" si="30"/>
        <v>47756</v>
      </c>
      <c r="G392" s="528"/>
      <c r="H392" s="529">
        <f t="shared" si="31"/>
        <v>1388997</v>
      </c>
      <c r="I392" s="531">
        <v>55072</v>
      </c>
      <c r="J392" s="531">
        <v>201398</v>
      </c>
      <c r="K392" s="531">
        <v>1115298</v>
      </c>
      <c r="L392" s="531">
        <v>17229</v>
      </c>
      <c r="M392" s="528"/>
      <c r="N392" s="529">
        <f t="shared" si="32"/>
        <v>823259</v>
      </c>
      <c r="O392" s="531">
        <v>12827</v>
      </c>
      <c r="P392" s="531">
        <v>132002</v>
      </c>
      <c r="Q392" s="531">
        <v>647903</v>
      </c>
      <c r="R392" s="531">
        <v>30527</v>
      </c>
    </row>
    <row r="393" spans="1:20" s="522" customFormat="1" ht="9" customHeight="1">
      <c r="A393" s="523" t="s">
        <v>64</v>
      </c>
      <c r="B393" s="524">
        <f t="shared" si="30"/>
        <v>1605892</v>
      </c>
      <c r="C393" s="526">
        <f t="shared" si="30"/>
        <v>45782</v>
      </c>
      <c r="D393" s="526">
        <f t="shared" si="30"/>
        <v>625376</v>
      </c>
      <c r="E393" s="526">
        <f t="shared" si="30"/>
        <v>721804</v>
      </c>
      <c r="F393" s="526">
        <f t="shared" si="30"/>
        <v>212930</v>
      </c>
      <c r="G393" s="523"/>
      <c r="H393" s="524">
        <f t="shared" si="31"/>
        <v>966706</v>
      </c>
      <c r="I393" s="526">
        <v>36936</v>
      </c>
      <c r="J393" s="526">
        <v>385892</v>
      </c>
      <c r="K393" s="526">
        <v>442033</v>
      </c>
      <c r="L393" s="526">
        <v>101845</v>
      </c>
      <c r="M393" s="523"/>
      <c r="N393" s="524">
        <f t="shared" si="32"/>
        <v>639186</v>
      </c>
      <c r="O393" s="526">
        <v>8846</v>
      </c>
      <c r="P393" s="526">
        <v>239484</v>
      </c>
      <c r="Q393" s="526">
        <v>279771</v>
      </c>
      <c r="R393" s="526">
        <v>111085</v>
      </c>
    </row>
    <row r="394" spans="1:20" s="522" customFormat="1" ht="9" customHeight="1">
      <c r="A394" s="528" t="s">
        <v>65</v>
      </c>
      <c r="B394" s="529">
        <f t="shared" si="30"/>
        <v>2565767</v>
      </c>
      <c r="C394" s="531">
        <f t="shared" si="30"/>
        <v>127627</v>
      </c>
      <c r="D394" s="531">
        <f t="shared" si="30"/>
        <v>622492</v>
      </c>
      <c r="E394" s="531">
        <f t="shared" si="30"/>
        <v>1563467</v>
      </c>
      <c r="F394" s="531">
        <f t="shared" si="30"/>
        <v>252181</v>
      </c>
      <c r="G394" s="528"/>
      <c r="H394" s="529">
        <f t="shared" si="31"/>
        <v>1602273</v>
      </c>
      <c r="I394" s="531">
        <v>107055</v>
      </c>
      <c r="J394" s="531">
        <v>388429</v>
      </c>
      <c r="K394" s="531">
        <v>1010418</v>
      </c>
      <c r="L394" s="531">
        <v>96371</v>
      </c>
      <c r="M394" s="528"/>
      <c r="N394" s="529">
        <f t="shared" si="32"/>
        <v>963494</v>
      </c>
      <c r="O394" s="531">
        <v>20572</v>
      </c>
      <c r="P394" s="531">
        <v>234063</v>
      </c>
      <c r="Q394" s="531">
        <v>553049</v>
      </c>
      <c r="R394" s="531">
        <v>155810</v>
      </c>
    </row>
    <row r="395" spans="1:20" s="522" customFormat="1" ht="9" customHeight="1">
      <c r="A395" s="528" t="s">
        <v>66</v>
      </c>
      <c r="B395" s="529">
        <f t="shared" si="30"/>
        <v>734113</v>
      </c>
      <c r="C395" s="531">
        <f t="shared" si="30"/>
        <v>30697</v>
      </c>
      <c r="D395" s="531">
        <f t="shared" si="30"/>
        <v>140165</v>
      </c>
      <c r="E395" s="531">
        <f t="shared" si="30"/>
        <v>540521</v>
      </c>
      <c r="F395" s="531">
        <f t="shared" si="30"/>
        <v>22730</v>
      </c>
      <c r="G395" s="528"/>
      <c r="H395" s="529">
        <f t="shared" si="31"/>
        <v>449451</v>
      </c>
      <c r="I395" s="531">
        <v>23312</v>
      </c>
      <c r="J395" s="531">
        <v>93018</v>
      </c>
      <c r="K395" s="531">
        <v>325154</v>
      </c>
      <c r="L395" s="531">
        <v>7967</v>
      </c>
      <c r="M395" s="528"/>
      <c r="N395" s="529">
        <f t="shared" si="32"/>
        <v>284662</v>
      </c>
      <c r="O395" s="531">
        <v>7385</v>
      </c>
      <c r="P395" s="531">
        <v>47147</v>
      </c>
      <c r="Q395" s="531">
        <v>215367</v>
      </c>
      <c r="R395" s="531">
        <v>14763</v>
      </c>
    </row>
    <row r="396" spans="1:20" s="522" customFormat="1" ht="9" customHeight="1">
      <c r="A396" s="528" t="s">
        <v>67</v>
      </c>
      <c r="B396" s="529">
        <f t="shared" si="30"/>
        <v>734312</v>
      </c>
      <c r="C396" s="531">
        <f t="shared" si="30"/>
        <v>26217</v>
      </c>
      <c r="D396" s="531">
        <f t="shared" si="30"/>
        <v>132853</v>
      </c>
      <c r="E396" s="531">
        <f t="shared" si="30"/>
        <v>548304</v>
      </c>
      <c r="F396" s="531">
        <f t="shared" si="30"/>
        <v>26938</v>
      </c>
      <c r="G396" s="528"/>
      <c r="H396" s="529">
        <f t="shared" si="31"/>
        <v>454534</v>
      </c>
      <c r="I396" s="531">
        <v>21206</v>
      </c>
      <c r="J396" s="531">
        <v>80624</v>
      </c>
      <c r="K396" s="531">
        <v>341523</v>
      </c>
      <c r="L396" s="531">
        <v>11181</v>
      </c>
      <c r="M396" s="528"/>
      <c r="N396" s="529">
        <f t="shared" si="32"/>
        <v>279778</v>
      </c>
      <c r="O396" s="531">
        <v>5011</v>
      </c>
      <c r="P396" s="531">
        <v>52229</v>
      </c>
      <c r="Q396" s="531">
        <v>206781</v>
      </c>
      <c r="R396" s="531">
        <v>15757</v>
      </c>
    </row>
    <row r="397" spans="1:20" s="522" customFormat="1" ht="9" customHeight="1">
      <c r="A397" s="523" t="s">
        <v>68</v>
      </c>
      <c r="B397" s="524">
        <f t="shared" si="30"/>
        <v>1117729</v>
      </c>
      <c r="C397" s="526">
        <f t="shared" si="30"/>
        <v>48845</v>
      </c>
      <c r="D397" s="526">
        <f t="shared" si="30"/>
        <v>286349</v>
      </c>
      <c r="E397" s="526">
        <f t="shared" si="30"/>
        <v>704884</v>
      </c>
      <c r="F397" s="526">
        <f t="shared" si="30"/>
        <v>77651</v>
      </c>
      <c r="G397" s="523"/>
      <c r="H397" s="524">
        <f t="shared" si="31"/>
        <v>701225</v>
      </c>
      <c r="I397" s="526">
        <v>34461</v>
      </c>
      <c r="J397" s="526">
        <v>188339</v>
      </c>
      <c r="K397" s="526">
        <v>444929</v>
      </c>
      <c r="L397" s="526">
        <v>33496</v>
      </c>
      <c r="M397" s="523"/>
      <c r="N397" s="524">
        <f t="shared" si="32"/>
        <v>416504</v>
      </c>
      <c r="O397" s="526">
        <v>14384</v>
      </c>
      <c r="P397" s="526">
        <v>98010</v>
      </c>
      <c r="Q397" s="526">
        <v>259955</v>
      </c>
      <c r="R397" s="526">
        <v>44155</v>
      </c>
    </row>
    <row r="398" spans="1:20" s="522" customFormat="1" ht="9" customHeight="1">
      <c r="A398" s="528" t="s">
        <v>69</v>
      </c>
      <c r="B398" s="529">
        <f t="shared" si="30"/>
        <v>1271345</v>
      </c>
      <c r="C398" s="531">
        <f t="shared" si="30"/>
        <v>75741</v>
      </c>
      <c r="D398" s="531">
        <f t="shared" si="30"/>
        <v>242121</v>
      </c>
      <c r="E398" s="531">
        <f t="shared" si="30"/>
        <v>900310</v>
      </c>
      <c r="F398" s="531">
        <f t="shared" si="30"/>
        <v>53173</v>
      </c>
      <c r="G398" s="528"/>
      <c r="H398" s="529">
        <f t="shared" si="31"/>
        <v>783167</v>
      </c>
      <c r="I398" s="531">
        <v>61700</v>
      </c>
      <c r="J398" s="531">
        <v>142441</v>
      </c>
      <c r="K398" s="531">
        <v>553190</v>
      </c>
      <c r="L398" s="531">
        <v>25836</v>
      </c>
      <c r="M398" s="528"/>
      <c r="N398" s="529">
        <f t="shared" si="32"/>
        <v>488178</v>
      </c>
      <c r="O398" s="531">
        <v>14041</v>
      </c>
      <c r="P398" s="531">
        <v>99680</v>
      </c>
      <c r="Q398" s="531">
        <v>347120</v>
      </c>
      <c r="R398" s="531">
        <v>27337</v>
      </c>
    </row>
    <row r="399" spans="1:20" s="522" customFormat="1" ht="9" customHeight="1">
      <c r="A399" s="528" t="s">
        <v>70</v>
      </c>
      <c r="B399" s="529">
        <f t="shared" si="30"/>
        <v>1321784</v>
      </c>
      <c r="C399" s="531">
        <f t="shared" si="30"/>
        <v>67367</v>
      </c>
      <c r="D399" s="531">
        <f t="shared" si="30"/>
        <v>226311</v>
      </c>
      <c r="E399" s="531">
        <f t="shared" si="30"/>
        <v>987197</v>
      </c>
      <c r="F399" s="531">
        <f t="shared" si="30"/>
        <v>40909</v>
      </c>
      <c r="G399" s="528"/>
      <c r="H399" s="529">
        <f t="shared" si="31"/>
        <v>785126</v>
      </c>
      <c r="I399" s="531">
        <v>49425</v>
      </c>
      <c r="J399" s="531">
        <v>129264</v>
      </c>
      <c r="K399" s="531">
        <v>593559</v>
      </c>
      <c r="L399" s="531">
        <v>12878</v>
      </c>
      <c r="M399" s="528"/>
      <c r="N399" s="529">
        <f t="shared" si="32"/>
        <v>536658</v>
      </c>
      <c r="O399" s="531">
        <v>17942</v>
      </c>
      <c r="P399" s="531">
        <v>97047</v>
      </c>
      <c r="Q399" s="531">
        <v>393638</v>
      </c>
      <c r="R399" s="531">
        <v>28031</v>
      </c>
    </row>
    <row r="400" spans="1:20" s="522" customFormat="1" ht="9" customHeight="1">
      <c r="A400" s="528" t="s">
        <v>71</v>
      </c>
      <c r="B400" s="529">
        <f t="shared" si="30"/>
        <v>914491</v>
      </c>
      <c r="C400" s="531">
        <f t="shared" si="30"/>
        <v>46496</v>
      </c>
      <c r="D400" s="531">
        <f t="shared" si="30"/>
        <v>190883</v>
      </c>
      <c r="E400" s="531">
        <f t="shared" si="30"/>
        <v>642811</v>
      </c>
      <c r="F400" s="531">
        <f t="shared" si="30"/>
        <v>34301</v>
      </c>
      <c r="G400" s="528"/>
      <c r="H400" s="529">
        <f t="shared" si="31"/>
        <v>592106</v>
      </c>
      <c r="I400" s="531">
        <v>35766</v>
      </c>
      <c r="J400" s="531">
        <v>108452</v>
      </c>
      <c r="K400" s="531">
        <v>433684</v>
      </c>
      <c r="L400" s="531">
        <v>14204</v>
      </c>
      <c r="M400" s="528"/>
      <c r="N400" s="529">
        <f t="shared" si="32"/>
        <v>322385</v>
      </c>
      <c r="O400" s="531">
        <v>10730</v>
      </c>
      <c r="P400" s="531">
        <v>82431</v>
      </c>
      <c r="Q400" s="531">
        <v>209127</v>
      </c>
      <c r="R400" s="531">
        <v>20097</v>
      </c>
    </row>
    <row r="401" spans="1:20" s="522" customFormat="1" ht="9" customHeight="1">
      <c r="A401" s="523" t="s">
        <v>72</v>
      </c>
      <c r="B401" s="524">
        <f t="shared" si="30"/>
        <v>1497516</v>
      </c>
      <c r="C401" s="526">
        <f t="shared" si="30"/>
        <v>50445</v>
      </c>
      <c r="D401" s="526">
        <f t="shared" si="30"/>
        <v>293092</v>
      </c>
      <c r="E401" s="526">
        <f t="shared" si="30"/>
        <v>1088265</v>
      </c>
      <c r="F401" s="526">
        <f t="shared" si="30"/>
        <v>65714</v>
      </c>
      <c r="G401" s="523"/>
      <c r="H401" s="524">
        <f t="shared" si="31"/>
        <v>905321</v>
      </c>
      <c r="I401" s="526">
        <v>40088</v>
      </c>
      <c r="J401" s="526">
        <v>185800</v>
      </c>
      <c r="K401" s="526">
        <v>654677</v>
      </c>
      <c r="L401" s="526">
        <v>24756</v>
      </c>
      <c r="M401" s="523"/>
      <c r="N401" s="524">
        <f t="shared" si="32"/>
        <v>592195</v>
      </c>
      <c r="O401" s="526">
        <v>10357</v>
      </c>
      <c r="P401" s="526">
        <v>107292</v>
      </c>
      <c r="Q401" s="526">
        <v>433588</v>
      </c>
      <c r="R401" s="526">
        <v>40958</v>
      </c>
    </row>
    <row r="402" spans="1:20" s="522" customFormat="1" ht="9" customHeight="1">
      <c r="A402" s="528" t="s">
        <v>73</v>
      </c>
      <c r="B402" s="529">
        <f t="shared" si="30"/>
        <v>541087</v>
      </c>
      <c r="C402" s="531">
        <f t="shared" si="30"/>
        <v>21133</v>
      </c>
      <c r="D402" s="531">
        <f t="shared" si="30"/>
        <v>124880</v>
      </c>
      <c r="E402" s="531">
        <f t="shared" si="30"/>
        <v>347632</v>
      </c>
      <c r="F402" s="531">
        <f t="shared" si="30"/>
        <v>47442</v>
      </c>
      <c r="G402" s="528"/>
      <c r="H402" s="529">
        <f t="shared" si="31"/>
        <v>325981</v>
      </c>
      <c r="I402" s="531">
        <v>18163</v>
      </c>
      <c r="J402" s="531">
        <v>77206</v>
      </c>
      <c r="K402" s="531">
        <v>212276</v>
      </c>
      <c r="L402" s="531">
        <v>18336</v>
      </c>
      <c r="M402" s="528"/>
      <c r="N402" s="529">
        <f t="shared" si="32"/>
        <v>215106</v>
      </c>
      <c r="O402" s="531">
        <v>2970</v>
      </c>
      <c r="P402" s="531">
        <v>47674</v>
      </c>
      <c r="Q402" s="531">
        <v>135356</v>
      </c>
      <c r="R402" s="531">
        <v>29106</v>
      </c>
    </row>
    <row r="403" spans="1:20" s="522" customFormat="1" ht="9" customHeight="1">
      <c r="A403" s="528" t="s">
        <v>74</v>
      </c>
      <c r="B403" s="529">
        <f t="shared" si="30"/>
        <v>3046293</v>
      </c>
      <c r="C403" s="531">
        <f t="shared" si="30"/>
        <v>146704</v>
      </c>
      <c r="D403" s="531">
        <f t="shared" si="30"/>
        <v>823475</v>
      </c>
      <c r="E403" s="531">
        <f t="shared" si="30"/>
        <v>1926800</v>
      </c>
      <c r="F403" s="531">
        <f t="shared" si="30"/>
        <v>149314</v>
      </c>
      <c r="G403" s="528"/>
      <c r="H403" s="529">
        <f t="shared" si="31"/>
        <v>2021731</v>
      </c>
      <c r="I403" s="531">
        <v>124307</v>
      </c>
      <c r="J403" s="531">
        <v>520801</v>
      </c>
      <c r="K403" s="531">
        <v>1296027</v>
      </c>
      <c r="L403" s="531">
        <v>80596</v>
      </c>
      <c r="M403" s="528"/>
      <c r="N403" s="529">
        <f t="shared" si="32"/>
        <v>1024562</v>
      </c>
      <c r="O403" s="531">
        <v>22397</v>
      </c>
      <c r="P403" s="531">
        <v>302674</v>
      </c>
      <c r="Q403" s="531">
        <v>630773</v>
      </c>
      <c r="R403" s="531">
        <v>68718</v>
      </c>
    </row>
    <row r="404" spans="1:20" s="522" customFormat="1" ht="9" customHeight="1">
      <c r="A404" s="528" t="s">
        <v>75</v>
      </c>
      <c r="B404" s="529">
        <f t="shared" si="30"/>
        <v>981528</v>
      </c>
      <c r="C404" s="531">
        <f t="shared" si="30"/>
        <v>43706</v>
      </c>
      <c r="D404" s="531">
        <f t="shared" si="30"/>
        <v>238273</v>
      </c>
      <c r="E404" s="531">
        <f t="shared" si="30"/>
        <v>656060</v>
      </c>
      <c r="F404" s="531">
        <f t="shared" si="30"/>
        <v>43489</v>
      </c>
      <c r="G404" s="528"/>
      <c r="H404" s="529">
        <f t="shared" si="31"/>
        <v>606735</v>
      </c>
      <c r="I404" s="531">
        <v>32087</v>
      </c>
      <c r="J404" s="531">
        <v>141253</v>
      </c>
      <c r="K404" s="531">
        <v>417860</v>
      </c>
      <c r="L404" s="531">
        <v>15535</v>
      </c>
      <c r="M404" s="528"/>
      <c r="N404" s="529">
        <f t="shared" si="32"/>
        <v>374793</v>
      </c>
      <c r="O404" s="531">
        <v>11619</v>
      </c>
      <c r="P404" s="531">
        <v>97020</v>
      </c>
      <c r="Q404" s="531">
        <v>238200</v>
      </c>
      <c r="R404" s="531">
        <v>27954</v>
      </c>
    </row>
    <row r="405" spans="1:20" s="522" customFormat="1" ht="9" customHeight="1">
      <c r="A405" s="523" t="s">
        <v>76</v>
      </c>
      <c r="B405" s="524">
        <f t="shared" si="30"/>
        <v>606776</v>
      </c>
      <c r="C405" s="526">
        <f t="shared" si="30"/>
        <v>32593</v>
      </c>
      <c r="D405" s="526">
        <f t="shared" si="30"/>
        <v>146208</v>
      </c>
      <c r="E405" s="526">
        <f t="shared" si="30"/>
        <v>359859</v>
      </c>
      <c r="F405" s="526">
        <f t="shared" si="30"/>
        <v>68116</v>
      </c>
      <c r="G405" s="523"/>
      <c r="H405" s="524">
        <f t="shared" si="31"/>
        <v>396897</v>
      </c>
      <c r="I405" s="526">
        <v>26225</v>
      </c>
      <c r="J405" s="526">
        <v>98211</v>
      </c>
      <c r="K405" s="526">
        <v>237961</v>
      </c>
      <c r="L405" s="526">
        <v>34500</v>
      </c>
      <c r="M405" s="523"/>
      <c r="N405" s="524">
        <f t="shared" si="32"/>
        <v>209879</v>
      </c>
      <c r="O405" s="526">
        <v>6368</v>
      </c>
      <c r="P405" s="526">
        <v>47997</v>
      </c>
      <c r="Q405" s="526">
        <v>121898</v>
      </c>
      <c r="R405" s="526">
        <v>33616</v>
      </c>
    </row>
    <row r="406" spans="1:20" s="522" customFormat="1" ht="9" customHeight="1">
      <c r="A406" s="528"/>
      <c r="B406" s="528"/>
      <c r="C406" s="529"/>
      <c r="D406" s="529"/>
      <c r="E406" s="529"/>
      <c r="F406" s="529"/>
      <c r="G406" s="528"/>
      <c r="H406" s="528"/>
      <c r="I406" s="529"/>
      <c r="J406" s="529"/>
      <c r="K406" s="529"/>
      <c r="L406" s="529"/>
      <c r="M406" s="528"/>
      <c r="N406" s="528"/>
      <c r="O406" s="529"/>
      <c r="P406" s="529"/>
      <c r="Q406" s="529"/>
      <c r="R406" s="529"/>
      <c r="T406" s="529"/>
    </row>
    <row r="407" spans="1:20" ht="9" customHeight="1">
      <c r="A407" s="513">
        <v>2016</v>
      </c>
      <c r="B407" s="514"/>
      <c r="C407" s="514"/>
      <c r="D407" s="514"/>
      <c r="E407" s="514"/>
      <c r="F407" s="514"/>
      <c r="G407" s="515"/>
      <c r="H407" s="512"/>
      <c r="I407" s="512"/>
      <c r="J407" s="512"/>
      <c r="K407" s="512"/>
      <c r="L407" s="512"/>
      <c r="M407" s="515"/>
      <c r="N407" s="512"/>
      <c r="O407" s="512"/>
      <c r="P407" s="512"/>
      <c r="Q407" s="512"/>
      <c r="R407" s="512"/>
    </row>
    <row r="408" spans="1:20" s="517" customFormat="1" ht="9" customHeight="1">
      <c r="A408" s="515" t="s">
        <v>44</v>
      </c>
      <c r="B408" s="514">
        <f>SUM(B410:B441)</f>
        <v>51433590</v>
      </c>
      <c r="C408" s="514">
        <f>SUM(C410:C441)</f>
        <v>2254332</v>
      </c>
      <c r="D408" s="514">
        <f>SUM(D410:D441)</f>
        <v>11444491</v>
      </c>
      <c r="E408" s="514">
        <f>SUM(E410:E441)</f>
        <v>35212899</v>
      </c>
      <c r="F408" s="514">
        <f>SUM(F410:F441)</f>
        <v>2521868</v>
      </c>
      <c r="G408" s="515"/>
      <c r="H408" s="514">
        <f>SUM(H410:H441)</f>
        <v>31780102</v>
      </c>
      <c r="I408" s="514">
        <f>SUM(I410:I441)</f>
        <v>1815330</v>
      </c>
      <c r="J408" s="514">
        <f>SUM(J410:J441)</f>
        <v>6849228</v>
      </c>
      <c r="K408" s="514">
        <f>SUM(K410:K441)</f>
        <v>21983802</v>
      </c>
      <c r="L408" s="514">
        <f>SUM(L410:L441)</f>
        <v>1131742</v>
      </c>
      <c r="M408" s="515"/>
      <c r="N408" s="514">
        <f>SUM(N410:N441)</f>
        <v>19653488</v>
      </c>
      <c r="O408" s="514">
        <f>SUM(O410:O441)</f>
        <v>439002</v>
      </c>
      <c r="P408" s="514">
        <f>SUM(P410:P441)</f>
        <v>4595263</v>
      </c>
      <c r="Q408" s="514">
        <f>SUM(Q410:Q441)</f>
        <v>13229097</v>
      </c>
      <c r="R408" s="514">
        <f>SUM(R410:R441)</f>
        <v>1390126</v>
      </c>
    </row>
    <row r="409" spans="1:20" s="517" customFormat="1" ht="3.95" customHeight="1">
      <c r="A409" s="515"/>
      <c r="B409" s="514"/>
      <c r="C409" s="514"/>
      <c r="D409" s="514"/>
      <c r="E409" s="514"/>
      <c r="F409" s="514"/>
      <c r="G409" s="515"/>
      <c r="H409" s="514"/>
      <c r="I409" s="514"/>
      <c r="J409" s="514"/>
      <c r="K409" s="514"/>
      <c r="L409" s="514"/>
      <c r="M409" s="515"/>
      <c r="N409" s="514"/>
      <c r="O409" s="514"/>
      <c r="P409" s="514"/>
      <c r="Q409" s="514"/>
      <c r="R409" s="514"/>
    </row>
    <row r="410" spans="1:20" s="522" customFormat="1" ht="9" customHeight="1">
      <c r="A410" s="518" t="s">
        <v>45</v>
      </c>
      <c r="B410" s="519">
        <f t="shared" ref="B410:F441" si="33">SUM(H410,N410)</f>
        <v>544173</v>
      </c>
      <c r="C410" s="519">
        <f t="shared" si="33"/>
        <v>26245</v>
      </c>
      <c r="D410" s="519">
        <f t="shared" si="33"/>
        <v>78544</v>
      </c>
      <c r="E410" s="519">
        <f t="shared" si="33"/>
        <v>423315</v>
      </c>
      <c r="F410" s="519">
        <f t="shared" si="33"/>
        <v>16069</v>
      </c>
      <c r="G410" s="519"/>
      <c r="H410" s="519">
        <f t="shared" ref="H410:H441" si="34">SUM(I410:L410)</f>
        <v>330576</v>
      </c>
      <c r="I410" s="520">
        <v>21865</v>
      </c>
      <c r="J410" s="520">
        <v>43581</v>
      </c>
      <c r="K410" s="520">
        <v>259600</v>
      </c>
      <c r="L410" s="520">
        <v>5530</v>
      </c>
      <c r="M410" s="518"/>
      <c r="N410" s="519">
        <f t="shared" ref="N410:N441" si="35">SUM(O410:R410)</f>
        <v>213597</v>
      </c>
      <c r="O410" s="520">
        <v>4380</v>
      </c>
      <c r="P410" s="520">
        <v>34963</v>
      </c>
      <c r="Q410" s="520">
        <v>163715</v>
      </c>
      <c r="R410" s="520">
        <v>10539</v>
      </c>
      <c r="T410" s="517"/>
    </row>
    <row r="411" spans="1:20" s="522" customFormat="1" ht="9" customHeight="1">
      <c r="A411" s="518" t="s">
        <v>46</v>
      </c>
      <c r="B411" s="519">
        <f t="shared" si="33"/>
        <v>1556273</v>
      </c>
      <c r="C411" s="520">
        <f t="shared" si="33"/>
        <v>79128</v>
      </c>
      <c r="D411" s="520">
        <f t="shared" si="33"/>
        <v>236033</v>
      </c>
      <c r="E411" s="520">
        <f t="shared" si="33"/>
        <v>1219400</v>
      </c>
      <c r="F411" s="520">
        <f t="shared" si="33"/>
        <v>21712</v>
      </c>
      <c r="G411" s="518"/>
      <c r="H411" s="519">
        <f t="shared" si="34"/>
        <v>960205</v>
      </c>
      <c r="I411" s="520">
        <v>64942</v>
      </c>
      <c r="J411" s="520">
        <v>134708</v>
      </c>
      <c r="K411" s="520">
        <v>753832</v>
      </c>
      <c r="L411" s="520">
        <v>6723</v>
      </c>
      <c r="M411" s="518"/>
      <c r="N411" s="519">
        <f t="shared" si="35"/>
        <v>596068</v>
      </c>
      <c r="O411" s="520">
        <v>14186</v>
      </c>
      <c r="P411" s="520">
        <v>101325</v>
      </c>
      <c r="Q411" s="520">
        <v>465568</v>
      </c>
      <c r="R411" s="520">
        <v>14989</v>
      </c>
      <c r="T411" s="533"/>
    </row>
    <row r="412" spans="1:20" s="522" customFormat="1" ht="9" customHeight="1">
      <c r="A412" s="518" t="s">
        <v>47</v>
      </c>
      <c r="B412" s="519">
        <f t="shared" si="33"/>
        <v>361645</v>
      </c>
      <c r="C412" s="520">
        <f t="shared" si="33"/>
        <v>21580</v>
      </c>
      <c r="D412" s="520">
        <f t="shared" si="33"/>
        <v>52709</v>
      </c>
      <c r="E412" s="520">
        <f t="shared" si="33"/>
        <v>281912</v>
      </c>
      <c r="F412" s="520">
        <f t="shared" si="33"/>
        <v>5444</v>
      </c>
      <c r="G412" s="518"/>
      <c r="H412" s="519">
        <f t="shared" si="34"/>
        <v>221668</v>
      </c>
      <c r="I412" s="520">
        <v>15996</v>
      </c>
      <c r="J412" s="520">
        <v>29182</v>
      </c>
      <c r="K412" s="520">
        <v>174680</v>
      </c>
      <c r="L412" s="520">
        <v>1810</v>
      </c>
      <c r="M412" s="518"/>
      <c r="N412" s="519">
        <f t="shared" si="35"/>
        <v>139977</v>
      </c>
      <c r="O412" s="520">
        <v>5584</v>
      </c>
      <c r="P412" s="520">
        <v>23527</v>
      </c>
      <c r="Q412" s="520">
        <v>107232</v>
      </c>
      <c r="R412" s="520">
        <v>3634</v>
      </c>
    </row>
    <row r="413" spans="1:20" s="522" customFormat="1" ht="9" customHeight="1">
      <c r="A413" s="523" t="s">
        <v>48</v>
      </c>
      <c r="B413" s="524">
        <f t="shared" si="33"/>
        <v>393517</v>
      </c>
      <c r="C413" s="526">
        <f t="shared" si="33"/>
        <v>22306</v>
      </c>
      <c r="D413" s="526">
        <f t="shared" si="33"/>
        <v>100919</v>
      </c>
      <c r="E413" s="526">
        <f t="shared" si="33"/>
        <v>245989</v>
      </c>
      <c r="F413" s="526">
        <f t="shared" si="33"/>
        <v>24303</v>
      </c>
      <c r="G413" s="523"/>
      <c r="H413" s="524">
        <f t="shared" si="34"/>
        <v>258684</v>
      </c>
      <c r="I413" s="526">
        <v>18276</v>
      </c>
      <c r="J413" s="526">
        <v>64071</v>
      </c>
      <c r="K413" s="526">
        <v>163234</v>
      </c>
      <c r="L413" s="526">
        <v>13103</v>
      </c>
      <c r="M413" s="523"/>
      <c r="N413" s="524">
        <f t="shared" si="35"/>
        <v>134833</v>
      </c>
      <c r="O413" s="526">
        <v>4030</v>
      </c>
      <c r="P413" s="526">
        <v>36848</v>
      </c>
      <c r="Q413" s="526">
        <v>82755</v>
      </c>
      <c r="R413" s="526">
        <v>11200</v>
      </c>
    </row>
    <row r="414" spans="1:20" s="522" customFormat="1" ht="9" customHeight="1">
      <c r="A414" s="528" t="s">
        <v>49</v>
      </c>
      <c r="B414" s="529">
        <f t="shared" si="33"/>
        <v>1258370</v>
      </c>
      <c r="C414" s="531">
        <f t="shared" si="33"/>
        <v>48969</v>
      </c>
      <c r="D414" s="531">
        <f t="shared" si="33"/>
        <v>201116</v>
      </c>
      <c r="E414" s="531">
        <f t="shared" si="33"/>
        <v>970319</v>
      </c>
      <c r="F414" s="531">
        <f t="shared" si="33"/>
        <v>37966</v>
      </c>
      <c r="G414" s="528"/>
      <c r="H414" s="529">
        <f t="shared" si="34"/>
        <v>799574</v>
      </c>
      <c r="I414" s="531">
        <v>37531</v>
      </c>
      <c r="J414" s="531">
        <v>115767</v>
      </c>
      <c r="K414" s="531">
        <v>631292</v>
      </c>
      <c r="L414" s="531">
        <v>14984</v>
      </c>
      <c r="M414" s="528"/>
      <c r="N414" s="529">
        <f t="shared" si="35"/>
        <v>458796</v>
      </c>
      <c r="O414" s="531">
        <v>11438</v>
      </c>
      <c r="P414" s="531">
        <v>85349</v>
      </c>
      <c r="Q414" s="531">
        <v>339027</v>
      </c>
      <c r="R414" s="531">
        <v>22982</v>
      </c>
    </row>
    <row r="415" spans="1:20" s="522" customFormat="1" ht="9" customHeight="1">
      <c r="A415" s="528" t="s">
        <v>50</v>
      </c>
      <c r="B415" s="529">
        <f t="shared" si="33"/>
        <v>347062</v>
      </c>
      <c r="C415" s="531">
        <f t="shared" si="33"/>
        <v>19243</v>
      </c>
      <c r="D415" s="531">
        <f t="shared" si="33"/>
        <v>56639</v>
      </c>
      <c r="E415" s="531">
        <f t="shared" si="33"/>
        <v>255716</v>
      </c>
      <c r="F415" s="531">
        <f t="shared" si="33"/>
        <v>15464</v>
      </c>
      <c r="G415" s="528"/>
      <c r="H415" s="529">
        <f t="shared" si="34"/>
        <v>202068</v>
      </c>
      <c r="I415" s="531">
        <v>14781</v>
      </c>
      <c r="J415" s="531">
        <v>27774</v>
      </c>
      <c r="K415" s="531">
        <v>153695</v>
      </c>
      <c r="L415" s="531">
        <v>5818</v>
      </c>
      <c r="M415" s="528"/>
      <c r="N415" s="529">
        <f t="shared" si="35"/>
        <v>144994</v>
      </c>
      <c r="O415" s="531">
        <v>4462</v>
      </c>
      <c r="P415" s="531">
        <v>28865</v>
      </c>
      <c r="Q415" s="531">
        <v>102021</v>
      </c>
      <c r="R415" s="531">
        <v>9646</v>
      </c>
    </row>
    <row r="416" spans="1:20" s="522" customFormat="1" ht="9" customHeight="1">
      <c r="A416" s="528" t="s">
        <v>51</v>
      </c>
      <c r="B416" s="529">
        <f t="shared" si="33"/>
        <v>1912393</v>
      </c>
      <c r="C416" s="531">
        <f t="shared" si="33"/>
        <v>85074</v>
      </c>
      <c r="D416" s="531">
        <f t="shared" si="33"/>
        <v>712632</v>
      </c>
      <c r="E416" s="531">
        <f t="shared" si="33"/>
        <v>900864</v>
      </c>
      <c r="F416" s="531">
        <f t="shared" si="33"/>
        <v>213823</v>
      </c>
      <c r="G416" s="528"/>
      <c r="H416" s="529">
        <f t="shared" si="34"/>
        <v>1348519</v>
      </c>
      <c r="I416" s="531">
        <v>71128</v>
      </c>
      <c r="J416" s="531">
        <v>508448</v>
      </c>
      <c r="K416" s="531">
        <v>609651</v>
      </c>
      <c r="L416" s="531">
        <v>159292</v>
      </c>
      <c r="M416" s="528"/>
      <c r="N416" s="529">
        <f t="shared" si="35"/>
        <v>563874</v>
      </c>
      <c r="O416" s="531">
        <v>13946</v>
      </c>
      <c r="P416" s="531">
        <v>204184</v>
      </c>
      <c r="Q416" s="531">
        <v>291213</v>
      </c>
      <c r="R416" s="531">
        <v>54531</v>
      </c>
    </row>
    <row r="417" spans="1:20" s="522" customFormat="1" ht="9" customHeight="1">
      <c r="A417" s="523" t="s">
        <v>52</v>
      </c>
      <c r="B417" s="524">
        <f t="shared" si="33"/>
        <v>1573847</v>
      </c>
      <c r="C417" s="526">
        <f t="shared" si="33"/>
        <v>76011</v>
      </c>
      <c r="D417" s="526">
        <f t="shared" si="33"/>
        <v>226651</v>
      </c>
      <c r="E417" s="526">
        <f t="shared" si="33"/>
        <v>1245351</v>
      </c>
      <c r="F417" s="526">
        <f t="shared" si="33"/>
        <v>25834</v>
      </c>
      <c r="G417" s="523"/>
      <c r="H417" s="524">
        <f t="shared" si="34"/>
        <v>1003131</v>
      </c>
      <c r="I417" s="526">
        <v>64808</v>
      </c>
      <c r="J417" s="526">
        <v>151004</v>
      </c>
      <c r="K417" s="526">
        <v>775815</v>
      </c>
      <c r="L417" s="526">
        <v>11504</v>
      </c>
      <c r="M417" s="523"/>
      <c r="N417" s="524">
        <f t="shared" si="35"/>
        <v>570716</v>
      </c>
      <c r="O417" s="526">
        <v>11203</v>
      </c>
      <c r="P417" s="526">
        <v>75647</v>
      </c>
      <c r="Q417" s="526">
        <v>469536</v>
      </c>
      <c r="R417" s="526">
        <v>14330</v>
      </c>
    </row>
    <row r="418" spans="1:20" s="522" customFormat="1" ht="9" customHeight="1">
      <c r="A418" s="528" t="s">
        <v>53</v>
      </c>
      <c r="B418" s="529">
        <f t="shared" si="33"/>
        <v>4133242</v>
      </c>
      <c r="C418" s="531">
        <f t="shared" si="33"/>
        <v>167238</v>
      </c>
      <c r="D418" s="531">
        <f t="shared" si="33"/>
        <v>770128</v>
      </c>
      <c r="E418" s="531">
        <f t="shared" si="33"/>
        <v>3111628</v>
      </c>
      <c r="F418" s="531">
        <f t="shared" si="33"/>
        <v>84248</v>
      </c>
      <c r="G418" s="528"/>
      <c r="H418" s="529">
        <f t="shared" si="34"/>
        <v>2348461</v>
      </c>
      <c r="I418" s="531">
        <v>122418</v>
      </c>
      <c r="J418" s="531">
        <v>456387</v>
      </c>
      <c r="K418" s="531">
        <v>1741196</v>
      </c>
      <c r="L418" s="531">
        <v>28460</v>
      </c>
      <c r="M418" s="528"/>
      <c r="N418" s="529">
        <f t="shared" si="35"/>
        <v>1784781</v>
      </c>
      <c r="O418" s="531">
        <v>44820</v>
      </c>
      <c r="P418" s="531">
        <v>313741</v>
      </c>
      <c r="Q418" s="531">
        <v>1370432</v>
      </c>
      <c r="R418" s="531">
        <v>55788</v>
      </c>
    </row>
    <row r="419" spans="1:20" s="522" customFormat="1" ht="9" customHeight="1">
      <c r="A419" s="528" t="s">
        <v>54</v>
      </c>
      <c r="B419" s="529">
        <f t="shared" si="33"/>
        <v>749189</v>
      </c>
      <c r="C419" s="531">
        <f t="shared" si="33"/>
        <v>41942</v>
      </c>
      <c r="D419" s="531">
        <f t="shared" si="33"/>
        <v>164549</v>
      </c>
      <c r="E419" s="531">
        <f t="shared" si="33"/>
        <v>495062</v>
      </c>
      <c r="F419" s="531">
        <f t="shared" si="33"/>
        <v>47636</v>
      </c>
      <c r="G419" s="528"/>
      <c r="H419" s="529">
        <f t="shared" si="34"/>
        <v>466928</v>
      </c>
      <c r="I419" s="531">
        <v>33055</v>
      </c>
      <c r="J419" s="531">
        <v>90512</v>
      </c>
      <c r="K419" s="531">
        <v>321292</v>
      </c>
      <c r="L419" s="531">
        <v>22069</v>
      </c>
      <c r="M419" s="528"/>
      <c r="N419" s="529">
        <f t="shared" si="35"/>
        <v>282261</v>
      </c>
      <c r="O419" s="531">
        <v>8887</v>
      </c>
      <c r="P419" s="531">
        <v>74037</v>
      </c>
      <c r="Q419" s="531">
        <v>173770</v>
      </c>
      <c r="R419" s="531">
        <v>25567</v>
      </c>
    </row>
    <row r="420" spans="1:20" s="522" customFormat="1" ht="9" customHeight="1">
      <c r="A420" s="528" t="s">
        <v>55</v>
      </c>
      <c r="B420" s="529">
        <f t="shared" si="33"/>
        <v>2454418</v>
      </c>
      <c r="C420" s="531">
        <f t="shared" si="33"/>
        <v>113514</v>
      </c>
      <c r="D420" s="531">
        <f t="shared" si="33"/>
        <v>466139</v>
      </c>
      <c r="E420" s="531">
        <f t="shared" si="33"/>
        <v>1770163</v>
      </c>
      <c r="F420" s="531">
        <f t="shared" si="33"/>
        <v>104602</v>
      </c>
      <c r="G420" s="528"/>
      <c r="H420" s="529">
        <f t="shared" si="34"/>
        <v>1470530</v>
      </c>
      <c r="I420" s="531">
        <v>94085</v>
      </c>
      <c r="J420" s="531">
        <v>252333</v>
      </c>
      <c r="K420" s="531">
        <v>1087206</v>
      </c>
      <c r="L420" s="531">
        <v>36906</v>
      </c>
      <c r="M420" s="528"/>
      <c r="N420" s="529">
        <f t="shared" si="35"/>
        <v>983888</v>
      </c>
      <c r="O420" s="531">
        <v>19429</v>
      </c>
      <c r="P420" s="531">
        <v>213806</v>
      </c>
      <c r="Q420" s="531">
        <v>682957</v>
      </c>
      <c r="R420" s="531">
        <v>67696</v>
      </c>
      <c r="S420" s="552"/>
    </row>
    <row r="421" spans="1:20" s="522" customFormat="1" ht="9" customHeight="1">
      <c r="A421" s="523" t="s">
        <v>56</v>
      </c>
      <c r="B421" s="524">
        <f t="shared" si="33"/>
        <v>1452815</v>
      </c>
      <c r="C421" s="526">
        <f t="shared" si="33"/>
        <v>41938</v>
      </c>
      <c r="D421" s="526">
        <f t="shared" si="33"/>
        <v>513331</v>
      </c>
      <c r="E421" s="526">
        <f t="shared" si="33"/>
        <v>706258</v>
      </c>
      <c r="F421" s="526">
        <f t="shared" si="33"/>
        <v>191288</v>
      </c>
      <c r="G421" s="523"/>
      <c r="H421" s="524">
        <f t="shared" si="34"/>
        <v>902727</v>
      </c>
      <c r="I421" s="526">
        <v>31955</v>
      </c>
      <c r="J421" s="526">
        <v>324180</v>
      </c>
      <c r="K421" s="526">
        <v>434561</v>
      </c>
      <c r="L421" s="526">
        <v>112031</v>
      </c>
      <c r="M421" s="523"/>
      <c r="N421" s="524">
        <f t="shared" si="35"/>
        <v>550088</v>
      </c>
      <c r="O421" s="526">
        <v>9983</v>
      </c>
      <c r="P421" s="526">
        <v>189151</v>
      </c>
      <c r="Q421" s="526">
        <v>271697</v>
      </c>
      <c r="R421" s="526">
        <v>79257</v>
      </c>
      <c r="S421" s="552"/>
      <c r="T421" s="552"/>
    </row>
    <row r="422" spans="1:20" s="522" customFormat="1" ht="9" customHeight="1">
      <c r="A422" s="528" t="s">
        <v>57</v>
      </c>
      <c r="B422" s="529">
        <f t="shared" si="33"/>
        <v>1172185</v>
      </c>
      <c r="C422" s="531">
        <f t="shared" si="33"/>
        <v>48538</v>
      </c>
      <c r="D422" s="531">
        <f t="shared" si="33"/>
        <v>278414</v>
      </c>
      <c r="E422" s="531">
        <f t="shared" si="33"/>
        <v>775744</v>
      </c>
      <c r="F422" s="531">
        <f t="shared" si="33"/>
        <v>69489</v>
      </c>
      <c r="G422" s="528"/>
      <c r="H422" s="529">
        <f t="shared" si="34"/>
        <v>715669</v>
      </c>
      <c r="I422" s="531">
        <v>37173</v>
      </c>
      <c r="J422" s="531">
        <v>165164</v>
      </c>
      <c r="K422" s="531">
        <v>488097</v>
      </c>
      <c r="L422" s="531">
        <v>25235</v>
      </c>
      <c r="M422" s="528"/>
      <c r="N422" s="529">
        <f t="shared" si="35"/>
        <v>456516</v>
      </c>
      <c r="O422" s="531">
        <v>11365</v>
      </c>
      <c r="P422" s="531">
        <v>113250</v>
      </c>
      <c r="Q422" s="531">
        <v>287647</v>
      </c>
      <c r="R422" s="531">
        <v>44254</v>
      </c>
      <c r="S422" s="552"/>
      <c r="T422" s="552"/>
    </row>
    <row r="423" spans="1:20" s="522" customFormat="1" ht="9" customHeight="1">
      <c r="A423" s="528" t="s">
        <v>58</v>
      </c>
      <c r="B423" s="529">
        <f t="shared" si="33"/>
        <v>3513266</v>
      </c>
      <c r="C423" s="531">
        <f t="shared" si="33"/>
        <v>179259</v>
      </c>
      <c r="D423" s="531">
        <f t="shared" si="33"/>
        <v>635704</v>
      </c>
      <c r="E423" s="531">
        <f t="shared" si="33"/>
        <v>2542849</v>
      </c>
      <c r="F423" s="531">
        <f t="shared" si="33"/>
        <v>155454</v>
      </c>
      <c r="G423" s="528"/>
      <c r="H423" s="529">
        <f t="shared" si="34"/>
        <v>2146178</v>
      </c>
      <c r="I423" s="531">
        <v>145001</v>
      </c>
      <c r="J423" s="531">
        <v>364519</v>
      </c>
      <c r="K423" s="531">
        <v>1581061</v>
      </c>
      <c r="L423" s="531">
        <v>55597</v>
      </c>
      <c r="M423" s="528"/>
      <c r="N423" s="529">
        <f t="shared" si="35"/>
        <v>1367088</v>
      </c>
      <c r="O423" s="531">
        <v>34258</v>
      </c>
      <c r="P423" s="531">
        <v>271185</v>
      </c>
      <c r="Q423" s="531">
        <v>961788</v>
      </c>
      <c r="R423" s="531">
        <v>99857</v>
      </c>
      <c r="S423" s="552"/>
      <c r="T423" s="552"/>
    </row>
    <row r="424" spans="1:20" s="522" customFormat="1" ht="9" customHeight="1">
      <c r="A424" s="528" t="s">
        <v>59</v>
      </c>
      <c r="B424" s="529">
        <f t="shared" si="33"/>
        <v>7049630</v>
      </c>
      <c r="C424" s="531">
        <f t="shared" si="33"/>
        <v>219711</v>
      </c>
      <c r="D424" s="531">
        <f t="shared" si="33"/>
        <v>1503474</v>
      </c>
      <c r="E424" s="531">
        <f t="shared" si="33"/>
        <v>5108989</v>
      </c>
      <c r="F424" s="531">
        <f t="shared" si="33"/>
        <v>217456</v>
      </c>
      <c r="G424" s="528"/>
      <c r="H424" s="529">
        <f t="shared" si="34"/>
        <v>4305995</v>
      </c>
      <c r="I424" s="531">
        <v>183967</v>
      </c>
      <c r="J424" s="531">
        <v>870928</v>
      </c>
      <c r="K424" s="531">
        <v>3186159</v>
      </c>
      <c r="L424" s="531">
        <v>64941</v>
      </c>
      <c r="M424" s="528"/>
      <c r="N424" s="529">
        <f t="shared" si="35"/>
        <v>2743635</v>
      </c>
      <c r="O424" s="531">
        <v>35744</v>
      </c>
      <c r="P424" s="531">
        <v>632546</v>
      </c>
      <c r="Q424" s="531">
        <v>1922830</v>
      </c>
      <c r="R424" s="531">
        <v>152515</v>
      </c>
      <c r="S424" s="552"/>
      <c r="T424" s="552"/>
    </row>
    <row r="425" spans="1:20" s="522" customFormat="1" ht="9" customHeight="1">
      <c r="A425" s="523" t="s">
        <v>60</v>
      </c>
      <c r="B425" s="524">
        <f t="shared" si="33"/>
        <v>1959336</v>
      </c>
      <c r="C425" s="526">
        <f t="shared" si="33"/>
        <v>114163</v>
      </c>
      <c r="D425" s="526">
        <f t="shared" si="33"/>
        <v>522503</v>
      </c>
      <c r="E425" s="526">
        <f t="shared" si="33"/>
        <v>1188185</v>
      </c>
      <c r="F425" s="526">
        <f t="shared" si="33"/>
        <v>134485</v>
      </c>
      <c r="G425" s="523"/>
      <c r="H425" s="524">
        <f t="shared" si="34"/>
        <v>1232839</v>
      </c>
      <c r="I425" s="526">
        <v>89066</v>
      </c>
      <c r="J425" s="526">
        <v>303740</v>
      </c>
      <c r="K425" s="526">
        <v>781155</v>
      </c>
      <c r="L425" s="526">
        <v>58878</v>
      </c>
      <c r="M425" s="523"/>
      <c r="N425" s="524">
        <f t="shared" si="35"/>
        <v>726497</v>
      </c>
      <c r="O425" s="526">
        <v>25097</v>
      </c>
      <c r="P425" s="526">
        <v>218763</v>
      </c>
      <c r="Q425" s="526">
        <v>407030</v>
      </c>
      <c r="R425" s="526">
        <v>75607</v>
      </c>
      <c r="S425" s="552"/>
      <c r="T425" s="552"/>
    </row>
    <row r="426" spans="1:20" s="522" customFormat="1" ht="9" customHeight="1">
      <c r="A426" s="528" t="s">
        <v>61</v>
      </c>
      <c r="B426" s="529">
        <f t="shared" si="33"/>
        <v>784892</v>
      </c>
      <c r="C426" s="531">
        <f t="shared" si="33"/>
        <v>29728</v>
      </c>
      <c r="D426" s="531">
        <f t="shared" si="33"/>
        <v>182062</v>
      </c>
      <c r="E426" s="531">
        <f t="shared" si="33"/>
        <v>541893</v>
      </c>
      <c r="F426" s="531">
        <f t="shared" si="33"/>
        <v>31209</v>
      </c>
      <c r="G426" s="528"/>
      <c r="H426" s="529">
        <f t="shared" si="34"/>
        <v>469401</v>
      </c>
      <c r="I426" s="531">
        <v>24161</v>
      </c>
      <c r="J426" s="531">
        <v>102511</v>
      </c>
      <c r="K426" s="531">
        <v>332032</v>
      </c>
      <c r="L426" s="531">
        <v>10697</v>
      </c>
      <c r="M426" s="528"/>
      <c r="N426" s="529">
        <f t="shared" si="35"/>
        <v>315491</v>
      </c>
      <c r="O426" s="531">
        <v>5567</v>
      </c>
      <c r="P426" s="531">
        <v>79551</v>
      </c>
      <c r="Q426" s="531">
        <v>209861</v>
      </c>
      <c r="R426" s="531">
        <v>20512</v>
      </c>
      <c r="T426" s="552"/>
    </row>
    <row r="427" spans="1:20" s="522" customFormat="1" ht="9" customHeight="1">
      <c r="A427" s="528" t="s">
        <v>62</v>
      </c>
      <c r="B427" s="529">
        <f t="shared" si="33"/>
        <v>559560</v>
      </c>
      <c r="C427" s="531">
        <f t="shared" si="33"/>
        <v>35049</v>
      </c>
      <c r="D427" s="531">
        <f t="shared" si="33"/>
        <v>139807</v>
      </c>
      <c r="E427" s="531">
        <f t="shared" si="33"/>
        <v>343070</v>
      </c>
      <c r="F427" s="531">
        <f t="shared" si="33"/>
        <v>41634</v>
      </c>
      <c r="G427" s="528"/>
      <c r="H427" s="529">
        <f t="shared" si="34"/>
        <v>331835</v>
      </c>
      <c r="I427" s="531">
        <v>29184</v>
      </c>
      <c r="J427" s="531">
        <v>79332</v>
      </c>
      <c r="K427" s="531">
        <v>202764</v>
      </c>
      <c r="L427" s="531">
        <v>20555</v>
      </c>
      <c r="M427" s="528"/>
      <c r="N427" s="529">
        <f t="shared" si="35"/>
        <v>227725</v>
      </c>
      <c r="O427" s="531">
        <v>5865</v>
      </c>
      <c r="P427" s="531">
        <v>60475</v>
      </c>
      <c r="Q427" s="531">
        <v>140306</v>
      </c>
      <c r="R427" s="531">
        <v>21079</v>
      </c>
    </row>
    <row r="428" spans="1:20" s="522" customFormat="1" ht="9" customHeight="1">
      <c r="A428" s="528" t="s">
        <v>63</v>
      </c>
      <c r="B428" s="529">
        <f t="shared" si="33"/>
        <v>2290795</v>
      </c>
      <c r="C428" s="531">
        <f t="shared" si="33"/>
        <v>85454</v>
      </c>
      <c r="D428" s="531">
        <f t="shared" si="33"/>
        <v>353548</v>
      </c>
      <c r="E428" s="531">
        <f t="shared" si="33"/>
        <v>1803266</v>
      </c>
      <c r="F428" s="531">
        <f t="shared" si="33"/>
        <v>48527</v>
      </c>
      <c r="G428" s="528"/>
      <c r="H428" s="529">
        <f t="shared" si="34"/>
        <v>1425813</v>
      </c>
      <c r="I428" s="531">
        <v>69888</v>
      </c>
      <c r="J428" s="531">
        <v>208793</v>
      </c>
      <c r="K428" s="531">
        <v>1129240</v>
      </c>
      <c r="L428" s="531">
        <v>17892</v>
      </c>
      <c r="M428" s="528"/>
      <c r="N428" s="529">
        <f t="shared" si="35"/>
        <v>864982</v>
      </c>
      <c r="O428" s="531">
        <v>15566</v>
      </c>
      <c r="P428" s="531">
        <v>144755</v>
      </c>
      <c r="Q428" s="531">
        <v>674026</v>
      </c>
      <c r="R428" s="531">
        <v>30635</v>
      </c>
    </row>
    <row r="429" spans="1:20" s="522" customFormat="1" ht="9" customHeight="1">
      <c r="A429" s="523" t="s">
        <v>64</v>
      </c>
      <c r="B429" s="524">
        <f t="shared" si="33"/>
        <v>1692831</v>
      </c>
      <c r="C429" s="526">
        <f t="shared" si="33"/>
        <v>52767</v>
      </c>
      <c r="D429" s="526">
        <f t="shared" si="33"/>
        <v>671863</v>
      </c>
      <c r="E429" s="526">
        <f t="shared" si="33"/>
        <v>753393</v>
      </c>
      <c r="F429" s="526">
        <f t="shared" si="33"/>
        <v>214808</v>
      </c>
      <c r="G429" s="523"/>
      <c r="H429" s="524">
        <f t="shared" si="34"/>
        <v>1021465</v>
      </c>
      <c r="I429" s="526">
        <v>43502</v>
      </c>
      <c r="J429" s="526">
        <v>399337</v>
      </c>
      <c r="K429" s="526">
        <v>475680</v>
      </c>
      <c r="L429" s="526">
        <v>102946</v>
      </c>
      <c r="M429" s="523"/>
      <c r="N429" s="524">
        <f t="shared" si="35"/>
        <v>671366</v>
      </c>
      <c r="O429" s="526">
        <v>9265</v>
      </c>
      <c r="P429" s="526">
        <v>272526</v>
      </c>
      <c r="Q429" s="526">
        <v>277713</v>
      </c>
      <c r="R429" s="526">
        <v>111862</v>
      </c>
    </row>
    <row r="430" spans="1:20" s="522" customFormat="1" ht="9" customHeight="1">
      <c r="A430" s="528" t="s">
        <v>65</v>
      </c>
      <c r="B430" s="529">
        <f t="shared" si="33"/>
        <v>2619186</v>
      </c>
      <c r="C430" s="531">
        <f t="shared" si="33"/>
        <v>116836</v>
      </c>
      <c r="D430" s="531">
        <f t="shared" si="33"/>
        <v>652643</v>
      </c>
      <c r="E430" s="531">
        <f t="shared" si="33"/>
        <v>1595222</v>
      </c>
      <c r="F430" s="531">
        <f t="shared" si="33"/>
        <v>254485</v>
      </c>
      <c r="G430" s="528"/>
      <c r="H430" s="529">
        <f t="shared" si="34"/>
        <v>1623286</v>
      </c>
      <c r="I430" s="531">
        <v>100353</v>
      </c>
      <c r="J430" s="531">
        <v>393140</v>
      </c>
      <c r="K430" s="531">
        <v>1032984</v>
      </c>
      <c r="L430" s="531">
        <v>96809</v>
      </c>
      <c r="M430" s="528"/>
      <c r="N430" s="529">
        <f t="shared" si="35"/>
        <v>995900</v>
      </c>
      <c r="O430" s="531">
        <v>16483</v>
      </c>
      <c r="P430" s="531">
        <v>259503</v>
      </c>
      <c r="Q430" s="531">
        <v>562238</v>
      </c>
      <c r="R430" s="531">
        <v>157676</v>
      </c>
    </row>
    <row r="431" spans="1:20" s="522" customFormat="1" ht="9" customHeight="1">
      <c r="A431" s="528" t="s">
        <v>66</v>
      </c>
      <c r="B431" s="529">
        <f t="shared" si="33"/>
        <v>771531</v>
      </c>
      <c r="C431" s="531">
        <f t="shared" si="33"/>
        <v>32037</v>
      </c>
      <c r="D431" s="531">
        <f t="shared" si="33"/>
        <v>145661</v>
      </c>
      <c r="E431" s="531">
        <f t="shared" si="33"/>
        <v>573586</v>
      </c>
      <c r="F431" s="531">
        <f t="shared" si="33"/>
        <v>20247</v>
      </c>
      <c r="G431" s="528"/>
      <c r="H431" s="529">
        <f t="shared" si="34"/>
        <v>485936</v>
      </c>
      <c r="I431" s="531">
        <v>26849</v>
      </c>
      <c r="J431" s="531">
        <v>92244</v>
      </c>
      <c r="K431" s="531">
        <v>358014</v>
      </c>
      <c r="L431" s="531">
        <v>8829</v>
      </c>
      <c r="M431" s="528"/>
      <c r="N431" s="529">
        <f t="shared" si="35"/>
        <v>285595</v>
      </c>
      <c r="O431" s="531">
        <v>5188</v>
      </c>
      <c r="P431" s="531">
        <v>53417</v>
      </c>
      <c r="Q431" s="531">
        <v>215572</v>
      </c>
      <c r="R431" s="531">
        <v>11418</v>
      </c>
    </row>
    <row r="432" spans="1:20" s="522" customFormat="1" ht="9" customHeight="1">
      <c r="A432" s="528" t="s">
        <v>67</v>
      </c>
      <c r="B432" s="529">
        <f t="shared" si="33"/>
        <v>776862</v>
      </c>
      <c r="C432" s="531">
        <f t="shared" si="33"/>
        <v>38815</v>
      </c>
      <c r="D432" s="531">
        <f t="shared" si="33"/>
        <v>124482</v>
      </c>
      <c r="E432" s="531">
        <f t="shared" si="33"/>
        <v>587875</v>
      </c>
      <c r="F432" s="531">
        <f t="shared" si="33"/>
        <v>25690</v>
      </c>
      <c r="G432" s="528"/>
      <c r="H432" s="529">
        <f t="shared" si="34"/>
        <v>477432</v>
      </c>
      <c r="I432" s="531">
        <v>30885</v>
      </c>
      <c r="J432" s="531">
        <v>69533</v>
      </c>
      <c r="K432" s="531">
        <v>369443</v>
      </c>
      <c r="L432" s="531">
        <v>7571</v>
      </c>
      <c r="M432" s="528"/>
      <c r="N432" s="529">
        <f t="shared" si="35"/>
        <v>299430</v>
      </c>
      <c r="O432" s="531">
        <v>7930</v>
      </c>
      <c r="P432" s="531">
        <v>54949</v>
      </c>
      <c r="Q432" s="531">
        <v>218432</v>
      </c>
      <c r="R432" s="531">
        <v>18119</v>
      </c>
    </row>
    <row r="433" spans="1:20" s="522" customFormat="1" ht="9" customHeight="1">
      <c r="A433" s="523" t="s">
        <v>68</v>
      </c>
      <c r="B433" s="524">
        <f t="shared" si="33"/>
        <v>1176843</v>
      </c>
      <c r="C433" s="526">
        <f t="shared" si="33"/>
        <v>59370</v>
      </c>
      <c r="D433" s="526">
        <f t="shared" si="33"/>
        <v>301315</v>
      </c>
      <c r="E433" s="526">
        <f t="shared" si="33"/>
        <v>744721</v>
      </c>
      <c r="F433" s="526">
        <f t="shared" si="33"/>
        <v>71437</v>
      </c>
      <c r="G433" s="523"/>
      <c r="H433" s="524">
        <f t="shared" si="34"/>
        <v>738024</v>
      </c>
      <c r="I433" s="526">
        <v>46001</v>
      </c>
      <c r="J433" s="526">
        <v>186643</v>
      </c>
      <c r="K433" s="526">
        <v>471602</v>
      </c>
      <c r="L433" s="526">
        <v>33778</v>
      </c>
      <c r="M433" s="523"/>
      <c r="N433" s="524">
        <f t="shared" si="35"/>
        <v>438819</v>
      </c>
      <c r="O433" s="526">
        <v>13369</v>
      </c>
      <c r="P433" s="526">
        <v>114672</v>
      </c>
      <c r="Q433" s="526">
        <v>273119</v>
      </c>
      <c r="R433" s="526">
        <v>37659</v>
      </c>
    </row>
    <row r="434" spans="1:20" s="522" customFormat="1" ht="9" customHeight="1">
      <c r="A434" s="528" t="s">
        <v>69</v>
      </c>
      <c r="B434" s="529">
        <f t="shared" si="33"/>
        <v>1291812</v>
      </c>
      <c r="C434" s="531">
        <f t="shared" si="33"/>
        <v>82445</v>
      </c>
      <c r="D434" s="531">
        <f t="shared" si="33"/>
        <v>223522</v>
      </c>
      <c r="E434" s="531">
        <f t="shared" si="33"/>
        <v>937162</v>
      </c>
      <c r="F434" s="531">
        <f t="shared" si="33"/>
        <v>48683</v>
      </c>
      <c r="G434" s="528"/>
      <c r="H434" s="529">
        <f t="shared" si="34"/>
        <v>792071</v>
      </c>
      <c r="I434" s="531">
        <v>65192</v>
      </c>
      <c r="J434" s="531">
        <v>120018</v>
      </c>
      <c r="K434" s="531">
        <v>582481</v>
      </c>
      <c r="L434" s="531">
        <v>24380</v>
      </c>
      <c r="M434" s="528"/>
      <c r="N434" s="529">
        <f t="shared" si="35"/>
        <v>499741</v>
      </c>
      <c r="O434" s="531">
        <v>17253</v>
      </c>
      <c r="P434" s="531">
        <v>103504</v>
      </c>
      <c r="Q434" s="531">
        <v>354681</v>
      </c>
      <c r="R434" s="531">
        <v>24303</v>
      </c>
    </row>
    <row r="435" spans="1:20" s="522" customFormat="1" ht="9" customHeight="1">
      <c r="A435" s="528" t="s">
        <v>70</v>
      </c>
      <c r="B435" s="529">
        <f t="shared" si="33"/>
        <v>1346390</v>
      </c>
      <c r="C435" s="531">
        <f t="shared" si="33"/>
        <v>82722</v>
      </c>
      <c r="D435" s="531">
        <f t="shared" si="33"/>
        <v>211900</v>
      </c>
      <c r="E435" s="531">
        <f t="shared" si="33"/>
        <v>1009782</v>
      </c>
      <c r="F435" s="531">
        <f t="shared" si="33"/>
        <v>41986</v>
      </c>
      <c r="G435" s="528"/>
      <c r="H435" s="529">
        <f t="shared" si="34"/>
        <v>805114</v>
      </c>
      <c r="I435" s="531">
        <v>65166</v>
      </c>
      <c r="J435" s="531">
        <v>111852</v>
      </c>
      <c r="K435" s="531">
        <v>610881</v>
      </c>
      <c r="L435" s="531">
        <v>17215</v>
      </c>
      <c r="M435" s="528"/>
      <c r="N435" s="529">
        <f t="shared" si="35"/>
        <v>541276</v>
      </c>
      <c r="O435" s="531">
        <v>17556</v>
      </c>
      <c r="P435" s="531">
        <v>100048</v>
      </c>
      <c r="Q435" s="531">
        <v>398901</v>
      </c>
      <c r="R435" s="531">
        <v>24771</v>
      </c>
    </row>
    <row r="436" spans="1:20" s="522" customFormat="1" ht="9" customHeight="1">
      <c r="A436" s="528" t="s">
        <v>71</v>
      </c>
      <c r="B436" s="529">
        <f t="shared" si="33"/>
        <v>947827</v>
      </c>
      <c r="C436" s="531">
        <f t="shared" si="33"/>
        <v>38784</v>
      </c>
      <c r="D436" s="531">
        <f t="shared" si="33"/>
        <v>203940</v>
      </c>
      <c r="E436" s="531">
        <f t="shared" si="33"/>
        <v>666474</v>
      </c>
      <c r="F436" s="531">
        <f t="shared" si="33"/>
        <v>38629</v>
      </c>
      <c r="G436" s="528"/>
      <c r="H436" s="529">
        <f t="shared" si="34"/>
        <v>611133</v>
      </c>
      <c r="I436" s="531">
        <v>31301</v>
      </c>
      <c r="J436" s="531">
        <v>109648</v>
      </c>
      <c r="K436" s="531">
        <v>452986</v>
      </c>
      <c r="L436" s="531">
        <v>17198</v>
      </c>
      <c r="M436" s="528"/>
      <c r="N436" s="529">
        <f t="shared" si="35"/>
        <v>336694</v>
      </c>
      <c r="O436" s="531">
        <v>7483</v>
      </c>
      <c r="P436" s="531">
        <v>94292</v>
      </c>
      <c r="Q436" s="531">
        <v>213488</v>
      </c>
      <c r="R436" s="531">
        <v>21431</v>
      </c>
    </row>
    <row r="437" spans="1:20" s="522" customFormat="1" ht="9" customHeight="1">
      <c r="A437" s="523" t="s">
        <v>72</v>
      </c>
      <c r="B437" s="524">
        <f t="shared" si="33"/>
        <v>1549043</v>
      </c>
      <c r="C437" s="526">
        <f t="shared" si="33"/>
        <v>61009</v>
      </c>
      <c r="D437" s="526">
        <f t="shared" si="33"/>
        <v>326783</v>
      </c>
      <c r="E437" s="526">
        <f t="shared" si="33"/>
        <v>1104244</v>
      </c>
      <c r="F437" s="526">
        <f t="shared" si="33"/>
        <v>57007</v>
      </c>
      <c r="G437" s="523"/>
      <c r="H437" s="524">
        <f t="shared" si="34"/>
        <v>921565</v>
      </c>
      <c r="I437" s="526">
        <v>42478</v>
      </c>
      <c r="J437" s="526">
        <v>200034</v>
      </c>
      <c r="K437" s="526">
        <v>655866</v>
      </c>
      <c r="L437" s="526">
        <v>23187</v>
      </c>
      <c r="M437" s="523"/>
      <c r="N437" s="524">
        <f t="shared" si="35"/>
        <v>627478</v>
      </c>
      <c r="O437" s="526">
        <v>18531</v>
      </c>
      <c r="P437" s="526">
        <v>126749</v>
      </c>
      <c r="Q437" s="526">
        <v>448378</v>
      </c>
      <c r="R437" s="526">
        <v>33820</v>
      </c>
    </row>
    <row r="438" spans="1:20" s="522" customFormat="1" ht="9" customHeight="1">
      <c r="A438" s="528" t="s">
        <v>73</v>
      </c>
      <c r="B438" s="529">
        <f t="shared" si="33"/>
        <v>553661</v>
      </c>
      <c r="C438" s="531">
        <f t="shared" si="33"/>
        <v>24839</v>
      </c>
      <c r="D438" s="531">
        <f t="shared" si="33"/>
        <v>126616</v>
      </c>
      <c r="E438" s="531">
        <f t="shared" si="33"/>
        <v>360339</v>
      </c>
      <c r="F438" s="531">
        <f t="shared" si="33"/>
        <v>41867</v>
      </c>
      <c r="G438" s="528"/>
      <c r="H438" s="529">
        <f t="shared" si="34"/>
        <v>329918</v>
      </c>
      <c r="I438" s="531">
        <v>20899</v>
      </c>
      <c r="J438" s="531">
        <v>75234</v>
      </c>
      <c r="K438" s="531">
        <v>218912</v>
      </c>
      <c r="L438" s="531">
        <v>14873</v>
      </c>
      <c r="M438" s="528"/>
      <c r="N438" s="529">
        <f t="shared" si="35"/>
        <v>223743</v>
      </c>
      <c r="O438" s="531">
        <v>3940</v>
      </c>
      <c r="P438" s="531">
        <v>51382</v>
      </c>
      <c r="Q438" s="531">
        <v>141427</v>
      </c>
      <c r="R438" s="531">
        <v>26994</v>
      </c>
    </row>
    <row r="439" spans="1:20" s="522" customFormat="1" ht="9" customHeight="1">
      <c r="A439" s="528" t="s">
        <v>74</v>
      </c>
      <c r="B439" s="529">
        <f t="shared" si="33"/>
        <v>3025857</v>
      </c>
      <c r="C439" s="531">
        <f t="shared" si="33"/>
        <v>132875</v>
      </c>
      <c r="D439" s="531">
        <f t="shared" si="33"/>
        <v>856099</v>
      </c>
      <c r="E439" s="531">
        <f t="shared" si="33"/>
        <v>1911705</v>
      </c>
      <c r="F439" s="531">
        <f t="shared" si="33"/>
        <v>125178</v>
      </c>
      <c r="G439" s="528"/>
      <c r="H439" s="529">
        <f t="shared" si="34"/>
        <v>2034516</v>
      </c>
      <c r="I439" s="531">
        <v>114360</v>
      </c>
      <c r="J439" s="531">
        <v>563795</v>
      </c>
      <c r="K439" s="531">
        <v>1287589</v>
      </c>
      <c r="L439" s="531">
        <v>68772</v>
      </c>
      <c r="M439" s="528"/>
      <c r="N439" s="529">
        <f t="shared" si="35"/>
        <v>991341</v>
      </c>
      <c r="O439" s="531">
        <v>18515</v>
      </c>
      <c r="P439" s="531">
        <v>292304</v>
      </c>
      <c r="Q439" s="531">
        <v>624116</v>
      </c>
      <c r="R439" s="531">
        <v>56406</v>
      </c>
    </row>
    <row r="440" spans="1:20" s="522" customFormat="1" ht="9" customHeight="1">
      <c r="A440" s="528" t="s">
        <v>75</v>
      </c>
      <c r="B440" s="529">
        <f t="shared" si="33"/>
        <v>1007404</v>
      </c>
      <c r="C440" s="531">
        <f t="shared" si="33"/>
        <v>45662</v>
      </c>
      <c r="D440" s="531">
        <f t="shared" si="33"/>
        <v>259627</v>
      </c>
      <c r="E440" s="531">
        <f t="shared" si="33"/>
        <v>659558</v>
      </c>
      <c r="F440" s="531">
        <f t="shared" si="33"/>
        <v>42557</v>
      </c>
      <c r="G440" s="528"/>
      <c r="H440" s="529">
        <f t="shared" si="34"/>
        <v>606042</v>
      </c>
      <c r="I440" s="531">
        <v>32830</v>
      </c>
      <c r="J440" s="531">
        <v>143599</v>
      </c>
      <c r="K440" s="531">
        <v>410733</v>
      </c>
      <c r="L440" s="531">
        <v>18880</v>
      </c>
      <c r="M440" s="528"/>
      <c r="N440" s="529">
        <f t="shared" si="35"/>
        <v>401362</v>
      </c>
      <c r="O440" s="531">
        <v>12832</v>
      </c>
      <c r="P440" s="531">
        <v>116028</v>
      </c>
      <c r="Q440" s="531">
        <v>248825</v>
      </c>
      <c r="R440" s="531">
        <v>23677</v>
      </c>
    </row>
    <row r="441" spans="1:20" s="522" customFormat="1" ht="9" customHeight="1">
      <c r="A441" s="523" t="s">
        <v>76</v>
      </c>
      <c r="B441" s="524">
        <f t="shared" si="33"/>
        <v>607735</v>
      </c>
      <c r="C441" s="526">
        <f t="shared" si="33"/>
        <v>31081</v>
      </c>
      <c r="D441" s="526">
        <f t="shared" si="33"/>
        <v>145138</v>
      </c>
      <c r="E441" s="526">
        <f t="shared" si="33"/>
        <v>378865</v>
      </c>
      <c r="F441" s="526">
        <f t="shared" si="33"/>
        <v>52651</v>
      </c>
      <c r="G441" s="523"/>
      <c r="H441" s="524">
        <f t="shared" si="34"/>
        <v>392799</v>
      </c>
      <c r="I441" s="526">
        <v>26234</v>
      </c>
      <c r="J441" s="526">
        <v>91217</v>
      </c>
      <c r="K441" s="526">
        <v>250069</v>
      </c>
      <c r="L441" s="526">
        <v>25279</v>
      </c>
      <c r="M441" s="523"/>
      <c r="N441" s="524">
        <f t="shared" si="35"/>
        <v>214936</v>
      </c>
      <c r="O441" s="526">
        <v>4847</v>
      </c>
      <c r="P441" s="526">
        <v>53921</v>
      </c>
      <c r="Q441" s="526">
        <v>128796</v>
      </c>
      <c r="R441" s="526">
        <v>27372</v>
      </c>
    </row>
    <row r="442" spans="1:20" s="522" customFormat="1" ht="9" customHeight="1">
      <c r="A442" s="528"/>
      <c r="B442" s="528"/>
      <c r="C442" s="529"/>
      <c r="D442" s="529"/>
      <c r="E442" s="529"/>
      <c r="F442" s="529"/>
      <c r="G442" s="528"/>
      <c r="H442" s="528"/>
      <c r="I442" s="529"/>
      <c r="J442" s="529"/>
      <c r="K442" s="529"/>
      <c r="L442" s="529"/>
      <c r="M442" s="528"/>
      <c r="N442" s="528"/>
      <c r="O442" s="529"/>
      <c r="P442" s="529"/>
      <c r="Q442" s="529"/>
      <c r="R442" s="529"/>
      <c r="T442" s="529"/>
    </row>
    <row r="443" spans="1:20" ht="9" customHeight="1">
      <c r="A443" s="513">
        <v>2017</v>
      </c>
      <c r="B443" s="514"/>
      <c r="C443" s="514"/>
      <c r="D443" s="514"/>
      <c r="E443" s="514"/>
      <c r="F443" s="514"/>
      <c r="G443" s="515"/>
      <c r="H443" s="512"/>
      <c r="I443" s="512"/>
      <c r="J443" s="512"/>
      <c r="K443" s="512"/>
      <c r="L443" s="512"/>
      <c r="M443" s="515"/>
      <c r="N443" s="512"/>
      <c r="O443" s="512"/>
      <c r="P443" s="512"/>
      <c r="Q443" s="512"/>
      <c r="R443" s="512"/>
    </row>
    <row r="444" spans="1:20" s="517" customFormat="1" ht="9" customHeight="1">
      <c r="A444" s="515" t="s">
        <v>44</v>
      </c>
      <c r="B444" s="514">
        <f>SUM(B446:B477)</f>
        <v>52198611</v>
      </c>
      <c r="C444" s="514">
        <f>SUM(C446:C477)</f>
        <v>2401367</v>
      </c>
      <c r="D444" s="514">
        <f>SUM(D446:D477)</f>
        <v>11627578</v>
      </c>
      <c r="E444" s="514">
        <f>SUM(E446:E477)</f>
        <v>35683518</v>
      </c>
      <c r="F444" s="514">
        <f>SUM(F446:F477)</f>
        <v>2486148</v>
      </c>
      <c r="G444" s="515"/>
      <c r="H444" s="514">
        <f>SUM(H446:H477)</f>
        <v>32330533</v>
      </c>
      <c r="I444" s="514">
        <f>SUM(I446:I477)</f>
        <v>1911330</v>
      </c>
      <c r="J444" s="514">
        <f>SUM(J446:J477)</f>
        <v>7164394</v>
      </c>
      <c r="K444" s="514">
        <f>SUM(K446:K477)</f>
        <v>22147713</v>
      </c>
      <c r="L444" s="514">
        <f>SUM(L446:L477)</f>
        <v>1107096</v>
      </c>
      <c r="M444" s="515"/>
      <c r="N444" s="514">
        <f>SUM(N446:N477)</f>
        <v>19868078</v>
      </c>
      <c r="O444" s="514">
        <f>SUM(O446:O477)</f>
        <v>490037</v>
      </c>
      <c r="P444" s="514">
        <f>SUM(P446:P477)</f>
        <v>4463184</v>
      </c>
      <c r="Q444" s="514">
        <f>SUM(Q446:Q477)</f>
        <v>13535805</v>
      </c>
      <c r="R444" s="514">
        <f>SUM(R446:R477)</f>
        <v>1379052</v>
      </c>
    </row>
    <row r="445" spans="1:20" s="517" customFormat="1" ht="3.95" customHeight="1">
      <c r="A445" s="515"/>
      <c r="B445" s="514"/>
      <c r="C445" s="514"/>
      <c r="D445" s="514"/>
      <c r="E445" s="514"/>
      <c r="F445" s="514"/>
      <c r="G445" s="515"/>
      <c r="H445" s="514"/>
      <c r="I445" s="514"/>
      <c r="J445" s="514"/>
      <c r="K445" s="514"/>
      <c r="L445" s="514"/>
      <c r="M445" s="515"/>
      <c r="N445" s="514"/>
      <c r="O445" s="514"/>
      <c r="P445" s="514"/>
      <c r="Q445" s="514"/>
      <c r="R445" s="514"/>
    </row>
    <row r="446" spans="1:20" s="522" customFormat="1" ht="9" customHeight="1">
      <c r="A446" s="518" t="s">
        <v>45</v>
      </c>
      <c r="B446" s="519">
        <f t="shared" ref="B446:F477" si="36">SUM(H446,N446)</f>
        <v>550320</v>
      </c>
      <c r="C446" s="519">
        <f t="shared" si="36"/>
        <v>30773</v>
      </c>
      <c r="D446" s="519">
        <f t="shared" si="36"/>
        <v>76656</v>
      </c>
      <c r="E446" s="519">
        <f t="shared" si="36"/>
        <v>425485</v>
      </c>
      <c r="F446" s="519">
        <f t="shared" si="36"/>
        <v>17406</v>
      </c>
      <c r="G446" s="519"/>
      <c r="H446" s="519">
        <f t="shared" ref="H446:H477" si="37">SUM(I446:L446)</f>
        <v>334725</v>
      </c>
      <c r="I446" s="520">
        <v>23326</v>
      </c>
      <c r="J446" s="520">
        <v>45501</v>
      </c>
      <c r="K446" s="520">
        <v>260928</v>
      </c>
      <c r="L446" s="520">
        <v>4970</v>
      </c>
      <c r="M446" s="518"/>
      <c r="N446" s="519">
        <f t="shared" ref="N446:N477" si="38">SUM(O446:R446)</f>
        <v>215595</v>
      </c>
      <c r="O446" s="520">
        <v>7447</v>
      </c>
      <c r="P446" s="520">
        <v>31155</v>
      </c>
      <c r="Q446" s="520">
        <v>164557</v>
      </c>
      <c r="R446" s="520">
        <v>12436</v>
      </c>
      <c r="T446" s="517"/>
    </row>
    <row r="447" spans="1:20" s="522" customFormat="1" ht="9" customHeight="1">
      <c r="A447" s="518" t="s">
        <v>46</v>
      </c>
      <c r="B447" s="519">
        <f t="shared" si="36"/>
        <v>1636098</v>
      </c>
      <c r="C447" s="520">
        <f t="shared" si="36"/>
        <v>81029</v>
      </c>
      <c r="D447" s="520">
        <f t="shared" si="36"/>
        <v>280780</v>
      </c>
      <c r="E447" s="520">
        <f t="shared" si="36"/>
        <v>1245362</v>
      </c>
      <c r="F447" s="520">
        <f t="shared" si="36"/>
        <v>28927</v>
      </c>
      <c r="G447" s="518"/>
      <c r="H447" s="519">
        <f t="shared" si="37"/>
        <v>984694</v>
      </c>
      <c r="I447" s="520">
        <v>62324</v>
      </c>
      <c r="J447" s="520">
        <v>163724</v>
      </c>
      <c r="K447" s="520">
        <v>746924</v>
      </c>
      <c r="L447" s="520">
        <v>11722</v>
      </c>
      <c r="M447" s="518"/>
      <c r="N447" s="519">
        <f t="shared" si="38"/>
        <v>651404</v>
      </c>
      <c r="O447" s="520">
        <v>18705</v>
      </c>
      <c r="P447" s="520">
        <v>117056</v>
      </c>
      <c r="Q447" s="520">
        <v>498438</v>
      </c>
      <c r="R447" s="520">
        <v>17205</v>
      </c>
      <c r="T447" s="533"/>
    </row>
    <row r="448" spans="1:20" s="522" customFormat="1" ht="9" customHeight="1">
      <c r="A448" s="518" t="s">
        <v>47</v>
      </c>
      <c r="B448" s="519">
        <f t="shared" si="36"/>
        <v>379599</v>
      </c>
      <c r="C448" s="520">
        <f t="shared" si="36"/>
        <v>22782</v>
      </c>
      <c r="D448" s="520">
        <f t="shared" si="36"/>
        <v>57531</v>
      </c>
      <c r="E448" s="520">
        <f t="shared" si="36"/>
        <v>292259</v>
      </c>
      <c r="F448" s="520">
        <f t="shared" si="36"/>
        <v>7027</v>
      </c>
      <c r="G448" s="518"/>
      <c r="H448" s="519">
        <f t="shared" si="37"/>
        <v>233946</v>
      </c>
      <c r="I448" s="520">
        <v>17440</v>
      </c>
      <c r="J448" s="520">
        <v>32552</v>
      </c>
      <c r="K448" s="520">
        <v>181386</v>
      </c>
      <c r="L448" s="520">
        <v>2568</v>
      </c>
      <c r="M448" s="518"/>
      <c r="N448" s="519">
        <f t="shared" si="38"/>
        <v>145653</v>
      </c>
      <c r="O448" s="520">
        <v>5342</v>
      </c>
      <c r="P448" s="520">
        <v>24979</v>
      </c>
      <c r="Q448" s="520">
        <v>110873</v>
      </c>
      <c r="R448" s="520">
        <v>4459</v>
      </c>
    </row>
    <row r="449" spans="1:20" s="522" customFormat="1" ht="9" customHeight="1">
      <c r="A449" s="523" t="s">
        <v>48</v>
      </c>
      <c r="B449" s="524">
        <f t="shared" si="36"/>
        <v>400221</v>
      </c>
      <c r="C449" s="526">
        <f t="shared" si="36"/>
        <v>19905</v>
      </c>
      <c r="D449" s="526">
        <f t="shared" si="36"/>
        <v>109770</v>
      </c>
      <c r="E449" s="526">
        <f t="shared" si="36"/>
        <v>241952</v>
      </c>
      <c r="F449" s="526">
        <f t="shared" si="36"/>
        <v>28594</v>
      </c>
      <c r="G449" s="523"/>
      <c r="H449" s="524">
        <f t="shared" si="37"/>
        <v>249835</v>
      </c>
      <c r="I449" s="526">
        <v>15443</v>
      </c>
      <c r="J449" s="526">
        <v>69197</v>
      </c>
      <c r="K449" s="526">
        <v>151654</v>
      </c>
      <c r="L449" s="526">
        <v>13541</v>
      </c>
      <c r="M449" s="523"/>
      <c r="N449" s="524">
        <f t="shared" si="38"/>
        <v>150386</v>
      </c>
      <c r="O449" s="526">
        <v>4462</v>
      </c>
      <c r="P449" s="526">
        <v>40573</v>
      </c>
      <c r="Q449" s="526">
        <v>90298</v>
      </c>
      <c r="R449" s="526">
        <v>15053</v>
      </c>
    </row>
    <row r="450" spans="1:20" s="522" customFormat="1" ht="9" customHeight="1">
      <c r="A450" s="528" t="s">
        <v>49</v>
      </c>
      <c r="B450" s="529">
        <f t="shared" si="36"/>
        <v>1306164</v>
      </c>
      <c r="C450" s="531">
        <f t="shared" si="36"/>
        <v>55358</v>
      </c>
      <c r="D450" s="531">
        <f t="shared" si="36"/>
        <v>191418</v>
      </c>
      <c r="E450" s="531">
        <f t="shared" si="36"/>
        <v>1031005</v>
      </c>
      <c r="F450" s="531">
        <f t="shared" si="36"/>
        <v>28383</v>
      </c>
      <c r="G450" s="528"/>
      <c r="H450" s="529">
        <f t="shared" si="37"/>
        <v>824189</v>
      </c>
      <c r="I450" s="531">
        <v>41118</v>
      </c>
      <c r="J450" s="531">
        <v>114218</v>
      </c>
      <c r="K450" s="531">
        <v>658923</v>
      </c>
      <c r="L450" s="531">
        <v>9930</v>
      </c>
      <c r="M450" s="528"/>
      <c r="N450" s="529">
        <f t="shared" si="38"/>
        <v>481975</v>
      </c>
      <c r="O450" s="531">
        <v>14240</v>
      </c>
      <c r="P450" s="531">
        <v>77200</v>
      </c>
      <c r="Q450" s="531">
        <v>372082</v>
      </c>
      <c r="R450" s="531">
        <v>18453</v>
      </c>
    </row>
    <row r="451" spans="1:20" s="522" customFormat="1" ht="9" customHeight="1">
      <c r="A451" s="528" t="s">
        <v>50</v>
      </c>
      <c r="B451" s="529">
        <f t="shared" si="36"/>
        <v>354502</v>
      </c>
      <c r="C451" s="531">
        <f t="shared" si="36"/>
        <v>25686</v>
      </c>
      <c r="D451" s="531">
        <f t="shared" si="36"/>
        <v>52975</v>
      </c>
      <c r="E451" s="531">
        <f t="shared" si="36"/>
        <v>260208</v>
      </c>
      <c r="F451" s="531">
        <f t="shared" si="36"/>
        <v>15633</v>
      </c>
      <c r="G451" s="528"/>
      <c r="H451" s="529">
        <f t="shared" si="37"/>
        <v>204237</v>
      </c>
      <c r="I451" s="531">
        <v>18231</v>
      </c>
      <c r="J451" s="531">
        <v>25776</v>
      </c>
      <c r="K451" s="531">
        <v>155537</v>
      </c>
      <c r="L451" s="531">
        <v>4693</v>
      </c>
      <c r="M451" s="528"/>
      <c r="N451" s="529">
        <f t="shared" si="38"/>
        <v>150265</v>
      </c>
      <c r="O451" s="531">
        <v>7455</v>
      </c>
      <c r="P451" s="531">
        <v>27199</v>
      </c>
      <c r="Q451" s="531">
        <v>104671</v>
      </c>
      <c r="R451" s="531">
        <v>10940</v>
      </c>
    </row>
    <row r="452" spans="1:20" s="522" customFormat="1" ht="9" customHeight="1">
      <c r="A452" s="528" t="s">
        <v>51</v>
      </c>
      <c r="B452" s="529">
        <f t="shared" si="36"/>
        <v>1872577</v>
      </c>
      <c r="C452" s="531">
        <f t="shared" si="36"/>
        <v>105273</v>
      </c>
      <c r="D452" s="531">
        <f t="shared" si="36"/>
        <v>723700</v>
      </c>
      <c r="E452" s="531">
        <f t="shared" si="36"/>
        <v>842585</v>
      </c>
      <c r="F452" s="531">
        <f t="shared" si="36"/>
        <v>201019</v>
      </c>
      <c r="G452" s="528"/>
      <c r="H452" s="529">
        <f t="shared" si="37"/>
        <v>1363434</v>
      </c>
      <c r="I452" s="531">
        <v>92467</v>
      </c>
      <c r="J452" s="531">
        <v>542114</v>
      </c>
      <c r="K452" s="531">
        <v>578182</v>
      </c>
      <c r="L452" s="531">
        <v>150671</v>
      </c>
      <c r="M452" s="528"/>
      <c r="N452" s="529">
        <f t="shared" si="38"/>
        <v>509143</v>
      </c>
      <c r="O452" s="531">
        <v>12806</v>
      </c>
      <c r="P452" s="531">
        <v>181586</v>
      </c>
      <c r="Q452" s="531">
        <v>264403</v>
      </c>
      <c r="R452" s="531">
        <v>50348</v>
      </c>
    </row>
    <row r="453" spans="1:20" s="522" customFormat="1" ht="9" customHeight="1">
      <c r="A453" s="523" t="s">
        <v>52</v>
      </c>
      <c r="B453" s="524">
        <f t="shared" si="36"/>
        <v>1617998</v>
      </c>
      <c r="C453" s="526">
        <f t="shared" si="36"/>
        <v>72405</v>
      </c>
      <c r="D453" s="526">
        <f t="shared" si="36"/>
        <v>241169</v>
      </c>
      <c r="E453" s="526">
        <f t="shared" si="36"/>
        <v>1272874</v>
      </c>
      <c r="F453" s="526">
        <f t="shared" si="36"/>
        <v>31550</v>
      </c>
      <c r="G453" s="523"/>
      <c r="H453" s="524">
        <f t="shared" si="37"/>
        <v>1004228</v>
      </c>
      <c r="I453" s="526">
        <v>59693</v>
      </c>
      <c r="J453" s="526">
        <v>164645</v>
      </c>
      <c r="K453" s="526">
        <v>767560</v>
      </c>
      <c r="L453" s="526">
        <v>12330</v>
      </c>
      <c r="M453" s="523"/>
      <c r="N453" s="524">
        <f t="shared" si="38"/>
        <v>613770</v>
      </c>
      <c r="O453" s="526">
        <v>12712</v>
      </c>
      <c r="P453" s="526">
        <v>76524</v>
      </c>
      <c r="Q453" s="526">
        <v>505314</v>
      </c>
      <c r="R453" s="526">
        <v>19220</v>
      </c>
    </row>
    <row r="454" spans="1:20" s="522" customFormat="1" ht="9" customHeight="1">
      <c r="A454" s="528" t="s">
        <v>53</v>
      </c>
      <c r="B454" s="529">
        <f t="shared" si="36"/>
        <v>4100230</v>
      </c>
      <c r="C454" s="531">
        <f t="shared" si="36"/>
        <v>151743</v>
      </c>
      <c r="D454" s="531">
        <f t="shared" si="36"/>
        <v>801173</v>
      </c>
      <c r="E454" s="531">
        <f t="shared" si="36"/>
        <v>3084039</v>
      </c>
      <c r="F454" s="531">
        <f t="shared" si="36"/>
        <v>63275</v>
      </c>
      <c r="G454" s="528"/>
      <c r="H454" s="529">
        <f t="shared" si="37"/>
        <v>2299898</v>
      </c>
      <c r="I454" s="531">
        <v>118958</v>
      </c>
      <c r="J454" s="531">
        <v>467298</v>
      </c>
      <c r="K454" s="531">
        <v>1688130</v>
      </c>
      <c r="L454" s="531">
        <v>25512</v>
      </c>
      <c r="M454" s="528"/>
      <c r="N454" s="529">
        <f t="shared" si="38"/>
        <v>1800332</v>
      </c>
      <c r="O454" s="531">
        <v>32785</v>
      </c>
      <c r="P454" s="531">
        <v>333875</v>
      </c>
      <c r="Q454" s="531">
        <v>1395909</v>
      </c>
      <c r="R454" s="531">
        <v>37763</v>
      </c>
    </row>
    <row r="455" spans="1:20" s="522" customFormat="1" ht="9" customHeight="1">
      <c r="A455" s="528" t="s">
        <v>54</v>
      </c>
      <c r="B455" s="529">
        <f t="shared" si="36"/>
        <v>738941</v>
      </c>
      <c r="C455" s="531">
        <f t="shared" si="36"/>
        <v>40289</v>
      </c>
      <c r="D455" s="531">
        <f t="shared" si="36"/>
        <v>154352</v>
      </c>
      <c r="E455" s="531">
        <f t="shared" si="36"/>
        <v>505987</v>
      </c>
      <c r="F455" s="531">
        <f t="shared" si="36"/>
        <v>38313</v>
      </c>
      <c r="G455" s="528"/>
      <c r="H455" s="529">
        <f t="shared" si="37"/>
        <v>462894</v>
      </c>
      <c r="I455" s="531">
        <v>31233</v>
      </c>
      <c r="J455" s="531">
        <v>93594</v>
      </c>
      <c r="K455" s="531">
        <v>320215</v>
      </c>
      <c r="L455" s="531">
        <v>17852</v>
      </c>
      <c r="M455" s="528"/>
      <c r="N455" s="529">
        <f t="shared" si="38"/>
        <v>276047</v>
      </c>
      <c r="O455" s="531">
        <v>9056</v>
      </c>
      <c r="P455" s="531">
        <v>60758</v>
      </c>
      <c r="Q455" s="531">
        <v>185772</v>
      </c>
      <c r="R455" s="531">
        <v>20461</v>
      </c>
    </row>
    <row r="456" spans="1:20" s="522" customFormat="1" ht="9" customHeight="1">
      <c r="A456" s="528" t="s">
        <v>55</v>
      </c>
      <c r="B456" s="529">
        <f t="shared" si="36"/>
        <v>2419111</v>
      </c>
      <c r="C456" s="531">
        <f t="shared" si="36"/>
        <v>105388</v>
      </c>
      <c r="D456" s="531">
        <f t="shared" si="36"/>
        <v>463250</v>
      </c>
      <c r="E456" s="531">
        <f t="shared" si="36"/>
        <v>1767972</v>
      </c>
      <c r="F456" s="531">
        <f t="shared" si="36"/>
        <v>82501</v>
      </c>
      <c r="G456" s="528"/>
      <c r="H456" s="529">
        <f t="shared" si="37"/>
        <v>1502570</v>
      </c>
      <c r="I456" s="531">
        <v>86011</v>
      </c>
      <c r="J456" s="531">
        <v>265896</v>
      </c>
      <c r="K456" s="531">
        <v>1115535</v>
      </c>
      <c r="L456" s="531">
        <v>35128</v>
      </c>
      <c r="M456" s="528"/>
      <c r="N456" s="529">
        <f t="shared" si="38"/>
        <v>916541</v>
      </c>
      <c r="O456" s="531">
        <v>19377</v>
      </c>
      <c r="P456" s="531">
        <v>197354</v>
      </c>
      <c r="Q456" s="531">
        <v>652437</v>
      </c>
      <c r="R456" s="531">
        <v>47373</v>
      </c>
      <c r="S456" s="552"/>
    </row>
    <row r="457" spans="1:20" s="522" customFormat="1" ht="9" customHeight="1">
      <c r="A457" s="523" t="s">
        <v>56</v>
      </c>
      <c r="B457" s="524">
        <f t="shared" si="36"/>
        <v>1448062</v>
      </c>
      <c r="C457" s="526">
        <f t="shared" si="36"/>
        <v>59282</v>
      </c>
      <c r="D457" s="526">
        <f t="shared" si="36"/>
        <v>515752</v>
      </c>
      <c r="E457" s="526">
        <f t="shared" si="36"/>
        <v>660178</v>
      </c>
      <c r="F457" s="526">
        <f t="shared" si="36"/>
        <v>212850</v>
      </c>
      <c r="G457" s="523"/>
      <c r="H457" s="524">
        <f t="shared" si="37"/>
        <v>882688</v>
      </c>
      <c r="I457" s="526">
        <v>43936</v>
      </c>
      <c r="J457" s="526">
        <v>330491</v>
      </c>
      <c r="K457" s="526">
        <v>394115</v>
      </c>
      <c r="L457" s="526">
        <v>114146</v>
      </c>
      <c r="M457" s="523"/>
      <c r="N457" s="524">
        <f t="shared" si="38"/>
        <v>565374</v>
      </c>
      <c r="O457" s="526">
        <v>15346</v>
      </c>
      <c r="P457" s="526">
        <v>185261</v>
      </c>
      <c r="Q457" s="526">
        <v>266063</v>
      </c>
      <c r="R457" s="526">
        <v>98704</v>
      </c>
      <c r="S457" s="552"/>
      <c r="T457" s="552"/>
    </row>
    <row r="458" spans="1:20" s="522" customFormat="1" ht="9" customHeight="1">
      <c r="A458" s="528" t="s">
        <v>57</v>
      </c>
      <c r="B458" s="529">
        <f t="shared" si="36"/>
        <v>1163621</v>
      </c>
      <c r="C458" s="531">
        <f t="shared" si="36"/>
        <v>55138</v>
      </c>
      <c r="D458" s="531">
        <f t="shared" si="36"/>
        <v>270884</v>
      </c>
      <c r="E458" s="531">
        <f t="shared" si="36"/>
        <v>771030</v>
      </c>
      <c r="F458" s="531">
        <f t="shared" si="36"/>
        <v>66569</v>
      </c>
      <c r="G458" s="528"/>
      <c r="H458" s="529">
        <f t="shared" si="37"/>
        <v>729150</v>
      </c>
      <c r="I458" s="531">
        <v>42472</v>
      </c>
      <c r="J458" s="531">
        <v>154536</v>
      </c>
      <c r="K458" s="531">
        <v>507409</v>
      </c>
      <c r="L458" s="531">
        <v>24733</v>
      </c>
      <c r="M458" s="528"/>
      <c r="N458" s="529">
        <f t="shared" si="38"/>
        <v>434471</v>
      </c>
      <c r="O458" s="531">
        <v>12666</v>
      </c>
      <c r="P458" s="531">
        <v>116348</v>
      </c>
      <c r="Q458" s="531">
        <v>263621</v>
      </c>
      <c r="R458" s="531">
        <v>41836</v>
      </c>
      <c r="S458" s="552"/>
      <c r="T458" s="552"/>
    </row>
    <row r="459" spans="1:20" s="522" customFormat="1" ht="9" customHeight="1">
      <c r="A459" s="528" t="s">
        <v>58</v>
      </c>
      <c r="B459" s="529">
        <f t="shared" si="36"/>
        <v>3611268</v>
      </c>
      <c r="C459" s="531">
        <f t="shared" si="36"/>
        <v>200375</v>
      </c>
      <c r="D459" s="531">
        <f t="shared" si="36"/>
        <v>624927</v>
      </c>
      <c r="E459" s="531">
        <f t="shared" si="36"/>
        <v>2665759</v>
      </c>
      <c r="F459" s="531">
        <f t="shared" si="36"/>
        <v>120207</v>
      </c>
      <c r="G459" s="528"/>
      <c r="H459" s="529">
        <f t="shared" si="37"/>
        <v>2199294</v>
      </c>
      <c r="I459" s="531">
        <v>160460</v>
      </c>
      <c r="J459" s="531">
        <v>369183</v>
      </c>
      <c r="K459" s="531">
        <v>1630156</v>
      </c>
      <c r="L459" s="531">
        <v>39495</v>
      </c>
      <c r="M459" s="528"/>
      <c r="N459" s="529">
        <f t="shared" si="38"/>
        <v>1411974</v>
      </c>
      <c r="O459" s="531">
        <v>39915</v>
      </c>
      <c r="P459" s="531">
        <v>255744</v>
      </c>
      <c r="Q459" s="531">
        <v>1035603</v>
      </c>
      <c r="R459" s="531">
        <v>80712</v>
      </c>
      <c r="S459" s="552"/>
      <c r="T459" s="552"/>
    </row>
    <row r="460" spans="1:20" s="522" customFormat="1" ht="9" customHeight="1">
      <c r="A460" s="528" t="s">
        <v>59</v>
      </c>
      <c r="B460" s="529">
        <f t="shared" si="36"/>
        <v>7255642</v>
      </c>
      <c r="C460" s="531">
        <f t="shared" si="36"/>
        <v>252856</v>
      </c>
      <c r="D460" s="531">
        <f t="shared" si="36"/>
        <v>1605012</v>
      </c>
      <c r="E460" s="531">
        <f t="shared" si="36"/>
        <v>5158962</v>
      </c>
      <c r="F460" s="531">
        <f t="shared" si="36"/>
        <v>238812</v>
      </c>
      <c r="G460" s="528"/>
      <c r="H460" s="529">
        <f t="shared" si="37"/>
        <v>4499713</v>
      </c>
      <c r="I460" s="531">
        <v>189288</v>
      </c>
      <c r="J460" s="531">
        <v>1013427</v>
      </c>
      <c r="K460" s="531">
        <v>3204853</v>
      </c>
      <c r="L460" s="531">
        <v>92145</v>
      </c>
      <c r="M460" s="528"/>
      <c r="N460" s="529">
        <f t="shared" si="38"/>
        <v>2755929</v>
      </c>
      <c r="O460" s="531">
        <v>63568</v>
      </c>
      <c r="P460" s="531">
        <v>591585</v>
      </c>
      <c r="Q460" s="531">
        <v>1954109</v>
      </c>
      <c r="R460" s="531">
        <v>146667</v>
      </c>
      <c r="S460" s="552"/>
      <c r="T460" s="552"/>
    </row>
    <row r="461" spans="1:20" s="522" customFormat="1" ht="9" customHeight="1">
      <c r="A461" s="523" t="s">
        <v>60</v>
      </c>
      <c r="B461" s="524">
        <f t="shared" si="36"/>
        <v>1927679</v>
      </c>
      <c r="C461" s="526">
        <f t="shared" si="36"/>
        <v>137417</v>
      </c>
      <c r="D461" s="526">
        <f t="shared" si="36"/>
        <v>477774</v>
      </c>
      <c r="E461" s="526">
        <f t="shared" si="36"/>
        <v>1180977</v>
      </c>
      <c r="F461" s="526">
        <f t="shared" si="36"/>
        <v>131511</v>
      </c>
      <c r="G461" s="523"/>
      <c r="H461" s="524">
        <f t="shared" si="37"/>
        <v>1227818</v>
      </c>
      <c r="I461" s="526">
        <v>111826</v>
      </c>
      <c r="J461" s="526">
        <v>298688</v>
      </c>
      <c r="K461" s="526">
        <v>757189</v>
      </c>
      <c r="L461" s="526">
        <v>60115</v>
      </c>
      <c r="M461" s="523"/>
      <c r="N461" s="524">
        <f t="shared" si="38"/>
        <v>699861</v>
      </c>
      <c r="O461" s="526">
        <v>25591</v>
      </c>
      <c r="P461" s="526">
        <v>179086</v>
      </c>
      <c r="Q461" s="526">
        <v>423788</v>
      </c>
      <c r="R461" s="526">
        <v>71396</v>
      </c>
      <c r="S461" s="552"/>
      <c r="T461" s="552"/>
    </row>
    <row r="462" spans="1:20" s="522" customFormat="1" ht="9" customHeight="1">
      <c r="A462" s="528" t="s">
        <v>61</v>
      </c>
      <c r="B462" s="529">
        <f t="shared" si="36"/>
        <v>804633</v>
      </c>
      <c r="C462" s="531">
        <f t="shared" si="36"/>
        <v>24833</v>
      </c>
      <c r="D462" s="531">
        <f t="shared" si="36"/>
        <v>203053</v>
      </c>
      <c r="E462" s="531">
        <f t="shared" si="36"/>
        <v>543321</v>
      </c>
      <c r="F462" s="531">
        <f t="shared" si="36"/>
        <v>33426</v>
      </c>
      <c r="G462" s="528"/>
      <c r="H462" s="529">
        <f t="shared" si="37"/>
        <v>488893</v>
      </c>
      <c r="I462" s="531">
        <v>19357</v>
      </c>
      <c r="J462" s="531">
        <v>121175</v>
      </c>
      <c r="K462" s="531">
        <v>333652</v>
      </c>
      <c r="L462" s="531">
        <v>14709</v>
      </c>
      <c r="M462" s="528"/>
      <c r="N462" s="529">
        <f t="shared" si="38"/>
        <v>315740</v>
      </c>
      <c r="O462" s="531">
        <v>5476</v>
      </c>
      <c r="P462" s="531">
        <v>81878</v>
      </c>
      <c r="Q462" s="531">
        <v>209669</v>
      </c>
      <c r="R462" s="531">
        <v>18717</v>
      </c>
      <c r="T462" s="552"/>
    </row>
    <row r="463" spans="1:20" s="522" customFormat="1" ht="9" customHeight="1">
      <c r="A463" s="528" t="s">
        <v>62</v>
      </c>
      <c r="B463" s="529">
        <f t="shared" si="36"/>
        <v>568377</v>
      </c>
      <c r="C463" s="531">
        <f t="shared" si="36"/>
        <v>36761</v>
      </c>
      <c r="D463" s="531">
        <f t="shared" si="36"/>
        <v>132293</v>
      </c>
      <c r="E463" s="531">
        <f t="shared" si="36"/>
        <v>366879</v>
      </c>
      <c r="F463" s="531">
        <f t="shared" si="36"/>
        <v>32444</v>
      </c>
      <c r="G463" s="528"/>
      <c r="H463" s="529">
        <f t="shared" si="37"/>
        <v>344002</v>
      </c>
      <c r="I463" s="531">
        <v>28857</v>
      </c>
      <c r="J463" s="531">
        <v>75067</v>
      </c>
      <c r="K463" s="531">
        <v>225414</v>
      </c>
      <c r="L463" s="531">
        <v>14664</v>
      </c>
      <c r="M463" s="528"/>
      <c r="N463" s="529">
        <f t="shared" si="38"/>
        <v>224375</v>
      </c>
      <c r="O463" s="531">
        <v>7904</v>
      </c>
      <c r="P463" s="531">
        <v>57226</v>
      </c>
      <c r="Q463" s="531">
        <v>141465</v>
      </c>
      <c r="R463" s="531">
        <v>17780</v>
      </c>
    </row>
    <row r="464" spans="1:20" s="522" customFormat="1" ht="9" customHeight="1">
      <c r="A464" s="528" t="s">
        <v>63</v>
      </c>
      <c r="B464" s="529">
        <f t="shared" si="36"/>
        <v>2339136</v>
      </c>
      <c r="C464" s="531">
        <f t="shared" si="36"/>
        <v>81394</v>
      </c>
      <c r="D464" s="531">
        <f t="shared" si="36"/>
        <v>368879</v>
      </c>
      <c r="E464" s="531">
        <f t="shared" si="36"/>
        <v>1837291</v>
      </c>
      <c r="F464" s="531">
        <f t="shared" si="36"/>
        <v>51572</v>
      </c>
      <c r="G464" s="528"/>
      <c r="H464" s="529">
        <f t="shared" si="37"/>
        <v>1487752</v>
      </c>
      <c r="I464" s="531">
        <v>67030</v>
      </c>
      <c r="J464" s="531">
        <v>237699</v>
      </c>
      <c r="K464" s="531">
        <v>1164052</v>
      </c>
      <c r="L464" s="531">
        <v>18971</v>
      </c>
      <c r="M464" s="528"/>
      <c r="N464" s="529">
        <f t="shared" si="38"/>
        <v>851384</v>
      </c>
      <c r="O464" s="531">
        <v>14364</v>
      </c>
      <c r="P464" s="531">
        <v>131180</v>
      </c>
      <c r="Q464" s="531">
        <v>673239</v>
      </c>
      <c r="R464" s="531">
        <v>32601</v>
      </c>
    </row>
    <row r="465" spans="1:20" s="522" customFormat="1" ht="9" customHeight="1">
      <c r="A465" s="523" t="s">
        <v>64</v>
      </c>
      <c r="B465" s="524">
        <f t="shared" si="36"/>
        <v>1662783</v>
      </c>
      <c r="C465" s="526">
        <f t="shared" si="36"/>
        <v>54451</v>
      </c>
      <c r="D465" s="526">
        <f t="shared" si="36"/>
        <v>659144</v>
      </c>
      <c r="E465" s="526">
        <f t="shared" si="36"/>
        <v>752968</v>
      </c>
      <c r="F465" s="526">
        <f t="shared" si="36"/>
        <v>196220</v>
      </c>
      <c r="G465" s="523"/>
      <c r="H465" s="524">
        <f t="shared" si="37"/>
        <v>1004740</v>
      </c>
      <c r="I465" s="526">
        <v>40248</v>
      </c>
      <c r="J465" s="526">
        <v>403004</v>
      </c>
      <c r="K465" s="526">
        <v>476621</v>
      </c>
      <c r="L465" s="526">
        <v>84867</v>
      </c>
      <c r="M465" s="523"/>
      <c r="N465" s="524">
        <f t="shared" si="38"/>
        <v>658043</v>
      </c>
      <c r="O465" s="526">
        <v>14203</v>
      </c>
      <c r="P465" s="526">
        <v>256140</v>
      </c>
      <c r="Q465" s="526">
        <v>276347</v>
      </c>
      <c r="R465" s="526">
        <v>111353</v>
      </c>
    </row>
    <row r="466" spans="1:20" s="522" customFormat="1" ht="9" customHeight="1">
      <c r="A466" s="528" t="s">
        <v>65</v>
      </c>
      <c r="B466" s="529">
        <f t="shared" si="36"/>
        <v>2754118</v>
      </c>
      <c r="C466" s="531">
        <f t="shared" si="36"/>
        <v>134081</v>
      </c>
      <c r="D466" s="531">
        <f t="shared" si="36"/>
        <v>713467</v>
      </c>
      <c r="E466" s="531">
        <f t="shared" si="36"/>
        <v>1611929</v>
      </c>
      <c r="F466" s="531">
        <f t="shared" si="36"/>
        <v>294641</v>
      </c>
      <c r="G466" s="528"/>
      <c r="H466" s="529">
        <f t="shared" si="37"/>
        <v>1660568</v>
      </c>
      <c r="I466" s="531">
        <v>108032</v>
      </c>
      <c r="J466" s="531">
        <v>443025</v>
      </c>
      <c r="K466" s="531">
        <v>993759</v>
      </c>
      <c r="L466" s="531">
        <v>115752</v>
      </c>
      <c r="M466" s="528"/>
      <c r="N466" s="529">
        <f t="shared" si="38"/>
        <v>1093550</v>
      </c>
      <c r="O466" s="531">
        <v>26049</v>
      </c>
      <c r="P466" s="531">
        <v>270442</v>
      </c>
      <c r="Q466" s="531">
        <v>618170</v>
      </c>
      <c r="R466" s="531">
        <v>178889</v>
      </c>
    </row>
    <row r="467" spans="1:20" s="522" customFormat="1" ht="9" customHeight="1">
      <c r="A467" s="528" t="s">
        <v>66</v>
      </c>
      <c r="B467" s="529">
        <f t="shared" si="36"/>
        <v>767034</v>
      </c>
      <c r="C467" s="531">
        <f t="shared" si="36"/>
        <v>36340</v>
      </c>
      <c r="D467" s="531">
        <f t="shared" si="36"/>
        <v>146306</v>
      </c>
      <c r="E467" s="531">
        <f t="shared" si="36"/>
        <v>569425</v>
      </c>
      <c r="F467" s="531">
        <f t="shared" si="36"/>
        <v>14963</v>
      </c>
      <c r="G467" s="528"/>
      <c r="H467" s="529">
        <f t="shared" si="37"/>
        <v>478524</v>
      </c>
      <c r="I467" s="531">
        <v>27601</v>
      </c>
      <c r="J467" s="531">
        <v>93519</v>
      </c>
      <c r="K467" s="531">
        <v>351932</v>
      </c>
      <c r="L467" s="531">
        <v>5472</v>
      </c>
      <c r="M467" s="528"/>
      <c r="N467" s="529">
        <f t="shared" si="38"/>
        <v>288510</v>
      </c>
      <c r="O467" s="531">
        <v>8739</v>
      </c>
      <c r="P467" s="531">
        <v>52787</v>
      </c>
      <c r="Q467" s="531">
        <v>217493</v>
      </c>
      <c r="R467" s="531">
        <v>9491</v>
      </c>
    </row>
    <row r="468" spans="1:20" s="522" customFormat="1" ht="9" customHeight="1">
      <c r="A468" s="528" t="s">
        <v>67</v>
      </c>
      <c r="B468" s="529">
        <f t="shared" si="36"/>
        <v>787787</v>
      </c>
      <c r="C468" s="531">
        <f t="shared" si="36"/>
        <v>37462</v>
      </c>
      <c r="D468" s="531">
        <f t="shared" si="36"/>
        <v>136848</v>
      </c>
      <c r="E468" s="531">
        <f t="shared" si="36"/>
        <v>585955</v>
      </c>
      <c r="F468" s="531">
        <f t="shared" si="36"/>
        <v>27522</v>
      </c>
      <c r="G468" s="528"/>
      <c r="H468" s="529">
        <f t="shared" si="37"/>
        <v>488765</v>
      </c>
      <c r="I468" s="531">
        <v>29271</v>
      </c>
      <c r="J468" s="531">
        <v>77149</v>
      </c>
      <c r="K468" s="531">
        <v>373611</v>
      </c>
      <c r="L468" s="531">
        <v>8734</v>
      </c>
      <c r="M468" s="528"/>
      <c r="N468" s="529">
        <f t="shared" si="38"/>
        <v>299022</v>
      </c>
      <c r="O468" s="531">
        <v>8191</v>
      </c>
      <c r="P468" s="531">
        <v>59699</v>
      </c>
      <c r="Q468" s="531">
        <v>212344</v>
      </c>
      <c r="R468" s="531">
        <v>18788</v>
      </c>
    </row>
    <row r="469" spans="1:20" s="522" customFormat="1" ht="9" customHeight="1">
      <c r="A469" s="523" t="s">
        <v>68</v>
      </c>
      <c r="B469" s="524">
        <f t="shared" si="36"/>
        <v>1168386</v>
      </c>
      <c r="C469" s="526">
        <f t="shared" si="36"/>
        <v>55634</v>
      </c>
      <c r="D469" s="526">
        <f t="shared" si="36"/>
        <v>269626</v>
      </c>
      <c r="E469" s="526">
        <f t="shared" si="36"/>
        <v>787978</v>
      </c>
      <c r="F469" s="526">
        <f t="shared" si="36"/>
        <v>55148</v>
      </c>
      <c r="G469" s="523"/>
      <c r="H469" s="524">
        <f t="shared" si="37"/>
        <v>726369</v>
      </c>
      <c r="I469" s="526">
        <v>44250</v>
      </c>
      <c r="J469" s="526">
        <v>163252</v>
      </c>
      <c r="K469" s="526">
        <v>495922</v>
      </c>
      <c r="L469" s="526">
        <v>22945</v>
      </c>
      <c r="M469" s="523"/>
      <c r="N469" s="524">
        <f t="shared" si="38"/>
        <v>442017</v>
      </c>
      <c r="O469" s="526">
        <v>11384</v>
      </c>
      <c r="P469" s="526">
        <v>106374</v>
      </c>
      <c r="Q469" s="526">
        <v>292056</v>
      </c>
      <c r="R469" s="526">
        <v>32203</v>
      </c>
    </row>
    <row r="470" spans="1:20" s="522" customFormat="1" ht="9" customHeight="1">
      <c r="A470" s="528" t="s">
        <v>69</v>
      </c>
      <c r="B470" s="529">
        <f t="shared" si="36"/>
        <v>1348665</v>
      </c>
      <c r="C470" s="531">
        <f t="shared" si="36"/>
        <v>86870</v>
      </c>
      <c r="D470" s="531">
        <f t="shared" si="36"/>
        <v>247813</v>
      </c>
      <c r="E470" s="531">
        <f t="shared" si="36"/>
        <v>965724</v>
      </c>
      <c r="F470" s="531">
        <f t="shared" si="36"/>
        <v>48258</v>
      </c>
      <c r="G470" s="528"/>
      <c r="H470" s="529">
        <f t="shared" si="37"/>
        <v>814023</v>
      </c>
      <c r="I470" s="531">
        <v>72781</v>
      </c>
      <c r="J470" s="531">
        <v>127988</v>
      </c>
      <c r="K470" s="531">
        <v>594266</v>
      </c>
      <c r="L470" s="531">
        <v>18988</v>
      </c>
      <c r="M470" s="528"/>
      <c r="N470" s="529">
        <f t="shared" si="38"/>
        <v>534642</v>
      </c>
      <c r="O470" s="531">
        <v>14089</v>
      </c>
      <c r="P470" s="531">
        <v>119825</v>
      </c>
      <c r="Q470" s="531">
        <v>371458</v>
      </c>
      <c r="R470" s="531">
        <v>29270</v>
      </c>
    </row>
    <row r="471" spans="1:20" s="522" customFormat="1" ht="9" customHeight="1">
      <c r="A471" s="528" t="s">
        <v>70</v>
      </c>
      <c r="B471" s="529">
        <f t="shared" si="36"/>
        <v>1361094</v>
      </c>
      <c r="C471" s="531">
        <f t="shared" si="36"/>
        <v>73106</v>
      </c>
      <c r="D471" s="531">
        <f t="shared" si="36"/>
        <v>214401</v>
      </c>
      <c r="E471" s="531">
        <f t="shared" si="36"/>
        <v>1032067</v>
      </c>
      <c r="F471" s="531">
        <f t="shared" si="36"/>
        <v>41520</v>
      </c>
      <c r="G471" s="528"/>
      <c r="H471" s="529">
        <f t="shared" si="37"/>
        <v>827612</v>
      </c>
      <c r="I471" s="531">
        <v>55673</v>
      </c>
      <c r="J471" s="531">
        <v>126342</v>
      </c>
      <c r="K471" s="531">
        <v>632328</v>
      </c>
      <c r="L471" s="531">
        <v>13269</v>
      </c>
      <c r="M471" s="528"/>
      <c r="N471" s="529">
        <f t="shared" si="38"/>
        <v>533482</v>
      </c>
      <c r="O471" s="531">
        <v>17433</v>
      </c>
      <c r="P471" s="531">
        <v>88059</v>
      </c>
      <c r="Q471" s="531">
        <v>399739</v>
      </c>
      <c r="R471" s="531">
        <v>28251</v>
      </c>
    </row>
    <row r="472" spans="1:20" s="522" customFormat="1" ht="9" customHeight="1">
      <c r="A472" s="528" t="s">
        <v>71</v>
      </c>
      <c r="B472" s="529">
        <f t="shared" si="36"/>
        <v>911435</v>
      </c>
      <c r="C472" s="531">
        <f t="shared" si="36"/>
        <v>43388</v>
      </c>
      <c r="D472" s="531">
        <f t="shared" si="36"/>
        <v>199636</v>
      </c>
      <c r="E472" s="531">
        <f t="shared" si="36"/>
        <v>624617</v>
      </c>
      <c r="F472" s="531">
        <f t="shared" si="36"/>
        <v>43794</v>
      </c>
      <c r="G472" s="528"/>
      <c r="H472" s="529">
        <f t="shared" si="37"/>
        <v>597884</v>
      </c>
      <c r="I472" s="531">
        <v>36780</v>
      </c>
      <c r="J472" s="531">
        <v>114474</v>
      </c>
      <c r="K472" s="531">
        <v>427645</v>
      </c>
      <c r="L472" s="531">
        <v>18985</v>
      </c>
      <c r="M472" s="528"/>
      <c r="N472" s="529">
        <f t="shared" si="38"/>
        <v>313551</v>
      </c>
      <c r="O472" s="531">
        <v>6608</v>
      </c>
      <c r="P472" s="531">
        <v>85162</v>
      </c>
      <c r="Q472" s="531">
        <v>196972</v>
      </c>
      <c r="R472" s="531">
        <v>24809</v>
      </c>
    </row>
    <row r="473" spans="1:20" s="522" customFormat="1" ht="9" customHeight="1">
      <c r="A473" s="523" t="s">
        <v>72</v>
      </c>
      <c r="B473" s="524">
        <f t="shared" si="36"/>
        <v>1569065</v>
      </c>
      <c r="C473" s="526">
        <f t="shared" si="36"/>
        <v>64696</v>
      </c>
      <c r="D473" s="526">
        <f t="shared" si="36"/>
        <v>315275</v>
      </c>
      <c r="E473" s="526">
        <f t="shared" si="36"/>
        <v>1144955</v>
      </c>
      <c r="F473" s="526">
        <f t="shared" si="36"/>
        <v>44139</v>
      </c>
      <c r="G473" s="523"/>
      <c r="H473" s="524">
        <f t="shared" si="37"/>
        <v>955104</v>
      </c>
      <c r="I473" s="526">
        <v>50810</v>
      </c>
      <c r="J473" s="526">
        <v>192269</v>
      </c>
      <c r="K473" s="526">
        <v>695083</v>
      </c>
      <c r="L473" s="526">
        <v>16942</v>
      </c>
      <c r="M473" s="523"/>
      <c r="N473" s="524">
        <f t="shared" si="38"/>
        <v>613961</v>
      </c>
      <c r="O473" s="526">
        <v>13886</v>
      </c>
      <c r="P473" s="526">
        <v>123006</v>
      </c>
      <c r="Q473" s="526">
        <v>449872</v>
      </c>
      <c r="R473" s="526">
        <v>27197</v>
      </c>
    </row>
    <row r="474" spans="1:20" s="522" customFormat="1" ht="9" customHeight="1">
      <c r="A474" s="528" t="s">
        <v>73</v>
      </c>
      <c r="B474" s="529">
        <f t="shared" si="36"/>
        <v>558818</v>
      </c>
      <c r="C474" s="531">
        <f t="shared" si="36"/>
        <v>24415</v>
      </c>
      <c r="D474" s="531">
        <f t="shared" si="36"/>
        <v>123379</v>
      </c>
      <c r="E474" s="531">
        <f t="shared" si="36"/>
        <v>372376</v>
      </c>
      <c r="F474" s="531">
        <f t="shared" si="36"/>
        <v>38648</v>
      </c>
      <c r="G474" s="528"/>
      <c r="H474" s="529">
        <f t="shared" si="37"/>
        <v>339664</v>
      </c>
      <c r="I474" s="531">
        <v>20466</v>
      </c>
      <c r="J474" s="531">
        <v>71796</v>
      </c>
      <c r="K474" s="531">
        <v>233904</v>
      </c>
      <c r="L474" s="531">
        <v>13498</v>
      </c>
      <c r="M474" s="528"/>
      <c r="N474" s="529">
        <f t="shared" si="38"/>
        <v>219154</v>
      </c>
      <c r="O474" s="531">
        <v>3949</v>
      </c>
      <c r="P474" s="531">
        <v>51583</v>
      </c>
      <c r="Q474" s="531">
        <v>138472</v>
      </c>
      <c r="R474" s="531">
        <v>25150</v>
      </c>
    </row>
    <row r="475" spans="1:20" s="522" customFormat="1" ht="9" customHeight="1">
      <c r="A475" s="528" t="s">
        <v>74</v>
      </c>
      <c r="B475" s="529">
        <f t="shared" si="36"/>
        <v>3143964</v>
      </c>
      <c r="C475" s="531">
        <f t="shared" si="36"/>
        <v>146803</v>
      </c>
      <c r="D475" s="531">
        <f t="shared" si="36"/>
        <v>854355</v>
      </c>
      <c r="E475" s="531">
        <f t="shared" si="36"/>
        <v>1989283</v>
      </c>
      <c r="F475" s="531">
        <f t="shared" si="36"/>
        <v>153523</v>
      </c>
      <c r="G475" s="528"/>
      <c r="H475" s="529">
        <f t="shared" si="37"/>
        <v>2090004</v>
      </c>
      <c r="I475" s="531">
        <v>124886</v>
      </c>
      <c r="J475" s="531">
        <v>544162</v>
      </c>
      <c r="K475" s="531">
        <v>1344724</v>
      </c>
      <c r="L475" s="531">
        <v>76232</v>
      </c>
      <c r="M475" s="528"/>
      <c r="N475" s="529">
        <f t="shared" si="38"/>
        <v>1053960</v>
      </c>
      <c r="O475" s="531">
        <v>21917</v>
      </c>
      <c r="P475" s="531">
        <v>310193</v>
      </c>
      <c r="Q475" s="531">
        <v>644559</v>
      </c>
      <c r="R475" s="531">
        <v>77291</v>
      </c>
    </row>
    <row r="476" spans="1:20" s="522" customFormat="1" ht="9" customHeight="1">
      <c r="A476" s="528" t="s">
        <v>75</v>
      </c>
      <c r="B476" s="529">
        <f t="shared" si="36"/>
        <v>1029265</v>
      </c>
      <c r="C476" s="531">
        <f t="shared" si="36"/>
        <v>47465</v>
      </c>
      <c r="D476" s="531">
        <f t="shared" si="36"/>
        <v>265751</v>
      </c>
      <c r="E476" s="531">
        <f t="shared" si="36"/>
        <v>674676</v>
      </c>
      <c r="F476" s="531">
        <f t="shared" si="36"/>
        <v>41373</v>
      </c>
      <c r="G476" s="528"/>
      <c r="H476" s="529">
        <f t="shared" si="37"/>
        <v>612263</v>
      </c>
      <c r="I476" s="531">
        <v>37375</v>
      </c>
      <c r="J476" s="531">
        <v>142537</v>
      </c>
      <c r="K476" s="531">
        <v>415193</v>
      </c>
      <c r="L476" s="531">
        <v>17158</v>
      </c>
      <c r="M476" s="528"/>
      <c r="N476" s="529">
        <f t="shared" si="38"/>
        <v>417002</v>
      </c>
      <c r="O476" s="531">
        <v>10090</v>
      </c>
      <c r="P476" s="531">
        <v>123214</v>
      </c>
      <c r="Q476" s="531">
        <v>259483</v>
      </c>
      <c r="R476" s="531">
        <v>24215</v>
      </c>
    </row>
    <row r="477" spans="1:20" s="522" customFormat="1" ht="9" customHeight="1">
      <c r="A477" s="523" t="s">
        <v>76</v>
      </c>
      <c r="B477" s="524">
        <f t="shared" si="36"/>
        <v>642018</v>
      </c>
      <c r="C477" s="526">
        <f t="shared" si="36"/>
        <v>37969</v>
      </c>
      <c r="D477" s="526">
        <f t="shared" si="36"/>
        <v>130229</v>
      </c>
      <c r="E477" s="526">
        <f t="shared" si="36"/>
        <v>417440</v>
      </c>
      <c r="F477" s="526">
        <f t="shared" si="36"/>
        <v>56380</v>
      </c>
      <c r="G477" s="523"/>
      <c r="H477" s="524">
        <f t="shared" si="37"/>
        <v>411053</v>
      </c>
      <c r="I477" s="526">
        <v>33687</v>
      </c>
      <c r="J477" s="526">
        <v>80096</v>
      </c>
      <c r="K477" s="526">
        <v>270911</v>
      </c>
      <c r="L477" s="526">
        <v>26359</v>
      </c>
      <c r="M477" s="523"/>
      <c r="N477" s="524">
        <f t="shared" si="38"/>
        <v>230965</v>
      </c>
      <c r="O477" s="526">
        <v>4282</v>
      </c>
      <c r="P477" s="526">
        <v>50133</v>
      </c>
      <c r="Q477" s="526">
        <v>146529</v>
      </c>
      <c r="R477" s="526">
        <v>30021</v>
      </c>
    </row>
    <row r="478" spans="1:20" s="522" customFormat="1" ht="9" customHeight="1">
      <c r="A478" s="528"/>
      <c r="B478" s="528"/>
      <c r="C478" s="529"/>
      <c r="D478" s="529"/>
      <c r="E478" s="529"/>
      <c r="F478" s="529"/>
      <c r="G478" s="528"/>
      <c r="H478" s="528"/>
      <c r="I478" s="529"/>
      <c r="J478" s="529"/>
      <c r="K478" s="529"/>
      <c r="L478" s="529"/>
      <c r="M478" s="528"/>
      <c r="N478" s="528"/>
      <c r="O478" s="529"/>
      <c r="P478" s="529"/>
      <c r="Q478" s="529"/>
      <c r="R478" s="529"/>
      <c r="T478" s="529"/>
    </row>
    <row r="479" spans="1:20" ht="9" customHeight="1">
      <c r="A479" s="513">
        <v>2018</v>
      </c>
      <c r="B479" s="514"/>
      <c r="C479" s="514"/>
      <c r="D479" s="514"/>
      <c r="E479" s="514"/>
      <c r="F479" s="514"/>
      <c r="G479" s="515"/>
      <c r="H479" s="512"/>
      <c r="I479" s="512"/>
      <c r="J479" s="512"/>
      <c r="K479" s="512"/>
      <c r="L479" s="512"/>
      <c r="M479" s="515"/>
      <c r="N479" s="512"/>
      <c r="O479" s="512"/>
      <c r="P479" s="512"/>
      <c r="Q479" s="512"/>
      <c r="R479" s="512"/>
    </row>
    <row r="480" spans="1:20" s="517" customFormat="1" ht="9" customHeight="1">
      <c r="A480" s="515" t="s">
        <v>44</v>
      </c>
      <c r="B480" s="514">
        <f>SUM(B482:B513)</f>
        <v>53785257</v>
      </c>
      <c r="C480" s="514">
        <f>SUM(C482:C513)</f>
        <v>2567512</v>
      </c>
      <c r="D480" s="514">
        <f>SUM(D482:D513)</f>
        <v>12014579</v>
      </c>
      <c r="E480" s="514">
        <f>SUM(E482:E513)</f>
        <v>36827208</v>
      </c>
      <c r="F480" s="514">
        <f>SUM(F482:F513)</f>
        <v>2375958</v>
      </c>
      <c r="G480" s="515"/>
      <c r="H480" s="514">
        <f>SUM(H482:H513)</f>
        <v>33118332</v>
      </c>
      <c r="I480" s="514">
        <f>SUM(I482:I513)</f>
        <v>2050689</v>
      </c>
      <c r="J480" s="514">
        <f>SUM(J482:J513)</f>
        <v>7336686</v>
      </c>
      <c r="K480" s="514">
        <f>SUM(K482:K513)</f>
        <v>22708879</v>
      </c>
      <c r="L480" s="514">
        <f>SUM(L482:L513)</f>
        <v>1022078</v>
      </c>
      <c r="M480" s="515"/>
      <c r="N480" s="514">
        <f>SUM(N482:N513)</f>
        <v>20666925</v>
      </c>
      <c r="O480" s="514">
        <f>SUM(O482:O513)</f>
        <v>516823</v>
      </c>
      <c r="P480" s="514">
        <f>SUM(P482:P513)</f>
        <v>4677893</v>
      </c>
      <c r="Q480" s="514">
        <f>SUM(Q482:Q513)</f>
        <v>14118329</v>
      </c>
      <c r="R480" s="514">
        <f>SUM(R482:R513)</f>
        <v>1353880</v>
      </c>
    </row>
    <row r="481" spans="1:20" s="517" customFormat="1" ht="3.95" customHeight="1">
      <c r="A481" s="515"/>
      <c r="B481" s="514"/>
      <c r="C481" s="514"/>
      <c r="D481" s="514"/>
      <c r="E481" s="514"/>
      <c r="F481" s="514"/>
      <c r="G481" s="515"/>
      <c r="H481" s="514"/>
      <c r="I481" s="514"/>
      <c r="J481" s="514"/>
      <c r="K481" s="514"/>
      <c r="L481" s="514"/>
      <c r="M481" s="515"/>
      <c r="N481" s="514"/>
      <c r="O481" s="514"/>
      <c r="P481" s="514"/>
      <c r="Q481" s="514"/>
      <c r="R481" s="514"/>
    </row>
    <row r="482" spans="1:20" s="522" customFormat="1" ht="9" customHeight="1">
      <c r="A482" s="518" t="s">
        <v>45</v>
      </c>
      <c r="B482" s="519">
        <f t="shared" ref="B482:F513" si="39">SUM(H482,N482)</f>
        <v>561287</v>
      </c>
      <c r="C482" s="519">
        <f t="shared" si="39"/>
        <v>28121</v>
      </c>
      <c r="D482" s="519">
        <f t="shared" si="39"/>
        <v>75589</v>
      </c>
      <c r="E482" s="519">
        <f t="shared" si="39"/>
        <v>446912</v>
      </c>
      <c r="F482" s="519">
        <f t="shared" si="39"/>
        <v>10665</v>
      </c>
      <c r="G482" s="519"/>
      <c r="H482" s="519">
        <f t="shared" ref="H482:H513" si="40">SUM(I482:L482)</f>
        <v>342144</v>
      </c>
      <c r="I482" s="520">
        <v>21534</v>
      </c>
      <c r="J482" s="520">
        <v>46040</v>
      </c>
      <c r="K482" s="520">
        <v>272251</v>
      </c>
      <c r="L482" s="520">
        <v>2319</v>
      </c>
      <c r="M482" s="518"/>
      <c r="N482" s="519">
        <f t="shared" ref="N482:N513" si="41">SUM(O482:R482)</f>
        <v>219143</v>
      </c>
      <c r="O482" s="520">
        <v>6587</v>
      </c>
      <c r="P482" s="520">
        <v>29549</v>
      </c>
      <c r="Q482" s="520">
        <v>174661</v>
      </c>
      <c r="R482" s="520">
        <v>8346</v>
      </c>
      <c r="T482" s="517"/>
    </row>
    <row r="483" spans="1:20" s="522" customFormat="1" ht="9" customHeight="1">
      <c r="A483" s="518" t="s">
        <v>46</v>
      </c>
      <c r="B483" s="519">
        <f t="shared" si="39"/>
        <v>1679223</v>
      </c>
      <c r="C483" s="520">
        <f t="shared" si="39"/>
        <v>77449</v>
      </c>
      <c r="D483" s="520">
        <f t="shared" si="39"/>
        <v>282409</v>
      </c>
      <c r="E483" s="520">
        <f t="shared" si="39"/>
        <v>1295671</v>
      </c>
      <c r="F483" s="520">
        <f t="shared" si="39"/>
        <v>23694</v>
      </c>
      <c r="G483" s="518"/>
      <c r="H483" s="519">
        <f t="shared" si="40"/>
        <v>1012881</v>
      </c>
      <c r="I483" s="520">
        <v>63233</v>
      </c>
      <c r="J483" s="520">
        <v>161182</v>
      </c>
      <c r="K483" s="520">
        <v>781021</v>
      </c>
      <c r="L483" s="520">
        <v>7445</v>
      </c>
      <c r="M483" s="518"/>
      <c r="N483" s="519">
        <f t="shared" si="41"/>
        <v>666342</v>
      </c>
      <c r="O483" s="520">
        <v>14216</v>
      </c>
      <c r="P483" s="520">
        <v>121227</v>
      </c>
      <c r="Q483" s="520">
        <v>514650</v>
      </c>
      <c r="R483" s="520">
        <v>16249</v>
      </c>
      <c r="T483" s="533"/>
    </row>
    <row r="484" spans="1:20" s="522" customFormat="1" ht="9" customHeight="1">
      <c r="A484" s="518" t="s">
        <v>47</v>
      </c>
      <c r="B484" s="519">
        <f t="shared" si="39"/>
        <v>401608</v>
      </c>
      <c r="C484" s="520">
        <f t="shared" si="39"/>
        <v>23879</v>
      </c>
      <c r="D484" s="520">
        <f t="shared" si="39"/>
        <v>61213</v>
      </c>
      <c r="E484" s="520">
        <f t="shared" si="39"/>
        <v>310477</v>
      </c>
      <c r="F484" s="520">
        <f t="shared" si="39"/>
        <v>6039</v>
      </c>
      <c r="G484" s="518"/>
      <c r="H484" s="519">
        <f t="shared" si="40"/>
        <v>241953</v>
      </c>
      <c r="I484" s="520">
        <v>17660</v>
      </c>
      <c r="J484" s="520">
        <v>34299</v>
      </c>
      <c r="K484" s="520">
        <v>188075</v>
      </c>
      <c r="L484" s="520">
        <v>1919</v>
      </c>
      <c r="M484" s="518"/>
      <c r="N484" s="519">
        <f t="shared" si="41"/>
        <v>159655</v>
      </c>
      <c r="O484" s="520">
        <v>6219</v>
      </c>
      <c r="P484" s="520">
        <v>26914</v>
      </c>
      <c r="Q484" s="520">
        <v>122402</v>
      </c>
      <c r="R484" s="520">
        <v>4120</v>
      </c>
    </row>
    <row r="485" spans="1:20" s="522" customFormat="1" ht="9" customHeight="1">
      <c r="A485" s="523" t="s">
        <v>48</v>
      </c>
      <c r="B485" s="524">
        <f t="shared" si="39"/>
        <v>410161</v>
      </c>
      <c r="C485" s="526">
        <f t="shared" si="39"/>
        <v>17150</v>
      </c>
      <c r="D485" s="526">
        <f t="shared" si="39"/>
        <v>111582</v>
      </c>
      <c r="E485" s="526">
        <f t="shared" si="39"/>
        <v>251646</v>
      </c>
      <c r="F485" s="526">
        <f t="shared" si="39"/>
        <v>29783</v>
      </c>
      <c r="G485" s="523"/>
      <c r="H485" s="524">
        <f t="shared" si="40"/>
        <v>255415</v>
      </c>
      <c r="I485" s="526">
        <v>13790</v>
      </c>
      <c r="J485" s="526">
        <v>68225</v>
      </c>
      <c r="K485" s="526">
        <v>156918</v>
      </c>
      <c r="L485" s="526">
        <v>16482</v>
      </c>
      <c r="M485" s="523"/>
      <c r="N485" s="524">
        <f t="shared" si="41"/>
        <v>154746</v>
      </c>
      <c r="O485" s="526">
        <v>3360</v>
      </c>
      <c r="P485" s="526">
        <v>43357</v>
      </c>
      <c r="Q485" s="526">
        <v>94728</v>
      </c>
      <c r="R485" s="526">
        <v>13301</v>
      </c>
    </row>
    <row r="486" spans="1:20" s="522" customFormat="1" ht="9" customHeight="1">
      <c r="A486" s="528" t="s">
        <v>49</v>
      </c>
      <c r="B486" s="529">
        <f t="shared" si="39"/>
        <v>1343624</v>
      </c>
      <c r="C486" s="531">
        <f t="shared" si="39"/>
        <v>61102</v>
      </c>
      <c r="D486" s="531">
        <f t="shared" si="39"/>
        <v>208347</v>
      </c>
      <c r="E486" s="531">
        <f t="shared" si="39"/>
        <v>1045595</v>
      </c>
      <c r="F486" s="531">
        <f t="shared" si="39"/>
        <v>28580</v>
      </c>
      <c r="G486" s="528"/>
      <c r="H486" s="529">
        <f t="shared" si="40"/>
        <v>843381</v>
      </c>
      <c r="I486" s="531">
        <v>49112</v>
      </c>
      <c r="J486" s="531">
        <v>120764</v>
      </c>
      <c r="K486" s="531">
        <v>663192</v>
      </c>
      <c r="L486" s="531">
        <v>10313</v>
      </c>
      <c r="M486" s="528"/>
      <c r="N486" s="529">
        <f t="shared" si="41"/>
        <v>500243</v>
      </c>
      <c r="O486" s="531">
        <v>11990</v>
      </c>
      <c r="P486" s="531">
        <v>87583</v>
      </c>
      <c r="Q486" s="531">
        <v>382403</v>
      </c>
      <c r="R486" s="531">
        <v>18267</v>
      </c>
    </row>
    <row r="487" spans="1:20" s="522" customFormat="1" ht="9" customHeight="1">
      <c r="A487" s="528" t="s">
        <v>50</v>
      </c>
      <c r="B487" s="529">
        <f t="shared" si="39"/>
        <v>375707</v>
      </c>
      <c r="C487" s="531">
        <f t="shared" si="39"/>
        <v>22473</v>
      </c>
      <c r="D487" s="531">
        <f t="shared" si="39"/>
        <v>55981</v>
      </c>
      <c r="E487" s="531">
        <f t="shared" si="39"/>
        <v>281720</v>
      </c>
      <c r="F487" s="531">
        <f t="shared" si="39"/>
        <v>15533</v>
      </c>
      <c r="G487" s="528"/>
      <c r="H487" s="529">
        <f t="shared" si="40"/>
        <v>216232</v>
      </c>
      <c r="I487" s="531">
        <v>16796</v>
      </c>
      <c r="J487" s="531">
        <v>27889</v>
      </c>
      <c r="K487" s="531">
        <v>166670</v>
      </c>
      <c r="L487" s="531">
        <v>4877</v>
      </c>
      <c r="M487" s="528"/>
      <c r="N487" s="529">
        <f t="shared" si="41"/>
        <v>159475</v>
      </c>
      <c r="O487" s="531">
        <v>5677</v>
      </c>
      <c r="P487" s="531">
        <v>28092</v>
      </c>
      <c r="Q487" s="531">
        <v>115050</v>
      </c>
      <c r="R487" s="531">
        <v>10656</v>
      </c>
    </row>
    <row r="488" spans="1:20" s="522" customFormat="1" ht="9" customHeight="1">
      <c r="A488" s="528" t="s">
        <v>51</v>
      </c>
      <c r="B488" s="529">
        <f t="shared" si="39"/>
        <v>1880864</v>
      </c>
      <c r="C488" s="531">
        <f t="shared" si="39"/>
        <v>106103</v>
      </c>
      <c r="D488" s="531">
        <f t="shared" si="39"/>
        <v>727897</v>
      </c>
      <c r="E488" s="531">
        <f t="shared" si="39"/>
        <v>838937</v>
      </c>
      <c r="F488" s="531">
        <f t="shared" si="39"/>
        <v>207927</v>
      </c>
      <c r="G488" s="528"/>
      <c r="H488" s="529">
        <f t="shared" si="40"/>
        <v>1386653</v>
      </c>
      <c r="I488" s="531">
        <v>90261</v>
      </c>
      <c r="J488" s="531">
        <v>559918</v>
      </c>
      <c r="K488" s="531">
        <v>577853</v>
      </c>
      <c r="L488" s="531">
        <v>158621</v>
      </c>
      <c r="M488" s="528"/>
      <c r="N488" s="529">
        <f t="shared" si="41"/>
        <v>494211</v>
      </c>
      <c r="O488" s="531">
        <v>15842</v>
      </c>
      <c r="P488" s="531">
        <v>167979</v>
      </c>
      <c r="Q488" s="531">
        <v>261084</v>
      </c>
      <c r="R488" s="531">
        <v>49306</v>
      </c>
    </row>
    <row r="489" spans="1:20" s="522" customFormat="1" ht="9" customHeight="1">
      <c r="A489" s="523" t="s">
        <v>52</v>
      </c>
      <c r="B489" s="524">
        <f t="shared" si="39"/>
        <v>1694131</v>
      </c>
      <c r="C489" s="526">
        <f t="shared" si="39"/>
        <v>73392</v>
      </c>
      <c r="D489" s="526">
        <f t="shared" si="39"/>
        <v>254304</v>
      </c>
      <c r="E489" s="526">
        <f t="shared" si="39"/>
        <v>1346635</v>
      </c>
      <c r="F489" s="526">
        <f t="shared" si="39"/>
        <v>19800</v>
      </c>
      <c r="G489" s="523"/>
      <c r="H489" s="524">
        <f t="shared" si="40"/>
        <v>1027024</v>
      </c>
      <c r="I489" s="526">
        <v>63574</v>
      </c>
      <c r="J489" s="526">
        <v>156508</v>
      </c>
      <c r="K489" s="526">
        <v>798921</v>
      </c>
      <c r="L489" s="526">
        <v>8021</v>
      </c>
      <c r="M489" s="523"/>
      <c r="N489" s="524">
        <f t="shared" si="41"/>
        <v>667107</v>
      </c>
      <c r="O489" s="526">
        <v>9818</v>
      </c>
      <c r="P489" s="526">
        <v>97796</v>
      </c>
      <c r="Q489" s="526">
        <v>547714</v>
      </c>
      <c r="R489" s="526">
        <v>11779</v>
      </c>
    </row>
    <row r="490" spans="1:20" s="522" customFormat="1" ht="9" customHeight="1">
      <c r="A490" s="528" t="s">
        <v>53</v>
      </c>
      <c r="B490" s="529">
        <f t="shared" si="39"/>
        <v>4279410</v>
      </c>
      <c r="C490" s="531">
        <f t="shared" si="39"/>
        <v>170178</v>
      </c>
      <c r="D490" s="531">
        <f t="shared" si="39"/>
        <v>854298</v>
      </c>
      <c r="E490" s="531">
        <f t="shared" si="39"/>
        <v>3178331</v>
      </c>
      <c r="F490" s="531">
        <f t="shared" si="39"/>
        <v>76603</v>
      </c>
      <c r="G490" s="528"/>
      <c r="H490" s="529">
        <f t="shared" si="40"/>
        <v>2348731</v>
      </c>
      <c r="I490" s="531">
        <v>134503</v>
      </c>
      <c r="J490" s="531">
        <v>497789</v>
      </c>
      <c r="K490" s="531">
        <v>1692684</v>
      </c>
      <c r="L490" s="531">
        <v>23755</v>
      </c>
      <c r="M490" s="528"/>
      <c r="N490" s="529">
        <f t="shared" si="41"/>
        <v>1930679</v>
      </c>
      <c r="O490" s="531">
        <v>35675</v>
      </c>
      <c r="P490" s="531">
        <v>356509</v>
      </c>
      <c r="Q490" s="531">
        <v>1485647</v>
      </c>
      <c r="R490" s="531">
        <v>52848</v>
      </c>
    </row>
    <row r="491" spans="1:20" s="522" customFormat="1" ht="9" customHeight="1">
      <c r="A491" s="528" t="s">
        <v>54</v>
      </c>
      <c r="B491" s="529">
        <f t="shared" si="39"/>
        <v>768098</v>
      </c>
      <c r="C491" s="531">
        <f t="shared" si="39"/>
        <v>43095</v>
      </c>
      <c r="D491" s="531">
        <f t="shared" si="39"/>
        <v>152299</v>
      </c>
      <c r="E491" s="531">
        <f t="shared" si="39"/>
        <v>545047</v>
      </c>
      <c r="F491" s="531">
        <f t="shared" si="39"/>
        <v>27657</v>
      </c>
      <c r="G491" s="528"/>
      <c r="H491" s="529">
        <f t="shared" si="40"/>
        <v>475658</v>
      </c>
      <c r="I491" s="531">
        <v>33007</v>
      </c>
      <c r="J491" s="531">
        <v>93574</v>
      </c>
      <c r="K491" s="531">
        <v>334537</v>
      </c>
      <c r="L491" s="531">
        <v>14540</v>
      </c>
      <c r="M491" s="528"/>
      <c r="N491" s="529">
        <f t="shared" si="41"/>
        <v>292440</v>
      </c>
      <c r="O491" s="531">
        <v>10088</v>
      </c>
      <c r="P491" s="531">
        <v>58725</v>
      </c>
      <c r="Q491" s="531">
        <v>210510</v>
      </c>
      <c r="R491" s="531">
        <v>13117</v>
      </c>
    </row>
    <row r="492" spans="1:20" s="522" customFormat="1" ht="9" customHeight="1">
      <c r="A492" s="528" t="s">
        <v>55</v>
      </c>
      <c r="B492" s="529">
        <f t="shared" si="39"/>
        <v>2590155</v>
      </c>
      <c r="C492" s="531">
        <f t="shared" si="39"/>
        <v>135717</v>
      </c>
      <c r="D492" s="531">
        <f t="shared" si="39"/>
        <v>456687</v>
      </c>
      <c r="E492" s="531">
        <f t="shared" si="39"/>
        <v>1889524</v>
      </c>
      <c r="F492" s="531">
        <f t="shared" si="39"/>
        <v>108227</v>
      </c>
      <c r="G492" s="528"/>
      <c r="H492" s="529">
        <f t="shared" si="40"/>
        <v>1583344</v>
      </c>
      <c r="I492" s="531">
        <v>105838</v>
      </c>
      <c r="J492" s="531">
        <v>245656</v>
      </c>
      <c r="K492" s="531">
        <v>1193328</v>
      </c>
      <c r="L492" s="531">
        <v>38522</v>
      </c>
      <c r="M492" s="528"/>
      <c r="N492" s="529">
        <f t="shared" si="41"/>
        <v>1006811</v>
      </c>
      <c r="O492" s="531">
        <v>29879</v>
      </c>
      <c r="P492" s="531">
        <v>211031</v>
      </c>
      <c r="Q492" s="531">
        <v>696196</v>
      </c>
      <c r="R492" s="531">
        <v>69705</v>
      </c>
      <c r="S492" s="552"/>
    </row>
    <row r="493" spans="1:20" s="522" customFormat="1" ht="9" customHeight="1">
      <c r="A493" s="523" t="s">
        <v>56</v>
      </c>
      <c r="B493" s="524">
        <f t="shared" si="39"/>
        <v>1436396</v>
      </c>
      <c r="C493" s="526">
        <f t="shared" si="39"/>
        <v>53089</v>
      </c>
      <c r="D493" s="526">
        <f t="shared" si="39"/>
        <v>529380</v>
      </c>
      <c r="E493" s="526">
        <f t="shared" si="39"/>
        <v>668454</v>
      </c>
      <c r="F493" s="526">
        <f t="shared" si="39"/>
        <v>185473</v>
      </c>
      <c r="G493" s="523"/>
      <c r="H493" s="524">
        <f t="shared" si="40"/>
        <v>885890</v>
      </c>
      <c r="I493" s="526">
        <v>42429</v>
      </c>
      <c r="J493" s="526">
        <v>333697</v>
      </c>
      <c r="K493" s="526">
        <v>413621</v>
      </c>
      <c r="L493" s="526">
        <v>96143</v>
      </c>
      <c r="M493" s="523"/>
      <c r="N493" s="524">
        <f t="shared" si="41"/>
        <v>550506</v>
      </c>
      <c r="O493" s="526">
        <v>10660</v>
      </c>
      <c r="P493" s="526">
        <v>195683</v>
      </c>
      <c r="Q493" s="526">
        <v>254833</v>
      </c>
      <c r="R493" s="526">
        <v>89330</v>
      </c>
      <c r="S493" s="552"/>
      <c r="T493" s="552"/>
    </row>
    <row r="494" spans="1:20" s="522" customFormat="1" ht="9" customHeight="1">
      <c r="A494" s="528" t="s">
        <v>57</v>
      </c>
      <c r="B494" s="529">
        <f t="shared" si="39"/>
        <v>1238643</v>
      </c>
      <c r="C494" s="531">
        <f t="shared" si="39"/>
        <v>57064</v>
      </c>
      <c r="D494" s="531">
        <f t="shared" si="39"/>
        <v>358645</v>
      </c>
      <c r="E494" s="531">
        <f t="shared" si="39"/>
        <v>746116</v>
      </c>
      <c r="F494" s="531">
        <f t="shared" si="39"/>
        <v>76818</v>
      </c>
      <c r="G494" s="528"/>
      <c r="H494" s="529">
        <f t="shared" si="40"/>
        <v>765306</v>
      </c>
      <c r="I494" s="531">
        <v>44703</v>
      </c>
      <c r="J494" s="531">
        <v>222204</v>
      </c>
      <c r="K494" s="531">
        <v>472311</v>
      </c>
      <c r="L494" s="531">
        <v>26088</v>
      </c>
      <c r="M494" s="528"/>
      <c r="N494" s="529">
        <f t="shared" si="41"/>
        <v>473337</v>
      </c>
      <c r="O494" s="531">
        <v>12361</v>
      </c>
      <c r="P494" s="531">
        <v>136441</v>
      </c>
      <c r="Q494" s="531">
        <v>273805</v>
      </c>
      <c r="R494" s="531">
        <v>50730</v>
      </c>
      <c r="S494" s="552"/>
      <c r="T494" s="552"/>
    </row>
    <row r="495" spans="1:20" s="522" customFormat="1" ht="9" customHeight="1">
      <c r="A495" s="528" t="s">
        <v>58</v>
      </c>
      <c r="B495" s="529">
        <f t="shared" si="39"/>
        <v>3646192</v>
      </c>
      <c r="C495" s="531">
        <f t="shared" si="39"/>
        <v>223153</v>
      </c>
      <c r="D495" s="531">
        <f t="shared" si="39"/>
        <v>653233</v>
      </c>
      <c r="E495" s="531">
        <f t="shared" si="39"/>
        <v>2648848</v>
      </c>
      <c r="F495" s="531">
        <f t="shared" si="39"/>
        <v>120958</v>
      </c>
      <c r="G495" s="528"/>
      <c r="H495" s="529">
        <f t="shared" si="40"/>
        <v>2195941</v>
      </c>
      <c r="I495" s="531">
        <v>183457</v>
      </c>
      <c r="J495" s="531">
        <v>399873</v>
      </c>
      <c r="K495" s="531">
        <v>1576568</v>
      </c>
      <c r="L495" s="531">
        <v>36043</v>
      </c>
      <c r="M495" s="528"/>
      <c r="N495" s="529">
        <f t="shared" si="41"/>
        <v>1450251</v>
      </c>
      <c r="O495" s="531">
        <v>39696</v>
      </c>
      <c r="P495" s="531">
        <v>253360</v>
      </c>
      <c r="Q495" s="531">
        <v>1072280</v>
      </c>
      <c r="R495" s="531">
        <v>84915</v>
      </c>
      <c r="S495" s="552"/>
      <c r="T495" s="552"/>
    </row>
    <row r="496" spans="1:20" s="522" customFormat="1" ht="9" customHeight="1">
      <c r="A496" s="528" t="s">
        <v>59</v>
      </c>
      <c r="B496" s="529">
        <f t="shared" si="39"/>
        <v>7553131</v>
      </c>
      <c r="C496" s="531">
        <f t="shared" si="39"/>
        <v>303709</v>
      </c>
      <c r="D496" s="531">
        <f t="shared" si="39"/>
        <v>1606193</v>
      </c>
      <c r="E496" s="531">
        <f t="shared" si="39"/>
        <v>5395486</v>
      </c>
      <c r="F496" s="531">
        <f t="shared" si="39"/>
        <v>247743</v>
      </c>
      <c r="G496" s="528"/>
      <c r="H496" s="529">
        <f t="shared" si="40"/>
        <v>4598362</v>
      </c>
      <c r="I496" s="531">
        <v>236299</v>
      </c>
      <c r="J496" s="531">
        <v>951744</v>
      </c>
      <c r="K496" s="531">
        <v>3344052</v>
      </c>
      <c r="L496" s="531">
        <v>66267</v>
      </c>
      <c r="M496" s="528"/>
      <c r="N496" s="529">
        <f t="shared" si="41"/>
        <v>2954769</v>
      </c>
      <c r="O496" s="531">
        <v>67410</v>
      </c>
      <c r="P496" s="531">
        <v>654449</v>
      </c>
      <c r="Q496" s="531">
        <v>2051434</v>
      </c>
      <c r="R496" s="531">
        <v>181476</v>
      </c>
      <c r="S496" s="552"/>
      <c r="T496" s="552"/>
    </row>
    <row r="497" spans="1:20" s="522" customFormat="1" ht="9" customHeight="1">
      <c r="A497" s="523" t="s">
        <v>60</v>
      </c>
      <c r="B497" s="524">
        <f t="shared" si="39"/>
        <v>2003712</v>
      </c>
      <c r="C497" s="526">
        <f t="shared" si="39"/>
        <v>146419</v>
      </c>
      <c r="D497" s="526">
        <f t="shared" si="39"/>
        <v>494221</v>
      </c>
      <c r="E497" s="526">
        <f t="shared" si="39"/>
        <v>1248522</v>
      </c>
      <c r="F497" s="526">
        <f t="shared" si="39"/>
        <v>114550</v>
      </c>
      <c r="G497" s="523"/>
      <c r="H497" s="524">
        <f t="shared" si="40"/>
        <v>1266565</v>
      </c>
      <c r="I497" s="526">
        <v>116422</v>
      </c>
      <c r="J497" s="526">
        <v>300087</v>
      </c>
      <c r="K497" s="526">
        <v>801387</v>
      </c>
      <c r="L497" s="526">
        <v>48669</v>
      </c>
      <c r="M497" s="523"/>
      <c r="N497" s="524">
        <f t="shared" si="41"/>
        <v>737147</v>
      </c>
      <c r="O497" s="526">
        <v>29997</v>
      </c>
      <c r="P497" s="526">
        <v>194134</v>
      </c>
      <c r="Q497" s="526">
        <v>447135</v>
      </c>
      <c r="R497" s="526">
        <v>65881</v>
      </c>
      <c r="S497" s="552"/>
      <c r="T497" s="552"/>
    </row>
    <row r="498" spans="1:20" s="522" customFormat="1" ht="9" customHeight="1">
      <c r="A498" s="528" t="s">
        <v>61</v>
      </c>
      <c r="B498" s="529">
        <f t="shared" si="39"/>
        <v>828308</v>
      </c>
      <c r="C498" s="531">
        <f t="shared" si="39"/>
        <v>42983</v>
      </c>
      <c r="D498" s="531">
        <f t="shared" si="39"/>
        <v>202747</v>
      </c>
      <c r="E498" s="531">
        <f t="shared" si="39"/>
        <v>551896</v>
      </c>
      <c r="F498" s="531">
        <f t="shared" si="39"/>
        <v>30682</v>
      </c>
      <c r="G498" s="528"/>
      <c r="H498" s="529">
        <f t="shared" si="40"/>
        <v>508701</v>
      </c>
      <c r="I498" s="531">
        <v>35544</v>
      </c>
      <c r="J498" s="531">
        <v>120544</v>
      </c>
      <c r="K498" s="531">
        <v>340661</v>
      </c>
      <c r="L498" s="531">
        <v>11952</v>
      </c>
      <c r="M498" s="528"/>
      <c r="N498" s="529">
        <f t="shared" si="41"/>
        <v>319607</v>
      </c>
      <c r="O498" s="531">
        <v>7439</v>
      </c>
      <c r="P498" s="531">
        <v>82203</v>
      </c>
      <c r="Q498" s="531">
        <v>211235</v>
      </c>
      <c r="R498" s="531">
        <v>18730</v>
      </c>
      <c r="T498" s="552"/>
    </row>
    <row r="499" spans="1:20" s="522" customFormat="1" ht="9" customHeight="1">
      <c r="A499" s="528" t="s">
        <v>62</v>
      </c>
      <c r="B499" s="529">
        <f t="shared" si="39"/>
        <v>591566</v>
      </c>
      <c r="C499" s="531">
        <f t="shared" si="39"/>
        <v>40120</v>
      </c>
      <c r="D499" s="531">
        <f t="shared" si="39"/>
        <v>139608</v>
      </c>
      <c r="E499" s="531">
        <f t="shared" si="39"/>
        <v>377166</v>
      </c>
      <c r="F499" s="531">
        <f t="shared" si="39"/>
        <v>34672</v>
      </c>
      <c r="G499" s="528"/>
      <c r="H499" s="529">
        <f t="shared" si="40"/>
        <v>355274</v>
      </c>
      <c r="I499" s="531">
        <v>31259</v>
      </c>
      <c r="J499" s="531">
        <v>76212</v>
      </c>
      <c r="K499" s="531">
        <v>230895</v>
      </c>
      <c r="L499" s="531">
        <v>16908</v>
      </c>
      <c r="M499" s="528"/>
      <c r="N499" s="529">
        <f t="shared" si="41"/>
        <v>236292</v>
      </c>
      <c r="O499" s="531">
        <v>8861</v>
      </c>
      <c r="P499" s="531">
        <v>63396</v>
      </c>
      <c r="Q499" s="531">
        <v>146271</v>
      </c>
      <c r="R499" s="531">
        <v>17764</v>
      </c>
    </row>
    <row r="500" spans="1:20" s="522" customFormat="1" ht="9" customHeight="1">
      <c r="A500" s="528" t="s">
        <v>63</v>
      </c>
      <c r="B500" s="529">
        <f t="shared" si="39"/>
        <v>2439392</v>
      </c>
      <c r="C500" s="531">
        <f t="shared" si="39"/>
        <v>83510</v>
      </c>
      <c r="D500" s="531">
        <f t="shared" si="39"/>
        <v>383405</v>
      </c>
      <c r="E500" s="531">
        <f t="shared" si="39"/>
        <v>1921908</v>
      </c>
      <c r="F500" s="531">
        <f t="shared" si="39"/>
        <v>50569</v>
      </c>
      <c r="G500" s="528"/>
      <c r="H500" s="529">
        <f t="shared" si="40"/>
        <v>1511558</v>
      </c>
      <c r="I500" s="531">
        <v>64237</v>
      </c>
      <c r="J500" s="531">
        <v>239333</v>
      </c>
      <c r="K500" s="531">
        <v>1193201</v>
      </c>
      <c r="L500" s="531">
        <v>14787</v>
      </c>
      <c r="M500" s="528"/>
      <c r="N500" s="529">
        <f t="shared" si="41"/>
        <v>927834</v>
      </c>
      <c r="O500" s="531">
        <v>19273</v>
      </c>
      <c r="P500" s="531">
        <v>144072</v>
      </c>
      <c r="Q500" s="531">
        <v>728707</v>
      </c>
      <c r="R500" s="531">
        <v>35782</v>
      </c>
    </row>
    <row r="501" spans="1:20" s="522" customFormat="1" ht="9" customHeight="1">
      <c r="A501" s="523" t="s">
        <v>64</v>
      </c>
      <c r="B501" s="524">
        <f t="shared" si="39"/>
        <v>1715077</v>
      </c>
      <c r="C501" s="526">
        <f t="shared" si="39"/>
        <v>74517</v>
      </c>
      <c r="D501" s="526">
        <f t="shared" si="39"/>
        <v>704372</v>
      </c>
      <c r="E501" s="526">
        <f t="shared" si="39"/>
        <v>771595</v>
      </c>
      <c r="F501" s="526">
        <f t="shared" si="39"/>
        <v>164593</v>
      </c>
      <c r="G501" s="523"/>
      <c r="H501" s="524">
        <f t="shared" si="40"/>
        <v>1054056</v>
      </c>
      <c r="I501" s="526">
        <v>55751</v>
      </c>
      <c r="J501" s="526">
        <v>429152</v>
      </c>
      <c r="K501" s="526">
        <v>482006</v>
      </c>
      <c r="L501" s="526">
        <v>87147</v>
      </c>
      <c r="M501" s="523"/>
      <c r="N501" s="524">
        <f t="shared" si="41"/>
        <v>661021</v>
      </c>
      <c r="O501" s="526">
        <v>18766</v>
      </c>
      <c r="P501" s="526">
        <v>275220</v>
      </c>
      <c r="Q501" s="526">
        <v>289589</v>
      </c>
      <c r="R501" s="526">
        <v>77446</v>
      </c>
    </row>
    <row r="502" spans="1:20" s="522" customFormat="1" ht="9" customHeight="1">
      <c r="A502" s="528" t="s">
        <v>65</v>
      </c>
      <c r="B502" s="529">
        <f t="shared" si="39"/>
        <v>2738086</v>
      </c>
      <c r="C502" s="531">
        <f t="shared" si="39"/>
        <v>129331</v>
      </c>
      <c r="D502" s="531">
        <f t="shared" si="39"/>
        <v>722214</v>
      </c>
      <c r="E502" s="531">
        <f t="shared" si="39"/>
        <v>1623075</v>
      </c>
      <c r="F502" s="531">
        <f t="shared" si="39"/>
        <v>263466</v>
      </c>
      <c r="G502" s="528"/>
      <c r="H502" s="529">
        <f t="shared" si="40"/>
        <v>1689021</v>
      </c>
      <c r="I502" s="531">
        <v>111790</v>
      </c>
      <c r="J502" s="531">
        <v>451857</v>
      </c>
      <c r="K502" s="531">
        <v>1028888</v>
      </c>
      <c r="L502" s="531">
        <v>96486</v>
      </c>
      <c r="M502" s="528"/>
      <c r="N502" s="529">
        <f t="shared" si="41"/>
        <v>1049065</v>
      </c>
      <c r="O502" s="531">
        <v>17541</v>
      </c>
      <c r="P502" s="531">
        <v>270357</v>
      </c>
      <c r="Q502" s="531">
        <v>594187</v>
      </c>
      <c r="R502" s="531">
        <v>166980</v>
      </c>
    </row>
    <row r="503" spans="1:20" s="522" customFormat="1" ht="9" customHeight="1">
      <c r="A503" s="528" t="s">
        <v>66</v>
      </c>
      <c r="B503" s="529">
        <f t="shared" si="39"/>
        <v>828647</v>
      </c>
      <c r="C503" s="531">
        <f t="shared" si="39"/>
        <v>45136</v>
      </c>
      <c r="D503" s="531">
        <f t="shared" si="39"/>
        <v>153548</v>
      </c>
      <c r="E503" s="531">
        <f t="shared" si="39"/>
        <v>606431</v>
      </c>
      <c r="F503" s="531">
        <f t="shared" si="39"/>
        <v>23532</v>
      </c>
      <c r="G503" s="528"/>
      <c r="H503" s="529">
        <f t="shared" si="40"/>
        <v>514954</v>
      </c>
      <c r="I503" s="531">
        <v>34412</v>
      </c>
      <c r="J503" s="531">
        <v>101426</v>
      </c>
      <c r="K503" s="531">
        <v>370673</v>
      </c>
      <c r="L503" s="531">
        <v>8443</v>
      </c>
      <c r="M503" s="528"/>
      <c r="N503" s="529">
        <f t="shared" si="41"/>
        <v>313693</v>
      </c>
      <c r="O503" s="531">
        <v>10724</v>
      </c>
      <c r="P503" s="531">
        <v>52122</v>
      </c>
      <c r="Q503" s="531">
        <v>235758</v>
      </c>
      <c r="R503" s="531">
        <v>15089</v>
      </c>
    </row>
    <row r="504" spans="1:20" s="522" customFormat="1" ht="9" customHeight="1">
      <c r="A504" s="528" t="s">
        <v>67</v>
      </c>
      <c r="B504" s="529">
        <f t="shared" si="39"/>
        <v>825054</v>
      </c>
      <c r="C504" s="531">
        <f t="shared" si="39"/>
        <v>39179</v>
      </c>
      <c r="D504" s="531">
        <f t="shared" si="39"/>
        <v>129794</v>
      </c>
      <c r="E504" s="531">
        <f t="shared" si="39"/>
        <v>622317</v>
      </c>
      <c r="F504" s="531">
        <f t="shared" si="39"/>
        <v>33764</v>
      </c>
      <c r="G504" s="528"/>
      <c r="H504" s="529">
        <f t="shared" si="40"/>
        <v>513382</v>
      </c>
      <c r="I504" s="531">
        <v>31555</v>
      </c>
      <c r="J504" s="531">
        <v>80319</v>
      </c>
      <c r="K504" s="531">
        <v>389421</v>
      </c>
      <c r="L504" s="531">
        <v>12087</v>
      </c>
      <c r="M504" s="528"/>
      <c r="N504" s="529">
        <f t="shared" si="41"/>
        <v>311672</v>
      </c>
      <c r="O504" s="531">
        <v>7624</v>
      </c>
      <c r="P504" s="531">
        <v>49475</v>
      </c>
      <c r="Q504" s="531">
        <v>232896</v>
      </c>
      <c r="R504" s="531">
        <v>21677</v>
      </c>
    </row>
    <row r="505" spans="1:20" s="522" customFormat="1" ht="9" customHeight="1">
      <c r="A505" s="523" t="s">
        <v>68</v>
      </c>
      <c r="B505" s="524">
        <f t="shared" si="39"/>
        <v>1193805</v>
      </c>
      <c r="C505" s="526">
        <f t="shared" si="39"/>
        <v>56902</v>
      </c>
      <c r="D505" s="526">
        <f t="shared" si="39"/>
        <v>282471</v>
      </c>
      <c r="E505" s="526">
        <f t="shared" si="39"/>
        <v>799376</v>
      </c>
      <c r="F505" s="526">
        <f t="shared" si="39"/>
        <v>55056</v>
      </c>
      <c r="G505" s="523"/>
      <c r="H505" s="524">
        <f t="shared" si="40"/>
        <v>754917</v>
      </c>
      <c r="I505" s="526">
        <v>45542</v>
      </c>
      <c r="J505" s="526">
        <v>177425</v>
      </c>
      <c r="K505" s="526">
        <v>509127</v>
      </c>
      <c r="L505" s="526">
        <v>22823</v>
      </c>
      <c r="M505" s="523"/>
      <c r="N505" s="524">
        <f t="shared" si="41"/>
        <v>438888</v>
      </c>
      <c r="O505" s="526">
        <v>11360</v>
      </c>
      <c r="P505" s="526">
        <v>105046</v>
      </c>
      <c r="Q505" s="526">
        <v>290249</v>
      </c>
      <c r="R505" s="526">
        <v>32233</v>
      </c>
    </row>
    <row r="506" spans="1:20" s="522" customFormat="1" ht="9" customHeight="1">
      <c r="A506" s="528" t="s">
        <v>69</v>
      </c>
      <c r="B506" s="529">
        <f t="shared" si="39"/>
        <v>1334421</v>
      </c>
      <c r="C506" s="531">
        <f t="shared" si="39"/>
        <v>85743</v>
      </c>
      <c r="D506" s="531">
        <f t="shared" si="39"/>
        <v>229295</v>
      </c>
      <c r="E506" s="531">
        <f t="shared" si="39"/>
        <v>978105</v>
      </c>
      <c r="F506" s="531">
        <f t="shared" si="39"/>
        <v>41278</v>
      </c>
      <c r="G506" s="528"/>
      <c r="H506" s="529">
        <f t="shared" si="40"/>
        <v>799687</v>
      </c>
      <c r="I506" s="531">
        <v>71561</v>
      </c>
      <c r="J506" s="531">
        <v>124224</v>
      </c>
      <c r="K506" s="531">
        <v>586160</v>
      </c>
      <c r="L506" s="531">
        <v>17742</v>
      </c>
      <c r="M506" s="528"/>
      <c r="N506" s="529">
        <f t="shared" si="41"/>
        <v>534734</v>
      </c>
      <c r="O506" s="531">
        <v>14182</v>
      </c>
      <c r="P506" s="531">
        <v>105071</v>
      </c>
      <c r="Q506" s="531">
        <v>391945</v>
      </c>
      <c r="R506" s="531">
        <v>23536</v>
      </c>
    </row>
    <row r="507" spans="1:20" s="522" customFormat="1" ht="9" customHeight="1">
      <c r="A507" s="528" t="s">
        <v>70</v>
      </c>
      <c r="B507" s="529">
        <f t="shared" si="39"/>
        <v>1381353</v>
      </c>
      <c r="C507" s="531">
        <f t="shared" si="39"/>
        <v>77349</v>
      </c>
      <c r="D507" s="531">
        <f t="shared" si="39"/>
        <v>228883</v>
      </c>
      <c r="E507" s="531">
        <f t="shared" si="39"/>
        <v>1042741</v>
      </c>
      <c r="F507" s="531">
        <f t="shared" si="39"/>
        <v>32380</v>
      </c>
      <c r="G507" s="528"/>
      <c r="H507" s="529">
        <f t="shared" si="40"/>
        <v>827906</v>
      </c>
      <c r="I507" s="531">
        <v>56928</v>
      </c>
      <c r="J507" s="531">
        <v>123374</v>
      </c>
      <c r="K507" s="531">
        <v>638166</v>
      </c>
      <c r="L507" s="531">
        <v>9438</v>
      </c>
      <c r="M507" s="528"/>
      <c r="N507" s="529">
        <f t="shared" si="41"/>
        <v>553447</v>
      </c>
      <c r="O507" s="531">
        <v>20421</v>
      </c>
      <c r="P507" s="531">
        <v>105509</v>
      </c>
      <c r="Q507" s="531">
        <v>404575</v>
      </c>
      <c r="R507" s="531">
        <v>22942</v>
      </c>
    </row>
    <row r="508" spans="1:20" s="522" customFormat="1" ht="9" customHeight="1">
      <c r="A508" s="528" t="s">
        <v>71</v>
      </c>
      <c r="B508" s="529">
        <f t="shared" si="39"/>
        <v>957811</v>
      </c>
      <c r="C508" s="531">
        <f t="shared" si="39"/>
        <v>47963</v>
      </c>
      <c r="D508" s="531">
        <f t="shared" si="39"/>
        <v>225972</v>
      </c>
      <c r="E508" s="531">
        <f t="shared" si="39"/>
        <v>645853</v>
      </c>
      <c r="F508" s="531">
        <f t="shared" si="39"/>
        <v>38023</v>
      </c>
      <c r="G508" s="528"/>
      <c r="H508" s="529">
        <f t="shared" si="40"/>
        <v>625032</v>
      </c>
      <c r="I508" s="531">
        <v>37833</v>
      </c>
      <c r="J508" s="531">
        <v>129836</v>
      </c>
      <c r="K508" s="531">
        <v>438270</v>
      </c>
      <c r="L508" s="531">
        <v>19093</v>
      </c>
      <c r="M508" s="528"/>
      <c r="N508" s="529">
        <f t="shared" si="41"/>
        <v>332779</v>
      </c>
      <c r="O508" s="531">
        <v>10130</v>
      </c>
      <c r="P508" s="531">
        <v>96136</v>
      </c>
      <c r="Q508" s="531">
        <v>207583</v>
      </c>
      <c r="R508" s="531">
        <v>18930</v>
      </c>
    </row>
    <row r="509" spans="1:20" s="522" customFormat="1" ht="9" customHeight="1">
      <c r="A509" s="523" t="s">
        <v>72</v>
      </c>
      <c r="B509" s="524">
        <f t="shared" si="39"/>
        <v>1637924</v>
      </c>
      <c r="C509" s="526">
        <f t="shared" si="39"/>
        <v>63252</v>
      </c>
      <c r="D509" s="526">
        <f t="shared" si="39"/>
        <v>332768</v>
      </c>
      <c r="E509" s="526">
        <f t="shared" si="39"/>
        <v>1201722</v>
      </c>
      <c r="F509" s="526">
        <f t="shared" si="39"/>
        <v>40182</v>
      </c>
      <c r="G509" s="523"/>
      <c r="H509" s="524">
        <f t="shared" si="40"/>
        <v>990601</v>
      </c>
      <c r="I509" s="526">
        <v>50222</v>
      </c>
      <c r="J509" s="526">
        <v>193828</v>
      </c>
      <c r="K509" s="526">
        <v>730633</v>
      </c>
      <c r="L509" s="526">
        <v>15918</v>
      </c>
      <c r="M509" s="523"/>
      <c r="N509" s="524">
        <f t="shared" si="41"/>
        <v>647323</v>
      </c>
      <c r="O509" s="526">
        <v>13030</v>
      </c>
      <c r="P509" s="526">
        <v>138940</v>
      </c>
      <c r="Q509" s="526">
        <v>471089</v>
      </c>
      <c r="R509" s="526">
        <v>24264</v>
      </c>
    </row>
    <row r="510" spans="1:20" s="522" customFormat="1" ht="9" customHeight="1">
      <c r="A510" s="528" t="s">
        <v>73</v>
      </c>
      <c r="B510" s="529">
        <f t="shared" si="39"/>
        <v>570518</v>
      </c>
      <c r="C510" s="531">
        <f t="shared" si="39"/>
        <v>25166</v>
      </c>
      <c r="D510" s="531">
        <f t="shared" si="39"/>
        <v>129464</v>
      </c>
      <c r="E510" s="531">
        <f t="shared" si="39"/>
        <v>375105</v>
      </c>
      <c r="F510" s="531">
        <f t="shared" si="39"/>
        <v>40783</v>
      </c>
      <c r="G510" s="528"/>
      <c r="H510" s="529">
        <f t="shared" si="40"/>
        <v>343576</v>
      </c>
      <c r="I510" s="531">
        <v>19567</v>
      </c>
      <c r="J510" s="531">
        <v>74570</v>
      </c>
      <c r="K510" s="531">
        <v>235721</v>
      </c>
      <c r="L510" s="531">
        <v>13718</v>
      </c>
      <c r="M510" s="528"/>
      <c r="N510" s="529">
        <f t="shared" si="41"/>
        <v>226942</v>
      </c>
      <c r="O510" s="531">
        <v>5599</v>
      </c>
      <c r="P510" s="531">
        <v>54894</v>
      </c>
      <c r="Q510" s="531">
        <v>139384</v>
      </c>
      <c r="R510" s="531">
        <v>27065</v>
      </c>
    </row>
    <row r="511" spans="1:20" s="522" customFormat="1" ht="9" customHeight="1">
      <c r="A511" s="528" t="s">
        <v>74</v>
      </c>
      <c r="B511" s="529">
        <f t="shared" si="39"/>
        <v>3184850</v>
      </c>
      <c r="C511" s="531">
        <f t="shared" si="39"/>
        <v>130701</v>
      </c>
      <c r="D511" s="531">
        <f t="shared" si="39"/>
        <v>881295</v>
      </c>
      <c r="E511" s="531">
        <f t="shared" si="39"/>
        <v>2041982</v>
      </c>
      <c r="F511" s="531">
        <f t="shared" si="39"/>
        <v>130872</v>
      </c>
      <c r="G511" s="528"/>
      <c r="H511" s="529">
        <f t="shared" si="40"/>
        <v>2138183</v>
      </c>
      <c r="I511" s="531">
        <v>105416</v>
      </c>
      <c r="J511" s="531">
        <v>577135</v>
      </c>
      <c r="K511" s="531">
        <v>1380827</v>
      </c>
      <c r="L511" s="531">
        <v>74805</v>
      </c>
      <c r="M511" s="528"/>
      <c r="N511" s="529">
        <f t="shared" si="41"/>
        <v>1046667</v>
      </c>
      <c r="O511" s="531">
        <v>25285</v>
      </c>
      <c r="P511" s="531">
        <v>304160</v>
      </c>
      <c r="Q511" s="531">
        <v>661155</v>
      </c>
      <c r="R511" s="531">
        <v>56067</v>
      </c>
    </row>
    <row r="512" spans="1:20" s="522" customFormat="1" ht="9" customHeight="1">
      <c r="A512" s="528" t="s">
        <v>75</v>
      </c>
      <c r="B512" s="529">
        <f t="shared" si="39"/>
        <v>1057387</v>
      </c>
      <c r="C512" s="531">
        <f t="shared" si="39"/>
        <v>52678</v>
      </c>
      <c r="D512" s="531">
        <f t="shared" si="39"/>
        <v>258972</v>
      </c>
      <c r="E512" s="531">
        <f t="shared" si="39"/>
        <v>701293</v>
      </c>
      <c r="F512" s="531">
        <f t="shared" si="39"/>
        <v>44444</v>
      </c>
      <c r="G512" s="528"/>
      <c r="H512" s="529">
        <f t="shared" si="40"/>
        <v>632951</v>
      </c>
      <c r="I512" s="531">
        <v>40624</v>
      </c>
      <c r="J512" s="531">
        <v>138979</v>
      </c>
      <c r="K512" s="531">
        <v>436683</v>
      </c>
      <c r="L512" s="531">
        <v>16665</v>
      </c>
      <c r="M512" s="528"/>
      <c r="N512" s="529">
        <f t="shared" si="41"/>
        <v>424436</v>
      </c>
      <c r="O512" s="531">
        <v>12054</v>
      </c>
      <c r="P512" s="531">
        <v>119993</v>
      </c>
      <c r="Q512" s="531">
        <v>264610</v>
      </c>
      <c r="R512" s="531">
        <v>27779</v>
      </c>
    </row>
    <row r="513" spans="1:20" s="522" customFormat="1" ht="9" customHeight="1">
      <c r="A513" s="523" t="s">
        <v>76</v>
      </c>
      <c r="B513" s="524">
        <f t="shared" si="39"/>
        <v>638716</v>
      </c>
      <c r="C513" s="526">
        <f t="shared" si="39"/>
        <v>30889</v>
      </c>
      <c r="D513" s="526">
        <f t="shared" si="39"/>
        <v>127493</v>
      </c>
      <c r="E513" s="526">
        <f t="shared" si="39"/>
        <v>428722</v>
      </c>
      <c r="F513" s="526">
        <f t="shared" si="39"/>
        <v>51612</v>
      </c>
      <c r="G513" s="523"/>
      <c r="H513" s="524">
        <f t="shared" si="40"/>
        <v>413053</v>
      </c>
      <c r="I513" s="526">
        <v>25830</v>
      </c>
      <c r="J513" s="526">
        <v>79023</v>
      </c>
      <c r="K513" s="526">
        <v>284158</v>
      </c>
      <c r="L513" s="526">
        <v>24042</v>
      </c>
      <c r="M513" s="523"/>
      <c r="N513" s="524">
        <f t="shared" si="41"/>
        <v>225663</v>
      </c>
      <c r="O513" s="526">
        <v>5059</v>
      </c>
      <c r="P513" s="526">
        <v>48470</v>
      </c>
      <c r="Q513" s="526">
        <v>144564</v>
      </c>
      <c r="R513" s="526">
        <v>27570</v>
      </c>
    </row>
    <row r="514" spans="1:20" s="522" customFormat="1" ht="9" customHeight="1">
      <c r="A514" s="528"/>
      <c r="B514" s="528"/>
      <c r="C514" s="529"/>
      <c r="D514" s="529"/>
      <c r="E514" s="529"/>
      <c r="F514" s="529"/>
      <c r="G514" s="528"/>
      <c r="H514" s="528"/>
      <c r="I514" s="529"/>
      <c r="J514" s="529"/>
      <c r="K514" s="529"/>
      <c r="L514" s="529"/>
      <c r="M514" s="528"/>
      <c r="N514" s="528"/>
      <c r="O514" s="529"/>
      <c r="P514" s="529"/>
      <c r="Q514" s="529"/>
      <c r="R514" s="529"/>
      <c r="T514" s="529"/>
    </row>
    <row r="515" spans="1:20" ht="9" customHeight="1">
      <c r="A515" s="513">
        <v>2019</v>
      </c>
      <c r="B515" s="514"/>
      <c r="C515" s="514"/>
      <c r="D515" s="514"/>
      <c r="E515" s="514"/>
      <c r="F515" s="514"/>
      <c r="G515" s="515"/>
      <c r="H515" s="512"/>
      <c r="I515" s="512"/>
      <c r="J515" s="512"/>
      <c r="K515" s="512"/>
      <c r="L515" s="512"/>
      <c r="M515" s="515"/>
      <c r="N515" s="512"/>
      <c r="O515" s="512"/>
      <c r="P515" s="512"/>
      <c r="Q515" s="512"/>
      <c r="R515" s="512"/>
    </row>
    <row r="516" spans="1:20" s="517" customFormat="1" ht="9" customHeight="1">
      <c r="A516" s="515" t="s">
        <v>44</v>
      </c>
      <c r="B516" s="514">
        <f>SUM(B518:B549)</f>
        <v>54936719</v>
      </c>
      <c r="C516" s="514">
        <f>SUM(C518:C549)</f>
        <v>2587598</v>
      </c>
      <c r="D516" s="514">
        <f>SUM(D518:D549)</f>
        <v>12484318</v>
      </c>
      <c r="E516" s="514">
        <f>SUM(E518:E549)</f>
        <v>37410133</v>
      </c>
      <c r="F516" s="514">
        <f>SUM(F518:F549)</f>
        <v>2454670</v>
      </c>
      <c r="G516" s="515"/>
      <c r="H516" s="514">
        <f>SUM(H518:H549)</f>
        <v>33449817</v>
      </c>
      <c r="I516" s="514">
        <f>SUM(I518:I549)</f>
        <v>2061309</v>
      </c>
      <c r="J516" s="514">
        <f>SUM(J518:J549)</f>
        <v>7336906</v>
      </c>
      <c r="K516" s="514">
        <f>SUM(K518:K549)</f>
        <v>23006144</v>
      </c>
      <c r="L516" s="514">
        <f>SUM(L518:L549)</f>
        <v>1045458</v>
      </c>
      <c r="M516" s="515"/>
      <c r="N516" s="514">
        <f>SUM(N518:N549)</f>
        <v>21486902</v>
      </c>
      <c r="O516" s="514">
        <f>SUM(O518:O549)</f>
        <v>526289</v>
      </c>
      <c r="P516" s="514">
        <f>SUM(P518:P549)</f>
        <v>5147412</v>
      </c>
      <c r="Q516" s="514">
        <f>SUM(Q518:Q549)</f>
        <v>14403989</v>
      </c>
      <c r="R516" s="514">
        <f>SUM(R518:R549)</f>
        <v>1409212</v>
      </c>
    </row>
    <row r="517" spans="1:20" s="517" customFormat="1" ht="3.95" customHeight="1">
      <c r="A517" s="515"/>
      <c r="B517" s="514"/>
      <c r="C517" s="514"/>
      <c r="D517" s="514"/>
      <c r="E517" s="514"/>
      <c r="F517" s="514"/>
      <c r="G517" s="515"/>
      <c r="H517" s="514"/>
      <c r="I517" s="514"/>
      <c r="J517" s="514"/>
      <c r="K517" s="514"/>
      <c r="L517" s="514"/>
      <c r="M517" s="515"/>
      <c r="N517" s="514"/>
      <c r="O517" s="514"/>
      <c r="P517" s="514"/>
      <c r="Q517" s="514"/>
      <c r="R517" s="514"/>
    </row>
    <row r="518" spans="1:20" s="522" customFormat="1" ht="9" customHeight="1">
      <c r="A518" s="518" t="s">
        <v>45</v>
      </c>
      <c r="B518" s="519">
        <f t="shared" ref="B518:F549" si="42">SUM(H518,N518)</f>
        <v>567023</v>
      </c>
      <c r="C518" s="519">
        <f t="shared" si="42"/>
        <v>27359</v>
      </c>
      <c r="D518" s="519">
        <f t="shared" si="42"/>
        <v>80100</v>
      </c>
      <c r="E518" s="519">
        <f t="shared" si="42"/>
        <v>445137</v>
      </c>
      <c r="F518" s="519">
        <f t="shared" si="42"/>
        <v>14427</v>
      </c>
      <c r="G518" s="519"/>
      <c r="H518" s="519">
        <f t="shared" ref="H518:H549" si="43">SUM(I518:L518)</f>
        <v>345636</v>
      </c>
      <c r="I518" s="520">
        <v>21099</v>
      </c>
      <c r="J518" s="520">
        <v>47152</v>
      </c>
      <c r="K518" s="520">
        <v>271944</v>
      </c>
      <c r="L518" s="520">
        <v>5441</v>
      </c>
      <c r="M518" s="518"/>
      <c r="N518" s="519">
        <f t="shared" ref="N518:N549" si="44">SUM(O518:R518)</f>
        <v>221387</v>
      </c>
      <c r="O518" s="520">
        <v>6260</v>
      </c>
      <c r="P518" s="520">
        <v>32948</v>
      </c>
      <c r="Q518" s="520">
        <v>173193</v>
      </c>
      <c r="R518" s="520">
        <v>8986</v>
      </c>
      <c r="T518" s="517"/>
    </row>
    <row r="519" spans="1:20" s="522" customFormat="1" ht="9" customHeight="1">
      <c r="A519" s="518" t="s">
        <v>46</v>
      </c>
      <c r="B519" s="519">
        <f t="shared" si="42"/>
        <v>1714761</v>
      </c>
      <c r="C519" s="520">
        <f t="shared" si="42"/>
        <v>80121</v>
      </c>
      <c r="D519" s="520">
        <f t="shared" si="42"/>
        <v>279369</v>
      </c>
      <c r="E519" s="520">
        <f t="shared" si="42"/>
        <v>1336068</v>
      </c>
      <c r="F519" s="520">
        <f t="shared" si="42"/>
        <v>19203</v>
      </c>
      <c r="G519" s="518"/>
      <c r="H519" s="519">
        <f t="shared" si="43"/>
        <v>1030802</v>
      </c>
      <c r="I519" s="520">
        <v>64874</v>
      </c>
      <c r="J519" s="520">
        <v>156355</v>
      </c>
      <c r="K519" s="520">
        <v>801866</v>
      </c>
      <c r="L519" s="520">
        <v>7707</v>
      </c>
      <c r="M519" s="518"/>
      <c r="N519" s="519">
        <f t="shared" si="44"/>
        <v>683959</v>
      </c>
      <c r="O519" s="520">
        <v>15247</v>
      </c>
      <c r="P519" s="520">
        <v>123014</v>
      </c>
      <c r="Q519" s="520">
        <v>534202</v>
      </c>
      <c r="R519" s="520">
        <v>11496</v>
      </c>
      <c r="T519" s="533"/>
    </row>
    <row r="520" spans="1:20" s="522" customFormat="1" ht="9" customHeight="1">
      <c r="A520" s="518" t="s">
        <v>47</v>
      </c>
      <c r="B520" s="519">
        <f t="shared" si="42"/>
        <v>419935</v>
      </c>
      <c r="C520" s="520">
        <f t="shared" si="42"/>
        <v>26794</v>
      </c>
      <c r="D520" s="520">
        <f t="shared" si="42"/>
        <v>65058</v>
      </c>
      <c r="E520" s="520">
        <f t="shared" si="42"/>
        <v>322423</v>
      </c>
      <c r="F520" s="520">
        <f t="shared" si="42"/>
        <v>5660</v>
      </c>
      <c r="G520" s="518"/>
      <c r="H520" s="519">
        <f t="shared" si="43"/>
        <v>250796</v>
      </c>
      <c r="I520" s="520">
        <v>20414</v>
      </c>
      <c r="J520" s="520">
        <v>38390</v>
      </c>
      <c r="K520" s="520">
        <v>190584</v>
      </c>
      <c r="L520" s="520">
        <v>1408</v>
      </c>
      <c r="M520" s="518"/>
      <c r="N520" s="519">
        <f t="shared" si="44"/>
        <v>169139</v>
      </c>
      <c r="O520" s="520">
        <v>6380</v>
      </c>
      <c r="P520" s="520">
        <v>26668</v>
      </c>
      <c r="Q520" s="520">
        <v>131839</v>
      </c>
      <c r="R520" s="520">
        <v>4252</v>
      </c>
    </row>
    <row r="521" spans="1:20" s="522" customFormat="1" ht="9" customHeight="1">
      <c r="A521" s="523" t="s">
        <v>48</v>
      </c>
      <c r="B521" s="524">
        <f t="shared" si="42"/>
        <v>424296</v>
      </c>
      <c r="C521" s="526">
        <f t="shared" si="42"/>
        <v>19702</v>
      </c>
      <c r="D521" s="526">
        <f t="shared" si="42"/>
        <v>111332</v>
      </c>
      <c r="E521" s="526">
        <f t="shared" si="42"/>
        <v>265992</v>
      </c>
      <c r="F521" s="526">
        <f t="shared" si="42"/>
        <v>27270</v>
      </c>
      <c r="G521" s="523"/>
      <c r="H521" s="524">
        <f t="shared" si="43"/>
        <v>264900</v>
      </c>
      <c r="I521" s="526">
        <v>14177</v>
      </c>
      <c r="J521" s="526">
        <v>64784</v>
      </c>
      <c r="K521" s="526">
        <v>170595</v>
      </c>
      <c r="L521" s="526">
        <v>15344</v>
      </c>
      <c r="M521" s="523"/>
      <c r="N521" s="524">
        <f t="shared" si="44"/>
        <v>159396</v>
      </c>
      <c r="O521" s="526">
        <v>5525</v>
      </c>
      <c r="P521" s="526">
        <v>46548</v>
      </c>
      <c r="Q521" s="526">
        <v>95397</v>
      </c>
      <c r="R521" s="526">
        <v>11926</v>
      </c>
    </row>
    <row r="522" spans="1:20" s="522" customFormat="1" ht="9" customHeight="1">
      <c r="A522" s="528" t="s">
        <v>49</v>
      </c>
      <c r="B522" s="529">
        <f t="shared" si="42"/>
        <v>1331998</v>
      </c>
      <c r="C522" s="531">
        <f t="shared" si="42"/>
        <v>53748</v>
      </c>
      <c r="D522" s="531">
        <f t="shared" si="42"/>
        <v>192713</v>
      </c>
      <c r="E522" s="531">
        <f t="shared" si="42"/>
        <v>1059985</v>
      </c>
      <c r="F522" s="531">
        <f t="shared" si="42"/>
        <v>25552</v>
      </c>
      <c r="G522" s="528"/>
      <c r="H522" s="529">
        <f t="shared" si="43"/>
        <v>816984</v>
      </c>
      <c r="I522" s="531">
        <v>43179</v>
      </c>
      <c r="J522" s="531">
        <v>109958</v>
      </c>
      <c r="K522" s="531">
        <v>654900</v>
      </c>
      <c r="L522" s="531">
        <v>8947</v>
      </c>
      <c r="M522" s="528"/>
      <c r="N522" s="529">
        <f t="shared" si="44"/>
        <v>515014</v>
      </c>
      <c r="O522" s="531">
        <v>10569</v>
      </c>
      <c r="P522" s="531">
        <v>82755</v>
      </c>
      <c r="Q522" s="531">
        <v>405085</v>
      </c>
      <c r="R522" s="531">
        <v>16605</v>
      </c>
    </row>
    <row r="523" spans="1:20" s="522" customFormat="1" ht="9" customHeight="1">
      <c r="A523" s="528" t="s">
        <v>50</v>
      </c>
      <c r="B523" s="529">
        <f t="shared" si="42"/>
        <v>375312</v>
      </c>
      <c r="C523" s="531">
        <f t="shared" si="42"/>
        <v>25799</v>
      </c>
      <c r="D523" s="531">
        <f t="shared" si="42"/>
        <v>60157</v>
      </c>
      <c r="E523" s="531">
        <f t="shared" si="42"/>
        <v>276584</v>
      </c>
      <c r="F523" s="531">
        <f t="shared" si="42"/>
        <v>12772</v>
      </c>
      <c r="G523" s="528"/>
      <c r="H523" s="529">
        <f t="shared" si="43"/>
        <v>213142</v>
      </c>
      <c r="I523" s="531">
        <v>18647</v>
      </c>
      <c r="J523" s="531">
        <v>27785</v>
      </c>
      <c r="K523" s="531">
        <v>163106</v>
      </c>
      <c r="L523" s="531">
        <v>3604</v>
      </c>
      <c r="M523" s="528"/>
      <c r="N523" s="529">
        <f t="shared" si="44"/>
        <v>162170</v>
      </c>
      <c r="O523" s="531">
        <v>7152</v>
      </c>
      <c r="P523" s="531">
        <v>32372</v>
      </c>
      <c r="Q523" s="531">
        <v>113478</v>
      </c>
      <c r="R523" s="531">
        <v>9168</v>
      </c>
    </row>
    <row r="524" spans="1:20" s="522" customFormat="1" ht="9" customHeight="1">
      <c r="A524" s="528" t="s">
        <v>51</v>
      </c>
      <c r="B524" s="529">
        <f t="shared" si="42"/>
        <v>2059075</v>
      </c>
      <c r="C524" s="531">
        <f t="shared" si="42"/>
        <v>133643</v>
      </c>
      <c r="D524" s="531">
        <f t="shared" si="42"/>
        <v>753285</v>
      </c>
      <c r="E524" s="531">
        <f t="shared" si="42"/>
        <v>938840</v>
      </c>
      <c r="F524" s="531">
        <f t="shared" si="42"/>
        <v>233307</v>
      </c>
      <c r="G524" s="528"/>
      <c r="H524" s="529">
        <f t="shared" si="43"/>
        <v>1416451</v>
      </c>
      <c r="I524" s="531">
        <v>114809</v>
      </c>
      <c r="J524" s="531">
        <v>529902</v>
      </c>
      <c r="K524" s="531">
        <v>612003</v>
      </c>
      <c r="L524" s="531">
        <v>159737</v>
      </c>
      <c r="M524" s="528"/>
      <c r="N524" s="529">
        <f t="shared" si="44"/>
        <v>642624</v>
      </c>
      <c r="O524" s="531">
        <v>18834</v>
      </c>
      <c r="P524" s="531">
        <v>223383</v>
      </c>
      <c r="Q524" s="531">
        <v>326837</v>
      </c>
      <c r="R524" s="531">
        <v>73570</v>
      </c>
    </row>
    <row r="525" spans="1:20" s="522" customFormat="1" ht="9" customHeight="1">
      <c r="A525" s="523" t="s">
        <v>52</v>
      </c>
      <c r="B525" s="524">
        <f t="shared" si="42"/>
        <v>1688897</v>
      </c>
      <c r="C525" s="526">
        <f t="shared" si="42"/>
        <v>68499</v>
      </c>
      <c r="D525" s="526">
        <f t="shared" si="42"/>
        <v>260488</v>
      </c>
      <c r="E525" s="526">
        <f t="shared" si="42"/>
        <v>1333061</v>
      </c>
      <c r="F525" s="526">
        <f t="shared" si="42"/>
        <v>26849</v>
      </c>
      <c r="G525" s="523"/>
      <c r="H525" s="524">
        <f t="shared" si="43"/>
        <v>1043604</v>
      </c>
      <c r="I525" s="526">
        <v>57146</v>
      </c>
      <c r="J525" s="526">
        <v>164988</v>
      </c>
      <c r="K525" s="526">
        <v>809501</v>
      </c>
      <c r="L525" s="526">
        <v>11969</v>
      </c>
      <c r="M525" s="523"/>
      <c r="N525" s="524">
        <f t="shared" si="44"/>
        <v>645293</v>
      </c>
      <c r="O525" s="526">
        <v>11353</v>
      </c>
      <c r="P525" s="526">
        <v>95500</v>
      </c>
      <c r="Q525" s="526">
        <v>523560</v>
      </c>
      <c r="R525" s="526">
        <v>14880</v>
      </c>
    </row>
    <row r="526" spans="1:20" s="522" customFormat="1" ht="9" customHeight="1">
      <c r="A526" s="528" t="s">
        <v>53</v>
      </c>
      <c r="B526" s="529">
        <f t="shared" si="42"/>
        <v>4294085</v>
      </c>
      <c r="C526" s="531">
        <f t="shared" si="42"/>
        <v>207375</v>
      </c>
      <c r="D526" s="531">
        <f t="shared" si="42"/>
        <v>946396</v>
      </c>
      <c r="E526" s="531">
        <f t="shared" si="42"/>
        <v>3055652</v>
      </c>
      <c r="F526" s="531">
        <f t="shared" si="42"/>
        <v>84662</v>
      </c>
      <c r="G526" s="528"/>
      <c r="H526" s="529">
        <f t="shared" si="43"/>
        <v>2448612</v>
      </c>
      <c r="I526" s="531">
        <v>150342</v>
      </c>
      <c r="J526" s="531">
        <v>552189</v>
      </c>
      <c r="K526" s="531">
        <v>1714806</v>
      </c>
      <c r="L526" s="531">
        <v>31275</v>
      </c>
      <c r="M526" s="528"/>
      <c r="N526" s="529">
        <f t="shared" si="44"/>
        <v>1845473</v>
      </c>
      <c r="O526" s="531">
        <v>57033</v>
      </c>
      <c r="P526" s="531">
        <v>394207</v>
      </c>
      <c r="Q526" s="531">
        <v>1340846</v>
      </c>
      <c r="R526" s="531">
        <v>53387</v>
      </c>
    </row>
    <row r="527" spans="1:20" s="522" customFormat="1" ht="9" customHeight="1">
      <c r="A527" s="528" t="s">
        <v>54</v>
      </c>
      <c r="B527" s="529">
        <f t="shared" si="42"/>
        <v>768946</v>
      </c>
      <c r="C527" s="531">
        <f t="shared" si="42"/>
        <v>42461</v>
      </c>
      <c r="D527" s="531">
        <f t="shared" si="42"/>
        <v>154494</v>
      </c>
      <c r="E527" s="531">
        <f t="shared" si="42"/>
        <v>545827</v>
      </c>
      <c r="F527" s="531">
        <f t="shared" si="42"/>
        <v>26164</v>
      </c>
      <c r="G527" s="528"/>
      <c r="H527" s="529">
        <f t="shared" si="43"/>
        <v>474281</v>
      </c>
      <c r="I527" s="531">
        <v>32805</v>
      </c>
      <c r="J527" s="531">
        <v>88235</v>
      </c>
      <c r="K527" s="531">
        <v>342535</v>
      </c>
      <c r="L527" s="531">
        <v>10706</v>
      </c>
      <c r="M527" s="528"/>
      <c r="N527" s="529">
        <f t="shared" si="44"/>
        <v>294665</v>
      </c>
      <c r="O527" s="531">
        <v>9656</v>
      </c>
      <c r="P527" s="531">
        <v>66259</v>
      </c>
      <c r="Q527" s="531">
        <v>203292</v>
      </c>
      <c r="R527" s="531">
        <v>15458</v>
      </c>
    </row>
    <row r="528" spans="1:20" s="522" customFormat="1" ht="9" customHeight="1">
      <c r="A528" s="528" t="s">
        <v>55</v>
      </c>
      <c r="B528" s="529">
        <f t="shared" si="42"/>
        <v>2550814</v>
      </c>
      <c r="C528" s="531">
        <f t="shared" si="42"/>
        <v>122850</v>
      </c>
      <c r="D528" s="531">
        <f t="shared" si="42"/>
        <v>477299</v>
      </c>
      <c r="E528" s="531">
        <f t="shared" si="42"/>
        <v>1858283</v>
      </c>
      <c r="F528" s="531">
        <f t="shared" si="42"/>
        <v>92382</v>
      </c>
      <c r="G528" s="528"/>
      <c r="H528" s="529">
        <f t="shared" si="43"/>
        <v>1524955</v>
      </c>
      <c r="I528" s="531">
        <v>102925</v>
      </c>
      <c r="J528" s="531">
        <v>252621</v>
      </c>
      <c r="K528" s="531">
        <v>1143468</v>
      </c>
      <c r="L528" s="531">
        <v>25941</v>
      </c>
      <c r="M528" s="528"/>
      <c r="N528" s="529">
        <f t="shared" si="44"/>
        <v>1025859</v>
      </c>
      <c r="O528" s="531">
        <v>19925</v>
      </c>
      <c r="P528" s="531">
        <v>224678</v>
      </c>
      <c r="Q528" s="531">
        <v>714815</v>
      </c>
      <c r="R528" s="531">
        <v>66441</v>
      </c>
      <c r="S528" s="552"/>
    </row>
    <row r="529" spans="1:20" s="522" customFormat="1" ht="9" customHeight="1">
      <c r="A529" s="523" t="s">
        <v>56</v>
      </c>
      <c r="B529" s="524">
        <f t="shared" si="42"/>
        <v>1510925</v>
      </c>
      <c r="C529" s="526">
        <f t="shared" si="42"/>
        <v>56955</v>
      </c>
      <c r="D529" s="526">
        <f t="shared" si="42"/>
        <v>584991</v>
      </c>
      <c r="E529" s="526">
        <f t="shared" si="42"/>
        <v>688193</v>
      </c>
      <c r="F529" s="526">
        <f t="shared" si="42"/>
        <v>180786</v>
      </c>
      <c r="G529" s="523"/>
      <c r="H529" s="524">
        <f t="shared" si="43"/>
        <v>899514</v>
      </c>
      <c r="I529" s="526">
        <v>42427</v>
      </c>
      <c r="J529" s="526">
        <v>340640</v>
      </c>
      <c r="K529" s="526">
        <v>417827</v>
      </c>
      <c r="L529" s="526">
        <v>98620</v>
      </c>
      <c r="M529" s="523"/>
      <c r="N529" s="524">
        <f t="shared" si="44"/>
        <v>611411</v>
      </c>
      <c r="O529" s="526">
        <v>14528</v>
      </c>
      <c r="P529" s="526">
        <v>244351</v>
      </c>
      <c r="Q529" s="526">
        <v>270366</v>
      </c>
      <c r="R529" s="526">
        <v>82166</v>
      </c>
      <c r="S529" s="552"/>
      <c r="T529" s="552"/>
    </row>
    <row r="530" spans="1:20" s="522" customFormat="1" ht="9" customHeight="1">
      <c r="A530" s="528" t="s">
        <v>57</v>
      </c>
      <c r="B530" s="529">
        <f t="shared" si="42"/>
        <v>1296808</v>
      </c>
      <c r="C530" s="531">
        <f t="shared" si="42"/>
        <v>63048</v>
      </c>
      <c r="D530" s="531">
        <f t="shared" si="42"/>
        <v>330110</v>
      </c>
      <c r="E530" s="531">
        <f t="shared" si="42"/>
        <v>832293</v>
      </c>
      <c r="F530" s="531">
        <f t="shared" si="42"/>
        <v>71357</v>
      </c>
      <c r="G530" s="528"/>
      <c r="H530" s="529">
        <f t="shared" si="43"/>
        <v>771796</v>
      </c>
      <c r="I530" s="531">
        <v>49604</v>
      </c>
      <c r="J530" s="531">
        <v>183186</v>
      </c>
      <c r="K530" s="531">
        <v>517801</v>
      </c>
      <c r="L530" s="531">
        <v>21205</v>
      </c>
      <c r="M530" s="528"/>
      <c r="N530" s="529">
        <f t="shared" si="44"/>
        <v>525012</v>
      </c>
      <c r="O530" s="531">
        <v>13444</v>
      </c>
      <c r="P530" s="531">
        <v>146924</v>
      </c>
      <c r="Q530" s="531">
        <v>314492</v>
      </c>
      <c r="R530" s="531">
        <v>50152</v>
      </c>
      <c r="S530" s="552"/>
      <c r="T530" s="552"/>
    </row>
    <row r="531" spans="1:20" s="522" customFormat="1" ht="9" customHeight="1">
      <c r="A531" s="528" t="s">
        <v>58</v>
      </c>
      <c r="B531" s="529">
        <f t="shared" si="42"/>
        <v>3734233</v>
      </c>
      <c r="C531" s="531">
        <f t="shared" si="42"/>
        <v>231678</v>
      </c>
      <c r="D531" s="531">
        <f t="shared" si="42"/>
        <v>638134</v>
      </c>
      <c r="E531" s="531">
        <f t="shared" si="42"/>
        <v>2751552</v>
      </c>
      <c r="F531" s="531">
        <f t="shared" si="42"/>
        <v>112869</v>
      </c>
      <c r="G531" s="528"/>
      <c r="H531" s="529">
        <f t="shared" si="43"/>
        <v>2248965</v>
      </c>
      <c r="I531" s="531">
        <v>190724</v>
      </c>
      <c r="J531" s="531">
        <v>375677</v>
      </c>
      <c r="K531" s="531">
        <v>1648287</v>
      </c>
      <c r="L531" s="531">
        <v>34277</v>
      </c>
      <c r="M531" s="528"/>
      <c r="N531" s="529">
        <f t="shared" si="44"/>
        <v>1485268</v>
      </c>
      <c r="O531" s="531">
        <v>40954</v>
      </c>
      <c r="P531" s="531">
        <v>262457</v>
      </c>
      <c r="Q531" s="531">
        <v>1103265</v>
      </c>
      <c r="R531" s="531">
        <v>78592</v>
      </c>
      <c r="S531" s="552"/>
      <c r="T531" s="552"/>
    </row>
    <row r="532" spans="1:20" s="522" customFormat="1" ht="9" customHeight="1">
      <c r="A532" s="528" t="s">
        <v>59</v>
      </c>
      <c r="B532" s="529">
        <f t="shared" si="42"/>
        <v>7705744</v>
      </c>
      <c r="C532" s="531">
        <f t="shared" si="42"/>
        <v>224577</v>
      </c>
      <c r="D532" s="531">
        <f t="shared" si="42"/>
        <v>1764917</v>
      </c>
      <c r="E532" s="531">
        <f t="shared" si="42"/>
        <v>5447829</v>
      </c>
      <c r="F532" s="531">
        <f t="shared" si="42"/>
        <v>268421</v>
      </c>
      <c r="G532" s="528"/>
      <c r="H532" s="529">
        <f t="shared" si="43"/>
        <v>4691581</v>
      </c>
      <c r="I532" s="531">
        <v>166011</v>
      </c>
      <c r="J532" s="531">
        <v>1063396</v>
      </c>
      <c r="K532" s="531">
        <v>3380015</v>
      </c>
      <c r="L532" s="531">
        <v>82159</v>
      </c>
      <c r="M532" s="528"/>
      <c r="N532" s="529">
        <f t="shared" si="44"/>
        <v>3014163</v>
      </c>
      <c r="O532" s="531">
        <v>58566</v>
      </c>
      <c r="P532" s="531">
        <v>701521</v>
      </c>
      <c r="Q532" s="531">
        <v>2067814</v>
      </c>
      <c r="R532" s="531">
        <v>186262</v>
      </c>
      <c r="S532" s="552"/>
      <c r="T532" s="552"/>
    </row>
    <row r="533" spans="1:20" s="522" customFormat="1" ht="9" customHeight="1">
      <c r="A533" s="523" t="s">
        <v>60</v>
      </c>
      <c r="B533" s="524">
        <f t="shared" si="42"/>
        <v>2040217</v>
      </c>
      <c r="C533" s="526">
        <f t="shared" si="42"/>
        <v>141914</v>
      </c>
      <c r="D533" s="526">
        <f t="shared" si="42"/>
        <v>460489</v>
      </c>
      <c r="E533" s="526">
        <f t="shared" si="42"/>
        <v>1325315</v>
      </c>
      <c r="F533" s="526">
        <f t="shared" si="42"/>
        <v>112499</v>
      </c>
      <c r="G533" s="523"/>
      <c r="H533" s="524">
        <f t="shared" si="43"/>
        <v>1281862</v>
      </c>
      <c r="I533" s="526">
        <v>113180</v>
      </c>
      <c r="J533" s="526">
        <v>261126</v>
      </c>
      <c r="K533" s="526">
        <v>865038</v>
      </c>
      <c r="L533" s="526">
        <v>42518</v>
      </c>
      <c r="M533" s="523"/>
      <c r="N533" s="524">
        <f t="shared" si="44"/>
        <v>758355</v>
      </c>
      <c r="O533" s="526">
        <v>28734</v>
      </c>
      <c r="P533" s="526">
        <v>199363</v>
      </c>
      <c r="Q533" s="526">
        <v>460277</v>
      </c>
      <c r="R533" s="526">
        <v>69981</v>
      </c>
      <c r="S533" s="552"/>
      <c r="T533" s="552"/>
    </row>
    <row r="534" spans="1:20" s="522" customFormat="1" ht="9" customHeight="1">
      <c r="A534" s="528" t="s">
        <v>61</v>
      </c>
      <c r="B534" s="529">
        <f t="shared" si="42"/>
        <v>830103</v>
      </c>
      <c r="C534" s="531">
        <f t="shared" si="42"/>
        <v>33531</v>
      </c>
      <c r="D534" s="531">
        <f t="shared" si="42"/>
        <v>207308</v>
      </c>
      <c r="E534" s="531">
        <f t="shared" si="42"/>
        <v>556906</v>
      </c>
      <c r="F534" s="531">
        <f t="shared" si="42"/>
        <v>32358</v>
      </c>
      <c r="G534" s="528"/>
      <c r="H534" s="529">
        <f t="shared" si="43"/>
        <v>499586</v>
      </c>
      <c r="I534" s="531">
        <v>27055</v>
      </c>
      <c r="J534" s="531">
        <v>123309</v>
      </c>
      <c r="K534" s="531">
        <v>335847</v>
      </c>
      <c r="L534" s="531">
        <v>13375</v>
      </c>
      <c r="M534" s="528"/>
      <c r="N534" s="529">
        <f t="shared" si="44"/>
        <v>330517</v>
      </c>
      <c r="O534" s="531">
        <v>6476</v>
      </c>
      <c r="P534" s="531">
        <v>83999</v>
      </c>
      <c r="Q534" s="531">
        <v>221059</v>
      </c>
      <c r="R534" s="531">
        <v>18983</v>
      </c>
      <c r="T534" s="552"/>
    </row>
    <row r="535" spans="1:20" s="522" customFormat="1" ht="9" customHeight="1">
      <c r="A535" s="528" t="s">
        <v>62</v>
      </c>
      <c r="B535" s="529">
        <f t="shared" si="42"/>
        <v>601615</v>
      </c>
      <c r="C535" s="531">
        <f t="shared" si="42"/>
        <v>43171</v>
      </c>
      <c r="D535" s="531">
        <f t="shared" si="42"/>
        <v>143174</v>
      </c>
      <c r="E535" s="531">
        <f t="shared" si="42"/>
        <v>376944</v>
      </c>
      <c r="F535" s="531">
        <f t="shared" si="42"/>
        <v>38326</v>
      </c>
      <c r="G535" s="528"/>
      <c r="H535" s="529">
        <f t="shared" si="43"/>
        <v>351249</v>
      </c>
      <c r="I535" s="531">
        <v>33616</v>
      </c>
      <c r="J535" s="531">
        <v>77318</v>
      </c>
      <c r="K535" s="531">
        <v>223680</v>
      </c>
      <c r="L535" s="531">
        <v>16635</v>
      </c>
      <c r="M535" s="528"/>
      <c r="N535" s="529">
        <f t="shared" si="44"/>
        <v>250366</v>
      </c>
      <c r="O535" s="531">
        <v>9555</v>
      </c>
      <c r="P535" s="531">
        <v>65856</v>
      </c>
      <c r="Q535" s="531">
        <v>153264</v>
      </c>
      <c r="R535" s="531">
        <v>21691</v>
      </c>
    </row>
    <row r="536" spans="1:20" s="522" customFormat="1" ht="9" customHeight="1">
      <c r="A536" s="528" t="s">
        <v>63</v>
      </c>
      <c r="B536" s="529">
        <f t="shared" si="42"/>
        <v>2435564</v>
      </c>
      <c r="C536" s="531">
        <f t="shared" si="42"/>
        <v>78082</v>
      </c>
      <c r="D536" s="531">
        <f t="shared" si="42"/>
        <v>388999</v>
      </c>
      <c r="E536" s="531">
        <f t="shared" si="42"/>
        <v>1924167</v>
      </c>
      <c r="F536" s="531">
        <f t="shared" si="42"/>
        <v>44316</v>
      </c>
      <c r="G536" s="528"/>
      <c r="H536" s="529">
        <f t="shared" si="43"/>
        <v>1499919</v>
      </c>
      <c r="I536" s="531">
        <v>65084</v>
      </c>
      <c r="J536" s="531">
        <v>229541</v>
      </c>
      <c r="K536" s="531">
        <v>1188854</v>
      </c>
      <c r="L536" s="531">
        <v>16440</v>
      </c>
      <c r="M536" s="528"/>
      <c r="N536" s="529">
        <f t="shared" si="44"/>
        <v>935645</v>
      </c>
      <c r="O536" s="531">
        <v>12998</v>
      </c>
      <c r="P536" s="531">
        <v>159458</v>
      </c>
      <c r="Q536" s="531">
        <v>735313</v>
      </c>
      <c r="R536" s="531">
        <v>27876</v>
      </c>
    </row>
    <row r="537" spans="1:20" s="522" customFormat="1" ht="9" customHeight="1">
      <c r="A537" s="523" t="s">
        <v>64</v>
      </c>
      <c r="B537" s="524">
        <f t="shared" si="42"/>
        <v>1807041</v>
      </c>
      <c r="C537" s="526">
        <f t="shared" si="42"/>
        <v>69903</v>
      </c>
      <c r="D537" s="526">
        <f t="shared" si="42"/>
        <v>724242</v>
      </c>
      <c r="E537" s="526">
        <f t="shared" si="42"/>
        <v>793988</v>
      </c>
      <c r="F537" s="526">
        <f t="shared" si="42"/>
        <v>218908</v>
      </c>
      <c r="G537" s="523"/>
      <c r="H537" s="524">
        <f t="shared" si="43"/>
        <v>1026638</v>
      </c>
      <c r="I537" s="526">
        <v>56071</v>
      </c>
      <c r="J537" s="526">
        <v>397314</v>
      </c>
      <c r="K537" s="526">
        <v>487471</v>
      </c>
      <c r="L537" s="526">
        <v>85782</v>
      </c>
      <c r="M537" s="523"/>
      <c r="N537" s="524">
        <f t="shared" si="44"/>
        <v>780403</v>
      </c>
      <c r="O537" s="526">
        <v>13832</v>
      </c>
      <c r="P537" s="526">
        <v>326928</v>
      </c>
      <c r="Q537" s="526">
        <v>306517</v>
      </c>
      <c r="R537" s="526">
        <v>133126</v>
      </c>
    </row>
    <row r="538" spans="1:20" s="522" customFormat="1" ht="9" customHeight="1">
      <c r="A538" s="528" t="s">
        <v>65</v>
      </c>
      <c r="B538" s="529">
        <f t="shared" si="42"/>
        <v>2805222</v>
      </c>
      <c r="C538" s="531">
        <f t="shared" si="42"/>
        <v>139658</v>
      </c>
      <c r="D538" s="531">
        <f t="shared" si="42"/>
        <v>751279</v>
      </c>
      <c r="E538" s="531">
        <f t="shared" si="42"/>
        <v>1641083</v>
      </c>
      <c r="F538" s="531">
        <f t="shared" si="42"/>
        <v>273202</v>
      </c>
      <c r="G538" s="528"/>
      <c r="H538" s="529">
        <f t="shared" si="43"/>
        <v>1701155</v>
      </c>
      <c r="I538" s="531">
        <v>123326</v>
      </c>
      <c r="J538" s="531">
        <v>436719</v>
      </c>
      <c r="K538" s="531">
        <v>1021034</v>
      </c>
      <c r="L538" s="531">
        <v>120076</v>
      </c>
      <c r="M538" s="528"/>
      <c r="N538" s="529">
        <f t="shared" si="44"/>
        <v>1104067</v>
      </c>
      <c r="O538" s="531">
        <v>16332</v>
      </c>
      <c r="P538" s="531">
        <v>314560</v>
      </c>
      <c r="Q538" s="531">
        <v>620049</v>
      </c>
      <c r="R538" s="531">
        <v>153126</v>
      </c>
    </row>
    <row r="539" spans="1:20" s="522" customFormat="1" ht="9" customHeight="1">
      <c r="A539" s="528" t="s">
        <v>66</v>
      </c>
      <c r="B539" s="529">
        <f t="shared" si="42"/>
        <v>817363</v>
      </c>
      <c r="C539" s="531">
        <f t="shared" si="42"/>
        <v>43723</v>
      </c>
      <c r="D539" s="531">
        <f t="shared" si="42"/>
        <v>161092</v>
      </c>
      <c r="E539" s="531">
        <f t="shared" si="42"/>
        <v>593153</v>
      </c>
      <c r="F539" s="531">
        <f t="shared" si="42"/>
        <v>19395</v>
      </c>
      <c r="G539" s="528"/>
      <c r="H539" s="529">
        <f t="shared" si="43"/>
        <v>500695</v>
      </c>
      <c r="I539" s="531">
        <v>33009</v>
      </c>
      <c r="J539" s="531">
        <v>100073</v>
      </c>
      <c r="K539" s="531">
        <v>360202</v>
      </c>
      <c r="L539" s="531">
        <v>7411</v>
      </c>
      <c r="M539" s="528"/>
      <c r="N539" s="529">
        <f t="shared" si="44"/>
        <v>316668</v>
      </c>
      <c r="O539" s="531">
        <v>10714</v>
      </c>
      <c r="P539" s="531">
        <v>61019</v>
      </c>
      <c r="Q539" s="531">
        <v>232951</v>
      </c>
      <c r="R539" s="531">
        <v>11984</v>
      </c>
    </row>
    <row r="540" spans="1:20" s="522" customFormat="1" ht="9" customHeight="1">
      <c r="A540" s="528" t="s">
        <v>67</v>
      </c>
      <c r="B540" s="529">
        <f t="shared" si="42"/>
        <v>861019</v>
      </c>
      <c r="C540" s="531">
        <f t="shared" si="42"/>
        <v>33485</v>
      </c>
      <c r="D540" s="531">
        <f t="shared" si="42"/>
        <v>156250</v>
      </c>
      <c r="E540" s="531">
        <f t="shared" si="42"/>
        <v>640926</v>
      </c>
      <c r="F540" s="531">
        <f t="shared" si="42"/>
        <v>30358</v>
      </c>
      <c r="G540" s="528"/>
      <c r="H540" s="529">
        <f t="shared" si="43"/>
        <v>522761</v>
      </c>
      <c r="I540" s="531">
        <v>26794</v>
      </c>
      <c r="J540" s="531">
        <v>91069</v>
      </c>
      <c r="K540" s="531">
        <v>391592</v>
      </c>
      <c r="L540" s="531">
        <v>13306</v>
      </c>
      <c r="M540" s="528"/>
      <c r="N540" s="529">
        <f t="shared" si="44"/>
        <v>338258</v>
      </c>
      <c r="O540" s="531">
        <v>6691</v>
      </c>
      <c r="P540" s="531">
        <v>65181</v>
      </c>
      <c r="Q540" s="531">
        <v>249334</v>
      </c>
      <c r="R540" s="531">
        <v>17052</v>
      </c>
    </row>
    <row r="541" spans="1:20" s="522" customFormat="1" ht="9" customHeight="1">
      <c r="A541" s="523" t="s">
        <v>68</v>
      </c>
      <c r="B541" s="524">
        <f t="shared" si="42"/>
        <v>1209446</v>
      </c>
      <c r="C541" s="526">
        <f t="shared" si="42"/>
        <v>50367</v>
      </c>
      <c r="D541" s="526">
        <f t="shared" si="42"/>
        <v>290219</v>
      </c>
      <c r="E541" s="526">
        <f t="shared" si="42"/>
        <v>799724</v>
      </c>
      <c r="F541" s="526">
        <f t="shared" si="42"/>
        <v>69136</v>
      </c>
      <c r="G541" s="523"/>
      <c r="H541" s="524">
        <f t="shared" si="43"/>
        <v>754069</v>
      </c>
      <c r="I541" s="526">
        <v>40025</v>
      </c>
      <c r="J541" s="526">
        <v>179738</v>
      </c>
      <c r="K541" s="526">
        <v>502602</v>
      </c>
      <c r="L541" s="526">
        <v>31704</v>
      </c>
      <c r="M541" s="523"/>
      <c r="N541" s="524">
        <f t="shared" si="44"/>
        <v>455377</v>
      </c>
      <c r="O541" s="526">
        <v>10342</v>
      </c>
      <c r="P541" s="526">
        <v>110481</v>
      </c>
      <c r="Q541" s="526">
        <v>297122</v>
      </c>
      <c r="R541" s="526">
        <v>37432</v>
      </c>
    </row>
    <row r="542" spans="1:20" s="522" customFormat="1" ht="9" customHeight="1">
      <c r="A542" s="528" t="s">
        <v>69</v>
      </c>
      <c r="B542" s="529">
        <f t="shared" si="42"/>
        <v>1365141</v>
      </c>
      <c r="C542" s="531">
        <f t="shared" si="42"/>
        <v>94182</v>
      </c>
      <c r="D542" s="531">
        <f t="shared" si="42"/>
        <v>255611</v>
      </c>
      <c r="E542" s="531">
        <f t="shared" si="42"/>
        <v>974167</v>
      </c>
      <c r="F542" s="531">
        <f t="shared" si="42"/>
        <v>41181</v>
      </c>
      <c r="G542" s="528"/>
      <c r="H542" s="529">
        <f t="shared" si="43"/>
        <v>836444</v>
      </c>
      <c r="I542" s="531">
        <v>77792</v>
      </c>
      <c r="J542" s="531">
        <v>148843</v>
      </c>
      <c r="K542" s="531">
        <v>593309</v>
      </c>
      <c r="L542" s="531">
        <v>16500</v>
      </c>
      <c r="M542" s="528"/>
      <c r="N542" s="529">
        <f t="shared" si="44"/>
        <v>528697</v>
      </c>
      <c r="O542" s="531">
        <v>16390</v>
      </c>
      <c r="P542" s="531">
        <v>106768</v>
      </c>
      <c r="Q542" s="531">
        <v>380858</v>
      </c>
      <c r="R542" s="531">
        <v>24681</v>
      </c>
    </row>
    <row r="543" spans="1:20" s="522" customFormat="1" ht="9" customHeight="1">
      <c r="A543" s="528" t="s">
        <v>70</v>
      </c>
      <c r="B543" s="529">
        <f t="shared" si="42"/>
        <v>1408272</v>
      </c>
      <c r="C543" s="531">
        <f t="shared" si="42"/>
        <v>65493</v>
      </c>
      <c r="D543" s="531">
        <f t="shared" si="42"/>
        <v>213133</v>
      </c>
      <c r="E543" s="531">
        <f t="shared" si="42"/>
        <v>1093994</v>
      </c>
      <c r="F543" s="531">
        <f t="shared" si="42"/>
        <v>35652</v>
      </c>
      <c r="G543" s="528"/>
      <c r="H543" s="529">
        <f t="shared" si="43"/>
        <v>844788</v>
      </c>
      <c r="I543" s="531">
        <v>50211</v>
      </c>
      <c r="J543" s="531">
        <v>117236</v>
      </c>
      <c r="K543" s="531">
        <v>662094</v>
      </c>
      <c r="L543" s="531">
        <v>15247</v>
      </c>
      <c r="M543" s="528"/>
      <c r="N543" s="529">
        <f t="shared" si="44"/>
        <v>563484</v>
      </c>
      <c r="O543" s="531">
        <v>15282</v>
      </c>
      <c r="P543" s="531">
        <v>95897</v>
      </c>
      <c r="Q543" s="531">
        <v>431900</v>
      </c>
      <c r="R543" s="531">
        <v>20405</v>
      </c>
    </row>
    <row r="544" spans="1:20" s="522" customFormat="1" ht="9" customHeight="1">
      <c r="A544" s="528" t="s">
        <v>71</v>
      </c>
      <c r="B544" s="529">
        <f t="shared" si="42"/>
        <v>1003355</v>
      </c>
      <c r="C544" s="531">
        <f t="shared" si="42"/>
        <v>58138</v>
      </c>
      <c r="D544" s="531">
        <f t="shared" si="42"/>
        <v>258270</v>
      </c>
      <c r="E544" s="531">
        <f t="shared" si="42"/>
        <v>638119</v>
      </c>
      <c r="F544" s="531">
        <f t="shared" si="42"/>
        <v>48828</v>
      </c>
      <c r="G544" s="528"/>
      <c r="H544" s="529">
        <f t="shared" si="43"/>
        <v>634483</v>
      </c>
      <c r="I544" s="531">
        <v>45306</v>
      </c>
      <c r="J544" s="531">
        <v>140221</v>
      </c>
      <c r="K544" s="531">
        <v>428941</v>
      </c>
      <c r="L544" s="531">
        <v>20015</v>
      </c>
      <c r="M544" s="528"/>
      <c r="N544" s="529">
        <f t="shared" si="44"/>
        <v>368872</v>
      </c>
      <c r="O544" s="531">
        <v>12832</v>
      </c>
      <c r="P544" s="531">
        <v>118049</v>
      </c>
      <c r="Q544" s="531">
        <v>209178</v>
      </c>
      <c r="R544" s="531">
        <v>28813</v>
      </c>
    </row>
    <row r="545" spans="1:20" s="522" customFormat="1" ht="9" customHeight="1">
      <c r="A545" s="523" t="s">
        <v>72</v>
      </c>
      <c r="B545" s="524">
        <f t="shared" si="42"/>
        <v>1675945</v>
      </c>
      <c r="C545" s="526">
        <f t="shared" si="42"/>
        <v>77459</v>
      </c>
      <c r="D545" s="526">
        <f t="shared" si="42"/>
        <v>318976</v>
      </c>
      <c r="E545" s="526">
        <f t="shared" si="42"/>
        <v>1232958</v>
      </c>
      <c r="F545" s="526">
        <f t="shared" si="42"/>
        <v>46552</v>
      </c>
      <c r="G545" s="523"/>
      <c r="H545" s="524">
        <f t="shared" si="43"/>
        <v>1021990</v>
      </c>
      <c r="I545" s="526">
        <v>63094</v>
      </c>
      <c r="J545" s="526">
        <v>190826</v>
      </c>
      <c r="K545" s="526">
        <v>743061</v>
      </c>
      <c r="L545" s="526">
        <v>25009</v>
      </c>
      <c r="M545" s="523"/>
      <c r="N545" s="524">
        <f t="shared" si="44"/>
        <v>653955</v>
      </c>
      <c r="O545" s="526">
        <v>14365</v>
      </c>
      <c r="P545" s="526">
        <v>128150</v>
      </c>
      <c r="Q545" s="526">
        <v>489897</v>
      </c>
      <c r="R545" s="526">
        <v>21543</v>
      </c>
    </row>
    <row r="546" spans="1:20" s="522" customFormat="1" ht="9" customHeight="1">
      <c r="A546" s="528" t="s">
        <v>73</v>
      </c>
      <c r="B546" s="529">
        <f t="shared" si="42"/>
        <v>593760</v>
      </c>
      <c r="C546" s="531">
        <f t="shared" si="42"/>
        <v>21616</v>
      </c>
      <c r="D546" s="531">
        <f t="shared" si="42"/>
        <v>141335</v>
      </c>
      <c r="E546" s="531">
        <f t="shared" si="42"/>
        <v>389233</v>
      </c>
      <c r="F546" s="531">
        <f t="shared" si="42"/>
        <v>41576</v>
      </c>
      <c r="G546" s="528"/>
      <c r="H546" s="529">
        <f t="shared" si="43"/>
        <v>347229</v>
      </c>
      <c r="I546" s="531">
        <v>17822</v>
      </c>
      <c r="J546" s="531">
        <v>81889</v>
      </c>
      <c r="K546" s="531">
        <v>231698</v>
      </c>
      <c r="L546" s="531">
        <v>15820</v>
      </c>
      <c r="M546" s="528"/>
      <c r="N546" s="529">
        <f t="shared" si="44"/>
        <v>246531</v>
      </c>
      <c r="O546" s="531">
        <v>3794</v>
      </c>
      <c r="P546" s="531">
        <v>59446</v>
      </c>
      <c r="Q546" s="531">
        <v>157535</v>
      </c>
      <c r="R546" s="531">
        <v>25756</v>
      </c>
    </row>
    <row r="547" spans="1:20" s="522" customFormat="1" ht="9" customHeight="1">
      <c r="A547" s="528" t="s">
        <v>74</v>
      </c>
      <c r="B547" s="529">
        <f t="shared" si="42"/>
        <v>3321854</v>
      </c>
      <c r="C547" s="531">
        <f t="shared" si="42"/>
        <v>147115</v>
      </c>
      <c r="D547" s="531">
        <f t="shared" si="42"/>
        <v>915142</v>
      </c>
      <c r="E547" s="531">
        <f t="shared" si="42"/>
        <v>2144927</v>
      </c>
      <c r="F547" s="531">
        <f t="shared" si="42"/>
        <v>114670</v>
      </c>
      <c r="G547" s="528"/>
      <c r="H547" s="529">
        <f t="shared" si="43"/>
        <v>2126364</v>
      </c>
      <c r="I547" s="531">
        <v>117105</v>
      </c>
      <c r="J547" s="531">
        <v>540332</v>
      </c>
      <c r="K547" s="531">
        <v>1415252</v>
      </c>
      <c r="L547" s="531">
        <v>53675</v>
      </c>
      <c r="M547" s="528"/>
      <c r="N547" s="529">
        <f t="shared" si="44"/>
        <v>1195490</v>
      </c>
      <c r="O547" s="531">
        <v>30010</v>
      </c>
      <c r="P547" s="531">
        <v>374810</v>
      </c>
      <c r="Q547" s="531">
        <v>729675</v>
      </c>
      <c r="R547" s="531">
        <v>60995</v>
      </c>
    </row>
    <row r="548" spans="1:20" s="522" customFormat="1" ht="9" customHeight="1">
      <c r="A548" s="528" t="s">
        <v>75</v>
      </c>
      <c r="B548" s="529">
        <f t="shared" si="42"/>
        <v>1064101</v>
      </c>
      <c r="C548" s="531">
        <f t="shared" si="42"/>
        <v>65143</v>
      </c>
      <c r="D548" s="531">
        <f t="shared" si="42"/>
        <v>259816</v>
      </c>
      <c r="E548" s="531">
        <f t="shared" si="42"/>
        <v>700816</v>
      </c>
      <c r="F548" s="531">
        <f t="shared" si="42"/>
        <v>38326</v>
      </c>
      <c r="G548" s="528"/>
      <c r="H548" s="529">
        <f t="shared" si="43"/>
        <v>644117</v>
      </c>
      <c r="I548" s="531">
        <v>50313</v>
      </c>
      <c r="J548" s="531">
        <v>138827</v>
      </c>
      <c r="K548" s="531">
        <v>440597</v>
      </c>
      <c r="L548" s="531">
        <v>14380</v>
      </c>
      <c r="M548" s="528"/>
      <c r="N548" s="529">
        <f t="shared" si="44"/>
        <v>419984</v>
      </c>
      <c r="O548" s="531">
        <v>14830</v>
      </c>
      <c r="P548" s="531">
        <v>120989</v>
      </c>
      <c r="Q548" s="531">
        <v>260219</v>
      </c>
      <c r="R548" s="531">
        <v>23946</v>
      </c>
    </row>
    <row r="549" spans="1:20" s="522" customFormat="1" ht="9" customHeight="1">
      <c r="A549" s="523" t="s">
        <v>76</v>
      </c>
      <c r="B549" s="524">
        <f t="shared" si="42"/>
        <v>653849</v>
      </c>
      <c r="C549" s="526">
        <f t="shared" si="42"/>
        <v>40009</v>
      </c>
      <c r="D549" s="526">
        <f t="shared" si="42"/>
        <v>140140</v>
      </c>
      <c r="E549" s="526">
        <f t="shared" si="42"/>
        <v>425994</v>
      </c>
      <c r="F549" s="526">
        <f t="shared" si="42"/>
        <v>47706</v>
      </c>
      <c r="G549" s="523"/>
      <c r="H549" s="524">
        <f t="shared" si="43"/>
        <v>414449</v>
      </c>
      <c r="I549" s="526">
        <v>32323</v>
      </c>
      <c r="J549" s="526">
        <v>87267</v>
      </c>
      <c r="K549" s="526">
        <v>275634</v>
      </c>
      <c r="L549" s="526">
        <v>19225</v>
      </c>
      <c r="M549" s="523"/>
      <c r="N549" s="524">
        <f t="shared" si="44"/>
        <v>239400</v>
      </c>
      <c r="O549" s="526">
        <v>7686</v>
      </c>
      <c r="P549" s="526">
        <v>52873</v>
      </c>
      <c r="Q549" s="526">
        <v>150360</v>
      </c>
      <c r="R549" s="526">
        <v>28481</v>
      </c>
    </row>
    <row r="550" spans="1:20" ht="3" customHeight="1">
      <c r="A550" s="500"/>
      <c r="B550" s="542"/>
      <c r="C550" s="543"/>
      <c r="D550" s="543"/>
      <c r="E550" s="543"/>
      <c r="F550" s="543"/>
      <c r="G550" s="500"/>
      <c r="H550" s="542"/>
      <c r="I550" s="543"/>
      <c r="J550" s="543"/>
      <c r="K550" s="543"/>
      <c r="L550" s="543"/>
      <c r="M550" s="500"/>
      <c r="N550" s="542"/>
      <c r="O550" s="543"/>
      <c r="P550" s="543"/>
      <c r="Q550" s="543"/>
      <c r="R550" s="543"/>
    </row>
    <row r="551" spans="1:20" ht="3" customHeight="1">
      <c r="B551" s="502"/>
      <c r="C551" s="502"/>
      <c r="E551" s="502"/>
      <c r="F551" s="502"/>
      <c r="H551" s="502"/>
      <c r="I551" s="502"/>
      <c r="K551" s="502"/>
      <c r="L551" s="502"/>
      <c r="N551" s="502"/>
      <c r="O551" s="502"/>
      <c r="Q551" s="502"/>
      <c r="R551" s="502"/>
    </row>
    <row r="552" spans="1:20" ht="9" customHeight="1">
      <c r="A552" s="544" t="s">
        <v>456</v>
      </c>
      <c r="D552" s="545"/>
      <c r="E552" s="502"/>
      <c r="F552" s="502"/>
      <c r="G552" s="545"/>
      <c r="J552" s="545"/>
      <c r="M552" s="545"/>
      <c r="N552" s="502"/>
      <c r="O552" s="502"/>
      <c r="P552" s="545"/>
      <c r="S552" s="545"/>
      <c r="T552" s="545"/>
    </row>
    <row r="553" spans="1:20" ht="9" customHeight="1">
      <c r="A553" s="544" t="s">
        <v>457</v>
      </c>
      <c r="D553" s="545"/>
      <c r="E553" s="502"/>
      <c r="F553" s="502"/>
      <c r="G553" s="545"/>
      <c r="J553" s="545"/>
      <c r="M553" s="545"/>
      <c r="N553" s="502"/>
      <c r="O553" s="502"/>
      <c r="P553" s="545"/>
      <c r="S553" s="545"/>
      <c r="T553" s="545"/>
    </row>
    <row r="554" spans="1:20" s="552" customFormat="1" ht="9" customHeight="1">
      <c r="A554" s="546" t="s">
        <v>458</v>
      </c>
      <c r="B554" s="554"/>
      <c r="C554" s="554"/>
      <c r="D554" s="554"/>
      <c r="E554" s="554"/>
      <c r="F554" s="555"/>
      <c r="G554" s="555"/>
      <c r="H554" s="554"/>
      <c r="I554" s="554"/>
      <c r="J554" s="554"/>
      <c r="K554" s="554"/>
      <c r="L554" s="554"/>
      <c r="M554" s="554"/>
      <c r="N554" s="554"/>
      <c r="O554" s="554"/>
      <c r="Q554" s="553"/>
      <c r="R554" s="553"/>
    </row>
    <row r="555" spans="1:20" s="552" customFormat="1" ht="9" hidden="1" customHeight="1">
      <c r="A555" s="561"/>
      <c r="B555" s="553"/>
      <c r="C555" s="553"/>
      <c r="E555" s="553"/>
      <c r="F555" s="553"/>
      <c r="G555" s="562"/>
      <c r="H555" s="553"/>
      <c r="I555" s="553"/>
      <c r="K555" s="553"/>
      <c r="L555" s="553"/>
      <c r="M555" s="562"/>
      <c r="N555" s="553"/>
      <c r="O555" s="553"/>
      <c r="Q555" s="553"/>
      <c r="R555" s="553"/>
      <c r="S555" s="552" t="s">
        <v>92</v>
      </c>
    </row>
    <row r="556" spans="1:20" s="552" customFormat="1" ht="7.5" hidden="1" customHeight="1"/>
  </sheetData>
  <sheetProtection sheet="1" objects="1" scenarios="1"/>
  <mergeCells count="16">
    <mergeCell ref="O6:O8"/>
    <mergeCell ref="P6:P8"/>
    <mergeCell ref="Q6:Q8"/>
    <mergeCell ref="R6:R8"/>
    <mergeCell ref="H6:H8"/>
    <mergeCell ref="I6:I8"/>
    <mergeCell ref="J6:J8"/>
    <mergeCell ref="K6:K8"/>
    <mergeCell ref="L6:L8"/>
    <mergeCell ref="N6:N8"/>
    <mergeCell ref="F6:F8"/>
    <mergeCell ref="A5:A8"/>
    <mergeCell ref="B6:B8"/>
    <mergeCell ref="C6:C8"/>
    <mergeCell ref="D6:D8"/>
    <mergeCell ref="E6:E8"/>
  </mergeCells>
  <hyperlinks>
    <hyperlink ref="R1" location="Índice!A1" display="Cuadro 8.1"/>
    <hyperlink ref="A554" r:id="rId1" display="Fuente: INEGI. Encuesta Nacional de Ocupación y Empleo. Consulta interactiva de indicadores estratégicos (Info-Laboral). En: www.inegi.org.mx (30 de agosto de 2016)."/>
  </hyperlinks>
  <printOptions horizontalCentered="1" verticalCentered="1"/>
  <pageMargins left="0.15748031496062992" right="0.15748031496062992" top="0.39370078740157483" bottom="0.19685039370078741" header="0" footer="0.19685039370078741"/>
  <pageSetup orientation="landscape" r:id="rId2"/>
  <headerFooter scaleWithDoc="0" alignWithMargins="0">
    <oddHeader>&amp;L&amp;"Arial,Normal"&amp;10&amp;K000080INEGI. Anuario estadístico y geográfico por entidad federativa 2019.</oddHeader>
  </headerFooter>
  <rowBreaks count="14" manualBreakCount="14">
    <brk id="46" max="17" man="1"/>
    <brk id="82" max="17" man="1"/>
    <brk id="118" max="17" man="1"/>
    <brk id="154" max="17" man="1"/>
    <brk id="190" max="16383" man="1"/>
    <brk id="226" max="16383" man="1"/>
    <brk id="262" max="17" man="1"/>
    <brk id="298" max="17" man="1"/>
    <brk id="334" max="17" man="1"/>
    <brk id="370" max="17" man="1"/>
    <brk id="406" max="17" man="1"/>
    <brk id="442" max="17" man="1"/>
    <brk id="478" max="17" man="1"/>
    <brk id="514" max="17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57"/>
  <sheetViews>
    <sheetView showGridLines="0" showRowColHeaders="0" zoomScale="130" zoomScaleNormal="130" workbookViewId="0">
      <pane xSplit="1" ySplit="10" topLeftCell="B11" activePane="bottomRight" state="frozen"/>
      <selection activeCell="AD1" sqref="AD1"/>
      <selection pane="topRight" activeCell="AD1" sqref="AD1"/>
      <selection pane="bottomLeft" activeCell="AD1" sqref="AD1"/>
      <selection pane="bottomRight"/>
    </sheetView>
  </sheetViews>
  <sheetFormatPr baseColWidth="10" defaultColWidth="0" defaultRowHeight="13.15" customHeight="1" zeroHeight="1"/>
  <cols>
    <col min="1" max="1" width="16.85546875" style="502" customWidth="1"/>
    <col min="2" max="2" width="6.85546875" style="545" customWidth="1"/>
    <col min="3" max="4" width="6.5703125" style="545" customWidth="1"/>
    <col min="5" max="5" width="6.7109375" style="502" customWidth="1"/>
    <col min="6" max="9" width="6" style="545" customWidth="1"/>
    <col min="10" max="10" width="1.42578125" style="502" customWidth="1"/>
    <col min="11" max="11" width="6.85546875" style="545" customWidth="1"/>
    <col min="12" max="12" width="6" style="545" customWidth="1"/>
    <col min="13" max="13" width="6.42578125" style="545" customWidth="1"/>
    <col min="14" max="14" width="6" style="502" customWidth="1"/>
    <col min="15" max="18" width="6" style="545" customWidth="1"/>
    <col min="19" max="19" width="1.28515625" style="502" customWidth="1"/>
    <col min="20" max="20" width="6.5703125" style="545" customWidth="1"/>
    <col min="21" max="22" width="6" style="545" customWidth="1"/>
    <col min="23" max="23" width="6" style="502" customWidth="1"/>
    <col min="24" max="27" width="6" style="545" customWidth="1"/>
    <col min="28" max="28" width="0.85546875" style="575" customWidth="1"/>
    <col min="29" max="29" width="5.7109375" style="575" hidden="1" customWidth="1"/>
    <col min="30" max="49" width="0" style="502" hidden="1" customWidth="1"/>
    <col min="50" max="16384" width="11.5703125" style="502" hidden="1"/>
  </cols>
  <sheetData>
    <row r="1" spans="1:49" s="496" customFormat="1" ht="12" customHeight="1">
      <c r="A1" s="491" t="s">
        <v>474</v>
      </c>
      <c r="B1" s="492"/>
      <c r="C1" s="492"/>
      <c r="D1" s="492"/>
      <c r="E1" s="492"/>
      <c r="F1" s="492"/>
      <c r="G1" s="492"/>
      <c r="H1" s="492"/>
      <c r="I1" s="493"/>
      <c r="J1" s="498"/>
      <c r="K1" s="492"/>
      <c r="L1" s="492"/>
      <c r="M1" s="492"/>
      <c r="N1" s="492"/>
      <c r="O1" s="492"/>
      <c r="P1" s="492"/>
      <c r="Q1" s="492"/>
      <c r="R1" s="493"/>
      <c r="S1" s="498"/>
      <c r="T1" s="492"/>
      <c r="U1" s="492"/>
      <c r="V1" s="492"/>
      <c r="W1" s="492"/>
      <c r="X1" s="492"/>
      <c r="Y1" s="492"/>
      <c r="Z1" s="492"/>
      <c r="AA1" s="494" t="s">
        <v>475</v>
      </c>
      <c r="AB1" s="495"/>
      <c r="AC1" s="495"/>
    </row>
    <row r="2" spans="1:49" s="496" customFormat="1" ht="12" customHeight="1">
      <c r="A2" s="497" t="s">
        <v>446</v>
      </c>
      <c r="B2" s="563"/>
      <c r="C2" s="564"/>
      <c r="D2" s="565"/>
      <c r="E2" s="565"/>
      <c r="F2" s="565"/>
      <c r="G2" s="565"/>
      <c r="H2" s="565"/>
      <c r="I2" s="565"/>
      <c r="K2" s="565"/>
      <c r="L2" s="492"/>
      <c r="M2" s="492"/>
      <c r="N2" s="492"/>
      <c r="O2" s="492"/>
      <c r="P2" s="492"/>
      <c r="Q2" s="492"/>
      <c r="R2" s="492"/>
      <c r="S2" s="560"/>
      <c r="T2" s="498"/>
      <c r="U2" s="492"/>
      <c r="V2" s="492"/>
      <c r="W2" s="492"/>
      <c r="X2" s="492"/>
      <c r="Y2" s="492"/>
      <c r="Z2" s="492"/>
      <c r="AA2" s="492"/>
      <c r="AB2" s="495"/>
      <c r="AC2" s="495"/>
    </row>
    <row r="3" spans="1:49" ht="3" customHeight="1">
      <c r="A3" s="500"/>
      <c r="B3" s="501"/>
      <c r="C3" s="501"/>
      <c r="D3" s="501"/>
      <c r="E3" s="501"/>
      <c r="F3" s="501"/>
      <c r="G3" s="501"/>
      <c r="H3" s="501"/>
      <c r="I3" s="501"/>
      <c r="J3" s="500"/>
      <c r="K3" s="501"/>
      <c r="L3" s="501"/>
      <c r="M3" s="501"/>
      <c r="N3" s="501"/>
      <c r="O3" s="501"/>
      <c r="P3" s="501"/>
      <c r="Q3" s="501"/>
      <c r="R3" s="501"/>
      <c r="S3" s="500"/>
      <c r="T3" s="501"/>
      <c r="U3" s="501"/>
      <c r="V3" s="501"/>
      <c r="W3" s="501"/>
      <c r="X3" s="501"/>
      <c r="Y3" s="501"/>
      <c r="Z3" s="501"/>
      <c r="AA3" s="501"/>
      <c r="AB3" s="566"/>
      <c r="AC3" s="566"/>
    </row>
    <row r="4" spans="1:49" ht="3" customHeight="1">
      <c r="A4" s="503"/>
      <c r="B4" s="504"/>
      <c r="C4" s="504"/>
      <c r="D4" s="504"/>
      <c r="E4" s="505"/>
      <c r="F4" s="505"/>
      <c r="G4" s="505"/>
      <c r="H4" s="505"/>
      <c r="I4" s="505"/>
      <c r="J4" s="503"/>
      <c r="K4" s="504"/>
      <c r="L4" s="504"/>
      <c r="M4" s="504"/>
      <c r="N4" s="505"/>
      <c r="O4" s="505"/>
      <c r="P4" s="505"/>
      <c r="Q4" s="505"/>
      <c r="R4" s="505"/>
      <c r="S4" s="503"/>
      <c r="T4" s="504"/>
      <c r="U4" s="504"/>
      <c r="V4" s="504"/>
      <c r="W4" s="505"/>
      <c r="X4" s="505"/>
      <c r="Y4" s="505"/>
      <c r="Z4" s="505"/>
      <c r="AA4" s="505"/>
      <c r="AB4" s="566"/>
      <c r="AC4" s="566"/>
    </row>
    <row r="5" spans="1:49" ht="9" customHeight="1">
      <c r="A5" s="726" t="s">
        <v>96</v>
      </c>
      <c r="B5" s="506" t="s">
        <v>34</v>
      </c>
      <c r="C5" s="506"/>
      <c r="D5" s="506"/>
      <c r="E5" s="506"/>
      <c r="F5" s="506"/>
      <c r="G5" s="506"/>
      <c r="H5" s="506"/>
      <c r="I5" s="506"/>
      <c r="J5" s="503"/>
      <c r="K5" s="506" t="s">
        <v>447</v>
      </c>
      <c r="L5" s="506"/>
      <c r="M5" s="506"/>
      <c r="N5" s="506"/>
      <c r="O5" s="506"/>
      <c r="P5" s="506"/>
      <c r="Q5" s="506"/>
      <c r="R5" s="506"/>
      <c r="S5" s="503"/>
      <c r="T5" s="506" t="s">
        <v>448</v>
      </c>
      <c r="U5" s="506"/>
      <c r="V5" s="506"/>
      <c r="W5" s="506"/>
      <c r="X5" s="506"/>
      <c r="Y5" s="506"/>
      <c r="Z5" s="506"/>
      <c r="AA5" s="506"/>
      <c r="AB5" s="566"/>
      <c r="AC5" s="566"/>
    </row>
    <row r="6" spans="1:49" s="510" customFormat="1" ht="9.9499999999999993" customHeight="1">
      <c r="A6" s="726"/>
      <c r="B6" s="725" t="s">
        <v>461</v>
      </c>
      <c r="C6" s="725" t="s">
        <v>476</v>
      </c>
      <c r="D6" s="725" t="s">
        <v>477</v>
      </c>
      <c r="E6" s="725" t="s">
        <v>478</v>
      </c>
      <c r="F6" s="725" t="s">
        <v>479</v>
      </c>
      <c r="G6" s="725" t="s">
        <v>480</v>
      </c>
      <c r="H6" s="725" t="s">
        <v>481</v>
      </c>
      <c r="I6" s="725" t="s">
        <v>482</v>
      </c>
      <c r="J6" s="700"/>
      <c r="K6" s="725" t="s">
        <v>461</v>
      </c>
      <c r="L6" s="725" t="s">
        <v>476</v>
      </c>
      <c r="M6" s="725" t="s">
        <v>477</v>
      </c>
      <c r="N6" s="725" t="s">
        <v>478</v>
      </c>
      <c r="O6" s="725" t="s">
        <v>479</v>
      </c>
      <c r="P6" s="725" t="s">
        <v>480</v>
      </c>
      <c r="Q6" s="725" t="s">
        <v>481</v>
      </c>
      <c r="R6" s="725" t="s">
        <v>482</v>
      </c>
      <c r="S6" s="700"/>
      <c r="T6" s="725" t="s">
        <v>461</v>
      </c>
      <c r="U6" s="725" t="s">
        <v>476</v>
      </c>
      <c r="V6" s="725" t="s">
        <v>477</v>
      </c>
      <c r="W6" s="725" t="s">
        <v>478</v>
      </c>
      <c r="X6" s="725" t="s">
        <v>479</v>
      </c>
      <c r="Y6" s="725" t="s">
        <v>480</v>
      </c>
      <c r="Z6" s="725" t="s">
        <v>481</v>
      </c>
      <c r="AA6" s="725" t="s">
        <v>482</v>
      </c>
      <c r="AB6" s="567"/>
      <c r="AC6" s="567"/>
    </row>
    <row r="7" spans="1:49" s="510" customFormat="1" ht="9" customHeight="1">
      <c r="A7" s="726"/>
      <c r="B7" s="725"/>
      <c r="C7" s="725"/>
      <c r="D7" s="725"/>
      <c r="E7" s="725"/>
      <c r="F7" s="725"/>
      <c r="G7" s="725"/>
      <c r="H7" s="725"/>
      <c r="I7" s="725"/>
      <c r="J7" s="700"/>
      <c r="K7" s="725"/>
      <c r="L7" s="725"/>
      <c r="M7" s="725"/>
      <c r="N7" s="725"/>
      <c r="O7" s="725"/>
      <c r="P7" s="725"/>
      <c r="Q7" s="725"/>
      <c r="R7" s="725"/>
      <c r="S7" s="700"/>
      <c r="T7" s="725"/>
      <c r="U7" s="725"/>
      <c r="V7" s="725"/>
      <c r="W7" s="725"/>
      <c r="X7" s="725"/>
      <c r="Y7" s="725"/>
      <c r="Z7" s="725"/>
      <c r="AA7" s="725"/>
      <c r="AB7" s="567"/>
      <c r="AC7" s="567"/>
    </row>
    <row r="8" spans="1:49" s="510" customFormat="1" ht="8.65" customHeight="1">
      <c r="A8" s="726"/>
      <c r="B8" s="725"/>
      <c r="C8" s="725"/>
      <c r="D8" s="725"/>
      <c r="E8" s="725"/>
      <c r="F8" s="725"/>
      <c r="G8" s="725"/>
      <c r="H8" s="725"/>
      <c r="I8" s="725"/>
      <c r="J8" s="700"/>
      <c r="K8" s="725"/>
      <c r="L8" s="725"/>
      <c r="M8" s="725"/>
      <c r="N8" s="725"/>
      <c r="O8" s="725"/>
      <c r="P8" s="725"/>
      <c r="Q8" s="725"/>
      <c r="R8" s="725"/>
      <c r="S8" s="700"/>
      <c r="T8" s="725"/>
      <c r="U8" s="725"/>
      <c r="V8" s="725"/>
      <c r="W8" s="725"/>
      <c r="X8" s="725"/>
      <c r="Y8" s="725"/>
      <c r="Z8" s="725"/>
      <c r="AA8" s="725"/>
      <c r="AB8" s="567"/>
      <c r="AC8" s="567"/>
    </row>
    <row r="9" spans="1:49" s="510" customFormat="1" ht="8.65" customHeight="1">
      <c r="A9" s="726"/>
      <c r="B9" s="702"/>
      <c r="C9" s="699"/>
      <c r="D9" s="725"/>
      <c r="E9" s="725"/>
      <c r="F9" s="725"/>
      <c r="G9" s="699"/>
      <c r="H9" s="699"/>
      <c r="I9" s="702"/>
      <c r="J9" s="700"/>
      <c r="K9" s="702"/>
      <c r="L9" s="699"/>
      <c r="M9" s="725"/>
      <c r="N9" s="725"/>
      <c r="O9" s="725"/>
      <c r="P9" s="699"/>
      <c r="Q9" s="699"/>
      <c r="R9" s="702"/>
      <c r="S9" s="700"/>
      <c r="T9" s="702"/>
      <c r="U9" s="699"/>
      <c r="V9" s="725"/>
      <c r="W9" s="725"/>
      <c r="X9" s="725"/>
      <c r="Y9" s="699"/>
      <c r="Z9" s="699"/>
      <c r="AA9" s="702"/>
      <c r="AB9" s="568"/>
      <c r="AC9" s="568"/>
    </row>
    <row r="10" spans="1:49" ht="3" customHeight="1">
      <c r="A10" s="500"/>
      <c r="B10" s="501"/>
      <c r="C10" s="501"/>
      <c r="D10" s="501"/>
      <c r="E10" s="501"/>
      <c r="F10" s="501"/>
      <c r="G10" s="501"/>
      <c r="H10" s="501"/>
      <c r="I10" s="501"/>
      <c r="J10" s="500"/>
      <c r="K10" s="501"/>
      <c r="L10" s="501"/>
      <c r="M10" s="501"/>
      <c r="N10" s="501"/>
      <c r="O10" s="501"/>
      <c r="P10" s="501"/>
      <c r="Q10" s="501"/>
      <c r="R10" s="501"/>
      <c r="S10" s="500"/>
      <c r="T10" s="501"/>
      <c r="U10" s="501"/>
      <c r="V10" s="501"/>
      <c r="W10" s="501"/>
      <c r="X10" s="501"/>
      <c r="Y10" s="501"/>
      <c r="Z10" s="501"/>
      <c r="AA10" s="501"/>
      <c r="AB10" s="566"/>
      <c r="AC10" s="566"/>
    </row>
    <row r="11" spans="1:49" ht="3" customHeight="1">
      <c r="A11" s="503"/>
      <c r="B11" s="512"/>
      <c r="C11" s="512"/>
      <c r="D11" s="512"/>
      <c r="E11" s="512"/>
      <c r="F11" s="512"/>
      <c r="G11" s="512"/>
      <c r="H11" s="512"/>
      <c r="I11" s="512"/>
      <c r="J11" s="503"/>
      <c r="K11" s="512"/>
      <c r="L11" s="512"/>
      <c r="M11" s="512"/>
      <c r="N11" s="512"/>
      <c r="O11" s="512"/>
      <c r="P11" s="512"/>
      <c r="Q11" s="512"/>
      <c r="R11" s="512"/>
      <c r="S11" s="503"/>
      <c r="T11" s="512"/>
      <c r="U11" s="512"/>
      <c r="V11" s="512"/>
      <c r="W11" s="512"/>
      <c r="X11" s="512"/>
      <c r="Y11" s="512"/>
      <c r="Z11" s="512"/>
      <c r="AA11" s="512"/>
      <c r="AB11" s="569"/>
      <c r="AC11" s="569"/>
    </row>
    <row r="12" spans="1:49" ht="9" customHeight="1">
      <c r="A12" s="513">
        <v>2005</v>
      </c>
      <c r="B12" s="512"/>
      <c r="C12" s="512"/>
      <c r="D12" s="512"/>
      <c r="E12" s="512"/>
      <c r="F12" s="512"/>
      <c r="G12" s="512"/>
      <c r="H12" s="512"/>
      <c r="I12" s="512"/>
      <c r="J12" s="515"/>
      <c r="K12" s="512"/>
      <c r="L12" s="514"/>
      <c r="M12" s="514"/>
      <c r="N12" s="514"/>
      <c r="O12" s="514"/>
      <c r="P12" s="514"/>
      <c r="Q12" s="514"/>
      <c r="R12" s="514"/>
      <c r="S12" s="515"/>
      <c r="T12" s="512"/>
      <c r="U12" s="514"/>
      <c r="V12" s="514"/>
      <c r="W12" s="514"/>
      <c r="X12" s="514"/>
      <c r="Y12" s="514"/>
      <c r="Z12" s="514"/>
      <c r="AA12" s="514"/>
      <c r="AB12" s="569"/>
      <c r="AC12" s="569"/>
    </row>
    <row r="13" spans="1:49" s="517" customFormat="1" ht="9" customHeight="1">
      <c r="A13" s="515" t="s">
        <v>44</v>
      </c>
      <c r="B13" s="514">
        <f t="shared" ref="B13:I13" si="0">SUM(B15:B46)</f>
        <v>41676868</v>
      </c>
      <c r="C13" s="514">
        <f t="shared" si="0"/>
        <v>6160432</v>
      </c>
      <c r="D13" s="514">
        <f t="shared" si="0"/>
        <v>9496991</v>
      </c>
      <c r="E13" s="514">
        <f t="shared" si="0"/>
        <v>8043009</v>
      </c>
      <c r="F13" s="514">
        <f t="shared" si="0"/>
        <v>7587080</v>
      </c>
      <c r="G13" s="514">
        <f t="shared" si="0"/>
        <v>4350347</v>
      </c>
      <c r="H13" s="514">
        <f t="shared" si="0"/>
        <v>3803312</v>
      </c>
      <c r="I13" s="514">
        <f t="shared" si="0"/>
        <v>2235697</v>
      </c>
      <c r="J13" s="515"/>
      <c r="K13" s="514">
        <f t="shared" ref="K13:R13" si="1">SUM(K15:K46)</f>
        <v>26379882</v>
      </c>
      <c r="L13" s="514">
        <f t="shared" si="1"/>
        <v>3022683</v>
      </c>
      <c r="M13" s="514">
        <f t="shared" si="1"/>
        <v>5538113</v>
      </c>
      <c r="N13" s="514">
        <f t="shared" si="1"/>
        <v>5508596</v>
      </c>
      <c r="O13" s="514">
        <f t="shared" si="1"/>
        <v>5436354</v>
      </c>
      <c r="P13" s="514">
        <f t="shared" si="1"/>
        <v>3169108</v>
      </c>
      <c r="Q13" s="514">
        <f t="shared" si="1"/>
        <v>2142112</v>
      </c>
      <c r="R13" s="514">
        <f t="shared" si="1"/>
        <v>1562916</v>
      </c>
      <c r="S13" s="515"/>
      <c r="T13" s="514">
        <f t="shared" ref="T13:AA13" si="2">SUM(T15:T46)</f>
        <v>15296986</v>
      </c>
      <c r="U13" s="514">
        <f t="shared" si="2"/>
        <v>3137749</v>
      </c>
      <c r="V13" s="514">
        <f t="shared" si="2"/>
        <v>3958878</v>
      </c>
      <c r="W13" s="514">
        <f t="shared" si="2"/>
        <v>2534413</v>
      </c>
      <c r="X13" s="514">
        <f t="shared" si="2"/>
        <v>2150726</v>
      </c>
      <c r="Y13" s="514">
        <f t="shared" si="2"/>
        <v>1181239</v>
      </c>
      <c r="Z13" s="514">
        <f t="shared" si="2"/>
        <v>1661200</v>
      </c>
      <c r="AA13" s="514">
        <f t="shared" si="2"/>
        <v>672781</v>
      </c>
      <c r="AB13" s="541"/>
      <c r="AC13" s="541"/>
      <c r="AD13" s="514"/>
      <c r="AE13" s="514"/>
      <c r="AF13" s="514"/>
      <c r="AG13" s="514"/>
      <c r="AH13" s="514"/>
      <c r="AI13" s="514"/>
      <c r="AJ13" s="514"/>
      <c r="AK13" s="514"/>
      <c r="AL13" s="514"/>
      <c r="AM13" s="514"/>
      <c r="AN13" s="514"/>
      <c r="AO13" s="514"/>
      <c r="AP13" s="514"/>
      <c r="AQ13" s="514"/>
      <c r="AR13" s="514"/>
      <c r="AS13" s="514"/>
      <c r="AT13" s="514"/>
      <c r="AU13" s="514"/>
      <c r="AV13" s="514"/>
      <c r="AW13" s="514"/>
    </row>
    <row r="14" spans="1:49" s="517" customFormat="1" ht="3" customHeight="1">
      <c r="A14" s="515"/>
      <c r="B14" s="514"/>
      <c r="C14" s="514"/>
      <c r="D14" s="514"/>
      <c r="E14" s="514"/>
      <c r="F14" s="514"/>
      <c r="G14" s="514"/>
      <c r="H14" s="514"/>
      <c r="I14" s="514"/>
      <c r="J14" s="515"/>
      <c r="K14" s="514"/>
      <c r="L14" s="514"/>
      <c r="M14" s="514"/>
      <c r="N14" s="514"/>
      <c r="O14" s="514"/>
      <c r="P14" s="514"/>
      <c r="Q14" s="514"/>
      <c r="R14" s="514"/>
      <c r="S14" s="515"/>
      <c r="T14" s="514"/>
      <c r="U14" s="514"/>
      <c r="V14" s="514"/>
      <c r="W14" s="514"/>
      <c r="X14" s="514"/>
      <c r="Y14" s="514"/>
      <c r="Z14" s="514"/>
      <c r="AA14" s="514"/>
      <c r="AB14" s="541"/>
      <c r="AC14" s="541"/>
    </row>
    <row r="15" spans="1:49" s="522" customFormat="1" ht="9" customHeight="1">
      <c r="A15" s="518" t="s">
        <v>45</v>
      </c>
      <c r="B15" s="520">
        <f>SUM(C15:I15)</f>
        <v>399617</v>
      </c>
      <c r="C15" s="520">
        <f t="shared" ref="C15:I46" si="3">SUM(L15,U15)</f>
        <v>29020</v>
      </c>
      <c r="D15" s="520">
        <f t="shared" si="3"/>
        <v>98277</v>
      </c>
      <c r="E15" s="520">
        <f t="shared" si="3"/>
        <v>88062</v>
      </c>
      <c r="F15" s="520">
        <f t="shared" si="3"/>
        <v>79512</v>
      </c>
      <c r="G15" s="520">
        <f t="shared" si="3"/>
        <v>41948</v>
      </c>
      <c r="H15" s="520">
        <f t="shared" si="3"/>
        <v>14582</v>
      </c>
      <c r="I15" s="520">
        <f t="shared" si="3"/>
        <v>48216</v>
      </c>
      <c r="J15" s="519"/>
      <c r="K15" s="519">
        <f t="shared" ref="K15:K46" si="4">SUM(L15:R15)</f>
        <v>250123</v>
      </c>
      <c r="L15" s="520">
        <v>11694</v>
      </c>
      <c r="M15" s="520">
        <v>52808</v>
      </c>
      <c r="N15" s="520">
        <v>60518</v>
      </c>
      <c r="O15" s="520">
        <v>57835</v>
      </c>
      <c r="P15" s="520">
        <v>29351</v>
      </c>
      <c r="Q15" s="520">
        <v>5618</v>
      </c>
      <c r="R15" s="520">
        <v>32299</v>
      </c>
      <c r="S15" s="519"/>
      <c r="T15" s="519">
        <f t="shared" ref="T15:T46" si="5">SUM(U15:AA15)</f>
        <v>149494</v>
      </c>
      <c r="U15" s="520">
        <v>17326</v>
      </c>
      <c r="V15" s="520">
        <v>45469</v>
      </c>
      <c r="W15" s="520">
        <v>27544</v>
      </c>
      <c r="X15" s="520">
        <v>21677</v>
      </c>
      <c r="Y15" s="520">
        <v>12597</v>
      </c>
      <c r="Z15" s="520">
        <v>8964</v>
      </c>
      <c r="AA15" s="520">
        <v>15917</v>
      </c>
      <c r="AB15" s="570"/>
      <c r="AC15" s="570"/>
    </row>
    <row r="16" spans="1:49" s="522" customFormat="1" ht="9" customHeight="1">
      <c r="A16" s="518" t="s">
        <v>46</v>
      </c>
      <c r="B16" s="520">
        <f t="shared" ref="B16:B46" si="6">SUM(C16:I16)</f>
        <v>1169009</v>
      </c>
      <c r="C16" s="520">
        <f t="shared" si="3"/>
        <v>20857</v>
      </c>
      <c r="D16" s="520">
        <f t="shared" si="3"/>
        <v>137221</v>
      </c>
      <c r="E16" s="520">
        <f t="shared" si="3"/>
        <v>277418</v>
      </c>
      <c r="F16" s="520">
        <f t="shared" si="3"/>
        <v>373370</v>
      </c>
      <c r="G16" s="520">
        <f t="shared" si="3"/>
        <v>239988</v>
      </c>
      <c r="H16" s="520">
        <f t="shared" si="3"/>
        <v>21608</v>
      </c>
      <c r="I16" s="520">
        <f t="shared" si="3"/>
        <v>98547</v>
      </c>
      <c r="J16" s="518"/>
      <c r="K16" s="519">
        <f t="shared" si="4"/>
        <v>759631</v>
      </c>
      <c r="L16" s="520">
        <v>9634</v>
      </c>
      <c r="M16" s="520">
        <v>61481</v>
      </c>
      <c r="N16" s="520">
        <v>158812</v>
      </c>
      <c r="O16" s="520">
        <v>272894</v>
      </c>
      <c r="P16" s="520">
        <v>177234</v>
      </c>
      <c r="Q16" s="520">
        <v>4150</v>
      </c>
      <c r="R16" s="520">
        <v>75426</v>
      </c>
      <c r="S16" s="519"/>
      <c r="T16" s="519">
        <f t="shared" si="5"/>
        <v>409378</v>
      </c>
      <c r="U16" s="520">
        <v>11223</v>
      </c>
      <c r="V16" s="520">
        <v>75740</v>
      </c>
      <c r="W16" s="520">
        <v>118606</v>
      </c>
      <c r="X16" s="520">
        <v>100476</v>
      </c>
      <c r="Y16" s="520">
        <v>62754</v>
      </c>
      <c r="Z16" s="520">
        <v>17458</v>
      </c>
      <c r="AA16" s="520">
        <v>23121</v>
      </c>
      <c r="AB16" s="532"/>
      <c r="AC16" s="532"/>
    </row>
    <row r="17" spans="1:29" s="522" customFormat="1" ht="9" customHeight="1">
      <c r="A17" s="518" t="s">
        <v>47</v>
      </c>
      <c r="B17" s="520">
        <f t="shared" si="6"/>
        <v>229425</v>
      </c>
      <c r="C17" s="520">
        <f t="shared" si="3"/>
        <v>11781</v>
      </c>
      <c r="D17" s="520">
        <f t="shared" si="3"/>
        <v>44365</v>
      </c>
      <c r="E17" s="520">
        <f t="shared" si="3"/>
        <v>47832</v>
      </c>
      <c r="F17" s="520">
        <f t="shared" si="3"/>
        <v>62700</v>
      </c>
      <c r="G17" s="520">
        <f t="shared" si="3"/>
        <v>47114</v>
      </c>
      <c r="H17" s="520">
        <f t="shared" si="3"/>
        <v>6614</v>
      </c>
      <c r="I17" s="520">
        <f t="shared" si="3"/>
        <v>9019</v>
      </c>
      <c r="J17" s="518"/>
      <c r="K17" s="519">
        <f t="shared" si="4"/>
        <v>150622</v>
      </c>
      <c r="L17" s="520">
        <v>5494</v>
      </c>
      <c r="M17" s="520">
        <v>25053</v>
      </c>
      <c r="N17" s="520">
        <v>31931</v>
      </c>
      <c r="O17" s="520">
        <v>45227</v>
      </c>
      <c r="P17" s="520">
        <v>34218</v>
      </c>
      <c r="Q17" s="520">
        <v>2155</v>
      </c>
      <c r="R17" s="520">
        <v>6544</v>
      </c>
      <c r="S17" s="519"/>
      <c r="T17" s="519">
        <f t="shared" si="5"/>
        <v>78803</v>
      </c>
      <c r="U17" s="520">
        <v>6287</v>
      </c>
      <c r="V17" s="520">
        <v>19312</v>
      </c>
      <c r="W17" s="520">
        <v>15901</v>
      </c>
      <c r="X17" s="520">
        <v>17473</v>
      </c>
      <c r="Y17" s="520">
        <v>12896</v>
      </c>
      <c r="Z17" s="520">
        <v>4459</v>
      </c>
      <c r="AA17" s="520">
        <v>2475</v>
      </c>
      <c r="AB17" s="532"/>
      <c r="AC17" s="532"/>
    </row>
    <row r="18" spans="1:29" s="522" customFormat="1" ht="9" customHeight="1">
      <c r="A18" s="523" t="s">
        <v>48</v>
      </c>
      <c r="B18" s="526">
        <f t="shared" si="6"/>
        <v>326183</v>
      </c>
      <c r="C18" s="526">
        <f t="shared" si="3"/>
        <v>77500</v>
      </c>
      <c r="D18" s="526">
        <f t="shared" si="3"/>
        <v>85247</v>
      </c>
      <c r="E18" s="526">
        <f t="shared" si="3"/>
        <v>41793</v>
      </c>
      <c r="F18" s="526">
        <f t="shared" si="3"/>
        <v>48932</v>
      </c>
      <c r="G18" s="526">
        <f t="shared" si="3"/>
        <v>40046</v>
      </c>
      <c r="H18" s="526">
        <f t="shared" si="3"/>
        <v>31216</v>
      </c>
      <c r="I18" s="527">
        <f t="shared" si="3"/>
        <v>1449</v>
      </c>
      <c r="J18" s="523"/>
      <c r="K18" s="524">
        <f t="shared" si="4"/>
        <v>211678</v>
      </c>
      <c r="L18" s="526">
        <v>42849</v>
      </c>
      <c r="M18" s="526">
        <v>54143</v>
      </c>
      <c r="N18" s="526">
        <v>28860</v>
      </c>
      <c r="O18" s="526">
        <v>35300</v>
      </c>
      <c r="P18" s="526">
        <v>30569</v>
      </c>
      <c r="Q18" s="526">
        <v>19147</v>
      </c>
      <c r="R18" s="527">
        <v>810</v>
      </c>
      <c r="S18" s="524"/>
      <c r="T18" s="524">
        <f t="shared" si="5"/>
        <v>114505</v>
      </c>
      <c r="U18" s="526">
        <v>34651</v>
      </c>
      <c r="V18" s="526">
        <v>31104</v>
      </c>
      <c r="W18" s="526">
        <v>12933</v>
      </c>
      <c r="X18" s="526">
        <v>13632</v>
      </c>
      <c r="Y18" s="526">
        <v>9477</v>
      </c>
      <c r="Z18" s="526">
        <v>12069</v>
      </c>
      <c r="AA18" s="527">
        <v>639</v>
      </c>
      <c r="AB18" s="532"/>
      <c r="AC18" s="532"/>
    </row>
    <row r="19" spans="1:29" s="522" customFormat="1" ht="9" customHeight="1">
      <c r="A19" s="528" t="s">
        <v>49</v>
      </c>
      <c r="B19" s="531">
        <f t="shared" si="6"/>
        <v>987332</v>
      </c>
      <c r="C19" s="531">
        <f t="shared" si="3"/>
        <v>88111</v>
      </c>
      <c r="D19" s="531">
        <f t="shared" si="3"/>
        <v>231134</v>
      </c>
      <c r="E19" s="531">
        <f t="shared" si="3"/>
        <v>247037</v>
      </c>
      <c r="F19" s="531">
        <f t="shared" si="3"/>
        <v>226031</v>
      </c>
      <c r="G19" s="531">
        <f t="shared" si="3"/>
        <v>142465</v>
      </c>
      <c r="H19" s="531">
        <f t="shared" si="3"/>
        <v>32202</v>
      </c>
      <c r="I19" s="531">
        <f t="shared" si="3"/>
        <v>20352</v>
      </c>
      <c r="J19" s="528"/>
      <c r="K19" s="529">
        <f t="shared" si="4"/>
        <v>642237</v>
      </c>
      <c r="L19" s="531">
        <v>42171</v>
      </c>
      <c r="M19" s="531">
        <v>139539</v>
      </c>
      <c r="N19" s="531">
        <v>165732</v>
      </c>
      <c r="O19" s="531">
        <v>163000</v>
      </c>
      <c r="P19" s="531">
        <v>103329</v>
      </c>
      <c r="Q19" s="531">
        <v>12729</v>
      </c>
      <c r="R19" s="531">
        <v>15737</v>
      </c>
      <c r="S19" s="529"/>
      <c r="T19" s="529">
        <f t="shared" si="5"/>
        <v>345095</v>
      </c>
      <c r="U19" s="531">
        <v>45940</v>
      </c>
      <c r="V19" s="531">
        <v>91595</v>
      </c>
      <c r="W19" s="531">
        <v>81305</v>
      </c>
      <c r="X19" s="531">
        <v>63031</v>
      </c>
      <c r="Y19" s="531">
        <v>39136</v>
      </c>
      <c r="Z19" s="531">
        <v>19473</v>
      </c>
      <c r="AA19" s="531">
        <v>4615</v>
      </c>
      <c r="AB19" s="529"/>
      <c r="AC19" s="529"/>
    </row>
    <row r="20" spans="1:29" s="522" customFormat="1" ht="9" customHeight="1">
      <c r="A20" s="528" t="s">
        <v>50</v>
      </c>
      <c r="B20" s="531">
        <f t="shared" si="6"/>
        <v>260211</v>
      </c>
      <c r="C20" s="531">
        <f t="shared" si="3"/>
        <v>31013</v>
      </c>
      <c r="D20" s="531">
        <f t="shared" si="3"/>
        <v>64172</v>
      </c>
      <c r="E20" s="531">
        <f t="shared" si="3"/>
        <v>49646</v>
      </c>
      <c r="F20" s="531">
        <f t="shared" si="3"/>
        <v>59206</v>
      </c>
      <c r="G20" s="531">
        <f t="shared" si="3"/>
        <v>35273</v>
      </c>
      <c r="H20" s="531">
        <f t="shared" si="3"/>
        <v>14566</v>
      </c>
      <c r="I20" s="531">
        <f t="shared" si="3"/>
        <v>6335</v>
      </c>
      <c r="J20" s="528"/>
      <c r="K20" s="529">
        <f t="shared" si="4"/>
        <v>157132</v>
      </c>
      <c r="L20" s="531">
        <v>10813</v>
      </c>
      <c r="M20" s="531">
        <v>32253</v>
      </c>
      <c r="N20" s="531">
        <v>36574</v>
      </c>
      <c r="O20" s="531">
        <v>42653</v>
      </c>
      <c r="P20" s="531">
        <v>25101</v>
      </c>
      <c r="Q20" s="531">
        <v>5385</v>
      </c>
      <c r="R20" s="531">
        <v>4353</v>
      </c>
      <c r="S20" s="529"/>
      <c r="T20" s="529">
        <f t="shared" si="5"/>
        <v>103079</v>
      </c>
      <c r="U20" s="531">
        <v>20200</v>
      </c>
      <c r="V20" s="531">
        <v>31919</v>
      </c>
      <c r="W20" s="531">
        <v>13072</v>
      </c>
      <c r="X20" s="531">
        <v>16553</v>
      </c>
      <c r="Y20" s="531">
        <v>10172</v>
      </c>
      <c r="Z20" s="531">
        <v>9181</v>
      </c>
      <c r="AA20" s="531">
        <v>1982</v>
      </c>
      <c r="AB20" s="529"/>
      <c r="AC20" s="529"/>
    </row>
    <row r="21" spans="1:29" s="522" customFormat="1" ht="9" customHeight="1">
      <c r="A21" s="528" t="s">
        <v>51</v>
      </c>
      <c r="B21" s="531">
        <f t="shared" si="6"/>
        <v>1645205</v>
      </c>
      <c r="C21" s="531">
        <f t="shared" si="3"/>
        <v>669236</v>
      </c>
      <c r="D21" s="531">
        <f t="shared" si="3"/>
        <v>345678</v>
      </c>
      <c r="E21" s="531">
        <f t="shared" si="3"/>
        <v>128421</v>
      </c>
      <c r="F21" s="531">
        <f t="shared" si="3"/>
        <v>141423</v>
      </c>
      <c r="G21" s="531">
        <f t="shared" si="3"/>
        <v>84087</v>
      </c>
      <c r="H21" s="531">
        <f t="shared" si="3"/>
        <v>270536</v>
      </c>
      <c r="I21" s="532">
        <f t="shared" si="3"/>
        <v>5824</v>
      </c>
      <c r="J21" s="528"/>
      <c r="K21" s="529">
        <f t="shared" si="4"/>
        <v>1149356</v>
      </c>
      <c r="L21" s="531">
        <v>457031</v>
      </c>
      <c r="M21" s="531">
        <v>253422</v>
      </c>
      <c r="N21" s="531">
        <v>98878</v>
      </c>
      <c r="O21" s="531">
        <v>93569</v>
      </c>
      <c r="P21" s="531">
        <v>56020</v>
      </c>
      <c r="Q21" s="531">
        <v>186289</v>
      </c>
      <c r="R21" s="532">
        <v>4147</v>
      </c>
      <c r="S21" s="529"/>
      <c r="T21" s="529">
        <f t="shared" si="5"/>
        <v>495849</v>
      </c>
      <c r="U21" s="531">
        <v>212205</v>
      </c>
      <c r="V21" s="531">
        <v>92256</v>
      </c>
      <c r="W21" s="531">
        <v>29543</v>
      </c>
      <c r="X21" s="531">
        <v>47854</v>
      </c>
      <c r="Y21" s="531">
        <v>28067</v>
      </c>
      <c r="Z21" s="531">
        <v>84247</v>
      </c>
      <c r="AA21" s="532">
        <v>1677</v>
      </c>
      <c r="AB21" s="532"/>
      <c r="AC21" s="532"/>
    </row>
    <row r="22" spans="1:29" s="522" customFormat="1" ht="9" customHeight="1">
      <c r="A22" s="523" t="s">
        <v>52</v>
      </c>
      <c r="B22" s="526">
        <f t="shared" si="6"/>
        <v>1286648</v>
      </c>
      <c r="C22" s="526">
        <f t="shared" si="3"/>
        <v>46200</v>
      </c>
      <c r="D22" s="526">
        <f t="shared" si="3"/>
        <v>281095</v>
      </c>
      <c r="E22" s="526">
        <f t="shared" si="3"/>
        <v>336874</v>
      </c>
      <c r="F22" s="526">
        <f t="shared" si="3"/>
        <v>265827</v>
      </c>
      <c r="G22" s="526">
        <f t="shared" si="3"/>
        <v>187338</v>
      </c>
      <c r="H22" s="526">
        <f t="shared" si="3"/>
        <v>71909</v>
      </c>
      <c r="I22" s="526">
        <f t="shared" si="3"/>
        <v>97405</v>
      </c>
      <c r="J22" s="523"/>
      <c r="K22" s="524">
        <f t="shared" si="4"/>
        <v>844239</v>
      </c>
      <c r="L22" s="526">
        <v>23577</v>
      </c>
      <c r="M22" s="526">
        <v>145668</v>
      </c>
      <c r="N22" s="526">
        <v>218522</v>
      </c>
      <c r="O22" s="526">
        <v>190709</v>
      </c>
      <c r="P22" s="526">
        <v>150420</v>
      </c>
      <c r="Q22" s="526">
        <v>47870</v>
      </c>
      <c r="R22" s="526">
        <v>67473</v>
      </c>
      <c r="S22" s="524"/>
      <c r="T22" s="524">
        <f t="shared" si="5"/>
        <v>442409</v>
      </c>
      <c r="U22" s="526">
        <v>22623</v>
      </c>
      <c r="V22" s="526">
        <v>135427</v>
      </c>
      <c r="W22" s="526">
        <v>118352</v>
      </c>
      <c r="X22" s="526">
        <v>75118</v>
      </c>
      <c r="Y22" s="526">
        <v>36918</v>
      </c>
      <c r="Z22" s="526">
        <v>24039</v>
      </c>
      <c r="AA22" s="526">
        <v>29932</v>
      </c>
      <c r="AB22" s="532"/>
      <c r="AC22" s="532"/>
    </row>
    <row r="23" spans="1:29" s="522" customFormat="1" ht="9" customHeight="1">
      <c r="A23" s="528" t="s">
        <v>53</v>
      </c>
      <c r="B23" s="531">
        <f t="shared" si="6"/>
        <v>3900326</v>
      </c>
      <c r="C23" s="531">
        <f t="shared" si="3"/>
        <v>314482</v>
      </c>
      <c r="D23" s="531">
        <f t="shared" si="3"/>
        <v>872290</v>
      </c>
      <c r="E23" s="531">
        <f t="shared" si="3"/>
        <v>921708</v>
      </c>
      <c r="F23" s="531">
        <f t="shared" si="3"/>
        <v>840177</v>
      </c>
      <c r="G23" s="531">
        <f t="shared" si="3"/>
        <v>561412</v>
      </c>
      <c r="H23" s="531">
        <f t="shared" si="3"/>
        <v>135979</v>
      </c>
      <c r="I23" s="531">
        <f t="shared" si="3"/>
        <v>254278</v>
      </c>
      <c r="J23" s="528"/>
      <c r="K23" s="529">
        <f t="shared" si="4"/>
        <v>2269308</v>
      </c>
      <c r="L23" s="531">
        <v>120318</v>
      </c>
      <c r="M23" s="531">
        <v>451390</v>
      </c>
      <c r="N23" s="531">
        <v>553575</v>
      </c>
      <c r="O23" s="531">
        <v>563038</v>
      </c>
      <c r="P23" s="531">
        <v>377115</v>
      </c>
      <c r="Q23" s="531">
        <v>46762</v>
      </c>
      <c r="R23" s="531">
        <v>157110</v>
      </c>
      <c r="S23" s="529"/>
      <c r="T23" s="529">
        <f t="shared" si="5"/>
        <v>1631018</v>
      </c>
      <c r="U23" s="531">
        <v>194164</v>
      </c>
      <c r="V23" s="531">
        <v>420900</v>
      </c>
      <c r="W23" s="531">
        <v>368133</v>
      </c>
      <c r="X23" s="531">
        <v>277139</v>
      </c>
      <c r="Y23" s="531">
        <v>184297</v>
      </c>
      <c r="Z23" s="531">
        <v>89217</v>
      </c>
      <c r="AA23" s="531">
        <v>97168</v>
      </c>
      <c r="AB23" s="532"/>
      <c r="AC23" s="532"/>
    </row>
    <row r="24" spans="1:29" s="522" customFormat="1" ht="9" customHeight="1">
      <c r="A24" s="528" t="s">
        <v>54</v>
      </c>
      <c r="B24" s="531">
        <f t="shared" si="6"/>
        <v>559319</v>
      </c>
      <c r="C24" s="531">
        <f t="shared" si="3"/>
        <v>84166</v>
      </c>
      <c r="D24" s="531">
        <f t="shared" si="3"/>
        <v>153922</v>
      </c>
      <c r="E24" s="531">
        <f t="shared" si="3"/>
        <v>112709</v>
      </c>
      <c r="F24" s="531">
        <f t="shared" si="3"/>
        <v>106367</v>
      </c>
      <c r="G24" s="531">
        <f t="shared" si="3"/>
        <v>45962</v>
      </c>
      <c r="H24" s="531">
        <f t="shared" si="3"/>
        <v>53508</v>
      </c>
      <c r="I24" s="532">
        <f t="shared" si="3"/>
        <v>2685</v>
      </c>
      <c r="J24" s="528"/>
      <c r="K24" s="529">
        <f t="shared" si="4"/>
        <v>373460</v>
      </c>
      <c r="L24" s="531">
        <v>45951</v>
      </c>
      <c r="M24" s="531">
        <v>96372</v>
      </c>
      <c r="N24" s="531">
        <v>81343</v>
      </c>
      <c r="O24" s="531">
        <v>70983</v>
      </c>
      <c r="P24" s="531">
        <v>34706</v>
      </c>
      <c r="Q24" s="531">
        <v>41738</v>
      </c>
      <c r="R24" s="532">
        <v>2367</v>
      </c>
      <c r="S24" s="529"/>
      <c r="T24" s="529">
        <f t="shared" si="5"/>
        <v>185859</v>
      </c>
      <c r="U24" s="531">
        <v>38215</v>
      </c>
      <c r="V24" s="531">
        <v>57550</v>
      </c>
      <c r="W24" s="531">
        <v>31366</v>
      </c>
      <c r="X24" s="531">
        <v>35384</v>
      </c>
      <c r="Y24" s="531">
        <v>11256</v>
      </c>
      <c r="Z24" s="531">
        <v>11770</v>
      </c>
      <c r="AA24" s="532">
        <v>318</v>
      </c>
      <c r="AB24" s="532"/>
      <c r="AC24" s="532"/>
    </row>
    <row r="25" spans="1:29" s="522" customFormat="1" ht="9" customHeight="1">
      <c r="A25" s="528" t="s">
        <v>55</v>
      </c>
      <c r="B25" s="531">
        <f t="shared" si="6"/>
        <v>1878376</v>
      </c>
      <c r="C25" s="531">
        <f t="shared" si="3"/>
        <v>223770</v>
      </c>
      <c r="D25" s="531">
        <f t="shared" si="3"/>
        <v>453698</v>
      </c>
      <c r="E25" s="531">
        <f t="shared" si="3"/>
        <v>408270</v>
      </c>
      <c r="F25" s="531">
        <f t="shared" si="3"/>
        <v>377821</v>
      </c>
      <c r="G25" s="531">
        <f t="shared" si="3"/>
        <v>160249</v>
      </c>
      <c r="H25" s="531">
        <f t="shared" si="3"/>
        <v>151006</v>
      </c>
      <c r="I25" s="531">
        <f t="shared" si="3"/>
        <v>103562</v>
      </c>
      <c r="J25" s="528"/>
      <c r="K25" s="529">
        <f t="shared" si="4"/>
        <v>1168007</v>
      </c>
      <c r="L25" s="531">
        <v>85756</v>
      </c>
      <c r="M25" s="531">
        <v>252672</v>
      </c>
      <c r="N25" s="531">
        <v>280060</v>
      </c>
      <c r="O25" s="531">
        <v>283629</v>
      </c>
      <c r="P25" s="531">
        <v>122132</v>
      </c>
      <c r="Q25" s="531">
        <v>64688</v>
      </c>
      <c r="R25" s="531">
        <v>79070</v>
      </c>
      <c r="S25" s="529"/>
      <c r="T25" s="529">
        <f t="shared" si="5"/>
        <v>710369</v>
      </c>
      <c r="U25" s="531">
        <v>138014</v>
      </c>
      <c r="V25" s="531">
        <v>201026</v>
      </c>
      <c r="W25" s="531">
        <v>128210</v>
      </c>
      <c r="X25" s="531">
        <v>94192</v>
      </c>
      <c r="Y25" s="531">
        <v>38117</v>
      </c>
      <c r="Z25" s="531">
        <v>86318</v>
      </c>
      <c r="AA25" s="531">
        <v>24492</v>
      </c>
      <c r="AB25" s="529"/>
      <c r="AC25" s="529"/>
    </row>
    <row r="26" spans="1:29" s="522" customFormat="1" ht="9" customHeight="1">
      <c r="A26" s="523" t="s">
        <v>56</v>
      </c>
      <c r="B26" s="526">
        <f t="shared" si="6"/>
        <v>1120873</v>
      </c>
      <c r="C26" s="526">
        <f t="shared" si="3"/>
        <v>184677</v>
      </c>
      <c r="D26" s="526">
        <f t="shared" si="3"/>
        <v>241053</v>
      </c>
      <c r="E26" s="526">
        <f t="shared" si="3"/>
        <v>174164</v>
      </c>
      <c r="F26" s="526">
        <f t="shared" si="3"/>
        <v>169986</v>
      </c>
      <c r="G26" s="526">
        <f t="shared" si="3"/>
        <v>65846</v>
      </c>
      <c r="H26" s="526">
        <f t="shared" si="3"/>
        <v>261040</v>
      </c>
      <c r="I26" s="526">
        <f t="shared" si="3"/>
        <v>24107</v>
      </c>
      <c r="J26" s="523"/>
      <c r="K26" s="524">
        <f t="shared" si="4"/>
        <v>708538</v>
      </c>
      <c r="L26" s="526">
        <v>58459</v>
      </c>
      <c r="M26" s="526">
        <v>152370</v>
      </c>
      <c r="N26" s="526">
        <v>122897</v>
      </c>
      <c r="O26" s="526">
        <v>115856</v>
      </c>
      <c r="P26" s="526">
        <v>43295</v>
      </c>
      <c r="Q26" s="526">
        <v>200067</v>
      </c>
      <c r="R26" s="526">
        <v>15594</v>
      </c>
      <c r="S26" s="524"/>
      <c r="T26" s="524">
        <f t="shared" si="5"/>
        <v>412335</v>
      </c>
      <c r="U26" s="526">
        <v>126218</v>
      </c>
      <c r="V26" s="526">
        <v>88683</v>
      </c>
      <c r="W26" s="526">
        <v>51267</v>
      </c>
      <c r="X26" s="526">
        <v>54130</v>
      </c>
      <c r="Y26" s="526">
        <v>22551</v>
      </c>
      <c r="Z26" s="526">
        <v>60973</v>
      </c>
      <c r="AA26" s="526">
        <v>8513</v>
      </c>
      <c r="AB26" s="532"/>
      <c r="AC26" s="532"/>
    </row>
    <row r="27" spans="1:29" s="522" customFormat="1" ht="9" customHeight="1">
      <c r="A27" s="528" t="s">
        <v>57</v>
      </c>
      <c r="B27" s="531">
        <f t="shared" si="6"/>
        <v>969973</v>
      </c>
      <c r="C27" s="531">
        <f t="shared" si="3"/>
        <v>220709</v>
      </c>
      <c r="D27" s="531">
        <f t="shared" si="3"/>
        <v>235950</v>
      </c>
      <c r="E27" s="531">
        <f t="shared" si="3"/>
        <v>145002</v>
      </c>
      <c r="F27" s="531">
        <f t="shared" si="3"/>
        <v>131613</v>
      </c>
      <c r="G27" s="531">
        <f t="shared" si="3"/>
        <v>74850</v>
      </c>
      <c r="H27" s="531">
        <f t="shared" si="3"/>
        <v>152613</v>
      </c>
      <c r="I27" s="531">
        <f t="shared" si="3"/>
        <v>9236</v>
      </c>
      <c r="J27" s="528"/>
      <c r="K27" s="529">
        <f t="shared" si="4"/>
        <v>613678</v>
      </c>
      <c r="L27" s="531">
        <v>113205</v>
      </c>
      <c r="M27" s="531">
        <v>137938</v>
      </c>
      <c r="N27" s="531">
        <v>109122</v>
      </c>
      <c r="O27" s="531">
        <v>95886</v>
      </c>
      <c r="P27" s="531">
        <v>56364</v>
      </c>
      <c r="Q27" s="531">
        <v>96495</v>
      </c>
      <c r="R27" s="531">
        <v>4668</v>
      </c>
      <c r="S27" s="529"/>
      <c r="T27" s="529">
        <f t="shared" si="5"/>
        <v>356295</v>
      </c>
      <c r="U27" s="531">
        <v>107504</v>
      </c>
      <c r="V27" s="531">
        <v>98012</v>
      </c>
      <c r="W27" s="531">
        <v>35880</v>
      </c>
      <c r="X27" s="531">
        <v>35727</v>
      </c>
      <c r="Y27" s="531">
        <v>18486</v>
      </c>
      <c r="Z27" s="531">
        <v>56118</v>
      </c>
      <c r="AA27" s="531">
        <v>4568</v>
      </c>
      <c r="AB27" s="532"/>
      <c r="AC27" s="532"/>
    </row>
    <row r="28" spans="1:29" s="522" customFormat="1" ht="9" customHeight="1">
      <c r="A28" s="528" t="s">
        <v>58</v>
      </c>
      <c r="B28" s="531">
        <f t="shared" si="6"/>
        <v>2825724</v>
      </c>
      <c r="C28" s="531">
        <f t="shared" si="3"/>
        <v>271498</v>
      </c>
      <c r="D28" s="531">
        <f t="shared" si="3"/>
        <v>462922</v>
      </c>
      <c r="E28" s="531">
        <f t="shared" si="3"/>
        <v>546272</v>
      </c>
      <c r="F28" s="531">
        <f t="shared" si="3"/>
        <v>479073</v>
      </c>
      <c r="G28" s="531">
        <f t="shared" si="3"/>
        <v>276802</v>
      </c>
      <c r="H28" s="531">
        <f t="shared" si="3"/>
        <v>237073</v>
      </c>
      <c r="I28" s="532">
        <f t="shared" si="3"/>
        <v>552084</v>
      </c>
      <c r="J28" s="528"/>
      <c r="K28" s="529">
        <f t="shared" si="4"/>
        <v>1741816</v>
      </c>
      <c r="L28" s="531">
        <v>96459</v>
      </c>
      <c r="M28" s="531">
        <v>231349</v>
      </c>
      <c r="N28" s="531">
        <v>356687</v>
      </c>
      <c r="O28" s="531">
        <v>358664</v>
      </c>
      <c r="P28" s="531">
        <v>201077</v>
      </c>
      <c r="Q28" s="531">
        <v>111988</v>
      </c>
      <c r="R28" s="532">
        <v>385592</v>
      </c>
      <c r="S28" s="529"/>
      <c r="T28" s="529">
        <f t="shared" si="5"/>
        <v>1083908</v>
      </c>
      <c r="U28" s="531">
        <v>175039</v>
      </c>
      <c r="V28" s="531">
        <v>231573</v>
      </c>
      <c r="W28" s="531">
        <v>189585</v>
      </c>
      <c r="X28" s="531">
        <v>120409</v>
      </c>
      <c r="Y28" s="531">
        <v>75725</v>
      </c>
      <c r="Z28" s="531">
        <v>125085</v>
      </c>
      <c r="AA28" s="532">
        <v>166492</v>
      </c>
      <c r="AB28" s="532"/>
      <c r="AC28" s="532"/>
    </row>
    <row r="29" spans="1:29" s="522" customFormat="1" ht="9" customHeight="1">
      <c r="A29" s="528" t="s">
        <v>59</v>
      </c>
      <c r="B29" s="531">
        <f t="shared" si="6"/>
        <v>5410942</v>
      </c>
      <c r="C29" s="531">
        <f t="shared" si="3"/>
        <v>644314</v>
      </c>
      <c r="D29" s="531">
        <f t="shared" si="3"/>
        <v>1384143</v>
      </c>
      <c r="E29" s="531">
        <f t="shared" si="3"/>
        <v>1295587</v>
      </c>
      <c r="F29" s="531">
        <f t="shared" si="3"/>
        <v>1020075</v>
      </c>
      <c r="G29" s="531">
        <f t="shared" si="3"/>
        <v>456090</v>
      </c>
      <c r="H29" s="531">
        <f t="shared" si="3"/>
        <v>320654</v>
      </c>
      <c r="I29" s="531">
        <f t="shared" si="3"/>
        <v>290079</v>
      </c>
      <c r="J29" s="528"/>
      <c r="K29" s="529">
        <f t="shared" si="4"/>
        <v>3503229</v>
      </c>
      <c r="L29" s="531">
        <v>311229</v>
      </c>
      <c r="M29" s="531">
        <v>811586</v>
      </c>
      <c r="N29" s="531">
        <v>960990</v>
      </c>
      <c r="O29" s="531">
        <v>729978</v>
      </c>
      <c r="P29" s="531">
        <v>334727</v>
      </c>
      <c r="Q29" s="531">
        <v>141264</v>
      </c>
      <c r="R29" s="531">
        <v>213455</v>
      </c>
      <c r="S29" s="529"/>
      <c r="T29" s="529">
        <f t="shared" si="5"/>
        <v>1907713</v>
      </c>
      <c r="U29" s="531">
        <v>333085</v>
      </c>
      <c r="V29" s="531">
        <v>572557</v>
      </c>
      <c r="W29" s="531">
        <v>334597</v>
      </c>
      <c r="X29" s="531">
        <v>290097</v>
      </c>
      <c r="Y29" s="531">
        <v>121363</v>
      </c>
      <c r="Z29" s="531">
        <v>179390</v>
      </c>
      <c r="AA29" s="531">
        <v>76624</v>
      </c>
      <c r="AB29" s="532"/>
      <c r="AC29" s="532"/>
    </row>
    <row r="30" spans="1:29" s="522" customFormat="1" ht="9" customHeight="1">
      <c r="A30" s="523" t="s">
        <v>60</v>
      </c>
      <c r="B30" s="526">
        <f t="shared" si="6"/>
        <v>1601936</v>
      </c>
      <c r="C30" s="526">
        <f t="shared" si="3"/>
        <v>257289</v>
      </c>
      <c r="D30" s="526">
        <f t="shared" si="3"/>
        <v>424675</v>
      </c>
      <c r="E30" s="526">
        <f t="shared" si="3"/>
        <v>278342</v>
      </c>
      <c r="F30" s="526">
        <f t="shared" si="3"/>
        <v>305817</v>
      </c>
      <c r="G30" s="526">
        <f t="shared" si="3"/>
        <v>115867</v>
      </c>
      <c r="H30" s="526">
        <f t="shared" si="3"/>
        <v>209607</v>
      </c>
      <c r="I30" s="527">
        <f t="shared" si="3"/>
        <v>10339</v>
      </c>
      <c r="J30" s="523"/>
      <c r="K30" s="524">
        <f t="shared" si="4"/>
        <v>971632</v>
      </c>
      <c r="L30" s="526">
        <v>110790</v>
      </c>
      <c r="M30" s="526">
        <v>242373</v>
      </c>
      <c r="N30" s="526">
        <v>205222</v>
      </c>
      <c r="O30" s="526">
        <v>217362</v>
      </c>
      <c r="P30" s="526">
        <v>88978</v>
      </c>
      <c r="Q30" s="526">
        <v>98214</v>
      </c>
      <c r="R30" s="527">
        <v>8693</v>
      </c>
      <c r="S30" s="524"/>
      <c r="T30" s="524">
        <f t="shared" si="5"/>
        <v>630304</v>
      </c>
      <c r="U30" s="526">
        <v>146499</v>
      </c>
      <c r="V30" s="526">
        <v>182302</v>
      </c>
      <c r="W30" s="526">
        <v>73120</v>
      </c>
      <c r="X30" s="526">
        <v>88455</v>
      </c>
      <c r="Y30" s="526">
        <v>26889</v>
      </c>
      <c r="Z30" s="526">
        <v>111393</v>
      </c>
      <c r="AA30" s="527">
        <v>1646</v>
      </c>
      <c r="AB30" s="532"/>
      <c r="AC30" s="532"/>
    </row>
    <row r="31" spans="1:29" s="522" customFormat="1" ht="9" customHeight="1">
      <c r="A31" s="528" t="s">
        <v>61</v>
      </c>
      <c r="B31" s="531">
        <f t="shared" si="6"/>
        <v>668632</v>
      </c>
      <c r="C31" s="531">
        <f t="shared" si="3"/>
        <v>91945</v>
      </c>
      <c r="D31" s="531">
        <f t="shared" si="3"/>
        <v>141015</v>
      </c>
      <c r="E31" s="531">
        <f t="shared" si="3"/>
        <v>121770</v>
      </c>
      <c r="F31" s="531">
        <f t="shared" si="3"/>
        <v>99901</v>
      </c>
      <c r="G31" s="531">
        <f t="shared" si="3"/>
        <v>36295</v>
      </c>
      <c r="H31" s="531">
        <f t="shared" si="3"/>
        <v>47225</v>
      </c>
      <c r="I31" s="531">
        <f t="shared" si="3"/>
        <v>130481</v>
      </c>
      <c r="J31" s="528"/>
      <c r="K31" s="529">
        <f t="shared" si="4"/>
        <v>403404</v>
      </c>
      <c r="L31" s="531">
        <v>34366</v>
      </c>
      <c r="M31" s="531">
        <v>78455</v>
      </c>
      <c r="N31" s="531">
        <v>84422</v>
      </c>
      <c r="O31" s="531">
        <v>72737</v>
      </c>
      <c r="P31" s="531">
        <v>25816</v>
      </c>
      <c r="Q31" s="531">
        <v>22093</v>
      </c>
      <c r="R31" s="531">
        <v>85515</v>
      </c>
      <c r="S31" s="529"/>
      <c r="T31" s="529">
        <f t="shared" si="5"/>
        <v>265228</v>
      </c>
      <c r="U31" s="531">
        <v>57579</v>
      </c>
      <c r="V31" s="531">
        <v>62560</v>
      </c>
      <c r="W31" s="531">
        <v>37348</v>
      </c>
      <c r="X31" s="531">
        <v>27164</v>
      </c>
      <c r="Y31" s="531">
        <v>10479</v>
      </c>
      <c r="Z31" s="531">
        <v>25132</v>
      </c>
      <c r="AA31" s="531">
        <v>44966</v>
      </c>
      <c r="AB31" s="532"/>
      <c r="AC31" s="532"/>
    </row>
    <row r="32" spans="1:29" s="522" customFormat="1" ht="9" customHeight="1">
      <c r="A32" s="528" t="s">
        <v>62</v>
      </c>
      <c r="B32" s="531">
        <f t="shared" si="6"/>
        <v>413418</v>
      </c>
      <c r="C32" s="531">
        <f t="shared" si="3"/>
        <v>80289</v>
      </c>
      <c r="D32" s="531">
        <f t="shared" si="3"/>
        <v>98841</v>
      </c>
      <c r="E32" s="531">
        <f t="shared" si="3"/>
        <v>71331</v>
      </c>
      <c r="F32" s="531">
        <f t="shared" si="3"/>
        <v>71669</v>
      </c>
      <c r="G32" s="531">
        <f t="shared" si="3"/>
        <v>36218</v>
      </c>
      <c r="H32" s="531">
        <f t="shared" si="3"/>
        <v>36870</v>
      </c>
      <c r="I32" s="531">
        <f t="shared" si="3"/>
        <v>18200</v>
      </c>
      <c r="J32" s="528"/>
      <c r="K32" s="529">
        <f t="shared" si="4"/>
        <v>255059</v>
      </c>
      <c r="L32" s="531">
        <v>37175</v>
      </c>
      <c r="M32" s="531">
        <v>59591</v>
      </c>
      <c r="N32" s="531">
        <v>51296</v>
      </c>
      <c r="O32" s="531">
        <v>50244</v>
      </c>
      <c r="P32" s="531">
        <v>25365</v>
      </c>
      <c r="Q32" s="531">
        <v>19997</v>
      </c>
      <c r="R32" s="531">
        <v>11391</v>
      </c>
      <c r="S32" s="529"/>
      <c r="T32" s="529">
        <f t="shared" si="5"/>
        <v>158359</v>
      </c>
      <c r="U32" s="531">
        <v>43114</v>
      </c>
      <c r="V32" s="531">
        <v>39250</v>
      </c>
      <c r="W32" s="531">
        <v>20035</v>
      </c>
      <c r="X32" s="531">
        <v>21425</v>
      </c>
      <c r="Y32" s="531">
        <v>10853</v>
      </c>
      <c r="Z32" s="531">
        <v>16873</v>
      </c>
      <c r="AA32" s="531">
        <v>6809</v>
      </c>
      <c r="AB32" s="532"/>
      <c r="AC32" s="532"/>
    </row>
    <row r="33" spans="1:29" s="522" customFormat="1" ht="9" customHeight="1">
      <c r="A33" s="528" t="s">
        <v>63</v>
      </c>
      <c r="B33" s="531">
        <f t="shared" si="6"/>
        <v>1827821</v>
      </c>
      <c r="C33" s="531">
        <f t="shared" si="3"/>
        <v>115804</v>
      </c>
      <c r="D33" s="531">
        <f t="shared" si="3"/>
        <v>238042</v>
      </c>
      <c r="E33" s="531">
        <f t="shared" si="3"/>
        <v>448073</v>
      </c>
      <c r="F33" s="531">
        <f t="shared" si="3"/>
        <v>501517</v>
      </c>
      <c r="G33" s="531">
        <f t="shared" si="3"/>
        <v>345038</v>
      </c>
      <c r="H33" s="531">
        <f t="shared" si="3"/>
        <v>71150</v>
      </c>
      <c r="I33" s="531">
        <f t="shared" si="3"/>
        <v>108197</v>
      </c>
      <c r="J33" s="528"/>
      <c r="K33" s="529">
        <f t="shared" si="4"/>
        <v>1180942</v>
      </c>
      <c r="L33" s="531">
        <v>41844</v>
      </c>
      <c r="M33" s="531">
        <v>128007</v>
      </c>
      <c r="N33" s="531">
        <v>279619</v>
      </c>
      <c r="O33" s="531">
        <v>376948</v>
      </c>
      <c r="P33" s="531">
        <v>255155</v>
      </c>
      <c r="Q33" s="531">
        <v>30026</v>
      </c>
      <c r="R33" s="531">
        <v>69343</v>
      </c>
      <c r="S33" s="529"/>
      <c r="T33" s="529">
        <f t="shared" si="5"/>
        <v>646879</v>
      </c>
      <c r="U33" s="531">
        <v>73960</v>
      </c>
      <c r="V33" s="531">
        <v>110035</v>
      </c>
      <c r="W33" s="531">
        <v>168454</v>
      </c>
      <c r="X33" s="531">
        <v>124569</v>
      </c>
      <c r="Y33" s="531">
        <v>89883</v>
      </c>
      <c r="Z33" s="531">
        <v>41124</v>
      </c>
      <c r="AA33" s="531">
        <v>38854</v>
      </c>
      <c r="AB33" s="532"/>
      <c r="AC33" s="532"/>
    </row>
    <row r="34" spans="1:29" s="522" customFormat="1" ht="9" customHeight="1">
      <c r="A34" s="523" t="s">
        <v>64</v>
      </c>
      <c r="B34" s="526">
        <f t="shared" si="6"/>
        <v>1466328</v>
      </c>
      <c r="C34" s="526">
        <f t="shared" si="3"/>
        <v>414534</v>
      </c>
      <c r="D34" s="526">
        <f t="shared" si="3"/>
        <v>272748</v>
      </c>
      <c r="E34" s="526">
        <f t="shared" si="3"/>
        <v>150702</v>
      </c>
      <c r="F34" s="526">
        <f t="shared" si="3"/>
        <v>176044</v>
      </c>
      <c r="G34" s="526">
        <f t="shared" si="3"/>
        <v>74400</v>
      </c>
      <c r="H34" s="526">
        <f t="shared" si="3"/>
        <v>367476</v>
      </c>
      <c r="I34" s="526">
        <f t="shared" si="3"/>
        <v>10424</v>
      </c>
      <c r="J34" s="523"/>
      <c r="K34" s="524">
        <f t="shared" si="4"/>
        <v>868184</v>
      </c>
      <c r="L34" s="526">
        <v>199618</v>
      </c>
      <c r="M34" s="526">
        <v>144127</v>
      </c>
      <c r="N34" s="526">
        <v>110350</v>
      </c>
      <c r="O34" s="526">
        <v>124481</v>
      </c>
      <c r="P34" s="526">
        <v>56352</v>
      </c>
      <c r="Q34" s="526">
        <v>225608</v>
      </c>
      <c r="R34" s="526">
        <v>7648</v>
      </c>
      <c r="S34" s="524"/>
      <c r="T34" s="524">
        <f t="shared" si="5"/>
        <v>598144</v>
      </c>
      <c r="U34" s="526">
        <v>214916</v>
      </c>
      <c r="V34" s="526">
        <v>128621</v>
      </c>
      <c r="W34" s="526">
        <v>40352</v>
      </c>
      <c r="X34" s="526">
        <v>51563</v>
      </c>
      <c r="Y34" s="526">
        <v>18048</v>
      </c>
      <c r="Z34" s="526">
        <v>141868</v>
      </c>
      <c r="AA34" s="526">
        <v>2776</v>
      </c>
      <c r="AB34" s="532"/>
      <c r="AC34" s="532"/>
    </row>
    <row r="35" spans="1:29" s="522" customFormat="1" ht="9" customHeight="1">
      <c r="A35" s="528" t="s">
        <v>65</v>
      </c>
      <c r="B35" s="531">
        <f t="shared" si="6"/>
        <v>2132250</v>
      </c>
      <c r="C35" s="531">
        <f t="shared" si="3"/>
        <v>494154</v>
      </c>
      <c r="D35" s="531">
        <f t="shared" si="3"/>
        <v>557727</v>
      </c>
      <c r="E35" s="531">
        <f t="shared" si="3"/>
        <v>326251</v>
      </c>
      <c r="F35" s="531">
        <f t="shared" si="3"/>
        <v>273510</v>
      </c>
      <c r="G35" s="531">
        <f t="shared" si="3"/>
        <v>132909</v>
      </c>
      <c r="H35" s="531">
        <f t="shared" si="3"/>
        <v>317654</v>
      </c>
      <c r="I35" s="531">
        <f t="shared" si="3"/>
        <v>30045</v>
      </c>
      <c r="J35" s="528"/>
      <c r="K35" s="529">
        <f t="shared" si="4"/>
        <v>1307234</v>
      </c>
      <c r="L35" s="531">
        <v>259515</v>
      </c>
      <c r="M35" s="531">
        <v>327882</v>
      </c>
      <c r="N35" s="531">
        <v>236258</v>
      </c>
      <c r="O35" s="531">
        <v>192111</v>
      </c>
      <c r="P35" s="531">
        <v>100629</v>
      </c>
      <c r="Q35" s="531">
        <v>168294</v>
      </c>
      <c r="R35" s="531">
        <v>22545</v>
      </c>
      <c r="S35" s="529"/>
      <c r="T35" s="529">
        <f t="shared" si="5"/>
        <v>825016</v>
      </c>
      <c r="U35" s="531">
        <v>234639</v>
      </c>
      <c r="V35" s="531">
        <v>229845</v>
      </c>
      <c r="W35" s="531">
        <v>89993</v>
      </c>
      <c r="X35" s="531">
        <v>81399</v>
      </c>
      <c r="Y35" s="531">
        <v>32280</v>
      </c>
      <c r="Z35" s="531">
        <v>149360</v>
      </c>
      <c r="AA35" s="531">
        <v>7500</v>
      </c>
      <c r="AB35" s="532"/>
      <c r="AC35" s="532"/>
    </row>
    <row r="36" spans="1:29" s="522" customFormat="1" ht="9" customHeight="1">
      <c r="A36" s="528" t="s">
        <v>66</v>
      </c>
      <c r="B36" s="531">
        <f t="shared" si="6"/>
        <v>649487</v>
      </c>
      <c r="C36" s="531">
        <f t="shared" si="3"/>
        <v>68905</v>
      </c>
      <c r="D36" s="531">
        <f t="shared" si="3"/>
        <v>136838</v>
      </c>
      <c r="E36" s="531">
        <f t="shared" si="3"/>
        <v>146861</v>
      </c>
      <c r="F36" s="531">
        <f t="shared" si="3"/>
        <v>132959</v>
      </c>
      <c r="G36" s="531">
        <f t="shared" si="3"/>
        <v>74456</v>
      </c>
      <c r="H36" s="531">
        <f t="shared" si="3"/>
        <v>64111</v>
      </c>
      <c r="I36" s="531">
        <f t="shared" si="3"/>
        <v>25357</v>
      </c>
      <c r="J36" s="528"/>
      <c r="K36" s="529">
        <f t="shared" si="4"/>
        <v>395897</v>
      </c>
      <c r="L36" s="531">
        <v>27290</v>
      </c>
      <c r="M36" s="531">
        <v>70814</v>
      </c>
      <c r="N36" s="531">
        <v>97957</v>
      </c>
      <c r="O36" s="531">
        <v>97907</v>
      </c>
      <c r="P36" s="531">
        <v>48152</v>
      </c>
      <c r="Q36" s="531">
        <v>38177</v>
      </c>
      <c r="R36" s="531">
        <v>15600</v>
      </c>
      <c r="S36" s="529"/>
      <c r="T36" s="529">
        <f t="shared" si="5"/>
        <v>253590</v>
      </c>
      <c r="U36" s="531">
        <v>41615</v>
      </c>
      <c r="V36" s="531">
        <v>66024</v>
      </c>
      <c r="W36" s="531">
        <v>48904</v>
      </c>
      <c r="X36" s="531">
        <v>35052</v>
      </c>
      <c r="Y36" s="531">
        <v>26304</v>
      </c>
      <c r="Z36" s="531">
        <v>25934</v>
      </c>
      <c r="AA36" s="531">
        <v>9757</v>
      </c>
      <c r="AB36" s="532"/>
      <c r="AC36" s="532"/>
    </row>
    <row r="37" spans="1:29" s="522" customFormat="1" ht="9" customHeight="1">
      <c r="A37" s="528" t="s">
        <v>67</v>
      </c>
      <c r="B37" s="531">
        <f t="shared" si="6"/>
        <v>513469</v>
      </c>
      <c r="C37" s="531">
        <f t="shared" si="3"/>
        <v>54795</v>
      </c>
      <c r="D37" s="531">
        <f t="shared" si="3"/>
        <v>86848</v>
      </c>
      <c r="E37" s="531">
        <f t="shared" si="3"/>
        <v>87861</v>
      </c>
      <c r="F37" s="531">
        <f t="shared" si="3"/>
        <v>144439</v>
      </c>
      <c r="G37" s="531">
        <f t="shared" si="3"/>
        <v>87018</v>
      </c>
      <c r="H37" s="531">
        <f t="shared" si="3"/>
        <v>42621</v>
      </c>
      <c r="I37" s="531">
        <f t="shared" si="3"/>
        <v>9887</v>
      </c>
      <c r="J37" s="528"/>
      <c r="K37" s="529">
        <f t="shared" si="4"/>
        <v>320098</v>
      </c>
      <c r="L37" s="531">
        <v>16845</v>
      </c>
      <c r="M37" s="531">
        <v>48956</v>
      </c>
      <c r="N37" s="531">
        <v>60368</v>
      </c>
      <c r="O37" s="531">
        <v>101629</v>
      </c>
      <c r="P37" s="531">
        <v>63094</v>
      </c>
      <c r="Q37" s="531">
        <v>22910</v>
      </c>
      <c r="R37" s="531">
        <v>6296</v>
      </c>
      <c r="S37" s="529"/>
      <c r="T37" s="529">
        <f t="shared" si="5"/>
        <v>193371</v>
      </c>
      <c r="U37" s="531">
        <v>37950</v>
      </c>
      <c r="V37" s="531">
        <v>37892</v>
      </c>
      <c r="W37" s="531">
        <v>27493</v>
      </c>
      <c r="X37" s="531">
        <v>42810</v>
      </c>
      <c r="Y37" s="531">
        <v>23924</v>
      </c>
      <c r="Z37" s="531">
        <v>19711</v>
      </c>
      <c r="AA37" s="531">
        <v>3591</v>
      </c>
      <c r="AB37" s="532"/>
      <c r="AC37" s="532"/>
    </row>
    <row r="38" spans="1:29" s="522" customFormat="1" ht="9" customHeight="1">
      <c r="A38" s="523" t="s">
        <v>68</v>
      </c>
      <c r="B38" s="526">
        <f t="shared" si="6"/>
        <v>938170</v>
      </c>
      <c r="C38" s="526">
        <f t="shared" si="3"/>
        <v>187366</v>
      </c>
      <c r="D38" s="526">
        <f t="shared" si="3"/>
        <v>234182</v>
      </c>
      <c r="E38" s="526">
        <f t="shared" si="3"/>
        <v>137686</v>
      </c>
      <c r="F38" s="526">
        <f t="shared" si="3"/>
        <v>150157</v>
      </c>
      <c r="G38" s="526">
        <f t="shared" si="3"/>
        <v>92957</v>
      </c>
      <c r="H38" s="526">
        <f t="shared" si="3"/>
        <v>122235</v>
      </c>
      <c r="I38" s="526">
        <f t="shared" si="3"/>
        <v>13587</v>
      </c>
      <c r="J38" s="523"/>
      <c r="K38" s="524">
        <f t="shared" si="4"/>
        <v>594132</v>
      </c>
      <c r="L38" s="526">
        <v>111549</v>
      </c>
      <c r="M38" s="526">
        <v>141372</v>
      </c>
      <c r="N38" s="526">
        <v>93253</v>
      </c>
      <c r="O38" s="526">
        <v>104026</v>
      </c>
      <c r="P38" s="526">
        <v>66186</v>
      </c>
      <c r="Q38" s="526">
        <v>67728</v>
      </c>
      <c r="R38" s="526">
        <v>10018</v>
      </c>
      <c r="S38" s="524"/>
      <c r="T38" s="524">
        <f t="shared" si="5"/>
        <v>344038</v>
      </c>
      <c r="U38" s="526">
        <v>75817</v>
      </c>
      <c r="V38" s="526">
        <v>92810</v>
      </c>
      <c r="W38" s="526">
        <v>44433</v>
      </c>
      <c r="X38" s="526">
        <v>46131</v>
      </c>
      <c r="Y38" s="526">
        <v>26771</v>
      </c>
      <c r="Z38" s="526">
        <v>54507</v>
      </c>
      <c r="AA38" s="526">
        <v>3569</v>
      </c>
      <c r="AB38" s="532"/>
      <c r="AC38" s="532"/>
    </row>
    <row r="39" spans="1:29" s="522" customFormat="1" ht="9" customHeight="1">
      <c r="A39" s="528" t="s">
        <v>69</v>
      </c>
      <c r="B39" s="531">
        <f t="shared" si="6"/>
        <v>1149806</v>
      </c>
      <c r="C39" s="531">
        <f t="shared" si="3"/>
        <v>178551</v>
      </c>
      <c r="D39" s="531">
        <f t="shared" si="3"/>
        <v>294645</v>
      </c>
      <c r="E39" s="531">
        <f t="shared" si="3"/>
        <v>195805</v>
      </c>
      <c r="F39" s="531">
        <f t="shared" si="3"/>
        <v>225260</v>
      </c>
      <c r="G39" s="531">
        <f t="shared" si="3"/>
        <v>149794</v>
      </c>
      <c r="H39" s="531">
        <f t="shared" si="3"/>
        <v>93399</v>
      </c>
      <c r="I39" s="532">
        <f t="shared" si="3"/>
        <v>12352</v>
      </c>
      <c r="J39" s="528"/>
      <c r="K39" s="529">
        <f t="shared" si="4"/>
        <v>722151</v>
      </c>
      <c r="L39" s="531">
        <v>78935</v>
      </c>
      <c r="M39" s="531">
        <v>175728</v>
      </c>
      <c r="N39" s="531">
        <v>137278</v>
      </c>
      <c r="O39" s="531">
        <v>161576</v>
      </c>
      <c r="P39" s="531">
        <v>114246</v>
      </c>
      <c r="Q39" s="531">
        <v>44362</v>
      </c>
      <c r="R39" s="532">
        <v>10026</v>
      </c>
      <c r="S39" s="529"/>
      <c r="T39" s="529">
        <f t="shared" si="5"/>
        <v>427655</v>
      </c>
      <c r="U39" s="531">
        <v>99616</v>
      </c>
      <c r="V39" s="531">
        <v>118917</v>
      </c>
      <c r="W39" s="531">
        <v>58527</v>
      </c>
      <c r="X39" s="531">
        <v>63684</v>
      </c>
      <c r="Y39" s="531">
        <v>35548</v>
      </c>
      <c r="Z39" s="531">
        <v>49037</v>
      </c>
      <c r="AA39" s="532">
        <v>2326</v>
      </c>
      <c r="AB39" s="532"/>
      <c r="AC39" s="532"/>
    </row>
    <row r="40" spans="1:29" s="522" customFormat="1" ht="9" customHeight="1">
      <c r="A40" s="528" t="s">
        <v>70</v>
      </c>
      <c r="B40" s="531">
        <f t="shared" si="6"/>
        <v>989276</v>
      </c>
      <c r="C40" s="531">
        <f t="shared" si="3"/>
        <v>83794</v>
      </c>
      <c r="D40" s="531">
        <f t="shared" si="3"/>
        <v>227236</v>
      </c>
      <c r="E40" s="531">
        <f t="shared" si="3"/>
        <v>252780</v>
      </c>
      <c r="F40" s="531">
        <f t="shared" si="3"/>
        <v>215220</v>
      </c>
      <c r="G40" s="531">
        <f t="shared" si="3"/>
        <v>144639</v>
      </c>
      <c r="H40" s="531">
        <f t="shared" si="3"/>
        <v>31922</v>
      </c>
      <c r="I40" s="531">
        <f t="shared" si="3"/>
        <v>33685</v>
      </c>
      <c r="J40" s="528"/>
      <c r="K40" s="529">
        <f t="shared" si="4"/>
        <v>634839</v>
      </c>
      <c r="L40" s="531">
        <v>30083</v>
      </c>
      <c r="M40" s="531">
        <v>126794</v>
      </c>
      <c r="N40" s="531">
        <v>165711</v>
      </c>
      <c r="O40" s="531">
        <v>162249</v>
      </c>
      <c r="P40" s="531">
        <v>110072</v>
      </c>
      <c r="Q40" s="531">
        <v>12785</v>
      </c>
      <c r="R40" s="531">
        <v>27145</v>
      </c>
      <c r="S40" s="529"/>
      <c r="T40" s="529">
        <f t="shared" si="5"/>
        <v>354437</v>
      </c>
      <c r="U40" s="531">
        <v>53711</v>
      </c>
      <c r="V40" s="531">
        <v>100442</v>
      </c>
      <c r="W40" s="531">
        <v>87069</v>
      </c>
      <c r="X40" s="531">
        <v>52971</v>
      </c>
      <c r="Y40" s="531">
        <v>34567</v>
      </c>
      <c r="Z40" s="531">
        <v>19137</v>
      </c>
      <c r="AA40" s="531">
        <v>6540</v>
      </c>
      <c r="AB40" s="532"/>
      <c r="AC40" s="532"/>
    </row>
    <row r="41" spans="1:29" s="522" customFormat="1" ht="9" customHeight="1">
      <c r="A41" s="528" t="s">
        <v>71</v>
      </c>
      <c r="B41" s="531">
        <f t="shared" si="6"/>
        <v>754390</v>
      </c>
      <c r="C41" s="531">
        <f t="shared" si="3"/>
        <v>156798</v>
      </c>
      <c r="D41" s="531">
        <f t="shared" si="3"/>
        <v>189743</v>
      </c>
      <c r="E41" s="531">
        <f t="shared" si="3"/>
        <v>111315</v>
      </c>
      <c r="F41" s="531">
        <f t="shared" si="3"/>
        <v>131442</v>
      </c>
      <c r="G41" s="531">
        <f t="shared" si="3"/>
        <v>92876</v>
      </c>
      <c r="H41" s="531">
        <f t="shared" si="3"/>
        <v>57905</v>
      </c>
      <c r="I41" s="531">
        <f t="shared" si="3"/>
        <v>14311</v>
      </c>
      <c r="J41" s="528"/>
      <c r="K41" s="529">
        <f t="shared" si="4"/>
        <v>536739</v>
      </c>
      <c r="L41" s="531">
        <v>107602</v>
      </c>
      <c r="M41" s="531">
        <v>135244</v>
      </c>
      <c r="N41" s="531">
        <v>83439</v>
      </c>
      <c r="O41" s="531">
        <v>94435</v>
      </c>
      <c r="P41" s="531">
        <v>69520</v>
      </c>
      <c r="Q41" s="531">
        <v>35776</v>
      </c>
      <c r="R41" s="531">
        <v>10723</v>
      </c>
      <c r="S41" s="529"/>
      <c r="T41" s="529">
        <f t="shared" si="5"/>
        <v>217651</v>
      </c>
      <c r="U41" s="531">
        <v>49196</v>
      </c>
      <c r="V41" s="531">
        <v>54499</v>
      </c>
      <c r="W41" s="531">
        <v>27876</v>
      </c>
      <c r="X41" s="531">
        <v>37007</v>
      </c>
      <c r="Y41" s="531">
        <v>23356</v>
      </c>
      <c r="Z41" s="531">
        <v>22129</v>
      </c>
      <c r="AA41" s="531">
        <v>3588</v>
      </c>
      <c r="AB41" s="532"/>
      <c r="AC41" s="532"/>
    </row>
    <row r="42" spans="1:29" s="522" customFormat="1" ht="9" customHeight="1">
      <c r="A42" s="523" t="s">
        <v>72</v>
      </c>
      <c r="B42" s="526">
        <f t="shared" si="6"/>
        <v>1266774</v>
      </c>
      <c r="C42" s="526">
        <f t="shared" si="3"/>
        <v>194433</v>
      </c>
      <c r="D42" s="526">
        <f t="shared" si="3"/>
        <v>283676</v>
      </c>
      <c r="E42" s="526">
        <f t="shared" si="3"/>
        <v>276606</v>
      </c>
      <c r="F42" s="526">
        <f t="shared" si="3"/>
        <v>218391</v>
      </c>
      <c r="G42" s="526">
        <f t="shared" si="3"/>
        <v>166704</v>
      </c>
      <c r="H42" s="526">
        <f t="shared" si="3"/>
        <v>70443</v>
      </c>
      <c r="I42" s="526">
        <f t="shared" si="3"/>
        <v>56521</v>
      </c>
      <c r="J42" s="523"/>
      <c r="K42" s="524">
        <f t="shared" si="4"/>
        <v>807392</v>
      </c>
      <c r="L42" s="526">
        <v>105088</v>
      </c>
      <c r="M42" s="526">
        <v>163358</v>
      </c>
      <c r="N42" s="526">
        <v>175347</v>
      </c>
      <c r="O42" s="526">
        <v>160718</v>
      </c>
      <c r="P42" s="526">
        <v>126407</v>
      </c>
      <c r="Q42" s="526">
        <v>37510</v>
      </c>
      <c r="R42" s="526">
        <v>38964</v>
      </c>
      <c r="S42" s="524"/>
      <c r="T42" s="524">
        <f t="shared" si="5"/>
        <v>459382</v>
      </c>
      <c r="U42" s="526">
        <v>89345</v>
      </c>
      <c r="V42" s="526">
        <v>120318</v>
      </c>
      <c r="W42" s="526">
        <v>101259</v>
      </c>
      <c r="X42" s="526">
        <v>57673</v>
      </c>
      <c r="Y42" s="526">
        <v>40297</v>
      </c>
      <c r="Z42" s="526">
        <v>32933</v>
      </c>
      <c r="AA42" s="526">
        <v>17557</v>
      </c>
      <c r="AB42" s="532"/>
      <c r="AC42" s="532"/>
    </row>
    <row r="43" spans="1:29" s="522" customFormat="1" ht="9" customHeight="1">
      <c r="A43" s="528" t="s">
        <v>73</v>
      </c>
      <c r="B43" s="531">
        <f t="shared" si="6"/>
        <v>411745</v>
      </c>
      <c r="C43" s="531">
        <f t="shared" si="3"/>
        <v>81775</v>
      </c>
      <c r="D43" s="531">
        <f t="shared" si="3"/>
        <v>132564</v>
      </c>
      <c r="E43" s="531">
        <f t="shared" si="3"/>
        <v>75404</v>
      </c>
      <c r="F43" s="531">
        <f t="shared" si="3"/>
        <v>56877</v>
      </c>
      <c r="G43" s="531">
        <f t="shared" si="3"/>
        <v>23538</v>
      </c>
      <c r="H43" s="531">
        <f t="shared" si="3"/>
        <v>39329</v>
      </c>
      <c r="I43" s="531">
        <f t="shared" si="3"/>
        <v>2258</v>
      </c>
      <c r="J43" s="528"/>
      <c r="K43" s="529">
        <f t="shared" si="4"/>
        <v>266999</v>
      </c>
      <c r="L43" s="531">
        <v>47214</v>
      </c>
      <c r="M43" s="531">
        <v>84088</v>
      </c>
      <c r="N43" s="531">
        <v>57208</v>
      </c>
      <c r="O43" s="531">
        <v>40212</v>
      </c>
      <c r="P43" s="531">
        <v>17413</v>
      </c>
      <c r="Q43" s="531">
        <v>19060</v>
      </c>
      <c r="R43" s="531">
        <v>1804</v>
      </c>
      <c r="S43" s="529"/>
      <c r="T43" s="529">
        <f t="shared" si="5"/>
        <v>144746</v>
      </c>
      <c r="U43" s="531">
        <v>34561</v>
      </c>
      <c r="V43" s="531">
        <v>48476</v>
      </c>
      <c r="W43" s="531">
        <v>18196</v>
      </c>
      <c r="X43" s="531">
        <v>16665</v>
      </c>
      <c r="Y43" s="531">
        <v>6125</v>
      </c>
      <c r="Z43" s="531">
        <v>20269</v>
      </c>
      <c r="AA43" s="531">
        <v>454</v>
      </c>
      <c r="AB43" s="532"/>
      <c r="AC43" s="532"/>
    </row>
    <row r="44" spans="1:29" s="522" customFormat="1" ht="9" customHeight="1">
      <c r="A44" s="528" t="s">
        <v>74</v>
      </c>
      <c r="B44" s="531">
        <f t="shared" si="6"/>
        <v>2629045</v>
      </c>
      <c r="C44" s="531">
        <f t="shared" si="3"/>
        <v>516299</v>
      </c>
      <c r="D44" s="531">
        <f t="shared" si="3"/>
        <v>721305</v>
      </c>
      <c r="E44" s="531">
        <f t="shared" si="3"/>
        <v>366054</v>
      </c>
      <c r="F44" s="531">
        <f t="shared" si="3"/>
        <v>347107</v>
      </c>
      <c r="G44" s="531">
        <f t="shared" si="3"/>
        <v>213078</v>
      </c>
      <c r="H44" s="531">
        <f t="shared" si="3"/>
        <v>315561</v>
      </c>
      <c r="I44" s="531">
        <f t="shared" si="3"/>
        <v>149641</v>
      </c>
      <c r="J44" s="528"/>
      <c r="K44" s="529">
        <f t="shared" si="4"/>
        <v>1745193</v>
      </c>
      <c r="L44" s="531">
        <v>261787</v>
      </c>
      <c r="M44" s="531">
        <v>472269</v>
      </c>
      <c r="N44" s="531">
        <v>273905</v>
      </c>
      <c r="O44" s="531">
        <v>248949</v>
      </c>
      <c r="P44" s="531">
        <v>156967</v>
      </c>
      <c r="Q44" s="531">
        <v>227371</v>
      </c>
      <c r="R44" s="531">
        <v>103945</v>
      </c>
      <c r="S44" s="529"/>
      <c r="T44" s="529">
        <f t="shared" si="5"/>
        <v>883852</v>
      </c>
      <c r="U44" s="531">
        <v>254512</v>
      </c>
      <c r="V44" s="531">
        <v>249036</v>
      </c>
      <c r="W44" s="531">
        <v>92149</v>
      </c>
      <c r="X44" s="531">
        <v>98158</v>
      </c>
      <c r="Y44" s="531">
        <v>56111</v>
      </c>
      <c r="Z44" s="531">
        <v>88190</v>
      </c>
      <c r="AA44" s="531">
        <v>45696</v>
      </c>
      <c r="AB44" s="532"/>
      <c r="AC44" s="532"/>
    </row>
    <row r="45" spans="1:29" s="522" customFormat="1" ht="9" customHeight="1">
      <c r="A45" s="528" t="s">
        <v>75</v>
      </c>
      <c r="B45" s="531">
        <f t="shared" si="6"/>
        <v>786104</v>
      </c>
      <c r="C45" s="531">
        <f t="shared" si="3"/>
        <v>196315</v>
      </c>
      <c r="D45" s="531">
        <f t="shared" si="3"/>
        <v>241252</v>
      </c>
      <c r="E45" s="531">
        <f t="shared" si="3"/>
        <v>105628</v>
      </c>
      <c r="F45" s="531">
        <f t="shared" si="3"/>
        <v>96712</v>
      </c>
      <c r="G45" s="531">
        <f t="shared" si="3"/>
        <v>70076</v>
      </c>
      <c r="H45" s="531">
        <f t="shared" si="3"/>
        <v>72674</v>
      </c>
      <c r="I45" s="532">
        <f t="shared" si="3"/>
        <v>3447</v>
      </c>
      <c r="J45" s="528"/>
      <c r="K45" s="529">
        <f t="shared" si="4"/>
        <v>485632</v>
      </c>
      <c r="L45" s="531">
        <v>81356</v>
      </c>
      <c r="M45" s="531">
        <v>161736</v>
      </c>
      <c r="N45" s="531">
        <v>78844</v>
      </c>
      <c r="O45" s="531">
        <v>68842</v>
      </c>
      <c r="P45" s="531">
        <v>46045</v>
      </c>
      <c r="Q45" s="531">
        <v>46020</v>
      </c>
      <c r="R45" s="532">
        <v>2789</v>
      </c>
      <c r="S45" s="529"/>
      <c r="T45" s="529">
        <f t="shared" si="5"/>
        <v>300472</v>
      </c>
      <c r="U45" s="531">
        <v>114959</v>
      </c>
      <c r="V45" s="531">
        <v>79516</v>
      </c>
      <c r="W45" s="531">
        <v>26784</v>
      </c>
      <c r="X45" s="531">
        <v>27870</v>
      </c>
      <c r="Y45" s="531">
        <v>24031</v>
      </c>
      <c r="Z45" s="531">
        <v>26654</v>
      </c>
      <c r="AA45" s="532">
        <v>658</v>
      </c>
      <c r="AB45" s="532"/>
      <c r="AC45" s="532"/>
    </row>
    <row r="46" spans="1:29" s="522" customFormat="1" ht="9" customHeight="1">
      <c r="A46" s="523" t="s">
        <v>76</v>
      </c>
      <c r="B46" s="526">
        <f t="shared" si="6"/>
        <v>509054</v>
      </c>
      <c r="C46" s="526">
        <f t="shared" si="3"/>
        <v>70052</v>
      </c>
      <c r="D46" s="526">
        <f t="shared" si="3"/>
        <v>124487</v>
      </c>
      <c r="E46" s="526">
        <f t="shared" si="3"/>
        <v>69745</v>
      </c>
      <c r="F46" s="526">
        <f t="shared" si="3"/>
        <v>57945</v>
      </c>
      <c r="G46" s="526">
        <f t="shared" si="3"/>
        <v>35014</v>
      </c>
      <c r="H46" s="526">
        <f t="shared" si="3"/>
        <v>68024</v>
      </c>
      <c r="I46" s="526">
        <f t="shared" si="3"/>
        <v>83787</v>
      </c>
      <c r="J46" s="523"/>
      <c r="K46" s="524">
        <f t="shared" si="4"/>
        <v>341301</v>
      </c>
      <c r="L46" s="526">
        <v>36986</v>
      </c>
      <c r="M46" s="526">
        <v>79275</v>
      </c>
      <c r="N46" s="526">
        <v>53618</v>
      </c>
      <c r="O46" s="526">
        <v>42707</v>
      </c>
      <c r="P46" s="526">
        <v>23053</v>
      </c>
      <c r="Q46" s="526">
        <v>39836</v>
      </c>
      <c r="R46" s="526">
        <v>65826</v>
      </c>
      <c r="S46" s="524"/>
      <c r="T46" s="524">
        <f t="shared" si="5"/>
        <v>167753</v>
      </c>
      <c r="U46" s="526">
        <v>33066</v>
      </c>
      <c r="V46" s="526">
        <v>45212</v>
      </c>
      <c r="W46" s="526">
        <v>16127</v>
      </c>
      <c r="X46" s="526">
        <v>15238</v>
      </c>
      <c r="Y46" s="526">
        <v>11961</v>
      </c>
      <c r="Z46" s="526">
        <v>28188</v>
      </c>
      <c r="AA46" s="526">
        <v>17961</v>
      </c>
      <c r="AB46" s="532"/>
      <c r="AC46" s="532"/>
    </row>
    <row r="47" spans="1:29" ht="9" customHeight="1">
      <c r="B47" s="512"/>
      <c r="C47" s="512"/>
      <c r="D47" s="512"/>
      <c r="E47" s="512"/>
      <c r="F47" s="512"/>
      <c r="G47" s="512"/>
      <c r="H47" s="512"/>
      <c r="I47" s="512"/>
      <c r="J47" s="515"/>
      <c r="K47" s="512"/>
      <c r="L47" s="514"/>
      <c r="M47" s="514"/>
      <c r="N47" s="514"/>
      <c r="O47" s="514"/>
      <c r="P47" s="514"/>
      <c r="Q47" s="514"/>
      <c r="R47" s="514"/>
      <c r="S47" s="515"/>
      <c r="T47" s="512"/>
      <c r="U47" s="514"/>
      <c r="V47" s="514"/>
      <c r="W47" s="514"/>
      <c r="X47" s="514"/>
      <c r="Y47" s="514"/>
      <c r="Z47" s="514"/>
      <c r="AA47" s="514"/>
      <c r="AB47" s="569"/>
      <c r="AC47" s="569"/>
    </row>
    <row r="48" spans="1:29" ht="9" customHeight="1">
      <c r="A48" s="513">
        <v>2006</v>
      </c>
      <c r="B48" s="564"/>
      <c r="C48" s="565"/>
      <c r="D48" s="565"/>
      <c r="E48" s="565"/>
      <c r="F48" s="565"/>
      <c r="G48" s="565"/>
      <c r="H48" s="565"/>
      <c r="I48" s="565"/>
      <c r="J48" s="515"/>
      <c r="K48" s="512"/>
      <c r="L48" s="514"/>
      <c r="M48" s="514"/>
      <c r="N48" s="514"/>
      <c r="O48" s="514"/>
      <c r="P48" s="514"/>
      <c r="Q48" s="514"/>
      <c r="R48" s="514"/>
      <c r="S48" s="515"/>
      <c r="T48" s="512"/>
      <c r="U48" s="514"/>
      <c r="V48" s="514"/>
      <c r="W48" s="514"/>
      <c r="X48" s="514"/>
      <c r="Y48" s="514"/>
      <c r="Z48" s="514"/>
      <c r="AA48" s="514"/>
      <c r="AB48" s="569"/>
      <c r="AC48" s="569"/>
    </row>
    <row r="49" spans="1:29" s="517" customFormat="1" ht="9" customHeight="1">
      <c r="A49" s="515" t="s">
        <v>44</v>
      </c>
      <c r="B49" s="514">
        <f t="shared" ref="B49:I49" si="7">SUM(B51:B82)</f>
        <v>43212434</v>
      </c>
      <c r="C49" s="514">
        <f t="shared" si="7"/>
        <v>5766908</v>
      </c>
      <c r="D49" s="514">
        <f t="shared" si="7"/>
        <v>9144483</v>
      </c>
      <c r="E49" s="514">
        <f t="shared" si="7"/>
        <v>9624387</v>
      </c>
      <c r="F49" s="514">
        <f t="shared" si="7"/>
        <v>7713111</v>
      </c>
      <c r="G49" s="514">
        <f t="shared" si="7"/>
        <v>4994407</v>
      </c>
      <c r="H49" s="514">
        <f t="shared" si="7"/>
        <v>3629227</v>
      </c>
      <c r="I49" s="514">
        <f t="shared" si="7"/>
        <v>2339911</v>
      </c>
      <c r="J49" s="515"/>
      <c r="K49" s="514">
        <f t="shared" ref="K49:R49" si="8">SUM(K51:K82)</f>
        <v>27204670</v>
      </c>
      <c r="L49" s="514">
        <f t="shared" si="8"/>
        <v>2837106</v>
      </c>
      <c r="M49" s="514">
        <f t="shared" si="8"/>
        <v>5187663</v>
      </c>
      <c r="N49" s="514">
        <f t="shared" si="8"/>
        <v>6506574</v>
      </c>
      <c r="O49" s="514">
        <f t="shared" si="8"/>
        <v>5512561</v>
      </c>
      <c r="P49" s="514">
        <f t="shared" si="8"/>
        <v>3615986</v>
      </c>
      <c r="Q49" s="514">
        <f t="shared" si="8"/>
        <v>1956219</v>
      </c>
      <c r="R49" s="514">
        <f t="shared" si="8"/>
        <v>1588561</v>
      </c>
      <c r="S49" s="515"/>
      <c r="T49" s="514">
        <f t="shared" ref="T49:AA49" si="9">SUM(T51:T82)</f>
        <v>16007764</v>
      </c>
      <c r="U49" s="514">
        <f t="shared" si="9"/>
        <v>2929802</v>
      </c>
      <c r="V49" s="514">
        <f t="shared" si="9"/>
        <v>3956820</v>
      </c>
      <c r="W49" s="514">
        <f t="shared" si="9"/>
        <v>3117813</v>
      </c>
      <c r="X49" s="514">
        <f t="shared" si="9"/>
        <v>2200550</v>
      </c>
      <c r="Y49" s="514">
        <f t="shared" si="9"/>
        <v>1378421</v>
      </c>
      <c r="Z49" s="514">
        <f t="shared" si="9"/>
        <v>1673008</v>
      </c>
      <c r="AA49" s="514">
        <f t="shared" si="9"/>
        <v>751350</v>
      </c>
      <c r="AB49" s="541"/>
      <c r="AC49" s="541"/>
    </row>
    <row r="50" spans="1:29" s="517" customFormat="1" ht="3" customHeight="1">
      <c r="A50" s="515"/>
      <c r="B50" s="514"/>
      <c r="C50" s="514"/>
      <c r="D50" s="514"/>
      <c r="E50" s="514"/>
      <c r="F50" s="514"/>
      <c r="G50" s="514"/>
      <c r="H50" s="514"/>
      <c r="I50" s="514"/>
      <c r="J50" s="515"/>
      <c r="K50" s="514"/>
      <c r="L50" s="514"/>
      <c r="M50" s="514"/>
      <c r="N50" s="514"/>
      <c r="O50" s="514"/>
      <c r="P50" s="514"/>
      <c r="Q50" s="514"/>
      <c r="R50" s="514"/>
      <c r="S50" s="515"/>
      <c r="T50" s="514"/>
      <c r="U50" s="514"/>
      <c r="V50" s="514"/>
      <c r="W50" s="514"/>
      <c r="X50" s="514"/>
      <c r="Y50" s="514"/>
      <c r="Z50" s="514"/>
      <c r="AA50" s="514"/>
      <c r="AB50" s="541"/>
      <c r="AC50" s="541"/>
    </row>
    <row r="51" spans="1:29" s="522" customFormat="1" ht="9" customHeight="1">
      <c r="A51" s="518" t="s">
        <v>45</v>
      </c>
      <c r="B51" s="520">
        <f>SUM(C51:I51)</f>
        <v>409931</v>
      </c>
      <c r="C51" s="520">
        <f t="shared" ref="C51:I82" si="10">SUM(L51,U51)</f>
        <v>28300</v>
      </c>
      <c r="D51" s="520">
        <f t="shared" si="10"/>
        <v>74325</v>
      </c>
      <c r="E51" s="520">
        <f t="shared" si="10"/>
        <v>98855</v>
      </c>
      <c r="F51" s="520">
        <f t="shared" si="10"/>
        <v>81058</v>
      </c>
      <c r="G51" s="520">
        <f t="shared" si="10"/>
        <v>43262</v>
      </c>
      <c r="H51" s="520">
        <f t="shared" si="10"/>
        <v>17116</v>
      </c>
      <c r="I51" s="520">
        <f t="shared" si="10"/>
        <v>67015</v>
      </c>
      <c r="J51" s="519"/>
      <c r="K51" s="519">
        <f t="shared" ref="K51:K82" si="11">SUM(L51:R51)</f>
        <v>256947</v>
      </c>
      <c r="L51" s="520">
        <v>12017</v>
      </c>
      <c r="M51" s="520">
        <v>38863</v>
      </c>
      <c r="N51" s="520">
        <v>66616</v>
      </c>
      <c r="O51" s="520">
        <v>58844</v>
      </c>
      <c r="P51" s="520">
        <v>29626</v>
      </c>
      <c r="Q51" s="520">
        <v>6442</v>
      </c>
      <c r="R51" s="520">
        <v>44539</v>
      </c>
      <c r="S51" s="519"/>
      <c r="T51" s="519">
        <f t="shared" ref="T51:T82" si="12">SUM(U51:AA51)</f>
        <v>152984</v>
      </c>
      <c r="U51" s="520">
        <v>16283</v>
      </c>
      <c r="V51" s="520">
        <v>35462</v>
      </c>
      <c r="W51" s="520">
        <v>32239</v>
      </c>
      <c r="X51" s="520">
        <v>22214</v>
      </c>
      <c r="Y51" s="520">
        <v>13636</v>
      </c>
      <c r="Z51" s="520">
        <v>10674</v>
      </c>
      <c r="AA51" s="520">
        <v>22476</v>
      </c>
      <c r="AB51" s="570"/>
      <c r="AC51" s="570"/>
    </row>
    <row r="52" spans="1:29" s="522" customFormat="1" ht="9" customHeight="1">
      <c r="A52" s="518" t="s">
        <v>46</v>
      </c>
      <c r="B52" s="520">
        <f t="shared" ref="B52:B82" si="13">SUM(C52:I52)</f>
        <v>1247957</v>
      </c>
      <c r="C52" s="520">
        <f t="shared" si="10"/>
        <v>25321</v>
      </c>
      <c r="D52" s="520">
        <f t="shared" si="10"/>
        <v>112200</v>
      </c>
      <c r="E52" s="520">
        <f t="shared" si="10"/>
        <v>370821</v>
      </c>
      <c r="F52" s="520">
        <f t="shared" si="10"/>
        <v>302421</v>
      </c>
      <c r="G52" s="520">
        <f t="shared" si="10"/>
        <v>312328</v>
      </c>
      <c r="H52" s="520">
        <f t="shared" si="10"/>
        <v>24230</v>
      </c>
      <c r="I52" s="520">
        <f t="shared" si="10"/>
        <v>100636</v>
      </c>
      <c r="J52" s="518"/>
      <c r="K52" s="519">
        <f t="shared" si="11"/>
        <v>769149</v>
      </c>
      <c r="L52" s="520">
        <v>9906</v>
      </c>
      <c r="M52" s="520">
        <v>49895</v>
      </c>
      <c r="N52" s="520">
        <v>196443</v>
      </c>
      <c r="O52" s="520">
        <v>207734</v>
      </c>
      <c r="P52" s="520">
        <v>224090</v>
      </c>
      <c r="Q52" s="520">
        <v>7569</v>
      </c>
      <c r="R52" s="520">
        <v>73512</v>
      </c>
      <c r="S52" s="519"/>
      <c r="T52" s="519">
        <f t="shared" si="12"/>
        <v>478808</v>
      </c>
      <c r="U52" s="520">
        <v>15415</v>
      </c>
      <c r="V52" s="520">
        <v>62305</v>
      </c>
      <c r="W52" s="520">
        <v>174378</v>
      </c>
      <c r="X52" s="520">
        <v>94687</v>
      </c>
      <c r="Y52" s="520">
        <v>88238</v>
      </c>
      <c r="Z52" s="520">
        <v>16661</v>
      </c>
      <c r="AA52" s="520">
        <v>27124</v>
      </c>
      <c r="AB52" s="532"/>
      <c r="AC52" s="532"/>
    </row>
    <row r="53" spans="1:29" s="522" customFormat="1" ht="9" customHeight="1">
      <c r="A53" s="518" t="s">
        <v>47</v>
      </c>
      <c r="B53" s="520">
        <f t="shared" si="13"/>
        <v>242899</v>
      </c>
      <c r="C53" s="520">
        <f t="shared" si="10"/>
        <v>9802</v>
      </c>
      <c r="D53" s="520">
        <f t="shared" si="10"/>
        <v>31073</v>
      </c>
      <c r="E53" s="520">
        <f t="shared" si="10"/>
        <v>63573</v>
      </c>
      <c r="F53" s="520">
        <f t="shared" si="10"/>
        <v>61562</v>
      </c>
      <c r="G53" s="520">
        <f t="shared" si="10"/>
        <v>62939</v>
      </c>
      <c r="H53" s="520">
        <f t="shared" si="10"/>
        <v>5423</v>
      </c>
      <c r="I53" s="520">
        <f t="shared" si="10"/>
        <v>8527</v>
      </c>
      <c r="J53" s="518"/>
      <c r="K53" s="519">
        <f t="shared" si="11"/>
        <v>161863</v>
      </c>
      <c r="L53" s="520">
        <v>4463</v>
      </c>
      <c r="M53" s="520">
        <v>17073</v>
      </c>
      <c r="N53" s="520">
        <v>40103</v>
      </c>
      <c r="O53" s="520">
        <v>43440</v>
      </c>
      <c r="P53" s="520">
        <v>48355</v>
      </c>
      <c r="Q53" s="520">
        <v>2241</v>
      </c>
      <c r="R53" s="520">
        <v>6188</v>
      </c>
      <c r="S53" s="519"/>
      <c r="T53" s="519">
        <f t="shared" si="12"/>
        <v>81036</v>
      </c>
      <c r="U53" s="520">
        <v>5339</v>
      </c>
      <c r="V53" s="520">
        <v>14000</v>
      </c>
      <c r="W53" s="520">
        <v>23470</v>
      </c>
      <c r="X53" s="520">
        <v>18122</v>
      </c>
      <c r="Y53" s="520">
        <v>14584</v>
      </c>
      <c r="Z53" s="520">
        <v>3182</v>
      </c>
      <c r="AA53" s="520">
        <v>2339</v>
      </c>
      <c r="AB53" s="532"/>
      <c r="AC53" s="532"/>
    </row>
    <row r="54" spans="1:29" s="522" customFormat="1" ht="9" customHeight="1">
      <c r="A54" s="523" t="s">
        <v>48</v>
      </c>
      <c r="B54" s="526">
        <f t="shared" si="13"/>
        <v>332242</v>
      </c>
      <c r="C54" s="526">
        <f t="shared" si="10"/>
        <v>66124</v>
      </c>
      <c r="D54" s="526">
        <f t="shared" si="10"/>
        <v>82912</v>
      </c>
      <c r="E54" s="526">
        <f t="shared" si="10"/>
        <v>56153</v>
      </c>
      <c r="F54" s="526">
        <f t="shared" si="10"/>
        <v>47979</v>
      </c>
      <c r="G54" s="526">
        <f t="shared" si="10"/>
        <v>45973</v>
      </c>
      <c r="H54" s="526">
        <f t="shared" si="10"/>
        <v>30856</v>
      </c>
      <c r="I54" s="527">
        <f t="shared" si="10"/>
        <v>2245</v>
      </c>
      <c r="J54" s="523"/>
      <c r="K54" s="524">
        <f t="shared" si="11"/>
        <v>216483</v>
      </c>
      <c r="L54" s="526">
        <v>34770</v>
      </c>
      <c r="M54" s="526">
        <v>51278</v>
      </c>
      <c r="N54" s="526">
        <v>39914</v>
      </c>
      <c r="O54" s="526">
        <v>35092</v>
      </c>
      <c r="P54" s="526">
        <v>33776</v>
      </c>
      <c r="Q54" s="526">
        <v>20075</v>
      </c>
      <c r="R54" s="527">
        <v>1578</v>
      </c>
      <c r="S54" s="524"/>
      <c r="T54" s="524">
        <f t="shared" si="12"/>
        <v>115759</v>
      </c>
      <c r="U54" s="526">
        <v>31354</v>
      </c>
      <c r="V54" s="526">
        <v>31634</v>
      </c>
      <c r="W54" s="526">
        <v>16239</v>
      </c>
      <c r="X54" s="526">
        <v>12887</v>
      </c>
      <c r="Y54" s="526">
        <v>12197</v>
      </c>
      <c r="Z54" s="526">
        <v>10781</v>
      </c>
      <c r="AA54" s="527">
        <v>667</v>
      </c>
      <c r="AB54" s="532"/>
      <c r="AC54" s="532"/>
    </row>
    <row r="55" spans="1:29" s="522" customFormat="1" ht="9" customHeight="1">
      <c r="A55" s="528" t="s">
        <v>49</v>
      </c>
      <c r="B55" s="531">
        <f t="shared" si="13"/>
        <v>1029515</v>
      </c>
      <c r="C55" s="531">
        <f t="shared" si="10"/>
        <v>94531</v>
      </c>
      <c r="D55" s="531">
        <f t="shared" si="10"/>
        <v>206166</v>
      </c>
      <c r="E55" s="531">
        <f t="shared" si="10"/>
        <v>278239</v>
      </c>
      <c r="F55" s="531">
        <f t="shared" si="10"/>
        <v>237331</v>
      </c>
      <c r="G55" s="531">
        <f t="shared" si="10"/>
        <v>154075</v>
      </c>
      <c r="H55" s="531">
        <f t="shared" si="10"/>
        <v>40646</v>
      </c>
      <c r="I55" s="531">
        <f t="shared" si="10"/>
        <v>18527</v>
      </c>
      <c r="J55" s="528"/>
      <c r="K55" s="529">
        <f t="shared" si="11"/>
        <v>663285</v>
      </c>
      <c r="L55" s="531">
        <v>41258</v>
      </c>
      <c r="M55" s="531">
        <v>118185</v>
      </c>
      <c r="N55" s="531">
        <v>186351</v>
      </c>
      <c r="O55" s="531">
        <v>175316</v>
      </c>
      <c r="P55" s="531">
        <v>112665</v>
      </c>
      <c r="Q55" s="531">
        <v>15471</v>
      </c>
      <c r="R55" s="531">
        <v>14039</v>
      </c>
      <c r="S55" s="529"/>
      <c r="T55" s="529">
        <f t="shared" si="12"/>
        <v>366230</v>
      </c>
      <c r="U55" s="531">
        <v>53273</v>
      </c>
      <c r="V55" s="531">
        <v>87981</v>
      </c>
      <c r="W55" s="531">
        <v>91888</v>
      </c>
      <c r="X55" s="531">
        <v>62015</v>
      </c>
      <c r="Y55" s="531">
        <v>41410</v>
      </c>
      <c r="Z55" s="531">
        <v>25175</v>
      </c>
      <c r="AA55" s="531">
        <v>4488</v>
      </c>
      <c r="AB55" s="529"/>
      <c r="AC55" s="529"/>
    </row>
    <row r="56" spans="1:29" s="522" customFormat="1" ht="9" customHeight="1">
      <c r="A56" s="528" t="s">
        <v>50</v>
      </c>
      <c r="B56" s="531">
        <f t="shared" si="13"/>
        <v>273375</v>
      </c>
      <c r="C56" s="531">
        <f t="shared" si="10"/>
        <v>29066</v>
      </c>
      <c r="D56" s="531">
        <f t="shared" si="10"/>
        <v>52673</v>
      </c>
      <c r="E56" s="531">
        <f t="shared" si="10"/>
        <v>58737</v>
      </c>
      <c r="F56" s="531">
        <f t="shared" si="10"/>
        <v>67054</v>
      </c>
      <c r="G56" s="531">
        <f t="shared" si="10"/>
        <v>43899</v>
      </c>
      <c r="H56" s="531">
        <f t="shared" si="10"/>
        <v>17137</v>
      </c>
      <c r="I56" s="531">
        <f t="shared" si="10"/>
        <v>4809</v>
      </c>
      <c r="J56" s="528"/>
      <c r="K56" s="529">
        <f t="shared" si="11"/>
        <v>165738</v>
      </c>
      <c r="L56" s="531">
        <v>11087</v>
      </c>
      <c r="M56" s="531">
        <v>25481</v>
      </c>
      <c r="N56" s="531">
        <v>37849</v>
      </c>
      <c r="O56" s="531">
        <v>50649</v>
      </c>
      <c r="P56" s="531">
        <v>30782</v>
      </c>
      <c r="Q56" s="531">
        <v>6326</v>
      </c>
      <c r="R56" s="531">
        <v>3564</v>
      </c>
      <c r="S56" s="529"/>
      <c r="T56" s="529">
        <f t="shared" si="12"/>
        <v>107637</v>
      </c>
      <c r="U56" s="531">
        <v>17979</v>
      </c>
      <c r="V56" s="531">
        <v>27192</v>
      </c>
      <c r="W56" s="531">
        <v>20888</v>
      </c>
      <c r="X56" s="531">
        <v>16405</v>
      </c>
      <c r="Y56" s="531">
        <v>13117</v>
      </c>
      <c r="Z56" s="531">
        <v>10811</v>
      </c>
      <c r="AA56" s="531">
        <v>1245</v>
      </c>
      <c r="AB56" s="529"/>
      <c r="AC56" s="529"/>
    </row>
    <row r="57" spans="1:29" s="522" customFormat="1" ht="9" customHeight="1">
      <c r="A57" s="528" t="s">
        <v>51</v>
      </c>
      <c r="B57" s="531">
        <f t="shared" si="13"/>
        <v>1606649</v>
      </c>
      <c r="C57" s="531">
        <f t="shared" si="10"/>
        <v>650631</v>
      </c>
      <c r="D57" s="531">
        <f t="shared" si="10"/>
        <v>370055</v>
      </c>
      <c r="E57" s="531">
        <f t="shared" si="10"/>
        <v>173741</v>
      </c>
      <c r="F57" s="531">
        <f t="shared" si="10"/>
        <v>124549</v>
      </c>
      <c r="G57" s="531">
        <f t="shared" si="10"/>
        <v>83863</v>
      </c>
      <c r="H57" s="531">
        <f t="shared" si="10"/>
        <v>202603</v>
      </c>
      <c r="I57" s="532">
        <f t="shared" si="10"/>
        <v>1207</v>
      </c>
      <c r="J57" s="528"/>
      <c r="K57" s="529">
        <f t="shared" si="11"/>
        <v>1155632</v>
      </c>
      <c r="L57" s="531">
        <v>463227</v>
      </c>
      <c r="M57" s="531">
        <v>273574</v>
      </c>
      <c r="N57" s="531">
        <v>130747</v>
      </c>
      <c r="O57" s="531">
        <v>91756</v>
      </c>
      <c r="P57" s="531">
        <v>59100</v>
      </c>
      <c r="Q57" s="531">
        <v>136264</v>
      </c>
      <c r="R57" s="532">
        <v>964</v>
      </c>
      <c r="S57" s="529"/>
      <c r="T57" s="529">
        <f t="shared" si="12"/>
        <v>451017</v>
      </c>
      <c r="U57" s="531">
        <v>187404</v>
      </c>
      <c r="V57" s="531">
        <v>96481</v>
      </c>
      <c r="W57" s="531">
        <v>42994</v>
      </c>
      <c r="X57" s="531">
        <v>32793</v>
      </c>
      <c r="Y57" s="531">
        <v>24763</v>
      </c>
      <c r="Z57" s="531">
        <v>66339</v>
      </c>
      <c r="AA57" s="532">
        <v>243</v>
      </c>
      <c r="AB57" s="532"/>
      <c r="AC57" s="532"/>
    </row>
    <row r="58" spans="1:29" s="522" customFormat="1" ht="9" customHeight="1">
      <c r="A58" s="523" t="s">
        <v>52</v>
      </c>
      <c r="B58" s="526">
        <f t="shared" si="13"/>
        <v>1372767</v>
      </c>
      <c r="C58" s="526">
        <f t="shared" si="10"/>
        <v>38505</v>
      </c>
      <c r="D58" s="526">
        <f t="shared" si="10"/>
        <v>219330</v>
      </c>
      <c r="E58" s="526">
        <f t="shared" si="10"/>
        <v>411115</v>
      </c>
      <c r="F58" s="526">
        <f t="shared" si="10"/>
        <v>275756</v>
      </c>
      <c r="G58" s="526">
        <f t="shared" si="10"/>
        <v>270882</v>
      </c>
      <c r="H58" s="526">
        <f t="shared" si="10"/>
        <v>75143</v>
      </c>
      <c r="I58" s="526">
        <f t="shared" si="10"/>
        <v>82036</v>
      </c>
      <c r="J58" s="523"/>
      <c r="K58" s="524">
        <f t="shared" si="11"/>
        <v>890145</v>
      </c>
      <c r="L58" s="526">
        <v>17099</v>
      </c>
      <c r="M58" s="526">
        <v>114706</v>
      </c>
      <c r="N58" s="526">
        <v>279749</v>
      </c>
      <c r="O58" s="526">
        <v>195870</v>
      </c>
      <c r="P58" s="526">
        <v>188698</v>
      </c>
      <c r="Q58" s="526">
        <v>47016</v>
      </c>
      <c r="R58" s="526">
        <v>47007</v>
      </c>
      <c r="S58" s="524"/>
      <c r="T58" s="524">
        <f t="shared" si="12"/>
        <v>482622</v>
      </c>
      <c r="U58" s="526">
        <v>21406</v>
      </c>
      <c r="V58" s="526">
        <v>104624</v>
      </c>
      <c r="W58" s="526">
        <v>131366</v>
      </c>
      <c r="X58" s="526">
        <v>79886</v>
      </c>
      <c r="Y58" s="526">
        <v>82184</v>
      </c>
      <c r="Z58" s="526">
        <v>28127</v>
      </c>
      <c r="AA58" s="526">
        <v>35029</v>
      </c>
      <c r="AB58" s="532"/>
      <c r="AC58" s="532"/>
    </row>
    <row r="59" spans="1:29" s="522" customFormat="1" ht="9" customHeight="1">
      <c r="A59" s="528" t="s">
        <v>53</v>
      </c>
      <c r="B59" s="531">
        <f t="shared" si="13"/>
        <v>3983385</v>
      </c>
      <c r="C59" s="531">
        <f t="shared" si="10"/>
        <v>308174</v>
      </c>
      <c r="D59" s="531">
        <f t="shared" si="10"/>
        <v>795430</v>
      </c>
      <c r="E59" s="531">
        <f t="shared" si="10"/>
        <v>1003014</v>
      </c>
      <c r="F59" s="531">
        <f t="shared" si="10"/>
        <v>805925</v>
      </c>
      <c r="G59" s="531">
        <f t="shared" si="10"/>
        <v>659447</v>
      </c>
      <c r="H59" s="531">
        <f t="shared" si="10"/>
        <v>149757</v>
      </c>
      <c r="I59" s="531">
        <f t="shared" si="10"/>
        <v>261638</v>
      </c>
      <c r="J59" s="528"/>
      <c r="K59" s="529">
        <f t="shared" si="11"/>
        <v>2305012</v>
      </c>
      <c r="L59" s="531">
        <v>107710</v>
      </c>
      <c r="M59" s="531">
        <v>396447</v>
      </c>
      <c r="N59" s="531">
        <v>642786</v>
      </c>
      <c r="O59" s="531">
        <v>511993</v>
      </c>
      <c r="P59" s="531">
        <v>444629</v>
      </c>
      <c r="Q59" s="531">
        <v>49223</v>
      </c>
      <c r="R59" s="531">
        <v>152224</v>
      </c>
      <c r="S59" s="529"/>
      <c r="T59" s="529">
        <f t="shared" si="12"/>
        <v>1678373</v>
      </c>
      <c r="U59" s="531">
        <v>200464</v>
      </c>
      <c r="V59" s="531">
        <v>398983</v>
      </c>
      <c r="W59" s="531">
        <v>360228</v>
      </c>
      <c r="X59" s="531">
        <v>293932</v>
      </c>
      <c r="Y59" s="531">
        <v>214818</v>
      </c>
      <c r="Z59" s="531">
        <v>100534</v>
      </c>
      <c r="AA59" s="531">
        <v>109414</v>
      </c>
      <c r="AB59" s="532"/>
      <c r="AC59" s="532"/>
    </row>
    <row r="60" spans="1:29" s="522" customFormat="1" ht="9" customHeight="1">
      <c r="A60" s="528" t="s">
        <v>54</v>
      </c>
      <c r="B60" s="531">
        <f t="shared" si="13"/>
        <v>566754</v>
      </c>
      <c r="C60" s="531">
        <f t="shared" si="10"/>
        <v>74867</v>
      </c>
      <c r="D60" s="531">
        <f t="shared" si="10"/>
        <v>138303</v>
      </c>
      <c r="E60" s="531">
        <f t="shared" si="10"/>
        <v>132768</v>
      </c>
      <c r="F60" s="531">
        <f t="shared" si="10"/>
        <v>114523</v>
      </c>
      <c r="G60" s="531">
        <f t="shared" si="10"/>
        <v>56305</v>
      </c>
      <c r="H60" s="531">
        <f t="shared" si="10"/>
        <v>48218</v>
      </c>
      <c r="I60" s="532">
        <f t="shared" si="10"/>
        <v>1770</v>
      </c>
      <c r="J60" s="528"/>
      <c r="K60" s="529">
        <f t="shared" si="11"/>
        <v>381913</v>
      </c>
      <c r="L60" s="531">
        <v>38656</v>
      </c>
      <c r="M60" s="531">
        <v>84299</v>
      </c>
      <c r="N60" s="531">
        <v>95854</v>
      </c>
      <c r="O60" s="531">
        <v>84952</v>
      </c>
      <c r="P60" s="531">
        <v>41859</v>
      </c>
      <c r="Q60" s="531">
        <v>35031</v>
      </c>
      <c r="R60" s="532">
        <v>1262</v>
      </c>
      <c r="S60" s="529"/>
      <c r="T60" s="529">
        <f t="shared" si="12"/>
        <v>184841</v>
      </c>
      <c r="U60" s="531">
        <v>36211</v>
      </c>
      <c r="V60" s="531">
        <v>54004</v>
      </c>
      <c r="W60" s="531">
        <v>36914</v>
      </c>
      <c r="X60" s="531">
        <v>29571</v>
      </c>
      <c r="Y60" s="531">
        <v>14446</v>
      </c>
      <c r="Z60" s="531">
        <v>13187</v>
      </c>
      <c r="AA60" s="532">
        <v>508</v>
      </c>
      <c r="AB60" s="532"/>
      <c r="AC60" s="532"/>
    </row>
    <row r="61" spans="1:29" s="522" customFormat="1" ht="9" customHeight="1">
      <c r="A61" s="528" t="s">
        <v>55</v>
      </c>
      <c r="B61" s="531">
        <f t="shared" si="13"/>
        <v>2002889</v>
      </c>
      <c r="C61" s="531">
        <f t="shared" si="10"/>
        <v>233102</v>
      </c>
      <c r="D61" s="531">
        <f t="shared" si="10"/>
        <v>471810</v>
      </c>
      <c r="E61" s="531">
        <f t="shared" si="10"/>
        <v>460283</v>
      </c>
      <c r="F61" s="531">
        <f t="shared" si="10"/>
        <v>399306</v>
      </c>
      <c r="G61" s="531">
        <f t="shared" si="10"/>
        <v>168860</v>
      </c>
      <c r="H61" s="531">
        <f t="shared" si="10"/>
        <v>155792</v>
      </c>
      <c r="I61" s="531">
        <f t="shared" si="10"/>
        <v>113736</v>
      </c>
      <c r="J61" s="528"/>
      <c r="K61" s="529">
        <f t="shared" si="11"/>
        <v>1238261</v>
      </c>
      <c r="L61" s="531">
        <v>101710</v>
      </c>
      <c r="M61" s="531">
        <v>246897</v>
      </c>
      <c r="N61" s="531">
        <v>300688</v>
      </c>
      <c r="O61" s="531">
        <v>301079</v>
      </c>
      <c r="P61" s="531">
        <v>126771</v>
      </c>
      <c r="Q61" s="531">
        <v>81824</v>
      </c>
      <c r="R61" s="531">
        <v>79292</v>
      </c>
      <c r="S61" s="529"/>
      <c r="T61" s="529">
        <f t="shared" si="12"/>
        <v>764628</v>
      </c>
      <c r="U61" s="531">
        <v>131392</v>
      </c>
      <c r="V61" s="531">
        <v>224913</v>
      </c>
      <c r="W61" s="531">
        <v>159595</v>
      </c>
      <c r="X61" s="531">
        <v>98227</v>
      </c>
      <c r="Y61" s="531">
        <v>42089</v>
      </c>
      <c r="Z61" s="531">
        <v>73968</v>
      </c>
      <c r="AA61" s="531">
        <v>34444</v>
      </c>
      <c r="AB61" s="529"/>
      <c r="AC61" s="529"/>
    </row>
    <row r="62" spans="1:29" s="522" customFormat="1" ht="9" customHeight="1">
      <c r="A62" s="523" t="s">
        <v>56</v>
      </c>
      <c r="B62" s="526">
        <f t="shared" si="13"/>
        <v>1227404</v>
      </c>
      <c r="C62" s="526">
        <f t="shared" si="10"/>
        <v>198771</v>
      </c>
      <c r="D62" s="526">
        <f t="shared" si="10"/>
        <v>219433</v>
      </c>
      <c r="E62" s="526">
        <f t="shared" si="10"/>
        <v>205444</v>
      </c>
      <c r="F62" s="526">
        <f t="shared" si="10"/>
        <v>170789</v>
      </c>
      <c r="G62" s="526">
        <f t="shared" si="10"/>
        <v>79051</v>
      </c>
      <c r="H62" s="526">
        <f t="shared" si="10"/>
        <v>328052</v>
      </c>
      <c r="I62" s="526">
        <f t="shared" si="10"/>
        <v>25864</v>
      </c>
      <c r="J62" s="523"/>
      <c r="K62" s="524">
        <f t="shared" si="11"/>
        <v>740538</v>
      </c>
      <c r="L62" s="526">
        <v>67881</v>
      </c>
      <c r="M62" s="526">
        <v>122347</v>
      </c>
      <c r="N62" s="526">
        <v>139720</v>
      </c>
      <c r="O62" s="526">
        <v>108709</v>
      </c>
      <c r="P62" s="526">
        <v>52994</v>
      </c>
      <c r="Q62" s="526">
        <v>234806</v>
      </c>
      <c r="R62" s="526">
        <v>14081</v>
      </c>
      <c r="S62" s="524"/>
      <c r="T62" s="524">
        <f t="shared" si="12"/>
        <v>486866</v>
      </c>
      <c r="U62" s="526">
        <v>130890</v>
      </c>
      <c r="V62" s="526">
        <v>97086</v>
      </c>
      <c r="W62" s="526">
        <v>65724</v>
      </c>
      <c r="X62" s="526">
        <v>62080</v>
      </c>
      <c r="Y62" s="526">
        <v>26057</v>
      </c>
      <c r="Z62" s="526">
        <v>93246</v>
      </c>
      <c r="AA62" s="526">
        <v>11783</v>
      </c>
      <c r="AB62" s="532"/>
      <c r="AC62" s="532"/>
    </row>
    <row r="63" spans="1:29" s="522" customFormat="1" ht="9" customHeight="1">
      <c r="A63" s="528" t="s">
        <v>57</v>
      </c>
      <c r="B63" s="531">
        <f t="shared" si="13"/>
        <v>992627</v>
      </c>
      <c r="C63" s="531">
        <f t="shared" si="10"/>
        <v>192678</v>
      </c>
      <c r="D63" s="531">
        <f t="shared" si="10"/>
        <v>230426</v>
      </c>
      <c r="E63" s="531">
        <f t="shared" si="10"/>
        <v>175475</v>
      </c>
      <c r="F63" s="531">
        <f t="shared" si="10"/>
        <v>147205</v>
      </c>
      <c r="G63" s="531">
        <f t="shared" si="10"/>
        <v>78953</v>
      </c>
      <c r="H63" s="531">
        <f t="shared" si="10"/>
        <v>159086</v>
      </c>
      <c r="I63" s="531">
        <f t="shared" si="10"/>
        <v>8804</v>
      </c>
      <c r="J63" s="528"/>
      <c r="K63" s="529">
        <f t="shared" si="11"/>
        <v>624843</v>
      </c>
      <c r="L63" s="531">
        <v>101598</v>
      </c>
      <c r="M63" s="531">
        <v>135002</v>
      </c>
      <c r="N63" s="531">
        <v>125406</v>
      </c>
      <c r="O63" s="531">
        <v>107032</v>
      </c>
      <c r="P63" s="531">
        <v>56739</v>
      </c>
      <c r="Q63" s="531">
        <v>92566</v>
      </c>
      <c r="R63" s="531">
        <v>6500</v>
      </c>
      <c r="S63" s="529"/>
      <c r="T63" s="529">
        <f t="shared" si="12"/>
        <v>367784</v>
      </c>
      <c r="U63" s="531">
        <v>91080</v>
      </c>
      <c r="V63" s="531">
        <v>95424</v>
      </c>
      <c r="W63" s="531">
        <v>50069</v>
      </c>
      <c r="X63" s="531">
        <v>40173</v>
      </c>
      <c r="Y63" s="531">
        <v>22214</v>
      </c>
      <c r="Z63" s="531">
        <v>66520</v>
      </c>
      <c r="AA63" s="531">
        <v>2304</v>
      </c>
      <c r="AB63" s="532"/>
      <c r="AC63" s="532"/>
    </row>
    <row r="64" spans="1:29" s="522" customFormat="1" ht="9" customHeight="1">
      <c r="A64" s="528" t="s">
        <v>58</v>
      </c>
      <c r="B64" s="531">
        <f t="shared" si="13"/>
        <v>2891859</v>
      </c>
      <c r="C64" s="531">
        <f t="shared" si="10"/>
        <v>230728</v>
      </c>
      <c r="D64" s="531">
        <f t="shared" si="10"/>
        <v>465924</v>
      </c>
      <c r="E64" s="531">
        <f t="shared" si="10"/>
        <v>556347</v>
      </c>
      <c r="F64" s="531">
        <f t="shared" si="10"/>
        <v>587738</v>
      </c>
      <c r="G64" s="531">
        <f t="shared" si="10"/>
        <v>310915</v>
      </c>
      <c r="H64" s="531">
        <f t="shared" si="10"/>
        <v>226243</v>
      </c>
      <c r="I64" s="532">
        <f t="shared" si="10"/>
        <v>513964</v>
      </c>
      <c r="J64" s="528"/>
      <c r="K64" s="529">
        <f t="shared" si="11"/>
        <v>1793023</v>
      </c>
      <c r="L64" s="531">
        <v>73684</v>
      </c>
      <c r="M64" s="531">
        <v>220897</v>
      </c>
      <c r="N64" s="531">
        <v>366809</v>
      </c>
      <c r="O64" s="531">
        <v>440596</v>
      </c>
      <c r="P64" s="531">
        <v>231429</v>
      </c>
      <c r="Q64" s="531">
        <v>107181</v>
      </c>
      <c r="R64" s="532">
        <v>352427</v>
      </c>
      <c r="S64" s="529"/>
      <c r="T64" s="529">
        <f t="shared" si="12"/>
        <v>1098836</v>
      </c>
      <c r="U64" s="531">
        <v>157044</v>
      </c>
      <c r="V64" s="531">
        <v>245027</v>
      </c>
      <c r="W64" s="531">
        <v>189538</v>
      </c>
      <c r="X64" s="531">
        <v>147142</v>
      </c>
      <c r="Y64" s="531">
        <v>79486</v>
      </c>
      <c r="Z64" s="531">
        <v>119062</v>
      </c>
      <c r="AA64" s="532">
        <v>161537</v>
      </c>
      <c r="AB64" s="532"/>
      <c r="AC64" s="532"/>
    </row>
    <row r="65" spans="1:29" s="522" customFormat="1" ht="9" customHeight="1">
      <c r="A65" s="528" t="s">
        <v>59</v>
      </c>
      <c r="B65" s="531">
        <f t="shared" si="13"/>
        <v>5697933</v>
      </c>
      <c r="C65" s="531">
        <f t="shared" si="10"/>
        <v>597369</v>
      </c>
      <c r="D65" s="531">
        <f t="shared" si="10"/>
        <v>1365787</v>
      </c>
      <c r="E65" s="531">
        <f t="shared" si="10"/>
        <v>1649181</v>
      </c>
      <c r="F65" s="531">
        <f t="shared" si="10"/>
        <v>1020328</v>
      </c>
      <c r="G65" s="531">
        <f t="shared" si="10"/>
        <v>480281</v>
      </c>
      <c r="H65" s="531">
        <f t="shared" si="10"/>
        <v>283573</v>
      </c>
      <c r="I65" s="531">
        <f t="shared" si="10"/>
        <v>301414</v>
      </c>
      <c r="J65" s="528"/>
      <c r="K65" s="529">
        <f t="shared" si="11"/>
        <v>3637616</v>
      </c>
      <c r="L65" s="531">
        <v>269100</v>
      </c>
      <c r="M65" s="531">
        <v>753983</v>
      </c>
      <c r="N65" s="531">
        <v>1186312</v>
      </c>
      <c r="O65" s="531">
        <v>743670</v>
      </c>
      <c r="P65" s="531">
        <v>369682</v>
      </c>
      <c r="Q65" s="531">
        <v>102396</v>
      </c>
      <c r="R65" s="531">
        <v>212473</v>
      </c>
      <c r="S65" s="529"/>
      <c r="T65" s="529">
        <f t="shared" si="12"/>
        <v>2060317</v>
      </c>
      <c r="U65" s="531">
        <v>328269</v>
      </c>
      <c r="V65" s="531">
        <v>611804</v>
      </c>
      <c r="W65" s="531">
        <v>462869</v>
      </c>
      <c r="X65" s="531">
        <v>276658</v>
      </c>
      <c r="Y65" s="531">
        <v>110599</v>
      </c>
      <c r="Z65" s="531">
        <v>181177</v>
      </c>
      <c r="AA65" s="531">
        <v>88941</v>
      </c>
      <c r="AB65" s="532"/>
      <c r="AC65" s="532"/>
    </row>
    <row r="66" spans="1:29" s="522" customFormat="1" ht="9" customHeight="1">
      <c r="A66" s="523" t="s">
        <v>60</v>
      </c>
      <c r="B66" s="526">
        <f t="shared" si="13"/>
        <v>1670789</v>
      </c>
      <c r="C66" s="526">
        <f t="shared" si="10"/>
        <v>288480</v>
      </c>
      <c r="D66" s="526">
        <f t="shared" si="10"/>
        <v>387519</v>
      </c>
      <c r="E66" s="526">
        <f t="shared" si="10"/>
        <v>324218</v>
      </c>
      <c r="F66" s="526">
        <f t="shared" si="10"/>
        <v>293383</v>
      </c>
      <c r="G66" s="526">
        <f t="shared" si="10"/>
        <v>141707</v>
      </c>
      <c r="H66" s="526">
        <f t="shared" si="10"/>
        <v>230993</v>
      </c>
      <c r="I66" s="527">
        <f t="shared" si="10"/>
        <v>4489</v>
      </c>
      <c r="J66" s="523"/>
      <c r="K66" s="524">
        <f t="shared" si="11"/>
        <v>1002687</v>
      </c>
      <c r="L66" s="526">
        <v>137731</v>
      </c>
      <c r="M66" s="526">
        <v>215143</v>
      </c>
      <c r="N66" s="526">
        <v>233319</v>
      </c>
      <c r="O66" s="526">
        <v>207478</v>
      </c>
      <c r="P66" s="526">
        <v>100627</v>
      </c>
      <c r="Q66" s="526">
        <v>105949</v>
      </c>
      <c r="R66" s="527">
        <v>2440</v>
      </c>
      <c r="S66" s="524"/>
      <c r="T66" s="524">
        <f t="shared" si="12"/>
        <v>668102</v>
      </c>
      <c r="U66" s="526">
        <v>150749</v>
      </c>
      <c r="V66" s="526">
        <v>172376</v>
      </c>
      <c r="W66" s="526">
        <v>90899</v>
      </c>
      <c r="X66" s="526">
        <v>85905</v>
      </c>
      <c r="Y66" s="526">
        <v>41080</v>
      </c>
      <c r="Z66" s="526">
        <v>125044</v>
      </c>
      <c r="AA66" s="527">
        <v>2049</v>
      </c>
      <c r="AB66" s="532"/>
      <c r="AC66" s="532"/>
    </row>
    <row r="67" spans="1:29" s="522" customFormat="1" ht="9" customHeight="1">
      <c r="A67" s="528" t="s">
        <v>61</v>
      </c>
      <c r="B67" s="531">
        <f t="shared" si="13"/>
        <v>698493</v>
      </c>
      <c r="C67" s="531">
        <f t="shared" si="10"/>
        <v>89288</v>
      </c>
      <c r="D67" s="531">
        <f t="shared" si="10"/>
        <v>134029</v>
      </c>
      <c r="E67" s="531">
        <f t="shared" si="10"/>
        <v>136582</v>
      </c>
      <c r="F67" s="531">
        <f t="shared" si="10"/>
        <v>93361</v>
      </c>
      <c r="G67" s="531">
        <f t="shared" si="10"/>
        <v>36072</v>
      </c>
      <c r="H67" s="531">
        <f t="shared" si="10"/>
        <v>46988</v>
      </c>
      <c r="I67" s="531">
        <f t="shared" si="10"/>
        <v>162173</v>
      </c>
      <c r="J67" s="528"/>
      <c r="K67" s="529">
        <f t="shared" si="11"/>
        <v>428228</v>
      </c>
      <c r="L67" s="531">
        <v>33026</v>
      </c>
      <c r="M67" s="531">
        <v>71601</v>
      </c>
      <c r="N67" s="531">
        <v>101387</v>
      </c>
      <c r="O67" s="531">
        <v>72667</v>
      </c>
      <c r="P67" s="531">
        <v>24008</v>
      </c>
      <c r="Q67" s="531">
        <v>19850</v>
      </c>
      <c r="R67" s="531">
        <v>105689</v>
      </c>
      <c r="S67" s="529"/>
      <c r="T67" s="529">
        <f t="shared" si="12"/>
        <v>270265</v>
      </c>
      <c r="U67" s="531">
        <v>56262</v>
      </c>
      <c r="V67" s="531">
        <v>62428</v>
      </c>
      <c r="W67" s="531">
        <v>35195</v>
      </c>
      <c r="X67" s="531">
        <v>20694</v>
      </c>
      <c r="Y67" s="531">
        <v>12064</v>
      </c>
      <c r="Z67" s="531">
        <v>27138</v>
      </c>
      <c r="AA67" s="531">
        <v>56484</v>
      </c>
      <c r="AB67" s="532"/>
      <c r="AC67" s="532"/>
    </row>
    <row r="68" spans="1:29" s="522" customFormat="1" ht="9" customHeight="1">
      <c r="A68" s="528" t="s">
        <v>62</v>
      </c>
      <c r="B68" s="531">
        <f t="shared" si="13"/>
        <v>425411</v>
      </c>
      <c r="C68" s="531">
        <f t="shared" si="10"/>
        <v>76871</v>
      </c>
      <c r="D68" s="531">
        <f t="shared" si="10"/>
        <v>84990</v>
      </c>
      <c r="E68" s="531">
        <f t="shared" si="10"/>
        <v>80746</v>
      </c>
      <c r="F68" s="531">
        <f t="shared" si="10"/>
        <v>85588</v>
      </c>
      <c r="G68" s="531">
        <f t="shared" si="10"/>
        <v>47433</v>
      </c>
      <c r="H68" s="531">
        <f t="shared" si="10"/>
        <v>32730</v>
      </c>
      <c r="I68" s="531">
        <f t="shared" si="10"/>
        <v>17053</v>
      </c>
      <c r="J68" s="528"/>
      <c r="K68" s="529">
        <f t="shared" si="11"/>
        <v>263513</v>
      </c>
      <c r="L68" s="531">
        <v>35166</v>
      </c>
      <c r="M68" s="531">
        <v>48745</v>
      </c>
      <c r="N68" s="531">
        <v>54294</v>
      </c>
      <c r="O68" s="531">
        <v>62929</v>
      </c>
      <c r="P68" s="531">
        <v>34886</v>
      </c>
      <c r="Q68" s="531">
        <v>15006</v>
      </c>
      <c r="R68" s="531">
        <v>12487</v>
      </c>
      <c r="S68" s="529"/>
      <c r="T68" s="529">
        <f t="shared" si="12"/>
        <v>161898</v>
      </c>
      <c r="U68" s="531">
        <v>41705</v>
      </c>
      <c r="V68" s="531">
        <v>36245</v>
      </c>
      <c r="W68" s="531">
        <v>26452</v>
      </c>
      <c r="X68" s="531">
        <v>22659</v>
      </c>
      <c r="Y68" s="531">
        <v>12547</v>
      </c>
      <c r="Z68" s="531">
        <v>17724</v>
      </c>
      <c r="AA68" s="531">
        <v>4566</v>
      </c>
      <c r="AB68" s="532"/>
      <c r="AC68" s="532"/>
    </row>
    <row r="69" spans="1:29" s="522" customFormat="1" ht="9" customHeight="1">
      <c r="A69" s="528" t="s">
        <v>63</v>
      </c>
      <c r="B69" s="531">
        <f t="shared" si="13"/>
        <v>1908834</v>
      </c>
      <c r="C69" s="531">
        <f t="shared" si="10"/>
        <v>126234</v>
      </c>
      <c r="D69" s="531">
        <f t="shared" si="10"/>
        <v>221116</v>
      </c>
      <c r="E69" s="531">
        <f t="shared" si="10"/>
        <v>452004</v>
      </c>
      <c r="F69" s="531">
        <f t="shared" si="10"/>
        <v>531837</v>
      </c>
      <c r="G69" s="531">
        <f t="shared" si="10"/>
        <v>354569</v>
      </c>
      <c r="H69" s="531">
        <f t="shared" si="10"/>
        <v>70471</v>
      </c>
      <c r="I69" s="531">
        <f t="shared" si="10"/>
        <v>152603</v>
      </c>
      <c r="J69" s="528"/>
      <c r="K69" s="529">
        <f t="shared" si="11"/>
        <v>1230318</v>
      </c>
      <c r="L69" s="531">
        <v>58009</v>
      </c>
      <c r="M69" s="531">
        <v>109223</v>
      </c>
      <c r="N69" s="531">
        <v>271047</v>
      </c>
      <c r="O69" s="531">
        <v>389579</v>
      </c>
      <c r="P69" s="531">
        <v>269361</v>
      </c>
      <c r="Q69" s="531">
        <v>28197</v>
      </c>
      <c r="R69" s="531">
        <v>104902</v>
      </c>
      <c r="S69" s="529"/>
      <c r="T69" s="529">
        <f t="shared" si="12"/>
        <v>678516</v>
      </c>
      <c r="U69" s="531">
        <v>68225</v>
      </c>
      <c r="V69" s="531">
        <v>111893</v>
      </c>
      <c r="W69" s="531">
        <v>180957</v>
      </c>
      <c r="X69" s="531">
        <v>142258</v>
      </c>
      <c r="Y69" s="531">
        <v>85208</v>
      </c>
      <c r="Z69" s="531">
        <v>42274</v>
      </c>
      <c r="AA69" s="531">
        <v>47701</v>
      </c>
      <c r="AB69" s="532"/>
      <c r="AC69" s="532"/>
    </row>
    <row r="70" spans="1:29" s="522" customFormat="1" ht="9" customHeight="1">
      <c r="A70" s="523" t="s">
        <v>64</v>
      </c>
      <c r="B70" s="526">
        <f t="shared" si="13"/>
        <v>1432050</v>
      </c>
      <c r="C70" s="526">
        <f t="shared" si="10"/>
        <v>336781</v>
      </c>
      <c r="D70" s="526">
        <f t="shared" si="10"/>
        <v>279341</v>
      </c>
      <c r="E70" s="526">
        <f t="shared" si="10"/>
        <v>206538</v>
      </c>
      <c r="F70" s="526">
        <f t="shared" si="10"/>
        <v>173026</v>
      </c>
      <c r="G70" s="526">
        <f t="shared" si="10"/>
        <v>85299</v>
      </c>
      <c r="H70" s="526">
        <f t="shared" si="10"/>
        <v>319798</v>
      </c>
      <c r="I70" s="526">
        <f t="shared" si="10"/>
        <v>31267</v>
      </c>
      <c r="J70" s="523"/>
      <c r="K70" s="524">
        <f t="shared" si="11"/>
        <v>876211</v>
      </c>
      <c r="L70" s="526">
        <v>175371</v>
      </c>
      <c r="M70" s="526">
        <v>154586</v>
      </c>
      <c r="N70" s="526">
        <v>145379</v>
      </c>
      <c r="O70" s="526">
        <v>118620</v>
      </c>
      <c r="P70" s="526">
        <v>60805</v>
      </c>
      <c r="Q70" s="526">
        <v>203767</v>
      </c>
      <c r="R70" s="526">
        <v>17683</v>
      </c>
      <c r="S70" s="524"/>
      <c r="T70" s="524">
        <f t="shared" si="12"/>
        <v>555839</v>
      </c>
      <c r="U70" s="526">
        <v>161410</v>
      </c>
      <c r="V70" s="526">
        <v>124755</v>
      </c>
      <c r="W70" s="526">
        <v>61159</v>
      </c>
      <c r="X70" s="526">
        <v>54406</v>
      </c>
      <c r="Y70" s="526">
        <v>24494</v>
      </c>
      <c r="Z70" s="526">
        <v>116031</v>
      </c>
      <c r="AA70" s="526">
        <v>13584</v>
      </c>
      <c r="AB70" s="532"/>
      <c r="AC70" s="532"/>
    </row>
    <row r="71" spans="1:29" s="522" customFormat="1" ht="9" customHeight="1">
      <c r="A71" s="528" t="s">
        <v>65</v>
      </c>
      <c r="B71" s="531">
        <f t="shared" si="13"/>
        <v>2252357</v>
      </c>
      <c r="C71" s="531">
        <f t="shared" si="10"/>
        <v>495552</v>
      </c>
      <c r="D71" s="531">
        <f t="shared" si="10"/>
        <v>538586</v>
      </c>
      <c r="E71" s="531">
        <f t="shared" si="10"/>
        <v>402720</v>
      </c>
      <c r="F71" s="531">
        <f t="shared" si="10"/>
        <v>278487</v>
      </c>
      <c r="G71" s="531">
        <f t="shared" si="10"/>
        <v>147193</v>
      </c>
      <c r="H71" s="531">
        <f t="shared" si="10"/>
        <v>350597</v>
      </c>
      <c r="I71" s="531">
        <f t="shared" si="10"/>
        <v>39222</v>
      </c>
      <c r="J71" s="528"/>
      <c r="K71" s="529">
        <f t="shared" si="11"/>
        <v>1352263</v>
      </c>
      <c r="L71" s="531">
        <v>251330</v>
      </c>
      <c r="M71" s="531">
        <v>308401</v>
      </c>
      <c r="N71" s="531">
        <v>284947</v>
      </c>
      <c r="O71" s="531">
        <v>206590</v>
      </c>
      <c r="P71" s="531">
        <v>102931</v>
      </c>
      <c r="Q71" s="531">
        <v>168083</v>
      </c>
      <c r="R71" s="531">
        <v>29981</v>
      </c>
      <c r="S71" s="529"/>
      <c r="T71" s="529">
        <f t="shared" si="12"/>
        <v>900094</v>
      </c>
      <c r="U71" s="531">
        <v>244222</v>
      </c>
      <c r="V71" s="531">
        <v>230185</v>
      </c>
      <c r="W71" s="531">
        <v>117773</v>
      </c>
      <c r="X71" s="531">
        <v>71897</v>
      </c>
      <c r="Y71" s="531">
        <v>44262</v>
      </c>
      <c r="Z71" s="531">
        <v>182514</v>
      </c>
      <c r="AA71" s="531">
        <v>9241</v>
      </c>
      <c r="AB71" s="532"/>
      <c r="AC71" s="532"/>
    </row>
    <row r="72" spans="1:29" s="522" customFormat="1" ht="9" customHeight="1">
      <c r="A72" s="528" t="s">
        <v>66</v>
      </c>
      <c r="B72" s="531">
        <f t="shared" si="13"/>
        <v>663312</v>
      </c>
      <c r="C72" s="531">
        <f t="shared" si="10"/>
        <v>54654</v>
      </c>
      <c r="D72" s="531">
        <f t="shared" si="10"/>
        <v>122103</v>
      </c>
      <c r="E72" s="531">
        <f t="shared" si="10"/>
        <v>172188</v>
      </c>
      <c r="F72" s="531">
        <f t="shared" si="10"/>
        <v>132592</v>
      </c>
      <c r="G72" s="531">
        <f t="shared" si="10"/>
        <v>81803</v>
      </c>
      <c r="H72" s="531">
        <f t="shared" si="10"/>
        <v>60562</v>
      </c>
      <c r="I72" s="531">
        <f t="shared" si="10"/>
        <v>39410</v>
      </c>
      <c r="J72" s="528"/>
      <c r="K72" s="529">
        <f t="shared" si="11"/>
        <v>398383</v>
      </c>
      <c r="L72" s="531">
        <v>19798</v>
      </c>
      <c r="M72" s="531">
        <v>58194</v>
      </c>
      <c r="N72" s="531">
        <v>104607</v>
      </c>
      <c r="O72" s="531">
        <v>95970</v>
      </c>
      <c r="P72" s="531">
        <v>58847</v>
      </c>
      <c r="Q72" s="531">
        <v>35204</v>
      </c>
      <c r="R72" s="531">
        <v>25763</v>
      </c>
      <c r="S72" s="529"/>
      <c r="T72" s="529">
        <f t="shared" si="12"/>
        <v>264929</v>
      </c>
      <c r="U72" s="531">
        <v>34856</v>
      </c>
      <c r="V72" s="531">
        <v>63909</v>
      </c>
      <c r="W72" s="531">
        <v>67581</v>
      </c>
      <c r="X72" s="531">
        <v>36622</v>
      </c>
      <c r="Y72" s="531">
        <v>22956</v>
      </c>
      <c r="Z72" s="531">
        <v>25358</v>
      </c>
      <c r="AA72" s="531">
        <v>13647</v>
      </c>
      <c r="AB72" s="532"/>
      <c r="AC72" s="532"/>
    </row>
    <row r="73" spans="1:29" s="522" customFormat="1" ht="9" customHeight="1">
      <c r="A73" s="528" t="s">
        <v>67</v>
      </c>
      <c r="B73" s="531">
        <f t="shared" si="13"/>
        <v>541310</v>
      </c>
      <c r="C73" s="531">
        <f t="shared" si="10"/>
        <v>46954</v>
      </c>
      <c r="D73" s="531">
        <f t="shared" si="10"/>
        <v>90985</v>
      </c>
      <c r="E73" s="531">
        <f t="shared" si="10"/>
        <v>110919</v>
      </c>
      <c r="F73" s="531">
        <f t="shared" si="10"/>
        <v>131086</v>
      </c>
      <c r="G73" s="531">
        <f t="shared" si="10"/>
        <v>110025</v>
      </c>
      <c r="H73" s="531">
        <f t="shared" si="10"/>
        <v>37007</v>
      </c>
      <c r="I73" s="531">
        <f t="shared" si="10"/>
        <v>14334</v>
      </c>
      <c r="J73" s="528"/>
      <c r="K73" s="529">
        <f t="shared" si="11"/>
        <v>338287</v>
      </c>
      <c r="L73" s="531">
        <v>14487</v>
      </c>
      <c r="M73" s="531">
        <v>46907</v>
      </c>
      <c r="N73" s="531">
        <v>71616</v>
      </c>
      <c r="O73" s="531">
        <v>97232</v>
      </c>
      <c r="P73" s="531">
        <v>78016</v>
      </c>
      <c r="Q73" s="531">
        <v>20498</v>
      </c>
      <c r="R73" s="531">
        <v>9531</v>
      </c>
      <c r="S73" s="529"/>
      <c r="T73" s="529">
        <f t="shared" si="12"/>
        <v>203023</v>
      </c>
      <c r="U73" s="531">
        <v>32467</v>
      </c>
      <c r="V73" s="531">
        <v>44078</v>
      </c>
      <c r="W73" s="531">
        <v>39303</v>
      </c>
      <c r="X73" s="531">
        <v>33854</v>
      </c>
      <c r="Y73" s="531">
        <v>32009</v>
      </c>
      <c r="Z73" s="531">
        <v>16509</v>
      </c>
      <c r="AA73" s="531">
        <v>4803</v>
      </c>
      <c r="AB73" s="532"/>
      <c r="AC73" s="532"/>
    </row>
    <row r="74" spans="1:29" s="522" customFormat="1" ht="9" customHeight="1">
      <c r="A74" s="523" t="s">
        <v>68</v>
      </c>
      <c r="B74" s="526">
        <f t="shared" si="13"/>
        <v>938173</v>
      </c>
      <c r="C74" s="526">
        <f t="shared" si="10"/>
        <v>173925</v>
      </c>
      <c r="D74" s="526">
        <f t="shared" si="10"/>
        <v>212819</v>
      </c>
      <c r="E74" s="526">
        <f t="shared" si="10"/>
        <v>183711</v>
      </c>
      <c r="F74" s="526">
        <f t="shared" si="10"/>
        <v>151883</v>
      </c>
      <c r="G74" s="526">
        <f t="shared" si="10"/>
        <v>99486</v>
      </c>
      <c r="H74" s="526">
        <f t="shared" si="10"/>
        <v>98430</v>
      </c>
      <c r="I74" s="526">
        <f t="shared" si="10"/>
        <v>17919</v>
      </c>
      <c r="J74" s="523"/>
      <c r="K74" s="524">
        <f t="shared" si="11"/>
        <v>595609</v>
      </c>
      <c r="L74" s="526">
        <v>97108</v>
      </c>
      <c r="M74" s="526">
        <v>131134</v>
      </c>
      <c r="N74" s="526">
        <v>125498</v>
      </c>
      <c r="O74" s="526">
        <v>104221</v>
      </c>
      <c r="P74" s="526">
        <v>69988</v>
      </c>
      <c r="Q74" s="526">
        <v>54347</v>
      </c>
      <c r="R74" s="526">
        <v>13313</v>
      </c>
      <c r="S74" s="524"/>
      <c r="T74" s="524">
        <f t="shared" si="12"/>
        <v>342564</v>
      </c>
      <c r="U74" s="526">
        <v>76817</v>
      </c>
      <c r="V74" s="526">
        <v>81685</v>
      </c>
      <c r="W74" s="526">
        <v>58213</v>
      </c>
      <c r="X74" s="526">
        <v>47662</v>
      </c>
      <c r="Y74" s="526">
        <v>29498</v>
      </c>
      <c r="Z74" s="526">
        <v>44083</v>
      </c>
      <c r="AA74" s="526">
        <v>4606</v>
      </c>
      <c r="AB74" s="532"/>
      <c r="AC74" s="532"/>
    </row>
    <row r="75" spans="1:29" s="522" customFormat="1" ht="9" customHeight="1">
      <c r="A75" s="528" t="s">
        <v>69</v>
      </c>
      <c r="B75" s="531">
        <f t="shared" si="13"/>
        <v>1167673</v>
      </c>
      <c r="C75" s="531">
        <f t="shared" si="10"/>
        <v>140642</v>
      </c>
      <c r="D75" s="531">
        <f t="shared" si="10"/>
        <v>256974</v>
      </c>
      <c r="E75" s="531">
        <f t="shared" si="10"/>
        <v>263819</v>
      </c>
      <c r="F75" s="531">
        <f t="shared" si="10"/>
        <v>223162</v>
      </c>
      <c r="G75" s="531">
        <f t="shared" si="10"/>
        <v>184471</v>
      </c>
      <c r="H75" s="531">
        <f t="shared" si="10"/>
        <v>84557</v>
      </c>
      <c r="I75" s="532">
        <f t="shared" si="10"/>
        <v>14048</v>
      </c>
      <c r="J75" s="528"/>
      <c r="K75" s="529">
        <f t="shared" si="11"/>
        <v>739276</v>
      </c>
      <c r="L75" s="531">
        <v>70528</v>
      </c>
      <c r="M75" s="531">
        <v>152040</v>
      </c>
      <c r="N75" s="531">
        <v>169338</v>
      </c>
      <c r="O75" s="531">
        <v>159763</v>
      </c>
      <c r="P75" s="531">
        <v>137298</v>
      </c>
      <c r="Q75" s="531">
        <v>37731</v>
      </c>
      <c r="R75" s="532">
        <v>12578</v>
      </c>
      <c r="S75" s="529"/>
      <c r="T75" s="529">
        <f t="shared" si="12"/>
        <v>428397</v>
      </c>
      <c r="U75" s="531">
        <v>70114</v>
      </c>
      <c r="V75" s="531">
        <v>104934</v>
      </c>
      <c r="W75" s="531">
        <v>94481</v>
      </c>
      <c r="X75" s="531">
        <v>63399</v>
      </c>
      <c r="Y75" s="531">
        <v>47173</v>
      </c>
      <c r="Z75" s="531">
        <v>46826</v>
      </c>
      <c r="AA75" s="532">
        <v>1470</v>
      </c>
      <c r="AB75" s="532"/>
      <c r="AC75" s="532"/>
    </row>
    <row r="76" spans="1:29" s="522" customFormat="1" ht="9" customHeight="1">
      <c r="A76" s="528" t="s">
        <v>70</v>
      </c>
      <c r="B76" s="531">
        <f t="shared" si="13"/>
        <v>1027596</v>
      </c>
      <c r="C76" s="531">
        <f t="shared" si="10"/>
        <v>69089</v>
      </c>
      <c r="D76" s="531">
        <f t="shared" si="10"/>
        <v>205121</v>
      </c>
      <c r="E76" s="531">
        <f t="shared" si="10"/>
        <v>288312</v>
      </c>
      <c r="F76" s="531">
        <f t="shared" si="10"/>
        <v>235084</v>
      </c>
      <c r="G76" s="531">
        <f t="shared" si="10"/>
        <v>163672</v>
      </c>
      <c r="H76" s="531">
        <f t="shared" si="10"/>
        <v>32130</v>
      </c>
      <c r="I76" s="531">
        <f t="shared" si="10"/>
        <v>34188</v>
      </c>
      <c r="J76" s="528"/>
      <c r="K76" s="529">
        <f t="shared" si="11"/>
        <v>648146</v>
      </c>
      <c r="L76" s="531">
        <v>30993</v>
      </c>
      <c r="M76" s="531">
        <v>110554</v>
      </c>
      <c r="N76" s="531">
        <v>184792</v>
      </c>
      <c r="O76" s="531">
        <v>168660</v>
      </c>
      <c r="P76" s="531">
        <v>118872</v>
      </c>
      <c r="Q76" s="531">
        <v>7608</v>
      </c>
      <c r="R76" s="531">
        <v>26667</v>
      </c>
      <c r="S76" s="529"/>
      <c r="T76" s="529">
        <f t="shared" si="12"/>
        <v>379450</v>
      </c>
      <c r="U76" s="531">
        <v>38096</v>
      </c>
      <c r="V76" s="531">
        <v>94567</v>
      </c>
      <c r="W76" s="531">
        <v>103520</v>
      </c>
      <c r="X76" s="531">
        <v>66424</v>
      </c>
      <c r="Y76" s="531">
        <v>44800</v>
      </c>
      <c r="Z76" s="531">
        <v>24522</v>
      </c>
      <c r="AA76" s="531">
        <v>7521</v>
      </c>
      <c r="AB76" s="532"/>
      <c r="AC76" s="532"/>
    </row>
    <row r="77" spans="1:29" s="522" customFormat="1" ht="9" customHeight="1">
      <c r="A77" s="528" t="s">
        <v>71</v>
      </c>
      <c r="B77" s="531">
        <f t="shared" si="13"/>
        <v>762228</v>
      </c>
      <c r="C77" s="531">
        <f t="shared" si="10"/>
        <v>103765</v>
      </c>
      <c r="D77" s="531">
        <f t="shared" si="10"/>
        <v>214981</v>
      </c>
      <c r="E77" s="531">
        <f t="shared" si="10"/>
        <v>150481</v>
      </c>
      <c r="F77" s="531">
        <f t="shared" si="10"/>
        <v>139824</v>
      </c>
      <c r="G77" s="531">
        <f t="shared" si="10"/>
        <v>102328</v>
      </c>
      <c r="H77" s="531">
        <f t="shared" si="10"/>
        <v>43133</v>
      </c>
      <c r="I77" s="531">
        <f t="shared" si="10"/>
        <v>7716</v>
      </c>
      <c r="J77" s="528"/>
      <c r="K77" s="529">
        <f t="shared" si="11"/>
        <v>540073</v>
      </c>
      <c r="L77" s="531">
        <v>58725</v>
      </c>
      <c r="M77" s="531">
        <v>152366</v>
      </c>
      <c r="N77" s="531">
        <v>119472</v>
      </c>
      <c r="O77" s="531">
        <v>101599</v>
      </c>
      <c r="P77" s="531">
        <v>76546</v>
      </c>
      <c r="Q77" s="531">
        <v>25689</v>
      </c>
      <c r="R77" s="531">
        <v>5676</v>
      </c>
      <c r="S77" s="529"/>
      <c r="T77" s="529">
        <f t="shared" si="12"/>
        <v>222155</v>
      </c>
      <c r="U77" s="531">
        <v>45040</v>
      </c>
      <c r="V77" s="531">
        <v>62615</v>
      </c>
      <c r="W77" s="531">
        <v>31009</v>
      </c>
      <c r="X77" s="531">
        <v>38225</v>
      </c>
      <c r="Y77" s="531">
        <v>25782</v>
      </c>
      <c r="Z77" s="531">
        <v>17444</v>
      </c>
      <c r="AA77" s="531">
        <v>2040</v>
      </c>
      <c r="AB77" s="532"/>
      <c r="AC77" s="532"/>
    </row>
    <row r="78" spans="1:29" s="522" customFormat="1" ht="9" customHeight="1">
      <c r="A78" s="523" t="s">
        <v>72</v>
      </c>
      <c r="B78" s="526">
        <f t="shared" si="13"/>
        <v>1293961</v>
      </c>
      <c r="C78" s="526">
        <f t="shared" si="10"/>
        <v>133713</v>
      </c>
      <c r="D78" s="526">
        <f t="shared" si="10"/>
        <v>263336</v>
      </c>
      <c r="E78" s="526">
        <f t="shared" si="10"/>
        <v>357048</v>
      </c>
      <c r="F78" s="526">
        <f t="shared" si="10"/>
        <v>226843</v>
      </c>
      <c r="G78" s="526">
        <f t="shared" si="10"/>
        <v>210024</v>
      </c>
      <c r="H78" s="526">
        <f t="shared" si="10"/>
        <v>50204</v>
      </c>
      <c r="I78" s="526">
        <f t="shared" si="10"/>
        <v>52793</v>
      </c>
      <c r="J78" s="523"/>
      <c r="K78" s="524">
        <f t="shared" si="11"/>
        <v>813438</v>
      </c>
      <c r="L78" s="526">
        <v>61123</v>
      </c>
      <c r="M78" s="526">
        <v>145885</v>
      </c>
      <c r="N78" s="526">
        <v>221550</v>
      </c>
      <c r="O78" s="526">
        <v>156945</v>
      </c>
      <c r="P78" s="526">
        <v>157817</v>
      </c>
      <c r="Q78" s="526">
        <v>31760</v>
      </c>
      <c r="R78" s="526">
        <v>38358</v>
      </c>
      <c r="S78" s="524"/>
      <c r="T78" s="524">
        <f t="shared" si="12"/>
        <v>480523</v>
      </c>
      <c r="U78" s="526">
        <v>72590</v>
      </c>
      <c r="V78" s="526">
        <v>117451</v>
      </c>
      <c r="W78" s="526">
        <v>135498</v>
      </c>
      <c r="X78" s="526">
        <v>69898</v>
      </c>
      <c r="Y78" s="526">
        <v>52207</v>
      </c>
      <c r="Z78" s="526">
        <v>18444</v>
      </c>
      <c r="AA78" s="526">
        <v>14435</v>
      </c>
      <c r="AB78" s="532"/>
      <c r="AC78" s="532"/>
    </row>
    <row r="79" spans="1:29" s="522" customFormat="1" ht="9" customHeight="1">
      <c r="A79" s="528" t="s">
        <v>73</v>
      </c>
      <c r="B79" s="531">
        <f t="shared" si="13"/>
        <v>434436</v>
      </c>
      <c r="C79" s="531">
        <f t="shared" si="10"/>
        <v>87360</v>
      </c>
      <c r="D79" s="531">
        <f t="shared" si="10"/>
        <v>126957</v>
      </c>
      <c r="E79" s="531">
        <f t="shared" si="10"/>
        <v>82702</v>
      </c>
      <c r="F79" s="531">
        <f t="shared" si="10"/>
        <v>58636</v>
      </c>
      <c r="G79" s="531">
        <f t="shared" si="10"/>
        <v>25939</v>
      </c>
      <c r="H79" s="531">
        <f t="shared" si="10"/>
        <v>46556</v>
      </c>
      <c r="I79" s="531">
        <f t="shared" si="10"/>
        <v>6286</v>
      </c>
      <c r="J79" s="528"/>
      <c r="K79" s="529">
        <f t="shared" si="11"/>
        <v>275191</v>
      </c>
      <c r="L79" s="531">
        <v>47188</v>
      </c>
      <c r="M79" s="531">
        <v>77399</v>
      </c>
      <c r="N79" s="531">
        <v>61569</v>
      </c>
      <c r="O79" s="531">
        <v>44039</v>
      </c>
      <c r="P79" s="531">
        <v>19279</v>
      </c>
      <c r="Q79" s="531">
        <v>21955</v>
      </c>
      <c r="R79" s="531">
        <v>3762</v>
      </c>
      <c r="S79" s="529"/>
      <c r="T79" s="529">
        <f t="shared" si="12"/>
        <v>159245</v>
      </c>
      <c r="U79" s="531">
        <v>40172</v>
      </c>
      <c r="V79" s="531">
        <v>49558</v>
      </c>
      <c r="W79" s="531">
        <v>21133</v>
      </c>
      <c r="X79" s="531">
        <v>14597</v>
      </c>
      <c r="Y79" s="531">
        <v>6660</v>
      </c>
      <c r="Z79" s="531">
        <v>24601</v>
      </c>
      <c r="AA79" s="531">
        <v>2524</v>
      </c>
      <c r="AB79" s="532"/>
      <c r="AC79" s="532"/>
    </row>
    <row r="80" spans="1:29" s="522" customFormat="1" ht="9" customHeight="1">
      <c r="A80" s="528" t="s">
        <v>74</v>
      </c>
      <c r="B80" s="531">
        <f t="shared" si="13"/>
        <v>2777764</v>
      </c>
      <c r="C80" s="531">
        <f t="shared" si="10"/>
        <v>502039</v>
      </c>
      <c r="D80" s="531">
        <f t="shared" si="10"/>
        <v>830356</v>
      </c>
      <c r="E80" s="531">
        <f t="shared" si="10"/>
        <v>472308</v>
      </c>
      <c r="F80" s="531">
        <f t="shared" si="10"/>
        <v>345316</v>
      </c>
      <c r="G80" s="531">
        <f t="shared" si="10"/>
        <v>239887</v>
      </c>
      <c r="H80" s="531">
        <f t="shared" si="10"/>
        <v>220889</v>
      </c>
      <c r="I80" s="531">
        <f t="shared" si="10"/>
        <v>166969</v>
      </c>
      <c r="J80" s="528"/>
      <c r="K80" s="529">
        <f t="shared" si="11"/>
        <v>1851685</v>
      </c>
      <c r="L80" s="531">
        <v>269006</v>
      </c>
      <c r="M80" s="531">
        <v>541194</v>
      </c>
      <c r="N80" s="531">
        <v>342269</v>
      </c>
      <c r="O80" s="531">
        <v>242076</v>
      </c>
      <c r="P80" s="531">
        <v>180292</v>
      </c>
      <c r="Q80" s="531">
        <v>156766</v>
      </c>
      <c r="R80" s="531">
        <v>120082</v>
      </c>
      <c r="S80" s="529"/>
      <c r="T80" s="529">
        <f t="shared" si="12"/>
        <v>926079</v>
      </c>
      <c r="U80" s="531">
        <v>233033</v>
      </c>
      <c r="V80" s="531">
        <v>289162</v>
      </c>
      <c r="W80" s="531">
        <v>130039</v>
      </c>
      <c r="X80" s="531">
        <v>103240</v>
      </c>
      <c r="Y80" s="531">
        <v>59595</v>
      </c>
      <c r="Z80" s="531">
        <v>64123</v>
      </c>
      <c r="AA80" s="531">
        <v>46887</v>
      </c>
      <c r="AB80" s="532"/>
      <c r="AC80" s="532"/>
    </row>
    <row r="81" spans="1:29" s="522" customFormat="1" ht="9" customHeight="1">
      <c r="A81" s="528" t="s">
        <v>75</v>
      </c>
      <c r="B81" s="531">
        <f t="shared" si="13"/>
        <v>814831</v>
      </c>
      <c r="C81" s="531">
        <f t="shared" si="10"/>
        <v>181283</v>
      </c>
      <c r="D81" s="531">
        <f t="shared" si="10"/>
        <v>233798</v>
      </c>
      <c r="E81" s="531">
        <f t="shared" si="10"/>
        <v>154942</v>
      </c>
      <c r="F81" s="531">
        <f t="shared" si="10"/>
        <v>103832</v>
      </c>
      <c r="G81" s="531">
        <f t="shared" si="10"/>
        <v>68898</v>
      </c>
      <c r="H81" s="531">
        <f t="shared" si="10"/>
        <v>69635</v>
      </c>
      <c r="I81" s="532">
        <f t="shared" si="10"/>
        <v>2443</v>
      </c>
      <c r="J81" s="528"/>
      <c r="K81" s="529">
        <f t="shared" si="11"/>
        <v>508472</v>
      </c>
      <c r="L81" s="531">
        <v>75591</v>
      </c>
      <c r="M81" s="531">
        <v>153093</v>
      </c>
      <c r="N81" s="531">
        <v>113849</v>
      </c>
      <c r="O81" s="531">
        <v>77321</v>
      </c>
      <c r="P81" s="531">
        <v>45364</v>
      </c>
      <c r="Q81" s="531">
        <v>41359</v>
      </c>
      <c r="R81" s="532">
        <v>1895</v>
      </c>
      <c r="S81" s="529"/>
      <c r="T81" s="529">
        <f t="shared" si="12"/>
        <v>306359</v>
      </c>
      <c r="U81" s="531">
        <v>105692</v>
      </c>
      <c r="V81" s="531">
        <v>80705</v>
      </c>
      <c r="W81" s="531">
        <v>41093</v>
      </c>
      <c r="X81" s="531">
        <v>26511</v>
      </c>
      <c r="Y81" s="531">
        <v>23534</v>
      </c>
      <c r="Z81" s="531">
        <v>28276</v>
      </c>
      <c r="AA81" s="532">
        <v>548</v>
      </c>
      <c r="AB81" s="532"/>
      <c r="AC81" s="532"/>
    </row>
    <row r="82" spans="1:29" s="522" customFormat="1" ht="9" customHeight="1">
      <c r="A82" s="523" t="s">
        <v>76</v>
      </c>
      <c r="B82" s="526">
        <f t="shared" si="13"/>
        <v>525030</v>
      </c>
      <c r="C82" s="526">
        <f t="shared" si="10"/>
        <v>82309</v>
      </c>
      <c r="D82" s="526">
        <f t="shared" si="10"/>
        <v>105625</v>
      </c>
      <c r="E82" s="526">
        <f t="shared" si="10"/>
        <v>91403</v>
      </c>
      <c r="F82" s="526">
        <f t="shared" si="10"/>
        <v>65647</v>
      </c>
      <c r="G82" s="526">
        <f t="shared" si="10"/>
        <v>44568</v>
      </c>
      <c r="H82" s="526">
        <f t="shared" si="10"/>
        <v>70672</v>
      </c>
      <c r="I82" s="526">
        <f t="shared" si="10"/>
        <v>64806</v>
      </c>
      <c r="J82" s="523"/>
      <c r="K82" s="524">
        <f t="shared" si="11"/>
        <v>342442</v>
      </c>
      <c r="L82" s="526">
        <v>47760</v>
      </c>
      <c r="M82" s="526">
        <v>62271</v>
      </c>
      <c r="N82" s="526">
        <v>66294</v>
      </c>
      <c r="O82" s="526">
        <v>50140</v>
      </c>
      <c r="P82" s="526">
        <v>29854</v>
      </c>
      <c r="Q82" s="526">
        <v>38019</v>
      </c>
      <c r="R82" s="526">
        <v>48104</v>
      </c>
      <c r="S82" s="524"/>
      <c r="T82" s="524">
        <f t="shared" si="12"/>
        <v>182588</v>
      </c>
      <c r="U82" s="526">
        <v>34549</v>
      </c>
      <c r="V82" s="526">
        <v>43354</v>
      </c>
      <c r="W82" s="526">
        <v>25109</v>
      </c>
      <c r="X82" s="526">
        <v>15507</v>
      </c>
      <c r="Y82" s="526">
        <v>14714</v>
      </c>
      <c r="Z82" s="526">
        <v>32653</v>
      </c>
      <c r="AA82" s="526">
        <v>16702</v>
      </c>
      <c r="AB82" s="532"/>
      <c r="AC82" s="532"/>
    </row>
    <row r="83" spans="1:29" ht="9" customHeight="1">
      <c r="B83" s="512"/>
      <c r="C83" s="512"/>
      <c r="D83" s="512"/>
      <c r="E83" s="512"/>
      <c r="F83" s="512"/>
      <c r="G83" s="512"/>
      <c r="H83" s="512"/>
      <c r="I83" s="512"/>
      <c r="J83" s="515"/>
      <c r="K83" s="512"/>
      <c r="L83" s="514"/>
      <c r="M83" s="514"/>
      <c r="N83" s="514"/>
      <c r="O83" s="514"/>
      <c r="P83" s="514"/>
      <c r="Q83" s="514"/>
      <c r="R83" s="514"/>
      <c r="S83" s="515"/>
      <c r="T83" s="512"/>
      <c r="U83" s="514"/>
      <c r="V83" s="514"/>
      <c r="W83" s="514"/>
      <c r="X83" s="514"/>
      <c r="Y83" s="514"/>
      <c r="Z83" s="514"/>
      <c r="AA83" s="514"/>
      <c r="AB83" s="569"/>
      <c r="AC83" s="569"/>
    </row>
    <row r="84" spans="1:29" ht="9" customHeight="1">
      <c r="A84" s="513">
        <v>2007</v>
      </c>
      <c r="B84" s="564"/>
      <c r="C84" s="565"/>
      <c r="D84" s="565"/>
      <c r="E84" s="565"/>
      <c r="F84" s="565"/>
      <c r="G84" s="565"/>
      <c r="H84" s="565"/>
      <c r="I84" s="565"/>
      <c r="J84" s="515"/>
      <c r="K84" s="512"/>
      <c r="L84" s="514"/>
      <c r="M84" s="514"/>
      <c r="N84" s="514"/>
      <c r="O84" s="514"/>
      <c r="P84" s="514"/>
      <c r="Q84" s="514"/>
      <c r="R84" s="514"/>
      <c r="S84" s="515"/>
      <c r="T84" s="512"/>
      <c r="U84" s="514"/>
      <c r="V84" s="514"/>
      <c r="W84" s="514"/>
      <c r="X84" s="514"/>
      <c r="Y84" s="514"/>
      <c r="Z84" s="514"/>
      <c r="AA84" s="514"/>
      <c r="AB84" s="569"/>
      <c r="AC84" s="569"/>
    </row>
    <row r="85" spans="1:29" s="517" customFormat="1" ht="9" customHeight="1">
      <c r="A85" s="515" t="s">
        <v>44</v>
      </c>
      <c r="B85" s="514">
        <f t="shared" ref="B85:I85" si="14">SUM(B87:B118)</f>
        <v>44050928</v>
      </c>
      <c r="C85" s="514">
        <f t="shared" si="14"/>
        <v>5449531</v>
      </c>
      <c r="D85" s="514">
        <f t="shared" si="14"/>
        <v>9144307</v>
      </c>
      <c r="E85" s="514">
        <f t="shared" si="14"/>
        <v>9573650</v>
      </c>
      <c r="F85" s="514">
        <f t="shared" si="14"/>
        <v>8218345</v>
      </c>
      <c r="G85" s="514">
        <f t="shared" si="14"/>
        <v>5259710</v>
      </c>
      <c r="H85" s="514">
        <f t="shared" si="14"/>
        <v>3725834</v>
      </c>
      <c r="I85" s="514">
        <f t="shared" si="14"/>
        <v>2679551</v>
      </c>
      <c r="J85" s="515"/>
      <c r="K85" s="514">
        <f t="shared" ref="K85:R85" si="15">SUM(K87:K118)</f>
        <v>27549470</v>
      </c>
      <c r="L85" s="514">
        <f t="shared" si="15"/>
        <v>2561695</v>
      </c>
      <c r="M85" s="514">
        <f t="shared" si="15"/>
        <v>5057623</v>
      </c>
      <c r="N85" s="514">
        <f t="shared" si="15"/>
        <v>6348229</v>
      </c>
      <c r="O85" s="514">
        <f t="shared" si="15"/>
        <v>5945889</v>
      </c>
      <c r="P85" s="514">
        <f t="shared" si="15"/>
        <v>3809714</v>
      </c>
      <c r="Q85" s="514">
        <f t="shared" si="15"/>
        <v>2039100</v>
      </c>
      <c r="R85" s="514">
        <f t="shared" si="15"/>
        <v>1787220</v>
      </c>
      <c r="S85" s="515"/>
      <c r="T85" s="514">
        <f t="shared" ref="T85:AA85" si="16">SUM(T87:T118)</f>
        <v>16501458</v>
      </c>
      <c r="U85" s="514">
        <f t="shared" si="16"/>
        <v>2887836</v>
      </c>
      <c r="V85" s="514">
        <f t="shared" si="16"/>
        <v>4086684</v>
      </c>
      <c r="W85" s="514">
        <f t="shared" si="16"/>
        <v>3225421</v>
      </c>
      <c r="X85" s="514">
        <f t="shared" si="16"/>
        <v>2272456</v>
      </c>
      <c r="Y85" s="514">
        <f t="shared" si="16"/>
        <v>1449996</v>
      </c>
      <c r="Z85" s="514">
        <f t="shared" si="16"/>
        <v>1686734</v>
      </c>
      <c r="AA85" s="514">
        <f t="shared" si="16"/>
        <v>892331</v>
      </c>
      <c r="AB85" s="541"/>
      <c r="AC85" s="541"/>
    </row>
    <row r="86" spans="1:29" s="517" customFormat="1" ht="3" customHeight="1">
      <c r="A86" s="515"/>
      <c r="B86" s="514"/>
      <c r="C86" s="514"/>
      <c r="D86" s="514"/>
      <c r="E86" s="514"/>
      <c r="F86" s="514"/>
      <c r="G86" s="514"/>
      <c r="H86" s="514"/>
      <c r="I86" s="514"/>
      <c r="J86" s="515"/>
      <c r="K86" s="514"/>
      <c r="L86" s="514"/>
      <c r="M86" s="514"/>
      <c r="N86" s="514"/>
      <c r="O86" s="514"/>
      <c r="P86" s="514"/>
      <c r="Q86" s="514"/>
      <c r="R86" s="514"/>
      <c r="S86" s="515"/>
      <c r="T86" s="514"/>
      <c r="U86" s="514"/>
      <c r="V86" s="514"/>
      <c r="W86" s="514"/>
      <c r="X86" s="514"/>
      <c r="Y86" s="514"/>
      <c r="Z86" s="514"/>
      <c r="AA86" s="514"/>
      <c r="AB86" s="541"/>
      <c r="AC86" s="541"/>
    </row>
    <row r="87" spans="1:29" s="522" customFormat="1" ht="9" customHeight="1">
      <c r="A87" s="518" t="s">
        <v>45</v>
      </c>
      <c r="B87" s="520">
        <f>SUM(C87:I87)</f>
        <v>432679</v>
      </c>
      <c r="C87" s="520">
        <f t="shared" ref="C87:I118" si="17">SUM(L87,U87)</f>
        <v>33362</v>
      </c>
      <c r="D87" s="520">
        <f t="shared" si="17"/>
        <v>74592</v>
      </c>
      <c r="E87" s="520">
        <f t="shared" si="17"/>
        <v>99989</v>
      </c>
      <c r="F87" s="520">
        <f t="shared" si="17"/>
        <v>85336</v>
      </c>
      <c r="G87" s="520">
        <f t="shared" si="17"/>
        <v>45962</v>
      </c>
      <c r="H87" s="520">
        <f t="shared" si="17"/>
        <v>17013</v>
      </c>
      <c r="I87" s="520">
        <f t="shared" si="17"/>
        <v>76425</v>
      </c>
      <c r="J87" s="519"/>
      <c r="K87" s="519">
        <f t="shared" ref="K87:K118" si="18">SUM(L87:R87)</f>
        <v>269482</v>
      </c>
      <c r="L87" s="520">
        <v>13880</v>
      </c>
      <c r="M87" s="520">
        <v>33274</v>
      </c>
      <c r="N87" s="520">
        <v>68555</v>
      </c>
      <c r="O87" s="520">
        <v>63534</v>
      </c>
      <c r="P87" s="520">
        <v>32378</v>
      </c>
      <c r="Q87" s="520">
        <v>7409</v>
      </c>
      <c r="R87" s="520">
        <v>50452</v>
      </c>
      <c r="S87" s="519"/>
      <c r="T87" s="519">
        <f t="shared" ref="T87:T118" si="19">SUM(U87:AA87)</f>
        <v>163197</v>
      </c>
      <c r="U87" s="520">
        <v>19482</v>
      </c>
      <c r="V87" s="520">
        <v>41318</v>
      </c>
      <c r="W87" s="520">
        <v>31434</v>
      </c>
      <c r="X87" s="520">
        <v>21802</v>
      </c>
      <c r="Y87" s="520">
        <v>13584</v>
      </c>
      <c r="Z87" s="520">
        <v>9604</v>
      </c>
      <c r="AA87" s="520">
        <v>25973</v>
      </c>
      <c r="AB87" s="570"/>
      <c r="AC87" s="570"/>
    </row>
    <row r="88" spans="1:29" s="522" customFormat="1" ht="9" customHeight="1">
      <c r="A88" s="518" t="s">
        <v>46</v>
      </c>
      <c r="B88" s="520">
        <f t="shared" ref="B88:B118" si="20">SUM(C88:I88)</f>
        <v>1281825</v>
      </c>
      <c r="C88" s="520">
        <f t="shared" si="17"/>
        <v>19779</v>
      </c>
      <c r="D88" s="520">
        <f t="shared" si="17"/>
        <v>136941</v>
      </c>
      <c r="E88" s="520">
        <f t="shared" si="17"/>
        <v>373232</v>
      </c>
      <c r="F88" s="520">
        <f t="shared" si="17"/>
        <v>312456</v>
      </c>
      <c r="G88" s="520">
        <f t="shared" si="17"/>
        <v>313808</v>
      </c>
      <c r="H88" s="520">
        <f t="shared" si="17"/>
        <v>27461</v>
      </c>
      <c r="I88" s="520">
        <f t="shared" si="17"/>
        <v>98148</v>
      </c>
      <c r="J88" s="518"/>
      <c r="K88" s="519">
        <f t="shared" si="18"/>
        <v>795658</v>
      </c>
      <c r="L88" s="520">
        <v>6344</v>
      </c>
      <c r="M88" s="520">
        <v>61397</v>
      </c>
      <c r="N88" s="520">
        <v>195812</v>
      </c>
      <c r="O88" s="520">
        <v>224203</v>
      </c>
      <c r="P88" s="520">
        <v>227797</v>
      </c>
      <c r="Q88" s="520">
        <v>6101</v>
      </c>
      <c r="R88" s="520">
        <v>74004</v>
      </c>
      <c r="S88" s="519"/>
      <c r="T88" s="519">
        <f t="shared" si="19"/>
        <v>486167</v>
      </c>
      <c r="U88" s="520">
        <v>13435</v>
      </c>
      <c r="V88" s="520">
        <v>75544</v>
      </c>
      <c r="W88" s="520">
        <v>177420</v>
      </c>
      <c r="X88" s="520">
        <v>88253</v>
      </c>
      <c r="Y88" s="520">
        <v>86011</v>
      </c>
      <c r="Z88" s="520">
        <v>21360</v>
      </c>
      <c r="AA88" s="520">
        <v>24144</v>
      </c>
      <c r="AB88" s="532"/>
      <c r="AC88" s="532"/>
    </row>
    <row r="89" spans="1:29" s="522" customFormat="1" ht="9" customHeight="1">
      <c r="A89" s="518" t="s">
        <v>47</v>
      </c>
      <c r="B89" s="520">
        <f t="shared" si="20"/>
        <v>254507</v>
      </c>
      <c r="C89" s="520">
        <f t="shared" si="17"/>
        <v>9503</v>
      </c>
      <c r="D89" s="520">
        <f t="shared" si="17"/>
        <v>38042</v>
      </c>
      <c r="E89" s="520">
        <f t="shared" si="17"/>
        <v>55894</v>
      </c>
      <c r="F89" s="520">
        <f t="shared" si="17"/>
        <v>67525</v>
      </c>
      <c r="G89" s="520">
        <f t="shared" si="17"/>
        <v>66332</v>
      </c>
      <c r="H89" s="520">
        <f t="shared" si="17"/>
        <v>6007</v>
      </c>
      <c r="I89" s="520">
        <f t="shared" si="17"/>
        <v>11204</v>
      </c>
      <c r="J89" s="518"/>
      <c r="K89" s="519">
        <f t="shared" si="18"/>
        <v>168438</v>
      </c>
      <c r="L89" s="520">
        <v>3210</v>
      </c>
      <c r="M89" s="520">
        <v>20226</v>
      </c>
      <c r="N89" s="520">
        <v>36870</v>
      </c>
      <c r="O89" s="520">
        <v>46982</v>
      </c>
      <c r="P89" s="520">
        <v>50868</v>
      </c>
      <c r="Q89" s="520">
        <v>1885</v>
      </c>
      <c r="R89" s="520">
        <v>8397</v>
      </c>
      <c r="S89" s="519"/>
      <c r="T89" s="519">
        <f t="shared" si="19"/>
        <v>86069</v>
      </c>
      <c r="U89" s="520">
        <v>6293</v>
      </c>
      <c r="V89" s="520">
        <v>17816</v>
      </c>
      <c r="W89" s="520">
        <v>19024</v>
      </c>
      <c r="X89" s="520">
        <v>20543</v>
      </c>
      <c r="Y89" s="520">
        <v>15464</v>
      </c>
      <c r="Z89" s="520">
        <v>4122</v>
      </c>
      <c r="AA89" s="520">
        <v>2807</v>
      </c>
      <c r="AB89" s="532"/>
      <c r="AC89" s="532"/>
    </row>
    <row r="90" spans="1:29" s="522" customFormat="1" ht="9" customHeight="1">
      <c r="A90" s="523" t="s">
        <v>48</v>
      </c>
      <c r="B90" s="526">
        <f t="shared" si="20"/>
        <v>329472</v>
      </c>
      <c r="C90" s="526">
        <f t="shared" si="17"/>
        <v>62412</v>
      </c>
      <c r="D90" s="526">
        <f t="shared" si="17"/>
        <v>79227</v>
      </c>
      <c r="E90" s="526">
        <f t="shared" si="17"/>
        <v>57059</v>
      </c>
      <c r="F90" s="526">
        <f t="shared" si="17"/>
        <v>57782</v>
      </c>
      <c r="G90" s="526">
        <f t="shared" si="17"/>
        <v>43087</v>
      </c>
      <c r="H90" s="526">
        <f t="shared" si="17"/>
        <v>28670</v>
      </c>
      <c r="I90" s="527">
        <f t="shared" si="17"/>
        <v>1235</v>
      </c>
      <c r="J90" s="523"/>
      <c r="K90" s="524">
        <f t="shared" si="18"/>
        <v>215127</v>
      </c>
      <c r="L90" s="526">
        <v>35609</v>
      </c>
      <c r="M90" s="526">
        <v>48283</v>
      </c>
      <c r="N90" s="526">
        <v>38938</v>
      </c>
      <c r="O90" s="526">
        <v>42381</v>
      </c>
      <c r="P90" s="526">
        <v>32468</v>
      </c>
      <c r="Q90" s="526">
        <v>16597</v>
      </c>
      <c r="R90" s="527">
        <v>851</v>
      </c>
      <c r="S90" s="524"/>
      <c r="T90" s="524">
        <f t="shared" si="19"/>
        <v>114345</v>
      </c>
      <c r="U90" s="526">
        <v>26803</v>
      </c>
      <c r="V90" s="526">
        <v>30944</v>
      </c>
      <c r="W90" s="526">
        <v>18121</v>
      </c>
      <c r="X90" s="526">
        <v>15401</v>
      </c>
      <c r="Y90" s="526">
        <v>10619</v>
      </c>
      <c r="Z90" s="526">
        <v>12073</v>
      </c>
      <c r="AA90" s="527">
        <v>384</v>
      </c>
      <c r="AB90" s="532"/>
      <c r="AC90" s="532"/>
    </row>
    <row r="91" spans="1:29" s="522" customFormat="1" ht="9" customHeight="1">
      <c r="A91" s="528" t="s">
        <v>49</v>
      </c>
      <c r="B91" s="531">
        <f t="shared" si="20"/>
        <v>1068177</v>
      </c>
      <c r="C91" s="531">
        <f t="shared" si="17"/>
        <v>88670</v>
      </c>
      <c r="D91" s="531">
        <f t="shared" si="17"/>
        <v>200382</v>
      </c>
      <c r="E91" s="531">
        <f t="shared" si="17"/>
        <v>292385</v>
      </c>
      <c r="F91" s="531">
        <f t="shared" si="17"/>
        <v>268076</v>
      </c>
      <c r="G91" s="531">
        <f t="shared" si="17"/>
        <v>162922</v>
      </c>
      <c r="H91" s="531">
        <f t="shared" si="17"/>
        <v>37721</v>
      </c>
      <c r="I91" s="531">
        <f t="shared" si="17"/>
        <v>18021</v>
      </c>
      <c r="J91" s="528"/>
      <c r="K91" s="529">
        <f t="shared" si="18"/>
        <v>700711</v>
      </c>
      <c r="L91" s="531">
        <v>37494</v>
      </c>
      <c r="M91" s="531">
        <v>112984</v>
      </c>
      <c r="N91" s="531">
        <v>198856</v>
      </c>
      <c r="O91" s="531">
        <v>202482</v>
      </c>
      <c r="P91" s="531">
        <v>120660</v>
      </c>
      <c r="Q91" s="531">
        <v>15234</v>
      </c>
      <c r="R91" s="531">
        <v>13001</v>
      </c>
      <c r="S91" s="529"/>
      <c r="T91" s="529">
        <f t="shared" si="19"/>
        <v>367466</v>
      </c>
      <c r="U91" s="531">
        <v>51176</v>
      </c>
      <c r="V91" s="531">
        <v>87398</v>
      </c>
      <c r="W91" s="531">
        <v>93529</v>
      </c>
      <c r="X91" s="531">
        <v>65594</v>
      </c>
      <c r="Y91" s="531">
        <v>42262</v>
      </c>
      <c r="Z91" s="531">
        <v>22487</v>
      </c>
      <c r="AA91" s="531">
        <v>5020</v>
      </c>
      <c r="AB91" s="529"/>
      <c r="AC91" s="529"/>
    </row>
    <row r="92" spans="1:29" s="522" customFormat="1" ht="9" customHeight="1">
      <c r="A92" s="528" t="s">
        <v>50</v>
      </c>
      <c r="B92" s="531">
        <f t="shared" si="20"/>
        <v>268874</v>
      </c>
      <c r="C92" s="531">
        <f t="shared" si="17"/>
        <v>25408</v>
      </c>
      <c r="D92" s="531">
        <f t="shared" si="17"/>
        <v>54127</v>
      </c>
      <c r="E92" s="531">
        <f t="shared" si="17"/>
        <v>56519</v>
      </c>
      <c r="F92" s="531">
        <f t="shared" si="17"/>
        <v>73138</v>
      </c>
      <c r="G92" s="531">
        <f t="shared" si="17"/>
        <v>38924</v>
      </c>
      <c r="H92" s="531">
        <f t="shared" si="17"/>
        <v>12611</v>
      </c>
      <c r="I92" s="531">
        <f t="shared" si="17"/>
        <v>8147</v>
      </c>
      <c r="J92" s="528"/>
      <c r="K92" s="529">
        <f t="shared" si="18"/>
        <v>163495</v>
      </c>
      <c r="L92" s="531">
        <v>8638</v>
      </c>
      <c r="M92" s="531">
        <v>26179</v>
      </c>
      <c r="N92" s="531">
        <v>35528</v>
      </c>
      <c r="O92" s="531">
        <v>55027</v>
      </c>
      <c r="P92" s="531">
        <v>27671</v>
      </c>
      <c r="Q92" s="531">
        <v>5020</v>
      </c>
      <c r="R92" s="531">
        <v>5432</v>
      </c>
      <c r="S92" s="529"/>
      <c r="T92" s="529">
        <f t="shared" si="19"/>
        <v>105379</v>
      </c>
      <c r="U92" s="531">
        <v>16770</v>
      </c>
      <c r="V92" s="531">
        <v>27948</v>
      </c>
      <c r="W92" s="531">
        <v>20991</v>
      </c>
      <c r="X92" s="531">
        <v>18111</v>
      </c>
      <c r="Y92" s="531">
        <v>11253</v>
      </c>
      <c r="Z92" s="531">
        <v>7591</v>
      </c>
      <c r="AA92" s="531">
        <v>2715</v>
      </c>
      <c r="AB92" s="529"/>
      <c r="AC92" s="529"/>
    </row>
    <row r="93" spans="1:29" s="522" customFormat="1" ht="9" customHeight="1">
      <c r="A93" s="528" t="s">
        <v>51</v>
      </c>
      <c r="B93" s="531">
        <f t="shared" si="20"/>
        <v>1647939</v>
      </c>
      <c r="C93" s="531">
        <f t="shared" si="17"/>
        <v>541323</v>
      </c>
      <c r="D93" s="531">
        <f t="shared" si="17"/>
        <v>387683</v>
      </c>
      <c r="E93" s="531">
        <f t="shared" si="17"/>
        <v>218546</v>
      </c>
      <c r="F93" s="531">
        <f t="shared" si="17"/>
        <v>170741</v>
      </c>
      <c r="G93" s="531">
        <f t="shared" si="17"/>
        <v>96027</v>
      </c>
      <c r="H93" s="531">
        <f t="shared" si="17"/>
        <v>228985</v>
      </c>
      <c r="I93" s="532">
        <f t="shared" si="17"/>
        <v>4634</v>
      </c>
      <c r="J93" s="528"/>
      <c r="K93" s="529">
        <f t="shared" si="18"/>
        <v>1168351</v>
      </c>
      <c r="L93" s="531">
        <v>388340</v>
      </c>
      <c r="M93" s="531">
        <v>269615</v>
      </c>
      <c r="N93" s="531">
        <v>160408</v>
      </c>
      <c r="O93" s="531">
        <v>127348</v>
      </c>
      <c r="P93" s="531">
        <v>64901</v>
      </c>
      <c r="Q93" s="531">
        <v>154527</v>
      </c>
      <c r="R93" s="532">
        <v>3212</v>
      </c>
      <c r="S93" s="529"/>
      <c r="T93" s="529">
        <f t="shared" si="19"/>
        <v>479588</v>
      </c>
      <c r="U93" s="531">
        <v>152983</v>
      </c>
      <c r="V93" s="531">
        <v>118068</v>
      </c>
      <c r="W93" s="531">
        <v>58138</v>
      </c>
      <c r="X93" s="531">
        <v>43393</v>
      </c>
      <c r="Y93" s="531">
        <v>31126</v>
      </c>
      <c r="Z93" s="531">
        <v>74458</v>
      </c>
      <c r="AA93" s="532">
        <v>1422</v>
      </c>
      <c r="AB93" s="532"/>
      <c r="AC93" s="532"/>
    </row>
    <row r="94" spans="1:29" s="522" customFormat="1" ht="9" customHeight="1">
      <c r="A94" s="523" t="s">
        <v>52</v>
      </c>
      <c r="B94" s="526">
        <f t="shared" si="20"/>
        <v>1407571</v>
      </c>
      <c r="C94" s="526">
        <f t="shared" si="17"/>
        <v>61464</v>
      </c>
      <c r="D94" s="526">
        <f t="shared" si="17"/>
        <v>248317</v>
      </c>
      <c r="E94" s="526">
        <f t="shared" si="17"/>
        <v>381852</v>
      </c>
      <c r="F94" s="526">
        <f t="shared" si="17"/>
        <v>325805</v>
      </c>
      <c r="G94" s="526">
        <f t="shared" si="17"/>
        <v>221933</v>
      </c>
      <c r="H94" s="526">
        <f t="shared" si="17"/>
        <v>63069</v>
      </c>
      <c r="I94" s="526">
        <f t="shared" si="17"/>
        <v>105131</v>
      </c>
      <c r="J94" s="523"/>
      <c r="K94" s="524">
        <f t="shared" si="18"/>
        <v>933960</v>
      </c>
      <c r="L94" s="526">
        <v>29406</v>
      </c>
      <c r="M94" s="526">
        <v>135811</v>
      </c>
      <c r="N94" s="526">
        <v>256734</v>
      </c>
      <c r="O94" s="526">
        <v>246162</v>
      </c>
      <c r="P94" s="526">
        <v>151410</v>
      </c>
      <c r="Q94" s="526">
        <v>44704</v>
      </c>
      <c r="R94" s="526">
        <v>69733</v>
      </c>
      <c r="S94" s="524"/>
      <c r="T94" s="524">
        <f t="shared" si="19"/>
        <v>473611</v>
      </c>
      <c r="U94" s="526">
        <v>32058</v>
      </c>
      <c r="V94" s="526">
        <v>112506</v>
      </c>
      <c r="W94" s="526">
        <v>125118</v>
      </c>
      <c r="X94" s="526">
        <v>79643</v>
      </c>
      <c r="Y94" s="526">
        <v>70523</v>
      </c>
      <c r="Z94" s="526">
        <v>18365</v>
      </c>
      <c r="AA94" s="526">
        <v>35398</v>
      </c>
      <c r="AB94" s="532"/>
      <c r="AC94" s="532"/>
    </row>
    <row r="95" spans="1:29" s="522" customFormat="1" ht="9" customHeight="1">
      <c r="A95" s="528" t="s">
        <v>53</v>
      </c>
      <c r="B95" s="531">
        <f t="shared" si="20"/>
        <v>3969041</v>
      </c>
      <c r="C95" s="531">
        <f t="shared" si="17"/>
        <v>284898</v>
      </c>
      <c r="D95" s="531">
        <f t="shared" si="17"/>
        <v>829058</v>
      </c>
      <c r="E95" s="531">
        <f t="shared" si="17"/>
        <v>873674</v>
      </c>
      <c r="F95" s="531">
        <f t="shared" si="17"/>
        <v>717879</v>
      </c>
      <c r="G95" s="531">
        <f t="shared" si="17"/>
        <v>719115</v>
      </c>
      <c r="H95" s="531">
        <f t="shared" si="17"/>
        <v>123768</v>
      </c>
      <c r="I95" s="531">
        <f t="shared" si="17"/>
        <v>420649</v>
      </c>
      <c r="J95" s="528"/>
      <c r="K95" s="529">
        <f t="shared" si="18"/>
        <v>2289121</v>
      </c>
      <c r="L95" s="531">
        <v>95079</v>
      </c>
      <c r="M95" s="531">
        <v>409337</v>
      </c>
      <c r="N95" s="531">
        <v>522337</v>
      </c>
      <c r="O95" s="531">
        <v>468478</v>
      </c>
      <c r="P95" s="531">
        <v>481413</v>
      </c>
      <c r="Q95" s="531">
        <v>46611</v>
      </c>
      <c r="R95" s="531">
        <v>265866</v>
      </c>
      <c r="S95" s="529"/>
      <c r="T95" s="529">
        <f t="shared" si="19"/>
        <v>1679920</v>
      </c>
      <c r="U95" s="531">
        <v>189819</v>
      </c>
      <c r="V95" s="531">
        <v>419721</v>
      </c>
      <c r="W95" s="531">
        <v>351337</v>
      </c>
      <c r="X95" s="531">
        <v>249401</v>
      </c>
      <c r="Y95" s="531">
        <v>237702</v>
      </c>
      <c r="Z95" s="531">
        <v>77157</v>
      </c>
      <c r="AA95" s="531">
        <v>154783</v>
      </c>
      <c r="AB95" s="532"/>
      <c r="AC95" s="532"/>
    </row>
    <row r="96" spans="1:29" s="522" customFormat="1" ht="9" customHeight="1">
      <c r="A96" s="528" t="s">
        <v>54</v>
      </c>
      <c r="B96" s="531">
        <f t="shared" si="20"/>
        <v>586033</v>
      </c>
      <c r="C96" s="531">
        <f t="shared" si="17"/>
        <v>76700</v>
      </c>
      <c r="D96" s="531">
        <f t="shared" si="17"/>
        <v>145074</v>
      </c>
      <c r="E96" s="531">
        <f t="shared" si="17"/>
        <v>127733</v>
      </c>
      <c r="F96" s="531">
        <f t="shared" si="17"/>
        <v>123167</v>
      </c>
      <c r="G96" s="531">
        <f t="shared" si="17"/>
        <v>59878</v>
      </c>
      <c r="H96" s="531">
        <f t="shared" si="17"/>
        <v>48026</v>
      </c>
      <c r="I96" s="532">
        <f t="shared" si="17"/>
        <v>5455</v>
      </c>
      <c r="J96" s="528"/>
      <c r="K96" s="529">
        <f t="shared" si="18"/>
        <v>392775</v>
      </c>
      <c r="L96" s="531">
        <v>47179</v>
      </c>
      <c r="M96" s="531">
        <v>87739</v>
      </c>
      <c r="N96" s="531">
        <v>89205</v>
      </c>
      <c r="O96" s="531">
        <v>87445</v>
      </c>
      <c r="P96" s="531">
        <v>44198</v>
      </c>
      <c r="Q96" s="531">
        <v>33663</v>
      </c>
      <c r="R96" s="532">
        <v>3346</v>
      </c>
      <c r="S96" s="529"/>
      <c r="T96" s="529">
        <f t="shared" si="19"/>
        <v>193258</v>
      </c>
      <c r="U96" s="531">
        <v>29521</v>
      </c>
      <c r="V96" s="531">
        <v>57335</v>
      </c>
      <c r="W96" s="531">
        <v>38528</v>
      </c>
      <c r="X96" s="531">
        <v>35722</v>
      </c>
      <c r="Y96" s="531">
        <v>15680</v>
      </c>
      <c r="Z96" s="531">
        <v>14363</v>
      </c>
      <c r="AA96" s="532">
        <v>2109</v>
      </c>
      <c r="AB96" s="532"/>
      <c r="AC96" s="532"/>
    </row>
    <row r="97" spans="1:29" s="522" customFormat="1" ht="9" customHeight="1">
      <c r="A97" s="528" t="s">
        <v>55</v>
      </c>
      <c r="B97" s="531">
        <f t="shared" si="20"/>
        <v>2035864</v>
      </c>
      <c r="C97" s="531">
        <f t="shared" si="17"/>
        <v>222682</v>
      </c>
      <c r="D97" s="531">
        <f t="shared" si="17"/>
        <v>441785</v>
      </c>
      <c r="E97" s="531">
        <f t="shared" si="17"/>
        <v>433538</v>
      </c>
      <c r="F97" s="531">
        <f t="shared" si="17"/>
        <v>430128</v>
      </c>
      <c r="G97" s="531">
        <f t="shared" si="17"/>
        <v>195823</v>
      </c>
      <c r="H97" s="531">
        <f t="shared" si="17"/>
        <v>158211</v>
      </c>
      <c r="I97" s="531">
        <f t="shared" si="17"/>
        <v>153697</v>
      </c>
      <c r="J97" s="528"/>
      <c r="K97" s="529">
        <f t="shared" si="18"/>
        <v>1263039</v>
      </c>
      <c r="L97" s="531">
        <v>97468</v>
      </c>
      <c r="M97" s="531">
        <v>223066</v>
      </c>
      <c r="N97" s="531">
        <v>275354</v>
      </c>
      <c r="O97" s="531">
        <v>326044</v>
      </c>
      <c r="P97" s="531">
        <v>151289</v>
      </c>
      <c r="Q97" s="531">
        <v>80461</v>
      </c>
      <c r="R97" s="531">
        <v>109357</v>
      </c>
      <c r="S97" s="529"/>
      <c r="T97" s="529">
        <f t="shared" si="19"/>
        <v>772825</v>
      </c>
      <c r="U97" s="531">
        <v>125214</v>
      </c>
      <c r="V97" s="531">
        <v>218719</v>
      </c>
      <c r="W97" s="531">
        <v>158184</v>
      </c>
      <c r="X97" s="531">
        <v>104084</v>
      </c>
      <c r="Y97" s="531">
        <v>44534</v>
      </c>
      <c r="Z97" s="531">
        <v>77750</v>
      </c>
      <c r="AA97" s="531">
        <v>44340</v>
      </c>
      <c r="AB97" s="529"/>
      <c r="AC97" s="529"/>
    </row>
    <row r="98" spans="1:29" s="522" customFormat="1" ht="9" customHeight="1">
      <c r="A98" s="523" t="s">
        <v>56</v>
      </c>
      <c r="B98" s="526">
        <f t="shared" si="20"/>
        <v>1234209</v>
      </c>
      <c r="C98" s="526">
        <f t="shared" si="17"/>
        <v>178137</v>
      </c>
      <c r="D98" s="526">
        <f t="shared" si="17"/>
        <v>240661</v>
      </c>
      <c r="E98" s="526">
        <f t="shared" si="17"/>
        <v>197590</v>
      </c>
      <c r="F98" s="526">
        <f t="shared" si="17"/>
        <v>178298</v>
      </c>
      <c r="G98" s="526">
        <f t="shared" si="17"/>
        <v>72016</v>
      </c>
      <c r="H98" s="526">
        <f t="shared" si="17"/>
        <v>337591</v>
      </c>
      <c r="I98" s="526">
        <f t="shared" si="17"/>
        <v>29916</v>
      </c>
      <c r="J98" s="523"/>
      <c r="K98" s="524">
        <f t="shared" si="18"/>
        <v>739980</v>
      </c>
      <c r="L98" s="526">
        <v>52357</v>
      </c>
      <c r="M98" s="526">
        <v>124108</v>
      </c>
      <c r="N98" s="526">
        <v>136776</v>
      </c>
      <c r="O98" s="526">
        <v>120418</v>
      </c>
      <c r="P98" s="526">
        <v>48641</v>
      </c>
      <c r="Q98" s="526">
        <v>240460</v>
      </c>
      <c r="R98" s="526">
        <v>17220</v>
      </c>
      <c r="S98" s="524"/>
      <c r="T98" s="524">
        <f t="shared" si="19"/>
        <v>494229</v>
      </c>
      <c r="U98" s="526">
        <v>125780</v>
      </c>
      <c r="V98" s="526">
        <v>116553</v>
      </c>
      <c r="W98" s="526">
        <v>60814</v>
      </c>
      <c r="X98" s="526">
        <v>57880</v>
      </c>
      <c r="Y98" s="526">
        <v>23375</v>
      </c>
      <c r="Z98" s="526">
        <v>97131</v>
      </c>
      <c r="AA98" s="526">
        <v>12696</v>
      </c>
      <c r="AB98" s="532"/>
      <c r="AC98" s="532"/>
    </row>
    <row r="99" spans="1:29" s="522" customFormat="1" ht="9" customHeight="1">
      <c r="A99" s="528" t="s">
        <v>57</v>
      </c>
      <c r="B99" s="531">
        <f t="shared" si="20"/>
        <v>959867</v>
      </c>
      <c r="C99" s="531">
        <f t="shared" si="17"/>
        <v>147399</v>
      </c>
      <c r="D99" s="531">
        <f t="shared" si="17"/>
        <v>222872</v>
      </c>
      <c r="E99" s="531">
        <f t="shared" si="17"/>
        <v>178122</v>
      </c>
      <c r="F99" s="531">
        <f t="shared" si="17"/>
        <v>167972</v>
      </c>
      <c r="G99" s="531">
        <f t="shared" si="17"/>
        <v>91838</v>
      </c>
      <c r="H99" s="531">
        <f t="shared" si="17"/>
        <v>143483</v>
      </c>
      <c r="I99" s="531">
        <f t="shared" si="17"/>
        <v>8181</v>
      </c>
      <c r="J99" s="528"/>
      <c r="K99" s="529">
        <f t="shared" si="18"/>
        <v>618260</v>
      </c>
      <c r="L99" s="531">
        <v>76180</v>
      </c>
      <c r="M99" s="531">
        <v>135856</v>
      </c>
      <c r="N99" s="531">
        <v>123043</v>
      </c>
      <c r="O99" s="531">
        <v>120196</v>
      </c>
      <c r="P99" s="531">
        <v>70070</v>
      </c>
      <c r="Q99" s="531">
        <v>87783</v>
      </c>
      <c r="R99" s="531">
        <v>5132</v>
      </c>
      <c r="S99" s="529"/>
      <c r="T99" s="529">
        <f t="shared" si="19"/>
        <v>341607</v>
      </c>
      <c r="U99" s="531">
        <v>71219</v>
      </c>
      <c r="V99" s="531">
        <v>87016</v>
      </c>
      <c r="W99" s="531">
        <v>55079</v>
      </c>
      <c r="X99" s="531">
        <v>47776</v>
      </c>
      <c r="Y99" s="531">
        <v>21768</v>
      </c>
      <c r="Z99" s="531">
        <v>55700</v>
      </c>
      <c r="AA99" s="531">
        <v>3049</v>
      </c>
      <c r="AB99" s="532"/>
      <c r="AC99" s="532"/>
    </row>
    <row r="100" spans="1:29" s="522" customFormat="1" ht="9" customHeight="1">
      <c r="A100" s="528" t="s">
        <v>58</v>
      </c>
      <c r="B100" s="531">
        <f t="shared" si="20"/>
        <v>2995783</v>
      </c>
      <c r="C100" s="531">
        <f t="shared" si="17"/>
        <v>241144</v>
      </c>
      <c r="D100" s="531">
        <f t="shared" si="17"/>
        <v>389247</v>
      </c>
      <c r="E100" s="531">
        <f t="shared" si="17"/>
        <v>711344</v>
      </c>
      <c r="F100" s="531">
        <f t="shared" si="17"/>
        <v>587510</v>
      </c>
      <c r="G100" s="531">
        <f t="shared" si="17"/>
        <v>346362</v>
      </c>
      <c r="H100" s="531">
        <f t="shared" si="17"/>
        <v>197302</v>
      </c>
      <c r="I100" s="532">
        <f t="shared" si="17"/>
        <v>522874</v>
      </c>
      <c r="J100" s="528"/>
      <c r="K100" s="529">
        <f t="shared" si="18"/>
        <v>1830902</v>
      </c>
      <c r="L100" s="531">
        <v>79316</v>
      </c>
      <c r="M100" s="531">
        <v>170662</v>
      </c>
      <c r="N100" s="531">
        <v>454495</v>
      </c>
      <c r="O100" s="531">
        <v>432482</v>
      </c>
      <c r="P100" s="531">
        <v>252619</v>
      </c>
      <c r="Q100" s="531">
        <v>76085</v>
      </c>
      <c r="R100" s="532">
        <v>365243</v>
      </c>
      <c r="S100" s="529"/>
      <c r="T100" s="529">
        <f t="shared" si="19"/>
        <v>1164881</v>
      </c>
      <c r="U100" s="531">
        <v>161828</v>
      </c>
      <c r="V100" s="531">
        <v>218585</v>
      </c>
      <c r="W100" s="531">
        <v>256849</v>
      </c>
      <c r="X100" s="531">
        <v>155028</v>
      </c>
      <c r="Y100" s="531">
        <v>93743</v>
      </c>
      <c r="Z100" s="531">
        <v>121217</v>
      </c>
      <c r="AA100" s="532">
        <v>157631</v>
      </c>
      <c r="AB100" s="532"/>
      <c r="AC100" s="532"/>
    </row>
    <row r="101" spans="1:29" s="522" customFormat="1" ht="9" customHeight="1">
      <c r="A101" s="528" t="s">
        <v>59</v>
      </c>
      <c r="B101" s="531">
        <f t="shared" si="20"/>
        <v>5787615</v>
      </c>
      <c r="C101" s="531">
        <f t="shared" si="17"/>
        <v>560449</v>
      </c>
      <c r="D101" s="531">
        <f t="shared" si="17"/>
        <v>1545887</v>
      </c>
      <c r="E101" s="531">
        <f t="shared" si="17"/>
        <v>1498214</v>
      </c>
      <c r="F101" s="531">
        <f t="shared" si="17"/>
        <v>1022721</v>
      </c>
      <c r="G101" s="531">
        <f t="shared" si="17"/>
        <v>528121</v>
      </c>
      <c r="H101" s="531">
        <f t="shared" si="17"/>
        <v>304793</v>
      </c>
      <c r="I101" s="531">
        <f t="shared" si="17"/>
        <v>327430</v>
      </c>
      <c r="J101" s="528"/>
      <c r="K101" s="529">
        <f t="shared" si="18"/>
        <v>3690072</v>
      </c>
      <c r="L101" s="531">
        <v>245451</v>
      </c>
      <c r="M101" s="531">
        <v>870689</v>
      </c>
      <c r="N101" s="531">
        <v>1071322</v>
      </c>
      <c r="O101" s="531">
        <v>758845</v>
      </c>
      <c r="P101" s="531">
        <v>400598</v>
      </c>
      <c r="Q101" s="531">
        <v>138505</v>
      </c>
      <c r="R101" s="531">
        <v>204662</v>
      </c>
      <c r="S101" s="529"/>
      <c r="T101" s="529">
        <f t="shared" si="19"/>
        <v>2097543</v>
      </c>
      <c r="U101" s="531">
        <v>314998</v>
      </c>
      <c r="V101" s="531">
        <v>675198</v>
      </c>
      <c r="W101" s="531">
        <v>426892</v>
      </c>
      <c r="X101" s="531">
        <v>263876</v>
      </c>
      <c r="Y101" s="531">
        <v>127523</v>
      </c>
      <c r="Z101" s="531">
        <v>166288</v>
      </c>
      <c r="AA101" s="531">
        <v>122768</v>
      </c>
      <c r="AB101" s="532"/>
      <c r="AC101" s="532"/>
    </row>
    <row r="102" spans="1:29" s="522" customFormat="1" ht="9" customHeight="1">
      <c r="A102" s="523" t="s">
        <v>60</v>
      </c>
      <c r="B102" s="526">
        <f t="shared" si="20"/>
        <v>1642793</v>
      </c>
      <c r="C102" s="526">
        <f t="shared" si="17"/>
        <v>261449</v>
      </c>
      <c r="D102" s="526">
        <f t="shared" si="17"/>
        <v>365614</v>
      </c>
      <c r="E102" s="526">
        <f t="shared" si="17"/>
        <v>321393</v>
      </c>
      <c r="F102" s="526">
        <f t="shared" si="17"/>
        <v>324680</v>
      </c>
      <c r="G102" s="526">
        <f t="shared" si="17"/>
        <v>160914</v>
      </c>
      <c r="H102" s="526">
        <f t="shared" si="17"/>
        <v>205778</v>
      </c>
      <c r="I102" s="527">
        <f t="shared" si="17"/>
        <v>2965</v>
      </c>
      <c r="J102" s="523"/>
      <c r="K102" s="524">
        <f t="shared" si="18"/>
        <v>1020110</v>
      </c>
      <c r="L102" s="526">
        <v>104724</v>
      </c>
      <c r="M102" s="526">
        <v>205148</v>
      </c>
      <c r="N102" s="526">
        <v>232725</v>
      </c>
      <c r="O102" s="526">
        <v>245644</v>
      </c>
      <c r="P102" s="526">
        <v>116693</v>
      </c>
      <c r="Q102" s="526">
        <v>114561</v>
      </c>
      <c r="R102" s="527">
        <v>615</v>
      </c>
      <c r="S102" s="524"/>
      <c r="T102" s="524">
        <f t="shared" si="19"/>
        <v>622683</v>
      </c>
      <c r="U102" s="526">
        <v>156725</v>
      </c>
      <c r="V102" s="526">
        <v>160466</v>
      </c>
      <c r="W102" s="526">
        <v>88668</v>
      </c>
      <c r="X102" s="526">
        <v>79036</v>
      </c>
      <c r="Y102" s="526">
        <v>44221</v>
      </c>
      <c r="Z102" s="526">
        <v>91217</v>
      </c>
      <c r="AA102" s="527">
        <v>2350</v>
      </c>
      <c r="AB102" s="532"/>
      <c r="AC102" s="532"/>
    </row>
    <row r="103" spans="1:29" s="522" customFormat="1" ht="9" customHeight="1">
      <c r="A103" s="528" t="s">
        <v>61</v>
      </c>
      <c r="B103" s="531">
        <f t="shared" si="20"/>
        <v>720202</v>
      </c>
      <c r="C103" s="531">
        <f t="shared" si="17"/>
        <v>81875</v>
      </c>
      <c r="D103" s="531">
        <f t="shared" si="17"/>
        <v>125123</v>
      </c>
      <c r="E103" s="531">
        <f t="shared" si="17"/>
        <v>140819</v>
      </c>
      <c r="F103" s="531">
        <f t="shared" si="17"/>
        <v>119074</v>
      </c>
      <c r="G103" s="531">
        <f t="shared" si="17"/>
        <v>46135</v>
      </c>
      <c r="H103" s="531">
        <f t="shared" si="17"/>
        <v>50040</v>
      </c>
      <c r="I103" s="531">
        <f t="shared" si="17"/>
        <v>157136</v>
      </c>
      <c r="J103" s="528"/>
      <c r="K103" s="529">
        <f t="shared" si="18"/>
        <v>426497</v>
      </c>
      <c r="L103" s="531">
        <v>29864</v>
      </c>
      <c r="M103" s="531">
        <v>59480</v>
      </c>
      <c r="N103" s="531">
        <v>96922</v>
      </c>
      <c r="O103" s="531">
        <v>91028</v>
      </c>
      <c r="P103" s="531">
        <v>32051</v>
      </c>
      <c r="Q103" s="531">
        <v>20755</v>
      </c>
      <c r="R103" s="531">
        <v>96397</v>
      </c>
      <c r="S103" s="529"/>
      <c r="T103" s="529">
        <f t="shared" si="19"/>
        <v>293705</v>
      </c>
      <c r="U103" s="531">
        <v>52011</v>
      </c>
      <c r="V103" s="531">
        <v>65643</v>
      </c>
      <c r="W103" s="531">
        <v>43897</v>
      </c>
      <c r="X103" s="531">
        <v>28046</v>
      </c>
      <c r="Y103" s="531">
        <v>14084</v>
      </c>
      <c r="Z103" s="531">
        <v>29285</v>
      </c>
      <c r="AA103" s="531">
        <v>60739</v>
      </c>
      <c r="AB103" s="532"/>
      <c r="AC103" s="532"/>
    </row>
    <row r="104" spans="1:29" s="522" customFormat="1" ht="9" customHeight="1">
      <c r="A104" s="528" t="s">
        <v>62</v>
      </c>
      <c r="B104" s="531">
        <f t="shared" si="20"/>
        <v>433601</v>
      </c>
      <c r="C104" s="531">
        <f t="shared" si="17"/>
        <v>68659</v>
      </c>
      <c r="D104" s="531">
        <f t="shared" si="17"/>
        <v>87110</v>
      </c>
      <c r="E104" s="531">
        <f t="shared" si="17"/>
        <v>88624</v>
      </c>
      <c r="F104" s="531">
        <f t="shared" si="17"/>
        <v>100275</v>
      </c>
      <c r="G104" s="531">
        <f t="shared" si="17"/>
        <v>48621</v>
      </c>
      <c r="H104" s="531">
        <f t="shared" si="17"/>
        <v>31971</v>
      </c>
      <c r="I104" s="531">
        <f t="shared" si="17"/>
        <v>8341</v>
      </c>
      <c r="J104" s="528"/>
      <c r="K104" s="529">
        <f t="shared" si="18"/>
        <v>266364</v>
      </c>
      <c r="L104" s="531">
        <v>34207</v>
      </c>
      <c r="M104" s="531">
        <v>45990</v>
      </c>
      <c r="N104" s="531">
        <v>58864</v>
      </c>
      <c r="O104" s="531">
        <v>70753</v>
      </c>
      <c r="P104" s="531">
        <v>34369</v>
      </c>
      <c r="Q104" s="531">
        <v>16885</v>
      </c>
      <c r="R104" s="531">
        <v>5296</v>
      </c>
      <c r="S104" s="529"/>
      <c r="T104" s="529">
        <f t="shared" si="19"/>
        <v>167237</v>
      </c>
      <c r="U104" s="531">
        <v>34452</v>
      </c>
      <c r="V104" s="531">
        <v>41120</v>
      </c>
      <c r="W104" s="531">
        <v>29760</v>
      </c>
      <c r="X104" s="531">
        <v>29522</v>
      </c>
      <c r="Y104" s="531">
        <v>14252</v>
      </c>
      <c r="Z104" s="531">
        <v>15086</v>
      </c>
      <c r="AA104" s="531">
        <v>3045</v>
      </c>
      <c r="AB104" s="532"/>
      <c r="AC104" s="532"/>
    </row>
    <row r="105" spans="1:29" s="522" customFormat="1" ht="9" customHeight="1">
      <c r="A105" s="528" t="s">
        <v>63</v>
      </c>
      <c r="B105" s="531">
        <f t="shared" si="20"/>
        <v>1964325</v>
      </c>
      <c r="C105" s="531">
        <f t="shared" si="17"/>
        <v>131248</v>
      </c>
      <c r="D105" s="531">
        <f t="shared" si="17"/>
        <v>203332</v>
      </c>
      <c r="E105" s="531">
        <f t="shared" si="17"/>
        <v>527891</v>
      </c>
      <c r="F105" s="531">
        <f t="shared" si="17"/>
        <v>535307</v>
      </c>
      <c r="G105" s="531">
        <f t="shared" si="17"/>
        <v>369508</v>
      </c>
      <c r="H105" s="531">
        <f t="shared" si="17"/>
        <v>52703</v>
      </c>
      <c r="I105" s="531">
        <f t="shared" si="17"/>
        <v>144336</v>
      </c>
      <c r="J105" s="528"/>
      <c r="K105" s="529">
        <f t="shared" si="18"/>
        <v>1249717</v>
      </c>
      <c r="L105" s="531">
        <v>55831</v>
      </c>
      <c r="M105" s="531">
        <v>99782</v>
      </c>
      <c r="N105" s="531">
        <v>311566</v>
      </c>
      <c r="O105" s="531">
        <v>387985</v>
      </c>
      <c r="P105" s="531">
        <v>283460</v>
      </c>
      <c r="Q105" s="531">
        <v>16908</v>
      </c>
      <c r="R105" s="531">
        <v>94185</v>
      </c>
      <c r="S105" s="529"/>
      <c r="T105" s="529">
        <f t="shared" si="19"/>
        <v>714608</v>
      </c>
      <c r="U105" s="531">
        <v>75417</v>
      </c>
      <c r="V105" s="531">
        <v>103550</v>
      </c>
      <c r="W105" s="531">
        <v>216325</v>
      </c>
      <c r="X105" s="531">
        <v>147322</v>
      </c>
      <c r="Y105" s="531">
        <v>86048</v>
      </c>
      <c r="Z105" s="531">
        <v>35795</v>
      </c>
      <c r="AA105" s="531">
        <v>50151</v>
      </c>
      <c r="AB105" s="532"/>
      <c r="AC105" s="532"/>
    </row>
    <row r="106" spans="1:29" s="522" customFormat="1" ht="9" customHeight="1">
      <c r="A106" s="523" t="s">
        <v>64</v>
      </c>
      <c r="B106" s="526">
        <f t="shared" si="20"/>
        <v>1472055</v>
      </c>
      <c r="C106" s="526">
        <f t="shared" si="17"/>
        <v>326608</v>
      </c>
      <c r="D106" s="526">
        <f t="shared" si="17"/>
        <v>251699</v>
      </c>
      <c r="E106" s="526">
        <f t="shared" si="17"/>
        <v>194335</v>
      </c>
      <c r="F106" s="526">
        <f t="shared" si="17"/>
        <v>198601</v>
      </c>
      <c r="G106" s="526">
        <f t="shared" si="17"/>
        <v>81492</v>
      </c>
      <c r="H106" s="526">
        <f t="shared" si="17"/>
        <v>370801</v>
      </c>
      <c r="I106" s="526">
        <f t="shared" si="17"/>
        <v>48519</v>
      </c>
      <c r="J106" s="523"/>
      <c r="K106" s="524">
        <f t="shared" si="18"/>
        <v>882957</v>
      </c>
      <c r="L106" s="526">
        <v>155734</v>
      </c>
      <c r="M106" s="526">
        <v>136804</v>
      </c>
      <c r="N106" s="526">
        <v>137050</v>
      </c>
      <c r="O106" s="526">
        <v>133840</v>
      </c>
      <c r="P106" s="526">
        <v>55199</v>
      </c>
      <c r="Q106" s="526">
        <v>233384</v>
      </c>
      <c r="R106" s="526">
        <v>30946</v>
      </c>
      <c r="S106" s="524"/>
      <c r="T106" s="524">
        <f t="shared" si="19"/>
        <v>589098</v>
      </c>
      <c r="U106" s="526">
        <v>170874</v>
      </c>
      <c r="V106" s="526">
        <v>114895</v>
      </c>
      <c r="W106" s="526">
        <v>57285</v>
      </c>
      <c r="X106" s="526">
        <v>64761</v>
      </c>
      <c r="Y106" s="526">
        <v>26293</v>
      </c>
      <c r="Z106" s="526">
        <v>137417</v>
      </c>
      <c r="AA106" s="526">
        <v>17573</v>
      </c>
      <c r="AB106" s="532"/>
      <c r="AC106" s="532"/>
    </row>
    <row r="107" spans="1:29" s="522" customFormat="1" ht="9" customHeight="1">
      <c r="A107" s="528" t="s">
        <v>65</v>
      </c>
      <c r="B107" s="531">
        <f t="shared" si="20"/>
        <v>2293383</v>
      </c>
      <c r="C107" s="531">
        <f t="shared" si="17"/>
        <v>431074</v>
      </c>
      <c r="D107" s="531">
        <f t="shared" si="17"/>
        <v>554840</v>
      </c>
      <c r="E107" s="531">
        <f t="shared" si="17"/>
        <v>407621</v>
      </c>
      <c r="F107" s="531">
        <f t="shared" si="17"/>
        <v>341364</v>
      </c>
      <c r="G107" s="531">
        <f t="shared" si="17"/>
        <v>154890</v>
      </c>
      <c r="H107" s="531">
        <f t="shared" si="17"/>
        <v>364442</v>
      </c>
      <c r="I107" s="531">
        <f t="shared" si="17"/>
        <v>39152</v>
      </c>
      <c r="J107" s="528"/>
      <c r="K107" s="529">
        <f t="shared" si="18"/>
        <v>1361168</v>
      </c>
      <c r="L107" s="531">
        <v>220614</v>
      </c>
      <c r="M107" s="531">
        <v>312888</v>
      </c>
      <c r="N107" s="531">
        <v>281478</v>
      </c>
      <c r="O107" s="531">
        <v>246415</v>
      </c>
      <c r="P107" s="531">
        <v>111243</v>
      </c>
      <c r="Q107" s="531">
        <v>159651</v>
      </c>
      <c r="R107" s="531">
        <v>28879</v>
      </c>
      <c r="S107" s="529"/>
      <c r="T107" s="529">
        <f t="shared" si="19"/>
        <v>932215</v>
      </c>
      <c r="U107" s="531">
        <v>210460</v>
      </c>
      <c r="V107" s="531">
        <v>241952</v>
      </c>
      <c r="W107" s="531">
        <v>126143</v>
      </c>
      <c r="X107" s="531">
        <v>94949</v>
      </c>
      <c r="Y107" s="531">
        <v>43647</v>
      </c>
      <c r="Z107" s="531">
        <v>204791</v>
      </c>
      <c r="AA107" s="531">
        <v>10273</v>
      </c>
      <c r="AB107" s="532"/>
      <c r="AC107" s="532"/>
    </row>
    <row r="108" spans="1:29" s="522" customFormat="1" ht="9" customHeight="1">
      <c r="A108" s="528" t="s">
        <v>66</v>
      </c>
      <c r="B108" s="531">
        <f t="shared" si="20"/>
        <v>678090</v>
      </c>
      <c r="C108" s="531">
        <f t="shared" si="17"/>
        <v>49224</v>
      </c>
      <c r="D108" s="531">
        <f t="shared" si="17"/>
        <v>116461</v>
      </c>
      <c r="E108" s="531">
        <f t="shared" si="17"/>
        <v>155286</v>
      </c>
      <c r="F108" s="531">
        <f t="shared" si="17"/>
        <v>168669</v>
      </c>
      <c r="G108" s="531">
        <f t="shared" si="17"/>
        <v>80107</v>
      </c>
      <c r="H108" s="531">
        <f t="shared" si="17"/>
        <v>54475</v>
      </c>
      <c r="I108" s="531">
        <f t="shared" si="17"/>
        <v>53868</v>
      </c>
      <c r="J108" s="528"/>
      <c r="K108" s="529">
        <f t="shared" si="18"/>
        <v>409143</v>
      </c>
      <c r="L108" s="531">
        <v>18038</v>
      </c>
      <c r="M108" s="531">
        <v>54858</v>
      </c>
      <c r="N108" s="531">
        <v>87897</v>
      </c>
      <c r="O108" s="531">
        <v>124296</v>
      </c>
      <c r="P108" s="531">
        <v>58440</v>
      </c>
      <c r="Q108" s="531">
        <v>32035</v>
      </c>
      <c r="R108" s="531">
        <v>33579</v>
      </c>
      <c r="S108" s="529"/>
      <c r="T108" s="529">
        <f t="shared" si="19"/>
        <v>268947</v>
      </c>
      <c r="U108" s="531">
        <v>31186</v>
      </c>
      <c r="V108" s="531">
        <v>61603</v>
      </c>
      <c r="W108" s="531">
        <v>67389</v>
      </c>
      <c r="X108" s="531">
        <v>44373</v>
      </c>
      <c r="Y108" s="531">
        <v>21667</v>
      </c>
      <c r="Z108" s="531">
        <v>22440</v>
      </c>
      <c r="AA108" s="531">
        <v>20289</v>
      </c>
      <c r="AB108" s="532"/>
      <c r="AC108" s="532"/>
    </row>
    <row r="109" spans="1:29" s="522" customFormat="1" ht="9" customHeight="1">
      <c r="A109" s="528" t="s">
        <v>67</v>
      </c>
      <c r="B109" s="531">
        <f t="shared" si="20"/>
        <v>590579</v>
      </c>
      <c r="C109" s="531">
        <f t="shared" si="17"/>
        <v>51541</v>
      </c>
      <c r="D109" s="531">
        <f t="shared" si="17"/>
        <v>82481</v>
      </c>
      <c r="E109" s="531">
        <f t="shared" si="17"/>
        <v>112091</v>
      </c>
      <c r="F109" s="531">
        <f t="shared" si="17"/>
        <v>161819</v>
      </c>
      <c r="G109" s="531">
        <f t="shared" si="17"/>
        <v>122449</v>
      </c>
      <c r="H109" s="531">
        <f t="shared" si="17"/>
        <v>42889</v>
      </c>
      <c r="I109" s="531">
        <f t="shared" si="17"/>
        <v>17309</v>
      </c>
      <c r="J109" s="528"/>
      <c r="K109" s="529">
        <f t="shared" si="18"/>
        <v>369216</v>
      </c>
      <c r="L109" s="531">
        <v>17526</v>
      </c>
      <c r="M109" s="531">
        <v>41311</v>
      </c>
      <c r="N109" s="531">
        <v>69642</v>
      </c>
      <c r="O109" s="531">
        <v>114181</v>
      </c>
      <c r="P109" s="531">
        <v>92948</v>
      </c>
      <c r="Q109" s="531">
        <v>23776</v>
      </c>
      <c r="R109" s="531">
        <v>9832</v>
      </c>
      <c r="S109" s="529"/>
      <c r="T109" s="529">
        <f t="shared" si="19"/>
        <v>221363</v>
      </c>
      <c r="U109" s="531">
        <v>34015</v>
      </c>
      <c r="V109" s="531">
        <v>41170</v>
      </c>
      <c r="W109" s="531">
        <v>42449</v>
      </c>
      <c r="X109" s="531">
        <v>47638</v>
      </c>
      <c r="Y109" s="531">
        <v>29501</v>
      </c>
      <c r="Z109" s="531">
        <v>19113</v>
      </c>
      <c r="AA109" s="531">
        <v>7477</v>
      </c>
      <c r="AB109" s="532"/>
      <c r="AC109" s="532"/>
    </row>
    <row r="110" spans="1:29" s="522" customFormat="1" ht="9" customHeight="1">
      <c r="A110" s="523" t="s">
        <v>68</v>
      </c>
      <c r="B110" s="526">
        <f t="shared" si="20"/>
        <v>959562</v>
      </c>
      <c r="C110" s="526">
        <f t="shared" si="17"/>
        <v>169871</v>
      </c>
      <c r="D110" s="526">
        <f t="shared" si="17"/>
        <v>206036</v>
      </c>
      <c r="E110" s="526">
        <f t="shared" si="17"/>
        <v>174469</v>
      </c>
      <c r="F110" s="526">
        <f t="shared" si="17"/>
        <v>166612</v>
      </c>
      <c r="G110" s="526">
        <f t="shared" si="17"/>
        <v>103098</v>
      </c>
      <c r="H110" s="526">
        <f t="shared" si="17"/>
        <v>116718</v>
      </c>
      <c r="I110" s="526">
        <f t="shared" si="17"/>
        <v>22758</v>
      </c>
      <c r="J110" s="523"/>
      <c r="K110" s="524">
        <f t="shared" si="18"/>
        <v>606938</v>
      </c>
      <c r="L110" s="526">
        <v>96342</v>
      </c>
      <c r="M110" s="526">
        <v>121451</v>
      </c>
      <c r="N110" s="526">
        <v>113698</v>
      </c>
      <c r="O110" s="526">
        <v>117776</v>
      </c>
      <c r="P110" s="526">
        <v>71343</v>
      </c>
      <c r="Q110" s="526">
        <v>71465</v>
      </c>
      <c r="R110" s="526">
        <v>14863</v>
      </c>
      <c r="S110" s="524"/>
      <c r="T110" s="524">
        <f t="shared" si="19"/>
        <v>352624</v>
      </c>
      <c r="U110" s="526">
        <v>73529</v>
      </c>
      <c r="V110" s="526">
        <v>84585</v>
      </c>
      <c r="W110" s="526">
        <v>60771</v>
      </c>
      <c r="X110" s="526">
        <v>48836</v>
      </c>
      <c r="Y110" s="526">
        <v>31755</v>
      </c>
      <c r="Z110" s="526">
        <v>45253</v>
      </c>
      <c r="AA110" s="526">
        <v>7895</v>
      </c>
      <c r="AB110" s="532"/>
      <c r="AC110" s="532"/>
    </row>
    <row r="111" spans="1:29" s="522" customFormat="1" ht="9" customHeight="1">
      <c r="A111" s="528" t="s">
        <v>69</v>
      </c>
      <c r="B111" s="531">
        <f t="shared" si="20"/>
        <v>1140996</v>
      </c>
      <c r="C111" s="531">
        <f t="shared" si="17"/>
        <v>130018</v>
      </c>
      <c r="D111" s="531">
        <f t="shared" si="17"/>
        <v>241318</v>
      </c>
      <c r="E111" s="531">
        <f t="shared" si="17"/>
        <v>238405</v>
      </c>
      <c r="F111" s="531">
        <f t="shared" si="17"/>
        <v>271984</v>
      </c>
      <c r="G111" s="531">
        <f t="shared" si="17"/>
        <v>184688</v>
      </c>
      <c r="H111" s="531">
        <f t="shared" si="17"/>
        <v>64896</v>
      </c>
      <c r="I111" s="532">
        <f t="shared" si="17"/>
        <v>9687</v>
      </c>
      <c r="J111" s="528"/>
      <c r="K111" s="529">
        <f t="shared" si="18"/>
        <v>727632</v>
      </c>
      <c r="L111" s="531">
        <v>54448</v>
      </c>
      <c r="M111" s="531">
        <v>136182</v>
      </c>
      <c r="N111" s="531">
        <v>158248</v>
      </c>
      <c r="O111" s="531">
        <v>200482</v>
      </c>
      <c r="P111" s="531">
        <v>139025</v>
      </c>
      <c r="Q111" s="531">
        <v>30672</v>
      </c>
      <c r="R111" s="532">
        <v>8575</v>
      </c>
      <c r="S111" s="529"/>
      <c r="T111" s="529">
        <f t="shared" si="19"/>
        <v>413364</v>
      </c>
      <c r="U111" s="531">
        <v>75570</v>
      </c>
      <c r="V111" s="531">
        <v>105136</v>
      </c>
      <c r="W111" s="531">
        <v>80157</v>
      </c>
      <c r="X111" s="531">
        <v>71502</v>
      </c>
      <c r="Y111" s="531">
        <v>45663</v>
      </c>
      <c r="Z111" s="531">
        <v>34224</v>
      </c>
      <c r="AA111" s="532">
        <v>1112</v>
      </c>
      <c r="AB111" s="532"/>
      <c r="AC111" s="532"/>
    </row>
    <row r="112" spans="1:29" s="522" customFormat="1" ht="9" customHeight="1">
      <c r="A112" s="528" t="s">
        <v>70</v>
      </c>
      <c r="B112" s="531">
        <f t="shared" si="20"/>
        <v>989474</v>
      </c>
      <c r="C112" s="531">
        <f t="shared" si="17"/>
        <v>53672</v>
      </c>
      <c r="D112" s="531">
        <f t="shared" si="17"/>
        <v>184059</v>
      </c>
      <c r="E112" s="531">
        <f t="shared" si="17"/>
        <v>309440</v>
      </c>
      <c r="F112" s="531">
        <f t="shared" si="17"/>
        <v>205131</v>
      </c>
      <c r="G112" s="531">
        <f t="shared" si="17"/>
        <v>179030</v>
      </c>
      <c r="H112" s="531">
        <f t="shared" si="17"/>
        <v>29995</v>
      </c>
      <c r="I112" s="531">
        <f t="shared" si="17"/>
        <v>28147</v>
      </c>
      <c r="J112" s="528"/>
      <c r="K112" s="529">
        <f t="shared" si="18"/>
        <v>616512</v>
      </c>
      <c r="L112" s="531">
        <v>23361</v>
      </c>
      <c r="M112" s="531">
        <v>89092</v>
      </c>
      <c r="N112" s="531">
        <v>201582</v>
      </c>
      <c r="O112" s="531">
        <v>137334</v>
      </c>
      <c r="P112" s="531">
        <v>137198</v>
      </c>
      <c r="Q112" s="531">
        <v>10307</v>
      </c>
      <c r="R112" s="531">
        <v>17638</v>
      </c>
      <c r="S112" s="529"/>
      <c r="T112" s="529">
        <f t="shared" si="19"/>
        <v>372962</v>
      </c>
      <c r="U112" s="531">
        <v>30311</v>
      </c>
      <c r="V112" s="531">
        <v>94967</v>
      </c>
      <c r="W112" s="531">
        <v>107858</v>
      </c>
      <c r="X112" s="531">
        <v>67797</v>
      </c>
      <c r="Y112" s="531">
        <v>41832</v>
      </c>
      <c r="Z112" s="531">
        <v>19688</v>
      </c>
      <c r="AA112" s="531">
        <v>10509</v>
      </c>
      <c r="AB112" s="532"/>
      <c r="AC112" s="532"/>
    </row>
    <row r="113" spans="1:29" s="522" customFormat="1" ht="9" customHeight="1">
      <c r="A113" s="528" t="s">
        <v>71</v>
      </c>
      <c r="B113" s="531">
        <f t="shared" si="20"/>
        <v>801800</v>
      </c>
      <c r="C113" s="531">
        <f t="shared" si="17"/>
        <v>127399</v>
      </c>
      <c r="D113" s="531">
        <f t="shared" si="17"/>
        <v>200087</v>
      </c>
      <c r="E113" s="531">
        <f t="shared" si="17"/>
        <v>147556</v>
      </c>
      <c r="F113" s="531">
        <f t="shared" si="17"/>
        <v>157679</v>
      </c>
      <c r="G113" s="531">
        <f t="shared" si="17"/>
        <v>118428</v>
      </c>
      <c r="H113" s="531">
        <f t="shared" si="17"/>
        <v>39201</v>
      </c>
      <c r="I113" s="531">
        <f t="shared" si="17"/>
        <v>11450</v>
      </c>
      <c r="J113" s="528"/>
      <c r="K113" s="529">
        <f t="shared" si="18"/>
        <v>534366</v>
      </c>
      <c r="L113" s="531">
        <v>63363</v>
      </c>
      <c r="M113" s="531">
        <v>134410</v>
      </c>
      <c r="N113" s="531">
        <v>102924</v>
      </c>
      <c r="O113" s="531">
        <v>117325</v>
      </c>
      <c r="P113" s="531">
        <v>88652</v>
      </c>
      <c r="Q113" s="531">
        <v>21306</v>
      </c>
      <c r="R113" s="531">
        <v>6386</v>
      </c>
      <c r="S113" s="529"/>
      <c r="T113" s="529">
        <f t="shared" si="19"/>
        <v>267434</v>
      </c>
      <c r="U113" s="531">
        <v>64036</v>
      </c>
      <c r="V113" s="531">
        <v>65677</v>
      </c>
      <c r="W113" s="531">
        <v>44632</v>
      </c>
      <c r="X113" s="531">
        <v>40354</v>
      </c>
      <c r="Y113" s="531">
        <v>29776</v>
      </c>
      <c r="Z113" s="531">
        <v>17895</v>
      </c>
      <c r="AA113" s="531">
        <v>5064</v>
      </c>
      <c r="AB113" s="532"/>
      <c r="AC113" s="532"/>
    </row>
    <row r="114" spans="1:29" s="522" customFormat="1" ht="9" customHeight="1">
      <c r="A114" s="523" t="s">
        <v>72</v>
      </c>
      <c r="B114" s="526">
        <f t="shared" si="20"/>
        <v>1352152</v>
      </c>
      <c r="C114" s="526">
        <f t="shared" si="17"/>
        <v>141856</v>
      </c>
      <c r="D114" s="526">
        <f t="shared" si="17"/>
        <v>281671</v>
      </c>
      <c r="E114" s="526">
        <f t="shared" si="17"/>
        <v>369922</v>
      </c>
      <c r="F114" s="526">
        <f t="shared" si="17"/>
        <v>255960</v>
      </c>
      <c r="G114" s="526">
        <f t="shared" si="17"/>
        <v>205759</v>
      </c>
      <c r="H114" s="526">
        <f t="shared" si="17"/>
        <v>61535</v>
      </c>
      <c r="I114" s="526">
        <f t="shared" si="17"/>
        <v>35449</v>
      </c>
      <c r="J114" s="523"/>
      <c r="K114" s="524">
        <f t="shared" si="18"/>
        <v>822484</v>
      </c>
      <c r="L114" s="526">
        <v>60039</v>
      </c>
      <c r="M114" s="526">
        <v>145446</v>
      </c>
      <c r="N114" s="526">
        <v>233750</v>
      </c>
      <c r="O114" s="526">
        <v>189798</v>
      </c>
      <c r="P114" s="526">
        <v>147803</v>
      </c>
      <c r="Q114" s="526">
        <v>25681</v>
      </c>
      <c r="R114" s="526">
        <v>19967</v>
      </c>
      <c r="S114" s="524"/>
      <c r="T114" s="524">
        <f t="shared" si="19"/>
        <v>529668</v>
      </c>
      <c r="U114" s="526">
        <v>81817</v>
      </c>
      <c r="V114" s="526">
        <v>136225</v>
      </c>
      <c r="W114" s="526">
        <v>136172</v>
      </c>
      <c r="X114" s="526">
        <v>66162</v>
      </c>
      <c r="Y114" s="526">
        <v>57956</v>
      </c>
      <c r="Z114" s="526">
        <v>35854</v>
      </c>
      <c r="AA114" s="526">
        <v>15482</v>
      </c>
      <c r="AB114" s="532"/>
      <c r="AC114" s="532"/>
    </row>
    <row r="115" spans="1:29" s="522" customFormat="1" ht="9" customHeight="1">
      <c r="A115" s="528" t="s">
        <v>73</v>
      </c>
      <c r="B115" s="531">
        <f t="shared" si="20"/>
        <v>433656</v>
      </c>
      <c r="C115" s="531">
        <f t="shared" si="17"/>
        <v>84035</v>
      </c>
      <c r="D115" s="531">
        <f t="shared" si="17"/>
        <v>115930</v>
      </c>
      <c r="E115" s="531">
        <f t="shared" si="17"/>
        <v>88041</v>
      </c>
      <c r="F115" s="531">
        <f t="shared" si="17"/>
        <v>69818</v>
      </c>
      <c r="G115" s="531">
        <f t="shared" si="17"/>
        <v>26369</v>
      </c>
      <c r="H115" s="531">
        <f t="shared" si="17"/>
        <v>41686</v>
      </c>
      <c r="I115" s="531">
        <f t="shared" si="17"/>
        <v>7777</v>
      </c>
      <c r="J115" s="528"/>
      <c r="K115" s="529">
        <f t="shared" si="18"/>
        <v>270762</v>
      </c>
      <c r="L115" s="531">
        <v>44438</v>
      </c>
      <c r="M115" s="531">
        <v>65997</v>
      </c>
      <c r="N115" s="531">
        <v>66044</v>
      </c>
      <c r="O115" s="531">
        <v>50205</v>
      </c>
      <c r="P115" s="531">
        <v>19471</v>
      </c>
      <c r="Q115" s="531">
        <v>18609</v>
      </c>
      <c r="R115" s="531">
        <v>5998</v>
      </c>
      <c r="S115" s="529"/>
      <c r="T115" s="529">
        <f t="shared" si="19"/>
        <v>162894</v>
      </c>
      <c r="U115" s="531">
        <v>39597</v>
      </c>
      <c r="V115" s="531">
        <v>49933</v>
      </c>
      <c r="W115" s="531">
        <v>21997</v>
      </c>
      <c r="X115" s="531">
        <v>19613</v>
      </c>
      <c r="Y115" s="531">
        <v>6898</v>
      </c>
      <c r="Z115" s="531">
        <v>23077</v>
      </c>
      <c r="AA115" s="531">
        <v>1779</v>
      </c>
      <c r="AB115" s="532"/>
      <c r="AC115" s="532"/>
    </row>
    <row r="116" spans="1:29" s="522" customFormat="1" ht="9" customHeight="1">
      <c r="A116" s="528" t="s">
        <v>74</v>
      </c>
      <c r="B116" s="531">
        <f t="shared" si="20"/>
        <v>2937574</v>
      </c>
      <c r="C116" s="531">
        <f t="shared" si="17"/>
        <v>523343</v>
      </c>
      <c r="D116" s="531">
        <f t="shared" si="17"/>
        <v>785621</v>
      </c>
      <c r="E116" s="531">
        <f t="shared" si="17"/>
        <v>488583</v>
      </c>
      <c r="F116" s="531">
        <f t="shared" si="17"/>
        <v>358608</v>
      </c>
      <c r="G116" s="531">
        <f t="shared" si="17"/>
        <v>254400</v>
      </c>
      <c r="H116" s="531">
        <f t="shared" si="17"/>
        <v>313395</v>
      </c>
      <c r="I116" s="531">
        <f t="shared" si="17"/>
        <v>213624</v>
      </c>
      <c r="J116" s="528"/>
      <c r="K116" s="529">
        <f t="shared" si="18"/>
        <v>1895329</v>
      </c>
      <c r="L116" s="531">
        <v>254085</v>
      </c>
      <c r="M116" s="531">
        <v>493477</v>
      </c>
      <c r="N116" s="531">
        <v>346040</v>
      </c>
      <c r="O116" s="531">
        <v>255498</v>
      </c>
      <c r="P116" s="531">
        <v>181726</v>
      </c>
      <c r="Q116" s="531">
        <v>210409</v>
      </c>
      <c r="R116" s="531">
        <v>154094</v>
      </c>
      <c r="S116" s="529"/>
      <c r="T116" s="529">
        <f t="shared" si="19"/>
        <v>1042245</v>
      </c>
      <c r="U116" s="531">
        <v>269258</v>
      </c>
      <c r="V116" s="531">
        <v>292144</v>
      </c>
      <c r="W116" s="531">
        <v>142543</v>
      </c>
      <c r="X116" s="531">
        <v>103110</v>
      </c>
      <c r="Y116" s="531">
        <v>72674</v>
      </c>
      <c r="Z116" s="531">
        <v>102986</v>
      </c>
      <c r="AA116" s="531">
        <v>59530</v>
      </c>
      <c r="AB116" s="532"/>
      <c r="AC116" s="532"/>
    </row>
    <row r="117" spans="1:29" s="522" customFormat="1" ht="9" customHeight="1">
      <c r="A117" s="528" t="s">
        <v>75</v>
      </c>
      <c r="B117" s="531">
        <f t="shared" si="20"/>
        <v>838074</v>
      </c>
      <c r="C117" s="531">
        <f t="shared" si="17"/>
        <v>188444</v>
      </c>
      <c r="D117" s="531">
        <f t="shared" si="17"/>
        <v>209060</v>
      </c>
      <c r="E117" s="531">
        <f t="shared" si="17"/>
        <v>161348</v>
      </c>
      <c r="F117" s="531">
        <f t="shared" si="17"/>
        <v>119275</v>
      </c>
      <c r="G117" s="531">
        <f t="shared" si="17"/>
        <v>75849</v>
      </c>
      <c r="H117" s="531">
        <f t="shared" si="17"/>
        <v>77234</v>
      </c>
      <c r="I117" s="532">
        <f t="shared" si="17"/>
        <v>6864</v>
      </c>
      <c r="J117" s="528"/>
      <c r="K117" s="529">
        <f t="shared" si="18"/>
        <v>508287</v>
      </c>
      <c r="L117" s="531">
        <v>75046</v>
      </c>
      <c r="M117" s="531">
        <v>131798</v>
      </c>
      <c r="N117" s="531">
        <v>116425</v>
      </c>
      <c r="O117" s="531">
        <v>85944</v>
      </c>
      <c r="P117" s="531">
        <v>51864</v>
      </c>
      <c r="Q117" s="531">
        <v>41585</v>
      </c>
      <c r="R117" s="532">
        <v>5625</v>
      </c>
      <c r="S117" s="529"/>
      <c r="T117" s="529">
        <f t="shared" si="19"/>
        <v>329787</v>
      </c>
      <c r="U117" s="531">
        <v>113398</v>
      </c>
      <c r="V117" s="531">
        <v>77262</v>
      </c>
      <c r="W117" s="531">
        <v>44923</v>
      </c>
      <c r="X117" s="531">
        <v>33331</v>
      </c>
      <c r="Y117" s="531">
        <v>23985</v>
      </c>
      <c r="Z117" s="531">
        <v>35649</v>
      </c>
      <c r="AA117" s="532">
        <v>1239</v>
      </c>
      <c r="AB117" s="532"/>
      <c r="AC117" s="532"/>
    </row>
    <row r="118" spans="1:29" s="522" customFormat="1" ht="9" customHeight="1">
      <c r="A118" s="523" t="s">
        <v>76</v>
      </c>
      <c r="B118" s="526">
        <f t="shared" si="20"/>
        <v>543156</v>
      </c>
      <c r="C118" s="526">
        <f t="shared" si="17"/>
        <v>75885</v>
      </c>
      <c r="D118" s="526">
        <f t="shared" si="17"/>
        <v>99970</v>
      </c>
      <c r="E118" s="526">
        <f t="shared" si="17"/>
        <v>92135</v>
      </c>
      <c r="F118" s="526">
        <f t="shared" si="17"/>
        <v>74955</v>
      </c>
      <c r="G118" s="526">
        <f t="shared" si="17"/>
        <v>45825</v>
      </c>
      <c r="H118" s="526">
        <f t="shared" si="17"/>
        <v>73364</v>
      </c>
      <c r="I118" s="526">
        <f t="shared" si="17"/>
        <v>81022</v>
      </c>
      <c r="J118" s="523"/>
      <c r="K118" s="524">
        <f t="shared" si="18"/>
        <v>342617</v>
      </c>
      <c r="L118" s="526">
        <v>38084</v>
      </c>
      <c r="M118" s="526">
        <v>54283</v>
      </c>
      <c r="N118" s="526">
        <v>69141</v>
      </c>
      <c r="O118" s="526">
        <v>55358</v>
      </c>
      <c r="P118" s="526">
        <v>31248</v>
      </c>
      <c r="Q118" s="526">
        <v>36066</v>
      </c>
      <c r="R118" s="526">
        <v>58437</v>
      </c>
      <c r="S118" s="524"/>
      <c r="T118" s="524">
        <f t="shared" si="19"/>
        <v>200539</v>
      </c>
      <c r="U118" s="526">
        <v>37801</v>
      </c>
      <c r="V118" s="526">
        <v>45687</v>
      </c>
      <c r="W118" s="526">
        <v>22994</v>
      </c>
      <c r="X118" s="526">
        <v>19597</v>
      </c>
      <c r="Y118" s="526">
        <v>14577</v>
      </c>
      <c r="Z118" s="526">
        <v>37298</v>
      </c>
      <c r="AA118" s="526">
        <v>22585</v>
      </c>
      <c r="AB118" s="532"/>
      <c r="AC118" s="532"/>
    </row>
    <row r="119" spans="1:29" ht="9" customHeight="1">
      <c r="B119" s="512"/>
      <c r="C119" s="512"/>
      <c r="D119" s="512"/>
      <c r="E119" s="512"/>
      <c r="F119" s="512"/>
      <c r="G119" s="512"/>
      <c r="H119" s="512"/>
      <c r="I119" s="512"/>
      <c r="J119" s="515"/>
      <c r="K119" s="512"/>
      <c r="L119" s="514"/>
      <c r="M119" s="514"/>
      <c r="N119" s="514"/>
      <c r="O119" s="514"/>
      <c r="P119" s="514"/>
      <c r="Q119" s="514"/>
      <c r="R119" s="514"/>
      <c r="S119" s="515"/>
      <c r="T119" s="512"/>
      <c r="U119" s="514"/>
      <c r="V119" s="514"/>
      <c r="W119" s="514"/>
      <c r="X119" s="514"/>
      <c r="Y119" s="514"/>
      <c r="Z119" s="514"/>
      <c r="AA119" s="514"/>
      <c r="AB119" s="569"/>
      <c r="AC119" s="569"/>
    </row>
    <row r="120" spans="1:29" ht="9" customHeight="1">
      <c r="A120" s="513">
        <v>2008</v>
      </c>
      <c r="B120" s="512"/>
      <c r="C120" s="512"/>
      <c r="D120" s="512"/>
      <c r="E120" s="512"/>
      <c r="F120" s="512"/>
      <c r="G120" s="512"/>
      <c r="H120" s="512"/>
      <c r="I120" s="512"/>
      <c r="J120" s="515"/>
      <c r="K120" s="512"/>
      <c r="L120" s="514"/>
      <c r="M120" s="514"/>
      <c r="N120" s="514"/>
      <c r="O120" s="514"/>
      <c r="P120" s="514"/>
      <c r="Q120" s="514"/>
      <c r="R120" s="514"/>
      <c r="S120" s="515"/>
      <c r="T120" s="512"/>
      <c r="U120" s="514"/>
      <c r="V120" s="514"/>
      <c r="W120" s="514"/>
      <c r="X120" s="514"/>
      <c r="Y120" s="514"/>
      <c r="Z120" s="514"/>
      <c r="AA120" s="514"/>
      <c r="AB120" s="569"/>
      <c r="AC120" s="569"/>
    </row>
    <row r="121" spans="1:29" s="517" customFormat="1" ht="9" customHeight="1">
      <c r="A121" s="515" t="s">
        <v>44</v>
      </c>
      <c r="B121" s="514">
        <f t="shared" ref="B121:I121" si="21">SUM(B123:B154)</f>
        <v>45293616</v>
      </c>
      <c r="C121" s="514">
        <f t="shared" si="21"/>
        <v>5479698</v>
      </c>
      <c r="D121" s="514">
        <f t="shared" si="21"/>
        <v>9331937</v>
      </c>
      <c r="E121" s="514">
        <f t="shared" si="21"/>
        <v>10557030</v>
      </c>
      <c r="F121" s="514">
        <f t="shared" si="21"/>
        <v>7872240</v>
      </c>
      <c r="G121" s="514">
        <f t="shared" si="21"/>
        <v>5250560</v>
      </c>
      <c r="H121" s="514">
        <f t="shared" si="21"/>
        <v>3678586</v>
      </c>
      <c r="I121" s="514">
        <f t="shared" si="21"/>
        <v>3123565</v>
      </c>
      <c r="J121" s="515"/>
      <c r="K121" s="514">
        <f t="shared" ref="K121:R121" si="22">SUM(K123:K154)</f>
        <v>28305682</v>
      </c>
      <c r="L121" s="514">
        <f t="shared" si="22"/>
        <v>2538414</v>
      </c>
      <c r="M121" s="514">
        <f t="shared" si="22"/>
        <v>5029860</v>
      </c>
      <c r="N121" s="514">
        <f t="shared" si="22"/>
        <v>7168827</v>
      </c>
      <c r="O121" s="514">
        <f t="shared" si="22"/>
        <v>5628540</v>
      </c>
      <c r="P121" s="514">
        <f t="shared" si="22"/>
        <v>3824584</v>
      </c>
      <c r="Q121" s="514">
        <f t="shared" si="22"/>
        <v>2017660</v>
      </c>
      <c r="R121" s="514">
        <f t="shared" si="22"/>
        <v>2097797</v>
      </c>
      <c r="S121" s="515"/>
      <c r="T121" s="514">
        <f t="shared" ref="T121:AA121" si="23">SUM(T123:T154)</f>
        <v>16987934</v>
      </c>
      <c r="U121" s="514">
        <f t="shared" si="23"/>
        <v>2941284</v>
      </c>
      <c r="V121" s="514">
        <f t="shared" si="23"/>
        <v>4302077</v>
      </c>
      <c r="W121" s="514">
        <f t="shared" si="23"/>
        <v>3388203</v>
      </c>
      <c r="X121" s="514">
        <f t="shared" si="23"/>
        <v>2243700</v>
      </c>
      <c r="Y121" s="514">
        <f t="shared" si="23"/>
        <v>1425976</v>
      </c>
      <c r="Z121" s="514">
        <f t="shared" si="23"/>
        <v>1660926</v>
      </c>
      <c r="AA121" s="514">
        <f t="shared" si="23"/>
        <v>1025768</v>
      </c>
      <c r="AB121" s="541"/>
      <c r="AC121" s="541"/>
    </row>
    <row r="122" spans="1:29" s="517" customFormat="1" ht="3" customHeight="1">
      <c r="A122" s="515"/>
      <c r="B122" s="514"/>
      <c r="C122" s="514"/>
      <c r="D122" s="514"/>
      <c r="E122" s="514"/>
      <c r="F122" s="514"/>
      <c r="G122" s="514"/>
      <c r="H122" s="514"/>
      <c r="I122" s="514"/>
      <c r="J122" s="515"/>
      <c r="K122" s="514"/>
      <c r="L122" s="514"/>
      <c r="M122" s="514"/>
      <c r="N122" s="514"/>
      <c r="O122" s="514"/>
      <c r="P122" s="514"/>
      <c r="Q122" s="514"/>
      <c r="R122" s="514"/>
      <c r="S122" s="515"/>
      <c r="T122" s="514"/>
      <c r="U122" s="514"/>
      <c r="V122" s="514"/>
      <c r="W122" s="514"/>
      <c r="X122" s="514"/>
      <c r="Y122" s="514"/>
      <c r="Z122" s="514"/>
      <c r="AA122" s="514"/>
      <c r="AB122" s="541"/>
      <c r="AC122" s="541"/>
    </row>
    <row r="123" spans="1:29" s="522" customFormat="1" ht="9" customHeight="1">
      <c r="A123" s="518" t="s">
        <v>45</v>
      </c>
      <c r="B123" s="520">
        <f>SUM(C123:I123)</f>
        <v>434117</v>
      </c>
      <c r="C123" s="520">
        <f t="shared" ref="C123:I154" si="24">SUM(L123,U123)</f>
        <v>24715</v>
      </c>
      <c r="D123" s="520">
        <f t="shared" si="24"/>
        <v>66794</v>
      </c>
      <c r="E123" s="520">
        <f t="shared" si="24"/>
        <v>115867</v>
      </c>
      <c r="F123" s="520">
        <f t="shared" si="24"/>
        <v>75673</v>
      </c>
      <c r="G123" s="520">
        <f t="shared" si="24"/>
        <v>46521</v>
      </c>
      <c r="H123" s="520">
        <f t="shared" si="24"/>
        <v>18557</v>
      </c>
      <c r="I123" s="520">
        <f t="shared" si="24"/>
        <v>85990</v>
      </c>
      <c r="J123" s="519"/>
      <c r="K123" s="519">
        <f t="shared" ref="K123:K154" si="25">SUM(L123:R123)</f>
        <v>269256</v>
      </c>
      <c r="L123" s="520">
        <v>9595</v>
      </c>
      <c r="M123" s="520">
        <v>32245</v>
      </c>
      <c r="N123" s="520">
        <v>77402</v>
      </c>
      <c r="O123" s="520">
        <v>54605</v>
      </c>
      <c r="P123" s="520">
        <v>32595</v>
      </c>
      <c r="Q123" s="520">
        <v>5457</v>
      </c>
      <c r="R123" s="520">
        <v>57357</v>
      </c>
      <c r="S123" s="519"/>
      <c r="T123" s="519">
        <f t="shared" ref="T123:T154" si="26">SUM(U123:AA123)</f>
        <v>164861</v>
      </c>
      <c r="U123" s="520">
        <v>15120</v>
      </c>
      <c r="V123" s="520">
        <v>34549</v>
      </c>
      <c r="W123" s="520">
        <v>38465</v>
      </c>
      <c r="X123" s="520">
        <v>21068</v>
      </c>
      <c r="Y123" s="520">
        <v>13926</v>
      </c>
      <c r="Z123" s="520">
        <v>13100</v>
      </c>
      <c r="AA123" s="520">
        <v>28633</v>
      </c>
      <c r="AB123" s="570"/>
      <c r="AC123" s="570"/>
    </row>
    <row r="124" spans="1:29" s="522" customFormat="1" ht="9" customHeight="1">
      <c r="A124" s="518" t="s">
        <v>46</v>
      </c>
      <c r="B124" s="520">
        <f t="shared" ref="B124:B154" si="27">SUM(C124:I124)</f>
        <v>1353439</v>
      </c>
      <c r="C124" s="520">
        <f t="shared" si="24"/>
        <v>42703</v>
      </c>
      <c r="D124" s="520">
        <f t="shared" si="24"/>
        <v>168357</v>
      </c>
      <c r="E124" s="520">
        <f t="shared" si="24"/>
        <v>390917</v>
      </c>
      <c r="F124" s="520">
        <f t="shared" si="24"/>
        <v>344895</v>
      </c>
      <c r="G124" s="520">
        <f t="shared" si="24"/>
        <v>287874</v>
      </c>
      <c r="H124" s="520">
        <f t="shared" si="24"/>
        <v>28387</v>
      </c>
      <c r="I124" s="520">
        <f t="shared" si="24"/>
        <v>90306</v>
      </c>
      <c r="J124" s="518"/>
      <c r="K124" s="519">
        <f t="shared" si="25"/>
        <v>827554</v>
      </c>
      <c r="L124" s="520">
        <v>15846</v>
      </c>
      <c r="M124" s="520">
        <v>77291</v>
      </c>
      <c r="N124" s="520">
        <v>215846</v>
      </c>
      <c r="O124" s="520">
        <v>245753</v>
      </c>
      <c r="P124" s="520">
        <v>198300</v>
      </c>
      <c r="Q124" s="520">
        <v>10147</v>
      </c>
      <c r="R124" s="520">
        <v>64371</v>
      </c>
      <c r="S124" s="519"/>
      <c r="T124" s="519">
        <f t="shared" si="26"/>
        <v>525885</v>
      </c>
      <c r="U124" s="520">
        <v>26857</v>
      </c>
      <c r="V124" s="520">
        <v>91066</v>
      </c>
      <c r="W124" s="520">
        <v>175071</v>
      </c>
      <c r="X124" s="520">
        <v>99142</v>
      </c>
      <c r="Y124" s="520">
        <v>89574</v>
      </c>
      <c r="Z124" s="520">
        <v>18240</v>
      </c>
      <c r="AA124" s="520">
        <v>25935</v>
      </c>
      <c r="AB124" s="532"/>
      <c r="AC124" s="532"/>
    </row>
    <row r="125" spans="1:29" s="522" customFormat="1" ht="9" customHeight="1">
      <c r="A125" s="518" t="s">
        <v>47</v>
      </c>
      <c r="B125" s="520">
        <f t="shared" si="27"/>
        <v>282979</v>
      </c>
      <c r="C125" s="520">
        <f t="shared" si="24"/>
        <v>14249</v>
      </c>
      <c r="D125" s="520">
        <f t="shared" si="24"/>
        <v>41232</v>
      </c>
      <c r="E125" s="520">
        <f t="shared" si="24"/>
        <v>51458</v>
      </c>
      <c r="F125" s="520">
        <f t="shared" si="24"/>
        <v>79921</v>
      </c>
      <c r="G125" s="520">
        <f t="shared" si="24"/>
        <v>81750</v>
      </c>
      <c r="H125" s="520">
        <f t="shared" si="24"/>
        <v>8085</v>
      </c>
      <c r="I125" s="520">
        <f t="shared" si="24"/>
        <v>6284</v>
      </c>
      <c r="J125" s="518"/>
      <c r="K125" s="519">
        <f t="shared" si="25"/>
        <v>179202</v>
      </c>
      <c r="L125" s="520">
        <v>4896</v>
      </c>
      <c r="M125" s="520">
        <v>20590</v>
      </c>
      <c r="N125" s="520">
        <v>31619</v>
      </c>
      <c r="O125" s="520">
        <v>54683</v>
      </c>
      <c r="P125" s="520">
        <v>61071</v>
      </c>
      <c r="Q125" s="520">
        <v>2394</v>
      </c>
      <c r="R125" s="520">
        <v>3949</v>
      </c>
      <c r="S125" s="519"/>
      <c r="T125" s="519">
        <f t="shared" si="26"/>
        <v>103777</v>
      </c>
      <c r="U125" s="520">
        <v>9353</v>
      </c>
      <c r="V125" s="520">
        <v>20642</v>
      </c>
      <c r="W125" s="520">
        <v>19839</v>
      </c>
      <c r="X125" s="520">
        <v>25238</v>
      </c>
      <c r="Y125" s="520">
        <v>20679</v>
      </c>
      <c r="Z125" s="520">
        <v>5691</v>
      </c>
      <c r="AA125" s="520">
        <v>2335</v>
      </c>
      <c r="AB125" s="532"/>
      <c r="AC125" s="532"/>
    </row>
    <row r="126" spans="1:29" s="522" customFormat="1" ht="9" customHeight="1">
      <c r="A126" s="523" t="s">
        <v>48</v>
      </c>
      <c r="B126" s="526">
        <f t="shared" si="27"/>
        <v>346418</v>
      </c>
      <c r="C126" s="526">
        <f t="shared" si="24"/>
        <v>57757</v>
      </c>
      <c r="D126" s="526">
        <f t="shared" si="24"/>
        <v>80600</v>
      </c>
      <c r="E126" s="526">
        <f t="shared" si="24"/>
        <v>75668</v>
      </c>
      <c r="F126" s="526">
        <f t="shared" si="24"/>
        <v>52084</v>
      </c>
      <c r="G126" s="526">
        <f t="shared" si="24"/>
        <v>46593</v>
      </c>
      <c r="H126" s="526">
        <f t="shared" si="24"/>
        <v>31522</v>
      </c>
      <c r="I126" s="527">
        <f t="shared" si="24"/>
        <v>2194</v>
      </c>
      <c r="J126" s="523"/>
      <c r="K126" s="524">
        <f t="shared" si="25"/>
        <v>225434</v>
      </c>
      <c r="L126" s="526">
        <v>30296</v>
      </c>
      <c r="M126" s="526">
        <v>48740</v>
      </c>
      <c r="N126" s="526">
        <v>52176</v>
      </c>
      <c r="O126" s="526">
        <v>38236</v>
      </c>
      <c r="P126" s="526">
        <v>34099</v>
      </c>
      <c r="Q126" s="526">
        <v>20458</v>
      </c>
      <c r="R126" s="527">
        <v>1429</v>
      </c>
      <c r="S126" s="524"/>
      <c r="T126" s="524">
        <f t="shared" si="26"/>
        <v>120984</v>
      </c>
      <c r="U126" s="526">
        <v>27461</v>
      </c>
      <c r="V126" s="526">
        <v>31860</v>
      </c>
      <c r="W126" s="526">
        <v>23492</v>
      </c>
      <c r="X126" s="526">
        <v>13848</v>
      </c>
      <c r="Y126" s="526">
        <v>12494</v>
      </c>
      <c r="Z126" s="526">
        <v>11064</v>
      </c>
      <c r="AA126" s="527">
        <v>765</v>
      </c>
      <c r="AB126" s="532"/>
      <c r="AC126" s="532"/>
    </row>
    <row r="127" spans="1:29" s="522" customFormat="1" ht="9" customHeight="1">
      <c r="A127" s="528" t="s">
        <v>49</v>
      </c>
      <c r="B127" s="531">
        <f t="shared" si="27"/>
        <v>1108334</v>
      </c>
      <c r="C127" s="531">
        <f t="shared" si="24"/>
        <v>108949</v>
      </c>
      <c r="D127" s="531">
        <f t="shared" si="24"/>
        <v>181892</v>
      </c>
      <c r="E127" s="531">
        <f t="shared" si="24"/>
        <v>343184</v>
      </c>
      <c r="F127" s="531">
        <f t="shared" si="24"/>
        <v>240821</v>
      </c>
      <c r="G127" s="531">
        <f t="shared" si="24"/>
        <v>155134</v>
      </c>
      <c r="H127" s="531">
        <f t="shared" si="24"/>
        <v>48539</v>
      </c>
      <c r="I127" s="531">
        <f t="shared" si="24"/>
        <v>29815</v>
      </c>
      <c r="J127" s="528"/>
      <c r="K127" s="529">
        <f t="shared" si="25"/>
        <v>717387</v>
      </c>
      <c r="L127" s="531">
        <v>48748</v>
      </c>
      <c r="M127" s="531">
        <v>103800</v>
      </c>
      <c r="N127" s="531">
        <v>232975</v>
      </c>
      <c r="O127" s="531">
        <v>174542</v>
      </c>
      <c r="P127" s="531">
        <v>116484</v>
      </c>
      <c r="Q127" s="531">
        <v>17500</v>
      </c>
      <c r="R127" s="531">
        <v>23338</v>
      </c>
      <c r="S127" s="529"/>
      <c r="T127" s="529">
        <f t="shared" si="26"/>
        <v>390947</v>
      </c>
      <c r="U127" s="531">
        <v>60201</v>
      </c>
      <c r="V127" s="531">
        <v>78092</v>
      </c>
      <c r="W127" s="531">
        <v>110209</v>
      </c>
      <c r="X127" s="531">
        <v>66279</v>
      </c>
      <c r="Y127" s="531">
        <v>38650</v>
      </c>
      <c r="Z127" s="531">
        <v>31039</v>
      </c>
      <c r="AA127" s="531">
        <v>6477</v>
      </c>
      <c r="AB127" s="529"/>
      <c r="AC127" s="529"/>
    </row>
    <row r="128" spans="1:29" s="522" customFormat="1" ht="9" customHeight="1">
      <c r="A128" s="528" t="s">
        <v>50</v>
      </c>
      <c r="B128" s="531">
        <f t="shared" si="27"/>
        <v>297955</v>
      </c>
      <c r="C128" s="531">
        <f t="shared" si="24"/>
        <v>28792</v>
      </c>
      <c r="D128" s="531">
        <f t="shared" si="24"/>
        <v>51209</v>
      </c>
      <c r="E128" s="531">
        <f t="shared" si="24"/>
        <v>75054</v>
      </c>
      <c r="F128" s="531">
        <f t="shared" si="24"/>
        <v>67009</v>
      </c>
      <c r="G128" s="531">
        <f t="shared" si="24"/>
        <v>47338</v>
      </c>
      <c r="H128" s="531">
        <f t="shared" si="24"/>
        <v>19957</v>
      </c>
      <c r="I128" s="531">
        <f t="shared" si="24"/>
        <v>8596</v>
      </c>
      <c r="J128" s="528"/>
      <c r="K128" s="529">
        <f t="shared" si="25"/>
        <v>174163</v>
      </c>
      <c r="L128" s="531">
        <v>9147</v>
      </c>
      <c r="M128" s="531">
        <v>21925</v>
      </c>
      <c r="N128" s="531">
        <v>48570</v>
      </c>
      <c r="O128" s="531">
        <v>47864</v>
      </c>
      <c r="P128" s="531">
        <v>32246</v>
      </c>
      <c r="Q128" s="531">
        <v>8716</v>
      </c>
      <c r="R128" s="531">
        <v>5695</v>
      </c>
      <c r="S128" s="529"/>
      <c r="T128" s="529">
        <f t="shared" si="26"/>
        <v>123792</v>
      </c>
      <c r="U128" s="531">
        <v>19645</v>
      </c>
      <c r="V128" s="531">
        <v>29284</v>
      </c>
      <c r="W128" s="531">
        <v>26484</v>
      </c>
      <c r="X128" s="531">
        <v>19145</v>
      </c>
      <c r="Y128" s="531">
        <v>15092</v>
      </c>
      <c r="Z128" s="531">
        <v>11241</v>
      </c>
      <c r="AA128" s="531">
        <v>2901</v>
      </c>
      <c r="AB128" s="529"/>
      <c r="AC128" s="529"/>
    </row>
    <row r="129" spans="1:29" s="522" customFormat="1" ht="9" customHeight="1">
      <c r="A129" s="528" t="s">
        <v>51</v>
      </c>
      <c r="B129" s="531">
        <f t="shared" si="27"/>
        <v>1680084</v>
      </c>
      <c r="C129" s="531">
        <f t="shared" si="24"/>
        <v>549518</v>
      </c>
      <c r="D129" s="531">
        <f t="shared" si="24"/>
        <v>391190</v>
      </c>
      <c r="E129" s="531">
        <f t="shared" si="24"/>
        <v>242030</v>
      </c>
      <c r="F129" s="531">
        <f t="shared" si="24"/>
        <v>164780</v>
      </c>
      <c r="G129" s="531">
        <f t="shared" si="24"/>
        <v>99602</v>
      </c>
      <c r="H129" s="531">
        <f t="shared" si="24"/>
        <v>224562</v>
      </c>
      <c r="I129" s="532">
        <f t="shared" si="24"/>
        <v>8402</v>
      </c>
      <c r="J129" s="528"/>
      <c r="K129" s="529">
        <f t="shared" si="25"/>
        <v>1200109</v>
      </c>
      <c r="L129" s="531">
        <v>388052</v>
      </c>
      <c r="M129" s="531">
        <v>270478</v>
      </c>
      <c r="N129" s="531">
        <v>185248</v>
      </c>
      <c r="O129" s="531">
        <v>119181</v>
      </c>
      <c r="P129" s="531">
        <v>66791</v>
      </c>
      <c r="Q129" s="531">
        <v>164892</v>
      </c>
      <c r="R129" s="532">
        <v>5467</v>
      </c>
      <c r="S129" s="529"/>
      <c r="T129" s="529">
        <f t="shared" si="26"/>
        <v>479975</v>
      </c>
      <c r="U129" s="531">
        <v>161466</v>
      </c>
      <c r="V129" s="531">
        <v>120712</v>
      </c>
      <c r="W129" s="531">
        <v>56782</v>
      </c>
      <c r="X129" s="531">
        <v>45599</v>
      </c>
      <c r="Y129" s="531">
        <v>32811</v>
      </c>
      <c r="Z129" s="531">
        <v>59670</v>
      </c>
      <c r="AA129" s="532">
        <v>2935</v>
      </c>
      <c r="AB129" s="532"/>
      <c r="AC129" s="532"/>
    </row>
    <row r="130" spans="1:29" s="522" customFormat="1" ht="9" customHeight="1">
      <c r="A130" s="523" t="s">
        <v>52</v>
      </c>
      <c r="B130" s="526">
        <f t="shared" si="27"/>
        <v>1423031</v>
      </c>
      <c r="C130" s="526">
        <f t="shared" si="24"/>
        <v>45557</v>
      </c>
      <c r="D130" s="526">
        <f t="shared" si="24"/>
        <v>253209</v>
      </c>
      <c r="E130" s="526">
        <f t="shared" si="24"/>
        <v>421234</v>
      </c>
      <c r="F130" s="526">
        <f t="shared" si="24"/>
        <v>282565</v>
      </c>
      <c r="G130" s="526">
        <f t="shared" si="24"/>
        <v>210425</v>
      </c>
      <c r="H130" s="526">
        <f t="shared" si="24"/>
        <v>51809</v>
      </c>
      <c r="I130" s="526">
        <f t="shared" si="24"/>
        <v>158232</v>
      </c>
      <c r="J130" s="523"/>
      <c r="K130" s="524">
        <f t="shared" si="25"/>
        <v>937909</v>
      </c>
      <c r="L130" s="526">
        <v>25732</v>
      </c>
      <c r="M130" s="526">
        <v>124903</v>
      </c>
      <c r="N130" s="526">
        <v>272023</v>
      </c>
      <c r="O130" s="526">
        <v>209536</v>
      </c>
      <c r="P130" s="526">
        <v>156511</v>
      </c>
      <c r="Q130" s="526">
        <v>33067</v>
      </c>
      <c r="R130" s="526">
        <v>116137</v>
      </c>
      <c r="S130" s="524"/>
      <c r="T130" s="524">
        <f t="shared" si="26"/>
        <v>485122</v>
      </c>
      <c r="U130" s="526">
        <v>19825</v>
      </c>
      <c r="V130" s="526">
        <v>128306</v>
      </c>
      <c r="W130" s="526">
        <v>149211</v>
      </c>
      <c r="X130" s="526">
        <v>73029</v>
      </c>
      <c r="Y130" s="526">
        <v>53914</v>
      </c>
      <c r="Z130" s="526">
        <v>18742</v>
      </c>
      <c r="AA130" s="526">
        <v>42095</v>
      </c>
      <c r="AB130" s="532"/>
      <c r="AC130" s="532"/>
    </row>
    <row r="131" spans="1:29" s="522" customFormat="1" ht="9" customHeight="1">
      <c r="A131" s="528" t="s">
        <v>53</v>
      </c>
      <c r="B131" s="531">
        <f t="shared" si="27"/>
        <v>4077924</v>
      </c>
      <c r="C131" s="531">
        <f t="shared" si="24"/>
        <v>353645</v>
      </c>
      <c r="D131" s="531">
        <f t="shared" si="24"/>
        <v>902187</v>
      </c>
      <c r="E131" s="531">
        <f t="shared" si="24"/>
        <v>898916</v>
      </c>
      <c r="F131" s="531">
        <f t="shared" si="24"/>
        <v>799798</v>
      </c>
      <c r="G131" s="531">
        <f t="shared" si="24"/>
        <v>620180</v>
      </c>
      <c r="H131" s="531">
        <f t="shared" si="24"/>
        <v>104269</v>
      </c>
      <c r="I131" s="531">
        <f t="shared" si="24"/>
        <v>398929</v>
      </c>
      <c r="J131" s="528"/>
      <c r="K131" s="529">
        <f t="shared" si="25"/>
        <v>2329144</v>
      </c>
      <c r="L131" s="531">
        <v>123022</v>
      </c>
      <c r="M131" s="531">
        <v>448567</v>
      </c>
      <c r="N131" s="531">
        <v>541660</v>
      </c>
      <c r="O131" s="531">
        <v>507194</v>
      </c>
      <c r="P131" s="531">
        <v>424807</v>
      </c>
      <c r="Q131" s="531">
        <v>28587</v>
      </c>
      <c r="R131" s="531">
        <v>255307</v>
      </c>
      <c r="S131" s="529"/>
      <c r="T131" s="529">
        <f t="shared" si="26"/>
        <v>1748780</v>
      </c>
      <c r="U131" s="531">
        <v>230623</v>
      </c>
      <c r="V131" s="531">
        <v>453620</v>
      </c>
      <c r="W131" s="531">
        <v>357256</v>
      </c>
      <c r="X131" s="531">
        <v>292604</v>
      </c>
      <c r="Y131" s="531">
        <v>195373</v>
      </c>
      <c r="Z131" s="531">
        <v>75682</v>
      </c>
      <c r="AA131" s="531">
        <v>143622</v>
      </c>
      <c r="AB131" s="532"/>
      <c r="AC131" s="532"/>
    </row>
    <row r="132" spans="1:29" s="522" customFormat="1" ht="9" customHeight="1">
      <c r="A132" s="528" t="s">
        <v>54</v>
      </c>
      <c r="B132" s="531">
        <f t="shared" si="27"/>
        <v>595432</v>
      </c>
      <c r="C132" s="531">
        <f t="shared" si="24"/>
        <v>62654</v>
      </c>
      <c r="D132" s="531">
        <f t="shared" si="24"/>
        <v>130240</v>
      </c>
      <c r="E132" s="531">
        <f t="shared" si="24"/>
        <v>167788</v>
      </c>
      <c r="F132" s="531">
        <f t="shared" si="24"/>
        <v>110986</v>
      </c>
      <c r="G132" s="531">
        <f t="shared" si="24"/>
        <v>69801</v>
      </c>
      <c r="H132" s="531">
        <f t="shared" si="24"/>
        <v>44680</v>
      </c>
      <c r="I132" s="532">
        <f t="shared" si="24"/>
        <v>9283</v>
      </c>
      <c r="J132" s="528"/>
      <c r="K132" s="529">
        <f t="shared" si="25"/>
        <v>396890</v>
      </c>
      <c r="L132" s="531">
        <v>39081</v>
      </c>
      <c r="M132" s="531">
        <v>69758</v>
      </c>
      <c r="N132" s="531">
        <v>118410</v>
      </c>
      <c r="O132" s="531">
        <v>83605</v>
      </c>
      <c r="P132" s="531">
        <v>50614</v>
      </c>
      <c r="Q132" s="531">
        <v>28210</v>
      </c>
      <c r="R132" s="532">
        <v>7212</v>
      </c>
      <c r="S132" s="529"/>
      <c r="T132" s="529">
        <f t="shared" si="26"/>
        <v>198542</v>
      </c>
      <c r="U132" s="531">
        <v>23573</v>
      </c>
      <c r="V132" s="531">
        <v>60482</v>
      </c>
      <c r="W132" s="531">
        <v>49378</v>
      </c>
      <c r="X132" s="531">
        <v>27381</v>
      </c>
      <c r="Y132" s="531">
        <v>19187</v>
      </c>
      <c r="Z132" s="531">
        <v>16470</v>
      </c>
      <c r="AA132" s="532">
        <v>2071</v>
      </c>
      <c r="AB132" s="532"/>
      <c r="AC132" s="532"/>
    </row>
    <row r="133" spans="1:29" s="522" customFormat="1" ht="9" customHeight="1">
      <c r="A133" s="528" t="s">
        <v>55</v>
      </c>
      <c r="B133" s="531">
        <f t="shared" si="27"/>
        <v>2046824</v>
      </c>
      <c r="C133" s="531">
        <f t="shared" si="24"/>
        <v>237715</v>
      </c>
      <c r="D133" s="531">
        <f t="shared" si="24"/>
        <v>397553</v>
      </c>
      <c r="E133" s="531">
        <f t="shared" si="24"/>
        <v>547778</v>
      </c>
      <c r="F133" s="531">
        <f t="shared" si="24"/>
        <v>349969</v>
      </c>
      <c r="G133" s="531">
        <f t="shared" si="24"/>
        <v>151233</v>
      </c>
      <c r="H133" s="531">
        <f t="shared" si="24"/>
        <v>159478</v>
      </c>
      <c r="I133" s="531">
        <f t="shared" si="24"/>
        <v>203098</v>
      </c>
      <c r="J133" s="528"/>
      <c r="K133" s="529">
        <f t="shared" si="25"/>
        <v>1279065</v>
      </c>
      <c r="L133" s="531">
        <v>101275</v>
      </c>
      <c r="M133" s="531">
        <v>199213</v>
      </c>
      <c r="N133" s="531">
        <v>375151</v>
      </c>
      <c r="O133" s="531">
        <v>272139</v>
      </c>
      <c r="P133" s="531">
        <v>118043</v>
      </c>
      <c r="Q133" s="531">
        <v>76056</v>
      </c>
      <c r="R133" s="531">
        <v>137188</v>
      </c>
      <c r="S133" s="529"/>
      <c r="T133" s="529">
        <f t="shared" si="26"/>
        <v>767759</v>
      </c>
      <c r="U133" s="531">
        <v>136440</v>
      </c>
      <c r="V133" s="531">
        <v>198340</v>
      </c>
      <c r="W133" s="531">
        <v>172627</v>
      </c>
      <c r="X133" s="531">
        <v>77830</v>
      </c>
      <c r="Y133" s="531">
        <v>33190</v>
      </c>
      <c r="Z133" s="531">
        <v>83422</v>
      </c>
      <c r="AA133" s="531">
        <v>65910</v>
      </c>
      <c r="AB133" s="529"/>
      <c r="AC133" s="529"/>
    </row>
    <row r="134" spans="1:29" s="522" customFormat="1" ht="9" customHeight="1">
      <c r="A134" s="523" t="s">
        <v>56</v>
      </c>
      <c r="B134" s="526">
        <f t="shared" si="27"/>
        <v>1277810</v>
      </c>
      <c r="C134" s="526">
        <f t="shared" si="24"/>
        <v>169690</v>
      </c>
      <c r="D134" s="526">
        <f t="shared" si="24"/>
        <v>245298</v>
      </c>
      <c r="E134" s="526">
        <f t="shared" si="24"/>
        <v>230361</v>
      </c>
      <c r="F134" s="526">
        <f t="shared" si="24"/>
        <v>179223</v>
      </c>
      <c r="G134" s="526">
        <f t="shared" si="24"/>
        <v>79960</v>
      </c>
      <c r="H134" s="526">
        <f t="shared" si="24"/>
        <v>341198</v>
      </c>
      <c r="I134" s="526">
        <f t="shared" si="24"/>
        <v>32080</v>
      </c>
      <c r="J134" s="523"/>
      <c r="K134" s="524">
        <f t="shared" si="25"/>
        <v>781201</v>
      </c>
      <c r="L134" s="526">
        <v>51340</v>
      </c>
      <c r="M134" s="526">
        <v>120006</v>
      </c>
      <c r="N134" s="526">
        <v>155801</v>
      </c>
      <c r="O134" s="526">
        <v>128449</v>
      </c>
      <c r="P134" s="526">
        <v>55871</v>
      </c>
      <c r="Q134" s="526">
        <v>249585</v>
      </c>
      <c r="R134" s="526">
        <v>20149</v>
      </c>
      <c r="S134" s="524"/>
      <c r="T134" s="524">
        <f t="shared" si="26"/>
        <v>496609</v>
      </c>
      <c r="U134" s="526">
        <v>118350</v>
      </c>
      <c r="V134" s="526">
        <v>125292</v>
      </c>
      <c r="W134" s="526">
        <v>74560</v>
      </c>
      <c r="X134" s="526">
        <v>50774</v>
      </c>
      <c r="Y134" s="526">
        <v>24089</v>
      </c>
      <c r="Z134" s="526">
        <v>91613</v>
      </c>
      <c r="AA134" s="526">
        <v>11931</v>
      </c>
      <c r="AB134" s="532"/>
      <c r="AC134" s="532"/>
    </row>
    <row r="135" spans="1:29" s="522" customFormat="1" ht="9" customHeight="1">
      <c r="A135" s="528" t="s">
        <v>57</v>
      </c>
      <c r="B135" s="531">
        <f t="shared" si="27"/>
        <v>1005385</v>
      </c>
      <c r="C135" s="531">
        <f t="shared" si="24"/>
        <v>185926</v>
      </c>
      <c r="D135" s="531">
        <f t="shared" si="24"/>
        <v>200040</v>
      </c>
      <c r="E135" s="531">
        <f t="shared" si="24"/>
        <v>233282</v>
      </c>
      <c r="F135" s="531">
        <f t="shared" si="24"/>
        <v>138028</v>
      </c>
      <c r="G135" s="531">
        <f t="shared" si="24"/>
        <v>84585</v>
      </c>
      <c r="H135" s="531">
        <f t="shared" si="24"/>
        <v>150515</v>
      </c>
      <c r="I135" s="531">
        <f t="shared" si="24"/>
        <v>13009</v>
      </c>
      <c r="J135" s="528"/>
      <c r="K135" s="529">
        <f t="shared" si="25"/>
        <v>623508</v>
      </c>
      <c r="L135" s="531">
        <v>93914</v>
      </c>
      <c r="M135" s="531">
        <v>110549</v>
      </c>
      <c r="N135" s="531">
        <v>170725</v>
      </c>
      <c r="O135" s="531">
        <v>98483</v>
      </c>
      <c r="P135" s="531">
        <v>58513</v>
      </c>
      <c r="Q135" s="531">
        <v>80953</v>
      </c>
      <c r="R135" s="531">
        <v>10371</v>
      </c>
      <c r="S135" s="529"/>
      <c r="T135" s="529">
        <f t="shared" si="26"/>
        <v>381877</v>
      </c>
      <c r="U135" s="531">
        <v>92012</v>
      </c>
      <c r="V135" s="531">
        <v>89491</v>
      </c>
      <c r="W135" s="531">
        <v>62557</v>
      </c>
      <c r="X135" s="531">
        <v>39545</v>
      </c>
      <c r="Y135" s="531">
        <v>26072</v>
      </c>
      <c r="Z135" s="531">
        <v>69562</v>
      </c>
      <c r="AA135" s="531">
        <v>2638</v>
      </c>
      <c r="AB135" s="532"/>
      <c r="AC135" s="532"/>
    </row>
    <row r="136" spans="1:29" s="522" customFormat="1" ht="9" customHeight="1">
      <c r="A136" s="528" t="s">
        <v>58</v>
      </c>
      <c r="B136" s="531">
        <f t="shared" si="27"/>
        <v>3141486</v>
      </c>
      <c r="C136" s="531">
        <f t="shared" si="24"/>
        <v>262730</v>
      </c>
      <c r="D136" s="531">
        <f t="shared" si="24"/>
        <v>477871</v>
      </c>
      <c r="E136" s="531">
        <f t="shared" si="24"/>
        <v>708908</v>
      </c>
      <c r="F136" s="531">
        <f t="shared" si="24"/>
        <v>619447</v>
      </c>
      <c r="G136" s="531">
        <f t="shared" si="24"/>
        <v>377925</v>
      </c>
      <c r="H136" s="531">
        <f t="shared" si="24"/>
        <v>204162</v>
      </c>
      <c r="I136" s="532">
        <f t="shared" si="24"/>
        <v>490443</v>
      </c>
      <c r="J136" s="528"/>
      <c r="K136" s="529">
        <f t="shared" si="25"/>
        <v>1915630</v>
      </c>
      <c r="L136" s="531">
        <v>84383</v>
      </c>
      <c r="M136" s="531">
        <v>210514</v>
      </c>
      <c r="N136" s="531">
        <v>481543</v>
      </c>
      <c r="O136" s="531">
        <v>453894</v>
      </c>
      <c r="P136" s="531">
        <v>276751</v>
      </c>
      <c r="Q136" s="531">
        <v>78908</v>
      </c>
      <c r="R136" s="532">
        <v>329637</v>
      </c>
      <c r="S136" s="529"/>
      <c r="T136" s="529">
        <f t="shared" si="26"/>
        <v>1225856</v>
      </c>
      <c r="U136" s="531">
        <v>178347</v>
      </c>
      <c r="V136" s="531">
        <v>267357</v>
      </c>
      <c r="W136" s="531">
        <v>227365</v>
      </c>
      <c r="X136" s="531">
        <v>165553</v>
      </c>
      <c r="Y136" s="531">
        <v>101174</v>
      </c>
      <c r="Z136" s="531">
        <v>125254</v>
      </c>
      <c r="AA136" s="532">
        <v>160806</v>
      </c>
      <c r="AB136" s="532"/>
      <c r="AC136" s="532"/>
    </row>
    <row r="137" spans="1:29" s="522" customFormat="1" ht="9" customHeight="1">
      <c r="A137" s="528" t="s">
        <v>59</v>
      </c>
      <c r="B137" s="531">
        <f t="shared" si="27"/>
        <v>5968578</v>
      </c>
      <c r="C137" s="531">
        <f t="shared" si="24"/>
        <v>577199</v>
      </c>
      <c r="D137" s="531">
        <f t="shared" si="24"/>
        <v>1542152</v>
      </c>
      <c r="E137" s="531">
        <f t="shared" si="24"/>
        <v>1481499</v>
      </c>
      <c r="F137" s="531">
        <f t="shared" si="24"/>
        <v>1090233</v>
      </c>
      <c r="G137" s="531">
        <f t="shared" si="24"/>
        <v>522314</v>
      </c>
      <c r="H137" s="531">
        <f t="shared" si="24"/>
        <v>345051</v>
      </c>
      <c r="I137" s="531">
        <f t="shared" si="24"/>
        <v>410130</v>
      </c>
      <c r="J137" s="528"/>
      <c r="K137" s="529">
        <f t="shared" si="25"/>
        <v>3786828</v>
      </c>
      <c r="L137" s="531">
        <v>247894</v>
      </c>
      <c r="M137" s="531">
        <v>830621</v>
      </c>
      <c r="N137" s="531">
        <v>1076642</v>
      </c>
      <c r="O137" s="531">
        <v>811751</v>
      </c>
      <c r="P137" s="531">
        <v>397678</v>
      </c>
      <c r="Q137" s="531">
        <v>156208</v>
      </c>
      <c r="R137" s="531">
        <v>266034</v>
      </c>
      <c r="S137" s="529"/>
      <c r="T137" s="529">
        <f t="shared" si="26"/>
        <v>2181750</v>
      </c>
      <c r="U137" s="531">
        <v>329305</v>
      </c>
      <c r="V137" s="531">
        <v>711531</v>
      </c>
      <c r="W137" s="531">
        <v>404857</v>
      </c>
      <c r="X137" s="531">
        <v>278482</v>
      </c>
      <c r="Y137" s="531">
        <v>124636</v>
      </c>
      <c r="Z137" s="531">
        <v>188843</v>
      </c>
      <c r="AA137" s="531">
        <v>144096</v>
      </c>
      <c r="AB137" s="532"/>
      <c r="AC137" s="532"/>
    </row>
    <row r="138" spans="1:29" s="522" customFormat="1" ht="9" customHeight="1">
      <c r="A138" s="523" t="s">
        <v>60</v>
      </c>
      <c r="B138" s="526">
        <f t="shared" si="27"/>
        <v>1677172</v>
      </c>
      <c r="C138" s="526">
        <f t="shared" si="24"/>
        <v>235923</v>
      </c>
      <c r="D138" s="526">
        <f t="shared" si="24"/>
        <v>371565</v>
      </c>
      <c r="E138" s="526">
        <f t="shared" si="24"/>
        <v>419267</v>
      </c>
      <c r="F138" s="526">
        <f t="shared" si="24"/>
        <v>270149</v>
      </c>
      <c r="G138" s="526">
        <f t="shared" si="24"/>
        <v>196124</v>
      </c>
      <c r="H138" s="526">
        <f t="shared" si="24"/>
        <v>179739</v>
      </c>
      <c r="I138" s="527">
        <f t="shared" si="24"/>
        <v>4405</v>
      </c>
      <c r="J138" s="523"/>
      <c r="K138" s="524">
        <f t="shared" si="25"/>
        <v>1034458</v>
      </c>
      <c r="L138" s="526">
        <v>94195</v>
      </c>
      <c r="M138" s="526">
        <v>196159</v>
      </c>
      <c r="N138" s="526">
        <v>303053</v>
      </c>
      <c r="O138" s="526">
        <v>199877</v>
      </c>
      <c r="P138" s="526">
        <v>145638</v>
      </c>
      <c r="Q138" s="526">
        <v>91680</v>
      </c>
      <c r="R138" s="527">
        <v>3856</v>
      </c>
      <c r="S138" s="524"/>
      <c r="T138" s="524">
        <f t="shared" si="26"/>
        <v>642714</v>
      </c>
      <c r="U138" s="526">
        <v>141728</v>
      </c>
      <c r="V138" s="526">
        <v>175406</v>
      </c>
      <c r="W138" s="526">
        <v>116214</v>
      </c>
      <c r="X138" s="526">
        <v>70272</v>
      </c>
      <c r="Y138" s="526">
        <v>50486</v>
      </c>
      <c r="Z138" s="526">
        <v>88059</v>
      </c>
      <c r="AA138" s="527">
        <v>549</v>
      </c>
      <c r="AB138" s="532"/>
      <c r="AC138" s="532"/>
    </row>
    <row r="139" spans="1:29" s="522" customFormat="1" ht="9" customHeight="1">
      <c r="A139" s="528" t="s">
        <v>61</v>
      </c>
      <c r="B139" s="531">
        <f t="shared" si="27"/>
        <v>739125</v>
      </c>
      <c r="C139" s="531">
        <f t="shared" si="24"/>
        <v>80644</v>
      </c>
      <c r="D139" s="531">
        <f t="shared" si="24"/>
        <v>119477</v>
      </c>
      <c r="E139" s="531">
        <f t="shared" si="24"/>
        <v>164657</v>
      </c>
      <c r="F139" s="531">
        <f t="shared" si="24"/>
        <v>85232</v>
      </c>
      <c r="G139" s="531">
        <f t="shared" si="24"/>
        <v>37223</v>
      </c>
      <c r="H139" s="531">
        <f t="shared" si="24"/>
        <v>54997</v>
      </c>
      <c r="I139" s="531">
        <f t="shared" si="24"/>
        <v>196895</v>
      </c>
      <c r="J139" s="528"/>
      <c r="K139" s="529">
        <f t="shared" si="25"/>
        <v>439634</v>
      </c>
      <c r="L139" s="531">
        <v>25462</v>
      </c>
      <c r="M139" s="531">
        <v>60553</v>
      </c>
      <c r="N139" s="531">
        <v>116164</v>
      </c>
      <c r="O139" s="531">
        <v>61168</v>
      </c>
      <c r="P139" s="531">
        <v>25233</v>
      </c>
      <c r="Q139" s="531">
        <v>22301</v>
      </c>
      <c r="R139" s="531">
        <v>128753</v>
      </c>
      <c r="S139" s="529"/>
      <c r="T139" s="529">
        <f t="shared" si="26"/>
        <v>299491</v>
      </c>
      <c r="U139" s="531">
        <v>55182</v>
      </c>
      <c r="V139" s="531">
        <v>58924</v>
      </c>
      <c r="W139" s="531">
        <v>48493</v>
      </c>
      <c r="X139" s="531">
        <v>24064</v>
      </c>
      <c r="Y139" s="531">
        <v>11990</v>
      </c>
      <c r="Z139" s="531">
        <v>32696</v>
      </c>
      <c r="AA139" s="531">
        <v>68142</v>
      </c>
      <c r="AB139" s="532"/>
      <c r="AC139" s="532"/>
    </row>
    <row r="140" spans="1:29" s="522" customFormat="1" ht="9" customHeight="1">
      <c r="A140" s="528" t="s">
        <v>62</v>
      </c>
      <c r="B140" s="531">
        <f t="shared" si="27"/>
        <v>456820</v>
      </c>
      <c r="C140" s="531">
        <f t="shared" si="24"/>
        <v>69514</v>
      </c>
      <c r="D140" s="531">
        <f t="shared" si="24"/>
        <v>80478</v>
      </c>
      <c r="E140" s="531">
        <f t="shared" si="24"/>
        <v>105802</v>
      </c>
      <c r="F140" s="531">
        <f t="shared" si="24"/>
        <v>90597</v>
      </c>
      <c r="G140" s="531">
        <f t="shared" si="24"/>
        <v>58345</v>
      </c>
      <c r="H140" s="531">
        <f t="shared" si="24"/>
        <v>38532</v>
      </c>
      <c r="I140" s="531">
        <f t="shared" si="24"/>
        <v>13552</v>
      </c>
      <c r="J140" s="528"/>
      <c r="K140" s="529">
        <f t="shared" si="25"/>
        <v>280508</v>
      </c>
      <c r="L140" s="531">
        <v>33099</v>
      </c>
      <c r="M140" s="531">
        <v>43324</v>
      </c>
      <c r="N140" s="531">
        <v>72155</v>
      </c>
      <c r="O140" s="531">
        <v>62763</v>
      </c>
      <c r="P140" s="531">
        <v>41223</v>
      </c>
      <c r="Q140" s="531">
        <v>18961</v>
      </c>
      <c r="R140" s="531">
        <v>8983</v>
      </c>
      <c r="S140" s="529"/>
      <c r="T140" s="529">
        <f t="shared" si="26"/>
        <v>176312</v>
      </c>
      <c r="U140" s="531">
        <v>36415</v>
      </c>
      <c r="V140" s="531">
        <v>37154</v>
      </c>
      <c r="W140" s="531">
        <v>33647</v>
      </c>
      <c r="X140" s="531">
        <v>27834</v>
      </c>
      <c r="Y140" s="531">
        <v>17122</v>
      </c>
      <c r="Z140" s="531">
        <v>19571</v>
      </c>
      <c r="AA140" s="531">
        <v>4569</v>
      </c>
      <c r="AB140" s="532"/>
      <c r="AC140" s="532"/>
    </row>
    <row r="141" spans="1:29" s="522" customFormat="1" ht="9" customHeight="1">
      <c r="A141" s="528" t="s">
        <v>63</v>
      </c>
      <c r="B141" s="531">
        <f t="shared" si="27"/>
        <v>2020109</v>
      </c>
      <c r="C141" s="531">
        <f t="shared" si="24"/>
        <v>135255</v>
      </c>
      <c r="D141" s="531">
        <f t="shared" si="24"/>
        <v>246377</v>
      </c>
      <c r="E141" s="531">
        <f t="shared" si="24"/>
        <v>470573</v>
      </c>
      <c r="F141" s="531">
        <f t="shared" si="24"/>
        <v>503315</v>
      </c>
      <c r="G141" s="531">
        <f t="shared" si="24"/>
        <v>379358</v>
      </c>
      <c r="H141" s="531">
        <f t="shared" si="24"/>
        <v>59109</v>
      </c>
      <c r="I141" s="531">
        <f t="shared" si="24"/>
        <v>226122</v>
      </c>
      <c r="J141" s="528"/>
      <c r="K141" s="529">
        <f t="shared" si="25"/>
        <v>1284514</v>
      </c>
      <c r="L141" s="531">
        <v>54756</v>
      </c>
      <c r="M141" s="531">
        <v>117342</v>
      </c>
      <c r="N141" s="531">
        <v>290074</v>
      </c>
      <c r="O141" s="531">
        <v>364303</v>
      </c>
      <c r="P141" s="531">
        <v>284648</v>
      </c>
      <c r="Q141" s="531">
        <v>23996</v>
      </c>
      <c r="R141" s="531">
        <v>149395</v>
      </c>
      <c r="S141" s="529"/>
      <c r="T141" s="529">
        <f t="shared" si="26"/>
        <v>735595</v>
      </c>
      <c r="U141" s="531">
        <v>80499</v>
      </c>
      <c r="V141" s="531">
        <v>129035</v>
      </c>
      <c r="W141" s="531">
        <v>180499</v>
      </c>
      <c r="X141" s="531">
        <v>139012</v>
      </c>
      <c r="Y141" s="531">
        <v>94710</v>
      </c>
      <c r="Z141" s="531">
        <v>35113</v>
      </c>
      <c r="AA141" s="531">
        <v>76727</v>
      </c>
      <c r="AB141" s="532"/>
      <c r="AC141" s="532"/>
    </row>
    <row r="142" spans="1:29" s="522" customFormat="1" ht="9" customHeight="1">
      <c r="A142" s="523" t="s">
        <v>64</v>
      </c>
      <c r="B142" s="526">
        <f t="shared" si="27"/>
        <v>1459755</v>
      </c>
      <c r="C142" s="526">
        <f t="shared" si="24"/>
        <v>315436</v>
      </c>
      <c r="D142" s="526">
        <f t="shared" si="24"/>
        <v>263574</v>
      </c>
      <c r="E142" s="526">
        <f t="shared" si="24"/>
        <v>252879</v>
      </c>
      <c r="F142" s="526">
        <f t="shared" si="24"/>
        <v>184479</v>
      </c>
      <c r="G142" s="526">
        <f t="shared" si="24"/>
        <v>86674</v>
      </c>
      <c r="H142" s="526">
        <f t="shared" si="24"/>
        <v>319487</v>
      </c>
      <c r="I142" s="526">
        <f t="shared" si="24"/>
        <v>37226</v>
      </c>
      <c r="J142" s="523"/>
      <c r="K142" s="524">
        <f t="shared" si="25"/>
        <v>890570</v>
      </c>
      <c r="L142" s="526">
        <v>143000</v>
      </c>
      <c r="M142" s="526">
        <v>143078</v>
      </c>
      <c r="N142" s="526">
        <v>182856</v>
      </c>
      <c r="O142" s="526">
        <v>123463</v>
      </c>
      <c r="P142" s="526">
        <v>59398</v>
      </c>
      <c r="Q142" s="526">
        <v>217265</v>
      </c>
      <c r="R142" s="526">
        <v>21510</v>
      </c>
      <c r="S142" s="524"/>
      <c r="T142" s="524">
        <f t="shared" si="26"/>
        <v>569185</v>
      </c>
      <c r="U142" s="526">
        <v>172436</v>
      </c>
      <c r="V142" s="526">
        <v>120496</v>
      </c>
      <c r="W142" s="526">
        <v>70023</v>
      </c>
      <c r="X142" s="526">
        <v>61016</v>
      </c>
      <c r="Y142" s="526">
        <v>27276</v>
      </c>
      <c r="Z142" s="526">
        <v>102222</v>
      </c>
      <c r="AA142" s="526">
        <v>15716</v>
      </c>
      <c r="AB142" s="532"/>
      <c r="AC142" s="532"/>
    </row>
    <row r="143" spans="1:29" s="522" customFormat="1" ht="9" customHeight="1">
      <c r="A143" s="528" t="s">
        <v>65</v>
      </c>
      <c r="B143" s="531">
        <f t="shared" si="27"/>
        <v>2288259</v>
      </c>
      <c r="C143" s="531">
        <f t="shared" si="24"/>
        <v>443103</v>
      </c>
      <c r="D143" s="531">
        <f t="shared" si="24"/>
        <v>527181</v>
      </c>
      <c r="E143" s="531">
        <f t="shared" si="24"/>
        <v>483433</v>
      </c>
      <c r="F143" s="531">
        <f t="shared" si="24"/>
        <v>283566</v>
      </c>
      <c r="G143" s="531">
        <f t="shared" si="24"/>
        <v>161137</v>
      </c>
      <c r="H143" s="531">
        <f t="shared" si="24"/>
        <v>341147</v>
      </c>
      <c r="I143" s="531">
        <f t="shared" si="24"/>
        <v>48692</v>
      </c>
      <c r="J143" s="528"/>
      <c r="K143" s="529">
        <f t="shared" si="25"/>
        <v>1380959</v>
      </c>
      <c r="L143" s="531">
        <v>223183</v>
      </c>
      <c r="M143" s="531">
        <v>293673</v>
      </c>
      <c r="N143" s="531">
        <v>333147</v>
      </c>
      <c r="O143" s="531">
        <v>213982</v>
      </c>
      <c r="P143" s="531">
        <v>116653</v>
      </c>
      <c r="Q143" s="531">
        <v>166600</v>
      </c>
      <c r="R143" s="531">
        <v>33721</v>
      </c>
      <c r="S143" s="529"/>
      <c r="T143" s="529">
        <f t="shared" si="26"/>
        <v>907300</v>
      </c>
      <c r="U143" s="531">
        <v>219920</v>
      </c>
      <c r="V143" s="531">
        <v>233508</v>
      </c>
      <c r="W143" s="531">
        <v>150286</v>
      </c>
      <c r="X143" s="531">
        <v>69584</v>
      </c>
      <c r="Y143" s="531">
        <v>44484</v>
      </c>
      <c r="Z143" s="531">
        <v>174547</v>
      </c>
      <c r="AA143" s="531">
        <v>14971</v>
      </c>
      <c r="AB143" s="532"/>
      <c r="AC143" s="532"/>
    </row>
    <row r="144" spans="1:29" s="522" customFormat="1" ht="9" customHeight="1">
      <c r="A144" s="528" t="s">
        <v>66</v>
      </c>
      <c r="B144" s="531">
        <f t="shared" si="27"/>
        <v>700601</v>
      </c>
      <c r="C144" s="531">
        <f t="shared" si="24"/>
        <v>52588</v>
      </c>
      <c r="D144" s="531">
        <f t="shared" si="24"/>
        <v>89332</v>
      </c>
      <c r="E144" s="531">
        <f t="shared" si="24"/>
        <v>215034</v>
      </c>
      <c r="F144" s="531">
        <f t="shared" si="24"/>
        <v>149216</v>
      </c>
      <c r="G144" s="531">
        <f t="shared" si="24"/>
        <v>77847</v>
      </c>
      <c r="H144" s="531">
        <f t="shared" si="24"/>
        <v>59915</v>
      </c>
      <c r="I144" s="531">
        <f t="shared" si="24"/>
        <v>56669</v>
      </c>
      <c r="J144" s="528"/>
      <c r="K144" s="529">
        <f t="shared" si="25"/>
        <v>423003</v>
      </c>
      <c r="L144" s="531">
        <v>19628</v>
      </c>
      <c r="M144" s="531">
        <v>39589</v>
      </c>
      <c r="N144" s="531">
        <v>130891</v>
      </c>
      <c r="O144" s="531">
        <v>110426</v>
      </c>
      <c r="P144" s="531">
        <v>54859</v>
      </c>
      <c r="Q144" s="531">
        <v>33720</v>
      </c>
      <c r="R144" s="531">
        <v>33890</v>
      </c>
      <c r="S144" s="529"/>
      <c r="T144" s="529">
        <f t="shared" si="26"/>
        <v>277598</v>
      </c>
      <c r="U144" s="531">
        <v>32960</v>
      </c>
      <c r="V144" s="531">
        <v>49743</v>
      </c>
      <c r="W144" s="531">
        <v>84143</v>
      </c>
      <c r="X144" s="531">
        <v>38790</v>
      </c>
      <c r="Y144" s="531">
        <v>22988</v>
      </c>
      <c r="Z144" s="531">
        <v>26195</v>
      </c>
      <c r="AA144" s="531">
        <v>22779</v>
      </c>
      <c r="AB144" s="532"/>
      <c r="AC144" s="532"/>
    </row>
    <row r="145" spans="1:29" s="522" customFormat="1" ht="9" customHeight="1">
      <c r="A145" s="528" t="s">
        <v>67</v>
      </c>
      <c r="B145" s="531">
        <f t="shared" si="27"/>
        <v>629459</v>
      </c>
      <c r="C145" s="531">
        <f t="shared" si="24"/>
        <v>50515</v>
      </c>
      <c r="D145" s="531">
        <f t="shared" si="24"/>
        <v>85203</v>
      </c>
      <c r="E145" s="531">
        <f t="shared" si="24"/>
        <v>131381</v>
      </c>
      <c r="F145" s="531">
        <f t="shared" si="24"/>
        <v>152065</v>
      </c>
      <c r="G145" s="531">
        <f t="shared" si="24"/>
        <v>137236</v>
      </c>
      <c r="H145" s="531">
        <f t="shared" si="24"/>
        <v>40201</v>
      </c>
      <c r="I145" s="531">
        <f t="shared" si="24"/>
        <v>32858</v>
      </c>
      <c r="J145" s="528"/>
      <c r="K145" s="529">
        <f t="shared" si="25"/>
        <v>381016</v>
      </c>
      <c r="L145" s="531">
        <v>15035</v>
      </c>
      <c r="M145" s="531">
        <v>39830</v>
      </c>
      <c r="N145" s="531">
        <v>75085</v>
      </c>
      <c r="O145" s="531">
        <v>106220</v>
      </c>
      <c r="P145" s="531">
        <v>102776</v>
      </c>
      <c r="Q145" s="531">
        <v>21491</v>
      </c>
      <c r="R145" s="531">
        <v>20579</v>
      </c>
      <c r="S145" s="529"/>
      <c r="T145" s="529">
        <f t="shared" si="26"/>
        <v>248443</v>
      </c>
      <c r="U145" s="531">
        <v>35480</v>
      </c>
      <c r="V145" s="531">
        <v>45373</v>
      </c>
      <c r="W145" s="531">
        <v>56296</v>
      </c>
      <c r="X145" s="531">
        <v>45845</v>
      </c>
      <c r="Y145" s="531">
        <v>34460</v>
      </c>
      <c r="Z145" s="531">
        <v>18710</v>
      </c>
      <c r="AA145" s="531">
        <v>12279</v>
      </c>
      <c r="AB145" s="532"/>
      <c r="AC145" s="532"/>
    </row>
    <row r="146" spans="1:29" s="522" customFormat="1" ht="9" customHeight="1">
      <c r="A146" s="523" t="s">
        <v>68</v>
      </c>
      <c r="B146" s="526">
        <f t="shared" si="27"/>
        <v>1012419</v>
      </c>
      <c r="C146" s="526">
        <f t="shared" si="24"/>
        <v>175260</v>
      </c>
      <c r="D146" s="526">
        <f t="shared" si="24"/>
        <v>214943</v>
      </c>
      <c r="E146" s="526">
        <f t="shared" si="24"/>
        <v>215384</v>
      </c>
      <c r="F146" s="526">
        <f t="shared" si="24"/>
        <v>136323</v>
      </c>
      <c r="G146" s="526">
        <f t="shared" si="24"/>
        <v>107399</v>
      </c>
      <c r="H146" s="526">
        <f t="shared" si="24"/>
        <v>115512</v>
      </c>
      <c r="I146" s="526">
        <f t="shared" si="24"/>
        <v>47598</v>
      </c>
      <c r="J146" s="523"/>
      <c r="K146" s="524">
        <f t="shared" si="25"/>
        <v>642024</v>
      </c>
      <c r="L146" s="526">
        <v>101940</v>
      </c>
      <c r="M146" s="526">
        <v>127624</v>
      </c>
      <c r="N146" s="526">
        <v>147324</v>
      </c>
      <c r="O146" s="526">
        <v>92078</v>
      </c>
      <c r="P146" s="526">
        <v>75558</v>
      </c>
      <c r="Q146" s="526">
        <v>65223</v>
      </c>
      <c r="R146" s="526">
        <v>32277</v>
      </c>
      <c r="S146" s="524"/>
      <c r="T146" s="524">
        <f t="shared" si="26"/>
        <v>370395</v>
      </c>
      <c r="U146" s="526">
        <v>73320</v>
      </c>
      <c r="V146" s="526">
        <v>87319</v>
      </c>
      <c r="W146" s="526">
        <v>68060</v>
      </c>
      <c r="X146" s="526">
        <v>44245</v>
      </c>
      <c r="Y146" s="526">
        <v>31841</v>
      </c>
      <c r="Z146" s="526">
        <v>50289</v>
      </c>
      <c r="AA146" s="526">
        <v>15321</v>
      </c>
      <c r="AB146" s="532"/>
      <c r="AC146" s="532"/>
    </row>
    <row r="147" spans="1:29" s="522" customFormat="1" ht="9" customHeight="1">
      <c r="A147" s="528" t="s">
        <v>69</v>
      </c>
      <c r="B147" s="531">
        <f t="shared" si="27"/>
        <v>1156819</v>
      </c>
      <c r="C147" s="531">
        <f t="shared" si="24"/>
        <v>94532</v>
      </c>
      <c r="D147" s="531">
        <f t="shared" si="24"/>
        <v>220913</v>
      </c>
      <c r="E147" s="531">
        <f t="shared" si="24"/>
        <v>339209</v>
      </c>
      <c r="F147" s="531">
        <f t="shared" si="24"/>
        <v>238027</v>
      </c>
      <c r="G147" s="531">
        <f t="shared" si="24"/>
        <v>189675</v>
      </c>
      <c r="H147" s="531">
        <f t="shared" si="24"/>
        <v>64954</v>
      </c>
      <c r="I147" s="532">
        <f t="shared" si="24"/>
        <v>9509</v>
      </c>
      <c r="J147" s="528"/>
      <c r="K147" s="529">
        <f t="shared" si="25"/>
        <v>745441</v>
      </c>
      <c r="L147" s="531">
        <v>47139</v>
      </c>
      <c r="M147" s="531">
        <v>117705</v>
      </c>
      <c r="N147" s="531">
        <v>227576</v>
      </c>
      <c r="O147" s="531">
        <v>162532</v>
      </c>
      <c r="P147" s="531">
        <v>147218</v>
      </c>
      <c r="Q147" s="531">
        <v>35099</v>
      </c>
      <c r="R147" s="532">
        <v>8172</v>
      </c>
      <c r="S147" s="529"/>
      <c r="T147" s="529">
        <f t="shared" si="26"/>
        <v>411378</v>
      </c>
      <c r="U147" s="531">
        <v>47393</v>
      </c>
      <c r="V147" s="531">
        <v>103208</v>
      </c>
      <c r="W147" s="531">
        <v>111633</v>
      </c>
      <c r="X147" s="531">
        <v>75495</v>
      </c>
      <c r="Y147" s="531">
        <v>42457</v>
      </c>
      <c r="Z147" s="531">
        <v>29855</v>
      </c>
      <c r="AA147" s="532">
        <v>1337</v>
      </c>
      <c r="AB147" s="532"/>
      <c r="AC147" s="532"/>
    </row>
    <row r="148" spans="1:29" s="522" customFormat="1" ht="9" customHeight="1">
      <c r="A148" s="528" t="s">
        <v>70</v>
      </c>
      <c r="B148" s="531">
        <f t="shared" si="27"/>
        <v>1089848</v>
      </c>
      <c r="C148" s="531">
        <f t="shared" si="24"/>
        <v>76041</v>
      </c>
      <c r="D148" s="531">
        <f t="shared" si="24"/>
        <v>230865</v>
      </c>
      <c r="E148" s="531">
        <f t="shared" si="24"/>
        <v>284164</v>
      </c>
      <c r="F148" s="531">
        <f t="shared" si="24"/>
        <v>242413</v>
      </c>
      <c r="G148" s="531">
        <f t="shared" si="24"/>
        <v>185805</v>
      </c>
      <c r="H148" s="531">
        <f t="shared" si="24"/>
        <v>32722</v>
      </c>
      <c r="I148" s="531">
        <f t="shared" si="24"/>
        <v>37838</v>
      </c>
      <c r="J148" s="528"/>
      <c r="K148" s="529">
        <f t="shared" si="25"/>
        <v>668069</v>
      </c>
      <c r="L148" s="531">
        <v>28950</v>
      </c>
      <c r="M148" s="531">
        <v>121877</v>
      </c>
      <c r="N148" s="531">
        <v>179853</v>
      </c>
      <c r="O148" s="531">
        <v>160863</v>
      </c>
      <c r="P148" s="531">
        <v>137361</v>
      </c>
      <c r="Q148" s="531">
        <v>10034</v>
      </c>
      <c r="R148" s="531">
        <v>29131</v>
      </c>
      <c r="S148" s="529"/>
      <c r="T148" s="529">
        <f t="shared" si="26"/>
        <v>421779</v>
      </c>
      <c r="U148" s="531">
        <v>47091</v>
      </c>
      <c r="V148" s="531">
        <v>108988</v>
      </c>
      <c r="W148" s="531">
        <v>104311</v>
      </c>
      <c r="X148" s="531">
        <v>81550</v>
      </c>
      <c r="Y148" s="531">
        <v>48444</v>
      </c>
      <c r="Z148" s="531">
        <v>22688</v>
      </c>
      <c r="AA148" s="531">
        <v>8707</v>
      </c>
      <c r="AB148" s="532"/>
      <c r="AC148" s="532"/>
    </row>
    <row r="149" spans="1:29" s="522" customFormat="1" ht="9" customHeight="1">
      <c r="A149" s="528" t="s">
        <v>71</v>
      </c>
      <c r="B149" s="531">
        <f t="shared" si="27"/>
        <v>829847</v>
      </c>
      <c r="C149" s="531">
        <f t="shared" si="24"/>
        <v>110794</v>
      </c>
      <c r="D149" s="531">
        <f t="shared" si="24"/>
        <v>194983</v>
      </c>
      <c r="E149" s="531">
        <f t="shared" si="24"/>
        <v>184277</v>
      </c>
      <c r="F149" s="531">
        <f t="shared" si="24"/>
        <v>133353</v>
      </c>
      <c r="G149" s="531">
        <f t="shared" si="24"/>
        <v>132028</v>
      </c>
      <c r="H149" s="531">
        <f t="shared" si="24"/>
        <v>51508</v>
      </c>
      <c r="I149" s="531">
        <f t="shared" si="24"/>
        <v>22904</v>
      </c>
      <c r="J149" s="528"/>
      <c r="K149" s="529">
        <f t="shared" si="25"/>
        <v>564426</v>
      </c>
      <c r="L149" s="531">
        <v>58219</v>
      </c>
      <c r="M149" s="531">
        <v>128497</v>
      </c>
      <c r="N149" s="531">
        <v>134616</v>
      </c>
      <c r="O149" s="531">
        <v>95288</v>
      </c>
      <c r="P149" s="531">
        <v>99909</v>
      </c>
      <c r="Q149" s="531">
        <v>30990</v>
      </c>
      <c r="R149" s="531">
        <v>16907</v>
      </c>
      <c r="S149" s="529"/>
      <c r="T149" s="529">
        <f t="shared" si="26"/>
        <v>265421</v>
      </c>
      <c r="U149" s="531">
        <v>52575</v>
      </c>
      <c r="V149" s="531">
        <v>66486</v>
      </c>
      <c r="W149" s="531">
        <v>49661</v>
      </c>
      <c r="X149" s="531">
        <v>38065</v>
      </c>
      <c r="Y149" s="531">
        <v>32119</v>
      </c>
      <c r="Z149" s="531">
        <v>20518</v>
      </c>
      <c r="AA149" s="531">
        <v>5997</v>
      </c>
      <c r="AB149" s="532"/>
      <c r="AC149" s="532"/>
    </row>
    <row r="150" spans="1:29" s="522" customFormat="1" ht="9" customHeight="1">
      <c r="A150" s="523" t="s">
        <v>72</v>
      </c>
      <c r="B150" s="526">
        <f t="shared" si="27"/>
        <v>1387373</v>
      </c>
      <c r="C150" s="526">
        <f t="shared" si="24"/>
        <v>148746</v>
      </c>
      <c r="D150" s="526">
        <f t="shared" si="24"/>
        <v>286811</v>
      </c>
      <c r="E150" s="526">
        <f t="shared" si="24"/>
        <v>357053</v>
      </c>
      <c r="F150" s="526">
        <f t="shared" si="24"/>
        <v>257923</v>
      </c>
      <c r="G150" s="526">
        <f t="shared" si="24"/>
        <v>217383</v>
      </c>
      <c r="H150" s="526">
        <f t="shared" si="24"/>
        <v>72748</v>
      </c>
      <c r="I150" s="526">
        <f t="shared" si="24"/>
        <v>46709</v>
      </c>
      <c r="J150" s="523"/>
      <c r="K150" s="524">
        <f t="shared" si="25"/>
        <v>856079</v>
      </c>
      <c r="L150" s="526">
        <v>65654</v>
      </c>
      <c r="M150" s="526">
        <v>147972</v>
      </c>
      <c r="N150" s="526">
        <v>231224</v>
      </c>
      <c r="O150" s="526">
        <v>185418</v>
      </c>
      <c r="P150" s="526">
        <v>161213</v>
      </c>
      <c r="Q150" s="526">
        <v>35881</v>
      </c>
      <c r="R150" s="526">
        <v>28717</v>
      </c>
      <c r="S150" s="524"/>
      <c r="T150" s="524">
        <f t="shared" si="26"/>
        <v>531294</v>
      </c>
      <c r="U150" s="526">
        <v>83092</v>
      </c>
      <c r="V150" s="526">
        <v>138839</v>
      </c>
      <c r="W150" s="526">
        <v>125829</v>
      </c>
      <c r="X150" s="526">
        <v>72505</v>
      </c>
      <c r="Y150" s="526">
        <v>56170</v>
      </c>
      <c r="Z150" s="526">
        <v>36867</v>
      </c>
      <c r="AA150" s="526">
        <v>17992</v>
      </c>
      <c r="AB150" s="532"/>
      <c r="AC150" s="532"/>
    </row>
    <row r="151" spans="1:29" s="522" customFormat="1" ht="9" customHeight="1">
      <c r="A151" s="528" t="s">
        <v>73</v>
      </c>
      <c r="B151" s="531">
        <f t="shared" si="27"/>
        <v>446142</v>
      </c>
      <c r="C151" s="531">
        <f t="shared" si="24"/>
        <v>76789</v>
      </c>
      <c r="D151" s="531">
        <f t="shared" si="24"/>
        <v>115175</v>
      </c>
      <c r="E151" s="531">
        <f t="shared" si="24"/>
        <v>108111</v>
      </c>
      <c r="F151" s="531">
        <f t="shared" si="24"/>
        <v>54181</v>
      </c>
      <c r="G151" s="531">
        <f t="shared" si="24"/>
        <v>29137</v>
      </c>
      <c r="H151" s="531">
        <f t="shared" si="24"/>
        <v>44985</v>
      </c>
      <c r="I151" s="531">
        <f t="shared" si="24"/>
        <v>17764</v>
      </c>
      <c r="J151" s="528"/>
      <c r="K151" s="529">
        <f t="shared" si="25"/>
        <v>272813</v>
      </c>
      <c r="L151" s="531">
        <v>39330</v>
      </c>
      <c r="M151" s="531">
        <v>64635</v>
      </c>
      <c r="N151" s="531">
        <v>79782</v>
      </c>
      <c r="O151" s="531">
        <v>37397</v>
      </c>
      <c r="P151" s="531">
        <v>20914</v>
      </c>
      <c r="Q151" s="531">
        <v>18880</v>
      </c>
      <c r="R151" s="531">
        <v>11875</v>
      </c>
      <c r="S151" s="529"/>
      <c r="T151" s="529">
        <f t="shared" si="26"/>
        <v>173329</v>
      </c>
      <c r="U151" s="531">
        <v>37459</v>
      </c>
      <c r="V151" s="531">
        <v>50540</v>
      </c>
      <c r="W151" s="531">
        <v>28329</v>
      </c>
      <c r="X151" s="531">
        <v>16784</v>
      </c>
      <c r="Y151" s="531">
        <v>8223</v>
      </c>
      <c r="Z151" s="531">
        <v>26105</v>
      </c>
      <c r="AA151" s="531">
        <v>5889</v>
      </c>
      <c r="AB151" s="532"/>
      <c r="AC151" s="532"/>
    </row>
    <row r="152" spans="1:29" s="522" customFormat="1" ht="9" customHeight="1">
      <c r="A152" s="528" t="s">
        <v>74</v>
      </c>
      <c r="B152" s="531">
        <f t="shared" si="27"/>
        <v>2955199</v>
      </c>
      <c r="C152" s="531">
        <f t="shared" si="24"/>
        <v>452970</v>
      </c>
      <c r="D152" s="531">
        <f t="shared" si="24"/>
        <v>839085</v>
      </c>
      <c r="E152" s="531">
        <f t="shared" si="24"/>
        <v>531763</v>
      </c>
      <c r="F152" s="531">
        <f t="shared" si="24"/>
        <v>322690</v>
      </c>
      <c r="G152" s="531">
        <f t="shared" si="24"/>
        <v>253982</v>
      </c>
      <c r="H152" s="531">
        <f t="shared" si="24"/>
        <v>278956</v>
      </c>
      <c r="I152" s="531">
        <f t="shared" si="24"/>
        <v>275753</v>
      </c>
      <c r="J152" s="528"/>
      <c r="K152" s="529">
        <f t="shared" si="25"/>
        <v>1924806</v>
      </c>
      <c r="L152" s="531">
        <v>213273</v>
      </c>
      <c r="M152" s="531">
        <v>517683</v>
      </c>
      <c r="N152" s="531">
        <v>401957</v>
      </c>
      <c r="O152" s="531">
        <v>225263</v>
      </c>
      <c r="P152" s="531">
        <v>186694</v>
      </c>
      <c r="Q152" s="531">
        <v>184979</v>
      </c>
      <c r="R152" s="531">
        <v>194957</v>
      </c>
      <c r="S152" s="529"/>
      <c r="T152" s="529">
        <f t="shared" si="26"/>
        <v>1030393</v>
      </c>
      <c r="U152" s="531">
        <v>239697</v>
      </c>
      <c r="V152" s="531">
        <v>321402</v>
      </c>
      <c r="W152" s="531">
        <v>129806</v>
      </c>
      <c r="X152" s="531">
        <v>97427</v>
      </c>
      <c r="Y152" s="531">
        <v>67288</v>
      </c>
      <c r="Z152" s="531">
        <v>93977</v>
      </c>
      <c r="AA152" s="531">
        <v>80796</v>
      </c>
      <c r="AB152" s="532"/>
      <c r="AC152" s="532"/>
    </row>
    <row r="153" spans="1:29" s="522" customFormat="1" ht="9" customHeight="1">
      <c r="A153" s="528" t="s">
        <v>75</v>
      </c>
      <c r="B153" s="531">
        <f t="shared" si="27"/>
        <v>862175</v>
      </c>
      <c r="C153" s="531">
        <f t="shared" si="24"/>
        <v>171734</v>
      </c>
      <c r="D153" s="531">
        <f t="shared" si="24"/>
        <v>216083</v>
      </c>
      <c r="E153" s="531">
        <f t="shared" si="24"/>
        <v>204206</v>
      </c>
      <c r="F153" s="531">
        <f t="shared" si="24"/>
        <v>112385</v>
      </c>
      <c r="G153" s="531">
        <f t="shared" si="24"/>
        <v>79623</v>
      </c>
      <c r="H153" s="531">
        <f t="shared" si="24"/>
        <v>68580</v>
      </c>
      <c r="I153" s="532">
        <f t="shared" si="24"/>
        <v>9564</v>
      </c>
      <c r="J153" s="528"/>
      <c r="K153" s="529">
        <f t="shared" si="25"/>
        <v>526993</v>
      </c>
      <c r="L153" s="531">
        <v>63728</v>
      </c>
      <c r="M153" s="531">
        <v>125997</v>
      </c>
      <c r="N153" s="531">
        <v>149253</v>
      </c>
      <c r="O153" s="531">
        <v>81804</v>
      </c>
      <c r="P153" s="531">
        <v>54977</v>
      </c>
      <c r="Q153" s="531">
        <v>45096</v>
      </c>
      <c r="R153" s="532">
        <v>6138</v>
      </c>
      <c r="S153" s="529"/>
      <c r="T153" s="529">
        <f t="shared" si="26"/>
        <v>335182</v>
      </c>
      <c r="U153" s="531">
        <v>108006</v>
      </c>
      <c r="V153" s="531">
        <v>90086</v>
      </c>
      <c r="W153" s="531">
        <v>54953</v>
      </c>
      <c r="X153" s="531">
        <v>30581</v>
      </c>
      <c r="Y153" s="531">
        <v>24646</v>
      </c>
      <c r="Z153" s="531">
        <v>23484</v>
      </c>
      <c r="AA153" s="532">
        <v>3426</v>
      </c>
      <c r="AB153" s="532"/>
      <c r="AC153" s="532"/>
    </row>
    <row r="154" spans="1:29" s="522" customFormat="1" ht="9" customHeight="1">
      <c r="A154" s="523" t="s">
        <v>76</v>
      </c>
      <c r="B154" s="526">
        <f t="shared" si="27"/>
        <v>542698</v>
      </c>
      <c r="C154" s="526">
        <f t="shared" si="24"/>
        <v>68055</v>
      </c>
      <c r="D154" s="526">
        <f t="shared" si="24"/>
        <v>100068</v>
      </c>
      <c r="E154" s="526">
        <f t="shared" si="24"/>
        <v>105893</v>
      </c>
      <c r="F154" s="526">
        <f t="shared" si="24"/>
        <v>60894</v>
      </c>
      <c r="G154" s="526">
        <f t="shared" si="24"/>
        <v>40349</v>
      </c>
      <c r="H154" s="526">
        <f t="shared" si="24"/>
        <v>74723</v>
      </c>
      <c r="I154" s="526">
        <f t="shared" si="24"/>
        <v>92716</v>
      </c>
      <c r="J154" s="523"/>
      <c r="K154" s="524">
        <f t="shared" si="25"/>
        <v>347089</v>
      </c>
      <c r="L154" s="526">
        <v>38602</v>
      </c>
      <c r="M154" s="526">
        <v>55122</v>
      </c>
      <c r="N154" s="526">
        <v>78026</v>
      </c>
      <c r="O154" s="526">
        <v>45780</v>
      </c>
      <c r="P154" s="526">
        <v>29938</v>
      </c>
      <c r="Q154" s="526">
        <v>34326</v>
      </c>
      <c r="R154" s="526">
        <v>65295</v>
      </c>
      <c r="S154" s="524"/>
      <c r="T154" s="524">
        <f t="shared" si="26"/>
        <v>195609</v>
      </c>
      <c r="U154" s="526">
        <v>29453</v>
      </c>
      <c r="V154" s="526">
        <v>44946</v>
      </c>
      <c r="W154" s="526">
        <v>27867</v>
      </c>
      <c r="X154" s="526">
        <v>15114</v>
      </c>
      <c r="Y154" s="526">
        <v>10411</v>
      </c>
      <c r="Z154" s="526">
        <v>40397</v>
      </c>
      <c r="AA154" s="526">
        <v>27421</v>
      </c>
      <c r="AB154" s="532"/>
      <c r="AC154" s="532"/>
    </row>
    <row r="155" spans="1:29" s="522" customFormat="1" ht="9" customHeight="1">
      <c r="A155" s="528"/>
      <c r="B155" s="528"/>
      <c r="C155" s="529"/>
      <c r="D155" s="529"/>
      <c r="E155" s="529"/>
      <c r="F155" s="529"/>
      <c r="G155" s="529"/>
      <c r="H155" s="529"/>
      <c r="I155" s="529"/>
      <c r="J155" s="528"/>
      <c r="K155" s="528"/>
      <c r="L155" s="529"/>
      <c r="M155" s="529"/>
      <c r="N155" s="529"/>
      <c r="O155" s="529"/>
      <c r="P155" s="529"/>
      <c r="Q155" s="529"/>
      <c r="R155" s="529"/>
      <c r="S155" s="528"/>
      <c r="T155" s="528"/>
      <c r="U155" s="529"/>
      <c r="V155" s="529"/>
      <c r="W155" s="529"/>
      <c r="X155" s="529"/>
      <c r="Y155" s="529"/>
      <c r="Z155" s="529"/>
      <c r="AA155" s="529"/>
      <c r="AB155" s="529"/>
      <c r="AC155" s="529"/>
    </row>
    <row r="156" spans="1:29" ht="9" customHeight="1">
      <c r="A156" s="513">
        <v>2009</v>
      </c>
      <c r="B156" s="512"/>
      <c r="C156" s="512"/>
      <c r="D156" s="512"/>
      <c r="E156" s="512"/>
      <c r="F156" s="512"/>
      <c r="G156" s="512"/>
      <c r="H156" s="512"/>
      <c r="I156" s="512"/>
      <c r="J156" s="515"/>
      <c r="K156" s="514"/>
      <c r="L156" s="514"/>
      <c r="M156" s="514"/>
      <c r="N156" s="514"/>
      <c r="O156" s="514"/>
      <c r="P156" s="514"/>
      <c r="Q156" s="514"/>
      <c r="R156" s="514"/>
      <c r="S156" s="515"/>
      <c r="T156" s="512"/>
      <c r="U156" s="512"/>
      <c r="V156" s="512"/>
      <c r="W156" s="512"/>
      <c r="X156" s="512"/>
      <c r="Y156" s="512"/>
      <c r="Z156" s="512"/>
      <c r="AA156" s="512"/>
      <c r="AB156" s="569"/>
      <c r="AC156" s="569"/>
    </row>
    <row r="157" spans="1:29" s="517" customFormat="1" ht="9" customHeight="1">
      <c r="A157" s="515" t="s">
        <v>44</v>
      </c>
      <c r="B157" s="514">
        <f t="shared" ref="B157:I157" si="28">SUM(B159:B190)</f>
        <v>45027104</v>
      </c>
      <c r="C157" s="514">
        <f t="shared" si="28"/>
        <v>5898601</v>
      </c>
      <c r="D157" s="514">
        <f t="shared" si="28"/>
        <v>10065306</v>
      </c>
      <c r="E157" s="514">
        <f t="shared" si="28"/>
        <v>8905602</v>
      </c>
      <c r="F157" s="514">
        <f t="shared" si="28"/>
        <v>7983242</v>
      </c>
      <c r="G157" s="514">
        <f t="shared" si="28"/>
        <v>4754881</v>
      </c>
      <c r="H157" s="514">
        <f t="shared" si="28"/>
        <v>3710321</v>
      </c>
      <c r="I157" s="514">
        <f t="shared" si="28"/>
        <v>3709151</v>
      </c>
      <c r="J157" s="515"/>
      <c r="K157" s="514">
        <f t="shared" ref="K157:R157" si="29">SUM(K159:K190)</f>
        <v>28195274</v>
      </c>
      <c r="L157" s="514">
        <f t="shared" si="29"/>
        <v>2844091</v>
      </c>
      <c r="M157" s="514">
        <f t="shared" si="29"/>
        <v>5687706</v>
      </c>
      <c r="N157" s="514">
        <f t="shared" si="29"/>
        <v>6040493</v>
      </c>
      <c r="O157" s="514">
        <f t="shared" si="29"/>
        <v>5625958</v>
      </c>
      <c r="P157" s="514">
        <f t="shared" si="29"/>
        <v>3398239</v>
      </c>
      <c r="Q157" s="514">
        <f t="shared" si="29"/>
        <v>2133713</v>
      </c>
      <c r="R157" s="514">
        <f t="shared" si="29"/>
        <v>2465074</v>
      </c>
      <c r="S157" s="515"/>
      <c r="T157" s="514">
        <f t="shared" ref="T157:AA157" si="30">SUM(T159:T190)</f>
        <v>16831830</v>
      </c>
      <c r="U157" s="514">
        <f t="shared" si="30"/>
        <v>3054510</v>
      </c>
      <c r="V157" s="514">
        <f t="shared" si="30"/>
        <v>4377600</v>
      </c>
      <c r="W157" s="514">
        <f t="shared" si="30"/>
        <v>2865109</v>
      </c>
      <c r="X157" s="514">
        <f t="shared" si="30"/>
        <v>2357284</v>
      </c>
      <c r="Y157" s="514">
        <f t="shared" si="30"/>
        <v>1356642</v>
      </c>
      <c r="Z157" s="514">
        <f t="shared" si="30"/>
        <v>1576608</v>
      </c>
      <c r="AA157" s="514">
        <f t="shared" si="30"/>
        <v>1244077</v>
      </c>
      <c r="AB157" s="541"/>
      <c r="AC157" s="541"/>
    </row>
    <row r="158" spans="1:29" s="517" customFormat="1" ht="3" customHeight="1">
      <c r="A158" s="515"/>
      <c r="B158" s="514"/>
      <c r="C158" s="514"/>
      <c r="D158" s="514"/>
      <c r="E158" s="514"/>
      <c r="F158" s="514"/>
      <c r="G158" s="514"/>
      <c r="H158" s="514"/>
      <c r="I158" s="514"/>
      <c r="J158" s="515"/>
      <c r="K158" s="514"/>
      <c r="L158" s="514"/>
      <c r="M158" s="514"/>
      <c r="N158" s="514"/>
      <c r="O158" s="514"/>
      <c r="P158" s="514"/>
      <c r="Q158" s="514"/>
      <c r="R158" s="514"/>
      <c r="S158" s="515"/>
      <c r="T158" s="514"/>
      <c r="U158" s="514"/>
      <c r="V158" s="514"/>
      <c r="W158" s="514"/>
      <c r="X158" s="514"/>
      <c r="Y158" s="514"/>
      <c r="Z158" s="514"/>
      <c r="AA158" s="514"/>
      <c r="AB158" s="541"/>
      <c r="AC158" s="541"/>
    </row>
    <row r="159" spans="1:29" s="522" customFormat="1" ht="9" customHeight="1">
      <c r="A159" s="518" t="s">
        <v>45</v>
      </c>
      <c r="B159" s="520">
        <f>SUM(C159:I159)</f>
        <v>434180</v>
      </c>
      <c r="C159" s="520">
        <f t="shared" ref="C159:I190" si="31">SUM(L159,U159)</f>
        <v>29808</v>
      </c>
      <c r="D159" s="520">
        <f t="shared" si="31"/>
        <v>83390</v>
      </c>
      <c r="E159" s="520">
        <f t="shared" si="31"/>
        <v>90836</v>
      </c>
      <c r="F159" s="520">
        <f t="shared" si="31"/>
        <v>74047</v>
      </c>
      <c r="G159" s="520">
        <f t="shared" si="31"/>
        <v>40391</v>
      </c>
      <c r="H159" s="520">
        <f t="shared" si="31"/>
        <v>16554</v>
      </c>
      <c r="I159" s="520">
        <f t="shared" si="31"/>
        <v>99154</v>
      </c>
      <c r="J159" s="519"/>
      <c r="K159" s="519">
        <f t="shared" ref="K159:K190" si="32">SUM(L159:R159)</f>
        <v>269097</v>
      </c>
      <c r="L159" s="520">
        <v>11490</v>
      </c>
      <c r="M159" s="520">
        <v>40115</v>
      </c>
      <c r="N159" s="520">
        <v>65207</v>
      </c>
      <c r="O159" s="520">
        <v>51319</v>
      </c>
      <c r="P159" s="520">
        <v>26602</v>
      </c>
      <c r="Q159" s="520">
        <v>6589</v>
      </c>
      <c r="R159" s="520">
        <v>67775</v>
      </c>
      <c r="S159" s="519"/>
      <c r="T159" s="519">
        <f t="shared" ref="T159:T190" si="33">SUM(U159:AA159)</f>
        <v>165083</v>
      </c>
      <c r="U159" s="520">
        <v>18318</v>
      </c>
      <c r="V159" s="520">
        <v>43275</v>
      </c>
      <c r="W159" s="520">
        <v>25629</v>
      </c>
      <c r="X159" s="520">
        <v>22728</v>
      </c>
      <c r="Y159" s="520">
        <v>13789</v>
      </c>
      <c r="Z159" s="520">
        <v>9965</v>
      </c>
      <c r="AA159" s="520">
        <v>31379</v>
      </c>
      <c r="AB159" s="570"/>
      <c r="AC159" s="570"/>
    </row>
    <row r="160" spans="1:29" s="522" customFormat="1" ht="9" customHeight="1">
      <c r="A160" s="518" t="s">
        <v>46</v>
      </c>
      <c r="B160" s="520">
        <f t="shared" ref="B160:B190" si="34">SUM(C160:I160)</f>
        <v>1319577</v>
      </c>
      <c r="C160" s="520">
        <f t="shared" si="31"/>
        <v>57888</v>
      </c>
      <c r="D160" s="520">
        <f t="shared" si="31"/>
        <v>179981</v>
      </c>
      <c r="E160" s="520">
        <f t="shared" si="31"/>
        <v>368893</v>
      </c>
      <c r="F160" s="520">
        <f t="shared" si="31"/>
        <v>373219</v>
      </c>
      <c r="G160" s="520">
        <f t="shared" si="31"/>
        <v>217121</v>
      </c>
      <c r="H160" s="520">
        <f t="shared" si="31"/>
        <v>31629</v>
      </c>
      <c r="I160" s="520">
        <f t="shared" si="31"/>
        <v>90846</v>
      </c>
      <c r="J160" s="518"/>
      <c r="K160" s="519">
        <f t="shared" si="32"/>
        <v>807025</v>
      </c>
      <c r="L160" s="520">
        <v>23660</v>
      </c>
      <c r="M160" s="520">
        <v>95182</v>
      </c>
      <c r="N160" s="520">
        <v>204938</v>
      </c>
      <c r="O160" s="520">
        <v>252773</v>
      </c>
      <c r="P160" s="520">
        <v>154683</v>
      </c>
      <c r="Q160" s="520">
        <v>9626</v>
      </c>
      <c r="R160" s="520">
        <v>66163</v>
      </c>
      <c r="S160" s="519"/>
      <c r="T160" s="519">
        <f t="shared" si="33"/>
        <v>512552</v>
      </c>
      <c r="U160" s="520">
        <v>34228</v>
      </c>
      <c r="V160" s="520">
        <v>84799</v>
      </c>
      <c r="W160" s="520">
        <v>163955</v>
      </c>
      <c r="X160" s="520">
        <v>120446</v>
      </c>
      <c r="Y160" s="520">
        <v>62438</v>
      </c>
      <c r="Z160" s="520">
        <v>22003</v>
      </c>
      <c r="AA160" s="520">
        <v>24683</v>
      </c>
      <c r="AB160" s="532"/>
      <c r="AC160" s="532"/>
    </row>
    <row r="161" spans="1:29" s="522" customFormat="1" ht="9" customHeight="1">
      <c r="A161" s="518" t="s">
        <v>47</v>
      </c>
      <c r="B161" s="520">
        <f t="shared" si="34"/>
        <v>279762</v>
      </c>
      <c r="C161" s="520">
        <f t="shared" si="31"/>
        <v>17736</v>
      </c>
      <c r="D161" s="520">
        <f t="shared" si="31"/>
        <v>41631</v>
      </c>
      <c r="E161" s="520">
        <f t="shared" si="31"/>
        <v>54618</v>
      </c>
      <c r="F161" s="520">
        <f t="shared" si="31"/>
        <v>85179</v>
      </c>
      <c r="G161" s="520">
        <f t="shared" si="31"/>
        <v>57755</v>
      </c>
      <c r="H161" s="520">
        <f t="shared" si="31"/>
        <v>7847</v>
      </c>
      <c r="I161" s="520">
        <f t="shared" si="31"/>
        <v>14996</v>
      </c>
      <c r="J161" s="518"/>
      <c r="K161" s="519">
        <f t="shared" si="32"/>
        <v>175881</v>
      </c>
      <c r="L161" s="520">
        <v>6727</v>
      </c>
      <c r="M161" s="520">
        <v>22268</v>
      </c>
      <c r="N161" s="520">
        <v>33453</v>
      </c>
      <c r="O161" s="520">
        <v>58317</v>
      </c>
      <c r="P161" s="520">
        <v>42267</v>
      </c>
      <c r="Q161" s="520">
        <v>3362</v>
      </c>
      <c r="R161" s="520">
        <v>9487</v>
      </c>
      <c r="S161" s="519"/>
      <c r="T161" s="519">
        <f t="shared" si="33"/>
        <v>103881</v>
      </c>
      <c r="U161" s="520">
        <v>11009</v>
      </c>
      <c r="V161" s="520">
        <v>19363</v>
      </c>
      <c r="W161" s="520">
        <v>21165</v>
      </c>
      <c r="X161" s="520">
        <v>26862</v>
      </c>
      <c r="Y161" s="520">
        <v>15488</v>
      </c>
      <c r="Z161" s="520">
        <v>4485</v>
      </c>
      <c r="AA161" s="520">
        <v>5509</v>
      </c>
      <c r="AB161" s="532"/>
      <c r="AC161" s="532"/>
    </row>
    <row r="162" spans="1:29" s="522" customFormat="1" ht="9" customHeight="1">
      <c r="A162" s="523" t="s">
        <v>48</v>
      </c>
      <c r="B162" s="526">
        <f t="shared" si="34"/>
        <v>346998</v>
      </c>
      <c r="C162" s="526">
        <f t="shared" si="31"/>
        <v>64253</v>
      </c>
      <c r="D162" s="526">
        <f t="shared" si="31"/>
        <v>85755</v>
      </c>
      <c r="E162" s="526">
        <f t="shared" si="31"/>
        <v>56114</v>
      </c>
      <c r="F162" s="526">
        <f t="shared" si="31"/>
        <v>59302</v>
      </c>
      <c r="G162" s="526">
        <f t="shared" si="31"/>
        <v>44801</v>
      </c>
      <c r="H162" s="526">
        <f t="shared" si="31"/>
        <v>32967</v>
      </c>
      <c r="I162" s="527">
        <f t="shared" si="31"/>
        <v>3806</v>
      </c>
      <c r="J162" s="523"/>
      <c r="K162" s="524">
        <f t="shared" si="32"/>
        <v>226847</v>
      </c>
      <c r="L162" s="526">
        <v>35852</v>
      </c>
      <c r="M162" s="526">
        <v>53811</v>
      </c>
      <c r="N162" s="526">
        <v>39998</v>
      </c>
      <c r="O162" s="526">
        <v>42212</v>
      </c>
      <c r="P162" s="526">
        <v>31903</v>
      </c>
      <c r="Q162" s="526">
        <v>20483</v>
      </c>
      <c r="R162" s="527">
        <v>2588</v>
      </c>
      <c r="S162" s="524"/>
      <c r="T162" s="524">
        <f t="shared" si="33"/>
        <v>120151</v>
      </c>
      <c r="U162" s="526">
        <v>28401</v>
      </c>
      <c r="V162" s="526">
        <v>31944</v>
      </c>
      <c r="W162" s="526">
        <v>16116</v>
      </c>
      <c r="X162" s="526">
        <v>17090</v>
      </c>
      <c r="Y162" s="526">
        <v>12898</v>
      </c>
      <c r="Z162" s="526">
        <v>12484</v>
      </c>
      <c r="AA162" s="527">
        <v>1218</v>
      </c>
      <c r="AB162" s="532"/>
      <c r="AC162" s="532"/>
    </row>
    <row r="163" spans="1:29" s="522" customFormat="1" ht="9" customHeight="1">
      <c r="A163" s="528" t="s">
        <v>49</v>
      </c>
      <c r="B163" s="531">
        <f t="shared" si="34"/>
        <v>1068599</v>
      </c>
      <c r="C163" s="531">
        <f t="shared" si="31"/>
        <v>116195</v>
      </c>
      <c r="D163" s="531">
        <f t="shared" si="31"/>
        <v>241189</v>
      </c>
      <c r="E163" s="531">
        <f t="shared" si="31"/>
        <v>275324</v>
      </c>
      <c r="F163" s="531">
        <f t="shared" si="31"/>
        <v>211219</v>
      </c>
      <c r="G163" s="531">
        <f t="shared" si="31"/>
        <v>145952</v>
      </c>
      <c r="H163" s="531">
        <f t="shared" si="31"/>
        <v>41536</v>
      </c>
      <c r="I163" s="531">
        <f t="shared" si="31"/>
        <v>37184</v>
      </c>
      <c r="J163" s="528"/>
      <c r="K163" s="529">
        <f t="shared" si="32"/>
        <v>683583</v>
      </c>
      <c r="L163" s="531">
        <v>55630</v>
      </c>
      <c r="M163" s="531">
        <v>142334</v>
      </c>
      <c r="N163" s="531">
        <v>187590</v>
      </c>
      <c r="O163" s="531">
        <v>153246</v>
      </c>
      <c r="P163" s="531">
        <v>102550</v>
      </c>
      <c r="Q163" s="531">
        <v>17253</v>
      </c>
      <c r="R163" s="531">
        <v>24980</v>
      </c>
      <c r="S163" s="529"/>
      <c r="T163" s="529">
        <f t="shared" si="33"/>
        <v>385016</v>
      </c>
      <c r="U163" s="531">
        <v>60565</v>
      </c>
      <c r="V163" s="531">
        <v>98855</v>
      </c>
      <c r="W163" s="531">
        <v>87734</v>
      </c>
      <c r="X163" s="531">
        <v>57973</v>
      </c>
      <c r="Y163" s="531">
        <v>43402</v>
      </c>
      <c r="Z163" s="531">
        <v>24283</v>
      </c>
      <c r="AA163" s="531">
        <v>12204</v>
      </c>
      <c r="AB163" s="529"/>
      <c r="AC163" s="529"/>
    </row>
    <row r="164" spans="1:29" s="522" customFormat="1" ht="9" customHeight="1">
      <c r="A164" s="528" t="s">
        <v>50</v>
      </c>
      <c r="B164" s="531">
        <f t="shared" si="34"/>
        <v>295465</v>
      </c>
      <c r="C164" s="531">
        <f t="shared" si="31"/>
        <v>29535</v>
      </c>
      <c r="D164" s="531">
        <f t="shared" si="31"/>
        <v>63706</v>
      </c>
      <c r="E164" s="531">
        <f t="shared" si="31"/>
        <v>62510</v>
      </c>
      <c r="F164" s="531">
        <f t="shared" si="31"/>
        <v>65707</v>
      </c>
      <c r="G164" s="531">
        <f t="shared" si="31"/>
        <v>42782</v>
      </c>
      <c r="H164" s="531">
        <f t="shared" si="31"/>
        <v>17589</v>
      </c>
      <c r="I164" s="531">
        <f t="shared" si="31"/>
        <v>13636</v>
      </c>
      <c r="J164" s="528"/>
      <c r="K164" s="529">
        <f t="shared" si="32"/>
        <v>176423</v>
      </c>
      <c r="L164" s="531">
        <v>9967</v>
      </c>
      <c r="M164" s="531">
        <v>33166</v>
      </c>
      <c r="N164" s="531">
        <v>41675</v>
      </c>
      <c r="O164" s="531">
        <v>46573</v>
      </c>
      <c r="P164" s="531">
        <v>28561</v>
      </c>
      <c r="Q164" s="531">
        <v>7167</v>
      </c>
      <c r="R164" s="531">
        <v>9314</v>
      </c>
      <c r="S164" s="529"/>
      <c r="T164" s="529">
        <f t="shared" si="33"/>
        <v>119042</v>
      </c>
      <c r="U164" s="531">
        <v>19568</v>
      </c>
      <c r="V164" s="531">
        <v>30540</v>
      </c>
      <c r="W164" s="531">
        <v>20835</v>
      </c>
      <c r="X164" s="531">
        <v>19134</v>
      </c>
      <c r="Y164" s="531">
        <v>14221</v>
      </c>
      <c r="Z164" s="531">
        <v>10422</v>
      </c>
      <c r="AA164" s="531">
        <v>4322</v>
      </c>
      <c r="AB164" s="529"/>
      <c r="AC164" s="529"/>
    </row>
    <row r="165" spans="1:29" s="522" customFormat="1" ht="9" customHeight="1">
      <c r="A165" s="528" t="s">
        <v>51</v>
      </c>
      <c r="B165" s="531">
        <f t="shared" si="34"/>
        <v>1749328</v>
      </c>
      <c r="C165" s="531">
        <f t="shared" si="31"/>
        <v>602117</v>
      </c>
      <c r="D165" s="531">
        <f t="shared" si="31"/>
        <v>447614</v>
      </c>
      <c r="E165" s="531">
        <f t="shared" si="31"/>
        <v>175483</v>
      </c>
      <c r="F165" s="531">
        <f t="shared" si="31"/>
        <v>161420</v>
      </c>
      <c r="G165" s="531">
        <f t="shared" si="31"/>
        <v>108540</v>
      </c>
      <c r="H165" s="531">
        <f t="shared" si="31"/>
        <v>248451</v>
      </c>
      <c r="I165" s="532">
        <f t="shared" si="31"/>
        <v>5703</v>
      </c>
      <c r="J165" s="528"/>
      <c r="K165" s="529">
        <f t="shared" si="32"/>
        <v>1227286</v>
      </c>
      <c r="L165" s="531">
        <v>416393</v>
      </c>
      <c r="M165" s="531">
        <v>299303</v>
      </c>
      <c r="N165" s="531">
        <v>128172</v>
      </c>
      <c r="O165" s="531">
        <v>119741</v>
      </c>
      <c r="P165" s="531">
        <v>73297</v>
      </c>
      <c r="Q165" s="531">
        <v>186869</v>
      </c>
      <c r="R165" s="532">
        <v>3511</v>
      </c>
      <c r="S165" s="529"/>
      <c r="T165" s="529">
        <f t="shared" si="33"/>
        <v>522042</v>
      </c>
      <c r="U165" s="531">
        <v>185724</v>
      </c>
      <c r="V165" s="531">
        <v>148311</v>
      </c>
      <c r="W165" s="531">
        <v>47311</v>
      </c>
      <c r="X165" s="531">
        <v>41679</v>
      </c>
      <c r="Y165" s="531">
        <v>35243</v>
      </c>
      <c r="Z165" s="531">
        <v>61582</v>
      </c>
      <c r="AA165" s="532">
        <v>2192</v>
      </c>
      <c r="AB165" s="532"/>
      <c r="AC165" s="532"/>
    </row>
    <row r="166" spans="1:29" s="522" customFormat="1" ht="9" customHeight="1">
      <c r="A166" s="523" t="s">
        <v>52</v>
      </c>
      <c r="B166" s="526">
        <f t="shared" si="34"/>
        <v>1340598</v>
      </c>
      <c r="C166" s="526">
        <f t="shared" si="31"/>
        <v>70937</v>
      </c>
      <c r="D166" s="526">
        <f t="shared" si="31"/>
        <v>318901</v>
      </c>
      <c r="E166" s="526">
        <f t="shared" si="31"/>
        <v>297156</v>
      </c>
      <c r="F166" s="526">
        <f t="shared" si="31"/>
        <v>266030</v>
      </c>
      <c r="G166" s="526">
        <f t="shared" si="31"/>
        <v>159654</v>
      </c>
      <c r="H166" s="526">
        <f t="shared" si="31"/>
        <v>39810</v>
      </c>
      <c r="I166" s="526">
        <f t="shared" si="31"/>
        <v>188110</v>
      </c>
      <c r="J166" s="523"/>
      <c r="K166" s="524">
        <f t="shared" si="32"/>
        <v>875332</v>
      </c>
      <c r="L166" s="526">
        <v>34718</v>
      </c>
      <c r="M166" s="526">
        <v>177525</v>
      </c>
      <c r="N166" s="526">
        <v>206251</v>
      </c>
      <c r="O166" s="526">
        <v>185770</v>
      </c>
      <c r="P166" s="526">
        <v>110974</v>
      </c>
      <c r="Q166" s="526">
        <v>26672</v>
      </c>
      <c r="R166" s="526">
        <v>133422</v>
      </c>
      <c r="S166" s="524"/>
      <c r="T166" s="524">
        <f t="shared" si="33"/>
        <v>465266</v>
      </c>
      <c r="U166" s="526">
        <v>36219</v>
      </c>
      <c r="V166" s="526">
        <v>141376</v>
      </c>
      <c r="W166" s="526">
        <v>90905</v>
      </c>
      <c r="X166" s="526">
        <v>80260</v>
      </c>
      <c r="Y166" s="526">
        <v>48680</v>
      </c>
      <c r="Z166" s="526">
        <v>13138</v>
      </c>
      <c r="AA166" s="526">
        <v>54688</v>
      </c>
      <c r="AB166" s="532"/>
      <c r="AC166" s="532"/>
    </row>
    <row r="167" spans="1:29" s="522" customFormat="1" ht="9" customHeight="1">
      <c r="A167" s="528" t="s">
        <v>53</v>
      </c>
      <c r="B167" s="531">
        <f t="shared" si="34"/>
        <v>3945235</v>
      </c>
      <c r="C167" s="531">
        <f t="shared" si="31"/>
        <v>309181</v>
      </c>
      <c r="D167" s="531">
        <f t="shared" si="31"/>
        <v>878069</v>
      </c>
      <c r="E167" s="531">
        <f t="shared" si="31"/>
        <v>722273</v>
      </c>
      <c r="F167" s="531">
        <f t="shared" si="31"/>
        <v>867460</v>
      </c>
      <c r="G167" s="531">
        <f t="shared" si="31"/>
        <v>610412</v>
      </c>
      <c r="H167" s="531">
        <f t="shared" si="31"/>
        <v>118633</v>
      </c>
      <c r="I167" s="531">
        <f t="shared" si="31"/>
        <v>439207</v>
      </c>
      <c r="J167" s="528"/>
      <c r="K167" s="529">
        <f t="shared" si="32"/>
        <v>2234394</v>
      </c>
      <c r="L167" s="531">
        <v>116495</v>
      </c>
      <c r="M167" s="531">
        <v>450346</v>
      </c>
      <c r="N167" s="531">
        <v>429578</v>
      </c>
      <c r="O167" s="531">
        <v>534046</v>
      </c>
      <c r="P167" s="531">
        <v>396374</v>
      </c>
      <c r="Q167" s="531">
        <v>38585</v>
      </c>
      <c r="R167" s="531">
        <v>268970</v>
      </c>
      <c r="S167" s="529"/>
      <c r="T167" s="529">
        <f t="shared" si="33"/>
        <v>1710841</v>
      </c>
      <c r="U167" s="531">
        <v>192686</v>
      </c>
      <c r="V167" s="531">
        <v>427723</v>
      </c>
      <c r="W167" s="531">
        <v>292695</v>
      </c>
      <c r="X167" s="531">
        <v>333414</v>
      </c>
      <c r="Y167" s="531">
        <v>214038</v>
      </c>
      <c r="Z167" s="531">
        <v>80048</v>
      </c>
      <c r="AA167" s="531">
        <v>170237</v>
      </c>
      <c r="AB167" s="532"/>
      <c r="AC167" s="532"/>
    </row>
    <row r="168" spans="1:29" s="522" customFormat="1" ht="9" customHeight="1">
      <c r="A168" s="528" t="s">
        <v>54</v>
      </c>
      <c r="B168" s="531">
        <f t="shared" si="34"/>
        <v>593447</v>
      </c>
      <c r="C168" s="531">
        <f t="shared" si="31"/>
        <v>63153</v>
      </c>
      <c r="D168" s="531">
        <f t="shared" si="31"/>
        <v>154007</v>
      </c>
      <c r="E168" s="531">
        <f t="shared" si="31"/>
        <v>124856</v>
      </c>
      <c r="F168" s="531">
        <f t="shared" si="31"/>
        <v>118864</v>
      </c>
      <c r="G168" s="531">
        <f t="shared" si="31"/>
        <v>53849</v>
      </c>
      <c r="H168" s="531">
        <f t="shared" si="31"/>
        <v>59124</v>
      </c>
      <c r="I168" s="532">
        <f t="shared" si="31"/>
        <v>19594</v>
      </c>
      <c r="J168" s="528"/>
      <c r="K168" s="529">
        <f t="shared" si="32"/>
        <v>396095</v>
      </c>
      <c r="L168" s="531">
        <v>37752</v>
      </c>
      <c r="M168" s="531">
        <v>90061</v>
      </c>
      <c r="N168" s="531">
        <v>91942</v>
      </c>
      <c r="O168" s="531">
        <v>78874</v>
      </c>
      <c r="P168" s="531">
        <v>41363</v>
      </c>
      <c r="Q168" s="531">
        <v>44420</v>
      </c>
      <c r="R168" s="532">
        <v>11683</v>
      </c>
      <c r="S168" s="529"/>
      <c r="T168" s="529">
        <f t="shared" si="33"/>
        <v>197352</v>
      </c>
      <c r="U168" s="531">
        <v>25401</v>
      </c>
      <c r="V168" s="531">
        <v>63946</v>
      </c>
      <c r="W168" s="531">
        <v>32914</v>
      </c>
      <c r="X168" s="531">
        <v>39990</v>
      </c>
      <c r="Y168" s="531">
        <v>12486</v>
      </c>
      <c r="Z168" s="531">
        <v>14704</v>
      </c>
      <c r="AA168" s="532">
        <v>7911</v>
      </c>
      <c r="AB168" s="532"/>
      <c r="AC168" s="532"/>
    </row>
    <row r="169" spans="1:29" s="522" customFormat="1" ht="9" customHeight="1">
      <c r="A169" s="528" t="s">
        <v>55</v>
      </c>
      <c r="B169" s="531">
        <f t="shared" si="34"/>
        <v>2027257</v>
      </c>
      <c r="C169" s="531">
        <f t="shared" si="31"/>
        <v>289825</v>
      </c>
      <c r="D169" s="531">
        <f t="shared" si="31"/>
        <v>472769</v>
      </c>
      <c r="E169" s="531">
        <f t="shared" si="31"/>
        <v>414073</v>
      </c>
      <c r="F169" s="531">
        <f t="shared" si="31"/>
        <v>328457</v>
      </c>
      <c r="G169" s="531">
        <f t="shared" si="31"/>
        <v>145334</v>
      </c>
      <c r="H169" s="531">
        <f t="shared" si="31"/>
        <v>154916</v>
      </c>
      <c r="I169" s="531">
        <f t="shared" si="31"/>
        <v>221883</v>
      </c>
      <c r="J169" s="528"/>
      <c r="K169" s="529">
        <f t="shared" si="32"/>
        <v>1226168</v>
      </c>
      <c r="L169" s="531">
        <v>131683</v>
      </c>
      <c r="M169" s="531">
        <v>226374</v>
      </c>
      <c r="N169" s="531">
        <v>289878</v>
      </c>
      <c r="O169" s="531">
        <v>243287</v>
      </c>
      <c r="P169" s="531">
        <v>106867</v>
      </c>
      <c r="Q169" s="531">
        <v>77825</v>
      </c>
      <c r="R169" s="531">
        <v>150254</v>
      </c>
      <c r="S169" s="529"/>
      <c r="T169" s="529">
        <f t="shared" si="33"/>
        <v>801089</v>
      </c>
      <c r="U169" s="531">
        <v>158142</v>
      </c>
      <c r="V169" s="531">
        <v>246395</v>
      </c>
      <c r="W169" s="531">
        <v>124195</v>
      </c>
      <c r="X169" s="531">
        <v>85170</v>
      </c>
      <c r="Y169" s="531">
        <v>38467</v>
      </c>
      <c r="Z169" s="531">
        <v>77091</v>
      </c>
      <c r="AA169" s="531">
        <v>71629</v>
      </c>
      <c r="AB169" s="529"/>
      <c r="AC169" s="529"/>
    </row>
    <row r="170" spans="1:29" s="522" customFormat="1" ht="9" customHeight="1">
      <c r="A170" s="523" t="s">
        <v>56</v>
      </c>
      <c r="B170" s="526">
        <f t="shared" si="34"/>
        <v>1359619</v>
      </c>
      <c r="C170" s="526">
        <f t="shared" si="31"/>
        <v>210623</v>
      </c>
      <c r="D170" s="526">
        <f t="shared" si="31"/>
        <v>279547</v>
      </c>
      <c r="E170" s="526">
        <f t="shared" si="31"/>
        <v>171723</v>
      </c>
      <c r="F170" s="526">
        <f t="shared" si="31"/>
        <v>182474</v>
      </c>
      <c r="G170" s="526">
        <f t="shared" si="31"/>
        <v>61442</v>
      </c>
      <c r="H170" s="526">
        <f t="shared" si="31"/>
        <v>413914</v>
      </c>
      <c r="I170" s="526">
        <f t="shared" si="31"/>
        <v>39896</v>
      </c>
      <c r="J170" s="523"/>
      <c r="K170" s="524">
        <f t="shared" si="32"/>
        <v>829089</v>
      </c>
      <c r="L170" s="526">
        <v>71906</v>
      </c>
      <c r="M170" s="526">
        <v>142216</v>
      </c>
      <c r="N170" s="526">
        <v>116470</v>
      </c>
      <c r="O170" s="526">
        <v>127963</v>
      </c>
      <c r="P170" s="526">
        <v>39949</v>
      </c>
      <c r="Q170" s="526">
        <v>307726</v>
      </c>
      <c r="R170" s="526">
        <v>22859</v>
      </c>
      <c r="S170" s="524"/>
      <c r="T170" s="524">
        <f t="shared" si="33"/>
        <v>530530</v>
      </c>
      <c r="U170" s="526">
        <v>138717</v>
      </c>
      <c r="V170" s="526">
        <v>137331</v>
      </c>
      <c r="W170" s="526">
        <v>55253</v>
      </c>
      <c r="X170" s="526">
        <v>54511</v>
      </c>
      <c r="Y170" s="526">
        <v>21493</v>
      </c>
      <c r="Z170" s="526">
        <v>106188</v>
      </c>
      <c r="AA170" s="526">
        <v>17037</v>
      </c>
      <c r="AB170" s="532"/>
      <c r="AC170" s="532"/>
    </row>
    <row r="171" spans="1:29" s="522" customFormat="1" ht="9" customHeight="1">
      <c r="A171" s="528" t="s">
        <v>57</v>
      </c>
      <c r="B171" s="531">
        <f t="shared" si="34"/>
        <v>989572</v>
      </c>
      <c r="C171" s="531">
        <f t="shared" si="31"/>
        <v>207064</v>
      </c>
      <c r="D171" s="531">
        <f t="shared" si="31"/>
        <v>251615</v>
      </c>
      <c r="E171" s="531">
        <f t="shared" si="31"/>
        <v>157741</v>
      </c>
      <c r="F171" s="531">
        <f t="shared" si="31"/>
        <v>141156</v>
      </c>
      <c r="G171" s="531">
        <f t="shared" si="31"/>
        <v>86171</v>
      </c>
      <c r="H171" s="531">
        <f t="shared" si="31"/>
        <v>133116</v>
      </c>
      <c r="I171" s="531">
        <f t="shared" si="31"/>
        <v>12709</v>
      </c>
      <c r="J171" s="528"/>
      <c r="K171" s="529">
        <f t="shared" si="32"/>
        <v>640641</v>
      </c>
      <c r="L171" s="531">
        <v>117254</v>
      </c>
      <c r="M171" s="531">
        <v>147771</v>
      </c>
      <c r="N171" s="531">
        <v>114413</v>
      </c>
      <c r="O171" s="531">
        <v>104596</v>
      </c>
      <c r="P171" s="531">
        <v>60129</v>
      </c>
      <c r="Q171" s="531">
        <v>89108</v>
      </c>
      <c r="R171" s="531">
        <v>7370</v>
      </c>
      <c r="S171" s="529"/>
      <c r="T171" s="529">
        <f t="shared" si="33"/>
        <v>348931</v>
      </c>
      <c r="U171" s="531">
        <v>89810</v>
      </c>
      <c r="V171" s="531">
        <v>103844</v>
      </c>
      <c r="W171" s="531">
        <v>43328</v>
      </c>
      <c r="X171" s="531">
        <v>36560</v>
      </c>
      <c r="Y171" s="531">
        <v>26042</v>
      </c>
      <c r="Z171" s="531">
        <v>44008</v>
      </c>
      <c r="AA171" s="531">
        <v>5339</v>
      </c>
      <c r="AB171" s="532"/>
      <c r="AC171" s="532"/>
    </row>
    <row r="172" spans="1:29" s="522" customFormat="1" ht="9" customHeight="1">
      <c r="A172" s="528" t="s">
        <v>58</v>
      </c>
      <c r="B172" s="531">
        <f t="shared" si="34"/>
        <v>3038366</v>
      </c>
      <c r="C172" s="531">
        <f t="shared" si="31"/>
        <v>268431</v>
      </c>
      <c r="D172" s="531">
        <f t="shared" si="31"/>
        <v>527281</v>
      </c>
      <c r="E172" s="531">
        <f t="shared" si="31"/>
        <v>658571</v>
      </c>
      <c r="F172" s="531">
        <f t="shared" si="31"/>
        <v>586811</v>
      </c>
      <c r="G172" s="531">
        <f t="shared" si="31"/>
        <v>322901</v>
      </c>
      <c r="H172" s="531">
        <f t="shared" si="31"/>
        <v>181265</v>
      </c>
      <c r="I172" s="532">
        <f t="shared" si="31"/>
        <v>493106</v>
      </c>
      <c r="J172" s="528"/>
      <c r="K172" s="529">
        <f t="shared" si="32"/>
        <v>1875815</v>
      </c>
      <c r="L172" s="531">
        <v>101099</v>
      </c>
      <c r="M172" s="531">
        <v>252927</v>
      </c>
      <c r="N172" s="531">
        <v>442481</v>
      </c>
      <c r="O172" s="531">
        <v>438838</v>
      </c>
      <c r="P172" s="531">
        <v>244608</v>
      </c>
      <c r="Q172" s="531">
        <v>68551</v>
      </c>
      <c r="R172" s="532">
        <v>327311</v>
      </c>
      <c r="S172" s="529"/>
      <c r="T172" s="529">
        <f t="shared" si="33"/>
        <v>1162551</v>
      </c>
      <c r="U172" s="531">
        <v>167332</v>
      </c>
      <c r="V172" s="531">
        <v>274354</v>
      </c>
      <c r="W172" s="531">
        <v>216090</v>
      </c>
      <c r="X172" s="531">
        <v>147973</v>
      </c>
      <c r="Y172" s="531">
        <v>78293</v>
      </c>
      <c r="Z172" s="531">
        <v>112714</v>
      </c>
      <c r="AA172" s="532">
        <v>165795</v>
      </c>
      <c r="AB172" s="532"/>
      <c r="AC172" s="532"/>
    </row>
    <row r="173" spans="1:29" s="522" customFormat="1" ht="9" customHeight="1">
      <c r="A173" s="528" t="s">
        <v>59</v>
      </c>
      <c r="B173" s="531">
        <f t="shared" si="34"/>
        <v>6063142</v>
      </c>
      <c r="C173" s="531">
        <f t="shared" si="31"/>
        <v>563946</v>
      </c>
      <c r="D173" s="531">
        <f t="shared" si="31"/>
        <v>1506079</v>
      </c>
      <c r="E173" s="531">
        <f t="shared" si="31"/>
        <v>1526608</v>
      </c>
      <c r="F173" s="531">
        <f t="shared" si="31"/>
        <v>1200453</v>
      </c>
      <c r="G173" s="531">
        <f t="shared" si="31"/>
        <v>518358</v>
      </c>
      <c r="H173" s="531">
        <f t="shared" si="31"/>
        <v>285357</v>
      </c>
      <c r="I173" s="531">
        <f t="shared" si="31"/>
        <v>462341</v>
      </c>
      <c r="J173" s="528"/>
      <c r="K173" s="529">
        <f t="shared" si="32"/>
        <v>3876234</v>
      </c>
      <c r="L173" s="531">
        <v>242325</v>
      </c>
      <c r="M173" s="531">
        <v>857505</v>
      </c>
      <c r="N173" s="531">
        <v>1068748</v>
      </c>
      <c r="O173" s="531">
        <v>874496</v>
      </c>
      <c r="P173" s="531">
        <v>399902</v>
      </c>
      <c r="Q173" s="531">
        <v>121573</v>
      </c>
      <c r="R173" s="531">
        <v>311685</v>
      </c>
      <c r="S173" s="529"/>
      <c r="T173" s="529">
        <f t="shared" si="33"/>
        <v>2186908</v>
      </c>
      <c r="U173" s="531">
        <v>321621</v>
      </c>
      <c r="V173" s="531">
        <v>648574</v>
      </c>
      <c r="W173" s="531">
        <v>457860</v>
      </c>
      <c r="X173" s="531">
        <v>325957</v>
      </c>
      <c r="Y173" s="531">
        <v>118456</v>
      </c>
      <c r="Z173" s="531">
        <v>163784</v>
      </c>
      <c r="AA173" s="531">
        <v>150656</v>
      </c>
      <c r="AB173" s="532"/>
      <c r="AC173" s="532"/>
    </row>
    <row r="174" spans="1:29" s="522" customFormat="1" ht="9" customHeight="1">
      <c r="A174" s="523" t="s">
        <v>60</v>
      </c>
      <c r="B174" s="526">
        <f t="shared" si="34"/>
        <v>1670433</v>
      </c>
      <c r="C174" s="526">
        <f t="shared" si="31"/>
        <v>249222</v>
      </c>
      <c r="D174" s="526">
        <f t="shared" si="31"/>
        <v>408858</v>
      </c>
      <c r="E174" s="526">
        <f t="shared" si="31"/>
        <v>340353</v>
      </c>
      <c r="F174" s="526">
        <f t="shared" si="31"/>
        <v>305270</v>
      </c>
      <c r="G174" s="526">
        <f t="shared" si="31"/>
        <v>169194</v>
      </c>
      <c r="H174" s="526">
        <f t="shared" si="31"/>
        <v>179478</v>
      </c>
      <c r="I174" s="527">
        <f t="shared" si="31"/>
        <v>18058</v>
      </c>
      <c r="J174" s="523"/>
      <c r="K174" s="524">
        <f t="shared" si="32"/>
        <v>1028083</v>
      </c>
      <c r="L174" s="526">
        <v>107157</v>
      </c>
      <c r="M174" s="526">
        <v>224154</v>
      </c>
      <c r="N174" s="526">
        <v>235090</v>
      </c>
      <c r="O174" s="526">
        <v>228395</v>
      </c>
      <c r="P174" s="526">
        <v>125040</v>
      </c>
      <c r="Q174" s="526">
        <v>95358</v>
      </c>
      <c r="R174" s="527">
        <v>12889</v>
      </c>
      <c r="S174" s="524"/>
      <c r="T174" s="524">
        <f t="shared" si="33"/>
        <v>642350</v>
      </c>
      <c r="U174" s="526">
        <v>142065</v>
      </c>
      <c r="V174" s="526">
        <v>184704</v>
      </c>
      <c r="W174" s="526">
        <v>105263</v>
      </c>
      <c r="X174" s="526">
        <v>76875</v>
      </c>
      <c r="Y174" s="526">
        <v>44154</v>
      </c>
      <c r="Z174" s="526">
        <v>84120</v>
      </c>
      <c r="AA174" s="527">
        <v>5169</v>
      </c>
      <c r="AB174" s="532"/>
      <c r="AC174" s="532"/>
    </row>
    <row r="175" spans="1:29" s="522" customFormat="1" ht="9" customHeight="1">
      <c r="A175" s="528" t="s">
        <v>61</v>
      </c>
      <c r="B175" s="531">
        <f t="shared" si="34"/>
        <v>753485</v>
      </c>
      <c r="C175" s="531">
        <f t="shared" si="31"/>
        <v>90331</v>
      </c>
      <c r="D175" s="531">
        <f t="shared" si="31"/>
        <v>133110</v>
      </c>
      <c r="E175" s="531">
        <f t="shared" si="31"/>
        <v>117897</v>
      </c>
      <c r="F175" s="531">
        <f t="shared" si="31"/>
        <v>81676</v>
      </c>
      <c r="G175" s="531">
        <f t="shared" si="31"/>
        <v>34786</v>
      </c>
      <c r="H175" s="531">
        <f t="shared" si="31"/>
        <v>52142</v>
      </c>
      <c r="I175" s="531">
        <f t="shared" si="31"/>
        <v>243543</v>
      </c>
      <c r="J175" s="528"/>
      <c r="K175" s="529">
        <f t="shared" si="32"/>
        <v>441738</v>
      </c>
      <c r="L175" s="531">
        <v>33893</v>
      </c>
      <c r="M175" s="531">
        <v>68484</v>
      </c>
      <c r="N175" s="531">
        <v>80965</v>
      </c>
      <c r="O175" s="531">
        <v>58750</v>
      </c>
      <c r="P175" s="531">
        <v>24015</v>
      </c>
      <c r="Q175" s="531">
        <v>22999</v>
      </c>
      <c r="R175" s="531">
        <v>152632</v>
      </c>
      <c r="S175" s="529"/>
      <c r="T175" s="529">
        <f t="shared" si="33"/>
        <v>311747</v>
      </c>
      <c r="U175" s="531">
        <v>56438</v>
      </c>
      <c r="V175" s="531">
        <v>64626</v>
      </c>
      <c r="W175" s="531">
        <v>36932</v>
      </c>
      <c r="X175" s="531">
        <v>22926</v>
      </c>
      <c r="Y175" s="531">
        <v>10771</v>
      </c>
      <c r="Z175" s="531">
        <v>29143</v>
      </c>
      <c r="AA175" s="531">
        <v>90911</v>
      </c>
      <c r="AB175" s="532"/>
      <c r="AC175" s="532"/>
    </row>
    <row r="176" spans="1:29" s="522" customFormat="1" ht="9" customHeight="1">
      <c r="A176" s="528" t="s">
        <v>62</v>
      </c>
      <c r="B176" s="531">
        <f t="shared" si="34"/>
        <v>470330</v>
      </c>
      <c r="C176" s="531">
        <f t="shared" si="31"/>
        <v>66732</v>
      </c>
      <c r="D176" s="531">
        <f t="shared" si="31"/>
        <v>108042</v>
      </c>
      <c r="E176" s="531">
        <f t="shared" si="31"/>
        <v>86430</v>
      </c>
      <c r="F176" s="531">
        <f t="shared" si="31"/>
        <v>101741</v>
      </c>
      <c r="G176" s="531">
        <f t="shared" si="31"/>
        <v>57090</v>
      </c>
      <c r="H176" s="531">
        <f t="shared" si="31"/>
        <v>40898</v>
      </c>
      <c r="I176" s="531">
        <f t="shared" si="31"/>
        <v>9397</v>
      </c>
      <c r="J176" s="528"/>
      <c r="K176" s="529">
        <f t="shared" si="32"/>
        <v>283263</v>
      </c>
      <c r="L176" s="531">
        <v>28962</v>
      </c>
      <c r="M176" s="531">
        <v>57564</v>
      </c>
      <c r="N176" s="531">
        <v>59817</v>
      </c>
      <c r="O176" s="531">
        <v>70053</v>
      </c>
      <c r="P176" s="531">
        <v>39949</v>
      </c>
      <c r="Q176" s="531">
        <v>19408</v>
      </c>
      <c r="R176" s="531">
        <v>7510</v>
      </c>
      <c r="S176" s="529"/>
      <c r="T176" s="529">
        <f t="shared" si="33"/>
        <v>187067</v>
      </c>
      <c r="U176" s="531">
        <v>37770</v>
      </c>
      <c r="V176" s="531">
        <v>50478</v>
      </c>
      <c r="W176" s="531">
        <v>26613</v>
      </c>
      <c r="X176" s="531">
        <v>31688</v>
      </c>
      <c r="Y176" s="531">
        <v>17141</v>
      </c>
      <c r="Z176" s="531">
        <v>21490</v>
      </c>
      <c r="AA176" s="531">
        <v>1887</v>
      </c>
      <c r="AB176" s="532"/>
      <c r="AC176" s="532"/>
    </row>
    <row r="177" spans="1:29" s="522" customFormat="1" ht="9" customHeight="1">
      <c r="A177" s="528" t="s">
        <v>63</v>
      </c>
      <c r="B177" s="531">
        <f t="shared" si="34"/>
        <v>2002438</v>
      </c>
      <c r="C177" s="531">
        <f t="shared" si="31"/>
        <v>138141</v>
      </c>
      <c r="D177" s="531">
        <f t="shared" si="31"/>
        <v>233205</v>
      </c>
      <c r="E177" s="531">
        <f t="shared" si="31"/>
        <v>450308</v>
      </c>
      <c r="F177" s="531">
        <f t="shared" si="31"/>
        <v>481741</v>
      </c>
      <c r="G177" s="531">
        <f t="shared" si="31"/>
        <v>301301</v>
      </c>
      <c r="H177" s="531">
        <f t="shared" si="31"/>
        <v>69135</v>
      </c>
      <c r="I177" s="531">
        <f t="shared" si="31"/>
        <v>328607</v>
      </c>
      <c r="J177" s="528"/>
      <c r="K177" s="529">
        <f t="shared" si="32"/>
        <v>1272357</v>
      </c>
      <c r="L177" s="531">
        <v>56314</v>
      </c>
      <c r="M177" s="531">
        <v>124999</v>
      </c>
      <c r="N177" s="531">
        <v>279468</v>
      </c>
      <c r="O177" s="531">
        <v>351840</v>
      </c>
      <c r="P177" s="531">
        <v>221660</v>
      </c>
      <c r="Q177" s="531">
        <v>24489</v>
      </c>
      <c r="R177" s="531">
        <v>213587</v>
      </c>
      <c r="S177" s="529"/>
      <c r="T177" s="529">
        <f t="shared" si="33"/>
        <v>730081</v>
      </c>
      <c r="U177" s="531">
        <v>81827</v>
      </c>
      <c r="V177" s="531">
        <v>108206</v>
      </c>
      <c r="W177" s="531">
        <v>170840</v>
      </c>
      <c r="X177" s="531">
        <v>129901</v>
      </c>
      <c r="Y177" s="531">
        <v>79641</v>
      </c>
      <c r="Z177" s="531">
        <v>44646</v>
      </c>
      <c r="AA177" s="531">
        <v>115020</v>
      </c>
      <c r="AB177" s="532"/>
      <c r="AC177" s="532"/>
    </row>
    <row r="178" spans="1:29" s="522" customFormat="1" ht="9" customHeight="1">
      <c r="A178" s="523" t="s">
        <v>64</v>
      </c>
      <c r="B178" s="526">
        <f t="shared" si="34"/>
        <v>1526505</v>
      </c>
      <c r="C178" s="526">
        <f t="shared" si="31"/>
        <v>366783</v>
      </c>
      <c r="D178" s="526">
        <f t="shared" si="31"/>
        <v>287987</v>
      </c>
      <c r="E178" s="526">
        <f t="shared" si="31"/>
        <v>171301</v>
      </c>
      <c r="F178" s="526">
        <f t="shared" si="31"/>
        <v>176657</v>
      </c>
      <c r="G178" s="526">
        <f t="shared" si="31"/>
        <v>72948</v>
      </c>
      <c r="H178" s="526">
        <f t="shared" si="31"/>
        <v>395787</v>
      </c>
      <c r="I178" s="526">
        <f t="shared" si="31"/>
        <v>55042</v>
      </c>
      <c r="J178" s="523"/>
      <c r="K178" s="524">
        <f t="shared" si="32"/>
        <v>928409</v>
      </c>
      <c r="L178" s="526">
        <v>162899</v>
      </c>
      <c r="M178" s="526">
        <v>155214</v>
      </c>
      <c r="N178" s="526">
        <v>121324</v>
      </c>
      <c r="O178" s="526">
        <v>122082</v>
      </c>
      <c r="P178" s="526">
        <v>50756</v>
      </c>
      <c r="Q178" s="526">
        <v>282186</v>
      </c>
      <c r="R178" s="526">
        <v>33948</v>
      </c>
      <c r="S178" s="524"/>
      <c r="T178" s="524">
        <f t="shared" si="33"/>
        <v>598096</v>
      </c>
      <c r="U178" s="526">
        <v>203884</v>
      </c>
      <c r="V178" s="526">
        <v>132773</v>
      </c>
      <c r="W178" s="526">
        <v>49977</v>
      </c>
      <c r="X178" s="526">
        <v>54575</v>
      </c>
      <c r="Y178" s="526">
        <v>22192</v>
      </c>
      <c r="Z178" s="526">
        <v>113601</v>
      </c>
      <c r="AA178" s="526">
        <v>21094</v>
      </c>
      <c r="AB178" s="532"/>
      <c r="AC178" s="532"/>
    </row>
    <row r="179" spans="1:29" s="522" customFormat="1" ht="9" customHeight="1">
      <c r="A179" s="528" t="s">
        <v>65</v>
      </c>
      <c r="B179" s="531">
        <f t="shared" si="34"/>
        <v>2215630</v>
      </c>
      <c r="C179" s="531">
        <f t="shared" si="31"/>
        <v>482109</v>
      </c>
      <c r="D179" s="531">
        <f t="shared" si="31"/>
        <v>600086</v>
      </c>
      <c r="E179" s="531">
        <f t="shared" si="31"/>
        <v>382959</v>
      </c>
      <c r="F179" s="531">
        <f t="shared" si="31"/>
        <v>263888</v>
      </c>
      <c r="G179" s="531">
        <f t="shared" si="31"/>
        <v>132151</v>
      </c>
      <c r="H179" s="531">
        <f t="shared" si="31"/>
        <v>283429</v>
      </c>
      <c r="I179" s="531">
        <f t="shared" si="31"/>
        <v>71008</v>
      </c>
      <c r="J179" s="528"/>
      <c r="K179" s="529">
        <f t="shared" si="32"/>
        <v>1382630</v>
      </c>
      <c r="L179" s="531">
        <v>267913</v>
      </c>
      <c r="M179" s="531">
        <v>378857</v>
      </c>
      <c r="N179" s="531">
        <v>271764</v>
      </c>
      <c r="O179" s="531">
        <v>183892</v>
      </c>
      <c r="P179" s="531">
        <v>92181</v>
      </c>
      <c r="Q179" s="531">
        <v>140137</v>
      </c>
      <c r="R179" s="531">
        <v>47886</v>
      </c>
      <c r="S179" s="529"/>
      <c r="T179" s="529">
        <f t="shared" si="33"/>
        <v>833000</v>
      </c>
      <c r="U179" s="531">
        <v>214196</v>
      </c>
      <c r="V179" s="531">
        <v>221229</v>
      </c>
      <c r="W179" s="531">
        <v>111195</v>
      </c>
      <c r="X179" s="531">
        <v>79996</v>
      </c>
      <c r="Y179" s="531">
        <v>39970</v>
      </c>
      <c r="Z179" s="531">
        <v>143292</v>
      </c>
      <c r="AA179" s="531">
        <v>23122</v>
      </c>
      <c r="AB179" s="532"/>
      <c r="AC179" s="532"/>
    </row>
    <row r="180" spans="1:29" s="522" customFormat="1" ht="9" customHeight="1">
      <c r="A180" s="528" t="s">
        <v>66</v>
      </c>
      <c r="B180" s="531">
        <f t="shared" si="34"/>
        <v>663383</v>
      </c>
      <c r="C180" s="531">
        <f t="shared" si="31"/>
        <v>59158</v>
      </c>
      <c r="D180" s="531">
        <f t="shared" si="31"/>
        <v>122241</v>
      </c>
      <c r="E180" s="531">
        <f t="shared" si="31"/>
        <v>173702</v>
      </c>
      <c r="F180" s="531">
        <f t="shared" si="31"/>
        <v>125530</v>
      </c>
      <c r="G180" s="531">
        <f t="shared" si="31"/>
        <v>67541</v>
      </c>
      <c r="H180" s="531">
        <f t="shared" si="31"/>
        <v>56078</v>
      </c>
      <c r="I180" s="531">
        <f t="shared" si="31"/>
        <v>59133</v>
      </c>
      <c r="J180" s="528"/>
      <c r="K180" s="529">
        <f t="shared" si="32"/>
        <v>401723</v>
      </c>
      <c r="L180" s="531">
        <v>22305</v>
      </c>
      <c r="M180" s="531">
        <v>57674</v>
      </c>
      <c r="N180" s="531">
        <v>111834</v>
      </c>
      <c r="O180" s="531">
        <v>89130</v>
      </c>
      <c r="P180" s="531">
        <v>48583</v>
      </c>
      <c r="Q180" s="531">
        <v>33795</v>
      </c>
      <c r="R180" s="531">
        <v>38402</v>
      </c>
      <c r="S180" s="529"/>
      <c r="T180" s="529">
        <f t="shared" si="33"/>
        <v>261660</v>
      </c>
      <c r="U180" s="531">
        <v>36853</v>
      </c>
      <c r="V180" s="531">
        <v>64567</v>
      </c>
      <c r="W180" s="531">
        <v>61868</v>
      </c>
      <c r="X180" s="531">
        <v>36400</v>
      </c>
      <c r="Y180" s="531">
        <v>18958</v>
      </c>
      <c r="Z180" s="531">
        <v>22283</v>
      </c>
      <c r="AA180" s="531">
        <v>20731</v>
      </c>
      <c r="AB180" s="532"/>
      <c r="AC180" s="532"/>
    </row>
    <row r="181" spans="1:29" s="522" customFormat="1" ht="9" customHeight="1">
      <c r="A181" s="528" t="s">
        <v>67</v>
      </c>
      <c r="B181" s="531">
        <f t="shared" si="34"/>
        <v>615168</v>
      </c>
      <c r="C181" s="531">
        <f t="shared" si="31"/>
        <v>58040</v>
      </c>
      <c r="D181" s="531">
        <f t="shared" si="31"/>
        <v>109434</v>
      </c>
      <c r="E181" s="531">
        <f t="shared" si="31"/>
        <v>120730</v>
      </c>
      <c r="F181" s="531">
        <f t="shared" si="31"/>
        <v>146446</v>
      </c>
      <c r="G181" s="531">
        <f t="shared" si="31"/>
        <v>106899</v>
      </c>
      <c r="H181" s="531">
        <f t="shared" si="31"/>
        <v>40663</v>
      </c>
      <c r="I181" s="531">
        <f t="shared" si="31"/>
        <v>32956</v>
      </c>
      <c r="J181" s="528"/>
      <c r="K181" s="529">
        <f t="shared" si="32"/>
        <v>377661</v>
      </c>
      <c r="L181" s="531">
        <v>23312</v>
      </c>
      <c r="M181" s="531">
        <v>53024</v>
      </c>
      <c r="N181" s="531">
        <v>75518</v>
      </c>
      <c r="O181" s="531">
        <v>105488</v>
      </c>
      <c r="P181" s="531">
        <v>78497</v>
      </c>
      <c r="Q181" s="531">
        <v>21801</v>
      </c>
      <c r="R181" s="531">
        <v>20021</v>
      </c>
      <c r="S181" s="529"/>
      <c r="T181" s="529">
        <f t="shared" si="33"/>
        <v>237507</v>
      </c>
      <c r="U181" s="531">
        <v>34728</v>
      </c>
      <c r="V181" s="531">
        <v>56410</v>
      </c>
      <c r="W181" s="531">
        <v>45212</v>
      </c>
      <c r="X181" s="531">
        <v>40958</v>
      </c>
      <c r="Y181" s="531">
        <v>28402</v>
      </c>
      <c r="Z181" s="531">
        <v>18862</v>
      </c>
      <c r="AA181" s="531">
        <v>12935</v>
      </c>
      <c r="AB181" s="532"/>
      <c r="AC181" s="532"/>
    </row>
    <row r="182" spans="1:29" s="522" customFormat="1" ht="9" customHeight="1">
      <c r="A182" s="523" t="s">
        <v>68</v>
      </c>
      <c r="B182" s="526">
        <f t="shared" si="34"/>
        <v>1004659</v>
      </c>
      <c r="C182" s="526">
        <f t="shared" si="31"/>
        <v>195964</v>
      </c>
      <c r="D182" s="526">
        <f t="shared" si="31"/>
        <v>224093</v>
      </c>
      <c r="E182" s="526">
        <f t="shared" si="31"/>
        <v>155715</v>
      </c>
      <c r="F182" s="526">
        <f t="shared" si="31"/>
        <v>137549</v>
      </c>
      <c r="G182" s="526">
        <f t="shared" si="31"/>
        <v>101680</v>
      </c>
      <c r="H182" s="526">
        <f t="shared" si="31"/>
        <v>102947</v>
      </c>
      <c r="I182" s="526">
        <f t="shared" si="31"/>
        <v>86711</v>
      </c>
      <c r="J182" s="523"/>
      <c r="K182" s="524">
        <f t="shared" si="32"/>
        <v>638485</v>
      </c>
      <c r="L182" s="526">
        <v>112884</v>
      </c>
      <c r="M182" s="526">
        <v>135872</v>
      </c>
      <c r="N182" s="526">
        <v>107829</v>
      </c>
      <c r="O182" s="526">
        <v>93617</v>
      </c>
      <c r="P182" s="526">
        <v>71933</v>
      </c>
      <c r="Q182" s="526">
        <v>58544</v>
      </c>
      <c r="R182" s="526">
        <v>57806</v>
      </c>
      <c r="S182" s="524"/>
      <c r="T182" s="524">
        <f t="shared" si="33"/>
        <v>366174</v>
      </c>
      <c r="U182" s="526">
        <v>83080</v>
      </c>
      <c r="V182" s="526">
        <v>88221</v>
      </c>
      <c r="W182" s="526">
        <v>47886</v>
      </c>
      <c r="X182" s="526">
        <v>43932</v>
      </c>
      <c r="Y182" s="526">
        <v>29747</v>
      </c>
      <c r="Z182" s="526">
        <v>44403</v>
      </c>
      <c r="AA182" s="526">
        <v>28905</v>
      </c>
      <c r="AB182" s="532"/>
      <c r="AC182" s="532"/>
    </row>
    <row r="183" spans="1:29" s="522" customFormat="1" ht="9" customHeight="1">
      <c r="A183" s="528" t="s">
        <v>69</v>
      </c>
      <c r="B183" s="531">
        <f t="shared" si="34"/>
        <v>1152899</v>
      </c>
      <c r="C183" s="531">
        <f t="shared" si="31"/>
        <v>95012</v>
      </c>
      <c r="D183" s="531">
        <f t="shared" si="31"/>
        <v>288319</v>
      </c>
      <c r="E183" s="531">
        <f t="shared" si="31"/>
        <v>254624</v>
      </c>
      <c r="F183" s="531">
        <f t="shared" si="31"/>
        <v>249040</v>
      </c>
      <c r="G183" s="531">
        <f t="shared" si="31"/>
        <v>181302</v>
      </c>
      <c r="H183" s="531">
        <f t="shared" si="31"/>
        <v>70171</v>
      </c>
      <c r="I183" s="532">
        <f t="shared" si="31"/>
        <v>14431</v>
      </c>
      <c r="J183" s="528"/>
      <c r="K183" s="529">
        <f t="shared" si="32"/>
        <v>739015</v>
      </c>
      <c r="L183" s="531">
        <v>41528</v>
      </c>
      <c r="M183" s="531">
        <v>169193</v>
      </c>
      <c r="N183" s="531">
        <v>172918</v>
      </c>
      <c r="O183" s="531">
        <v>173142</v>
      </c>
      <c r="P183" s="531">
        <v>137158</v>
      </c>
      <c r="Q183" s="531">
        <v>34264</v>
      </c>
      <c r="R183" s="532">
        <v>10812</v>
      </c>
      <c r="S183" s="529"/>
      <c r="T183" s="529">
        <f t="shared" si="33"/>
        <v>413884</v>
      </c>
      <c r="U183" s="531">
        <v>53484</v>
      </c>
      <c r="V183" s="531">
        <v>119126</v>
      </c>
      <c r="W183" s="531">
        <v>81706</v>
      </c>
      <c r="X183" s="531">
        <v>75898</v>
      </c>
      <c r="Y183" s="531">
        <v>44144</v>
      </c>
      <c r="Z183" s="531">
        <v>35907</v>
      </c>
      <c r="AA183" s="532">
        <v>3619</v>
      </c>
      <c r="AB183" s="532"/>
      <c r="AC183" s="532"/>
    </row>
    <row r="184" spans="1:29" s="522" customFormat="1" ht="9" customHeight="1">
      <c r="A184" s="528" t="s">
        <v>70</v>
      </c>
      <c r="B184" s="531">
        <f t="shared" si="34"/>
        <v>1064678</v>
      </c>
      <c r="C184" s="531">
        <f t="shared" si="31"/>
        <v>72173</v>
      </c>
      <c r="D184" s="531">
        <f t="shared" si="31"/>
        <v>224523</v>
      </c>
      <c r="E184" s="531">
        <f t="shared" si="31"/>
        <v>256489</v>
      </c>
      <c r="F184" s="531">
        <f t="shared" si="31"/>
        <v>236834</v>
      </c>
      <c r="G184" s="531">
        <f t="shared" si="31"/>
        <v>185743</v>
      </c>
      <c r="H184" s="531">
        <f t="shared" si="31"/>
        <v>40274</v>
      </c>
      <c r="I184" s="531">
        <f t="shared" si="31"/>
        <v>48642</v>
      </c>
      <c r="J184" s="528"/>
      <c r="K184" s="529">
        <f t="shared" si="32"/>
        <v>669008</v>
      </c>
      <c r="L184" s="531">
        <v>33951</v>
      </c>
      <c r="M184" s="531">
        <v>121962</v>
      </c>
      <c r="N184" s="531">
        <v>166427</v>
      </c>
      <c r="O184" s="531">
        <v>159493</v>
      </c>
      <c r="P184" s="531">
        <v>136539</v>
      </c>
      <c r="Q184" s="531">
        <v>14812</v>
      </c>
      <c r="R184" s="531">
        <v>35824</v>
      </c>
      <c r="S184" s="529"/>
      <c r="T184" s="529">
        <f t="shared" si="33"/>
        <v>395670</v>
      </c>
      <c r="U184" s="531">
        <v>38222</v>
      </c>
      <c r="V184" s="531">
        <v>102561</v>
      </c>
      <c r="W184" s="531">
        <v>90062</v>
      </c>
      <c r="X184" s="531">
        <v>77341</v>
      </c>
      <c r="Y184" s="531">
        <v>49204</v>
      </c>
      <c r="Z184" s="531">
        <v>25462</v>
      </c>
      <c r="AA184" s="531">
        <v>12818</v>
      </c>
      <c r="AB184" s="532"/>
      <c r="AC184" s="532"/>
    </row>
    <row r="185" spans="1:29" s="522" customFormat="1" ht="9" customHeight="1">
      <c r="A185" s="528" t="s">
        <v>71</v>
      </c>
      <c r="B185" s="531">
        <f t="shared" si="34"/>
        <v>835881</v>
      </c>
      <c r="C185" s="531">
        <f t="shared" si="31"/>
        <v>123677</v>
      </c>
      <c r="D185" s="531">
        <f t="shared" si="31"/>
        <v>217198</v>
      </c>
      <c r="E185" s="531">
        <f t="shared" si="31"/>
        <v>141191</v>
      </c>
      <c r="F185" s="531">
        <f t="shared" si="31"/>
        <v>131300</v>
      </c>
      <c r="G185" s="531">
        <f t="shared" si="31"/>
        <v>118926</v>
      </c>
      <c r="H185" s="531">
        <f t="shared" si="31"/>
        <v>53758</v>
      </c>
      <c r="I185" s="531">
        <f t="shared" si="31"/>
        <v>49831</v>
      </c>
      <c r="J185" s="528"/>
      <c r="K185" s="529">
        <f t="shared" si="32"/>
        <v>556598</v>
      </c>
      <c r="L185" s="531">
        <v>67694</v>
      </c>
      <c r="M185" s="531">
        <v>141328</v>
      </c>
      <c r="N185" s="531">
        <v>103603</v>
      </c>
      <c r="O185" s="531">
        <v>98383</v>
      </c>
      <c r="P185" s="531">
        <v>82476</v>
      </c>
      <c r="Q185" s="531">
        <v>28937</v>
      </c>
      <c r="R185" s="531">
        <v>34177</v>
      </c>
      <c r="S185" s="529"/>
      <c r="T185" s="529">
        <f t="shared" si="33"/>
        <v>279283</v>
      </c>
      <c r="U185" s="531">
        <v>55983</v>
      </c>
      <c r="V185" s="531">
        <v>75870</v>
      </c>
      <c r="W185" s="531">
        <v>37588</v>
      </c>
      <c r="X185" s="531">
        <v>32917</v>
      </c>
      <c r="Y185" s="531">
        <v>36450</v>
      </c>
      <c r="Z185" s="531">
        <v>24821</v>
      </c>
      <c r="AA185" s="531">
        <v>15654</v>
      </c>
      <c r="AB185" s="532"/>
      <c r="AC185" s="532"/>
    </row>
    <row r="186" spans="1:29" s="522" customFormat="1" ht="9" customHeight="1">
      <c r="A186" s="523" t="s">
        <v>72</v>
      </c>
      <c r="B186" s="526">
        <f t="shared" si="34"/>
        <v>1348583</v>
      </c>
      <c r="C186" s="526">
        <f t="shared" si="31"/>
        <v>163751</v>
      </c>
      <c r="D186" s="526">
        <f t="shared" si="31"/>
        <v>274909</v>
      </c>
      <c r="E186" s="526">
        <f t="shared" si="31"/>
        <v>315751</v>
      </c>
      <c r="F186" s="526">
        <f t="shared" si="31"/>
        <v>253691</v>
      </c>
      <c r="G186" s="526">
        <f t="shared" si="31"/>
        <v>197028</v>
      </c>
      <c r="H186" s="526">
        <f t="shared" si="31"/>
        <v>67109</v>
      </c>
      <c r="I186" s="526">
        <f t="shared" si="31"/>
        <v>76344</v>
      </c>
      <c r="J186" s="523"/>
      <c r="K186" s="524">
        <f t="shared" si="32"/>
        <v>828669</v>
      </c>
      <c r="L186" s="526">
        <v>70350</v>
      </c>
      <c r="M186" s="526">
        <v>151589</v>
      </c>
      <c r="N186" s="526">
        <v>207909</v>
      </c>
      <c r="O186" s="526">
        <v>175787</v>
      </c>
      <c r="P186" s="526">
        <v>139825</v>
      </c>
      <c r="Q186" s="526">
        <v>32901</v>
      </c>
      <c r="R186" s="526">
        <v>50308</v>
      </c>
      <c r="S186" s="524"/>
      <c r="T186" s="524">
        <f t="shared" si="33"/>
        <v>519914</v>
      </c>
      <c r="U186" s="526">
        <v>93401</v>
      </c>
      <c r="V186" s="526">
        <v>123320</v>
      </c>
      <c r="W186" s="526">
        <v>107842</v>
      </c>
      <c r="X186" s="526">
        <v>77904</v>
      </c>
      <c r="Y186" s="526">
        <v>57203</v>
      </c>
      <c r="Z186" s="526">
        <v>34208</v>
      </c>
      <c r="AA186" s="526">
        <v>26036</v>
      </c>
      <c r="AB186" s="532"/>
      <c r="AC186" s="532"/>
    </row>
    <row r="187" spans="1:29" s="522" customFormat="1" ht="9" customHeight="1">
      <c r="A187" s="528" t="s">
        <v>73</v>
      </c>
      <c r="B187" s="531">
        <f t="shared" si="34"/>
        <v>466318</v>
      </c>
      <c r="C187" s="531">
        <f t="shared" si="31"/>
        <v>98129</v>
      </c>
      <c r="D187" s="531">
        <f t="shared" si="31"/>
        <v>126746</v>
      </c>
      <c r="E187" s="531">
        <f t="shared" si="31"/>
        <v>79020</v>
      </c>
      <c r="F187" s="531">
        <f t="shared" si="31"/>
        <v>48334</v>
      </c>
      <c r="G187" s="531">
        <f t="shared" si="31"/>
        <v>25685</v>
      </c>
      <c r="H187" s="531">
        <f t="shared" si="31"/>
        <v>58668</v>
      </c>
      <c r="I187" s="531">
        <f t="shared" si="31"/>
        <v>29736</v>
      </c>
      <c r="J187" s="528"/>
      <c r="K187" s="529">
        <f t="shared" si="32"/>
        <v>283451</v>
      </c>
      <c r="L187" s="531">
        <v>50211</v>
      </c>
      <c r="M187" s="531">
        <v>75694</v>
      </c>
      <c r="N187" s="531">
        <v>59296</v>
      </c>
      <c r="O187" s="531">
        <v>32600</v>
      </c>
      <c r="P187" s="531">
        <v>18178</v>
      </c>
      <c r="Q187" s="531">
        <v>28885</v>
      </c>
      <c r="R187" s="531">
        <v>18587</v>
      </c>
      <c r="S187" s="529"/>
      <c r="T187" s="529">
        <f t="shared" si="33"/>
        <v>182867</v>
      </c>
      <c r="U187" s="531">
        <v>47918</v>
      </c>
      <c r="V187" s="531">
        <v>51052</v>
      </c>
      <c r="W187" s="531">
        <v>19724</v>
      </c>
      <c r="X187" s="531">
        <v>15734</v>
      </c>
      <c r="Y187" s="531">
        <v>7507</v>
      </c>
      <c r="Z187" s="531">
        <v>29783</v>
      </c>
      <c r="AA187" s="531">
        <v>11149</v>
      </c>
      <c r="AB187" s="532"/>
      <c r="AC187" s="532"/>
    </row>
    <row r="188" spans="1:29" s="522" customFormat="1" ht="9" customHeight="1">
      <c r="A188" s="528" t="s">
        <v>74</v>
      </c>
      <c r="B188" s="531">
        <f t="shared" si="34"/>
        <v>2950819</v>
      </c>
      <c r="C188" s="531">
        <f t="shared" si="31"/>
        <v>476396</v>
      </c>
      <c r="D188" s="531">
        <f t="shared" si="31"/>
        <v>806504</v>
      </c>
      <c r="E188" s="531">
        <f t="shared" si="31"/>
        <v>448427</v>
      </c>
      <c r="F188" s="531">
        <f t="shared" si="31"/>
        <v>345818</v>
      </c>
      <c r="G188" s="531">
        <f t="shared" si="31"/>
        <v>280502</v>
      </c>
      <c r="H188" s="531">
        <f t="shared" si="31"/>
        <v>265814</v>
      </c>
      <c r="I188" s="531">
        <f t="shared" si="31"/>
        <v>327358</v>
      </c>
      <c r="J188" s="528"/>
      <c r="K188" s="529">
        <f t="shared" si="32"/>
        <v>1947476</v>
      </c>
      <c r="L188" s="531">
        <v>234147</v>
      </c>
      <c r="M188" s="531">
        <v>516384</v>
      </c>
      <c r="N188" s="531">
        <v>338784</v>
      </c>
      <c r="O188" s="531">
        <v>242262</v>
      </c>
      <c r="P188" s="531">
        <v>198887</v>
      </c>
      <c r="Q188" s="531">
        <v>184865</v>
      </c>
      <c r="R188" s="531">
        <v>232147</v>
      </c>
      <c r="S188" s="529"/>
      <c r="T188" s="529">
        <f t="shared" si="33"/>
        <v>1003343</v>
      </c>
      <c r="U188" s="531">
        <v>242249</v>
      </c>
      <c r="V188" s="531">
        <v>290120</v>
      </c>
      <c r="W188" s="531">
        <v>109643</v>
      </c>
      <c r="X188" s="531">
        <v>103556</v>
      </c>
      <c r="Y188" s="531">
        <v>81615</v>
      </c>
      <c r="Z188" s="531">
        <v>80949</v>
      </c>
      <c r="AA188" s="531">
        <v>95211</v>
      </c>
      <c r="AB188" s="532"/>
      <c r="AC188" s="532"/>
    </row>
    <row r="189" spans="1:29" s="522" customFormat="1" ht="9" customHeight="1">
      <c r="A189" s="528" t="s">
        <v>75</v>
      </c>
      <c r="B189" s="531">
        <f t="shared" si="34"/>
        <v>884718</v>
      </c>
      <c r="C189" s="531">
        <f t="shared" si="31"/>
        <v>177544</v>
      </c>
      <c r="D189" s="531">
        <f t="shared" si="31"/>
        <v>252860</v>
      </c>
      <c r="E189" s="531">
        <f t="shared" si="31"/>
        <v>161608</v>
      </c>
      <c r="F189" s="531">
        <f t="shared" si="31"/>
        <v>112357</v>
      </c>
      <c r="G189" s="531">
        <f t="shared" si="31"/>
        <v>74022</v>
      </c>
      <c r="H189" s="531">
        <f t="shared" si="31"/>
        <v>82756</v>
      </c>
      <c r="I189" s="532">
        <f t="shared" si="31"/>
        <v>23571</v>
      </c>
      <c r="J189" s="528"/>
      <c r="K189" s="529">
        <f t="shared" si="32"/>
        <v>547053</v>
      </c>
      <c r="L189" s="531">
        <v>71417</v>
      </c>
      <c r="M189" s="531">
        <v>159116</v>
      </c>
      <c r="N189" s="531">
        <v>116976</v>
      </c>
      <c r="O189" s="531">
        <v>81763</v>
      </c>
      <c r="P189" s="531">
        <v>52085</v>
      </c>
      <c r="Q189" s="531">
        <v>49533</v>
      </c>
      <c r="R189" s="532">
        <v>16163</v>
      </c>
      <c r="S189" s="529"/>
      <c r="T189" s="529">
        <f t="shared" si="33"/>
        <v>337665</v>
      </c>
      <c r="U189" s="531">
        <v>106127</v>
      </c>
      <c r="V189" s="531">
        <v>93744</v>
      </c>
      <c r="W189" s="531">
        <v>44632</v>
      </c>
      <c r="X189" s="531">
        <v>30594</v>
      </c>
      <c r="Y189" s="531">
        <v>21937</v>
      </c>
      <c r="Z189" s="531">
        <v>33223</v>
      </c>
      <c r="AA189" s="532">
        <v>7408</v>
      </c>
      <c r="AB189" s="532"/>
      <c r="AC189" s="532"/>
    </row>
    <row r="190" spans="1:29" s="522" customFormat="1" ht="9" customHeight="1">
      <c r="A190" s="523" t="s">
        <v>76</v>
      </c>
      <c r="B190" s="526">
        <f t="shared" si="34"/>
        <v>550032</v>
      </c>
      <c r="C190" s="526">
        <f t="shared" si="31"/>
        <v>84747</v>
      </c>
      <c r="D190" s="526">
        <f t="shared" si="31"/>
        <v>115657</v>
      </c>
      <c r="E190" s="526">
        <f t="shared" si="31"/>
        <v>92318</v>
      </c>
      <c r="F190" s="526">
        <f t="shared" si="31"/>
        <v>63572</v>
      </c>
      <c r="G190" s="526">
        <f t="shared" si="31"/>
        <v>32620</v>
      </c>
      <c r="H190" s="526">
        <f t="shared" si="31"/>
        <v>68506</v>
      </c>
      <c r="I190" s="526">
        <f t="shared" si="31"/>
        <v>92612</v>
      </c>
      <c r="J190" s="523"/>
      <c r="K190" s="524">
        <f t="shared" si="32"/>
        <v>349745</v>
      </c>
      <c r="L190" s="526">
        <v>46203</v>
      </c>
      <c r="M190" s="526">
        <v>65694</v>
      </c>
      <c r="N190" s="526">
        <v>70177</v>
      </c>
      <c r="O190" s="526">
        <v>47230</v>
      </c>
      <c r="P190" s="526">
        <v>20448</v>
      </c>
      <c r="Q190" s="526">
        <v>34990</v>
      </c>
      <c r="R190" s="526">
        <v>65003</v>
      </c>
      <c r="S190" s="524"/>
      <c r="T190" s="524">
        <f t="shared" si="33"/>
        <v>200287</v>
      </c>
      <c r="U190" s="526">
        <v>38544</v>
      </c>
      <c r="V190" s="526">
        <v>49963</v>
      </c>
      <c r="W190" s="526">
        <v>22141</v>
      </c>
      <c r="X190" s="526">
        <v>16342</v>
      </c>
      <c r="Y190" s="526">
        <v>12172</v>
      </c>
      <c r="Z190" s="526">
        <v>33516</v>
      </c>
      <c r="AA190" s="526">
        <v>27609</v>
      </c>
      <c r="AB190" s="532"/>
      <c r="AC190" s="532"/>
    </row>
    <row r="191" spans="1:29" s="522" customFormat="1" ht="6.95" customHeight="1">
      <c r="A191" s="528"/>
      <c r="B191" s="528"/>
      <c r="C191" s="529"/>
      <c r="D191" s="529"/>
      <c r="E191" s="529"/>
      <c r="F191" s="529"/>
      <c r="G191" s="529"/>
      <c r="H191" s="529"/>
      <c r="I191" s="529"/>
      <c r="J191" s="528"/>
      <c r="K191" s="528"/>
      <c r="L191" s="529"/>
      <c r="M191" s="529"/>
      <c r="N191" s="529"/>
      <c r="O191" s="529"/>
      <c r="P191" s="529"/>
      <c r="Q191" s="529"/>
      <c r="R191" s="529"/>
      <c r="S191" s="528"/>
      <c r="T191" s="528"/>
      <c r="U191" s="529"/>
      <c r="V191" s="529"/>
      <c r="W191" s="529"/>
      <c r="X191" s="529"/>
      <c r="Y191" s="529"/>
      <c r="Z191" s="529"/>
      <c r="AA191" s="529"/>
      <c r="AB191" s="529"/>
      <c r="AC191" s="529"/>
    </row>
    <row r="192" spans="1:29" ht="9" customHeight="1">
      <c r="A192" s="513">
        <v>2010</v>
      </c>
      <c r="B192" s="512"/>
      <c r="C192" s="512"/>
      <c r="D192" s="512"/>
      <c r="E192" s="512"/>
      <c r="F192" s="512"/>
      <c r="G192" s="512"/>
      <c r="H192" s="512"/>
      <c r="I192" s="512"/>
      <c r="J192" s="515"/>
      <c r="K192" s="512"/>
      <c r="L192" s="512"/>
      <c r="M192" s="512"/>
      <c r="N192" s="512"/>
      <c r="O192" s="512"/>
      <c r="P192" s="512"/>
      <c r="Q192" s="512"/>
      <c r="R192" s="512"/>
      <c r="S192" s="515"/>
      <c r="T192" s="512"/>
      <c r="U192" s="512"/>
      <c r="V192" s="512"/>
      <c r="W192" s="512"/>
      <c r="X192" s="512"/>
      <c r="Y192" s="512"/>
      <c r="Z192" s="512"/>
      <c r="AA192" s="512"/>
      <c r="AB192" s="569"/>
      <c r="AC192" s="569"/>
    </row>
    <row r="193" spans="1:29" s="517" customFormat="1" ht="9" customHeight="1">
      <c r="A193" s="515" t="s">
        <v>44</v>
      </c>
      <c r="B193" s="514">
        <f t="shared" ref="B193:I193" si="35">SUM(B195:B226)</f>
        <v>46597624</v>
      </c>
      <c r="C193" s="514">
        <f t="shared" si="35"/>
        <v>6329217</v>
      </c>
      <c r="D193" s="514">
        <f t="shared" si="35"/>
        <v>10875312</v>
      </c>
      <c r="E193" s="514">
        <f t="shared" si="35"/>
        <v>9730081</v>
      </c>
      <c r="F193" s="514">
        <f t="shared" si="35"/>
        <v>7826153</v>
      </c>
      <c r="G193" s="514">
        <f t="shared" si="35"/>
        <v>4046601</v>
      </c>
      <c r="H193" s="514">
        <f t="shared" si="35"/>
        <v>3908484</v>
      </c>
      <c r="I193" s="514">
        <f t="shared" si="35"/>
        <v>3881776</v>
      </c>
      <c r="J193" s="515"/>
      <c r="K193" s="514">
        <f t="shared" ref="K193:R193" si="36">SUM(K195:K226)</f>
        <v>29057210</v>
      </c>
      <c r="L193" s="514">
        <f t="shared" si="36"/>
        <v>3045345</v>
      </c>
      <c r="M193" s="514">
        <f t="shared" si="36"/>
        <v>6117708</v>
      </c>
      <c r="N193" s="514">
        <f t="shared" si="36"/>
        <v>6689827</v>
      </c>
      <c r="O193" s="514">
        <f t="shared" si="36"/>
        <v>5492148</v>
      </c>
      <c r="P193" s="514">
        <f t="shared" si="36"/>
        <v>2916375</v>
      </c>
      <c r="Q193" s="514">
        <f t="shared" si="36"/>
        <v>2221328</v>
      </c>
      <c r="R193" s="514">
        <f t="shared" si="36"/>
        <v>2574479</v>
      </c>
      <c r="S193" s="515"/>
      <c r="T193" s="514">
        <f t="shared" ref="T193:AA193" si="37">SUM(T195:T226)</f>
        <v>17540414</v>
      </c>
      <c r="U193" s="514">
        <f t="shared" si="37"/>
        <v>3283872</v>
      </c>
      <c r="V193" s="514">
        <f t="shared" si="37"/>
        <v>4757604</v>
      </c>
      <c r="W193" s="514">
        <f t="shared" si="37"/>
        <v>3040254</v>
      </c>
      <c r="X193" s="514">
        <f t="shared" si="37"/>
        <v>2334005</v>
      </c>
      <c r="Y193" s="514">
        <f t="shared" si="37"/>
        <v>1130226</v>
      </c>
      <c r="Z193" s="514">
        <f t="shared" si="37"/>
        <v>1687156</v>
      </c>
      <c r="AA193" s="514">
        <f t="shared" si="37"/>
        <v>1307297</v>
      </c>
      <c r="AB193" s="541"/>
      <c r="AC193" s="541"/>
    </row>
    <row r="194" spans="1:29" s="517" customFormat="1" ht="3" customHeight="1">
      <c r="A194" s="515"/>
      <c r="B194" s="514"/>
      <c r="C194" s="514"/>
      <c r="D194" s="514"/>
      <c r="E194" s="514"/>
      <c r="F194" s="514"/>
      <c r="G194" s="514"/>
      <c r="H194" s="514"/>
      <c r="I194" s="514"/>
      <c r="J194" s="515"/>
      <c r="K194" s="514"/>
      <c r="L194" s="514"/>
      <c r="M194" s="514"/>
      <c r="N194" s="514"/>
      <c r="O194" s="514"/>
      <c r="P194" s="514"/>
      <c r="Q194" s="514"/>
      <c r="R194" s="514"/>
      <c r="S194" s="515"/>
      <c r="T194" s="514"/>
      <c r="U194" s="514"/>
      <c r="V194" s="514"/>
      <c r="W194" s="514"/>
      <c r="X194" s="514"/>
      <c r="Y194" s="514"/>
      <c r="Z194" s="514"/>
      <c r="AA194" s="514"/>
      <c r="AB194" s="541"/>
      <c r="AC194" s="541"/>
    </row>
    <row r="195" spans="1:29" s="522" customFormat="1" ht="9" customHeight="1">
      <c r="A195" s="518" t="s">
        <v>45</v>
      </c>
      <c r="B195" s="519">
        <f t="shared" ref="B195:I226" si="38">SUM(K195,T195)</f>
        <v>469995</v>
      </c>
      <c r="C195" s="520">
        <f t="shared" si="38"/>
        <v>34820</v>
      </c>
      <c r="D195" s="520">
        <f t="shared" si="38"/>
        <v>108930</v>
      </c>
      <c r="E195" s="520">
        <f t="shared" si="38"/>
        <v>101912</v>
      </c>
      <c r="F195" s="520">
        <f t="shared" si="38"/>
        <v>77989</v>
      </c>
      <c r="G195" s="520">
        <f t="shared" si="38"/>
        <v>34284</v>
      </c>
      <c r="H195" s="520">
        <f t="shared" si="38"/>
        <v>20807</v>
      </c>
      <c r="I195" s="520">
        <f t="shared" si="38"/>
        <v>91253</v>
      </c>
      <c r="J195" s="519"/>
      <c r="K195" s="519">
        <f>SUM(L195:R195)</f>
        <v>286559</v>
      </c>
      <c r="L195" s="520">
        <v>14398</v>
      </c>
      <c r="M195" s="520">
        <v>53753</v>
      </c>
      <c r="N195" s="520">
        <v>71194</v>
      </c>
      <c r="O195" s="520">
        <v>53862</v>
      </c>
      <c r="P195" s="520">
        <v>24501</v>
      </c>
      <c r="Q195" s="520">
        <v>7522</v>
      </c>
      <c r="R195" s="520">
        <v>61329</v>
      </c>
      <c r="S195" s="519"/>
      <c r="T195" s="519">
        <f>SUM(U195:AA195)</f>
        <v>183436</v>
      </c>
      <c r="U195" s="520">
        <v>20422</v>
      </c>
      <c r="V195" s="520">
        <v>55177</v>
      </c>
      <c r="W195" s="520">
        <v>30718</v>
      </c>
      <c r="X195" s="520">
        <v>24127</v>
      </c>
      <c r="Y195" s="520">
        <v>9783</v>
      </c>
      <c r="Z195" s="520">
        <v>13285</v>
      </c>
      <c r="AA195" s="520">
        <v>29924</v>
      </c>
      <c r="AB195" s="570"/>
      <c r="AC195" s="570"/>
    </row>
    <row r="196" spans="1:29" s="522" customFormat="1" ht="9" customHeight="1">
      <c r="A196" s="518" t="s">
        <v>46</v>
      </c>
      <c r="B196" s="519">
        <f t="shared" si="38"/>
        <v>1326695</v>
      </c>
      <c r="C196" s="520">
        <f t="shared" si="38"/>
        <v>85692</v>
      </c>
      <c r="D196" s="520">
        <f t="shared" si="38"/>
        <v>262148</v>
      </c>
      <c r="E196" s="520">
        <f t="shared" si="38"/>
        <v>391748</v>
      </c>
      <c r="F196" s="520">
        <f t="shared" si="38"/>
        <v>296908</v>
      </c>
      <c r="G196" s="520">
        <f t="shared" si="38"/>
        <v>160931</v>
      </c>
      <c r="H196" s="520">
        <f t="shared" si="38"/>
        <v>34294</v>
      </c>
      <c r="I196" s="520">
        <f t="shared" si="38"/>
        <v>94974</v>
      </c>
      <c r="J196" s="518"/>
      <c r="K196" s="519">
        <f t="shared" ref="K196:K226" si="39">SUM(L196:R196)</f>
        <v>815491</v>
      </c>
      <c r="L196" s="520">
        <v>36244</v>
      </c>
      <c r="M196" s="520">
        <v>137758</v>
      </c>
      <c r="N196" s="520">
        <v>235602</v>
      </c>
      <c r="O196" s="520">
        <v>209669</v>
      </c>
      <c r="P196" s="520">
        <v>116898</v>
      </c>
      <c r="Q196" s="520">
        <v>12787</v>
      </c>
      <c r="R196" s="520">
        <v>66533</v>
      </c>
      <c r="S196" s="519"/>
      <c r="T196" s="519">
        <f t="shared" ref="T196:T226" si="40">SUM(U196:AA196)</f>
        <v>511204</v>
      </c>
      <c r="U196" s="520">
        <v>49448</v>
      </c>
      <c r="V196" s="520">
        <v>124390</v>
      </c>
      <c r="W196" s="520">
        <v>156146</v>
      </c>
      <c r="X196" s="520">
        <v>87239</v>
      </c>
      <c r="Y196" s="520">
        <v>44033</v>
      </c>
      <c r="Z196" s="520">
        <v>21507</v>
      </c>
      <c r="AA196" s="520">
        <v>28441</v>
      </c>
      <c r="AB196" s="532"/>
      <c r="AC196" s="532"/>
    </row>
    <row r="197" spans="1:29" s="522" customFormat="1" ht="9" customHeight="1">
      <c r="A197" s="518" t="s">
        <v>47</v>
      </c>
      <c r="B197" s="519">
        <f t="shared" si="38"/>
        <v>290910</v>
      </c>
      <c r="C197" s="520">
        <f t="shared" si="38"/>
        <v>22590</v>
      </c>
      <c r="D197" s="520">
        <f t="shared" si="38"/>
        <v>52350</v>
      </c>
      <c r="E197" s="520">
        <f t="shared" si="38"/>
        <v>70320</v>
      </c>
      <c r="F197" s="520">
        <f t="shared" si="38"/>
        <v>67373</v>
      </c>
      <c r="G197" s="520">
        <f t="shared" si="38"/>
        <v>55235</v>
      </c>
      <c r="H197" s="520">
        <f t="shared" si="38"/>
        <v>8695</v>
      </c>
      <c r="I197" s="520">
        <f t="shared" si="38"/>
        <v>14347</v>
      </c>
      <c r="J197" s="518"/>
      <c r="K197" s="519">
        <f t="shared" si="39"/>
        <v>184817</v>
      </c>
      <c r="L197" s="520">
        <v>7829</v>
      </c>
      <c r="M197" s="520">
        <v>28221</v>
      </c>
      <c r="N197" s="520">
        <v>46499</v>
      </c>
      <c r="O197" s="520">
        <v>48147</v>
      </c>
      <c r="P197" s="520">
        <v>41467</v>
      </c>
      <c r="Q197" s="520">
        <v>2728</v>
      </c>
      <c r="R197" s="520">
        <v>9926</v>
      </c>
      <c r="S197" s="519"/>
      <c r="T197" s="519">
        <f t="shared" si="40"/>
        <v>106093</v>
      </c>
      <c r="U197" s="520">
        <v>14761</v>
      </c>
      <c r="V197" s="520">
        <v>24129</v>
      </c>
      <c r="W197" s="520">
        <v>23821</v>
      </c>
      <c r="X197" s="520">
        <v>19226</v>
      </c>
      <c r="Y197" s="520">
        <v>13768</v>
      </c>
      <c r="Z197" s="520">
        <v>5967</v>
      </c>
      <c r="AA197" s="520">
        <v>4421</v>
      </c>
      <c r="AB197" s="532"/>
      <c r="AC197" s="532"/>
    </row>
    <row r="198" spans="1:29" s="522" customFormat="1" ht="9" customHeight="1">
      <c r="A198" s="523" t="s">
        <v>48</v>
      </c>
      <c r="B198" s="524">
        <f t="shared" si="38"/>
        <v>355482</v>
      </c>
      <c r="C198" s="526">
        <f t="shared" si="38"/>
        <v>65348</v>
      </c>
      <c r="D198" s="526">
        <f t="shared" si="38"/>
        <v>83439</v>
      </c>
      <c r="E198" s="526">
        <f t="shared" si="38"/>
        <v>59765</v>
      </c>
      <c r="F198" s="526">
        <f t="shared" si="38"/>
        <v>68932</v>
      </c>
      <c r="G198" s="526">
        <f t="shared" si="38"/>
        <v>40314</v>
      </c>
      <c r="H198" s="526">
        <f t="shared" si="38"/>
        <v>34802</v>
      </c>
      <c r="I198" s="527">
        <f t="shared" si="38"/>
        <v>2882</v>
      </c>
      <c r="J198" s="523"/>
      <c r="K198" s="524">
        <f t="shared" si="39"/>
        <v>232486</v>
      </c>
      <c r="L198" s="526">
        <v>38855</v>
      </c>
      <c r="M198" s="526">
        <v>48376</v>
      </c>
      <c r="N198" s="526">
        <v>41885</v>
      </c>
      <c r="O198" s="526">
        <v>49033</v>
      </c>
      <c r="P198" s="526">
        <v>29798</v>
      </c>
      <c r="Q198" s="526">
        <v>22739</v>
      </c>
      <c r="R198" s="526">
        <v>1800</v>
      </c>
      <c r="S198" s="524"/>
      <c r="T198" s="524">
        <f t="shared" si="40"/>
        <v>122996</v>
      </c>
      <c r="U198" s="526">
        <v>26493</v>
      </c>
      <c r="V198" s="526">
        <v>35063</v>
      </c>
      <c r="W198" s="526">
        <v>17880</v>
      </c>
      <c r="X198" s="526">
        <v>19899</v>
      </c>
      <c r="Y198" s="526">
        <v>10516</v>
      </c>
      <c r="Z198" s="526">
        <v>12063</v>
      </c>
      <c r="AA198" s="526">
        <v>1082</v>
      </c>
      <c r="AB198" s="532"/>
      <c r="AC198" s="532"/>
    </row>
    <row r="199" spans="1:29" s="522" customFormat="1" ht="9" customHeight="1">
      <c r="A199" s="528" t="s">
        <v>49</v>
      </c>
      <c r="B199" s="529">
        <f t="shared" si="38"/>
        <v>1093433</v>
      </c>
      <c r="C199" s="531">
        <f t="shared" si="38"/>
        <v>124369</v>
      </c>
      <c r="D199" s="531">
        <f t="shared" si="38"/>
        <v>277330</v>
      </c>
      <c r="E199" s="531">
        <f t="shared" si="38"/>
        <v>284433</v>
      </c>
      <c r="F199" s="531">
        <f t="shared" si="38"/>
        <v>199654</v>
      </c>
      <c r="G199" s="531">
        <f t="shared" si="38"/>
        <v>123791</v>
      </c>
      <c r="H199" s="531">
        <f t="shared" si="38"/>
        <v>48122</v>
      </c>
      <c r="I199" s="531">
        <f t="shared" si="38"/>
        <v>35734</v>
      </c>
      <c r="J199" s="528"/>
      <c r="K199" s="529">
        <f t="shared" si="39"/>
        <v>697281</v>
      </c>
      <c r="L199" s="531">
        <v>51831</v>
      </c>
      <c r="M199" s="531">
        <v>160155</v>
      </c>
      <c r="N199" s="531">
        <v>204056</v>
      </c>
      <c r="O199" s="531">
        <v>140338</v>
      </c>
      <c r="P199" s="531">
        <v>92414</v>
      </c>
      <c r="Q199" s="531">
        <v>22052</v>
      </c>
      <c r="R199" s="531">
        <v>26435</v>
      </c>
      <c r="S199" s="529"/>
      <c r="T199" s="529">
        <f t="shared" si="40"/>
        <v>396152</v>
      </c>
      <c r="U199" s="531">
        <v>72538</v>
      </c>
      <c r="V199" s="531">
        <v>117175</v>
      </c>
      <c r="W199" s="531">
        <v>80377</v>
      </c>
      <c r="X199" s="531">
        <v>59316</v>
      </c>
      <c r="Y199" s="531">
        <v>31377</v>
      </c>
      <c r="Z199" s="531">
        <v>26070</v>
      </c>
      <c r="AA199" s="531">
        <v>9299</v>
      </c>
      <c r="AB199" s="529"/>
      <c r="AC199" s="529"/>
    </row>
    <row r="200" spans="1:29" s="522" customFormat="1" ht="9" customHeight="1">
      <c r="A200" s="528" t="s">
        <v>50</v>
      </c>
      <c r="B200" s="529">
        <f t="shared" si="38"/>
        <v>307127</v>
      </c>
      <c r="C200" s="531">
        <f t="shared" si="38"/>
        <v>31969</v>
      </c>
      <c r="D200" s="531">
        <f t="shared" si="38"/>
        <v>65710</v>
      </c>
      <c r="E200" s="531">
        <f t="shared" si="38"/>
        <v>60832</v>
      </c>
      <c r="F200" s="531">
        <f t="shared" si="38"/>
        <v>71580</v>
      </c>
      <c r="G200" s="531">
        <f t="shared" si="38"/>
        <v>43023</v>
      </c>
      <c r="H200" s="531">
        <f t="shared" si="38"/>
        <v>17540</v>
      </c>
      <c r="I200" s="531">
        <f t="shared" si="38"/>
        <v>16473</v>
      </c>
      <c r="J200" s="528"/>
      <c r="K200" s="529">
        <f t="shared" si="39"/>
        <v>182812</v>
      </c>
      <c r="L200" s="531">
        <v>10394</v>
      </c>
      <c r="M200" s="531">
        <v>31153</v>
      </c>
      <c r="N200" s="531">
        <v>40052</v>
      </c>
      <c r="O200" s="531">
        <v>51752</v>
      </c>
      <c r="P200" s="531">
        <v>31570</v>
      </c>
      <c r="Q200" s="531">
        <v>7207</v>
      </c>
      <c r="R200" s="531">
        <v>10684</v>
      </c>
      <c r="S200" s="529"/>
      <c r="T200" s="529">
        <f t="shared" si="40"/>
        <v>124315</v>
      </c>
      <c r="U200" s="531">
        <v>21575</v>
      </c>
      <c r="V200" s="531">
        <v>34557</v>
      </c>
      <c r="W200" s="531">
        <v>20780</v>
      </c>
      <c r="X200" s="531">
        <v>19828</v>
      </c>
      <c r="Y200" s="531">
        <v>11453</v>
      </c>
      <c r="Z200" s="531">
        <v>10333</v>
      </c>
      <c r="AA200" s="531">
        <v>5789</v>
      </c>
      <c r="AB200" s="529"/>
      <c r="AC200" s="529"/>
    </row>
    <row r="201" spans="1:29" s="522" customFormat="1" ht="9" customHeight="1">
      <c r="A201" s="528" t="s">
        <v>51</v>
      </c>
      <c r="B201" s="529">
        <f t="shared" si="38"/>
        <v>1851675</v>
      </c>
      <c r="C201" s="531">
        <f t="shared" si="38"/>
        <v>644554</v>
      </c>
      <c r="D201" s="531">
        <f t="shared" si="38"/>
        <v>423878</v>
      </c>
      <c r="E201" s="531">
        <f t="shared" si="38"/>
        <v>199188</v>
      </c>
      <c r="F201" s="531">
        <f t="shared" si="38"/>
        <v>208962</v>
      </c>
      <c r="G201" s="531">
        <f t="shared" si="38"/>
        <v>74947</v>
      </c>
      <c r="H201" s="531">
        <f t="shared" si="38"/>
        <v>297524</v>
      </c>
      <c r="I201" s="532">
        <f t="shared" si="38"/>
        <v>2622</v>
      </c>
      <c r="J201" s="528"/>
      <c r="K201" s="529">
        <f t="shared" si="39"/>
        <v>1294039</v>
      </c>
      <c r="L201" s="531">
        <v>452268</v>
      </c>
      <c r="M201" s="531">
        <v>280250</v>
      </c>
      <c r="N201" s="531">
        <v>151106</v>
      </c>
      <c r="O201" s="531">
        <v>136735</v>
      </c>
      <c r="P201" s="531">
        <v>52139</v>
      </c>
      <c r="Q201" s="531">
        <v>219675</v>
      </c>
      <c r="R201" s="531">
        <v>1866</v>
      </c>
      <c r="S201" s="529"/>
      <c r="T201" s="529">
        <f t="shared" si="40"/>
        <v>557636</v>
      </c>
      <c r="U201" s="531">
        <v>192286</v>
      </c>
      <c r="V201" s="531">
        <v>143628</v>
      </c>
      <c r="W201" s="531">
        <v>48082</v>
      </c>
      <c r="X201" s="531">
        <v>72227</v>
      </c>
      <c r="Y201" s="531">
        <v>22808</v>
      </c>
      <c r="Z201" s="531">
        <v>77849</v>
      </c>
      <c r="AA201" s="531">
        <v>756</v>
      </c>
      <c r="AB201" s="532"/>
      <c r="AC201" s="532"/>
    </row>
    <row r="202" spans="1:29" s="522" customFormat="1" ht="9" customHeight="1">
      <c r="A202" s="523" t="s">
        <v>52</v>
      </c>
      <c r="B202" s="524">
        <f t="shared" si="38"/>
        <v>1341817</v>
      </c>
      <c r="C202" s="526">
        <f t="shared" si="38"/>
        <v>66010</v>
      </c>
      <c r="D202" s="526">
        <f t="shared" si="38"/>
        <v>326966</v>
      </c>
      <c r="E202" s="526">
        <f t="shared" si="38"/>
        <v>343761</v>
      </c>
      <c r="F202" s="526">
        <f t="shared" si="38"/>
        <v>242764</v>
      </c>
      <c r="G202" s="526">
        <f t="shared" si="38"/>
        <v>146497</v>
      </c>
      <c r="H202" s="526">
        <f t="shared" si="38"/>
        <v>35039</v>
      </c>
      <c r="I202" s="526">
        <f t="shared" si="38"/>
        <v>180780</v>
      </c>
      <c r="J202" s="523"/>
      <c r="K202" s="524">
        <f t="shared" si="39"/>
        <v>863013</v>
      </c>
      <c r="L202" s="526">
        <v>32115</v>
      </c>
      <c r="M202" s="526">
        <v>174612</v>
      </c>
      <c r="N202" s="526">
        <v>245123</v>
      </c>
      <c r="O202" s="526">
        <v>170722</v>
      </c>
      <c r="P202" s="526">
        <v>104230</v>
      </c>
      <c r="Q202" s="526">
        <v>17991</v>
      </c>
      <c r="R202" s="526">
        <v>118220</v>
      </c>
      <c r="S202" s="524"/>
      <c r="T202" s="524">
        <f t="shared" si="40"/>
        <v>478804</v>
      </c>
      <c r="U202" s="526">
        <v>33895</v>
      </c>
      <c r="V202" s="526">
        <v>152354</v>
      </c>
      <c r="W202" s="526">
        <v>98638</v>
      </c>
      <c r="X202" s="526">
        <v>72042</v>
      </c>
      <c r="Y202" s="526">
        <v>42267</v>
      </c>
      <c r="Z202" s="526">
        <v>17048</v>
      </c>
      <c r="AA202" s="526">
        <v>62560</v>
      </c>
      <c r="AB202" s="532"/>
      <c r="AC202" s="532"/>
    </row>
    <row r="203" spans="1:29" s="522" customFormat="1" ht="9" customHeight="1">
      <c r="A203" s="528" t="s">
        <v>53</v>
      </c>
      <c r="B203" s="529">
        <f t="shared" si="38"/>
        <v>3972700</v>
      </c>
      <c r="C203" s="531">
        <f t="shared" si="38"/>
        <v>342264</v>
      </c>
      <c r="D203" s="531">
        <f t="shared" si="38"/>
        <v>899990</v>
      </c>
      <c r="E203" s="531">
        <f t="shared" si="38"/>
        <v>877844</v>
      </c>
      <c r="F203" s="531">
        <f t="shared" si="38"/>
        <v>647047</v>
      </c>
      <c r="G203" s="531">
        <f t="shared" si="38"/>
        <v>511760</v>
      </c>
      <c r="H203" s="531">
        <f t="shared" si="38"/>
        <v>122513</v>
      </c>
      <c r="I203" s="531">
        <f t="shared" si="38"/>
        <v>571282</v>
      </c>
      <c r="J203" s="528"/>
      <c r="K203" s="529">
        <f t="shared" si="39"/>
        <v>2252374</v>
      </c>
      <c r="L203" s="531">
        <v>125003</v>
      </c>
      <c r="M203" s="531">
        <v>460425</v>
      </c>
      <c r="N203" s="531">
        <v>552736</v>
      </c>
      <c r="O203" s="531">
        <v>404114</v>
      </c>
      <c r="P203" s="531">
        <v>322190</v>
      </c>
      <c r="Q203" s="531">
        <v>37626</v>
      </c>
      <c r="R203" s="531">
        <v>350280</v>
      </c>
      <c r="S203" s="529"/>
      <c r="T203" s="529">
        <f t="shared" si="40"/>
        <v>1720326</v>
      </c>
      <c r="U203" s="531">
        <v>217261</v>
      </c>
      <c r="V203" s="531">
        <v>439565</v>
      </c>
      <c r="W203" s="531">
        <v>325108</v>
      </c>
      <c r="X203" s="531">
        <v>242933</v>
      </c>
      <c r="Y203" s="531">
        <v>189570</v>
      </c>
      <c r="Z203" s="531">
        <v>84887</v>
      </c>
      <c r="AA203" s="531">
        <v>221002</v>
      </c>
      <c r="AB203" s="532"/>
      <c r="AC203" s="532"/>
    </row>
    <row r="204" spans="1:29" s="522" customFormat="1" ht="9" customHeight="1">
      <c r="A204" s="528" t="s">
        <v>54</v>
      </c>
      <c r="B204" s="529">
        <f t="shared" si="38"/>
        <v>606636</v>
      </c>
      <c r="C204" s="531">
        <f t="shared" si="38"/>
        <v>69751</v>
      </c>
      <c r="D204" s="531">
        <f t="shared" si="38"/>
        <v>171938</v>
      </c>
      <c r="E204" s="531">
        <f t="shared" si="38"/>
        <v>122533</v>
      </c>
      <c r="F204" s="531">
        <f t="shared" si="38"/>
        <v>115138</v>
      </c>
      <c r="G204" s="531">
        <f t="shared" si="38"/>
        <v>48574</v>
      </c>
      <c r="H204" s="531">
        <f t="shared" si="38"/>
        <v>49722</v>
      </c>
      <c r="I204" s="532">
        <f t="shared" si="38"/>
        <v>28980</v>
      </c>
      <c r="J204" s="528"/>
      <c r="K204" s="529">
        <f t="shared" si="39"/>
        <v>403982</v>
      </c>
      <c r="L204" s="531">
        <v>37072</v>
      </c>
      <c r="M204" s="531">
        <v>103962</v>
      </c>
      <c r="N204" s="531">
        <v>91308</v>
      </c>
      <c r="O204" s="531">
        <v>80314</v>
      </c>
      <c r="P204" s="531">
        <v>39860</v>
      </c>
      <c r="Q204" s="531">
        <v>32923</v>
      </c>
      <c r="R204" s="531">
        <v>18543</v>
      </c>
      <c r="S204" s="529"/>
      <c r="T204" s="529">
        <f t="shared" si="40"/>
        <v>202654</v>
      </c>
      <c r="U204" s="531">
        <v>32679</v>
      </c>
      <c r="V204" s="531">
        <v>67976</v>
      </c>
      <c r="W204" s="531">
        <v>31225</v>
      </c>
      <c r="X204" s="531">
        <v>34824</v>
      </c>
      <c r="Y204" s="531">
        <v>8714</v>
      </c>
      <c r="Z204" s="531">
        <v>16799</v>
      </c>
      <c r="AA204" s="531">
        <v>10437</v>
      </c>
      <c r="AB204" s="532"/>
      <c r="AC204" s="532"/>
    </row>
    <row r="205" spans="1:29" s="522" customFormat="1" ht="9" customHeight="1">
      <c r="A205" s="528" t="s">
        <v>55</v>
      </c>
      <c r="B205" s="529">
        <f t="shared" si="38"/>
        <v>2122330</v>
      </c>
      <c r="C205" s="531">
        <f t="shared" si="38"/>
        <v>324907</v>
      </c>
      <c r="D205" s="531">
        <f t="shared" si="38"/>
        <v>492683</v>
      </c>
      <c r="E205" s="531">
        <f t="shared" si="38"/>
        <v>456554</v>
      </c>
      <c r="F205" s="531">
        <f t="shared" si="38"/>
        <v>316791</v>
      </c>
      <c r="G205" s="531">
        <f t="shared" si="38"/>
        <v>131243</v>
      </c>
      <c r="H205" s="531">
        <f t="shared" si="38"/>
        <v>159527</v>
      </c>
      <c r="I205" s="531">
        <f t="shared" si="38"/>
        <v>240625</v>
      </c>
      <c r="J205" s="528"/>
      <c r="K205" s="529">
        <f t="shared" si="39"/>
        <v>1279698</v>
      </c>
      <c r="L205" s="531">
        <v>142494</v>
      </c>
      <c r="M205" s="531">
        <v>262675</v>
      </c>
      <c r="N205" s="531">
        <v>303883</v>
      </c>
      <c r="O205" s="531">
        <v>230275</v>
      </c>
      <c r="P205" s="531">
        <v>90906</v>
      </c>
      <c r="Q205" s="531">
        <v>86250</v>
      </c>
      <c r="R205" s="531">
        <v>163215</v>
      </c>
      <c r="S205" s="529"/>
      <c r="T205" s="529">
        <f t="shared" si="40"/>
        <v>842632</v>
      </c>
      <c r="U205" s="531">
        <v>182413</v>
      </c>
      <c r="V205" s="531">
        <v>230008</v>
      </c>
      <c r="W205" s="531">
        <v>152671</v>
      </c>
      <c r="X205" s="531">
        <v>86516</v>
      </c>
      <c r="Y205" s="531">
        <v>40337</v>
      </c>
      <c r="Z205" s="531">
        <v>73277</v>
      </c>
      <c r="AA205" s="531">
        <v>77410</v>
      </c>
      <c r="AB205" s="529"/>
      <c r="AC205" s="529"/>
    </row>
    <row r="206" spans="1:29" s="522" customFormat="1" ht="9" customHeight="1">
      <c r="A206" s="523" t="s">
        <v>56</v>
      </c>
      <c r="B206" s="524">
        <f t="shared" si="38"/>
        <v>1414483</v>
      </c>
      <c r="C206" s="526">
        <f t="shared" si="38"/>
        <v>213189</v>
      </c>
      <c r="D206" s="526">
        <f t="shared" si="38"/>
        <v>304465</v>
      </c>
      <c r="E206" s="526">
        <f t="shared" si="38"/>
        <v>195693</v>
      </c>
      <c r="F206" s="526">
        <f t="shared" si="38"/>
        <v>167984</v>
      </c>
      <c r="G206" s="526">
        <f t="shared" si="38"/>
        <v>58472</v>
      </c>
      <c r="H206" s="526">
        <f t="shared" si="38"/>
        <v>436211</v>
      </c>
      <c r="I206" s="526">
        <f t="shared" si="38"/>
        <v>38469</v>
      </c>
      <c r="J206" s="523"/>
      <c r="K206" s="524">
        <f t="shared" si="39"/>
        <v>843582</v>
      </c>
      <c r="L206" s="526">
        <v>74220</v>
      </c>
      <c r="M206" s="526">
        <v>154760</v>
      </c>
      <c r="N206" s="526">
        <v>134538</v>
      </c>
      <c r="O206" s="526">
        <v>106541</v>
      </c>
      <c r="P206" s="526">
        <v>40479</v>
      </c>
      <c r="Q206" s="526">
        <v>310809</v>
      </c>
      <c r="R206" s="526">
        <v>22235</v>
      </c>
      <c r="S206" s="524"/>
      <c r="T206" s="524">
        <f t="shared" si="40"/>
        <v>570901</v>
      </c>
      <c r="U206" s="526">
        <v>138969</v>
      </c>
      <c r="V206" s="526">
        <v>149705</v>
      </c>
      <c r="W206" s="526">
        <v>61155</v>
      </c>
      <c r="X206" s="526">
        <v>61443</v>
      </c>
      <c r="Y206" s="526">
        <v>17993</v>
      </c>
      <c r="Z206" s="526">
        <v>125402</v>
      </c>
      <c r="AA206" s="526">
        <v>16234</v>
      </c>
      <c r="AB206" s="532"/>
      <c r="AC206" s="532"/>
    </row>
    <row r="207" spans="1:29" s="522" customFormat="1" ht="9" customHeight="1">
      <c r="A207" s="528" t="s">
        <v>57</v>
      </c>
      <c r="B207" s="529">
        <f t="shared" si="38"/>
        <v>1058662</v>
      </c>
      <c r="C207" s="531">
        <f t="shared" si="38"/>
        <v>247249</v>
      </c>
      <c r="D207" s="531">
        <f t="shared" si="38"/>
        <v>275854</v>
      </c>
      <c r="E207" s="531">
        <f t="shared" si="38"/>
        <v>160142</v>
      </c>
      <c r="F207" s="531">
        <f t="shared" si="38"/>
        <v>146386</v>
      </c>
      <c r="G207" s="531">
        <f t="shared" si="38"/>
        <v>85442</v>
      </c>
      <c r="H207" s="531">
        <f t="shared" si="38"/>
        <v>138589</v>
      </c>
      <c r="I207" s="531">
        <f t="shared" si="38"/>
        <v>5000</v>
      </c>
      <c r="J207" s="528"/>
      <c r="K207" s="529">
        <f t="shared" si="39"/>
        <v>665927</v>
      </c>
      <c r="L207" s="531">
        <v>128624</v>
      </c>
      <c r="M207" s="531">
        <v>165536</v>
      </c>
      <c r="N207" s="531">
        <v>116408</v>
      </c>
      <c r="O207" s="531">
        <v>100916</v>
      </c>
      <c r="P207" s="531">
        <v>65916</v>
      </c>
      <c r="Q207" s="531">
        <v>86438</v>
      </c>
      <c r="R207" s="531">
        <v>2089</v>
      </c>
      <c r="S207" s="529"/>
      <c r="T207" s="529">
        <f t="shared" si="40"/>
        <v>392735</v>
      </c>
      <c r="U207" s="531">
        <v>118625</v>
      </c>
      <c r="V207" s="531">
        <v>110318</v>
      </c>
      <c r="W207" s="531">
        <v>43734</v>
      </c>
      <c r="X207" s="531">
        <v>45470</v>
      </c>
      <c r="Y207" s="531">
        <v>19526</v>
      </c>
      <c r="Z207" s="531">
        <v>52151</v>
      </c>
      <c r="AA207" s="531">
        <v>2911</v>
      </c>
      <c r="AB207" s="532"/>
      <c r="AC207" s="532"/>
    </row>
    <row r="208" spans="1:29" s="522" customFormat="1" ht="9" customHeight="1">
      <c r="A208" s="528" t="s">
        <v>58</v>
      </c>
      <c r="B208" s="529">
        <f t="shared" si="38"/>
        <v>3171385</v>
      </c>
      <c r="C208" s="531">
        <f t="shared" si="38"/>
        <v>265529</v>
      </c>
      <c r="D208" s="531">
        <f t="shared" si="38"/>
        <v>620873</v>
      </c>
      <c r="E208" s="531">
        <f t="shared" si="38"/>
        <v>753627</v>
      </c>
      <c r="F208" s="531">
        <f t="shared" si="38"/>
        <v>559922</v>
      </c>
      <c r="G208" s="531">
        <f t="shared" si="38"/>
        <v>264976</v>
      </c>
      <c r="H208" s="531">
        <f t="shared" si="38"/>
        <v>180240</v>
      </c>
      <c r="I208" s="532">
        <f t="shared" si="38"/>
        <v>526218</v>
      </c>
      <c r="J208" s="528"/>
      <c r="K208" s="529">
        <f t="shared" si="39"/>
        <v>1956367</v>
      </c>
      <c r="L208" s="531">
        <v>103318</v>
      </c>
      <c r="M208" s="531">
        <v>317279</v>
      </c>
      <c r="N208" s="531">
        <v>484211</v>
      </c>
      <c r="O208" s="531">
        <v>425021</v>
      </c>
      <c r="P208" s="531">
        <v>200183</v>
      </c>
      <c r="Q208" s="531">
        <v>70548</v>
      </c>
      <c r="R208" s="531">
        <v>355807</v>
      </c>
      <c r="S208" s="529"/>
      <c r="T208" s="529">
        <f t="shared" si="40"/>
        <v>1215018</v>
      </c>
      <c r="U208" s="531">
        <v>162211</v>
      </c>
      <c r="V208" s="531">
        <v>303594</v>
      </c>
      <c r="W208" s="531">
        <v>269416</v>
      </c>
      <c r="X208" s="531">
        <v>134901</v>
      </c>
      <c r="Y208" s="531">
        <v>64793</v>
      </c>
      <c r="Z208" s="531">
        <v>109692</v>
      </c>
      <c r="AA208" s="531">
        <v>170411</v>
      </c>
      <c r="AB208" s="532"/>
      <c r="AC208" s="532"/>
    </row>
    <row r="209" spans="1:29" s="522" customFormat="1" ht="9" customHeight="1">
      <c r="A209" s="528" t="s">
        <v>59</v>
      </c>
      <c r="B209" s="529">
        <f t="shared" si="38"/>
        <v>6368022</v>
      </c>
      <c r="C209" s="531">
        <f t="shared" si="38"/>
        <v>655038</v>
      </c>
      <c r="D209" s="531">
        <f t="shared" si="38"/>
        <v>1660884</v>
      </c>
      <c r="E209" s="531">
        <f t="shared" si="38"/>
        <v>1661047</v>
      </c>
      <c r="F209" s="531">
        <f t="shared" si="38"/>
        <v>1130520</v>
      </c>
      <c r="G209" s="531">
        <f t="shared" si="38"/>
        <v>391303</v>
      </c>
      <c r="H209" s="531">
        <f t="shared" si="38"/>
        <v>316598</v>
      </c>
      <c r="I209" s="531">
        <f t="shared" si="38"/>
        <v>552632</v>
      </c>
      <c r="J209" s="528"/>
      <c r="K209" s="529">
        <f t="shared" si="39"/>
        <v>4058107</v>
      </c>
      <c r="L209" s="531">
        <v>288672</v>
      </c>
      <c r="M209" s="531">
        <v>948959</v>
      </c>
      <c r="N209" s="531">
        <v>1176085</v>
      </c>
      <c r="O209" s="531">
        <v>840881</v>
      </c>
      <c r="P209" s="531">
        <v>291389</v>
      </c>
      <c r="Q209" s="531">
        <v>138353</v>
      </c>
      <c r="R209" s="531">
        <v>373768</v>
      </c>
      <c r="S209" s="529"/>
      <c r="T209" s="529">
        <f t="shared" si="40"/>
        <v>2309915</v>
      </c>
      <c r="U209" s="531">
        <v>366366</v>
      </c>
      <c r="V209" s="531">
        <v>711925</v>
      </c>
      <c r="W209" s="531">
        <v>484962</v>
      </c>
      <c r="X209" s="531">
        <v>289639</v>
      </c>
      <c r="Y209" s="531">
        <v>99914</v>
      </c>
      <c r="Z209" s="531">
        <v>178245</v>
      </c>
      <c r="AA209" s="531">
        <v>178864</v>
      </c>
      <c r="AB209" s="532"/>
      <c r="AC209" s="532"/>
    </row>
    <row r="210" spans="1:29" s="522" customFormat="1" ht="9" customHeight="1">
      <c r="A210" s="523" t="s">
        <v>60</v>
      </c>
      <c r="B210" s="524">
        <f t="shared" si="38"/>
        <v>1689982</v>
      </c>
      <c r="C210" s="526">
        <f t="shared" si="38"/>
        <v>253215</v>
      </c>
      <c r="D210" s="526">
        <f t="shared" si="38"/>
        <v>446957</v>
      </c>
      <c r="E210" s="526">
        <f t="shared" si="38"/>
        <v>344666</v>
      </c>
      <c r="F210" s="526">
        <f t="shared" si="38"/>
        <v>307305</v>
      </c>
      <c r="G210" s="526">
        <f t="shared" si="38"/>
        <v>154438</v>
      </c>
      <c r="H210" s="526">
        <f t="shared" si="38"/>
        <v>166982</v>
      </c>
      <c r="I210" s="527">
        <f t="shared" si="38"/>
        <v>16419</v>
      </c>
      <c r="J210" s="523"/>
      <c r="K210" s="524">
        <f t="shared" si="39"/>
        <v>1051120</v>
      </c>
      <c r="L210" s="526">
        <v>116155</v>
      </c>
      <c r="M210" s="526">
        <v>258838</v>
      </c>
      <c r="N210" s="526">
        <v>251506</v>
      </c>
      <c r="O210" s="526">
        <v>217893</v>
      </c>
      <c r="P210" s="526">
        <v>119072</v>
      </c>
      <c r="Q210" s="526">
        <v>74814</v>
      </c>
      <c r="R210" s="526">
        <v>12842</v>
      </c>
      <c r="S210" s="524"/>
      <c r="T210" s="524">
        <f t="shared" si="40"/>
        <v>638862</v>
      </c>
      <c r="U210" s="526">
        <v>137060</v>
      </c>
      <c r="V210" s="526">
        <v>188119</v>
      </c>
      <c r="W210" s="526">
        <v>93160</v>
      </c>
      <c r="X210" s="526">
        <v>89412</v>
      </c>
      <c r="Y210" s="526">
        <v>35366</v>
      </c>
      <c r="Z210" s="526">
        <v>92168</v>
      </c>
      <c r="AA210" s="526">
        <v>3577</v>
      </c>
      <c r="AB210" s="532"/>
      <c r="AC210" s="532"/>
    </row>
    <row r="211" spans="1:29" s="522" customFormat="1" ht="9" customHeight="1">
      <c r="A211" s="528" t="s">
        <v>61</v>
      </c>
      <c r="B211" s="529">
        <f t="shared" si="38"/>
        <v>766426</v>
      </c>
      <c r="C211" s="531">
        <f t="shared" si="38"/>
        <v>80818</v>
      </c>
      <c r="D211" s="531">
        <f t="shared" si="38"/>
        <v>153779</v>
      </c>
      <c r="E211" s="531">
        <f t="shared" si="38"/>
        <v>132183</v>
      </c>
      <c r="F211" s="531">
        <f t="shared" si="38"/>
        <v>93682</v>
      </c>
      <c r="G211" s="531">
        <f t="shared" si="38"/>
        <v>33082</v>
      </c>
      <c r="H211" s="531">
        <f t="shared" si="38"/>
        <v>49246</v>
      </c>
      <c r="I211" s="531">
        <f t="shared" si="38"/>
        <v>223636</v>
      </c>
      <c r="J211" s="528"/>
      <c r="K211" s="529">
        <f t="shared" si="39"/>
        <v>463381</v>
      </c>
      <c r="L211" s="531">
        <v>31241</v>
      </c>
      <c r="M211" s="531">
        <v>83845</v>
      </c>
      <c r="N211" s="531">
        <v>95305</v>
      </c>
      <c r="O211" s="531">
        <v>67585</v>
      </c>
      <c r="P211" s="531">
        <v>23843</v>
      </c>
      <c r="Q211" s="531">
        <v>21785</v>
      </c>
      <c r="R211" s="531">
        <v>139777</v>
      </c>
      <c r="S211" s="529"/>
      <c r="T211" s="529">
        <f t="shared" si="40"/>
        <v>303045</v>
      </c>
      <c r="U211" s="531">
        <v>49577</v>
      </c>
      <c r="V211" s="531">
        <v>69934</v>
      </c>
      <c r="W211" s="531">
        <v>36878</v>
      </c>
      <c r="X211" s="531">
        <v>26097</v>
      </c>
      <c r="Y211" s="531">
        <v>9239</v>
      </c>
      <c r="Z211" s="531">
        <v>27461</v>
      </c>
      <c r="AA211" s="531">
        <v>83859</v>
      </c>
      <c r="AB211" s="532"/>
      <c r="AC211" s="532"/>
    </row>
    <row r="212" spans="1:29" s="522" customFormat="1" ht="9" customHeight="1">
      <c r="A212" s="528" t="s">
        <v>62</v>
      </c>
      <c r="B212" s="529">
        <f t="shared" si="38"/>
        <v>489674</v>
      </c>
      <c r="C212" s="531">
        <f t="shared" si="38"/>
        <v>79909</v>
      </c>
      <c r="D212" s="531">
        <f t="shared" si="38"/>
        <v>111254</v>
      </c>
      <c r="E212" s="531">
        <f t="shared" si="38"/>
        <v>93795</v>
      </c>
      <c r="F212" s="531">
        <f t="shared" si="38"/>
        <v>105236</v>
      </c>
      <c r="G212" s="531">
        <f t="shared" si="38"/>
        <v>49871</v>
      </c>
      <c r="H212" s="531">
        <f t="shared" si="38"/>
        <v>37260</v>
      </c>
      <c r="I212" s="531">
        <f t="shared" si="38"/>
        <v>12349</v>
      </c>
      <c r="J212" s="528"/>
      <c r="K212" s="529">
        <f t="shared" si="39"/>
        <v>298969</v>
      </c>
      <c r="L212" s="531">
        <v>39564</v>
      </c>
      <c r="M212" s="531">
        <v>61783</v>
      </c>
      <c r="N212" s="531">
        <v>62240</v>
      </c>
      <c r="O212" s="531">
        <v>72154</v>
      </c>
      <c r="P212" s="531">
        <v>35159</v>
      </c>
      <c r="Q212" s="531">
        <v>19392</v>
      </c>
      <c r="R212" s="531">
        <v>8677</v>
      </c>
      <c r="S212" s="529"/>
      <c r="T212" s="529">
        <f t="shared" si="40"/>
        <v>190705</v>
      </c>
      <c r="U212" s="531">
        <v>40345</v>
      </c>
      <c r="V212" s="531">
        <v>49471</v>
      </c>
      <c r="W212" s="531">
        <v>31555</v>
      </c>
      <c r="X212" s="531">
        <v>33082</v>
      </c>
      <c r="Y212" s="531">
        <v>14712</v>
      </c>
      <c r="Z212" s="531">
        <v>17868</v>
      </c>
      <c r="AA212" s="531">
        <v>3672</v>
      </c>
      <c r="AB212" s="532"/>
      <c r="AC212" s="532"/>
    </row>
    <row r="213" spans="1:29" s="522" customFormat="1" ht="9" customHeight="1">
      <c r="A213" s="528" t="s">
        <v>63</v>
      </c>
      <c r="B213" s="529">
        <f t="shared" si="38"/>
        <v>2077716</v>
      </c>
      <c r="C213" s="531">
        <f t="shared" si="38"/>
        <v>161513</v>
      </c>
      <c r="D213" s="531">
        <f t="shared" si="38"/>
        <v>246313</v>
      </c>
      <c r="E213" s="531">
        <f t="shared" si="38"/>
        <v>508196</v>
      </c>
      <c r="F213" s="531">
        <f t="shared" si="38"/>
        <v>519653</v>
      </c>
      <c r="G213" s="531">
        <f t="shared" si="38"/>
        <v>295317</v>
      </c>
      <c r="H213" s="531">
        <f t="shared" si="38"/>
        <v>67970</v>
      </c>
      <c r="I213" s="531">
        <f t="shared" si="38"/>
        <v>278754</v>
      </c>
      <c r="J213" s="528"/>
      <c r="K213" s="529">
        <f t="shared" si="39"/>
        <v>1311547</v>
      </c>
      <c r="L213" s="531">
        <v>67028</v>
      </c>
      <c r="M213" s="531">
        <v>122462</v>
      </c>
      <c r="N213" s="531">
        <v>331764</v>
      </c>
      <c r="O213" s="531">
        <v>373557</v>
      </c>
      <c r="P213" s="531">
        <v>219106</v>
      </c>
      <c r="Q213" s="531">
        <v>27954</v>
      </c>
      <c r="R213" s="531">
        <v>169676</v>
      </c>
      <c r="S213" s="529"/>
      <c r="T213" s="529">
        <f t="shared" si="40"/>
        <v>766169</v>
      </c>
      <c r="U213" s="531">
        <v>94485</v>
      </c>
      <c r="V213" s="531">
        <v>123851</v>
      </c>
      <c r="W213" s="531">
        <v>176432</v>
      </c>
      <c r="X213" s="531">
        <v>146096</v>
      </c>
      <c r="Y213" s="531">
        <v>76211</v>
      </c>
      <c r="Z213" s="531">
        <v>40016</v>
      </c>
      <c r="AA213" s="531">
        <v>109078</v>
      </c>
      <c r="AB213" s="532"/>
      <c r="AC213" s="532"/>
    </row>
    <row r="214" spans="1:29" s="522" customFormat="1" ht="9" customHeight="1">
      <c r="A214" s="523" t="s">
        <v>64</v>
      </c>
      <c r="B214" s="524">
        <f t="shared" si="38"/>
        <v>1582498</v>
      </c>
      <c r="C214" s="526">
        <f t="shared" si="38"/>
        <v>340859</v>
      </c>
      <c r="D214" s="526">
        <f t="shared" si="38"/>
        <v>294763</v>
      </c>
      <c r="E214" s="526">
        <f t="shared" si="38"/>
        <v>198153</v>
      </c>
      <c r="F214" s="526">
        <f t="shared" si="38"/>
        <v>195190</v>
      </c>
      <c r="G214" s="526">
        <f t="shared" si="38"/>
        <v>62924</v>
      </c>
      <c r="H214" s="526">
        <f t="shared" si="38"/>
        <v>433734</v>
      </c>
      <c r="I214" s="526">
        <f t="shared" si="38"/>
        <v>56875</v>
      </c>
      <c r="J214" s="523"/>
      <c r="K214" s="524">
        <f t="shared" si="39"/>
        <v>957646</v>
      </c>
      <c r="L214" s="526">
        <v>151148</v>
      </c>
      <c r="M214" s="526">
        <v>152220</v>
      </c>
      <c r="N214" s="526">
        <v>142234</v>
      </c>
      <c r="O214" s="526">
        <v>129721</v>
      </c>
      <c r="P214" s="526">
        <v>46108</v>
      </c>
      <c r="Q214" s="526">
        <v>301899</v>
      </c>
      <c r="R214" s="526">
        <v>34316</v>
      </c>
      <c r="S214" s="524"/>
      <c r="T214" s="524">
        <f t="shared" si="40"/>
        <v>624852</v>
      </c>
      <c r="U214" s="526">
        <v>189711</v>
      </c>
      <c r="V214" s="526">
        <v>142543</v>
      </c>
      <c r="W214" s="526">
        <v>55919</v>
      </c>
      <c r="X214" s="526">
        <v>65469</v>
      </c>
      <c r="Y214" s="526">
        <v>16816</v>
      </c>
      <c r="Z214" s="526">
        <v>131835</v>
      </c>
      <c r="AA214" s="526">
        <v>22559</v>
      </c>
      <c r="AB214" s="532"/>
      <c r="AC214" s="532"/>
    </row>
    <row r="215" spans="1:29" s="522" customFormat="1" ht="9" customHeight="1">
      <c r="A215" s="528" t="s">
        <v>65</v>
      </c>
      <c r="B215" s="529">
        <f t="shared" si="38"/>
        <v>2335192</v>
      </c>
      <c r="C215" s="531">
        <f t="shared" si="38"/>
        <v>499553</v>
      </c>
      <c r="D215" s="531">
        <f t="shared" si="38"/>
        <v>630171</v>
      </c>
      <c r="E215" s="531">
        <f t="shared" si="38"/>
        <v>401198</v>
      </c>
      <c r="F215" s="531">
        <f t="shared" si="38"/>
        <v>273840</v>
      </c>
      <c r="G215" s="531">
        <f t="shared" si="38"/>
        <v>131572</v>
      </c>
      <c r="H215" s="531">
        <f t="shared" si="38"/>
        <v>309630</v>
      </c>
      <c r="I215" s="531">
        <f t="shared" si="38"/>
        <v>89228</v>
      </c>
      <c r="J215" s="528"/>
      <c r="K215" s="529">
        <f t="shared" si="39"/>
        <v>1413413</v>
      </c>
      <c r="L215" s="531">
        <v>252252</v>
      </c>
      <c r="M215" s="531">
        <v>370086</v>
      </c>
      <c r="N215" s="531">
        <v>298171</v>
      </c>
      <c r="O215" s="531">
        <v>185390</v>
      </c>
      <c r="P215" s="531">
        <v>97114</v>
      </c>
      <c r="Q215" s="531">
        <v>146706</v>
      </c>
      <c r="R215" s="531">
        <v>63694</v>
      </c>
      <c r="S215" s="529"/>
      <c r="T215" s="529">
        <f t="shared" si="40"/>
        <v>921779</v>
      </c>
      <c r="U215" s="531">
        <v>247301</v>
      </c>
      <c r="V215" s="531">
        <v>260085</v>
      </c>
      <c r="W215" s="531">
        <v>103027</v>
      </c>
      <c r="X215" s="531">
        <v>88450</v>
      </c>
      <c r="Y215" s="531">
        <v>34458</v>
      </c>
      <c r="Z215" s="531">
        <v>162924</v>
      </c>
      <c r="AA215" s="531">
        <v>25534</v>
      </c>
      <c r="AB215" s="532"/>
      <c r="AC215" s="532"/>
    </row>
    <row r="216" spans="1:29" s="522" customFormat="1" ht="9" customHeight="1">
      <c r="A216" s="528" t="s">
        <v>66</v>
      </c>
      <c r="B216" s="529">
        <f t="shared" si="38"/>
        <v>711956</v>
      </c>
      <c r="C216" s="531">
        <f t="shared" si="38"/>
        <v>63820</v>
      </c>
      <c r="D216" s="531">
        <f t="shared" si="38"/>
        <v>126156</v>
      </c>
      <c r="E216" s="531">
        <f t="shared" si="38"/>
        <v>175835</v>
      </c>
      <c r="F216" s="531">
        <f t="shared" si="38"/>
        <v>143696</v>
      </c>
      <c r="G216" s="531">
        <f t="shared" si="38"/>
        <v>60517</v>
      </c>
      <c r="H216" s="531">
        <f t="shared" si="38"/>
        <v>53190</v>
      </c>
      <c r="I216" s="531">
        <f t="shared" si="38"/>
        <v>88742</v>
      </c>
      <c r="J216" s="528"/>
      <c r="K216" s="529">
        <f t="shared" si="39"/>
        <v>443260</v>
      </c>
      <c r="L216" s="531">
        <v>29092</v>
      </c>
      <c r="M216" s="531">
        <v>59774</v>
      </c>
      <c r="N216" s="531">
        <v>114163</v>
      </c>
      <c r="O216" s="531">
        <v>103553</v>
      </c>
      <c r="P216" s="531">
        <v>45589</v>
      </c>
      <c r="Q216" s="531">
        <v>34578</v>
      </c>
      <c r="R216" s="531">
        <v>56511</v>
      </c>
      <c r="S216" s="529"/>
      <c r="T216" s="529">
        <f t="shared" si="40"/>
        <v>268696</v>
      </c>
      <c r="U216" s="531">
        <v>34728</v>
      </c>
      <c r="V216" s="531">
        <v>66382</v>
      </c>
      <c r="W216" s="531">
        <v>61672</v>
      </c>
      <c r="X216" s="531">
        <v>40143</v>
      </c>
      <c r="Y216" s="531">
        <v>14928</v>
      </c>
      <c r="Z216" s="531">
        <v>18612</v>
      </c>
      <c r="AA216" s="531">
        <v>32231</v>
      </c>
      <c r="AB216" s="532"/>
      <c r="AC216" s="532"/>
    </row>
    <row r="217" spans="1:29" s="522" customFormat="1" ht="9" customHeight="1">
      <c r="A217" s="528" t="s">
        <v>67</v>
      </c>
      <c r="B217" s="529">
        <f t="shared" si="38"/>
        <v>653600</v>
      </c>
      <c r="C217" s="531">
        <f t="shared" si="38"/>
        <v>75526</v>
      </c>
      <c r="D217" s="531">
        <f t="shared" si="38"/>
        <v>123909</v>
      </c>
      <c r="E217" s="531">
        <f t="shared" si="38"/>
        <v>123532</v>
      </c>
      <c r="F217" s="531">
        <f t="shared" si="38"/>
        <v>161535</v>
      </c>
      <c r="G217" s="531">
        <f t="shared" si="38"/>
        <v>98651</v>
      </c>
      <c r="H217" s="531">
        <f t="shared" si="38"/>
        <v>43499</v>
      </c>
      <c r="I217" s="531">
        <f t="shared" si="38"/>
        <v>26948</v>
      </c>
      <c r="J217" s="528"/>
      <c r="K217" s="529">
        <f t="shared" si="39"/>
        <v>403987</v>
      </c>
      <c r="L217" s="531">
        <v>30833</v>
      </c>
      <c r="M217" s="531">
        <v>71622</v>
      </c>
      <c r="N217" s="531">
        <v>77361</v>
      </c>
      <c r="O217" s="531">
        <v>112637</v>
      </c>
      <c r="P217" s="531">
        <v>68851</v>
      </c>
      <c r="Q217" s="531">
        <v>23625</v>
      </c>
      <c r="R217" s="531">
        <v>19058</v>
      </c>
      <c r="S217" s="529"/>
      <c r="T217" s="529">
        <f t="shared" si="40"/>
        <v>249613</v>
      </c>
      <c r="U217" s="531">
        <v>44693</v>
      </c>
      <c r="V217" s="531">
        <v>52287</v>
      </c>
      <c r="W217" s="531">
        <v>46171</v>
      </c>
      <c r="X217" s="531">
        <v>48898</v>
      </c>
      <c r="Y217" s="531">
        <v>29800</v>
      </c>
      <c r="Z217" s="531">
        <v>19874</v>
      </c>
      <c r="AA217" s="531">
        <v>7890</v>
      </c>
      <c r="AB217" s="532"/>
      <c r="AC217" s="532"/>
    </row>
    <row r="218" spans="1:29" s="522" customFormat="1" ht="9" customHeight="1">
      <c r="A218" s="523" t="s">
        <v>68</v>
      </c>
      <c r="B218" s="524">
        <f t="shared" si="38"/>
        <v>1027519</v>
      </c>
      <c r="C218" s="526">
        <f t="shared" si="38"/>
        <v>175015</v>
      </c>
      <c r="D218" s="526">
        <f t="shared" si="38"/>
        <v>247176</v>
      </c>
      <c r="E218" s="526">
        <f t="shared" si="38"/>
        <v>166174</v>
      </c>
      <c r="F218" s="526">
        <f t="shared" si="38"/>
        <v>154494</v>
      </c>
      <c r="G218" s="526">
        <f t="shared" si="38"/>
        <v>73008</v>
      </c>
      <c r="H218" s="526">
        <f t="shared" si="38"/>
        <v>110083</v>
      </c>
      <c r="I218" s="526">
        <f t="shared" si="38"/>
        <v>101569</v>
      </c>
      <c r="J218" s="523"/>
      <c r="K218" s="524">
        <f t="shared" si="39"/>
        <v>663827</v>
      </c>
      <c r="L218" s="526">
        <v>101144</v>
      </c>
      <c r="M218" s="526">
        <v>155343</v>
      </c>
      <c r="N218" s="526">
        <v>114817</v>
      </c>
      <c r="O218" s="526">
        <v>101055</v>
      </c>
      <c r="P218" s="526">
        <v>53873</v>
      </c>
      <c r="Q218" s="526">
        <v>67599</v>
      </c>
      <c r="R218" s="526">
        <v>69996</v>
      </c>
      <c r="S218" s="524"/>
      <c r="T218" s="524">
        <f t="shared" si="40"/>
        <v>363692</v>
      </c>
      <c r="U218" s="526">
        <v>73871</v>
      </c>
      <c r="V218" s="526">
        <v>91833</v>
      </c>
      <c r="W218" s="526">
        <v>51357</v>
      </c>
      <c r="X218" s="526">
        <v>53439</v>
      </c>
      <c r="Y218" s="526">
        <v>19135</v>
      </c>
      <c r="Z218" s="526">
        <v>42484</v>
      </c>
      <c r="AA218" s="526">
        <v>31573</v>
      </c>
      <c r="AB218" s="532"/>
      <c r="AC218" s="532"/>
    </row>
    <row r="219" spans="1:29" s="522" customFormat="1" ht="9" customHeight="1">
      <c r="A219" s="528" t="s">
        <v>69</v>
      </c>
      <c r="B219" s="529">
        <f t="shared" si="38"/>
        <v>1203143</v>
      </c>
      <c r="C219" s="531">
        <f t="shared" si="38"/>
        <v>115298</v>
      </c>
      <c r="D219" s="531">
        <f t="shared" si="38"/>
        <v>263659</v>
      </c>
      <c r="E219" s="531">
        <f t="shared" si="38"/>
        <v>269982</v>
      </c>
      <c r="F219" s="531">
        <f t="shared" si="38"/>
        <v>282438</v>
      </c>
      <c r="G219" s="531">
        <f t="shared" si="38"/>
        <v>168275</v>
      </c>
      <c r="H219" s="531">
        <f t="shared" si="38"/>
        <v>85501</v>
      </c>
      <c r="I219" s="532">
        <f t="shared" si="38"/>
        <v>17990</v>
      </c>
      <c r="J219" s="528"/>
      <c r="K219" s="529">
        <f t="shared" si="39"/>
        <v>741461</v>
      </c>
      <c r="L219" s="531">
        <v>55494</v>
      </c>
      <c r="M219" s="531">
        <v>137167</v>
      </c>
      <c r="N219" s="531">
        <v>181487</v>
      </c>
      <c r="O219" s="531">
        <v>194155</v>
      </c>
      <c r="P219" s="531">
        <v>119599</v>
      </c>
      <c r="Q219" s="531">
        <v>40133</v>
      </c>
      <c r="R219" s="531">
        <v>13426</v>
      </c>
      <c r="S219" s="529"/>
      <c r="T219" s="529">
        <f t="shared" si="40"/>
        <v>461682</v>
      </c>
      <c r="U219" s="531">
        <v>59804</v>
      </c>
      <c r="V219" s="531">
        <v>126492</v>
      </c>
      <c r="W219" s="531">
        <v>88495</v>
      </c>
      <c r="X219" s="531">
        <v>88283</v>
      </c>
      <c r="Y219" s="531">
        <v>48676</v>
      </c>
      <c r="Z219" s="531">
        <v>45368</v>
      </c>
      <c r="AA219" s="531">
        <v>4564</v>
      </c>
      <c r="AB219" s="532"/>
      <c r="AC219" s="532"/>
    </row>
    <row r="220" spans="1:29" s="522" customFormat="1" ht="9" customHeight="1">
      <c r="A220" s="528" t="s">
        <v>70</v>
      </c>
      <c r="B220" s="529">
        <f t="shared" si="38"/>
        <v>1084760</v>
      </c>
      <c r="C220" s="531">
        <f t="shared" si="38"/>
        <v>98027</v>
      </c>
      <c r="D220" s="531">
        <f t="shared" si="38"/>
        <v>261789</v>
      </c>
      <c r="E220" s="531">
        <f t="shared" si="38"/>
        <v>260799</v>
      </c>
      <c r="F220" s="531">
        <f t="shared" si="38"/>
        <v>215666</v>
      </c>
      <c r="G220" s="531">
        <f t="shared" si="38"/>
        <v>145114</v>
      </c>
      <c r="H220" s="531">
        <f t="shared" si="38"/>
        <v>33236</v>
      </c>
      <c r="I220" s="531">
        <f t="shared" si="38"/>
        <v>70129</v>
      </c>
      <c r="J220" s="528"/>
      <c r="K220" s="529">
        <f t="shared" si="39"/>
        <v>665539</v>
      </c>
      <c r="L220" s="531">
        <v>41712</v>
      </c>
      <c r="M220" s="531">
        <v>142117</v>
      </c>
      <c r="N220" s="531">
        <v>163960</v>
      </c>
      <c r="O220" s="531">
        <v>151922</v>
      </c>
      <c r="P220" s="531">
        <v>102691</v>
      </c>
      <c r="Q220" s="531">
        <v>14297</v>
      </c>
      <c r="R220" s="531">
        <v>48840</v>
      </c>
      <c r="S220" s="529"/>
      <c r="T220" s="529">
        <f t="shared" si="40"/>
        <v>419221</v>
      </c>
      <c r="U220" s="531">
        <v>56315</v>
      </c>
      <c r="V220" s="531">
        <v>119672</v>
      </c>
      <c r="W220" s="531">
        <v>96839</v>
      </c>
      <c r="X220" s="531">
        <v>63744</v>
      </c>
      <c r="Y220" s="531">
        <v>42423</v>
      </c>
      <c r="Z220" s="531">
        <v>18939</v>
      </c>
      <c r="AA220" s="531">
        <v>21289</v>
      </c>
      <c r="AB220" s="532"/>
      <c r="AC220" s="532"/>
    </row>
    <row r="221" spans="1:29" s="522" customFormat="1" ht="9" customHeight="1">
      <c r="A221" s="528" t="s">
        <v>71</v>
      </c>
      <c r="B221" s="529">
        <f t="shared" si="38"/>
        <v>869768</v>
      </c>
      <c r="C221" s="531">
        <f t="shared" si="38"/>
        <v>147917</v>
      </c>
      <c r="D221" s="531">
        <f t="shared" si="38"/>
        <v>236112</v>
      </c>
      <c r="E221" s="531">
        <f t="shared" si="38"/>
        <v>138381</v>
      </c>
      <c r="F221" s="531">
        <f t="shared" si="38"/>
        <v>165620</v>
      </c>
      <c r="G221" s="531">
        <f t="shared" si="38"/>
        <v>103810</v>
      </c>
      <c r="H221" s="531">
        <f t="shared" si="38"/>
        <v>49556</v>
      </c>
      <c r="I221" s="531">
        <f t="shared" si="38"/>
        <v>28372</v>
      </c>
      <c r="J221" s="528"/>
      <c r="K221" s="529">
        <f t="shared" si="39"/>
        <v>578524</v>
      </c>
      <c r="L221" s="531">
        <v>78166</v>
      </c>
      <c r="M221" s="531">
        <v>154122</v>
      </c>
      <c r="N221" s="531">
        <v>103046</v>
      </c>
      <c r="O221" s="531">
        <v>119414</v>
      </c>
      <c r="P221" s="531">
        <v>80782</v>
      </c>
      <c r="Q221" s="531">
        <v>23274</v>
      </c>
      <c r="R221" s="531">
        <v>19720</v>
      </c>
      <c r="S221" s="529"/>
      <c r="T221" s="529">
        <f t="shared" si="40"/>
        <v>291244</v>
      </c>
      <c r="U221" s="531">
        <v>69751</v>
      </c>
      <c r="V221" s="531">
        <v>81990</v>
      </c>
      <c r="W221" s="531">
        <v>35335</v>
      </c>
      <c r="X221" s="531">
        <v>46206</v>
      </c>
      <c r="Y221" s="531">
        <v>23028</v>
      </c>
      <c r="Z221" s="531">
        <v>26282</v>
      </c>
      <c r="AA221" s="531">
        <v>8652</v>
      </c>
      <c r="AB221" s="532"/>
      <c r="AC221" s="532"/>
    </row>
    <row r="222" spans="1:29" s="522" customFormat="1" ht="9" customHeight="1">
      <c r="A222" s="523" t="s">
        <v>72</v>
      </c>
      <c r="B222" s="524">
        <f t="shared" si="38"/>
        <v>1354249</v>
      </c>
      <c r="C222" s="526">
        <f t="shared" si="38"/>
        <v>170611</v>
      </c>
      <c r="D222" s="526">
        <f t="shared" si="38"/>
        <v>345269</v>
      </c>
      <c r="E222" s="526">
        <f t="shared" si="38"/>
        <v>334457</v>
      </c>
      <c r="F222" s="526">
        <f t="shared" si="38"/>
        <v>222822</v>
      </c>
      <c r="G222" s="526">
        <f t="shared" si="38"/>
        <v>135966</v>
      </c>
      <c r="H222" s="526">
        <f t="shared" si="38"/>
        <v>75369</v>
      </c>
      <c r="I222" s="526">
        <f t="shared" si="38"/>
        <v>69755</v>
      </c>
      <c r="J222" s="523"/>
      <c r="K222" s="524">
        <f t="shared" si="39"/>
        <v>875837</v>
      </c>
      <c r="L222" s="526">
        <v>85997</v>
      </c>
      <c r="M222" s="526">
        <v>208306</v>
      </c>
      <c r="N222" s="526">
        <v>229467</v>
      </c>
      <c r="O222" s="526">
        <v>155809</v>
      </c>
      <c r="P222" s="526">
        <v>104879</v>
      </c>
      <c r="Q222" s="526">
        <v>43058</v>
      </c>
      <c r="R222" s="526">
        <v>48321</v>
      </c>
      <c r="S222" s="524"/>
      <c r="T222" s="524">
        <f t="shared" si="40"/>
        <v>478412</v>
      </c>
      <c r="U222" s="526">
        <v>84614</v>
      </c>
      <c r="V222" s="526">
        <v>136963</v>
      </c>
      <c r="W222" s="526">
        <v>104990</v>
      </c>
      <c r="X222" s="526">
        <v>67013</v>
      </c>
      <c r="Y222" s="526">
        <v>31087</v>
      </c>
      <c r="Z222" s="526">
        <v>32311</v>
      </c>
      <c r="AA222" s="526">
        <v>21434</v>
      </c>
      <c r="AB222" s="532"/>
      <c r="AC222" s="532"/>
    </row>
    <row r="223" spans="1:29" s="522" customFormat="1" ht="9" customHeight="1">
      <c r="A223" s="528" t="s">
        <v>73</v>
      </c>
      <c r="B223" s="529">
        <f t="shared" si="38"/>
        <v>458391</v>
      </c>
      <c r="C223" s="531">
        <f t="shared" si="38"/>
        <v>96548</v>
      </c>
      <c r="D223" s="531">
        <f t="shared" si="38"/>
        <v>128819</v>
      </c>
      <c r="E223" s="531">
        <f t="shared" si="38"/>
        <v>71245</v>
      </c>
      <c r="F223" s="531">
        <f t="shared" si="38"/>
        <v>54533</v>
      </c>
      <c r="G223" s="531">
        <f t="shared" si="38"/>
        <v>23415</v>
      </c>
      <c r="H223" s="531">
        <f t="shared" si="38"/>
        <v>51470</v>
      </c>
      <c r="I223" s="531">
        <f t="shared" si="38"/>
        <v>32361</v>
      </c>
      <c r="J223" s="528"/>
      <c r="K223" s="529">
        <f t="shared" si="39"/>
        <v>277878</v>
      </c>
      <c r="L223" s="531">
        <v>50248</v>
      </c>
      <c r="M223" s="531">
        <v>74383</v>
      </c>
      <c r="N223" s="531">
        <v>55581</v>
      </c>
      <c r="O223" s="531">
        <v>35695</v>
      </c>
      <c r="P223" s="531">
        <v>14906</v>
      </c>
      <c r="Q223" s="531">
        <v>25883</v>
      </c>
      <c r="R223" s="531">
        <v>21182</v>
      </c>
      <c r="S223" s="529"/>
      <c r="T223" s="529">
        <f t="shared" si="40"/>
        <v>180513</v>
      </c>
      <c r="U223" s="531">
        <v>46300</v>
      </c>
      <c r="V223" s="531">
        <v>54436</v>
      </c>
      <c r="W223" s="531">
        <v>15664</v>
      </c>
      <c r="X223" s="531">
        <v>18838</v>
      </c>
      <c r="Y223" s="531">
        <v>8509</v>
      </c>
      <c r="Z223" s="531">
        <v>25587</v>
      </c>
      <c r="AA223" s="531">
        <v>11179</v>
      </c>
      <c r="AB223" s="532"/>
      <c r="AC223" s="532"/>
    </row>
    <row r="224" spans="1:29" s="522" customFormat="1" ht="9" customHeight="1">
      <c r="A224" s="528" t="s">
        <v>74</v>
      </c>
      <c r="B224" s="529">
        <f t="shared" si="38"/>
        <v>3079295</v>
      </c>
      <c r="C224" s="531">
        <f t="shared" si="38"/>
        <v>496975</v>
      </c>
      <c r="D224" s="531">
        <f t="shared" si="38"/>
        <v>851291</v>
      </c>
      <c r="E224" s="531">
        <f t="shared" si="38"/>
        <v>515139</v>
      </c>
      <c r="F224" s="531">
        <f t="shared" si="38"/>
        <v>417879</v>
      </c>
      <c r="G224" s="531">
        <f t="shared" si="38"/>
        <v>240018</v>
      </c>
      <c r="H224" s="531">
        <f t="shared" si="38"/>
        <v>294196</v>
      </c>
      <c r="I224" s="531">
        <f t="shared" si="38"/>
        <v>263797</v>
      </c>
      <c r="J224" s="528"/>
      <c r="K224" s="529">
        <f t="shared" si="39"/>
        <v>1978186</v>
      </c>
      <c r="L224" s="531">
        <v>251162</v>
      </c>
      <c r="M224" s="531">
        <v>502649</v>
      </c>
      <c r="N224" s="531">
        <v>381423</v>
      </c>
      <c r="O224" s="531">
        <v>287230</v>
      </c>
      <c r="P224" s="531">
        <v>172020</v>
      </c>
      <c r="Q224" s="531">
        <v>194901</v>
      </c>
      <c r="R224" s="531">
        <v>188801</v>
      </c>
      <c r="S224" s="529"/>
      <c r="T224" s="529">
        <f t="shared" si="40"/>
        <v>1101109</v>
      </c>
      <c r="U224" s="531">
        <v>245813</v>
      </c>
      <c r="V224" s="531">
        <v>348642</v>
      </c>
      <c r="W224" s="531">
        <v>133716</v>
      </c>
      <c r="X224" s="531">
        <v>130649</v>
      </c>
      <c r="Y224" s="531">
        <v>67998</v>
      </c>
      <c r="Z224" s="531">
        <v>99295</v>
      </c>
      <c r="AA224" s="531">
        <v>74996</v>
      </c>
      <c r="AB224" s="532"/>
      <c r="AC224" s="532"/>
    </row>
    <row r="225" spans="1:29" s="522" customFormat="1" ht="9" customHeight="1">
      <c r="A225" s="528" t="s">
        <v>75</v>
      </c>
      <c r="B225" s="529">
        <f t="shared" si="38"/>
        <v>900844</v>
      </c>
      <c r="C225" s="531">
        <f t="shared" si="38"/>
        <v>190197</v>
      </c>
      <c r="D225" s="531">
        <f t="shared" si="38"/>
        <v>257220</v>
      </c>
      <c r="E225" s="531">
        <f t="shared" si="38"/>
        <v>167028</v>
      </c>
      <c r="F225" s="531">
        <f t="shared" si="38"/>
        <v>123985</v>
      </c>
      <c r="G225" s="531">
        <f t="shared" si="38"/>
        <v>68646</v>
      </c>
      <c r="H225" s="531">
        <f t="shared" si="38"/>
        <v>79055</v>
      </c>
      <c r="I225" s="532">
        <f t="shared" si="38"/>
        <v>14713</v>
      </c>
      <c r="J225" s="528"/>
      <c r="K225" s="529">
        <f t="shared" si="39"/>
        <v>546855</v>
      </c>
      <c r="L225" s="531">
        <v>72040</v>
      </c>
      <c r="M225" s="531">
        <v>157888</v>
      </c>
      <c r="N225" s="531">
        <v>124506</v>
      </c>
      <c r="O225" s="531">
        <v>86377</v>
      </c>
      <c r="P225" s="531">
        <v>47671</v>
      </c>
      <c r="Q225" s="531">
        <v>47972</v>
      </c>
      <c r="R225" s="531">
        <v>10401</v>
      </c>
      <c r="S225" s="529"/>
      <c r="T225" s="529">
        <f t="shared" si="40"/>
        <v>353989</v>
      </c>
      <c r="U225" s="531">
        <v>118157</v>
      </c>
      <c r="V225" s="531">
        <v>99332</v>
      </c>
      <c r="W225" s="531">
        <v>42522</v>
      </c>
      <c r="X225" s="531">
        <v>37608</v>
      </c>
      <c r="Y225" s="531">
        <v>20975</v>
      </c>
      <c r="Z225" s="531">
        <v>31083</v>
      </c>
      <c r="AA225" s="531">
        <v>4312</v>
      </c>
      <c r="AB225" s="532"/>
      <c r="AC225" s="532"/>
    </row>
    <row r="226" spans="1:29" s="522" customFormat="1" ht="9" customHeight="1">
      <c r="A226" s="523" t="s">
        <v>76</v>
      </c>
      <c r="B226" s="524">
        <f t="shared" si="38"/>
        <v>561259</v>
      </c>
      <c r="C226" s="526">
        <f t="shared" si="38"/>
        <v>90137</v>
      </c>
      <c r="D226" s="526">
        <f t="shared" si="38"/>
        <v>123237</v>
      </c>
      <c r="E226" s="526">
        <f t="shared" si="38"/>
        <v>89919</v>
      </c>
      <c r="F226" s="526">
        <f t="shared" si="38"/>
        <v>70629</v>
      </c>
      <c r="G226" s="526">
        <f t="shared" si="38"/>
        <v>31185</v>
      </c>
      <c r="H226" s="526">
        <f t="shared" si="38"/>
        <v>68284</v>
      </c>
      <c r="I226" s="526">
        <f>SUM(R226,AA226)</f>
        <v>87868</v>
      </c>
      <c r="J226" s="523"/>
      <c r="K226" s="524">
        <f t="shared" si="39"/>
        <v>369245</v>
      </c>
      <c r="L226" s="526">
        <v>48732</v>
      </c>
      <c r="M226" s="526">
        <v>77229</v>
      </c>
      <c r="N226" s="526">
        <v>68110</v>
      </c>
      <c r="O226" s="526">
        <v>49681</v>
      </c>
      <c r="P226" s="526">
        <v>21172</v>
      </c>
      <c r="Q226" s="526">
        <v>37810</v>
      </c>
      <c r="R226" s="526">
        <v>66511</v>
      </c>
      <c r="S226" s="524"/>
      <c r="T226" s="524">
        <f t="shared" si="40"/>
        <v>192014</v>
      </c>
      <c r="U226" s="526">
        <v>41405</v>
      </c>
      <c r="V226" s="526">
        <v>46008</v>
      </c>
      <c r="W226" s="526">
        <v>21809</v>
      </c>
      <c r="X226" s="526">
        <v>20948</v>
      </c>
      <c r="Y226" s="526">
        <v>10013</v>
      </c>
      <c r="Z226" s="526">
        <v>30474</v>
      </c>
      <c r="AA226" s="526">
        <v>21357</v>
      </c>
      <c r="AB226" s="532"/>
      <c r="AC226" s="532"/>
    </row>
    <row r="227" spans="1:29" s="522" customFormat="1" ht="9" customHeight="1">
      <c r="A227" s="528"/>
      <c r="B227" s="528"/>
      <c r="C227" s="529"/>
      <c r="D227" s="529"/>
      <c r="E227" s="529"/>
      <c r="F227" s="529"/>
      <c r="G227" s="529"/>
      <c r="H227" s="529"/>
      <c r="I227" s="529"/>
      <c r="J227" s="528"/>
      <c r="K227" s="528"/>
      <c r="L227" s="529"/>
      <c r="M227" s="529"/>
      <c r="N227" s="529"/>
      <c r="O227" s="529"/>
      <c r="P227" s="529"/>
      <c r="Q227" s="529"/>
      <c r="R227" s="529"/>
      <c r="S227" s="528"/>
      <c r="T227" s="528"/>
      <c r="U227" s="529"/>
      <c r="V227" s="529"/>
      <c r="W227" s="529"/>
      <c r="X227" s="529"/>
      <c r="Y227" s="529"/>
      <c r="Z227" s="529"/>
      <c r="AA227" s="529"/>
      <c r="AB227" s="529"/>
      <c r="AC227" s="529"/>
    </row>
    <row r="228" spans="1:29" ht="9" customHeight="1">
      <c r="A228" s="513">
        <v>2011</v>
      </c>
      <c r="B228" s="512"/>
      <c r="C228" s="512"/>
      <c r="D228" s="512"/>
      <c r="E228" s="512"/>
      <c r="F228" s="512"/>
      <c r="G228" s="512"/>
      <c r="H228" s="512"/>
      <c r="I228" s="512"/>
      <c r="J228" s="515"/>
      <c r="K228" s="512"/>
      <c r="L228" s="512"/>
      <c r="M228" s="512"/>
      <c r="N228" s="512"/>
      <c r="O228" s="512"/>
      <c r="P228" s="512"/>
      <c r="Q228" s="512"/>
      <c r="R228" s="512"/>
      <c r="S228" s="515"/>
      <c r="T228" s="512"/>
      <c r="U228" s="512"/>
      <c r="V228" s="512"/>
      <c r="W228" s="512"/>
      <c r="X228" s="512"/>
      <c r="Y228" s="512"/>
      <c r="Z228" s="512"/>
      <c r="AA228" s="512"/>
      <c r="AB228" s="569"/>
      <c r="AC228" s="569"/>
    </row>
    <row r="229" spans="1:29" s="517" customFormat="1" ht="9" customHeight="1">
      <c r="A229" s="515" t="s">
        <v>44</v>
      </c>
      <c r="B229" s="514">
        <f t="shared" ref="B229:I229" si="41">SUM(B231:B262)</f>
        <v>46891586</v>
      </c>
      <c r="C229" s="514">
        <f t="shared" si="41"/>
        <v>5947332</v>
      </c>
      <c r="D229" s="514">
        <f t="shared" si="41"/>
        <v>10612859</v>
      </c>
      <c r="E229" s="514">
        <f t="shared" si="41"/>
        <v>10337995</v>
      </c>
      <c r="F229" s="514">
        <f t="shared" si="41"/>
        <v>7884572</v>
      </c>
      <c r="G229" s="514">
        <f t="shared" si="41"/>
        <v>3983681</v>
      </c>
      <c r="H229" s="514">
        <f t="shared" si="41"/>
        <v>3680741</v>
      </c>
      <c r="I229" s="514">
        <f t="shared" si="41"/>
        <v>4444406</v>
      </c>
      <c r="J229" s="515"/>
      <c r="K229" s="514">
        <f t="shared" ref="K229:R229" si="42">SUM(K231:K262)</f>
        <v>29316417</v>
      </c>
      <c r="L229" s="514">
        <f t="shared" si="42"/>
        <v>2863471</v>
      </c>
      <c r="M229" s="514">
        <f t="shared" si="42"/>
        <v>5990701</v>
      </c>
      <c r="N229" s="514">
        <f t="shared" si="42"/>
        <v>7057170</v>
      </c>
      <c r="O229" s="514">
        <f t="shared" si="42"/>
        <v>5619786</v>
      </c>
      <c r="P229" s="514">
        <f t="shared" si="42"/>
        <v>2858339</v>
      </c>
      <c r="Q229" s="514">
        <f t="shared" si="42"/>
        <v>2040587</v>
      </c>
      <c r="R229" s="514">
        <f t="shared" si="42"/>
        <v>2886363</v>
      </c>
      <c r="S229" s="515"/>
      <c r="T229" s="514">
        <f t="shared" ref="T229:AA229" si="43">SUM(T231:T262)</f>
        <v>17575169</v>
      </c>
      <c r="U229" s="514">
        <f t="shared" si="43"/>
        <v>3083861</v>
      </c>
      <c r="V229" s="514">
        <f t="shared" si="43"/>
        <v>4622158</v>
      </c>
      <c r="W229" s="514">
        <f t="shared" si="43"/>
        <v>3280825</v>
      </c>
      <c r="X229" s="514">
        <f t="shared" si="43"/>
        <v>2264786</v>
      </c>
      <c r="Y229" s="514">
        <f t="shared" si="43"/>
        <v>1125342</v>
      </c>
      <c r="Z229" s="514">
        <f t="shared" si="43"/>
        <v>1640154</v>
      </c>
      <c r="AA229" s="514">
        <f t="shared" si="43"/>
        <v>1558043</v>
      </c>
      <c r="AB229" s="541"/>
      <c r="AC229" s="541"/>
    </row>
    <row r="230" spans="1:29" s="517" customFormat="1" ht="3" customHeight="1">
      <c r="A230" s="515"/>
      <c r="B230" s="514"/>
      <c r="C230" s="514"/>
      <c r="D230" s="514"/>
      <c r="E230" s="514"/>
      <c r="F230" s="514"/>
      <c r="G230" s="514"/>
      <c r="H230" s="514"/>
      <c r="I230" s="514"/>
      <c r="J230" s="515"/>
      <c r="K230" s="514"/>
      <c r="L230" s="514"/>
      <c r="M230" s="514"/>
      <c r="N230" s="514"/>
      <c r="O230" s="514"/>
      <c r="P230" s="514"/>
      <c r="Q230" s="514"/>
      <c r="R230" s="514"/>
      <c r="S230" s="515"/>
      <c r="T230" s="514"/>
      <c r="U230" s="514"/>
      <c r="V230" s="514"/>
      <c r="W230" s="514"/>
      <c r="X230" s="514"/>
      <c r="Y230" s="514"/>
      <c r="Z230" s="514"/>
      <c r="AA230" s="514"/>
      <c r="AB230" s="541"/>
      <c r="AC230" s="541"/>
    </row>
    <row r="231" spans="1:29" s="522" customFormat="1" ht="9" customHeight="1">
      <c r="A231" s="518" t="s">
        <v>45</v>
      </c>
      <c r="B231" s="519">
        <f t="shared" ref="B231:I262" si="44">SUM(K231,T231)</f>
        <v>460237</v>
      </c>
      <c r="C231" s="520">
        <f t="shared" si="44"/>
        <v>28547</v>
      </c>
      <c r="D231" s="520">
        <f t="shared" si="44"/>
        <v>87981</v>
      </c>
      <c r="E231" s="520">
        <f t="shared" si="44"/>
        <v>100638</v>
      </c>
      <c r="F231" s="520">
        <f t="shared" si="44"/>
        <v>66643</v>
      </c>
      <c r="G231" s="520">
        <f t="shared" si="44"/>
        <v>34579</v>
      </c>
      <c r="H231" s="520">
        <f t="shared" si="44"/>
        <v>18129</v>
      </c>
      <c r="I231" s="520">
        <f t="shared" si="44"/>
        <v>123720</v>
      </c>
      <c r="J231" s="519"/>
      <c r="K231" s="519">
        <f>SUM(L231:R231)</f>
        <v>283185</v>
      </c>
      <c r="L231" s="520">
        <v>13651</v>
      </c>
      <c r="M231" s="520">
        <v>43704</v>
      </c>
      <c r="N231" s="520">
        <v>69020</v>
      </c>
      <c r="O231" s="520">
        <v>47265</v>
      </c>
      <c r="P231" s="520">
        <v>23406</v>
      </c>
      <c r="Q231" s="520">
        <v>5054</v>
      </c>
      <c r="R231" s="520">
        <v>81085</v>
      </c>
      <c r="S231" s="519"/>
      <c r="T231" s="519">
        <f>SUM(U231:AA231)</f>
        <v>177052</v>
      </c>
      <c r="U231" s="520">
        <v>14896</v>
      </c>
      <c r="V231" s="520">
        <v>44277</v>
      </c>
      <c r="W231" s="520">
        <v>31618</v>
      </c>
      <c r="X231" s="520">
        <v>19378</v>
      </c>
      <c r="Y231" s="520">
        <v>11173</v>
      </c>
      <c r="Z231" s="520">
        <v>13075</v>
      </c>
      <c r="AA231" s="520">
        <v>42635</v>
      </c>
      <c r="AB231" s="570"/>
      <c r="AC231" s="570"/>
    </row>
    <row r="232" spans="1:29" s="522" customFormat="1" ht="9" customHeight="1">
      <c r="A232" s="518" t="s">
        <v>46</v>
      </c>
      <c r="B232" s="519">
        <f t="shared" si="44"/>
        <v>1355057</v>
      </c>
      <c r="C232" s="520">
        <f t="shared" si="44"/>
        <v>70338</v>
      </c>
      <c r="D232" s="520">
        <f t="shared" si="44"/>
        <v>247134</v>
      </c>
      <c r="E232" s="520">
        <f t="shared" si="44"/>
        <v>404839</v>
      </c>
      <c r="F232" s="520">
        <f t="shared" si="44"/>
        <v>314132</v>
      </c>
      <c r="G232" s="520">
        <f t="shared" si="44"/>
        <v>165467</v>
      </c>
      <c r="H232" s="520">
        <f t="shared" si="44"/>
        <v>30692</v>
      </c>
      <c r="I232" s="520">
        <f t="shared" si="44"/>
        <v>122455</v>
      </c>
      <c r="J232" s="518"/>
      <c r="K232" s="519">
        <f t="shared" ref="K232:K262" si="45">SUM(L232:R232)</f>
        <v>852560</v>
      </c>
      <c r="L232" s="520">
        <v>25649</v>
      </c>
      <c r="M232" s="520">
        <v>132848</v>
      </c>
      <c r="N232" s="520">
        <v>248196</v>
      </c>
      <c r="O232" s="520">
        <v>221561</v>
      </c>
      <c r="P232" s="520">
        <v>122663</v>
      </c>
      <c r="Q232" s="520">
        <v>9894</v>
      </c>
      <c r="R232" s="520">
        <v>91749</v>
      </c>
      <c r="S232" s="519"/>
      <c r="T232" s="519">
        <f t="shared" ref="T232:T262" si="46">SUM(U232:AA232)</f>
        <v>502497</v>
      </c>
      <c r="U232" s="520">
        <v>44689</v>
      </c>
      <c r="V232" s="520">
        <v>114286</v>
      </c>
      <c r="W232" s="520">
        <v>156643</v>
      </c>
      <c r="X232" s="520">
        <v>92571</v>
      </c>
      <c r="Y232" s="520">
        <v>42804</v>
      </c>
      <c r="Z232" s="520">
        <v>20798</v>
      </c>
      <c r="AA232" s="520">
        <v>30706</v>
      </c>
      <c r="AB232" s="532"/>
      <c r="AC232" s="532"/>
    </row>
    <row r="233" spans="1:29" s="522" customFormat="1" ht="9" customHeight="1">
      <c r="A233" s="518" t="s">
        <v>47</v>
      </c>
      <c r="B233" s="519">
        <f t="shared" si="44"/>
        <v>297950</v>
      </c>
      <c r="C233" s="520">
        <f t="shared" si="44"/>
        <v>24862</v>
      </c>
      <c r="D233" s="520">
        <f t="shared" si="44"/>
        <v>50650</v>
      </c>
      <c r="E233" s="520">
        <f t="shared" si="44"/>
        <v>69632</v>
      </c>
      <c r="F233" s="520">
        <f t="shared" si="44"/>
        <v>72810</v>
      </c>
      <c r="G233" s="520">
        <f t="shared" si="44"/>
        <v>56329</v>
      </c>
      <c r="H233" s="520">
        <f t="shared" si="44"/>
        <v>8975</v>
      </c>
      <c r="I233" s="520">
        <f t="shared" si="44"/>
        <v>14692</v>
      </c>
      <c r="J233" s="518"/>
      <c r="K233" s="519">
        <f t="shared" si="45"/>
        <v>183105</v>
      </c>
      <c r="L233" s="520">
        <v>11514</v>
      </c>
      <c r="M233" s="520">
        <v>24510</v>
      </c>
      <c r="N233" s="520">
        <v>44624</v>
      </c>
      <c r="O233" s="520">
        <v>51520</v>
      </c>
      <c r="P233" s="520">
        <v>38465</v>
      </c>
      <c r="Q233" s="520">
        <v>3078</v>
      </c>
      <c r="R233" s="520">
        <v>9394</v>
      </c>
      <c r="S233" s="519"/>
      <c r="T233" s="519">
        <f t="shared" si="46"/>
        <v>114845</v>
      </c>
      <c r="U233" s="520">
        <v>13348</v>
      </c>
      <c r="V233" s="520">
        <v>26140</v>
      </c>
      <c r="W233" s="520">
        <v>25008</v>
      </c>
      <c r="X233" s="520">
        <v>21290</v>
      </c>
      <c r="Y233" s="520">
        <v>17864</v>
      </c>
      <c r="Z233" s="520">
        <v>5897</v>
      </c>
      <c r="AA233" s="520">
        <v>5298</v>
      </c>
      <c r="AB233" s="532"/>
      <c r="AC233" s="532"/>
    </row>
    <row r="234" spans="1:29" s="522" customFormat="1" ht="9" customHeight="1">
      <c r="A234" s="523" t="s">
        <v>48</v>
      </c>
      <c r="B234" s="524">
        <f t="shared" si="44"/>
        <v>361940</v>
      </c>
      <c r="C234" s="526">
        <f t="shared" si="44"/>
        <v>60262</v>
      </c>
      <c r="D234" s="526">
        <f t="shared" si="44"/>
        <v>85863</v>
      </c>
      <c r="E234" s="526">
        <f t="shared" si="44"/>
        <v>67461</v>
      </c>
      <c r="F234" s="526">
        <f t="shared" si="44"/>
        <v>66589</v>
      </c>
      <c r="G234" s="526">
        <f t="shared" si="44"/>
        <v>44929</v>
      </c>
      <c r="H234" s="526">
        <f t="shared" si="44"/>
        <v>33781</v>
      </c>
      <c r="I234" s="527">
        <f t="shared" si="44"/>
        <v>3055</v>
      </c>
      <c r="J234" s="523"/>
      <c r="K234" s="524">
        <f t="shared" si="45"/>
        <v>232667</v>
      </c>
      <c r="L234" s="526">
        <v>34171</v>
      </c>
      <c r="M234" s="526">
        <v>49561</v>
      </c>
      <c r="N234" s="526">
        <v>46489</v>
      </c>
      <c r="O234" s="526">
        <v>48201</v>
      </c>
      <c r="P234" s="526">
        <v>32625</v>
      </c>
      <c r="Q234" s="526">
        <v>19671</v>
      </c>
      <c r="R234" s="526">
        <v>1949</v>
      </c>
      <c r="S234" s="524"/>
      <c r="T234" s="524">
        <f t="shared" si="46"/>
        <v>129273</v>
      </c>
      <c r="U234" s="526">
        <v>26091</v>
      </c>
      <c r="V234" s="526">
        <v>36302</v>
      </c>
      <c r="W234" s="526">
        <v>20972</v>
      </c>
      <c r="X234" s="526">
        <v>18388</v>
      </c>
      <c r="Y234" s="526">
        <v>12304</v>
      </c>
      <c r="Z234" s="526">
        <v>14110</v>
      </c>
      <c r="AA234" s="526">
        <v>1106</v>
      </c>
      <c r="AB234" s="532"/>
      <c r="AC234" s="532"/>
    </row>
    <row r="235" spans="1:29" s="522" customFormat="1" ht="9" customHeight="1">
      <c r="A235" s="528" t="s">
        <v>49</v>
      </c>
      <c r="B235" s="529">
        <f t="shared" si="44"/>
        <v>1161387</v>
      </c>
      <c r="C235" s="531">
        <f t="shared" si="44"/>
        <v>107554</v>
      </c>
      <c r="D235" s="531">
        <f t="shared" si="44"/>
        <v>265858</v>
      </c>
      <c r="E235" s="531">
        <f t="shared" si="44"/>
        <v>324437</v>
      </c>
      <c r="F235" s="531">
        <f t="shared" si="44"/>
        <v>224973</v>
      </c>
      <c r="G235" s="531">
        <f t="shared" si="44"/>
        <v>133760</v>
      </c>
      <c r="H235" s="531">
        <f t="shared" si="44"/>
        <v>44638</v>
      </c>
      <c r="I235" s="531">
        <f t="shared" si="44"/>
        <v>60167</v>
      </c>
      <c r="J235" s="528"/>
      <c r="K235" s="529">
        <f t="shared" si="45"/>
        <v>742863</v>
      </c>
      <c r="L235" s="531">
        <v>45735</v>
      </c>
      <c r="M235" s="531">
        <v>148097</v>
      </c>
      <c r="N235" s="531">
        <v>222705</v>
      </c>
      <c r="O235" s="531">
        <v>170566</v>
      </c>
      <c r="P235" s="531">
        <v>100320</v>
      </c>
      <c r="Q235" s="531">
        <v>16041</v>
      </c>
      <c r="R235" s="531">
        <v>39399</v>
      </c>
      <c r="S235" s="529"/>
      <c r="T235" s="529">
        <f t="shared" si="46"/>
        <v>418524</v>
      </c>
      <c r="U235" s="531">
        <v>61819</v>
      </c>
      <c r="V235" s="531">
        <v>117761</v>
      </c>
      <c r="W235" s="531">
        <v>101732</v>
      </c>
      <c r="X235" s="531">
        <v>54407</v>
      </c>
      <c r="Y235" s="531">
        <v>33440</v>
      </c>
      <c r="Z235" s="531">
        <v>28597</v>
      </c>
      <c r="AA235" s="531">
        <v>20768</v>
      </c>
      <c r="AB235" s="529"/>
      <c r="AC235" s="529"/>
    </row>
    <row r="236" spans="1:29" s="522" customFormat="1" ht="9" customHeight="1">
      <c r="A236" s="528" t="s">
        <v>50</v>
      </c>
      <c r="B236" s="529">
        <f t="shared" si="44"/>
        <v>312435</v>
      </c>
      <c r="C236" s="531">
        <f t="shared" si="44"/>
        <v>36871</v>
      </c>
      <c r="D236" s="531">
        <f t="shared" si="44"/>
        <v>65227</v>
      </c>
      <c r="E236" s="531">
        <f t="shared" si="44"/>
        <v>68520</v>
      </c>
      <c r="F236" s="531">
        <f t="shared" si="44"/>
        <v>71919</v>
      </c>
      <c r="G236" s="531">
        <f t="shared" si="44"/>
        <v>43613</v>
      </c>
      <c r="H236" s="531">
        <f t="shared" si="44"/>
        <v>17642</v>
      </c>
      <c r="I236" s="531">
        <f t="shared" si="44"/>
        <v>8643</v>
      </c>
      <c r="J236" s="528"/>
      <c r="K236" s="529">
        <f t="shared" si="45"/>
        <v>182737</v>
      </c>
      <c r="L236" s="531">
        <v>11132</v>
      </c>
      <c r="M236" s="531">
        <v>30905</v>
      </c>
      <c r="N236" s="531">
        <v>45951</v>
      </c>
      <c r="O236" s="531">
        <v>51452</v>
      </c>
      <c r="P236" s="531">
        <v>30017</v>
      </c>
      <c r="Q236" s="531">
        <v>7264</v>
      </c>
      <c r="R236" s="531">
        <v>6016</v>
      </c>
      <c r="S236" s="529"/>
      <c r="T236" s="529">
        <f t="shared" si="46"/>
        <v>129698</v>
      </c>
      <c r="U236" s="531">
        <v>25739</v>
      </c>
      <c r="V236" s="531">
        <v>34322</v>
      </c>
      <c r="W236" s="531">
        <v>22569</v>
      </c>
      <c r="X236" s="531">
        <v>20467</v>
      </c>
      <c r="Y236" s="531">
        <v>13596</v>
      </c>
      <c r="Z236" s="531">
        <v>10378</v>
      </c>
      <c r="AA236" s="531">
        <v>2627</v>
      </c>
      <c r="AB236" s="529"/>
      <c r="AC236" s="529"/>
    </row>
    <row r="237" spans="1:29" s="522" customFormat="1" ht="9" customHeight="1">
      <c r="A237" s="528" t="s">
        <v>51</v>
      </c>
      <c r="B237" s="529">
        <f t="shared" si="44"/>
        <v>1895332</v>
      </c>
      <c r="C237" s="531">
        <f t="shared" si="44"/>
        <v>620720</v>
      </c>
      <c r="D237" s="531">
        <f t="shared" si="44"/>
        <v>481475</v>
      </c>
      <c r="E237" s="531">
        <f t="shared" si="44"/>
        <v>227259</v>
      </c>
      <c r="F237" s="531">
        <f t="shared" si="44"/>
        <v>181454</v>
      </c>
      <c r="G237" s="531">
        <f t="shared" si="44"/>
        <v>100315</v>
      </c>
      <c r="H237" s="531">
        <f t="shared" si="44"/>
        <v>281371</v>
      </c>
      <c r="I237" s="532">
        <f t="shared" si="44"/>
        <v>2738</v>
      </c>
      <c r="J237" s="528"/>
      <c r="K237" s="529">
        <f t="shared" si="45"/>
        <v>1324818</v>
      </c>
      <c r="L237" s="531">
        <v>436941</v>
      </c>
      <c r="M237" s="531">
        <v>330311</v>
      </c>
      <c r="N237" s="531">
        <v>173616</v>
      </c>
      <c r="O237" s="531">
        <v>120814</v>
      </c>
      <c r="P237" s="531">
        <v>72306</v>
      </c>
      <c r="Q237" s="531">
        <v>188455</v>
      </c>
      <c r="R237" s="531">
        <v>2375</v>
      </c>
      <c r="S237" s="529"/>
      <c r="T237" s="529">
        <f t="shared" si="46"/>
        <v>570514</v>
      </c>
      <c r="U237" s="531">
        <v>183779</v>
      </c>
      <c r="V237" s="531">
        <v>151164</v>
      </c>
      <c r="W237" s="531">
        <v>53643</v>
      </c>
      <c r="X237" s="531">
        <v>60640</v>
      </c>
      <c r="Y237" s="531">
        <v>28009</v>
      </c>
      <c r="Z237" s="531">
        <v>92916</v>
      </c>
      <c r="AA237" s="531">
        <v>363</v>
      </c>
      <c r="AB237" s="532"/>
      <c r="AC237" s="532"/>
    </row>
    <row r="238" spans="1:29" s="522" customFormat="1" ht="9" customHeight="1">
      <c r="A238" s="523" t="s">
        <v>52</v>
      </c>
      <c r="B238" s="524">
        <f t="shared" si="44"/>
        <v>1285726</v>
      </c>
      <c r="C238" s="526">
        <f t="shared" si="44"/>
        <v>79539</v>
      </c>
      <c r="D238" s="526">
        <f t="shared" si="44"/>
        <v>329815</v>
      </c>
      <c r="E238" s="526">
        <f t="shared" si="44"/>
        <v>342094</v>
      </c>
      <c r="F238" s="526">
        <f t="shared" si="44"/>
        <v>225502</v>
      </c>
      <c r="G238" s="526">
        <f t="shared" si="44"/>
        <v>107700</v>
      </c>
      <c r="H238" s="526">
        <f t="shared" si="44"/>
        <v>35416</v>
      </c>
      <c r="I238" s="526">
        <f t="shared" si="44"/>
        <v>165660</v>
      </c>
      <c r="J238" s="523"/>
      <c r="K238" s="524">
        <f t="shared" si="45"/>
        <v>864971</v>
      </c>
      <c r="L238" s="526">
        <v>48612</v>
      </c>
      <c r="M238" s="526">
        <v>194378</v>
      </c>
      <c r="N238" s="526">
        <v>235597</v>
      </c>
      <c r="O238" s="526">
        <v>167659</v>
      </c>
      <c r="P238" s="526">
        <v>79723</v>
      </c>
      <c r="Q238" s="526">
        <v>18003</v>
      </c>
      <c r="R238" s="526">
        <v>120999</v>
      </c>
      <c r="S238" s="524"/>
      <c r="T238" s="524">
        <f t="shared" si="46"/>
        <v>420755</v>
      </c>
      <c r="U238" s="526">
        <v>30927</v>
      </c>
      <c r="V238" s="526">
        <v>135437</v>
      </c>
      <c r="W238" s="526">
        <v>106497</v>
      </c>
      <c r="X238" s="526">
        <v>57843</v>
      </c>
      <c r="Y238" s="526">
        <v>27977</v>
      </c>
      <c r="Z238" s="526">
        <v>17413</v>
      </c>
      <c r="AA238" s="526">
        <v>44661</v>
      </c>
      <c r="AB238" s="532"/>
      <c r="AC238" s="532"/>
    </row>
    <row r="239" spans="1:29" s="522" customFormat="1" ht="9" customHeight="1">
      <c r="A239" s="528" t="s">
        <v>53</v>
      </c>
      <c r="B239" s="529">
        <f t="shared" si="44"/>
        <v>3983951</v>
      </c>
      <c r="C239" s="531">
        <f t="shared" si="44"/>
        <v>320123</v>
      </c>
      <c r="D239" s="531">
        <f t="shared" si="44"/>
        <v>905699</v>
      </c>
      <c r="E239" s="531">
        <f t="shared" si="44"/>
        <v>832910</v>
      </c>
      <c r="F239" s="531">
        <f t="shared" si="44"/>
        <v>614042</v>
      </c>
      <c r="G239" s="531">
        <f t="shared" si="44"/>
        <v>500226</v>
      </c>
      <c r="H239" s="531">
        <f t="shared" si="44"/>
        <v>127063</v>
      </c>
      <c r="I239" s="531">
        <f t="shared" si="44"/>
        <v>683888</v>
      </c>
      <c r="J239" s="528"/>
      <c r="K239" s="529">
        <f t="shared" si="45"/>
        <v>2254844</v>
      </c>
      <c r="L239" s="531">
        <v>118352</v>
      </c>
      <c r="M239" s="531">
        <v>459741</v>
      </c>
      <c r="N239" s="531">
        <v>521259</v>
      </c>
      <c r="O239" s="531">
        <v>385213</v>
      </c>
      <c r="P239" s="531">
        <v>326816</v>
      </c>
      <c r="Q239" s="531">
        <v>46605</v>
      </c>
      <c r="R239" s="531">
        <v>396858</v>
      </c>
      <c r="S239" s="529"/>
      <c r="T239" s="529">
        <f t="shared" si="46"/>
        <v>1729107</v>
      </c>
      <c r="U239" s="531">
        <v>201771</v>
      </c>
      <c r="V239" s="531">
        <v>445958</v>
      </c>
      <c r="W239" s="531">
        <v>311651</v>
      </c>
      <c r="X239" s="531">
        <v>228829</v>
      </c>
      <c r="Y239" s="531">
        <v>173410</v>
      </c>
      <c r="Z239" s="531">
        <v>80458</v>
      </c>
      <c r="AA239" s="531">
        <v>287030</v>
      </c>
      <c r="AB239" s="532"/>
      <c r="AC239" s="532"/>
    </row>
    <row r="240" spans="1:29" s="522" customFormat="1" ht="9" customHeight="1">
      <c r="A240" s="528" t="s">
        <v>54</v>
      </c>
      <c r="B240" s="529">
        <f t="shared" si="44"/>
        <v>631276</v>
      </c>
      <c r="C240" s="531">
        <f t="shared" si="44"/>
        <v>84326</v>
      </c>
      <c r="D240" s="531">
        <f t="shared" si="44"/>
        <v>160610</v>
      </c>
      <c r="E240" s="531">
        <f t="shared" si="44"/>
        <v>153272</v>
      </c>
      <c r="F240" s="531">
        <f t="shared" si="44"/>
        <v>106312</v>
      </c>
      <c r="G240" s="531">
        <f t="shared" si="44"/>
        <v>45996</v>
      </c>
      <c r="H240" s="531">
        <f t="shared" si="44"/>
        <v>36065</v>
      </c>
      <c r="I240" s="532">
        <f t="shared" si="44"/>
        <v>44695</v>
      </c>
      <c r="J240" s="528"/>
      <c r="K240" s="529">
        <f t="shared" si="45"/>
        <v>408462</v>
      </c>
      <c r="L240" s="531">
        <v>41486</v>
      </c>
      <c r="M240" s="531">
        <v>92460</v>
      </c>
      <c r="N240" s="531">
        <v>107350</v>
      </c>
      <c r="O240" s="531">
        <v>81748</v>
      </c>
      <c r="P240" s="531">
        <v>33431</v>
      </c>
      <c r="Q240" s="531">
        <v>21492</v>
      </c>
      <c r="R240" s="531">
        <v>30495</v>
      </c>
      <c r="S240" s="529"/>
      <c r="T240" s="529">
        <f t="shared" si="46"/>
        <v>222814</v>
      </c>
      <c r="U240" s="531">
        <v>42840</v>
      </c>
      <c r="V240" s="531">
        <v>68150</v>
      </c>
      <c r="W240" s="531">
        <v>45922</v>
      </c>
      <c r="X240" s="531">
        <v>24564</v>
      </c>
      <c r="Y240" s="531">
        <v>12565</v>
      </c>
      <c r="Z240" s="531">
        <v>14573</v>
      </c>
      <c r="AA240" s="531">
        <v>14200</v>
      </c>
      <c r="AB240" s="532"/>
      <c r="AC240" s="532"/>
    </row>
    <row r="241" spans="1:29" s="522" customFormat="1" ht="9" customHeight="1">
      <c r="A241" s="528" t="s">
        <v>55</v>
      </c>
      <c r="B241" s="529">
        <f t="shared" si="44"/>
        <v>2162496</v>
      </c>
      <c r="C241" s="531">
        <f t="shared" si="44"/>
        <v>264186</v>
      </c>
      <c r="D241" s="531">
        <f t="shared" si="44"/>
        <v>485406</v>
      </c>
      <c r="E241" s="531">
        <f t="shared" si="44"/>
        <v>533359</v>
      </c>
      <c r="F241" s="531">
        <f t="shared" si="44"/>
        <v>328866</v>
      </c>
      <c r="G241" s="531">
        <f t="shared" si="44"/>
        <v>136154</v>
      </c>
      <c r="H241" s="531">
        <f t="shared" si="44"/>
        <v>153782</v>
      </c>
      <c r="I241" s="531">
        <f t="shared" si="44"/>
        <v>260743</v>
      </c>
      <c r="J241" s="528"/>
      <c r="K241" s="529">
        <f t="shared" si="45"/>
        <v>1309231</v>
      </c>
      <c r="L241" s="531">
        <v>106836</v>
      </c>
      <c r="M241" s="531">
        <v>262653</v>
      </c>
      <c r="N241" s="531">
        <v>353376</v>
      </c>
      <c r="O241" s="531">
        <v>245895</v>
      </c>
      <c r="P241" s="531">
        <v>93995</v>
      </c>
      <c r="Q241" s="531">
        <v>76084</v>
      </c>
      <c r="R241" s="531">
        <v>170392</v>
      </c>
      <c r="S241" s="529"/>
      <c r="T241" s="529">
        <f t="shared" si="46"/>
        <v>853265</v>
      </c>
      <c r="U241" s="531">
        <v>157350</v>
      </c>
      <c r="V241" s="531">
        <v>222753</v>
      </c>
      <c r="W241" s="531">
        <v>179983</v>
      </c>
      <c r="X241" s="531">
        <v>82971</v>
      </c>
      <c r="Y241" s="531">
        <v>42159</v>
      </c>
      <c r="Z241" s="531">
        <v>77698</v>
      </c>
      <c r="AA241" s="531">
        <v>90351</v>
      </c>
      <c r="AB241" s="529"/>
      <c r="AC241" s="529"/>
    </row>
    <row r="242" spans="1:29" s="522" customFormat="1" ht="9" customHeight="1">
      <c r="A242" s="523" t="s">
        <v>56</v>
      </c>
      <c r="B242" s="524">
        <f t="shared" si="44"/>
        <v>1401937</v>
      </c>
      <c r="C242" s="526">
        <f t="shared" si="44"/>
        <v>253741</v>
      </c>
      <c r="D242" s="526">
        <f t="shared" si="44"/>
        <v>281527</v>
      </c>
      <c r="E242" s="526">
        <f t="shared" si="44"/>
        <v>200426</v>
      </c>
      <c r="F242" s="526">
        <f t="shared" si="44"/>
        <v>166100</v>
      </c>
      <c r="G242" s="526">
        <f t="shared" si="44"/>
        <v>59808</v>
      </c>
      <c r="H242" s="526">
        <f t="shared" si="44"/>
        <v>403294</v>
      </c>
      <c r="I242" s="526">
        <f t="shared" si="44"/>
        <v>37041</v>
      </c>
      <c r="J242" s="523"/>
      <c r="K242" s="524">
        <f t="shared" si="45"/>
        <v>836599</v>
      </c>
      <c r="L242" s="526">
        <v>90850</v>
      </c>
      <c r="M242" s="526">
        <v>148606</v>
      </c>
      <c r="N242" s="526">
        <v>137700</v>
      </c>
      <c r="O242" s="526">
        <v>110258</v>
      </c>
      <c r="P242" s="526">
        <v>41218</v>
      </c>
      <c r="Q242" s="526">
        <v>290066</v>
      </c>
      <c r="R242" s="526">
        <v>17901</v>
      </c>
      <c r="S242" s="524"/>
      <c r="T242" s="524">
        <f t="shared" si="46"/>
        <v>565338</v>
      </c>
      <c r="U242" s="526">
        <v>162891</v>
      </c>
      <c r="V242" s="526">
        <v>132921</v>
      </c>
      <c r="W242" s="526">
        <v>62726</v>
      </c>
      <c r="X242" s="526">
        <v>55842</v>
      </c>
      <c r="Y242" s="526">
        <v>18590</v>
      </c>
      <c r="Z242" s="526">
        <v>113228</v>
      </c>
      <c r="AA242" s="526">
        <v>19140</v>
      </c>
      <c r="AB242" s="532"/>
      <c r="AC242" s="532"/>
    </row>
    <row r="243" spans="1:29" s="522" customFormat="1" ht="9" customHeight="1">
      <c r="A243" s="528" t="s">
        <v>57</v>
      </c>
      <c r="B243" s="529">
        <f t="shared" si="44"/>
        <v>1039209</v>
      </c>
      <c r="C243" s="531">
        <f t="shared" si="44"/>
        <v>200926</v>
      </c>
      <c r="D243" s="531">
        <f t="shared" si="44"/>
        <v>284140</v>
      </c>
      <c r="E243" s="531">
        <f t="shared" si="44"/>
        <v>218936</v>
      </c>
      <c r="F243" s="531">
        <f t="shared" si="44"/>
        <v>138724</v>
      </c>
      <c r="G243" s="531">
        <f t="shared" si="44"/>
        <v>82749</v>
      </c>
      <c r="H243" s="531">
        <f t="shared" si="44"/>
        <v>105540</v>
      </c>
      <c r="I243" s="531">
        <f t="shared" si="44"/>
        <v>8194</v>
      </c>
      <c r="J243" s="528"/>
      <c r="K243" s="529">
        <f t="shared" si="45"/>
        <v>650443</v>
      </c>
      <c r="L243" s="531">
        <v>106507</v>
      </c>
      <c r="M243" s="531">
        <v>168444</v>
      </c>
      <c r="N243" s="531">
        <v>152624</v>
      </c>
      <c r="O243" s="531">
        <v>100697</v>
      </c>
      <c r="P243" s="531">
        <v>59902</v>
      </c>
      <c r="Q243" s="531">
        <v>58344</v>
      </c>
      <c r="R243" s="531">
        <v>3925</v>
      </c>
      <c r="S243" s="529"/>
      <c r="T243" s="529">
        <f t="shared" si="46"/>
        <v>388766</v>
      </c>
      <c r="U243" s="531">
        <v>94419</v>
      </c>
      <c r="V243" s="531">
        <v>115696</v>
      </c>
      <c r="W243" s="531">
        <v>66312</v>
      </c>
      <c r="X243" s="531">
        <v>38027</v>
      </c>
      <c r="Y243" s="531">
        <v>22847</v>
      </c>
      <c r="Z243" s="531">
        <v>47196</v>
      </c>
      <c r="AA243" s="531">
        <v>4269</v>
      </c>
      <c r="AB243" s="532"/>
      <c r="AC243" s="532"/>
    </row>
    <row r="244" spans="1:29" s="522" customFormat="1" ht="9" customHeight="1">
      <c r="A244" s="528" t="s">
        <v>58</v>
      </c>
      <c r="B244" s="529">
        <f t="shared" si="44"/>
        <v>3200368</v>
      </c>
      <c r="C244" s="531">
        <f t="shared" si="44"/>
        <v>266127</v>
      </c>
      <c r="D244" s="531">
        <f t="shared" si="44"/>
        <v>592957</v>
      </c>
      <c r="E244" s="531">
        <f t="shared" si="44"/>
        <v>847222</v>
      </c>
      <c r="F244" s="531">
        <f t="shared" si="44"/>
        <v>578847</v>
      </c>
      <c r="G244" s="531">
        <f t="shared" si="44"/>
        <v>256942</v>
      </c>
      <c r="H244" s="531">
        <f t="shared" si="44"/>
        <v>198049</v>
      </c>
      <c r="I244" s="532">
        <f t="shared" si="44"/>
        <v>460224</v>
      </c>
      <c r="J244" s="528"/>
      <c r="K244" s="529">
        <f t="shared" si="45"/>
        <v>1945269</v>
      </c>
      <c r="L244" s="531">
        <v>96511</v>
      </c>
      <c r="M244" s="531">
        <v>285551</v>
      </c>
      <c r="N244" s="531">
        <v>563677</v>
      </c>
      <c r="O244" s="531">
        <v>428116</v>
      </c>
      <c r="P244" s="531">
        <v>188400</v>
      </c>
      <c r="Q244" s="531">
        <v>72185</v>
      </c>
      <c r="R244" s="531">
        <v>310829</v>
      </c>
      <c r="S244" s="529"/>
      <c r="T244" s="529">
        <f t="shared" si="46"/>
        <v>1255099</v>
      </c>
      <c r="U244" s="531">
        <v>169616</v>
      </c>
      <c r="V244" s="531">
        <v>307406</v>
      </c>
      <c r="W244" s="531">
        <v>283545</v>
      </c>
      <c r="X244" s="531">
        <v>150731</v>
      </c>
      <c r="Y244" s="531">
        <v>68542</v>
      </c>
      <c r="Z244" s="531">
        <v>125864</v>
      </c>
      <c r="AA244" s="531">
        <v>149395</v>
      </c>
      <c r="AB244" s="532"/>
      <c r="AC244" s="532"/>
    </row>
    <row r="245" spans="1:29" s="522" customFormat="1" ht="9" customHeight="1">
      <c r="A245" s="528" t="s">
        <v>59</v>
      </c>
      <c r="B245" s="529">
        <f t="shared" si="44"/>
        <v>6389317</v>
      </c>
      <c r="C245" s="531">
        <f t="shared" si="44"/>
        <v>504878</v>
      </c>
      <c r="D245" s="531">
        <f t="shared" si="44"/>
        <v>1535082</v>
      </c>
      <c r="E245" s="531">
        <f t="shared" si="44"/>
        <v>1724665</v>
      </c>
      <c r="F245" s="531">
        <f t="shared" si="44"/>
        <v>1384345</v>
      </c>
      <c r="G245" s="531">
        <f t="shared" si="44"/>
        <v>500579</v>
      </c>
      <c r="H245" s="531">
        <f t="shared" si="44"/>
        <v>281217</v>
      </c>
      <c r="I245" s="531">
        <f t="shared" si="44"/>
        <v>458551</v>
      </c>
      <c r="J245" s="528"/>
      <c r="K245" s="529">
        <f t="shared" si="45"/>
        <v>4120825</v>
      </c>
      <c r="L245" s="531">
        <v>214927</v>
      </c>
      <c r="M245" s="531">
        <v>875780</v>
      </c>
      <c r="N245" s="531">
        <v>1257617</v>
      </c>
      <c r="O245" s="531">
        <v>999641</v>
      </c>
      <c r="P245" s="531">
        <v>360344</v>
      </c>
      <c r="Q245" s="531">
        <v>109697</v>
      </c>
      <c r="R245" s="531">
        <v>302819</v>
      </c>
      <c r="S245" s="529"/>
      <c r="T245" s="529">
        <f t="shared" si="46"/>
        <v>2268492</v>
      </c>
      <c r="U245" s="531">
        <v>289951</v>
      </c>
      <c r="V245" s="531">
        <v>659302</v>
      </c>
      <c r="W245" s="531">
        <v>467048</v>
      </c>
      <c r="X245" s="531">
        <v>384704</v>
      </c>
      <c r="Y245" s="531">
        <v>140235</v>
      </c>
      <c r="Z245" s="531">
        <v>171520</v>
      </c>
      <c r="AA245" s="531">
        <v>155732</v>
      </c>
      <c r="AB245" s="532"/>
      <c r="AC245" s="532"/>
    </row>
    <row r="246" spans="1:29" s="522" customFormat="1" ht="9" customHeight="1">
      <c r="A246" s="523" t="s">
        <v>60</v>
      </c>
      <c r="B246" s="524">
        <f t="shared" si="44"/>
        <v>1840201</v>
      </c>
      <c r="C246" s="526">
        <f t="shared" si="44"/>
        <v>260632</v>
      </c>
      <c r="D246" s="526">
        <f t="shared" si="44"/>
        <v>461787</v>
      </c>
      <c r="E246" s="526">
        <f t="shared" si="44"/>
        <v>422633</v>
      </c>
      <c r="F246" s="526">
        <f t="shared" si="44"/>
        <v>322804</v>
      </c>
      <c r="G246" s="526">
        <f t="shared" si="44"/>
        <v>152263</v>
      </c>
      <c r="H246" s="526">
        <f t="shared" si="44"/>
        <v>188942</v>
      </c>
      <c r="I246" s="527">
        <f t="shared" si="44"/>
        <v>31140</v>
      </c>
      <c r="J246" s="523"/>
      <c r="K246" s="524">
        <f t="shared" si="45"/>
        <v>1188015</v>
      </c>
      <c r="L246" s="526">
        <v>113944</v>
      </c>
      <c r="M246" s="526">
        <v>274752</v>
      </c>
      <c r="N246" s="526">
        <v>305978</v>
      </c>
      <c r="O246" s="526">
        <v>240407</v>
      </c>
      <c r="P246" s="526">
        <v>121766</v>
      </c>
      <c r="Q246" s="526">
        <v>110940</v>
      </c>
      <c r="R246" s="526">
        <v>20228</v>
      </c>
      <c r="S246" s="524"/>
      <c r="T246" s="524">
        <f t="shared" si="46"/>
        <v>652186</v>
      </c>
      <c r="U246" s="526">
        <v>146688</v>
      </c>
      <c r="V246" s="526">
        <v>187035</v>
      </c>
      <c r="W246" s="526">
        <v>116655</v>
      </c>
      <c r="X246" s="526">
        <v>82397</v>
      </c>
      <c r="Y246" s="526">
        <v>30497</v>
      </c>
      <c r="Z246" s="526">
        <v>78002</v>
      </c>
      <c r="AA246" s="526">
        <v>10912</v>
      </c>
      <c r="AB246" s="532"/>
      <c r="AC246" s="532"/>
    </row>
    <row r="247" spans="1:29" s="522" customFormat="1" ht="9" customHeight="1">
      <c r="A247" s="528" t="s">
        <v>61</v>
      </c>
      <c r="B247" s="529">
        <f t="shared" si="44"/>
        <v>759888</v>
      </c>
      <c r="C247" s="531">
        <f t="shared" si="44"/>
        <v>83302</v>
      </c>
      <c r="D247" s="531">
        <f t="shared" si="44"/>
        <v>143333</v>
      </c>
      <c r="E247" s="531">
        <f t="shared" si="44"/>
        <v>136665</v>
      </c>
      <c r="F247" s="531">
        <f t="shared" si="44"/>
        <v>101642</v>
      </c>
      <c r="G247" s="531">
        <f t="shared" si="44"/>
        <v>32455</v>
      </c>
      <c r="H247" s="531">
        <f t="shared" si="44"/>
        <v>43429</v>
      </c>
      <c r="I247" s="531">
        <f t="shared" si="44"/>
        <v>219062</v>
      </c>
      <c r="J247" s="528"/>
      <c r="K247" s="529">
        <f t="shared" si="45"/>
        <v>459780</v>
      </c>
      <c r="L247" s="531">
        <v>32226</v>
      </c>
      <c r="M247" s="531">
        <v>75126</v>
      </c>
      <c r="N247" s="531">
        <v>95120</v>
      </c>
      <c r="O247" s="531">
        <v>74661</v>
      </c>
      <c r="P247" s="531">
        <v>24553</v>
      </c>
      <c r="Q247" s="531">
        <v>17424</v>
      </c>
      <c r="R247" s="531">
        <v>140670</v>
      </c>
      <c r="S247" s="529"/>
      <c r="T247" s="529">
        <f t="shared" si="46"/>
        <v>300108</v>
      </c>
      <c r="U247" s="531">
        <v>51076</v>
      </c>
      <c r="V247" s="531">
        <v>68207</v>
      </c>
      <c r="W247" s="531">
        <v>41545</v>
      </c>
      <c r="X247" s="531">
        <v>26981</v>
      </c>
      <c r="Y247" s="531">
        <v>7902</v>
      </c>
      <c r="Z247" s="531">
        <v>26005</v>
      </c>
      <c r="AA247" s="531">
        <v>78392</v>
      </c>
      <c r="AB247" s="532"/>
      <c r="AC247" s="532"/>
    </row>
    <row r="248" spans="1:29" s="522" customFormat="1" ht="9" customHeight="1">
      <c r="A248" s="528" t="s">
        <v>62</v>
      </c>
      <c r="B248" s="529">
        <f t="shared" si="44"/>
        <v>479295</v>
      </c>
      <c r="C248" s="531">
        <f t="shared" si="44"/>
        <v>71579</v>
      </c>
      <c r="D248" s="531">
        <f t="shared" si="44"/>
        <v>104884</v>
      </c>
      <c r="E248" s="531">
        <f t="shared" si="44"/>
        <v>98406</v>
      </c>
      <c r="F248" s="531">
        <f t="shared" si="44"/>
        <v>101599</v>
      </c>
      <c r="G248" s="531">
        <f t="shared" si="44"/>
        <v>45043</v>
      </c>
      <c r="H248" s="531">
        <f t="shared" si="44"/>
        <v>40647</v>
      </c>
      <c r="I248" s="531">
        <f t="shared" si="44"/>
        <v>17137</v>
      </c>
      <c r="J248" s="528"/>
      <c r="K248" s="529">
        <f t="shared" si="45"/>
        <v>295618</v>
      </c>
      <c r="L248" s="531">
        <v>35018</v>
      </c>
      <c r="M248" s="531">
        <v>53664</v>
      </c>
      <c r="N248" s="531">
        <v>67644</v>
      </c>
      <c r="O248" s="531">
        <v>73816</v>
      </c>
      <c r="P248" s="531">
        <v>31281</v>
      </c>
      <c r="Q248" s="531">
        <v>23895</v>
      </c>
      <c r="R248" s="531">
        <v>10300</v>
      </c>
      <c r="S248" s="529"/>
      <c r="T248" s="529">
        <f t="shared" si="46"/>
        <v>183677</v>
      </c>
      <c r="U248" s="531">
        <v>36561</v>
      </c>
      <c r="V248" s="531">
        <v>51220</v>
      </c>
      <c r="W248" s="531">
        <v>30762</v>
      </c>
      <c r="X248" s="531">
        <v>27783</v>
      </c>
      <c r="Y248" s="531">
        <v>13762</v>
      </c>
      <c r="Z248" s="531">
        <v>16752</v>
      </c>
      <c r="AA248" s="531">
        <v>6837</v>
      </c>
      <c r="AB248" s="532"/>
      <c r="AC248" s="532"/>
    </row>
    <row r="249" spans="1:29" s="522" customFormat="1" ht="9" customHeight="1">
      <c r="A249" s="528" t="s">
        <v>63</v>
      </c>
      <c r="B249" s="529">
        <f t="shared" si="44"/>
        <v>2066527</v>
      </c>
      <c r="C249" s="531">
        <f t="shared" si="44"/>
        <v>155978</v>
      </c>
      <c r="D249" s="531">
        <f t="shared" si="44"/>
        <v>277547</v>
      </c>
      <c r="E249" s="531">
        <f t="shared" si="44"/>
        <v>486402</v>
      </c>
      <c r="F249" s="531">
        <f t="shared" si="44"/>
        <v>425753</v>
      </c>
      <c r="G249" s="531">
        <f t="shared" si="44"/>
        <v>232321</v>
      </c>
      <c r="H249" s="531">
        <f t="shared" si="44"/>
        <v>57592</v>
      </c>
      <c r="I249" s="531">
        <f t="shared" si="44"/>
        <v>430934</v>
      </c>
      <c r="J249" s="528"/>
      <c r="K249" s="529">
        <f t="shared" si="45"/>
        <v>1296774</v>
      </c>
      <c r="L249" s="531">
        <v>64632</v>
      </c>
      <c r="M249" s="531">
        <v>136896</v>
      </c>
      <c r="N249" s="531">
        <v>308804</v>
      </c>
      <c r="O249" s="531">
        <v>313938</v>
      </c>
      <c r="P249" s="531">
        <v>169680</v>
      </c>
      <c r="Q249" s="531">
        <v>19930</v>
      </c>
      <c r="R249" s="531">
        <v>282894</v>
      </c>
      <c r="S249" s="529"/>
      <c r="T249" s="529">
        <f t="shared" si="46"/>
        <v>769753</v>
      </c>
      <c r="U249" s="531">
        <v>91346</v>
      </c>
      <c r="V249" s="531">
        <v>140651</v>
      </c>
      <c r="W249" s="531">
        <v>177598</v>
      </c>
      <c r="X249" s="531">
        <v>111815</v>
      </c>
      <c r="Y249" s="531">
        <v>62641</v>
      </c>
      <c r="Z249" s="531">
        <v>37662</v>
      </c>
      <c r="AA249" s="531">
        <v>148040</v>
      </c>
      <c r="AB249" s="532"/>
      <c r="AC249" s="532"/>
    </row>
    <row r="250" spans="1:29" s="522" customFormat="1" ht="9" customHeight="1">
      <c r="A250" s="523" t="s">
        <v>64</v>
      </c>
      <c r="B250" s="524">
        <f t="shared" si="44"/>
        <v>1572960</v>
      </c>
      <c r="C250" s="526">
        <f t="shared" si="44"/>
        <v>353740</v>
      </c>
      <c r="D250" s="526">
        <f t="shared" si="44"/>
        <v>283777</v>
      </c>
      <c r="E250" s="526">
        <f t="shared" si="44"/>
        <v>194977</v>
      </c>
      <c r="F250" s="526">
        <f t="shared" si="44"/>
        <v>191926</v>
      </c>
      <c r="G250" s="526">
        <f t="shared" si="44"/>
        <v>71416</v>
      </c>
      <c r="H250" s="526">
        <f t="shared" si="44"/>
        <v>415526</v>
      </c>
      <c r="I250" s="526">
        <f t="shared" si="44"/>
        <v>61598</v>
      </c>
      <c r="J250" s="523"/>
      <c r="K250" s="524">
        <f t="shared" si="45"/>
        <v>951315</v>
      </c>
      <c r="L250" s="526">
        <v>173261</v>
      </c>
      <c r="M250" s="526">
        <v>135819</v>
      </c>
      <c r="N250" s="526">
        <v>135967</v>
      </c>
      <c r="O250" s="526">
        <v>135984</v>
      </c>
      <c r="P250" s="526">
        <v>50580</v>
      </c>
      <c r="Q250" s="526">
        <v>281941</v>
      </c>
      <c r="R250" s="526">
        <v>37763</v>
      </c>
      <c r="S250" s="524"/>
      <c r="T250" s="524">
        <f t="shared" si="46"/>
        <v>621645</v>
      </c>
      <c r="U250" s="526">
        <v>180479</v>
      </c>
      <c r="V250" s="526">
        <v>147958</v>
      </c>
      <c r="W250" s="526">
        <v>59010</v>
      </c>
      <c r="X250" s="526">
        <v>55942</v>
      </c>
      <c r="Y250" s="526">
        <v>20836</v>
      </c>
      <c r="Z250" s="526">
        <v>133585</v>
      </c>
      <c r="AA250" s="526">
        <v>23835</v>
      </c>
      <c r="AB250" s="532"/>
      <c r="AC250" s="532"/>
    </row>
    <row r="251" spans="1:29" s="522" customFormat="1" ht="9" customHeight="1">
      <c r="A251" s="528" t="s">
        <v>65</v>
      </c>
      <c r="B251" s="529">
        <f t="shared" si="44"/>
        <v>2351749</v>
      </c>
      <c r="C251" s="531">
        <f t="shared" si="44"/>
        <v>449763</v>
      </c>
      <c r="D251" s="531">
        <f t="shared" si="44"/>
        <v>591516</v>
      </c>
      <c r="E251" s="531">
        <f t="shared" si="44"/>
        <v>454373</v>
      </c>
      <c r="F251" s="531">
        <f t="shared" si="44"/>
        <v>297052</v>
      </c>
      <c r="G251" s="531">
        <f t="shared" si="44"/>
        <v>129620</v>
      </c>
      <c r="H251" s="531">
        <f t="shared" si="44"/>
        <v>325189</v>
      </c>
      <c r="I251" s="531">
        <f t="shared" si="44"/>
        <v>104236</v>
      </c>
      <c r="J251" s="528"/>
      <c r="K251" s="529">
        <f t="shared" si="45"/>
        <v>1401969</v>
      </c>
      <c r="L251" s="531">
        <v>234827</v>
      </c>
      <c r="M251" s="531">
        <v>337686</v>
      </c>
      <c r="N251" s="531">
        <v>315620</v>
      </c>
      <c r="O251" s="531">
        <v>207178</v>
      </c>
      <c r="P251" s="531">
        <v>89788</v>
      </c>
      <c r="Q251" s="531">
        <v>146977</v>
      </c>
      <c r="R251" s="531">
        <v>69893</v>
      </c>
      <c r="S251" s="529"/>
      <c r="T251" s="529">
        <f t="shared" si="46"/>
        <v>949780</v>
      </c>
      <c r="U251" s="531">
        <v>214936</v>
      </c>
      <c r="V251" s="531">
        <v>253830</v>
      </c>
      <c r="W251" s="531">
        <v>138753</v>
      </c>
      <c r="X251" s="531">
        <v>89874</v>
      </c>
      <c r="Y251" s="531">
        <v>39832</v>
      </c>
      <c r="Z251" s="531">
        <v>178212</v>
      </c>
      <c r="AA251" s="531">
        <v>34343</v>
      </c>
      <c r="AB251" s="532"/>
      <c r="AC251" s="532"/>
    </row>
    <row r="252" spans="1:29" s="522" customFormat="1" ht="9" customHeight="1">
      <c r="A252" s="528" t="s">
        <v>66</v>
      </c>
      <c r="B252" s="529">
        <f t="shared" si="44"/>
        <v>725897</v>
      </c>
      <c r="C252" s="531">
        <f t="shared" si="44"/>
        <v>40278</v>
      </c>
      <c r="D252" s="531">
        <f t="shared" si="44"/>
        <v>123798</v>
      </c>
      <c r="E252" s="531">
        <f t="shared" si="44"/>
        <v>179744</v>
      </c>
      <c r="F252" s="531">
        <f t="shared" si="44"/>
        <v>143664</v>
      </c>
      <c r="G252" s="531">
        <f t="shared" si="44"/>
        <v>69162</v>
      </c>
      <c r="H252" s="531">
        <f t="shared" si="44"/>
        <v>47180</v>
      </c>
      <c r="I252" s="531">
        <f t="shared" si="44"/>
        <v>122071</v>
      </c>
      <c r="J252" s="528"/>
      <c r="K252" s="529">
        <f t="shared" si="45"/>
        <v>440048</v>
      </c>
      <c r="L252" s="531">
        <v>12994</v>
      </c>
      <c r="M252" s="531">
        <v>54182</v>
      </c>
      <c r="N252" s="531">
        <v>111381</v>
      </c>
      <c r="O252" s="531">
        <v>104649</v>
      </c>
      <c r="P252" s="531">
        <v>48645</v>
      </c>
      <c r="Q252" s="531">
        <v>30412</v>
      </c>
      <c r="R252" s="531">
        <v>77785</v>
      </c>
      <c r="S252" s="529"/>
      <c r="T252" s="529">
        <f t="shared" si="46"/>
        <v>285849</v>
      </c>
      <c r="U252" s="531">
        <v>27284</v>
      </c>
      <c r="V252" s="531">
        <v>69616</v>
      </c>
      <c r="W252" s="531">
        <v>68363</v>
      </c>
      <c r="X252" s="531">
        <v>39015</v>
      </c>
      <c r="Y252" s="531">
        <v>20517</v>
      </c>
      <c r="Z252" s="531">
        <v>16768</v>
      </c>
      <c r="AA252" s="531">
        <v>44286</v>
      </c>
      <c r="AB252" s="532"/>
      <c r="AC252" s="532"/>
    </row>
    <row r="253" spans="1:29" s="522" customFormat="1" ht="9" customHeight="1">
      <c r="A253" s="528" t="s">
        <v>67</v>
      </c>
      <c r="B253" s="529">
        <f t="shared" si="44"/>
        <v>670808</v>
      </c>
      <c r="C253" s="531">
        <f t="shared" si="44"/>
        <v>69220</v>
      </c>
      <c r="D253" s="531">
        <f t="shared" si="44"/>
        <v>112815</v>
      </c>
      <c r="E253" s="531">
        <f t="shared" si="44"/>
        <v>150132</v>
      </c>
      <c r="F253" s="531">
        <f t="shared" si="44"/>
        <v>154241</v>
      </c>
      <c r="G253" s="531">
        <f t="shared" si="44"/>
        <v>97768</v>
      </c>
      <c r="H253" s="531">
        <f t="shared" si="44"/>
        <v>50672</v>
      </c>
      <c r="I253" s="531">
        <f t="shared" si="44"/>
        <v>35960</v>
      </c>
      <c r="J253" s="528"/>
      <c r="K253" s="529">
        <f t="shared" si="45"/>
        <v>414728</v>
      </c>
      <c r="L253" s="531">
        <v>28478</v>
      </c>
      <c r="M253" s="531">
        <v>61844</v>
      </c>
      <c r="N253" s="531">
        <v>95877</v>
      </c>
      <c r="O253" s="531">
        <v>109208</v>
      </c>
      <c r="P253" s="531">
        <v>67621</v>
      </c>
      <c r="Q253" s="531">
        <v>28202</v>
      </c>
      <c r="R253" s="531">
        <v>23498</v>
      </c>
      <c r="S253" s="529"/>
      <c r="T253" s="529">
        <f t="shared" si="46"/>
        <v>256080</v>
      </c>
      <c r="U253" s="531">
        <v>40742</v>
      </c>
      <c r="V253" s="531">
        <v>50971</v>
      </c>
      <c r="W253" s="531">
        <v>54255</v>
      </c>
      <c r="X253" s="531">
        <v>45033</v>
      </c>
      <c r="Y253" s="531">
        <v>30147</v>
      </c>
      <c r="Z253" s="531">
        <v>22470</v>
      </c>
      <c r="AA253" s="531">
        <v>12462</v>
      </c>
      <c r="AB253" s="532"/>
      <c r="AC253" s="532"/>
    </row>
    <row r="254" spans="1:29" s="522" customFormat="1" ht="9" customHeight="1">
      <c r="A254" s="523" t="s">
        <v>68</v>
      </c>
      <c r="B254" s="524">
        <f t="shared" si="44"/>
        <v>1007501</v>
      </c>
      <c r="C254" s="526">
        <f t="shared" si="44"/>
        <v>179601</v>
      </c>
      <c r="D254" s="526">
        <f t="shared" si="44"/>
        <v>227941</v>
      </c>
      <c r="E254" s="526">
        <f t="shared" si="44"/>
        <v>174932</v>
      </c>
      <c r="F254" s="526">
        <f t="shared" si="44"/>
        <v>122702</v>
      </c>
      <c r="G254" s="526">
        <f t="shared" si="44"/>
        <v>68987</v>
      </c>
      <c r="H254" s="526">
        <f t="shared" si="44"/>
        <v>81255</v>
      </c>
      <c r="I254" s="526">
        <f t="shared" si="44"/>
        <v>152083</v>
      </c>
      <c r="J254" s="523"/>
      <c r="K254" s="524">
        <f t="shared" si="45"/>
        <v>628803</v>
      </c>
      <c r="L254" s="526">
        <v>104397</v>
      </c>
      <c r="M254" s="526">
        <v>141896</v>
      </c>
      <c r="N254" s="526">
        <v>109757</v>
      </c>
      <c r="O254" s="526">
        <v>77460</v>
      </c>
      <c r="P254" s="526">
        <v>51643</v>
      </c>
      <c r="Q254" s="526">
        <v>45422</v>
      </c>
      <c r="R254" s="526">
        <v>98228</v>
      </c>
      <c r="S254" s="524"/>
      <c r="T254" s="524">
        <f t="shared" si="46"/>
        <v>378698</v>
      </c>
      <c r="U254" s="526">
        <v>75204</v>
      </c>
      <c r="V254" s="526">
        <v>86045</v>
      </c>
      <c r="W254" s="526">
        <v>65175</v>
      </c>
      <c r="X254" s="526">
        <v>45242</v>
      </c>
      <c r="Y254" s="526">
        <v>17344</v>
      </c>
      <c r="Z254" s="526">
        <v>35833</v>
      </c>
      <c r="AA254" s="526">
        <v>53855</v>
      </c>
      <c r="AB254" s="532"/>
      <c r="AC254" s="532"/>
    </row>
    <row r="255" spans="1:29" s="522" customFormat="1" ht="9" customHeight="1">
      <c r="A255" s="528" t="s">
        <v>69</v>
      </c>
      <c r="B255" s="529">
        <f t="shared" si="44"/>
        <v>1182454</v>
      </c>
      <c r="C255" s="531">
        <f t="shared" si="44"/>
        <v>108308</v>
      </c>
      <c r="D255" s="531">
        <f t="shared" si="44"/>
        <v>252912</v>
      </c>
      <c r="E255" s="531">
        <f t="shared" si="44"/>
        <v>283100</v>
      </c>
      <c r="F255" s="531">
        <f t="shared" si="44"/>
        <v>263633</v>
      </c>
      <c r="G255" s="531">
        <f t="shared" si="44"/>
        <v>174021</v>
      </c>
      <c r="H255" s="531">
        <f t="shared" si="44"/>
        <v>69724</v>
      </c>
      <c r="I255" s="532">
        <f t="shared" si="44"/>
        <v>30756</v>
      </c>
      <c r="J255" s="528"/>
      <c r="K255" s="529">
        <f t="shared" si="45"/>
        <v>741826</v>
      </c>
      <c r="L255" s="531">
        <v>49177</v>
      </c>
      <c r="M255" s="531">
        <v>138475</v>
      </c>
      <c r="N255" s="531">
        <v>183349</v>
      </c>
      <c r="O255" s="531">
        <v>188950</v>
      </c>
      <c r="P255" s="531">
        <v>129250</v>
      </c>
      <c r="Q255" s="531">
        <v>32394</v>
      </c>
      <c r="R255" s="531">
        <v>20231</v>
      </c>
      <c r="S255" s="529"/>
      <c r="T255" s="529">
        <f t="shared" si="46"/>
        <v>440628</v>
      </c>
      <c r="U255" s="531">
        <v>59131</v>
      </c>
      <c r="V255" s="531">
        <v>114437</v>
      </c>
      <c r="W255" s="531">
        <v>99751</v>
      </c>
      <c r="X255" s="531">
        <v>74683</v>
      </c>
      <c r="Y255" s="531">
        <v>44771</v>
      </c>
      <c r="Z255" s="531">
        <v>37330</v>
      </c>
      <c r="AA255" s="531">
        <v>10525</v>
      </c>
      <c r="AB255" s="532"/>
      <c r="AC255" s="532"/>
    </row>
    <row r="256" spans="1:29" s="522" customFormat="1" ht="9" customHeight="1">
      <c r="A256" s="528" t="s">
        <v>70</v>
      </c>
      <c r="B256" s="529">
        <f t="shared" si="44"/>
        <v>1109746</v>
      </c>
      <c r="C256" s="531">
        <f t="shared" si="44"/>
        <v>78109</v>
      </c>
      <c r="D256" s="531">
        <f t="shared" si="44"/>
        <v>266542</v>
      </c>
      <c r="E256" s="531">
        <f t="shared" si="44"/>
        <v>271588</v>
      </c>
      <c r="F256" s="531">
        <f t="shared" si="44"/>
        <v>239459</v>
      </c>
      <c r="G256" s="531">
        <f t="shared" si="44"/>
        <v>114843</v>
      </c>
      <c r="H256" s="531">
        <f t="shared" si="44"/>
        <v>39041</v>
      </c>
      <c r="I256" s="531">
        <f t="shared" si="44"/>
        <v>100164</v>
      </c>
      <c r="J256" s="528"/>
      <c r="K256" s="529">
        <f t="shared" si="45"/>
        <v>681856</v>
      </c>
      <c r="L256" s="531">
        <v>30249</v>
      </c>
      <c r="M256" s="531">
        <v>144524</v>
      </c>
      <c r="N256" s="531">
        <v>178303</v>
      </c>
      <c r="O256" s="531">
        <v>163565</v>
      </c>
      <c r="P256" s="531">
        <v>89127</v>
      </c>
      <c r="Q256" s="531">
        <v>13315</v>
      </c>
      <c r="R256" s="531">
        <v>62773</v>
      </c>
      <c r="S256" s="529"/>
      <c r="T256" s="529">
        <f t="shared" si="46"/>
        <v>427890</v>
      </c>
      <c r="U256" s="531">
        <v>47860</v>
      </c>
      <c r="V256" s="531">
        <v>122018</v>
      </c>
      <c r="W256" s="531">
        <v>93285</v>
      </c>
      <c r="X256" s="531">
        <v>75894</v>
      </c>
      <c r="Y256" s="531">
        <v>25716</v>
      </c>
      <c r="Z256" s="531">
        <v>25726</v>
      </c>
      <c r="AA256" s="531">
        <v>37391</v>
      </c>
      <c r="AB256" s="532"/>
      <c r="AC256" s="532"/>
    </row>
    <row r="257" spans="1:29" s="522" customFormat="1" ht="9" customHeight="1">
      <c r="A257" s="528" t="s">
        <v>71</v>
      </c>
      <c r="B257" s="529">
        <f t="shared" si="44"/>
        <v>866873</v>
      </c>
      <c r="C257" s="531">
        <f t="shared" si="44"/>
        <v>126180</v>
      </c>
      <c r="D257" s="531">
        <f t="shared" si="44"/>
        <v>233479</v>
      </c>
      <c r="E257" s="531">
        <f t="shared" si="44"/>
        <v>163437</v>
      </c>
      <c r="F257" s="531">
        <f t="shared" si="44"/>
        <v>147740</v>
      </c>
      <c r="G257" s="531">
        <f t="shared" si="44"/>
        <v>87720</v>
      </c>
      <c r="H257" s="531">
        <f t="shared" si="44"/>
        <v>48075</v>
      </c>
      <c r="I257" s="531">
        <f t="shared" si="44"/>
        <v>60242</v>
      </c>
      <c r="J257" s="528"/>
      <c r="K257" s="529">
        <f t="shared" si="45"/>
        <v>577438</v>
      </c>
      <c r="L257" s="531">
        <v>64692</v>
      </c>
      <c r="M257" s="531">
        <v>151257</v>
      </c>
      <c r="N257" s="531">
        <v>116687</v>
      </c>
      <c r="O257" s="531">
        <v>108708</v>
      </c>
      <c r="P257" s="531">
        <v>67863</v>
      </c>
      <c r="Q257" s="531">
        <v>27724</v>
      </c>
      <c r="R257" s="531">
        <v>40507</v>
      </c>
      <c r="S257" s="529"/>
      <c r="T257" s="529">
        <f t="shared" si="46"/>
        <v>289435</v>
      </c>
      <c r="U257" s="531">
        <v>61488</v>
      </c>
      <c r="V257" s="531">
        <v>82222</v>
      </c>
      <c r="W257" s="531">
        <v>46750</v>
      </c>
      <c r="X257" s="531">
        <v>39032</v>
      </c>
      <c r="Y257" s="531">
        <v>19857</v>
      </c>
      <c r="Z257" s="531">
        <v>20351</v>
      </c>
      <c r="AA257" s="531">
        <v>19735</v>
      </c>
      <c r="AB257" s="532"/>
      <c r="AC257" s="532"/>
    </row>
    <row r="258" spans="1:29" s="522" customFormat="1" ht="9" customHeight="1">
      <c r="A258" s="523" t="s">
        <v>72</v>
      </c>
      <c r="B258" s="524">
        <f t="shared" si="44"/>
        <v>1383409</v>
      </c>
      <c r="C258" s="526">
        <f t="shared" si="44"/>
        <v>185152</v>
      </c>
      <c r="D258" s="526">
        <f t="shared" si="44"/>
        <v>363699</v>
      </c>
      <c r="E258" s="526">
        <f t="shared" si="44"/>
        <v>322194</v>
      </c>
      <c r="F258" s="526">
        <f t="shared" si="44"/>
        <v>192749</v>
      </c>
      <c r="G258" s="526">
        <f t="shared" si="44"/>
        <v>109542</v>
      </c>
      <c r="H258" s="526">
        <f t="shared" si="44"/>
        <v>60661</v>
      </c>
      <c r="I258" s="526">
        <f t="shared" si="44"/>
        <v>149412</v>
      </c>
      <c r="J258" s="523"/>
      <c r="K258" s="524">
        <f t="shared" si="45"/>
        <v>843132</v>
      </c>
      <c r="L258" s="526">
        <v>84382</v>
      </c>
      <c r="M258" s="526">
        <v>206329</v>
      </c>
      <c r="N258" s="526">
        <v>215355</v>
      </c>
      <c r="O258" s="526">
        <v>131791</v>
      </c>
      <c r="P258" s="526">
        <v>76505</v>
      </c>
      <c r="Q258" s="526">
        <v>31111</v>
      </c>
      <c r="R258" s="526">
        <v>97659</v>
      </c>
      <c r="S258" s="524"/>
      <c r="T258" s="524">
        <f t="shared" si="46"/>
        <v>540277</v>
      </c>
      <c r="U258" s="526">
        <v>100770</v>
      </c>
      <c r="V258" s="526">
        <v>157370</v>
      </c>
      <c r="W258" s="526">
        <v>106839</v>
      </c>
      <c r="X258" s="526">
        <v>60958</v>
      </c>
      <c r="Y258" s="526">
        <v>33037</v>
      </c>
      <c r="Z258" s="526">
        <v>29550</v>
      </c>
      <c r="AA258" s="526">
        <v>51753</v>
      </c>
      <c r="AB258" s="532"/>
      <c r="AC258" s="532"/>
    </row>
    <row r="259" spans="1:29" s="522" customFormat="1" ht="9" customHeight="1">
      <c r="A259" s="528" t="s">
        <v>73</v>
      </c>
      <c r="B259" s="529">
        <f t="shared" si="44"/>
        <v>455802</v>
      </c>
      <c r="C259" s="531">
        <f t="shared" si="44"/>
        <v>82368</v>
      </c>
      <c r="D259" s="531">
        <f t="shared" si="44"/>
        <v>125047</v>
      </c>
      <c r="E259" s="531">
        <f t="shared" si="44"/>
        <v>86463</v>
      </c>
      <c r="F259" s="531">
        <f t="shared" si="44"/>
        <v>53898</v>
      </c>
      <c r="G259" s="531">
        <f t="shared" si="44"/>
        <v>27360</v>
      </c>
      <c r="H259" s="531">
        <f t="shared" si="44"/>
        <v>42074</v>
      </c>
      <c r="I259" s="531">
        <f t="shared" si="44"/>
        <v>38592</v>
      </c>
      <c r="J259" s="528"/>
      <c r="K259" s="529">
        <f t="shared" si="45"/>
        <v>282715</v>
      </c>
      <c r="L259" s="531">
        <v>39909</v>
      </c>
      <c r="M259" s="531">
        <v>75844</v>
      </c>
      <c r="N259" s="531">
        <v>62747</v>
      </c>
      <c r="O259" s="531">
        <v>38542</v>
      </c>
      <c r="P259" s="531">
        <v>19196</v>
      </c>
      <c r="Q259" s="531">
        <v>21124</v>
      </c>
      <c r="R259" s="531">
        <v>25353</v>
      </c>
      <c r="S259" s="529"/>
      <c r="T259" s="529">
        <f t="shared" si="46"/>
        <v>173087</v>
      </c>
      <c r="U259" s="531">
        <v>42459</v>
      </c>
      <c r="V259" s="531">
        <v>49203</v>
      </c>
      <c r="W259" s="531">
        <v>23716</v>
      </c>
      <c r="X259" s="531">
        <v>15356</v>
      </c>
      <c r="Y259" s="531">
        <v>8164</v>
      </c>
      <c r="Z259" s="531">
        <v>20950</v>
      </c>
      <c r="AA259" s="531">
        <v>13239</v>
      </c>
      <c r="AB259" s="532"/>
      <c r="AC259" s="532"/>
    </row>
    <row r="260" spans="1:29" s="522" customFormat="1" ht="9" customHeight="1">
      <c r="A260" s="528" t="s">
        <v>74</v>
      </c>
      <c r="B260" s="529">
        <f t="shared" si="44"/>
        <v>2985245</v>
      </c>
      <c r="C260" s="531">
        <f t="shared" si="44"/>
        <v>501142</v>
      </c>
      <c r="D260" s="531">
        <f t="shared" si="44"/>
        <v>801657</v>
      </c>
      <c r="E260" s="531">
        <f t="shared" si="44"/>
        <v>502378</v>
      </c>
      <c r="F260" s="531">
        <f t="shared" si="44"/>
        <v>393314</v>
      </c>
      <c r="G260" s="531">
        <f t="shared" si="44"/>
        <v>195103</v>
      </c>
      <c r="H260" s="531">
        <f t="shared" si="44"/>
        <v>255160</v>
      </c>
      <c r="I260" s="531">
        <f t="shared" si="44"/>
        <v>336491</v>
      </c>
      <c r="J260" s="528"/>
      <c r="K260" s="529">
        <f t="shared" si="45"/>
        <v>1987618</v>
      </c>
      <c r="L260" s="531">
        <v>269548</v>
      </c>
      <c r="M260" s="531">
        <v>520766</v>
      </c>
      <c r="N260" s="531">
        <v>357031</v>
      </c>
      <c r="O260" s="531">
        <v>292126</v>
      </c>
      <c r="P260" s="531">
        <v>140121</v>
      </c>
      <c r="Q260" s="531">
        <v>185953</v>
      </c>
      <c r="R260" s="531">
        <v>222073</v>
      </c>
      <c r="S260" s="529"/>
      <c r="T260" s="529">
        <f t="shared" si="46"/>
        <v>997627</v>
      </c>
      <c r="U260" s="531">
        <v>231594</v>
      </c>
      <c r="V260" s="531">
        <v>280891</v>
      </c>
      <c r="W260" s="531">
        <v>145347</v>
      </c>
      <c r="X260" s="531">
        <v>101188</v>
      </c>
      <c r="Y260" s="531">
        <v>54982</v>
      </c>
      <c r="Z260" s="531">
        <v>69207</v>
      </c>
      <c r="AA260" s="531">
        <v>114418</v>
      </c>
      <c r="AB260" s="532"/>
      <c r="AC260" s="532"/>
    </row>
    <row r="261" spans="1:29" s="522" customFormat="1" ht="9" customHeight="1">
      <c r="A261" s="528" t="s">
        <v>75</v>
      </c>
      <c r="B261" s="529">
        <f t="shared" si="44"/>
        <v>926605</v>
      </c>
      <c r="C261" s="531">
        <f t="shared" si="44"/>
        <v>176930</v>
      </c>
      <c r="D261" s="531">
        <f t="shared" si="44"/>
        <v>252769</v>
      </c>
      <c r="E261" s="531">
        <f t="shared" si="44"/>
        <v>203531</v>
      </c>
      <c r="F261" s="531">
        <f t="shared" si="44"/>
        <v>123245</v>
      </c>
      <c r="G261" s="531">
        <f t="shared" si="44"/>
        <v>76785</v>
      </c>
      <c r="H261" s="531">
        <f t="shared" si="44"/>
        <v>77072</v>
      </c>
      <c r="I261" s="532">
        <f t="shared" si="44"/>
        <v>16273</v>
      </c>
      <c r="J261" s="528"/>
      <c r="K261" s="529">
        <f t="shared" si="45"/>
        <v>563643</v>
      </c>
      <c r="L261" s="531">
        <v>65018</v>
      </c>
      <c r="M261" s="531">
        <v>154764</v>
      </c>
      <c r="N261" s="531">
        <v>148263</v>
      </c>
      <c r="O261" s="531">
        <v>82770</v>
      </c>
      <c r="P261" s="531">
        <v>55577</v>
      </c>
      <c r="Q261" s="531">
        <v>46499</v>
      </c>
      <c r="R261" s="531">
        <v>10752</v>
      </c>
      <c r="S261" s="529"/>
      <c r="T261" s="529">
        <f t="shared" si="46"/>
        <v>362962</v>
      </c>
      <c r="U261" s="531">
        <v>111912</v>
      </c>
      <c r="V261" s="531">
        <v>98005</v>
      </c>
      <c r="W261" s="531">
        <v>55268</v>
      </c>
      <c r="X261" s="531">
        <v>40475</v>
      </c>
      <c r="Y261" s="531">
        <v>21208</v>
      </c>
      <c r="Z261" s="531">
        <v>30573</v>
      </c>
      <c r="AA261" s="531">
        <v>5521</v>
      </c>
      <c r="AB261" s="532"/>
      <c r="AC261" s="532"/>
    </row>
    <row r="262" spans="1:29" s="522" customFormat="1" ht="9" customHeight="1">
      <c r="A262" s="523" t="s">
        <v>76</v>
      </c>
      <c r="B262" s="524">
        <f t="shared" si="44"/>
        <v>568008</v>
      </c>
      <c r="C262" s="526">
        <f t="shared" si="44"/>
        <v>102050</v>
      </c>
      <c r="D262" s="526">
        <f t="shared" si="44"/>
        <v>129932</v>
      </c>
      <c r="E262" s="526">
        <f t="shared" si="44"/>
        <v>91370</v>
      </c>
      <c r="F262" s="526">
        <f t="shared" si="44"/>
        <v>67893</v>
      </c>
      <c r="G262" s="526">
        <f t="shared" si="44"/>
        <v>30126</v>
      </c>
      <c r="H262" s="526">
        <f t="shared" si="44"/>
        <v>62848</v>
      </c>
      <c r="I262" s="526">
        <f>SUM(R262,AA262)</f>
        <v>83789</v>
      </c>
      <c r="J262" s="523"/>
      <c r="K262" s="524">
        <f t="shared" si="45"/>
        <v>368560</v>
      </c>
      <c r="L262" s="526">
        <v>57845</v>
      </c>
      <c r="M262" s="526">
        <v>79328</v>
      </c>
      <c r="N262" s="526">
        <v>69486</v>
      </c>
      <c r="O262" s="526">
        <v>45427</v>
      </c>
      <c r="P262" s="526">
        <v>21512</v>
      </c>
      <c r="Q262" s="526">
        <v>35391</v>
      </c>
      <c r="R262" s="526">
        <v>59571</v>
      </c>
      <c r="S262" s="524"/>
      <c r="T262" s="524">
        <f t="shared" si="46"/>
        <v>199448</v>
      </c>
      <c r="U262" s="526">
        <v>44205</v>
      </c>
      <c r="V262" s="526">
        <v>50604</v>
      </c>
      <c r="W262" s="526">
        <v>21884</v>
      </c>
      <c r="X262" s="526">
        <v>22466</v>
      </c>
      <c r="Y262" s="526">
        <v>8614</v>
      </c>
      <c r="Z262" s="526">
        <v>27457</v>
      </c>
      <c r="AA262" s="526">
        <v>24218</v>
      </c>
      <c r="AB262" s="532"/>
      <c r="AC262" s="532"/>
    </row>
    <row r="263" spans="1:29" s="522" customFormat="1" ht="6.95" customHeight="1">
      <c r="A263" s="528"/>
      <c r="B263" s="528"/>
      <c r="C263" s="529"/>
      <c r="D263" s="529"/>
      <c r="E263" s="529"/>
      <c r="F263" s="529"/>
      <c r="G263" s="529"/>
      <c r="H263" s="529"/>
      <c r="I263" s="529"/>
      <c r="J263" s="528"/>
      <c r="K263" s="528"/>
      <c r="L263" s="529"/>
      <c r="M263" s="529"/>
      <c r="N263" s="529"/>
      <c r="O263" s="529"/>
      <c r="P263" s="529"/>
      <c r="Q263" s="529"/>
      <c r="R263" s="529"/>
      <c r="S263" s="528"/>
      <c r="T263" s="528"/>
      <c r="U263" s="529"/>
      <c r="V263" s="529"/>
      <c r="W263" s="529"/>
      <c r="X263" s="529"/>
      <c r="Y263" s="529"/>
      <c r="Z263" s="529"/>
      <c r="AA263" s="529"/>
      <c r="AB263" s="529"/>
      <c r="AC263" s="529"/>
    </row>
    <row r="264" spans="1:29" ht="9" customHeight="1">
      <c r="A264" s="513">
        <v>2012</v>
      </c>
      <c r="B264" s="514"/>
      <c r="C264" s="514"/>
      <c r="D264" s="514"/>
      <c r="E264" s="514"/>
      <c r="F264" s="514"/>
      <c r="G264" s="514"/>
      <c r="H264" s="514"/>
      <c r="I264" s="514"/>
      <c r="J264" s="515"/>
      <c r="K264" s="512"/>
      <c r="L264" s="512"/>
      <c r="M264" s="512"/>
      <c r="N264" s="512"/>
      <c r="O264" s="512"/>
      <c r="P264" s="512"/>
      <c r="Q264" s="512"/>
      <c r="R264" s="512"/>
      <c r="S264" s="515"/>
      <c r="T264" s="512"/>
      <c r="U264" s="512"/>
      <c r="V264" s="512"/>
      <c r="W264" s="512"/>
      <c r="X264" s="512"/>
      <c r="Y264" s="512"/>
      <c r="Z264" s="512"/>
      <c r="AA264" s="512"/>
      <c r="AB264" s="569"/>
      <c r="AC264" s="569"/>
    </row>
    <row r="265" spans="1:29" s="517" customFormat="1" ht="9" customHeight="1">
      <c r="A265" s="515" t="s">
        <v>44</v>
      </c>
      <c r="B265" s="514">
        <f t="shared" ref="B265:I265" si="47">SUM(B267:B298)</f>
        <v>49003380</v>
      </c>
      <c r="C265" s="514">
        <f t="shared" si="47"/>
        <v>6756039</v>
      </c>
      <c r="D265" s="514">
        <f t="shared" si="47"/>
        <v>11475868</v>
      </c>
      <c r="E265" s="514">
        <f t="shared" si="47"/>
        <v>10758849</v>
      </c>
      <c r="F265" s="514">
        <f t="shared" si="47"/>
        <v>7428567</v>
      </c>
      <c r="G265" s="514">
        <f t="shared" si="47"/>
        <v>3883712</v>
      </c>
      <c r="H265" s="514">
        <f t="shared" si="47"/>
        <v>3934436</v>
      </c>
      <c r="I265" s="514">
        <f t="shared" si="47"/>
        <v>4765909</v>
      </c>
      <c r="J265" s="515"/>
      <c r="K265" s="514">
        <f t="shared" ref="K265:R265" si="48">SUM(K267:K298)</f>
        <v>30224369</v>
      </c>
      <c r="L265" s="514">
        <f t="shared" si="48"/>
        <v>3160823</v>
      </c>
      <c r="M265" s="514">
        <f t="shared" si="48"/>
        <v>6424193</v>
      </c>
      <c r="N265" s="514">
        <f t="shared" si="48"/>
        <v>7436591</v>
      </c>
      <c r="O265" s="514">
        <f t="shared" si="48"/>
        <v>5237230</v>
      </c>
      <c r="P265" s="514">
        <f t="shared" si="48"/>
        <v>2701937</v>
      </c>
      <c r="Q265" s="514">
        <f t="shared" si="48"/>
        <v>2188994</v>
      </c>
      <c r="R265" s="514">
        <f t="shared" si="48"/>
        <v>3074601</v>
      </c>
      <c r="S265" s="515"/>
      <c r="T265" s="514">
        <f t="shared" ref="T265:AA265" si="49">SUM(T267:T298)</f>
        <v>18779011</v>
      </c>
      <c r="U265" s="514">
        <f t="shared" si="49"/>
        <v>3595216</v>
      </c>
      <c r="V265" s="514">
        <f t="shared" si="49"/>
        <v>5051675</v>
      </c>
      <c r="W265" s="514">
        <f t="shared" si="49"/>
        <v>3322258</v>
      </c>
      <c r="X265" s="514">
        <f t="shared" si="49"/>
        <v>2191337</v>
      </c>
      <c r="Y265" s="514">
        <f t="shared" si="49"/>
        <v>1181775</v>
      </c>
      <c r="Z265" s="514">
        <f t="shared" si="49"/>
        <v>1745442</v>
      </c>
      <c r="AA265" s="514">
        <f t="shared" si="49"/>
        <v>1691308</v>
      </c>
      <c r="AB265" s="541"/>
      <c r="AC265" s="541"/>
    </row>
    <row r="266" spans="1:29" s="517" customFormat="1" ht="3" customHeight="1">
      <c r="A266" s="515"/>
      <c r="B266" s="514"/>
      <c r="C266" s="514"/>
      <c r="D266" s="514"/>
      <c r="E266" s="514"/>
      <c r="F266" s="514"/>
      <c r="G266" s="514"/>
      <c r="H266" s="514"/>
      <c r="I266" s="514"/>
      <c r="J266" s="515"/>
      <c r="K266" s="514"/>
      <c r="L266" s="514"/>
      <c r="M266" s="514"/>
      <c r="N266" s="514"/>
      <c r="O266" s="514"/>
      <c r="P266" s="514"/>
      <c r="Q266" s="514"/>
      <c r="R266" s="514"/>
      <c r="S266" s="515"/>
      <c r="T266" s="514"/>
      <c r="U266" s="514"/>
      <c r="V266" s="514"/>
      <c r="W266" s="514"/>
      <c r="X266" s="514"/>
      <c r="Y266" s="514"/>
      <c r="Z266" s="514"/>
      <c r="AA266" s="514"/>
      <c r="AB266" s="541"/>
      <c r="AC266" s="541"/>
    </row>
    <row r="267" spans="1:29" s="522" customFormat="1" ht="9" customHeight="1">
      <c r="A267" s="518" t="s">
        <v>45</v>
      </c>
      <c r="B267" s="519">
        <f t="shared" ref="B267:I298" si="50">SUM(K267,T267)</f>
        <v>489422</v>
      </c>
      <c r="C267" s="520">
        <f t="shared" si="50"/>
        <v>41575</v>
      </c>
      <c r="D267" s="520">
        <f t="shared" si="50"/>
        <v>110869</v>
      </c>
      <c r="E267" s="520">
        <f t="shared" si="50"/>
        <v>101347</v>
      </c>
      <c r="F267" s="520">
        <f t="shared" si="50"/>
        <v>63045</v>
      </c>
      <c r="G267" s="520">
        <f t="shared" si="50"/>
        <v>36082</v>
      </c>
      <c r="H267" s="520">
        <f t="shared" si="50"/>
        <v>17926</v>
      </c>
      <c r="I267" s="520">
        <f t="shared" si="50"/>
        <v>118578</v>
      </c>
      <c r="J267" s="519"/>
      <c r="K267" s="519">
        <f>SUM(L267:R267)</f>
        <v>301891</v>
      </c>
      <c r="L267" s="520">
        <v>17481</v>
      </c>
      <c r="M267" s="520">
        <v>60902</v>
      </c>
      <c r="N267" s="520">
        <v>74175</v>
      </c>
      <c r="O267" s="520">
        <v>44044</v>
      </c>
      <c r="P267" s="520">
        <v>24608</v>
      </c>
      <c r="Q267" s="520">
        <v>7200</v>
      </c>
      <c r="R267" s="520">
        <v>73481</v>
      </c>
      <c r="S267" s="519"/>
      <c r="T267" s="519">
        <f>SUM(U267:AA267)</f>
        <v>187531</v>
      </c>
      <c r="U267" s="520">
        <v>24094</v>
      </c>
      <c r="V267" s="520">
        <v>49967</v>
      </c>
      <c r="W267" s="520">
        <v>27172</v>
      </c>
      <c r="X267" s="520">
        <v>19001</v>
      </c>
      <c r="Y267" s="520">
        <v>11474</v>
      </c>
      <c r="Z267" s="520">
        <v>10726</v>
      </c>
      <c r="AA267" s="520">
        <v>45097</v>
      </c>
      <c r="AB267" s="570"/>
      <c r="AC267" s="570"/>
    </row>
    <row r="268" spans="1:29" s="522" customFormat="1" ht="9" customHeight="1">
      <c r="A268" s="518" t="s">
        <v>46</v>
      </c>
      <c r="B268" s="519">
        <f t="shared" si="50"/>
        <v>1432116</v>
      </c>
      <c r="C268" s="520">
        <f t="shared" si="50"/>
        <v>83037</v>
      </c>
      <c r="D268" s="520">
        <f t="shared" si="50"/>
        <v>270898</v>
      </c>
      <c r="E268" s="520">
        <f t="shared" si="50"/>
        <v>466669</v>
      </c>
      <c r="F268" s="520">
        <f t="shared" si="50"/>
        <v>270245</v>
      </c>
      <c r="G268" s="520">
        <f t="shared" si="50"/>
        <v>178017</v>
      </c>
      <c r="H268" s="520">
        <f t="shared" si="50"/>
        <v>40632</v>
      </c>
      <c r="I268" s="520">
        <f t="shared" si="50"/>
        <v>122618</v>
      </c>
      <c r="J268" s="518"/>
      <c r="K268" s="519">
        <f t="shared" ref="K268:K298" si="51">SUM(L268:R268)</f>
        <v>870949</v>
      </c>
      <c r="L268" s="520">
        <v>31326</v>
      </c>
      <c r="M268" s="520">
        <v>139408</v>
      </c>
      <c r="N268" s="520">
        <v>288763</v>
      </c>
      <c r="O268" s="520">
        <v>197785</v>
      </c>
      <c r="P268" s="520">
        <v>121313</v>
      </c>
      <c r="Q268" s="520">
        <v>12013</v>
      </c>
      <c r="R268" s="520">
        <v>80341</v>
      </c>
      <c r="S268" s="519"/>
      <c r="T268" s="519">
        <f t="shared" ref="T268:T298" si="52">SUM(U268:AA268)</f>
        <v>561167</v>
      </c>
      <c r="U268" s="520">
        <v>51711</v>
      </c>
      <c r="V268" s="520">
        <v>131490</v>
      </c>
      <c r="W268" s="520">
        <v>177906</v>
      </c>
      <c r="X268" s="520">
        <v>72460</v>
      </c>
      <c r="Y268" s="520">
        <v>56704</v>
      </c>
      <c r="Z268" s="520">
        <v>28619</v>
      </c>
      <c r="AA268" s="520">
        <v>42277</v>
      </c>
      <c r="AB268" s="532"/>
      <c r="AC268" s="532"/>
    </row>
    <row r="269" spans="1:29" s="522" customFormat="1" ht="9" customHeight="1">
      <c r="A269" s="518" t="s">
        <v>47</v>
      </c>
      <c r="B269" s="519">
        <f t="shared" si="50"/>
        <v>319144</v>
      </c>
      <c r="C269" s="520">
        <f t="shared" si="50"/>
        <v>26567</v>
      </c>
      <c r="D269" s="520">
        <f t="shared" si="50"/>
        <v>59560</v>
      </c>
      <c r="E269" s="520">
        <f t="shared" si="50"/>
        <v>70367</v>
      </c>
      <c r="F269" s="520">
        <f t="shared" si="50"/>
        <v>72517</v>
      </c>
      <c r="G269" s="520">
        <f t="shared" si="50"/>
        <v>64999</v>
      </c>
      <c r="H269" s="520">
        <f t="shared" si="50"/>
        <v>7873</v>
      </c>
      <c r="I269" s="520">
        <f t="shared" si="50"/>
        <v>17261</v>
      </c>
      <c r="J269" s="518"/>
      <c r="K269" s="519">
        <f t="shared" si="51"/>
        <v>191546</v>
      </c>
      <c r="L269" s="520">
        <v>10411</v>
      </c>
      <c r="M269" s="520">
        <v>30694</v>
      </c>
      <c r="N269" s="520">
        <v>42598</v>
      </c>
      <c r="O269" s="520">
        <v>52624</v>
      </c>
      <c r="P269" s="520">
        <v>41705</v>
      </c>
      <c r="Q269" s="520">
        <v>2591</v>
      </c>
      <c r="R269" s="520">
        <v>10923</v>
      </c>
      <c r="S269" s="519"/>
      <c r="T269" s="519">
        <f t="shared" si="52"/>
        <v>127598</v>
      </c>
      <c r="U269" s="520">
        <v>16156</v>
      </c>
      <c r="V269" s="520">
        <v>28866</v>
      </c>
      <c r="W269" s="520">
        <v>27769</v>
      </c>
      <c r="X269" s="520">
        <v>19893</v>
      </c>
      <c r="Y269" s="520">
        <v>23294</v>
      </c>
      <c r="Z269" s="520">
        <v>5282</v>
      </c>
      <c r="AA269" s="520">
        <v>6338</v>
      </c>
      <c r="AB269" s="532"/>
      <c r="AC269" s="532"/>
    </row>
    <row r="270" spans="1:29" s="522" customFormat="1" ht="9" customHeight="1">
      <c r="A270" s="523" t="s">
        <v>48</v>
      </c>
      <c r="B270" s="524">
        <f t="shared" si="50"/>
        <v>383102</v>
      </c>
      <c r="C270" s="526">
        <f t="shared" si="50"/>
        <v>69653</v>
      </c>
      <c r="D270" s="526">
        <f t="shared" si="50"/>
        <v>86728</v>
      </c>
      <c r="E270" s="526">
        <f t="shared" si="50"/>
        <v>72955</v>
      </c>
      <c r="F270" s="526">
        <f t="shared" si="50"/>
        <v>64532</v>
      </c>
      <c r="G270" s="526">
        <f t="shared" si="50"/>
        <v>47831</v>
      </c>
      <c r="H270" s="526">
        <f t="shared" si="50"/>
        <v>37008</v>
      </c>
      <c r="I270" s="527">
        <f t="shared" si="50"/>
        <v>4395</v>
      </c>
      <c r="J270" s="523"/>
      <c r="K270" s="524">
        <f t="shared" si="51"/>
        <v>245684</v>
      </c>
      <c r="L270" s="526">
        <v>37631</v>
      </c>
      <c r="M270" s="526">
        <v>50179</v>
      </c>
      <c r="N270" s="526">
        <v>50981</v>
      </c>
      <c r="O270" s="526">
        <v>43982</v>
      </c>
      <c r="P270" s="526">
        <v>35290</v>
      </c>
      <c r="Q270" s="526">
        <v>25011</v>
      </c>
      <c r="R270" s="526">
        <v>2610</v>
      </c>
      <c r="S270" s="524"/>
      <c r="T270" s="524">
        <f t="shared" si="52"/>
        <v>137418</v>
      </c>
      <c r="U270" s="526">
        <v>32022</v>
      </c>
      <c r="V270" s="526">
        <v>36549</v>
      </c>
      <c r="W270" s="526">
        <v>21974</v>
      </c>
      <c r="X270" s="526">
        <v>20550</v>
      </c>
      <c r="Y270" s="526">
        <v>12541</v>
      </c>
      <c r="Z270" s="526">
        <v>11997</v>
      </c>
      <c r="AA270" s="526">
        <v>1785</v>
      </c>
      <c r="AB270" s="532"/>
      <c r="AC270" s="532"/>
    </row>
    <row r="271" spans="1:29" s="522" customFormat="1" ht="9" customHeight="1">
      <c r="A271" s="528" t="s">
        <v>49</v>
      </c>
      <c r="B271" s="529">
        <f t="shared" si="50"/>
        <v>1209402</v>
      </c>
      <c r="C271" s="531">
        <f t="shared" si="50"/>
        <v>143683</v>
      </c>
      <c r="D271" s="531">
        <f t="shared" si="50"/>
        <v>287456</v>
      </c>
      <c r="E271" s="531">
        <f t="shared" si="50"/>
        <v>310955</v>
      </c>
      <c r="F271" s="531">
        <f t="shared" si="50"/>
        <v>208654</v>
      </c>
      <c r="G271" s="531">
        <f t="shared" si="50"/>
        <v>123960</v>
      </c>
      <c r="H271" s="531">
        <f t="shared" si="50"/>
        <v>50674</v>
      </c>
      <c r="I271" s="531">
        <f t="shared" si="50"/>
        <v>84020</v>
      </c>
      <c r="J271" s="528"/>
      <c r="K271" s="529">
        <f t="shared" si="51"/>
        <v>765477</v>
      </c>
      <c r="L271" s="531">
        <v>70244</v>
      </c>
      <c r="M271" s="531">
        <v>157279</v>
      </c>
      <c r="N271" s="531">
        <v>222704</v>
      </c>
      <c r="O271" s="531">
        <v>148237</v>
      </c>
      <c r="P271" s="531">
        <v>89677</v>
      </c>
      <c r="Q271" s="531">
        <v>21418</v>
      </c>
      <c r="R271" s="531">
        <v>55918</v>
      </c>
      <c r="S271" s="529"/>
      <c r="T271" s="529">
        <f t="shared" si="52"/>
        <v>443925</v>
      </c>
      <c r="U271" s="531">
        <v>73439</v>
      </c>
      <c r="V271" s="531">
        <v>130177</v>
      </c>
      <c r="W271" s="531">
        <v>88251</v>
      </c>
      <c r="X271" s="531">
        <v>60417</v>
      </c>
      <c r="Y271" s="531">
        <v>34283</v>
      </c>
      <c r="Z271" s="531">
        <v>29256</v>
      </c>
      <c r="AA271" s="531">
        <v>28102</v>
      </c>
      <c r="AB271" s="529"/>
      <c r="AC271" s="529"/>
    </row>
    <row r="272" spans="1:29" s="522" customFormat="1" ht="9" customHeight="1">
      <c r="A272" s="528" t="s">
        <v>50</v>
      </c>
      <c r="B272" s="529">
        <f t="shared" si="50"/>
        <v>328253</v>
      </c>
      <c r="C272" s="531">
        <f t="shared" si="50"/>
        <v>38016</v>
      </c>
      <c r="D272" s="531">
        <f t="shared" si="50"/>
        <v>70774</v>
      </c>
      <c r="E272" s="531">
        <f t="shared" si="50"/>
        <v>76563</v>
      </c>
      <c r="F272" s="531">
        <f t="shared" si="50"/>
        <v>70500</v>
      </c>
      <c r="G272" s="531">
        <f t="shared" si="50"/>
        <v>39699</v>
      </c>
      <c r="H272" s="531">
        <f t="shared" si="50"/>
        <v>20228</v>
      </c>
      <c r="I272" s="531">
        <f t="shared" si="50"/>
        <v>12473</v>
      </c>
      <c r="J272" s="528"/>
      <c r="K272" s="529">
        <f t="shared" si="51"/>
        <v>190575</v>
      </c>
      <c r="L272" s="531">
        <v>12375</v>
      </c>
      <c r="M272" s="531">
        <v>31838</v>
      </c>
      <c r="N272" s="531">
        <v>51586</v>
      </c>
      <c r="O272" s="531">
        <v>51146</v>
      </c>
      <c r="P272" s="531">
        <v>27799</v>
      </c>
      <c r="Q272" s="531">
        <v>7419</v>
      </c>
      <c r="R272" s="531">
        <v>8412</v>
      </c>
      <c r="S272" s="529"/>
      <c r="T272" s="529">
        <f t="shared" si="52"/>
        <v>137678</v>
      </c>
      <c r="U272" s="531">
        <v>25641</v>
      </c>
      <c r="V272" s="531">
        <v>38936</v>
      </c>
      <c r="W272" s="531">
        <v>24977</v>
      </c>
      <c r="X272" s="531">
        <v>19354</v>
      </c>
      <c r="Y272" s="531">
        <v>11900</v>
      </c>
      <c r="Z272" s="531">
        <v>12809</v>
      </c>
      <c r="AA272" s="531">
        <v>4061</v>
      </c>
      <c r="AB272" s="529"/>
      <c r="AC272" s="529"/>
    </row>
    <row r="273" spans="1:29" s="522" customFormat="1" ht="9" customHeight="1">
      <c r="A273" s="528" t="s">
        <v>51</v>
      </c>
      <c r="B273" s="529">
        <f t="shared" si="50"/>
        <v>1944413</v>
      </c>
      <c r="C273" s="531">
        <f t="shared" si="50"/>
        <v>611944</v>
      </c>
      <c r="D273" s="531">
        <f t="shared" si="50"/>
        <v>468323</v>
      </c>
      <c r="E273" s="531">
        <f t="shared" si="50"/>
        <v>223110</v>
      </c>
      <c r="F273" s="531">
        <f t="shared" si="50"/>
        <v>176504</v>
      </c>
      <c r="G273" s="531">
        <f t="shared" si="50"/>
        <v>96101</v>
      </c>
      <c r="H273" s="531">
        <f t="shared" si="50"/>
        <v>362080</v>
      </c>
      <c r="I273" s="532">
        <f t="shared" si="50"/>
        <v>6351</v>
      </c>
      <c r="J273" s="528"/>
      <c r="K273" s="529">
        <f t="shared" si="51"/>
        <v>1325648</v>
      </c>
      <c r="L273" s="531">
        <v>417578</v>
      </c>
      <c r="M273" s="531">
        <v>326216</v>
      </c>
      <c r="N273" s="531">
        <v>164695</v>
      </c>
      <c r="O273" s="531">
        <v>127521</v>
      </c>
      <c r="P273" s="531">
        <v>63556</v>
      </c>
      <c r="Q273" s="531">
        <v>222481</v>
      </c>
      <c r="R273" s="531">
        <v>3601</v>
      </c>
      <c r="S273" s="529"/>
      <c r="T273" s="529">
        <f t="shared" si="52"/>
        <v>618765</v>
      </c>
      <c r="U273" s="531">
        <v>194366</v>
      </c>
      <c r="V273" s="531">
        <v>142107</v>
      </c>
      <c r="W273" s="531">
        <v>58415</v>
      </c>
      <c r="X273" s="531">
        <v>48983</v>
      </c>
      <c r="Y273" s="531">
        <v>32545</v>
      </c>
      <c r="Z273" s="531">
        <v>139599</v>
      </c>
      <c r="AA273" s="531">
        <v>2750</v>
      </c>
      <c r="AB273" s="532"/>
      <c r="AC273" s="532"/>
    </row>
    <row r="274" spans="1:29" s="522" customFormat="1" ht="9" customHeight="1">
      <c r="A274" s="523" t="s">
        <v>52</v>
      </c>
      <c r="B274" s="524">
        <f t="shared" si="50"/>
        <v>1402142</v>
      </c>
      <c r="C274" s="526">
        <f t="shared" si="50"/>
        <v>73066</v>
      </c>
      <c r="D274" s="526">
        <f t="shared" si="50"/>
        <v>318838</v>
      </c>
      <c r="E274" s="526">
        <f t="shared" si="50"/>
        <v>394998</v>
      </c>
      <c r="F274" s="526">
        <f t="shared" si="50"/>
        <v>242260</v>
      </c>
      <c r="G274" s="526">
        <f t="shared" si="50"/>
        <v>130396</v>
      </c>
      <c r="H274" s="526">
        <f t="shared" si="50"/>
        <v>27219</v>
      </c>
      <c r="I274" s="526">
        <f t="shared" si="50"/>
        <v>215365</v>
      </c>
      <c r="J274" s="523"/>
      <c r="K274" s="524">
        <f t="shared" si="51"/>
        <v>900922</v>
      </c>
      <c r="L274" s="526">
        <v>36711</v>
      </c>
      <c r="M274" s="526">
        <v>178534</v>
      </c>
      <c r="N274" s="526">
        <v>277471</v>
      </c>
      <c r="O274" s="526">
        <v>156586</v>
      </c>
      <c r="P274" s="526">
        <v>96390</v>
      </c>
      <c r="Q274" s="526">
        <v>11705</v>
      </c>
      <c r="R274" s="526">
        <v>143525</v>
      </c>
      <c r="S274" s="524"/>
      <c r="T274" s="524">
        <f t="shared" si="52"/>
        <v>501220</v>
      </c>
      <c r="U274" s="526">
        <v>36355</v>
      </c>
      <c r="V274" s="526">
        <v>140304</v>
      </c>
      <c r="W274" s="526">
        <v>117527</v>
      </c>
      <c r="X274" s="526">
        <v>85674</v>
      </c>
      <c r="Y274" s="526">
        <v>34006</v>
      </c>
      <c r="Z274" s="526">
        <v>15514</v>
      </c>
      <c r="AA274" s="526">
        <v>71840</v>
      </c>
      <c r="AB274" s="532"/>
      <c r="AC274" s="532"/>
    </row>
    <row r="275" spans="1:29" s="522" customFormat="1" ht="9" customHeight="1">
      <c r="A275" s="528" t="s">
        <v>53</v>
      </c>
      <c r="B275" s="529">
        <f t="shared" si="50"/>
        <v>4154872</v>
      </c>
      <c r="C275" s="531">
        <f t="shared" si="50"/>
        <v>377861</v>
      </c>
      <c r="D275" s="531">
        <f t="shared" si="50"/>
        <v>887829</v>
      </c>
      <c r="E275" s="531">
        <f t="shared" si="50"/>
        <v>816906</v>
      </c>
      <c r="F275" s="531">
        <f t="shared" si="50"/>
        <v>612963</v>
      </c>
      <c r="G275" s="531">
        <f t="shared" si="50"/>
        <v>463387</v>
      </c>
      <c r="H275" s="531">
        <f t="shared" si="50"/>
        <v>114961</v>
      </c>
      <c r="I275" s="531">
        <f t="shared" si="50"/>
        <v>880965</v>
      </c>
      <c r="J275" s="528"/>
      <c r="K275" s="529">
        <f t="shared" si="51"/>
        <v>2294760</v>
      </c>
      <c r="L275" s="531">
        <v>143615</v>
      </c>
      <c r="M275" s="531">
        <v>438953</v>
      </c>
      <c r="N275" s="531">
        <v>509698</v>
      </c>
      <c r="O275" s="531">
        <v>376160</v>
      </c>
      <c r="P275" s="531">
        <v>277521</v>
      </c>
      <c r="Q275" s="531">
        <v>42086</v>
      </c>
      <c r="R275" s="531">
        <v>506727</v>
      </c>
      <c r="S275" s="529"/>
      <c r="T275" s="529">
        <f t="shared" si="52"/>
        <v>1860112</v>
      </c>
      <c r="U275" s="531">
        <v>234246</v>
      </c>
      <c r="V275" s="531">
        <v>448876</v>
      </c>
      <c r="W275" s="531">
        <v>307208</v>
      </c>
      <c r="X275" s="531">
        <v>236803</v>
      </c>
      <c r="Y275" s="531">
        <v>185866</v>
      </c>
      <c r="Z275" s="531">
        <v>72875</v>
      </c>
      <c r="AA275" s="531">
        <v>374238</v>
      </c>
      <c r="AB275" s="532"/>
      <c r="AC275" s="532"/>
    </row>
    <row r="276" spans="1:29" s="522" customFormat="1" ht="9" customHeight="1">
      <c r="A276" s="528" t="s">
        <v>54</v>
      </c>
      <c r="B276" s="529">
        <f t="shared" si="50"/>
        <v>640312</v>
      </c>
      <c r="C276" s="531">
        <f t="shared" si="50"/>
        <v>95935</v>
      </c>
      <c r="D276" s="531">
        <f t="shared" si="50"/>
        <v>184217</v>
      </c>
      <c r="E276" s="531">
        <f t="shared" si="50"/>
        <v>142571</v>
      </c>
      <c r="F276" s="531">
        <f t="shared" si="50"/>
        <v>93107</v>
      </c>
      <c r="G276" s="531">
        <f t="shared" si="50"/>
        <v>38514</v>
      </c>
      <c r="H276" s="531">
        <f t="shared" si="50"/>
        <v>30296</v>
      </c>
      <c r="I276" s="532">
        <f t="shared" si="50"/>
        <v>55672</v>
      </c>
      <c r="J276" s="528"/>
      <c r="K276" s="529">
        <f t="shared" si="51"/>
        <v>421386</v>
      </c>
      <c r="L276" s="531">
        <v>53661</v>
      </c>
      <c r="M276" s="531">
        <v>111274</v>
      </c>
      <c r="N276" s="531">
        <v>110784</v>
      </c>
      <c r="O276" s="531">
        <v>67221</v>
      </c>
      <c r="P276" s="531">
        <v>24376</v>
      </c>
      <c r="Q276" s="531">
        <v>19211</v>
      </c>
      <c r="R276" s="531">
        <v>34859</v>
      </c>
      <c r="S276" s="529"/>
      <c r="T276" s="529">
        <f t="shared" si="52"/>
        <v>218926</v>
      </c>
      <c r="U276" s="531">
        <v>42274</v>
      </c>
      <c r="V276" s="531">
        <v>72943</v>
      </c>
      <c r="W276" s="531">
        <v>31787</v>
      </c>
      <c r="X276" s="531">
        <v>25886</v>
      </c>
      <c r="Y276" s="531">
        <v>14138</v>
      </c>
      <c r="Z276" s="531">
        <v>11085</v>
      </c>
      <c r="AA276" s="531">
        <v>20813</v>
      </c>
      <c r="AB276" s="532"/>
      <c r="AC276" s="532"/>
    </row>
    <row r="277" spans="1:29" s="522" customFormat="1" ht="9" customHeight="1">
      <c r="A277" s="528" t="s">
        <v>55</v>
      </c>
      <c r="B277" s="529">
        <f t="shared" si="50"/>
        <v>2334016</v>
      </c>
      <c r="C277" s="531">
        <f t="shared" si="50"/>
        <v>345315</v>
      </c>
      <c r="D277" s="531">
        <f t="shared" si="50"/>
        <v>519010</v>
      </c>
      <c r="E277" s="531">
        <f t="shared" si="50"/>
        <v>473220</v>
      </c>
      <c r="F277" s="531">
        <f t="shared" si="50"/>
        <v>277791</v>
      </c>
      <c r="G277" s="531">
        <f t="shared" si="50"/>
        <v>130160</v>
      </c>
      <c r="H277" s="531">
        <f t="shared" si="50"/>
        <v>242980</v>
      </c>
      <c r="I277" s="531">
        <f t="shared" si="50"/>
        <v>345540</v>
      </c>
      <c r="J277" s="528"/>
      <c r="K277" s="529">
        <f t="shared" si="51"/>
        <v>1400452</v>
      </c>
      <c r="L277" s="531">
        <v>152959</v>
      </c>
      <c r="M277" s="531">
        <v>274342</v>
      </c>
      <c r="N277" s="531">
        <v>325513</v>
      </c>
      <c r="O277" s="531">
        <v>207407</v>
      </c>
      <c r="P277" s="531">
        <v>93548</v>
      </c>
      <c r="Q277" s="531">
        <v>114944</v>
      </c>
      <c r="R277" s="531">
        <v>231739</v>
      </c>
      <c r="S277" s="529"/>
      <c r="T277" s="529">
        <f t="shared" si="52"/>
        <v>933564</v>
      </c>
      <c r="U277" s="531">
        <v>192356</v>
      </c>
      <c r="V277" s="531">
        <v>244668</v>
      </c>
      <c r="W277" s="531">
        <v>147707</v>
      </c>
      <c r="X277" s="531">
        <v>70384</v>
      </c>
      <c r="Y277" s="531">
        <v>36612</v>
      </c>
      <c r="Z277" s="531">
        <v>128036</v>
      </c>
      <c r="AA277" s="531">
        <v>113801</v>
      </c>
      <c r="AB277" s="529"/>
      <c r="AC277" s="529"/>
    </row>
    <row r="278" spans="1:29" s="522" customFormat="1" ht="9" customHeight="1">
      <c r="A278" s="523" t="s">
        <v>56</v>
      </c>
      <c r="B278" s="524">
        <f t="shared" si="50"/>
        <v>1417520</v>
      </c>
      <c r="C278" s="526">
        <f t="shared" si="50"/>
        <v>286040</v>
      </c>
      <c r="D278" s="526">
        <f t="shared" si="50"/>
        <v>273636</v>
      </c>
      <c r="E278" s="526">
        <f t="shared" si="50"/>
        <v>213103</v>
      </c>
      <c r="F278" s="526">
        <f t="shared" si="50"/>
        <v>151418</v>
      </c>
      <c r="G278" s="526">
        <f t="shared" si="50"/>
        <v>54798</v>
      </c>
      <c r="H278" s="526">
        <f t="shared" si="50"/>
        <v>405365</v>
      </c>
      <c r="I278" s="526">
        <f t="shared" si="50"/>
        <v>33160</v>
      </c>
      <c r="J278" s="523"/>
      <c r="K278" s="524">
        <f t="shared" si="51"/>
        <v>857342</v>
      </c>
      <c r="L278" s="526">
        <v>115642</v>
      </c>
      <c r="M278" s="526">
        <v>144148</v>
      </c>
      <c r="N278" s="526">
        <v>149441</v>
      </c>
      <c r="O278" s="526">
        <v>96742</v>
      </c>
      <c r="P278" s="526">
        <v>38535</v>
      </c>
      <c r="Q278" s="526">
        <v>293576</v>
      </c>
      <c r="R278" s="526">
        <v>19258</v>
      </c>
      <c r="S278" s="524"/>
      <c r="T278" s="524">
        <f t="shared" si="52"/>
        <v>560178</v>
      </c>
      <c r="U278" s="526">
        <v>170398</v>
      </c>
      <c r="V278" s="526">
        <v>129488</v>
      </c>
      <c r="W278" s="526">
        <v>63662</v>
      </c>
      <c r="X278" s="526">
        <v>54676</v>
      </c>
      <c r="Y278" s="526">
        <v>16263</v>
      </c>
      <c r="Z278" s="526">
        <v>111789</v>
      </c>
      <c r="AA278" s="526">
        <v>13902</v>
      </c>
      <c r="AB278" s="532"/>
      <c r="AC278" s="532"/>
    </row>
    <row r="279" spans="1:29" s="522" customFormat="1" ht="9" customHeight="1">
      <c r="A279" s="528" t="s">
        <v>57</v>
      </c>
      <c r="B279" s="529">
        <f t="shared" si="50"/>
        <v>1101517</v>
      </c>
      <c r="C279" s="531">
        <f t="shared" si="50"/>
        <v>209326</v>
      </c>
      <c r="D279" s="531">
        <f t="shared" si="50"/>
        <v>304721</v>
      </c>
      <c r="E279" s="531">
        <f t="shared" si="50"/>
        <v>202165</v>
      </c>
      <c r="F279" s="531">
        <f t="shared" si="50"/>
        <v>140255</v>
      </c>
      <c r="G279" s="531">
        <f t="shared" si="50"/>
        <v>87277</v>
      </c>
      <c r="H279" s="531">
        <f t="shared" si="50"/>
        <v>150891</v>
      </c>
      <c r="I279" s="531">
        <f t="shared" si="50"/>
        <v>6882</v>
      </c>
      <c r="J279" s="528"/>
      <c r="K279" s="529">
        <f t="shared" si="51"/>
        <v>689643</v>
      </c>
      <c r="L279" s="531">
        <v>104125</v>
      </c>
      <c r="M279" s="531">
        <v>179169</v>
      </c>
      <c r="N279" s="531">
        <v>146304</v>
      </c>
      <c r="O279" s="531">
        <v>100586</v>
      </c>
      <c r="P279" s="531">
        <v>59030</v>
      </c>
      <c r="Q279" s="531">
        <v>95886</v>
      </c>
      <c r="R279" s="531">
        <v>4543</v>
      </c>
      <c r="S279" s="529"/>
      <c r="T279" s="529">
        <f t="shared" si="52"/>
        <v>411874</v>
      </c>
      <c r="U279" s="531">
        <v>105201</v>
      </c>
      <c r="V279" s="531">
        <v>125552</v>
      </c>
      <c r="W279" s="531">
        <v>55861</v>
      </c>
      <c r="X279" s="531">
        <v>39669</v>
      </c>
      <c r="Y279" s="531">
        <v>28247</v>
      </c>
      <c r="Z279" s="531">
        <v>55005</v>
      </c>
      <c r="AA279" s="531">
        <v>2339</v>
      </c>
      <c r="AB279" s="532"/>
      <c r="AC279" s="532"/>
    </row>
    <row r="280" spans="1:29" s="522" customFormat="1" ht="9" customHeight="1">
      <c r="A280" s="528" t="s">
        <v>58</v>
      </c>
      <c r="B280" s="529">
        <f t="shared" si="50"/>
        <v>3328415</v>
      </c>
      <c r="C280" s="531">
        <f t="shared" si="50"/>
        <v>318443</v>
      </c>
      <c r="D280" s="531">
        <f t="shared" si="50"/>
        <v>772697</v>
      </c>
      <c r="E280" s="531">
        <f t="shared" si="50"/>
        <v>971793</v>
      </c>
      <c r="F280" s="531">
        <f t="shared" si="50"/>
        <v>680625</v>
      </c>
      <c r="G280" s="531">
        <f t="shared" si="50"/>
        <v>275197</v>
      </c>
      <c r="H280" s="531">
        <f t="shared" si="50"/>
        <v>175911</v>
      </c>
      <c r="I280" s="532">
        <f t="shared" si="50"/>
        <v>133749</v>
      </c>
      <c r="J280" s="528"/>
      <c r="K280" s="529">
        <f t="shared" si="51"/>
        <v>2010288</v>
      </c>
      <c r="L280" s="531">
        <v>114420</v>
      </c>
      <c r="M280" s="531">
        <v>380421</v>
      </c>
      <c r="N280" s="531">
        <v>659655</v>
      </c>
      <c r="O280" s="531">
        <v>491760</v>
      </c>
      <c r="P280" s="531">
        <v>199317</v>
      </c>
      <c r="Q280" s="531">
        <v>73151</v>
      </c>
      <c r="R280" s="531">
        <v>91564</v>
      </c>
      <c r="S280" s="529"/>
      <c r="T280" s="529">
        <f t="shared" si="52"/>
        <v>1318127</v>
      </c>
      <c r="U280" s="531">
        <v>204023</v>
      </c>
      <c r="V280" s="531">
        <v>392276</v>
      </c>
      <c r="W280" s="531">
        <v>312138</v>
      </c>
      <c r="X280" s="531">
        <v>188865</v>
      </c>
      <c r="Y280" s="531">
        <v>75880</v>
      </c>
      <c r="Z280" s="531">
        <v>102760</v>
      </c>
      <c r="AA280" s="531">
        <v>42185</v>
      </c>
      <c r="AB280" s="532"/>
      <c r="AC280" s="532"/>
    </row>
    <row r="281" spans="1:29" s="522" customFormat="1" ht="9" customHeight="1">
      <c r="A281" s="528" t="s">
        <v>59</v>
      </c>
      <c r="B281" s="529">
        <f t="shared" si="50"/>
        <v>6606975</v>
      </c>
      <c r="C281" s="531">
        <f t="shared" si="50"/>
        <v>603316</v>
      </c>
      <c r="D281" s="531">
        <f t="shared" si="50"/>
        <v>1583746</v>
      </c>
      <c r="E281" s="531">
        <f t="shared" si="50"/>
        <v>1875950</v>
      </c>
      <c r="F281" s="531">
        <f t="shared" si="50"/>
        <v>1152555</v>
      </c>
      <c r="G281" s="531">
        <f t="shared" si="50"/>
        <v>448701</v>
      </c>
      <c r="H281" s="531">
        <f t="shared" si="50"/>
        <v>275308</v>
      </c>
      <c r="I281" s="531">
        <f t="shared" si="50"/>
        <v>667399</v>
      </c>
      <c r="J281" s="528"/>
      <c r="K281" s="529">
        <f t="shared" si="51"/>
        <v>4140713</v>
      </c>
      <c r="L281" s="531">
        <v>242427</v>
      </c>
      <c r="M281" s="531">
        <v>841852</v>
      </c>
      <c r="N281" s="531">
        <v>1327715</v>
      </c>
      <c r="O281" s="531">
        <v>857650</v>
      </c>
      <c r="P281" s="531">
        <v>319159</v>
      </c>
      <c r="Q281" s="531">
        <v>106350</v>
      </c>
      <c r="R281" s="531">
        <v>445560</v>
      </c>
      <c r="S281" s="529"/>
      <c r="T281" s="529">
        <f t="shared" si="52"/>
        <v>2466262</v>
      </c>
      <c r="U281" s="531">
        <v>360889</v>
      </c>
      <c r="V281" s="531">
        <v>741894</v>
      </c>
      <c r="W281" s="531">
        <v>548235</v>
      </c>
      <c r="X281" s="531">
        <v>294905</v>
      </c>
      <c r="Y281" s="531">
        <v>129542</v>
      </c>
      <c r="Z281" s="531">
        <v>168958</v>
      </c>
      <c r="AA281" s="531">
        <v>221839</v>
      </c>
      <c r="AB281" s="532"/>
      <c r="AC281" s="532"/>
    </row>
    <row r="282" spans="1:29" s="522" customFormat="1" ht="9" customHeight="1">
      <c r="A282" s="523" t="s">
        <v>60</v>
      </c>
      <c r="B282" s="524">
        <f t="shared" si="50"/>
        <v>1848404</v>
      </c>
      <c r="C282" s="526">
        <f t="shared" si="50"/>
        <v>294457</v>
      </c>
      <c r="D282" s="526">
        <f t="shared" si="50"/>
        <v>471358</v>
      </c>
      <c r="E282" s="526">
        <f t="shared" si="50"/>
        <v>406329</v>
      </c>
      <c r="F282" s="526">
        <f t="shared" si="50"/>
        <v>332900</v>
      </c>
      <c r="G282" s="526">
        <f t="shared" si="50"/>
        <v>142438</v>
      </c>
      <c r="H282" s="526">
        <f t="shared" si="50"/>
        <v>176386</v>
      </c>
      <c r="I282" s="527">
        <f t="shared" si="50"/>
        <v>24536</v>
      </c>
      <c r="J282" s="523"/>
      <c r="K282" s="524">
        <f t="shared" si="51"/>
        <v>1187041</v>
      </c>
      <c r="L282" s="526">
        <v>136086</v>
      </c>
      <c r="M282" s="526">
        <v>284488</v>
      </c>
      <c r="N282" s="526">
        <v>301317</v>
      </c>
      <c r="O282" s="526">
        <v>240387</v>
      </c>
      <c r="P282" s="526">
        <v>110693</v>
      </c>
      <c r="Q282" s="526">
        <v>97225</v>
      </c>
      <c r="R282" s="526">
        <v>16845</v>
      </c>
      <c r="S282" s="524"/>
      <c r="T282" s="524">
        <f t="shared" si="52"/>
        <v>661363</v>
      </c>
      <c r="U282" s="526">
        <v>158371</v>
      </c>
      <c r="V282" s="526">
        <v>186870</v>
      </c>
      <c r="W282" s="526">
        <v>105012</v>
      </c>
      <c r="X282" s="526">
        <v>92513</v>
      </c>
      <c r="Y282" s="526">
        <v>31745</v>
      </c>
      <c r="Z282" s="526">
        <v>79161</v>
      </c>
      <c r="AA282" s="526">
        <v>7691</v>
      </c>
      <c r="AB282" s="532"/>
      <c r="AC282" s="532"/>
    </row>
    <row r="283" spans="1:29" s="522" customFormat="1" ht="9" customHeight="1">
      <c r="A283" s="528" t="s">
        <v>61</v>
      </c>
      <c r="B283" s="529">
        <f t="shared" si="50"/>
        <v>781891</v>
      </c>
      <c r="C283" s="531">
        <f t="shared" si="50"/>
        <v>83458</v>
      </c>
      <c r="D283" s="531">
        <f t="shared" si="50"/>
        <v>157756</v>
      </c>
      <c r="E283" s="531">
        <f t="shared" si="50"/>
        <v>144936</v>
      </c>
      <c r="F283" s="531">
        <f t="shared" si="50"/>
        <v>81013</v>
      </c>
      <c r="G283" s="531">
        <f t="shared" si="50"/>
        <v>29219</v>
      </c>
      <c r="H283" s="531">
        <f t="shared" si="50"/>
        <v>37911</v>
      </c>
      <c r="I283" s="531">
        <f t="shared" si="50"/>
        <v>247598</v>
      </c>
      <c r="J283" s="528"/>
      <c r="K283" s="529">
        <f t="shared" si="51"/>
        <v>470868</v>
      </c>
      <c r="L283" s="531">
        <v>33113</v>
      </c>
      <c r="M283" s="531">
        <v>83109</v>
      </c>
      <c r="N283" s="531">
        <v>107731</v>
      </c>
      <c r="O283" s="531">
        <v>59153</v>
      </c>
      <c r="P283" s="531">
        <v>17081</v>
      </c>
      <c r="Q283" s="531">
        <v>15872</v>
      </c>
      <c r="R283" s="531">
        <v>154809</v>
      </c>
      <c r="S283" s="529"/>
      <c r="T283" s="529">
        <f t="shared" si="52"/>
        <v>311023</v>
      </c>
      <c r="U283" s="531">
        <v>50345</v>
      </c>
      <c r="V283" s="531">
        <v>74647</v>
      </c>
      <c r="W283" s="531">
        <v>37205</v>
      </c>
      <c r="X283" s="531">
        <v>21860</v>
      </c>
      <c r="Y283" s="531">
        <v>12138</v>
      </c>
      <c r="Z283" s="531">
        <v>22039</v>
      </c>
      <c r="AA283" s="531">
        <v>92789</v>
      </c>
      <c r="AB283" s="532"/>
      <c r="AC283" s="532"/>
    </row>
    <row r="284" spans="1:29" s="522" customFormat="1" ht="9" customHeight="1">
      <c r="A284" s="528" t="s">
        <v>62</v>
      </c>
      <c r="B284" s="529">
        <f t="shared" si="50"/>
        <v>498283</v>
      </c>
      <c r="C284" s="531">
        <f t="shared" si="50"/>
        <v>80480</v>
      </c>
      <c r="D284" s="531">
        <f t="shared" si="50"/>
        <v>114962</v>
      </c>
      <c r="E284" s="531">
        <f t="shared" si="50"/>
        <v>113147</v>
      </c>
      <c r="F284" s="531">
        <f t="shared" si="50"/>
        <v>89568</v>
      </c>
      <c r="G284" s="531">
        <f t="shared" si="50"/>
        <v>43120</v>
      </c>
      <c r="H284" s="531">
        <f t="shared" si="50"/>
        <v>41946</v>
      </c>
      <c r="I284" s="531">
        <f t="shared" si="50"/>
        <v>15060</v>
      </c>
      <c r="J284" s="528"/>
      <c r="K284" s="529">
        <f t="shared" si="51"/>
        <v>299129</v>
      </c>
      <c r="L284" s="531">
        <v>37328</v>
      </c>
      <c r="M284" s="531">
        <v>60654</v>
      </c>
      <c r="N284" s="531">
        <v>81045</v>
      </c>
      <c r="O284" s="531">
        <v>59620</v>
      </c>
      <c r="P284" s="531">
        <v>29343</v>
      </c>
      <c r="Q284" s="531">
        <v>21377</v>
      </c>
      <c r="R284" s="531">
        <v>9762</v>
      </c>
      <c r="S284" s="529"/>
      <c r="T284" s="529">
        <f t="shared" si="52"/>
        <v>199154</v>
      </c>
      <c r="U284" s="531">
        <v>43152</v>
      </c>
      <c r="V284" s="531">
        <v>54308</v>
      </c>
      <c r="W284" s="531">
        <v>32102</v>
      </c>
      <c r="X284" s="531">
        <v>29948</v>
      </c>
      <c r="Y284" s="531">
        <v>13777</v>
      </c>
      <c r="Z284" s="531">
        <v>20569</v>
      </c>
      <c r="AA284" s="531">
        <v>5298</v>
      </c>
      <c r="AB284" s="532"/>
      <c r="AC284" s="532"/>
    </row>
    <row r="285" spans="1:29" s="522" customFormat="1" ht="9" customHeight="1">
      <c r="A285" s="528" t="s">
        <v>63</v>
      </c>
      <c r="B285" s="529">
        <f t="shared" si="50"/>
        <v>2166374</v>
      </c>
      <c r="C285" s="531">
        <f t="shared" si="50"/>
        <v>167842</v>
      </c>
      <c r="D285" s="531">
        <f t="shared" si="50"/>
        <v>302263</v>
      </c>
      <c r="E285" s="531">
        <f t="shared" si="50"/>
        <v>473220</v>
      </c>
      <c r="F285" s="531">
        <f t="shared" si="50"/>
        <v>436654</v>
      </c>
      <c r="G285" s="531">
        <f t="shared" si="50"/>
        <v>198011</v>
      </c>
      <c r="H285" s="531">
        <f t="shared" si="50"/>
        <v>68304</v>
      </c>
      <c r="I285" s="531">
        <f t="shared" si="50"/>
        <v>520080</v>
      </c>
      <c r="J285" s="528"/>
      <c r="K285" s="529">
        <f t="shared" si="51"/>
        <v>1348427</v>
      </c>
      <c r="L285" s="531">
        <v>66347</v>
      </c>
      <c r="M285" s="531">
        <v>151609</v>
      </c>
      <c r="N285" s="531">
        <v>297565</v>
      </c>
      <c r="O285" s="531">
        <v>321927</v>
      </c>
      <c r="P285" s="531">
        <v>145668</v>
      </c>
      <c r="Q285" s="531">
        <v>24758</v>
      </c>
      <c r="R285" s="531">
        <v>340553</v>
      </c>
      <c r="S285" s="529"/>
      <c r="T285" s="529">
        <f t="shared" si="52"/>
        <v>817947</v>
      </c>
      <c r="U285" s="531">
        <v>101495</v>
      </c>
      <c r="V285" s="531">
        <v>150654</v>
      </c>
      <c r="W285" s="531">
        <v>175655</v>
      </c>
      <c r="X285" s="531">
        <v>114727</v>
      </c>
      <c r="Y285" s="531">
        <v>52343</v>
      </c>
      <c r="Z285" s="531">
        <v>43546</v>
      </c>
      <c r="AA285" s="531">
        <v>179527</v>
      </c>
      <c r="AB285" s="532"/>
      <c r="AC285" s="532"/>
    </row>
    <row r="286" spans="1:29" s="522" customFormat="1" ht="9" customHeight="1">
      <c r="A286" s="523" t="s">
        <v>64</v>
      </c>
      <c r="B286" s="524">
        <f t="shared" si="50"/>
        <v>1617581</v>
      </c>
      <c r="C286" s="526">
        <f t="shared" si="50"/>
        <v>359548</v>
      </c>
      <c r="D286" s="526">
        <f t="shared" si="50"/>
        <v>327617</v>
      </c>
      <c r="E286" s="526">
        <f t="shared" si="50"/>
        <v>222357</v>
      </c>
      <c r="F286" s="526">
        <f t="shared" si="50"/>
        <v>175266</v>
      </c>
      <c r="G286" s="526">
        <f t="shared" si="50"/>
        <v>71075</v>
      </c>
      <c r="H286" s="526">
        <f t="shared" si="50"/>
        <v>398726</v>
      </c>
      <c r="I286" s="526">
        <f t="shared" si="50"/>
        <v>62992</v>
      </c>
      <c r="J286" s="523"/>
      <c r="K286" s="524">
        <f t="shared" si="51"/>
        <v>959743</v>
      </c>
      <c r="L286" s="526">
        <v>148828</v>
      </c>
      <c r="M286" s="526">
        <v>177801</v>
      </c>
      <c r="N286" s="526">
        <v>159077</v>
      </c>
      <c r="O286" s="526">
        <v>118770</v>
      </c>
      <c r="P286" s="526">
        <v>45342</v>
      </c>
      <c r="Q286" s="526">
        <v>270242</v>
      </c>
      <c r="R286" s="526">
        <v>39683</v>
      </c>
      <c r="S286" s="524"/>
      <c r="T286" s="524">
        <f t="shared" si="52"/>
        <v>657838</v>
      </c>
      <c r="U286" s="526">
        <v>210720</v>
      </c>
      <c r="V286" s="526">
        <v>149816</v>
      </c>
      <c r="W286" s="526">
        <v>63280</v>
      </c>
      <c r="X286" s="526">
        <v>56496</v>
      </c>
      <c r="Y286" s="526">
        <v>25733</v>
      </c>
      <c r="Z286" s="526">
        <v>128484</v>
      </c>
      <c r="AA286" s="526">
        <v>23309</v>
      </c>
      <c r="AB286" s="532"/>
      <c r="AC286" s="532"/>
    </row>
    <row r="287" spans="1:29" s="522" customFormat="1" ht="9" customHeight="1">
      <c r="A287" s="528" t="s">
        <v>65</v>
      </c>
      <c r="B287" s="529">
        <f t="shared" si="50"/>
        <v>2483303</v>
      </c>
      <c r="C287" s="531">
        <f t="shared" si="50"/>
        <v>532589</v>
      </c>
      <c r="D287" s="531">
        <f t="shared" si="50"/>
        <v>687657</v>
      </c>
      <c r="E287" s="531">
        <f t="shared" si="50"/>
        <v>439443</v>
      </c>
      <c r="F287" s="531">
        <f t="shared" si="50"/>
        <v>275838</v>
      </c>
      <c r="G287" s="531">
        <f t="shared" si="50"/>
        <v>121112</v>
      </c>
      <c r="H287" s="531">
        <f t="shared" si="50"/>
        <v>341427</v>
      </c>
      <c r="I287" s="531">
        <f t="shared" si="50"/>
        <v>85237</v>
      </c>
      <c r="J287" s="528"/>
      <c r="K287" s="529">
        <f t="shared" si="51"/>
        <v>1513934</v>
      </c>
      <c r="L287" s="531">
        <v>283015</v>
      </c>
      <c r="M287" s="531">
        <v>404528</v>
      </c>
      <c r="N287" s="531">
        <v>314396</v>
      </c>
      <c r="O287" s="531">
        <v>185724</v>
      </c>
      <c r="P287" s="531">
        <v>89376</v>
      </c>
      <c r="Q287" s="531">
        <v>177148</v>
      </c>
      <c r="R287" s="531">
        <v>59747</v>
      </c>
      <c r="S287" s="529"/>
      <c r="T287" s="529">
        <f t="shared" si="52"/>
        <v>969369</v>
      </c>
      <c r="U287" s="531">
        <v>249574</v>
      </c>
      <c r="V287" s="531">
        <v>283129</v>
      </c>
      <c r="W287" s="531">
        <v>125047</v>
      </c>
      <c r="X287" s="531">
        <v>90114</v>
      </c>
      <c r="Y287" s="531">
        <v>31736</v>
      </c>
      <c r="Z287" s="531">
        <v>164279</v>
      </c>
      <c r="AA287" s="531">
        <v>25490</v>
      </c>
      <c r="AB287" s="532"/>
      <c r="AC287" s="532"/>
    </row>
    <row r="288" spans="1:29" s="522" customFormat="1" ht="9" customHeight="1">
      <c r="A288" s="528" t="s">
        <v>66</v>
      </c>
      <c r="B288" s="529">
        <f t="shared" si="50"/>
        <v>736583</v>
      </c>
      <c r="C288" s="531">
        <f t="shared" si="50"/>
        <v>42926</v>
      </c>
      <c r="D288" s="531">
        <f t="shared" si="50"/>
        <v>136739</v>
      </c>
      <c r="E288" s="531">
        <f t="shared" si="50"/>
        <v>205990</v>
      </c>
      <c r="F288" s="531">
        <f t="shared" si="50"/>
        <v>141808</v>
      </c>
      <c r="G288" s="531">
        <f t="shared" si="50"/>
        <v>58941</v>
      </c>
      <c r="H288" s="531">
        <f t="shared" si="50"/>
        <v>51357</v>
      </c>
      <c r="I288" s="531">
        <f t="shared" si="50"/>
        <v>98822</v>
      </c>
      <c r="J288" s="528"/>
      <c r="K288" s="529">
        <f t="shared" si="51"/>
        <v>456668</v>
      </c>
      <c r="L288" s="531">
        <v>14613</v>
      </c>
      <c r="M288" s="531">
        <v>61091</v>
      </c>
      <c r="N288" s="531">
        <v>140135</v>
      </c>
      <c r="O288" s="531">
        <v>100746</v>
      </c>
      <c r="P288" s="531">
        <v>43492</v>
      </c>
      <c r="Q288" s="531">
        <v>34160</v>
      </c>
      <c r="R288" s="531">
        <v>62431</v>
      </c>
      <c r="S288" s="529"/>
      <c r="T288" s="529">
        <f t="shared" si="52"/>
        <v>279915</v>
      </c>
      <c r="U288" s="531">
        <v>28313</v>
      </c>
      <c r="V288" s="531">
        <v>75648</v>
      </c>
      <c r="W288" s="531">
        <v>65855</v>
      </c>
      <c r="X288" s="531">
        <v>41062</v>
      </c>
      <c r="Y288" s="531">
        <v>15449</v>
      </c>
      <c r="Z288" s="531">
        <v>17197</v>
      </c>
      <c r="AA288" s="531">
        <v>36391</v>
      </c>
      <c r="AB288" s="532"/>
      <c r="AC288" s="532"/>
    </row>
    <row r="289" spans="1:29" s="522" customFormat="1" ht="9" customHeight="1">
      <c r="A289" s="528" t="s">
        <v>67</v>
      </c>
      <c r="B289" s="529">
        <f t="shared" si="50"/>
        <v>700526</v>
      </c>
      <c r="C289" s="531">
        <f t="shared" si="50"/>
        <v>80213</v>
      </c>
      <c r="D289" s="531">
        <f t="shared" si="50"/>
        <v>131712</v>
      </c>
      <c r="E289" s="531">
        <f t="shared" si="50"/>
        <v>166172</v>
      </c>
      <c r="F289" s="531">
        <f t="shared" si="50"/>
        <v>138554</v>
      </c>
      <c r="G289" s="531">
        <f t="shared" si="50"/>
        <v>96273</v>
      </c>
      <c r="H289" s="531">
        <f t="shared" si="50"/>
        <v>50950</v>
      </c>
      <c r="I289" s="531">
        <f t="shared" si="50"/>
        <v>36652</v>
      </c>
      <c r="J289" s="528"/>
      <c r="K289" s="529">
        <f t="shared" si="51"/>
        <v>422813</v>
      </c>
      <c r="L289" s="531">
        <v>30901</v>
      </c>
      <c r="M289" s="531">
        <v>66427</v>
      </c>
      <c r="N289" s="531">
        <v>110410</v>
      </c>
      <c r="O289" s="531">
        <v>98740</v>
      </c>
      <c r="P289" s="531">
        <v>61833</v>
      </c>
      <c r="Q289" s="531">
        <v>29737</v>
      </c>
      <c r="R289" s="531">
        <v>24765</v>
      </c>
      <c r="S289" s="529"/>
      <c r="T289" s="529">
        <f t="shared" si="52"/>
        <v>277713</v>
      </c>
      <c r="U289" s="531">
        <v>49312</v>
      </c>
      <c r="V289" s="531">
        <v>65285</v>
      </c>
      <c r="W289" s="531">
        <v>55762</v>
      </c>
      <c r="X289" s="531">
        <v>39814</v>
      </c>
      <c r="Y289" s="531">
        <v>34440</v>
      </c>
      <c r="Z289" s="531">
        <v>21213</v>
      </c>
      <c r="AA289" s="531">
        <v>11887</v>
      </c>
      <c r="AB289" s="532"/>
      <c r="AC289" s="532"/>
    </row>
    <row r="290" spans="1:29" s="522" customFormat="1" ht="9" customHeight="1">
      <c r="A290" s="523" t="s">
        <v>68</v>
      </c>
      <c r="B290" s="524">
        <f t="shared" si="50"/>
        <v>1047776</v>
      </c>
      <c r="C290" s="526">
        <f t="shared" si="50"/>
        <v>179370</v>
      </c>
      <c r="D290" s="526">
        <f t="shared" si="50"/>
        <v>244631</v>
      </c>
      <c r="E290" s="526">
        <f t="shared" si="50"/>
        <v>169928</v>
      </c>
      <c r="F290" s="526">
        <f t="shared" si="50"/>
        <v>100662</v>
      </c>
      <c r="G290" s="526">
        <f t="shared" si="50"/>
        <v>63801</v>
      </c>
      <c r="H290" s="526">
        <f t="shared" si="50"/>
        <v>113944</v>
      </c>
      <c r="I290" s="526">
        <f t="shared" si="50"/>
        <v>175440</v>
      </c>
      <c r="J290" s="523"/>
      <c r="K290" s="524">
        <f t="shared" si="51"/>
        <v>668777</v>
      </c>
      <c r="L290" s="526">
        <v>103957</v>
      </c>
      <c r="M290" s="526">
        <v>151284</v>
      </c>
      <c r="N290" s="526">
        <v>116194</v>
      </c>
      <c r="O290" s="526">
        <v>68164</v>
      </c>
      <c r="P290" s="526">
        <v>44137</v>
      </c>
      <c r="Q290" s="526">
        <v>71569</v>
      </c>
      <c r="R290" s="526">
        <v>113472</v>
      </c>
      <c r="S290" s="524"/>
      <c r="T290" s="524">
        <f t="shared" si="52"/>
        <v>378999</v>
      </c>
      <c r="U290" s="526">
        <v>75413</v>
      </c>
      <c r="V290" s="526">
        <v>93347</v>
      </c>
      <c r="W290" s="526">
        <v>53734</v>
      </c>
      <c r="X290" s="526">
        <v>32498</v>
      </c>
      <c r="Y290" s="526">
        <v>19664</v>
      </c>
      <c r="Z290" s="526">
        <v>42375</v>
      </c>
      <c r="AA290" s="526">
        <v>61968</v>
      </c>
      <c r="AB290" s="532"/>
      <c r="AC290" s="532"/>
    </row>
    <row r="291" spans="1:29" s="522" customFormat="1" ht="9" customHeight="1">
      <c r="A291" s="528" t="s">
        <v>69</v>
      </c>
      <c r="B291" s="529">
        <f t="shared" si="50"/>
        <v>1242780</v>
      </c>
      <c r="C291" s="531">
        <f t="shared" si="50"/>
        <v>158194</v>
      </c>
      <c r="D291" s="531">
        <f t="shared" si="50"/>
        <v>299106</v>
      </c>
      <c r="E291" s="531">
        <f t="shared" si="50"/>
        <v>297154</v>
      </c>
      <c r="F291" s="531">
        <f t="shared" si="50"/>
        <v>233838</v>
      </c>
      <c r="G291" s="531">
        <f t="shared" si="50"/>
        <v>140374</v>
      </c>
      <c r="H291" s="531">
        <f t="shared" si="50"/>
        <v>69567</v>
      </c>
      <c r="I291" s="532">
        <f t="shared" si="50"/>
        <v>44547</v>
      </c>
      <c r="J291" s="528"/>
      <c r="K291" s="529">
        <f t="shared" si="51"/>
        <v>753061</v>
      </c>
      <c r="L291" s="531">
        <v>67746</v>
      </c>
      <c r="M291" s="531">
        <v>154592</v>
      </c>
      <c r="N291" s="531">
        <v>201144</v>
      </c>
      <c r="O291" s="531">
        <v>165374</v>
      </c>
      <c r="P291" s="531">
        <v>102351</v>
      </c>
      <c r="Q291" s="531">
        <v>32653</v>
      </c>
      <c r="R291" s="531">
        <v>29201</v>
      </c>
      <c r="S291" s="529"/>
      <c r="T291" s="529">
        <f t="shared" si="52"/>
        <v>489719</v>
      </c>
      <c r="U291" s="531">
        <v>90448</v>
      </c>
      <c r="V291" s="531">
        <v>144514</v>
      </c>
      <c r="W291" s="531">
        <v>96010</v>
      </c>
      <c r="X291" s="531">
        <v>68464</v>
      </c>
      <c r="Y291" s="531">
        <v>38023</v>
      </c>
      <c r="Z291" s="531">
        <v>36914</v>
      </c>
      <c r="AA291" s="531">
        <v>15346</v>
      </c>
      <c r="AB291" s="532"/>
      <c r="AC291" s="532"/>
    </row>
    <row r="292" spans="1:29" s="522" customFormat="1" ht="9" customHeight="1">
      <c r="A292" s="528" t="s">
        <v>70</v>
      </c>
      <c r="B292" s="529">
        <f t="shared" si="50"/>
        <v>1220563</v>
      </c>
      <c r="C292" s="531">
        <f t="shared" si="50"/>
        <v>98602</v>
      </c>
      <c r="D292" s="531">
        <f t="shared" si="50"/>
        <v>324489</v>
      </c>
      <c r="E292" s="531">
        <f t="shared" si="50"/>
        <v>286361</v>
      </c>
      <c r="F292" s="531">
        <f t="shared" si="50"/>
        <v>214377</v>
      </c>
      <c r="G292" s="531">
        <f t="shared" si="50"/>
        <v>112755</v>
      </c>
      <c r="H292" s="531">
        <f t="shared" si="50"/>
        <v>42541</v>
      </c>
      <c r="I292" s="531">
        <f t="shared" si="50"/>
        <v>141438</v>
      </c>
      <c r="J292" s="528"/>
      <c r="K292" s="529">
        <f t="shared" si="51"/>
        <v>762193</v>
      </c>
      <c r="L292" s="531">
        <v>38501</v>
      </c>
      <c r="M292" s="531">
        <v>190727</v>
      </c>
      <c r="N292" s="531">
        <v>193898</v>
      </c>
      <c r="O292" s="531">
        <v>143980</v>
      </c>
      <c r="P292" s="531">
        <v>83589</v>
      </c>
      <c r="Q292" s="531">
        <v>17654</v>
      </c>
      <c r="R292" s="531">
        <v>93844</v>
      </c>
      <c r="S292" s="529"/>
      <c r="T292" s="529">
        <f t="shared" si="52"/>
        <v>458370</v>
      </c>
      <c r="U292" s="531">
        <v>60101</v>
      </c>
      <c r="V292" s="531">
        <v>133762</v>
      </c>
      <c r="W292" s="531">
        <v>92463</v>
      </c>
      <c r="X292" s="531">
        <v>70397</v>
      </c>
      <c r="Y292" s="531">
        <v>29166</v>
      </c>
      <c r="Z292" s="531">
        <v>24887</v>
      </c>
      <c r="AA292" s="531">
        <v>47594</v>
      </c>
      <c r="AB292" s="532"/>
      <c r="AC292" s="532"/>
    </row>
    <row r="293" spans="1:29" s="522" customFormat="1" ht="9" customHeight="1">
      <c r="A293" s="528" t="s">
        <v>71</v>
      </c>
      <c r="B293" s="529">
        <f t="shared" si="50"/>
        <v>864195</v>
      </c>
      <c r="C293" s="531">
        <f t="shared" si="50"/>
        <v>146836</v>
      </c>
      <c r="D293" s="531">
        <f t="shared" si="50"/>
        <v>208302</v>
      </c>
      <c r="E293" s="531">
        <f t="shared" si="50"/>
        <v>167483</v>
      </c>
      <c r="F293" s="531">
        <f t="shared" si="50"/>
        <v>133641</v>
      </c>
      <c r="G293" s="531">
        <f t="shared" si="50"/>
        <v>97424</v>
      </c>
      <c r="H293" s="531">
        <f t="shared" si="50"/>
        <v>38250</v>
      </c>
      <c r="I293" s="531">
        <f t="shared" si="50"/>
        <v>72259</v>
      </c>
      <c r="J293" s="528"/>
      <c r="K293" s="529">
        <f t="shared" si="51"/>
        <v>568001</v>
      </c>
      <c r="L293" s="531">
        <v>73711</v>
      </c>
      <c r="M293" s="531">
        <v>132221</v>
      </c>
      <c r="N293" s="531">
        <v>123022</v>
      </c>
      <c r="O293" s="531">
        <v>100564</v>
      </c>
      <c r="P293" s="531">
        <v>70173</v>
      </c>
      <c r="Q293" s="531">
        <v>19549</v>
      </c>
      <c r="R293" s="531">
        <v>48761</v>
      </c>
      <c r="S293" s="529"/>
      <c r="T293" s="529">
        <f t="shared" si="52"/>
        <v>296194</v>
      </c>
      <c r="U293" s="531">
        <v>73125</v>
      </c>
      <c r="V293" s="531">
        <v>76081</v>
      </c>
      <c r="W293" s="531">
        <v>44461</v>
      </c>
      <c r="X293" s="531">
        <v>33077</v>
      </c>
      <c r="Y293" s="531">
        <v>27251</v>
      </c>
      <c r="Z293" s="531">
        <v>18701</v>
      </c>
      <c r="AA293" s="531">
        <v>23498</v>
      </c>
      <c r="AB293" s="532"/>
      <c r="AC293" s="532"/>
    </row>
    <row r="294" spans="1:29" s="522" customFormat="1" ht="9" customHeight="1">
      <c r="A294" s="523" t="s">
        <v>72</v>
      </c>
      <c r="B294" s="524">
        <f t="shared" si="50"/>
        <v>1456487</v>
      </c>
      <c r="C294" s="526">
        <f t="shared" si="50"/>
        <v>208806</v>
      </c>
      <c r="D294" s="526">
        <f t="shared" si="50"/>
        <v>389037</v>
      </c>
      <c r="E294" s="526">
        <f t="shared" si="50"/>
        <v>328609</v>
      </c>
      <c r="F294" s="526">
        <f t="shared" si="50"/>
        <v>183977</v>
      </c>
      <c r="G294" s="526">
        <f t="shared" si="50"/>
        <v>121006</v>
      </c>
      <c r="H294" s="526">
        <f t="shared" si="50"/>
        <v>64063</v>
      </c>
      <c r="I294" s="526">
        <f t="shared" si="50"/>
        <v>160989</v>
      </c>
      <c r="J294" s="523"/>
      <c r="K294" s="524">
        <f t="shared" si="51"/>
        <v>878102</v>
      </c>
      <c r="L294" s="526">
        <v>96759</v>
      </c>
      <c r="M294" s="526">
        <v>208232</v>
      </c>
      <c r="N294" s="526">
        <v>219859</v>
      </c>
      <c r="O294" s="526">
        <v>133334</v>
      </c>
      <c r="P294" s="526">
        <v>85081</v>
      </c>
      <c r="Q294" s="526">
        <v>29935</v>
      </c>
      <c r="R294" s="526">
        <v>104902</v>
      </c>
      <c r="S294" s="524"/>
      <c r="T294" s="524">
        <f t="shared" si="52"/>
        <v>578385</v>
      </c>
      <c r="U294" s="526">
        <v>112047</v>
      </c>
      <c r="V294" s="526">
        <v>180805</v>
      </c>
      <c r="W294" s="526">
        <v>108750</v>
      </c>
      <c r="X294" s="526">
        <v>50643</v>
      </c>
      <c r="Y294" s="526">
        <v>35925</v>
      </c>
      <c r="Z294" s="526">
        <v>34128</v>
      </c>
      <c r="AA294" s="526">
        <v>56087</v>
      </c>
      <c r="AB294" s="532"/>
      <c r="AC294" s="532"/>
    </row>
    <row r="295" spans="1:29" s="522" customFormat="1" ht="9" customHeight="1">
      <c r="A295" s="528" t="s">
        <v>73</v>
      </c>
      <c r="B295" s="529">
        <f t="shared" si="50"/>
        <v>487914</v>
      </c>
      <c r="C295" s="531">
        <f t="shared" si="50"/>
        <v>108159</v>
      </c>
      <c r="D295" s="531">
        <f t="shared" si="50"/>
        <v>146664</v>
      </c>
      <c r="E295" s="531">
        <f t="shared" si="50"/>
        <v>83065</v>
      </c>
      <c r="F295" s="531">
        <f t="shared" si="50"/>
        <v>48492</v>
      </c>
      <c r="G295" s="531">
        <f t="shared" si="50"/>
        <v>21731</v>
      </c>
      <c r="H295" s="531">
        <f t="shared" si="50"/>
        <v>48687</v>
      </c>
      <c r="I295" s="531">
        <f t="shared" si="50"/>
        <v>31116</v>
      </c>
      <c r="J295" s="528"/>
      <c r="K295" s="529">
        <f t="shared" si="51"/>
        <v>296585</v>
      </c>
      <c r="L295" s="531">
        <v>55864</v>
      </c>
      <c r="M295" s="531">
        <v>86156</v>
      </c>
      <c r="N295" s="531">
        <v>62053</v>
      </c>
      <c r="O295" s="531">
        <v>34039</v>
      </c>
      <c r="P295" s="531">
        <v>14140</v>
      </c>
      <c r="Q295" s="531">
        <v>23752</v>
      </c>
      <c r="R295" s="531">
        <v>20581</v>
      </c>
      <c r="S295" s="529"/>
      <c r="T295" s="529">
        <f t="shared" si="52"/>
        <v>191329</v>
      </c>
      <c r="U295" s="531">
        <v>52295</v>
      </c>
      <c r="V295" s="531">
        <v>60508</v>
      </c>
      <c r="W295" s="531">
        <v>21012</v>
      </c>
      <c r="X295" s="531">
        <v>14453</v>
      </c>
      <c r="Y295" s="531">
        <v>7591</v>
      </c>
      <c r="Z295" s="531">
        <v>24935</v>
      </c>
      <c r="AA295" s="531">
        <v>10535</v>
      </c>
      <c r="AB295" s="532"/>
      <c r="AC295" s="532"/>
    </row>
    <row r="296" spans="1:29" s="522" customFormat="1" ht="9" customHeight="1">
      <c r="A296" s="528" t="s">
        <v>74</v>
      </c>
      <c r="B296" s="529">
        <f t="shared" si="50"/>
        <v>3201202</v>
      </c>
      <c r="C296" s="531">
        <f t="shared" si="50"/>
        <v>561887</v>
      </c>
      <c r="D296" s="531">
        <f t="shared" si="50"/>
        <v>938019</v>
      </c>
      <c r="E296" s="531">
        <f t="shared" si="50"/>
        <v>567063</v>
      </c>
      <c r="F296" s="531">
        <f t="shared" si="50"/>
        <v>379975</v>
      </c>
      <c r="G296" s="531">
        <f t="shared" si="50"/>
        <v>239304</v>
      </c>
      <c r="H296" s="531">
        <f t="shared" si="50"/>
        <v>285670</v>
      </c>
      <c r="I296" s="531">
        <f t="shared" si="50"/>
        <v>229284</v>
      </c>
      <c r="J296" s="528"/>
      <c r="K296" s="529">
        <f t="shared" si="51"/>
        <v>2068397</v>
      </c>
      <c r="L296" s="531">
        <v>261058</v>
      </c>
      <c r="M296" s="531">
        <v>625166</v>
      </c>
      <c r="N296" s="531">
        <v>406481</v>
      </c>
      <c r="O296" s="531">
        <v>258110</v>
      </c>
      <c r="P296" s="531">
        <v>172363</v>
      </c>
      <c r="Q296" s="531">
        <v>184885</v>
      </c>
      <c r="R296" s="531">
        <v>160334</v>
      </c>
      <c r="S296" s="529"/>
      <c r="T296" s="529">
        <f t="shared" si="52"/>
        <v>1132805</v>
      </c>
      <c r="U296" s="531">
        <v>300829</v>
      </c>
      <c r="V296" s="531">
        <v>312853</v>
      </c>
      <c r="W296" s="531">
        <v>160582</v>
      </c>
      <c r="X296" s="531">
        <v>121865</v>
      </c>
      <c r="Y296" s="531">
        <v>66941</v>
      </c>
      <c r="Z296" s="531">
        <v>100785</v>
      </c>
      <c r="AA296" s="531">
        <v>68950</v>
      </c>
      <c r="AB296" s="532"/>
      <c r="AC296" s="532"/>
    </row>
    <row r="297" spans="1:29" s="522" customFormat="1" ht="9" customHeight="1">
      <c r="A297" s="528" t="s">
        <v>75</v>
      </c>
      <c r="B297" s="529">
        <f t="shared" si="50"/>
        <v>953884</v>
      </c>
      <c r="C297" s="531">
        <f t="shared" si="50"/>
        <v>216332</v>
      </c>
      <c r="D297" s="531">
        <f t="shared" si="50"/>
        <v>261677</v>
      </c>
      <c r="E297" s="531">
        <f t="shared" si="50"/>
        <v>187625</v>
      </c>
      <c r="F297" s="531">
        <f t="shared" si="50"/>
        <v>119688</v>
      </c>
      <c r="G297" s="531">
        <f t="shared" si="50"/>
        <v>75844</v>
      </c>
      <c r="H297" s="531">
        <f t="shared" si="50"/>
        <v>73066</v>
      </c>
      <c r="I297" s="532">
        <f t="shared" si="50"/>
        <v>19652</v>
      </c>
      <c r="J297" s="528"/>
      <c r="K297" s="529">
        <f t="shared" si="51"/>
        <v>576738</v>
      </c>
      <c r="L297" s="531">
        <v>85495</v>
      </c>
      <c r="M297" s="531">
        <v>162691</v>
      </c>
      <c r="N297" s="531">
        <v>134585</v>
      </c>
      <c r="O297" s="531">
        <v>83851</v>
      </c>
      <c r="P297" s="531">
        <v>51356</v>
      </c>
      <c r="Q297" s="531">
        <v>44554</v>
      </c>
      <c r="R297" s="531">
        <v>14206</v>
      </c>
      <c r="S297" s="529"/>
      <c r="T297" s="529">
        <f t="shared" si="52"/>
        <v>377146</v>
      </c>
      <c r="U297" s="531">
        <v>130837</v>
      </c>
      <c r="V297" s="531">
        <v>98986</v>
      </c>
      <c r="W297" s="531">
        <v>53040</v>
      </c>
      <c r="X297" s="531">
        <v>35837</v>
      </c>
      <c r="Y297" s="531">
        <v>24488</v>
      </c>
      <c r="Z297" s="531">
        <v>28512</v>
      </c>
      <c r="AA297" s="531">
        <v>5446</v>
      </c>
      <c r="AB297" s="532"/>
      <c r="AC297" s="532"/>
    </row>
    <row r="298" spans="1:29" s="522" customFormat="1" ht="9" customHeight="1">
      <c r="A298" s="523" t="s">
        <v>76</v>
      </c>
      <c r="B298" s="524">
        <f t="shared" si="50"/>
        <v>604013</v>
      </c>
      <c r="C298" s="526">
        <f t="shared" si="50"/>
        <v>112563</v>
      </c>
      <c r="D298" s="526">
        <f t="shared" si="50"/>
        <v>134577</v>
      </c>
      <c r="E298" s="526">
        <f t="shared" si="50"/>
        <v>87295</v>
      </c>
      <c r="F298" s="526">
        <f t="shared" si="50"/>
        <v>65345</v>
      </c>
      <c r="G298" s="526">
        <f t="shared" si="50"/>
        <v>36165</v>
      </c>
      <c r="H298" s="526">
        <f t="shared" si="50"/>
        <v>72289</v>
      </c>
      <c r="I298" s="526">
        <f>SUM(R298,AA298)</f>
        <v>95779</v>
      </c>
      <c r="J298" s="523"/>
      <c r="K298" s="524">
        <f t="shared" si="51"/>
        <v>386616</v>
      </c>
      <c r="L298" s="526">
        <v>66895</v>
      </c>
      <c r="M298" s="526">
        <v>78208</v>
      </c>
      <c r="N298" s="526">
        <v>65596</v>
      </c>
      <c r="O298" s="526">
        <v>45296</v>
      </c>
      <c r="P298" s="526">
        <v>24095</v>
      </c>
      <c r="Q298" s="526">
        <v>38882</v>
      </c>
      <c r="R298" s="526">
        <v>67644</v>
      </c>
      <c r="S298" s="524"/>
      <c r="T298" s="524">
        <f t="shared" si="52"/>
        <v>217397</v>
      </c>
      <c r="U298" s="526">
        <v>45668</v>
      </c>
      <c r="V298" s="526">
        <v>56369</v>
      </c>
      <c r="W298" s="526">
        <v>21699</v>
      </c>
      <c r="X298" s="526">
        <v>20049</v>
      </c>
      <c r="Y298" s="526">
        <v>12070</v>
      </c>
      <c r="Z298" s="526">
        <v>33407</v>
      </c>
      <c r="AA298" s="526">
        <v>28135</v>
      </c>
      <c r="AB298" s="532"/>
      <c r="AC298" s="532"/>
    </row>
    <row r="299" spans="1:29" s="522" customFormat="1" ht="9" customHeight="1">
      <c r="A299" s="528"/>
      <c r="B299" s="528"/>
      <c r="C299" s="529"/>
      <c r="D299" s="529"/>
      <c r="E299" s="529"/>
      <c r="F299" s="529"/>
      <c r="G299" s="529"/>
      <c r="H299" s="529"/>
      <c r="I299" s="529"/>
      <c r="J299" s="528"/>
      <c r="K299" s="528"/>
      <c r="L299" s="529"/>
      <c r="M299" s="529"/>
      <c r="N299" s="529"/>
      <c r="O299" s="529"/>
      <c r="P299" s="529"/>
      <c r="Q299" s="529"/>
      <c r="R299" s="529"/>
      <c r="S299" s="528"/>
      <c r="T299" s="528"/>
      <c r="U299" s="529"/>
      <c r="V299" s="529"/>
      <c r="W299" s="529"/>
      <c r="X299" s="529"/>
      <c r="Y299" s="529"/>
      <c r="Z299" s="529"/>
      <c r="AA299" s="529"/>
      <c r="AB299" s="529"/>
      <c r="AC299" s="529"/>
    </row>
    <row r="300" spans="1:29" ht="9" customHeight="1">
      <c r="A300" s="513">
        <v>2013</v>
      </c>
      <c r="B300" s="514"/>
      <c r="C300" s="514"/>
      <c r="D300" s="514"/>
      <c r="E300" s="514"/>
      <c r="F300" s="514"/>
      <c r="G300" s="514"/>
      <c r="H300" s="514"/>
      <c r="I300" s="514"/>
      <c r="J300" s="515"/>
      <c r="K300" s="512"/>
      <c r="L300" s="512"/>
      <c r="M300" s="512"/>
      <c r="N300" s="512"/>
      <c r="O300" s="512"/>
      <c r="P300" s="512"/>
      <c r="Q300" s="512"/>
      <c r="R300" s="512"/>
      <c r="S300" s="515"/>
      <c r="T300" s="512"/>
      <c r="U300" s="512"/>
      <c r="V300" s="512"/>
      <c r="W300" s="512"/>
      <c r="X300" s="512"/>
      <c r="Y300" s="512"/>
      <c r="Z300" s="512"/>
      <c r="AA300" s="512"/>
      <c r="AB300" s="569"/>
      <c r="AC300" s="569"/>
    </row>
    <row r="301" spans="1:29" s="517" customFormat="1" ht="9" customHeight="1">
      <c r="A301" s="515" t="s">
        <v>44</v>
      </c>
      <c r="B301" s="514">
        <f t="shared" ref="B301:I301" si="53">SUM(B303:B334)</f>
        <v>49296229</v>
      </c>
      <c r="C301" s="514">
        <f t="shared" si="53"/>
        <v>6634686</v>
      </c>
      <c r="D301" s="514">
        <f t="shared" si="53"/>
        <v>12207840</v>
      </c>
      <c r="E301" s="514">
        <f t="shared" si="53"/>
        <v>9935152</v>
      </c>
      <c r="F301" s="514">
        <f t="shared" si="53"/>
        <v>7676255</v>
      </c>
      <c r="G301" s="514">
        <f t="shared" si="53"/>
        <v>3706996</v>
      </c>
      <c r="H301" s="514">
        <f t="shared" si="53"/>
        <v>3775106</v>
      </c>
      <c r="I301" s="514">
        <f t="shared" si="53"/>
        <v>5360194</v>
      </c>
      <c r="J301" s="515"/>
      <c r="K301" s="514">
        <f t="shared" ref="K301:R301" si="54">SUM(K303:K334)</f>
        <v>30333984</v>
      </c>
      <c r="L301" s="514">
        <f t="shared" si="54"/>
        <v>3086481</v>
      </c>
      <c r="M301" s="514">
        <f t="shared" si="54"/>
        <v>6844350</v>
      </c>
      <c r="N301" s="514">
        <f t="shared" si="54"/>
        <v>6813366</v>
      </c>
      <c r="O301" s="514">
        <f t="shared" si="54"/>
        <v>5418484</v>
      </c>
      <c r="P301" s="514">
        <f t="shared" si="54"/>
        <v>2581517</v>
      </c>
      <c r="Q301" s="514">
        <f t="shared" si="54"/>
        <v>2220892</v>
      </c>
      <c r="R301" s="514">
        <f t="shared" si="54"/>
        <v>3368894</v>
      </c>
      <c r="S301" s="515"/>
      <c r="T301" s="514">
        <f t="shared" ref="T301:AA301" si="55">SUM(T303:T334)</f>
        <v>18962245</v>
      </c>
      <c r="U301" s="514">
        <f t="shared" si="55"/>
        <v>3548205</v>
      </c>
      <c r="V301" s="514">
        <f t="shared" si="55"/>
        <v>5363490</v>
      </c>
      <c r="W301" s="514">
        <f t="shared" si="55"/>
        <v>3121786</v>
      </c>
      <c r="X301" s="514">
        <f t="shared" si="55"/>
        <v>2257771</v>
      </c>
      <c r="Y301" s="514">
        <f t="shared" si="55"/>
        <v>1125479</v>
      </c>
      <c r="Z301" s="514">
        <f t="shared" si="55"/>
        <v>1554214</v>
      </c>
      <c r="AA301" s="514">
        <f t="shared" si="55"/>
        <v>1991300</v>
      </c>
      <c r="AB301" s="541"/>
      <c r="AC301" s="541"/>
    </row>
    <row r="302" spans="1:29" s="517" customFormat="1" ht="3.95" customHeight="1">
      <c r="A302" s="515"/>
      <c r="B302" s="514"/>
      <c r="C302" s="514"/>
      <c r="D302" s="514"/>
      <c r="E302" s="514"/>
      <c r="F302" s="514"/>
      <c r="G302" s="514"/>
      <c r="H302" s="514"/>
      <c r="I302" s="514"/>
      <c r="J302" s="515"/>
      <c r="K302" s="514"/>
      <c r="L302" s="514"/>
      <c r="M302" s="514"/>
      <c r="N302" s="514"/>
      <c r="O302" s="514"/>
      <c r="P302" s="514"/>
      <c r="Q302" s="514"/>
      <c r="R302" s="514"/>
      <c r="S302" s="515"/>
      <c r="T302" s="514"/>
      <c r="U302" s="514"/>
      <c r="V302" s="514"/>
      <c r="W302" s="514"/>
      <c r="X302" s="514"/>
      <c r="Y302" s="514"/>
      <c r="Z302" s="514"/>
      <c r="AA302" s="514"/>
      <c r="AB302" s="541"/>
      <c r="AC302" s="541"/>
    </row>
    <row r="303" spans="1:29" s="522" customFormat="1" ht="9" customHeight="1">
      <c r="A303" s="518" t="s">
        <v>45</v>
      </c>
      <c r="B303" s="519">
        <f t="shared" ref="B303:I334" si="56">SUM(K303,T303)</f>
        <v>499735</v>
      </c>
      <c r="C303" s="520">
        <f t="shared" si="56"/>
        <v>38802</v>
      </c>
      <c r="D303" s="520">
        <f t="shared" si="56"/>
        <v>111032</v>
      </c>
      <c r="E303" s="520">
        <f t="shared" si="56"/>
        <v>102356</v>
      </c>
      <c r="F303" s="520">
        <f t="shared" si="56"/>
        <v>68042</v>
      </c>
      <c r="G303" s="520">
        <f t="shared" si="56"/>
        <v>33641</v>
      </c>
      <c r="H303" s="520">
        <f t="shared" si="56"/>
        <v>17814</v>
      </c>
      <c r="I303" s="520">
        <f t="shared" si="56"/>
        <v>128048</v>
      </c>
      <c r="J303" s="519"/>
      <c r="K303" s="519">
        <f>SUM(L303:R303)</f>
        <v>304192</v>
      </c>
      <c r="L303" s="520">
        <v>16537</v>
      </c>
      <c r="M303" s="520">
        <v>59435</v>
      </c>
      <c r="N303" s="520">
        <v>70028</v>
      </c>
      <c r="O303" s="520">
        <v>46438</v>
      </c>
      <c r="P303" s="520">
        <v>22183</v>
      </c>
      <c r="Q303" s="520">
        <v>7116</v>
      </c>
      <c r="R303" s="520">
        <v>82455</v>
      </c>
      <c r="S303" s="519"/>
      <c r="T303" s="519">
        <f>SUM(U303:AA303)</f>
        <v>195543</v>
      </c>
      <c r="U303" s="520">
        <v>22265</v>
      </c>
      <c r="V303" s="520">
        <v>51597</v>
      </c>
      <c r="W303" s="520">
        <v>32328</v>
      </c>
      <c r="X303" s="520">
        <v>21604</v>
      </c>
      <c r="Y303" s="520">
        <v>11458</v>
      </c>
      <c r="Z303" s="520">
        <v>10698</v>
      </c>
      <c r="AA303" s="520">
        <v>45593</v>
      </c>
      <c r="AB303" s="570"/>
      <c r="AC303" s="570"/>
    </row>
    <row r="304" spans="1:29" s="522" customFormat="1" ht="9" customHeight="1">
      <c r="A304" s="518" t="s">
        <v>46</v>
      </c>
      <c r="B304" s="519">
        <f t="shared" si="56"/>
        <v>1487721</v>
      </c>
      <c r="C304" s="520">
        <f t="shared" si="56"/>
        <v>94425</v>
      </c>
      <c r="D304" s="520">
        <f t="shared" si="56"/>
        <v>333536</v>
      </c>
      <c r="E304" s="520">
        <f t="shared" si="56"/>
        <v>408319</v>
      </c>
      <c r="F304" s="520">
        <f t="shared" si="56"/>
        <v>301369</v>
      </c>
      <c r="G304" s="520">
        <f t="shared" si="56"/>
        <v>158189</v>
      </c>
      <c r="H304" s="520">
        <f t="shared" si="56"/>
        <v>35548</v>
      </c>
      <c r="I304" s="520">
        <f t="shared" si="56"/>
        <v>156335</v>
      </c>
      <c r="J304" s="518"/>
      <c r="K304" s="519">
        <f t="shared" ref="K304:K334" si="57">SUM(L304:R304)</f>
        <v>892625</v>
      </c>
      <c r="L304" s="520">
        <v>35813</v>
      </c>
      <c r="M304" s="520">
        <v>175588</v>
      </c>
      <c r="N304" s="520">
        <v>250162</v>
      </c>
      <c r="O304" s="520">
        <v>212878</v>
      </c>
      <c r="P304" s="520">
        <v>106370</v>
      </c>
      <c r="Q304" s="520">
        <v>11345</v>
      </c>
      <c r="R304" s="520">
        <v>100469</v>
      </c>
      <c r="S304" s="519"/>
      <c r="T304" s="519">
        <f t="shared" ref="T304:T334" si="58">SUM(U304:AA304)</f>
        <v>595096</v>
      </c>
      <c r="U304" s="520">
        <v>58612</v>
      </c>
      <c r="V304" s="520">
        <v>157948</v>
      </c>
      <c r="W304" s="520">
        <v>158157</v>
      </c>
      <c r="X304" s="520">
        <v>88491</v>
      </c>
      <c r="Y304" s="520">
        <v>51819</v>
      </c>
      <c r="Z304" s="520">
        <v>24203</v>
      </c>
      <c r="AA304" s="520">
        <v>55866</v>
      </c>
      <c r="AB304" s="532"/>
      <c r="AC304" s="532"/>
    </row>
    <row r="305" spans="1:29" s="522" customFormat="1" ht="9" customHeight="1">
      <c r="A305" s="518" t="s">
        <v>47</v>
      </c>
      <c r="B305" s="519">
        <f t="shared" si="56"/>
        <v>335088</v>
      </c>
      <c r="C305" s="520">
        <f t="shared" si="56"/>
        <v>28901</v>
      </c>
      <c r="D305" s="520">
        <f t="shared" si="56"/>
        <v>61055</v>
      </c>
      <c r="E305" s="520">
        <f t="shared" si="56"/>
        <v>65961</v>
      </c>
      <c r="F305" s="520">
        <f t="shared" si="56"/>
        <v>84727</v>
      </c>
      <c r="G305" s="520">
        <f t="shared" si="56"/>
        <v>60927</v>
      </c>
      <c r="H305" s="520">
        <f t="shared" si="56"/>
        <v>10688</v>
      </c>
      <c r="I305" s="520">
        <f t="shared" si="56"/>
        <v>22829</v>
      </c>
      <c r="J305" s="518"/>
      <c r="K305" s="519">
        <f t="shared" si="57"/>
        <v>200442</v>
      </c>
      <c r="L305" s="520">
        <v>11778</v>
      </c>
      <c r="M305" s="520">
        <v>30059</v>
      </c>
      <c r="N305" s="520">
        <v>40360</v>
      </c>
      <c r="O305" s="520">
        <v>56808</v>
      </c>
      <c r="P305" s="520">
        <v>42749</v>
      </c>
      <c r="Q305" s="520">
        <v>5164</v>
      </c>
      <c r="R305" s="520">
        <v>13524</v>
      </c>
      <c r="S305" s="519"/>
      <c r="T305" s="519">
        <f t="shared" si="58"/>
        <v>134646</v>
      </c>
      <c r="U305" s="520">
        <v>17123</v>
      </c>
      <c r="V305" s="520">
        <v>30996</v>
      </c>
      <c r="W305" s="520">
        <v>25601</v>
      </c>
      <c r="X305" s="520">
        <v>27919</v>
      </c>
      <c r="Y305" s="520">
        <v>18178</v>
      </c>
      <c r="Z305" s="520">
        <v>5524</v>
      </c>
      <c r="AA305" s="520">
        <v>9305</v>
      </c>
      <c r="AB305" s="532"/>
      <c r="AC305" s="532"/>
    </row>
    <row r="306" spans="1:29" s="522" customFormat="1" ht="9" customHeight="1">
      <c r="A306" s="523" t="s">
        <v>48</v>
      </c>
      <c r="B306" s="524">
        <f t="shared" si="56"/>
        <v>389324</v>
      </c>
      <c r="C306" s="526">
        <f t="shared" si="56"/>
        <v>71824</v>
      </c>
      <c r="D306" s="526">
        <f t="shared" si="56"/>
        <v>91728</v>
      </c>
      <c r="E306" s="526">
        <f t="shared" si="56"/>
        <v>72219</v>
      </c>
      <c r="F306" s="526">
        <f t="shared" si="56"/>
        <v>73213</v>
      </c>
      <c r="G306" s="526">
        <f t="shared" si="56"/>
        <v>45569</v>
      </c>
      <c r="H306" s="526">
        <f t="shared" si="56"/>
        <v>29674</v>
      </c>
      <c r="I306" s="527">
        <f t="shared" si="56"/>
        <v>5097</v>
      </c>
      <c r="J306" s="523"/>
      <c r="K306" s="524">
        <f t="shared" si="57"/>
        <v>250056</v>
      </c>
      <c r="L306" s="526">
        <v>37793</v>
      </c>
      <c r="M306" s="526">
        <v>50427</v>
      </c>
      <c r="N306" s="526">
        <v>51189</v>
      </c>
      <c r="O306" s="526">
        <v>51944</v>
      </c>
      <c r="P306" s="526">
        <v>35306</v>
      </c>
      <c r="Q306" s="526">
        <v>20123</v>
      </c>
      <c r="R306" s="526">
        <v>3274</v>
      </c>
      <c r="S306" s="524"/>
      <c r="T306" s="524">
        <f t="shared" si="58"/>
        <v>139268</v>
      </c>
      <c r="U306" s="526">
        <v>34031</v>
      </c>
      <c r="V306" s="526">
        <v>41301</v>
      </c>
      <c r="W306" s="526">
        <v>21030</v>
      </c>
      <c r="X306" s="526">
        <v>21269</v>
      </c>
      <c r="Y306" s="526">
        <v>10263</v>
      </c>
      <c r="Z306" s="526">
        <v>9551</v>
      </c>
      <c r="AA306" s="526">
        <v>1823</v>
      </c>
      <c r="AB306" s="532"/>
      <c r="AC306" s="532"/>
    </row>
    <row r="307" spans="1:29" s="522" customFormat="1" ht="9" customHeight="1">
      <c r="A307" s="528" t="s">
        <v>49</v>
      </c>
      <c r="B307" s="529">
        <f t="shared" si="56"/>
        <v>1246378</v>
      </c>
      <c r="C307" s="531">
        <f t="shared" si="56"/>
        <v>122093</v>
      </c>
      <c r="D307" s="531">
        <f t="shared" si="56"/>
        <v>267420</v>
      </c>
      <c r="E307" s="531">
        <f t="shared" si="56"/>
        <v>331474</v>
      </c>
      <c r="F307" s="531">
        <f t="shared" si="56"/>
        <v>256693</v>
      </c>
      <c r="G307" s="531">
        <f t="shared" si="56"/>
        <v>132061</v>
      </c>
      <c r="H307" s="531">
        <f t="shared" si="56"/>
        <v>45939</v>
      </c>
      <c r="I307" s="531">
        <f t="shared" si="56"/>
        <v>90698</v>
      </c>
      <c r="J307" s="528"/>
      <c r="K307" s="529">
        <f t="shared" si="57"/>
        <v>784826</v>
      </c>
      <c r="L307" s="531">
        <v>49259</v>
      </c>
      <c r="M307" s="531">
        <v>153684</v>
      </c>
      <c r="N307" s="531">
        <v>224622</v>
      </c>
      <c r="O307" s="531">
        <v>179875</v>
      </c>
      <c r="P307" s="531">
        <v>93319</v>
      </c>
      <c r="Q307" s="531">
        <v>19695</v>
      </c>
      <c r="R307" s="531">
        <v>64372</v>
      </c>
      <c r="S307" s="529"/>
      <c r="T307" s="529">
        <f t="shared" si="58"/>
        <v>461552</v>
      </c>
      <c r="U307" s="531">
        <v>72834</v>
      </c>
      <c r="V307" s="531">
        <v>113736</v>
      </c>
      <c r="W307" s="531">
        <v>106852</v>
      </c>
      <c r="X307" s="531">
        <v>76818</v>
      </c>
      <c r="Y307" s="531">
        <v>38742</v>
      </c>
      <c r="Z307" s="531">
        <v>26244</v>
      </c>
      <c r="AA307" s="531">
        <v>26326</v>
      </c>
      <c r="AB307" s="529"/>
      <c r="AC307" s="529"/>
    </row>
    <row r="308" spans="1:29" s="522" customFormat="1" ht="9" customHeight="1">
      <c r="A308" s="528" t="s">
        <v>50</v>
      </c>
      <c r="B308" s="529">
        <f t="shared" si="56"/>
        <v>332044</v>
      </c>
      <c r="C308" s="531">
        <f t="shared" si="56"/>
        <v>39893</v>
      </c>
      <c r="D308" s="531">
        <f t="shared" si="56"/>
        <v>67118</v>
      </c>
      <c r="E308" s="531">
        <f t="shared" si="56"/>
        <v>70322</v>
      </c>
      <c r="F308" s="531">
        <f t="shared" si="56"/>
        <v>72733</v>
      </c>
      <c r="G308" s="531">
        <f t="shared" si="56"/>
        <v>41139</v>
      </c>
      <c r="H308" s="531">
        <f t="shared" si="56"/>
        <v>22056</v>
      </c>
      <c r="I308" s="531">
        <f t="shared" si="56"/>
        <v>18783</v>
      </c>
      <c r="J308" s="528"/>
      <c r="K308" s="529">
        <f t="shared" si="57"/>
        <v>188154</v>
      </c>
      <c r="L308" s="531">
        <v>12601</v>
      </c>
      <c r="M308" s="531">
        <v>27725</v>
      </c>
      <c r="N308" s="531">
        <v>48012</v>
      </c>
      <c r="O308" s="531">
        <v>50356</v>
      </c>
      <c r="P308" s="531">
        <v>29591</v>
      </c>
      <c r="Q308" s="531">
        <v>8421</v>
      </c>
      <c r="R308" s="531">
        <v>11448</v>
      </c>
      <c r="S308" s="529"/>
      <c r="T308" s="529">
        <f t="shared" si="58"/>
        <v>143890</v>
      </c>
      <c r="U308" s="531">
        <v>27292</v>
      </c>
      <c r="V308" s="531">
        <v>39393</v>
      </c>
      <c r="W308" s="531">
        <v>22310</v>
      </c>
      <c r="X308" s="531">
        <v>22377</v>
      </c>
      <c r="Y308" s="531">
        <v>11548</v>
      </c>
      <c r="Z308" s="531">
        <v>13635</v>
      </c>
      <c r="AA308" s="531">
        <v>7335</v>
      </c>
      <c r="AB308" s="529"/>
      <c r="AC308" s="529"/>
    </row>
    <row r="309" spans="1:29" s="522" customFormat="1" ht="9" customHeight="1">
      <c r="A309" s="528" t="s">
        <v>51</v>
      </c>
      <c r="B309" s="529">
        <f t="shared" si="56"/>
        <v>1890653</v>
      </c>
      <c r="C309" s="531">
        <f t="shared" si="56"/>
        <v>643389</v>
      </c>
      <c r="D309" s="531">
        <f t="shared" si="56"/>
        <v>472385</v>
      </c>
      <c r="E309" s="531">
        <f t="shared" si="56"/>
        <v>210683</v>
      </c>
      <c r="F309" s="531">
        <f t="shared" si="56"/>
        <v>184909</v>
      </c>
      <c r="G309" s="531">
        <f t="shared" si="56"/>
        <v>82113</v>
      </c>
      <c r="H309" s="531">
        <f t="shared" si="56"/>
        <v>285594</v>
      </c>
      <c r="I309" s="532">
        <f t="shared" si="56"/>
        <v>11580</v>
      </c>
      <c r="J309" s="528"/>
      <c r="K309" s="529">
        <f t="shared" si="57"/>
        <v>1323265</v>
      </c>
      <c r="L309" s="531">
        <v>463506</v>
      </c>
      <c r="M309" s="531">
        <v>309957</v>
      </c>
      <c r="N309" s="531">
        <v>157542</v>
      </c>
      <c r="O309" s="531">
        <v>128469</v>
      </c>
      <c r="P309" s="531">
        <v>54916</v>
      </c>
      <c r="Q309" s="531">
        <v>200401</v>
      </c>
      <c r="R309" s="531">
        <v>8474</v>
      </c>
      <c r="S309" s="529"/>
      <c r="T309" s="529">
        <f t="shared" si="58"/>
        <v>567388</v>
      </c>
      <c r="U309" s="531">
        <v>179883</v>
      </c>
      <c r="V309" s="531">
        <v>162428</v>
      </c>
      <c r="W309" s="531">
        <v>53141</v>
      </c>
      <c r="X309" s="531">
        <v>56440</v>
      </c>
      <c r="Y309" s="531">
        <v>27197</v>
      </c>
      <c r="Z309" s="531">
        <v>85193</v>
      </c>
      <c r="AA309" s="531">
        <v>3106</v>
      </c>
      <c r="AB309" s="532"/>
      <c r="AC309" s="532"/>
    </row>
    <row r="310" spans="1:29" s="522" customFormat="1" ht="9" customHeight="1">
      <c r="A310" s="523" t="s">
        <v>52</v>
      </c>
      <c r="B310" s="524">
        <f t="shared" si="56"/>
        <v>1473818</v>
      </c>
      <c r="C310" s="526">
        <f t="shared" si="56"/>
        <v>90653</v>
      </c>
      <c r="D310" s="526">
        <f t="shared" si="56"/>
        <v>416265</v>
      </c>
      <c r="E310" s="526">
        <f t="shared" si="56"/>
        <v>323383</v>
      </c>
      <c r="F310" s="526">
        <f t="shared" si="56"/>
        <v>238864</v>
      </c>
      <c r="G310" s="526">
        <f t="shared" si="56"/>
        <v>164196</v>
      </c>
      <c r="H310" s="526">
        <f t="shared" si="56"/>
        <v>28994</v>
      </c>
      <c r="I310" s="526">
        <f t="shared" si="56"/>
        <v>211463</v>
      </c>
      <c r="J310" s="523"/>
      <c r="K310" s="524">
        <f t="shared" si="57"/>
        <v>921465</v>
      </c>
      <c r="L310" s="526">
        <v>44270</v>
      </c>
      <c r="M310" s="526">
        <v>217857</v>
      </c>
      <c r="N310" s="526">
        <v>215900</v>
      </c>
      <c r="O310" s="526">
        <v>164649</v>
      </c>
      <c r="P310" s="526">
        <v>121171</v>
      </c>
      <c r="Q310" s="526">
        <v>16360</v>
      </c>
      <c r="R310" s="526">
        <v>141258</v>
      </c>
      <c r="S310" s="524"/>
      <c r="T310" s="524">
        <f t="shared" si="58"/>
        <v>552353</v>
      </c>
      <c r="U310" s="526">
        <v>46383</v>
      </c>
      <c r="V310" s="526">
        <v>198408</v>
      </c>
      <c r="W310" s="526">
        <v>107483</v>
      </c>
      <c r="X310" s="526">
        <v>74215</v>
      </c>
      <c r="Y310" s="526">
        <v>43025</v>
      </c>
      <c r="Z310" s="526">
        <v>12634</v>
      </c>
      <c r="AA310" s="526">
        <v>70205</v>
      </c>
      <c r="AB310" s="532"/>
      <c r="AC310" s="532"/>
    </row>
    <row r="311" spans="1:29" s="522" customFormat="1" ht="9" customHeight="1">
      <c r="A311" s="528" t="s">
        <v>53</v>
      </c>
      <c r="B311" s="529">
        <f t="shared" si="56"/>
        <v>4082974</v>
      </c>
      <c r="C311" s="531">
        <f t="shared" si="56"/>
        <v>350725</v>
      </c>
      <c r="D311" s="531">
        <f t="shared" si="56"/>
        <v>966757</v>
      </c>
      <c r="E311" s="531">
        <f t="shared" si="56"/>
        <v>713832</v>
      </c>
      <c r="F311" s="531">
        <f t="shared" si="56"/>
        <v>617436</v>
      </c>
      <c r="G311" s="531">
        <f t="shared" si="56"/>
        <v>418147</v>
      </c>
      <c r="H311" s="531">
        <f t="shared" si="56"/>
        <v>99275</v>
      </c>
      <c r="I311" s="531">
        <f t="shared" si="56"/>
        <v>916802</v>
      </c>
      <c r="J311" s="528"/>
      <c r="K311" s="529">
        <f t="shared" si="57"/>
        <v>2286792</v>
      </c>
      <c r="L311" s="531">
        <v>133061</v>
      </c>
      <c r="M311" s="531">
        <v>507617</v>
      </c>
      <c r="N311" s="531">
        <v>417710</v>
      </c>
      <c r="O311" s="531">
        <v>389665</v>
      </c>
      <c r="P311" s="531">
        <v>259689</v>
      </c>
      <c r="Q311" s="531">
        <v>38576</v>
      </c>
      <c r="R311" s="531">
        <v>540474</v>
      </c>
      <c r="S311" s="529"/>
      <c r="T311" s="529">
        <f t="shared" si="58"/>
        <v>1796182</v>
      </c>
      <c r="U311" s="531">
        <v>217664</v>
      </c>
      <c r="V311" s="531">
        <v>459140</v>
      </c>
      <c r="W311" s="531">
        <v>296122</v>
      </c>
      <c r="X311" s="531">
        <v>227771</v>
      </c>
      <c r="Y311" s="531">
        <v>158458</v>
      </c>
      <c r="Z311" s="531">
        <v>60699</v>
      </c>
      <c r="AA311" s="531">
        <v>376328</v>
      </c>
      <c r="AB311" s="532"/>
      <c r="AC311" s="532"/>
    </row>
    <row r="312" spans="1:29" s="522" customFormat="1" ht="9" customHeight="1">
      <c r="A312" s="528" t="s">
        <v>54</v>
      </c>
      <c r="B312" s="529">
        <f t="shared" si="56"/>
        <v>690179</v>
      </c>
      <c r="C312" s="531">
        <f t="shared" si="56"/>
        <v>94961</v>
      </c>
      <c r="D312" s="531">
        <f t="shared" si="56"/>
        <v>202657</v>
      </c>
      <c r="E312" s="531">
        <f t="shared" si="56"/>
        <v>137217</v>
      </c>
      <c r="F312" s="531">
        <f t="shared" si="56"/>
        <v>97223</v>
      </c>
      <c r="G312" s="531">
        <f t="shared" si="56"/>
        <v>39992</v>
      </c>
      <c r="H312" s="531">
        <f t="shared" si="56"/>
        <v>41817</v>
      </c>
      <c r="I312" s="532">
        <f t="shared" si="56"/>
        <v>76312</v>
      </c>
      <c r="J312" s="528"/>
      <c r="K312" s="529">
        <f t="shared" si="57"/>
        <v>451718</v>
      </c>
      <c r="L312" s="531">
        <v>51904</v>
      </c>
      <c r="M312" s="531">
        <v>122581</v>
      </c>
      <c r="N312" s="531">
        <v>103994</v>
      </c>
      <c r="O312" s="531">
        <v>71247</v>
      </c>
      <c r="P312" s="531">
        <v>29967</v>
      </c>
      <c r="Q312" s="531">
        <v>23286</v>
      </c>
      <c r="R312" s="531">
        <v>48739</v>
      </c>
      <c r="S312" s="529"/>
      <c r="T312" s="529">
        <f t="shared" si="58"/>
        <v>238461</v>
      </c>
      <c r="U312" s="531">
        <v>43057</v>
      </c>
      <c r="V312" s="531">
        <v>80076</v>
      </c>
      <c r="W312" s="531">
        <v>33223</v>
      </c>
      <c r="X312" s="531">
        <v>25976</v>
      </c>
      <c r="Y312" s="531">
        <v>10025</v>
      </c>
      <c r="Z312" s="531">
        <v>18531</v>
      </c>
      <c r="AA312" s="531">
        <v>27573</v>
      </c>
      <c r="AB312" s="532"/>
      <c r="AC312" s="532"/>
    </row>
    <row r="313" spans="1:29" s="522" customFormat="1" ht="9" customHeight="1">
      <c r="A313" s="528" t="s">
        <v>55</v>
      </c>
      <c r="B313" s="529">
        <f t="shared" si="56"/>
        <v>2340876</v>
      </c>
      <c r="C313" s="531">
        <f t="shared" si="56"/>
        <v>333482</v>
      </c>
      <c r="D313" s="531">
        <f t="shared" si="56"/>
        <v>576780</v>
      </c>
      <c r="E313" s="531">
        <f t="shared" si="56"/>
        <v>478656</v>
      </c>
      <c r="F313" s="531">
        <f t="shared" si="56"/>
        <v>308622</v>
      </c>
      <c r="G313" s="531">
        <f t="shared" si="56"/>
        <v>125529</v>
      </c>
      <c r="H313" s="531">
        <f t="shared" si="56"/>
        <v>195768</v>
      </c>
      <c r="I313" s="531">
        <f t="shared" si="56"/>
        <v>322039</v>
      </c>
      <c r="J313" s="528"/>
      <c r="K313" s="529">
        <f t="shared" si="57"/>
        <v>1418624</v>
      </c>
      <c r="L313" s="531">
        <v>154958</v>
      </c>
      <c r="M313" s="531">
        <v>307490</v>
      </c>
      <c r="N313" s="531">
        <v>331641</v>
      </c>
      <c r="O313" s="531">
        <v>226809</v>
      </c>
      <c r="P313" s="531">
        <v>88175</v>
      </c>
      <c r="Q313" s="531">
        <v>99453</v>
      </c>
      <c r="R313" s="531">
        <v>210098</v>
      </c>
      <c r="S313" s="529"/>
      <c r="T313" s="529">
        <f t="shared" si="58"/>
        <v>922252</v>
      </c>
      <c r="U313" s="531">
        <v>178524</v>
      </c>
      <c r="V313" s="531">
        <v>269290</v>
      </c>
      <c r="W313" s="531">
        <v>147015</v>
      </c>
      <c r="X313" s="531">
        <v>81813</v>
      </c>
      <c r="Y313" s="531">
        <v>37354</v>
      </c>
      <c r="Z313" s="531">
        <v>96315</v>
      </c>
      <c r="AA313" s="531">
        <v>111941</v>
      </c>
      <c r="AB313" s="529"/>
      <c r="AC313" s="529"/>
    </row>
    <row r="314" spans="1:29" s="522" customFormat="1" ht="9" customHeight="1">
      <c r="A314" s="523" t="s">
        <v>56</v>
      </c>
      <c r="B314" s="524">
        <f t="shared" si="56"/>
        <v>1377871</v>
      </c>
      <c r="C314" s="526">
        <f t="shared" si="56"/>
        <v>238262</v>
      </c>
      <c r="D314" s="526">
        <f t="shared" si="56"/>
        <v>324413</v>
      </c>
      <c r="E314" s="526">
        <f t="shared" si="56"/>
        <v>197498</v>
      </c>
      <c r="F314" s="526">
        <f t="shared" si="56"/>
        <v>154261</v>
      </c>
      <c r="G314" s="526">
        <f t="shared" si="56"/>
        <v>44927</v>
      </c>
      <c r="H314" s="526">
        <f t="shared" si="56"/>
        <v>389620</v>
      </c>
      <c r="I314" s="526">
        <f t="shared" si="56"/>
        <v>28890</v>
      </c>
      <c r="J314" s="523"/>
      <c r="K314" s="524">
        <f t="shared" si="57"/>
        <v>841644</v>
      </c>
      <c r="L314" s="526">
        <v>95429</v>
      </c>
      <c r="M314" s="526">
        <v>169920</v>
      </c>
      <c r="N314" s="526">
        <v>138756</v>
      </c>
      <c r="O314" s="526">
        <v>94002</v>
      </c>
      <c r="P314" s="526">
        <v>31379</v>
      </c>
      <c r="Q314" s="526">
        <v>293707</v>
      </c>
      <c r="R314" s="526">
        <v>18451</v>
      </c>
      <c r="S314" s="524"/>
      <c r="T314" s="524">
        <f t="shared" si="58"/>
        <v>536227</v>
      </c>
      <c r="U314" s="526">
        <v>142833</v>
      </c>
      <c r="V314" s="526">
        <v>154493</v>
      </c>
      <c r="W314" s="526">
        <v>58742</v>
      </c>
      <c r="X314" s="526">
        <v>60259</v>
      </c>
      <c r="Y314" s="526">
        <v>13548</v>
      </c>
      <c r="Z314" s="526">
        <v>95913</v>
      </c>
      <c r="AA314" s="526">
        <v>10439</v>
      </c>
      <c r="AB314" s="532"/>
      <c r="AC314" s="532"/>
    </row>
    <row r="315" spans="1:29" s="522" customFormat="1" ht="9" customHeight="1">
      <c r="A315" s="528" t="s">
        <v>57</v>
      </c>
      <c r="B315" s="529">
        <f t="shared" si="56"/>
        <v>1117998</v>
      </c>
      <c r="C315" s="531">
        <f t="shared" si="56"/>
        <v>180015</v>
      </c>
      <c r="D315" s="531">
        <f t="shared" si="56"/>
        <v>319352</v>
      </c>
      <c r="E315" s="531">
        <f t="shared" si="56"/>
        <v>209754</v>
      </c>
      <c r="F315" s="531">
        <f t="shared" si="56"/>
        <v>142884</v>
      </c>
      <c r="G315" s="531">
        <f t="shared" si="56"/>
        <v>79971</v>
      </c>
      <c r="H315" s="531">
        <f t="shared" si="56"/>
        <v>154956</v>
      </c>
      <c r="I315" s="531">
        <f t="shared" si="56"/>
        <v>31066</v>
      </c>
      <c r="J315" s="528"/>
      <c r="K315" s="529">
        <f t="shared" si="57"/>
        <v>704605</v>
      </c>
      <c r="L315" s="531">
        <v>91036</v>
      </c>
      <c r="M315" s="531">
        <v>185943</v>
      </c>
      <c r="N315" s="531">
        <v>150199</v>
      </c>
      <c r="O315" s="531">
        <v>102501</v>
      </c>
      <c r="P315" s="531">
        <v>58759</v>
      </c>
      <c r="Q315" s="531">
        <v>98656</v>
      </c>
      <c r="R315" s="531">
        <v>17511</v>
      </c>
      <c r="S315" s="529"/>
      <c r="T315" s="529">
        <f t="shared" si="58"/>
        <v>413393</v>
      </c>
      <c r="U315" s="531">
        <v>88979</v>
      </c>
      <c r="V315" s="531">
        <v>133409</v>
      </c>
      <c r="W315" s="531">
        <v>59555</v>
      </c>
      <c r="X315" s="531">
        <v>40383</v>
      </c>
      <c r="Y315" s="531">
        <v>21212</v>
      </c>
      <c r="Z315" s="531">
        <v>56300</v>
      </c>
      <c r="AA315" s="531">
        <v>13555</v>
      </c>
      <c r="AB315" s="532"/>
      <c r="AC315" s="532"/>
    </row>
    <row r="316" spans="1:29" s="522" customFormat="1" ht="9" customHeight="1">
      <c r="A316" s="528" t="s">
        <v>58</v>
      </c>
      <c r="B316" s="529">
        <f t="shared" si="56"/>
        <v>3365048</v>
      </c>
      <c r="C316" s="531">
        <f t="shared" si="56"/>
        <v>319026</v>
      </c>
      <c r="D316" s="531">
        <f t="shared" si="56"/>
        <v>804995</v>
      </c>
      <c r="E316" s="531">
        <f t="shared" si="56"/>
        <v>876181</v>
      </c>
      <c r="F316" s="531">
        <f t="shared" si="56"/>
        <v>659400</v>
      </c>
      <c r="G316" s="531">
        <f t="shared" si="56"/>
        <v>280236</v>
      </c>
      <c r="H316" s="531">
        <f t="shared" si="56"/>
        <v>188087</v>
      </c>
      <c r="I316" s="532">
        <f t="shared" si="56"/>
        <v>237123</v>
      </c>
      <c r="J316" s="528"/>
      <c r="K316" s="529">
        <f t="shared" si="57"/>
        <v>1992345</v>
      </c>
      <c r="L316" s="531">
        <v>107976</v>
      </c>
      <c r="M316" s="531">
        <v>399210</v>
      </c>
      <c r="N316" s="531">
        <v>593882</v>
      </c>
      <c r="O316" s="531">
        <v>462720</v>
      </c>
      <c r="P316" s="531">
        <v>201627</v>
      </c>
      <c r="Q316" s="531">
        <v>75298</v>
      </c>
      <c r="R316" s="531">
        <v>151632</v>
      </c>
      <c r="S316" s="529"/>
      <c r="T316" s="529">
        <f t="shared" si="58"/>
        <v>1372703</v>
      </c>
      <c r="U316" s="531">
        <v>211050</v>
      </c>
      <c r="V316" s="531">
        <v>405785</v>
      </c>
      <c r="W316" s="531">
        <v>282299</v>
      </c>
      <c r="X316" s="531">
        <v>196680</v>
      </c>
      <c r="Y316" s="531">
        <v>78609</v>
      </c>
      <c r="Z316" s="531">
        <v>112789</v>
      </c>
      <c r="AA316" s="531">
        <v>85491</v>
      </c>
      <c r="AB316" s="532"/>
      <c r="AC316" s="532"/>
    </row>
    <row r="317" spans="1:29" s="522" customFormat="1" ht="9" customHeight="1">
      <c r="A317" s="528" t="s">
        <v>59</v>
      </c>
      <c r="B317" s="529">
        <f t="shared" si="56"/>
        <v>6786505</v>
      </c>
      <c r="C317" s="531">
        <f t="shared" si="56"/>
        <v>697522</v>
      </c>
      <c r="D317" s="531">
        <f t="shared" si="56"/>
        <v>1898992</v>
      </c>
      <c r="E317" s="531">
        <f t="shared" si="56"/>
        <v>1595471</v>
      </c>
      <c r="F317" s="531">
        <f t="shared" si="56"/>
        <v>1092301</v>
      </c>
      <c r="G317" s="531">
        <f t="shared" si="56"/>
        <v>380645</v>
      </c>
      <c r="H317" s="531">
        <f t="shared" si="56"/>
        <v>356932</v>
      </c>
      <c r="I317" s="531">
        <f t="shared" si="56"/>
        <v>764642</v>
      </c>
      <c r="J317" s="528"/>
      <c r="K317" s="529">
        <f t="shared" si="57"/>
        <v>4188644</v>
      </c>
      <c r="L317" s="531">
        <v>268667</v>
      </c>
      <c r="M317" s="531">
        <v>1113268</v>
      </c>
      <c r="N317" s="531">
        <v>1129597</v>
      </c>
      <c r="O317" s="531">
        <v>786333</v>
      </c>
      <c r="P317" s="531">
        <v>257972</v>
      </c>
      <c r="Q317" s="531">
        <v>165616</v>
      </c>
      <c r="R317" s="531">
        <v>467191</v>
      </c>
      <c r="S317" s="529"/>
      <c r="T317" s="529">
        <f t="shared" si="58"/>
        <v>2597861</v>
      </c>
      <c r="U317" s="531">
        <v>428855</v>
      </c>
      <c r="V317" s="531">
        <v>785724</v>
      </c>
      <c r="W317" s="531">
        <v>465874</v>
      </c>
      <c r="X317" s="531">
        <v>305968</v>
      </c>
      <c r="Y317" s="531">
        <v>122673</v>
      </c>
      <c r="Z317" s="531">
        <v>191316</v>
      </c>
      <c r="AA317" s="531">
        <v>297451</v>
      </c>
      <c r="AB317" s="532"/>
      <c r="AC317" s="532"/>
    </row>
    <row r="318" spans="1:29" s="522" customFormat="1" ht="9" customHeight="1">
      <c r="A318" s="523" t="s">
        <v>60</v>
      </c>
      <c r="B318" s="524">
        <f t="shared" si="56"/>
        <v>1844021</v>
      </c>
      <c r="C318" s="526">
        <f t="shared" si="56"/>
        <v>307912</v>
      </c>
      <c r="D318" s="526">
        <f t="shared" si="56"/>
        <v>471368</v>
      </c>
      <c r="E318" s="526">
        <f t="shared" si="56"/>
        <v>410095</v>
      </c>
      <c r="F318" s="526">
        <f t="shared" si="56"/>
        <v>318706</v>
      </c>
      <c r="G318" s="526">
        <f t="shared" si="56"/>
        <v>132547</v>
      </c>
      <c r="H318" s="526">
        <f t="shared" si="56"/>
        <v>173431</v>
      </c>
      <c r="I318" s="527">
        <f t="shared" si="56"/>
        <v>29962</v>
      </c>
      <c r="J318" s="523"/>
      <c r="K318" s="524">
        <f t="shared" si="57"/>
        <v>1153729</v>
      </c>
      <c r="L318" s="526">
        <v>125387</v>
      </c>
      <c r="M318" s="526">
        <v>250343</v>
      </c>
      <c r="N318" s="526">
        <v>307128</v>
      </c>
      <c r="O318" s="526">
        <v>238463</v>
      </c>
      <c r="P318" s="526">
        <v>99397</v>
      </c>
      <c r="Q318" s="526">
        <v>112090</v>
      </c>
      <c r="R318" s="526">
        <v>20921</v>
      </c>
      <c r="S318" s="524"/>
      <c r="T318" s="524">
        <f t="shared" si="58"/>
        <v>690292</v>
      </c>
      <c r="U318" s="526">
        <v>182525</v>
      </c>
      <c r="V318" s="526">
        <v>221025</v>
      </c>
      <c r="W318" s="526">
        <v>102967</v>
      </c>
      <c r="X318" s="526">
        <v>80243</v>
      </c>
      <c r="Y318" s="526">
        <v>33150</v>
      </c>
      <c r="Z318" s="526">
        <v>61341</v>
      </c>
      <c r="AA318" s="526">
        <v>9041</v>
      </c>
      <c r="AB318" s="532"/>
      <c r="AC318" s="532"/>
    </row>
    <row r="319" spans="1:29" s="522" customFormat="1" ht="9" customHeight="1">
      <c r="A319" s="528" t="s">
        <v>61</v>
      </c>
      <c r="B319" s="529">
        <f t="shared" si="56"/>
        <v>787559</v>
      </c>
      <c r="C319" s="531">
        <f t="shared" si="56"/>
        <v>94311</v>
      </c>
      <c r="D319" s="531">
        <f t="shared" si="56"/>
        <v>153343</v>
      </c>
      <c r="E319" s="531">
        <f t="shared" si="56"/>
        <v>132984</v>
      </c>
      <c r="F319" s="531">
        <f t="shared" si="56"/>
        <v>83872</v>
      </c>
      <c r="G319" s="531">
        <f t="shared" si="56"/>
        <v>19310</v>
      </c>
      <c r="H319" s="531">
        <f t="shared" si="56"/>
        <v>43538</v>
      </c>
      <c r="I319" s="531">
        <f t="shared" si="56"/>
        <v>260201</v>
      </c>
      <c r="J319" s="528"/>
      <c r="K319" s="529">
        <f t="shared" si="57"/>
        <v>461254</v>
      </c>
      <c r="L319" s="531">
        <v>36234</v>
      </c>
      <c r="M319" s="531">
        <v>82255</v>
      </c>
      <c r="N319" s="531">
        <v>93790</v>
      </c>
      <c r="O319" s="531">
        <v>63577</v>
      </c>
      <c r="P319" s="531">
        <v>11857</v>
      </c>
      <c r="Q319" s="531">
        <v>16666</v>
      </c>
      <c r="R319" s="531">
        <v>156875</v>
      </c>
      <c r="S319" s="529"/>
      <c r="T319" s="529">
        <f t="shared" si="58"/>
        <v>326305</v>
      </c>
      <c r="U319" s="531">
        <v>58077</v>
      </c>
      <c r="V319" s="531">
        <v>71088</v>
      </c>
      <c r="W319" s="531">
        <v>39194</v>
      </c>
      <c r="X319" s="531">
        <v>20295</v>
      </c>
      <c r="Y319" s="531">
        <v>7453</v>
      </c>
      <c r="Z319" s="531">
        <v>26872</v>
      </c>
      <c r="AA319" s="531">
        <v>103326</v>
      </c>
      <c r="AB319" s="532"/>
      <c r="AC319" s="532"/>
    </row>
    <row r="320" spans="1:29" s="522" customFormat="1" ht="9" customHeight="1">
      <c r="A320" s="528" t="s">
        <v>62</v>
      </c>
      <c r="B320" s="529">
        <f t="shared" si="56"/>
        <v>513529</v>
      </c>
      <c r="C320" s="531">
        <f t="shared" si="56"/>
        <v>84855</v>
      </c>
      <c r="D320" s="531">
        <f t="shared" si="56"/>
        <v>117613</v>
      </c>
      <c r="E320" s="531">
        <f t="shared" si="56"/>
        <v>110727</v>
      </c>
      <c r="F320" s="531">
        <f t="shared" si="56"/>
        <v>98381</v>
      </c>
      <c r="G320" s="531">
        <f t="shared" si="56"/>
        <v>46915</v>
      </c>
      <c r="H320" s="531">
        <f t="shared" si="56"/>
        <v>39132</v>
      </c>
      <c r="I320" s="531">
        <f t="shared" si="56"/>
        <v>15906</v>
      </c>
      <c r="J320" s="528"/>
      <c r="K320" s="529">
        <f t="shared" si="57"/>
        <v>306411</v>
      </c>
      <c r="L320" s="531">
        <v>41111</v>
      </c>
      <c r="M320" s="531">
        <v>60440</v>
      </c>
      <c r="N320" s="531">
        <v>77229</v>
      </c>
      <c r="O320" s="531">
        <v>65933</v>
      </c>
      <c r="P320" s="531">
        <v>32315</v>
      </c>
      <c r="Q320" s="531">
        <v>20313</v>
      </c>
      <c r="R320" s="531">
        <v>9070</v>
      </c>
      <c r="S320" s="529"/>
      <c r="T320" s="529">
        <f t="shared" si="58"/>
        <v>207118</v>
      </c>
      <c r="U320" s="531">
        <v>43744</v>
      </c>
      <c r="V320" s="531">
        <v>57173</v>
      </c>
      <c r="W320" s="531">
        <v>33498</v>
      </c>
      <c r="X320" s="531">
        <v>32448</v>
      </c>
      <c r="Y320" s="531">
        <v>14600</v>
      </c>
      <c r="Z320" s="531">
        <v>18819</v>
      </c>
      <c r="AA320" s="531">
        <v>6836</v>
      </c>
      <c r="AB320" s="532"/>
      <c r="AC320" s="532"/>
    </row>
    <row r="321" spans="1:29" s="522" customFormat="1" ht="9" customHeight="1">
      <c r="A321" s="528" t="s">
        <v>63</v>
      </c>
      <c r="B321" s="529">
        <f t="shared" si="56"/>
        <v>2183357</v>
      </c>
      <c r="C321" s="531">
        <f t="shared" si="56"/>
        <v>154267</v>
      </c>
      <c r="D321" s="531">
        <f t="shared" si="56"/>
        <v>315378</v>
      </c>
      <c r="E321" s="531">
        <f t="shared" si="56"/>
        <v>480567</v>
      </c>
      <c r="F321" s="531">
        <f t="shared" si="56"/>
        <v>436276</v>
      </c>
      <c r="G321" s="531">
        <f t="shared" si="56"/>
        <v>214083</v>
      </c>
      <c r="H321" s="531">
        <f t="shared" si="56"/>
        <v>61565</v>
      </c>
      <c r="I321" s="531">
        <f t="shared" si="56"/>
        <v>521221</v>
      </c>
      <c r="J321" s="528"/>
      <c r="K321" s="529">
        <f t="shared" si="57"/>
        <v>1369499</v>
      </c>
      <c r="L321" s="531">
        <v>60876</v>
      </c>
      <c r="M321" s="531">
        <v>160511</v>
      </c>
      <c r="N321" s="531">
        <v>313484</v>
      </c>
      <c r="O321" s="531">
        <v>320455</v>
      </c>
      <c r="P321" s="531">
        <v>155324</v>
      </c>
      <c r="Q321" s="531">
        <v>28432</v>
      </c>
      <c r="R321" s="531">
        <v>330417</v>
      </c>
      <c r="S321" s="529"/>
      <c r="T321" s="529">
        <f t="shared" si="58"/>
        <v>813858</v>
      </c>
      <c r="U321" s="531">
        <v>93391</v>
      </c>
      <c r="V321" s="531">
        <v>154867</v>
      </c>
      <c r="W321" s="531">
        <v>167083</v>
      </c>
      <c r="X321" s="531">
        <v>115821</v>
      </c>
      <c r="Y321" s="531">
        <v>58759</v>
      </c>
      <c r="Z321" s="531">
        <v>33133</v>
      </c>
      <c r="AA321" s="531">
        <v>190804</v>
      </c>
      <c r="AB321" s="532"/>
      <c r="AC321" s="532"/>
    </row>
    <row r="322" spans="1:29" s="522" customFormat="1" ht="9" customHeight="1">
      <c r="A322" s="523" t="s">
        <v>64</v>
      </c>
      <c r="B322" s="524">
        <f t="shared" si="56"/>
        <v>1549234</v>
      </c>
      <c r="C322" s="526">
        <f t="shared" si="56"/>
        <v>341201</v>
      </c>
      <c r="D322" s="526">
        <f t="shared" si="56"/>
        <v>307482</v>
      </c>
      <c r="E322" s="526">
        <f t="shared" si="56"/>
        <v>199813</v>
      </c>
      <c r="F322" s="526">
        <f t="shared" si="56"/>
        <v>171512</v>
      </c>
      <c r="G322" s="526">
        <f t="shared" si="56"/>
        <v>59033</v>
      </c>
      <c r="H322" s="526">
        <f t="shared" si="56"/>
        <v>365827</v>
      </c>
      <c r="I322" s="526">
        <f t="shared" si="56"/>
        <v>104366</v>
      </c>
      <c r="J322" s="523"/>
      <c r="K322" s="524">
        <f t="shared" si="57"/>
        <v>933978</v>
      </c>
      <c r="L322" s="526">
        <v>150573</v>
      </c>
      <c r="M322" s="526">
        <v>153941</v>
      </c>
      <c r="N322" s="526">
        <v>148015</v>
      </c>
      <c r="O322" s="526">
        <v>119179</v>
      </c>
      <c r="P322" s="526">
        <v>39148</v>
      </c>
      <c r="Q322" s="526">
        <v>264289</v>
      </c>
      <c r="R322" s="526">
        <v>58833</v>
      </c>
      <c r="S322" s="524"/>
      <c r="T322" s="524">
        <f t="shared" si="58"/>
        <v>615256</v>
      </c>
      <c r="U322" s="526">
        <v>190628</v>
      </c>
      <c r="V322" s="526">
        <v>153541</v>
      </c>
      <c r="W322" s="526">
        <v>51798</v>
      </c>
      <c r="X322" s="526">
        <v>52333</v>
      </c>
      <c r="Y322" s="526">
        <v>19885</v>
      </c>
      <c r="Z322" s="526">
        <v>101538</v>
      </c>
      <c r="AA322" s="526">
        <v>45533</v>
      </c>
      <c r="AB322" s="532"/>
      <c r="AC322" s="532"/>
    </row>
    <row r="323" spans="1:29" s="522" customFormat="1" ht="9" customHeight="1">
      <c r="A323" s="528" t="s">
        <v>65</v>
      </c>
      <c r="B323" s="529">
        <f t="shared" si="56"/>
        <v>2508893</v>
      </c>
      <c r="C323" s="531">
        <f t="shared" si="56"/>
        <v>505492</v>
      </c>
      <c r="D323" s="531">
        <f t="shared" si="56"/>
        <v>653028</v>
      </c>
      <c r="E323" s="531">
        <f t="shared" si="56"/>
        <v>421695</v>
      </c>
      <c r="F323" s="531">
        <f t="shared" si="56"/>
        <v>306050</v>
      </c>
      <c r="G323" s="531">
        <f t="shared" si="56"/>
        <v>114828</v>
      </c>
      <c r="H323" s="531">
        <f t="shared" si="56"/>
        <v>394715</v>
      </c>
      <c r="I323" s="531">
        <f t="shared" si="56"/>
        <v>113085</v>
      </c>
      <c r="J323" s="528"/>
      <c r="K323" s="529">
        <f t="shared" si="57"/>
        <v>1533971</v>
      </c>
      <c r="L323" s="531">
        <v>269495</v>
      </c>
      <c r="M323" s="531">
        <v>372950</v>
      </c>
      <c r="N323" s="531">
        <v>285546</v>
      </c>
      <c r="O323" s="531">
        <v>205521</v>
      </c>
      <c r="P323" s="531">
        <v>86718</v>
      </c>
      <c r="Q323" s="531">
        <v>237992</v>
      </c>
      <c r="R323" s="531">
        <v>75749</v>
      </c>
      <c r="S323" s="529"/>
      <c r="T323" s="529">
        <f t="shared" si="58"/>
        <v>974922</v>
      </c>
      <c r="U323" s="531">
        <v>235997</v>
      </c>
      <c r="V323" s="531">
        <v>280078</v>
      </c>
      <c r="W323" s="531">
        <v>136149</v>
      </c>
      <c r="X323" s="531">
        <v>100529</v>
      </c>
      <c r="Y323" s="531">
        <v>28110</v>
      </c>
      <c r="Z323" s="531">
        <v>156723</v>
      </c>
      <c r="AA323" s="531">
        <v>37336</v>
      </c>
      <c r="AB323" s="532"/>
      <c r="AC323" s="532"/>
    </row>
    <row r="324" spans="1:29" s="522" customFormat="1" ht="9" customHeight="1">
      <c r="A324" s="528" t="s">
        <v>66</v>
      </c>
      <c r="B324" s="529">
        <f t="shared" si="56"/>
        <v>708153</v>
      </c>
      <c r="C324" s="531">
        <f t="shared" si="56"/>
        <v>39636</v>
      </c>
      <c r="D324" s="531">
        <f t="shared" si="56"/>
        <v>123355</v>
      </c>
      <c r="E324" s="531">
        <f t="shared" si="56"/>
        <v>190816</v>
      </c>
      <c r="F324" s="531">
        <f t="shared" si="56"/>
        <v>135905</v>
      </c>
      <c r="G324" s="531">
        <f t="shared" si="56"/>
        <v>57391</v>
      </c>
      <c r="H324" s="531">
        <f t="shared" si="56"/>
        <v>38110</v>
      </c>
      <c r="I324" s="531">
        <f t="shared" si="56"/>
        <v>122940</v>
      </c>
      <c r="J324" s="528"/>
      <c r="K324" s="529">
        <f t="shared" si="57"/>
        <v>440283</v>
      </c>
      <c r="L324" s="531">
        <v>14404</v>
      </c>
      <c r="M324" s="531">
        <v>57980</v>
      </c>
      <c r="N324" s="531">
        <v>126650</v>
      </c>
      <c r="O324" s="531">
        <v>100350</v>
      </c>
      <c r="P324" s="531">
        <v>41163</v>
      </c>
      <c r="Q324" s="531">
        <v>23336</v>
      </c>
      <c r="R324" s="531">
        <v>76400</v>
      </c>
      <c r="S324" s="529"/>
      <c r="T324" s="529">
        <f t="shared" si="58"/>
        <v>267870</v>
      </c>
      <c r="U324" s="531">
        <v>25232</v>
      </c>
      <c r="V324" s="531">
        <v>65375</v>
      </c>
      <c r="W324" s="531">
        <v>64166</v>
      </c>
      <c r="X324" s="531">
        <v>35555</v>
      </c>
      <c r="Y324" s="531">
        <v>16228</v>
      </c>
      <c r="Z324" s="531">
        <v>14774</v>
      </c>
      <c r="AA324" s="531">
        <v>46540</v>
      </c>
      <c r="AB324" s="532"/>
      <c r="AC324" s="532"/>
    </row>
    <row r="325" spans="1:29" s="522" customFormat="1" ht="9" customHeight="1">
      <c r="A325" s="528" t="s">
        <v>67</v>
      </c>
      <c r="B325" s="529">
        <f t="shared" si="56"/>
        <v>704534</v>
      </c>
      <c r="C325" s="531">
        <f t="shared" si="56"/>
        <v>72841</v>
      </c>
      <c r="D325" s="531">
        <f t="shared" si="56"/>
        <v>128160</v>
      </c>
      <c r="E325" s="531">
        <f t="shared" si="56"/>
        <v>159605</v>
      </c>
      <c r="F325" s="531">
        <f t="shared" si="56"/>
        <v>165081</v>
      </c>
      <c r="G325" s="531">
        <f t="shared" si="56"/>
        <v>93203</v>
      </c>
      <c r="H325" s="531">
        <f t="shared" si="56"/>
        <v>45813</v>
      </c>
      <c r="I325" s="531">
        <f t="shared" si="56"/>
        <v>39831</v>
      </c>
      <c r="J325" s="528"/>
      <c r="K325" s="529">
        <f t="shared" si="57"/>
        <v>439465</v>
      </c>
      <c r="L325" s="531">
        <v>29580</v>
      </c>
      <c r="M325" s="531">
        <v>70805</v>
      </c>
      <c r="N325" s="531">
        <v>103547</v>
      </c>
      <c r="O325" s="531">
        <v>116913</v>
      </c>
      <c r="P325" s="531">
        <v>65350</v>
      </c>
      <c r="Q325" s="531">
        <v>28222</v>
      </c>
      <c r="R325" s="531">
        <v>25048</v>
      </c>
      <c r="S325" s="529"/>
      <c r="T325" s="529">
        <f t="shared" si="58"/>
        <v>265069</v>
      </c>
      <c r="U325" s="531">
        <v>43261</v>
      </c>
      <c r="V325" s="531">
        <v>57355</v>
      </c>
      <c r="W325" s="531">
        <v>56058</v>
      </c>
      <c r="X325" s="531">
        <v>48168</v>
      </c>
      <c r="Y325" s="531">
        <v>27853</v>
      </c>
      <c r="Z325" s="531">
        <v>17591</v>
      </c>
      <c r="AA325" s="531">
        <v>14783</v>
      </c>
      <c r="AB325" s="532"/>
      <c r="AC325" s="532"/>
    </row>
    <row r="326" spans="1:29" s="522" customFormat="1" ht="9" customHeight="1">
      <c r="A326" s="523" t="s">
        <v>68</v>
      </c>
      <c r="B326" s="524">
        <f t="shared" si="56"/>
        <v>1082264</v>
      </c>
      <c r="C326" s="526">
        <f t="shared" si="56"/>
        <v>189637</v>
      </c>
      <c r="D326" s="526">
        <f t="shared" si="56"/>
        <v>268432</v>
      </c>
      <c r="E326" s="526">
        <f t="shared" si="56"/>
        <v>164503</v>
      </c>
      <c r="F326" s="526">
        <f t="shared" si="56"/>
        <v>133676</v>
      </c>
      <c r="G326" s="526">
        <f t="shared" si="56"/>
        <v>59222</v>
      </c>
      <c r="H326" s="526">
        <f t="shared" si="56"/>
        <v>107461</v>
      </c>
      <c r="I326" s="526">
        <f t="shared" si="56"/>
        <v>159333</v>
      </c>
      <c r="J326" s="523"/>
      <c r="K326" s="524">
        <f t="shared" si="57"/>
        <v>684179</v>
      </c>
      <c r="L326" s="526">
        <v>113884</v>
      </c>
      <c r="M326" s="526">
        <v>162455</v>
      </c>
      <c r="N326" s="526">
        <v>116232</v>
      </c>
      <c r="O326" s="526">
        <v>90206</v>
      </c>
      <c r="P326" s="526">
        <v>40053</v>
      </c>
      <c r="Q326" s="526">
        <v>61466</v>
      </c>
      <c r="R326" s="526">
        <v>99883</v>
      </c>
      <c r="S326" s="524"/>
      <c r="T326" s="524">
        <f t="shared" si="58"/>
        <v>398085</v>
      </c>
      <c r="U326" s="526">
        <v>75753</v>
      </c>
      <c r="V326" s="526">
        <v>105977</v>
      </c>
      <c r="W326" s="526">
        <v>48271</v>
      </c>
      <c r="X326" s="526">
        <v>43470</v>
      </c>
      <c r="Y326" s="526">
        <v>19169</v>
      </c>
      <c r="Z326" s="526">
        <v>45995</v>
      </c>
      <c r="AA326" s="526">
        <v>59450</v>
      </c>
      <c r="AB326" s="532"/>
      <c r="AC326" s="532"/>
    </row>
    <row r="327" spans="1:29" s="522" customFormat="1" ht="9" customHeight="1">
      <c r="A327" s="528" t="s">
        <v>69</v>
      </c>
      <c r="B327" s="529">
        <f t="shared" si="56"/>
        <v>1262271</v>
      </c>
      <c r="C327" s="531">
        <f t="shared" si="56"/>
        <v>162006</v>
      </c>
      <c r="D327" s="531">
        <f t="shared" si="56"/>
        <v>287057</v>
      </c>
      <c r="E327" s="531">
        <f t="shared" si="56"/>
        <v>270196</v>
      </c>
      <c r="F327" s="531">
        <f t="shared" si="56"/>
        <v>258573</v>
      </c>
      <c r="G327" s="531">
        <f t="shared" si="56"/>
        <v>134797</v>
      </c>
      <c r="H327" s="531">
        <f t="shared" si="56"/>
        <v>61521</v>
      </c>
      <c r="I327" s="532">
        <f t="shared" si="56"/>
        <v>88121</v>
      </c>
      <c r="J327" s="528"/>
      <c r="K327" s="529">
        <f t="shared" si="57"/>
        <v>758118</v>
      </c>
      <c r="L327" s="531">
        <v>67099</v>
      </c>
      <c r="M327" s="531">
        <v>149424</v>
      </c>
      <c r="N327" s="531">
        <v>174155</v>
      </c>
      <c r="O327" s="531">
        <v>189197</v>
      </c>
      <c r="P327" s="531">
        <v>91726</v>
      </c>
      <c r="Q327" s="531">
        <v>27445</v>
      </c>
      <c r="R327" s="531">
        <v>59072</v>
      </c>
      <c r="S327" s="529"/>
      <c r="T327" s="529">
        <f t="shared" si="58"/>
        <v>504153</v>
      </c>
      <c r="U327" s="531">
        <v>94907</v>
      </c>
      <c r="V327" s="531">
        <v>137633</v>
      </c>
      <c r="W327" s="531">
        <v>96041</v>
      </c>
      <c r="X327" s="531">
        <v>69376</v>
      </c>
      <c r="Y327" s="531">
        <v>43071</v>
      </c>
      <c r="Z327" s="531">
        <v>34076</v>
      </c>
      <c r="AA327" s="531">
        <v>29049</v>
      </c>
      <c r="AB327" s="532"/>
      <c r="AC327" s="532"/>
    </row>
    <row r="328" spans="1:29" s="522" customFormat="1" ht="9" customHeight="1">
      <c r="A328" s="528" t="s">
        <v>70</v>
      </c>
      <c r="B328" s="529">
        <f t="shared" si="56"/>
        <v>1252818</v>
      </c>
      <c r="C328" s="531">
        <f t="shared" si="56"/>
        <v>101901</v>
      </c>
      <c r="D328" s="531">
        <f t="shared" si="56"/>
        <v>315648</v>
      </c>
      <c r="E328" s="531">
        <f t="shared" si="56"/>
        <v>252338</v>
      </c>
      <c r="F328" s="531">
        <f t="shared" si="56"/>
        <v>222696</v>
      </c>
      <c r="G328" s="531">
        <f t="shared" si="56"/>
        <v>138496</v>
      </c>
      <c r="H328" s="531">
        <f t="shared" si="56"/>
        <v>41381</v>
      </c>
      <c r="I328" s="531">
        <f t="shared" si="56"/>
        <v>180358</v>
      </c>
      <c r="J328" s="528"/>
      <c r="K328" s="529">
        <f t="shared" si="57"/>
        <v>749462</v>
      </c>
      <c r="L328" s="531">
        <v>35162</v>
      </c>
      <c r="M328" s="531">
        <v>157172</v>
      </c>
      <c r="N328" s="531">
        <v>169565</v>
      </c>
      <c r="O328" s="531">
        <v>160753</v>
      </c>
      <c r="P328" s="531">
        <v>96516</v>
      </c>
      <c r="Q328" s="531">
        <v>15130</v>
      </c>
      <c r="R328" s="531">
        <v>115164</v>
      </c>
      <c r="S328" s="529"/>
      <c r="T328" s="529">
        <f t="shared" si="58"/>
        <v>503356</v>
      </c>
      <c r="U328" s="531">
        <v>66739</v>
      </c>
      <c r="V328" s="531">
        <v>158476</v>
      </c>
      <c r="W328" s="531">
        <v>82773</v>
      </c>
      <c r="X328" s="531">
        <v>61943</v>
      </c>
      <c r="Y328" s="531">
        <v>41980</v>
      </c>
      <c r="Z328" s="531">
        <v>26251</v>
      </c>
      <c r="AA328" s="531">
        <v>65194</v>
      </c>
      <c r="AB328" s="532"/>
      <c r="AC328" s="532"/>
    </row>
    <row r="329" spans="1:29" s="522" customFormat="1" ht="9" customHeight="1">
      <c r="A329" s="528" t="s">
        <v>71</v>
      </c>
      <c r="B329" s="529">
        <f t="shared" si="56"/>
        <v>901709</v>
      </c>
      <c r="C329" s="531">
        <f t="shared" si="56"/>
        <v>153647</v>
      </c>
      <c r="D329" s="531">
        <f t="shared" si="56"/>
        <v>214044</v>
      </c>
      <c r="E329" s="531">
        <f t="shared" si="56"/>
        <v>165686</v>
      </c>
      <c r="F329" s="531">
        <f t="shared" si="56"/>
        <v>141373</v>
      </c>
      <c r="G329" s="531">
        <f t="shared" si="56"/>
        <v>90514</v>
      </c>
      <c r="H329" s="531">
        <f t="shared" si="56"/>
        <v>48575</v>
      </c>
      <c r="I329" s="531">
        <f t="shared" si="56"/>
        <v>87870</v>
      </c>
      <c r="J329" s="528"/>
      <c r="K329" s="529">
        <f t="shared" si="57"/>
        <v>592131</v>
      </c>
      <c r="L329" s="531">
        <v>80638</v>
      </c>
      <c r="M329" s="531">
        <v>138128</v>
      </c>
      <c r="N329" s="531">
        <v>121346</v>
      </c>
      <c r="O329" s="531">
        <v>104995</v>
      </c>
      <c r="P329" s="531">
        <v>64997</v>
      </c>
      <c r="Q329" s="531">
        <v>22649</v>
      </c>
      <c r="R329" s="531">
        <v>59378</v>
      </c>
      <c r="S329" s="529"/>
      <c r="T329" s="529">
        <f t="shared" si="58"/>
        <v>309578</v>
      </c>
      <c r="U329" s="531">
        <v>73009</v>
      </c>
      <c r="V329" s="531">
        <v>75916</v>
      </c>
      <c r="W329" s="531">
        <v>44340</v>
      </c>
      <c r="X329" s="531">
        <v>36378</v>
      </c>
      <c r="Y329" s="531">
        <v>25517</v>
      </c>
      <c r="Z329" s="531">
        <v>25926</v>
      </c>
      <c r="AA329" s="531">
        <v>28492</v>
      </c>
      <c r="AB329" s="532"/>
      <c r="AC329" s="532"/>
    </row>
    <row r="330" spans="1:29" s="522" customFormat="1" ht="9" customHeight="1">
      <c r="A330" s="523" t="s">
        <v>72</v>
      </c>
      <c r="B330" s="524">
        <f t="shared" si="56"/>
        <v>1452402</v>
      </c>
      <c r="C330" s="526">
        <f t="shared" si="56"/>
        <v>185028</v>
      </c>
      <c r="D330" s="526">
        <f t="shared" si="56"/>
        <v>402956</v>
      </c>
      <c r="E330" s="526">
        <f t="shared" si="56"/>
        <v>307396</v>
      </c>
      <c r="F330" s="526">
        <f t="shared" si="56"/>
        <v>222319</v>
      </c>
      <c r="G330" s="526">
        <f t="shared" si="56"/>
        <v>116328</v>
      </c>
      <c r="H330" s="526">
        <f t="shared" si="56"/>
        <v>62359</v>
      </c>
      <c r="I330" s="526">
        <f t="shared" si="56"/>
        <v>156016</v>
      </c>
      <c r="J330" s="523"/>
      <c r="K330" s="524">
        <f t="shared" si="57"/>
        <v>900933</v>
      </c>
      <c r="L330" s="526">
        <v>79304</v>
      </c>
      <c r="M330" s="526">
        <v>239630</v>
      </c>
      <c r="N330" s="526">
        <v>213461</v>
      </c>
      <c r="O330" s="526">
        <v>162213</v>
      </c>
      <c r="P330" s="526">
        <v>80462</v>
      </c>
      <c r="Q330" s="526">
        <v>25298</v>
      </c>
      <c r="R330" s="526">
        <v>100565</v>
      </c>
      <c r="S330" s="524"/>
      <c r="T330" s="524">
        <f t="shared" si="58"/>
        <v>551469</v>
      </c>
      <c r="U330" s="526">
        <v>105724</v>
      </c>
      <c r="V330" s="526">
        <v>163326</v>
      </c>
      <c r="W330" s="526">
        <v>93935</v>
      </c>
      <c r="X330" s="526">
        <v>60106</v>
      </c>
      <c r="Y330" s="526">
        <v>35866</v>
      </c>
      <c r="Z330" s="526">
        <v>37061</v>
      </c>
      <c r="AA330" s="526">
        <v>55451</v>
      </c>
      <c r="AB330" s="532"/>
      <c r="AC330" s="532"/>
    </row>
    <row r="331" spans="1:29" s="522" customFormat="1" ht="9" customHeight="1">
      <c r="A331" s="528" t="s">
        <v>73</v>
      </c>
      <c r="B331" s="529">
        <f t="shared" si="56"/>
        <v>506717</v>
      </c>
      <c r="C331" s="531">
        <f t="shared" si="56"/>
        <v>104087</v>
      </c>
      <c r="D331" s="531">
        <f t="shared" si="56"/>
        <v>154944</v>
      </c>
      <c r="E331" s="531">
        <f t="shared" si="56"/>
        <v>83435</v>
      </c>
      <c r="F331" s="531">
        <f t="shared" si="56"/>
        <v>56395</v>
      </c>
      <c r="G331" s="531">
        <f t="shared" si="56"/>
        <v>20723</v>
      </c>
      <c r="H331" s="531">
        <f t="shared" si="56"/>
        <v>49811</v>
      </c>
      <c r="I331" s="531">
        <f t="shared" si="56"/>
        <v>37322</v>
      </c>
      <c r="J331" s="528"/>
      <c r="K331" s="529">
        <f t="shared" si="57"/>
        <v>301206</v>
      </c>
      <c r="L331" s="531">
        <v>50316</v>
      </c>
      <c r="M331" s="531">
        <v>86724</v>
      </c>
      <c r="N331" s="531">
        <v>63563</v>
      </c>
      <c r="O331" s="531">
        <v>38266</v>
      </c>
      <c r="P331" s="531">
        <v>13913</v>
      </c>
      <c r="Q331" s="531">
        <v>24114</v>
      </c>
      <c r="R331" s="531">
        <v>24310</v>
      </c>
      <c r="S331" s="529"/>
      <c r="T331" s="529">
        <f t="shared" si="58"/>
        <v>205511</v>
      </c>
      <c r="U331" s="531">
        <v>53771</v>
      </c>
      <c r="V331" s="531">
        <v>68220</v>
      </c>
      <c r="W331" s="531">
        <v>19872</v>
      </c>
      <c r="X331" s="531">
        <v>18129</v>
      </c>
      <c r="Y331" s="531">
        <v>6810</v>
      </c>
      <c r="Z331" s="531">
        <v>25697</v>
      </c>
      <c r="AA331" s="531">
        <v>13012</v>
      </c>
      <c r="AB331" s="532"/>
      <c r="AC331" s="532"/>
    </row>
    <row r="332" spans="1:29" s="522" customFormat="1" ht="9" customHeight="1">
      <c r="A332" s="528" t="s">
        <v>74</v>
      </c>
      <c r="B332" s="529">
        <f t="shared" si="56"/>
        <v>3091330</v>
      </c>
      <c r="C332" s="531">
        <f t="shared" si="56"/>
        <v>499001</v>
      </c>
      <c r="D332" s="531">
        <f t="shared" si="56"/>
        <v>967293</v>
      </c>
      <c r="E332" s="531">
        <f t="shared" si="56"/>
        <v>523298</v>
      </c>
      <c r="F332" s="531">
        <f t="shared" si="56"/>
        <v>395473</v>
      </c>
      <c r="G332" s="531">
        <f t="shared" si="56"/>
        <v>214712</v>
      </c>
      <c r="H332" s="531">
        <f t="shared" si="56"/>
        <v>197338</v>
      </c>
      <c r="I332" s="531">
        <f t="shared" si="56"/>
        <v>294215</v>
      </c>
      <c r="J332" s="528"/>
      <c r="K332" s="529">
        <f t="shared" si="57"/>
        <v>2000258</v>
      </c>
      <c r="L332" s="531">
        <v>226195</v>
      </c>
      <c r="M332" s="531">
        <v>616386</v>
      </c>
      <c r="N332" s="531">
        <v>371580</v>
      </c>
      <c r="O332" s="531">
        <v>296292</v>
      </c>
      <c r="P332" s="531">
        <v>153262</v>
      </c>
      <c r="Q332" s="531">
        <v>146597</v>
      </c>
      <c r="R332" s="531">
        <v>189946</v>
      </c>
      <c r="S332" s="529"/>
      <c r="T332" s="529">
        <f t="shared" si="58"/>
        <v>1091072</v>
      </c>
      <c r="U332" s="531">
        <v>272806</v>
      </c>
      <c r="V332" s="531">
        <v>350907</v>
      </c>
      <c r="W332" s="531">
        <v>151718</v>
      </c>
      <c r="X332" s="531">
        <v>99181</v>
      </c>
      <c r="Y332" s="531">
        <v>61450</v>
      </c>
      <c r="Z332" s="531">
        <v>50741</v>
      </c>
      <c r="AA332" s="531">
        <v>104269</v>
      </c>
      <c r="AB332" s="532"/>
      <c r="AC332" s="532"/>
    </row>
    <row r="333" spans="1:29" s="522" customFormat="1" ht="9" customHeight="1">
      <c r="A333" s="528" t="s">
        <v>75</v>
      </c>
      <c r="B333" s="529">
        <f t="shared" si="56"/>
        <v>961902</v>
      </c>
      <c r="C333" s="531">
        <f t="shared" si="56"/>
        <v>200301</v>
      </c>
      <c r="D333" s="531">
        <f t="shared" si="56"/>
        <v>278520</v>
      </c>
      <c r="E333" s="531">
        <f t="shared" si="56"/>
        <v>176056</v>
      </c>
      <c r="F333" s="531">
        <f t="shared" si="56"/>
        <v>119322</v>
      </c>
      <c r="G333" s="531">
        <f t="shared" si="56"/>
        <v>78427</v>
      </c>
      <c r="H333" s="531">
        <f t="shared" si="56"/>
        <v>83956</v>
      </c>
      <c r="I333" s="532">
        <f t="shared" si="56"/>
        <v>25320</v>
      </c>
      <c r="J333" s="528"/>
      <c r="K333" s="529">
        <f t="shared" si="57"/>
        <v>585554</v>
      </c>
      <c r="L333" s="531">
        <v>80120</v>
      </c>
      <c r="M333" s="531">
        <v>170081</v>
      </c>
      <c r="N333" s="531">
        <v>132979</v>
      </c>
      <c r="O333" s="531">
        <v>80849</v>
      </c>
      <c r="P333" s="531">
        <v>55349</v>
      </c>
      <c r="Q333" s="531">
        <v>50116</v>
      </c>
      <c r="R333" s="531">
        <v>16060</v>
      </c>
      <c r="S333" s="529"/>
      <c r="T333" s="529">
        <f t="shared" si="58"/>
        <v>376348</v>
      </c>
      <c r="U333" s="531">
        <v>120181</v>
      </c>
      <c r="V333" s="531">
        <v>108439</v>
      </c>
      <c r="W333" s="531">
        <v>43077</v>
      </c>
      <c r="X333" s="531">
        <v>38473</v>
      </c>
      <c r="Y333" s="531">
        <v>23078</v>
      </c>
      <c r="Z333" s="531">
        <v>33840</v>
      </c>
      <c r="AA333" s="531">
        <v>9260</v>
      </c>
      <c r="AB333" s="532"/>
      <c r="AC333" s="532"/>
    </row>
    <row r="334" spans="1:29" s="522" customFormat="1" ht="9" customHeight="1">
      <c r="A334" s="523" t="s">
        <v>76</v>
      </c>
      <c r="B334" s="524">
        <f t="shared" si="56"/>
        <v>569324</v>
      </c>
      <c r="C334" s="526">
        <f t="shared" si="56"/>
        <v>94590</v>
      </c>
      <c r="D334" s="526">
        <f t="shared" si="56"/>
        <v>134734</v>
      </c>
      <c r="E334" s="526">
        <f t="shared" si="56"/>
        <v>92616</v>
      </c>
      <c r="F334" s="526">
        <f t="shared" si="56"/>
        <v>57968</v>
      </c>
      <c r="G334" s="526">
        <f t="shared" si="56"/>
        <v>29185</v>
      </c>
      <c r="H334" s="526">
        <f t="shared" si="56"/>
        <v>57811</v>
      </c>
      <c r="I334" s="526">
        <f>SUM(R334,AA334)</f>
        <v>102420</v>
      </c>
      <c r="J334" s="523"/>
      <c r="K334" s="524">
        <f t="shared" si="57"/>
        <v>374156</v>
      </c>
      <c r="L334" s="526">
        <v>51515</v>
      </c>
      <c r="M334" s="526">
        <v>84364</v>
      </c>
      <c r="N334" s="526">
        <v>71502</v>
      </c>
      <c r="O334" s="526">
        <v>40628</v>
      </c>
      <c r="P334" s="526">
        <v>20794</v>
      </c>
      <c r="Q334" s="526">
        <v>33520</v>
      </c>
      <c r="R334" s="526">
        <v>71833</v>
      </c>
      <c r="S334" s="524"/>
      <c r="T334" s="524">
        <f t="shared" si="58"/>
        <v>195168</v>
      </c>
      <c r="U334" s="526">
        <v>43075</v>
      </c>
      <c r="V334" s="526">
        <v>50370</v>
      </c>
      <c r="W334" s="526">
        <v>21114</v>
      </c>
      <c r="X334" s="526">
        <v>17340</v>
      </c>
      <c r="Y334" s="526">
        <v>8391</v>
      </c>
      <c r="Z334" s="526">
        <v>24291</v>
      </c>
      <c r="AA334" s="526">
        <v>30587</v>
      </c>
      <c r="AB334" s="532"/>
      <c r="AC334" s="532"/>
    </row>
    <row r="335" spans="1:29" s="522" customFormat="1" ht="9" customHeight="1">
      <c r="A335" s="528"/>
      <c r="B335" s="528"/>
      <c r="C335" s="529"/>
      <c r="D335" s="529"/>
      <c r="E335" s="529"/>
      <c r="F335" s="529"/>
      <c r="G335" s="529"/>
      <c r="H335" s="529"/>
      <c r="I335" s="529"/>
      <c r="J335" s="528"/>
      <c r="K335" s="528"/>
      <c r="L335" s="529"/>
      <c r="M335" s="529"/>
      <c r="N335" s="529"/>
      <c r="O335" s="529"/>
      <c r="P335" s="529"/>
      <c r="Q335" s="529"/>
      <c r="R335" s="529"/>
      <c r="S335" s="528"/>
      <c r="T335" s="528"/>
      <c r="U335" s="529"/>
      <c r="V335" s="529"/>
      <c r="W335" s="529"/>
      <c r="X335" s="529"/>
      <c r="Y335" s="529"/>
      <c r="Z335" s="529"/>
      <c r="AA335" s="529"/>
      <c r="AB335" s="529"/>
      <c r="AC335" s="529"/>
    </row>
    <row r="336" spans="1:29" ht="9" customHeight="1">
      <c r="A336" s="513">
        <v>2014</v>
      </c>
      <c r="B336" s="514"/>
      <c r="C336" s="514"/>
      <c r="D336" s="514"/>
      <c r="E336" s="514"/>
      <c r="F336" s="514"/>
      <c r="G336" s="514"/>
      <c r="H336" s="514"/>
      <c r="I336" s="514"/>
      <c r="J336" s="515"/>
      <c r="K336" s="512"/>
      <c r="L336" s="512"/>
      <c r="M336" s="512"/>
      <c r="N336" s="512"/>
      <c r="O336" s="512"/>
      <c r="P336" s="512"/>
      <c r="Q336" s="512"/>
      <c r="R336" s="512"/>
      <c r="S336" s="515"/>
      <c r="T336" s="512"/>
      <c r="U336" s="512"/>
      <c r="V336" s="512"/>
      <c r="W336" s="512"/>
      <c r="X336" s="512"/>
      <c r="Y336" s="512"/>
      <c r="Z336" s="512"/>
      <c r="AA336" s="512"/>
      <c r="AB336" s="569"/>
      <c r="AC336" s="569"/>
    </row>
    <row r="337" spans="1:29" s="517" customFormat="1" ht="9" customHeight="1">
      <c r="A337" s="515" t="s">
        <v>44</v>
      </c>
      <c r="B337" s="514">
        <f t="shared" ref="B337:I337" si="59">SUM(B339:B370)</f>
        <v>49301557</v>
      </c>
      <c r="C337" s="514">
        <f t="shared" si="59"/>
        <v>6488488</v>
      </c>
      <c r="D337" s="514">
        <f t="shared" si="59"/>
        <v>12024721</v>
      </c>
      <c r="E337" s="514">
        <f t="shared" si="59"/>
        <v>10937955</v>
      </c>
      <c r="F337" s="514">
        <f t="shared" si="59"/>
        <v>7218870</v>
      </c>
      <c r="G337" s="514">
        <f t="shared" si="59"/>
        <v>3327017</v>
      </c>
      <c r="H337" s="514">
        <f t="shared" si="59"/>
        <v>3682777</v>
      </c>
      <c r="I337" s="514">
        <f t="shared" si="59"/>
        <v>5621729</v>
      </c>
      <c r="J337" s="515"/>
      <c r="K337" s="514">
        <f t="shared" ref="K337:R337" si="60">SUM(K339:K370)</f>
        <v>30590631</v>
      </c>
      <c r="L337" s="514">
        <f t="shared" si="60"/>
        <v>3104037</v>
      </c>
      <c r="M337" s="514">
        <f t="shared" si="60"/>
        <v>6756268</v>
      </c>
      <c r="N337" s="514">
        <f t="shared" si="60"/>
        <v>7586396</v>
      </c>
      <c r="O337" s="514">
        <f t="shared" si="60"/>
        <v>5099196</v>
      </c>
      <c r="P337" s="514">
        <f t="shared" si="60"/>
        <v>2355193</v>
      </c>
      <c r="Q337" s="514">
        <f t="shared" si="60"/>
        <v>2139993</v>
      </c>
      <c r="R337" s="514">
        <f t="shared" si="60"/>
        <v>3549548</v>
      </c>
      <c r="S337" s="515"/>
      <c r="T337" s="514">
        <f t="shared" ref="T337:AA337" si="61">SUM(T339:T370)</f>
        <v>18710926</v>
      </c>
      <c r="U337" s="514">
        <f t="shared" si="61"/>
        <v>3384451</v>
      </c>
      <c r="V337" s="514">
        <f t="shared" si="61"/>
        <v>5268453</v>
      </c>
      <c r="W337" s="514">
        <f t="shared" si="61"/>
        <v>3351559</v>
      </c>
      <c r="X337" s="514">
        <f t="shared" si="61"/>
        <v>2119674</v>
      </c>
      <c r="Y337" s="514">
        <f t="shared" si="61"/>
        <v>971824</v>
      </c>
      <c r="Z337" s="514">
        <f t="shared" si="61"/>
        <v>1542784</v>
      </c>
      <c r="AA337" s="514">
        <f t="shared" si="61"/>
        <v>2072181</v>
      </c>
      <c r="AB337" s="541"/>
      <c r="AC337" s="541"/>
    </row>
    <row r="338" spans="1:29" s="517" customFormat="1" ht="3.95" customHeight="1">
      <c r="A338" s="515"/>
      <c r="B338" s="514"/>
      <c r="C338" s="514"/>
      <c r="D338" s="514"/>
      <c r="E338" s="514"/>
      <c r="F338" s="514"/>
      <c r="G338" s="514"/>
      <c r="H338" s="514"/>
      <c r="I338" s="514"/>
      <c r="J338" s="515"/>
      <c r="K338" s="514"/>
      <c r="L338" s="514"/>
      <c r="M338" s="514"/>
      <c r="N338" s="514"/>
      <c r="O338" s="514"/>
      <c r="P338" s="514"/>
      <c r="Q338" s="514"/>
      <c r="R338" s="514"/>
      <c r="S338" s="515"/>
      <c r="T338" s="514"/>
      <c r="U338" s="514"/>
      <c r="V338" s="514"/>
      <c r="W338" s="514"/>
      <c r="X338" s="514"/>
      <c r="Y338" s="514"/>
      <c r="Z338" s="514"/>
      <c r="AA338" s="514"/>
      <c r="AB338" s="541"/>
      <c r="AC338" s="541"/>
    </row>
    <row r="339" spans="1:29" s="522" customFormat="1" ht="9" customHeight="1">
      <c r="A339" s="518" t="s">
        <v>45</v>
      </c>
      <c r="B339" s="519">
        <f t="shared" ref="B339:I370" si="62">SUM(K339,T339)</f>
        <v>503064</v>
      </c>
      <c r="C339" s="520">
        <f t="shared" si="62"/>
        <v>31682</v>
      </c>
      <c r="D339" s="520">
        <f t="shared" si="62"/>
        <v>103899</v>
      </c>
      <c r="E339" s="520">
        <f t="shared" si="62"/>
        <v>123304</v>
      </c>
      <c r="F339" s="520">
        <f t="shared" si="62"/>
        <v>67956</v>
      </c>
      <c r="G339" s="520">
        <f t="shared" si="62"/>
        <v>32229</v>
      </c>
      <c r="H339" s="520">
        <f t="shared" si="62"/>
        <v>15263</v>
      </c>
      <c r="I339" s="520">
        <f t="shared" si="62"/>
        <v>128731</v>
      </c>
      <c r="J339" s="519"/>
      <c r="K339" s="520">
        <f>SUM(L339:R339)</f>
        <v>308748</v>
      </c>
      <c r="L339" s="520">
        <v>10674</v>
      </c>
      <c r="M339" s="520">
        <v>53023</v>
      </c>
      <c r="N339" s="520">
        <v>88095</v>
      </c>
      <c r="O339" s="520">
        <v>46547</v>
      </c>
      <c r="P339" s="520">
        <v>22315</v>
      </c>
      <c r="Q339" s="520">
        <v>5456</v>
      </c>
      <c r="R339" s="520">
        <v>82638</v>
      </c>
      <c r="S339" s="519"/>
      <c r="T339" s="520">
        <f>SUM(U339:AA339)</f>
        <v>194316</v>
      </c>
      <c r="U339" s="520">
        <v>21008</v>
      </c>
      <c r="V339" s="520">
        <v>50876</v>
      </c>
      <c r="W339" s="520">
        <v>35209</v>
      </c>
      <c r="X339" s="520">
        <v>21409</v>
      </c>
      <c r="Y339" s="520">
        <v>9914</v>
      </c>
      <c r="Z339" s="520">
        <v>9807</v>
      </c>
      <c r="AA339" s="520">
        <v>46093</v>
      </c>
      <c r="AB339" s="570"/>
      <c r="AC339" s="570"/>
    </row>
    <row r="340" spans="1:29" s="522" customFormat="1" ht="9" customHeight="1">
      <c r="A340" s="518" t="s">
        <v>46</v>
      </c>
      <c r="B340" s="519">
        <f t="shared" si="62"/>
        <v>1481412</v>
      </c>
      <c r="C340" s="520">
        <f t="shared" si="62"/>
        <v>90986</v>
      </c>
      <c r="D340" s="520">
        <f t="shared" si="62"/>
        <v>314975</v>
      </c>
      <c r="E340" s="520">
        <f t="shared" si="62"/>
        <v>438194</v>
      </c>
      <c r="F340" s="520">
        <f t="shared" si="62"/>
        <v>282375</v>
      </c>
      <c r="G340" s="520">
        <f t="shared" si="62"/>
        <v>143351</v>
      </c>
      <c r="H340" s="520">
        <f t="shared" si="62"/>
        <v>30570</v>
      </c>
      <c r="I340" s="520">
        <f t="shared" si="62"/>
        <v>180961</v>
      </c>
      <c r="J340" s="518"/>
      <c r="K340" s="520">
        <f t="shared" ref="K340:K370" si="63">SUM(L340:R340)</f>
        <v>899816</v>
      </c>
      <c r="L340" s="520">
        <v>38438</v>
      </c>
      <c r="M340" s="520">
        <v>160047</v>
      </c>
      <c r="N340" s="520">
        <v>272658</v>
      </c>
      <c r="O340" s="520">
        <v>201103</v>
      </c>
      <c r="P340" s="520">
        <v>96698</v>
      </c>
      <c r="Q340" s="520">
        <v>10935</v>
      </c>
      <c r="R340" s="520">
        <v>119937</v>
      </c>
      <c r="S340" s="519"/>
      <c r="T340" s="520">
        <f t="shared" ref="T340:T370" si="64">SUM(U340:AA340)</f>
        <v>581596</v>
      </c>
      <c r="U340" s="520">
        <v>52548</v>
      </c>
      <c r="V340" s="520">
        <v>154928</v>
      </c>
      <c r="W340" s="520">
        <v>165536</v>
      </c>
      <c r="X340" s="520">
        <v>81272</v>
      </c>
      <c r="Y340" s="520">
        <v>46653</v>
      </c>
      <c r="Z340" s="520">
        <v>19635</v>
      </c>
      <c r="AA340" s="520">
        <v>61024</v>
      </c>
      <c r="AB340" s="532"/>
      <c r="AC340" s="532"/>
    </row>
    <row r="341" spans="1:29" s="522" customFormat="1" ht="9" customHeight="1">
      <c r="A341" s="518" t="s">
        <v>47</v>
      </c>
      <c r="B341" s="519">
        <f t="shared" si="62"/>
        <v>342325</v>
      </c>
      <c r="C341" s="520">
        <f t="shared" si="62"/>
        <v>33021</v>
      </c>
      <c r="D341" s="520">
        <f t="shared" si="62"/>
        <v>72783</v>
      </c>
      <c r="E341" s="520">
        <f t="shared" si="62"/>
        <v>78365</v>
      </c>
      <c r="F341" s="520">
        <f t="shared" si="62"/>
        <v>80450</v>
      </c>
      <c r="G341" s="520">
        <f t="shared" si="62"/>
        <v>46776</v>
      </c>
      <c r="H341" s="520">
        <f t="shared" si="62"/>
        <v>7338</v>
      </c>
      <c r="I341" s="520">
        <f t="shared" si="62"/>
        <v>23592</v>
      </c>
      <c r="J341" s="518"/>
      <c r="K341" s="520">
        <f t="shared" si="63"/>
        <v>209198</v>
      </c>
      <c r="L341" s="520">
        <v>13587</v>
      </c>
      <c r="M341" s="520">
        <v>36854</v>
      </c>
      <c r="N341" s="520">
        <v>49040</v>
      </c>
      <c r="O341" s="520">
        <v>57925</v>
      </c>
      <c r="P341" s="520">
        <v>33939</v>
      </c>
      <c r="Q341" s="520">
        <v>3199</v>
      </c>
      <c r="R341" s="520">
        <v>14654</v>
      </c>
      <c r="S341" s="519"/>
      <c r="T341" s="520">
        <f t="shared" si="64"/>
        <v>133127</v>
      </c>
      <c r="U341" s="520">
        <v>19434</v>
      </c>
      <c r="V341" s="520">
        <v>35929</v>
      </c>
      <c r="W341" s="520">
        <v>29325</v>
      </c>
      <c r="X341" s="520">
        <v>22525</v>
      </c>
      <c r="Y341" s="520">
        <v>12837</v>
      </c>
      <c r="Z341" s="520">
        <v>4139</v>
      </c>
      <c r="AA341" s="520">
        <v>8938</v>
      </c>
      <c r="AB341" s="532"/>
      <c r="AC341" s="532"/>
    </row>
    <row r="342" spans="1:29" s="522" customFormat="1" ht="9" customHeight="1">
      <c r="A342" s="523" t="s">
        <v>48</v>
      </c>
      <c r="B342" s="524">
        <f t="shared" si="62"/>
        <v>387548</v>
      </c>
      <c r="C342" s="526">
        <f t="shared" si="62"/>
        <v>66435</v>
      </c>
      <c r="D342" s="526">
        <f t="shared" si="62"/>
        <v>92346</v>
      </c>
      <c r="E342" s="526">
        <f t="shared" si="62"/>
        <v>80203</v>
      </c>
      <c r="F342" s="526">
        <f t="shared" si="62"/>
        <v>62334</v>
      </c>
      <c r="G342" s="526">
        <f t="shared" si="62"/>
        <v>48898</v>
      </c>
      <c r="H342" s="526">
        <f t="shared" si="62"/>
        <v>32497</v>
      </c>
      <c r="I342" s="527">
        <f t="shared" si="62"/>
        <v>4835</v>
      </c>
      <c r="J342" s="523"/>
      <c r="K342" s="527">
        <f t="shared" si="63"/>
        <v>250529</v>
      </c>
      <c r="L342" s="526">
        <v>36400</v>
      </c>
      <c r="M342" s="526">
        <v>53413</v>
      </c>
      <c r="N342" s="526">
        <v>57271</v>
      </c>
      <c r="O342" s="526">
        <v>42250</v>
      </c>
      <c r="P342" s="526">
        <v>36022</v>
      </c>
      <c r="Q342" s="526">
        <v>21728</v>
      </c>
      <c r="R342" s="526">
        <v>3445</v>
      </c>
      <c r="S342" s="524"/>
      <c r="T342" s="527">
        <f t="shared" si="64"/>
        <v>137019</v>
      </c>
      <c r="U342" s="526">
        <v>30035</v>
      </c>
      <c r="V342" s="526">
        <v>38933</v>
      </c>
      <c r="W342" s="526">
        <v>22932</v>
      </c>
      <c r="X342" s="526">
        <v>20084</v>
      </c>
      <c r="Y342" s="526">
        <v>12876</v>
      </c>
      <c r="Z342" s="526">
        <v>10769</v>
      </c>
      <c r="AA342" s="526">
        <v>1390</v>
      </c>
      <c r="AB342" s="532"/>
      <c r="AC342" s="532"/>
    </row>
    <row r="343" spans="1:29" s="522" customFormat="1" ht="9" customHeight="1">
      <c r="A343" s="528" t="s">
        <v>49</v>
      </c>
      <c r="B343" s="529">
        <f t="shared" si="62"/>
        <v>1243760</v>
      </c>
      <c r="C343" s="531">
        <f t="shared" si="62"/>
        <v>110403</v>
      </c>
      <c r="D343" s="531">
        <f t="shared" si="62"/>
        <v>272014</v>
      </c>
      <c r="E343" s="531">
        <f t="shared" si="62"/>
        <v>387228</v>
      </c>
      <c r="F343" s="531">
        <f t="shared" si="62"/>
        <v>224148</v>
      </c>
      <c r="G343" s="531">
        <f t="shared" si="62"/>
        <v>126981</v>
      </c>
      <c r="H343" s="531">
        <f t="shared" si="62"/>
        <v>37055</v>
      </c>
      <c r="I343" s="531">
        <f t="shared" si="62"/>
        <v>85931</v>
      </c>
      <c r="J343" s="528"/>
      <c r="K343" s="531">
        <f t="shared" si="63"/>
        <v>778313</v>
      </c>
      <c r="L343" s="531">
        <v>39689</v>
      </c>
      <c r="M343" s="531">
        <v>151612</v>
      </c>
      <c r="N343" s="531">
        <v>270445</v>
      </c>
      <c r="O343" s="531">
        <v>161066</v>
      </c>
      <c r="P343" s="531">
        <v>89517</v>
      </c>
      <c r="Q343" s="531">
        <v>11087</v>
      </c>
      <c r="R343" s="531">
        <v>54897</v>
      </c>
      <c r="S343" s="529"/>
      <c r="T343" s="531">
        <f t="shared" si="64"/>
        <v>465447</v>
      </c>
      <c r="U343" s="531">
        <v>70714</v>
      </c>
      <c r="V343" s="531">
        <v>120402</v>
      </c>
      <c r="W343" s="531">
        <v>116783</v>
      </c>
      <c r="X343" s="531">
        <v>63082</v>
      </c>
      <c r="Y343" s="531">
        <v>37464</v>
      </c>
      <c r="Z343" s="531">
        <v>25968</v>
      </c>
      <c r="AA343" s="531">
        <v>31034</v>
      </c>
      <c r="AB343" s="529"/>
      <c r="AC343" s="529"/>
    </row>
    <row r="344" spans="1:29" s="522" customFormat="1" ht="9" customHeight="1">
      <c r="A344" s="528" t="s">
        <v>50</v>
      </c>
      <c r="B344" s="529">
        <f t="shared" si="62"/>
        <v>334483</v>
      </c>
      <c r="C344" s="531">
        <f t="shared" si="62"/>
        <v>38508</v>
      </c>
      <c r="D344" s="531">
        <f t="shared" si="62"/>
        <v>69030</v>
      </c>
      <c r="E344" s="531">
        <f t="shared" si="62"/>
        <v>79127</v>
      </c>
      <c r="F344" s="531">
        <f t="shared" si="62"/>
        <v>68630</v>
      </c>
      <c r="G344" s="531">
        <f t="shared" si="62"/>
        <v>39169</v>
      </c>
      <c r="H344" s="531">
        <f t="shared" si="62"/>
        <v>20545</v>
      </c>
      <c r="I344" s="531">
        <f t="shared" si="62"/>
        <v>19474</v>
      </c>
      <c r="J344" s="528"/>
      <c r="K344" s="531">
        <f t="shared" si="63"/>
        <v>192038</v>
      </c>
      <c r="L344" s="531">
        <v>11211</v>
      </c>
      <c r="M344" s="531">
        <v>29421</v>
      </c>
      <c r="N344" s="531">
        <v>52881</v>
      </c>
      <c r="O344" s="531">
        <v>50031</v>
      </c>
      <c r="P344" s="531">
        <v>27477</v>
      </c>
      <c r="Q344" s="531">
        <v>8232</v>
      </c>
      <c r="R344" s="531">
        <v>12785</v>
      </c>
      <c r="S344" s="529"/>
      <c r="T344" s="531">
        <f t="shared" si="64"/>
        <v>142445</v>
      </c>
      <c r="U344" s="531">
        <v>27297</v>
      </c>
      <c r="V344" s="531">
        <v>39609</v>
      </c>
      <c r="W344" s="531">
        <v>26246</v>
      </c>
      <c r="X344" s="531">
        <v>18599</v>
      </c>
      <c r="Y344" s="531">
        <v>11692</v>
      </c>
      <c r="Z344" s="531">
        <v>12313</v>
      </c>
      <c r="AA344" s="531">
        <v>6689</v>
      </c>
      <c r="AB344" s="529"/>
      <c r="AC344" s="529"/>
    </row>
    <row r="345" spans="1:29" s="522" customFormat="1" ht="9" customHeight="1">
      <c r="A345" s="528" t="s">
        <v>51</v>
      </c>
      <c r="B345" s="529">
        <f t="shared" si="62"/>
        <v>1833186</v>
      </c>
      <c r="C345" s="531">
        <f t="shared" si="62"/>
        <v>619356</v>
      </c>
      <c r="D345" s="531">
        <f t="shared" si="62"/>
        <v>472843</v>
      </c>
      <c r="E345" s="531">
        <f t="shared" si="62"/>
        <v>230540</v>
      </c>
      <c r="F345" s="531">
        <f t="shared" si="62"/>
        <v>152988</v>
      </c>
      <c r="G345" s="531">
        <f t="shared" si="62"/>
        <v>86964</v>
      </c>
      <c r="H345" s="531">
        <f t="shared" si="62"/>
        <v>266055</v>
      </c>
      <c r="I345" s="532">
        <f t="shared" si="62"/>
        <v>4440</v>
      </c>
      <c r="J345" s="528"/>
      <c r="K345" s="532">
        <f t="shared" si="63"/>
        <v>1306314</v>
      </c>
      <c r="L345" s="531">
        <v>437311</v>
      </c>
      <c r="M345" s="531">
        <v>322506</v>
      </c>
      <c r="N345" s="531">
        <v>185962</v>
      </c>
      <c r="O345" s="531">
        <v>103286</v>
      </c>
      <c r="P345" s="531">
        <v>59199</v>
      </c>
      <c r="Q345" s="531">
        <v>194452</v>
      </c>
      <c r="R345" s="531">
        <v>3598</v>
      </c>
      <c r="S345" s="529"/>
      <c r="T345" s="532">
        <f t="shared" si="64"/>
        <v>526872</v>
      </c>
      <c r="U345" s="531">
        <v>182045</v>
      </c>
      <c r="V345" s="531">
        <v>150337</v>
      </c>
      <c r="W345" s="531">
        <v>44578</v>
      </c>
      <c r="X345" s="531">
        <v>49702</v>
      </c>
      <c r="Y345" s="531">
        <v>27765</v>
      </c>
      <c r="Z345" s="531">
        <v>71603</v>
      </c>
      <c r="AA345" s="531">
        <v>842</v>
      </c>
      <c r="AB345" s="532"/>
      <c r="AC345" s="532"/>
    </row>
    <row r="346" spans="1:29" s="522" customFormat="1" ht="9" customHeight="1">
      <c r="A346" s="523" t="s">
        <v>52</v>
      </c>
      <c r="B346" s="524">
        <f t="shared" si="62"/>
        <v>1492588</v>
      </c>
      <c r="C346" s="526">
        <f t="shared" si="62"/>
        <v>76637</v>
      </c>
      <c r="D346" s="526">
        <f t="shared" si="62"/>
        <v>415122</v>
      </c>
      <c r="E346" s="526">
        <f t="shared" si="62"/>
        <v>353540</v>
      </c>
      <c r="F346" s="526">
        <f t="shared" si="62"/>
        <v>253561</v>
      </c>
      <c r="G346" s="526">
        <f t="shared" si="62"/>
        <v>187652</v>
      </c>
      <c r="H346" s="526">
        <f t="shared" si="62"/>
        <v>26583</v>
      </c>
      <c r="I346" s="526">
        <f t="shared" si="62"/>
        <v>179493</v>
      </c>
      <c r="J346" s="523"/>
      <c r="K346" s="526">
        <f t="shared" si="63"/>
        <v>959443</v>
      </c>
      <c r="L346" s="526">
        <v>31284</v>
      </c>
      <c r="M346" s="526">
        <v>213603</v>
      </c>
      <c r="N346" s="526">
        <v>250003</v>
      </c>
      <c r="O346" s="526">
        <v>187558</v>
      </c>
      <c r="P346" s="526">
        <v>130385</v>
      </c>
      <c r="Q346" s="526">
        <v>12022</v>
      </c>
      <c r="R346" s="526">
        <v>134588</v>
      </c>
      <c r="S346" s="524"/>
      <c r="T346" s="526">
        <f t="shared" si="64"/>
        <v>533145</v>
      </c>
      <c r="U346" s="526">
        <v>45353</v>
      </c>
      <c r="V346" s="526">
        <v>201519</v>
      </c>
      <c r="W346" s="526">
        <v>103537</v>
      </c>
      <c r="X346" s="526">
        <v>66003</v>
      </c>
      <c r="Y346" s="526">
        <v>57267</v>
      </c>
      <c r="Z346" s="526">
        <v>14561</v>
      </c>
      <c r="AA346" s="526">
        <v>44905</v>
      </c>
      <c r="AB346" s="532"/>
      <c r="AC346" s="532"/>
    </row>
    <row r="347" spans="1:29" s="522" customFormat="1" ht="9" customHeight="1">
      <c r="A347" s="528" t="s">
        <v>53</v>
      </c>
      <c r="B347" s="529">
        <f t="shared" si="62"/>
        <v>4026325</v>
      </c>
      <c r="C347" s="531">
        <f t="shared" si="62"/>
        <v>341161</v>
      </c>
      <c r="D347" s="531">
        <f t="shared" si="62"/>
        <v>886069</v>
      </c>
      <c r="E347" s="531">
        <f t="shared" si="62"/>
        <v>786240</v>
      </c>
      <c r="F347" s="531">
        <f t="shared" si="62"/>
        <v>603569</v>
      </c>
      <c r="G347" s="531">
        <f t="shared" si="62"/>
        <v>345982</v>
      </c>
      <c r="H347" s="531">
        <f t="shared" si="62"/>
        <v>102757</v>
      </c>
      <c r="I347" s="531">
        <f t="shared" si="62"/>
        <v>960547</v>
      </c>
      <c r="J347" s="528"/>
      <c r="K347" s="531">
        <f t="shared" si="63"/>
        <v>2210370</v>
      </c>
      <c r="L347" s="531">
        <v>136915</v>
      </c>
      <c r="M347" s="531">
        <v>449445</v>
      </c>
      <c r="N347" s="531">
        <v>476035</v>
      </c>
      <c r="O347" s="531">
        <v>376184</v>
      </c>
      <c r="P347" s="531">
        <v>220737</v>
      </c>
      <c r="Q347" s="531">
        <v>30687</v>
      </c>
      <c r="R347" s="531">
        <v>520367</v>
      </c>
      <c r="S347" s="529"/>
      <c r="T347" s="531">
        <f t="shared" si="64"/>
        <v>1815955</v>
      </c>
      <c r="U347" s="531">
        <v>204246</v>
      </c>
      <c r="V347" s="531">
        <v>436624</v>
      </c>
      <c r="W347" s="531">
        <v>310205</v>
      </c>
      <c r="X347" s="531">
        <v>227385</v>
      </c>
      <c r="Y347" s="531">
        <v>125245</v>
      </c>
      <c r="Z347" s="531">
        <v>72070</v>
      </c>
      <c r="AA347" s="531">
        <v>440180</v>
      </c>
      <c r="AB347" s="532"/>
      <c r="AC347" s="532"/>
    </row>
    <row r="348" spans="1:29" s="522" customFormat="1" ht="9" customHeight="1">
      <c r="A348" s="528" t="s">
        <v>54</v>
      </c>
      <c r="B348" s="529">
        <f t="shared" si="62"/>
        <v>669929</v>
      </c>
      <c r="C348" s="531">
        <f t="shared" si="62"/>
        <v>92242</v>
      </c>
      <c r="D348" s="531">
        <f t="shared" si="62"/>
        <v>171849</v>
      </c>
      <c r="E348" s="531">
        <f t="shared" si="62"/>
        <v>140463</v>
      </c>
      <c r="F348" s="531">
        <f t="shared" si="62"/>
        <v>88043</v>
      </c>
      <c r="G348" s="531">
        <f t="shared" si="62"/>
        <v>39182</v>
      </c>
      <c r="H348" s="531">
        <f t="shared" si="62"/>
        <v>43616</v>
      </c>
      <c r="I348" s="532">
        <f t="shared" si="62"/>
        <v>94534</v>
      </c>
      <c r="J348" s="528"/>
      <c r="K348" s="532">
        <f t="shared" si="63"/>
        <v>426899</v>
      </c>
      <c r="L348" s="531">
        <v>48966</v>
      </c>
      <c r="M348" s="531">
        <v>102906</v>
      </c>
      <c r="N348" s="531">
        <v>101117</v>
      </c>
      <c r="O348" s="531">
        <v>60441</v>
      </c>
      <c r="P348" s="531">
        <v>27714</v>
      </c>
      <c r="Q348" s="531">
        <v>25400</v>
      </c>
      <c r="R348" s="531">
        <v>60355</v>
      </c>
      <c r="S348" s="529"/>
      <c r="T348" s="532">
        <f t="shared" si="64"/>
        <v>243030</v>
      </c>
      <c r="U348" s="531">
        <v>43276</v>
      </c>
      <c r="V348" s="531">
        <v>68943</v>
      </c>
      <c r="W348" s="531">
        <v>39346</v>
      </c>
      <c r="X348" s="531">
        <v>27602</v>
      </c>
      <c r="Y348" s="531">
        <v>11468</v>
      </c>
      <c r="Z348" s="531">
        <v>18216</v>
      </c>
      <c r="AA348" s="531">
        <v>34179</v>
      </c>
      <c r="AB348" s="532"/>
      <c r="AC348" s="532"/>
    </row>
    <row r="349" spans="1:29" s="522" customFormat="1" ht="9" customHeight="1">
      <c r="A349" s="528" t="s">
        <v>55</v>
      </c>
      <c r="B349" s="529">
        <f t="shared" si="62"/>
        <v>2349148</v>
      </c>
      <c r="C349" s="531">
        <f t="shared" si="62"/>
        <v>275836</v>
      </c>
      <c r="D349" s="531">
        <f t="shared" si="62"/>
        <v>561283</v>
      </c>
      <c r="E349" s="531">
        <f t="shared" si="62"/>
        <v>577111</v>
      </c>
      <c r="F349" s="531">
        <f t="shared" si="62"/>
        <v>311043</v>
      </c>
      <c r="G349" s="531">
        <f t="shared" si="62"/>
        <v>108989</v>
      </c>
      <c r="H349" s="531">
        <f t="shared" si="62"/>
        <v>154309</v>
      </c>
      <c r="I349" s="531">
        <f t="shared" si="62"/>
        <v>360577</v>
      </c>
      <c r="J349" s="528"/>
      <c r="K349" s="531">
        <f t="shared" si="63"/>
        <v>1420390</v>
      </c>
      <c r="L349" s="531">
        <v>105093</v>
      </c>
      <c r="M349" s="531">
        <v>308259</v>
      </c>
      <c r="N349" s="531">
        <v>391433</v>
      </c>
      <c r="O349" s="531">
        <v>219560</v>
      </c>
      <c r="P349" s="531">
        <v>81879</v>
      </c>
      <c r="Q349" s="531">
        <v>76553</v>
      </c>
      <c r="R349" s="531">
        <v>237613</v>
      </c>
      <c r="S349" s="529"/>
      <c r="T349" s="531">
        <f t="shared" si="64"/>
        <v>928758</v>
      </c>
      <c r="U349" s="531">
        <v>170743</v>
      </c>
      <c r="V349" s="531">
        <v>253024</v>
      </c>
      <c r="W349" s="531">
        <v>185678</v>
      </c>
      <c r="X349" s="531">
        <v>91483</v>
      </c>
      <c r="Y349" s="531">
        <v>27110</v>
      </c>
      <c r="Z349" s="531">
        <v>77756</v>
      </c>
      <c r="AA349" s="531">
        <v>122964</v>
      </c>
      <c r="AB349" s="529"/>
      <c r="AC349" s="529"/>
    </row>
    <row r="350" spans="1:29" s="522" customFormat="1" ht="9" customHeight="1">
      <c r="A350" s="523" t="s">
        <v>56</v>
      </c>
      <c r="B350" s="524">
        <f t="shared" si="62"/>
        <v>1421443</v>
      </c>
      <c r="C350" s="526">
        <f t="shared" si="62"/>
        <v>217395</v>
      </c>
      <c r="D350" s="526">
        <f t="shared" si="62"/>
        <v>328583</v>
      </c>
      <c r="E350" s="526">
        <f t="shared" si="62"/>
        <v>233611</v>
      </c>
      <c r="F350" s="526">
        <f t="shared" si="62"/>
        <v>154040</v>
      </c>
      <c r="G350" s="526">
        <f t="shared" si="62"/>
        <v>50331</v>
      </c>
      <c r="H350" s="526">
        <f t="shared" si="62"/>
        <v>411998</v>
      </c>
      <c r="I350" s="526">
        <f t="shared" si="62"/>
        <v>25485</v>
      </c>
      <c r="J350" s="523"/>
      <c r="K350" s="526">
        <f t="shared" si="63"/>
        <v>887327</v>
      </c>
      <c r="L350" s="526">
        <v>79434</v>
      </c>
      <c r="M350" s="526">
        <v>177995</v>
      </c>
      <c r="N350" s="526">
        <v>165059</v>
      </c>
      <c r="O350" s="526">
        <v>98984</v>
      </c>
      <c r="P350" s="526">
        <v>34902</v>
      </c>
      <c r="Q350" s="526">
        <v>315490</v>
      </c>
      <c r="R350" s="526">
        <v>15463</v>
      </c>
      <c r="S350" s="524"/>
      <c r="T350" s="526">
        <f t="shared" si="64"/>
        <v>534116</v>
      </c>
      <c r="U350" s="526">
        <v>137961</v>
      </c>
      <c r="V350" s="526">
        <v>150588</v>
      </c>
      <c r="W350" s="526">
        <v>68552</v>
      </c>
      <c r="X350" s="526">
        <v>55056</v>
      </c>
      <c r="Y350" s="526">
        <v>15429</v>
      </c>
      <c r="Z350" s="526">
        <v>96508</v>
      </c>
      <c r="AA350" s="526">
        <v>10022</v>
      </c>
      <c r="AB350" s="532"/>
      <c r="AC350" s="532"/>
    </row>
    <row r="351" spans="1:29" s="522" customFormat="1" ht="9" customHeight="1">
      <c r="A351" s="528" t="s">
        <v>57</v>
      </c>
      <c r="B351" s="529">
        <f t="shared" si="62"/>
        <v>1160151</v>
      </c>
      <c r="C351" s="531">
        <f t="shared" si="62"/>
        <v>232686</v>
      </c>
      <c r="D351" s="531">
        <f t="shared" si="62"/>
        <v>306057</v>
      </c>
      <c r="E351" s="531">
        <f t="shared" si="62"/>
        <v>217506</v>
      </c>
      <c r="F351" s="531">
        <f t="shared" si="62"/>
        <v>164021</v>
      </c>
      <c r="G351" s="531">
        <f t="shared" si="62"/>
        <v>83164</v>
      </c>
      <c r="H351" s="531">
        <f t="shared" si="62"/>
        <v>142309</v>
      </c>
      <c r="I351" s="531">
        <f t="shared" si="62"/>
        <v>14408</v>
      </c>
      <c r="J351" s="528"/>
      <c r="K351" s="531">
        <f t="shared" si="63"/>
        <v>724479</v>
      </c>
      <c r="L351" s="531">
        <v>117581</v>
      </c>
      <c r="M351" s="531">
        <v>175167</v>
      </c>
      <c r="N351" s="531">
        <v>159371</v>
      </c>
      <c r="O351" s="531">
        <v>114322</v>
      </c>
      <c r="P351" s="531">
        <v>53798</v>
      </c>
      <c r="Q351" s="531">
        <v>95745</v>
      </c>
      <c r="R351" s="531">
        <v>8495</v>
      </c>
      <c r="S351" s="529"/>
      <c r="T351" s="531">
        <f t="shared" si="64"/>
        <v>435672</v>
      </c>
      <c r="U351" s="531">
        <v>115105</v>
      </c>
      <c r="V351" s="531">
        <v>130890</v>
      </c>
      <c r="W351" s="531">
        <v>58135</v>
      </c>
      <c r="X351" s="531">
        <v>49699</v>
      </c>
      <c r="Y351" s="531">
        <v>29366</v>
      </c>
      <c r="Z351" s="531">
        <v>46564</v>
      </c>
      <c r="AA351" s="531">
        <v>5913</v>
      </c>
      <c r="AB351" s="532"/>
      <c r="AC351" s="532"/>
    </row>
    <row r="352" spans="1:29" s="522" customFormat="1" ht="9" customHeight="1">
      <c r="A352" s="528" t="s">
        <v>58</v>
      </c>
      <c r="B352" s="529">
        <f t="shared" si="62"/>
        <v>3282880</v>
      </c>
      <c r="C352" s="531">
        <f t="shared" si="62"/>
        <v>305561</v>
      </c>
      <c r="D352" s="531">
        <f t="shared" si="62"/>
        <v>716361</v>
      </c>
      <c r="E352" s="531">
        <f t="shared" si="62"/>
        <v>971309</v>
      </c>
      <c r="F352" s="531">
        <f t="shared" si="62"/>
        <v>696734</v>
      </c>
      <c r="G352" s="531">
        <f t="shared" si="62"/>
        <v>272472</v>
      </c>
      <c r="H352" s="531">
        <f t="shared" si="62"/>
        <v>147709</v>
      </c>
      <c r="I352" s="532">
        <f t="shared" si="62"/>
        <v>172734</v>
      </c>
      <c r="J352" s="528"/>
      <c r="K352" s="532">
        <f t="shared" si="63"/>
        <v>1976273</v>
      </c>
      <c r="L352" s="531">
        <v>102035</v>
      </c>
      <c r="M352" s="531">
        <v>341392</v>
      </c>
      <c r="N352" s="531">
        <v>650333</v>
      </c>
      <c r="O352" s="531">
        <v>513599</v>
      </c>
      <c r="P352" s="531">
        <v>203049</v>
      </c>
      <c r="Q352" s="531">
        <v>58417</v>
      </c>
      <c r="R352" s="531">
        <v>107448</v>
      </c>
      <c r="S352" s="529"/>
      <c r="T352" s="532">
        <f t="shared" si="64"/>
        <v>1306607</v>
      </c>
      <c r="U352" s="531">
        <v>203526</v>
      </c>
      <c r="V352" s="531">
        <v>374969</v>
      </c>
      <c r="W352" s="531">
        <v>320976</v>
      </c>
      <c r="X352" s="531">
        <v>183135</v>
      </c>
      <c r="Y352" s="531">
        <v>69423</v>
      </c>
      <c r="Z352" s="531">
        <v>89292</v>
      </c>
      <c r="AA352" s="531">
        <v>65286</v>
      </c>
      <c r="AB352" s="532"/>
      <c r="AC352" s="532"/>
    </row>
    <row r="353" spans="1:29" s="522" customFormat="1" ht="9" customHeight="1">
      <c r="A353" s="528" t="s">
        <v>59</v>
      </c>
      <c r="B353" s="529">
        <f t="shared" si="62"/>
        <v>6864982</v>
      </c>
      <c r="C353" s="531">
        <f t="shared" si="62"/>
        <v>739408</v>
      </c>
      <c r="D353" s="531">
        <f t="shared" si="62"/>
        <v>2005438</v>
      </c>
      <c r="E353" s="531">
        <f t="shared" si="62"/>
        <v>1832983</v>
      </c>
      <c r="F353" s="531">
        <f t="shared" si="62"/>
        <v>1010314</v>
      </c>
      <c r="G353" s="531">
        <f t="shared" si="62"/>
        <v>256906</v>
      </c>
      <c r="H353" s="531">
        <f t="shared" si="62"/>
        <v>310029</v>
      </c>
      <c r="I353" s="531">
        <f t="shared" si="62"/>
        <v>709904</v>
      </c>
      <c r="J353" s="528"/>
      <c r="K353" s="531">
        <f t="shared" si="63"/>
        <v>4310668</v>
      </c>
      <c r="L353" s="531">
        <v>344841</v>
      </c>
      <c r="M353" s="531">
        <v>1148890</v>
      </c>
      <c r="N353" s="531">
        <v>1302642</v>
      </c>
      <c r="O353" s="531">
        <v>748306</v>
      </c>
      <c r="P353" s="531">
        <v>201710</v>
      </c>
      <c r="Q353" s="531">
        <v>117657</v>
      </c>
      <c r="R353" s="531">
        <v>446622</v>
      </c>
      <c r="S353" s="529"/>
      <c r="T353" s="531">
        <f t="shared" si="64"/>
        <v>2554314</v>
      </c>
      <c r="U353" s="531">
        <v>394567</v>
      </c>
      <c r="V353" s="531">
        <v>856548</v>
      </c>
      <c r="W353" s="531">
        <v>530341</v>
      </c>
      <c r="X353" s="531">
        <v>262008</v>
      </c>
      <c r="Y353" s="531">
        <v>55196</v>
      </c>
      <c r="Z353" s="531">
        <v>192372</v>
      </c>
      <c r="AA353" s="531">
        <v>263282</v>
      </c>
      <c r="AB353" s="532"/>
      <c r="AC353" s="532"/>
    </row>
    <row r="354" spans="1:29" s="522" customFormat="1" ht="9" customHeight="1">
      <c r="A354" s="523" t="s">
        <v>60</v>
      </c>
      <c r="B354" s="524">
        <f t="shared" si="62"/>
        <v>1855487</v>
      </c>
      <c r="C354" s="526">
        <f t="shared" si="62"/>
        <v>316226</v>
      </c>
      <c r="D354" s="526">
        <f t="shared" si="62"/>
        <v>477887</v>
      </c>
      <c r="E354" s="526">
        <f t="shared" si="62"/>
        <v>425103</v>
      </c>
      <c r="F354" s="526">
        <f t="shared" si="62"/>
        <v>278520</v>
      </c>
      <c r="G354" s="526">
        <f t="shared" si="62"/>
        <v>129863</v>
      </c>
      <c r="H354" s="526">
        <f t="shared" si="62"/>
        <v>197960</v>
      </c>
      <c r="I354" s="527">
        <f t="shared" si="62"/>
        <v>29928</v>
      </c>
      <c r="J354" s="523"/>
      <c r="K354" s="527">
        <f t="shared" si="63"/>
        <v>1175911</v>
      </c>
      <c r="L354" s="526">
        <v>144598</v>
      </c>
      <c r="M354" s="526">
        <v>280150</v>
      </c>
      <c r="N354" s="526">
        <v>318320</v>
      </c>
      <c r="O354" s="526">
        <v>191876</v>
      </c>
      <c r="P354" s="526">
        <v>100802</v>
      </c>
      <c r="Q354" s="526">
        <v>120168</v>
      </c>
      <c r="R354" s="526">
        <v>19997</v>
      </c>
      <c r="S354" s="524"/>
      <c r="T354" s="527">
        <f t="shared" si="64"/>
        <v>679576</v>
      </c>
      <c r="U354" s="526">
        <v>171628</v>
      </c>
      <c r="V354" s="526">
        <v>197737</v>
      </c>
      <c r="W354" s="526">
        <v>106783</v>
      </c>
      <c r="X354" s="526">
        <v>86644</v>
      </c>
      <c r="Y354" s="526">
        <v>29061</v>
      </c>
      <c r="Z354" s="526">
        <v>77792</v>
      </c>
      <c r="AA354" s="526">
        <v>9931</v>
      </c>
      <c r="AB354" s="532"/>
      <c r="AC354" s="532"/>
    </row>
    <row r="355" spans="1:29" s="522" customFormat="1" ht="9" customHeight="1">
      <c r="A355" s="528" t="s">
        <v>61</v>
      </c>
      <c r="B355" s="529">
        <f t="shared" si="62"/>
        <v>784511</v>
      </c>
      <c r="C355" s="531">
        <f t="shared" si="62"/>
        <v>88069</v>
      </c>
      <c r="D355" s="531">
        <f t="shared" si="62"/>
        <v>139523</v>
      </c>
      <c r="E355" s="531">
        <f t="shared" si="62"/>
        <v>128701</v>
      </c>
      <c r="F355" s="531">
        <f t="shared" si="62"/>
        <v>65787</v>
      </c>
      <c r="G355" s="531">
        <f t="shared" si="62"/>
        <v>17286</v>
      </c>
      <c r="H355" s="531">
        <f t="shared" si="62"/>
        <v>48272</v>
      </c>
      <c r="I355" s="531">
        <f t="shared" si="62"/>
        <v>296873</v>
      </c>
      <c r="J355" s="528"/>
      <c r="K355" s="531">
        <f t="shared" si="63"/>
        <v>464873</v>
      </c>
      <c r="L355" s="531">
        <v>36901</v>
      </c>
      <c r="M355" s="531">
        <v>74161</v>
      </c>
      <c r="N355" s="531">
        <v>93377</v>
      </c>
      <c r="O355" s="531">
        <v>47295</v>
      </c>
      <c r="P355" s="531">
        <v>11666</v>
      </c>
      <c r="Q355" s="531">
        <v>19000</v>
      </c>
      <c r="R355" s="531">
        <v>182473</v>
      </c>
      <c r="S355" s="529"/>
      <c r="T355" s="531">
        <f t="shared" si="64"/>
        <v>319638</v>
      </c>
      <c r="U355" s="531">
        <v>51168</v>
      </c>
      <c r="V355" s="531">
        <v>65362</v>
      </c>
      <c r="W355" s="531">
        <v>35324</v>
      </c>
      <c r="X355" s="531">
        <v>18492</v>
      </c>
      <c r="Y355" s="531">
        <v>5620</v>
      </c>
      <c r="Z355" s="531">
        <v>29272</v>
      </c>
      <c r="AA355" s="531">
        <v>114400</v>
      </c>
      <c r="AB355" s="532"/>
      <c r="AC355" s="532"/>
    </row>
    <row r="356" spans="1:29" s="522" customFormat="1" ht="9" customHeight="1">
      <c r="A356" s="528" t="s">
        <v>62</v>
      </c>
      <c r="B356" s="529">
        <f t="shared" si="62"/>
        <v>517547</v>
      </c>
      <c r="C356" s="531">
        <f t="shared" si="62"/>
        <v>79860</v>
      </c>
      <c r="D356" s="531">
        <f t="shared" si="62"/>
        <v>121492</v>
      </c>
      <c r="E356" s="531">
        <f t="shared" si="62"/>
        <v>115322</v>
      </c>
      <c r="F356" s="531">
        <f t="shared" si="62"/>
        <v>99996</v>
      </c>
      <c r="G356" s="531">
        <f t="shared" si="62"/>
        <v>44945</v>
      </c>
      <c r="H356" s="531">
        <f t="shared" si="62"/>
        <v>39747</v>
      </c>
      <c r="I356" s="531">
        <f t="shared" si="62"/>
        <v>16185</v>
      </c>
      <c r="J356" s="528"/>
      <c r="K356" s="531">
        <f t="shared" si="63"/>
        <v>313993</v>
      </c>
      <c r="L356" s="531">
        <v>37884</v>
      </c>
      <c r="M356" s="531">
        <v>63514</v>
      </c>
      <c r="N356" s="531">
        <v>83573</v>
      </c>
      <c r="O356" s="531">
        <v>69077</v>
      </c>
      <c r="P356" s="531">
        <v>29990</v>
      </c>
      <c r="Q356" s="531">
        <v>19519</v>
      </c>
      <c r="R356" s="531">
        <v>10436</v>
      </c>
      <c r="S356" s="529"/>
      <c r="T356" s="531">
        <f t="shared" si="64"/>
        <v>203554</v>
      </c>
      <c r="U356" s="531">
        <v>41976</v>
      </c>
      <c r="V356" s="531">
        <v>57978</v>
      </c>
      <c r="W356" s="531">
        <v>31749</v>
      </c>
      <c r="X356" s="531">
        <v>30919</v>
      </c>
      <c r="Y356" s="531">
        <v>14955</v>
      </c>
      <c r="Z356" s="531">
        <v>20228</v>
      </c>
      <c r="AA356" s="531">
        <v>5749</v>
      </c>
      <c r="AB356" s="532"/>
      <c r="AC356" s="532"/>
    </row>
    <row r="357" spans="1:29" s="522" customFormat="1" ht="9" customHeight="1">
      <c r="A357" s="528" t="s">
        <v>63</v>
      </c>
      <c r="B357" s="529">
        <f t="shared" si="62"/>
        <v>2167893</v>
      </c>
      <c r="C357" s="531">
        <f t="shared" si="62"/>
        <v>151280</v>
      </c>
      <c r="D357" s="531">
        <f t="shared" si="62"/>
        <v>341340</v>
      </c>
      <c r="E357" s="531">
        <f t="shared" si="62"/>
        <v>519086</v>
      </c>
      <c r="F357" s="531">
        <f t="shared" si="62"/>
        <v>346622</v>
      </c>
      <c r="G357" s="531">
        <f t="shared" si="62"/>
        <v>146789</v>
      </c>
      <c r="H357" s="531">
        <f t="shared" si="62"/>
        <v>55018</v>
      </c>
      <c r="I357" s="531">
        <f t="shared" si="62"/>
        <v>607758</v>
      </c>
      <c r="J357" s="528"/>
      <c r="K357" s="531">
        <f t="shared" si="63"/>
        <v>1369870</v>
      </c>
      <c r="L357" s="531">
        <v>65965</v>
      </c>
      <c r="M357" s="531">
        <v>168302</v>
      </c>
      <c r="N357" s="531">
        <v>342524</v>
      </c>
      <c r="O357" s="531">
        <v>261315</v>
      </c>
      <c r="P357" s="531">
        <v>112069</v>
      </c>
      <c r="Q357" s="531">
        <v>21007</v>
      </c>
      <c r="R357" s="531">
        <v>398688</v>
      </c>
      <c r="S357" s="529"/>
      <c r="T357" s="531">
        <f t="shared" si="64"/>
        <v>798023</v>
      </c>
      <c r="U357" s="531">
        <v>85315</v>
      </c>
      <c r="V357" s="531">
        <v>173038</v>
      </c>
      <c r="W357" s="531">
        <v>176562</v>
      </c>
      <c r="X357" s="531">
        <v>85307</v>
      </c>
      <c r="Y357" s="531">
        <v>34720</v>
      </c>
      <c r="Z357" s="531">
        <v>34011</v>
      </c>
      <c r="AA357" s="531">
        <v>209070</v>
      </c>
      <c r="AB357" s="532"/>
      <c r="AC357" s="532"/>
    </row>
    <row r="358" spans="1:29" s="522" customFormat="1" ht="9" customHeight="1">
      <c r="A358" s="523" t="s">
        <v>64</v>
      </c>
      <c r="B358" s="524">
        <f t="shared" si="62"/>
        <v>1603434</v>
      </c>
      <c r="C358" s="526">
        <f t="shared" si="62"/>
        <v>332960</v>
      </c>
      <c r="D358" s="526">
        <f t="shared" si="62"/>
        <v>299107</v>
      </c>
      <c r="E358" s="526">
        <f t="shared" si="62"/>
        <v>215881</v>
      </c>
      <c r="F358" s="526">
        <f t="shared" si="62"/>
        <v>149872</v>
      </c>
      <c r="G358" s="526">
        <f t="shared" si="62"/>
        <v>59374</v>
      </c>
      <c r="H358" s="526">
        <f t="shared" si="62"/>
        <v>407638</v>
      </c>
      <c r="I358" s="526">
        <f t="shared" si="62"/>
        <v>138602</v>
      </c>
      <c r="J358" s="523"/>
      <c r="K358" s="526">
        <f t="shared" si="63"/>
        <v>966060</v>
      </c>
      <c r="L358" s="526">
        <v>149524</v>
      </c>
      <c r="M358" s="526">
        <v>162793</v>
      </c>
      <c r="N358" s="526">
        <v>155648</v>
      </c>
      <c r="O358" s="526">
        <v>93408</v>
      </c>
      <c r="P358" s="526">
        <v>41160</v>
      </c>
      <c r="Q358" s="526">
        <v>279630</v>
      </c>
      <c r="R358" s="526">
        <v>83897</v>
      </c>
      <c r="S358" s="524"/>
      <c r="T358" s="526">
        <f t="shared" si="64"/>
        <v>637374</v>
      </c>
      <c r="U358" s="526">
        <v>183436</v>
      </c>
      <c r="V358" s="526">
        <v>136314</v>
      </c>
      <c r="W358" s="526">
        <v>60233</v>
      </c>
      <c r="X358" s="526">
        <v>56464</v>
      </c>
      <c r="Y358" s="526">
        <v>18214</v>
      </c>
      <c r="Z358" s="526">
        <v>128008</v>
      </c>
      <c r="AA358" s="526">
        <v>54705</v>
      </c>
      <c r="AB358" s="532"/>
      <c r="AC358" s="532"/>
    </row>
    <row r="359" spans="1:29" s="522" customFormat="1" ht="9" customHeight="1">
      <c r="A359" s="528" t="s">
        <v>65</v>
      </c>
      <c r="B359" s="529">
        <f t="shared" si="62"/>
        <v>2520623</v>
      </c>
      <c r="C359" s="531">
        <f t="shared" si="62"/>
        <v>508789</v>
      </c>
      <c r="D359" s="531">
        <f t="shared" si="62"/>
        <v>698455</v>
      </c>
      <c r="E359" s="531">
        <f t="shared" si="62"/>
        <v>455162</v>
      </c>
      <c r="F359" s="531">
        <f t="shared" si="62"/>
        <v>289618</v>
      </c>
      <c r="G359" s="531">
        <f t="shared" si="62"/>
        <v>121501</v>
      </c>
      <c r="H359" s="531">
        <f t="shared" si="62"/>
        <v>340771</v>
      </c>
      <c r="I359" s="531">
        <f t="shared" si="62"/>
        <v>106327</v>
      </c>
      <c r="J359" s="528"/>
      <c r="K359" s="531">
        <f t="shared" si="63"/>
        <v>1562231</v>
      </c>
      <c r="L359" s="531">
        <v>279702</v>
      </c>
      <c r="M359" s="531">
        <v>417681</v>
      </c>
      <c r="N359" s="531">
        <v>325684</v>
      </c>
      <c r="O359" s="531">
        <v>191278</v>
      </c>
      <c r="P359" s="531">
        <v>81782</v>
      </c>
      <c r="Q359" s="531">
        <v>189544</v>
      </c>
      <c r="R359" s="531">
        <v>76560</v>
      </c>
      <c r="S359" s="529"/>
      <c r="T359" s="531">
        <f t="shared" si="64"/>
        <v>958392</v>
      </c>
      <c r="U359" s="531">
        <v>229087</v>
      </c>
      <c r="V359" s="531">
        <v>280774</v>
      </c>
      <c r="W359" s="531">
        <v>129478</v>
      </c>
      <c r="X359" s="531">
        <v>98340</v>
      </c>
      <c r="Y359" s="531">
        <v>39719</v>
      </c>
      <c r="Z359" s="531">
        <v>151227</v>
      </c>
      <c r="AA359" s="531">
        <v>29767</v>
      </c>
      <c r="AB359" s="532"/>
      <c r="AC359" s="532"/>
    </row>
    <row r="360" spans="1:29" s="522" customFormat="1" ht="9" customHeight="1">
      <c r="A360" s="528" t="s">
        <v>66</v>
      </c>
      <c r="B360" s="529">
        <f t="shared" si="62"/>
        <v>724877</v>
      </c>
      <c r="C360" s="531">
        <f t="shared" si="62"/>
        <v>37590</v>
      </c>
      <c r="D360" s="531">
        <f t="shared" si="62"/>
        <v>106378</v>
      </c>
      <c r="E360" s="531">
        <f t="shared" si="62"/>
        <v>197949</v>
      </c>
      <c r="F360" s="531">
        <f t="shared" si="62"/>
        <v>132942</v>
      </c>
      <c r="G360" s="531">
        <f t="shared" si="62"/>
        <v>50403</v>
      </c>
      <c r="H360" s="531">
        <f t="shared" si="62"/>
        <v>41860</v>
      </c>
      <c r="I360" s="531">
        <f t="shared" si="62"/>
        <v>157755</v>
      </c>
      <c r="J360" s="528"/>
      <c r="K360" s="531">
        <f t="shared" si="63"/>
        <v>445109</v>
      </c>
      <c r="L360" s="531">
        <v>12834</v>
      </c>
      <c r="M360" s="531">
        <v>46004</v>
      </c>
      <c r="N360" s="531">
        <v>128235</v>
      </c>
      <c r="O360" s="531">
        <v>97164</v>
      </c>
      <c r="P360" s="531">
        <v>36919</v>
      </c>
      <c r="Q360" s="531">
        <v>28804</v>
      </c>
      <c r="R360" s="531">
        <v>95149</v>
      </c>
      <c r="S360" s="529"/>
      <c r="T360" s="531">
        <f t="shared" si="64"/>
        <v>279768</v>
      </c>
      <c r="U360" s="531">
        <v>24756</v>
      </c>
      <c r="V360" s="531">
        <v>60374</v>
      </c>
      <c r="W360" s="531">
        <v>69714</v>
      </c>
      <c r="X360" s="531">
        <v>35778</v>
      </c>
      <c r="Y360" s="531">
        <v>13484</v>
      </c>
      <c r="Z360" s="531">
        <v>13056</v>
      </c>
      <c r="AA360" s="531">
        <v>62606</v>
      </c>
      <c r="AB360" s="532"/>
      <c r="AC360" s="532"/>
    </row>
    <row r="361" spans="1:29" s="522" customFormat="1" ht="9" customHeight="1">
      <c r="A361" s="528" t="s">
        <v>67</v>
      </c>
      <c r="B361" s="529">
        <f t="shared" si="62"/>
        <v>705433</v>
      </c>
      <c r="C361" s="531">
        <f t="shared" si="62"/>
        <v>74308</v>
      </c>
      <c r="D361" s="531">
        <f t="shared" si="62"/>
        <v>130792</v>
      </c>
      <c r="E361" s="531">
        <f t="shared" si="62"/>
        <v>170626</v>
      </c>
      <c r="F361" s="531">
        <f t="shared" si="62"/>
        <v>154843</v>
      </c>
      <c r="G361" s="531">
        <f t="shared" si="62"/>
        <v>81151</v>
      </c>
      <c r="H361" s="531">
        <f t="shared" si="62"/>
        <v>48559</v>
      </c>
      <c r="I361" s="531">
        <f t="shared" si="62"/>
        <v>45154</v>
      </c>
      <c r="J361" s="528"/>
      <c r="K361" s="531">
        <f t="shared" si="63"/>
        <v>446253</v>
      </c>
      <c r="L361" s="531">
        <v>32775</v>
      </c>
      <c r="M361" s="531">
        <v>74457</v>
      </c>
      <c r="N361" s="531">
        <v>112392</v>
      </c>
      <c r="O361" s="531">
        <v>110856</v>
      </c>
      <c r="P361" s="531">
        <v>57491</v>
      </c>
      <c r="Q361" s="531">
        <v>29771</v>
      </c>
      <c r="R361" s="531">
        <v>28511</v>
      </c>
      <c r="S361" s="529"/>
      <c r="T361" s="531">
        <f t="shared" si="64"/>
        <v>259180</v>
      </c>
      <c r="U361" s="531">
        <v>41533</v>
      </c>
      <c r="V361" s="531">
        <v>56335</v>
      </c>
      <c r="W361" s="531">
        <v>58234</v>
      </c>
      <c r="X361" s="531">
        <v>43987</v>
      </c>
      <c r="Y361" s="531">
        <v>23660</v>
      </c>
      <c r="Z361" s="531">
        <v>18788</v>
      </c>
      <c r="AA361" s="531">
        <v>16643</v>
      </c>
      <c r="AB361" s="532"/>
      <c r="AC361" s="532"/>
    </row>
    <row r="362" spans="1:29" s="522" customFormat="1" ht="9" customHeight="1">
      <c r="A362" s="523" t="s">
        <v>68</v>
      </c>
      <c r="B362" s="524">
        <f t="shared" si="62"/>
        <v>1091054</v>
      </c>
      <c r="C362" s="526">
        <f t="shared" si="62"/>
        <v>188259</v>
      </c>
      <c r="D362" s="526">
        <f t="shared" si="62"/>
        <v>231178</v>
      </c>
      <c r="E362" s="526">
        <f t="shared" si="62"/>
        <v>181768</v>
      </c>
      <c r="F362" s="526">
        <f t="shared" si="62"/>
        <v>108113</v>
      </c>
      <c r="G362" s="526">
        <f t="shared" si="62"/>
        <v>68767</v>
      </c>
      <c r="H362" s="526">
        <f t="shared" si="62"/>
        <v>111861</v>
      </c>
      <c r="I362" s="526">
        <f t="shared" si="62"/>
        <v>201108</v>
      </c>
      <c r="J362" s="523"/>
      <c r="K362" s="526">
        <f t="shared" si="63"/>
        <v>692058</v>
      </c>
      <c r="L362" s="526">
        <v>105790</v>
      </c>
      <c r="M362" s="526">
        <v>139938</v>
      </c>
      <c r="N362" s="526">
        <v>131938</v>
      </c>
      <c r="O362" s="526">
        <v>73157</v>
      </c>
      <c r="P362" s="526">
        <v>46822</v>
      </c>
      <c r="Q362" s="526">
        <v>70533</v>
      </c>
      <c r="R362" s="526">
        <v>123880</v>
      </c>
      <c r="S362" s="524"/>
      <c r="T362" s="526">
        <f t="shared" si="64"/>
        <v>398996</v>
      </c>
      <c r="U362" s="526">
        <v>82469</v>
      </c>
      <c r="V362" s="526">
        <v>91240</v>
      </c>
      <c r="W362" s="526">
        <v>49830</v>
      </c>
      <c r="X362" s="526">
        <v>34956</v>
      </c>
      <c r="Y362" s="526">
        <v>21945</v>
      </c>
      <c r="Z362" s="526">
        <v>41328</v>
      </c>
      <c r="AA362" s="526">
        <v>77228</v>
      </c>
      <c r="AB362" s="532"/>
      <c r="AC362" s="532"/>
    </row>
    <row r="363" spans="1:29" s="522" customFormat="1" ht="9" customHeight="1">
      <c r="A363" s="528" t="s">
        <v>69</v>
      </c>
      <c r="B363" s="529">
        <f t="shared" si="62"/>
        <v>1204791</v>
      </c>
      <c r="C363" s="531">
        <f t="shared" si="62"/>
        <v>135154</v>
      </c>
      <c r="D363" s="531">
        <f t="shared" si="62"/>
        <v>294128</v>
      </c>
      <c r="E363" s="531">
        <f t="shared" si="62"/>
        <v>271581</v>
      </c>
      <c r="F363" s="531">
        <f t="shared" si="62"/>
        <v>231709</v>
      </c>
      <c r="G363" s="531">
        <f t="shared" si="62"/>
        <v>107249</v>
      </c>
      <c r="H363" s="531">
        <f t="shared" si="62"/>
        <v>48171</v>
      </c>
      <c r="I363" s="532">
        <f t="shared" si="62"/>
        <v>116799</v>
      </c>
      <c r="J363" s="528"/>
      <c r="K363" s="532">
        <f t="shared" si="63"/>
        <v>743761</v>
      </c>
      <c r="L363" s="531">
        <v>62881</v>
      </c>
      <c r="M363" s="531">
        <v>161488</v>
      </c>
      <c r="N363" s="531">
        <v>181559</v>
      </c>
      <c r="O363" s="531">
        <v>167318</v>
      </c>
      <c r="P363" s="531">
        <v>71708</v>
      </c>
      <c r="Q363" s="531">
        <v>18899</v>
      </c>
      <c r="R363" s="531">
        <v>79908</v>
      </c>
      <c r="S363" s="529"/>
      <c r="T363" s="532">
        <f t="shared" si="64"/>
        <v>461030</v>
      </c>
      <c r="U363" s="531">
        <v>72273</v>
      </c>
      <c r="V363" s="531">
        <v>132640</v>
      </c>
      <c r="W363" s="531">
        <v>90022</v>
      </c>
      <c r="X363" s="531">
        <v>64391</v>
      </c>
      <c r="Y363" s="531">
        <v>35541</v>
      </c>
      <c r="Z363" s="531">
        <v>29272</v>
      </c>
      <c r="AA363" s="531">
        <v>36891</v>
      </c>
      <c r="AB363" s="532"/>
      <c r="AC363" s="532"/>
    </row>
    <row r="364" spans="1:29" s="522" customFormat="1" ht="9" customHeight="1">
      <c r="A364" s="528" t="s">
        <v>70</v>
      </c>
      <c r="B364" s="529">
        <f t="shared" si="62"/>
        <v>1306835</v>
      </c>
      <c r="C364" s="531">
        <f t="shared" si="62"/>
        <v>124919</v>
      </c>
      <c r="D364" s="531">
        <f t="shared" si="62"/>
        <v>340997</v>
      </c>
      <c r="E364" s="531">
        <f t="shared" si="62"/>
        <v>264177</v>
      </c>
      <c r="F364" s="531">
        <f t="shared" si="62"/>
        <v>205772</v>
      </c>
      <c r="G364" s="531">
        <f t="shared" si="62"/>
        <v>149553</v>
      </c>
      <c r="H364" s="531">
        <f t="shared" si="62"/>
        <v>42541</v>
      </c>
      <c r="I364" s="531">
        <f t="shared" si="62"/>
        <v>178876</v>
      </c>
      <c r="J364" s="528"/>
      <c r="K364" s="531">
        <f t="shared" si="63"/>
        <v>781943</v>
      </c>
      <c r="L364" s="531">
        <v>49833</v>
      </c>
      <c r="M364" s="531">
        <v>177205</v>
      </c>
      <c r="N364" s="531">
        <v>171515</v>
      </c>
      <c r="O364" s="531">
        <v>143232</v>
      </c>
      <c r="P364" s="531">
        <v>106313</v>
      </c>
      <c r="Q364" s="531">
        <v>17195</v>
      </c>
      <c r="R364" s="531">
        <v>116650</v>
      </c>
      <c r="S364" s="529"/>
      <c r="T364" s="531">
        <f t="shared" si="64"/>
        <v>524892</v>
      </c>
      <c r="U364" s="531">
        <v>75086</v>
      </c>
      <c r="V364" s="531">
        <v>163792</v>
      </c>
      <c r="W364" s="531">
        <v>92662</v>
      </c>
      <c r="X364" s="531">
        <v>62540</v>
      </c>
      <c r="Y364" s="531">
        <v>43240</v>
      </c>
      <c r="Z364" s="531">
        <v>25346</v>
      </c>
      <c r="AA364" s="531">
        <v>62226</v>
      </c>
      <c r="AB364" s="532"/>
      <c r="AC364" s="532"/>
    </row>
    <row r="365" spans="1:29" s="522" customFormat="1" ht="9" customHeight="1">
      <c r="A365" s="528" t="s">
        <v>71</v>
      </c>
      <c r="B365" s="529">
        <f t="shared" si="62"/>
        <v>907987</v>
      </c>
      <c r="C365" s="531">
        <f t="shared" si="62"/>
        <v>135879</v>
      </c>
      <c r="D365" s="531">
        <f t="shared" si="62"/>
        <v>208323</v>
      </c>
      <c r="E365" s="531">
        <f t="shared" si="62"/>
        <v>197067</v>
      </c>
      <c r="F365" s="531">
        <f t="shared" si="62"/>
        <v>152184</v>
      </c>
      <c r="G365" s="531">
        <f t="shared" si="62"/>
        <v>90985</v>
      </c>
      <c r="H365" s="531">
        <f t="shared" si="62"/>
        <v>49313</v>
      </c>
      <c r="I365" s="531">
        <f t="shared" si="62"/>
        <v>74236</v>
      </c>
      <c r="J365" s="528"/>
      <c r="K365" s="531">
        <f t="shared" si="63"/>
        <v>604830</v>
      </c>
      <c r="L365" s="531">
        <v>71659</v>
      </c>
      <c r="M365" s="531">
        <v>137047</v>
      </c>
      <c r="N365" s="531">
        <v>140171</v>
      </c>
      <c r="O365" s="531">
        <v>116681</v>
      </c>
      <c r="P365" s="531">
        <v>65823</v>
      </c>
      <c r="Q365" s="531">
        <v>24949</v>
      </c>
      <c r="R365" s="531">
        <v>48500</v>
      </c>
      <c r="S365" s="529"/>
      <c r="T365" s="531">
        <f t="shared" si="64"/>
        <v>303157</v>
      </c>
      <c r="U365" s="531">
        <v>64220</v>
      </c>
      <c r="V365" s="531">
        <v>71276</v>
      </c>
      <c r="W365" s="531">
        <v>56896</v>
      </c>
      <c r="X365" s="531">
        <v>35503</v>
      </c>
      <c r="Y365" s="531">
        <v>25162</v>
      </c>
      <c r="Z365" s="531">
        <v>24364</v>
      </c>
      <c r="AA365" s="531">
        <v>25736</v>
      </c>
      <c r="AB365" s="532"/>
      <c r="AC365" s="532"/>
    </row>
    <row r="366" spans="1:29" s="522" customFormat="1" ht="9" customHeight="1">
      <c r="A366" s="523" t="s">
        <v>72</v>
      </c>
      <c r="B366" s="524">
        <f t="shared" si="62"/>
        <v>1474982</v>
      </c>
      <c r="C366" s="526">
        <f t="shared" si="62"/>
        <v>185277</v>
      </c>
      <c r="D366" s="526">
        <f t="shared" si="62"/>
        <v>424225</v>
      </c>
      <c r="E366" s="526">
        <f t="shared" si="62"/>
        <v>317487</v>
      </c>
      <c r="F366" s="526">
        <f t="shared" si="62"/>
        <v>193531</v>
      </c>
      <c r="G366" s="526">
        <f t="shared" si="62"/>
        <v>94695</v>
      </c>
      <c r="H366" s="526">
        <f t="shared" si="62"/>
        <v>66298</v>
      </c>
      <c r="I366" s="526">
        <f t="shared" si="62"/>
        <v>193469</v>
      </c>
      <c r="J366" s="523"/>
      <c r="K366" s="526">
        <f t="shared" si="63"/>
        <v>911286</v>
      </c>
      <c r="L366" s="526">
        <v>91335</v>
      </c>
      <c r="M366" s="526">
        <v>236304</v>
      </c>
      <c r="N366" s="526">
        <v>212029</v>
      </c>
      <c r="O366" s="526">
        <v>139116</v>
      </c>
      <c r="P366" s="526">
        <v>73912</v>
      </c>
      <c r="Q366" s="526">
        <v>35042</v>
      </c>
      <c r="R366" s="526">
        <v>123548</v>
      </c>
      <c r="S366" s="524"/>
      <c r="T366" s="526">
        <f t="shared" si="64"/>
        <v>563696</v>
      </c>
      <c r="U366" s="526">
        <v>93942</v>
      </c>
      <c r="V366" s="526">
        <v>187921</v>
      </c>
      <c r="W366" s="526">
        <v>105458</v>
      </c>
      <c r="X366" s="526">
        <v>54415</v>
      </c>
      <c r="Y366" s="526">
        <v>20783</v>
      </c>
      <c r="Z366" s="526">
        <v>31256</v>
      </c>
      <c r="AA366" s="526">
        <v>69921</v>
      </c>
      <c r="AB366" s="532"/>
      <c r="AC366" s="532"/>
    </row>
    <row r="367" spans="1:29" s="522" customFormat="1" ht="9" customHeight="1">
      <c r="A367" s="528" t="s">
        <v>73</v>
      </c>
      <c r="B367" s="529">
        <f t="shared" si="62"/>
        <v>514084</v>
      </c>
      <c r="C367" s="531">
        <f t="shared" si="62"/>
        <v>108541</v>
      </c>
      <c r="D367" s="531">
        <f t="shared" si="62"/>
        <v>150148</v>
      </c>
      <c r="E367" s="531">
        <f t="shared" si="62"/>
        <v>92299</v>
      </c>
      <c r="F367" s="531">
        <f t="shared" si="62"/>
        <v>51688</v>
      </c>
      <c r="G367" s="531">
        <f t="shared" si="62"/>
        <v>19524</v>
      </c>
      <c r="H367" s="531">
        <f t="shared" si="62"/>
        <v>50216</v>
      </c>
      <c r="I367" s="531">
        <f t="shared" si="62"/>
        <v>41668</v>
      </c>
      <c r="J367" s="528"/>
      <c r="K367" s="531">
        <f t="shared" si="63"/>
        <v>307351</v>
      </c>
      <c r="L367" s="531">
        <v>51548</v>
      </c>
      <c r="M367" s="531">
        <v>87781</v>
      </c>
      <c r="N367" s="531">
        <v>70042</v>
      </c>
      <c r="O367" s="531">
        <v>34814</v>
      </c>
      <c r="P367" s="531">
        <v>12628</v>
      </c>
      <c r="Q367" s="531">
        <v>23787</v>
      </c>
      <c r="R367" s="531">
        <v>26751</v>
      </c>
      <c r="S367" s="529"/>
      <c r="T367" s="531">
        <f t="shared" si="64"/>
        <v>206733</v>
      </c>
      <c r="U367" s="531">
        <v>56993</v>
      </c>
      <c r="V367" s="531">
        <v>62367</v>
      </c>
      <c r="W367" s="531">
        <v>22257</v>
      </c>
      <c r="X367" s="531">
        <v>16874</v>
      </c>
      <c r="Y367" s="531">
        <v>6896</v>
      </c>
      <c r="Z367" s="531">
        <v>26429</v>
      </c>
      <c r="AA367" s="531">
        <v>14917</v>
      </c>
      <c r="AB367" s="532"/>
      <c r="AC367" s="532"/>
    </row>
    <row r="368" spans="1:29" s="522" customFormat="1" ht="9" customHeight="1">
      <c r="A368" s="528" t="s">
        <v>74</v>
      </c>
      <c r="B368" s="529">
        <f t="shared" si="62"/>
        <v>2996394</v>
      </c>
      <c r="C368" s="531">
        <f t="shared" si="62"/>
        <v>457397</v>
      </c>
      <c r="D368" s="531">
        <f t="shared" si="62"/>
        <v>872970</v>
      </c>
      <c r="E368" s="531">
        <f t="shared" si="62"/>
        <v>566495</v>
      </c>
      <c r="F368" s="531">
        <f t="shared" si="62"/>
        <v>345048</v>
      </c>
      <c r="G368" s="531">
        <f t="shared" si="62"/>
        <v>181482</v>
      </c>
      <c r="H368" s="531">
        <f t="shared" si="62"/>
        <v>249771</v>
      </c>
      <c r="I368" s="531">
        <f t="shared" si="62"/>
        <v>323231</v>
      </c>
      <c r="J368" s="528"/>
      <c r="K368" s="531">
        <f t="shared" si="63"/>
        <v>1979811</v>
      </c>
      <c r="L368" s="531">
        <v>229285</v>
      </c>
      <c r="M368" s="531">
        <v>561832</v>
      </c>
      <c r="N368" s="531">
        <v>430963</v>
      </c>
      <c r="O368" s="531">
        <v>241684</v>
      </c>
      <c r="P368" s="531">
        <v>121392</v>
      </c>
      <c r="Q368" s="531">
        <v>171470</v>
      </c>
      <c r="R368" s="531">
        <v>223185</v>
      </c>
      <c r="S368" s="529"/>
      <c r="T368" s="531">
        <f t="shared" si="64"/>
        <v>1016583</v>
      </c>
      <c r="U368" s="531">
        <v>228112</v>
      </c>
      <c r="V368" s="531">
        <v>311138</v>
      </c>
      <c r="W368" s="531">
        <v>135532</v>
      </c>
      <c r="X368" s="531">
        <v>103364</v>
      </c>
      <c r="Y368" s="531">
        <v>60090</v>
      </c>
      <c r="Z368" s="531">
        <v>78301</v>
      </c>
      <c r="AA368" s="531">
        <v>100046</v>
      </c>
      <c r="AB368" s="532"/>
      <c r="AC368" s="532"/>
    </row>
    <row r="369" spans="1:29" s="522" customFormat="1" ht="9" customHeight="1">
      <c r="A369" s="528" t="s">
        <v>75</v>
      </c>
      <c r="B369" s="529">
        <f t="shared" si="62"/>
        <v>954170</v>
      </c>
      <c r="C369" s="531">
        <f t="shared" si="62"/>
        <v>189534</v>
      </c>
      <c r="D369" s="531">
        <f t="shared" si="62"/>
        <v>273981</v>
      </c>
      <c r="E369" s="531">
        <f t="shared" si="62"/>
        <v>199351</v>
      </c>
      <c r="F369" s="531">
        <f t="shared" si="62"/>
        <v>131321</v>
      </c>
      <c r="G369" s="531">
        <f t="shared" si="62"/>
        <v>62654</v>
      </c>
      <c r="H369" s="531">
        <f t="shared" si="62"/>
        <v>75262</v>
      </c>
      <c r="I369" s="532">
        <f t="shared" si="62"/>
        <v>22067</v>
      </c>
      <c r="J369" s="528"/>
      <c r="K369" s="532">
        <f t="shared" si="63"/>
        <v>580617</v>
      </c>
      <c r="L369" s="531">
        <v>70486</v>
      </c>
      <c r="M369" s="531">
        <v>164994</v>
      </c>
      <c r="N369" s="531">
        <v>145319</v>
      </c>
      <c r="O369" s="531">
        <v>93924</v>
      </c>
      <c r="P369" s="531">
        <v>44292</v>
      </c>
      <c r="Q369" s="531">
        <v>48255</v>
      </c>
      <c r="R369" s="531">
        <v>13347</v>
      </c>
      <c r="S369" s="529"/>
      <c r="T369" s="532">
        <f t="shared" si="64"/>
        <v>373553</v>
      </c>
      <c r="U369" s="531">
        <v>119048</v>
      </c>
      <c r="V369" s="531">
        <v>108987</v>
      </c>
      <c r="W369" s="531">
        <v>54032</v>
      </c>
      <c r="X369" s="531">
        <v>37397</v>
      </c>
      <c r="Y369" s="531">
        <v>18362</v>
      </c>
      <c r="Z369" s="531">
        <v>27007</v>
      </c>
      <c r="AA369" s="531">
        <v>8720</v>
      </c>
      <c r="AB369" s="532"/>
      <c r="AC369" s="532"/>
    </row>
    <row r="370" spans="1:29" s="522" customFormat="1" ht="9" customHeight="1">
      <c r="A370" s="523" t="s">
        <v>76</v>
      </c>
      <c r="B370" s="524">
        <f t="shared" si="62"/>
        <v>578231</v>
      </c>
      <c r="C370" s="526">
        <f t="shared" si="62"/>
        <v>103129</v>
      </c>
      <c r="D370" s="526">
        <f t="shared" si="62"/>
        <v>125145</v>
      </c>
      <c r="E370" s="526">
        <f t="shared" si="62"/>
        <v>90176</v>
      </c>
      <c r="F370" s="526">
        <f t="shared" si="62"/>
        <v>61098</v>
      </c>
      <c r="G370" s="526">
        <f t="shared" si="62"/>
        <v>31750</v>
      </c>
      <c r="H370" s="526">
        <f t="shared" si="62"/>
        <v>60886</v>
      </c>
      <c r="I370" s="526">
        <f>SUM(R370,AA370)</f>
        <v>106047</v>
      </c>
      <c r="J370" s="523"/>
      <c r="K370" s="526">
        <f t="shared" si="63"/>
        <v>383869</v>
      </c>
      <c r="L370" s="526">
        <v>57578</v>
      </c>
      <c r="M370" s="526">
        <v>78084</v>
      </c>
      <c r="N370" s="526">
        <v>70762</v>
      </c>
      <c r="O370" s="526">
        <v>45839</v>
      </c>
      <c r="P370" s="526">
        <v>21083</v>
      </c>
      <c r="Q370" s="526">
        <v>35360</v>
      </c>
      <c r="R370" s="526">
        <v>75163</v>
      </c>
      <c r="S370" s="524"/>
      <c r="T370" s="526">
        <f t="shared" si="64"/>
        <v>194362</v>
      </c>
      <c r="U370" s="526">
        <v>45551</v>
      </c>
      <c r="V370" s="526">
        <v>47061</v>
      </c>
      <c r="W370" s="526">
        <v>19414</v>
      </c>
      <c r="X370" s="526">
        <v>15259</v>
      </c>
      <c r="Y370" s="526">
        <v>10667</v>
      </c>
      <c r="Z370" s="526">
        <v>25526</v>
      </c>
      <c r="AA370" s="526">
        <v>30884</v>
      </c>
      <c r="AB370" s="532"/>
      <c r="AC370" s="532"/>
    </row>
    <row r="371" spans="1:29" s="522" customFormat="1" ht="9" customHeight="1">
      <c r="A371" s="528"/>
      <c r="B371" s="528"/>
      <c r="C371" s="529"/>
      <c r="D371" s="529"/>
      <c r="E371" s="529"/>
      <c r="F371" s="529"/>
      <c r="G371" s="529"/>
      <c r="H371" s="529"/>
      <c r="I371" s="529"/>
      <c r="J371" s="528"/>
      <c r="K371" s="528"/>
      <c r="L371" s="529"/>
      <c r="M371" s="529"/>
      <c r="N371" s="529"/>
      <c r="O371" s="529"/>
      <c r="P371" s="529"/>
      <c r="Q371" s="529"/>
      <c r="R371" s="529"/>
      <c r="S371" s="528"/>
      <c r="T371" s="528"/>
      <c r="U371" s="529"/>
      <c r="V371" s="529"/>
      <c r="W371" s="529"/>
      <c r="X371" s="529"/>
      <c r="Y371" s="529"/>
      <c r="Z371" s="529"/>
      <c r="AA371" s="529"/>
      <c r="AB371" s="529"/>
      <c r="AC371" s="529"/>
    </row>
    <row r="372" spans="1:29" ht="9" customHeight="1">
      <c r="A372" s="513">
        <v>2015</v>
      </c>
      <c r="B372" s="514"/>
      <c r="C372" s="514"/>
      <c r="D372" s="514"/>
      <c r="E372" s="514"/>
      <c r="F372" s="514"/>
      <c r="G372" s="514"/>
      <c r="H372" s="514"/>
      <c r="I372" s="514"/>
      <c r="J372" s="515"/>
      <c r="K372" s="512"/>
      <c r="L372" s="512"/>
      <c r="M372" s="512"/>
      <c r="N372" s="512"/>
      <c r="O372" s="512"/>
      <c r="P372" s="512"/>
      <c r="Q372" s="512"/>
      <c r="R372" s="512"/>
      <c r="S372" s="515"/>
      <c r="T372" s="512"/>
      <c r="U372" s="512"/>
      <c r="V372" s="512"/>
      <c r="W372" s="512"/>
      <c r="X372" s="512"/>
      <c r="Y372" s="512"/>
      <c r="Z372" s="512"/>
      <c r="AA372" s="512"/>
      <c r="AB372" s="569"/>
      <c r="AC372" s="569"/>
    </row>
    <row r="373" spans="1:29" s="517" customFormat="1" ht="9" customHeight="1">
      <c r="A373" s="515" t="s">
        <v>44</v>
      </c>
      <c r="B373" s="514">
        <f t="shared" ref="B373:I373" si="65">SUM(B375:B406)</f>
        <v>50336088</v>
      </c>
      <c r="C373" s="514">
        <f t="shared" si="65"/>
        <v>6887590</v>
      </c>
      <c r="D373" s="514">
        <f t="shared" si="65"/>
        <v>12800699</v>
      </c>
      <c r="E373" s="514">
        <f t="shared" si="65"/>
        <v>10720993</v>
      </c>
      <c r="F373" s="514">
        <f t="shared" si="65"/>
        <v>7141682</v>
      </c>
      <c r="G373" s="514">
        <f t="shared" si="65"/>
        <v>3087637</v>
      </c>
      <c r="H373" s="514">
        <f t="shared" si="65"/>
        <v>3725020</v>
      </c>
      <c r="I373" s="514">
        <f t="shared" si="65"/>
        <v>5972467</v>
      </c>
      <c r="J373" s="515"/>
      <c r="K373" s="514">
        <f t="shared" ref="K373:R373" si="66">SUM(K375:K406)</f>
        <v>31309072</v>
      </c>
      <c r="L373" s="514">
        <f t="shared" si="66"/>
        <v>3253101</v>
      </c>
      <c r="M373" s="514">
        <f t="shared" si="66"/>
        <v>7375605</v>
      </c>
      <c r="N373" s="514">
        <f t="shared" si="66"/>
        <v>7350449</v>
      </c>
      <c r="O373" s="514">
        <f t="shared" si="66"/>
        <v>5107092</v>
      </c>
      <c r="P373" s="514">
        <f t="shared" si="66"/>
        <v>2223153</v>
      </c>
      <c r="Q373" s="514">
        <f t="shared" si="66"/>
        <v>2162991</v>
      </c>
      <c r="R373" s="514">
        <f t="shared" si="66"/>
        <v>3836681</v>
      </c>
      <c r="S373" s="515"/>
      <c r="T373" s="514">
        <f t="shared" ref="T373:AA373" si="67">SUM(T375:T406)</f>
        <v>19027016</v>
      </c>
      <c r="U373" s="514">
        <f t="shared" si="67"/>
        <v>3634489</v>
      </c>
      <c r="V373" s="514">
        <f t="shared" si="67"/>
        <v>5425094</v>
      </c>
      <c r="W373" s="514">
        <f t="shared" si="67"/>
        <v>3370544</v>
      </c>
      <c r="X373" s="514">
        <f t="shared" si="67"/>
        <v>2034590</v>
      </c>
      <c r="Y373" s="514">
        <f t="shared" si="67"/>
        <v>864484</v>
      </c>
      <c r="Z373" s="514">
        <f t="shared" si="67"/>
        <v>1562029</v>
      </c>
      <c r="AA373" s="514">
        <f t="shared" si="67"/>
        <v>2135786</v>
      </c>
      <c r="AB373" s="541"/>
      <c r="AC373" s="541"/>
    </row>
    <row r="374" spans="1:29" s="517" customFormat="1" ht="3.95" customHeight="1">
      <c r="A374" s="515"/>
      <c r="B374" s="514"/>
      <c r="C374" s="514"/>
      <c r="D374" s="514"/>
      <c r="E374" s="514"/>
      <c r="F374" s="514"/>
      <c r="G374" s="514"/>
      <c r="H374" s="514"/>
      <c r="I374" s="514"/>
      <c r="J374" s="515"/>
      <c r="K374" s="514"/>
      <c r="L374" s="514"/>
      <c r="M374" s="514"/>
      <c r="N374" s="514"/>
      <c r="O374" s="514"/>
      <c r="P374" s="514"/>
      <c r="Q374" s="514"/>
      <c r="R374" s="514"/>
      <c r="S374" s="515"/>
      <c r="T374" s="514"/>
      <c r="U374" s="514"/>
      <c r="V374" s="514"/>
      <c r="W374" s="514"/>
      <c r="X374" s="514"/>
      <c r="Y374" s="514"/>
      <c r="Z374" s="514"/>
      <c r="AA374" s="514"/>
      <c r="AB374" s="541"/>
      <c r="AC374" s="541"/>
    </row>
    <row r="375" spans="1:29" s="522" customFormat="1" ht="9" customHeight="1">
      <c r="A375" s="518" t="s">
        <v>45</v>
      </c>
      <c r="B375" s="519">
        <f t="shared" ref="B375:I406" si="68">SUM(K375,T375)</f>
        <v>517336</v>
      </c>
      <c r="C375" s="520">
        <f t="shared" si="68"/>
        <v>33769</v>
      </c>
      <c r="D375" s="520">
        <f t="shared" si="68"/>
        <v>119693</v>
      </c>
      <c r="E375" s="520">
        <f t="shared" si="68"/>
        <v>110814</v>
      </c>
      <c r="F375" s="520">
        <f t="shared" si="68"/>
        <v>63120</v>
      </c>
      <c r="G375" s="520">
        <f t="shared" si="68"/>
        <v>25670</v>
      </c>
      <c r="H375" s="520">
        <f t="shared" si="68"/>
        <v>16544</v>
      </c>
      <c r="I375" s="520">
        <f t="shared" si="68"/>
        <v>147726</v>
      </c>
      <c r="J375" s="519"/>
      <c r="K375" s="520">
        <f>SUM(L375:R375)</f>
        <v>323550</v>
      </c>
      <c r="L375" s="520">
        <v>14086</v>
      </c>
      <c r="M375" s="520">
        <v>62842</v>
      </c>
      <c r="N375" s="520">
        <v>79873</v>
      </c>
      <c r="O375" s="520">
        <v>44587</v>
      </c>
      <c r="P375" s="520">
        <v>16573</v>
      </c>
      <c r="Q375" s="520">
        <v>6266</v>
      </c>
      <c r="R375" s="520">
        <v>99323</v>
      </c>
      <c r="S375" s="519"/>
      <c r="T375" s="520">
        <f>SUM(U375:AA375)</f>
        <v>193786</v>
      </c>
      <c r="U375" s="520">
        <v>19683</v>
      </c>
      <c r="V375" s="520">
        <v>56851</v>
      </c>
      <c r="W375" s="520">
        <v>30941</v>
      </c>
      <c r="X375" s="520">
        <v>18533</v>
      </c>
      <c r="Y375" s="520">
        <v>9097</v>
      </c>
      <c r="Z375" s="520">
        <v>10278</v>
      </c>
      <c r="AA375" s="520">
        <v>48403</v>
      </c>
      <c r="AB375" s="570"/>
      <c r="AC375" s="570"/>
    </row>
    <row r="376" spans="1:29" s="522" customFormat="1" ht="9" customHeight="1">
      <c r="A376" s="518" t="s">
        <v>46</v>
      </c>
      <c r="B376" s="519">
        <f t="shared" si="68"/>
        <v>1500755</v>
      </c>
      <c r="C376" s="520">
        <f t="shared" si="68"/>
        <v>78794</v>
      </c>
      <c r="D376" s="520">
        <f t="shared" si="68"/>
        <v>304893</v>
      </c>
      <c r="E376" s="520">
        <f t="shared" si="68"/>
        <v>481065</v>
      </c>
      <c r="F376" s="520">
        <f t="shared" si="68"/>
        <v>300891</v>
      </c>
      <c r="G376" s="520">
        <f t="shared" si="68"/>
        <v>137239</v>
      </c>
      <c r="H376" s="520">
        <f t="shared" si="68"/>
        <v>21075</v>
      </c>
      <c r="I376" s="520">
        <f t="shared" si="68"/>
        <v>176798</v>
      </c>
      <c r="J376" s="518"/>
      <c r="K376" s="520">
        <f t="shared" ref="K376:K406" si="69">SUM(L376:R376)</f>
        <v>921286</v>
      </c>
      <c r="L376" s="520">
        <v>30183</v>
      </c>
      <c r="M376" s="520">
        <v>159314</v>
      </c>
      <c r="N376" s="520">
        <v>296114</v>
      </c>
      <c r="O376" s="520">
        <v>216408</v>
      </c>
      <c r="P376" s="520">
        <v>98630</v>
      </c>
      <c r="Q376" s="520">
        <v>6483</v>
      </c>
      <c r="R376" s="520">
        <v>114154</v>
      </c>
      <c r="S376" s="519"/>
      <c r="T376" s="520">
        <f t="shared" ref="T376:T406" si="70">SUM(U376:AA376)</f>
        <v>579469</v>
      </c>
      <c r="U376" s="520">
        <v>48611</v>
      </c>
      <c r="V376" s="520">
        <v>145579</v>
      </c>
      <c r="W376" s="520">
        <v>184951</v>
      </c>
      <c r="X376" s="520">
        <v>84483</v>
      </c>
      <c r="Y376" s="520">
        <v>38609</v>
      </c>
      <c r="Z376" s="520">
        <v>14592</v>
      </c>
      <c r="AA376" s="520">
        <v>62644</v>
      </c>
      <c r="AB376" s="532"/>
      <c r="AC376" s="532"/>
    </row>
    <row r="377" spans="1:29" s="522" customFormat="1" ht="9" customHeight="1">
      <c r="A377" s="518" t="s">
        <v>47</v>
      </c>
      <c r="B377" s="519">
        <f t="shared" si="68"/>
        <v>357555</v>
      </c>
      <c r="C377" s="520">
        <f t="shared" si="68"/>
        <v>29968</v>
      </c>
      <c r="D377" s="520">
        <f t="shared" si="68"/>
        <v>61894</v>
      </c>
      <c r="E377" s="520">
        <f t="shared" si="68"/>
        <v>80624</v>
      </c>
      <c r="F377" s="520">
        <f t="shared" si="68"/>
        <v>94266</v>
      </c>
      <c r="G377" s="520">
        <f t="shared" si="68"/>
        <v>57273</v>
      </c>
      <c r="H377" s="520">
        <f t="shared" si="68"/>
        <v>7994</v>
      </c>
      <c r="I377" s="520">
        <f t="shared" si="68"/>
        <v>25536</v>
      </c>
      <c r="J377" s="518"/>
      <c r="K377" s="520">
        <f t="shared" si="69"/>
        <v>219271</v>
      </c>
      <c r="L377" s="520">
        <v>11354</v>
      </c>
      <c r="M377" s="520">
        <v>30207</v>
      </c>
      <c r="N377" s="520">
        <v>50680</v>
      </c>
      <c r="O377" s="520">
        <v>68749</v>
      </c>
      <c r="P377" s="520">
        <v>40018</v>
      </c>
      <c r="Q377" s="520">
        <v>2744</v>
      </c>
      <c r="R377" s="520">
        <v>15519</v>
      </c>
      <c r="S377" s="519"/>
      <c r="T377" s="520">
        <f t="shared" si="70"/>
        <v>138284</v>
      </c>
      <c r="U377" s="520">
        <v>18614</v>
      </c>
      <c r="V377" s="520">
        <v>31687</v>
      </c>
      <c r="W377" s="520">
        <v>29944</v>
      </c>
      <c r="X377" s="520">
        <v>25517</v>
      </c>
      <c r="Y377" s="520">
        <v>17255</v>
      </c>
      <c r="Z377" s="520">
        <v>5250</v>
      </c>
      <c r="AA377" s="520">
        <v>10017</v>
      </c>
      <c r="AB377" s="532"/>
      <c r="AC377" s="532"/>
    </row>
    <row r="378" spans="1:29" s="522" customFormat="1" ht="9" customHeight="1">
      <c r="A378" s="523" t="s">
        <v>48</v>
      </c>
      <c r="B378" s="524">
        <f t="shared" si="68"/>
        <v>397734</v>
      </c>
      <c r="C378" s="526">
        <f t="shared" si="68"/>
        <v>70092</v>
      </c>
      <c r="D378" s="526">
        <f t="shared" si="68"/>
        <v>102935</v>
      </c>
      <c r="E378" s="526">
        <f t="shared" si="68"/>
        <v>77009</v>
      </c>
      <c r="F378" s="526">
        <f t="shared" si="68"/>
        <v>64458</v>
      </c>
      <c r="G378" s="526">
        <f t="shared" si="68"/>
        <v>39700</v>
      </c>
      <c r="H378" s="526">
        <f t="shared" si="68"/>
        <v>34825</v>
      </c>
      <c r="I378" s="527">
        <f t="shared" si="68"/>
        <v>8715</v>
      </c>
      <c r="J378" s="523"/>
      <c r="K378" s="527">
        <f t="shared" si="69"/>
        <v>254821</v>
      </c>
      <c r="L378" s="526">
        <v>37329</v>
      </c>
      <c r="M378" s="526">
        <v>60829</v>
      </c>
      <c r="N378" s="526">
        <v>53745</v>
      </c>
      <c r="O378" s="526">
        <v>43475</v>
      </c>
      <c r="P378" s="526">
        <v>31335</v>
      </c>
      <c r="Q378" s="526">
        <v>22220</v>
      </c>
      <c r="R378" s="526">
        <v>5888</v>
      </c>
      <c r="S378" s="524"/>
      <c r="T378" s="527">
        <f t="shared" si="70"/>
        <v>142913</v>
      </c>
      <c r="U378" s="526">
        <v>32763</v>
      </c>
      <c r="V378" s="526">
        <v>42106</v>
      </c>
      <c r="W378" s="526">
        <v>23264</v>
      </c>
      <c r="X378" s="526">
        <v>20983</v>
      </c>
      <c r="Y378" s="526">
        <v>8365</v>
      </c>
      <c r="Z378" s="526">
        <v>12605</v>
      </c>
      <c r="AA378" s="526">
        <v>2827</v>
      </c>
      <c r="AB378" s="532"/>
      <c r="AC378" s="532"/>
    </row>
    <row r="379" spans="1:29" s="522" customFormat="1" ht="9" customHeight="1">
      <c r="A379" s="528" t="s">
        <v>49</v>
      </c>
      <c r="B379" s="529">
        <f t="shared" si="68"/>
        <v>1249548</v>
      </c>
      <c r="C379" s="531">
        <f t="shared" si="68"/>
        <v>96320</v>
      </c>
      <c r="D379" s="531">
        <f t="shared" si="68"/>
        <v>312414</v>
      </c>
      <c r="E379" s="531">
        <f t="shared" si="68"/>
        <v>368810</v>
      </c>
      <c r="F379" s="531">
        <f t="shared" si="68"/>
        <v>227118</v>
      </c>
      <c r="G379" s="531">
        <f t="shared" si="68"/>
        <v>122822</v>
      </c>
      <c r="H379" s="531">
        <f t="shared" si="68"/>
        <v>29019</v>
      </c>
      <c r="I379" s="531">
        <f t="shared" si="68"/>
        <v>93045</v>
      </c>
      <c r="J379" s="528"/>
      <c r="K379" s="531">
        <f t="shared" si="69"/>
        <v>789468</v>
      </c>
      <c r="L379" s="531">
        <v>39861</v>
      </c>
      <c r="M379" s="531">
        <v>174558</v>
      </c>
      <c r="N379" s="531">
        <v>250925</v>
      </c>
      <c r="O379" s="531">
        <v>161898</v>
      </c>
      <c r="P379" s="531">
        <v>88304</v>
      </c>
      <c r="Q379" s="531">
        <v>10530</v>
      </c>
      <c r="R379" s="531">
        <v>63392</v>
      </c>
      <c r="S379" s="529"/>
      <c r="T379" s="531">
        <f t="shared" si="70"/>
        <v>460080</v>
      </c>
      <c r="U379" s="531">
        <v>56459</v>
      </c>
      <c r="V379" s="531">
        <v>137856</v>
      </c>
      <c r="W379" s="531">
        <v>117885</v>
      </c>
      <c r="X379" s="531">
        <v>65220</v>
      </c>
      <c r="Y379" s="531">
        <v>34518</v>
      </c>
      <c r="Z379" s="531">
        <v>18489</v>
      </c>
      <c r="AA379" s="531">
        <v>29653</v>
      </c>
      <c r="AB379" s="529"/>
      <c r="AC379" s="529"/>
    </row>
    <row r="380" spans="1:29" s="522" customFormat="1" ht="9" customHeight="1">
      <c r="A380" s="528" t="s">
        <v>50</v>
      </c>
      <c r="B380" s="529">
        <f t="shared" si="68"/>
        <v>339153</v>
      </c>
      <c r="C380" s="531">
        <f t="shared" si="68"/>
        <v>38020</v>
      </c>
      <c r="D380" s="531">
        <f t="shared" si="68"/>
        <v>77062</v>
      </c>
      <c r="E380" s="531">
        <f t="shared" si="68"/>
        <v>77526</v>
      </c>
      <c r="F380" s="531">
        <f t="shared" si="68"/>
        <v>67380</v>
      </c>
      <c r="G380" s="531">
        <f t="shared" si="68"/>
        <v>32225</v>
      </c>
      <c r="H380" s="531">
        <f t="shared" si="68"/>
        <v>17912</v>
      </c>
      <c r="I380" s="531">
        <f t="shared" si="68"/>
        <v>29028</v>
      </c>
      <c r="J380" s="528"/>
      <c r="K380" s="531">
        <f t="shared" si="69"/>
        <v>195790</v>
      </c>
      <c r="L380" s="531">
        <v>10940</v>
      </c>
      <c r="M380" s="531">
        <v>34697</v>
      </c>
      <c r="N380" s="531">
        <v>51757</v>
      </c>
      <c r="O380" s="531">
        <v>49530</v>
      </c>
      <c r="P380" s="531">
        <v>23161</v>
      </c>
      <c r="Q380" s="531">
        <v>7602</v>
      </c>
      <c r="R380" s="531">
        <v>18103</v>
      </c>
      <c r="S380" s="529"/>
      <c r="T380" s="531">
        <f t="shared" si="70"/>
        <v>143363</v>
      </c>
      <c r="U380" s="531">
        <v>27080</v>
      </c>
      <c r="V380" s="531">
        <v>42365</v>
      </c>
      <c r="W380" s="531">
        <v>25769</v>
      </c>
      <c r="X380" s="531">
        <v>17850</v>
      </c>
      <c r="Y380" s="531">
        <v>9064</v>
      </c>
      <c r="Z380" s="531">
        <v>10310</v>
      </c>
      <c r="AA380" s="531">
        <v>10925</v>
      </c>
      <c r="AB380" s="529"/>
      <c r="AC380" s="529"/>
    </row>
    <row r="381" spans="1:29" s="522" customFormat="1" ht="9" customHeight="1">
      <c r="A381" s="528" t="s">
        <v>51</v>
      </c>
      <c r="B381" s="529">
        <f t="shared" si="68"/>
        <v>1865005</v>
      </c>
      <c r="C381" s="531">
        <f t="shared" si="68"/>
        <v>627751</v>
      </c>
      <c r="D381" s="531">
        <f t="shared" si="68"/>
        <v>502669</v>
      </c>
      <c r="E381" s="531">
        <f t="shared" si="68"/>
        <v>208073</v>
      </c>
      <c r="F381" s="531">
        <f t="shared" si="68"/>
        <v>170633</v>
      </c>
      <c r="G381" s="531">
        <f t="shared" si="68"/>
        <v>73329</v>
      </c>
      <c r="H381" s="531">
        <f t="shared" si="68"/>
        <v>279277</v>
      </c>
      <c r="I381" s="532">
        <f t="shared" si="68"/>
        <v>3273</v>
      </c>
      <c r="J381" s="528"/>
      <c r="K381" s="532">
        <f t="shared" si="69"/>
        <v>1332811</v>
      </c>
      <c r="L381" s="531">
        <v>447377</v>
      </c>
      <c r="M381" s="531">
        <v>344563</v>
      </c>
      <c r="N381" s="531">
        <v>158684</v>
      </c>
      <c r="O381" s="531">
        <v>108860</v>
      </c>
      <c r="P381" s="531">
        <v>48962</v>
      </c>
      <c r="Q381" s="531">
        <v>221961</v>
      </c>
      <c r="R381" s="531">
        <v>2404</v>
      </c>
      <c r="S381" s="529"/>
      <c r="T381" s="532">
        <f t="shared" si="70"/>
        <v>532194</v>
      </c>
      <c r="U381" s="531">
        <v>180374</v>
      </c>
      <c r="V381" s="531">
        <v>158106</v>
      </c>
      <c r="W381" s="531">
        <v>49389</v>
      </c>
      <c r="X381" s="531">
        <v>61773</v>
      </c>
      <c r="Y381" s="531">
        <v>24367</v>
      </c>
      <c r="Z381" s="531">
        <v>57316</v>
      </c>
      <c r="AA381" s="531">
        <v>869</v>
      </c>
      <c r="AB381" s="532"/>
      <c r="AC381" s="532"/>
    </row>
    <row r="382" spans="1:29" s="522" customFormat="1" ht="9" customHeight="1">
      <c r="A382" s="523" t="s">
        <v>52</v>
      </c>
      <c r="B382" s="524">
        <f t="shared" si="68"/>
        <v>1534286</v>
      </c>
      <c r="C382" s="526">
        <f t="shared" si="68"/>
        <v>63731</v>
      </c>
      <c r="D382" s="526">
        <f t="shared" si="68"/>
        <v>398725</v>
      </c>
      <c r="E382" s="526">
        <f t="shared" si="68"/>
        <v>374728</v>
      </c>
      <c r="F382" s="526">
        <f t="shared" si="68"/>
        <v>252516</v>
      </c>
      <c r="G382" s="526">
        <f t="shared" si="68"/>
        <v>166242</v>
      </c>
      <c r="H382" s="526">
        <f t="shared" si="68"/>
        <v>37983</v>
      </c>
      <c r="I382" s="526">
        <f t="shared" si="68"/>
        <v>240361</v>
      </c>
      <c r="J382" s="523"/>
      <c r="K382" s="526">
        <f t="shared" si="69"/>
        <v>1009217</v>
      </c>
      <c r="L382" s="526">
        <v>22763</v>
      </c>
      <c r="M382" s="526">
        <v>212925</v>
      </c>
      <c r="N382" s="526">
        <v>271383</v>
      </c>
      <c r="O382" s="526">
        <v>187009</v>
      </c>
      <c r="P382" s="526">
        <v>126861</v>
      </c>
      <c r="Q382" s="526">
        <v>20573</v>
      </c>
      <c r="R382" s="526">
        <v>167703</v>
      </c>
      <c r="S382" s="524"/>
      <c r="T382" s="526">
        <f t="shared" si="70"/>
        <v>525069</v>
      </c>
      <c r="U382" s="526">
        <v>40968</v>
      </c>
      <c r="V382" s="526">
        <v>185800</v>
      </c>
      <c r="W382" s="526">
        <v>103345</v>
      </c>
      <c r="X382" s="526">
        <v>65507</v>
      </c>
      <c r="Y382" s="526">
        <v>39381</v>
      </c>
      <c r="Z382" s="526">
        <v>17410</v>
      </c>
      <c r="AA382" s="526">
        <v>72658</v>
      </c>
      <c r="AB382" s="532"/>
      <c r="AC382" s="532"/>
    </row>
    <row r="383" spans="1:29" s="522" customFormat="1" ht="9" customHeight="1">
      <c r="A383" s="528" t="s">
        <v>53</v>
      </c>
      <c r="B383" s="529">
        <f t="shared" si="68"/>
        <v>4114102</v>
      </c>
      <c r="C383" s="531">
        <f t="shared" si="68"/>
        <v>453708</v>
      </c>
      <c r="D383" s="531">
        <f t="shared" si="68"/>
        <v>952898</v>
      </c>
      <c r="E383" s="531">
        <f t="shared" si="68"/>
        <v>770304</v>
      </c>
      <c r="F383" s="531">
        <f t="shared" si="68"/>
        <v>585454</v>
      </c>
      <c r="G383" s="531">
        <f t="shared" si="68"/>
        <v>335074</v>
      </c>
      <c r="H383" s="531">
        <f t="shared" si="68"/>
        <v>110586</v>
      </c>
      <c r="I383" s="531">
        <f t="shared" si="68"/>
        <v>906078</v>
      </c>
      <c r="J383" s="528"/>
      <c r="K383" s="531">
        <f t="shared" si="69"/>
        <v>2306935</v>
      </c>
      <c r="L383" s="531">
        <v>199033</v>
      </c>
      <c r="M383" s="531">
        <v>498863</v>
      </c>
      <c r="N383" s="531">
        <v>463148</v>
      </c>
      <c r="O383" s="531">
        <v>367774</v>
      </c>
      <c r="P383" s="531">
        <v>216169</v>
      </c>
      <c r="Q383" s="531">
        <v>38582</v>
      </c>
      <c r="R383" s="531">
        <v>523366</v>
      </c>
      <c r="S383" s="529"/>
      <c r="T383" s="531">
        <f t="shared" si="70"/>
        <v>1807167</v>
      </c>
      <c r="U383" s="531">
        <v>254675</v>
      </c>
      <c r="V383" s="531">
        <v>454035</v>
      </c>
      <c r="W383" s="531">
        <v>307156</v>
      </c>
      <c r="X383" s="531">
        <v>217680</v>
      </c>
      <c r="Y383" s="531">
        <v>118905</v>
      </c>
      <c r="Z383" s="531">
        <v>72004</v>
      </c>
      <c r="AA383" s="531">
        <v>382712</v>
      </c>
      <c r="AB383" s="532"/>
      <c r="AC383" s="532"/>
    </row>
    <row r="384" spans="1:29" s="522" customFormat="1" ht="9" customHeight="1">
      <c r="A384" s="528" t="s">
        <v>54</v>
      </c>
      <c r="B384" s="529">
        <f t="shared" si="68"/>
        <v>714803</v>
      </c>
      <c r="C384" s="531">
        <f t="shared" si="68"/>
        <v>101827</v>
      </c>
      <c r="D384" s="531">
        <f t="shared" si="68"/>
        <v>219655</v>
      </c>
      <c r="E384" s="531">
        <f t="shared" si="68"/>
        <v>160687</v>
      </c>
      <c r="F384" s="531">
        <f t="shared" si="68"/>
        <v>85685</v>
      </c>
      <c r="G384" s="531">
        <f t="shared" si="68"/>
        <v>35952</v>
      </c>
      <c r="H384" s="531">
        <f t="shared" si="68"/>
        <v>48700</v>
      </c>
      <c r="I384" s="532">
        <f t="shared" si="68"/>
        <v>62297</v>
      </c>
      <c r="J384" s="528"/>
      <c r="K384" s="532">
        <f t="shared" si="69"/>
        <v>447509</v>
      </c>
      <c r="L384" s="531">
        <v>47848</v>
      </c>
      <c r="M384" s="531">
        <v>131012</v>
      </c>
      <c r="N384" s="531">
        <v>114497</v>
      </c>
      <c r="O384" s="531">
        <v>61949</v>
      </c>
      <c r="P384" s="531">
        <v>27685</v>
      </c>
      <c r="Q384" s="531">
        <v>25840</v>
      </c>
      <c r="R384" s="531">
        <v>38678</v>
      </c>
      <c r="S384" s="529"/>
      <c r="T384" s="532">
        <f t="shared" si="70"/>
        <v>267294</v>
      </c>
      <c r="U384" s="531">
        <v>53979</v>
      </c>
      <c r="V384" s="531">
        <v>88643</v>
      </c>
      <c r="W384" s="531">
        <v>46190</v>
      </c>
      <c r="X384" s="531">
        <v>23736</v>
      </c>
      <c r="Y384" s="531">
        <v>8267</v>
      </c>
      <c r="Z384" s="531">
        <v>22860</v>
      </c>
      <c r="AA384" s="531">
        <v>23619</v>
      </c>
      <c r="AB384" s="532"/>
      <c r="AC384" s="532"/>
    </row>
    <row r="385" spans="1:29" s="522" customFormat="1" ht="9" customHeight="1">
      <c r="A385" s="528" t="s">
        <v>55</v>
      </c>
      <c r="B385" s="529">
        <f t="shared" si="68"/>
        <v>2411136</v>
      </c>
      <c r="C385" s="531">
        <f t="shared" si="68"/>
        <v>337154</v>
      </c>
      <c r="D385" s="531">
        <f t="shared" si="68"/>
        <v>626496</v>
      </c>
      <c r="E385" s="531">
        <f t="shared" si="68"/>
        <v>521067</v>
      </c>
      <c r="F385" s="531">
        <f t="shared" si="68"/>
        <v>259857</v>
      </c>
      <c r="G385" s="531">
        <f t="shared" si="68"/>
        <v>116791</v>
      </c>
      <c r="H385" s="531">
        <f t="shared" si="68"/>
        <v>149553</v>
      </c>
      <c r="I385" s="531">
        <f t="shared" si="68"/>
        <v>400218</v>
      </c>
      <c r="J385" s="528"/>
      <c r="K385" s="531">
        <f t="shared" si="69"/>
        <v>1460555</v>
      </c>
      <c r="L385" s="531">
        <v>129827</v>
      </c>
      <c r="M385" s="531">
        <v>360402</v>
      </c>
      <c r="N385" s="531">
        <v>352843</v>
      </c>
      <c r="O385" s="531">
        <v>199619</v>
      </c>
      <c r="P385" s="531">
        <v>82806</v>
      </c>
      <c r="Q385" s="531">
        <v>67034</v>
      </c>
      <c r="R385" s="531">
        <v>268024</v>
      </c>
      <c r="S385" s="529"/>
      <c r="T385" s="531">
        <f t="shared" si="70"/>
        <v>950581</v>
      </c>
      <c r="U385" s="531">
        <v>207327</v>
      </c>
      <c r="V385" s="531">
        <v>266094</v>
      </c>
      <c r="W385" s="531">
        <v>168224</v>
      </c>
      <c r="X385" s="531">
        <v>60238</v>
      </c>
      <c r="Y385" s="531">
        <v>33985</v>
      </c>
      <c r="Z385" s="531">
        <v>82519</v>
      </c>
      <c r="AA385" s="531">
        <v>132194</v>
      </c>
      <c r="AB385" s="529"/>
      <c r="AC385" s="529"/>
    </row>
    <row r="386" spans="1:29" s="522" customFormat="1" ht="9" customHeight="1">
      <c r="A386" s="523" t="s">
        <v>56</v>
      </c>
      <c r="B386" s="524">
        <f t="shared" si="68"/>
        <v>1389888</v>
      </c>
      <c r="C386" s="526">
        <f t="shared" si="68"/>
        <v>198183</v>
      </c>
      <c r="D386" s="526">
        <f t="shared" si="68"/>
        <v>340315</v>
      </c>
      <c r="E386" s="526">
        <f t="shared" si="68"/>
        <v>227089</v>
      </c>
      <c r="F386" s="526">
        <f t="shared" si="68"/>
        <v>136240</v>
      </c>
      <c r="G386" s="526">
        <f t="shared" si="68"/>
        <v>31998</v>
      </c>
      <c r="H386" s="526">
        <f t="shared" si="68"/>
        <v>425977</v>
      </c>
      <c r="I386" s="526">
        <f t="shared" si="68"/>
        <v>30086</v>
      </c>
      <c r="J386" s="523"/>
      <c r="K386" s="526">
        <f t="shared" si="69"/>
        <v>866211</v>
      </c>
      <c r="L386" s="526">
        <v>65310</v>
      </c>
      <c r="M386" s="526">
        <v>180728</v>
      </c>
      <c r="N386" s="526">
        <v>155429</v>
      </c>
      <c r="O386" s="526">
        <v>95893</v>
      </c>
      <c r="P386" s="526">
        <v>21072</v>
      </c>
      <c r="Q386" s="526">
        <v>330427</v>
      </c>
      <c r="R386" s="526">
        <v>17352</v>
      </c>
      <c r="S386" s="524"/>
      <c r="T386" s="526">
        <f t="shared" si="70"/>
        <v>523677</v>
      </c>
      <c r="U386" s="526">
        <v>132873</v>
      </c>
      <c r="V386" s="526">
        <v>159587</v>
      </c>
      <c r="W386" s="526">
        <v>71660</v>
      </c>
      <c r="X386" s="526">
        <v>40347</v>
      </c>
      <c r="Y386" s="526">
        <v>10926</v>
      </c>
      <c r="Z386" s="526">
        <v>95550</v>
      </c>
      <c r="AA386" s="526">
        <v>12734</v>
      </c>
      <c r="AB386" s="532"/>
      <c r="AC386" s="532"/>
    </row>
    <row r="387" spans="1:29" s="522" customFormat="1" ht="9" customHeight="1">
      <c r="A387" s="528" t="s">
        <v>57</v>
      </c>
      <c r="B387" s="529">
        <f t="shared" si="68"/>
        <v>1194894</v>
      </c>
      <c r="C387" s="531">
        <f t="shared" si="68"/>
        <v>260554</v>
      </c>
      <c r="D387" s="531">
        <f t="shared" si="68"/>
        <v>354492</v>
      </c>
      <c r="E387" s="531">
        <f t="shared" si="68"/>
        <v>232237</v>
      </c>
      <c r="F387" s="531">
        <f t="shared" si="68"/>
        <v>150311</v>
      </c>
      <c r="G387" s="531">
        <f t="shared" si="68"/>
        <v>69092</v>
      </c>
      <c r="H387" s="531">
        <f t="shared" si="68"/>
        <v>109455</v>
      </c>
      <c r="I387" s="531">
        <f t="shared" si="68"/>
        <v>18753</v>
      </c>
      <c r="J387" s="528"/>
      <c r="K387" s="531">
        <f t="shared" si="69"/>
        <v>727784</v>
      </c>
      <c r="L387" s="531">
        <v>125660</v>
      </c>
      <c r="M387" s="531">
        <v>211258</v>
      </c>
      <c r="N387" s="531">
        <v>168056</v>
      </c>
      <c r="O387" s="531">
        <v>102507</v>
      </c>
      <c r="P387" s="531">
        <v>48095</v>
      </c>
      <c r="Q387" s="531">
        <v>59225</v>
      </c>
      <c r="R387" s="531">
        <v>12983</v>
      </c>
      <c r="S387" s="529"/>
      <c r="T387" s="531">
        <f t="shared" si="70"/>
        <v>467110</v>
      </c>
      <c r="U387" s="531">
        <v>134894</v>
      </c>
      <c r="V387" s="531">
        <v>143234</v>
      </c>
      <c r="W387" s="531">
        <v>64181</v>
      </c>
      <c r="X387" s="531">
        <v>47804</v>
      </c>
      <c r="Y387" s="531">
        <v>20997</v>
      </c>
      <c r="Z387" s="531">
        <v>50230</v>
      </c>
      <c r="AA387" s="531">
        <v>5770</v>
      </c>
      <c r="AB387" s="532"/>
      <c r="AC387" s="532"/>
    </row>
    <row r="388" spans="1:29" s="522" customFormat="1" ht="9" customHeight="1">
      <c r="A388" s="528" t="s">
        <v>58</v>
      </c>
      <c r="B388" s="529">
        <f t="shared" si="68"/>
        <v>3355065</v>
      </c>
      <c r="C388" s="531">
        <f t="shared" si="68"/>
        <v>283071</v>
      </c>
      <c r="D388" s="531">
        <f t="shared" si="68"/>
        <v>768908</v>
      </c>
      <c r="E388" s="531">
        <f t="shared" si="68"/>
        <v>962276</v>
      </c>
      <c r="F388" s="531">
        <f t="shared" si="68"/>
        <v>729096</v>
      </c>
      <c r="G388" s="531">
        <f t="shared" si="68"/>
        <v>228804</v>
      </c>
      <c r="H388" s="531">
        <f t="shared" si="68"/>
        <v>148653</v>
      </c>
      <c r="I388" s="532">
        <f t="shared" si="68"/>
        <v>234257</v>
      </c>
      <c r="J388" s="528"/>
      <c r="K388" s="532">
        <f t="shared" si="69"/>
        <v>2058656</v>
      </c>
      <c r="L388" s="531">
        <v>100291</v>
      </c>
      <c r="M388" s="531">
        <v>383909</v>
      </c>
      <c r="N388" s="531">
        <v>653840</v>
      </c>
      <c r="O388" s="531">
        <v>542856</v>
      </c>
      <c r="P388" s="531">
        <v>164903</v>
      </c>
      <c r="Q388" s="531">
        <v>60897</v>
      </c>
      <c r="R388" s="531">
        <v>151960</v>
      </c>
      <c r="S388" s="529"/>
      <c r="T388" s="532">
        <f t="shared" si="70"/>
        <v>1296409</v>
      </c>
      <c r="U388" s="531">
        <v>182780</v>
      </c>
      <c r="V388" s="531">
        <v>384999</v>
      </c>
      <c r="W388" s="531">
        <v>308436</v>
      </c>
      <c r="X388" s="531">
        <v>186240</v>
      </c>
      <c r="Y388" s="531">
        <v>63901</v>
      </c>
      <c r="Z388" s="531">
        <v>87756</v>
      </c>
      <c r="AA388" s="531">
        <v>82297</v>
      </c>
      <c r="AB388" s="532"/>
      <c r="AC388" s="532"/>
    </row>
    <row r="389" spans="1:29" s="522" customFormat="1" ht="9" customHeight="1">
      <c r="A389" s="528" t="s">
        <v>59</v>
      </c>
      <c r="B389" s="529">
        <f t="shared" si="68"/>
        <v>6994293</v>
      </c>
      <c r="C389" s="531">
        <f t="shared" si="68"/>
        <v>852213</v>
      </c>
      <c r="D389" s="531">
        <f t="shared" si="68"/>
        <v>1948029</v>
      </c>
      <c r="E389" s="531">
        <f t="shared" si="68"/>
        <v>1716314</v>
      </c>
      <c r="F389" s="531">
        <f t="shared" si="68"/>
        <v>969246</v>
      </c>
      <c r="G389" s="531">
        <f t="shared" si="68"/>
        <v>237603</v>
      </c>
      <c r="H389" s="531">
        <f t="shared" si="68"/>
        <v>366035</v>
      </c>
      <c r="I389" s="531">
        <f t="shared" si="68"/>
        <v>904853</v>
      </c>
      <c r="J389" s="528"/>
      <c r="K389" s="531">
        <f t="shared" si="69"/>
        <v>4403954</v>
      </c>
      <c r="L389" s="531">
        <v>360933</v>
      </c>
      <c r="M389" s="531">
        <v>1190073</v>
      </c>
      <c r="N389" s="531">
        <v>1215835</v>
      </c>
      <c r="O389" s="531">
        <v>701223</v>
      </c>
      <c r="P389" s="531">
        <v>185942</v>
      </c>
      <c r="Q389" s="531">
        <v>155422</v>
      </c>
      <c r="R389" s="531">
        <v>594526</v>
      </c>
      <c r="S389" s="529"/>
      <c r="T389" s="531">
        <f t="shared" si="70"/>
        <v>2590339</v>
      </c>
      <c r="U389" s="531">
        <v>491280</v>
      </c>
      <c r="V389" s="531">
        <v>757956</v>
      </c>
      <c r="W389" s="531">
        <v>500479</v>
      </c>
      <c r="X389" s="531">
        <v>268023</v>
      </c>
      <c r="Y389" s="531">
        <v>51661</v>
      </c>
      <c r="Z389" s="531">
        <v>210613</v>
      </c>
      <c r="AA389" s="531">
        <v>310327</v>
      </c>
      <c r="AB389" s="532"/>
      <c r="AC389" s="532"/>
    </row>
    <row r="390" spans="1:29" s="522" customFormat="1" ht="9" customHeight="1">
      <c r="A390" s="523" t="s">
        <v>60</v>
      </c>
      <c r="B390" s="524">
        <f t="shared" si="68"/>
        <v>1923548</v>
      </c>
      <c r="C390" s="526">
        <f t="shared" si="68"/>
        <v>311323</v>
      </c>
      <c r="D390" s="526">
        <f t="shared" si="68"/>
        <v>533659</v>
      </c>
      <c r="E390" s="526">
        <f t="shared" si="68"/>
        <v>410404</v>
      </c>
      <c r="F390" s="526">
        <f t="shared" si="68"/>
        <v>301998</v>
      </c>
      <c r="G390" s="526">
        <f t="shared" si="68"/>
        <v>97004</v>
      </c>
      <c r="H390" s="526">
        <f t="shared" si="68"/>
        <v>222495</v>
      </c>
      <c r="I390" s="527">
        <f t="shared" si="68"/>
        <v>46665</v>
      </c>
      <c r="J390" s="523"/>
      <c r="K390" s="527">
        <f t="shared" si="69"/>
        <v>1224389</v>
      </c>
      <c r="L390" s="526">
        <v>142397</v>
      </c>
      <c r="M390" s="526">
        <v>312266</v>
      </c>
      <c r="N390" s="526">
        <v>311275</v>
      </c>
      <c r="O390" s="526">
        <v>215516</v>
      </c>
      <c r="P390" s="526">
        <v>74596</v>
      </c>
      <c r="Q390" s="526">
        <v>138259</v>
      </c>
      <c r="R390" s="526">
        <v>30080</v>
      </c>
      <c r="S390" s="524"/>
      <c r="T390" s="527">
        <f t="shared" si="70"/>
        <v>699159</v>
      </c>
      <c r="U390" s="526">
        <v>168926</v>
      </c>
      <c r="V390" s="526">
        <v>221393</v>
      </c>
      <c r="W390" s="526">
        <v>99129</v>
      </c>
      <c r="X390" s="526">
        <v>86482</v>
      </c>
      <c r="Y390" s="526">
        <v>22408</v>
      </c>
      <c r="Z390" s="526">
        <v>84236</v>
      </c>
      <c r="AA390" s="526">
        <v>16585</v>
      </c>
      <c r="AB390" s="532"/>
      <c r="AC390" s="532"/>
    </row>
    <row r="391" spans="1:29" s="522" customFormat="1" ht="9" customHeight="1">
      <c r="A391" s="528" t="s">
        <v>61</v>
      </c>
      <c r="B391" s="529">
        <f t="shared" si="68"/>
        <v>786419</v>
      </c>
      <c r="C391" s="531">
        <f t="shared" si="68"/>
        <v>87893</v>
      </c>
      <c r="D391" s="531">
        <f t="shared" si="68"/>
        <v>180642</v>
      </c>
      <c r="E391" s="531">
        <f t="shared" si="68"/>
        <v>117985</v>
      </c>
      <c r="F391" s="531">
        <f t="shared" si="68"/>
        <v>64185</v>
      </c>
      <c r="G391" s="531">
        <f t="shared" si="68"/>
        <v>14236</v>
      </c>
      <c r="H391" s="531">
        <f t="shared" si="68"/>
        <v>36793</v>
      </c>
      <c r="I391" s="531">
        <f t="shared" si="68"/>
        <v>284685</v>
      </c>
      <c r="J391" s="528"/>
      <c r="K391" s="531">
        <f t="shared" si="69"/>
        <v>459231</v>
      </c>
      <c r="L391" s="531">
        <v>32936</v>
      </c>
      <c r="M391" s="531">
        <v>95166</v>
      </c>
      <c r="N391" s="531">
        <v>84653</v>
      </c>
      <c r="O391" s="531">
        <v>48444</v>
      </c>
      <c r="P391" s="531">
        <v>9762</v>
      </c>
      <c r="Q391" s="531">
        <v>14154</v>
      </c>
      <c r="R391" s="531">
        <v>174116</v>
      </c>
      <c r="S391" s="529"/>
      <c r="T391" s="531">
        <f t="shared" si="70"/>
        <v>327188</v>
      </c>
      <c r="U391" s="531">
        <v>54957</v>
      </c>
      <c r="V391" s="531">
        <v>85476</v>
      </c>
      <c r="W391" s="531">
        <v>33332</v>
      </c>
      <c r="X391" s="531">
        <v>15741</v>
      </c>
      <c r="Y391" s="531">
        <v>4474</v>
      </c>
      <c r="Z391" s="531">
        <v>22639</v>
      </c>
      <c r="AA391" s="531">
        <v>110569</v>
      </c>
      <c r="AB391" s="532"/>
      <c r="AC391" s="532"/>
    </row>
    <row r="392" spans="1:29" s="522" customFormat="1" ht="9" customHeight="1">
      <c r="A392" s="528" t="s">
        <v>62</v>
      </c>
      <c r="B392" s="529">
        <f t="shared" si="68"/>
        <v>539679</v>
      </c>
      <c r="C392" s="531">
        <f t="shared" si="68"/>
        <v>93430</v>
      </c>
      <c r="D392" s="531">
        <f t="shared" si="68"/>
        <v>140090</v>
      </c>
      <c r="E392" s="531">
        <f t="shared" si="68"/>
        <v>121386</v>
      </c>
      <c r="F392" s="531">
        <f t="shared" si="68"/>
        <v>90528</v>
      </c>
      <c r="G392" s="531">
        <f t="shared" si="68"/>
        <v>40952</v>
      </c>
      <c r="H392" s="531">
        <f t="shared" si="68"/>
        <v>38564</v>
      </c>
      <c r="I392" s="531">
        <f t="shared" si="68"/>
        <v>14729</v>
      </c>
      <c r="J392" s="528"/>
      <c r="K392" s="531">
        <f t="shared" si="69"/>
        <v>327384</v>
      </c>
      <c r="L392" s="531">
        <v>40674</v>
      </c>
      <c r="M392" s="531">
        <v>76078</v>
      </c>
      <c r="N392" s="531">
        <v>84183</v>
      </c>
      <c r="O392" s="531">
        <v>64594</v>
      </c>
      <c r="P392" s="531">
        <v>29477</v>
      </c>
      <c r="Q392" s="531">
        <v>21666</v>
      </c>
      <c r="R392" s="531">
        <v>10712</v>
      </c>
      <c r="S392" s="529"/>
      <c r="T392" s="531">
        <f t="shared" si="70"/>
        <v>212295</v>
      </c>
      <c r="U392" s="531">
        <v>52756</v>
      </c>
      <c r="V392" s="531">
        <v>64012</v>
      </c>
      <c r="W392" s="531">
        <v>37203</v>
      </c>
      <c r="X392" s="531">
        <v>25934</v>
      </c>
      <c r="Y392" s="531">
        <v>11475</v>
      </c>
      <c r="Z392" s="531">
        <v>16898</v>
      </c>
      <c r="AA392" s="531">
        <v>4017</v>
      </c>
      <c r="AB392" s="532"/>
      <c r="AC392" s="532"/>
    </row>
    <row r="393" spans="1:29" s="522" customFormat="1" ht="9" customHeight="1">
      <c r="A393" s="528" t="s">
        <v>63</v>
      </c>
      <c r="B393" s="529">
        <f t="shared" si="68"/>
        <v>2212256</v>
      </c>
      <c r="C393" s="531">
        <f t="shared" si="68"/>
        <v>163932</v>
      </c>
      <c r="D393" s="531">
        <f t="shared" si="68"/>
        <v>294723</v>
      </c>
      <c r="E393" s="531">
        <f t="shared" si="68"/>
        <v>520004</v>
      </c>
      <c r="F393" s="531">
        <f t="shared" si="68"/>
        <v>408438</v>
      </c>
      <c r="G393" s="531">
        <f t="shared" si="68"/>
        <v>170354</v>
      </c>
      <c r="H393" s="531">
        <f t="shared" si="68"/>
        <v>48176</v>
      </c>
      <c r="I393" s="531">
        <f t="shared" si="68"/>
        <v>606629</v>
      </c>
      <c r="J393" s="528"/>
      <c r="K393" s="531">
        <f t="shared" si="69"/>
        <v>1388997</v>
      </c>
      <c r="L393" s="531">
        <v>71376</v>
      </c>
      <c r="M393" s="531">
        <v>148146</v>
      </c>
      <c r="N393" s="531">
        <v>324013</v>
      </c>
      <c r="O393" s="531">
        <v>316438</v>
      </c>
      <c r="P393" s="531">
        <v>124065</v>
      </c>
      <c r="Q393" s="531">
        <v>17649</v>
      </c>
      <c r="R393" s="531">
        <v>387310</v>
      </c>
      <c r="S393" s="529"/>
      <c r="T393" s="531">
        <f t="shared" si="70"/>
        <v>823259</v>
      </c>
      <c r="U393" s="531">
        <v>92556</v>
      </c>
      <c r="V393" s="531">
        <v>146577</v>
      </c>
      <c r="W393" s="531">
        <v>195991</v>
      </c>
      <c r="X393" s="531">
        <v>92000</v>
      </c>
      <c r="Y393" s="531">
        <v>46289</v>
      </c>
      <c r="Z393" s="531">
        <v>30527</v>
      </c>
      <c r="AA393" s="531">
        <v>219319</v>
      </c>
      <c r="AB393" s="532"/>
      <c r="AC393" s="532"/>
    </row>
    <row r="394" spans="1:29" s="522" customFormat="1" ht="9" customHeight="1">
      <c r="A394" s="523" t="s">
        <v>64</v>
      </c>
      <c r="B394" s="524">
        <f t="shared" si="68"/>
        <v>1605892</v>
      </c>
      <c r="C394" s="526">
        <f t="shared" si="68"/>
        <v>356481</v>
      </c>
      <c r="D394" s="526">
        <f t="shared" si="68"/>
        <v>332534</v>
      </c>
      <c r="E394" s="526">
        <f t="shared" si="68"/>
        <v>214328</v>
      </c>
      <c r="F394" s="526">
        <f t="shared" si="68"/>
        <v>138870</v>
      </c>
      <c r="G394" s="526">
        <f t="shared" si="68"/>
        <v>45225</v>
      </c>
      <c r="H394" s="526">
        <f t="shared" si="68"/>
        <v>381462</v>
      </c>
      <c r="I394" s="526">
        <f t="shared" si="68"/>
        <v>136992</v>
      </c>
      <c r="J394" s="523"/>
      <c r="K394" s="526">
        <f t="shared" si="69"/>
        <v>966706</v>
      </c>
      <c r="L394" s="526">
        <v>170872</v>
      </c>
      <c r="M394" s="526">
        <v>181745</v>
      </c>
      <c r="N394" s="526">
        <v>152114</v>
      </c>
      <c r="O394" s="526">
        <v>90705</v>
      </c>
      <c r="P394" s="526">
        <v>32870</v>
      </c>
      <c r="Q394" s="526">
        <v>256231</v>
      </c>
      <c r="R394" s="526">
        <v>82169</v>
      </c>
      <c r="S394" s="524"/>
      <c r="T394" s="526">
        <f t="shared" si="70"/>
        <v>639186</v>
      </c>
      <c r="U394" s="526">
        <v>185609</v>
      </c>
      <c r="V394" s="526">
        <v>150789</v>
      </c>
      <c r="W394" s="526">
        <v>62214</v>
      </c>
      <c r="X394" s="526">
        <v>48165</v>
      </c>
      <c r="Y394" s="526">
        <v>12355</v>
      </c>
      <c r="Z394" s="526">
        <v>125231</v>
      </c>
      <c r="AA394" s="526">
        <v>54823</v>
      </c>
      <c r="AB394" s="532"/>
      <c r="AC394" s="532"/>
    </row>
    <row r="395" spans="1:29" s="522" customFormat="1" ht="9" customHeight="1">
      <c r="A395" s="528" t="s">
        <v>65</v>
      </c>
      <c r="B395" s="529">
        <f t="shared" si="68"/>
        <v>2565767</v>
      </c>
      <c r="C395" s="531">
        <f t="shared" si="68"/>
        <v>528958</v>
      </c>
      <c r="D395" s="531">
        <f t="shared" si="68"/>
        <v>778616</v>
      </c>
      <c r="E395" s="531">
        <f t="shared" si="68"/>
        <v>418621</v>
      </c>
      <c r="F395" s="531">
        <f t="shared" si="68"/>
        <v>266542</v>
      </c>
      <c r="G395" s="531">
        <f t="shared" si="68"/>
        <v>109043</v>
      </c>
      <c r="H395" s="531">
        <f t="shared" si="68"/>
        <v>308389</v>
      </c>
      <c r="I395" s="531">
        <f t="shared" si="68"/>
        <v>155598</v>
      </c>
      <c r="J395" s="528"/>
      <c r="K395" s="531">
        <f t="shared" si="69"/>
        <v>1602273</v>
      </c>
      <c r="L395" s="531">
        <v>278673</v>
      </c>
      <c r="M395" s="531">
        <v>486492</v>
      </c>
      <c r="N395" s="531">
        <v>304769</v>
      </c>
      <c r="O395" s="531">
        <v>185584</v>
      </c>
      <c r="P395" s="531">
        <v>80565</v>
      </c>
      <c r="Q395" s="531">
        <v>151535</v>
      </c>
      <c r="R395" s="531">
        <v>114655</v>
      </c>
      <c r="S395" s="529"/>
      <c r="T395" s="531">
        <f t="shared" si="70"/>
        <v>963494</v>
      </c>
      <c r="U395" s="531">
        <v>250285</v>
      </c>
      <c r="V395" s="531">
        <v>292124</v>
      </c>
      <c r="W395" s="531">
        <v>113852</v>
      </c>
      <c r="X395" s="531">
        <v>80958</v>
      </c>
      <c r="Y395" s="531">
        <v>28478</v>
      </c>
      <c r="Z395" s="531">
        <v>156854</v>
      </c>
      <c r="AA395" s="531">
        <v>40943</v>
      </c>
      <c r="AB395" s="532"/>
      <c r="AC395" s="532"/>
    </row>
    <row r="396" spans="1:29" s="522" customFormat="1" ht="9" customHeight="1">
      <c r="A396" s="528" t="s">
        <v>66</v>
      </c>
      <c r="B396" s="529">
        <f t="shared" si="68"/>
        <v>734113</v>
      </c>
      <c r="C396" s="531">
        <f t="shared" si="68"/>
        <v>41230</v>
      </c>
      <c r="D396" s="531">
        <f t="shared" si="68"/>
        <v>138014</v>
      </c>
      <c r="E396" s="531">
        <f t="shared" si="68"/>
        <v>180647</v>
      </c>
      <c r="F396" s="531">
        <f t="shared" si="68"/>
        <v>118844</v>
      </c>
      <c r="G396" s="531">
        <f t="shared" si="68"/>
        <v>59753</v>
      </c>
      <c r="H396" s="531">
        <f t="shared" si="68"/>
        <v>44748</v>
      </c>
      <c r="I396" s="531">
        <f t="shared" si="68"/>
        <v>150877</v>
      </c>
      <c r="J396" s="528"/>
      <c r="K396" s="531">
        <f t="shared" si="69"/>
        <v>449451</v>
      </c>
      <c r="L396" s="531">
        <v>11226</v>
      </c>
      <c r="M396" s="531">
        <v>64837</v>
      </c>
      <c r="N396" s="531">
        <v>115851</v>
      </c>
      <c r="O396" s="531">
        <v>92570</v>
      </c>
      <c r="P396" s="531">
        <v>44057</v>
      </c>
      <c r="Q396" s="531">
        <v>29374</v>
      </c>
      <c r="R396" s="531">
        <v>91536</v>
      </c>
      <c r="S396" s="529"/>
      <c r="T396" s="531">
        <f t="shared" si="70"/>
        <v>284662</v>
      </c>
      <c r="U396" s="531">
        <v>30004</v>
      </c>
      <c r="V396" s="531">
        <v>73177</v>
      </c>
      <c r="W396" s="531">
        <v>64796</v>
      </c>
      <c r="X396" s="531">
        <v>26274</v>
      </c>
      <c r="Y396" s="531">
        <v>15696</v>
      </c>
      <c r="Z396" s="531">
        <v>15374</v>
      </c>
      <c r="AA396" s="531">
        <v>59341</v>
      </c>
      <c r="AB396" s="532"/>
      <c r="AC396" s="532"/>
    </row>
    <row r="397" spans="1:29" s="522" customFormat="1" ht="9" customHeight="1">
      <c r="A397" s="528" t="s">
        <v>67</v>
      </c>
      <c r="B397" s="529">
        <f t="shared" si="68"/>
        <v>734312</v>
      </c>
      <c r="C397" s="531">
        <f t="shared" si="68"/>
        <v>76424</v>
      </c>
      <c r="D397" s="531">
        <f t="shared" si="68"/>
        <v>162518</v>
      </c>
      <c r="E397" s="531">
        <f t="shared" si="68"/>
        <v>172788</v>
      </c>
      <c r="F397" s="531">
        <f t="shared" si="68"/>
        <v>152022</v>
      </c>
      <c r="G397" s="531">
        <f t="shared" si="68"/>
        <v>77121</v>
      </c>
      <c r="H397" s="531">
        <f t="shared" si="68"/>
        <v>45927</v>
      </c>
      <c r="I397" s="531">
        <f t="shared" si="68"/>
        <v>47512</v>
      </c>
      <c r="J397" s="528"/>
      <c r="K397" s="531">
        <f t="shared" si="69"/>
        <v>454534</v>
      </c>
      <c r="L397" s="531">
        <v>30488</v>
      </c>
      <c r="M397" s="531">
        <v>92203</v>
      </c>
      <c r="N397" s="531">
        <v>114972</v>
      </c>
      <c r="O397" s="531">
        <v>104954</v>
      </c>
      <c r="P397" s="531">
        <v>51657</v>
      </c>
      <c r="Q397" s="531">
        <v>30170</v>
      </c>
      <c r="R397" s="531">
        <v>30090</v>
      </c>
      <c r="S397" s="529"/>
      <c r="T397" s="531">
        <f t="shared" si="70"/>
        <v>279778</v>
      </c>
      <c r="U397" s="531">
        <v>45936</v>
      </c>
      <c r="V397" s="531">
        <v>70315</v>
      </c>
      <c r="W397" s="531">
        <v>57816</v>
      </c>
      <c r="X397" s="531">
        <v>47068</v>
      </c>
      <c r="Y397" s="531">
        <v>25464</v>
      </c>
      <c r="Z397" s="531">
        <v>15757</v>
      </c>
      <c r="AA397" s="531">
        <v>17422</v>
      </c>
      <c r="AB397" s="532"/>
      <c r="AC397" s="532"/>
    </row>
    <row r="398" spans="1:29" s="522" customFormat="1" ht="9" customHeight="1">
      <c r="A398" s="523" t="s">
        <v>68</v>
      </c>
      <c r="B398" s="524">
        <f t="shared" si="68"/>
        <v>1117729</v>
      </c>
      <c r="C398" s="526">
        <f t="shared" si="68"/>
        <v>214510</v>
      </c>
      <c r="D398" s="526">
        <f t="shared" si="68"/>
        <v>283070</v>
      </c>
      <c r="E398" s="526">
        <f t="shared" si="68"/>
        <v>168576</v>
      </c>
      <c r="F398" s="526">
        <f t="shared" si="68"/>
        <v>122652</v>
      </c>
      <c r="G398" s="526">
        <f t="shared" si="68"/>
        <v>53252</v>
      </c>
      <c r="H398" s="526">
        <f t="shared" si="68"/>
        <v>109283</v>
      </c>
      <c r="I398" s="526">
        <f t="shared" si="68"/>
        <v>166386</v>
      </c>
      <c r="J398" s="523"/>
      <c r="K398" s="526">
        <f t="shared" si="69"/>
        <v>701225</v>
      </c>
      <c r="L398" s="526">
        <v>121135</v>
      </c>
      <c r="M398" s="526">
        <v>174993</v>
      </c>
      <c r="N398" s="526">
        <v>116819</v>
      </c>
      <c r="O398" s="526">
        <v>82040</v>
      </c>
      <c r="P398" s="526">
        <v>38309</v>
      </c>
      <c r="Q398" s="526">
        <v>64279</v>
      </c>
      <c r="R398" s="526">
        <v>103650</v>
      </c>
      <c r="S398" s="524"/>
      <c r="T398" s="526">
        <f t="shared" si="70"/>
        <v>416504</v>
      </c>
      <c r="U398" s="526">
        <v>93375</v>
      </c>
      <c r="V398" s="526">
        <v>108077</v>
      </c>
      <c r="W398" s="526">
        <v>51757</v>
      </c>
      <c r="X398" s="526">
        <v>40612</v>
      </c>
      <c r="Y398" s="526">
        <v>14943</v>
      </c>
      <c r="Z398" s="526">
        <v>45004</v>
      </c>
      <c r="AA398" s="526">
        <v>62736</v>
      </c>
      <c r="AB398" s="532"/>
      <c r="AC398" s="532"/>
    </row>
    <row r="399" spans="1:29" s="522" customFormat="1" ht="9" customHeight="1">
      <c r="A399" s="528" t="s">
        <v>69</v>
      </c>
      <c r="B399" s="529">
        <f t="shared" si="68"/>
        <v>1271345</v>
      </c>
      <c r="C399" s="531">
        <f t="shared" si="68"/>
        <v>122854</v>
      </c>
      <c r="D399" s="531">
        <f t="shared" si="68"/>
        <v>333563</v>
      </c>
      <c r="E399" s="531">
        <f t="shared" si="68"/>
        <v>304885</v>
      </c>
      <c r="F399" s="531">
        <f t="shared" si="68"/>
        <v>237953</v>
      </c>
      <c r="G399" s="531">
        <f t="shared" si="68"/>
        <v>125355</v>
      </c>
      <c r="H399" s="531">
        <f t="shared" si="68"/>
        <v>53173</v>
      </c>
      <c r="I399" s="532">
        <f t="shared" si="68"/>
        <v>93562</v>
      </c>
      <c r="J399" s="528"/>
      <c r="K399" s="532">
        <f t="shared" si="69"/>
        <v>783167</v>
      </c>
      <c r="L399" s="531">
        <v>49449</v>
      </c>
      <c r="M399" s="531">
        <v>177801</v>
      </c>
      <c r="N399" s="531">
        <v>205823</v>
      </c>
      <c r="O399" s="531">
        <v>168581</v>
      </c>
      <c r="P399" s="531">
        <v>90846</v>
      </c>
      <c r="Q399" s="531">
        <v>25836</v>
      </c>
      <c r="R399" s="531">
        <v>64831</v>
      </c>
      <c r="S399" s="529"/>
      <c r="T399" s="532">
        <f t="shared" si="70"/>
        <v>488178</v>
      </c>
      <c r="U399" s="531">
        <v>73405</v>
      </c>
      <c r="V399" s="531">
        <v>155762</v>
      </c>
      <c r="W399" s="531">
        <v>99062</v>
      </c>
      <c r="X399" s="531">
        <v>69372</v>
      </c>
      <c r="Y399" s="531">
        <v>34509</v>
      </c>
      <c r="Z399" s="531">
        <v>27337</v>
      </c>
      <c r="AA399" s="531">
        <v>28731</v>
      </c>
      <c r="AB399" s="532"/>
      <c r="AC399" s="532"/>
    </row>
    <row r="400" spans="1:29" s="522" customFormat="1" ht="9" customHeight="1">
      <c r="A400" s="528" t="s">
        <v>70</v>
      </c>
      <c r="B400" s="529">
        <f t="shared" si="68"/>
        <v>1321784</v>
      </c>
      <c r="C400" s="531">
        <f t="shared" si="68"/>
        <v>113760</v>
      </c>
      <c r="D400" s="531">
        <f t="shared" si="68"/>
        <v>308015</v>
      </c>
      <c r="E400" s="531">
        <f t="shared" si="68"/>
        <v>284008</v>
      </c>
      <c r="F400" s="531">
        <f t="shared" si="68"/>
        <v>222129</v>
      </c>
      <c r="G400" s="531">
        <f t="shared" si="68"/>
        <v>139812</v>
      </c>
      <c r="H400" s="531">
        <f t="shared" si="68"/>
        <v>40909</v>
      </c>
      <c r="I400" s="531">
        <f t="shared" si="68"/>
        <v>213151</v>
      </c>
      <c r="J400" s="528"/>
      <c r="K400" s="531">
        <f t="shared" si="69"/>
        <v>785126</v>
      </c>
      <c r="L400" s="531">
        <v>43663</v>
      </c>
      <c r="M400" s="531">
        <v>160125</v>
      </c>
      <c r="N400" s="531">
        <v>184599</v>
      </c>
      <c r="O400" s="531">
        <v>156848</v>
      </c>
      <c r="P400" s="531">
        <v>98935</v>
      </c>
      <c r="Q400" s="531">
        <v>12878</v>
      </c>
      <c r="R400" s="531">
        <v>128078</v>
      </c>
      <c r="S400" s="529"/>
      <c r="T400" s="531">
        <f t="shared" si="70"/>
        <v>536658</v>
      </c>
      <c r="U400" s="531">
        <v>70097</v>
      </c>
      <c r="V400" s="531">
        <v>147890</v>
      </c>
      <c r="W400" s="531">
        <v>99409</v>
      </c>
      <c r="X400" s="531">
        <v>65281</v>
      </c>
      <c r="Y400" s="531">
        <v>40877</v>
      </c>
      <c r="Z400" s="531">
        <v>28031</v>
      </c>
      <c r="AA400" s="531">
        <v>85073</v>
      </c>
      <c r="AB400" s="532"/>
      <c r="AC400" s="532"/>
    </row>
    <row r="401" spans="1:29" s="522" customFormat="1" ht="9" customHeight="1">
      <c r="A401" s="528" t="s">
        <v>71</v>
      </c>
      <c r="B401" s="529">
        <f t="shared" si="68"/>
        <v>914491</v>
      </c>
      <c r="C401" s="531">
        <f t="shared" si="68"/>
        <v>137762</v>
      </c>
      <c r="D401" s="531">
        <f t="shared" si="68"/>
        <v>244662</v>
      </c>
      <c r="E401" s="531">
        <f t="shared" si="68"/>
        <v>206453</v>
      </c>
      <c r="F401" s="531">
        <f t="shared" si="68"/>
        <v>153484</v>
      </c>
      <c r="G401" s="531">
        <f t="shared" si="68"/>
        <v>74173</v>
      </c>
      <c r="H401" s="531">
        <f t="shared" si="68"/>
        <v>43325</v>
      </c>
      <c r="I401" s="531">
        <f t="shared" si="68"/>
        <v>54632</v>
      </c>
      <c r="J401" s="528"/>
      <c r="K401" s="531">
        <f t="shared" si="69"/>
        <v>592106</v>
      </c>
      <c r="L401" s="531">
        <v>63800</v>
      </c>
      <c r="M401" s="531">
        <v>145435</v>
      </c>
      <c r="N401" s="531">
        <v>150057</v>
      </c>
      <c r="O401" s="531">
        <v>116242</v>
      </c>
      <c r="P401" s="531">
        <v>57033</v>
      </c>
      <c r="Q401" s="531">
        <v>23228</v>
      </c>
      <c r="R401" s="531">
        <v>36311</v>
      </c>
      <c r="S401" s="529"/>
      <c r="T401" s="531">
        <f t="shared" si="70"/>
        <v>322385</v>
      </c>
      <c r="U401" s="531">
        <v>73962</v>
      </c>
      <c r="V401" s="531">
        <v>99227</v>
      </c>
      <c r="W401" s="531">
        <v>56396</v>
      </c>
      <c r="X401" s="531">
        <v>37242</v>
      </c>
      <c r="Y401" s="531">
        <v>17140</v>
      </c>
      <c r="Z401" s="531">
        <v>20097</v>
      </c>
      <c r="AA401" s="531">
        <v>18321</v>
      </c>
      <c r="AB401" s="532"/>
      <c r="AC401" s="532"/>
    </row>
    <row r="402" spans="1:29" s="522" customFormat="1" ht="9" customHeight="1">
      <c r="A402" s="523" t="s">
        <v>72</v>
      </c>
      <c r="B402" s="524">
        <f t="shared" si="68"/>
        <v>1497516</v>
      </c>
      <c r="C402" s="526">
        <f t="shared" si="68"/>
        <v>164607</v>
      </c>
      <c r="D402" s="526">
        <f t="shared" si="68"/>
        <v>403305</v>
      </c>
      <c r="E402" s="526">
        <f t="shared" si="68"/>
        <v>328159</v>
      </c>
      <c r="F402" s="526">
        <f t="shared" si="68"/>
        <v>180655</v>
      </c>
      <c r="G402" s="526">
        <f t="shared" si="68"/>
        <v>98120</v>
      </c>
      <c r="H402" s="526">
        <f t="shared" si="68"/>
        <v>82648</v>
      </c>
      <c r="I402" s="526">
        <f t="shared" si="68"/>
        <v>240022</v>
      </c>
      <c r="J402" s="523"/>
      <c r="K402" s="526">
        <f t="shared" si="69"/>
        <v>905321</v>
      </c>
      <c r="L402" s="526">
        <v>66350</v>
      </c>
      <c r="M402" s="526">
        <v>218291</v>
      </c>
      <c r="N402" s="526">
        <v>222701</v>
      </c>
      <c r="O402" s="526">
        <v>135082</v>
      </c>
      <c r="P402" s="526">
        <v>70103</v>
      </c>
      <c r="Q402" s="526">
        <v>41138</v>
      </c>
      <c r="R402" s="526">
        <v>151656</v>
      </c>
      <c r="S402" s="524"/>
      <c r="T402" s="526">
        <f t="shared" si="70"/>
        <v>592195</v>
      </c>
      <c r="U402" s="526">
        <v>98257</v>
      </c>
      <c r="V402" s="526">
        <v>185014</v>
      </c>
      <c r="W402" s="526">
        <v>105458</v>
      </c>
      <c r="X402" s="526">
        <v>45573</v>
      </c>
      <c r="Y402" s="526">
        <v>28017</v>
      </c>
      <c r="Z402" s="526">
        <v>41510</v>
      </c>
      <c r="AA402" s="526">
        <v>88366</v>
      </c>
      <c r="AB402" s="532"/>
      <c r="AC402" s="532"/>
    </row>
    <row r="403" spans="1:29" s="522" customFormat="1" ht="9" customHeight="1">
      <c r="A403" s="528" t="s">
        <v>73</v>
      </c>
      <c r="B403" s="529">
        <f t="shared" si="68"/>
        <v>541087</v>
      </c>
      <c r="C403" s="531">
        <f t="shared" si="68"/>
        <v>105911</v>
      </c>
      <c r="D403" s="531">
        <f t="shared" si="68"/>
        <v>171376</v>
      </c>
      <c r="E403" s="531">
        <f t="shared" si="68"/>
        <v>90949</v>
      </c>
      <c r="F403" s="531">
        <f t="shared" si="68"/>
        <v>53569</v>
      </c>
      <c r="G403" s="531">
        <f t="shared" si="68"/>
        <v>18425</v>
      </c>
      <c r="H403" s="531">
        <f t="shared" si="68"/>
        <v>56692</v>
      </c>
      <c r="I403" s="531">
        <f t="shared" si="68"/>
        <v>44165</v>
      </c>
      <c r="J403" s="528"/>
      <c r="K403" s="531">
        <f t="shared" si="69"/>
        <v>325981</v>
      </c>
      <c r="L403" s="531">
        <v>50772</v>
      </c>
      <c r="M403" s="531">
        <v>99600</v>
      </c>
      <c r="N403" s="531">
        <v>66666</v>
      </c>
      <c r="O403" s="531">
        <v>39142</v>
      </c>
      <c r="P403" s="531">
        <v>14028</v>
      </c>
      <c r="Q403" s="531">
        <v>27003</v>
      </c>
      <c r="R403" s="531">
        <v>28770</v>
      </c>
      <c r="S403" s="529"/>
      <c r="T403" s="531">
        <f t="shared" si="70"/>
        <v>215106</v>
      </c>
      <c r="U403" s="531">
        <v>55139</v>
      </c>
      <c r="V403" s="531">
        <v>71776</v>
      </c>
      <c r="W403" s="531">
        <v>24283</v>
      </c>
      <c r="X403" s="531">
        <v>14427</v>
      </c>
      <c r="Y403" s="531">
        <v>4397</v>
      </c>
      <c r="Z403" s="531">
        <v>29689</v>
      </c>
      <c r="AA403" s="531">
        <v>15395</v>
      </c>
      <c r="AB403" s="532"/>
      <c r="AC403" s="532"/>
    </row>
    <row r="404" spans="1:29" s="522" customFormat="1" ht="9" customHeight="1">
      <c r="A404" s="528" t="s">
        <v>74</v>
      </c>
      <c r="B404" s="529">
        <f t="shared" si="68"/>
        <v>3046293</v>
      </c>
      <c r="C404" s="531">
        <f t="shared" si="68"/>
        <v>549053</v>
      </c>
      <c r="D404" s="531">
        <f t="shared" si="68"/>
        <v>957231</v>
      </c>
      <c r="E404" s="531">
        <f t="shared" si="68"/>
        <v>509152</v>
      </c>
      <c r="F404" s="531">
        <f t="shared" si="68"/>
        <v>292297</v>
      </c>
      <c r="G404" s="531">
        <f t="shared" si="68"/>
        <v>165399</v>
      </c>
      <c r="H404" s="531">
        <f t="shared" si="68"/>
        <v>266807</v>
      </c>
      <c r="I404" s="531">
        <f t="shared" si="68"/>
        <v>306354</v>
      </c>
      <c r="J404" s="528"/>
      <c r="K404" s="531">
        <f t="shared" si="69"/>
        <v>2021731</v>
      </c>
      <c r="L404" s="531">
        <v>303629</v>
      </c>
      <c r="M404" s="531">
        <v>628269</v>
      </c>
      <c r="N404" s="531">
        <v>349785</v>
      </c>
      <c r="O404" s="531">
        <v>209831</v>
      </c>
      <c r="P404" s="531">
        <v>121799</v>
      </c>
      <c r="Q404" s="531">
        <v>193506</v>
      </c>
      <c r="R404" s="531">
        <v>214912</v>
      </c>
      <c r="S404" s="529"/>
      <c r="T404" s="531">
        <f t="shared" si="70"/>
        <v>1024562</v>
      </c>
      <c r="U404" s="531">
        <v>245424</v>
      </c>
      <c r="V404" s="531">
        <v>328962</v>
      </c>
      <c r="W404" s="531">
        <v>159367</v>
      </c>
      <c r="X404" s="531">
        <v>82466</v>
      </c>
      <c r="Y404" s="531">
        <v>43600</v>
      </c>
      <c r="Z404" s="531">
        <v>73301</v>
      </c>
      <c r="AA404" s="531">
        <v>91442</v>
      </c>
      <c r="AB404" s="532"/>
      <c r="AC404" s="532"/>
    </row>
    <row r="405" spans="1:29" s="522" customFormat="1" ht="9" customHeight="1">
      <c r="A405" s="528" t="s">
        <v>75</v>
      </c>
      <c r="B405" s="529">
        <f t="shared" si="68"/>
        <v>981528</v>
      </c>
      <c r="C405" s="531">
        <f t="shared" si="68"/>
        <v>177390</v>
      </c>
      <c r="D405" s="531">
        <f t="shared" si="68"/>
        <v>298621</v>
      </c>
      <c r="E405" s="531">
        <f t="shared" si="68"/>
        <v>221135</v>
      </c>
      <c r="F405" s="531">
        <f t="shared" si="68"/>
        <v>121411</v>
      </c>
      <c r="G405" s="531">
        <f t="shared" si="68"/>
        <v>58188</v>
      </c>
      <c r="H405" s="531">
        <f t="shared" si="68"/>
        <v>70075</v>
      </c>
      <c r="I405" s="532">
        <f t="shared" si="68"/>
        <v>34708</v>
      </c>
      <c r="J405" s="528"/>
      <c r="K405" s="532">
        <f t="shared" si="69"/>
        <v>606735</v>
      </c>
      <c r="L405" s="531">
        <v>66566</v>
      </c>
      <c r="M405" s="531">
        <v>183538</v>
      </c>
      <c r="N405" s="531">
        <v>160765</v>
      </c>
      <c r="O405" s="531">
        <v>87749</v>
      </c>
      <c r="P405" s="531">
        <v>42853</v>
      </c>
      <c r="Q405" s="531">
        <v>42121</v>
      </c>
      <c r="R405" s="531">
        <v>23143</v>
      </c>
      <c r="S405" s="529"/>
      <c r="T405" s="532">
        <f t="shared" si="70"/>
        <v>374793</v>
      </c>
      <c r="U405" s="531">
        <v>110824</v>
      </c>
      <c r="V405" s="531">
        <v>115083</v>
      </c>
      <c r="W405" s="531">
        <v>60370</v>
      </c>
      <c r="X405" s="531">
        <v>33662</v>
      </c>
      <c r="Y405" s="531">
        <v>15335</v>
      </c>
      <c r="Z405" s="531">
        <v>27954</v>
      </c>
      <c r="AA405" s="531">
        <v>11565</v>
      </c>
      <c r="AB405" s="532"/>
      <c r="AC405" s="532"/>
    </row>
    <row r="406" spans="1:29" s="522" customFormat="1" ht="9" customHeight="1">
      <c r="A406" s="523" t="s">
        <v>76</v>
      </c>
      <c r="B406" s="524">
        <f t="shared" si="68"/>
        <v>606776</v>
      </c>
      <c r="C406" s="526">
        <f t="shared" si="68"/>
        <v>116917</v>
      </c>
      <c r="D406" s="526">
        <f t="shared" si="68"/>
        <v>148982</v>
      </c>
      <c r="E406" s="526">
        <f t="shared" si="68"/>
        <v>82890</v>
      </c>
      <c r="F406" s="526">
        <f t="shared" si="68"/>
        <v>59834</v>
      </c>
      <c r="G406" s="526">
        <f t="shared" si="68"/>
        <v>31411</v>
      </c>
      <c r="H406" s="526">
        <f t="shared" si="68"/>
        <v>71966</v>
      </c>
      <c r="I406" s="526">
        <f>SUM(R406,AA406)</f>
        <v>94776</v>
      </c>
      <c r="J406" s="523"/>
      <c r="K406" s="526">
        <f t="shared" si="69"/>
        <v>396897</v>
      </c>
      <c r="L406" s="526">
        <v>66300</v>
      </c>
      <c r="M406" s="526">
        <v>94440</v>
      </c>
      <c r="N406" s="526">
        <v>64595</v>
      </c>
      <c r="O406" s="526">
        <v>40435</v>
      </c>
      <c r="P406" s="526">
        <v>21682</v>
      </c>
      <c r="Q406" s="526">
        <v>38158</v>
      </c>
      <c r="R406" s="526">
        <v>71287</v>
      </c>
      <c r="S406" s="524"/>
      <c r="T406" s="526">
        <f t="shared" si="70"/>
        <v>209879</v>
      </c>
      <c r="U406" s="526">
        <v>50617</v>
      </c>
      <c r="V406" s="526">
        <v>54542</v>
      </c>
      <c r="W406" s="526">
        <v>18295</v>
      </c>
      <c r="X406" s="526">
        <v>19399</v>
      </c>
      <c r="Y406" s="526">
        <v>9729</v>
      </c>
      <c r="Z406" s="526">
        <v>33808</v>
      </c>
      <c r="AA406" s="526">
        <v>23489</v>
      </c>
      <c r="AB406" s="532"/>
      <c r="AC406" s="532"/>
    </row>
    <row r="407" spans="1:29" s="522" customFormat="1" ht="9" customHeight="1">
      <c r="A407" s="528"/>
      <c r="B407" s="528"/>
      <c r="C407" s="529"/>
      <c r="D407" s="529"/>
      <c r="E407" s="529"/>
      <c r="F407" s="529"/>
      <c r="G407" s="529"/>
      <c r="H407" s="529"/>
      <c r="I407" s="529"/>
      <c r="J407" s="528"/>
      <c r="K407" s="528"/>
      <c r="L407" s="529"/>
      <c r="M407" s="529"/>
      <c r="N407" s="529"/>
      <c r="O407" s="529"/>
      <c r="P407" s="529"/>
      <c r="Q407" s="529"/>
      <c r="R407" s="529"/>
      <c r="S407" s="528"/>
      <c r="T407" s="528"/>
      <c r="U407" s="529"/>
      <c r="V407" s="529"/>
      <c r="W407" s="529"/>
      <c r="X407" s="529"/>
      <c r="Y407" s="529"/>
      <c r="Z407" s="529"/>
      <c r="AA407" s="529"/>
      <c r="AB407" s="529"/>
      <c r="AC407" s="529"/>
    </row>
    <row r="408" spans="1:29" ht="9" customHeight="1">
      <c r="A408" s="513">
        <v>2016</v>
      </c>
      <c r="B408" s="514"/>
      <c r="C408" s="514"/>
      <c r="D408" s="514"/>
      <c r="E408" s="514"/>
      <c r="F408" s="514"/>
      <c r="G408" s="514"/>
      <c r="H408" s="514"/>
      <c r="I408" s="514"/>
      <c r="J408" s="515"/>
      <c r="K408" s="512"/>
      <c r="L408" s="512"/>
      <c r="M408" s="512"/>
      <c r="N408" s="512"/>
      <c r="O408" s="512"/>
      <c r="P408" s="512"/>
      <c r="Q408" s="512"/>
      <c r="R408" s="512"/>
      <c r="S408" s="515"/>
      <c r="T408" s="512"/>
      <c r="U408" s="512"/>
      <c r="V408" s="512"/>
      <c r="W408" s="512"/>
      <c r="X408" s="512"/>
      <c r="Y408" s="512"/>
      <c r="Z408" s="512"/>
      <c r="AA408" s="512"/>
      <c r="AB408" s="569"/>
      <c r="AC408" s="569"/>
    </row>
    <row r="409" spans="1:29" s="517" customFormat="1" ht="9" customHeight="1">
      <c r="A409" s="515" t="s">
        <v>44</v>
      </c>
      <c r="B409" s="514">
        <f t="shared" ref="B409:I409" si="71">SUM(B411:B442)</f>
        <v>51433590</v>
      </c>
      <c r="C409" s="514">
        <f t="shared" si="71"/>
        <v>8017338</v>
      </c>
      <c r="D409" s="514">
        <f t="shared" si="71"/>
        <v>13715977</v>
      </c>
      <c r="E409" s="514">
        <f t="shared" si="71"/>
        <v>10685242</v>
      </c>
      <c r="F409" s="514">
        <f t="shared" si="71"/>
        <v>6485058</v>
      </c>
      <c r="G409" s="514">
        <f t="shared" si="71"/>
        <v>2967349</v>
      </c>
      <c r="H409" s="514">
        <f t="shared" si="71"/>
        <v>3415592</v>
      </c>
      <c r="I409" s="514">
        <f t="shared" si="71"/>
        <v>6147034</v>
      </c>
      <c r="J409" s="515"/>
      <c r="K409" s="514">
        <f t="shared" ref="K409:R409" si="72">SUM(K411:K442)</f>
        <v>31780102</v>
      </c>
      <c r="L409" s="514">
        <f t="shared" si="72"/>
        <v>3789670</v>
      </c>
      <c r="M409" s="514">
        <f t="shared" si="72"/>
        <v>7929112</v>
      </c>
      <c r="N409" s="514">
        <f t="shared" si="72"/>
        <v>7511087</v>
      </c>
      <c r="O409" s="514">
        <f t="shared" si="72"/>
        <v>4601662</v>
      </c>
      <c r="P409" s="514">
        <f t="shared" si="72"/>
        <v>2073061</v>
      </c>
      <c r="Q409" s="514">
        <f t="shared" si="72"/>
        <v>1983046</v>
      </c>
      <c r="R409" s="514">
        <f t="shared" si="72"/>
        <v>3892464</v>
      </c>
      <c r="S409" s="515"/>
      <c r="T409" s="514">
        <f t="shared" ref="T409:AA409" si="73">SUM(T411:T442)</f>
        <v>19653488</v>
      </c>
      <c r="U409" s="514">
        <f t="shared" si="73"/>
        <v>4227668</v>
      </c>
      <c r="V409" s="514">
        <f t="shared" si="73"/>
        <v>5786865</v>
      </c>
      <c r="W409" s="514">
        <f t="shared" si="73"/>
        <v>3174155</v>
      </c>
      <c r="X409" s="514">
        <f t="shared" si="73"/>
        <v>1883396</v>
      </c>
      <c r="Y409" s="514">
        <f t="shared" si="73"/>
        <v>894288</v>
      </c>
      <c r="Z409" s="514">
        <f t="shared" si="73"/>
        <v>1432546</v>
      </c>
      <c r="AA409" s="514">
        <f t="shared" si="73"/>
        <v>2254570</v>
      </c>
      <c r="AB409" s="541"/>
      <c r="AC409" s="541"/>
    </row>
    <row r="410" spans="1:29" s="517" customFormat="1" ht="3.95" customHeight="1">
      <c r="A410" s="515"/>
      <c r="B410" s="514"/>
      <c r="C410" s="514"/>
      <c r="D410" s="514"/>
      <c r="E410" s="514"/>
      <c r="F410" s="514"/>
      <c r="G410" s="514"/>
      <c r="H410" s="514"/>
      <c r="I410" s="514"/>
      <c r="J410" s="515"/>
      <c r="K410" s="514"/>
      <c r="L410" s="514"/>
      <c r="M410" s="514"/>
      <c r="N410" s="514"/>
      <c r="O410" s="514"/>
      <c r="P410" s="514"/>
      <c r="Q410" s="514"/>
      <c r="R410" s="514"/>
      <c r="S410" s="515"/>
      <c r="T410" s="514"/>
      <c r="U410" s="514"/>
      <c r="V410" s="514"/>
      <c r="W410" s="514"/>
      <c r="X410" s="514"/>
      <c r="Y410" s="514"/>
      <c r="Z410" s="514"/>
      <c r="AA410" s="514"/>
      <c r="AB410" s="541"/>
      <c r="AC410" s="541"/>
    </row>
    <row r="411" spans="1:29" s="522" customFormat="1" ht="9" customHeight="1">
      <c r="A411" s="518" t="s">
        <v>45</v>
      </c>
      <c r="B411" s="519">
        <f t="shared" ref="B411:I442" si="74">SUM(K411,T411)</f>
        <v>544173</v>
      </c>
      <c r="C411" s="520">
        <f t="shared" si="74"/>
        <v>39981</v>
      </c>
      <c r="D411" s="520">
        <f t="shared" si="74"/>
        <v>128723</v>
      </c>
      <c r="E411" s="520">
        <f t="shared" si="74"/>
        <v>99929</v>
      </c>
      <c r="F411" s="520">
        <f t="shared" si="74"/>
        <v>59870</v>
      </c>
      <c r="G411" s="520">
        <f t="shared" si="74"/>
        <v>27952</v>
      </c>
      <c r="H411" s="520">
        <f t="shared" si="74"/>
        <v>16589</v>
      </c>
      <c r="I411" s="520">
        <f t="shared" si="74"/>
        <v>171129</v>
      </c>
      <c r="J411" s="519"/>
      <c r="K411" s="520">
        <f>SUM(L411:R411)</f>
        <v>330576</v>
      </c>
      <c r="L411" s="520">
        <v>13579</v>
      </c>
      <c r="M411" s="520">
        <v>69826</v>
      </c>
      <c r="N411" s="520">
        <v>73273</v>
      </c>
      <c r="O411" s="520">
        <v>40570</v>
      </c>
      <c r="P411" s="520">
        <v>19746</v>
      </c>
      <c r="Q411" s="520">
        <v>6050</v>
      </c>
      <c r="R411" s="520">
        <v>107532</v>
      </c>
      <c r="S411" s="519"/>
      <c r="T411" s="520">
        <f>SUM(U411:AA411)</f>
        <v>213597</v>
      </c>
      <c r="U411" s="520">
        <v>26402</v>
      </c>
      <c r="V411" s="520">
        <v>58897</v>
      </c>
      <c r="W411" s="520">
        <v>26656</v>
      </c>
      <c r="X411" s="520">
        <v>19300</v>
      </c>
      <c r="Y411" s="520">
        <v>8206</v>
      </c>
      <c r="Z411" s="520">
        <v>10539</v>
      </c>
      <c r="AA411" s="520">
        <v>63597</v>
      </c>
      <c r="AB411" s="570"/>
      <c r="AC411" s="570"/>
    </row>
    <row r="412" spans="1:29" s="522" customFormat="1" ht="9" customHeight="1">
      <c r="A412" s="518" t="s">
        <v>46</v>
      </c>
      <c r="B412" s="519">
        <f t="shared" si="74"/>
        <v>1556273</v>
      </c>
      <c r="C412" s="520">
        <f t="shared" si="74"/>
        <v>98512</v>
      </c>
      <c r="D412" s="520">
        <f t="shared" si="74"/>
        <v>380723</v>
      </c>
      <c r="E412" s="520">
        <f t="shared" si="74"/>
        <v>485059</v>
      </c>
      <c r="F412" s="520">
        <f t="shared" si="74"/>
        <v>274526</v>
      </c>
      <c r="G412" s="520">
        <f t="shared" si="74"/>
        <v>118642</v>
      </c>
      <c r="H412" s="520">
        <f t="shared" si="74"/>
        <v>21712</v>
      </c>
      <c r="I412" s="520">
        <f t="shared" si="74"/>
        <v>177099</v>
      </c>
      <c r="J412" s="518"/>
      <c r="K412" s="520">
        <f t="shared" ref="K412:K442" si="75">SUM(L412:R412)</f>
        <v>960205</v>
      </c>
      <c r="L412" s="520">
        <v>40128</v>
      </c>
      <c r="M412" s="520">
        <v>197605</v>
      </c>
      <c r="N412" s="520">
        <v>320548</v>
      </c>
      <c r="O412" s="520">
        <v>194996</v>
      </c>
      <c r="P412" s="520">
        <v>82149</v>
      </c>
      <c r="Q412" s="520">
        <v>6723</v>
      </c>
      <c r="R412" s="520">
        <v>118056</v>
      </c>
      <c r="S412" s="519"/>
      <c r="T412" s="520">
        <f t="shared" ref="T412:T442" si="76">SUM(U412:AA412)</f>
        <v>596068</v>
      </c>
      <c r="U412" s="520">
        <v>58384</v>
      </c>
      <c r="V412" s="520">
        <v>183118</v>
      </c>
      <c r="W412" s="520">
        <v>164511</v>
      </c>
      <c r="X412" s="520">
        <v>79530</v>
      </c>
      <c r="Y412" s="520">
        <v>36493</v>
      </c>
      <c r="Z412" s="520">
        <v>14989</v>
      </c>
      <c r="AA412" s="520">
        <v>59043</v>
      </c>
      <c r="AB412" s="532"/>
      <c r="AC412" s="532"/>
    </row>
    <row r="413" spans="1:29" s="522" customFormat="1" ht="9" customHeight="1">
      <c r="A413" s="518" t="s">
        <v>47</v>
      </c>
      <c r="B413" s="519">
        <f t="shared" si="74"/>
        <v>361645</v>
      </c>
      <c r="C413" s="520">
        <f t="shared" si="74"/>
        <v>31278</v>
      </c>
      <c r="D413" s="520">
        <f t="shared" si="74"/>
        <v>71104</v>
      </c>
      <c r="E413" s="520">
        <f t="shared" si="74"/>
        <v>86033</v>
      </c>
      <c r="F413" s="520">
        <f t="shared" si="74"/>
        <v>87513</v>
      </c>
      <c r="G413" s="520">
        <f t="shared" si="74"/>
        <v>54531</v>
      </c>
      <c r="H413" s="520">
        <f t="shared" si="74"/>
        <v>5444</v>
      </c>
      <c r="I413" s="520">
        <f t="shared" si="74"/>
        <v>25742</v>
      </c>
      <c r="J413" s="518"/>
      <c r="K413" s="520">
        <f t="shared" si="75"/>
        <v>221668</v>
      </c>
      <c r="L413" s="520">
        <v>12851</v>
      </c>
      <c r="M413" s="520">
        <v>37015</v>
      </c>
      <c r="N413" s="520">
        <v>53138</v>
      </c>
      <c r="O413" s="520">
        <v>63836</v>
      </c>
      <c r="P413" s="520">
        <v>36319</v>
      </c>
      <c r="Q413" s="520">
        <v>1810</v>
      </c>
      <c r="R413" s="520">
        <v>16699</v>
      </c>
      <c r="S413" s="519"/>
      <c r="T413" s="520">
        <f t="shared" si="76"/>
        <v>139977</v>
      </c>
      <c r="U413" s="520">
        <v>18427</v>
      </c>
      <c r="V413" s="520">
        <v>34089</v>
      </c>
      <c r="W413" s="520">
        <v>32895</v>
      </c>
      <c r="X413" s="520">
        <v>23677</v>
      </c>
      <c r="Y413" s="520">
        <v>18212</v>
      </c>
      <c r="Z413" s="520">
        <v>3634</v>
      </c>
      <c r="AA413" s="520">
        <v>9043</v>
      </c>
      <c r="AB413" s="532"/>
      <c r="AC413" s="532"/>
    </row>
    <row r="414" spans="1:29" s="522" customFormat="1" ht="9" customHeight="1">
      <c r="A414" s="523" t="s">
        <v>48</v>
      </c>
      <c r="B414" s="524">
        <f t="shared" si="74"/>
        <v>393517</v>
      </c>
      <c r="C414" s="526">
        <f t="shared" si="74"/>
        <v>78523</v>
      </c>
      <c r="D414" s="526">
        <f t="shared" si="74"/>
        <v>113142</v>
      </c>
      <c r="E414" s="526">
        <f t="shared" si="74"/>
        <v>75918</v>
      </c>
      <c r="F414" s="526">
        <f t="shared" si="74"/>
        <v>55230</v>
      </c>
      <c r="G414" s="526">
        <f t="shared" si="74"/>
        <v>35484</v>
      </c>
      <c r="H414" s="526">
        <f t="shared" si="74"/>
        <v>28660</v>
      </c>
      <c r="I414" s="527">
        <f t="shared" si="74"/>
        <v>6560</v>
      </c>
      <c r="J414" s="523"/>
      <c r="K414" s="527">
        <f t="shared" si="75"/>
        <v>258684</v>
      </c>
      <c r="L414" s="526">
        <v>42464</v>
      </c>
      <c r="M414" s="526">
        <v>73988</v>
      </c>
      <c r="N414" s="526">
        <v>56016</v>
      </c>
      <c r="O414" s="526">
        <v>39158</v>
      </c>
      <c r="P414" s="526">
        <v>25672</v>
      </c>
      <c r="Q414" s="526">
        <v>17325</v>
      </c>
      <c r="R414" s="526">
        <v>4061</v>
      </c>
      <c r="S414" s="524"/>
      <c r="T414" s="527">
        <f t="shared" si="76"/>
        <v>134833</v>
      </c>
      <c r="U414" s="526">
        <v>36059</v>
      </c>
      <c r="V414" s="526">
        <v>39154</v>
      </c>
      <c r="W414" s="526">
        <v>19902</v>
      </c>
      <c r="X414" s="526">
        <v>16072</v>
      </c>
      <c r="Y414" s="526">
        <v>9812</v>
      </c>
      <c r="Z414" s="526">
        <v>11335</v>
      </c>
      <c r="AA414" s="526">
        <v>2499</v>
      </c>
      <c r="AB414" s="532"/>
      <c r="AC414" s="532"/>
    </row>
    <row r="415" spans="1:29" s="522" customFormat="1" ht="9" customHeight="1">
      <c r="A415" s="528" t="s">
        <v>49</v>
      </c>
      <c r="B415" s="529">
        <f t="shared" si="74"/>
        <v>1258370</v>
      </c>
      <c r="C415" s="531">
        <f t="shared" si="74"/>
        <v>117166</v>
      </c>
      <c r="D415" s="531">
        <f t="shared" si="74"/>
        <v>327070</v>
      </c>
      <c r="E415" s="531">
        <f t="shared" si="74"/>
        <v>361726</v>
      </c>
      <c r="F415" s="531">
        <f t="shared" si="74"/>
        <v>200618</v>
      </c>
      <c r="G415" s="531">
        <f t="shared" si="74"/>
        <v>121515</v>
      </c>
      <c r="H415" s="531">
        <f t="shared" si="74"/>
        <v>38084</v>
      </c>
      <c r="I415" s="531">
        <f t="shared" si="74"/>
        <v>92191</v>
      </c>
      <c r="J415" s="528"/>
      <c r="K415" s="531">
        <f t="shared" si="75"/>
        <v>799574</v>
      </c>
      <c r="L415" s="531">
        <v>45141</v>
      </c>
      <c r="M415" s="531">
        <v>187318</v>
      </c>
      <c r="N415" s="531">
        <v>252324</v>
      </c>
      <c r="O415" s="531">
        <v>148598</v>
      </c>
      <c r="P415" s="531">
        <v>90073</v>
      </c>
      <c r="Q415" s="531">
        <v>15102</v>
      </c>
      <c r="R415" s="531">
        <v>61018</v>
      </c>
      <c r="S415" s="529"/>
      <c r="T415" s="531">
        <f t="shared" si="76"/>
        <v>458796</v>
      </c>
      <c r="U415" s="531">
        <v>72025</v>
      </c>
      <c r="V415" s="531">
        <v>139752</v>
      </c>
      <c r="W415" s="531">
        <v>109402</v>
      </c>
      <c r="X415" s="531">
        <v>52020</v>
      </c>
      <c r="Y415" s="531">
        <v>31442</v>
      </c>
      <c r="Z415" s="531">
        <v>22982</v>
      </c>
      <c r="AA415" s="531">
        <v>31173</v>
      </c>
      <c r="AB415" s="529"/>
      <c r="AC415" s="529"/>
    </row>
    <row r="416" spans="1:29" s="522" customFormat="1" ht="9" customHeight="1">
      <c r="A416" s="528" t="s">
        <v>50</v>
      </c>
      <c r="B416" s="529">
        <f t="shared" si="74"/>
        <v>347062</v>
      </c>
      <c r="C416" s="531">
        <f t="shared" si="74"/>
        <v>46836</v>
      </c>
      <c r="D416" s="531">
        <f t="shared" si="74"/>
        <v>83481</v>
      </c>
      <c r="E416" s="531">
        <f t="shared" si="74"/>
        <v>78485</v>
      </c>
      <c r="F416" s="531">
        <f t="shared" si="74"/>
        <v>55154</v>
      </c>
      <c r="G416" s="531">
        <f t="shared" si="74"/>
        <v>31177</v>
      </c>
      <c r="H416" s="531">
        <f t="shared" si="74"/>
        <v>15898</v>
      </c>
      <c r="I416" s="531">
        <f t="shared" si="74"/>
        <v>36031</v>
      </c>
      <c r="J416" s="528"/>
      <c r="K416" s="531">
        <f t="shared" si="75"/>
        <v>202068</v>
      </c>
      <c r="L416" s="531">
        <v>16210</v>
      </c>
      <c r="M416" s="531">
        <v>41540</v>
      </c>
      <c r="N416" s="531">
        <v>53345</v>
      </c>
      <c r="O416" s="531">
        <v>39377</v>
      </c>
      <c r="P416" s="531">
        <v>21157</v>
      </c>
      <c r="Q416" s="531">
        <v>6252</v>
      </c>
      <c r="R416" s="531">
        <v>24187</v>
      </c>
      <c r="S416" s="529"/>
      <c r="T416" s="531">
        <f t="shared" si="76"/>
        <v>144994</v>
      </c>
      <c r="U416" s="531">
        <v>30626</v>
      </c>
      <c r="V416" s="531">
        <v>41941</v>
      </c>
      <c r="W416" s="531">
        <v>25140</v>
      </c>
      <c r="X416" s="531">
        <v>15777</v>
      </c>
      <c r="Y416" s="531">
        <v>10020</v>
      </c>
      <c r="Z416" s="531">
        <v>9646</v>
      </c>
      <c r="AA416" s="531">
        <v>11844</v>
      </c>
      <c r="AB416" s="529"/>
      <c r="AC416" s="529"/>
    </row>
    <row r="417" spans="1:29" s="522" customFormat="1" ht="9" customHeight="1">
      <c r="A417" s="528" t="s">
        <v>51</v>
      </c>
      <c r="B417" s="529">
        <f t="shared" si="74"/>
        <v>1912393</v>
      </c>
      <c r="C417" s="531">
        <f t="shared" si="74"/>
        <v>739768</v>
      </c>
      <c r="D417" s="531">
        <f t="shared" si="74"/>
        <v>482563</v>
      </c>
      <c r="E417" s="531">
        <f t="shared" si="74"/>
        <v>190766</v>
      </c>
      <c r="F417" s="531">
        <f t="shared" si="74"/>
        <v>141699</v>
      </c>
      <c r="G417" s="531">
        <f t="shared" si="74"/>
        <v>71205</v>
      </c>
      <c r="H417" s="531">
        <f t="shared" si="74"/>
        <v>276993</v>
      </c>
      <c r="I417" s="532">
        <f t="shared" si="74"/>
        <v>9399</v>
      </c>
      <c r="J417" s="528"/>
      <c r="K417" s="532">
        <f t="shared" si="75"/>
        <v>1348519</v>
      </c>
      <c r="L417" s="531">
        <v>505735</v>
      </c>
      <c r="M417" s="531">
        <v>326122</v>
      </c>
      <c r="N417" s="531">
        <v>143903</v>
      </c>
      <c r="O417" s="531">
        <v>93488</v>
      </c>
      <c r="P417" s="531">
        <v>51474</v>
      </c>
      <c r="Q417" s="531">
        <v>222462</v>
      </c>
      <c r="R417" s="531">
        <v>5335</v>
      </c>
      <c r="S417" s="529"/>
      <c r="T417" s="532">
        <f t="shared" si="76"/>
        <v>563874</v>
      </c>
      <c r="U417" s="531">
        <v>234033</v>
      </c>
      <c r="V417" s="531">
        <v>156441</v>
      </c>
      <c r="W417" s="531">
        <v>46863</v>
      </c>
      <c r="X417" s="531">
        <v>48211</v>
      </c>
      <c r="Y417" s="531">
        <v>19731</v>
      </c>
      <c r="Z417" s="531">
        <v>54531</v>
      </c>
      <c r="AA417" s="531">
        <v>4064</v>
      </c>
      <c r="AB417" s="532"/>
      <c r="AC417" s="532"/>
    </row>
    <row r="418" spans="1:29" s="522" customFormat="1" ht="9" customHeight="1">
      <c r="A418" s="523" t="s">
        <v>52</v>
      </c>
      <c r="B418" s="524">
        <f t="shared" si="74"/>
        <v>1573847</v>
      </c>
      <c r="C418" s="526">
        <f t="shared" si="74"/>
        <v>78249</v>
      </c>
      <c r="D418" s="526">
        <f t="shared" si="74"/>
        <v>418845</v>
      </c>
      <c r="E418" s="526">
        <f t="shared" si="74"/>
        <v>392244</v>
      </c>
      <c r="F418" s="526">
        <f t="shared" si="74"/>
        <v>267972</v>
      </c>
      <c r="G418" s="526">
        <f t="shared" si="74"/>
        <v>206472</v>
      </c>
      <c r="H418" s="526">
        <f t="shared" si="74"/>
        <v>25834</v>
      </c>
      <c r="I418" s="526">
        <f t="shared" si="74"/>
        <v>184231</v>
      </c>
      <c r="J418" s="523"/>
      <c r="K418" s="526">
        <f t="shared" si="75"/>
        <v>1003131</v>
      </c>
      <c r="L418" s="526">
        <v>26085</v>
      </c>
      <c r="M418" s="526">
        <v>220428</v>
      </c>
      <c r="N418" s="526">
        <v>276123</v>
      </c>
      <c r="O418" s="526">
        <v>190844</v>
      </c>
      <c r="P418" s="526">
        <v>149411</v>
      </c>
      <c r="Q418" s="526">
        <v>11504</v>
      </c>
      <c r="R418" s="526">
        <v>128736</v>
      </c>
      <c r="S418" s="524"/>
      <c r="T418" s="526">
        <f t="shared" si="76"/>
        <v>570716</v>
      </c>
      <c r="U418" s="526">
        <v>52164</v>
      </c>
      <c r="V418" s="526">
        <v>198417</v>
      </c>
      <c r="W418" s="526">
        <v>116121</v>
      </c>
      <c r="X418" s="526">
        <v>77128</v>
      </c>
      <c r="Y418" s="526">
        <v>57061</v>
      </c>
      <c r="Z418" s="526">
        <v>14330</v>
      </c>
      <c r="AA418" s="526">
        <v>55495</v>
      </c>
      <c r="AB418" s="532"/>
      <c r="AC418" s="532"/>
    </row>
    <row r="419" spans="1:29" s="522" customFormat="1" ht="9" customHeight="1">
      <c r="A419" s="528" t="s">
        <v>53</v>
      </c>
      <c r="B419" s="529">
        <f t="shared" si="74"/>
        <v>4133242</v>
      </c>
      <c r="C419" s="531">
        <f t="shared" si="74"/>
        <v>475185</v>
      </c>
      <c r="D419" s="531">
        <f t="shared" si="74"/>
        <v>916856</v>
      </c>
      <c r="E419" s="531">
        <f t="shared" si="74"/>
        <v>749883</v>
      </c>
      <c r="F419" s="531">
        <f t="shared" si="74"/>
        <v>592602</v>
      </c>
      <c r="G419" s="531">
        <f t="shared" si="74"/>
        <v>341027</v>
      </c>
      <c r="H419" s="531">
        <f t="shared" si="74"/>
        <v>85068</v>
      </c>
      <c r="I419" s="531">
        <f t="shared" si="74"/>
        <v>972621</v>
      </c>
      <c r="J419" s="528"/>
      <c r="K419" s="531">
        <f t="shared" si="75"/>
        <v>2348461</v>
      </c>
      <c r="L419" s="531">
        <v>182707</v>
      </c>
      <c r="M419" s="531">
        <v>489286</v>
      </c>
      <c r="N419" s="531">
        <v>476239</v>
      </c>
      <c r="O419" s="531">
        <v>385770</v>
      </c>
      <c r="P419" s="531">
        <v>197520</v>
      </c>
      <c r="Q419" s="531">
        <v>29280</v>
      </c>
      <c r="R419" s="531">
        <v>587659</v>
      </c>
      <c r="S419" s="529"/>
      <c r="T419" s="531">
        <f t="shared" si="76"/>
        <v>1784781</v>
      </c>
      <c r="U419" s="531">
        <v>292478</v>
      </c>
      <c r="V419" s="531">
        <v>427570</v>
      </c>
      <c r="W419" s="531">
        <v>273644</v>
      </c>
      <c r="X419" s="531">
        <v>206832</v>
      </c>
      <c r="Y419" s="531">
        <v>143507</v>
      </c>
      <c r="Z419" s="531">
        <v>55788</v>
      </c>
      <c r="AA419" s="531">
        <v>384962</v>
      </c>
      <c r="AB419" s="532"/>
      <c r="AC419" s="532"/>
    </row>
    <row r="420" spans="1:29" s="522" customFormat="1" ht="9" customHeight="1">
      <c r="A420" s="528" t="s">
        <v>54</v>
      </c>
      <c r="B420" s="529">
        <f t="shared" si="74"/>
        <v>749189</v>
      </c>
      <c r="C420" s="531">
        <f t="shared" si="74"/>
        <v>121127</v>
      </c>
      <c r="D420" s="531">
        <f t="shared" si="74"/>
        <v>224203</v>
      </c>
      <c r="E420" s="531">
        <f t="shared" si="74"/>
        <v>154754</v>
      </c>
      <c r="F420" s="531">
        <f t="shared" si="74"/>
        <v>89638</v>
      </c>
      <c r="G420" s="531">
        <f t="shared" si="74"/>
        <v>38460</v>
      </c>
      <c r="H420" s="531">
        <f t="shared" si="74"/>
        <v>49349</v>
      </c>
      <c r="I420" s="532">
        <f t="shared" si="74"/>
        <v>71658</v>
      </c>
      <c r="J420" s="528"/>
      <c r="K420" s="532">
        <f t="shared" si="75"/>
        <v>466928</v>
      </c>
      <c r="L420" s="531">
        <v>50327</v>
      </c>
      <c r="M420" s="531">
        <v>135593</v>
      </c>
      <c r="N420" s="531">
        <v>116036</v>
      </c>
      <c r="O420" s="531">
        <v>64423</v>
      </c>
      <c r="P420" s="531">
        <v>30154</v>
      </c>
      <c r="Q420" s="531">
        <v>23492</v>
      </c>
      <c r="R420" s="531">
        <v>46903</v>
      </c>
      <c r="S420" s="529"/>
      <c r="T420" s="532">
        <f t="shared" si="76"/>
        <v>282261</v>
      </c>
      <c r="U420" s="531">
        <v>70800</v>
      </c>
      <c r="V420" s="531">
        <v>88610</v>
      </c>
      <c r="W420" s="531">
        <v>38718</v>
      </c>
      <c r="X420" s="531">
        <v>25215</v>
      </c>
      <c r="Y420" s="531">
        <v>8306</v>
      </c>
      <c r="Z420" s="531">
        <v>25857</v>
      </c>
      <c r="AA420" s="531">
        <v>24755</v>
      </c>
      <c r="AB420" s="532"/>
      <c r="AC420" s="532"/>
    </row>
    <row r="421" spans="1:29" s="522" customFormat="1" ht="9" customHeight="1">
      <c r="A421" s="528" t="s">
        <v>55</v>
      </c>
      <c r="B421" s="529">
        <f t="shared" si="74"/>
        <v>2454418</v>
      </c>
      <c r="C421" s="531">
        <f t="shared" si="74"/>
        <v>348417</v>
      </c>
      <c r="D421" s="531">
        <f t="shared" si="74"/>
        <v>693719</v>
      </c>
      <c r="E421" s="531">
        <f t="shared" si="74"/>
        <v>518335</v>
      </c>
      <c r="F421" s="531">
        <f t="shared" si="74"/>
        <v>274178</v>
      </c>
      <c r="G421" s="531">
        <f t="shared" si="74"/>
        <v>122780</v>
      </c>
      <c r="H421" s="531">
        <f t="shared" si="74"/>
        <v>124386</v>
      </c>
      <c r="I421" s="531">
        <f t="shared" si="74"/>
        <v>372603</v>
      </c>
      <c r="J421" s="528"/>
      <c r="K421" s="531">
        <f t="shared" si="75"/>
        <v>1470530</v>
      </c>
      <c r="L421" s="531">
        <v>136169</v>
      </c>
      <c r="M421" s="531">
        <v>389597</v>
      </c>
      <c r="N421" s="531">
        <v>363602</v>
      </c>
      <c r="O421" s="531">
        <v>207015</v>
      </c>
      <c r="P421" s="531">
        <v>86137</v>
      </c>
      <c r="Q421" s="531">
        <v>56014</v>
      </c>
      <c r="R421" s="531">
        <v>231996</v>
      </c>
      <c r="S421" s="529"/>
      <c r="T421" s="531">
        <f t="shared" si="76"/>
        <v>983888</v>
      </c>
      <c r="U421" s="531">
        <v>212248</v>
      </c>
      <c r="V421" s="531">
        <v>304122</v>
      </c>
      <c r="W421" s="531">
        <v>154733</v>
      </c>
      <c r="X421" s="531">
        <v>67163</v>
      </c>
      <c r="Y421" s="531">
        <v>36643</v>
      </c>
      <c r="Z421" s="531">
        <v>68372</v>
      </c>
      <c r="AA421" s="531">
        <v>140607</v>
      </c>
      <c r="AB421" s="529"/>
      <c r="AC421" s="529"/>
    </row>
    <row r="422" spans="1:29" s="522" customFormat="1" ht="9" customHeight="1">
      <c r="A422" s="523" t="s">
        <v>56</v>
      </c>
      <c r="B422" s="524">
        <f t="shared" si="74"/>
        <v>1452815</v>
      </c>
      <c r="C422" s="526">
        <f t="shared" si="74"/>
        <v>306025</v>
      </c>
      <c r="D422" s="526">
        <f t="shared" si="74"/>
        <v>385756</v>
      </c>
      <c r="E422" s="526">
        <f t="shared" si="74"/>
        <v>220746</v>
      </c>
      <c r="F422" s="526">
        <f t="shared" si="74"/>
        <v>100810</v>
      </c>
      <c r="G422" s="526">
        <f t="shared" si="74"/>
        <v>32587</v>
      </c>
      <c r="H422" s="526">
        <f t="shared" si="74"/>
        <v>380451</v>
      </c>
      <c r="I422" s="526">
        <f t="shared" si="74"/>
        <v>26440</v>
      </c>
      <c r="J422" s="523"/>
      <c r="K422" s="526">
        <f t="shared" si="75"/>
        <v>902727</v>
      </c>
      <c r="L422" s="526">
        <v>127868</v>
      </c>
      <c r="M422" s="526">
        <v>222168</v>
      </c>
      <c r="N422" s="526">
        <v>157984</v>
      </c>
      <c r="O422" s="526">
        <v>66922</v>
      </c>
      <c r="P422" s="526">
        <v>21750</v>
      </c>
      <c r="Q422" s="526">
        <v>290399</v>
      </c>
      <c r="R422" s="526">
        <v>15636</v>
      </c>
      <c r="S422" s="524"/>
      <c r="T422" s="526">
        <f t="shared" si="76"/>
        <v>550088</v>
      </c>
      <c r="U422" s="526">
        <v>178157</v>
      </c>
      <c r="V422" s="526">
        <v>163588</v>
      </c>
      <c r="W422" s="526">
        <v>62762</v>
      </c>
      <c r="X422" s="526">
        <v>33888</v>
      </c>
      <c r="Y422" s="526">
        <v>10837</v>
      </c>
      <c r="Z422" s="526">
        <v>90052</v>
      </c>
      <c r="AA422" s="526">
        <v>10804</v>
      </c>
      <c r="AB422" s="532"/>
      <c r="AC422" s="532"/>
    </row>
    <row r="423" spans="1:29" s="522" customFormat="1" ht="9" customHeight="1">
      <c r="A423" s="528" t="s">
        <v>57</v>
      </c>
      <c r="B423" s="529">
        <f t="shared" si="74"/>
        <v>1172185</v>
      </c>
      <c r="C423" s="531">
        <f t="shared" si="74"/>
        <v>291844</v>
      </c>
      <c r="D423" s="531">
        <f t="shared" si="74"/>
        <v>366144</v>
      </c>
      <c r="E423" s="531">
        <f t="shared" si="74"/>
        <v>222715</v>
      </c>
      <c r="F423" s="531">
        <f t="shared" si="74"/>
        <v>119346</v>
      </c>
      <c r="G423" s="531">
        <f t="shared" si="74"/>
        <v>58685</v>
      </c>
      <c r="H423" s="531">
        <f t="shared" si="74"/>
        <v>95276</v>
      </c>
      <c r="I423" s="531">
        <f t="shared" si="74"/>
        <v>18175</v>
      </c>
      <c r="J423" s="528"/>
      <c r="K423" s="531">
        <f t="shared" si="75"/>
        <v>715669</v>
      </c>
      <c r="L423" s="531">
        <v>148018</v>
      </c>
      <c r="M423" s="531">
        <v>224760</v>
      </c>
      <c r="N423" s="531">
        <v>162815</v>
      </c>
      <c r="O423" s="531">
        <v>81033</v>
      </c>
      <c r="P423" s="531">
        <v>39365</v>
      </c>
      <c r="Q423" s="531">
        <v>49885</v>
      </c>
      <c r="R423" s="531">
        <v>9793</v>
      </c>
      <c r="S423" s="529"/>
      <c r="T423" s="531">
        <f t="shared" si="76"/>
        <v>456516</v>
      </c>
      <c r="U423" s="531">
        <v>143826</v>
      </c>
      <c r="V423" s="531">
        <v>141384</v>
      </c>
      <c r="W423" s="531">
        <v>59900</v>
      </c>
      <c r="X423" s="531">
        <v>38313</v>
      </c>
      <c r="Y423" s="531">
        <v>19320</v>
      </c>
      <c r="Z423" s="531">
        <v>45391</v>
      </c>
      <c r="AA423" s="531">
        <v>8382</v>
      </c>
      <c r="AB423" s="532"/>
      <c r="AC423" s="532"/>
    </row>
    <row r="424" spans="1:29" s="522" customFormat="1" ht="9" customHeight="1">
      <c r="A424" s="528" t="s">
        <v>58</v>
      </c>
      <c r="B424" s="529">
        <f t="shared" si="74"/>
        <v>3513266</v>
      </c>
      <c r="C424" s="531">
        <f t="shared" si="74"/>
        <v>346839</v>
      </c>
      <c r="D424" s="531">
        <f t="shared" si="74"/>
        <v>872027</v>
      </c>
      <c r="E424" s="531">
        <f t="shared" si="74"/>
        <v>995635</v>
      </c>
      <c r="F424" s="531">
        <f t="shared" si="74"/>
        <v>606873</v>
      </c>
      <c r="G424" s="531">
        <f t="shared" si="74"/>
        <v>244705</v>
      </c>
      <c r="H424" s="531">
        <f t="shared" si="74"/>
        <v>165820</v>
      </c>
      <c r="I424" s="532">
        <f t="shared" si="74"/>
        <v>281367</v>
      </c>
      <c r="J424" s="528"/>
      <c r="K424" s="532">
        <f t="shared" si="75"/>
        <v>2146178</v>
      </c>
      <c r="L424" s="531">
        <v>126398</v>
      </c>
      <c r="M424" s="531">
        <v>459281</v>
      </c>
      <c r="N424" s="531">
        <v>687417</v>
      </c>
      <c r="O424" s="531">
        <v>448276</v>
      </c>
      <c r="P424" s="531">
        <v>175215</v>
      </c>
      <c r="Q424" s="531">
        <v>65057</v>
      </c>
      <c r="R424" s="531">
        <v>184534</v>
      </c>
      <c r="S424" s="529"/>
      <c r="T424" s="532">
        <f t="shared" si="76"/>
        <v>1367088</v>
      </c>
      <c r="U424" s="531">
        <v>220441</v>
      </c>
      <c r="V424" s="531">
        <v>412746</v>
      </c>
      <c r="W424" s="531">
        <v>308218</v>
      </c>
      <c r="X424" s="531">
        <v>158597</v>
      </c>
      <c r="Y424" s="531">
        <v>69490</v>
      </c>
      <c r="Z424" s="531">
        <v>100763</v>
      </c>
      <c r="AA424" s="531">
        <v>96833</v>
      </c>
      <c r="AB424" s="532"/>
      <c r="AC424" s="532"/>
    </row>
    <row r="425" spans="1:29" s="522" customFormat="1" ht="9" customHeight="1">
      <c r="A425" s="528" t="s">
        <v>59</v>
      </c>
      <c r="B425" s="529">
        <f t="shared" si="74"/>
        <v>7049630</v>
      </c>
      <c r="C425" s="531">
        <f t="shared" si="74"/>
        <v>1014264</v>
      </c>
      <c r="D425" s="531">
        <f t="shared" si="74"/>
        <v>2161930</v>
      </c>
      <c r="E425" s="531">
        <f t="shared" si="74"/>
        <v>1729718</v>
      </c>
      <c r="F425" s="531">
        <f t="shared" si="74"/>
        <v>921936</v>
      </c>
      <c r="G425" s="531">
        <f t="shared" si="74"/>
        <v>216289</v>
      </c>
      <c r="H425" s="531">
        <f t="shared" si="74"/>
        <v>257187</v>
      </c>
      <c r="I425" s="531">
        <f t="shared" si="74"/>
        <v>748306</v>
      </c>
      <c r="J425" s="528"/>
      <c r="K425" s="531">
        <f t="shared" si="75"/>
        <v>4305995</v>
      </c>
      <c r="L425" s="531">
        <v>476431</v>
      </c>
      <c r="M425" s="531">
        <v>1209817</v>
      </c>
      <c r="N425" s="531">
        <v>1249824</v>
      </c>
      <c r="O425" s="531">
        <v>655567</v>
      </c>
      <c r="P425" s="531">
        <v>150465</v>
      </c>
      <c r="Q425" s="531">
        <v>100708</v>
      </c>
      <c r="R425" s="531">
        <v>463183</v>
      </c>
      <c r="S425" s="529"/>
      <c r="T425" s="531">
        <f t="shared" si="76"/>
        <v>2743635</v>
      </c>
      <c r="U425" s="531">
        <v>537833</v>
      </c>
      <c r="V425" s="531">
        <v>952113</v>
      </c>
      <c r="W425" s="531">
        <v>479894</v>
      </c>
      <c r="X425" s="531">
        <v>266369</v>
      </c>
      <c r="Y425" s="531">
        <v>65824</v>
      </c>
      <c r="Z425" s="531">
        <v>156479</v>
      </c>
      <c r="AA425" s="531">
        <v>285123</v>
      </c>
      <c r="AB425" s="532"/>
      <c r="AC425" s="532"/>
    </row>
    <row r="426" spans="1:29" s="522" customFormat="1" ht="9" customHeight="1">
      <c r="A426" s="523" t="s">
        <v>60</v>
      </c>
      <c r="B426" s="524">
        <f t="shared" si="74"/>
        <v>1959336</v>
      </c>
      <c r="C426" s="526">
        <f t="shared" si="74"/>
        <v>358540</v>
      </c>
      <c r="D426" s="526">
        <f t="shared" si="74"/>
        <v>620691</v>
      </c>
      <c r="E426" s="526">
        <f t="shared" si="74"/>
        <v>400788</v>
      </c>
      <c r="F426" s="526">
        <f t="shared" si="74"/>
        <v>237906</v>
      </c>
      <c r="G426" s="526">
        <f t="shared" si="74"/>
        <v>91561</v>
      </c>
      <c r="H426" s="526">
        <f t="shared" si="74"/>
        <v>206492</v>
      </c>
      <c r="I426" s="527">
        <f t="shared" si="74"/>
        <v>43358</v>
      </c>
      <c r="J426" s="523"/>
      <c r="K426" s="527">
        <f t="shared" si="75"/>
        <v>1232839</v>
      </c>
      <c r="L426" s="526">
        <v>170612</v>
      </c>
      <c r="M426" s="526">
        <v>379915</v>
      </c>
      <c r="N426" s="526">
        <v>286629</v>
      </c>
      <c r="O426" s="526">
        <v>175106</v>
      </c>
      <c r="P426" s="526">
        <v>65445</v>
      </c>
      <c r="Q426" s="526">
        <v>129057</v>
      </c>
      <c r="R426" s="526">
        <v>26075</v>
      </c>
      <c r="S426" s="524"/>
      <c r="T426" s="527">
        <f t="shared" si="76"/>
        <v>726497</v>
      </c>
      <c r="U426" s="526">
        <v>187928</v>
      </c>
      <c r="V426" s="526">
        <v>240776</v>
      </c>
      <c r="W426" s="526">
        <v>114159</v>
      </c>
      <c r="X426" s="526">
        <v>62800</v>
      </c>
      <c r="Y426" s="526">
        <v>26116</v>
      </c>
      <c r="Z426" s="526">
        <v>77435</v>
      </c>
      <c r="AA426" s="526">
        <v>17283</v>
      </c>
      <c r="AB426" s="532"/>
      <c r="AC426" s="532"/>
    </row>
    <row r="427" spans="1:29" s="522" customFormat="1" ht="9" customHeight="1">
      <c r="A427" s="528" t="s">
        <v>61</v>
      </c>
      <c r="B427" s="529">
        <f t="shared" si="74"/>
        <v>784892</v>
      </c>
      <c r="C427" s="531">
        <f t="shared" si="74"/>
        <v>110649</v>
      </c>
      <c r="D427" s="531">
        <f t="shared" si="74"/>
        <v>177370</v>
      </c>
      <c r="E427" s="531">
        <f t="shared" si="74"/>
        <v>121850</v>
      </c>
      <c r="F427" s="531">
        <f t="shared" si="74"/>
        <v>41388</v>
      </c>
      <c r="G427" s="531">
        <f t="shared" si="74"/>
        <v>13853</v>
      </c>
      <c r="H427" s="531">
        <f t="shared" si="74"/>
        <v>31776</v>
      </c>
      <c r="I427" s="531">
        <f t="shared" si="74"/>
        <v>288006</v>
      </c>
      <c r="J427" s="528"/>
      <c r="K427" s="531">
        <f t="shared" si="75"/>
        <v>469401</v>
      </c>
      <c r="L427" s="531">
        <v>44776</v>
      </c>
      <c r="M427" s="531">
        <v>104679</v>
      </c>
      <c r="N427" s="531">
        <v>94163</v>
      </c>
      <c r="O427" s="531">
        <v>29070</v>
      </c>
      <c r="P427" s="531">
        <v>9933</v>
      </c>
      <c r="Q427" s="531">
        <v>11264</v>
      </c>
      <c r="R427" s="531">
        <v>175516</v>
      </c>
      <c r="S427" s="529"/>
      <c r="T427" s="531">
        <f t="shared" si="76"/>
        <v>315491</v>
      </c>
      <c r="U427" s="531">
        <v>65873</v>
      </c>
      <c r="V427" s="531">
        <v>72691</v>
      </c>
      <c r="W427" s="531">
        <v>27687</v>
      </c>
      <c r="X427" s="531">
        <v>12318</v>
      </c>
      <c r="Y427" s="531">
        <v>3920</v>
      </c>
      <c r="Z427" s="531">
        <v>20512</v>
      </c>
      <c r="AA427" s="531">
        <v>112490</v>
      </c>
      <c r="AB427" s="532"/>
      <c r="AC427" s="532"/>
    </row>
    <row r="428" spans="1:29" s="522" customFormat="1" ht="9" customHeight="1">
      <c r="A428" s="528" t="s">
        <v>62</v>
      </c>
      <c r="B428" s="529">
        <f t="shared" si="74"/>
        <v>559560</v>
      </c>
      <c r="C428" s="531">
        <f t="shared" si="74"/>
        <v>109907</v>
      </c>
      <c r="D428" s="531">
        <f t="shared" si="74"/>
        <v>142488</v>
      </c>
      <c r="E428" s="531">
        <f t="shared" si="74"/>
        <v>127720</v>
      </c>
      <c r="F428" s="531">
        <f t="shared" si="74"/>
        <v>77953</v>
      </c>
      <c r="G428" s="531">
        <f t="shared" si="74"/>
        <v>37206</v>
      </c>
      <c r="H428" s="531">
        <f t="shared" si="74"/>
        <v>45543</v>
      </c>
      <c r="I428" s="531">
        <f t="shared" si="74"/>
        <v>18743</v>
      </c>
      <c r="J428" s="528"/>
      <c r="K428" s="531">
        <f t="shared" si="75"/>
        <v>331835</v>
      </c>
      <c r="L428" s="531">
        <v>46981</v>
      </c>
      <c r="M428" s="531">
        <v>77897</v>
      </c>
      <c r="N428" s="531">
        <v>92039</v>
      </c>
      <c r="O428" s="531">
        <v>55294</v>
      </c>
      <c r="P428" s="531">
        <v>22866</v>
      </c>
      <c r="Q428" s="531">
        <v>24464</v>
      </c>
      <c r="R428" s="531">
        <v>12294</v>
      </c>
      <c r="S428" s="529"/>
      <c r="T428" s="531">
        <f t="shared" si="76"/>
        <v>227725</v>
      </c>
      <c r="U428" s="531">
        <v>62926</v>
      </c>
      <c r="V428" s="531">
        <v>64591</v>
      </c>
      <c r="W428" s="531">
        <v>35681</v>
      </c>
      <c r="X428" s="531">
        <v>22659</v>
      </c>
      <c r="Y428" s="531">
        <v>14340</v>
      </c>
      <c r="Z428" s="531">
        <v>21079</v>
      </c>
      <c r="AA428" s="531">
        <v>6449</v>
      </c>
      <c r="AB428" s="532"/>
      <c r="AC428" s="532"/>
    </row>
    <row r="429" spans="1:29" s="522" customFormat="1" ht="9" customHeight="1">
      <c r="A429" s="528" t="s">
        <v>63</v>
      </c>
      <c r="B429" s="529">
        <f t="shared" si="74"/>
        <v>2290795</v>
      </c>
      <c r="C429" s="531">
        <f t="shared" si="74"/>
        <v>169406</v>
      </c>
      <c r="D429" s="531">
        <f t="shared" si="74"/>
        <v>355648</v>
      </c>
      <c r="E429" s="531">
        <f t="shared" si="74"/>
        <v>528034</v>
      </c>
      <c r="F429" s="531">
        <f t="shared" si="74"/>
        <v>398422</v>
      </c>
      <c r="G429" s="531">
        <f t="shared" si="74"/>
        <v>187246</v>
      </c>
      <c r="H429" s="531">
        <f t="shared" si="74"/>
        <v>48747</v>
      </c>
      <c r="I429" s="531">
        <f t="shared" si="74"/>
        <v>603292</v>
      </c>
      <c r="J429" s="528"/>
      <c r="K429" s="531">
        <f t="shared" si="75"/>
        <v>1425813</v>
      </c>
      <c r="L429" s="531">
        <v>67721</v>
      </c>
      <c r="M429" s="531">
        <v>174369</v>
      </c>
      <c r="N429" s="531">
        <v>350819</v>
      </c>
      <c r="O429" s="531">
        <v>298174</v>
      </c>
      <c r="P429" s="531">
        <v>133804</v>
      </c>
      <c r="Q429" s="531">
        <v>18112</v>
      </c>
      <c r="R429" s="531">
        <v>382814</v>
      </c>
      <c r="S429" s="529"/>
      <c r="T429" s="531">
        <f t="shared" si="76"/>
        <v>864982</v>
      </c>
      <c r="U429" s="531">
        <v>101685</v>
      </c>
      <c r="V429" s="531">
        <v>181279</v>
      </c>
      <c r="W429" s="531">
        <v>177215</v>
      </c>
      <c r="X429" s="531">
        <v>100248</v>
      </c>
      <c r="Y429" s="531">
        <v>53442</v>
      </c>
      <c r="Z429" s="531">
        <v>30635</v>
      </c>
      <c r="AA429" s="531">
        <v>220478</v>
      </c>
      <c r="AB429" s="532"/>
      <c r="AC429" s="532"/>
    </row>
    <row r="430" spans="1:29" s="522" customFormat="1" ht="9" customHeight="1">
      <c r="A430" s="523" t="s">
        <v>64</v>
      </c>
      <c r="B430" s="524">
        <f t="shared" si="74"/>
        <v>1692831</v>
      </c>
      <c r="C430" s="526">
        <f t="shared" si="74"/>
        <v>433100</v>
      </c>
      <c r="D430" s="526">
        <f t="shared" si="74"/>
        <v>394275</v>
      </c>
      <c r="E430" s="526">
        <f t="shared" si="74"/>
        <v>224826</v>
      </c>
      <c r="F430" s="526">
        <f t="shared" si="74"/>
        <v>113067</v>
      </c>
      <c r="G430" s="526">
        <f t="shared" si="74"/>
        <v>33361</v>
      </c>
      <c r="H430" s="526">
        <f t="shared" si="74"/>
        <v>371844</v>
      </c>
      <c r="I430" s="526">
        <f t="shared" si="74"/>
        <v>122358</v>
      </c>
      <c r="J430" s="523"/>
      <c r="K430" s="526">
        <f t="shared" si="75"/>
        <v>1021465</v>
      </c>
      <c r="L430" s="526">
        <v>198313</v>
      </c>
      <c r="M430" s="526">
        <v>240783</v>
      </c>
      <c r="N430" s="526">
        <v>166330</v>
      </c>
      <c r="O430" s="526">
        <v>75383</v>
      </c>
      <c r="P430" s="526">
        <v>23849</v>
      </c>
      <c r="Q430" s="526">
        <v>247079</v>
      </c>
      <c r="R430" s="526">
        <v>69728</v>
      </c>
      <c r="S430" s="524"/>
      <c r="T430" s="526">
        <f t="shared" si="76"/>
        <v>671366</v>
      </c>
      <c r="U430" s="526">
        <v>234787</v>
      </c>
      <c r="V430" s="526">
        <v>153492</v>
      </c>
      <c r="W430" s="526">
        <v>58496</v>
      </c>
      <c r="X430" s="526">
        <v>37684</v>
      </c>
      <c r="Y430" s="526">
        <v>9512</v>
      </c>
      <c r="Z430" s="526">
        <v>124765</v>
      </c>
      <c r="AA430" s="526">
        <v>52630</v>
      </c>
      <c r="AB430" s="532"/>
      <c r="AC430" s="532"/>
    </row>
    <row r="431" spans="1:29" s="522" customFormat="1" ht="9" customHeight="1">
      <c r="A431" s="528" t="s">
        <v>65</v>
      </c>
      <c r="B431" s="529">
        <f t="shared" si="74"/>
        <v>2619186</v>
      </c>
      <c r="C431" s="531">
        <f t="shared" si="74"/>
        <v>554775</v>
      </c>
      <c r="D431" s="531">
        <f t="shared" si="74"/>
        <v>866280</v>
      </c>
      <c r="E431" s="531">
        <f t="shared" si="74"/>
        <v>416130</v>
      </c>
      <c r="F431" s="531">
        <f t="shared" si="74"/>
        <v>235074</v>
      </c>
      <c r="G431" s="531">
        <f t="shared" si="74"/>
        <v>86159</v>
      </c>
      <c r="H431" s="531">
        <f t="shared" si="74"/>
        <v>309482</v>
      </c>
      <c r="I431" s="531">
        <f t="shared" si="74"/>
        <v>151286</v>
      </c>
      <c r="J431" s="528"/>
      <c r="K431" s="531">
        <f t="shared" si="75"/>
        <v>1623286</v>
      </c>
      <c r="L431" s="531">
        <v>290994</v>
      </c>
      <c r="M431" s="531">
        <v>541477</v>
      </c>
      <c r="N431" s="531">
        <v>304867</v>
      </c>
      <c r="O431" s="531">
        <v>166475</v>
      </c>
      <c r="P431" s="531">
        <v>64044</v>
      </c>
      <c r="Q431" s="531">
        <v>148085</v>
      </c>
      <c r="R431" s="531">
        <v>107344</v>
      </c>
      <c r="S431" s="529"/>
      <c r="T431" s="531">
        <f t="shared" si="76"/>
        <v>995900</v>
      </c>
      <c r="U431" s="531">
        <v>263781</v>
      </c>
      <c r="V431" s="531">
        <v>324803</v>
      </c>
      <c r="W431" s="531">
        <v>111263</v>
      </c>
      <c r="X431" s="531">
        <v>68599</v>
      </c>
      <c r="Y431" s="531">
        <v>22115</v>
      </c>
      <c r="Z431" s="531">
        <v>161397</v>
      </c>
      <c r="AA431" s="531">
        <v>43942</v>
      </c>
      <c r="AB431" s="532"/>
      <c r="AC431" s="532"/>
    </row>
    <row r="432" spans="1:29" s="522" customFormat="1" ht="9" customHeight="1">
      <c r="A432" s="528" t="s">
        <v>66</v>
      </c>
      <c r="B432" s="529">
        <f t="shared" si="74"/>
        <v>771531</v>
      </c>
      <c r="C432" s="531">
        <f t="shared" si="74"/>
        <v>51781</v>
      </c>
      <c r="D432" s="531">
        <f t="shared" si="74"/>
        <v>157851</v>
      </c>
      <c r="E432" s="531">
        <f t="shared" si="74"/>
        <v>181894</v>
      </c>
      <c r="F432" s="531">
        <f t="shared" si="74"/>
        <v>113452</v>
      </c>
      <c r="G432" s="531">
        <f t="shared" si="74"/>
        <v>56982</v>
      </c>
      <c r="H432" s="531">
        <f t="shared" si="74"/>
        <v>37661</v>
      </c>
      <c r="I432" s="531">
        <f t="shared" si="74"/>
        <v>171910</v>
      </c>
      <c r="J432" s="528"/>
      <c r="K432" s="531">
        <f t="shared" si="75"/>
        <v>485936</v>
      </c>
      <c r="L432" s="531">
        <v>13037</v>
      </c>
      <c r="M432" s="531">
        <v>82404</v>
      </c>
      <c r="N432" s="531">
        <v>127949</v>
      </c>
      <c r="O432" s="531">
        <v>86856</v>
      </c>
      <c r="P432" s="531">
        <v>42041</v>
      </c>
      <c r="Q432" s="531">
        <v>26031</v>
      </c>
      <c r="R432" s="531">
        <v>107618</v>
      </c>
      <c r="S432" s="529"/>
      <c r="T432" s="531">
        <f t="shared" si="76"/>
        <v>285595</v>
      </c>
      <c r="U432" s="531">
        <v>38744</v>
      </c>
      <c r="V432" s="531">
        <v>75447</v>
      </c>
      <c r="W432" s="531">
        <v>53945</v>
      </c>
      <c r="X432" s="531">
        <v>26596</v>
      </c>
      <c r="Y432" s="531">
        <v>14941</v>
      </c>
      <c r="Z432" s="531">
        <v>11630</v>
      </c>
      <c r="AA432" s="531">
        <v>64292</v>
      </c>
      <c r="AB432" s="532"/>
      <c r="AC432" s="532"/>
    </row>
    <row r="433" spans="1:29" s="522" customFormat="1" ht="9" customHeight="1">
      <c r="A433" s="528" t="s">
        <v>67</v>
      </c>
      <c r="B433" s="529">
        <f t="shared" si="74"/>
        <v>776862</v>
      </c>
      <c r="C433" s="531">
        <f t="shared" si="74"/>
        <v>90905</v>
      </c>
      <c r="D433" s="531">
        <f t="shared" si="74"/>
        <v>166487</v>
      </c>
      <c r="E433" s="531">
        <f t="shared" si="74"/>
        <v>203588</v>
      </c>
      <c r="F433" s="531">
        <f t="shared" si="74"/>
        <v>152202</v>
      </c>
      <c r="G433" s="531">
        <f t="shared" si="74"/>
        <v>73064</v>
      </c>
      <c r="H433" s="531">
        <f t="shared" si="74"/>
        <v>34669</v>
      </c>
      <c r="I433" s="531">
        <f t="shared" si="74"/>
        <v>55947</v>
      </c>
      <c r="J433" s="528"/>
      <c r="K433" s="531">
        <f t="shared" si="75"/>
        <v>477432</v>
      </c>
      <c r="L433" s="531">
        <v>38862</v>
      </c>
      <c r="M433" s="531">
        <v>92695</v>
      </c>
      <c r="N433" s="531">
        <v>137638</v>
      </c>
      <c r="O433" s="531">
        <v>108718</v>
      </c>
      <c r="P433" s="531">
        <v>48723</v>
      </c>
      <c r="Q433" s="531">
        <v>16124</v>
      </c>
      <c r="R433" s="531">
        <v>34672</v>
      </c>
      <c r="S433" s="529"/>
      <c r="T433" s="531">
        <f t="shared" si="76"/>
        <v>299430</v>
      </c>
      <c r="U433" s="531">
        <v>52043</v>
      </c>
      <c r="V433" s="531">
        <v>73792</v>
      </c>
      <c r="W433" s="531">
        <v>65950</v>
      </c>
      <c r="X433" s="531">
        <v>43484</v>
      </c>
      <c r="Y433" s="531">
        <v>24341</v>
      </c>
      <c r="Z433" s="531">
        <v>18545</v>
      </c>
      <c r="AA433" s="531">
        <v>21275</v>
      </c>
      <c r="AB433" s="532"/>
      <c r="AC433" s="532"/>
    </row>
    <row r="434" spans="1:29" s="522" customFormat="1" ht="9" customHeight="1">
      <c r="A434" s="523" t="s">
        <v>68</v>
      </c>
      <c r="B434" s="524">
        <f t="shared" si="74"/>
        <v>1176843</v>
      </c>
      <c r="C434" s="526">
        <f t="shared" si="74"/>
        <v>244816</v>
      </c>
      <c r="D434" s="526">
        <f t="shared" si="74"/>
        <v>287613</v>
      </c>
      <c r="E434" s="526">
        <f t="shared" si="74"/>
        <v>159683</v>
      </c>
      <c r="F434" s="526">
        <f t="shared" si="74"/>
        <v>92066</v>
      </c>
      <c r="G434" s="526">
        <f t="shared" si="74"/>
        <v>59052</v>
      </c>
      <c r="H434" s="526">
        <f t="shared" si="74"/>
        <v>112972</v>
      </c>
      <c r="I434" s="526">
        <f t="shared" si="74"/>
        <v>220641</v>
      </c>
      <c r="J434" s="523"/>
      <c r="K434" s="526">
        <f t="shared" si="75"/>
        <v>738024</v>
      </c>
      <c r="L434" s="526">
        <v>132489</v>
      </c>
      <c r="M434" s="526">
        <v>179444</v>
      </c>
      <c r="N434" s="526">
        <v>116646</v>
      </c>
      <c r="O434" s="526">
        <v>59732</v>
      </c>
      <c r="P434" s="526">
        <v>42373</v>
      </c>
      <c r="Q434" s="526">
        <v>74096</v>
      </c>
      <c r="R434" s="526">
        <v>133244</v>
      </c>
      <c r="S434" s="524"/>
      <c r="T434" s="526">
        <f t="shared" si="76"/>
        <v>438819</v>
      </c>
      <c r="U434" s="526">
        <v>112327</v>
      </c>
      <c r="V434" s="526">
        <v>108169</v>
      </c>
      <c r="W434" s="526">
        <v>43037</v>
      </c>
      <c r="X434" s="526">
        <v>32334</v>
      </c>
      <c r="Y434" s="526">
        <v>16679</v>
      </c>
      <c r="Z434" s="526">
        <v>38876</v>
      </c>
      <c r="AA434" s="526">
        <v>87397</v>
      </c>
      <c r="AB434" s="532"/>
      <c r="AC434" s="532"/>
    </row>
    <row r="435" spans="1:29" s="522" customFormat="1" ht="9" customHeight="1">
      <c r="A435" s="528" t="s">
        <v>69</v>
      </c>
      <c r="B435" s="529">
        <f t="shared" si="74"/>
        <v>1291812</v>
      </c>
      <c r="C435" s="531">
        <f t="shared" si="74"/>
        <v>136246</v>
      </c>
      <c r="D435" s="531">
        <f t="shared" si="74"/>
        <v>338505</v>
      </c>
      <c r="E435" s="531">
        <f t="shared" si="74"/>
        <v>309793</v>
      </c>
      <c r="F435" s="531">
        <f t="shared" si="74"/>
        <v>212222</v>
      </c>
      <c r="G435" s="531">
        <f t="shared" si="74"/>
        <v>100749</v>
      </c>
      <c r="H435" s="531">
        <f t="shared" si="74"/>
        <v>48683</v>
      </c>
      <c r="I435" s="532">
        <f t="shared" si="74"/>
        <v>145614</v>
      </c>
      <c r="J435" s="528"/>
      <c r="K435" s="532">
        <f t="shared" si="75"/>
        <v>792071</v>
      </c>
      <c r="L435" s="531">
        <v>45437</v>
      </c>
      <c r="M435" s="531">
        <v>190756</v>
      </c>
      <c r="N435" s="531">
        <v>220453</v>
      </c>
      <c r="O435" s="531">
        <v>148551</v>
      </c>
      <c r="P435" s="531">
        <v>70792</v>
      </c>
      <c r="Q435" s="531">
        <v>24380</v>
      </c>
      <c r="R435" s="531">
        <v>91702</v>
      </c>
      <c r="S435" s="529"/>
      <c r="T435" s="532">
        <f t="shared" si="76"/>
        <v>499741</v>
      </c>
      <c r="U435" s="531">
        <v>90809</v>
      </c>
      <c r="V435" s="531">
        <v>147749</v>
      </c>
      <c r="W435" s="531">
        <v>89340</v>
      </c>
      <c r="X435" s="531">
        <v>63671</v>
      </c>
      <c r="Y435" s="531">
        <v>29957</v>
      </c>
      <c r="Z435" s="531">
        <v>24303</v>
      </c>
      <c r="AA435" s="531">
        <v>53912</v>
      </c>
      <c r="AB435" s="532"/>
      <c r="AC435" s="532"/>
    </row>
    <row r="436" spans="1:29" s="522" customFormat="1" ht="9" customHeight="1">
      <c r="A436" s="528" t="s">
        <v>70</v>
      </c>
      <c r="B436" s="529">
        <f t="shared" si="74"/>
        <v>1346390</v>
      </c>
      <c r="C436" s="531">
        <f t="shared" si="74"/>
        <v>129415</v>
      </c>
      <c r="D436" s="531">
        <f t="shared" si="74"/>
        <v>343572</v>
      </c>
      <c r="E436" s="531">
        <f t="shared" si="74"/>
        <v>294046</v>
      </c>
      <c r="F436" s="531">
        <f t="shared" si="74"/>
        <v>193628</v>
      </c>
      <c r="G436" s="531">
        <f t="shared" si="74"/>
        <v>116806</v>
      </c>
      <c r="H436" s="531">
        <f t="shared" si="74"/>
        <v>41986</v>
      </c>
      <c r="I436" s="531">
        <f t="shared" si="74"/>
        <v>226937</v>
      </c>
      <c r="J436" s="528"/>
      <c r="K436" s="531">
        <f t="shared" si="75"/>
        <v>805114</v>
      </c>
      <c r="L436" s="531">
        <v>51294</v>
      </c>
      <c r="M436" s="531">
        <v>179986</v>
      </c>
      <c r="N436" s="531">
        <v>191688</v>
      </c>
      <c r="O436" s="531">
        <v>133410</v>
      </c>
      <c r="P436" s="531">
        <v>84528</v>
      </c>
      <c r="Q436" s="531">
        <v>17215</v>
      </c>
      <c r="R436" s="531">
        <v>146993</v>
      </c>
      <c r="S436" s="529"/>
      <c r="T436" s="531">
        <f t="shared" si="76"/>
        <v>541276</v>
      </c>
      <c r="U436" s="531">
        <v>78121</v>
      </c>
      <c r="V436" s="531">
        <v>163586</v>
      </c>
      <c r="W436" s="531">
        <v>102358</v>
      </c>
      <c r="X436" s="531">
        <v>60218</v>
      </c>
      <c r="Y436" s="531">
        <v>32278</v>
      </c>
      <c r="Z436" s="531">
        <v>24771</v>
      </c>
      <c r="AA436" s="531">
        <v>79944</v>
      </c>
      <c r="AB436" s="532"/>
      <c r="AC436" s="532"/>
    </row>
    <row r="437" spans="1:29" s="522" customFormat="1" ht="9" customHeight="1">
      <c r="A437" s="528" t="s">
        <v>71</v>
      </c>
      <c r="B437" s="529">
        <f t="shared" si="74"/>
        <v>947827</v>
      </c>
      <c r="C437" s="531">
        <f t="shared" si="74"/>
        <v>168359</v>
      </c>
      <c r="D437" s="531">
        <f t="shared" si="74"/>
        <v>268521</v>
      </c>
      <c r="E437" s="531">
        <f t="shared" si="74"/>
        <v>197695</v>
      </c>
      <c r="F437" s="531">
        <f t="shared" si="74"/>
        <v>135755</v>
      </c>
      <c r="G437" s="531">
        <f t="shared" si="74"/>
        <v>54189</v>
      </c>
      <c r="H437" s="531">
        <f t="shared" si="74"/>
        <v>44940</v>
      </c>
      <c r="I437" s="531">
        <f t="shared" si="74"/>
        <v>78368</v>
      </c>
      <c r="J437" s="528"/>
      <c r="K437" s="531">
        <f t="shared" si="75"/>
        <v>611133</v>
      </c>
      <c r="L437" s="531">
        <v>76619</v>
      </c>
      <c r="M437" s="531">
        <v>166870</v>
      </c>
      <c r="N437" s="531">
        <v>149610</v>
      </c>
      <c r="O437" s="531">
        <v>102906</v>
      </c>
      <c r="P437" s="531">
        <v>40123</v>
      </c>
      <c r="Q437" s="531">
        <v>23509</v>
      </c>
      <c r="R437" s="531">
        <v>51496</v>
      </c>
      <c r="S437" s="529"/>
      <c r="T437" s="531">
        <f t="shared" si="76"/>
        <v>336694</v>
      </c>
      <c r="U437" s="531">
        <v>91740</v>
      </c>
      <c r="V437" s="531">
        <v>101651</v>
      </c>
      <c r="W437" s="531">
        <v>48085</v>
      </c>
      <c r="X437" s="531">
        <v>32849</v>
      </c>
      <c r="Y437" s="531">
        <v>14066</v>
      </c>
      <c r="Z437" s="531">
        <v>21431</v>
      </c>
      <c r="AA437" s="531">
        <v>26872</v>
      </c>
      <c r="AB437" s="532"/>
      <c r="AC437" s="532"/>
    </row>
    <row r="438" spans="1:29" s="522" customFormat="1" ht="9" customHeight="1">
      <c r="A438" s="523" t="s">
        <v>72</v>
      </c>
      <c r="B438" s="524">
        <f t="shared" si="74"/>
        <v>1549043</v>
      </c>
      <c r="C438" s="526">
        <f t="shared" si="74"/>
        <v>246944</v>
      </c>
      <c r="D438" s="526">
        <f t="shared" si="74"/>
        <v>449000</v>
      </c>
      <c r="E438" s="526">
        <f t="shared" si="74"/>
        <v>297979</v>
      </c>
      <c r="F438" s="526">
        <f t="shared" si="74"/>
        <v>162669</v>
      </c>
      <c r="G438" s="526">
        <f t="shared" si="74"/>
        <v>99414</v>
      </c>
      <c r="H438" s="526">
        <f t="shared" si="74"/>
        <v>69616</v>
      </c>
      <c r="I438" s="526">
        <f t="shared" si="74"/>
        <v>223421</v>
      </c>
      <c r="J438" s="523"/>
      <c r="K438" s="526">
        <f t="shared" si="75"/>
        <v>921565</v>
      </c>
      <c r="L438" s="526">
        <v>111785</v>
      </c>
      <c r="M438" s="526">
        <v>228746</v>
      </c>
      <c r="N438" s="526">
        <v>212332</v>
      </c>
      <c r="O438" s="526">
        <v>113813</v>
      </c>
      <c r="P438" s="526">
        <v>71748</v>
      </c>
      <c r="Q438" s="526">
        <v>35796</v>
      </c>
      <c r="R438" s="526">
        <v>147345</v>
      </c>
      <c r="S438" s="524"/>
      <c r="T438" s="526">
        <f t="shared" si="76"/>
        <v>627478</v>
      </c>
      <c r="U438" s="526">
        <v>135159</v>
      </c>
      <c r="V438" s="526">
        <v>220254</v>
      </c>
      <c r="W438" s="526">
        <v>85647</v>
      </c>
      <c r="X438" s="526">
        <v>48856</v>
      </c>
      <c r="Y438" s="526">
        <v>27666</v>
      </c>
      <c r="Z438" s="526">
        <v>33820</v>
      </c>
      <c r="AA438" s="526">
        <v>76076</v>
      </c>
      <c r="AB438" s="532"/>
      <c r="AC438" s="532"/>
    </row>
    <row r="439" spans="1:29" s="522" customFormat="1" ht="9" customHeight="1">
      <c r="A439" s="528" t="s">
        <v>73</v>
      </c>
      <c r="B439" s="529">
        <f t="shared" si="74"/>
        <v>553661</v>
      </c>
      <c r="C439" s="531">
        <f t="shared" si="74"/>
        <v>119079</v>
      </c>
      <c r="D439" s="531">
        <f t="shared" si="74"/>
        <v>183939</v>
      </c>
      <c r="E439" s="531">
        <f t="shared" si="74"/>
        <v>87143</v>
      </c>
      <c r="F439" s="531">
        <f t="shared" si="74"/>
        <v>46443</v>
      </c>
      <c r="G439" s="531">
        <f t="shared" si="74"/>
        <v>19539</v>
      </c>
      <c r="H439" s="531">
        <f t="shared" si="74"/>
        <v>50110</v>
      </c>
      <c r="I439" s="531">
        <f t="shared" si="74"/>
        <v>47408</v>
      </c>
      <c r="J439" s="528"/>
      <c r="K439" s="531">
        <f t="shared" si="75"/>
        <v>329918</v>
      </c>
      <c r="L439" s="531">
        <v>52912</v>
      </c>
      <c r="M439" s="531">
        <v>113916</v>
      </c>
      <c r="N439" s="531">
        <v>64170</v>
      </c>
      <c r="O439" s="531">
        <v>32879</v>
      </c>
      <c r="P439" s="531">
        <v>13783</v>
      </c>
      <c r="Q439" s="531">
        <v>22805</v>
      </c>
      <c r="R439" s="531">
        <v>29453</v>
      </c>
      <c r="S439" s="529"/>
      <c r="T439" s="531">
        <f t="shared" si="76"/>
        <v>223743</v>
      </c>
      <c r="U439" s="531">
        <v>66167</v>
      </c>
      <c r="V439" s="531">
        <v>70023</v>
      </c>
      <c r="W439" s="531">
        <v>22973</v>
      </c>
      <c r="X439" s="531">
        <v>13564</v>
      </c>
      <c r="Y439" s="531">
        <v>5756</v>
      </c>
      <c r="Z439" s="531">
        <v>27305</v>
      </c>
      <c r="AA439" s="531">
        <v>17955</v>
      </c>
      <c r="AB439" s="532"/>
      <c r="AC439" s="532"/>
    </row>
    <row r="440" spans="1:29" s="522" customFormat="1" ht="9" customHeight="1">
      <c r="A440" s="528" t="s">
        <v>74</v>
      </c>
      <c r="B440" s="529">
        <f t="shared" si="74"/>
        <v>3025857</v>
      </c>
      <c r="C440" s="531">
        <f t="shared" si="74"/>
        <v>644281</v>
      </c>
      <c r="D440" s="531">
        <f t="shared" si="74"/>
        <v>864959</v>
      </c>
      <c r="E440" s="531">
        <f t="shared" si="74"/>
        <v>498584</v>
      </c>
      <c r="F440" s="531">
        <f t="shared" si="74"/>
        <v>261781</v>
      </c>
      <c r="G440" s="531">
        <f t="shared" si="74"/>
        <v>134869</v>
      </c>
      <c r="H440" s="531">
        <f t="shared" si="74"/>
        <v>247916</v>
      </c>
      <c r="I440" s="531">
        <f t="shared" si="74"/>
        <v>373467</v>
      </c>
      <c r="J440" s="528"/>
      <c r="K440" s="531">
        <f t="shared" si="75"/>
        <v>2034516</v>
      </c>
      <c r="L440" s="531">
        <v>365929</v>
      </c>
      <c r="M440" s="531">
        <v>592415</v>
      </c>
      <c r="N440" s="531">
        <v>349616</v>
      </c>
      <c r="O440" s="531">
        <v>187409</v>
      </c>
      <c r="P440" s="531">
        <v>105402</v>
      </c>
      <c r="Q440" s="531">
        <v>187611</v>
      </c>
      <c r="R440" s="531">
        <v>246134</v>
      </c>
      <c r="S440" s="529"/>
      <c r="T440" s="531">
        <f t="shared" si="76"/>
        <v>991341</v>
      </c>
      <c r="U440" s="531">
        <v>278352</v>
      </c>
      <c r="V440" s="531">
        <v>272544</v>
      </c>
      <c r="W440" s="531">
        <v>148968</v>
      </c>
      <c r="X440" s="531">
        <v>74372</v>
      </c>
      <c r="Y440" s="531">
        <v>29467</v>
      </c>
      <c r="Z440" s="531">
        <v>60305</v>
      </c>
      <c r="AA440" s="531">
        <v>127333</v>
      </c>
      <c r="AB440" s="532"/>
      <c r="AC440" s="532"/>
    </row>
    <row r="441" spans="1:29" s="522" customFormat="1" ht="9" customHeight="1">
      <c r="A441" s="528" t="s">
        <v>75</v>
      </c>
      <c r="B441" s="529">
        <f t="shared" si="74"/>
        <v>1007404</v>
      </c>
      <c r="C441" s="531">
        <f t="shared" si="74"/>
        <v>217952</v>
      </c>
      <c r="D441" s="531">
        <f t="shared" si="74"/>
        <v>313755</v>
      </c>
      <c r="E441" s="531">
        <f t="shared" si="74"/>
        <v>191071</v>
      </c>
      <c r="F441" s="531">
        <f t="shared" si="74"/>
        <v>113801</v>
      </c>
      <c r="G441" s="531">
        <f t="shared" si="74"/>
        <v>52684</v>
      </c>
      <c r="H441" s="531">
        <f t="shared" si="74"/>
        <v>70734</v>
      </c>
      <c r="I441" s="532">
        <f t="shared" si="74"/>
        <v>47407</v>
      </c>
      <c r="J441" s="528"/>
      <c r="K441" s="532">
        <f t="shared" si="75"/>
        <v>606042</v>
      </c>
      <c r="L441" s="531">
        <v>80776</v>
      </c>
      <c r="M441" s="531">
        <v>196183</v>
      </c>
      <c r="N441" s="531">
        <v>137926</v>
      </c>
      <c r="O441" s="531">
        <v>76114</v>
      </c>
      <c r="P441" s="531">
        <v>37900</v>
      </c>
      <c r="Q441" s="531">
        <v>47057</v>
      </c>
      <c r="R441" s="531">
        <v>30086</v>
      </c>
      <c r="S441" s="529"/>
      <c r="T441" s="532">
        <f t="shared" si="76"/>
        <v>401362</v>
      </c>
      <c r="U441" s="531">
        <v>137176</v>
      </c>
      <c r="V441" s="531">
        <v>117572</v>
      </c>
      <c r="W441" s="531">
        <v>53145</v>
      </c>
      <c r="X441" s="531">
        <v>37687</v>
      </c>
      <c r="Y441" s="531">
        <v>14784</v>
      </c>
      <c r="Z441" s="531">
        <v>23677</v>
      </c>
      <c r="AA441" s="531">
        <v>17321</v>
      </c>
      <c r="AB441" s="532"/>
      <c r="AC441" s="532"/>
    </row>
    <row r="442" spans="1:29" s="522" customFormat="1" ht="9" customHeight="1">
      <c r="A442" s="523" t="s">
        <v>76</v>
      </c>
      <c r="B442" s="524">
        <f t="shared" si="74"/>
        <v>607735</v>
      </c>
      <c r="C442" s="526">
        <f t="shared" si="74"/>
        <v>97169</v>
      </c>
      <c r="D442" s="526">
        <f t="shared" si="74"/>
        <v>158737</v>
      </c>
      <c r="E442" s="526">
        <f t="shared" si="74"/>
        <v>82472</v>
      </c>
      <c r="F442" s="526">
        <f t="shared" si="74"/>
        <v>49264</v>
      </c>
      <c r="G442" s="526">
        <f t="shared" si="74"/>
        <v>29104</v>
      </c>
      <c r="H442" s="526">
        <f t="shared" si="74"/>
        <v>55670</v>
      </c>
      <c r="I442" s="526">
        <f>SUM(R442,AA442)</f>
        <v>135319</v>
      </c>
      <c r="J442" s="523"/>
      <c r="K442" s="526">
        <f t="shared" si="75"/>
        <v>392799</v>
      </c>
      <c r="L442" s="526">
        <v>51022</v>
      </c>
      <c r="M442" s="526">
        <v>102233</v>
      </c>
      <c r="N442" s="526">
        <v>65625</v>
      </c>
      <c r="O442" s="526">
        <v>31899</v>
      </c>
      <c r="P442" s="526">
        <v>19100</v>
      </c>
      <c r="Q442" s="526">
        <v>28298</v>
      </c>
      <c r="R442" s="526">
        <v>94622</v>
      </c>
      <c r="S442" s="524"/>
      <c r="T442" s="526">
        <f t="shared" si="76"/>
        <v>214936</v>
      </c>
      <c r="U442" s="526">
        <v>46147</v>
      </c>
      <c r="V442" s="526">
        <v>56504</v>
      </c>
      <c r="W442" s="526">
        <v>16847</v>
      </c>
      <c r="X442" s="526">
        <v>17365</v>
      </c>
      <c r="Y442" s="526">
        <v>10004</v>
      </c>
      <c r="Z442" s="526">
        <v>27372</v>
      </c>
      <c r="AA442" s="526">
        <v>40697</v>
      </c>
      <c r="AB442" s="532"/>
      <c r="AC442" s="532"/>
    </row>
    <row r="443" spans="1:29" s="522" customFormat="1" ht="9" customHeight="1">
      <c r="A443" s="528"/>
      <c r="B443" s="528"/>
      <c r="C443" s="529"/>
      <c r="D443" s="529"/>
      <c r="E443" s="529"/>
      <c r="F443" s="529"/>
      <c r="G443" s="529"/>
      <c r="H443" s="529"/>
      <c r="I443" s="529"/>
      <c r="J443" s="528"/>
      <c r="K443" s="528"/>
      <c r="L443" s="529"/>
      <c r="M443" s="529"/>
      <c r="N443" s="529"/>
      <c r="O443" s="529"/>
      <c r="P443" s="529"/>
      <c r="Q443" s="529"/>
      <c r="R443" s="529"/>
      <c r="S443" s="528"/>
      <c r="T443" s="528"/>
      <c r="U443" s="529"/>
      <c r="V443" s="529"/>
      <c r="W443" s="529"/>
      <c r="X443" s="529"/>
      <c r="Y443" s="529"/>
      <c r="Z443" s="529"/>
      <c r="AA443" s="529"/>
      <c r="AB443" s="529"/>
      <c r="AC443" s="529"/>
    </row>
    <row r="444" spans="1:29" ht="9" customHeight="1">
      <c r="A444" s="513">
        <v>2017</v>
      </c>
      <c r="B444" s="514"/>
      <c r="C444" s="514"/>
      <c r="D444" s="514"/>
      <c r="E444" s="514"/>
      <c r="F444" s="514"/>
      <c r="G444" s="514"/>
      <c r="H444" s="514"/>
      <c r="I444" s="514"/>
      <c r="J444" s="515"/>
      <c r="K444" s="512"/>
      <c r="L444" s="512"/>
      <c r="M444" s="512"/>
      <c r="N444" s="512"/>
      <c r="O444" s="512"/>
      <c r="P444" s="512"/>
      <c r="Q444" s="512"/>
      <c r="R444" s="512"/>
      <c r="S444" s="515"/>
      <c r="T444" s="512"/>
      <c r="U444" s="512"/>
      <c r="V444" s="512"/>
      <c r="W444" s="512"/>
      <c r="X444" s="512"/>
      <c r="Y444" s="512"/>
      <c r="Z444" s="512"/>
      <c r="AA444" s="512"/>
      <c r="AB444" s="569"/>
      <c r="AC444" s="569"/>
    </row>
    <row r="445" spans="1:29" s="517" customFormat="1" ht="9" customHeight="1">
      <c r="A445" s="515" t="s">
        <v>44</v>
      </c>
      <c r="B445" s="514">
        <f t="shared" ref="B445:I445" si="77">SUM(B447:B478)</f>
        <v>52198611</v>
      </c>
      <c r="C445" s="514">
        <f t="shared" si="77"/>
        <v>7566408</v>
      </c>
      <c r="D445" s="514">
        <f t="shared" si="77"/>
        <v>14118747</v>
      </c>
      <c r="E445" s="514">
        <f t="shared" si="77"/>
        <v>10939869</v>
      </c>
      <c r="F445" s="514">
        <f t="shared" si="77"/>
        <v>6555065</v>
      </c>
      <c r="G445" s="514">
        <f t="shared" si="77"/>
        <v>2776570</v>
      </c>
      <c r="H445" s="514">
        <f t="shared" si="77"/>
        <v>3337521</v>
      </c>
      <c r="I445" s="514">
        <f t="shared" si="77"/>
        <v>6904431</v>
      </c>
      <c r="J445" s="515"/>
      <c r="K445" s="514">
        <f t="shared" ref="K445:R445" si="78">SUM(K447:K478)</f>
        <v>32330533</v>
      </c>
      <c r="L445" s="514">
        <f t="shared" si="78"/>
        <v>3585953</v>
      </c>
      <c r="M445" s="514">
        <f t="shared" si="78"/>
        <v>8202246</v>
      </c>
      <c r="N445" s="514">
        <f t="shared" si="78"/>
        <v>7565043</v>
      </c>
      <c r="O445" s="514">
        <f t="shared" si="78"/>
        <v>4641794</v>
      </c>
      <c r="P445" s="514">
        <f t="shared" si="78"/>
        <v>2009399</v>
      </c>
      <c r="Q445" s="514">
        <f t="shared" si="78"/>
        <v>1915368</v>
      </c>
      <c r="R445" s="514">
        <f t="shared" si="78"/>
        <v>4410730</v>
      </c>
      <c r="S445" s="515"/>
      <c r="T445" s="514">
        <f t="shared" ref="T445:AA445" si="79">SUM(T447:T478)</f>
        <v>19868078</v>
      </c>
      <c r="U445" s="514">
        <f t="shared" si="79"/>
        <v>3980455</v>
      </c>
      <c r="V445" s="514">
        <f t="shared" si="79"/>
        <v>5916501</v>
      </c>
      <c r="W445" s="514">
        <f t="shared" si="79"/>
        <v>3374826</v>
      </c>
      <c r="X445" s="514">
        <f t="shared" si="79"/>
        <v>1913271</v>
      </c>
      <c r="Y445" s="514">
        <f t="shared" si="79"/>
        <v>767171</v>
      </c>
      <c r="Z445" s="514">
        <f t="shared" si="79"/>
        <v>1422153</v>
      </c>
      <c r="AA445" s="514">
        <f t="shared" si="79"/>
        <v>2493701</v>
      </c>
      <c r="AB445" s="541"/>
      <c r="AC445" s="541"/>
    </row>
    <row r="446" spans="1:29" s="517" customFormat="1" ht="3.95" customHeight="1">
      <c r="A446" s="515"/>
      <c r="B446" s="514"/>
      <c r="C446" s="514"/>
      <c r="D446" s="514"/>
      <c r="E446" s="514"/>
      <c r="F446" s="514"/>
      <c r="G446" s="514"/>
      <c r="H446" s="514"/>
      <c r="I446" s="514"/>
      <c r="J446" s="515"/>
      <c r="K446" s="514"/>
      <c r="L446" s="514"/>
      <c r="M446" s="514"/>
      <c r="N446" s="514"/>
      <c r="O446" s="514"/>
      <c r="P446" s="514"/>
      <c r="Q446" s="514"/>
      <c r="R446" s="514"/>
      <c r="S446" s="515"/>
      <c r="T446" s="514"/>
      <c r="U446" s="514"/>
      <c r="V446" s="514"/>
      <c r="W446" s="514"/>
      <c r="X446" s="514"/>
      <c r="Y446" s="514"/>
      <c r="Z446" s="514"/>
      <c r="AA446" s="514"/>
      <c r="AB446" s="541"/>
      <c r="AC446" s="541"/>
    </row>
    <row r="447" spans="1:29" s="522" customFormat="1" ht="9" customHeight="1">
      <c r="A447" s="518" t="s">
        <v>45</v>
      </c>
      <c r="B447" s="519">
        <f t="shared" ref="B447:I478" si="80">SUM(K447,T447)</f>
        <v>550320</v>
      </c>
      <c r="C447" s="520">
        <f t="shared" si="80"/>
        <v>38474</v>
      </c>
      <c r="D447" s="520">
        <f t="shared" si="80"/>
        <v>136294</v>
      </c>
      <c r="E447" s="520">
        <f t="shared" si="80"/>
        <v>103719</v>
      </c>
      <c r="F447" s="520">
        <f t="shared" si="80"/>
        <v>64387</v>
      </c>
      <c r="G447" s="520">
        <f t="shared" si="80"/>
        <v>23531</v>
      </c>
      <c r="H447" s="520">
        <f t="shared" si="80"/>
        <v>18015</v>
      </c>
      <c r="I447" s="520">
        <f t="shared" si="80"/>
        <v>165900</v>
      </c>
      <c r="J447" s="519"/>
      <c r="K447" s="520">
        <f>SUM(L447:R447)</f>
        <v>334725</v>
      </c>
      <c r="L447" s="520">
        <v>14346</v>
      </c>
      <c r="M447" s="520">
        <v>73077</v>
      </c>
      <c r="N447" s="520">
        <v>73812</v>
      </c>
      <c r="O447" s="520">
        <v>45619</v>
      </c>
      <c r="P447" s="520">
        <v>16271</v>
      </c>
      <c r="Q447" s="520">
        <v>5579</v>
      </c>
      <c r="R447" s="520">
        <v>106021</v>
      </c>
      <c r="S447" s="519"/>
      <c r="T447" s="520">
        <f>SUM(U447:AA447)</f>
        <v>215595</v>
      </c>
      <c r="U447" s="520">
        <v>24128</v>
      </c>
      <c r="V447" s="520">
        <v>63217</v>
      </c>
      <c r="W447" s="520">
        <v>29907</v>
      </c>
      <c r="X447" s="520">
        <v>18768</v>
      </c>
      <c r="Y447" s="520">
        <v>7260</v>
      </c>
      <c r="Z447" s="520">
        <v>12436</v>
      </c>
      <c r="AA447" s="520">
        <v>59879</v>
      </c>
      <c r="AB447" s="570"/>
      <c r="AC447" s="570"/>
    </row>
    <row r="448" spans="1:29" s="522" customFormat="1" ht="9" customHeight="1">
      <c r="A448" s="518" t="s">
        <v>46</v>
      </c>
      <c r="B448" s="519">
        <f t="shared" si="80"/>
        <v>1636098</v>
      </c>
      <c r="C448" s="520">
        <f t="shared" si="80"/>
        <v>99859</v>
      </c>
      <c r="D448" s="520">
        <f t="shared" si="80"/>
        <v>362225</v>
      </c>
      <c r="E448" s="520">
        <f t="shared" si="80"/>
        <v>467905</v>
      </c>
      <c r="F448" s="520">
        <f t="shared" si="80"/>
        <v>238368</v>
      </c>
      <c r="G448" s="520">
        <f t="shared" si="80"/>
        <v>115930</v>
      </c>
      <c r="H448" s="520">
        <f t="shared" si="80"/>
        <v>28927</v>
      </c>
      <c r="I448" s="520">
        <f t="shared" si="80"/>
        <v>322884</v>
      </c>
      <c r="J448" s="518"/>
      <c r="K448" s="520">
        <f t="shared" ref="K448:K478" si="81">SUM(L448:R448)</f>
        <v>984694</v>
      </c>
      <c r="L448" s="520">
        <v>40442</v>
      </c>
      <c r="M448" s="520">
        <v>182481</v>
      </c>
      <c r="N448" s="520">
        <v>286740</v>
      </c>
      <c r="O448" s="520">
        <v>169611</v>
      </c>
      <c r="P448" s="520">
        <v>83508</v>
      </c>
      <c r="Q448" s="520">
        <v>11722</v>
      </c>
      <c r="R448" s="520">
        <v>210190</v>
      </c>
      <c r="S448" s="519"/>
      <c r="T448" s="520">
        <f t="shared" ref="T448:T478" si="82">SUM(U448:AA448)</f>
        <v>651404</v>
      </c>
      <c r="U448" s="520">
        <v>59417</v>
      </c>
      <c r="V448" s="520">
        <v>179744</v>
      </c>
      <c r="W448" s="520">
        <v>181165</v>
      </c>
      <c r="X448" s="520">
        <v>68757</v>
      </c>
      <c r="Y448" s="520">
        <v>32422</v>
      </c>
      <c r="Z448" s="520">
        <v>17205</v>
      </c>
      <c r="AA448" s="520">
        <v>112694</v>
      </c>
      <c r="AB448" s="532"/>
      <c r="AC448" s="532"/>
    </row>
    <row r="449" spans="1:29" s="522" customFormat="1" ht="9" customHeight="1">
      <c r="A449" s="518" t="s">
        <v>47</v>
      </c>
      <c r="B449" s="519">
        <f t="shared" si="80"/>
        <v>379599</v>
      </c>
      <c r="C449" s="520">
        <f t="shared" si="80"/>
        <v>37340</v>
      </c>
      <c r="D449" s="520">
        <f t="shared" si="80"/>
        <v>68458</v>
      </c>
      <c r="E449" s="520">
        <f t="shared" si="80"/>
        <v>85252</v>
      </c>
      <c r="F449" s="520">
        <f t="shared" si="80"/>
        <v>92963</v>
      </c>
      <c r="G449" s="520">
        <f t="shared" si="80"/>
        <v>59817</v>
      </c>
      <c r="H449" s="520">
        <f t="shared" si="80"/>
        <v>7027</v>
      </c>
      <c r="I449" s="520">
        <f t="shared" si="80"/>
        <v>28742</v>
      </c>
      <c r="J449" s="518"/>
      <c r="K449" s="520">
        <f t="shared" si="81"/>
        <v>233946</v>
      </c>
      <c r="L449" s="520">
        <v>15494</v>
      </c>
      <c r="M449" s="520">
        <v>33190</v>
      </c>
      <c r="N449" s="520">
        <v>52886</v>
      </c>
      <c r="O449" s="520">
        <v>69065</v>
      </c>
      <c r="P449" s="520">
        <v>42742</v>
      </c>
      <c r="Q449" s="520">
        <v>2568</v>
      </c>
      <c r="R449" s="520">
        <v>18001</v>
      </c>
      <c r="S449" s="519"/>
      <c r="T449" s="520">
        <f t="shared" si="82"/>
        <v>145653</v>
      </c>
      <c r="U449" s="520">
        <v>21846</v>
      </c>
      <c r="V449" s="520">
        <v>35268</v>
      </c>
      <c r="W449" s="520">
        <v>32366</v>
      </c>
      <c r="X449" s="520">
        <v>23898</v>
      </c>
      <c r="Y449" s="520">
        <v>17075</v>
      </c>
      <c r="Z449" s="520">
        <v>4459</v>
      </c>
      <c r="AA449" s="520">
        <v>10741</v>
      </c>
      <c r="AB449" s="532"/>
      <c r="AC449" s="532"/>
    </row>
    <row r="450" spans="1:29" s="522" customFormat="1" ht="9" customHeight="1">
      <c r="A450" s="523" t="s">
        <v>48</v>
      </c>
      <c r="B450" s="524">
        <f t="shared" si="80"/>
        <v>400221</v>
      </c>
      <c r="C450" s="526">
        <f t="shared" si="80"/>
        <v>85981</v>
      </c>
      <c r="D450" s="526">
        <f t="shared" si="80"/>
        <v>113146</v>
      </c>
      <c r="E450" s="526">
        <f t="shared" si="80"/>
        <v>79982</v>
      </c>
      <c r="F450" s="526">
        <f t="shared" si="80"/>
        <v>55792</v>
      </c>
      <c r="G450" s="526">
        <f t="shared" si="80"/>
        <v>24203</v>
      </c>
      <c r="H450" s="526">
        <f t="shared" si="80"/>
        <v>36015</v>
      </c>
      <c r="I450" s="527">
        <f t="shared" si="80"/>
        <v>5102</v>
      </c>
      <c r="J450" s="523"/>
      <c r="K450" s="527">
        <f t="shared" si="81"/>
        <v>249835</v>
      </c>
      <c r="L450" s="526">
        <v>43672</v>
      </c>
      <c r="M450" s="526">
        <v>70477</v>
      </c>
      <c r="N450" s="526">
        <v>56267</v>
      </c>
      <c r="O450" s="526">
        <v>38355</v>
      </c>
      <c r="P450" s="526">
        <v>16870</v>
      </c>
      <c r="Q450" s="526">
        <v>20607</v>
      </c>
      <c r="R450" s="526">
        <v>3587</v>
      </c>
      <c r="S450" s="524"/>
      <c r="T450" s="527">
        <f t="shared" si="82"/>
        <v>150386</v>
      </c>
      <c r="U450" s="526">
        <v>42309</v>
      </c>
      <c r="V450" s="526">
        <v>42669</v>
      </c>
      <c r="W450" s="526">
        <v>23715</v>
      </c>
      <c r="X450" s="526">
        <v>17437</v>
      </c>
      <c r="Y450" s="526">
        <v>7333</v>
      </c>
      <c r="Z450" s="526">
        <v>15408</v>
      </c>
      <c r="AA450" s="526">
        <v>1515</v>
      </c>
      <c r="AB450" s="532"/>
      <c r="AC450" s="532"/>
    </row>
    <row r="451" spans="1:29" s="522" customFormat="1" ht="9" customHeight="1">
      <c r="A451" s="528" t="s">
        <v>49</v>
      </c>
      <c r="B451" s="529">
        <f t="shared" si="80"/>
        <v>1306164</v>
      </c>
      <c r="C451" s="531">
        <f t="shared" si="80"/>
        <v>119572</v>
      </c>
      <c r="D451" s="531">
        <f t="shared" si="80"/>
        <v>338122</v>
      </c>
      <c r="E451" s="531">
        <f t="shared" si="80"/>
        <v>376340</v>
      </c>
      <c r="F451" s="531">
        <f t="shared" si="80"/>
        <v>208633</v>
      </c>
      <c r="G451" s="531">
        <f t="shared" si="80"/>
        <v>120313</v>
      </c>
      <c r="H451" s="531">
        <f t="shared" si="80"/>
        <v>30818</v>
      </c>
      <c r="I451" s="531">
        <f t="shared" si="80"/>
        <v>112366</v>
      </c>
      <c r="J451" s="528"/>
      <c r="K451" s="531">
        <f t="shared" si="81"/>
        <v>824189</v>
      </c>
      <c r="L451" s="531">
        <v>50066</v>
      </c>
      <c r="M451" s="531">
        <v>177340</v>
      </c>
      <c r="N451" s="531">
        <v>268522</v>
      </c>
      <c r="O451" s="531">
        <v>153356</v>
      </c>
      <c r="P451" s="531">
        <v>87873</v>
      </c>
      <c r="Q451" s="531">
        <v>12365</v>
      </c>
      <c r="R451" s="531">
        <v>74667</v>
      </c>
      <c r="S451" s="529"/>
      <c r="T451" s="531">
        <f t="shared" si="82"/>
        <v>481975</v>
      </c>
      <c r="U451" s="531">
        <v>69506</v>
      </c>
      <c r="V451" s="531">
        <v>160782</v>
      </c>
      <c r="W451" s="531">
        <v>107818</v>
      </c>
      <c r="X451" s="531">
        <v>55277</v>
      </c>
      <c r="Y451" s="531">
        <v>32440</v>
      </c>
      <c r="Z451" s="531">
        <v>18453</v>
      </c>
      <c r="AA451" s="531">
        <v>37699</v>
      </c>
      <c r="AB451" s="529"/>
      <c r="AC451" s="529"/>
    </row>
    <row r="452" spans="1:29" s="522" customFormat="1" ht="9" customHeight="1">
      <c r="A452" s="528" t="s">
        <v>50</v>
      </c>
      <c r="B452" s="529">
        <f t="shared" si="80"/>
        <v>354502</v>
      </c>
      <c r="C452" s="531">
        <f t="shared" si="80"/>
        <v>42629</v>
      </c>
      <c r="D452" s="531">
        <f t="shared" si="80"/>
        <v>88566</v>
      </c>
      <c r="E452" s="531">
        <f t="shared" si="80"/>
        <v>83758</v>
      </c>
      <c r="F452" s="531">
        <f t="shared" si="80"/>
        <v>57104</v>
      </c>
      <c r="G452" s="531">
        <f t="shared" si="80"/>
        <v>25577</v>
      </c>
      <c r="H452" s="531">
        <f t="shared" si="80"/>
        <v>15633</v>
      </c>
      <c r="I452" s="531">
        <f t="shared" si="80"/>
        <v>41235</v>
      </c>
      <c r="J452" s="528"/>
      <c r="K452" s="531">
        <f t="shared" si="81"/>
        <v>204237</v>
      </c>
      <c r="L452" s="531">
        <v>13964</v>
      </c>
      <c r="M452" s="531">
        <v>41724</v>
      </c>
      <c r="N452" s="531">
        <v>58071</v>
      </c>
      <c r="O452" s="531">
        <v>40391</v>
      </c>
      <c r="P452" s="531">
        <v>18700</v>
      </c>
      <c r="Q452" s="531">
        <v>4693</v>
      </c>
      <c r="R452" s="531">
        <v>26694</v>
      </c>
      <c r="S452" s="529"/>
      <c r="T452" s="531">
        <f t="shared" si="82"/>
        <v>150265</v>
      </c>
      <c r="U452" s="531">
        <v>28665</v>
      </c>
      <c r="V452" s="531">
        <v>46842</v>
      </c>
      <c r="W452" s="531">
        <v>25687</v>
      </c>
      <c r="X452" s="531">
        <v>16713</v>
      </c>
      <c r="Y452" s="531">
        <v>6877</v>
      </c>
      <c r="Z452" s="531">
        <v>10940</v>
      </c>
      <c r="AA452" s="531">
        <v>14541</v>
      </c>
      <c r="AB452" s="529"/>
      <c r="AC452" s="529"/>
    </row>
    <row r="453" spans="1:29" s="522" customFormat="1" ht="9" customHeight="1">
      <c r="A453" s="528" t="s">
        <v>51</v>
      </c>
      <c r="B453" s="529">
        <f t="shared" si="80"/>
        <v>1872577</v>
      </c>
      <c r="C453" s="531">
        <f t="shared" si="80"/>
        <v>676322</v>
      </c>
      <c r="D453" s="531">
        <f t="shared" si="80"/>
        <v>496155</v>
      </c>
      <c r="E453" s="531">
        <f t="shared" si="80"/>
        <v>209923</v>
      </c>
      <c r="F453" s="531">
        <f t="shared" si="80"/>
        <v>163103</v>
      </c>
      <c r="G453" s="531">
        <f t="shared" si="80"/>
        <v>54294</v>
      </c>
      <c r="H453" s="531">
        <f t="shared" si="80"/>
        <v>264923</v>
      </c>
      <c r="I453" s="532">
        <f t="shared" si="80"/>
        <v>7857</v>
      </c>
      <c r="J453" s="528"/>
      <c r="K453" s="532">
        <f t="shared" si="81"/>
        <v>1363434</v>
      </c>
      <c r="L453" s="531">
        <v>481484</v>
      </c>
      <c r="M453" s="531">
        <v>347220</v>
      </c>
      <c r="N453" s="531">
        <v>167406</v>
      </c>
      <c r="O453" s="531">
        <v>111783</v>
      </c>
      <c r="P453" s="531">
        <v>37160</v>
      </c>
      <c r="Q453" s="531">
        <v>213878</v>
      </c>
      <c r="R453" s="531">
        <v>4503</v>
      </c>
      <c r="S453" s="529"/>
      <c r="T453" s="532">
        <f t="shared" si="82"/>
        <v>509143</v>
      </c>
      <c r="U453" s="531">
        <v>194838</v>
      </c>
      <c r="V453" s="531">
        <v>148935</v>
      </c>
      <c r="W453" s="531">
        <v>42517</v>
      </c>
      <c r="X453" s="531">
        <v>51320</v>
      </c>
      <c r="Y453" s="531">
        <v>17134</v>
      </c>
      <c r="Z453" s="531">
        <v>51045</v>
      </c>
      <c r="AA453" s="531">
        <v>3354</v>
      </c>
      <c r="AB453" s="532"/>
      <c r="AC453" s="532"/>
    </row>
    <row r="454" spans="1:29" s="522" customFormat="1" ht="9" customHeight="1">
      <c r="A454" s="523" t="s">
        <v>52</v>
      </c>
      <c r="B454" s="524">
        <f t="shared" si="80"/>
        <v>1617998</v>
      </c>
      <c r="C454" s="526">
        <f t="shared" si="80"/>
        <v>85263</v>
      </c>
      <c r="D454" s="526">
        <f t="shared" si="80"/>
        <v>404424</v>
      </c>
      <c r="E454" s="526">
        <f t="shared" si="80"/>
        <v>485945</v>
      </c>
      <c r="F454" s="526">
        <f t="shared" si="80"/>
        <v>278603</v>
      </c>
      <c r="G454" s="526">
        <f t="shared" si="80"/>
        <v>177584</v>
      </c>
      <c r="H454" s="526">
        <f t="shared" si="80"/>
        <v>36261</v>
      </c>
      <c r="I454" s="526">
        <f t="shared" si="80"/>
        <v>149918</v>
      </c>
      <c r="J454" s="523"/>
      <c r="K454" s="526">
        <f t="shared" si="81"/>
        <v>1004228</v>
      </c>
      <c r="L454" s="526">
        <v>36548</v>
      </c>
      <c r="M454" s="526">
        <v>209263</v>
      </c>
      <c r="N454" s="526">
        <v>319550</v>
      </c>
      <c r="O454" s="526">
        <v>192813</v>
      </c>
      <c r="P454" s="526">
        <v>129874</v>
      </c>
      <c r="Q454" s="526">
        <v>17041</v>
      </c>
      <c r="R454" s="526">
        <v>99139</v>
      </c>
      <c r="S454" s="524"/>
      <c r="T454" s="526">
        <f t="shared" si="82"/>
        <v>613770</v>
      </c>
      <c r="U454" s="526">
        <v>48715</v>
      </c>
      <c r="V454" s="526">
        <v>195161</v>
      </c>
      <c r="W454" s="526">
        <v>166395</v>
      </c>
      <c r="X454" s="526">
        <v>85790</v>
      </c>
      <c r="Y454" s="526">
        <v>47710</v>
      </c>
      <c r="Z454" s="526">
        <v>19220</v>
      </c>
      <c r="AA454" s="526">
        <v>50779</v>
      </c>
      <c r="AB454" s="532"/>
      <c r="AC454" s="532"/>
    </row>
    <row r="455" spans="1:29" s="522" customFormat="1" ht="9" customHeight="1">
      <c r="A455" s="528" t="s">
        <v>53</v>
      </c>
      <c r="B455" s="529">
        <f t="shared" si="80"/>
        <v>4100230</v>
      </c>
      <c r="C455" s="531">
        <f t="shared" si="80"/>
        <v>419579</v>
      </c>
      <c r="D455" s="531">
        <f t="shared" si="80"/>
        <v>1042068</v>
      </c>
      <c r="E455" s="531">
        <f t="shared" si="80"/>
        <v>885280</v>
      </c>
      <c r="F455" s="531">
        <f t="shared" si="80"/>
        <v>625455</v>
      </c>
      <c r="G455" s="531">
        <f t="shared" si="80"/>
        <v>382356</v>
      </c>
      <c r="H455" s="531">
        <f t="shared" si="80"/>
        <v>63275</v>
      </c>
      <c r="I455" s="531">
        <f t="shared" si="80"/>
        <v>682217</v>
      </c>
      <c r="J455" s="528"/>
      <c r="K455" s="531">
        <f t="shared" si="81"/>
        <v>2299898</v>
      </c>
      <c r="L455" s="531">
        <v>171215</v>
      </c>
      <c r="M455" s="531">
        <v>589532</v>
      </c>
      <c r="N455" s="531">
        <v>521910</v>
      </c>
      <c r="O455" s="531">
        <v>373986</v>
      </c>
      <c r="P455" s="531">
        <v>246295</v>
      </c>
      <c r="Q455" s="531">
        <v>25512</v>
      </c>
      <c r="R455" s="531">
        <v>371448</v>
      </c>
      <c r="S455" s="529"/>
      <c r="T455" s="531">
        <f t="shared" si="82"/>
        <v>1800332</v>
      </c>
      <c r="U455" s="531">
        <v>248364</v>
      </c>
      <c r="V455" s="531">
        <v>452536</v>
      </c>
      <c r="W455" s="531">
        <v>363370</v>
      </c>
      <c r="X455" s="531">
        <v>251469</v>
      </c>
      <c r="Y455" s="531">
        <v>136061</v>
      </c>
      <c r="Z455" s="531">
        <v>37763</v>
      </c>
      <c r="AA455" s="531">
        <v>310769</v>
      </c>
      <c r="AB455" s="532"/>
      <c r="AC455" s="532"/>
    </row>
    <row r="456" spans="1:29" s="522" customFormat="1" ht="9" customHeight="1">
      <c r="A456" s="528" t="s">
        <v>54</v>
      </c>
      <c r="B456" s="529">
        <f t="shared" si="80"/>
        <v>738941</v>
      </c>
      <c r="C456" s="531">
        <f t="shared" si="80"/>
        <v>104195</v>
      </c>
      <c r="D456" s="531">
        <f t="shared" si="80"/>
        <v>236562</v>
      </c>
      <c r="E456" s="531">
        <f t="shared" si="80"/>
        <v>165404</v>
      </c>
      <c r="F456" s="531">
        <f t="shared" si="80"/>
        <v>104056</v>
      </c>
      <c r="G456" s="531">
        <f t="shared" si="80"/>
        <v>34390</v>
      </c>
      <c r="H456" s="531">
        <f t="shared" si="80"/>
        <v>38584</v>
      </c>
      <c r="I456" s="532">
        <f t="shared" si="80"/>
        <v>55750</v>
      </c>
      <c r="J456" s="528"/>
      <c r="K456" s="532">
        <f t="shared" si="81"/>
        <v>462894</v>
      </c>
      <c r="L456" s="531">
        <v>49523</v>
      </c>
      <c r="M456" s="531">
        <v>137506</v>
      </c>
      <c r="N456" s="531">
        <v>121173</v>
      </c>
      <c r="O456" s="531">
        <v>74194</v>
      </c>
      <c r="P456" s="531">
        <v>25770</v>
      </c>
      <c r="Q456" s="531">
        <v>18123</v>
      </c>
      <c r="R456" s="531">
        <v>36605</v>
      </c>
      <c r="S456" s="529"/>
      <c r="T456" s="532">
        <f t="shared" si="82"/>
        <v>276047</v>
      </c>
      <c r="U456" s="531">
        <v>54672</v>
      </c>
      <c r="V456" s="531">
        <v>99056</v>
      </c>
      <c r="W456" s="531">
        <v>44231</v>
      </c>
      <c r="X456" s="531">
        <v>29862</v>
      </c>
      <c r="Y456" s="531">
        <v>8620</v>
      </c>
      <c r="Z456" s="531">
        <v>20461</v>
      </c>
      <c r="AA456" s="531">
        <v>19145</v>
      </c>
      <c r="AB456" s="532"/>
      <c r="AC456" s="532"/>
    </row>
    <row r="457" spans="1:29" s="522" customFormat="1" ht="9" customHeight="1">
      <c r="A457" s="528" t="s">
        <v>55</v>
      </c>
      <c r="B457" s="529">
        <f t="shared" si="80"/>
        <v>2419111</v>
      </c>
      <c r="C457" s="531">
        <f t="shared" si="80"/>
        <v>262904</v>
      </c>
      <c r="D457" s="531">
        <f t="shared" si="80"/>
        <v>679448</v>
      </c>
      <c r="E457" s="531">
        <f t="shared" si="80"/>
        <v>581112</v>
      </c>
      <c r="F457" s="531">
        <f t="shared" si="80"/>
        <v>285099</v>
      </c>
      <c r="G457" s="531">
        <f t="shared" si="80"/>
        <v>97487</v>
      </c>
      <c r="H457" s="531">
        <f t="shared" si="80"/>
        <v>102342</v>
      </c>
      <c r="I457" s="531">
        <f t="shared" si="80"/>
        <v>410719</v>
      </c>
      <c r="J457" s="528"/>
      <c r="K457" s="531">
        <f t="shared" si="81"/>
        <v>1502570</v>
      </c>
      <c r="L457" s="531">
        <v>99478</v>
      </c>
      <c r="M457" s="531">
        <v>391253</v>
      </c>
      <c r="N457" s="531">
        <v>400013</v>
      </c>
      <c r="O457" s="531">
        <v>223124</v>
      </c>
      <c r="P457" s="531">
        <v>70266</v>
      </c>
      <c r="Q457" s="531">
        <v>54214</v>
      </c>
      <c r="R457" s="531">
        <v>264222</v>
      </c>
      <c r="S457" s="529"/>
      <c r="T457" s="531">
        <f t="shared" si="82"/>
        <v>916541</v>
      </c>
      <c r="U457" s="531">
        <v>163426</v>
      </c>
      <c r="V457" s="531">
        <v>288195</v>
      </c>
      <c r="W457" s="531">
        <v>181099</v>
      </c>
      <c r="X457" s="531">
        <v>61975</v>
      </c>
      <c r="Y457" s="531">
        <v>27221</v>
      </c>
      <c r="Z457" s="531">
        <v>48128</v>
      </c>
      <c r="AA457" s="531">
        <v>146497</v>
      </c>
      <c r="AB457" s="529"/>
      <c r="AC457" s="529"/>
    </row>
    <row r="458" spans="1:29" s="522" customFormat="1" ht="9" customHeight="1">
      <c r="A458" s="523" t="s">
        <v>56</v>
      </c>
      <c r="B458" s="524">
        <f t="shared" si="80"/>
        <v>1448062</v>
      </c>
      <c r="C458" s="526">
        <f t="shared" si="80"/>
        <v>255270</v>
      </c>
      <c r="D458" s="526">
        <f t="shared" si="80"/>
        <v>376113</v>
      </c>
      <c r="E458" s="526">
        <f t="shared" si="80"/>
        <v>201339</v>
      </c>
      <c r="F458" s="526">
        <f t="shared" si="80"/>
        <v>109735</v>
      </c>
      <c r="G458" s="526">
        <f t="shared" si="80"/>
        <v>33887</v>
      </c>
      <c r="H458" s="526">
        <f t="shared" si="80"/>
        <v>415977</v>
      </c>
      <c r="I458" s="526">
        <f t="shared" si="80"/>
        <v>55741</v>
      </c>
      <c r="J458" s="523"/>
      <c r="K458" s="526">
        <f t="shared" si="81"/>
        <v>882688</v>
      </c>
      <c r="L458" s="526">
        <v>113452</v>
      </c>
      <c r="M458" s="526">
        <v>199698</v>
      </c>
      <c r="N458" s="526">
        <v>139565</v>
      </c>
      <c r="O458" s="526">
        <v>73974</v>
      </c>
      <c r="P458" s="526">
        <v>20312</v>
      </c>
      <c r="Q458" s="526">
        <v>302913</v>
      </c>
      <c r="R458" s="526">
        <v>32774</v>
      </c>
      <c r="S458" s="524"/>
      <c r="T458" s="526">
        <f t="shared" si="82"/>
        <v>565374</v>
      </c>
      <c r="U458" s="526">
        <v>141818</v>
      </c>
      <c r="V458" s="526">
        <v>176415</v>
      </c>
      <c r="W458" s="526">
        <v>61774</v>
      </c>
      <c r="X458" s="526">
        <v>35761</v>
      </c>
      <c r="Y458" s="526">
        <v>13575</v>
      </c>
      <c r="Z458" s="526">
        <v>113064</v>
      </c>
      <c r="AA458" s="526">
        <v>22967</v>
      </c>
      <c r="AB458" s="532"/>
      <c r="AC458" s="532"/>
    </row>
    <row r="459" spans="1:29" s="522" customFormat="1" ht="9" customHeight="1">
      <c r="A459" s="528" t="s">
        <v>57</v>
      </c>
      <c r="B459" s="529">
        <f t="shared" si="80"/>
        <v>1163621</v>
      </c>
      <c r="C459" s="531">
        <f t="shared" si="80"/>
        <v>256355</v>
      </c>
      <c r="D459" s="531">
        <f t="shared" si="80"/>
        <v>378393</v>
      </c>
      <c r="E459" s="531">
        <f t="shared" si="80"/>
        <v>218318</v>
      </c>
      <c r="F459" s="531">
        <f t="shared" si="80"/>
        <v>126568</v>
      </c>
      <c r="G459" s="531">
        <f t="shared" si="80"/>
        <v>48409</v>
      </c>
      <c r="H459" s="531">
        <f t="shared" si="80"/>
        <v>98556</v>
      </c>
      <c r="I459" s="531">
        <f t="shared" si="80"/>
        <v>37022</v>
      </c>
      <c r="J459" s="528"/>
      <c r="K459" s="531">
        <f t="shared" si="81"/>
        <v>729150</v>
      </c>
      <c r="L459" s="531">
        <v>120537</v>
      </c>
      <c r="M459" s="531">
        <v>237725</v>
      </c>
      <c r="N459" s="531">
        <v>161084</v>
      </c>
      <c r="O459" s="531">
        <v>94922</v>
      </c>
      <c r="P459" s="531">
        <v>36080</v>
      </c>
      <c r="Q459" s="531">
        <v>54822</v>
      </c>
      <c r="R459" s="531">
        <v>23980</v>
      </c>
      <c r="S459" s="529"/>
      <c r="T459" s="531">
        <f t="shared" si="82"/>
        <v>434471</v>
      </c>
      <c r="U459" s="531">
        <v>135818</v>
      </c>
      <c r="V459" s="531">
        <v>140668</v>
      </c>
      <c r="W459" s="531">
        <v>57234</v>
      </c>
      <c r="X459" s="531">
        <v>31646</v>
      </c>
      <c r="Y459" s="531">
        <v>12329</v>
      </c>
      <c r="Z459" s="531">
        <v>43734</v>
      </c>
      <c r="AA459" s="531">
        <v>13042</v>
      </c>
      <c r="AB459" s="532"/>
      <c r="AC459" s="532"/>
    </row>
    <row r="460" spans="1:29" s="522" customFormat="1" ht="9" customHeight="1">
      <c r="A460" s="528" t="s">
        <v>58</v>
      </c>
      <c r="B460" s="529">
        <f t="shared" si="80"/>
        <v>3611268</v>
      </c>
      <c r="C460" s="531">
        <f t="shared" si="80"/>
        <v>309524</v>
      </c>
      <c r="D460" s="531">
        <f t="shared" si="80"/>
        <v>900444</v>
      </c>
      <c r="E460" s="531">
        <f t="shared" si="80"/>
        <v>1052303</v>
      </c>
      <c r="F460" s="531">
        <f t="shared" si="80"/>
        <v>627687</v>
      </c>
      <c r="G460" s="531">
        <f t="shared" si="80"/>
        <v>213100</v>
      </c>
      <c r="H460" s="531">
        <f t="shared" si="80"/>
        <v>129306</v>
      </c>
      <c r="I460" s="532">
        <f t="shared" si="80"/>
        <v>378904</v>
      </c>
      <c r="J460" s="528"/>
      <c r="K460" s="532">
        <f t="shared" si="81"/>
        <v>2199294</v>
      </c>
      <c r="L460" s="531">
        <v>110083</v>
      </c>
      <c r="M460" s="531">
        <v>442555</v>
      </c>
      <c r="N460" s="531">
        <v>715158</v>
      </c>
      <c r="O460" s="531">
        <v>465481</v>
      </c>
      <c r="P460" s="531">
        <v>165219</v>
      </c>
      <c r="Q460" s="531">
        <v>47909</v>
      </c>
      <c r="R460" s="531">
        <v>252889</v>
      </c>
      <c r="S460" s="529"/>
      <c r="T460" s="532">
        <f t="shared" si="82"/>
        <v>1411974</v>
      </c>
      <c r="U460" s="531">
        <v>199441</v>
      </c>
      <c r="V460" s="531">
        <v>457889</v>
      </c>
      <c r="W460" s="531">
        <v>337145</v>
      </c>
      <c r="X460" s="531">
        <v>162206</v>
      </c>
      <c r="Y460" s="531">
        <v>47881</v>
      </c>
      <c r="Z460" s="531">
        <v>81397</v>
      </c>
      <c r="AA460" s="531">
        <v>126015</v>
      </c>
      <c r="AB460" s="532"/>
      <c r="AC460" s="532"/>
    </row>
    <row r="461" spans="1:29" s="522" customFormat="1" ht="9" customHeight="1">
      <c r="A461" s="528" t="s">
        <v>59</v>
      </c>
      <c r="B461" s="529">
        <f t="shared" si="80"/>
        <v>7255642</v>
      </c>
      <c r="C461" s="531">
        <f t="shared" si="80"/>
        <v>961929</v>
      </c>
      <c r="D461" s="531">
        <f t="shared" si="80"/>
        <v>2340194</v>
      </c>
      <c r="E461" s="531">
        <f t="shared" si="80"/>
        <v>1561543</v>
      </c>
      <c r="F461" s="531">
        <f t="shared" si="80"/>
        <v>842136</v>
      </c>
      <c r="G461" s="531">
        <f t="shared" si="80"/>
        <v>264337</v>
      </c>
      <c r="H461" s="531">
        <f t="shared" si="80"/>
        <v>265002</v>
      </c>
      <c r="I461" s="531">
        <f t="shared" si="80"/>
        <v>1020501</v>
      </c>
      <c r="J461" s="528"/>
      <c r="K461" s="531">
        <f t="shared" si="81"/>
        <v>4499713</v>
      </c>
      <c r="L461" s="531">
        <v>427370</v>
      </c>
      <c r="M461" s="531">
        <v>1399332</v>
      </c>
      <c r="N461" s="531">
        <v>1111922</v>
      </c>
      <c r="O461" s="531">
        <v>598545</v>
      </c>
      <c r="P461" s="531">
        <v>191275</v>
      </c>
      <c r="Q461" s="531">
        <v>115449</v>
      </c>
      <c r="R461" s="531">
        <v>655820</v>
      </c>
      <c r="S461" s="529"/>
      <c r="T461" s="531">
        <f t="shared" si="82"/>
        <v>2755929</v>
      </c>
      <c r="U461" s="531">
        <v>534559</v>
      </c>
      <c r="V461" s="531">
        <v>940862</v>
      </c>
      <c r="W461" s="531">
        <v>449621</v>
      </c>
      <c r="X461" s="531">
        <v>243591</v>
      </c>
      <c r="Y461" s="531">
        <v>73062</v>
      </c>
      <c r="Z461" s="531">
        <v>149553</v>
      </c>
      <c r="AA461" s="531">
        <v>364681</v>
      </c>
      <c r="AB461" s="532"/>
      <c r="AC461" s="532"/>
    </row>
    <row r="462" spans="1:29" s="522" customFormat="1" ht="9" customHeight="1">
      <c r="A462" s="523" t="s">
        <v>60</v>
      </c>
      <c r="B462" s="524">
        <f t="shared" si="80"/>
        <v>1927679</v>
      </c>
      <c r="C462" s="526">
        <f t="shared" si="80"/>
        <v>342228</v>
      </c>
      <c r="D462" s="526">
        <f t="shared" si="80"/>
        <v>589747</v>
      </c>
      <c r="E462" s="526">
        <f t="shared" si="80"/>
        <v>400855</v>
      </c>
      <c r="F462" s="526">
        <f t="shared" si="80"/>
        <v>266443</v>
      </c>
      <c r="G462" s="526">
        <f t="shared" si="80"/>
        <v>78417</v>
      </c>
      <c r="H462" s="526">
        <f t="shared" si="80"/>
        <v>197209</v>
      </c>
      <c r="I462" s="527">
        <f t="shared" si="80"/>
        <v>52780</v>
      </c>
      <c r="J462" s="523"/>
      <c r="K462" s="527">
        <f t="shared" si="81"/>
        <v>1227818</v>
      </c>
      <c r="L462" s="526">
        <v>149160</v>
      </c>
      <c r="M462" s="526">
        <v>355972</v>
      </c>
      <c r="N462" s="526">
        <v>309837</v>
      </c>
      <c r="O462" s="526">
        <v>191512</v>
      </c>
      <c r="P462" s="526">
        <v>62627</v>
      </c>
      <c r="Q462" s="526">
        <v>124327</v>
      </c>
      <c r="R462" s="526">
        <v>34383</v>
      </c>
      <c r="S462" s="524"/>
      <c r="T462" s="527">
        <f t="shared" si="82"/>
        <v>699861</v>
      </c>
      <c r="U462" s="526">
        <v>193068</v>
      </c>
      <c r="V462" s="526">
        <v>233775</v>
      </c>
      <c r="W462" s="526">
        <v>91018</v>
      </c>
      <c r="X462" s="526">
        <v>74931</v>
      </c>
      <c r="Y462" s="526">
        <v>15790</v>
      </c>
      <c r="Z462" s="526">
        <v>72882</v>
      </c>
      <c r="AA462" s="526">
        <v>18397</v>
      </c>
      <c r="AB462" s="532"/>
      <c r="AC462" s="532"/>
    </row>
    <row r="463" spans="1:29" s="522" customFormat="1" ht="9" customHeight="1">
      <c r="A463" s="528" t="s">
        <v>61</v>
      </c>
      <c r="B463" s="529">
        <f t="shared" si="80"/>
        <v>804633</v>
      </c>
      <c r="C463" s="531">
        <f t="shared" si="80"/>
        <v>94855</v>
      </c>
      <c r="D463" s="531">
        <f t="shared" si="80"/>
        <v>195518</v>
      </c>
      <c r="E463" s="531">
        <f t="shared" si="80"/>
        <v>111347</v>
      </c>
      <c r="F463" s="531">
        <f t="shared" si="80"/>
        <v>52758</v>
      </c>
      <c r="G463" s="531">
        <f t="shared" si="80"/>
        <v>12266</v>
      </c>
      <c r="H463" s="531">
        <f t="shared" si="80"/>
        <v>35051</v>
      </c>
      <c r="I463" s="531">
        <f t="shared" si="80"/>
        <v>302838</v>
      </c>
      <c r="J463" s="528"/>
      <c r="K463" s="531">
        <f t="shared" si="81"/>
        <v>488893</v>
      </c>
      <c r="L463" s="531">
        <v>41452</v>
      </c>
      <c r="M463" s="531">
        <v>105458</v>
      </c>
      <c r="N463" s="531">
        <v>87134</v>
      </c>
      <c r="O463" s="531">
        <v>35136</v>
      </c>
      <c r="P463" s="531">
        <v>7493</v>
      </c>
      <c r="Q463" s="531">
        <v>16334</v>
      </c>
      <c r="R463" s="531">
        <v>195886</v>
      </c>
      <c r="S463" s="529"/>
      <c r="T463" s="531">
        <f t="shared" si="82"/>
        <v>315740</v>
      </c>
      <c r="U463" s="531">
        <v>53403</v>
      </c>
      <c r="V463" s="531">
        <v>90060</v>
      </c>
      <c r="W463" s="531">
        <v>24213</v>
      </c>
      <c r="X463" s="531">
        <v>17622</v>
      </c>
      <c r="Y463" s="531">
        <v>4773</v>
      </c>
      <c r="Z463" s="531">
        <v>18717</v>
      </c>
      <c r="AA463" s="531">
        <v>106952</v>
      </c>
      <c r="AB463" s="532"/>
      <c r="AC463" s="532"/>
    </row>
    <row r="464" spans="1:29" s="522" customFormat="1" ht="9" customHeight="1">
      <c r="A464" s="528" t="s">
        <v>62</v>
      </c>
      <c r="B464" s="529">
        <f t="shared" si="80"/>
        <v>568377</v>
      </c>
      <c r="C464" s="531">
        <f t="shared" si="80"/>
        <v>97417</v>
      </c>
      <c r="D464" s="531">
        <f t="shared" si="80"/>
        <v>151144</v>
      </c>
      <c r="E464" s="531">
        <f t="shared" si="80"/>
        <v>143825</v>
      </c>
      <c r="F464" s="531">
        <f t="shared" si="80"/>
        <v>92786</v>
      </c>
      <c r="G464" s="531">
        <f t="shared" si="80"/>
        <v>30832</v>
      </c>
      <c r="H464" s="531">
        <f t="shared" si="80"/>
        <v>34272</v>
      </c>
      <c r="I464" s="531">
        <f t="shared" si="80"/>
        <v>18101</v>
      </c>
      <c r="J464" s="528"/>
      <c r="K464" s="531">
        <f t="shared" si="81"/>
        <v>344002</v>
      </c>
      <c r="L464" s="531">
        <v>40888</v>
      </c>
      <c r="M464" s="531">
        <v>82422</v>
      </c>
      <c r="N464" s="531">
        <v>103380</v>
      </c>
      <c r="O464" s="531">
        <v>66898</v>
      </c>
      <c r="P464" s="531">
        <v>21427</v>
      </c>
      <c r="Q464" s="531">
        <v>16492</v>
      </c>
      <c r="R464" s="531">
        <v>12495</v>
      </c>
      <c r="S464" s="529"/>
      <c r="T464" s="531">
        <f t="shared" si="82"/>
        <v>224375</v>
      </c>
      <c r="U464" s="531">
        <v>56529</v>
      </c>
      <c r="V464" s="531">
        <v>68722</v>
      </c>
      <c r="W464" s="531">
        <v>40445</v>
      </c>
      <c r="X464" s="531">
        <v>25888</v>
      </c>
      <c r="Y464" s="531">
        <v>9405</v>
      </c>
      <c r="Z464" s="531">
        <v>17780</v>
      </c>
      <c r="AA464" s="531">
        <v>5606</v>
      </c>
      <c r="AB464" s="532"/>
      <c r="AC464" s="532"/>
    </row>
    <row r="465" spans="1:29" s="522" customFormat="1" ht="9" customHeight="1">
      <c r="A465" s="528" t="s">
        <v>63</v>
      </c>
      <c r="B465" s="529">
        <f t="shared" si="80"/>
        <v>2339136</v>
      </c>
      <c r="C465" s="531">
        <f t="shared" si="80"/>
        <v>138834</v>
      </c>
      <c r="D465" s="531">
        <f t="shared" si="80"/>
        <v>314342</v>
      </c>
      <c r="E465" s="531">
        <f t="shared" si="80"/>
        <v>560828</v>
      </c>
      <c r="F465" s="531">
        <f t="shared" si="80"/>
        <v>404408</v>
      </c>
      <c r="G465" s="531">
        <f t="shared" si="80"/>
        <v>153533</v>
      </c>
      <c r="H465" s="531">
        <f t="shared" si="80"/>
        <v>51572</v>
      </c>
      <c r="I465" s="531">
        <f t="shared" si="80"/>
        <v>715619</v>
      </c>
      <c r="J465" s="528"/>
      <c r="K465" s="531">
        <f t="shared" si="81"/>
        <v>1487752</v>
      </c>
      <c r="L465" s="531">
        <v>53383</v>
      </c>
      <c r="M465" s="531">
        <v>169909</v>
      </c>
      <c r="N465" s="531">
        <v>361045</v>
      </c>
      <c r="O465" s="531">
        <v>306740</v>
      </c>
      <c r="P465" s="531">
        <v>116986</v>
      </c>
      <c r="Q465" s="531">
        <v>18971</v>
      </c>
      <c r="R465" s="531">
        <v>460718</v>
      </c>
      <c r="S465" s="529"/>
      <c r="T465" s="531">
        <f t="shared" si="82"/>
        <v>851384</v>
      </c>
      <c r="U465" s="531">
        <v>85451</v>
      </c>
      <c r="V465" s="531">
        <v>144433</v>
      </c>
      <c r="W465" s="531">
        <v>199783</v>
      </c>
      <c r="X465" s="531">
        <v>97668</v>
      </c>
      <c r="Y465" s="531">
        <v>36547</v>
      </c>
      <c r="Z465" s="531">
        <v>32601</v>
      </c>
      <c r="AA465" s="531">
        <v>254901</v>
      </c>
      <c r="AB465" s="532"/>
      <c r="AC465" s="532"/>
    </row>
    <row r="466" spans="1:29" s="522" customFormat="1" ht="9" customHeight="1">
      <c r="A466" s="523" t="s">
        <v>64</v>
      </c>
      <c r="B466" s="524">
        <f t="shared" si="80"/>
        <v>1662783</v>
      </c>
      <c r="C466" s="526">
        <f t="shared" si="80"/>
        <v>433143</v>
      </c>
      <c r="D466" s="526">
        <f t="shared" si="80"/>
        <v>377113</v>
      </c>
      <c r="E466" s="526">
        <f t="shared" si="80"/>
        <v>191961</v>
      </c>
      <c r="F466" s="526">
        <f t="shared" si="80"/>
        <v>111053</v>
      </c>
      <c r="G466" s="526">
        <f t="shared" si="80"/>
        <v>36138</v>
      </c>
      <c r="H466" s="526">
        <f t="shared" si="80"/>
        <v>371521</v>
      </c>
      <c r="I466" s="526">
        <f t="shared" si="80"/>
        <v>141854</v>
      </c>
      <c r="J466" s="523"/>
      <c r="K466" s="526">
        <f t="shared" si="81"/>
        <v>1004740</v>
      </c>
      <c r="L466" s="526">
        <v>209862</v>
      </c>
      <c r="M466" s="526">
        <v>221144</v>
      </c>
      <c r="N466" s="526">
        <v>138426</v>
      </c>
      <c r="O466" s="526">
        <v>74817</v>
      </c>
      <c r="P466" s="526">
        <v>27760</v>
      </c>
      <c r="Q466" s="526">
        <v>247392</v>
      </c>
      <c r="R466" s="526">
        <v>85339</v>
      </c>
      <c r="S466" s="524"/>
      <c r="T466" s="526">
        <f t="shared" si="82"/>
        <v>658043</v>
      </c>
      <c r="U466" s="526">
        <v>223281</v>
      </c>
      <c r="V466" s="526">
        <v>155969</v>
      </c>
      <c r="W466" s="526">
        <v>53535</v>
      </c>
      <c r="X466" s="526">
        <v>36236</v>
      </c>
      <c r="Y466" s="526">
        <v>8378</v>
      </c>
      <c r="Z466" s="526">
        <v>124129</v>
      </c>
      <c r="AA466" s="526">
        <v>56515</v>
      </c>
      <c r="AB466" s="532"/>
      <c r="AC466" s="532"/>
    </row>
    <row r="467" spans="1:29" s="522" customFormat="1" ht="9" customHeight="1">
      <c r="A467" s="528" t="s">
        <v>65</v>
      </c>
      <c r="B467" s="529">
        <f t="shared" si="80"/>
        <v>2754118</v>
      </c>
      <c r="C467" s="531">
        <f t="shared" si="80"/>
        <v>607964</v>
      </c>
      <c r="D467" s="531">
        <f t="shared" si="80"/>
        <v>853827</v>
      </c>
      <c r="E467" s="531">
        <f t="shared" si="80"/>
        <v>414712</v>
      </c>
      <c r="F467" s="531">
        <f t="shared" si="80"/>
        <v>241045</v>
      </c>
      <c r="G467" s="531">
        <f t="shared" si="80"/>
        <v>88683</v>
      </c>
      <c r="H467" s="531">
        <f t="shared" si="80"/>
        <v>345879</v>
      </c>
      <c r="I467" s="531">
        <f t="shared" si="80"/>
        <v>202008</v>
      </c>
      <c r="J467" s="528"/>
      <c r="K467" s="531">
        <f t="shared" si="81"/>
        <v>1660568</v>
      </c>
      <c r="L467" s="531">
        <v>296417</v>
      </c>
      <c r="M467" s="531">
        <v>539303</v>
      </c>
      <c r="N467" s="531">
        <v>293005</v>
      </c>
      <c r="O467" s="531">
        <v>171341</v>
      </c>
      <c r="P467" s="531">
        <v>67788</v>
      </c>
      <c r="Q467" s="531">
        <v>162028</v>
      </c>
      <c r="R467" s="531">
        <v>130686</v>
      </c>
      <c r="S467" s="529"/>
      <c r="T467" s="531">
        <f t="shared" si="82"/>
        <v>1093550</v>
      </c>
      <c r="U467" s="531">
        <v>311547</v>
      </c>
      <c r="V467" s="531">
        <v>314524</v>
      </c>
      <c r="W467" s="531">
        <v>121707</v>
      </c>
      <c r="X467" s="531">
        <v>69704</v>
      </c>
      <c r="Y467" s="531">
        <v>20895</v>
      </c>
      <c r="Z467" s="531">
        <v>183851</v>
      </c>
      <c r="AA467" s="531">
        <v>71322</v>
      </c>
      <c r="AB467" s="532"/>
      <c r="AC467" s="532"/>
    </row>
    <row r="468" spans="1:29" s="522" customFormat="1" ht="9" customHeight="1">
      <c r="A468" s="528" t="s">
        <v>66</v>
      </c>
      <c r="B468" s="529">
        <f t="shared" si="80"/>
        <v>767034</v>
      </c>
      <c r="C468" s="531">
        <f t="shared" si="80"/>
        <v>54145</v>
      </c>
      <c r="D468" s="531">
        <f t="shared" si="80"/>
        <v>135490</v>
      </c>
      <c r="E468" s="531">
        <f t="shared" si="80"/>
        <v>172933</v>
      </c>
      <c r="F468" s="531">
        <f t="shared" si="80"/>
        <v>107919</v>
      </c>
      <c r="G468" s="531">
        <f t="shared" si="80"/>
        <v>46463</v>
      </c>
      <c r="H468" s="531">
        <f t="shared" si="80"/>
        <v>34194</v>
      </c>
      <c r="I468" s="531">
        <f t="shared" si="80"/>
        <v>215890</v>
      </c>
      <c r="J468" s="528"/>
      <c r="K468" s="531">
        <f t="shared" si="81"/>
        <v>478524</v>
      </c>
      <c r="L468" s="531">
        <v>15084</v>
      </c>
      <c r="M468" s="531">
        <v>65014</v>
      </c>
      <c r="N468" s="531">
        <v>122397</v>
      </c>
      <c r="O468" s="531">
        <v>80102</v>
      </c>
      <c r="P468" s="531">
        <v>37375</v>
      </c>
      <c r="Q468" s="531">
        <v>24703</v>
      </c>
      <c r="R468" s="531">
        <v>133849</v>
      </c>
      <c r="S468" s="529"/>
      <c r="T468" s="531">
        <f t="shared" si="82"/>
        <v>288510</v>
      </c>
      <c r="U468" s="531">
        <v>39061</v>
      </c>
      <c r="V468" s="531">
        <v>70476</v>
      </c>
      <c r="W468" s="531">
        <v>50536</v>
      </c>
      <c r="X468" s="531">
        <v>27817</v>
      </c>
      <c r="Y468" s="531">
        <v>9088</v>
      </c>
      <c r="Z468" s="531">
        <v>9491</v>
      </c>
      <c r="AA468" s="531">
        <v>82041</v>
      </c>
      <c r="AB468" s="532"/>
      <c r="AC468" s="532"/>
    </row>
    <row r="469" spans="1:29" s="522" customFormat="1" ht="9" customHeight="1">
      <c r="A469" s="528" t="s">
        <v>67</v>
      </c>
      <c r="B469" s="529">
        <f t="shared" si="80"/>
        <v>787787</v>
      </c>
      <c r="C469" s="531">
        <f t="shared" si="80"/>
        <v>94804</v>
      </c>
      <c r="D469" s="531">
        <f t="shared" si="80"/>
        <v>173045</v>
      </c>
      <c r="E469" s="531">
        <f t="shared" si="80"/>
        <v>206244</v>
      </c>
      <c r="F469" s="531">
        <f t="shared" si="80"/>
        <v>140210</v>
      </c>
      <c r="G469" s="531">
        <f t="shared" si="80"/>
        <v>66294</v>
      </c>
      <c r="H469" s="531">
        <f t="shared" si="80"/>
        <v>37312</v>
      </c>
      <c r="I469" s="531">
        <f t="shared" si="80"/>
        <v>69878</v>
      </c>
      <c r="J469" s="528"/>
      <c r="K469" s="531">
        <f t="shared" si="81"/>
        <v>488765</v>
      </c>
      <c r="L469" s="531">
        <v>39060</v>
      </c>
      <c r="M469" s="531">
        <v>95915</v>
      </c>
      <c r="N469" s="531">
        <v>139494</v>
      </c>
      <c r="O469" s="531">
        <v>104479</v>
      </c>
      <c r="P469" s="531">
        <v>48464</v>
      </c>
      <c r="Q469" s="531">
        <v>18524</v>
      </c>
      <c r="R469" s="531">
        <v>42829</v>
      </c>
      <c r="S469" s="529"/>
      <c r="T469" s="531">
        <f t="shared" si="82"/>
        <v>299022</v>
      </c>
      <c r="U469" s="531">
        <v>55744</v>
      </c>
      <c r="V469" s="531">
        <v>77130</v>
      </c>
      <c r="W469" s="531">
        <v>66750</v>
      </c>
      <c r="X469" s="531">
        <v>35731</v>
      </c>
      <c r="Y469" s="531">
        <v>17830</v>
      </c>
      <c r="Z469" s="531">
        <v>18788</v>
      </c>
      <c r="AA469" s="531">
        <v>27049</v>
      </c>
      <c r="AB469" s="532"/>
      <c r="AC469" s="532"/>
    </row>
    <row r="470" spans="1:29" s="522" customFormat="1" ht="9" customHeight="1">
      <c r="A470" s="523" t="s">
        <v>68</v>
      </c>
      <c r="B470" s="524">
        <f t="shared" si="80"/>
        <v>1168386</v>
      </c>
      <c r="C470" s="526">
        <f t="shared" si="80"/>
        <v>212878</v>
      </c>
      <c r="D470" s="526">
        <f t="shared" si="80"/>
        <v>270825</v>
      </c>
      <c r="E470" s="526">
        <f t="shared" si="80"/>
        <v>185045</v>
      </c>
      <c r="F470" s="526">
        <f t="shared" si="80"/>
        <v>110697</v>
      </c>
      <c r="G470" s="526">
        <f t="shared" si="80"/>
        <v>54199</v>
      </c>
      <c r="H470" s="526">
        <f t="shared" si="80"/>
        <v>79568</v>
      </c>
      <c r="I470" s="526">
        <f t="shared" si="80"/>
        <v>255174</v>
      </c>
      <c r="J470" s="523"/>
      <c r="K470" s="526">
        <f t="shared" si="81"/>
        <v>726369</v>
      </c>
      <c r="L470" s="526">
        <v>112403</v>
      </c>
      <c r="M470" s="526">
        <v>153584</v>
      </c>
      <c r="N470" s="526">
        <v>130801</v>
      </c>
      <c r="O470" s="526">
        <v>79119</v>
      </c>
      <c r="P470" s="526">
        <v>35055</v>
      </c>
      <c r="Q470" s="526">
        <v>46679</v>
      </c>
      <c r="R470" s="526">
        <v>168728</v>
      </c>
      <c r="S470" s="524"/>
      <c r="T470" s="526">
        <f t="shared" si="82"/>
        <v>442017</v>
      </c>
      <c r="U470" s="526">
        <v>100475</v>
      </c>
      <c r="V470" s="526">
        <v>117241</v>
      </c>
      <c r="W470" s="526">
        <v>54244</v>
      </c>
      <c r="X470" s="526">
        <v>31578</v>
      </c>
      <c r="Y470" s="526">
        <v>19144</v>
      </c>
      <c r="Z470" s="526">
        <v>32889</v>
      </c>
      <c r="AA470" s="526">
        <v>86446</v>
      </c>
      <c r="AB470" s="532"/>
      <c r="AC470" s="532"/>
    </row>
    <row r="471" spans="1:29" s="522" customFormat="1" ht="9" customHeight="1">
      <c r="A471" s="528" t="s">
        <v>69</v>
      </c>
      <c r="B471" s="529">
        <f t="shared" si="80"/>
        <v>1348665</v>
      </c>
      <c r="C471" s="531">
        <f t="shared" si="80"/>
        <v>134775</v>
      </c>
      <c r="D471" s="531">
        <f t="shared" si="80"/>
        <v>355312</v>
      </c>
      <c r="E471" s="531">
        <f t="shared" si="80"/>
        <v>303240</v>
      </c>
      <c r="F471" s="531">
        <f t="shared" si="80"/>
        <v>209834</v>
      </c>
      <c r="G471" s="531">
        <f t="shared" si="80"/>
        <v>96580</v>
      </c>
      <c r="H471" s="531">
        <f t="shared" si="80"/>
        <v>49213</v>
      </c>
      <c r="I471" s="532">
        <f t="shared" si="80"/>
        <v>199711</v>
      </c>
      <c r="J471" s="528"/>
      <c r="K471" s="532">
        <f t="shared" si="81"/>
        <v>814023</v>
      </c>
      <c r="L471" s="531">
        <v>51204</v>
      </c>
      <c r="M471" s="531">
        <v>184894</v>
      </c>
      <c r="N471" s="531">
        <v>199798</v>
      </c>
      <c r="O471" s="531">
        <v>151862</v>
      </c>
      <c r="P471" s="531">
        <v>70033</v>
      </c>
      <c r="Q471" s="531">
        <v>19943</v>
      </c>
      <c r="R471" s="531">
        <v>136289</v>
      </c>
      <c r="S471" s="529"/>
      <c r="T471" s="532">
        <f t="shared" si="82"/>
        <v>534642</v>
      </c>
      <c r="U471" s="531">
        <v>83571</v>
      </c>
      <c r="V471" s="531">
        <v>170418</v>
      </c>
      <c r="W471" s="531">
        <v>103442</v>
      </c>
      <c r="X471" s="531">
        <v>57972</v>
      </c>
      <c r="Y471" s="531">
        <v>26547</v>
      </c>
      <c r="Z471" s="531">
        <v>29270</v>
      </c>
      <c r="AA471" s="531">
        <v>63422</v>
      </c>
      <c r="AB471" s="532"/>
      <c r="AC471" s="532"/>
    </row>
    <row r="472" spans="1:29" s="522" customFormat="1" ht="9" customHeight="1">
      <c r="A472" s="528" t="s">
        <v>70</v>
      </c>
      <c r="B472" s="529">
        <f t="shared" si="80"/>
        <v>1361094</v>
      </c>
      <c r="C472" s="531">
        <f t="shared" si="80"/>
        <v>117372</v>
      </c>
      <c r="D472" s="531">
        <f t="shared" si="80"/>
        <v>325167</v>
      </c>
      <c r="E472" s="531">
        <f t="shared" si="80"/>
        <v>321772</v>
      </c>
      <c r="F472" s="531">
        <f t="shared" si="80"/>
        <v>189861</v>
      </c>
      <c r="G472" s="531">
        <f t="shared" si="80"/>
        <v>105098</v>
      </c>
      <c r="H472" s="531">
        <f t="shared" si="80"/>
        <v>41520</v>
      </c>
      <c r="I472" s="531">
        <f t="shared" si="80"/>
        <v>260304</v>
      </c>
      <c r="J472" s="528"/>
      <c r="K472" s="531">
        <f t="shared" si="81"/>
        <v>827612</v>
      </c>
      <c r="L472" s="531">
        <v>45327</v>
      </c>
      <c r="M472" s="531">
        <v>169322</v>
      </c>
      <c r="N472" s="531">
        <v>212768</v>
      </c>
      <c r="O472" s="531">
        <v>137693</v>
      </c>
      <c r="P472" s="531">
        <v>78746</v>
      </c>
      <c r="Q472" s="531">
        <v>13269</v>
      </c>
      <c r="R472" s="531">
        <v>170487</v>
      </c>
      <c r="S472" s="529"/>
      <c r="T472" s="531">
        <f t="shared" si="82"/>
        <v>533482</v>
      </c>
      <c r="U472" s="531">
        <v>72045</v>
      </c>
      <c r="V472" s="531">
        <v>155845</v>
      </c>
      <c r="W472" s="531">
        <v>109004</v>
      </c>
      <c r="X472" s="531">
        <v>52168</v>
      </c>
      <c r="Y472" s="531">
        <v>26352</v>
      </c>
      <c r="Z472" s="531">
        <v>28251</v>
      </c>
      <c r="AA472" s="531">
        <v>89817</v>
      </c>
      <c r="AB472" s="532"/>
      <c r="AC472" s="532"/>
    </row>
    <row r="473" spans="1:29" s="522" customFormat="1" ht="9" customHeight="1">
      <c r="A473" s="528" t="s">
        <v>71</v>
      </c>
      <c r="B473" s="529">
        <f t="shared" si="80"/>
        <v>911435</v>
      </c>
      <c r="C473" s="531">
        <f t="shared" si="80"/>
        <v>166375</v>
      </c>
      <c r="D473" s="531">
        <f t="shared" si="80"/>
        <v>273379</v>
      </c>
      <c r="E473" s="531">
        <f t="shared" si="80"/>
        <v>169817</v>
      </c>
      <c r="F473" s="531">
        <f t="shared" si="80"/>
        <v>109737</v>
      </c>
      <c r="G473" s="531">
        <f t="shared" si="80"/>
        <v>50508</v>
      </c>
      <c r="H473" s="531">
        <f t="shared" si="80"/>
        <v>50238</v>
      </c>
      <c r="I473" s="531">
        <f t="shared" si="80"/>
        <v>91381</v>
      </c>
      <c r="J473" s="528"/>
      <c r="K473" s="531">
        <f t="shared" si="81"/>
        <v>597884</v>
      </c>
      <c r="L473" s="531">
        <v>88114</v>
      </c>
      <c r="M473" s="531">
        <v>176788</v>
      </c>
      <c r="N473" s="531">
        <v>127244</v>
      </c>
      <c r="O473" s="531">
        <v>81053</v>
      </c>
      <c r="P473" s="531">
        <v>36438</v>
      </c>
      <c r="Q473" s="531">
        <v>25429</v>
      </c>
      <c r="R473" s="531">
        <v>62818</v>
      </c>
      <c r="S473" s="529"/>
      <c r="T473" s="531">
        <f t="shared" si="82"/>
        <v>313551</v>
      </c>
      <c r="U473" s="531">
        <v>78261</v>
      </c>
      <c r="V473" s="531">
        <v>96591</v>
      </c>
      <c r="W473" s="531">
        <v>42573</v>
      </c>
      <c r="X473" s="531">
        <v>28684</v>
      </c>
      <c r="Y473" s="531">
        <v>14070</v>
      </c>
      <c r="Z473" s="531">
        <v>24809</v>
      </c>
      <c r="AA473" s="531">
        <v>28563</v>
      </c>
      <c r="AB473" s="532"/>
      <c r="AC473" s="532"/>
    </row>
    <row r="474" spans="1:29" s="522" customFormat="1" ht="9" customHeight="1">
      <c r="A474" s="523" t="s">
        <v>72</v>
      </c>
      <c r="B474" s="524">
        <f t="shared" si="80"/>
        <v>1569065</v>
      </c>
      <c r="C474" s="526">
        <f t="shared" si="80"/>
        <v>224492</v>
      </c>
      <c r="D474" s="526">
        <f t="shared" si="80"/>
        <v>462214</v>
      </c>
      <c r="E474" s="526">
        <f t="shared" si="80"/>
        <v>317537</v>
      </c>
      <c r="F474" s="526">
        <f t="shared" si="80"/>
        <v>154985</v>
      </c>
      <c r="G474" s="526">
        <f t="shared" si="80"/>
        <v>87653</v>
      </c>
      <c r="H474" s="526">
        <f t="shared" si="80"/>
        <v>55631</v>
      </c>
      <c r="I474" s="526">
        <f t="shared" si="80"/>
        <v>266553</v>
      </c>
      <c r="J474" s="523"/>
      <c r="K474" s="526">
        <f t="shared" si="81"/>
        <v>955104</v>
      </c>
      <c r="L474" s="526">
        <v>110852</v>
      </c>
      <c r="M474" s="526">
        <v>247820</v>
      </c>
      <c r="N474" s="526">
        <v>222735</v>
      </c>
      <c r="O474" s="526">
        <v>109399</v>
      </c>
      <c r="P474" s="526">
        <v>67609</v>
      </c>
      <c r="Q474" s="526">
        <v>28434</v>
      </c>
      <c r="R474" s="526">
        <v>168255</v>
      </c>
      <c r="S474" s="524"/>
      <c r="T474" s="526">
        <f t="shared" si="82"/>
        <v>613961</v>
      </c>
      <c r="U474" s="526">
        <v>113640</v>
      </c>
      <c r="V474" s="526">
        <v>214394</v>
      </c>
      <c r="W474" s="526">
        <v>94802</v>
      </c>
      <c r="X474" s="526">
        <v>45586</v>
      </c>
      <c r="Y474" s="526">
        <v>20044</v>
      </c>
      <c r="Z474" s="526">
        <v>27197</v>
      </c>
      <c r="AA474" s="526">
        <v>98298</v>
      </c>
      <c r="AB474" s="532"/>
      <c r="AC474" s="532"/>
    </row>
    <row r="475" spans="1:29" s="522" customFormat="1" ht="9" customHeight="1">
      <c r="A475" s="528" t="s">
        <v>73</v>
      </c>
      <c r="B475" s="529">
        <f t="shared" si="80"/>
        <v>558818</v>
      </c>
      <c r="C475" s="531">
        <f t="shared" si="80"/>
        <v>118665</v>
      </c>
      <c r="D475" s="531">
        <f t="shared" si="80"/>
        <v>189359</v>
      </c>
      <c r="E475" s="531">
        <f t="shared" si="80"/>
        <v>92864</v>
      </c>
      <c r="F475" s="531">
        <f t="shared" si="80"/>
        <v>47831</v>
      </c>
      <c r="G475" s="531">
        <f t="shared" si="80"/>
        <v>12929</v>
      </c>
      <c r="H475" s="531">
        <f t="shared" si="80"/>
        <v>44587</v>
      </c>
      <c r="I475" s="531">
        <f t="shared" si="80"/>
        <v>52583</v>
      </c>
      <c r="J475" s="528"/>
      <c r="K475" s="531">
        <f t="shared" si="81"/>
        <v>339664</v>
      </c>
      <c r="L475" s="531">
        <v>54526</v>
      </c>
      <c r="M475" s="531">
        <v>117348</v>
      </c>
      <c r="N475" s="531">
        <v>71142</v>
      </c>
      <c r="O475" s="531">
        <v>34107</v>
      </c>
      <c r="P475" s="531">
        <v>9194</v>
      </c>
      <c r="Q475" s="531">
        <v>19101</v>
      </c>
      <c r="R475" s="531">
        <v>34246</v>
      </c>
      <c r="S475" s="529"/>
      <c r="T475" s="531">
        <f t="shared" si="82"/>
        <v>219154</v>
      </c>
      <c r="U475" s="531">
        <v>64139</v>
      </c>
      <c r="V475" s="531">
        <v>72011</v>
      </c>
      <c r="W475" s="531">
        <v>21722</v>
      </c>
      <c r="X475" s="531">
        <v>13724</v>
      </c>
      <c r="Y475" s="531">
        <v>3735</v>
      </c>
      <c r="Z475" s="531">
        <v>25486</v>
      </c>
      <c r="AA475" s="531">
        <v>18337</v>
      </c>
      <c r="AB475" s="532"/>
      <c r="AC475" s="532"/>
    </row>
    <row r="476" spans="1:29" s="522" customFormat="1" ht="9" customHeight="1">
      <c r="A476" s="528" t="s">
        <v>74</v>
      </c>
      <c r="B476" s="529">
        <f t="shared" si="80"/>
        <v>3143964</v>
      </c>
      <c r="C476" s="531">
        <f t="shared" si="80"/>
        <v>653992</v>
      </c>
      <c r="D476" s="531">
        <f t="shared" si="80"/>
        <v>1005312</v>
      </c>
      <c r="E476" s="531">
        <f t="shared" si="80"/>
        <v>475509</v>
      </c>
      <c r="F476" s="531">
        <f t="shared" si="80"/>
        <v>266839</v>
      </c>
      <c r="G476" s="531">
        <f t="shared" si="80"/>
        <v>104229</v>
      </c>
      <c r="H476" s="531">
        <f t="shared" si="80"/>
        <v>231222</v>
      </c>
      <c r="I476" s="531">
        <f t="shared" si="80"/>
        <v>406861</v>
      </c>
      <c r="J476" s="528"/>
      <c r="K476" s="531">
        <f t="shared" si="81"/>
        <v>2090004</v>
      </c>
      <c r="L476" s="531">
        <v>364404</v>
      </c>
      <c r="M476" s="531">
        <v>686033</v>
      </c>
      <c r="N476" s="531">
        <v>354635</v>
      </c>
      <c r="O476" s="531">
        <v>181617</v>
      </c>
      <c r="P476" s="531">
        <v>81749</v>
      </c>
      <c r="Q476" s="531">
        <v>152712</v>
      </c>
      <c r="R476" s="531">
        <v>268854</v>
      </c>
      <c r="S476" s="529"/>
      <c r="T476" s="531">
        <f t="shared" si="82"/>
        <v>1053960</v>
      </c>
      <c r="U476" s="531">
        <v>289588</v>
      </c>
      <c r="V476" s="531">
        <v>319279</v>
      </c>
      <c r="W476" s="531">
        <v>120874</v>
      </c>
      <c r="X476" s="531">
        <v>85222</v>
      </c>
      <c r="Y476" s="531">
        <v>22480</v>
      </c>
      <c r="Z476" s="531">
        <v>78510</v>
      </c>
      <c r="AA476" s="531">
        <v>138007</v>
      </c>
      <c r="AB476" s="532"/>
      <c r="AC476" s="532"/>
    </row>
    <row r="477" spans="1:29" s="522" customFormat="1" ht="9" customHeight="1">
      <c r="A477" s="528" t="s">
        <v>75</v>
      </c>
      <c r="B477" s="529">
        <f t="shared" si="80"/>
        <v>1029265</v>
      </c>
      <c r="C477" s="531">
        <f t="shared" si="80"/>
        <v>214845</v>
      </c>
      <c r="D477" s="531">
        <f t="shared" si="80"/>
        <v>313317</v>
      </c>
      <c r="E477" s="531">
        <f t="shared" si="80"/>
        <v>209078</v>
      </c>
      <c r="F477" s="531">
        <f t="shared" si="80"/>
        <v>115956</v>
      </c>
      <c r="G477" s="531">
        <f t="shared" si="80"/>
        <v>53177</v>
      </c>
      <c r="H477" s="531">
        <f t="shared" si="80"/>
        <v>70801</v>
      </c>
      <c r="I477" s="532">
        <f t="shared" si="80"/>
        <v>52091</v>
      </c>
      <c r="J477" s="528"/>
      <c r="K477" s="532">
        <f t="shared" si="81"/>
        <v>612263</v>
      </c>
      <c r="L477" s="531">
        <v>73868</v>
      </c>
      <c r="M477" s="531">
        <v>189658</v>
      </c>
      <c r="N477" s="531">
        <v>154917</v>
      </c>
      <c r="O477" s="531">
        <v>75911</v>
      </c>
      <c r="P477" s="531">
        <v>35488</v>
      </c>
      <c r="Q477" s="531">
        <v>46586</v>
      </c>
      <c r="R477" s="531">
        <v>35835</v>
      </c>
      <c r="S477" s="529"/>
      <c r="T477" s="532">
        <f t="shared" si="82"/>
        <v>417002</v>
      </c>
      <c r="U477" s="531">
        <v>140977</v>
      </c>
      <c r="V477" s="531">
        <v>123659</v>
      </c>
      <c r="W477" s="531">
        <v>54161</v>
      </c>
      <c r="X477" s="531">
        <v>40045</v>
      </c>
      <c r="Y477" s="531">
        <v>17689</v>
      </c>
      <c r="Z477" s="531">
        <v>24215</v>
      </c>
      <c r="AA477" s="531">
        <v>16256</v>
      </c>
      <c r="AB477" s="532"/>
      <c r="AC477" s="532"/>
    </row>
    <row r="478" spans="1:29" s="522" customFormat="1" ht="9" customHeight="1">
      <c r="A478" s="523" t="s">
        <v>76</v>
      </c>
      <c r="B478" s="524">
        <f t="shared" si="80"/>
        <v>642018</v>
      </c>
      <c r="C478" s="526">
        <f t="shared" si="80"/>
        <v>104428</v>
      </c>
      <c r="D478" s="526">
        <f t="shared" si="80"/>
        <v>173024</v>
      </c>
      <c r="E478" s="526">
        <f t="shared" si="80"/>
        <v>104179</v>
      </c>
      <c r="F478" s="526">
        <f t="shared" si="80"/>
        <v>53014</v>
      </c>
      <c r="G478" s="526">
        <f t="shared" si="80"/>
        <v>24356</v>
      </c>
      <c r="H478" s="526">
        <f t="shared" si="80"/>
        <v>57070</v>
      </c>
      <c r="I478" s="526">
        <f>SUM(R478,AA478)</f>
        <v>125947</v>
      </c>
      <c r="J478" s="523"/>
      <c r="K478" s="526">
        <f t="shared" si="81"/>
        <v>411053</v>
      </c>
      <c r="L478" s="526">
        <v>52275</v>
      </c>
      <c r="M478" s="526">
        <v>109289</v>
      </c>
      <c r="N478" s="526">
        <v>82206</v>
      </c>
      <c r="O478" s="526">
        <v>34789</v>
      </c>
      <c r="P478" s="526">
        <v>16952</v>
      </c>
      <c r="Q478" s="526">
        <v>27049</v>
      </c>
      <c r="R478" s="526">
        <v>88493</v>
      </c>
      <c r="S478" s="524"/>
      <c r="T478" s="526">
        <f t="shared" si="82"/>
        <v>230965</v>
      </c>
      <c r="U478" s="526">
        <v>52153</v>
      </c>
      <c r="V478" s="526">
        <v>63735</v>
      </c>
      <c r="W478" s="526">
        <v>21973</v>
      </c>
      <c r="X478" s="526">
        <v>18225</v>
      </c>
      <c r="Y478" s="526">
        <v>7404</v>
      </c>
      <c r="Z478" s="526">
        <v>30021</v>
      </c>
      <c r="AA478" s="526">
        <v>37454</v>
      </c>
      <c r="AB478" s="532"/>
      <c r="AC478" s="532"/>
    </row>
    <row r="479" spans="1:29" s="522" customFormat="1" ht="9" customHeight="1">
      <c r="A479" s="528"/>
      <c r="B479" s="528"/>
      <c r="C479" s="529"/>
      <c r="D479" s="529"/>
      <c r="E479" s="529"/>
      <c r="F479" s="529"/>
      <c r="G479" s="529"/>
      <c r="H479" s="529"/>
      <c r="I479" s="529"/>
      <c r="J479" s="528"/>
      <c r="K479" s="528"/>
      <c r="L479" s="529"/>
      <c r="M479" s="529"/>
      <c r="N479" s="529"/>
      <c r="O479" s="529"/>
      <c r="P479" s="529"/>
      <c r="Q479" s="529"/>
      <c r="R479" s="529"/>
      <c r="S479" s="528"/>
      <c r="T479" s="528"/>
      <c r="U479" s="529"/>
      <c r="V479" s="529"/>
      <c r="W479" s="529"/>
      <c r="X479" s="529"/>
      <c r="Y479" s="529"/>
      <c r="Z479" s="529"/>
      <c r="AA479" s="529"/>
      <c r="AB479" s="529"/>
      <c r="AC479" s="529"/>
    </row>
    <row r="480" spans="1:29" ht="9" customHeight="1">
      <c r="A480" s="513">
        <v>2018</v>
      </c>
      <c r="B480" s="514"/>
      <c r="C480" s="514"/>
      <c r="D480" s="514"/>
      <c r="E480" s="514"/>
      <c r="F480" s="514"/>
      <c r="G480" s="514"/>
      <c r="H480" s="514"/>
      <c r="I480" s="514"/>
      <c r="J480" s="515"/>
      <c r="K480" s="512"/>
      <c r="L480" s="512"/>
      <c r="M480" s="512"/>
      <c r="N480" s="512"/>
      <c r="O480" s="512"/>
      <c r="P480" s="512"/>
      <c r="Q480" s="512"/>
      <c r="R480" s="512"/>
      <c r="S480" s="515"/>
      <c r="T480" s="512"/>
      <c r="U480" s="512"/>
      <c r="V480" s="512"/>
      <c r="W480" s="512"/>
      <c r="X480" s="512"/>
      <c r="Y480" s="512"/>
      <c r="Z480" s="512"/>
      <c r="AA480" s="512"/>
      <c r="AB480" s="569"/>
      <c r="AC480" s="569"/>
    </row>
    <row r="481" spans="1:30" s="517" customFormat="1" ht="9" customHeight="1">
      <c r="A481" s="515" t="s">
        <v>44</v>
      </c>
      <c r="B481" s="514">
        <f t="shared" ref="B481:I481" si="83">SUM(B483:B514)</f>
        <v>53785257</v>
      </c>
      <c r="C481" s="514">
        <f t="shared" si="83"/>
        <v>8705172</v>
      </c>
      <c r="D481" s="514">
        <f t="shared" si="83"/>
        <v>15287116</v>
      </c>
      <c r="E481" s="514">
        <f t="shared" si="83"/>
        <v>9739678</v>
      </c>
      <c r="F481" s="514">
        <f t="shared" si="83"/>
        <v>6936174</v>
      </c>
      <c r="G481" s="514">
        <f t="shared" si="83"/>
        <v>2419355</v>
      </c>
      <c r="H481" s="514">
        <f t="shared" si="83"/>
        <v>3254898</v>
      </c>
      <c r="I481" s="514">
        <f t="shared" si="83"/>
        <v>7442864</v>
      </c>
      <c r="J481" s="515"/>
      <c r="K481" s="514">
        <f t="shared" ref="K481:R481" si="84">SUM(K483:K514)</f>
        <v>33118332</v>
      </c>
      <c r="L481" s="514">
        <f t="shared" si="84"/>
        <v>4060401</v>
      </c>
      <c r="M481" s="514">
        <f t="shared" si="84"/>
        <v>9212565</v>
      </c>
      <c r="N481" s="514">
        <f t="shared" si="84"/>
        <v>6785113</v>
      </c>
      <c r="O481" s="514">
        <f t="shared" si="84"/>
        <v>4812969</v>
      </c>
      <c r="P481" s="514">
        <f t="shared" si="84"/>
        <v>1689472</v>
      </c>
      <c r="Q481" s="514">
        <f t="shared" si="84"/>
        <v>1868830</v>
      </c>
      <c r="R481" s="514">
        <f t="shared" si="84"/>
        <v>4688982</v>
      </c>
      <c r="S481" s="515"/>
      <c r="T481" s="514">
        <f t="shared" ref="T481:AA481" si="85">SUM(T483:T514)</f>
        <v>20666925</v>
      </c>
      <c r="U481" s="514">
        <f t="shared" si="85"/>
        <v>4644771</v>
      </c>
      <c r="V481" s="514">
        <f t="shared" si="85"/>
        <v>6074551</v>
      </c>
      <c r="W481" s="514">
        <f t="shared" si="85"/>
        <v>2954565</v>
      </c>
      <c r="X481" s="514">
        <f t="shared" si="85"/>
        <v>2123205</v>
      </c>
      <c r="Y481" s="514">
        <f t="shared" si="85"/>
        <v>729883</v>
      </c>
      <c r="Z481" s="514">
        <f t="shared" si="85"/>
        <v>1386068</v>
      </c>
      <c r="AA481" s="514">
        <f t="shared" si="85"/>
        <v>2753882</v>
      </c>
      <c r="AB481" s="541"/>
      <c r="AC481" s="541"/>
    </row>
    <row r="482" spans="1:30" s="517" customFormat="1" ht="3.95" customHeight="1">
      <c r="A482" s="515"/>
      <c r="B482" s="514"/>
      <c r="C482" s="514"/>
      <c r="D482" s="514"/>
      <c r="E482" s="514"/>
      <c r="F482" s="514"/>
      <c r="G482" s="514"/>
      <c r="H482" s="514"/>
      <c r="I482" s="514"/>
      <c r="J482" s="515"/>
      <c r="K482" s="514"/>
      <c r="L482" s="514"/>
      <c r="M482" s="514"/>
      <c r="N482" s="514"/>
      <c r="O482" s="514"/>
      <c r="P482" s="514"/>
      <c r="Q482" s="514"/>
      <c r="R482" s="514"/>
      <c r="S482" s="515"/>
      <c r="T482" s="514"/>
      <c r="U482" s="514"/>
      <c r="V482" s="514"/>
      <c r="W482" s="514"/>
      <c r="X482" s="514"/>
      <c r="Y482" s="514"/>
      <c r="Z482" s="514"/>
      <c r="AA482" s="514"/>
      <c r="AB482" s="541"/>
      <c r="AC482" s="541"/>
    </row>
    <row r="483" spans="1:30" s="522" customFormat="1" ht="9" customHeight="1">
      <c r="A483" s="518" t="s">
        <v>45</v>
      </c>
      <c r="B483" s="519">
        <f t="shared" ref="B483:I514" si="86">SUM(K483,T483)</f>
        <v>561287</v>
      </c>
      <c r="C483" s="520">
        <f t="shared" si="86"/>
        <v>43248</v>
      </c>
      <c r="D483" s="520">
        <f t="shared" si="86"/>
        <v>151364</v>
      </c>
      <c r="E483" s="520">
        <f t="shared" si="86"/>
        <v>98313</v>
      </c>
      <c r="F483" s="520">
        <f t="shared" si="86"/>
        <v>63264</v>
      </c>
      <c r="G483" s="520">
        <f t="shared" si="86"/>
        <v>16846</v>
      </c>
      <c r="H483" s="520">
        <f t="shared" si="86"/>
        <v>11303</v>
      </c>
      <c r="I483" s="520">
        <f t="shared" si="86"/>
        <v>176949</v>
      </c>
      <c r="J483" s="519"/>
      <c r="K483" s="520">
        <f>SUM(L483:R483)</f>
        <v>342144</v>
      </c>
      <c r="L483" s="520">
        <v>14584</v>
      </c>
      <c r="M483" s="520">
        <v>86129</v>
      </c>
      <c r="N483" s="520">
        <v>71996</v>
      </c>
      <c r="O483" s="520">
        <v>42003</v>
      </c>
      <c r="P483" s="520">
        <v>12756</v>
      </c>
      <c r="Q483" s="520">
        <v>2957</v>
      </c>
      <c r="R483" s="520">
        <v>111719</v>
      </c>
      <c r="S483" s="519"/>
      <c r="T483" s="520">
        <f>SUM(U483:AA483)</f>
        <v>219143</v>
      </c>
      <c r="U483" s="520">
        <v>28664</v>
      </c>
      <c r="V483" s="520">
        <v>65235</v>
      </c>
      <c r="W483" s="520">
        <v>26317</v>
      </c>
      <c r="X483" s="520">
        <v>21261</v>
      </c>
      <c r="Y483" s="520">
        <v>4090</v>
      </c>
      <c r="Z483" s="520">
        <v>8346</v>
      </c>
      <c r="AA483" s="520">
        <v>65230</v>
      </c>
      <c r="AB483" s="570"/>
      <c r="AC483" s="570"/>
      <c r="AD483" s="533"/>
    </row>
    <row r="484" spans="1:30" s="522" customFormat="1" ht="9" customHeight="1">
      <c r="A484" s="518" t="s">
        <v>46</v>
      </c>
      <c r="B484" s="519">
        <f t="shared" si="86"/>
        <v>1679223</v>
      </c>
      <c r="C484" s="520">
        <f t="shared" si="86"/>
        <v>111665</v>
      </c>
      <c r="D484" s="520">
        <f t="shared" si="86"/>
        <v>406171</v>
      </c>
      <c r="E484" s="520">
        <f t="shared" si="86"/>
        <v>467184</v>
      </c>
      <c r="F484" s="520">
        <f t="shared" si="86"/>
        <v>262964</v>
      </c>
      <c r="G484" s="520">
        <f t="shared" si="86"/>
        <v>115956</v>
      </c>
      <c r="H484" s="520">
        <f t="shared" si="86"/>
        <v>23694</v>
      </c>
      <c r="I484" s="520">
        <f t="shared" si="86"/>
        <v>291589</v>
      </c>
      <c r="J484" s="518"/>
      <c r="K484" s="520">
        <f t="shared" ref="K484:K514" si="87">SUM(L484:R484)</f>
        <v>1012881</v>
      </c>
      <c r="L484" s="520">
        <v>40096</v>
      </c>
      <c r="M484" s="520">
        <v>201202</v>
      </c>
      <c r="N484" s="520">
        <v>294114</v>
      </c>
      <c r="O484" s="520">
        <v>191753</v>
      </c>
      <c r="P484" s="520">
        <v>84846</v>
      </c>
      <c r="Q484" s="520">
        <v>7445</v>
      </c>
      <c r="R484" s="520">
        <v>193425</v>
      </c>
      <c r="S484" s="519"/>
      <c r="T484" s="520">
        <f t="shared" ref="T484:T514" si="88">SUM(U484:AA484)</f>
        <v>666342</v>
      </c>
      <c r="U484" s="520">
        <v>71569</v>
      </c>
      <c r="V484" s="520">
        <v>204969</v>
      </c>
      <c r="W484" s="520">
        <v>173070</v>
      </c>
      <c r="X484" s="520">
        <v>71211</v>
      </c>
      <c r="Y484" s="520">
        <v>31110</v>
      </c>
      <c r="Z484" s="520">
        <v>16249</v>
      </c>
      <c r="AA484" s="520">
        <v>98164</v>
      </c>
      <c r="AB484" s="532"/>
      <c r="AC484" s="532"/>
      <c r="AD484" s="533"/>
    </row>
    <row r="485" spans="1:30" s="522" customFormat="1" ht="9" customHeight="1">
      <c r="A485" s="518" t="s">
        <v>47</v>
      </c>
      <c r="B485" s="519">
        <f t="shared" si="86"/>
        <v>401608</v>
      </c>
      <c r="C485" s="520">
        <f t="shared" si="86"/>
        <v>41235</v>
      </c>
      <c r="D485" s="520">
        <f t="shared" si="86"/>
        <v>87180</v>
      </c>
      <c r="E485" s="520">
        <f t="shared" si="86"/>
        <v>80539</v>
      </c>
      <c r="F485" s="520">
        <f t="shared" si="86"/>
        <v>98757</v>
      </c>
      <c r="G485" s="520">
        <f t="shared" si="86"/>
        <v>56094</v>
      </c>
      <c r="H485" s="520">
        <f t="shared" si="86"/>
        <v>6039</v>
      </c>
      <c r="I485" s="520">
        <f t="shared" si="86"/>
        <v>31764</v>
      </c>
      <c r="J485" s="518"/>
      <c r="K485" s="520">
        <f t="shared" si="87"/>
        <v>241953</v>
      </c>
      <c r="L485" s="520">
        <v>15083</v>
      </c>
      <c r="M485" s="520">
        <v>43444</v>
      </c>
      <c r="N485" s="520">
        <v>49836</v>
      </c>
      <c r="O485" s="520">
        <v>73111</v>
      </c>
      <c r="P485" s="520">
        <v>39513</v>
      </c>
      <c r="Q485" s="520">
        <v>1919</v>
      </c>
      <c r="R485" s="520">
        <v>19047</v>
      </c>
      <c r="S485" s="519"/>
      <c r="T485" s="520">
        <f t="shared" si="88"/>
        <v>159655</v>
      </c>
      <c r="U485" s="520">
        <v>26152</v>
      </c>
      <c r="V485" s="520">
        <v>43736</v>
      </c>
      <c r="W485" s="520">
        <v>30703</v>
      </c>
      <c r="X485" s="520">
        <v>25646</v>
      </c>
      <c r="Y485" s="520">
        <v>16581</v>
      </c>
      <c r="Z485" s="520">
        <v>4120</v>
      </c>
      <c r="AA485" s="520">
        <v>12717</v>
      </c>
      <c r="AB485" s="532"/>
      <c r="AC485" s="532"/>
      <c r="AD485" s="533"/>
    </row>
    <row r="486" spans="1:30" s="522" customFormat="1" ht="9" customHeight="1">
      <c r="A486" s="523" t="s">
        <v>48</v>
      </c>
      <c r="B486" s="524">
        <f t="shared" si="86"/>
        <v>410161</v>
      </c>
      <c r="C486" s="526">
        <f t="shared" si="86"/>
        <v>103225</v>
      </c>
      <c r="D486" s="526">
        <f t="shared" si="86"/>
        <v>122702</v>
      </c>
      <c r="E486" s="526">
        <f t="shared" si="86"/>
        <v>63431</v>
      </c>
      <c r="F486" s="526">
        <f t="shared" si="86"/>
        <v>53897</v>
      </c>
      <c r="G486" s="526">
        <f t="shared" si="86"/>
        <v>26418</v>
      </c>
      <c r="H486" s="526">
        <f t="shared" si="86"/>
        <v>33353</v>
      </c>
      <c r="I486" s="527">
        <f t="shared" si="86"/>
        <v>7135</v>
      </c>
      <c r="J486" s="523"/>
      <c r="K486" s="527">
        <f t="shared" si="87"/>
        <v>255415</v>
      </c>
      <c r="L486" s="526">
        <v>56085</v>
      </c>
      <c r="M486" s="526">
        <v>75238</v>
      </c>
      <c r="N486" s="526">
        <v>47086</v>
      </c>
      <c r="O486" s="526">
        <v>34751</v>
      </c>
      <c r="P486" s="526">
        <v>18273</v>
      </c>
      <c r="Q486" s="526">
        <v>19870</v>
      </c>
      <c r="R486" s="526">
        <v>4112</v>
      </c>
      <c r="S486" s="524"/>
      <c r="T486" s="527">
        <f t="shared" si="88"/>
        <v>154746</v>
      </c>
      <c r="U486" s="526">
        <v>47140</v>
      </c>
      <c r="V486" s="526">
        <v>47464</v>
      </c>
      <c r="W486" s="526">
        <v>16345</v>
      </c>
      <c r="X486" s="526">
        <v>19146</v>
      </c>
      <c r="Y486" s="526">
        <v>8145</v>
      </c>
      <c r="Z486" s="526">
        <v>13483</v>
      </c>
      <c r="AA486" s="526">
        <v>3023</v>
      </c>
      <c r="AB486" s="532"/>
      <c r="AC486" s="532"/>
      <c r="AD486" s="533"/>
    </row>
    <row r="487" spans="1:30" s="522" customFormat="1" ht="9" customHeight="1">
      <c r="A487" s="528" t="s">
        <v>49</v>
      </c>
      <c r="B487" s="529">
        <f t="shared" si="86"/>
        <v>1343624</v>
      </c>
      <c r="C487" s="531">
        <f t="shared" si="86"/>
        <v>140170</v>
      </c>
      <c r="D487" s="531">
        <f t="shared" si="86"/>
        <v>381984</v>
      </c>
      <c r="E487" s="531">
        <f t="shared" si="86"/>
        <v>330139</v>
      </c>
      <c r="F487" s="531">
        <f t="shared" si="86"/>
        <v>217615</v>
      </c>
      <c r="G487" s="531">
        <f t="shared" si="86"/>
        <v>90636</v>
      </c>
      <c r="H487" s="531">
        <f t="shared" si="86"/>
        <v>29364</v>
      </c>
      <c r="I487" s="531">
        <f t="shared" si="86"/>
        <v>153716</v>
      </c>
      <c r="J487" s="528"/>
      <c r="K487" s="531">
        <f t="shared" si="87"/>
        <v>843381</v>
      </c>
      <c r="L487" s="531">
        <v>65309</v>
      </c>
      <c r="M487" s="531">
        <v>213616</v>
      </c>
      <c r="N487" s="531">
        <v>227292</v>
      </c>
      <c r="O487" s="531">
        <v>163421</v>
      </c>
      <c r="P487" s="531">
        <v>67495</v>
      </c>
      <c r="Q487" s="531">
        <v>11097</v>
      </c>
      <c r="R487" s="531">
        <v>95151</v>
      </c>
      <c r="S487" s="529"/>
      <c r="T487" s="531">
        <f t="shared" si="88"/>
        <v>500243</v>
      </c>
      <c r="U487" s="531">
        <v>74861</v>
      </c>
      <c r="V487" s="531">
        <v>168368</v>
      </c>
      <c r="W487" s="531">
        <v>102847</v>
      </c>
      <c r="X487" s="531">
        <v>54194</v>
      </c>
      <c r="Y487" s="531">
        <v>23141</v>
      </c>
      <c r="Z487" s="531">
        <v>18267</v>
      </c>
      <c r="AA487" s="531">
        <v>58565</v>
      </c>
      <c r="AB487" s="529"/>
      <c r="AC487" s="529"/>
      <c r="AD487" s="533"/>
    </row>
    <row r="488" spans="1:30" s="522" customFormat="1" ht="9" customHeight="1">
      <c r="A488" s="528" t="s">
        <v>50</v>
      </c>
      <c r="B488" s="529">
        <f t="shared" si="86"/>
        <v>375707</v>
      </c>
      <c r="C488" s="531">
        <f t="shared" si="86"/>
        <v>49656</v>
      </c>
      <c r="D488" s="531">
        <f t="shared" si="86"/>
        <v>105694</v>
      </c>
      <c r="E488" s="531">
        <f t="shared" si="86"/>
        <v>73719</v>
      </c>
      <c r="F488" s="531">
        <f t="shared" si="86"/>
        <v>66435</v>
      </c>
      <c r="G488" s="531">
        <f t="shared" si="86"/>
        <v>23559</v>
      </c>
      <c r="H488" s="531">
        <f t="shared" si="86"/>
        <v>15583</v>
      </c>
      <c r="I488" s="531">
        <f t="shared" si="86"/>
        <v>41061</v>
      </c>
      <c r="J488" s="528"/>
      <c r="K488" s="531">
        <f t="shared" si="87"/>
        <v>216232</v>
      </c>
      <c r="L488" s="531">
        <v>16076</v>
      </c>
      <c r="M488" s="531">
        <v>54070</v>
      </c>
      <c r="N488" s="531">
        <v>52236</v>
      </c>
      <c r="O488" s="531">
        <v>46885</v>
      </c>
      <c r="P488" s="531">
        <v>16289</v>
      </c>
      <c r="Q488" s="531">
        <v>4927</v>
      </c>
      <c r="R488" s="531">
        <v>25749</v>
      </c>
      <c r="S488" s="529"/>
      <c r="T488" s="531">
        <f t="shared" si="88"/>
        <v>159475</v>
      </c>
      <c r="U488" s="531">
        <v>33580</v>
      </c>
      <c r="V488" s="531">
        <v>51624</v>
      </c>
      <c r="W488" s="531">
        <v>21483</v>
      </c>
      <c r="X488" s="531">
        <v>19550</v>
      </c>
      <c r="Y488" s="531">
        <v>7270</v>
      </c>
      <c r="Z488" s="531">
        <v>10656</v>
      </c>
      <c r="AA488" s="531">
        <v>15312</v>
      </c>
      <c r="AB488" s="529"/>
      <c r="AC488" s="529"/>
      <c r="AD488" s="533"/>
    </row>
    <row r="489" spans="1:30" s="522" customFormat="1" ht="9" customHeight="1">
      <c r="A489" s="528" t="s">
        <v>51</v>
      </c>
      <c r="B489" s="529">
        <f t="shared" si="86"/>
        <v>1880864</v>
      </c>
      <c r="C489" s="531">
        <f t="shared" si="86"/>
        <v>751601</v>
      </c>
      <c r="D489" s="531">
        <f t="shared" si="86"/>
        <v>487168</v>
      </c>
      <c r="E489" s="531">
        <f t="shared" si="86"/>
        <v>153319</v>
      </c>
      <c r="F489" s="531">
        <f t="shared" si="86"/>
        <v>155060</v>
      </c>
      <c r="G489" s="531">
        <f t="shared" si="86"/>
        <v>61106</v>
      </c>
      <c r="H489" s="531">
        <f t="shared" si="86"/>
        <v>263253</v>
      </c>
      <c r="I489" s="532">
        <f t="shared" si="86"/>
        <v>9357</v>
      </c>
      <c r="J489" s="528"/>
      <c r="K489" s="532">
        <f t="shared" si="87"/>
        <v>1386653</v>
      </c>
      <c r="L489" s="531">
        <v>550863</v>
      </c>
      <c r="M489" s="531">
        <v>357287</v>
      </c>
      <c r="N489" s="531">
        <v>117801</v>
      </c>
      <c r="O489" s="531">
        <v>100601</v>
      </c>
      <c r="P489" s="531">
        <v>41120</v>
      </c>
      <c r="Q489" s="531">
        <v>212185</v>
      </c>
      <c r="R489" s="531">
        <v>6796</v>
      </c>
      <c r="S489" s="529"/>
      <c r="T489" s="532">
        <f t="shared" si="88"/>
        <v>494211</v>
      </c>
      <c r="U489" s="531">
        <v>200738</v>
      </c>
      <c r="V489" s="531">
        <v>129881</v>
      </c>
      <c r="W489" s="531">
        <v>35518</v>
      </c>
      <c r="X489" s="531">
        <v>54459</v>
      </c>
      <c r="Y489" s="531">
        <v>19986</v>
      </c>
      <c r="Z489" s="531">
        <v>51068</v>
      </c>
      <c r="AA489" s="531">
        <v>2561</v>
      </c>
      <c r="AB489" s="532"/>
      <c r="AC489" s="532"/>
      <c r="AD489" s="533"/>
    </row>
    <row r="490" spans="1:30" s="522" customFormat="1" ht="9" customHeight="1">
      <c r="A490" s="523" t="s">
        <v>52</v>
      </c>
      <c r="B490" s="524">
        <f t="shared" si="86"/>
        <v>1694131</v>
      </c>
      <c r="C490" s="526">
        <f t="shared" si="86"/>
        <v>141750</v>
      </c>
      <c r="D490" s="526">
        <f t="shared" si="86"/>
        <v>518065</v>
      </c>
      <c r="E490" s="526">
        <f t="shared" si="86"/>
        <v>368326</v>
      </c>
      <c r="F490" s="526">
        <f t="shared" si="86"/>
        <v>302559</v>
      </c>
      <c r="G490" s="526">
        <f t="shared" si="86"/>
        <v>145556</v>
      </c>
      <c r="H490" s="526">
        <f t="shared" si="86"/>
        <v>20856</v>
      </c>
      <c r="I490" s="526">
        <f t="shared" si="86"/>
        <v>197019</v>
      </c>
      <c r="J490" s="523"/>
      <c r="K490" s="526">
        <f t="shared" si="87"/>
        <v>1027024</v>
      </c>
      <c r="L490" s="526">
        <v>55940</v>
      </c>
      <c r="M490" s="526">
        <v>269407</v>
      </c>
      <c r="N490" s="526">
        <v>245827</v>
      </c>
      <c r="O490" s="526">
        <v>207996</v>
      </c>
      <c r="P490" s="526">
        <v>105867</v>
      </c>
      <c r="Q490" s="526">
        <v>9077</v>
      </c>
      <c r="R490" s="526">
        <v>132910</v>
      </c>
      <c r="S490" s="524"/>
      <c r="T490" s="526">
        <f t="shared" si="88"/>
        <v>667107</v>
      </c>
      <c r="U490" s="526">
        <v>85810</v>
      </c>
      <c r="V490" s="526">
        <v>248658</v>
      </c>
      <c r="W490" s="526">
        <v>122499</v>
      </c>
      <c r="X490" s="526">
        <v>94563</v>
      </c>
      <c r="Y490" s="526">
        <v>39689</v>
      </c>
      <c r="Z490" s="526">
        <v>11779</v>
      </c>
      <c r="AA490" s="526">
        <v>64109</v>
      </c>
      <c r="AB490" s="532"/>
      <c r="AC490" s="532"/>
      <c r="AD490" s="533"/>
    </row>
    <row r="491" spans="1:30" s="522" customFormat="1" ht="9" customHeight="1">
      <c r="A491" s="528" t="s">
        <v>53</v>
      </c>
      <c r="B491" s="529">
        <f t="shared" si="86"/>
        <v>4279410</v>
      </c>
      <c r="C491" s="531">
        <f t="shared" si="86"/>
        <v>578581</v>
      </c>
      <c r="D491" s="531">
        <f t="shared" si="86"/>
        <v>1037146</v>
      </c>
      <c r="E491" s="531">
        <f t="shared" si="86"/>
        <v>831101</v>
      </c>
      <c r="F491" s="531">
        <f t="shared" si="86"/>
        <v>663020</v>
      </c>
      <c r="G491" s="531">
        <f t="shared" si="86"/>
        <v>330669</v>
      </c>
      <c r="H491" s="531">
        <f t="shared" si="86"/>
        <v>76603</v>
      </c>
      <c r="I491" s="531">
        <f t="shared" si="86"/>
        <v>762290</v>
      </c>
      <c r="J491" s="528"/>
      <c r="K491" s="531">
        <f t="shared" si="87"/>
        <v>2348731</v>
      </c>
      <c r="L491" s="531">
        <v>244091</v>
      </c>
      <c r="M491" s="531">
        <v>551936</v>
      </c>
      <c r="N491" s="531">
        <v>511186</v>
      </c>
      <c r="O491" s="531">
        <v>390117</v>
      </c>
      <c r="P491" s="531">
        <v>200613</v>
      </c>
      <c r="Q491" s="531">
        <v>23755</v>
      </c>
      <c r="R491" s="531">
        <v>427033</v>
      </c>
      <c r="S491" s="529"/>
      <c r="T491" s="531">
        <f t="shared" si="88"/>
        <v>1930679</v>
      </c>
      <c r="U491" s="531">
        <v>334490</v>
      </c>
      <c r="V491" s="531">
        <v>485210</v>
      </c>
      <c r="W491" s="531">
        <v>319915</v>
      </c>
      <c r="X491" s="531">
        <v>272903</v>
      </c>
      <c r="Y491" s="531">
        <v>130056</v>
      </c>
      <c r="Z491" s="531">
        <v>52848</v>
      </c>
      <c r="AA491" s="531">
        <v>335257</v>
      </c>
      <c r="AB491" s="532"/>
      <c r="AC491" s="532"/>
      <c r="AD491" s="533"/>
    </row>
    <row r="492" spans="1:30" s="522" customFormat="1" ht="9" customHeight="1">
      <c r="A492" s="528" t="s">
        <v>54</v>
      </c>
      <c r="B492" s="529">
        <f t="shared" si="86"/>
        <v>768098</v>
      </c>
      <c r="C492" s="531">
        <f t="shared" si="86"/>
        <v>132881</v>
      </c>
      <c r="D492" s="531">
        <f t="shared" si="86"/>
        <v>278454</v>
      </c>
      <c r="E492" s="531">
        <f t="shared" si="86"/>
        <v>130578</v>
      </c>
      <c r="F492" s="531">
        <f t="shared" si="86"/>
        <v>94277</v>
      </c>
      <c r="G492" s="531">
        <f t="shared" si="86"/>
        <v>25071</v>
      </c>
      <c r="H492" s="531">
        <f t="shared" si="86"/>
        <v>28257</v>
      </c>
      <c r="I492" s="532">
        <f t="shared" si="86"/>
        <v>78580</v>
      </c>
      <c r="J492" s="528"/>
      <c r="K492" s="532">
        <f t="shared" si="87"/>
        <v>475658</v>
      </c>
      <c r="L492" s="531">
        <v>62195</v>
      </c>
      <c r="M492" s="531">
        <v>168572</v>
      </c>
      <c r="N492" s="531">
        <v>98504</v>
      </c>
      <c r="O492" s="531">
        <v>67087</v>
      </c>
      <c r="P492" s="531">
        <v>18812</v>
      </c>
      <c r="Q492" s="531">
        <v>15140</v>
      </c>
      <c r="R492" s="531">
        <v>45348</v>
      </c>
      <c r="S492" s="529"/>
      <c r="T492" s="532">
        <f t="shared" si="88"/>
        <v>292440</v>
      </c>
      <c r="U492" s="531">
        <v>70686</v>
      </c>
      <c r="V492" s="531">
        <v>109882</v>
      </c>
      <c r="W492" s="531">
        <v>32074</v>
      </c>
      <c r="X492" s="531">
        <v>27190</v>
      </c>
      <c r="Y492" s="531">
        <v>6259</v>
      </c>
      <c r="Z492" s="531">
        <v>13117</v>
      </c>
      <c r="AA492" s="531">
        <v>33232</v>
      </c>
      <c r="AB492" s="532"/>
      <c r="AC492" s="532"/>
      <c r="AD492" s="533"/>
    </row>
    <row r="493" spans="1:30" s="522" customFormat="1" ht="9" customHeight="1">
      <c r="A493" s="528" t="s">
        <v>55</v>
      </c>
      <c r="B493" s="529">
        <f t="shared" si="86"/>
        <v>2590155</v>
      </c>
      <c r="C493" s="531">
        <f t="shared" si="86"/>
        <v>304471</v>
      </c>
      <c r="D493" s="531">
        <f t="shared" si="86"/>
        <v>799707</v>
      </c>
      <c r="E493" s="531">
        <f t="shared" si="86"/>
        <v>491004</v>
      </c>
      <c r="F493" s="531">
        <f t="shared" si="86"/>
        <v>324501</v>
      </c>
      <c r="G493" s="531">
        <f t="shared" si="86"/>
        <v>93502</v>
      </c>
      <c r="H493" s="531">
        <f t="shared" si="86"/>
        <v>122054</v>
      </c>
      <c r="I493" s="531">
        <f t="shared" si="86"/>
        <v>454916</v>
      </c>
      <c r="J493" s="528"/>
      <c r="K493" s="531">
        <f t="shared" si="87"/>
        <v>1583344</v>
      </c>
      <c r="L493" s="531">
        <v>112292</v>
      </c>
      <c r="M493" s="531">
        <v>470547</v>
      </c>
      <c r="N493" s="531">
        <v>340358</v>
      </c>
      <c r="O493" s="531">
        <v>248531</v>
      </c>
      <c r="P493" s="531">
        <v>72252</v>
      </c>
      <c r="Q493" s="531">
        <v>52349</v>
      </c>
      <c r="R493" s="531">
        <v>287015</v>
      </c>
      <c r="S493" s="529"/>
      <c r="T493" s="531">
        <f t="shared" si="88"/>
        <v>1006811</v>
      </c>
      <c r="U493" s="531">
        <v>192179</v>
      </c>
      <c r="V493" s="531">
        <v>329160</v>
      </c>
      <c r="W493" s="531">
        <v>150646</v>
      </c>
      <c r="X493" s="531">
        <v>75970</v>
      </c>
      <c r="Y493" s="531">
        <v>21250</v>
      </c>
      <c r="Z493" s="531">
        <v>69705</v>
      </c>
      <c r="AA493" s="531">
        <v>167901</v>
      </c>
      <c r="AB493" s="529"/>
      <c r="AC493" s="529"/>
      <c r="AD493" s="533"/>
    </row>
    <row r="494" spans="1:30" s="522" customFormat="1" ht="9" customHeight="1">
      <c r="A494" s="523" t="s">
        <v>56</v>
      </c>
      <c r="B494" s="524">
        <f t="shared" si="86"/>
        <v>1436396</v>
      </c>
      <c r="C494" s="526">
        <f t="shared" si="86"/>
        <v>303494</v>
      </c>
      <c r="D494" s="526">
        <f t="shared" si="86"/>
        <v>380145</v>
      </c>
      <c r="E494" s="526">
        <f t="shared" si="86"/>
        <v>185946</v>
      </c>
      <c r="F494" s="526">
        <f t="shared" si="86"/>
        <v>91113</v>
      </c>
      <c r="G494" s="526">
        <f t="shared" si="86"/>
        <v>24258</v>
      </c>
      <c r="H494" s="526">
        <f t="shared" si="86"/>
        <v>376868</v>
      </c>
      <c r="I494" s="526">
        <f t="shared" si="86"/>
        <v>74572</v>
      </c>
      <c r="J494" s="523"/>
      <c r="K494" s="526">
        <f t="shared" si="87"/>
        <v>885890</v>
      </c>
      <c r="L494" s="526">
        <v>123053</v>
      </c>
      <c r="M494" s="526">
        <v>227370</v>
      </c>
      <c r="N494" s="526">
        <v>137444</v>
      </c>
      <c r="O494" s="526">
        <v>57377</v>
      </c>
      <c r="P494" s="526">
        <v>19950</v>
      </c>
      <c r="Q494" s="526">
        <v>277065</v>
      </c>
      <c r="R494" s="526">
        <v>43631</v>
      </c>
      <c r="S494" s="524"/>
      <c r="T494" s="526">
        <f t="shared" si="88"/>
        <v>550506</v>
      </c>
      <c r="U494" s="526">
        <v>180441</v>
      </c>
      <c r="V494" s="526">
        <v>152775</v>
      </c>
      <c r="W494" s="526">
        <v>48502</v>
      </c>
      <c r="X494" s="526">
        <v>33736</v>
      </c>
      <c r="Y494" s="526">
        <v>4308</v>
      </c>
      <c r="Z494" s="526">
        <v>99803</v>
      </c>
      <c r="AA494" s="526">
        <v>30941</v>
      </c>
      <c r="AB494" s="532"/>
      <c r="AC494" s="532"/>
      <c r="AD494" s="533"/>
    </row>
    <row r="495" spans="1:30" s="522" customFormat="1" ht="9" customHeight="1">
      <c r="A495" s="528" t="s">
        <v>57</v>
      </c>
      <c r="B495" s="529">
        <f t="shared" si="86"/>
        <v>1238643</v>
      </c>
      <c r="C495" s="531">
        <f t="shared" si="86"/>
        <v>308878</v>
      </c>
      <c r="D495" s="531">
        <f t="shared" si="86"/>
        <v>341990</v>
      </c>
      <c r="E495" s="531">
        <f t="shared" si="86"/>
        <v>182792</v>
      </c>
      <c r="F495" s="531">
        <f t="shared" si="86"/>
        <v>117771</v>
      </c>
      <c r="G495" s="531">
        <f t="shared" si="86"/>
        <v>37089</v>
      </c>
      <c r="H495" s="531">
        <f t="shared" si="86"/>
        <v>139402</v>
      </c>
      <c r="I495" s="531">
        <f t="shared" si="86"/>
        <v>110721</v>
      </c>
      <c r="J495" s="528"/>
      <c r="K495" s="531">
        <f t="shared" si="87"/>
        <v>765306</v>
      </c>
      <c r="L495" s="531">
        <v>151687</v>
      </c>
      <c r="M495" s="531">
        <v>208706</v>
      </c>
      <c r="N495" s="531">
        <v>138045</v>
      </c>
      <c r="O495" s="531">
        <v>78548</v>
      </c>
      <c r="P495" s="531">
        <v>27504</v>
      </c>
      <c r="Q495" s="531">
        <v>88155</v>
      </c>
      <c r="R495" s="531">
        <v>72661</v>
      </c>
      <c r="S495" s="529"/>
      <c r="T495" s="531">
        <f t="shared" si="88"/>
        <v>473337</v>
      </c>
      <c r="U495" s="531">
        <v>157191</v>
      </c>
      <c r="V495" s="531">
        <v>133284</v>
      </c>
      <c r="W495" s="531">
        <v>44747</v>
      </c>
      <c r="X495" s="531">
        <v>39223</v>
      </c>
      <c r="Y495" s="531">
        <v>9585</v>
      </c>
      <c r="Z495" s="531">
        <v>51247</v>
      </c>
      <c r="AA495" s="531">
        <v>38060</v>
      </c>
      <c r="AB495" s="532"/>
      <c r="AC495" s="532"/>
      <c r="AD495" s="533"/>
    </row>
    <row r="496" spans="1:30" s="522" customFormat="1" ht="9" customHeight="1">
      <c r="A496" s="528" t="s">
        <v>58</v>
      </c>
      <c r="B496" s="529">
        <f t="shared" si="86"/>
        <v>3646192</v>
      </c>
      <c r="C496" s="531">
        <f t="shared" si="86"/>
        <v>341347</v>
      </c>
      <c r="D496" s="531">
        <f t="shared" si="86"/>
        <v>1043889</v>
      </c>
      <c r="E496" s="531">
        <f t="shared" si="86"/>
        <v>951254</v>
      </c>
      <c r="F496" s="531">
        <f t="shared" si="86"/>
        <v>625659</v>
      </c>
      <c r="G496" s="531">
        <f t="shared" si="86"/>
        <v>191571</v>
      </c>
      <c r="H496" s="531">
        <f t="shared" si="86"/>
        <v>134507</v>
      </c>
      <c r="I496" s="532">
        <f t="shared" si="86"/>
        <v>357965</v>
      </c>
      <c r="J496" s="528"/>
      <c r="K496" s="532">
        <f t="shared" si="87"/>
        <v>2195941</v>
      </c>
      <c r="L496" s="531">
        <v>123821</v>
      </c>
      <c r="M496" s="531">
        <v>557999</v>
      </c>
      <c r="N496" s="531">
        <v>659976</v>
      </c>
      <c r="O496" s="531">
        <v>441584</v>
      </c>
      <c r="P496" s="531">
        <v>135328</v>
      </c>
      <c r="Q496" s="531">
        <v>49592</v>
      </c>
      <c r="R496" s="531">
        <v>227641</v>
      </c>
      <c r="S496" s="529"/>
      <c r="T496" s="532">
        <f t="shared" si="88"/>
        <v>1450251</v>
      </c>
      <c r="U496" s="531">
        <v>217526</v>
      </c>
      <c r="V496" s="531">
        <v>485890</v>
      </c>
      <c r="W496" s="531">
        <v>291278</v>
      </c>
      <c r="X496" s="531">
        <v>184075</v>
      </c>
      <c r="Y496" s="531">
        <v>56243</v>
      </c>
      <c r="Z496" s="531">
        <v>84915</v>
      </c>
      <c r="AA496" s="531">
        <v>130324</v>
      </c>
      <c r="AB496" s="532"/>
      <c r="AC496" s="532"/>
      <c r="AD496" s="533"/>
    </row>
    <row r="497" spans="1:30" s="522" customFormat="1" ht="9" customHeight="1">
      <c r="A497" s="528" t="s">
        <v>59</v>
      </c>
      <c r="B497" s="529">
        <f t="shared" si="86"/>
        <v>7553131</v>
      </c>
      <c r="C497" s="531">
        <f t="shared" si="86"/>
        <v>1050242</v>
      </c>
      <c r="D497" s="531">
        <f t="shared" si="86"/>
        <v>2462899</v>
      </c>
      <c r="E497" s="531">
        <f t="shared" si="86"/>
        <v>1470482</v>
      </c>
      <c r="F497" s="531">
        <f t="shared" si="86"/>
        <v>982496</v>
      </c>
      <c r="G497" s="531">
        <f t="shared" si="86"/>
        <v>205151</v>
      </c>
      <c r="H497" s="531">
        <f t="shared" si="86"/>
        <v>274128</v>
      </c>
      <c r="I497" s="531">
        <f t="shared" si="86"/>
        <v>1107733</v>
      </c>
      <c r="J497" s="528"/>
      <c r="K497" s="531">
        <f t="shared" si="87"/>
        <v>4598362</v>
      </c>
      <c r="L497" s="531">
        <v>435548</v>
      </c>
      <c r="M497" s="531">
        <v>1546317</v>
      </c>
      <c r="N497" s="531">
        <v>1055696</v>
      </c>
      <c r="O497" s="531">
        <v>665335</v>
      </c>
      <c r="P497" s="531">
        <v>132928</v>
      </c>
      <c r="Q497" s="531">
        <v>90564</v>
      </c>
      <c r="R497" s="531">
        <v>671974</v>
      </c>
      <c r="S497" s="529"/>
      <c r="T497" s="531">
        <f t="shared" si="88"/>
        <v>2954769</v>
      </c>
      <c r="U497" s="531">
        <v>614694</v>
      </c>
      <c r="V497" s="531">
        <v>916582</v>
      </c>
      <c r="W497" s="531">
        <v>414786</v>
      </c>
      <c r="X497" s="531">
        <v>317161</v>
      </c>
      <c r="Y497" s="531">
        <v>72223</v>
      </c>
      <c r="Z497" s="531">
        <v>183564</v>
      </c>
      <c r="AA497" s="531">
        <v>435759</v>
      </c>
      <c r="AB497" s="532"/>
      <c r="AC497" s="532"/>
      <c r="AD497" s="533"/>
    </row>
    <row r="498" spans="1:30" s="522" customFormat="1" ht="9" customHeight="1">
      <c r="A498" s="523" t="s">
        <v>60</v>
      </c>
      <c r="B498" s="524">
        <f t="shared" si="86"/>
        <v>2003712</v>
      </c>
      <c r="C498" s="526">
        <f t="shared" si="86"/>
        <v>364600</v>
      </c>
      <c r="D498" s="526">
        <f t="shared" si="86"/>
        <v>681298</v>
      </c>
      <c r="E498" s="526">
        <f t="shared" si="86"/>
        <v>342366</v>
      </c>
      <c r="F498" s="526">
        <f t="shared" si="86"/>
        <v>292177</v>
      </c>
      <c r="G498" s="526">
        <f t="shared" si="86"/>
        <v>64323</v>
      </c>
      <c r="H498" s="526">
        <f t="shared" si="86"/>
        <v>174526</v>
      </c>
      <c r="I498" s="527">
        <f t="shared" si="86"/>
        <v>84422</v>
      </c>
      <c r="J498" s="523"/>
      <c r="K498" s="527">
        <f t="shared" si="87"/>
        <v>1266565</v>
      </c>
      <c r="L498" s="526">
        <v>148125</v>
      </c>
      <c r="M498" s="526">
        <v>440945</v>
      </c>
      <c r="N498" s="526">
        <v>257233</v>
      </c>
      <c r="O498" s="526">
        <v>209948</v>
      </c>
      <c r="P498" s="526">
        <v>49608</v>
      </c>
      <c r="Q498" s="526">
        <v>105579</v>
      </c>
      <c r="R498" s="526">
        <v>55127</v>
      </c>
      <c r="S498" s="524"/>
      <c r="T498" s="527">
        <f t="shared" si="88"/>
        <v>737147</v>
      </c>
      <c r="U498" s="526">
        <v>216475</v>
      </c>
      <c r="V498" s="526">
        <v>240353</v>
      </c>
      <c r="W498" s="526">
        <v>85133</v>
      </c>
      <c r="X498" s="526">
        <v>82229</v>
      </c>
      <c r="Y498" s="526">
        <v>14715</v>
      </c>
      <c r="Z498" s="526">
        <v>68947</v>
      </c>
      <c r="AA498" s="526">
        <v>29295</v>
      </c>
      <c r="AB498" s="532"/>
      <c r="AC498" s="532"/>
      <c r="AD498" s="533"/>
    </row>
    <row r="499" spans="1:30" s="522" customFormat="1" ht="9" customHeight="1">
      <c r="A499" s="528" t="s">
        <v>61</v>
      </c>
      <c r="B499" s="529">
        <f t="shared" si="86"/>
        <v>828308</v>
      </c>
      <c r="C499" s="531">
        <f t="shared" si="86"/>
        <v>123173</v>
      </c>
      <c r="D499" s="531">
        <f t="shared" si="86"/>
        <v>195549</v>
      </c>
      <c r="E499" s="531">
        <f t="shared" si="86"/>
        <v>83978</v>
      </c>
      <c r="F499" s="531">
        <f t="shared" si="86"/>
        <v>36153</v>
      </c>
      <c r="G499" s="531">
        <f t="shared" si="86"/>
        <v>8761</v>
      </c>
      <c r="H499" s="531">
        <f t="shared" si="86"/>
        <v>31585</v>
      </c>
      <c r="I499" s="531">
        <f t="shared" si="86"/>
        <v>349109</v>
      </c>
      <c r="J499" s="528"/>
      <c r="K499" s="531">
        <f t="shared" si="87"/>
        <v>508701</v>
      </c>
      <c r="L499" s="531">
        <v>49721</v>
      </c>
      <c r="M499" s="531">
        <v>127187</v>
      </c>
      <c r="N499" s="531">
        <v>63306</v>
      </c>
      <c r="O499" s="531">
        <v>27088</v>
      </c>
      <c r="P499" s="531">
        <v>5724</v>
      </c>
      <c r="Q499" s="531">
        <v>12855</v>
      </c>
      <c r="R499" s="531">
        <v>222820</v>
      </c>
      <c r="S499" s="529"/>
      <c r="T499" s="531">
        <f t="shared" si="88"/>
        <v>319607</v>
      </c>
      <c r="U499" s="531">
        <v>73452</v>
      </c>
      <c r="V499" s="531">
        <v>68362</v>
      </c>
      <c r="W499" s="531">
        <v>20672</v>
      </c>
      <c r="X499" s="531">
        <v>9065</v>
      </c>
      <c r="Y499" s="531">
        <v>3037</v>
      </c>
      <c r="Z499" s="531">
        <v>18730</v>
      </c>
      <c r="AA499" s="531">
        <v>126289</v>
      </c>
      <c r="AB499" s="532"/>
      <c r="AC499" s="532"/>
      <c r="AD499" s="533"/>
    </row>
    <row r="500" spans="1:30" s="522" customFormat="1" ht="9" customHeight="1">
      <c r="A500" s="528" t="s">
        <v>62</v>
      </c>
      <c r="B500" s="529">
        <f t="shared" si="86"/>
        <v>591566</v>
      </c>
      <c r="C500" s="531">
        <f t="shared" si="86"/>
        <v>104601</v>
      </c>
      <c r="D500" s="531">
        <f t="shared" si="86"/>
        <v>177962</v>
      </c>
      <c r="E500" s="531">
        <f t="shared" si="86"/>
        <v>117938</v>
      </c>
      <c r="F500" s="531">
        <f t="shared" si="86"/>
        <v>91366</v>
      </c>
      <c r="G500" s="531">
        <f t="shared" si="86"/>
        <v>32618</v>
      </c>
      <c r="H500" s="531">
        <f t="shared" si="86"/>
        <v>38253</v>
      </c>
      <c r="I500" s="531">
        <f t="shared" si="86"/>
        <v>28828</v>
      </c>
      <c r="J500" s="528"/>
      <c r="K500" s="531">
        <f t="shared" si="87"/>
        <v>355274</v>
      </c>
      <c r="L500" s="531">
        <v>44360</v>
      </c>
      <c r="M500" s="531">
        <v>102174</v>
      </c>
      <c r="N500" s="531">
        <v>84664</v>
      </c>
      <c r="O500" s="531">
        <v>62381</v>
      </c>
      <c r="P500" s="531">
        <v>22493</v>
      </c>
      <c r="Q500" s="531">
        <v>20345</v>
      </c>
      <c r="R500" s="531">
        <v>18857</v>
      </c>
      <c r="S500" s="529"/>
      <c r="T500" s="531">
        <f t="shared" si="88"/>
        <v>236292</v>
      </c>
      <c r="U500" s="531">
        <v>60241</v>
      </c>
      <c r="V500" s="531">
        <v>75788</v>
      </c>
      <c r="W500" s="531">
        <v>33274</v>
      </c>
      <c r="X500" s="531">
        <v>28985</v>
      </c>
      <c r="Y500" s="531">
        <v>10125</v>
      </c>
      <c r="Z500" s="531">
        <v>17908</v>
      </c>
      <c r="AA500" s="531">
        <v>9971</v>
      </c>
      <c r="AB500" s="532"/>
      <c r="AC500" s="532"/>
      <c r="AD500" s="533"/>
    </row>
    <row r="501" spans="1:30" s="522" customFormat="1" ht="9" customHeight="1">
      <c r="A501" s="528" t="s">
        <v>63</v>
      </c>
      <c r="B501" s="529">
        <f t="shared" si="86"/>
        <v>2439392</v>
      </c>
      <c r="C501" s="531">
        <f t="shared" si="86"/>
        <v>176972</v>
      </c>
      <c r="D501" s="531">
        <f t="shared" si="86"/>
        <v>365427</v>
      </c>
      <c r="E501" s="531">
        <f t="shared" si="86"/>
        <v>526148</v>
      </c>
      <c r="F501" s="531">
        <f t="shared" si="86"/>
        <v>388673</v>
      </c>
      <c r="G501" s="531">
        <f t="shared" si="86"/>
        <v>144945</v>
      </c>
      <c r="H501" s="531">
        <f t="shared" si="86"/>
        <v>51125</v>
      </c>
      <c r="I501" s="531">
        <f t="shared" si="86"/>
        <v>786102</v>
      </c>
      <c r="J501" s="528"/>
      <c r="K501" s="531">
        <f t="shared" si="87"/>
        <v>1511558</v>
      </c>
      <c r="L501" s="531">
        <v>69475</v>
      </c>
      <c r="M501" s="531">
        <v>182760</v>
      </c>
      <c r="N501" s="531">
        <v>343949</v>
      </c>
      <c r="O501" s="531">
        <v>301655</v>
      </c>
      <c r="P501" s="531">
        <v>104346</v>
      </c>
      <c r="Q501" s="531">
        <v>15343</v>
      </c>
      <c r="R501" s="531">
        <v>494030</v>
      </c>
      <c r="S501" s="529"/>
      <c r="T501" s="531">
        <f t="shared" si="88"/>
        <v>927834</v>
      </c>
      <c r="U501" s="531">
        <v>107497</v>
      </c>
      <c r="V501" s="531">
        <v>182667</v>
      </c>
      <c r="W501" s="531">
        <v>182199</v>
      </c>
      <c r="X501" s="531">
        <v>87018</v>
      </c>
      <c r="Y501" s="531">
        <v>40599</v>
      </c>
      <c r="Z501" s="531">
        <v>35782</v>
      </c>
      <c r="AA501" s="531">
        <v>292072</v>
      </c>
      <c r="AB501" s="532"/>
      <c r="AC501" s="532"/>
      <c r="AD501" s="533"/>
    </row>
    <row r="502" spans="1:30" s="522" customFormat="1" ht="9" customHeight="1">
      <c r="A502" s="523" t="s">
        <v>64</v>
      </c>
      <c r="B502" s="524">
        <f t="shared" si="86"/>
        <v>1715077</v>
      </c>
      <c r="C502" s="526">
        <f t="shared" si="86"/>
        <v>542628</v>
      </c>
      <c r="D502" s="526">
        <f t="shared" si="86"/>
        <v>366623</v>
      </c>
      <c r="E502" s="526">
        <f t="shared" si="86"/>
        <v>163647</v>
      </c>
      <c r="F502" s="526">
        <f t="shared" si="86"/>
        <v>119617</v>
      </c>
      <c r="G502" s="526">
        <f t="shared" si="86"/>
        <v>30415</v>
      </c>
      <c r="H502" s="526">
        <f t="shared" si="86"/>
        <v>356398</v>
      </c>
      <c r="I502" s="526">
        <f t="shared" si="86"/>
        <v>135749</v>
      </c>
      <c r="J502" s="523"/>
      <c r="K502" s="526">
        <f t="shared" si="87"/>
        <v>1054056</v>
      </c>
      <c r="L502" s="526">
        <v>246171</v>
      </c>
      <c r="M502" s="526">
        <v>239261</v>
      </c>
      <c r="N502" s="526">
        <v>115315</v>
      </c>
      <c r="O502" s="526">
        <v>77808</v>
      </c>
      <c r="P502" s="526">
        <v>22393</v>
      </c>
      <c r="Q502" s="526">
        <v>272131</v>
      </c>
      <c r="R502" s="526">
        <v>80977</v>
      </c>
      <c r="S502" s="524"/>
      <c r="T502" s="526">
        <f t="shared" si="88"/>
        <v>661021</v>
      </c>
      <c r="U502" s="526">
        <v>296457</v>
      </c>
      <c r="V502" s="526">
        <v>127362</v>
      </c>
      <c r="W502" s="526">
        <v>48332</v>
      </c>
      <c r="X502" s="526">
        <v>41809</v>
      </c>
      <c r="Y502" s="526">
        <v>8022</v>
      </c>
      <c r="Z502" s="526">
        <v>84267</v>
      </c>
      <c r="AA502" s="526">
        <v>54772</v>
      </c>
      <c r="AB502" s="532"/>
      <c r="AC502" s="532"/>
      <c r="AD502" s="533"/>
    </row>
    <row r="503" spans="1:30" s="522" customFormat="1" ht="9" customHeight="1">
      <c r="A503" s="528" t="s">
        <v>65</v>
      </c>
      <c r="B503" s="529">
        <f t="shared" si="86"/>
        <v>2738086</v>
      </c>
      <c r="C503" s="531">
        <f t="shared" si="86"/>
        <v>599956</v>
      </c>
      <c r="D503" s="531">
        <f t="shared" si="86"/>
        <v>904182</v>
      </c>
      <c r="E503" s="531">
        <f t="shared" si="86"/>
        <v>389568</v>
      </c>
      <c r="F503" s="531">
        <f t="shared" si="86"/>
        <v>246258</v>
      </c>
      <c r="G503" s="531">
        <f t="shared" si="86"/>
        <v>73032</v>
      </c>
      <c r="H503" s="531">
        <f t="shared" si="86"/>
        <v>297743</v>
      </c>
      <c r="I503" s="531">
        <f t="shared" si="86"/>
        <v>227347</v>
      </c>
      <c r="J503" s="528"/>
      <c r="K503" s="531">
        <f t="shared" si="87"/>
        <v>1689021</v>
      </c>
      <c r="L503" s="531">
        <v>300905</v>
      </c>
      <c r="M503" s="531">
        <v>592148</v>
      </c>
      <c r="N503" s="531">
        <v>285699</v>
      </c>
      <c r="O503" s="531">
        <v>174703</v>
      </c>
      <c r="P503" s="531">
        <v>56830</v>
      </c>
      <c r="Q503" s="531">
        <v>126837</v>
      </c>
      <c r="R503" s="531">
        <v>151899</v>
      </c>
      <c r="S503" s="529"/>
      <c r="T503" s="531">
        <f t="shared" si="88"/>
        <v>1049065</v>
      </c>
      <c r="U503" s="531">
        <v>299051</v>
      </c>
      <c r="V503" s="531">
        <v>312034</v>
      </c>
      <c r="W503" s="531">
        <v>103869</v>
      </c>
      <c r="X503" s="531">
        <v>71555</v>
      </c>
      <c r="Y503" s="531">
        <v>16202</v>
      </c>
      <c r="Z503" s="531">
        <v>170906</v>
      </c>
      <c r="AA503" s="531">
        <v>75448</v>
      </c>
      <c r="AB503" s="532"/>
      <c r="AC503" s="532"/>
      <c r="AD503" s="533"/>
    </row>
    <row r="504" spans="1:30" s="522" customFormat="1" ht="9" customHeight="1">
      <c r="A504" s="528" t="s">
        <v>66</v>
      </c>
      <c r="B504" s="529">
        <f t="shared" si="86"/>
        <v>828647</v>
      </c>
      <c r="C504" s="531">
        <f t="shared" si="86"/>
        <v>48871</v>
      </c>
      <c r="D504" s="531">
        <f t="shared" si="86"/>
        <v>180783</v>
      </c>
      <c r="E504" s="531">
        <f t="shared" si="86"/>
        <v>164325</v>
      </c>
      <c r="F504" s="531">
        <f t="shared" si="86"/>
        <v>132504</v>
      </c>
      <c r="G504" s="531">
        <f t="shared" si="86"/>
        <v>45402</v>
      </c>
      <c r="H504" s="531">
        <f t="shared" si="86"/>
        <v>40066</v>
      </c>
      <c r="I504" s="531">
        <f t="shared" si="86"/>
        <v>216696</v>
      </c>
      <c r="J504" s="528"/>
      <c r="K504" s="531">
        <f t="shared" si="87"/>
        <v>514954</v>
      </c>
      <c r="L504" s="531">
        <v>14859</v>
      </c>
      <c r="M504" s="531">
        <v>94657</v>
      </c>
      <c r="N504" s="531">
        <v>115482</v>
      </c>
      <c r="O504" s="531">
        <v>97368</v>
      </c>
      <c r="P504" s="531">
        <v>31972</v>
      </c>
      <c r="Q504" s="531">
        <v>24977</v>
      </c>
      <c r="R504" s="531">
        <v>135639</v>
      </c>
      <c r="S504" s="529"/>
      <c r="T504" s="531">
        <f t="shared" si="88"/>
        <v>313693</v>
      </c>
      <c r="U504" s="531">
        <v>34012</v>
      </c>
      <c r="V504" s="531">
        <v>86126</v>
      </c>
      <c r="W504" s="531">
        <v>48843</v>
      </c>
      <c r="X504" s="531">
        <v>35136</v>
      </c>
      <c r="Y504" s="531">
        <v>13430</v>
      </c>
      <c r="Z504" s="531">
        <v>15089</v>
      </c>
      <c r="AA504" s="531">
        <v>81057</v>
      </c>
      <c r="AB504" s="532"/>
      <c r="AC504" s="532"/>
      <c r="AD504" s="533"/>
    </row>
    <row r="505" spans="1:30" s="522" customFormat="1" ht="9" customHeight="1">
      <c r="A505" s="528" t="s">
        <v>67</v>
      </c>
      <c r="B505" s="529">
        <f t="shared" si="86"/>
        <v>825054</v>
      </c>
      <c r="C505" s="531">
        <f t="shared" si="86"/>
        <v>103913</v>
      </c>
      <c r="D505" s="531">
        <f t="shared" si="86"/>
        <v>205680</v>
      </c>
      <c r="E505" s="531">
        <f t="shared" si="86"/>
        <v>175607</v>
      </c>
      <c r="F505" s="531">
        <f t="shared" si="86"/>
        <v>166417</v>
      </c>
      <c r="G505" s="531">
        <f t="shared" si="86"/>
        <v>61626</v>
      </c>
      <c r="H505" s="531">
        <f t="shared" si="86"/>
        <v>49593</v>
      </c>
      <c r="I505" s="531">
        <f t="shared" si="86"/>
        <v>62218</v>
      </c>
      <c r="J505" s="528"/>
      <c r="K505" s="531">
        <f t="shared" si="87"/>
        <v>513382</v>
      </c>
      <c r="L505" s="531">
        <v>48515</v>
      </c>
      <c r="M505" s="531">
        <v>118822</v>
      </c>
      <c r="N505" s="531">
        <v>121782</v>
      </c>
      <c r="O505" s="531">
        <v>117730</v>
      </c>
      <c r="P505" s="531">
        <v>41272</v>
      </c>
      <c r="Q505" s="531">
        <v>27916</v>
      </c>
      <c r="R505" s="531">
        <v>37345</v>
      </c>
      <c r="S505" s="529"/>
      <c r="T505" s="531">
        <f t="shared" si="88"/>
        <v>311672</v>
      </c>
      <c r="U505" s="531">
        <v>55398</v>
      </c>
      <c r="V505" s="531">
        <v>86858</v>
      </c>
      <c r="W505" s="531">
        <v>53825</v>
      </c>
      <c r="X505" s="531">
        <v>48687</v>
      </c>
      <c r="Y505" s="531">
        <v>20354</v>
      </c>
      <c r="Z505" s="531">
        <v>21677</v>
      </c>
      <c r="AA505" s="531">
        <v>24873</v>
      </c>
      <c r="AB505" s="532"/>
      <c r="AC505" s="532"/>
      <c r="AD505" s="533"/>
    </row>
    <row r="506" spans="1:30" s="522" customFormat="1" ht="9" customHeight="1">
      <c r="A506" s="523" t="s">
        <v>68</v>
      </c>
      <c r="B506" s="524">
        <f t="shared" si="86"/>
        <v>1193805</v>
      </c>
      <c r="C506" s="526">
        <f t="shared" si="86"/>
        <v>223347</v>
      </c>
      <c r="D506" s="526">
        <f t="shared" si="86"/>
        <v>296589</v>
      </c>
      <c r="E506" s="526">
        <f t="shared" si="86"/>
        <v>168642</v>
      </c>
      <c r="F506" s="526">
        <f t="shared" si="86"/>
        <v>112633</v>
      </c>
      <c r="G506" s="526">
        <f t="shared" si="86"/>
        <v>53446</v>
      </c>
      <c r="H506" s="526">
        <f t="shared" si="86"/>
        <v>97976</v>
      </c>
      <c r="I506" s="526">
        <f t="shared" si="86"/>
        <v>241172</v>
      </c>
      <c r="J506" s="523"/>
      <c r="K506" s="526">
        <f t="shared" si="87"/>
        <v>754917</v>
      </c>
      <c r="L506" s="526">
        <v>117608</v>
      </c>
      <c r="M506" s="526">
        <v>184228</v>
      </c>
      <c r="N506" s="526">
        <v>111567</v>
      </c>
      <c r="O506" s="526">
        <v>83000</v>
      </c>
      <c r="P506" s="526">
        <v>37542</v>
      </c>
      <c r="Q506" s="526">
        <v>65159</v>
      </c>
      <c r="R506" s="526">
        <v>155813</v>
      </c>
      <c r="S506" s="524"/>
      <c r="T506" s="526">
        <f t="shared" si="88"/>
        <v>438888</v>
      </c>
      <c r="U506" s="526">
        <v>105739</v>
      </c>
      <c r="V506" s="526">
        <v>112361</v>
      </c>
      <c r="W506" s="526">
        <v>57075</v>
      </c>
      <c r="X506" s="526">
        <v>29633</v>
      </c>
      <c r="Y506" s="526">
        <v>15904</v>
      </c>
      <c r="Z506" s="526">
        <v>32817</v>
      </c>
      <c r="AA506" s="526">
        <v>85359</v>
      </c>
      <c r="AB506" s="532"/>
      <c r="AC506" s="532"/>
      <c r="AD506" s="533"/>
    </row>
    <row r="507" spans="1:30" s="522" customFormat="1" ht="9" customHeight="1">
      <c r="A507" s="528" t="s">
        <v>69</v>
      </c>
      <c r="B507" s="529">
        <f t="shared" si="86"/>
        <v>1334421</v>
      </c>
      <c r="C507" s="531">
        <f t="shared" si="86"/>
        <v>155573</v>
      </c>
      <c r="D507" s="531">
        <f t="shared" si="86"/>
        <v>387857</v>
      </c>
      <c r="E507" s="531">
        <f t="shared" si="86"/>
        <v>280860</v>
      </c>
      <c r="F507" s="531">
        <f t="shared" si="86"/>
        <v>246291</v>
      </c>
      <c r="G507" s="531">
        <f t="shared" si="86"/>
        <v>74148</v>
      </c>
      <c r="H507" s="531">
        <f t="shared" si="86"/>
        <v>42318</v>
      </c>
      <c r="I507" s="532">
        <f t="shared" si="86"/>
        <v>147374</v>
      </c>
      <c r="J507" s="528"/>
      <c r="K507" s="532">
        <f t="shared" si="87"/>
        <v>799687</v>
      </c>
      <c r="L507" s="531">
        <v>60957</v>
      </c>
      <c r="M507" s="531">
        <v>214759</v>
      </c>
      <c r="N507" s="531">
        <v>184016</v>
      </c>
      <c r="O507" s="531">
        <v>173465</v>
      </c>
      <c r="P507" s="531">
        <v>52212</v>
      </c>
      <c r="Q507" s="531">
        <v>18782</v>
      </c>
      <c r="R507" s="531">
        <v>95496</v>
      </c>
      <c r="S507" s="529"/>
      <c r="T507" s="532">
        <f t="shared" si="88"/>
        <v>534734</v>
      </c>
      <c r="U507" s="531">
        <v>94616</v>
      </c>
      <c r="V507" s="531">
        <v>173098</v>
      </c>
      <c r="W507" s="531">
        <v>96844</v>
      </c>
      <c r="X507" s="531">
        <v>72826</v>
      </c>
      <c r="Y507" s="531">
        <v>21936</v>
      </c>
      <c r="Z507" s="531">
        <v>23536</v>
      </c>
      <c r="AA507" s="531">
        <v>51878</v>
      </c>
      <c r="AB507" s="532"/>
      <c r="AC507" s="532"/>
      <c r="AD507" s="533"/>
    </row>
    <row r="508" spans="1:30" s="522" customFormat="1" ht="9" customHeight="1">
      <c r="A508" s="528" t="s">
        <v>70</v>
      </c>
      <c r="B508" s="529">
        <f t="shared" si="86"/>
        <v>1381353</v>
      </c>
      <c r="C508" s="531">
        <f t="shared" si="86"/>
        <v>136130</v>
      </c>
      <c r="D508" s="531">
        <f t="shared" si="86"/>
        <v>372495</v>
      </c>
      <c r="E508" s="531">
        <f t="shared" si="86"/>
        <v>238451</v>
      </c>
      <c r="F508" s="531">
        <f t="shared" si="86"/>
        <v>214273</v>
      </c>
      <c r="G508" s="531">
        <f t="shared" si="86"/>
        <v>88614</v>
      </c>
      <c r="H508" s="531">
        <f t="shared" si="86"/>
        <v>32380</v>
      </c>
      <c r="I508" s="531">
        <f t="shared" si="86"/>
        <v>299010</v>
      </c>
      <c r="J508" s="528"/>
      <c r="K508" s="531">
        <f t="shared" si="87"/>
        <v>827906</v>
      </c>
      <c r="L508" s="531">
        <v>53332</v>
      </c>
      <c r="M508" s="531">
        <v>202538</v>
      </c>
      <c r="N508" s="531">
        <v>158366</v>
      </c>
      <c r="O508" s="531">
        <v>149288</v>
      </c>
      <c r="P508" s="531">
        <v>61482</v>
      </c>
      <c r="Q508" s="531">
        <v>9438</v>
      </c>
      <c r="R508" s="531">
        <v>193462</v>
      </c>
      <c r="S508" s="529"/>
      <c r="T508" s="531">
        <f t="shared" si="88"/>
        <v>553447</v>
      </c>
      <c r="U508" s="531">
        <v>82798</v>
      </c>
      <c r="V508" s="531">
        <v>169957</v>
      </c>
      <c r="W508" s="531">
        <v>80085</v>
      </c>
      <c r="X508" s="531">
        <v>64985</v>
      </c>
      <c r="Y508" s="531">
        <v>27132</v>
      </c>
      <c r="Z508" s="531">
        <v>22942</v>
      </c>
      <c r="AA508" s="531">
        <v>105548</v>
      </c>
      <c r="AB508" s="532"/>
      <c r="AC508" s="532"/>
      <c r="AD508" s="533"/>
    </row>
    <row r="509" spans="1:30" s="522" customFormat="1" ht="9" customHeight="1">
      <c r="A509" s="528" t="s">
        <v>71</v>
      </c>
      <c r="B509" s="529">
        <f t="shared" si="86"/>
        <v>957811</v>
      </c>
      <c r="C509" s="531">
        <f t="shared" si="86"/>
        <v>215927</v>
      </c>
      <c r="D509" s="531">
        <f t="shared" si="86"/>
        <v>295598</v>
      </c>
      <c r="E509" s="531">
        <f t="shared" si="86"/>
        <v>159407</v>
      </c>
      <c r="F509" s="531">
        <f t="shared" si="86"/>
        <v>109327</v>
      </c>
      <c r="G509" s="531">
        <f t="shared" si="86"/>
        <v>34326</v>
      </c>
      <c r="H509" s="531">
        <f t="shared" si="86"/>
        <v>46787</v>
      </c>
      <c r="I509" s="531">
        <f t="shared" si="86"/>
        <v>96439</v>
      </c>
      <c r="J509" s="528"/>
      <c r="K509" s="531">
        <f t="shared" si="87"/>
        <v>625032</v>
      </c>
      <c r="L509" s="531">
        <v>121254</v>
      </c>
      <c r="M509" s="531">
        <v>197708</v>
      </c>
      <c r="N509" s="531">
        <v>116089</v>
      </c>
      <c r="O509" s="531">
        <v>75134</v>
      </c>
      <c r="P509" s="531">
        <v>24516</v>
      </c>
      <c r="Q509" s="531">
        <v>27545</v>
      </c>
      <c r="R509" s="531">
        <v>62786</v>
      </c>
      <c r="S509" s="529"/>
      <c r="T509" s="531">
        <f t="shared" si="88"/>
        <v>332779</v>
      </c>
      <c r="U509" s="531">
        <v>94673</v>
      </c>
      <c r="V509" s="531">
        <v>97890</v>
      </c>
      <c r="W509" s="531">
        <v>43318</v>
      </c>
      <c r="X509" s="531">
        <v>34193</v>
      </c>
      <c r="Y509" s="531">
        <v>9810</v>
      </c>
      <c r="Z509" s="531">
        <v>19242</v>
      </c>
      <c r="AA509" s="531">
        <v>33653</v>
      </c>
      <c r="AB509" s="532"/>
      <c r="AC509" s="532"/>
      <c r="AD509" s="533"/>
    </row>
    <row r="510" spans="1:30" s="522" customFormat="1" ht="9" customHeight="1">
      <c r="A510" s="523" t="s">
        <v>72</v>
      </c>
      <c r="B510" s="524">
        <f t="shared" si="86"/>
        <v>1637924</v>
      </c>
      <c r="C510" s="526">
        <f t="shared" si="86"/>
        <v>273633</v>
      </c>
      <c r="D510" s="526">
        <f t="shared" si="86"/>
        <v>510403</v>
      </c>
      <c r="E510" s="526">
        <f t="shared" si="86"/>
        <v>258955</v>
      </c>
      <c r="F510" s="526">
        <f t="shared" si="86"/>
        <v>185420</v>
      </c>
      <c r="G510" s="526">
        <f t="shared" si="86"/>
        <v>90650</v>
      </c>
      <c r="H510" s="526">
        <f t="shared" si="86"/>
        <v>43221</v>
      </c>
      <c r="I510" s="526">
        <f t="shared" si="86"/>
        <v>275642</v>
      </c>
      <c r="J510" s="523"/>
      <c r="K510" s="526">
        <f t="shared" si="87"/>
        <v>990601</v>
      </c>
      <c r="L510" s="526">
        <v>123497</v>
      </c>
      <c r="M510" s="526">
        <v>292010</v>
      </c>
      <c r="N510" s="526">
        <v>185229</v>
      </c>
      <c r="O510" s="526">
        <v>129775</v>
      </c>
      <c r="P510" s="526">
        <v>61103</v>
      </c>
      <c r="Q510" s="526">
        <v>18957</v>
      </c>
      <c r="R510" s="526">
        <v>180030</v>
      </c>
      <c r="S510" s="524"/>
      <c r="T510" s="526">
        <f t="shared" si="88"/>
        <v>647323</v>
      </c>
      <c r="U510" s="526">
        <v>150136</v>
      </c>
      <c r="V510" s="526">
        <v>218393</v>
      </c>
      <c r="W510" s="526">
        <v>73726</v>
      </c>
      <c r="X510" s="526">
        <v>55645</v>
      </c>
      <c r="Y510" s="526">
        <v>29547</v>
      </c>
      <c r="Z510" s="526">
        <v>24264</v>
      </c>
      <c r="AA510" s="526">
        <v>95612</v>
      </c>
      <c r="AB510" s="532"/>
      <c r="AC510" s="532"/>
      <c r="AD510" s="533"/>
    </row>
    <row r="511" spans="1:30" s="522" customFormat="1" ht="9" customHeight="1">
      <c r="A511" s="528" t="s">
        <v>73</v>
      </c>
      <c r="B511" s="529">
        <f t="shared" si="86"/>
        <v>570518</v>
      </c>
      <c r="C511" s="531">
        <f t="shared" si="86"/>
        <v>129108</v>
      </c>
      <c r="D511" s="531">
        <f t="shared" si="86"/>
        <v>201118</v>
      </c>
      <c r="E511" s="531">
        <f t="shared" si="86"/>
        <v>77016</v>
      </c>
      <c r="F511" s="531">
        <f t="shared" si="86"/>
        <v>47114</v>
      </c>
      <c r="G511" s="531">
        <f t="shared" si="86"/>
        <v>14576</v>
      </c>
      <c r="H511" s="531">
        <f t="shared" si="86"/>
        <v>46964</v>
      </c>
      <c r="I511" s="531">
        <f t="shared" si="86"/>
        <v>54622</v>
      </c>
      <c r="J511" s="528"/>
      <c r="K511" s="531">
        <f t="shared" si="87"/>
        <v>343576</v>
      </c>
      <c r="L511" s="531">
        <v>56465</v>
      </c>
      <c r="M511" s="531">
        <v>130181</v>
      </c>
      <c r="N511" s="531">
        <v>59585</v>
      </c>
      <c r="O511" s="531">
        <v>32406</v>
      </c>
      <c r="P511" s="531">
        <v>11687</v>
      </c>
      <c r="Q511" s="531">
        <v>19567</v>
      </c>
      <c r="R511" s="531">
        <v>33685</v>
      </c>
      <c r="S511" s="529"/>
      <c r="T511" s="531">
        <f t="shared" si="88"/>
        <v>226942</v>
      </c>
      <c r="U511" s="531">
        <v>72643</v>
      </c>
      <c r="V511" s="531">
        <v>70937</v>
      </c>
      <c r="W511" s="531">
        <v>17431</v>
      </c>
      <c r="X511" s="531">
        <v>14708</v>
      </c>
      <c r="Y511" s="531">
        <v>2889</v>
      </c>
      <c r="Z511" s="531">
        <v>27397</v>
      </c>
      <c r="AA511" s="531">
        <v>20937</v>
      </c>
      <c r="AB511" s="532"/>
      <c r="AC511" s="532"/>
      <c r="AD511" s="533"/>
    </row>
    <row r="512" spans="1:30" s="522" customFormat="1" ht="9" customHeight="1">
      <c r="A512" s="528" t="s">
        <v>74</v>
      </c>
      <c r="B512" s="529">
        <f t="shared" si="86"/>
        <v>3184850</v>
      </c>
      <c r="C512" s="531">
        <f t="shared" si="86"/>
        <v>750484</v>
      </c>
      <c r="D512" s="531">
        <f t="shared" si="86"/>
        <v>1022958</v>
      </c>
      <c r="E512" s="531">
        <f t="shared" si="86"/>
        <v>449501</v>
      </c>
      <c r="F512" s="531">
        <f t="shared" si="86"/>
        <v>269939</v>
      </c>
      <c r="G512" s="531">
        <f t="shared" si="86"/>
        <v>98403</v>
      </c>
      <c r="H512" s="531">
        <f t="shared" si="86"/>
        <v>229547</v>
      </c>
      <c r="I512" s="531">
        <f t="shared" si="86"/>
        <v>364018</v>
      </c>
      <c r="J512" s="528"/>
      <c r="K512" s="531">
        <f t="shared" si="87"/>
        <v>2138183</v>
      </c>
      <c r="L512" s="531">
        <v>395311</v>
      </c>
      <c r="M512" s="531">
        <v>721204</v>
      </c>
      <c r="N512" s="531">
        <v>337154</v>
      </c>
      <c r="O512" s="531">
        <v>181677</v>
      </c>
      <c r="P512" s="531">
        <v>70070</v>
      </c>
      <c r="Q512" s="531">
        <v>171499</v>
      </c>
      <c r="R512" s="531">
        <v>261268</v>
      </c>
      <c r="S512" s="529"/>
      <c r="T512" s="531">
        <f t="shared" si="88"/>
        <v>1046667</v>
      </c>
      <c r="U512" s="531">
        <v>355173</v>
      </c>
      <c r="V512" s="531">
        <v>301754</v>
      </c>
      <c r="W512" s="531">
        <v>112347</v>
      </c>
      <c r="X512" s="531">
        <v>88262</v>
      </c>
      <c r="Y512" s="531">
        <v>28333</v>
      </c>
      <c r="Z512" s="531">
        <v>58048</v>
      </c>
      <c r="AA512" s="531">
        <v>102750</v>
      </c>
      <c r="AB512" s="532"/>
      <c r="AC512" s="532"/>
      <c r="AD512" s="533"/>
    </row>
    <row r="513" spans="1:30" s="522" customFormat="1" ht="9" customHeight="1">
      <c r="A513" s="528" t="s">
        <v>75</v>
      </c>
      <c r="B513" s="529">
        <f t="shared" si="86"/>
        <v>1057387</v>
      </c>
      <c r="C513" s="531">
        <f t="shared" si="86"/>
        <v>232694</v>
      </c>
      <c r="D513" s="531">
        <f t="shared" si="86"/>
        <v>329144</v>
      </c>
      <c r="E513" s="531">
        <f t="shared" si="86"/>
        <v>194294</v>
      </c>
      <c r="F513" s="531">
        <f t="shared" si="86"/>
        <v>106897</v>
      </c>
      <c r="G513" s="531">
        <f t="shared" si="86"/>
        <v>40697</v>
      </c>
      <c r="H513" s="531">
        <f t="shared" si="86"/>
        <v>69034</v>
      </c>
      <c r="I513" s="532">
        <f t="shared" si="86"/>
        <v>84627</v>
      </c>
      <c r="J513" s="528"/>
      <c r="K513" s="532">
        <f t="shared" si="87"/>
        <v>632951</v>
      </c>
      <c r="L513" s="531">
        <v>82796</v>
      </c>
      <c r="M513" s="531">
        <v>208317</v>
      </c>
      <c r="N513" s="531">
        <v>144174</v>
      </c>
      <c r="O513" s="531">
        <v>73134</v>
      </c>
      <c r="P513" s="531">
        <v>29723</v>
      </c>
      <c r="Q513" s="531">
        <v>41255</v>
      </c>
      <c r="R513" s="531">
        <v>53552</v>
      </c>
      <c r="S513" s="529"/>
      <c r="T513" s="532">
        <f t="shared" si="88"/>
        <v>424436</v>
      </c>
      <c r="U513" s="531">
        <v>149898</v>
      </c>
      <c r="V513" s="531">
        <v>120827</v>
      </c>
      <c r="W513" s="531">
        <v>50120</v>
      </c>
      <c r="X513" s="531">
        <v>33763</v>
      </c>
      <c r="Y513" s="531">
        <v>10974</v>
      </c>
      <c r="Z513" s="531">
        <v>27779</v>
      </c>
      <c r="AA513" s="531">
        <v>31075</v>
      </c>
      <c r="AB513" s="532"/>
      <c r="AC513" s="532"/>
      <c r="AD513" s="533"/>
    </row>
    <row r="514" spans="1:30" s="522" customFormat="1" ht="9" customHeight="1">
      <c r="A514" s="523" t="s">
        <v>76</v>
      </c>
      <c r="B514" s="524">
        <f t="shared" si="86"/>
        <v>638716</v>
      </c>
      <c r="C514" s="526">
        <f t="shared" si="86"/>
        <v>121118</v>
      </c>
      <c r="D514" s="526">
        <f t="shared" si="86"/>
        <v>188892</v>
      </c>
      <c r="E514" s="526">
        <f t="shared" si="86"/>
        <v>70848</v>
      </c>
      <c r="F514" s="526">
        <f t="shared" si="86"/>
        <v>51727</v>
      </c>
      <c r="G514" s="526">
        <f t="shared" si="86"/>
        <v>19891</v>
      </c>
      <c r="H514" s="526">
        <f t="shared" si="86"/>
        <v>52118</v>
      </c>
      <c r="I514" s="526">
        <f>SUM(R514,AA514)</f>
        <v>134122</v>
      </c>
      <c r="J514" s="523"/>
      <c r="K514" s="526">
        <f t="shared" si="87"/>
        <v>413053</v>
      </c>
      <c r="L514" s="526">
        <v>60327</v>
      </c>
      <c r="M514" s="526">
        <v>131826</v>
      </c>
      <c r="N514" s="526">
        <v>54106</v>
      </c>
      <c r="O514" s="526">
        <v>37309</v>
      </c>
      <c r="P514" s="526">
        <v>12953</v>
      </c>
      <c r="Q514" s="526">
        <v>24548</v>
      </c>
      <c r="R514" s="526">
        <v>91984</v>
      </c>
      <c r="S514" s="524"/>
      <c r="T514" s="526">
        <f t="shared" si="88"/>
        <v>225663</v>
      </c>
      <c r="U514" s="526">
        <v>60791</v>
      </c>
      <c r="V514" s="526">
        <v>57066</v>
      </c>
      <c r="W514" s="526">
        <v>16742</v>
      </c>
      <c r="X514" s="526">
        <v>14418</v>
      </c>
      <c r="Y514" s="526">
        <v>6938</v>
      </c>
      <c r="Z514" s="526">
        <v>27570</v>
      </c>
      <c r="AA514" s="526">
        <v>42138</v>
      </c>
      <c r="AB514" s="532"/>
      <c r="AC514" s="532"/>
      <c r="AD514" s="533"/>
    </row>
    <row r="515" spans="1:30" s="522" customFormat="1" ht="9" customHeight="1">
      <c r="A515" s="528"/>
      <c r="B515" s="528"/>
      <c r="C515" s="529"/>
      <c r="D515" s="529"/>
      <c r="E515" s="529"/>
      <c r="F515" s="529"/>
      <c r="G515" s="529"/>
      <c r="H515" s="529"/>
      <c r="I515" s="529"/>
      <c r="J515" s="528"/>
      <c r="K515" s="528"/>
      <c r="L515" s="529"/>
      <c r="M515" s="529"/>
      <c r="N515" s="529"/>
      <c r="O515" s="529"/>
      <c r="P515" s="529"/>
      <c r="Q515" s="529"/>
      <c r="R515" s="529"/>
      <c r="S515" s="528"/>
      <c r="T515" s="528"/>
      <c r="U515" s="529"/>
      <c r="V515" s="529"/>
      <c r="W515" s="529"/>
      <c r="X515" s="529"/>
      <c r="Y515" s="529"/>
      <c r="Z515" s="529"/>
      <c r="AA515" s="529"/>
      <c r="AB515" s="529"/>
      <c r="AC515" s="529"/>
    </row>
    <row r="516" spans="1:30" ht="9" customHeight="1">
      <c r="A516" s="513">
        <v>2019</v>
      </c>
      <c r="B516" s="514"/>
      <c r="C516" s="514"/>
      <c r="D516" s="514"/>
      <c r="E516" s="514"/>
      <c r="F516" s="514"/>
      <c r="G516" s="514"/>
      <c r="H516" s="514"/>
      <c r="I516" s="514"/>
      <c r="J516" s="515"/>
      <c r="K516" s="512"/>
      <c r="L516" s="512"/>
      <c r="M516" s="512"/>
      <c r="N516" s="512"/>
      <c r="O516" s="512"/>
      <c r="P516" s="512"/>
      <c r="Q516" s="512"/>
      <c r="R516" s="512"/>
      <c r="S516" s="515"/>
      <c r="T516" s="512"/>
      <c r="U516" s="512"/>
      <c r="V516" s="512"/>
      <c r="W516" s="512"/>
      <c r="X516" s="512"/>
      <c r="Y516" s="512"/>
      <c r="Z516" s="512"/>
      <c r="AA516" s="512"/>
      <c r="AB516" s="569"/>
      <c r="AC516" s="569"/>
    </row>
    <row r="517" spans="1:30" s="517" customFormat="1" ht="9" customHeight="1">
      <c r="A517" s="515" t="s">
        <v>44</v>
      </c>
      <c r="B517" s="514">
        <f t="shared" ref="B517:I517" si="89">SUM(B519:B550)</f>
        <v>54936719</v>
      </c>
      <c r="C517" s="514">
        <f t="shared" si="89"/>
        <v>10891594</v>
      </c>
      <c r="D517" s="514">
        <f t="shared" si="89"/>
        <v>17552729</v>
      </c>
      <c r="E517" s="514">
        <f t="shared" si="89"/>
        <v>9919901</v>
      </c>
      <c r="F517" s="514">
        <f t="shared" si="89"/>
        <v>4437659</v>
      </c>
      <c r="G517" s="514">
        <f t="shared" si="89"/>
        <v>1831552</v>
      </c>
      <c r="H517" s="514">
        <f t="shared" si="89"/>
        <v>3219868</v>
      </c>
      <c r="I517" s="514">
        <f t="shared" si="89"/>
        <v>7083416</v>
      </c>
      <c r="J517" s="515"/>
      <c r="K517" s="514">
        <f t="shared" ref="K517:R517" si="90">SUM(K519:K550)</f>
        <v>33449817</v>
      </c>
      <c r="L517" s="514">
        <f t="shared" si="90"/>
        <v>5056135</v>
      </c>
      <c r="M517" s="514">
        <f t="shared" si="90"/>
        <v>10690365</v>
      </c>
      <c r="N517" s="514">
        <f t="shared" si="90"/>
        <v>7125836</v>
      </c>
      <c r="O517" s="514">
        <f t="shared" si="90"/>
        <v>3039765</v>
      </c>
      <c r="P517" s="514">
        <f t="shared" si="90"/>
        <v>1313919</v>
      </c>
      <c r="Q517" s="514">
        <f t="shared" si="90"/>
        <v>1771522</v>
      </c>
      <c r="R517" s="514">
        <f t="shared" si="90"/>
        <v>4452275</v>
      </c>
      <c r="S517" s="515"/>
      <c r="T517" s="514">
        <f t="shared" ref="T517:AA517" si="91">SUM(T519:T550)</f>
        <v>21486902</v>
      </c>
      <c r="U517" s="514">
        <f t="shared" si="91"/>
        <v>5835459</v>
      </c>
      <c r="V517" s="514">
        <f t="shared" si="91"/>
        <v>6862364</v>
      </c>
      <c r="W517" s="514">
        <f t="shared" si="91"/>
        <v>2794065</v>
      </c>
      <c r="X517" s="514">
        <f t="shared" si="91"/>
        <v>1397894</v>
      </c>
      <c r="Y517" s="514">
        <f t="shared" si="91"/>
        <v>517633</v>
      </c>
      <c r="Z517" s="514">
        <f t="shared" si="91"/>
        <v>1448346</v>
      </c>
      <c r="AA517" s="514">
        <f t="shared" si="91"/>
        <v>2631141</v>
      </c>
      <c r="AB517" s="541"/>
      <c r="AC517" s="541"/>
    </row>
    <row r="518" spans="1:30" s="517" customFormat="1" ht="3.95" customHeight="1">
      <c r="A518" s="515"/>
      <c r="B518" s="514"/>
      <c r="C518" s="514"/>
      <c r="D518" s="514"/>
      <c r="E518" s="514"/>
      <c r="F518" s="514"/>
      <c r="G518" s="514"/>
      <c r="H518" s="514"/>
      <c r="I518" s="514"/>
      <c r="J518" s="515"/>
      <c r="K518" s="514"/>
      <c r="L518" s="514"/>
      <c r="M518" s="514"/>
      <c r="N518" s="514"/>
      <c r="O518" s="514"/>
      <c r="P518" s="514"/>
      <c r="Q518" s="514"/>
      <c r="R518" s="514"/>
      <c r="S518" s="515"/>
      <c r="T518" s="514"/>
      <c r="U518" s="514"/>
      <c r="V518" s="514"/>
      <c r="W518" s="514"/>
      <c r="X518" s="514"/>
      <c r="Y518" s="514"/>
      <c r="Z518" s="514"/>
      <c r="AA518" s="514"/>
      <c r="AB518" s="541"/>
      <c r="AC518" s="541"/>
    </row>
    <row r="519" spans="1:30" s="522" customFormat="1" ht="9" customHeight="1">
      <c r="A519" s="518" t="s">
        <v>45</v>
      </c>
      <c r="B519" s="519">
        <f t="shared" ref="B519:I550" si="92">SUM(K519,T519)</f>
        <v>567023</v>
      </c>
      <c r="C519" s="520">
        <f t="shared" si="92"/>
        <v>46025</v>
      </c>
      <c r="D519" s="520">
        <f t="shared" si="92"/>
        <v>166554</v>
      </c>
      <c r="E519" s="520">
        <f t="shared" si="92"/>
        <v>93463</v>
      </c>
      <c r="F519" s="520">
        <f t="shared" si="92"/>
        <v>41714</v>
      </c>
      <c r="G519" s="520">
        <f t="shared" si="92"/>
        <v>12656</v>
      </c>
      <c r="H519" s="520">
        <f t="shared" si="92"/>
        <v>14978</v>
      </c>
      <c r="I519" s="520">
        <f t="shared" si="92"/>
        <v>191633</v>
      </c>
      <c r="J519" s="519"/>
      <c r="K519" s="520">
        <f>SUM(L519:R519)</f>
        <v>345636</v>
      </c>
      <c r="L519" s="520">
        <v>15621</v>
      </c>
      <c r="M519" s="520">
        <v>96247</v>
      </c>
      <c r="N519" s="520">
        <v>68975</v>
      </c>
      <c r="O519" s="520">
        <v>29468</v>
      </c>
      <c r="P519" s="520">
        <v>9053</v>
      </c>
      <c r="Q519" s="520">
        <v>5992</v>
      </c>
      <c r="R519" s="520">
        <v>120280</v>
      </c>
      <c r="S519" s="519"/>
      <c r="T519" s="520">
        <f>SUM(U519:AA519)</f>
        <v>221387</v>
      </c>
      <c r="U519" s="520">
        <v>30404</v>
      </c>
      <c r="V519" s="520">
        <v>70307</v>
      </c>
      <c r="W519" s="520">
        <v>24488</v>
      </c>
      <c r="X519" s="520">
        <v>12246</v>
      </c>
      <c r="Y519" s="520">
        <v>3603</v>
      </c>
      <c r="Z519" s="520">
        <v>8986</v>
      </c>
      <c r="AA519" s="520">
        <v>71353</v>
      </c>
      <c r="AB519" s="570"/>
      <c r="AC519" s="570"/>
    </row>
    <row r="520" spans="1:30" s="522" customFormat="1" ht="9" customHeight="1">
      <c r="A520" s="518" t="s">
        <v>46</v>
      </c>
      <c r="B520" s="519">
        <f t="shared" si="92"/>
        <v>1714761</v>
      </c>
      <c r="C520" s="520">
        <f t="shared" si="92"/>
        <v>324607</v>
      </c>
      <c r="D520" s="520">
        <f t="shared" si="92"/>
        <v>766852</v>
      </c>
      <c r="E520" s="520">
        <f t="shared" si="92"/>
        <v>181228</v>
      </c>
      <c r="F520" s="520">
        <f t="shared" si="92"/>
        <v>61982</v>
      </c>
      <c r="G520" s="520">
        <f t="shared" si="92"/>
        <v>19367</v>
      </c>
      <c r="H520" s="520">
        <f t="shared" si="92"/>
        <v>19203</v>
      </c>
      <c r="I520" s="520">
        <f t="shared" si="92"/>
        <v>341522</v>
      </c>
      <c r="J520" s="518"/>
      <c r="K520" s="520">
        <f t="shared" ref="K520:K550" si="93">SUM(L520:R520)</f>
        <v>1030802</v>
      </c>
      <c r="L520" s="520">
        <v>142027</v>
      </c>
      <c r="M520" s="520">
        <v>472164</v>
      </c>
      <c r="N520" s="520">
        <v>131571</v>
      </c>
      <c r="O520" s="520">
        <v>42697</v>
      </c>
      <c r="P520" s="520">
        <v>13934</v>
      </c>
      <c r="Q520" s="520">
        <v>7707</v>
      </c>
      <c r="R520" s="520">
        <v>220702</v>
      </c>
      <c r="S520" s="519"/>
      <c r="T520" s="520">
        <f t="shared" ref="T520:T550" si="94">SUM(U520:AA520)</f>
        <v>683959</v>
      </c>
      <c r="U520" s="520">
        <v>182580</v>
      </c>
      <c r="V520" s="520">
        <v>294688</v>
      </c>
      <c r="W520" s="520">
        <v>49657</v>
      </c>
      <c r="X520" s="520">
        <v>19285</v>
      </c>
      <c r="Y520" s="520">
        <v>5433</v>
      </c>
      <c r="Z520" s="520">
        <v>11496</v>
      </c>
      <c r="AA520" s="520">
        <v>120820</v>
      </c>
      <c r="AB520" s="532"/>
      <c r="AC520" s="532"/>
    </row>
    <row r="521" spans="1:30" s="522" customFormat="1" ht="9" customHeight="1">
      <c r="A521" s="518" t="s">
        <v>47</v>
      </c>
      <c r="B521" s="519">
        <f t="shared" si="92"/>
        <v>419935</v>
      </c>
      <c r="C521" s="520">
        <f t="shared" si="92"/>
        <v>48876</v>
      </c>
      <c r="D521" s="520">
        <f t="shared" si="92"/>
        <v>94165</v>
      </c>
      <c r="E521" s="520">
        <f t="shared" si="92"/>
        <v>96943</v>
      </c>
      <c r="F521" s="520">
        <f t="shared" si="92"/>
        <v>86476</v>
      </c>
      <c r="G521" s="520">
        <f t="shared" si="92"/>
        <v>44286</v>
      </c>
      <c r="H521" s="520">
        <f t="shared" si="92"/>
        <v>5660</v>
      </c>
      <c r="I521" s="520">
        <f t="shared" si="92"/>
        <v>43529</v>
      </c>
      <c r="J521" s="518"/>
      <c r="K521" s="520">
        <f t="shared" si="93"/>
        <v>250796</v>
      </c>
      <c r="L521" s="520">
        <v>21399</v>
      </c>
      <c r="M521" s="520">
        <v>47656</v>
      </c>
      <c r="N521" s="520">
        <v>61444</v>
      </c>
      <c r="O521" s="520">
        <v>63471</v>
      </c>
      <c r="P521" s="520">
        <v>27448</v>
      </c>
      <c r="Q521" s="520">
        <v>1408</v>
      </c>
      <c r="R521" s="520">
        <v>27970</v>
      </c>
      <c r="S521" s="519"/>
      <c r="T521" s="520">
        <f t="shared" si="94"/>
        <v>169139</v>
      </c>
      <c r="U521" s="520">
        <v>27477</v>
      </c>
      <c r="V521" s="520">
        <v>46509</v>
      </c>
      <c r="W521" s="520">
        <v>35499</v>
      </c>
      <c r="X521" s="520">
        <v>23005</v>
      </c>
      <c r="Y521" s="520">
        <v>16838</v>
      </c>
      <c r="Z521" s="520">
        <v>4252</v>
      </c>
      <c r="AA521" s="520">
        <v>15559</v>
      </c>
      <c r="AB521" s="532"/>
      <c r="AC521" s="532"/>
    </row>
    <row r="522" spans="1:30" s="522" customFormat="1" ht="9" customHeight="1">
      <c r="A522" s="523" t="s">
        <v>48</v>
      </c>
      <c r="B522" s="524">
        <f t="shared" si="92"/>
        <v>424296</v>
      </c>
      <c r="C522" s="526">
        <f t="shared" si="92"/>
        <v>118648</v>
      </c>
      <c r="D522" s="526">
        <f t="shared" si="92"/>
        <v>135153</v>
      </c>
      <c r="E522" s="526">
        <f t="shared" si="92"/>
        <v>65006</v>
      </c>
      <c r="F522" s="526">
        <f t="shared" si="92"/>
        <v>40027</v>
      </c>
      <c r="G522" s="526">
        <f t="shared" si="92"/>
        <v>23070</v>
      </c>
      <c r="H522" s="526">
        <f t="shared" si="92"/>
        <v>31237</v>
      </c>
      <c r="I522" s="527">
        <f t="shared" si="92"/>
        <v>11155</v>
      </c>
      <c r="J522" s="523"/>
      <c r="K522" s="527">
        <f t="shared" si="93"/>
        <v>264900</v>
      </c>
      <c r="L522" s="526">
        <v>59831</v>
      </c>
      <c r="M522" s="526">
        <v>87570</v>
      </c>
      <c r="N522" s="526">
        <v>47615</v>
      </c>
      <c r="O522" s="526">
        <v>26866</v>
      </c>
      <c r="P522" s="526">
        <v>16989</v>
      </c>
      <c r="Q522" s="526">
        <v>19164</v>
      </c>
      <c r="R522" s="526">
        <v>6865</v>
      </c>
      <c r="S522" s="524"/>
      <c r="T522" s="527">
        <f t="shared" si="94"/>
        <v>159396</v>
      </c>
      <c r="U522" s="526">
        <v>58817</v>
      </c>
      <c r="V522" s="526">
        <v>47583</v>
      </c>
      <c r="W522" s="526">
        <v>17391</v>
      </c>
      <c r="X522" s="526">
        <v>13161</v>
      </c>
      <c r="Y522" s="526">
        <v>6081</v>
      </c>
      <c r="Z522" s="526">
        <v>12073</v>
      </c>
      <c r="AA522" s="526">
        <v>4290</v>
      </c>
      <c r="AB522" s="532"/>
      <c r="AC522" s="532"/>
    </row>
    <row r="523" spans="1:30" s="522" customFormat="1" ht="9" customHeight="1">
      <c r="A523" s="528" t="s">
        <v>49</v>
      </c>
      <c r="B523" s="529">
        <f t="shared" si="92"/>
        <v>1331998</v>
      </c>
      <c r="C523" s="531">
        <f t="shared" si="92"/>
        <v>182614</v>
      </c>
      <c r="D523" s="531">
        <f t="shared" si="92"/>
        <v>452916</v>
      </c>
      <c r="E523" s="531">
        <f t="shared" si="92"/>
        <v>329249</v>
      </c>
      <c r="F523" s="531">
        <f t="shared" si="92"/>
        <v>157040</v>
      </c>
      <c r="G523" s="531">
        <f t="shared" si="92"/>
        <v>84651</v>
      </c>
      <c r="H523" s="531">
        <f t="shared" si="92"/>
        <v>27603</v>
      </c>
      <c r="I523" s="531">
        <f t="shared" si="92"/>
        <v>97925</v>
      </c>
      <c r="J523" s="528"/>
      <c r="K523" s="531">
        <f t="shared" si="93"/>
        <v>816984</v>
      </c>
      <c r="L523" s="531">
        <v>82884</v>
      </c>
      <c r="M523" s="531">
        <v>249189</v>
      </c>
      <c r="N523" s="531">
        <v>235319</v>
      </c>
      <c r="O523" s="531">
        <v>114854</v>
      </c>
      <c r="P523" s="531">
        <v>60762</v>
      </c>
      <c r="Q523" s="531">
        <v>10998</v>
      </c>
      <c r="R523" s="531">
        <v>62978</v>
      </c>
      <c r="S523" s="529"/>
      <c r="T523" s="531">
        <f t="shared" si="94"/>
        <v>515014</v>
      </c>
      <c r="U523" s="531">
        <v>99730</v>
      </c>
      <c r="V523" s="531">
        <v>203727</v>
      </c>
      <c r="W523" s="531">
        <v>93930</v>
      </c>
      <c r="X523" s="531">
        <v>42186</v>
      </c>
      <c r="Y523" s="531">
        <v>23889</v>
      </c>
      <c r="Z523" s="531">
        <v>16605</v>
      </c>
      <c r="AA523" s="531">
        <v>34947</v>
      </c>
      <c r="AB523" s="529"/>
      <c r="AC523" s="529"/>
    </row>
    <row r="524" spans="1:30" s="522" customFormat="1" ht="9" customHeight="1">
      <c r="A524" s="528" t="s">
        <v>50</v>
      </c>
      <c r="B524" s="529">
        <f t="shared" si="92"/>
        <v>375312</v>
      </c>
      <c r="C524" s="531">
        <f t="shared" si="92"/>
        <v>56364</v>
      </c>
      <c r="D524" s="531">
        <f t="shared" si="92"/>
        <v>110383</v>
      </c>
      <c r="E524" s="531">
        <f t="shared" si="92"/>
        <v>87286</v>
      </c>
      <c r="F524" s="531">
        <f t="shared" si="92"/>
        <v>47235</v>
      </c>
      <c r="G524" s="531">
        <f t="shared" si="92"/>
        <v>17622</v>
      </c>
      <c r="H524" s="531">
        <f t="shared" si="92"/>
        <v>12820</v>
      </c>
      <c r="I524" s="531">
        <f t="shared" si="92"/>
        <v>43602</v>
      </c>
      <c r="J524" s="528"/>
      <c r="K524" s="531">
        <f t="shared" si="93"/>
        <v>213142</v>
      </c>
      <c r="L524" s="531">
        <v>18420</v>
      </c>
      <c r="M524" s="531">
        <v>56693</v>
      </c>
      <c r="N524" s="531">
        <v>61525</v>
      </c>
      <c r="O524" s="531">
        <v>33328</v>
      </c>
      <c r="P524" s="531">
        <v>12463</v>
      </c>
      <c r="Q524" s="531">
        <v>3652</v>
      </c>
      <c r="R524" s="531">
        <v>27061</v>
      </c>
      <c r="S524" s="529"/>
      <c r="T524" s="531">
        <f t="shared" si="94"/>
        <v>162170</v>
      </c>
      <c r="U524" s="531">
        <v>37944</v>
      </c>
      <c r="V524" s="531">
        <v>53690</v>
      </c>
      <c r="W524" s="531">
        <v>25761</v>
      </c>
      <c r="X524" s="531">
        <v>13907</v>
      </c>
      <c r="Y524" s="531">
        <v>5159</v>
      </c>
      <c r="Z524" s="531">
        <v>9168</v>
      </c>
      <c r="AA524" s="531">
        <v>16541</v>
      </c>
      <c r="AB524" s="529"/>
      <c r="AC524" s="529"/>
    </row>
    <row r="525" spans="1:30" s="522" customFormat="1" ht="9" customHeight="1">
      <c r="A525" s="528" t="s">
        <v>51</v>
      </c>
      <c r="B525" s="529">
        <f t="shared" si="92"/>
        <v>2059075</v>
      </c>
      <c r="C525" s="531">
        <f t="shared" si="92"/>
        <v>943262</v>
      </c>
      <c r="D525" s="531">
        <f t="shared" si="92"/>
        <v>502279</v>
      </c>
      <c r="E525" s="531">
        <f t="shared" si="92"/>
        <v>172412</v>
      </c>
      <c r="F525" s="531">
        <f t="shared" si="92"/>
        <v>104856</v>
      </c>
      <c r="G525" s="531">
        <f t="shared" si="92"/>
        <v>37293</v>
      </c>
      <c r="H525" s="531">
        <f t="shared" si="92"/>
        <v>284373</v>
      </c>
      <c r="I525" s="532">
        <f t="shared" si="92"/>
        <v>14600</v>
      </c>
      <c r="J525" s="528"/>
      <c r="K525" s="532">
        <f t="shared" si="93"/>
        <v>1416451</v>
      </c>
      <c r="L525" s="531">
        <v>621567</v>
      </c>
      <c r="M525" s="531">
        <v>362813</v>
      </c>
      <c r="N525" s="531">
        <v>126941</v>
      </c>
      <c r="O525" s="531">
        <v>66705</v>
      </c>
      <c r="P525" s="531">
        <v>22038</v>
      </c>
      <c r="Q525" s="531">
        <v>207496</v>
      </c>
      <c r="R525" s="531">
        <v>8891</v>
      </c>
      <c r="S525" s="529"/>
      <c r="T525" s="532">
        <f t="shared" si="94"/>
        <v>642624</v>
      </c>
      <c r="U525" s="531">
        <v>321695</v>
      </c>
      <c r="V525" s="531">
        <v>139466</v>
      </c>
      <c r="W525" s="531">
        <v>45471</v>
      </c>
      <c r="X525" s="531">
        <v>38151</v>
      </c>
      <c r="Y525" s="531">
        <v>15255</v>
      </c>
      <c r="Z525" s="531">
        <v>76877</v>
      </c>
      <c r="AA525" s="531">
        <v>5709</v>
      </c>
      <c r="AB525" s="532"/>
      <c r="AC525" s="532"/>
    </row>
    <row r="526" spans="1:30" s="522" customFormat="1" ht="9" customHeight="1">
      <c r="A526" s="523" t="s">
        <v>52</v>
      </c>
      <c r="B526" s="524">
        <f t="shared" si="92"/>
        <v>1688897</v>
      </c>
      <c r="C526" s="526">
        <f t="shared" si="92"/>
        <v>319237</v>
      </c>
      <c r="D526" s="526">
        <f t="shared" si="92"/>
        <v>605245</v>
      </c>
      <c r="E526" s="526">
        <f t="shared" si="92"/>
        <v>302445</v>
      </c>
      <c r="F526" s="526">
        <f t="shared" si="92"/>
        <v>153470</v>
      </c>
      <c r="G526" s="526">
        <f t="shared" si="92"/>
        <v>86647</v>
      </c>
      <c r="H526" s="526">
        <f t="shared" si="92"/>
        <v>32595</v>
      </c>
      <c r="I526" s="526">
        <f t="shared" si="92"/>
        <v>189258</v>
      </c>
      <c r="J526" s="523"/>
      <c r="K526" s="526">
        <f t="shared" si="93"/>
        <v>1043604</v>
      </c>
      <c r="L526" s="526">
        <v>151009</v>
      </c>
      <c r="M526" s="526">
        <v>359466</v>
      </c>
      <c r="N526" s="526">
        <v>213574</v>
      </c>
      <c r="O526" s="526">
        <v>108889</v>
      </c>
      <c r="P526" s="526">
        <v>63970</v>
      </c>
      <c r="Q526" s="526">
        <v>15290</v>
      </c>
      <c r="R526" s="526">
        <v>131406</v>
      </c>
      <c r="S526" s="524"/>
      <c r="T526" s="526">
        <f t="shared" si="94"/>
        <v>645293</v>
      </c>
      <c r="U526" s="526">
        <v>168228</v>
      </c>
      <c r="V526" s="526">
        <v>245779</v>
      </c>
      <c r="W526" s="526">
        <v>88871</v>
      </c>
      <c r="X526" s="526">
        <v>44581</v>
      </c>
      <c r="Y526" s="526">
        <v>22677</v>
      </c>
      <c r="Z526" s="526">
        <v>17305</v>
      </c>
      <c r="AA526" s="526">
        <v>57852</v>
      </c>
      <c r="AB526" s="532"/>
      <c r="AC526" s="532"/>
    </row>
    <row r="527" spans="1:30" s="522" customFormat="1" ht="9" customHeight="1">
      <c r="A527" s="528" t="s">
        <v>53</v>
      </c>
      <c r="B527" s="529">
        <f t="shared" si="92"/>
        <v>4294085</v>
      </c>
      <c r="C527" s="531">
        <f t="shared" si="92"/>
        <v>720617</v>
      </c>
      <c r="D527" s="531">
        <f t="shared" si="92"/>
        <v>1167266</v>
      </c>
      <c r="E527" s="531">
        <f t="shared" si="92"/>
        <v>761767</v>
      </c>
      <c r="F527" s="531">
        <f t="shared" si="92"/>
        <v>473272</v>
      </c>
      <c r="G527" s="531">
        <f t="shared" si="92"/>
        <v>255991</v>
      </c>
      <c r="H527" s="531">
        <f t="shared" si="92"/>
        <v>84662</v>
      </c>
      <c r="I527" s="531">
        <f t="shared" si="92"/>
        <v>830510</v>
      </c>
      <c r="J527" s="528"/>
      <c r="K527" s="531">
        <f t="shared" si="93"/>
        <v>2448612</v>
      </c>
      <c r="L527" s="531">
        <v>312980</v>
      </c>
      <c r="M527" s="531">
        <v>665660</v>
      </c>
      <c r="N527" s="531">
        <v>484803</v>
      </c>
      <c r="O527" s="531">
        <v>290048</v>
      </c>
      <c r="P527" s="531">
        <v>173967</v>
      </c>
      <c r="Q527" s="531">
        <v>31275</v>
      </c>
      <c r="R527" s="531">
        <v>489879</v>
      </c>
      <c r="S527" s="529"/>
      <c r="T527" s="531">
        <f t="shared" si="94"/>
        <v>1845473</v>
      </c>
      <c r="U527" s="531">
        <v>407637</v>
      </c>
      <c r="V527" s="531">
        <v>501606</v>
      </c>
      <c r="W527" s="531">
        <v>276964</v>
      </c>
      <c r="X527" s="531">
        <v>183224</v>
      </c>
      <c r="Y527" s="531">
        <v>82024</v>
      </c>
      <c r="Z527" s="531">
        <v>53387</v>
      </c>
      <c r="AA527" s="531">
        <v>340631</v>
      </c>
      <c r="AB527" s="532"/>
      <c r="AC527" s="532"/>
    </row>
    <row r="528" spans="1:30" s="522" customFormat="1" ht="9" customHeight="1">
      <c r="A528" s="528" t="s">
        <v>54</v>
      </c>
      <c r="B528" s="529">
        <f t="shared" si="92"/>
        <v>768946</v>
      </c>
      <c r="C528" s="531">
        <f t="shared" si="92"/>
        <v>136250</v>
      </c>
      <c r="D528" s="531">
        <f t="shared" si="92"/>
        <v>298375</v>
      </c>
      <c r="E528" s="531">
        <f t="shared" si="92"/>
        <v>155337</v>
      </c>
      <c r="F528" s="531">
        <f t="shared" si="92"/>
        <v>68008</v>
      </c>
      <c r="G528" s="531">
        <f t="shared" si="92"/>
        <v>28564</v>
      </c>
      <c r="H528" s="531">
        <f t="shared" si="92"/>
        <v>27333</v>
      </c>
      <c r="I528" s="532">
        <f t="shared" si="92"/>
        <v>55079</v>
      </c>
      <c r="J528" s="528"/>
      <c r="K528" s="532">
        <f t="shared" si="93"/>
        <v>474281</v>
      </c>
      <c r="L528" s="531">
        <v>62760</v>
      </c>
      <c r="M528" s="531">
        <v>178985</v>
      </c>
      <c r="N528" s="531">
        <v>116364</v>
      </c>
      <c r="O528" s="531">
        <v>44679</v>
      </c>
      <c r="P528" s="531">
        <v>22008</v>
      </c>
      <c r="Q528" s="531">
        <v>11875</v>
      </c>
      <c r="R528" s="531">
        <v>37610</v>
      </c>
      <c r="S528" s="529"/>
      <c r="T528" s="532">
        <f t="shared" si="94"/>
        <v>294665</v>
      </c>
      <c r="U528" s="531">
        <v>73490</v>
      </c>
      <c r="V528" s="531">
        <v>119390</v>
      </c>
      <c r="W528" s="531">
        <v>38973</v>
      </c>
      <c r="X528" s="531">
        <v>23329</v>
      </c>
      <c r="Y528" s="531">
        <v>6556</v>
      </c>
      <c r="Z528" s="531">
        <v>15458</v>
      </c>
      <c r="AA528" s="531">
        <v>17469</v>
      </c>
      <c r="AB528" s="532"/>
      <c r="AC528" s="532"/>
    </row>
    <row r="529" spans="1:29" s="522" customFormat="1" ht="9" customHeight="1">
      <c r="A529" s="528" t="s">
        <v>55</v>
      </c>
      <c r="B529" s="529">
        <f t="shared" si="92"/>
        <v>2550814</v>
      </c>
      <c r="C529" s="531">
        <f t="shared" si="92"/>
        <v>398419</v>
      </c>
      <c r="D529" s="531">
        <f t="shared" si="92"/>
        <v>833457</v>
      </c>
      <c r="E529" s="531">
        <f t="shared" si="92"/>
        <v>591453</v>
      </c>
      <c r="F529" s="531">
        <f t="shared" si="92"/>
        <v>196547</v>
      </c>
      <c r="G529" s="531">
        <f t="shared" si="92"/>
        <v>69409</v>
      </c>
      <c r="H529" s="531">
        <f t="shared" si="92"/>
        <v>109062</v>
      </c>
      <c r="I529" s="531">
        <f t="shared" si="92"/>
        <v>352467</v>
      </c>
      <c r="J529" s="528"/>
      <c r="K529" s="531">
        <f t="shared" si="93"/>
        <v>1524955</v>
      </c>
      <c r="L529" s="531">
        <v>142227</v>
      </c>
      <c r="M529" s="531">
        <v>494363</v>
      </c>
      <c r="N529" s="531">
        <v>430931</v>
      </c>
      <c r="O529" s="531">
        <v>144814</v>
      </c>
      <c r="P529" s="531">
        <v>48604</v>
      </c>
      <c r="Q529" s="531">
        <v>42621</v>
      </c>
      <c r="R529" s="531">
        <v>221395</v>
      </c>
      <c r="S529" s="529"/>
      <c r="T529" s="531">
        <f t="shared" si="94"/>
        <v>1025859</v>
      </c>
      <c r="U529" s="531">
        <v>256192</v>
      </c>
      <c r="V529" s="531">
        <v>339094</v>
      </c>
      <c r="W529" s="531">
        <v>160522</v>
      </c>
      <c r="X529" s="531">
        <v>51733</v>
      </c>
      <c r="Y529" s="531">
        <v>20805</v>
      </c>
      <c r="Z529" s="531">
        <v>66441</v>
      </c>
      <c r="AA529" s="531">
        <v>131072</v>
      </c>
      <c r="AB529" s="529"/>
      <c r="AC529" s="529"/>
    </row>
    <row r="530" spans="1:29" s="522" customFormat="1" ht="9" customHeight="1">
      <c r="A530" s="523" t="s">
        <v>56</v>
      </c>
      <c r="B530" s="524">
        <f t="shared" si="92"/>
        <v>1510925</v>
      </c>
      <c r="C530" s="526">
        <f t="shared" si="92"/>
        <v>405537</v>
      </c>
      <c r="D530" s="526">
        <f t="shared" si="92"/>
        <v>430546</v>
      </c>
      <c r="E530" s="526">
        <f t="shared" si="92"/>
        <v>158386</v>
      </c>
      <c r="F530" s="526">
        <f t="shared" si="92"/>
        <v>68904</v>
      </c>
      <c r="G530" s="526">
        <f t="shared" si="92"/>
        <v>14460</v>
      </c>
      <c r="H530" s="526">
        <f t="shared" si="92"/>
        <v>356965</v>
      </c>
      <c r="I530" s="526">
        <f t="shared" si="92"/>
        <v>76127</v>
      </c>
      <c r="J530" s="523"/>
      <c r="K530" s="526">
        <f t="shared" si="93"/>
        <v>899514</v>
      </c>
      <c r="L530" s="526">
        <v>161930</v>
      </c>
      <c r="M530" s="526">
        <v>258364</v>
      </c>
      <c r="N530" s="526">
        <v>113455</v>
      </c>
      <c r="O530" s="526">
        <v>43576</v>
      </c>
      <c r="P530" s="526">
        <v>11789</v>
      </c>
      <c r="Q530" s="526">
        <v>267461</v>
      </c>
      <c r="R530" s="526">
        <v>42939</v>
      </c>
      <c r="S530" s="524"/>
      <c r="T530" s="526">
        <f t="shared" si="94"/>
        <v>611411</v>
      </c>
      <c r="U530" s="526">
        <v>243607</v>
      </c>
      <c r="V530" s="526">
        <v>172182</v>
      </c>
      <c r="W530" s="526">
        <v>44931</v>
      </c>
      <c r="X530" s="526">
        <v>25328</v>
      </c>
      <c r="Y530" s="526">
        <v>2671</v>
      </c>
      <c r="Z530" s="526">
        <v>89504</v>
      </c>
      <c r="AA530" s="526">
        <v>33188</v>
      </c>
      <c r="AB530" s="532"/>
      <c r="AC530" s="532"/>
    </row>
    <row r="531" spans="1:29" s="522" customFormat="1" ht="9" customHeight="1">
      <c r="A531" s="528" t="s">
        <v>57</v>
      </c>
      <c r="B531" s="529">
        <f t="shared" si="92"/>
        <v>1296808</v>
      </c>
      <c r="C531" s="531">
        <f t="shared" si="92"/>
        <v>396884</v>
      </c>
      <c r="D531" s="531">
        <f t="shared" si="92"/>
        <v>397316</v>
      </c>
      <c r="E531" s="531">
        <f t="shared" si="92"/>
        <v>189389</v>
      </c>
      <c r="F531" s="531">
        <f t="shared" si="92"/>
        <v>71024</v>
      </c>
      <c r="G531" s="531">
        <f t="shared" si="92"/>
        <v>25601</v>
      </c>
      <c r="H531" s="531">
        <f t="shared" si="92"/>
        <v>105513</v>
      </c>
      <c r="I531" s="531">
        <f t="shared" si="92"/>
        <v>111081</v>
      </c>
      <c r="J531" s="528"/>
      <c r="K531" s="531">
        <f t="shared" si="93"/>
        <v>771796</v>
      </c>
      <c r="L531" s="531">
        <v>193406</v>
      </c>
      <c r="M531" s="531">
        <v>249192</v>
      </c>
      <c r="N531" s="531">
        <v>143241</v>
      </c>
      <c r="O531" s="531">
        <v>48332</v>
      </c>
      <c r="P531" s="531">
        <v>18980</v>
      </c>
      <c r="Q531" s="531">
        <v>55361</v>
      </c>
      <c r="R531" s="531">
        <v>63284</v>
      </c>
      <c r="S531" s="529"/>
      <c r="T531" s="531">
        <f t="shared" si="94"/>
        <v>525012</v>
      </c>
      <c r="U531" s="531">
        <v>203478</v>
      </c>
      <c r="V531" s="531">
        <v>148124</v>
      </c>
      <c r="W531" s="531">
        <v>46148</v>
      </c>
      <c r="X531" s="531">
        <v>22692</v>
      </c>
      <c r="Y531" s="531">
        <v>6621</v>
      </c>
      <c r="Z531" s="531">
        <v>50152</v>
      </c>
      <c r="AA531" s="531">
        <v>47797</v>
      </c>
      <c r="AB531" s="532"/>
      <c r="AC531" s="532"/>
    </row>
    <row r="532" spans="1:29" s="522" customFormat="1" ht="9" customHeight="1">
      <c r="A532" s="528" t="s">
        <v>58</v>
      </c>
      <c r="B532" s="529">
        <f t="shared" si="92"/>
        <v>3734233</v>
      </c>
      <c r="C532" s="531">
        <f t="shared" si="92"/>
        <v>387458</v>
      </c>
      <c r="D532" s="531">
        <f t="shared" si="92"/>
        <v>1164637</v>
      </c>
      <c r="E532" s="531">
        <f t="shared" si="92"/>
        <v>1083886</v>
      </c>
      <c r="F532" s="531">
        <f t="shared" si="92"/>
        <v>487820</v>
      </c>
      <c r="G532" s="531">
        <f t="shared" si="92"/>
        <v>166061</v>
      </c>
      <c r="H532" s="531">
        <f t="shared" si="92"/>
        <v>118859</v>
      </c>
      <c r="I532" s="532">
        <f t="shared" si="92"/>
        <v>325512</v>
      </c>
      <c r="J532" s="528"/>
      <c r="K532" s="532">
        <f t="shared" si="93"/>
        <v>2248965</v>
      </c>
      <c r="L532" s="531">
        <v>144334</v>
      </c>
      <c r="M532" s="531">
        <v>616930</v>
      </c>
      <c r="N532" s="531">
        <v>777755</v>
      </c>
      <c r="O532" s="531">
        <v>343238</v>
      </c>
      <c r="P532" s="531">
        <v>121023</v>
      </c>
      <c r="Q532" s="531">
        <v>40267</v>
      </c>
      <c r="R532" s="531">
        <v>205418</v>
      </c>
      <c r="S532" s="529"/>
      <c r="T532" s="532">
        <f t="shared" si="94"/>
        <v>1485268</v>
      </c>
      <c r="U532" s="531">
        <v>243124</v>
      </c>
      <c r="V532" s="531">
        <v>547707</v>
      </c>
      <c r="W532" s="531">
        <v>306131</v>
      </c>
      <c r="X532" s="531">
        <v>144582</v>
      </c>
      <c r="Y532" s="531">
        <v>45038</v>
      </c>
      <c r="Z532" s="531">
        <v>78592</v>
      </c>
      <c r="AA532" s="531">
        <v>120094</v>
      </c>
      <c r="AB532" s="532"/>
      <c r="AC532" s="532"/>
    </row>
    <row r="533" spans="1:29" s="522" customFormat="1" ht="9" customHeight="1">
      <c r="A533" s="528" t="s">
        <v>59</v>
      </c>
      <c r="B533" s="529">
        <f t="shared" si="92"/>
        <v>7705744</v>
      </c>
      <c r="C533" s="531">
        <f t="shared" si="92"/>
        <v>1147758</v>
      </c>
      <c r="D533" s="531">
        <f t="shared" si="92"/>
        <v>2929189</v>
      </c>
      <c r="E533" s="531">
        <f t="shared" si="92"/>
        <v>1572849</v>
      </c>
      <c r="F533" s="531">
        <f t="shared" si="92"/>
        <v>469634</v>
      </c>
      <c r="G533" s="531">
        <f t="shared" si="92"/>
        <v>155427</v>
      </c>
      <c r="H533" s="531">
        <f t="shared" si="92"/>
        <v>303944</v>
      </c>
      <c r="I533" s="531">
        <f t="shared" si="92"/>
        <v>1126943</v>
      </c>
      <c r="J533" s="528"/>
      <c r="K533" s="531">
        <f t="shared" si="93"/>
        <v>4691581</v>
      </c>
      <c r="L533" s="531">
        <v>499465</v>
      </c>
      <c r="M533" s="531">
        <v>1782998</v>
      </c>
      <c r="N533" s="531">
        <v>1157782</v>
      </c>
      <c r="O533" s="531">
        <v>306720</v>
      </c>
      <c r="P533" s="531">
        <v>116163</v>
      </c>
      <c r="Q533" s="531">
        <v>115476</v>
      </c>
      <c r="R533" s="531">
        <v>712977</v>
      </c>
      <c r="S533" s="529"/>
      <c r="T533" s="531">
        <f t="shared" si="94"/>
        <v>3014163</v>
      </c>
      <c r="U533" s="531">
        <v>648293</v>
      </c>
      <c r="V533" s="531">
        <v>1146191</v>
      </c>
      <c r="W533" s="531">
        <v>415067</v>
      </c>
      <c r="X533" s="531">
        <v>162914</v>
      </c>
      <c r="Y533" s="531">
        <v>39264</v>
      </c>
      <c r="Z533" s="531">
        <v>188468</v>
      </c>
      <c r="AA533" s="531">
        <v>413966</v>
      </c>
      <c r="AB533" s="532"/>
      <c r="AC533" s="532"/>
    </row>
    <row r="534" spans="1:29" s="522" customFormat="1" ht="9" customHeight="1">
      <c r="A534" s="523" t="s">
        <v>60</v>
      </c>
      <c r="B534" s="524">
        <f t="shared" si="92"/>
        <v>2040217</v>
      </c>
      <c r="C534" s="526">
        <f t="shared" si="92"/>
        <v>377767</v>
      </c>
      <c r="D534" s="526">
        <f t="shared" si="92"/>
        <v>794891</v>
      </c>
      <c r="E534" s="526">
        <f t="shared" si="92"/>
        <v>392030</v>
      </c>
      <c r="F534" s="526">
        <f t="shared" si="92"/>
        <v>168669</v>
      </c>
      <c r="G534" s="526">
        <f t="shared" si="92"/>
        <v>47053</v>
      </c>
      <c r="H534" s="526">
        <f t="shared" si="92"/>
        <v>154048</v>
      </c>
      <c r="I534" s="527">
        <f t="shared" si="92"/>
        <v>105759</v>
      </c>
      <c r="J534" s="523"/>
      <c r="K534" s="527">
        <f t="shared" si="93"/>
        <v>1281862</v>
      </c>
      <c r="L534" s="526">
        <v>162141</v>
      </c>
      <c r="M534" s="526">
        <v>510500</v>
      </c>
      <c r="N534" s="526">
        <v>309042</v>
      </c>
      <c r="O534" s="526">
        <v>118748</v>
      </c>
      <c r="P534" s="526">
        <v>33170</v>
      </c>
      <c r="Q534" s="526">
        <v>81865</v>
      </c>
      <c r="R534" s="526">
        <v>66396</v>
      </c>
      <c r="S534" s="524"/>
      <c r="T534" s="527">
        <f t="shared" si="94"/>
        <v>758355</v>
      </c>
      <c r="U534" s="526">
        <v>215626</v>
      </c>
      <c r="V534" s="526">
        <v>284391</v>
      </c>
      <c r="W534" s="526">
        <v>82988</v>
      </c>
      <c r="X534" s="526">
        <v>49921</v>
      </c>
      <c r="Y534" s="526">
        <v>13883</v>
      </c>
      <c r="Z534" s="526">
        <v>72183</v>
      </c>
      <c r="AA534" s="526">
        <v>39363</v>
      </c>
      <c r="AB534" s="532"/>
      <c r="AC534" s="532"/>
    </row>
    <row r="535" spans="1:29" s="522" customFormat="1" ht="9" customHeight="1">
      <c r="A535" s="528" t="s">
        <v>61</v>
      </c>
      <c r="B535" s="529">
        <f t="shared" si="92"/>
        <v>830103</v>
      </c>
      <c r="C535" s="531">
        <f t="shared" si="92"/>
        <v>141590</v>
      </c>
      <c r="D535" s="531">
        <f t="shared" si="92"/>
        <v>207318</v>
      </c>
      <c r="E535" s="531">
        <f t="shared" si="92"/>
        <v>79074</v>
      </c>
      <c r="F535" s="531">
        <f t="shared" si="92"/>
        <v>17135</v>
      </c>
      <c r="G535" s="531">
        <f t="shared" si="92"/>
        <v>5172</v>
      </c>
      <c r="H535" s="531">
        <f t="shared" si="92"/>
        <v>33326</v>
      </c>
      <c r="I535" s="531">
        <f t="shared" si="92"/>
        <v>346488</v>
      </c>
      <c r="J535" s="528"/>
      <c r="K535" s="531">
        <f t="shared" si="93"/>
        <v>499586</v>
      </c>
      <c r="L535" s="531">
        <v>60244</v>
      </c>
      <c r="M535" s="531">
        <v>134166</v>
      </c>
      <c r="N535" s="531">
        <v>64222</v>
      </c>
      <c r="O535" s="531">
        <v>11606</v>
      </c>
      <c r="P535" s="531">
        <v>2963</v>
      </c>
      <c r="Q535" s="531">
        <v>14343</v>
      </c>
      <c r="R535" s="531">
        <v>212042</v>
      </c>
      <c r="S535" s="529"/>
      <c r="T535" s="531">
        <f t="shared" si="94"/>
        <v>330517</v>
      </c>
      <c r="U535" s="531">
        <v>81346</v>
      </c>
      <c r="V535" s="531">
        <v>73152</v>
      </c>
      <c r="W535" s="531">
        <v>14852</v>
      </c>
      <c r="X535" s="531">
        <v>5529</v>
      </c>
      <c r="Y535" s="531">
        <v>2209</v>
      </c>
      <c r="Z535" s="531">
        <v>18983</v>
      </c>
      <c r="AA535" s="531">
        <v>134446</v>
      </c>
      <c r="AB535" s="532"/>
      <c r="AC535" s="532"/>
    </row>
    <row r="536" spans="1:29" s="522" customFormat="1" ht="9" customHeight="1">
      <c r="A536" s="528" t="s">
        <v>62</v>
      </c>
      <c r="B536" s="529">
        <f t="shared" si="92"/>
        <v>601615</v>
      </c>
      <c r="C536" s="531">
        <f t="shared" si="92"/>
        <v>123750</v>
      </c>
      <c r="D536" s="531">
        <f t="shared" si="92"/>
        <v>180553</v>
      </c>
      <c r="E536" s="531">
        <f t="shared" si="92"/>
        <v>136181</v>
      </c>
      <c r="F536" s="531">
        <f t="shared" si="92"/>
        <v>65447</v>
      </c>
      <c r="G536" s="531">
        <f t="shared" si="92"/>
        <v>19167</v>
      </c>
      <c r="H536" s="531">
        <f t="shared" si="92"/>
        <v>44740</v>
      </c>
      <c r="I536" s="531">
        <f t="shared" si="92"/>
        <v>31777</v>
      </c>
      <c r="J536" s="528"/>
      <c r="K536" s="531">
        <f t="shared" si="93"/>
        <v>351249</v>
      </c>
      <c r="L536" s="531">
        <v>48843</v>
      </c>
      <c r="M536" s="531">
        <v>102855</v>
      </c>
      <c r="N536" s="531">
        <v>94659</v>
      </c>
      <c r="O536" s="531">
        <v>46168</v>
      </c>
      <c r="P536" s="531">
        <v>14166</v>
      </c>
      <c r="Q536" s="531">
        <v>23049</v>
      </c>
      <c r="R536" s="531">
        <v>21509</v>
      </c>
      <c r="S536" s="529"/>
      <c r="T536" s="531">
        <f t="shared" si="94"/>
        <v>250366</v>
      </c>
      <c r="U536" s="531">
        <v>74907</v>
      </c>
      <c r="V536" s="531">
        <v>77698</v>
      </c>
      <c r="W536" s="531">
        <v>41522</v>
      </c>
      <c r="X536" s="531">
        <v>19279</v>
      </c>
      <c r="Y536" s="531">
        <v>5001</v>
      </c>
      <c r="Z536" s="531">
        <v>21691</v>
      </c>
      <c r="AA536" s="531">
        <v>10268</v>
      </c>
      <c r="AB536" s="532"/>
      <c r="AC536" s="532"/>
    </row>
    <row r="537" spans="1:29" s="522" customFormat="1" ht="9" customHeight="1">
      <c r="A537" s="528" t="s">
        <v>63</v>
      </c>
      <c r="B537" s="529">
        <f t="shared" si="92"/>
        <v>2435564</v>
      </c>
      <c r="C537" s="531">
        <f t="shared" si="92"/>
        <v>229087</v>
      </c>
      <c r="D537" s="531">
        <f t="shared" si="92"/>
        <v>575463</v>
      </c>
      <c r="E537" s="531">
        <f t="shared" si="92"/>
        <v>640702</v>
      </c>
      <c r="F537" s="531">
        <f t="shared" si="92"/>
        <v>330595</v>
      </c>
      <c r="G537" s="531">
        <f t="shared" si="92"/>
        <v>192703</v>
      </c>
      <c r="H537" s="531">
        <f t="shared" si="92"/>
        <v>45516</v>
      </c>
      <c r="I537" s="531">
        <f t="shared" si="92"/>
        <v>421498</v>
      </c>
      <c r="J537" s="528"/>
      <c r="K537" s="531">
        <f t="shared" si="93"/>
        <v>1499919</v>
      </c>
      <c r="L537" s="531">
        <v>95116</v>
      </c>
      <c r="M537" s="531">
        <v>301638</v>
      </c>
      <c r="N537" s="531">
        <v>446641</v>
      </c>
      <c r="O537" s="531">
        <v>231765</v>
      </c>
      <c r="P537" s="531">
        <v>144535</v>
      </c>
      <c r="Q537" s="531">
        <v>17640</v>
      </c>
      <c r="R537" s="531">
        <v>262584</v>
      </c>
      <c r="S537" s="529"/>
      <c r="T537" s="531">
        <f t="shared" si="94"/>
        <v>935645</v>
      </c>
      <c r="U537" s="531">
        <v>133971</v>
      </c>
      <c r="V537" s="531">
        <v>273825</v>
      </c>
      <c r="W537" s="531">
        <v>194061</v>
      </c>
      <c r="X537" s="531">
        <v>98830</v>
      </c>
      <c r="Y537" s="531">
        <v>48168</v>
      </c>
      <c r="Z537" s="531">
        <v>27876</v>
      </c>
      <c r="AA537" s="531">
        <v>158914</v>
      </c>
      <c r="AB537" s="532"/>
      <c r="AC537" s="532"/>
    </row>
    <row r="538" spans="1:29" s="522" customFormat="1" ht="9" customHeight="1">
      <c r="A538" s="523" t="s">
        <v>64</v>
      </c>
      <c r="B538" s="524">
        <f t="shared" si="92"/>
        <v>1807041</v>
      </c>
      <c r="C538" s="526">
        <f t="shared" si="92"/>
        <v>618805</v>
      </c>
      <c r="D538" s="526">
        <f t="shared" si="92"/>
        <v>408578</v>
      </c>
      <c r="E538" s="526">
        <f t="shared" si="92"/>
        <v>176434</v>
      </c>
      <c r="F538" s="526">
        <f t="shared" si="92"/>
        <v>78464</v>
      </c>
      <c r="G538" s="526">
        <f t="shared" si="92"/>
        <v>23832</v>
      </c>
      <c r="H538" s="526">
        <f t="shared" si="92"/>
        <v>380518</v>
      </c>
      <c r="I538" s="526">
        <f t="shared" si="92"/>
        <v>120410</v>
      </c>
      <c r="J538" s="523"/>
      <c r="K538" s="526">
        <f t="shared" si="93"/>
        <v>1026638</v>
      </c>
      <c r="L538" s="526">
        <v>259380</v>
      </c>
      <c r="M538" s="526">
        <v>271139</v>
      </c>
      <c r="N538" s="526">
        <v>125796</v>
      </c>
      <c r="O538" s="526">
        <v>48379</v>
      </c>
      <c r="P538" s="526">
        <v>16704</v>
      </c>
      <c r="Q538" s="526">
        <v>233084</v>
      </c>
      <c r="R538" s="526">
        <v>72156</v>
      </c>
      <c r="S538" s="524"/>
      <c r="T538" s="526">
        <f t="shared" si="94"/>
        <v>780403</v>
      </c>
      <c r="U538" s="526">
        <v>359425</v>
      </c>
      <c r="V538" s="526">
        <v>137439</v>
      </c>
      <c r="W538" s="526">
        <v>50638</v>
      </c>
      <c r="X538" s="526">
        <v>30085</v>
      </c>
      <c r="Y538" s="526">
        <v>7128</v>
      </c>
      <c r="Z538" s="526">
        <v>147434</v>
      </c>
      <c r="AA538" s="526">
        <v>48254</v>
      </c>
      <c r="AB538" s="532"/>
      <c r="AC538" s="532"/>
    </row>
    <row r="539" spans="1:29" s="522" customFormat="1" ht="9" customHeight="1">
      <c r="A539" s="528" t="s">
        <v>65</v>
      </c>
      <c r="B539" s="529">
        <f t="shared" si="92"/>
        <v>2805222</v>
      </c>
      <c r="C539" s="531">
        <f t="shared" si="92"/>
        <v>687307</v>
      </c>
      <c r="D539" s="531">
        <f t="shared" si="92"/>
        <v>891233</v>
      </c>
      <c r="E539" s="531">
        <f t="shared" si="92"/>
        <v>396467</v>
      </c>
      <c r="F539" s="531">
        <f t="shared" si="92"/>
        <v>159681</v>
      </c>
      <c r="G539" s="531">
        <f t="shared" si="92"/>
        <v>57879</v>
      </c>
      <c r="H539" s="531">
        <f t="shared" si="92"/>
        <v>307696</v>
      </c>
      <c r="I539" s="531">
        <f t="shared" si="92"/>
        <v>304959</v>
      </c>
      <c r="J539" s="528"/>
      <c r="K539" s="531">
        <f t="shared" si="93"/>
        <v>1701155</v>
      </c>
      <c r="L539" s="531">
        <v>324989</v>
      </c>
      <c r="M539" s="531">
        <v>577770</v>
      </c>
      <c r="N539" s="531">
        <v>288764</v>
      </c>
      <c r="O539" s="531">
        <v>113673</v>
      </c>
      <c r="P539" s="531">
        <v>46873</v>
      </c>
      <c r="Q539" s="531">
        <v>151340</v>
      </c>
      <c r="R539" s="531">
        <v>197746</v>
      </c>
      <c r="S539" s="529"/>
      <c r="T539" s="531">
        <f t="shared" si="94"/>
        <v>1104067</v>
      </c>
      <c r="U539" s="531">
        <v>362318</v>
      </c>
      <c r="V539" s="531">
        <v>313463</v>
      </c>
      <c r="W539" s="531">
        <v>107703</v>
      </c>
      <c r="X539" s="531">
        <v>46008</v>
      </c>
      <c r="Y539" s="531">
        <v>11006</v>
      </c>
      <c r="Z539" s="531">
        <v>156356</v>
      </c>
      <c r="AA539" s="531">
        <v>107213</v>
      </c>
      <c r="AB539" s="532"/>
      <c r="AC539" s="532"/>
    </row>
    <row r="540" spans="1:29" s="522" customFormat="1" ht="9" customHeight="1">
      <c r="A540" s="528" t="s">
        <v>66</v>
      </c>
      <c r="B540" s="529">
        <f t="shared" si="92"/>
        <v>817363</v>
      </c>
      <c r="C540" s="531">
        <f t="shared" si="92"/>
        <v>69861</v>
      </c>
      <c r="D540" s="531">
        <f t="shared" si="92"/>
        <v>191856</v>
      </c>
      <c r="E540" s="531">
        <f t="shared" si="92"/>
        <v>195945</v>
      </c>
      <c r="F540" s="531">
        <f t="shared" si="92"/>
        <v>101007</v>
      </c>
      <c r="G540" s="531">
        <f t="shared" si="92"/>
        <v>32760</v>
      </c>
      <c r="H540" s="531">
        <f t="shared" si="92"/>
        <v>36502</v>
      </c>
      <c r="I540" s="531">
        <f t="shared" si="92"/>
        <v>189432</v>
      </c>
      <c r="J540" s="528"/>
      <c r="K540" s="531">
        <f t="shared" si="93"/>
        <v>500695</v>
      </c>
      <c r="L540" s="531">
        <v>24777</v>
      </c>
      <c r="M540" s="531">
        <v>97604</v>
      </c>
      <c r="N540" s="531">
        <v>141011</v>
      </c>
      <c r="O540" s="531">
        <v>68940</v>
      </c>
      <c r="P540" s="531">
        <v>23891</v>
      </c>
      <c r="Q540" s="531">
        <v>24086</v>
      </c>
      <c r="R540" s="531">
        <v>120386</v>
      </c>
      <c r="S540" s="529"/>
      <c r="T540" s="531">
        <f t="shared" si="94"/>
        <v>316668</v>
      </c>
      <c r="U540" s="531">
        <v>45084</v>
      </c>
      <c r="V540" s="531">
        <v>94252</v>
      </c>
      <c r="W540" s="531">
        <v>54934</v>
      </c>
      <c r="X540" s="531">
        <v>32067</v>
      </c>
      <c r="Y540" s="531">
        <v>8869</v>
      </c>
      <c r="Z540" s="531">
        <v>12416</v>
      </c>
      <c r="AA540" s="531">
        <v>69046</v>
      </c>
      <c r="AB540" s="532"/>
      <c r="AC540" s="532"/>
    </row>
    <row r="541" spans="1:29" s="522" customFormat="1" ht="9" customHeight="1">
      <c r="A541" s="528" t="s">
        <v>67</v>
      </c>
      <c r="B541" s="529">
        <f t="shared" si="92"/>
        <v>861019</v>
      </c>
      <c r="C541" s="531">
        <f t="shared" si="92"/>
        <v>116651</v>
      </c>
      <c r="D541" s="531">
        <f t="shared" si="92"/>
        <v>241442</v>
      </c>
      <c r="E541" s="531">
        <f t="shared" si="92"/>
        <v>217280</v>
      </c>
      <c r="F541" s="531">
        <f t="shared" si="92"/>
        <v>125146</v>
      </c>
      <c r="G541" s="531">
        <f t="shared" si="92"/>
        <v>45603</v>
      </c>
      <c r="H541" s="531">
        <f t="shared" si="92"/>
        <v>44942</v>
      </c>
      <c r="I541" s="531">
        <f t="shared" si="92"/>
        <v>69955</v>
      </c>
      <c r="J541" s="528"/>
      <c r="K541" s="531">
        <f t="shared" si="93"/>
        <v>522761</v>
      </c>
      <c r="L541" s="531">
        <v>51868</v>
      </c>
      <c r="M541" s="531">
        <v>134741</v>
      </c>
      <c r="N541" s="531">
        <v>143905</v>
      </c>
      <c r="O541" s="531">
        <v>90894</v>
      </c>
      <c r="P541" s="531">
        <v>32198</v>
      </c>
      <c r="Q541" s="531">
        <v>27229</v>
      </c>
      <c r="R541" s="531">
        <v>41926</v>
      </c>
      <c r="S541" s="529"/>
      <c r="T541" s="531">
        <f t="shared" si="94"/>
        <v>338258</v>
      </c>
      <c r="U541" s="531">
        <v>64783</v>
      </c>
      <c r="V541" s="531">
        <v>106701</v>
      </c>
      <c r="W541" s="531">
        <v>73375</v>
      </c>
      <c r="X541" s="531">
        <v>34252</v>
      </c>
      <c r="Y541" s="531">
        <v>13405</v>
      </c>
      <c r="Z541" s="531">
        <v>17713</v>
      </c>
      <c r="AA541" s="531">
        <v>28029</v>
      </c>
      <c r="AB541" s="532"/>
      <c r="AC541" s="532"/>
    </row>
    <row r="542" spans="1:29" s="522" customFormat="1" ht="9" customHeight="1">
      <c r="A542" s="523" t="s">
        <v>68</v>
      </c>
      <c r="B542" s="524">
        <f t="shared" si="92"/>
        <v>1209446</v>
      </c>
      <c r="C542" s="526">
        <f t="shared" si="92"/>
        <v>259691</v>
      </c>
      <c r="D542" s="526">
        <f t="shared" si="92"/>
        <v>330835</v>
      </c>
      <c r="E542" s="526">
        <f t="shared" si="92"/>
        <v>170689</v>
      </c>
      <c r="F542" s="526">
        <f t="shared" si="92"/>
        <v>87212</v>
      </c>
      <c r="G542" s="526">
        <f t="shared" si="92"/>
        <v>46091</v>
      </c>
      <c r="H542" s="526">
        <f t="shared" si="92"/>
        <v>110113</v>
      </c>
      <c r="I542" s="526">
        <f t="shared" si="92"/>
        <v>204815</v>
      </c>
      <c r="J542" s="523"/>
      <c r="K542" s="526">
        <f t="shared" si="93"/>
        <v>754069</v>
      </c>
      <c r="L542" s="526">
        <v>133547</v>
      </c>
      <c r="M542" s="526">
        <v>209496</v>
      </c>
      <c r="N542" s="526">
        <v>115053</v>
      </c>
      <c r="O542" s="526">
        <v>59798</v>
      </c>
      <c r="P542" s="526">
        <v>33117</v>
      </c>
      <c r="Q542" s="526">
        <v>70806</v>
      </c>
      <c r="R542" s="526">
        <v>132252</v>
      </c>
      <c r="S542" s="524"/>
      <c r="T542" s="526">
        <f t="shared" si="94"/>
        <v>455377</v>
      </c>
      <c r="U542" s="526">
        <v>126144</v>
      </c>
      <c r="V542" s="526">
        <v>121339</v>
      </c>
      <c r="W542" s="526">
        <v>55636</v>
      </c>
      <c r="X542" s="526">
        <v>27414</v>
      </c>
      <c r="Y542" s="526">
        <v>12974</v>
      </c>
      <c r="Z542" s="526">
        <v>39307</v>
      </c>
      <c r="AA542" s="526">
        <v>72563</v>
      </c>
      <c r="AB542" s="532"/>
      <c r="AC542" s="532"/>
    </row>
    <row r="543" spans="1:29" s="522" customFormat="1" ht="9" customHeight="1">
      <c r="A543" s="528" t="s">
        <v>69</v>
      </c>
      <c r="B543" s="529">
        <f t="shared" si="92"/>
        <v>1365141</v>
      </c>
      <c r="C543" s="531">
        <f t="shared" si="92"/>
        <v>184647</v>
      </c>
      <c r="D543" s="531">
        <f t="shared" si="92"/>
        <v>438003</v>
      </c>
      <c r="E543" s="531">
        <f t="shared" si="92"/>
        <v>322111</v>
      </c>
      <c r="F543" s="531">
        <f t="shared" si="92"/>
        <v>146696</v>
      </c>
      <c r="G543" s="531">
        <f t="shared" si="92"/>
        <v>49902</v>
      </c>
      <c r="H543" s="531">
        <f t="shared" si="92"/>
        <v>41181</v>
      </c>
      <c r="I543" s="532">
        <f t="shared" si="92"/>
        <v>182601</v>
      </c>
      <c r="J543" s="528"/>
      <c r="K543" s="532">
        <f t="shared" si="93"/>
        <v>836444</v>
      </c>
      <c r="L543" s="531">
        <v>77251</v>
      </c>
      <c r="M543" s="531">
        <v>249382</v>
      </c>
      <c r="N543" s="531">
        <v>236672</v>
      </c>
      <c r="O543" s="531">
        <v>103336</v>
      </c>
      <c r="P543" s="531">
        <v>36911</v>
      </c>
      <c r="Q543" s="531">
        <v>16500</v>
      </c>
      <c r="R543" s="531">
        <v>116392</v>
      </c>
      <c r="S543" s="529"/>
      <c r="T543" s="532">
        <f t="shared" si="94"/>
        <v>528697</v>
      </c>
      <c r="U543" s="531">
        <v>107396</v>
      </c>
      <c r="V543" s="531">
        <v>188621</v>
      </c>
      <c r="W543" s="531">
        <v>85439</v>
      </c>
      <c r="X543" s="531">
        <v>43360</v>
      </c>
      <c r="Y543" s="531">
        <v>12991</v>
      </c>
      <c r="Z543" s="531">
        <v>24681</v>
      </c>
      <c r="AA543" s="531">
        <v>66209</v>
      </c>
      <c r="AB543" s="532"/>
      <c r="AC543" s="532"/>
    </row>
    <row r="544" spans="1:29" s="522" customFormat="1" ht="9" customHeight="1">
      <c r="A544" s="528" t="s">
        <v>70</v>
      </c>
      <c r="B544" s="529">
        <f t="shared" si="92"/>
        <v>1408272</v>
      </c>
      <c r="C544" s="531">
        <f t="shared" si="92"/>
        <v>257372</v>
      </c>
      <c r="D544" s="531">
        <f t="shared" si="92"/>
        <v>434794</v>
      </c>
      <c r="E544" s="531">
        <f t="shared" si="92"/>
        <v>230024</v>
      </c>
      <c r="F544" s="531">
        <f t="shared" si="92"/>
        <v>118109</v>
      </c>
      <c r="G544" s="531">
        <f t="shared" si="92"/>
        <v>60766</v>
      </c>
      <c r="H544" s="531">
        <f t="shared" si="92"/>
        <v>35652</v>
      </c>
      <c r="I544" s="531">
        <f t="shared" si="92"/>
        <v>271555</v>
      </c>
      <c r="J544" s="528"/>
      <c r="K544" s="531">
        <f t="shared" si="93"/>
        <v>844788</v>
      </c>
      <c r="L544" s="531">
        <v>117537</v>
      </c>
      <c r="M544" s="531">
        <v>263291</v>
      </c>
      <c r="N544" s="531">
        <v>157400</v>
      </c>
      <c r="O544" s="531">
        <v>81224</v>
      </c>
      <c r="P544" s="531">
        <v>43430</v>
      </c>
      <c r="Q544" s="531">
        <v>15247</v>
      </c>
      <c r="R544" s="531">
        <v>166659</v>
      </c>
      <c r="S544" s="529"/>
      <c r="T544" s="531">
        <f t="shared" si="94"/>
        <v>563484</v>
      </c>
      <c r="U544" s="531">
        <v>139835</v>
      </c>
      <c r="V544" s="531">
        <v>171503</v>
      </c>
      <c r="W544" s="531">
        <v>72624</v>
      </c>
      <c r="X544" s="531">
        <v>36885</v>
      </c>
      <c r="Y544" s="531">
        <v>17336</v>
      </c>
      <c r="Z544" s="531">
        <v>20405</v>
      </c>
      <c r="AA544" s="531">
        <v>104896</v>
      </c>
      <c r="AB544" s="532"/>
      <c r="AC544" s="532"/>
    </row>
    <row r="545" spans="1:29" s="522" customFormat="1" ht="9" customHeight="1">
      <c r="A545" s="528" t="s">
        <v>71</v>
      </c>
      <c r="B545" s="529">
        <f t="shared" si="92"/>
        <v>1003355</v>
      </c>
      <c r="C545" s="531">
        <f t="shared" si="92"/>
        <v>271241</v>
      </c>
      <c r="D545" s="531">
        <f t="shared" si="92"/>
        <v>292654</v>
      </c>
      <c r="E545" s="531">
        <f t="shared" si="92"/>
        <v>154681</v>
      </c>
      <c r="F545" s="531">
        <f t="shared" si="92"/>
        <v>93226</v>
      </c>
      <c r="G545" s="531">
        <f t="shared" si="92"/>
        <v>37184</v>
      </c>
      <c r="H545" s="531">
        <f t="shared" si="92"/>
        <v>57061</v>
      </c>
      <c r="I545" s="531">
        <f t="shared" si="92"/>
        <v>97308</v>
      </c>
      <c r="J545" s="528"/>
      <c r="K545" s="531">
        <f t="shared" si="93"/>
        <v>634483</v>
      </c>
      <c r="L545" s="531">
        <v>145132</v>
      </c>
      <c r="M545" s="531">
        <v>192211</v>
      </c>
      <c r="N545" s="531">
        <v>112058</v>
      </c>
      <c r="O545" s="531">
        <v>63684</v>
      </c>
      <c r="P545" s="531">
        <v>30072</v>
      </c>
      <c r="Q545" s="531">
        <v>28248</v>
      </c>
      <c r="R545" s="531">
        <v>63078</v>
      </c>
      <c r="S545" s="529"/>
      <c r="T545" s="531">
        <f t="shared" si="94"/>
        <v>368872</v>
      </c>
      <c r="U545" s="531">
        <v>126109</v>
      </c>
      <c r="V545" s="531">
        <v>100443</v>
      </c>
      <c r="W545" s="531">
        <v>42623</v>
      </c>
      <c r="X545" s="531">
        <v>29542</v>
      </c>
      <c r="Y545" s="531">
        <v>7112</v>
      </c>
      <c r="Z545" s="531">
        <v>28813</v>
      </c>
      <c r="AA545" s="531">
        <v>34230</v>
      </c>
      <c r="AB545" s="532"/>
      <c r="AC545" s="532"/>
    </row>
    <row r="546" spans="1:29" s="522" customFormat="1" ht="9" customHeight="1">
      <c r="A546" s="523" t="s">
        <v>72</v>
      </c>
      <c r="B546" s="524">
        <f t="shared" si="92"/>
        <v>1675945</v>
      </c>
      <c r="C546" s="526">
        <f t="shared" si="92"/>
        <v>502345</v>
      </c>
      <c r="D546" s="526">
        <f t="shared" si="92"/>
        <v>585758</v>
      </c>
      <c r="E546" s="526">
        <f t="shared" si="92"/>
        <v>187579</v>
      </c>
      <c r="F546" s="526">
        <f t="shared" si="92"/>
        <v>93232</v>
      </c>
      <c r="G546" s="526">
        <f t="shared" si="92"/>
        <v>48870</v>
      </c>
      <c r="H546" s="526">
        <f t="shared" si="92"/>
        <v>50868</v>
      </c>
      <c r="I546" s="526">
        <f t="shared" si="92"/>
        <v>207293</v>
      </c>
      <c r="J546" s="523"/>
      <c r="K546" s="526">
        <f t="shared" si="93"/>
        <v>1021990</v>
      </c>
      <c r="L546" s="526">
        <v>255664</v>
      </c>
      <c r="M546" s="526">
        <v>363543</v>
      </c>
      <c r="N546" s="526">
        <v>136587</v>
      </c>
      <c r="O546" s="526">
        <v>67985</v>
      </c>
      <c r="P546" s="526">
        <v>35170</v>
      </c>
      <c r="Q546" s="526">
        <v>29325</v>
      </c>
      <c r="R546" s="526">
        <v>133716</v>
      </c>
      <c r="S546" s="524"/>
      <c r="T546" s="526">
        <f t="shared" si="94"/>
        <v>653955</v>
      </c>
      <c r="U546" s="526">
        <v>246681</v>
      </c>
      <c r="V546" s="526">
        <v>222215</v>
      </c>
      <c r="W546" s="526">
        <v>50992</v>
      </c>
      <c r="X546" s="526">
        <v>25247</v>
      </c>
      <c r="Y546" s="526">
        <v>13700</v>
      </c>
      <c r="Z546" s="526">
        <v>21543</v>
      </c>
      <c r="AA546" s="526">
        <v>73577</v>
      </c>
      <c r="AB546" s="532"/>
      <c r="AC546" s="532"/>
    </row>
    <row r="547" spans="1:29" s="522" customFormat="1" ht="9" customHeight="1">
      <c r="A547" s="528" t="s">
        <v>73</v>
      </c>
      <c r="B547" s="529">
        <f t="shared" si="92"/>
        <v>593760</v>
      </c>
      <c r="C547" s="531">
        <f t="shared" si="92"/>
        <v>163405</v>
      </c>
      <c r="D547" s="531">
        <f t="shared" si="92"/>
        <v>205548</v>
      </c>
      <c r="E547" s="531">
        <f t="shared" si="92"/>
        <v>74699</v>
      </c>
      <c r="F547" s="531">
        <f t="shared" si="92"/>
        <v>25805</v>
      </c>
      <c r="G547" s="531">
        <f t="shared" si="92"/>
        <v>11522</v>
      </c>
      <c r="H547" s="531">
        <f t="shared" si="92"/>
        <v>47565</v>
      </c>
      <c r="I547" s="531">
        <f t="shared" si="92"/>
        <v>65216</v>
      </c>
      <c r="J547" s="528"/>
      <c r="K547" s="531">
        <f t="shared" si="93"/>
        <v>347229</v>
      </c>
      <c r="L547" s="531">
        <v>72142</v>
      </c>
      <c r="M547" s="531">
        <v>131596</v>
      </c>
      <c r="N547" s="531">
        <v>56526</v>
      </c>
      <c r="O547" s="531">
        <v>18667</v>
      </c>
      <c r="P547" s="531">
        <v>7125</v>
      </c>
      <c r="Q547" s="531">
        <v>21659</v>
      </c>
      <c r="R547" s="531">
        <v>39514</v>
      </c>
      <c r="S547" s="529"/>
      <c r="T547" s="531">
        <f t="shared" si="94"/>
        <v>246531</v>
      </c>
      <c r="U547" s="531">
        <v>91263</v>
      </c>
      <c r="V547" s="531">
        <v>73952</v>
      </c>
      <c r="W547" s="531">
        <v>18173</v>
      </c>
      <c r="X547" s="531">
        <v>7138</v>
      </c>
      <c r="Y547" s="531">
        <v>4397</v>
      </c>
      <c r="Z547" s="531">
        <v>25906</v>
      </c>
      <c r="AA547" s="531">
        <v>25702</v>
      </c>
      <c r="AB547" s="532"/>
      <c r="AC547" s="532"/>
    </row>
    <row r="548" spans="1:29" s="522" customFormat="1" ht="9" customHeight="1">
      <c r="A548" s="528" t="s">
        <v>74</v>
      </c>
      <c r="B548" s="529">
        <f t="shared" si="92"/>
        <v>3321854</v>
      </c>
      <c r="C548" s="531">
        <f t="shared" si="92"/>
        <v>886392</v>
      </c>
      <c r="D548" s="531">
        <f t="shared" si="92"/>
        <v>1195627</v>
      </c>
      <c r="E548" s="531">
        <f t="shared" si="92"/>
        <v>442895</v>
      </c>
      <c r="F548" s="531">
        <f t="shared" si="92"/>
        <v>175409</v>
      </c>
      <c r="G548" s="531">
        <f t="shared" si="92"/>
        <v>56611</v>
      </c>
      <c r="H548" s="531">
        <f t="shared" si="92"/>
        <v>185387</v>
      </c>
      <c r="I548" s="531">
        <f t="shared" si="92"/>
        <v>379533</v>
      </c>
      <c r="J548" s="528"/>
      <c r="K548" s="531">
        <f t="shared" si="93"/>
        <v>2126364</v>
      </c>
      <c r="L548" s="531">
        <v>444251</v>
      </c>
      <c r="M548" s="531">
        <v>836188</v>
      </c>
      <c r="N548" s="531">
        <v>329082</v>
      </c>
      <c r="O548" s="531">
        <v>119914</v>
      </c>
      <c r="P548" s="531">
        <v>34896</v>
      </c>
      <c r="Q548" s="531">
        <v>123539</v>
      </c>
      <c r="R548" s="531">
        <v>238494</v>
      </c>
      <c r="S548" s="529"/>
      <c r="T548" s="531">
        <f t="shared" si="94"/>
        <v>1195490</v>
      </c>
      <c r="U548" s="531">
        <v>442141</v>
      </c>
      <c r="V548" s="531">
        <v>359439</v>
      </c>
      <c r="W548" s="531">
        <v>113813</v>
      </c>
      <c r="X548" s="531">
        <v>55495</v>
      </c>
      <c r="Y548" s="531">
        <v>21715</v>
      </c>
      <c r="Z548" s="531">
        <v>61848</v>
      </c>
      <c r="AA548" s="531">
        <v>141039</v>
      </c>
      <c r="AB548" s="532"/>
      <c r="AC548" s="532"/>
    </row>
    <row r="549" spans="1:29" s="522" customFormat="1" ht="9" customHeight="1">
      <c r="A549" s="528" t="s">
        <v>75</v>
      </c>
      <c r="B549" s="529">
        <f t="shared" si="92"/>
        <v>1064101</v>
      </c>
      <c r="C549" s="531">
        <f t="shared" si="92"/>
        <v>247994</v>
      </c>
      <c r="D549" s="531">
        <f t="shared" si="92"/>
        <v>340287</v>
      </c>
      <c r="E549" s="531">
        <f t="shared" si="92"/>
        <v>183813</v>
      </c>
      <c r="F549" s="531">
        <f t="shared" si="92"/>
        <v>83121</v>
      </c>
      <c r="G549" s="531">
        <f t="shared" si="92"/>
        <v>38087</v>
      </c>
      <c r="H549" s="531">
        <f t="shared" si="92"/>
        <v>61595</v>
      </c>
      <c r="I549" s="532">
        <f t="shared" si="92"/>
        <v>109204</v>
      </c>
      <c r="J549" s="528"/>
      <c r="K549" s="532">
        <f t="shared" si="93"/>
        <v>644117</v>
      </c>
      <c r="L549" s="531">
        <v>96170</v>
      </c>
      <c r="M549" s="531">
        <v>217066</v>
      </c>
      <c r="N549" s="531">
        <v>136513</v>
      </c>
      <c r="O549" s="531">
        <v>58510</v>
      </c>
      <c r="P549" s="531">
        <v>26667</v>
      </c>
      <c r="Q549" s="531">
        <v>37649</v>
      </c>
      <c r="R549" s="531">
        <v>71542</v>
      </c>
      <c r="S549" s="529"/>
      <c r="T549" s="532">
        <f t="shared" si="94"/>
        <v>419984</v>
      </c>
      <c r="U549" s="531">
        <v>151824</v>
      </c>
      <c r="V549" s="531">
        <v>123221</v>
      </c>
      <c r="W549" s="531">
        <v>47300</v>
      </c>
      <c r="X549" s="531">
        <v>24611</v>
      </c>
      <c r="Y549" s="531">
        <v>11420</v>
      </c>
      <c r="Z549" s="531">
        <v>23946</v>
      </c>
      <c r="AA549" s="531">
        <v>37662</v>
      </c>
      <c r="AB549" s="532"/>
      <c r="AC549" s="532"/>
    </row>
    <row r="550" spans="1:29" s="522" customFormat="1" ht="9" customHeight="1">
      <c r="A550" s="523" t="s">
        <v>76</v>
      </c>
      <c r="B550" s="524">
        <f t="shared" si="92"/>
        <v>653849</v>
      </c>
      <c r="C550" s="526">
        <f t="shared" si="92"/>
        <v>121133</v>
      </c>
      <c r="D550" s="526">
        <f t="shared" si="92"/>
        <v>183556</v>
      </c>
      <c r="E550" s="526">
        <f t="shared" si="92"/>
        <v>78198</v>
      </c>
      <c r="F550" s="526">
        <f t="shared" si="92"/>
        <v>40696</v>
      </c>
      <c r="G550" s="526">
        <f t="shared" si="92"/>
        <v>17245</v>
      </c>
      <c r="H550" s="526">
        <f t="shared" si="92"/>
        <v>48351</v>
      </c>
      <c r="I550" s="526">
        <f>SUM(R550,AA550)</f>
        <v>164670</v>
      </c>
      <c r="J550" s="523"/>
      <c r="K550" s="526">
        <f t="shared" si="93"/>
        <v>414449</v>
      </c>
      <c r="L550" s="526">
        <v>57223</v>
      </c>
      <c r="M550" s="526">
        <v>118889</v>
      </c>
      <c r="N550" s="526">
        <v>60610</v>
      </c>
      <c r="O550" s="526">
        <v>28789</v>
      </c>
      <c r="P550" s="526">
        <v>12840</v>
      </c>
      <c r="Q550" s="526">
        <v>19870</v>
      </c>
      <c r="R550" s="526">
        <v>116228</v>
      </c>
      <c r="S550" s="524"/>
      <c r="T550" s="526">
        <f t="shared" si="94"/>
        <v>239400</v>
      </c>
      <c r="U550" s="526">
        <v>63910</v>
      </c>
      <c r="V550" s="526">
        <v>64667</v>
      </c>
      <c r="W550" s="526">
        <v>17588</v>
      </c>
      <c r="X550" s="526">
        <v>11907</v>
      </c>
      <c r="Y550" s="526">
        <v>4405</v>
      </c>
      <c r="Z550" s="526">
        <v>28481</v>
      </c>
      <c r="AA550" s="526">
        <v>48442</v>
      </c>
      <c r="AB550" s="532"/>
      <c r="AC550" s="532"/>
    </row>
    <row r="551" spans="1:29" ht="3" customHeight="1">
      <c r="A551" s="500"/>
      <c r="B551" s="542"/>
      <c r="C551" s="543"/>
      <c r="D551" s="543"/>
      <c r="E551" s="543"/>
      <c r="F551" s="543"/>
      <c r="G551" s="543"/>
      <c r="H551" s="543"/>
      <c r="I551" s="543"/>
      <c r="J551" s="500"/>
      <c r="K551" s="542"/>
      <c r="L551" s="543"/>
      <c r="M551" s="543"/>
      <c r="N551" s="543"/>
      <c r="O551" s="543"/>
      <c r="P551" s="543"/>
      <c r="Q551" s="543"/>
      <c r="R551" s="543"/>
      <c r="S551" s="500"/>
      <c r="T551" s="542"/>
      <c r="U551" s="543"/>
      <c r="V551" s="543"/>
      <c r="W551" s="543"/>
      <c r="X551" s="543"/>
      <c r="Y551" s="543"/>
      <c r="Z551" s="543"/>
      <c r="AA551" s="543"/>
      <c r="AB551" s="571"/>
      <c r="AC551" s="571"/>
    </row>
    <row r="552" spans="1:29" ht="3" customHeight="1">
      <c r="B552" s="502"/>
      <c r="C552" s="502"/>
      <c r="D552" s="502"/>
      <c r="F552" s="502"/>
      <c r="G552" s="502"/>
      <c r="H552" s="502"/>
      <c r="I552" s="502"/>
      <c r="K552" s="502"/>
      <c r="L552" s="502"/>
      <c r="M552" s="502"/>
      <c r="O552" s="502"/>
      <c r="P552" s="502"/>
      <c r="Q552" s="502"/>
      <c r="R552" s="502"/>
      <c r="T552" s="502"/>
      <c r="U552" s="502"/>
      <c r="V552" s="502"/>
      <c r="X552" s="502"/>
      <c r="Y552" s="502"/>
      <c r="Z552" s="502"/>
      <c r="AA552" s="502"/>
      <c r="AB552" s="572"/>
      <c r="AC552" s="572"/>
    </row>
    <row r="553" spans="1:29" ht="9" customHeight="1">
      <c r="A553" s="544" t="s">
        <v>456</v>
      </c>
      <c r="F553" s="502"/>
      <c r="J553" s="545"/>
      <c r="O553" s="502"/>
      <c r="S553" s="545"/>
      <c r="X553" s="502"/>
      <c r="AB553" s="502"/>
      <c r="AC553" s="502"/>
    </row>
    <row r="554" spans="1:29" ht="9" customHeight="1">
      <c r="A554" s="544" t="s">
        <v>457</v>
      </c>
      <c r="F554" s="502"/>
      <c r="J554" s="545"/>
      <c r="O554" s="502"/>
      <c r="S554" s="545"/>
      <c r="X554" s="502"/>
      <c r="AB554" s="502"/>
      <c r="AC554" s="502"/>
    </row>
    <row r="555" spans="1:29" s="552" customFormat="1" ht="9" customHeight="1">
      <c r="A555" s="552" t="s">
        <v>483</v>
      </c>
      <c r="B555" s="553"/>
      <c r="C555" s="553"/>
      <c r="D555" s="553"/>
      <c r="F555" s="553"/>
      <c r="G555" s="553"/>
      <c r="H555" s="553"/>
      <c r="I555" s="553"/>
      <c r="K555" s="553"/>
      <c r="L555" s="553"/>
      <c r="M555" s="553"/>
      <c r="O555" s="553"/>
      <c r="P555" s="553"/>
      <c r="Q555" s="553"/>
      <c r="R555" s="553"/>
      <c r="T555" s="553"/>
      <c r="U555" s="553"/>
      <c r="V555" s="553"/>
      <c r="X555" s="553"/>
      <c r="Y555" s="553"/>
      <c r="Z555" s="553"/>
      <c r="AA555" s="553"/>
      <c r="AB555" s="573"/>
      <c r="AC555" s="573"/>
    </row>
    <row r="556" spans="1:29" s="552" customFormat="1" ht="9" customHeight="1">
      <c r="A556" s="546" t="s">
        <v>458</v>
      </c>
      <c r="B556" s="554"/>
      <c r="C556" s="554"/>
      <c r="D556" s="554"/>
      <c r="E556" s="554"/>
      <c r="F556" s="555"/>
      <c r="G556" s="555"/>
      <c r="H556" s="554"/>
      <c r="I556" s="554"/>
      <c r="J556" s="554"/>
      <c r="K556" s="554"/>
      <c r="L556" s="553"/>
      <c r="M556" s="553"/>
      <c r="O556" s="553"/>
      <c r="P556" s="553"/>
      <c r="Q556" s="553"/>
      <c r="R556" s="553"/>
      <c r="T556" s="553"/>
      <c r="U556" s="553"/>
      <c r="V556" s="553"/>
      <c r="X556" s="553"/>
      <c r="Y556" s="553"/>
      <c r="Z556" s="553"/>
      <c r="AA556" s="553"/>
      <c r="AB556" s="573"/>
      <c r="AC556" s="573"/>
    </row>
    <row r="557" spans="1:29" s="552" customFormat="1" ht="7.5" hidden="1" customHeight="1">
      <c r="AB557" s="574" t="s">
        <v>92</v>
      </c>
      <c r="AC557" s="574"/>
    </row>
  </sheetData>
  <sheetProtection sheet="1" objects="1" scenarios="1"/>
  <mergeCells count="25">
    <mergeCell ref="AA6:AA8"/>
    <mergeCell ref="U6:U8"/>
    <mergeCell ref="V6:V9"/>
    <mergeCell ref="W6:W9"/>
    <mergeCell ref="X6:X9"/>
    <mergeCell ref="Y6:Y8"/>
    <mergeCell ref="Z6:Z8"/>
    <mergeCell ref="T6:T8"/>
    <mergeCell ref="G6:G8"/>
    <mergeCell ref="H6:H8"/>
    <mergeCell ref="I6:I8"/>
    <mergeCell ref="K6:K8"/>
    <mergeCell ref="L6:L8"/>
    <mergeCell ref="M6:M9"/>
    <mergeCell ref="N6:N9"/>
    <mergeCell ref="O6:O9"/>
    <mergeCell ref="P6:P8"/>
    <mergeCell ref="Q6:Q8"/>
    <mergeCell ref="R6:R8"/>
    <mergeCell ref="F6:F9"/>
    <mergeCell ref="A5:A9"/>
    <mergeCell ref="B6:B8"/>
    <mergeCell ref="C6:C8"/>
    <mergeCell ref="D6:D9"/>
    <mergeCell ref="E6:E9"/>
  </mergeCells>
  <hyperlinks>
    <hyperlink ref="AA1" location="Índice!A1" display="Cuadro 8.1"/>
    <hyperlink ref="A556" r:id="rId1" display="Fuente: INEGI. Encuesta Nacional de Ocupación y Empleo. Consulta interactiva de indicadores estratégicos (Info-Laboral). En: www.inegi.org.mx (30 de agosto de 2016)."/>
  </hyperlinks>
  <printOptions horizontalCentered="1" verticalCentered="1"/>
  <pageMargins left="0.15748031496062992" right="0.15748031496062992" top="0.39370078740157483" bottom="0.19685039370078741" header="0" footer="0.19685039370078741"/>
  <pageSetup scale="80" orientation="landscape" r:id="rId2"/>
  <headerFooter scaleWithDoc="0" alignWithMargins="0">
    <oddHeader>&amp;L&amp;"Arial,Normal"&amp;10&amp;K000080INEGI. Anuario estadístico y geográfico por entidad federativa 2019.</oddHeader>
  </headerFooter>
  <rowBreaks count="8" manualBreakCount="8">
    <brk id="83" max="26" man="1"/>
    <brk id="155" max="26" man="1"/>
    <brk id="227" max="26" man="1"/>
    <brk id="299" max="26" man="1"/>
    <brk id="371" max="26" man="1"/>
    <brk id="443" max="26" man="1"/>
    <brk id="479" max="26" man="1"/>
    <brk id="515" max="2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4"/>
  <sheetViews>
    <sheetView showGridLines="0" showRowColHeaders="0" zoomScale="130" zoomScaleNormal="130" workbookViewId="0">
      <pane xSplit="1" ySplit="9" topLeftCell="B10" activePane="bottomRight" state="frozen"/>
      <selection activeCell="AD1" sqref="AD1"/>
      <selection pane="topRight" activeCell="AD1" sqref="AD1"/>
      <selection pane="bottomLeft" activeCell="AD1" sqref="AD1"/>
      <selection pane="bottomRight"/>
    </sheetView>
  </sheetViews>
  <sheetFormatPr baseColWidth="10" defaultColWidth="0" defaultRowHeight="13.15" customHeight="1" zeroHeight="1"/>
  <cols>
    <col min="1" max="1" width="16.85546875" style="502" customWidth="1"/>
    <col min="2" max="2" width="6.85546875" style="502" customWidth="1"/>
    <col min="3" max="3" width="6.5703125" style="502" customWidth="1"/>
    <col min="4" max="5" width="7.28515625" style="502" customWidth="1"/>
    <col min="6" max="6" width="7.140625" style="502" customWidth="1"/>
    <col min="7" max="7" width="1.7109375" style="502" customWidth="1"/>
    <col min="8" max="8" width="6.85546875" style="502" customWidth="1"/>
    <col min="9" max="9" width="6.5703125" style="502" customWidth="1"/>
    <col min="10" max="11" width="7.28515625" style="502" customWidth="1"/>
    <col min="12" max="12" width="7.140625" style="502" customWidth="1"/>
    <col min="13" max="13" width="1.7109375" style="502" customWidth="1"/>
    <col min="14" max="18" width="6.5703125" style="502" customWidth="1"/>
    <col min="19" max="19" width="0.85546875" style="502" customWidth="1"/>
    <col min="20" max="20" width="6.28515625" style="502" hidden="1" customWidth="1"/>
    <col min="21" max="24" width="0" style="502" hidden="1" customWidth="1"/>
    <col min="25" max="16384" width="11.5703125" style="502" hidden="1"/>
  </cols>
  <sheetData>
    <row r="1" spans="1:24" s="496" customFormat="1" ht="12" customHeight="1">
      <c r="A1" s="576" t="s">
        <v>484</v>
      </c>
      <c r="H1" s="577"/>
      <c r="I1" s="577"/>
      <c r="J1" s="577"/>
      <c r="K1" s="577"/>
      <c r="L1" s="577"/>
      <c r="R1" s="494" t="s">
        <v>485</v>
      </c>
      <c r="S1" s="578"/>
    </row>
    <row r="2" spans="1:24" s="496" customFormat="1" ht="12" customHeight="1">
      <c r="A2" s="497" t="s">
        <v>486</v>
      </c>
      <c r="H2" s="579"/>
      <c r="I2" s="579"/>
      <c r="J2" s="579"/>
      <c r="K2" s="579"/>
      <c r="L2" s="579"/>
      <c r="M2" s="580"/>
      <c r="S2" s="495"/>
    </row>
    <row r="3" spans="1:24" ht="3" customHeight="1">
      <c r="A3" s="581"/>
      <c r="B3" s="581"/>
      <c r="C3" s="581"/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</row>
    <row r="4" spans="1:24" ht="3" customHeight="1"/>
    <row r="5" spans="1:24" s="510" customFormat="1" ht="8.65" customHeight="1">
      <c r="B5" s="582" t="s">
        <v>34</v>
      </c>
      <c r="C5" s="583"/>
      <c r="D5" s="583"/>
      <c r="E5" s="583"/>
      <c r="F5" s="583"/>
      <c r="H5" s="584" t="s">
        <v>447</v>
      </c>
      <c r="I5" s="583"/>
      <c r="J5" s="583"/>
      <c r="K5" s="583"/>
      <c r="L5" s="583"/>
      <c r="N5" s="584" t="s">
        <v>448</v>
      </c>
      <c r="O5" s="583"/>
      <c r="P5" s="583"/>
      <c r="Q5" s="583"/>
      <c r="R5" s="583"/>
    </row>
    <row r="6" spans="1:24" s="510" customFormat="1" ht="8.65" customHeight="1">
      <c r="A6" s="585" t="s">
        <v>487</v>
      </c>
      <c r="B6" s="728" t="s">
        <v>488</v>
      </c>
      <c r="C6" s="728" t="s">
        <v>489</v>
      </c>
      <c r="D6" s="728" t="s">
        <v>490</v>
      </c>
      <c r="E6" s="728" t="s">
        <v>491</v>
      </c>
      <c r="F6" s="728" t="s">
        <v>210</v>
      </c>
      <c r="H6" s="728" t="s">
        <v>488</v>
      </c>
      <c r="I6" s="728" t="s">
        <v>489</v>
      </c>
      <c r="J6" s="728" t="s">
        <v>490</v>
      </c>
      <c r="K6" s="728" t="s">
        <v>491</v>
      </c>
      <c r="L6" s="728" t="s">
        <v>210</v>
      </c>
      <c r="N6" s="728" t="s">
        <v>488</v>
      </c>
      <c r="O6" s="728" t="s">
        <v>489</v>
      </c>
      <c r="P6" s="728" t="s">
        <v>490</v>
      </c>
      <c r="Q6" s="728" t="s">
        <v>491</v>
      </c>
      <c r="R6" s="728" t="s">
        <v>210</v>
      </c>
    </row>
    <row r="7" spans="1:24" s="510" customFormat="1" ht="8.65" customHeight="1">
      <c r="A7" s="585" t="s">
        <v>492</v>
      </c>
      <c r="B7" s="727"/>
      <c r="C7" s="727"/>
      <c r="D7" s="727"/>
      <c r="E7" s="727"/>
      <c r="F7" s="727"/>
      <c r="H7" s="727"/>
      <c r="I7" s="727"/>
      <c r="J7" s="727"/>
      <c r="K7" s="727"/>
      <c r="L7" s="727"/>
      <c r="N7" s="727"/>
      <c r="O7" s="727"/>
      <c r="P7" s="727"/>
      <c r="Q7" s="727"/>
      <c r="R7" s="727"/>
    </row>
    <row r="8" spans="1:24" s="510" customFormat="1" ht="8.65" customHeight="1">
      <c r="B8" s="727"/>
      <c r="C8" s="727"/>
      <c r="D8" s="727"/>
      <c r="E8" s="727"/>
      <c r="F8" s="727"/>
      <c r="H8" s="727"/>
      <c r="I8" s="727"/>
      <c r="J8" s="727"/>
      <c r="K8" s="727"/>
      <c r="L8" s="727"/>
      <c r="N8" s="727"/>
      <c r="O8" s="727"/>
      <c r="P8" s="727"/>
      <c r="Q8" s="727"/>
      <c r="R8" s="727"/>
    </row>
    <row r="9" spans="1:24" ht="3" customHeight="1">
      <c r="A9" s="581"/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</row>
    <row r="10" spans="1:24" ht="3" customHeight="1"/>
    <row r="11" spans="1:24" s="522" customFormat="1" ht="9" customHeight="1">
      <c r="A11" s="513">
        <v>2005</v>
      </c>
      <c r="B11" s="514"/>
      <c r="C11" s="514"/>
      <c r="D11" s="514"/>
      <c r="E11" s="514"/>
      <c r="F11" s="514"/>
      <c r="G11" s="586"/>
      <c r="H11" s="514"/>
      <c r="I11" s="514"/>
      <c r="J11" s="514"/>
      <c r="K11" s="514"/>
      <c r="L11" s="514"/>
      <c r="M11" s="514"/>
      <c r="N11" s="514"/>
      <c r="O11" s="514"/>
      <c r="P11" s="514"/>
      <c r="Q11" s="514"/>
      <c r="R11" s="514"/>
      <c r="S11" s="514"/>
    </row>
    <row r="12" spans="1:24" s="522" customFormat="1" ht="9" customHeight="1">
      <c r="A12" s="515" t="s">
        <v>44</v>
      </c>
      <c r="B12" s="514">
        <f>SUM(B14:B45)</f>
        <v>169007</v>
      </c>
      <c r="C12" s="514">
        <f>SUM(C14:C45)</f>
        <v>288407</v>
      </c>
      <c r="D12" s="514">
        <f>SUM(D14:D45)</f>
        <v>566936</v>
      </c>
      <c r="E12" s="514">
        <f>SUM(E14:E45)</f>
        <v>478763</v>
      </c>
      <c r="F12" s="514">
        <f>SUM(F14:F45)</f>
        <v>452</v>
      </c>
      <c r="G12" s="586"/>
      <c r="H12" s="514">
        <f>SUM(H14:H45)</f>
        <v>121720</v>
      </c>
      <c r="I12" s="514">
        <f>SUM(I14:I45)</f>
        <v>191607</v>
      </c>
      <c r="J12" s="514">
        <f>SUM(J14:J45)</f>
        <v>333823</v>
      </c>
      <c r="K12" s="514">
        <f>SUM(K14:K45)</f>
        <v>286269</v>
      </c>
      <c r="L12" s="514">
        <f>SUM(L14:L45)</f>
        <v>452</v>
      </c>
      <c r="M12" s="514"/>
      <c r="N12" s="514">
        <f>SUM(N14:N45)</f>
        <v>47287</v>
      </c>
      <c r="O12" s="514">
        <f>SUM(O14:O45)</f>
        <v>96800</v>
      </c>
      <c r="P12" s="514">
        <f>SUM(P14:P45)</f>
        <v>233113</v>
      </c>
      <c r="Q12" s="514">
        <f>SUM(Q14:Q45)</f>
        <v>192494</v>
      </c>
      <c r="R12" s="514">
        <f>SUM(R14:R45)</f>
        <v>0</v>
      </c>
      <c r="S12" s="514"/>
      <c r="T12" s="533"/>
      <c r="U12" s="533"/>
      <c r="V12" s="533"/>
      <c r="W12" s="533"/>
      <c r="X12" s="533"/>
    </row>
    <row r="13" spans="1:24" s="522" customFormat="1" ht="3" customHeight="1">
      <c r="A13" s="515"/>
      <c r="B13" s="514"/>
      <c r="C13" s="514"/>
      <c r="D13" s="514"/>
      <c r="E13" s="514"/>
      <c r="F13" s="514"/>
      <c r="G13" s="586"/>
      <c r="H13" s="514"/>
      <c r="I13" s="514"/>
      <c r="J13" s="514"/>
      <c r="K13" s="514"/>
      <c r="L13" s="514"/>
      <c r="M13" s="514"/>
      <c r="N13" s="514"/>
      <c r="O13" s="514"/>
      <c r="P13" s="514"/>
      <c r="Q13" s="514"/>
      <c r="R13" s="514"/>
    </row>
    <row r="14" spans="1:24" s="522" customFormat="1" ht="8.85" customHeight="1">
      <c r="A14" s="587" t="s">
        <v>45</v>
      </c>
      <c r="B14" s="537">
        <f>SUM(H14,N14)</f>
        <v>2037</v>
      </c>
      <c r="C14" s="537">
        <f>SUM(I14,O14)</f>
        <v>4487</v>
      </c>
      <c r="D14" s="537">
        <f>SUM(J14,P14)</f>
        <v>7807</v>
      </c>
      <c r="E14" s="537">
        <f>SUM(K14,Q14)</f>
        <v>7857</v>
      </c>
      <c r="F14" s="537">
        <f>SUM(L14,R14)</f>
        <v>0</v>
      </c>
      <c r="G14" s="537"/>
      <c r="H14" s="537">
        <v>1866</v>
      </c>
      <c r="I14" s="537">
        <v>3304</v>
      </c>
      <c r="J14" s="533">
        <v>5458</v>
      </c>
      <c r="K14" s="533">
        <v>5189</v>
      </c>
      <c r="L14" s="537">
        <v>0</v>
      </c>
      <c r="M14" s="533"/>
      <c r="N14" s="537">
        <v>171</v>
      </c>
      <c r="O14" s="537">
        <v>1183</v>
      </c>
      <c r="P14" s="537">
        <v>2349</v>
      </c>
      <c r="Q14" s="537">
        <v>2668</v>
      </c>
      <c r="R14" s="537">
        <v>0</v>
      </c>
    </row>
    <row r="15" spans="1:24" s="522" customFormat="1" ht="8.85" customHeight="1">
      <c r="A15" s="587" t="s">
        <v>46</v>
      </c>
      <c r="B15" s="537">
        <f t="shared" ref="B15:F45" si="0">SUM(H15,N15)</f>
        <v>2435</v>
      </c>
      <c r="C15" s="537">
        <f t="shared" si="0"/>
        <v>4693</v>
      </c>
      <c r="D15" s="537">
        <f t="shared" si="0"/>
        <v>4059</v>
      </c>
      <c r="E15" s="537">
        <f t="shared" si="0"/>
        <v>2897</v>
      </c>
      <c r="F15" s="537">
        <f t="shared" si="0"/>
        <v>0</v>
      </c>
      <c r="G15" s="537"/>
      <c r="H15" s="537">
        <v>1433</v>
      </c>
      <c r="I15" s="537">
        <v>3207</v>
      </c>
      <c r="J15" s="537">
        <v>2839</v>
      </c>
      <c r="K15" s="537">
        <v>1551</v>
      </c>
      <c r="L15" s="537">
        <v>0</v>
      </c>
      <c r="M15" s="533"/>
      <c r="N15" s="537">
        <v>1002</v>
      </c>
      <c r="O15" s="537">
        <v>1486</v>
      </c>
      <c r="P15" s="537">
        <v>1220</v>
      </c>
      <c r="Q15" s="537">
        <v>1346</v>
      </c>
      <c r="R15" s="537">
        <v>0</v>
      </c>
    </row>
    <row r="16" spans="1:24" s="522" customFormat="1" ht="8.85" customHeight="1">
      <c r="A16" s="587" t="s">
        <v>47</v>
      </c>
      <c r="B16" s="537">
        <f t="shared" si="0"/>
        <v>102</v>
      </c>
      <c r="C16" s="537">
        <f t="shared" si="0"/>
        <v>451</v>
      </c>
      <c r="D16" s="537">
        <f t="shared" si="0"/>
        <v>2883</v>
      </c>
      <c r="E16" s="537">
        <f t="shared" si="0"/>
        <v>2060</v>
      </c>
      <c r="F16" s="537">
        <f t="shared" si="0"/>
        <v>0</v>
      </c>
      <c r="G16" s="537"/>
      <c r="H16" s="537">
        <v>102</v>
      </c>
      <c r="I16" s="537">
        <v>279</v>
      </c>
      <c r="J16" s="537">
        <v>1495</v>
      </c>
      <c r="K16" s="537">
        <v>1093</v>
      </c>
      <c r="L16" s="537">
        <v>0</v>
      </c>
      <c r="M16" s="533"/>
      <c r="N16" s="537">
        <v>0</v>
      </c>
      <c r="O16" s="537">
        <v>172</v>
      </c>
      <c r="P16" s="537">
        <v>1388</v>
      </c>
      <c r="Q16" s="537">
        <v>967</v>
      </c>
      <c r="R16" s="537">
        <v>0</v>
      </c>
    </row>
    <row r="17" spans="1:18" s="522" customFormat="1" ht="8.85" customHeight="1">
      <c r="A17" s="588" t="s">
        <v>48</v>
      </c>
      <c r="B17" s="589">
        <f t="shared" si="0"/>
        <v>1456</v>
      </c>
      <c r="C17" s="589">
        <f t="shared" si="0"/>
        <v>910</v>
      </c>
      <c r="D17" s="589">
        <f t="shared" si="0"/>
        <v>3126</v>
      </c>
      <c r="E17" s="589">
        <f t="shared" si="0"/>
        <v>3869</v>
      </c>
      <c r="F17" s="589">
        <f t="shared" si="0"/>
        <v>0</v>
      </c>
      <c r="G17" s="589"/>
      <c r="H17" s="589">
        <v>834</v>
      </c>
      <c r="I17" s="589">
        <v>674</v>
      </c>
      <c r="J17" s="589">
        <v>1391</v>
      </c>
      <c r="K17" s="589">
        <v>2319</v>
      </c>
      <c r="L17" s="589">
        <v>0</v>
      </c>
      <c r="M17" s="538"/>
      <c r="N17" s="589">
        <v>622</v>
      </c>
      <c r="O17" s="589">
        <v>236</v>
      </c>
      <c r="P17" s="589">
        <v>1735</v>
      </c>
      <c r="Q17" s="589">
        <v>1550</v>
      </c>
      <c r="R17" s="589">
        <v>0</v>
      </c>
    </row>
    <row r="18" spans="1:18" s="522" customFormat="1" ht="8.85" customHeight="1">
      <c r="A18" s="587" t="s">
        <v>49</v>
      </c>
      <c r="B18" s="537">
        <f t="shared" si="0"/>
        <v>2705</v>
      </c>
      <c r="C18" s="537">
        <f t="shared" si="0"/>
        <v>10709</v>
      </c>
      <c r="D18" s="537">
        <f t="shared" si="0"/>
        <v>24930</v>
      </c>
      <c r="E18" s="537">
        <f t="shared" si="0"/>
        <v>10315</v>
      </c>
      <c r="F18" s="537">
        <f t="shared" si="0"/>
        <v>0</v>
      </c>
      <c r="G18" s="537"/>
      <c r="H18" s="537">
        <v>2173</v>
      </c>
      <c r="I18" s="537">
        <v>7480</v>
      </c>
      <c r="J18" s="533">
        <v>16121</v>
      </c>
      <c r="K18" s="533">
        <v>6673</v>
      </c>
      <c r="L18" s="537">
        <v>0</v>
      </c>
      <c r="M18" s="533"/>
      <c r="N18" s="537">
        <v>532</v>
      </c>
      <c r="O18" s="537">
        <v>3229</v>
      </c>
      <c r="P18" s="533">
        <v>8809</v>
      </c>
      <c r="Q18" s="533">
        <v>3642</v>
      </c>
      <c r="R18" s="537">
        <v>0</v>
      </c>
    </row>
    <row r="19" spans="1:18" s="522" customFormat="1" ht="8.85" customHeight="1">
      <c r="A19" s="587" t="s">
        <v>50</v>
      </c>
      <c r="B19" s="537">
        <f t="shared" si="0"/>
        <v>902</v>
      </c>
      <c r="C19" s="537">
        <f t="shared" si="0"/>
        <v>1368</v>
      </c>
      <c r="D19" s="537">
        <f t="shared" si="0"/>
        <v>2618</v>
      </c>
      <c r="E19" s="537">
        <f t="shared" si="0"/>
        <v>2021</v>
      </c>
      <c r="F19" s="537">
        <f t="shared" si="0"/>
        <v>0</v>
      </c>
      <c r="G19" s="537"/>
      <c r="H19" s="537">
        <v>749</v>
      </c>
      <c r="I19" s="537">
        <v>1092</v>
      </c>
      <c r="J19" s="537">
        <v>1069</v>
      </c>
      <c r="K19" s="537">
        <v>1324</v>
      </c>
      <c r="L19" s="537">
        <v>0</v>
      </c>
      <c r="M19" s="533"/>
      <c r="N19" s="537">
        <v>153</v>
      </c>
      <c r="O19" s="537">
        <v>276</v>
      </c>
      <c r="P19" s="537">
        <v>1549</v>
      </c>
      <c r="Q19" s="537">
        <v>697</v>
      </c>
      <c r="R19" s="537">
        <v>0</v>
      </c>
    </row>
    <row r="20" spans="1:18" s="522" customFormat="1" ht="8.85" customHeight="1">
      <c r="A20" s="587" t="s">
        <v>51</v>
      </c>
      <c r="B20" s="537">
        <f t="shared" si="0"/>
        <v>7723</v>
      </c>
      <c r="C20" s="537">
        <f t="shared" si="0"/>
        <v>4017</v>
      </c>
      <c r="D20" s="537">
        <f t="shared" si="0"/>
        <v>10798</v>
      </c>
      <c r="E20" s="537">
        <f t="shared" si="0"/>
        <v>12562</v>
      </c>
      <c r="F20" s="537">
        <f t="shared" si="0"/>
        <v>0</v>
      </c>
      <c r="G20" s="537"/>
      <c r="H20" s="537">
        <v>3867</v>
      </c>
      <c r="I20" s="537">
        <v>2291</v>
      </c>
      <c r="J20" s="537">
        <v>5152</v>
      </c>
      <c r="K20" s="537">
        <v>7104</v>
      </c>
      <c r="L20" s="537">
        <v>0</v>
      </c>
      <c r="M20" s="533"/>
      <c r="N20" s="537">
        <v>3856</v>
      </c>
      <c r="O20" s="537">
        <v>1726</v>
      </c>
      <c r="P20" s="537">
        <v>5646</v>
      </c>
      <c r="Q20" s="537">
        <v>5458</v>
      </c>
      <c r="R20" s="537">
        <v>0</v>
      </c>
    </row>
    <row r="21" spans="1:18" s="522" customFormat="1" ht="8.85" customHeight="1">
      <c r="A21" s="588" t="s">
        <v>52</v>
      </c>
      <c r="B21" s="589">
        <f t="shared" si="0"/>
        <v>1292</v>
      </c>
      <c r="C21" s="589">
        <f t="shared" si="0"/>
        <v>8304</v>
      </c>
      <c r="D21" s="589">
        <f t="shared" si="0"/>
        <v>10617</v>
      </c>
      <c r="E21" s="589">
        <f t="shared" si="0"/>
        <v>7197</v>
      </c>
      <c r="F21" s="589">
        <f t="shared" si="0"/>
        <v>0</v>
      </c>
      <c r="G21" s="589"/>
      <c r="H21" s="589">
        <v>443</v>
      </c>
      <c r="I21" s="589">
        <v>4775</v>
      </c>
      <c r="J21" s="589">
        <v>6787</v>
      </c>
      <c r="K21" s="589">
        <v>3821</v>
      </c>
      <c r="L21" s="589">
        <v>0</v>
      </c>
      <c r="M21" s="538"/>
      <c r="N21" s="589">
        <v>849</v>
      </c>
      <c r="O21" s="589">
        <v>3529</v>
      </c>
      <c r="P21" s="589">
        <v>3830</v>
      </c>
      <c r="Q21" s="589">
        <v>3376</v>
      </c>
      <c r="R21" s="589">
        <v>0</v>
      </c>
    </row>
    <row r="22" spans="1:18" s="522" customFormat="1" ht="8.85" customHeight="1">
      <c r="A22" s="587" t="s">
        <v>53</v>
      </c>
      <c r="B22" s="537">
        <f t="shared" si="0"/>
        <v>8592</v>
      </c>
      <c r="C22" s="537">
        <f t="shared" si="0"/>
        <v>27591</v>
      </c>
      <c r="D22" s="537">
        <f t="shared" si="0"/>
        <v>90684</v>
      </c>
      <c r="E22" s="537">
        <f t="shared" si="0"/>
        <v>95693</v>
      </c>
      <c r="F22" s="537">
        <f t="shared" si="0"/>
        <v>0</v>
      </c>
      <c r="G22" s="537"/>
      <c r="H22" s="537">
        <v>3475</v>
      </c>
      <c r="I22" s="537">
        <v>19669</v>
      </c>
      <c r="J22" s="537">
        <v>48093</v>
      </c>
      <c r="K22" s="537">
        <v>61343</v>
      </c>
      <c r="L22" s="537">
        <v>0</v>
      </c>
      <c r="M22" s="537"/>
      <c r="N22" s="537">
        <v>5117</v>
      </c>
      <c r="O22" s="537">
        <v>7922</v>
      </c>
      <c r="P22" s="537">
        <v>42591</v>
      </c>
      <c r="Q22" s="537">
        <v>34350</v>
      </c>
      <c r="R22" s="537">
        <v>0</v>
      </c>
    </row>
    <row r="23" spans="1:18" s="522" customFormat="1" ht="8.85" customHeight="1">
      <c r="A23" s="587" t="s">
        <v>54</v>
      </c>
      <c r="B23" s="537">
        <f t="shared" si="0"/>
        <v>3751</v>
      </c>
      <c r="C23" s="537">
        <f t="shared" si="0"/>
        <v>5717</v>
      </c>
      <c r="D23" s="537">
        <f t="shared" si="0"/>
        <v>6787</v>
      </c>
      <c r="E23" s="537">
        <f t="shared" si="0"/>
        <v>3572</v>
      </c>
      <c r="F23" s="537">
        <f t="shared" si="0"/>
        <v>0</v>
      </c>
      <c r="G23" s="537"/>
      <c r="H23" s="537">
        <v>2745</v>
      </c>
      <c r="I23" s="537">
        <v>4591</v>
      </c>
      <c r="J23" s="537">
        <v>3058</v>
      </c>
      <c r="K23" s="537">
        <v>2135</v>
      </c>
      <c r="L23" s="537">
        <v>0</v>
      </c>
      <c r="M23" s="533"/>
      <c r="N23" s="537">
        <v>1006</v>
      </c>
      <c r="O23" s="537">
        <v>1126</v>
      </c>
      <c r="P23" s="537">
        <v>3729</v>
      </c>
      <c r="Q23" s="537">
        <v>1437</v>
      </c>
      <c r="R23" s="537">
        <v>0</v>
      </c>
    </row>
    <row r="24" spans="1:18" s="522" customFormat="1" ht="8.85" customHeight="1">
      <c r="A24" s="587" t="s">
        <v>55</v>
      </c>
      <c r="B24" s="537">
        <f t="shared" si="0"/>
        <v>12819</v>
      </c>
      <c r="C24" s="537">
        <f t="shared" si="0"/>
        <v>20546</v>
      </c>
      <c r="D24" s="537">
        <f t="shared" si="0"/>
        <v>31645</v>
      </c>
      <c r="E24" s="537">
        <f t="shared" si="0"/>
        <v>15110</v>
      </c>
      <c r="F24" s="537">
        <f t="shared" si="0"/>
        <v>0</v>
      </c>
      <c r="G24" s="537"/>
      <c r="H24" s="537">
        <v>10439</v>
      </c>
      <c r="I24" s="537">
        <v>17103</v>
      </c>
      <c r="J24" s="533">
        <v>19927</v>
      </c>
      <c r="K24" s="533">
        <v>8978</v>
      </c>
      <c r="L24" s="537">
        <v>0</v>
      </c>
      <c r="M24" s="533"/>
      <c r="N24" s="537">
        <v>2380</v>
      </c>
      <c r="O24" s="537">
        <v>3443</v>
      </c>
      <c r="P24" s="537">
        <v>11718</v>
      </c>
      <c r="Q24" s="537">
        <v>6132</v>
      </c>
      <c r="R24" s="537">
        <v>0</v>
      </c>
    </row>
    <row r="25" spans="1:18" s="522" customFormat="1" ht="8.85" customHeight="1">
      <c r="A25" s="588" t="s">
        <v>56</v>
      </c>
      <c r="B25" s="589">
        <f t="shared" si="0"/>
        <v>1231</v>
      </c>
      <c r="C25" s="589">
        <f t="shared" si="0"/>
        <v>2411</v>
      </c>
      <c r="D25" s="589">
        <f t="shared" si="0"/>
        <v>3052</v>
      </c>
      <c r="E25" s="589">
        <f t="shared" si="0"/>
        <v>6600</v>
      </c>
      <c r="F25" s="589">
        <f t="shared" si="0"/>
        <v>81</v>
      </c>
      <c r="G25" s="589"/>
      <c r="H25" s="589">
        <v>1231</v>
      </c>
      <c r="I25" s="589">
        <v>1863</v>
      </c>
      <c r="J25" s="538">
        <v>2679</v>
      </c>
      <c r="K25" s="538">
        <v>4201</v>
      </c>
      <c r="L25" s="589">
        <v>81</v>
      </c>
      <c r="M25" s="538"/>
      <c r="N25" s="589">
        <v>0</v>
      </c>
      <c r="O25" s="589">
        <v>548</v>
      </c>
      <c r="P25" s="589">
        <v>373</v>
      </c>
      <c r="Q25" s="589">
        <v>2399</v>
      </c>
      <c r="R25" s="589">
        <v>0</v>
      </c>
    </row>
    <row r="26" spans="1:18" s="522" customFormat="1" ht="8.85" customHeight="1">
      <c r="A26" s="587" t="s">
        <v>57</v>
      </c>
      <c r="B26" s="537">
        <f t="shared" si="0"/>
        <v>4472</v>
      </c>
      <c r="C26" s="537">
        <f t="shared" si="0"/>
        <v>6005</v>
      </c>
      <c r="D26" s="537">
        <f t="shared" si="0"/>
        <v>11053</v>
      </c>
      <c r="E26" s="537">
        <f t="shared" si="0"/>
        <v>12151</v>
      </c>
      <c r="F26" s="537">
        <f t="shared" si="0"/>
        <v>0</v>
      </c>
      <c r="G26" s="537"/>
      <c r="H26" s="537">
        <v>3342</v>
      </c>
      <c r="I26" s="537">
        <v>5357</v>
      </c>
      <c r="J26" s="537">
        <v>7024</v>
      </c>
      <c r="K26" s="537">
        <v>6167</v>
      </c>
      <c r="L26" s="537">
        <v>0</v>
      </c>
      <c r="M26" s="533"/>
      <c r="N26" s="537">
        <v>1130</v>
      </c>
      <c r="O26" s="537">
        <v>648</v>
      </c>
      <c r="P26" s="537">
        <v>4029</v>
      </c>
      <c r="Q26" s="537">
        <v>5984</v>
      </c>
      <c r="R26" s="537">
        <v>0</v>
      </c>
    </row>
    <row r="27" spans="1:18" s="522" customFormat="1" ht="8.85" customHeight="1">
      <c r="A27" s="587" t="s">
        <v>58</v>
      </c>
      <c r="B27" s="537">
        <f t="shared" si="0"/>
        <v>17856</v>
      </c>
      <c r="C27" s="537">
        <f t="shared" si="0"/>
        <v>18297</v>
      </c>
      <c r="D27" s="537">
        <f t="shared" si="0"/>
        <v>30153</v>
      </c>
      <c r="E27" s="537">
        <f t="shared" si="0"/>
        <v>18597</v>
      </c>
      <c r="F27" s="537">
        <f t="shared" si="0"/>
        <v>371</v>
      </c>
      <c r="G27" s="537"/>
      <c r="H27" s="537">
        <v>13137</v>
      </c>
      <c r="I27" s="537">
        <v>13365</v>
      </c>
      <c r="J27" s="537">
        <v>13184</v>
      </c>
      <c r="K27" s="537">
        <v>11071</v>
      </c>
      <c r="L27" s="537">
        <v>371</v>
      </c>
      <c r="M27" s="533"/>
      <c r="N27" s="537">
        <v>4719</v>
      </c>
      <c r="O27" s="537">
        <v>4932</v>
      </c>
      <c r="P27" s="537">
        <v>16969</v>
      </c>
      <c r="Q27" s="537">
        <v>7526</v>
      </c>
      <c r="R27" s="537">
        <v>0</v>
      </c>
    </row>
    <row r="28" spans="1:18" s="522" customFormat="1" ht="8.85" customHeight="1">
      <c r="A28" s="587" t="s">
        <v>59</v>
      </c>
      <c r="B28" s="537">
        <f t="shared" si="0"/>
        <v>34522</v>
      </c>
      <c r="C28" s="537">
        <f t="shared" si="0"/>
        <v>62799</v>
      </c>
      <c r="D28" s="537">
        <f t="shared" si="0"/>
        <v>119527</v>
      </c>
      <c r="E28" s="537">
        <f t="shared" si="0"/>
        <v>91467</v>
      </c>
      <c r="F28" s="537">
        <f t="shared" si="0"/>
        <v>0</v>
      </c>
      <c r="G28" s="537"/>
      <c r="H28" s="537">
        <v>27398</v>
      </c>
      <c r="I28" s="537">
        <v>35375</v>
      </c>
      <c r="J28" s="533">
        <v>79956</v>
      </c>
      <c r="K28" s="533">
        <v>61485</v>
      </c>
      <c r="L28" s="537">
        <v>0</v>
      </c>
      <c r="M28" s="533"/>
      <c r="N28" s="537">
        <v>7124</v>
      </c>
      <c r="O28" s="537">
        <v>27424</v>
      </c>
      <c r="P28" s="537">
        <v>39571</v>
      </c>
      <c r="Q28" s="537">
        <v>29982</v>
      </c>
      <c r="R28" s="537">
        <v>0</v>
      </c>
    </row>
    <row r="29" spans="1:18" s="522" customFormat="1" ht="8.85" customHeight="1">
      <c r="A29" s="588" t="s">
        <v>60</v>
      </c>
      <c r="B29" s="589">
        <f t="shared" si="0"/>
        <v>8359</v>
      </c>
      <c r="C29" s="589">
        <f t="shared" si="0"/>
        <v>5960</v>
      </c>
      <c r="D29" s="589">
        <f t="shared" si="0"/>
        <v>12713</v>
      </c>
      <c r="E29" s="589">
        <f t="shared" si="0"/>
        <v>15930</v>
      </c>
      <c r="F29" s="589">
        <f t="shared" si="0"/>
        <v>0</v>
      </c>
      <c r="G29" s="589"/>
      <c r="H29" s="589">
        <v>4684</v>
      </c>
      <c r="I29" s="589">
        <v>4072</v>
      </c>
      <c r="J29" s="589">
        <v>7267</v>
      </c>
      <c r="K29" s="589">
        <v>8891</v>
      </c>
      <c r="L29" s="589">
        <v>0</v>
      </c>
      <c r="M29" s="538"/>
      <c r="N29" s="589">
        <v>3675</v>
      </c>
      <c r="O29" s="589">
        <v>1888</v>
      </c>
      <c r="P29" s="589">
        <v>5446</v>
      </c>
      <c r="Q29" s="589">
        <v>7039</v>
      </c>
      <c r="R29" s="589">
        <v>0</v>
      </c>
    </row>
    <row r="30" spans="1:18" s="522" customFormat="1" ht="8.85" customHeight="1">
      <c r="A30" s="587" t="s">
        <v>61</v>
      </c>
      <c r="B30" s="537">
        <f t="shared" si="0"/>
        <v>1577</v>
      </c>
      <c r="C30" s="537">
        <f t="shared" si="0"/>
        <v>2396</v>
      </c>
      <c r="D30" s="537">
        <f t="shared" si="0"/>
        <v>7582</v>
      </c>
      <c r="E30" s="537">
        <f t="shared" si="0"/>
        <v>7314</v>
      </c>
      <c r="F30" s="537">
        <f t="shared" si="0"/>
        <v>0</v>
      </c>
      <c r="G30" s="537"/>
      <c r="H30" s="537">
        <v>1123</v>
      </c>
      <c r="I30" s="537">
        <v>1450</v>
      </c>
      <c r="J30" s="537">
        <v>4530</v>
      </c>
      <c r="K30" s="537">
        <v>3816</v>
      </c>
      <c r="L30" s="537">
        <v>0</v>
      </c>
      <c r="M30" s="533"/>
      <c r="N30" s="537">
        <v>454</v>
      </c>
      <c r="O30" s="537">
        <v>946</v>
      </c>
      <c r="P30" s="537">
        <v>3052</v>
      </c>
      <c r="Q30" s="537">
        <v>3498</v>
      </c>
      <c r="R30" s="537">
        <v>0</v>
      </c>
    </row>
    <row r="31" spans="1:18" s="522" customFormat="1" ht="8.85" customHeight="1">
      <c r="A31" s="587" t="s">
        <v>62</v>
      </c>
      <c r="B31" s="537">
        <f t="shared" si="0"/>
        <v>1866</v>
      </c>
      <c r="C31" s="537">
        <f t="shared" si="0"/>
        <v>1284</v>
      </c>
      <c r="D31" s="537">
        <f t="shared" si="0"/>
        <v>3681</v>
      </c>
      <c r="E31" s="537">
        <f t="shared" si="0"/>
        <v>3056</v>
      </c>
      <c r="F31" s="537">
        <f t="shared" si="0"/>
        <v>0</v>
      </c>
      <c r="G31" s="537"/>
      <c r="H31" s="537">
        <v>1298</v>
      </c>
      <c r="I31" s="537">
        <v>560</v>
      </c>
      <c r="J31" s="537">
        <v>1181</v>
      </c>
      <c r="K31" s="537">
        <v>1532</v>
      </c>
      <c r="L31" s="537">
        <v>0</v>
      </c>
      <c r="M31" s="533"/>
      <c r="N31" s="537">
        <v>568</v>
      </c>
      <c r="O31" s="537">
        <v>724</v>
      </c>
      <c r="P31" s="537">
        <v>2500</v>
      </c>
      <c r="Q31" s="537">
        <v>1524</v>
      </c>
      <c r="R31" s="537">
        <v>0</v>
      </c>
    </row>
    <row r="32" spans="1:18" s="522" customFormat="1" ht="8.85" customHeight="1">
      <c r="A32" s="587" t="s">
        <v>63</v>
      </c>
      <c r="B32" s="537">
        <f t="shared" si="0"/>
        <v>6780</v>
      </c>
      <c r="C32" s="537">
        <f t="shared" si="0"/>
        <v>17852</v>
      </c>
      <c r="D32" s="537">
        <f t="shared" si="0"/>
        <v>43530</v>
      </c>
      <c r="E32" s="537">
        <f t="shared" si="0"/>
        <v>24011</v>
      </c>
      <c r="F32" s="537">
        <f t="shared" si="0"/>
        <v>0</v>
      </c>
      <c r="G32" s="537"/>
      <c r="H32" s="537">
        <v>3457</v>
      </c>
      <c r="I32" s="537">
        <v>10051</v>
      </c>
      <c r="J32" s="533">
        <v>20807</v>
      </c>
      <c r="K32" s="533">
        <v>15345</v>
      </c>
      <c r="L32" s="537">
        <v>0</v>
      </c>
      <c r="M32" s="533"/>
      <c r="N32" s="537">
        <v>3323</v>
      </c>
      <c r="O32" s="537">
        <v>7801</v>
      </c>
      <c r="P32" s="533">
        <v>22723</v>
      </c>
      <c r="Q32" s="533">
        <v>8666</v>
      </c>
      <c r="R32" s="537">
        <v>0</v>
      </c>
    </row>
    <row r="33" spans="1:20" s="522" customFormat="1" ht="8.85" customHeight="1">
      <c r="A33" s="588" t="s">
        <v>64</v>
      </c>
      <c r="B33" s="589">
        <f t="shared" si="0"/>
        <v>4951</v>
      </c>
      <c r="C33" s="589">
        <f t="shared" si="0"/>
        <v>4690</v>
      </c>
      <c r="D33" s="589">
        <f t="shared" si="0"/>
        <v>3222</v>
      </c>
      <c r="E33" s="589">
        <f t="shared" si="0"/>
        <v>9943</v>
      </c>
      <c r="F33" s="589">
        <f t="shared" si="0"/>
        <v>0</v>
      </c>
      <c r="G33" s="589"/>
      <c r="H33" s="589">
        <v>3581</v>
      </c>
      <c r="I33" s="589">
        <v>3365</v>
      </c>
      <c r="J33" s="589">
        <v>2524</v>
      </c>
      <c r="K33" s="589">
        <v>5230</v>
      </c>
      <c r="L33" s="589">
        <v>0</v>
      </c>
      <c r="M33" s="538"/>
      <c r="N33" s="589">
        <v>1370</v>
      </c>
      <c r="O33" s="589">
        <v>1325</v>
      </c>
      <c r="P33" s="589">
        <v>698</v>
      </c>
      <c r="Q33" s="589">
        <v>4713</v>
      </c>
      <c r="R33" s="589">
        <v>0</v>
      </c>
    </row>
    <row r="34" spans="1:20" s="522" customFormat="1" ht="8.85" customHeight="1">
      <c r="A34" s="587" t="s">
        <v>65</v>
      </c>
      <c r="B34" s="537">
        <f t="shared" si="0"/>
        <v>6548</v>
      </c>
      <c r="C34" s="537">
        <f t="shared" si="0"/>
        <v>11230</v>
      </c>
      <c r="D34" s="537">
        <f t="shared" si="0"/>
        <v>22141</v>
      </c>
      <c r="E34" s="537">
        <f t="shared" si="0"/>
        <v>21785</v>
      </c>
      <c r="F34" s="537">
        <f t="shared" si="0"/>
        <v>0</v>
      </c>
      <c r="G34" s="537"/>
      <c r="H34" s="537">
        <v>5870</v>
      </c>
      <c r="I34" s="537">
        <v>7309</v>
      </c>
      <c r="J34" s="537">
        <v>12321</v>
      </c>
      <c r="K34" s="537">
        <v>13134</v>
      </c>
      <c r="L34" s="537">
        <v>0</v>
      </c>
      <c r="M34" s="533"/>
      <c r="N34" s="537">
        <v>678</v>
      </c>
      <c r="O34" s="537">
        <v>3921</v>
      </c>
      <c r="P34" s="537">
        <v>9820</v>
      </c>
      <c r="Q34" s="537">
        <v>8651</v>
      </c>
      <c r="R34" s="537">
        <v>0</v>
      </c>
    </row>
    <row r="35" spans="1:20" s="522" customFormat="1" ht="8.85" customHeight="1">
      <c r="A35" s="587" t="s">
        <v>66</v>
      </c>
      <c r="B35" s="537">
        <f t="shared" si="0"/>
        <v>2553</v>
      </c>
      <c r="C35" s="537">
        <f t="shared" si="0"/>
        <v>4843</v>
      </c>
      <c r="D35" s="537">
        <f t="shared" si="0"/>
        <v>9585</v>
      </c>
      <c r="E35" s="537">
        <f t="shared" si="0"/>
        <v>8964</v>
      </c>
      <c r="F35" s="537">
        <f t="shared" si="0"/>
        <v>0</v>
      </c>
      <c r="G35" s="537"/>
      <c r="H35" s="537">
        <v>1930</v>
      </c>
      <c r="I35" s="537">
        <v>3756</v>
      </c>
      <c r="J35" s="537">
        <v>5827</v>
      </c>
      <c r="K35" s="537">
        <v>5077</v>
      </c>
      <c r="L35" s="537">
        <v>0</v>
      </c>
      <c r="M35" s="533"/>
      <c r="N35" s="537">
        <v>623</v>
      </c>
      <c r="O35" s="537">
        <v>1087</v>
      </c>
      <c r="P35" s="537">
        <v>3758</v>
      </c>
      <c r="Q35" s="537">
        <v>3887</v>
      </c>
      <c r="R35" s="537">
        <v>0</v>
      </c>
    </row>
    <row r="36" spans="1:20" s="522" customFormat="1" ht="8.85" customHeight="1">
      <c r="A36" s="587" t="s">
        <v>67</v>
      </c>
      <c r="B36" s="537">
        <f t="shared" si="0"/>
        <v>1174</v>
      </c>
      <c r="C36" s="537">
        <f t="shared" si="0"/>
        <v>3140</v>
      </c>
      <c r="D36" s="537">
        <f t="shared" si="0"/>
        <v>5951</v>
      </c>
      <c r="E36" s="537">
        <f t="shared" si="0"/>
        <v>3635</v>
      </c>
      <c r="F36" s="537">
        <f t="shared" si="0"/>
        <v>0</v>
      </c>
      <c r="G36" s="537"/>
      <c r="H36" s="537">
        <v>875</v>
      </c>
      <c r="I36" s="537">
        <v>1282</v>
      </c>
      <c r="J36" s="537">
        <v>3542</v>
      </c>
      <c r="K36" s="537">
        <v>1543</v>
      </c>
      <c r="L36" s="537">
        <v>0</v>
      </c>
      <c r="M36" s="533"/>
      <c r="N36" s="537">
        <v>299</v>
      </c>
      <c r="O36" s="537">
        <v>1858</v>
      </c>
      <c r="P36" s="537">
        <v>2409</v>
      </c>
      <c r="Q36" s="537">
        <v>2092</v>
      </c>
      <c r="R36" s="537">
        <v>0</v>
      </c>
    </row>
    <row r="37" spans="1:20" s="522" customFormat="1" ht="8.85" customHeight="1">
      <c r="A37" s="588" t="s">
        <v>68</v>
      </c>
      <c r="B37" s="589">
        <f t="shared" si="0"/>
        <v>1264</v>
      </c>
      <c r="C37" s="589">
        <f t="shared" si="0"/>
        <v>4712</v>
      </c>
      <c r="D37" s="589">
        <f t="shared" si="0"/>
        <v>10804</v>
      </c>
      <c r="E37" s="589">
        <f t="shared" si="0"/>
        <v>7229</v>
      </c>
      <c r="F37" s="589">
        <f t="shared" si="0"/>
        <v>0</v>
      </c>
      <c r="G37" s="538"/>
      <c r="H37" s="589">
        <v>886</v>
      </c>
      <c r="I37" s="589">
        <v>2428</v>
      </c>
      <c r="J37" s="589">
        <v>5349</v>
      </c>
      <c r="K37" s="589">
        <v>3303</v>
      </c>
      <c r="L37" s="589">
        <v>0</v>
      </c>
      <c r="M37" s="538"/>
      <c r="N37" s="589">
        <v>378</v>
      </c>
      <c r="O37" s="589">
        <v>2284</v>
      </c>
      <c r="P37" s="589">
        <v>5455</v>
      </c>
      <c r="Q37" s="589">
        <v>3926</v>
      </c>
      <c r="R37" s="589">
        <v>0</v>
      </c>
    </row>
    <row r="38" spans="1:20" s="522" customFormat="1" ht="8.85" customHeight="1">
      <c r="A38" s="587" t="s">
        <v>69</v>
      </c>
      <c r="B38" s="537">
        <f t="shared" si="0"/>
        <v>5062</v>
      </c>
      <c r="C38" s="537">
        <f t="shared" si="0"/>
        <v>7382</v>
      </c>
      <c r="D38" s="537">
        <f t="shared" si="0"/>
        <v>14052</v>
      </c>
      <c r="E38" s="537">
        <f t="shared" si="0"/>
        <v>12557</v>
      </c>
      <c r="F38" s="537">
        <f t="shared" si="0"/>
        <v>0</v>
      </c>
      <c r="G38" s="537"/>
      <c r="H38" s="537">
        <v>4565</v>
      </c>
      <c r="I38" s="537">
        <v>5825</v>
      </c>
      <c r="J38" s="537">
        <v>7748</v>
      </c>
      <c r="K38" s="537">
        <v>5257</v>
      </c>
      <c r="L38" s="537">
        <v>0</v>
      </c>
      <c r="M38" s="533"/>
      <c r="N38" s="537">
        <v>497</v>
      </c>
      <c r="O38" s="537">
        <v>1557</v>
      </c>
      <c r="P38" s="537">
        <v>6304</v>
      </c>
      <c r="Q38" s="537">
        <v>7300</v>
      </c>
      <c r="R38" s="537">
        <v>0</v>
      </c>
    </row>
    <row r="39" spans="1:20" s="522" customFormat="1" ht="8.85" customHeight="1">
      <c r="A39" s="587" t="s">
        <v>70</v>
      </c>
      <c r="B39" s="537">
        <f t="shared" si="0"/>
        <v>3756</v>
      </c>
      <c r="C39" s="537">
        <f t="shared" si="0"/>
        <v>7330</v>
      </c>
      <c r="D39" s="537">
        <f t="shared" si="0"/>
        <v>12213</v>
      </c>
      <c r="E39" s="537">
        <f t="shared" si="0"/>
        <v>9550</v>
      </c>
      <c r="F39" s="537">
        <f t="shared" si="0"/>
        <v>0</v>
      </c>
      <c r="G39" s="537"/>
      <c r="H39" s="537">
        <v>3580</v>
      </c>
      <c r="I39" s="537">
        <v>5080</v>
      </c>
      <c r="J39" s="537">
        <v>9213</v>
      </c>
      <c r="K39" s="537">
        <v>5062</v>
      </c>
      <c r="L39" s="537">
        <v>0</v>
      </c>
      <c r="M39" s="533"/>
      <c r="N39" s="537">
        <v>176</v>
      </c>
      <c r="O39" s="537">
        <v>2250</v>
      </c>
      <c r="P39" s="537">
        <v>3000</v>
      </c>
      <c r="Q39" s="537">
        <v>4488</v>
      </c>
      <c r="R39" s="537">
        <v>0</v>
      </c>
    </row>
    <row r="40" spans="1:20" s="522" customFormat="1" ht="8.85" customHeight="1">
      <c r="A40" s="587" t="s">
        <v>71</v>
      </c>
      <c r="B40" s="537">
        <f t="shared" si="0"/>
        <v>2144</v>
      </c>
      <c r="C40" s="537">
        <f t="shared" si="0"/>
        <v>3695</v>
      </c>
      <c r="D40" s="537">
        <f t="shared" si="0"/>
        <v>6224</v>
      </c>
      <c r="E40" s="537">
        <f t="shared" si="0"/>
        <v>10310</v>
      </c>
      <c r="F40" s="537">
        <f t="shared" si="0"/>
        <v>0</v>
      </c>
      <c r="G40" s="537"/>
      <c r="H40" s="537">
        <v>2031</v>
      </c>
      <c r="I40" s="537">
        <v>3522</v>
      </c>
      <c r="J40" s="537">
        <v>3496</v>
      </c>
      <c r="K40" s="537">
        <v>6997</v>
      </c>
      <c r="L40" s="537">
        <v>0</v>
      </c>
      <c r="M40" s="533"/>
      <c r="N40" s="537">
        <v>113</v>
      </c>
      <c r="O40" s="537">
        <v>173</v>
      </c>
      <c r="P40" s="537">
        <v>2728</v>
      </c>
      <c r="Q40" s="537">
        <v>3313</v>
      </c>
      <c r="R40" s="537">
        <v>0</v>
      </c>
    </row>
    <row r="41" spans="1:20" s="522" customFormat="1" ht="8.85" customHeight="1">
      <c r="A41" s="588" t="s">
        <v>72</v>
      </c>
      <c r="B41" s="589">
        <f t="shared" si="0"/>
        <v>5720</v>
      </c>
      <c r="C41" s="589">
        <f t="shared" si="0"/>
        <v>13167</v>
      </c>
      <c r="D41" s="589">
        <f t="shared" si="0"/>
        <v>18073</v>
      </c>
      <c r="E41" s="589">
        <f t="shared" si="0"/>
        <v>15766</v>
      </c>
      <c r="F41" s="589">
        <f t="shared" si="0"/>
        <v>0</v>
      </c>
      <c r="G41" s="589"/>
      <c r="H41" s="589">
        <v>4901</v>
      </c>
      <c r="I41" s="589">
        <v>7633</v>
      </c>
      <c r="J41" s="589">
        <v>9636</v>
      </c>
      <c r="K41" s="589">
        <v>6278</v>
      </c>
      <c r="L41" s="589">
        <v>0</v>
      </c>
      <c r="M41" s="538"/>
      <c r="N41" s="589">
        <v>819</v>
      </c>
      <c r="O41" s="589">
        <v>5534</v>
      </c>
      <c r="P41" s="589">
        <v>8437</v>
      </c>
      <c r="Q41" s="589">
        <v>9488</v>
      </c>
      <c r="R41" s="589">
        <v>0</v>
      </c>
    </row>
    <row r="42" spans="1:20" s="522" customFormat="1" ht="8.85" customHeight="1">
      <c r="A42" s="587" t="s">
        <v>73</v>
      </c>
      <c r="B42" s="537">
        <f t="shared" si="0"/>
        <v>1836</v>
      </c>
      <c r="C42" s="537">
        <f t="shared" si="0"/>
        <v>3430</v>
      </c>
      <c r="D42" s="537">
        <f t="shared" si="0"/>
        <v>6905</v>
      </c>
      <c r="E42" s="537">
        <f t="shared" si="0"/>
        <v>6782</v>
      </c>
      <c r="F42" s="537">
        <f t="shared" si="0"/>
        <v>0</v>
      </c>
      <c r="G42" s="537"/>
      <c r="H42" s="537">
        <v>1460</v>
      </c>
      <c r="I42" s="537">
        <v>2360</v>
      </c>
      <c r="J42" s="533">
        <v>4292</v>
      </c>
      <c r="K42" s="533">
        <v>3872</v>
      </c>
      <c r="L42" s="537">
        <v>0</v>
      </c>
      <c r="M42" s="533"/>
      <c r="N42" s="537">
        <v>376</v>
      </c>
      <c r="O42" s="537">
        <v>1070</v>
      </c>
      <c r="P42" s="537">
        <v>2613</v>
      </c>
      <c r="Q42" s="537">
        <v>2910</v>
      </c>
      <c r="R42" s="537">
        <v>0</v>
      </c>
    </row>
    <row r="43" spans="1:20" s="522" customFormat="1" ht="8.85" customHeight="1">
      <c r="A43" s="587" t="s">
        <v>74</v>
      </c>
      <c r="B43" s="537">
        <f t="shared" si="0"/>
        <v>8896</v>
      </c>
      <c r="C43" s="537">
        <f t="shared" si="0"/>
        <v>11885</v>
      </c>
      <c r="D43" s="537">
        <f t="shared" si="0"/>
        <v>19167</v>
      </c>
      <c r="E43" s="537">
        <f t="shared" si="0"/>
        <v>21305</v>
      </c>
      <c r="F43" s="537">
        <f t="shared" si="0"/>
        <v>0</v>
      </c>
      <c r="G43" s="537"/>
      <c r="H43" s="537">
        <v>5612</v>
      </c>
      <c r="I43" s="537">
        <v>8071</v>
      </c>
      <c r="J43" s="537">
        <v>15003</v>
      </c>
      <c r="K43" s="537">
        <v>11007</v>
      </c>
      <c r="L43" s="537">
        <v>0</v>
      </c>
      <c r="M43" s="533"/>
      <c r="N43" s="537">
        <v>3284</v>
      </c>
      <c r="O43" s="537">
        <v>3814</v>
      </c>
      <c r="P43" s="537">
        <v>4164</v>
      </c>
      <c r="Q43" s="537">
        <v>10298</v>
      </c>
      <c r="R43" s="537">
        <v>0</v>
      </c>
    </row>
    <row r="44" spans="1:20" s="522" customFormat="1" ht="8.85" customHeight="1">
      <c r="A44" s="587" t="s">
        <v>75</v>
      </c>
      <c r="B44" s="537">
        <f t="shared" si="0"/>
        <v>2092</v>
      </c>
      <c r="C44" s="537">
        <f t="shared" si="0"/>
        <v>4054</v>
      </c>
      <c r="D44" s="537">
        <f t="shared" si="0"/>
        <v>7717</v>
      </c>
      <c r="E44" s="537">
        <f t="shared" si="0"/>
        <v>5350</v>
      </c>
      <c r="F44" s="537">
        <f t="shared" si="0"/>
        <v>0</v>
      </c>
      <c r="G44" s="537"/>
      <c r="H44" s="537">
        <v>927</v>
      </c>
      <c r="I44" s="537">
        <v>2287</v>
      </c>
      <c r="J44" s="537">
        <v>4824</v>
      </c>
      <c r="K44" s="537">
        <v>3198</v>
      </c>
      <c r="L44" s="537">
        <v>0</v>
      </c>
      <c r="M44" s="533"/>
      <c r="N44" s="537">
        <v>1165</v>
      </c>
      <c r="O44" s="537">
        <v>1767</v>
      </c>
      <c r="P44" s="537">
        <v>2893</v>
      </c>
      <c r="Q44" s="537">
        <v>2152</v>
      </c>
      <c r="R44" s="537">
        <v>0</v>
      </c>
    </row>
    <row r="45" spans="1:20" s="522" customFormat="1" ht="8.85" customHeight="1">
      <c r="A45" s="588" t="s">
        <v>76</v>
      </c>
      <c r="B45" s="589">
        <f t="shared" si="0"/>
        <v>2534</v>
      </c>
      <c r="C45" s="589">
        <f t="shared" si="0"/>
        <v>3052</v>
      </c>
      <c r="D45" s="589">
        <f t="shared" si="0"/>
        <v>3637</v>
      </c>
      <c r="E45" s="589">
        <f t="shared" si="0"/>
        <v>3308</v>
      </c>
      <c r="F45" s="589">
        <f t="shared" si="0"/>
        <v>0</v>
      </c>
      <c r="G45" s="589"/>
      <c r="H45" s="589">
        <v>1706</v>
      </c>
      <c r="I45" s="589">
        <v>2131</v>
      </c>
      <c r="J45" s="589">
        <v>2030</v>
      </c>
      <c r="K45" s="589">
        <v>2273</v>
      </c>
      <c r="L45" s="589">
        <v>0</v>
      </c>
      <c r="M45" s="538"/>
      <c r="N45" s="589">
        <v>828</v>
      </c>
      <c r="O45" s="589">
        <v>921</v>
      </c>
      <c r="P45" s="589">
        <v>1607</v>
      </c>
      <c r="Q45" s="589">
        <v>1035</v>
      </c>
      <c r="R45" s="589">
        <v>0</v>
      </c>
    </row>
    <row r="46" spans="1:20" s="534" customFormat="1" ht="6" customHeight="1">
      <c r="A46" s="590"/>
      <c r="B46" s="540"/>
      <c r="C46" s="540"/>
      <c r="D46" s="540"/>
      <c r="E46" s="540"/>
      <c r="F46" s="540"/>
      <c r="G46" s="540"/>
      <c r="H46" s="540"/>
      <c r="I46" s="540"/>
      <c r="J46" s="540"/>
      <c r="K46" s="540"/>
      <c r="L46" s="540"/>
      <c r="M46" s="539"/>
      <c r="N46" s="540"/>
      <c r="O46" s="540"/>
      <c r="P46" s="540"/>
      <c r="Q46" s="540"/>
      <c r="R46" s="540"/>
    </row>
    <row r="47" spans="1:20" s="522" customFormat="1" ht="9" customHeight="1">
      <c r="A47" s="513">
        <v>2006</v>
      </c>
      <c r="B47" s="514"/>
      <c r="C47" s="514"/>
      <c r="D47" s="514"/>
      <c r="E47" s="514"/>
      <c r="F47" s="514"/>
      <c r="G47" s="586"/>
      <c r="H47" s="514"/>
      <c r="I47" s="514"/>
      <c r="J47" s="514"/>
      <c r="K47" s="514"/>
      <c r="L47" s="514"/>
      <c r="M47" s="514"/>
      <c r="N47" s="514"/>
      <c r="O47" s="514"/>
      <c r="P47" s="514"/>
      <c r="Q47" s="514"/>
      <c r="R47" s="514"/>
      <c r="S47" s="514"/>
    </row>
    <row r="48" spans="1:20" s="522" customFormat="1" ht="9" customHeight="1">
      <c r="A48" s="515" t="s">
        <v>44</v>
      </c>
      <c r="B48" s="514">
        <f>SUM(B50:B81)</f>
        <v>153462</v>
      </c>
      <c r="C48" s="514">
        <f>SUM(C50:C81)</f>
        <v>281688</v>
      </c>
      <c r="D48" s="514">
        <f>SUM(D50:D81)</f>
        <v>520242</v>
      </c>
      <c r="E48" s="514">
        <f>SUM(E50:E81)</f>
        <v>442889</v>
      </c>
      <c r="F48" s="514">
        <f>SUM(F50:F81)</f>
        <v>957</v>
      </c>
      <c r="G48" s="586"/>
      <c r="H48" s="514">
        <f>SUM(H50:H81)</f>
        <v>108103</v>
      </c>
      <c r="I48" s="514">
        <f>SUM(I50:I81)</f>
        <v>177726</v>
      </c>
      <c r="J48" s="514">
        <f>SUM(J50:J81)</f>
        <v>297763</v>
      </c>
      <c r="K48" s="514">
        <f>SUM(K50:K81)</f>
        <v>239465</v>
      </c>
      <c r="L48" s="514">
        <f>SUM(L50:L81)</f>
        <v>888</v>
      </c>
      <c r="M48" s="514"/>
      <c r="N48" s="514">
        <f>SUM(N50:N81)</f>
        <v>45359</v>
      </c>
      <c r="O48" s="514">
        <f>SUM(O50:O81)</f>
        <v>103962</v>
      </c>
      <c r="P48" s="514">
        <f>SUM(P50:P81)</f>
        <v>222479</v>
      </c>
      <c r="Q48" s="514">
        <f>SUM(Q50:Q81)</f>
        <v>203424</v>
      </c>
      <c r="R48" s="514">
        <f>SUM(R50:R81)</f>
        <v>69</v>
      </c>
      <c r="S48" s="514"/>
      <c r="T48" s="533"/>
    </row>
    <row r="49" spans="1:18" s="522" customFormat="1" ht="3" customHeight="1">
      <c r="A49" s="515"/>
      <c r="B49" s="514"/>
      <c r="C49" s="514"/>
      <c r="D49" s="514"/>
      <c r="E49" s="514"/>
      <c r="F49" s="514"/>
      <c r="G49" s="586"/>
      <c r="H49" s="514"/>
      <c r="I49" s="514"/>
      <c r="J49" s="514"/>
      <c r="K49" s="514"/>
      <c r="L49" s="514"/>
      <c r="M49" s="514"/>
      <c r="N49" s="514"/>
      <c r="O49" s="514"/>
      <c r="P49" s="514"/>
      <c r="Q49" s="514"/>
      <c r="R49" s="514"/>
    </row>
    <row r="50" spans="1:18" s="522" customFormat="1" ht="8.85" customHeight="1">
      <c r="A50" s="587" t="s">
        <v>45</v>
      </c>
      <c r="B50" s="537">
        <f>SUM(H50,N50)</f>
        <v>1834</v>
      </c>
      <c r="C50" s="537">
        <f>SUM(I50,O50)</f>
        <v>4990</v>
      </c>
      <c r="D50" s="537">
        <f>SUM(J50,P50)</f>
        <v>6042</v>
      </c>
      <c r="E50" s="537">
        <f>SUM(K50,Q50)</f>
        <v>5609</v>
      </c>
      <c r="F50" s="537">
        <f>SUM(L50,R50)</f>
        <v>0</v>
      </c>
      <c r="G50" s="537"/>
      <c r="H50" s="537">
        <v>1378</v>
      </c>
      <c r="I50" s="537">
        <v>3766</v>
      </c>
      <c r="J50" s="533">
        <v>4433</v>
      </c>
      <c r="K50" s="533">
        <v>3010</v>
      </c>
      <c r="L50" s="537">
        <v>0</v>
      </c>
      <c r="M50" s="533"/>
      <c r="N50" s="537">
        <v>456</v>
      </c>
      <c r="O50" s="537">
        <v>1224</v>
      </c>
      <c r="P50" s="537">
        <v>1609</v>
      </c>
      <c r="Q50" s="537">
        <v>2599</v>
      </c>
      <c r="R50" s="537">
        <v>0</v>
      </c>
    </row>
    <row r="51" spans="1:18" s="522" customFormat="1" ht="8.85" customHeight="1">
      <c r="A51" s="587" t="s">
        <v>46</v>
      </c>
      <c r="B51" s="537">
        <f t="shared" ref="B51:F81" si="1">SUM(H51,N51)</f>
        <v>1234</v>
      </c>
      <c r="C51" s="537">
        <f t="shared" si="1"/>
        <v>3090</v>
      </c>
      <c r="D51" s="537">
        <f t="shared" si="1"/>
        <v>5792</v>
      </c>
      <c r="E51" s="537">
        <f t="shared" si="1"/>
        <v>5576</v>
      </c>
      <c r="F51" s="537">
        <f t="shared" si="1"/>
        <v>0</v>
      </c>
      <c r="G51" s="537"/>
      <c r="H51" s="537">
        <v>526</v>
      </c>
      <c r="I51" s="537">
        <v>2611</v>
      </c>
      <c r="J51" s="537">
        <v>3113</v>
      </c>
      <c r="K51" s="537">
        <v>3676</v>
      </c>
      <c r="L51" s="537">
        <v>0</v>
      </c>
      <c r="M51" s="533"/>
      <c r="N51" s="537">
        <v>708</v>
      </c>
      <c r="O51" s="537">
        <v>479</v>
      </c>
      <c r="P51" s="537">
        <v>2679</v>
      </c>
      <c r="Q51" s="537">
        <v>1900</v>
      </c>
      <c r="R51" s="537">
        <v>0</v>
      </c>
    </row>
    <row r="52" spans="1:18" s="522" customFormat="1" ht="8.85" customHeight="1">
      <c r="A52" s="587" t="s">
        <v>47</v>
      </c>
      <c r="B52" s="537">
        <f t="shared" si="1"/>
        <v>346</v>
      </c>
      <c r="C52" s="537">
        <f t="shared" si="1"/>
        <v>1180</v>
      </c>
      <c r="D52" s="537">
        <f t="shared" si="1"/>
        <v>1434</v>
      </c>
      <c r="E52" s="537">
        <f t="shared" si="1"/>
        <v>2208</v>
      </c>
      <c r="F52" s="537">
        <f t="shared" si="1"/>
        <v>0</v>
      </c>
      <c r="G52" s="537"/>
      <c r="H52" s="537">
        <v>237</v>
      </c>
      <c r="I52" s="537">
        <v>465</v>
      </c>
      <c r="J52" s="537">
        <v>789</v>
      </c>
      <c r="K52" s="537">
        <v>898</v>
      </c>
      <c r="L52" s="537">
        <v>0</v>
      </c>
      <c r="M52" s="533"/>
      <c r="N52" s="537">
        <v>109</v>
      </c>
      <c r="O52" s="537">
        <v>715</v>
      </c>
      <c r="P52" s="537">
        <v>645</v>
      </c>
      <c r="Q52" s="537">
        <v>1310</v>
      </c>
      <c r="R52" s="537">
        <v>0</v>
      </c>
    </row>
    <row r="53" spans="1:18" s="522" customFormat="1" ht="8.85" customHeight="1">
      <c r="A53" s="588" t="s">
        <v>48</v>
      </c>
      <c r="B53" s="589">
        <f t="shared" si="1"/>
        <v>466</v>
      </c>
      <c r="C53" s="589">
        <f t="shared" si="1"/>
        <v>829</v>
      </c>
      <c r="D53" s="589">
        <f t="shared" si="1"/>
        <v>1783</v>
      </c>
      <c r="E53" s="589">
        <f t="shared" si="1"/>
        <v>3610</v>
      </c>
      <c r="F53" s="589">
        <f t="shared" si="1"/>
        <v>0</v>
      </c>
      <c r="G53" s="589"/>
      <c r="H53" s="589">
        <v>317</v>
      </c>
      <c r="I53" s="589">
        <v>547</v>
      </c>
      <c r="J53" s="589">
        <v>1199</v>
      </c>
      <c r="K53" s="589">
        <v>2595</v>
      </c>
      <c r="L53" s="589">
        <v>0</v>
      </c>
      <c r="M53" s="538"/>
      <c r="N53" s="589">
        <v>149</v>
      </c>
      <c r="O53" s="589">
        <v>282</v>
      </c>
      <c r="P53" s="589">
        <v>584</v>
      </c>
      <c r="Q53" s="589">
        <v>1015</v>
      </c>
      <c r="R53" s="589">
        <v>0</v>
      </c>
    </row>
    <row r="54" spans="1:18" s="522" customFormat="1" ht="8.85" customHeight="1">
      <c r="A54" s="587" t="s">
        <v>49</v>
      </c>
      <c r="B54" s="537">
        <f t="shared" si="1"/>
        <v>6872</v>
      </c>
      <c r="C54" s="537">
        <f t="shared" si="1"/>
        <v>12167</v>
      </c>
      <c r="D54" s="537">
        <f t="shared" si="1"/>
        <v>23615</v>
      </c>
      <c r="E54" s="537">
        <f t="shared" si="1"/>
        <v>12742</v>
      </c>
      <c r="F54" s="537">
        <f t="shared" si="1"/>
        <v>0</v>
      </c>
      <c r="G54" s="537"/>
      <c r="H54" s="537">
        <v>5397</v>
      </c>
      <c r="I54" s="537">
        <v>6859</v>
      </c>
      <c r="J54" s="533">
        <v>15111</v>
      </c>
      <c r="K54" s="533">
        <v>8157</v>
      </c>
      <c r="L54" s="537">
        <v>0</v>
      </c>
      <c r="M54" s="533"/>
      <c r="N54" s="537">
        <v>1475</v>
      </c>
      <c r="O54" s="537">
        <v>5308</v>
      </c>
      <c r="P54" s="533">
        <v>8504</v>
      </c>
      <c r="Q54" s="533">
        <v>4585</v>
      </c>
      <c r="R54" s="537">
        <v>0</v>
      </c>
    </row>
    <row r="55" spans="1:18" s="522" customFormat="1" ht="8.85" customHeight="1">
      <c r="A55" s="587" t="s">
        <v>50</v>
      </c>
      <c r="B55" s="537">
        <f t="shared" si="1"/>
        <v>1175</v>
      </c>
      <c r="C55" s="537">
        <f t="shared" si="1"/>
        <v>1577</v>
      </c>
      <c r="D55" s="537">
        <f t="shared" si="1"/>
        <v>2200</v>
      </c>
      <c r="E55" s="537">
        <f t="shared" si="1"/>
        <v>2827</v>
      </c>
      <c r="F55" s="537">
        <f t="shared" si="1"/>
        <v>0</v>
      </c>
      <c r="G55" s="537"/>
      <c r="H55" s="537">
        <v>732</v>
      </c>
      <c r="I55" s="537">
        <v>1151</v>
      </c>
      <c r="J55" s="537">
        <v>1296</v>
      </c>
      <c r="K55" s="537">
        <v>1314</v>
      </c>
      <c r="L55" s="537">
        <v>0</v>
      </c>
      <c r="M55" s="533"/>
      <c r="N55" s="537">
        <v>443</v>
      </c>
      <c r="O55" s="537">
        <v>426</v>
      </c>
      <c r="P55" s="537">
        <v>904</v>
      </c>
      <c r="Q55" s="537">
        <v>1513</v>
      </c>
      <c r="R55" s="537">
        <v>0</v>
      </c>
    </row>
    <row r="56" spans="1:18" s="522" customFormat="1" ht="8.85" customHeight="1">
      <c r="A56" s="587" t="s">
        <v>51</v>
      </c>
      <c r="B56" s="537">
        <f t="shared" si="1"/>
        <v>3178</v>
      </c>
      <c r="C56" s="537">
        <f t="shared" si="1"/>
        <v>5882</v>
      </c>
      <c r="D56" s="537">
        <f t="shared" si="1"/>
        <v>4484</v>
      </c>
      <c r="E56" s="537">
        <f t="shared" si="1"/>
        <v>11141</v>
      </c>
      <c r="F56" s="537">
        <f t="shared" si="1"/>
        <v>241</v>
      </c>
      <c r="G56" s="537"/>
      <c r="H56" s="537">
        <v>1990</v>
      </c>
      <c r="I56" s="537">
        <v>2964</v>
      </c>
      <c r="J56" s="537">
        <v>2789</v>
      </c>
      <c r="K56" s="537">
        <v>5022</v>
      </c>
      <c r="L56" s="537">
        <v>241</v>
      </c>
      <c r="M56" s="533"/>
      <c r="N56" s="537">
        <v>1188</v>
      </c>
      <c r="O56" s="537">
        <v>2918</v>
      </c>
      <c r="P56" s="537">
        <v>1695</v>
      </c>
      <c r="Q56" s="537">
        <v>6119</v>
      </c>
      <c r="R56" s="537">
        <v>0</v>
      </c>
    </row>
    <row r="57" spans="1:18" s="522" customFormat="1" ht="8.85" customHeight="1">
      <c r="A57" s="588" t="s">
        <v>52</v>
      </c>
      <c r="B57" s="589">
        <f t="shared" si="1"/>
        <v>3658</v>
      </c>
      <c r="C57" s="589">
        <f t="shared" si="1"/>
        <v>16387</v>
      </c>
      <c r="D57" s="589">
        <f t="shared" si="1"/>
        <v>8772</v>
      </c>
      <c r="E57" s="589">
        <f t="shared" si="1"/>
        <v>8571</v>
      </c>
      <c r="F57" s="589">
        <f t="shared" si="1"/>
        <v>490</v>
      </c>
      <c r="G57" s="589"/>
      <c r="H57" s="589">
        <v>3436</v>
      </c>
      <c r="I57" s="589">
        <v>12735</v>
      </c>
      <c r="J57" s="589">
        <v>6170</v>
      </c>
      <c r="K57" s="589">
        <v>4898</v>
      </c>
      <c r="L57" s="589">
        <v>490</v>
      </c>
      <c r="M57" s="538"/>
      <c r="N57" s="589">
        <v>222</v>
      </c>
      <c r="O57" s="589">
        <v>3652</v>
      </c>
      <c r="P57" s="589">
        <v>2602</v>
      </c>
      <c r="Q57" s="589">
        <v>3673</v>
      </c>
      <c r="R57" s="589">
        <v>0</v>
      </c>
    </row>
    <row r="58" spans="1:18" s="522" customFormat="1" ht="8.85" customHeight="1">
      <c r="A58" s="587" t="s">
        <v>53</v>
      </c>
      <c r="B58" s="537">
        <f t="shared" si="1"/>
        <v>13463</v>
      </c>
      <c r="C58" s="537">
        <f t="shared" si="1"/>
        <v>34154</v>
      </c>
      <c r="D58" s="537">
        <f t="shared" si="1"/>
        <v>74127</v>
      </c>
      <c r="E58" s="537">
        <f t="shared" si="1"/>
        <v>87500</v>
      </c>
      <c r="F58" s="537">
        <f t="shared" si="1"/>
        <v>0</v>
      </c>
      <c r="G58" s="537"/>
      <c r="H58" s="537">
        <v>9929</v>
      </c>
      <c r="I58" s="537">
        <v>21927</v>
      </c>
      <c r="J58" s="537">
        <v>42722</v>
      </c>
      <c r="K58" s="537">
        <v>42043</v>
      </c>
      <c r="L58" s="537">
        <v>0</v>
      </c>
      <c r="M58" s="537"/>
      <c r="N58" s="537">
        <v>3534</v>
      </c>
      <c r="O58" s="537">
        <v>12227</v>
      </c>
      <c r="P58" s="537">
        <v>31405</v>
      </c>
      <c r="Q58" s="537">
        <v>45457</v>
      </c>
      <c r="R58" s="537">
        <v>0</v>
      </c>
    </row>
    <row r="59" spans="1:18" s="522" customFormat="1" ht="8.85" customHeight="1">
      <c r="A59" s="587" t="s">
        <v>54</v>
      </c>
      <c r="B59" s="537">
        <f t="shared" si="1"/>
        <v>1299</v>
      </c>
      <c r="C59" s="537">
        <f t="shared" si="1"/>
        <v>5787</v>
      </c>
      <c r="D59" s="537">
        <f t="shared" si="1"/>
        <v>6734</v>
      </c>
      <c r="E59" s="537">
        <f t="shared" si="1"/>
        <v>6092</v>
      </c>
      <c r="F59" s="537">
        <f t="shared" si="1"/>
        <v>0</v>
      </c>
      <c r="G59" s="537"/>
      <c r="H59" s="537">
        <v>1233</v>
      </c>
      <c r="I59" s="537">
        <v>4695</v>
      </c>
      <c r="J59" s="537">
        <v>3856</v>
      </c>
      <c r="K59" s="537">
        <v>3034</v>
      </c>
      <c r="L59" s="537">
        <v>0</v>
      </c>
      <c r="M59" s="533"/>
      <c r="N59" s="537">
        <v>66</v>
      </c>
      <c r="O59" s="537">
        <v>1092</v>
      </c>
      <c r="P59" s="537">
        <v>2878</v>
      </c>
      <c r="Q59" s="537">
        <v>3058</v>
      </c>
      <c r="R59" s="537">
        <v>0</v>
      </c>
    </row>
    <row r="60" spans="1:18" s="522" customFormat="1" ht="8.85" customHeight="1">
      <c r="A60" s="587" t="s">
        <v>55</v>
      </c>
      <c r="B60" s="537">
        <f t="shared" si="1"/>
        <v>10637</v>
      </c>
      <c r="C60" s="537">
        <f t="shared" si="1"/>
        <v>17586</v>
      </c>
      <c r="D60" s="537">
        <f t="shared" si="1"/>
        <v>13420</v>
      </c>
      <c r="E60" s="537">
        <f t="shared" si="1"/>
        <v>13511</v>
      </c>
      <c r="F60" s="537">
        <f t="shared" si="1"/>
        <v>0</v>
      </c>
      <c r="G60" s="537"/>
      <c r="H60" s="537">
        <v>7309</v>
      </c>
      <c r="I60" s="537">
        <v>12021</v>
      </c>
      <c r="J60" s="533">
        <v>8377</v>
      </c>
      <c r="K60" s="533">
        <v>6979</v>
      </c>
      <c r="L60" s="537">
        <v>0</v>
      </c>
      <c r="M60" s="533"/>
      <c r="N60" s="537">
        <v>3328</v>
      </c>
      <c r="O60" s="537">
        <v>5565</v>
      </c>
      <c r="P60" s="537">
        <v>5043</v>
      </c>
      <c r="Q60" s="537">
        <v>6532</v>
      </c>
      <c r="R60" s="537">
        <v>0</v>
      </c>
    </row>
    <row r="61" spans="1:18" s="522" customFormat="1" ht="8.85" customHeight="1">
      <c r="A61" s="588" t="s">
        <v>56</v>
      </c>
      <c r="B61" s="589">
        <f t="shared" si="1"/>
        <v>998</v>
      </c>
      <c r="C61" s="589">
        <f t="shared" si="1"/>
        <v>2270</v>
      </c>
      <c r="D61" s="589">
        <f t="shared" si="1"/>
        <v>4107</v>
      </c>
      <c r="E61" s="589">
        <f t="shared" si="1"/>
        <v>5467</v>
      </c>
      <c r="F61" s="589">
        <f t="shared" si="1"/>
        <v>0</v>
      </c>
      <c r="G61" s="589"/>
      <c r="H61" s="589">
        <v>998</v>
      </c>
      <c r="I61" s="589">
        <v>1489</v>
      </c>
      <c r="J61" s="538">
        <v>1661</v>
      </c>
      <c r="K61" s="538">
        <v>2789</v>
      </c>
      <c r="L61" s="589">
        <v>0</v>
      </c>
      <c r="M61" s="538"/>
      <c r="N61" s="589">
        <v>0</v>
      </c>
      <c r="O61" s="589">
        <v>781</v>
      </c>
      <c r="P61" s="589">
        <v>2446</v>
      </c>
      <c r="Q61" s="589">
        <v>2678</v>
      </c>
      <c r="R61" s="589">
        <v>0</v>
      </c>
    </row>
    <row r="62" spans="1:18" s="522" customFormat="1" ht="8.85" customHeight="1">
      <c r="A62" s="587" t="s">
        <v>57</v>
      </c>
      <c r="B62" s="537">
        <f t="shared" si="1"/>
        <v>4711</v>
      </c>
      <c r="C62" s="537">
        <f t="shared" si="1"/>
        <v>6398</v>
      </c>
      <c r="D62" s="537">
        <f t="shared" si="1"/>
        <v>14332</v>
      </c>
      <c r="E62" s="537">
        <f t="shared" si="1"/>
        <v>10052</v>
      </c>
      <c r="F62" s="537">
        <f t="shared" si="1"/>
        <v>0</v>
      </c>
      <c r="G62" s="537"/>
      <c r="H62" s="537">
        <v>3135</v>
      </c>
      <c r="I62" s="537">
        <v>3699</v>
      </c>
      <c r="J62" s="537">
        <v>7608</v>
      </c>
      <c r="K62" s="537">
        <v>4349</v>
      </c>
      <c r="L62" s="537">
        <v>0</v>
      </c>
      <c r="M62" s="533"/>
      <c r="N62" s="537">
        <v>1576</v>
      </c>
      <c r="O62" s="537">
        <v>2699</v>
      </c>
      <c r="P62" s="537">
        <v>6724</v>
      </c>
      <c r="Q62" s="537">
        <v>5703</v>
      </c>
      <c r="R62" s="537">
        <v>0</v>
      </c>
    </row>
    <row r="63" spans="1:18" s="522" customFormat="1" ht="8.85" customHeight="1">
      <c r="A63" s="587" t="s">
        <v>58</v>
      </c>
      <c r="B63" s="537">
        <f t="shared" si="1"/>
        <v>5928</v>
      </c>
      <c r="C63" s="537">
        <f t="shared" si="1"/>
        <v>25332</v>
      </c>
      <c r="D63" s="537">
        <f t="shared" si="1"/>
        <v>25872</v>
      </c>
      <c r="E63" s="537">
        <f t="shared" si="1"/>
        <v>24535</v>
      </c>
      <c r="F63" s="537">
        <f t="shared" si="1"/>
        <v>0</v>
      </c>
      <c r="G63" s="537"/>
      <c r="H63" s="537">
        <v>3687</v>
      </c>
      <c r="I63" s="537">
        <v>14218</v>
      </c>
      <c r="J63" s="537">
        <v>15730</v>
      </c>
      <c r="K63" s="537">
        <v>13758</v>
      </c>
      <c r="L63" s="537">
        <v>0</v>
      </c>
      <c r="M63" s="533"/>
      <c r="N63" s="537">
        <v>2241</v>
      </c>
      <c r="O63" s="537">
        <v>11114</v>
      </c>
      <c r="P63" s="537">
        <v>10142</v>
      </c>
      <c r="Q63" s="537">
        <v>10777</v>
      </c>
      <c r="R63" s="537">
        <v>0</v>
      </c>
    </row>
    <row r="64" spans="1:18" s="522" customFormat="1" ht="8.85" customHeight="1">
      <c r="A64" s="587" t="s">
        <v>59</v>
      </c>
      <c r="B64" s="537">
        <f t="shared" si="1"/>
        <v>28068</v>
      </c>
      <c r="C64" s="537">
        <f t="shared" si="1"/>
        <v>42088</v>
      </c>
      <c r="D64" s="537">
        <f t="shared" si="1"/>
        <v>111683</v>
      </c>
      <c r="E64" s="537">
        <f t="shared" si="1"/>
        <v>73426</v>
      </c>
      <c r="F64" s="537">
        <f t="shared" si="1"/>
        <v>0</v>
      </c>
      <c r="G64" s="537"/>
      <c r="H64" s="537">
        <v>16405</v>
      </c>
      <c r="I64" s="537">
        <v>28174</v>
      </c>
      <c r="J64" s="533">
        <v>62197</v>
      </c>
      <c r="K64" s="533">
        <v>42724</v>
      </c>
      <c r="L64" s="537">
        <v>0</v>
      </c>
      <c r="M64" s="533"/>
      <c r="N64" s="537">
        <v>11663</v>
      </c>
      <c r="O64" s="537">
        <v>13914</v>
      </c>
      <c r="P64" s="537">
        <v>49486</v>
      </c>
      <c r="Q64" s="537">
        <v>30702</v>
      </c>
      <c r="R64" s="537">
        <v>0</v>
      </c>
    </row>
    <row r="65" spans="1:18" s="522" customFormat="1" ht="8.85" customHeight="1">
      <c r="A65" s="588" t="s">
        <v>60</v>
      </c>
      <c r="B65" s="589">
        <f t="shared" si="1"/>
        <v>9048</v>
      </c>
      <c r="C65" s="589">
        <f t="shared" si="1"/>
        <v>10387</v>
      </c>
      <c r="D65" s="589">
        <f t="shared" si="1"/>
        <v>17917</v>
      </c>
      <c r="E65" s="589">
        <f t="shared" si="1"/>
        <v>6430</v>
      </c>
      <c r="F65" s="589">
        <f t="shared" si="1"/>
        <v>0</v>
      </c>
      <c r="G65" s="589"/>
      <c r="H65" s="589">
        <v>8393</v>
      </c>
      <c r="I65" s="589">
        <v>5066</v>
      </c>
      <c r="J65" s="589">
        <v>10439</v>
      </c>
      <c r="K65" s="589">
        <v>3869</v>
      </c>
      <c r="L65" s="589">
        <v>0</v>
      </c>
      <c r="M65" s="538"/>
      <c r="N65" s="589">
        <v>655</v>
      </c>
      <c r="O65" s="589">
        <v>5321</v>
      </c>
      <c r="P65" s="589">
        <v>7478</v>
      </c>
      <c r="Q65" s="589">
        <v>2561</v>
      </c>
      <c r="R65" s="589">
        <v>0</v>
      </c>
    </row>
    <row r="66" spans="1:18" s="522" customFormat="1" ht="8.85" customHeight="1">
      <c r="A66" s="587" t="s">
        <v>61</v>
      </c>
      <c r="B66" s="537">
        <f t="shared" si="1"/>
        <v>969</v>
      </c>
      <c r="C66" s="537">
        <f t="shared" si="1"/>
        <v>2727</v>
      </c>
      <c r="D66" s="537">
        <f t="shared" si="1"/>
        <v>6974</v>
      </c>
      <c r="E66" s="537">
        <f t="shared" si="1"/>
        <v>7756</v>
      </c>
      <c r="F66" s="537">
        <f t="shared" si="1"/>
        <v>0</v>
      </c>
      <c r="G66" s="537"/>
      <c r="H66" s="537">
        <v>848</v>
      </c>
      <c r="I66" s="537">
        <v>2073</v>
      </c>
      <c r="J66" s="537">
        <v>3739</v>
      </c>
      <c r="K66" s="537">
        <v>4171</v>
      </c>
      <c r="L66" s="537">
        <v>0</v>
      </c>
      <c r="M66" s="533"/>
      <c r="N66" s="537">
        <v>121</v>
      </c>
      <c r="O66" s="537">
        <v>654</v>
      </c>
      <c r="P66" s="537">
        <v>3235</v>
      </c>
      <c r="Q66" s="537">
        <v>3585</v>
      </c>
      <c r="R66" s="537">
        <v>0</v>
      </c>
    </row>
    <row r="67" spans="1:18" s="522" customFormat="1" ht="8.85" customHeight="1">
      <c r="A67" s="587" t="s">
        <v>62</v>
      </c>
      <c r="B67" s="537">
        <f t="shared" si="1"/>
        <v>1286</v>
      </c>
      <c r="C67" s="537">
        <f t="shared" si="1"/>
        <v>1989</v>
      </c>
      <c r="D67" s="537">
        <f t="shared" si="1"/>
        <v>4298</v>
      </c>
      <c r="E67" s="537">
        <f t="shared" si="1"/>
        <v>2938</v>
      </c>
      <c r="F67" s="537">
        <f t="shared" si="1"/>
        <v>0</v>
      </c>
      <c r="G67" s="537"/>
      <c r="H67" s="537">
        <v>992</v>
      </c>
      <c r="I67" s="537">
        <v>1117</v>
      </c>
      <c r="J67" s="537">
        <v>2343</v>
      </c>
      <c r="K67" s="537">
        <v>1448</v>
      </c>
      <c r="L67" s="537">
        <v>0</v>
      </c>
      <c r="M67" s="533"/>
      <c r="N67" s="537">
        <v>294</v>
      </c>
      <c r="O67" s="537">
        <v>872</v>
      </c>
      <c r="P67" s="537">
        <v>1955</v>
      </c>
      <c r="Q67" s="537">
        <v>1490</v>
      </c>
      <c r="R67" s="537">
        <v>0</v>
      </c>
    </row>
    <row r="68" spans="1:18" s="522" customFormat="1" ht="8.85" customHeight="1">
      <c r="A68" s="587" t="s">
        <v>63</v>
      </c>
      <c r="B68" s="537">
        <f t="shared" si="1"/>
        <v>7498</v>
      </c>
      <c r="C68" s="537">
        <f t="shared" si="1"/>
        <v>13707</v>
      </c>
      <c r="D68" s="537">
        <f t="shared" si="1"/>
        <v>50347</v>
      </c>
      <c r="E68" s="537">
        <f t="shared" si="1"/>
        <v>21574</v>
      </c>
      <c r="F68" s="537">
        <f t="shared" si="1"/>
        <v>0</v>
      </c>
      <c r="G68" s="537"/>
      <c r="H68" s="537">
        <v>2952</v>
      </c>
      <c r="I68" s="537">
        <v>7322</v>
      </c>
      <c r="J68" s="533">
        <v>28186</v>
      </c>
      <c r="K68" s="533">
        <v>10558</v>
      </c>
      <c r="L68" s="537">
        <v>0</v>
      </c>
      <c r="M68" s="533"/>
      <c r="N68" s="537">
        <v>4546</v>
      </c>
      <c r="O68" s="537">
        <v>6385</v>
      </c>
      <c r="P68" s="533">
        <v>22161</v>
      </c>
      <c r="Q68" s="533">
        <v>11016</v>
      </c>
      <c r="R68" s="537">
        <v>0</v>
      </c>
    </row>
    <row r="69" spans="1:18" s="522" customFormat="1" ht="8.85" customHeight="1">
      <c r="A69" s="588" t="s">
        <v>64</v>
      </c>
      <c r="B69" s="589">
        <f t="shared" si="1"/>
        <v>6210</v>
      </c>
      <c r="C69" s="589">
        <f t="shared" si="1"/>
        <v>5292</v>
      </c>
      <c r="D69" s="589">
        <f t="shared" si="1"/>
        <v>6159</v>
      </c>
      <c r="E69" s="589">
        <f t="shared" si="1"/>
        <v>6623</v>
      </c>
      <c r="F69" s="589">
        <f t="shared" si="1"/>
        <v>0</v>
      </c>
      <c r="G69" s="589"/>
      <c r="H69" s="589">
        <v>4688</v>
      </c>
      <c r="I69" s="589">
        <v>3411</v>
      </c>
      <c r="J69" s="589">
        <v>3833</v>
      </c>
      <c r="K69" s="589">
        <v>3875</v>
      </c>
      <c r="L69" s="589">
        <v>0</v>
      </c>
      <c r="M69" s="538"/>
      <c r="N69" s="589">
        <v>1522</v>
      </c>
      <c r="O69" s="589">
        <v>1881</v>
      </c>
      <c r="P69" s="589">
        <v>2326</v>
      </c>
      <c r="Q69" s="589">
        <v>2748</v>
      </c>
      <c r="R69" s="589">
        <v>0</v>
      </c>
    </row>
    <row r="70" spans="1:18" s="522" customFormat="1" ht="8.85" customHeight="1">
      <c r="A70" s="587" t="s">
        <v>65</v>
      </c>
      <c r="B70" s="537">
        <f t="shared" si="1"/>
        <v>5713</v>
      </c>
      <c r="C70" s="537">
        <f t="shared" si="1"/>
        <v>12412</v>
      </c>
      <c r="D70" s="537">
        <f t="shared" si="1"/>
        <v>21965</v>
      </c>
      <c r="E70" s="537">
        <f t="shared" si="1"/>
        <v>21535</v>
      </c>
      <c r="F70" s="537">
        <f t="shared" si="1"/>
        <v>0</v>
      </c>
      <c r="G70" s="537"/>
      <c r="H70" s="537">
        <v>5517</v>
      </c>
      <c r="I70" s="537">
        <v>8114</v>
      </c>
      <c r="J70" s="537">
        <v>13094</v>
      </c>
      <c r="K70" s="537">
        <v>10938</v>
      </c>
      <c r="L70" s="537">
        <v>0</v>
      </c>
      <c r="M70" s="533"/>
      <c r="N70" s="537">
        <v>196</v>
      </c>
      <c r="O70" s="537">
        <v>4298</v>
      </c>
      <c r="P70" s="537">
        <v>8871</v>
      </c>
      <c r="Q70" s="537">
        <v>10597</v>
      </c>
      <c r="R70" s="537">
        <v>0</v>
      </c>
    </row>
    <row r="71" spans="1:18" s="522" customFormat="1" ht="8.85" customHeight="1">
      <c r="A71" s="587" t="s">
        <v>66</v>
      </c>
      <c r="B71" s="537">
        <f t="shared" si="1"/>
        <v>2306</v>
      </c>
      <c r="C71" s="537">
        <f t="shared" si="1"/>
        <v>5887</v>
      </c>
      <c r="D71" s="537">
        <f t="shared" si="1"/>
        <v>8878</v>
      </c>
      <c r="E71" s="537">
        <f t="shared" si="1"/>
        <v>5872</v>
      </c>
      <c r="F71" s="537">
        <f t="shared" si="1"/>
        <v>0</v>
      </c>
      <c r="G71" s="537"/>
      <c r="H71" s="537">
        <v>1809</v>
      </c>
      <c r="I71" s="537">
        <v>4404</v>
      </c>
      <c r="J71" s="537">
        <v>5584</v>
      </c>
      <c r="K71" s="537">
        <v>3656</v>
      </c>
      <c r="L71" s="537">
        <v>0</v>
      </c>
      <c r="M71" s="533"/>
      <c r="N71" s="537">
        <v>497</v>
      </c>
      <c r="O71" s="537">
        <v>1483</v>
      </c>
      <c r="P71" s="537">
        <v>3294</v>
      </c>
      <c r="Q71" s="537">
        <v>2216</v>
      </c>
      <c r="R71" s="537">
        <v>0</v>
      </c>
    </row>
    <row r="72" spans="1:18" s="522" customFormat="1" ht="8.85" customHeight="1">
      <c r="A72" s="587" t="s">
        <v>67</v>
      </c>
      <c r="B72" s="537">
        <f t="shared" si="1"/>
        <v>2747</v>
      </c>
      <c r="C72" s="537">
        <f t="shared" si="1"/>
        <v>2325</v>
      </c>
      <c r="D72" s="537">
        <f t="shared" si="1"/>
        <v>6204</v>
      </c>
      <c r="E72" s="537">
        <f t="shared" si="1"/>
        <v>3825</v>
      </c>
      <c r="F72" s="537">
        <f t="shared" si="1"/>
        <v>226</v>
      </c>
      <c r="G72" s="537"/>
      <c r="H72" s="537">
        <v>740</v>
      </c>
      <c r="I72" s="537">
        <v>1395</v>
      </c>
      <c r="J72" s="537">
        <v>2864</v>
      </c>
      <c r="K72" s="537">
        <v>1834</v>
      </c>
      <c r="L72" s="537">
        <v>157</v>
      </c>
      <c r="M72" s="533"/>
      <c r="N72" s="537">
        <v>2007</v>
      </c>
      <c r="O72" s="537">
        <v>930</v>
      </c>
      <c r="P72" s="537">
        <v>3340</v>
      </c>
      <c r="Q72" s="537">
        <v>1991</v>
      </c>
      <c r="R72" s="537">
        <v>69</v>
      </c>
    </row>
    <row r="73" spans="1:18" s="522" customFormat="1" ht="8.85" customHeight="1">
      <c r="A73" s="588" t="s">
        <v>68</v>
      </c>
      <c r="B73" s="589">
        <f t="shared" si="1"/>
        <v>2589</v>
      </c>
      <c r="C73" s="589">
        <f t="shared" si="1"/>
        <v>4779</v>
      </c>
      <c r="D73" s="589">
        <f t="shared" si="1"/>
        <v>11351</v>
      </c>
      <c r="E73" s="589">
        <f t="shared" si="1"/>
        <v>7369</v>
      </c>
      <c r="F73" s="589">
        <f t="shared" si="1"/>
        <v>0</v>
      </c>
      <c r="G73" s="538"/>
      <c r="H73" s="589">
        <v>1447</v>
      </c>
      <c r="I73" s="589">
        <v>3614</v>
      </c>
      <c r="J73" s="589">
        <v>6336</v>
      </c>
      <c r="K73" s="589">
        <v>4011</v>
      </c>
      <c r="L73" s="589">
        <v>0</v>
      </c>
      <c r="M73" s="538"/>
      <c r="N73" s="589">
        <v>1142</v>
      </c>
      <c r="O73" s="589">
        <v>1165</v>
      </c>
      <c r="P73" s="589">
        <v>5015</v>
      </c>
      <c r="Q73" s="589">
        <v>3358</v>
      </c>
      <c r="R73" s="589">
        <v>0</v>
      </c>
    </row>
    <row r="74" spans="1:18" s="522" customFormat="1" ht="8.85" customHeight="1">
      <c r="A74" s="587" t="s">
        <v>69</v>
      </c>
      <c r="B74" s="537">
        <f t="shared" si="1"/>
        <v>2865</v>
      </c>
      <c r="C74" s="537">
        <f t="shared" si="1"/>
        <v>4812</v>
      </c>
      <c r="D74" s="537">
        <f t="shared" si="1"/>
        <v>9432</v>
      </c>
      <c r="E74" s="537">
        <f t="shared" si="1"/>
        <v>13996</v>
      </c>
      <c r="F74" s="537">
        <f t="shared" si="1"/>
        <v>0</v>
      </c>
      <c r="G74" s="537"/>
      <c r="H74" s="537">
        <v>2508</v>
      </c>
      <c r="I74" s="537">
        <v>3277</v>
      </c>
      <c r="J74" s="537">
        <v>6308</v>
      </c>
      <c r="K74" s="537">
        <v>9430</v>
      </c>
      <c r="L74" s="537">
        <v>0</v>
      </c>
      <c r="M74" s="533"/>
      <c r="N74" s="537">
        <v>357</v>
      </c>
      <c r="O74" s="537">
        <v>1535</v>
      </c>
      <c r="P74" s="537">
        <v>3124</v>
      </c>
      <c r="Q74" s="537">
        <v>4566</v>
      </c>
      <c r="R74" s="537">
        <v>0</v>
      </c>
    </row>
    <row r="75" spans="1:18" s="522" customFormat="1" ht="8.85" customHeight="1">
      <c r="A75" s="587" t="s">
        <v>70</v>
      </c>
      <c r="B75" s="537">
        <f t="shared" si="1"/>
        <v>1876</v>
      </c>
      <c r="C75" s="537">
        <f t="shared" si="1"/>
        <v>7102</v>
      </c>
      <c r="D75" s="537">
        <f t="shared" si="1"/>
        <v>10014</v>
      </c>
      <c r="E75" s="537">
        <f t="shared" si="1"/>
        <v>12612</v>
      </c>
      <c r="F75" s="537">
        <f t="shared" si="1"/>
        <v>0</v>
      </c>
      <c r="G75" s="537"/>
      <c r="H75" s="537">
        <v>1614</v>
      </c>
      <c r="I75" s="537">
        <v>3640</v>
      </c>
      <c r="J75" s="537">
        <v>4201</v>
      </c>
      <c r="K75" s="537">
        <v>6970</v>
      </c>
      <c r="L75" s="537">
        <v>0</v>
      </c>
      <c r="M75" s="533"/>
      <c r="N75" s="537">
        <v>262</v>
      </c>
      <c r="O75" s="537">
        <v>3462</v>
      </c>
      <c r="P75" s="537">
        <v>5813</v>
      </c>
      <c r="Q75" s="537">
        <v>5642</v>
      </c>
      <c r="R75" s="537">
        <v>0</v>
      </c>
    </row>
    <row r="76" spans="1:18" s="522" customFormat="1" ht="8.85" customHeight="1">
      <c r="A76" s="587" t="s">
        <v>71</v>
      </c>
      <c r="B76" s="537">
        <f t="shared" si="1"/>
        <v>1359</v>
      </c>
      <c r="C76" s="537">
        <f t="shared" si="1"/>
        <v>2512</v>
      </c>
      <c r="D76" s="537">
        <f t="shared" si="1"/>
        <v>9424</v>
      </c>
      <c r="E76" s="537">
        <f t="shared" si="1"/>
        <v>8473</v>
      </c>
      <c r="F76" s="537">
        <f t="shared" si="1"/>
        <v>0</v>
      </c>
      <c r="G76" s="537"/>
      <c r="H76" s="537">
        <v>672</v>
      </c>
      <c r="I76" s="537">
        <v>2013</v>
      </c>
      <c r="J76" s="537">
        <v>5787</v>
      </c>
      <c r="K76" s="537">
        <v>5977</v>
      </c>
      <c r="L76" s="537">
        <v>0</v>
      </c>
      <c r="M76" s="533"/>
      <c r="N76" s="537">
        <v>687</v>
      </c>
      <c r="O76" s="537">
        <v>499</v>
      </c>
      <c r="P76" s="537">
        <v>3637</v>
      </c>
      <c r="Q76" s="537">
        <v>2496</v>
      </c>
      <c r="R76" s="537">
        <v>0</v>
      </c>
    </row>
    <row r="77" spans="1:18" s="522" customFormat="1" ht="8.85" customHeight="1">
      <c r="A77" s="588" t="s">
        <v>72</v>
      </c>
      <c r="B77" s="589">
        <f t="shared" si="1"/>
        <v>6075</v>
      </c>
      <c r="C77" s="589">
        <f t="shared" si="1"/>
        <v>9515</v>
      </c>
      <c r="D77" s="589">
        <f t="shared" si="1"/>
        <v>18233</v>
      </c>
      <c r="E77" s="589">
        <f t="shared" si="1"/>
        <v>18661</v>
      </c>
      <c r="F77" s="589">
        <f t="shared" si="1"/>
        <v>0</v>
      </c>
      <c r="G77" s="589"/>
      <c r="H77" s="589">
        <v>3944</v>
      </c>
      <c r="I77" s="589">
        <v>4679</v>
      </c>
      <c r="J77" s="589">
        <v>9709</v>
      </c>
      <c r="K77" s="589">
        <v>9074</v>
      </c>
      <c r="L77" s="589">
        <v>0</v>
      </c>
      <c r="M77" s="538"/>
      <c r="N77" s="589">
        <v>2131</v>
      </c>
      <c r="O77" s="589">
        <v>4836</v>
      </c>
      <c r="P77" s="589">
        <v>8524</v>
      </c>
      <c r="Q77" s="589">
        <v>9587</v>
      </c>
      <c r="R77" s="589">
        <v>0</v>
      </c>
    </row>
    <row r="78" spans="1:18" s="522" customFormat="1" ht="8.85" customHeight="1">
      <c r="A78" s="587" t="s">
        <v>73</v>
      </c>
      <c r="B78" s="537">
        <f t="shared" si="1"/>
        <v>955</v>
      </c>
      <c r="C78" s="537">
        <f t="shared" si="1"/>
        <v>2742</v>
      </c>
      <c r="D78" s="537">
        <f t="shared" si="1"/>
        <v>7962</v>
      </c>
      <c r="E78" s="537">
        <f t="shared" si="1"/>
        <v>4999</v>
      </c>
      <c r="F78" s="537">
        <f t="shared" si="1"/>
        <v>0</v>
      </c>
      <c r="G78" s="537"/>
      <c r="H78" s="537">
        <v>463</v>
      </c>
      <c r="I78" s="537">
        <v>1083</v>
      </c>
      <c r="J78" s="533">
        <v>4576</v>
      </c>
      <c r="K78" s="533">
        <v>2001</v>
      </c>
      <c r="L78" s="537">
        <v>0</v>
      </c>
      <c r="M78" s="533"/>
      <c r="N78" s="537">
        <v>492</v>
      </c>
      <c r="O78" s="537">
        <v>1659</v>
      </c>
      <c r="P78" s="537">
        <v>3386</v>
      </c>
      <c r="Q78" s="537">
        <v>2998</v>
      </c>
      <c r="R78" s="537">
        <v>0</v>
      </c>
    </row>
    <row r="79" spans="1:18" s="522" customFormat="1" ht="8.85" customHeight="1">
      <c r="A79" s="587" t="s">
        <v>74</v>
      </c>
      <c r="B79" s="537">
        <f t="shared" si="1"/>
        <v>12552</v>
      </c>
      <c r="C79" s="537">
        <f t="shared" si="1"/>
        <v>7883</v>
      </c>
      <c r="D79" s="537">
        <f t="shared" si="1"/>
        <v>14303</v>
      </c>
      <c r="E79" s="537">
        <f t="shared" si="1"/>
        <v>18372</v>
      </c>
      <c r="F79" s="537">
        <f t="shared" si="1"/>
        <v>0</v>
      </c>
      <c r="G79" s="537"/>
      <c r="H79" s="537">
        <v>11307</v>
      </c>
      <c r="I79" s="537">
        <v>3995</v>
      </c>
      <c r="J79" s="537">
        <v>8527</v>
      </c>
      <c r="K79" s="537">
        <v>10954</v>
      </c>
      <c r="L79" s="537">
        <v>0</v>
      </c>
      <c r="M79" s="533"/>
      <c r="N79" s="537">
        <v>1245</v>
      </c>
      <c r="O79" s="537">
        <v>3888</v>
      </c>
      <c r="P79" s="537">
        <v>5776</v>
      </c>
      <c r="Q79" s="537">
        <v>7418</v>
      </c>
      <c r="R79" s="537">
        <v>0</v>
      </c>
    </row>
    <row r="80" spans="1:18" s="522" customFormat="1" ht="8.85" customHeight="1">
      <c r="A80" s="587" t="s">
        <v>75</v>
      </c>
      <c r="B80" s="537">
        <f t="shared" si="1"/>
        <v>1816</v>
      </c>
      <c r="C80" s="537">
        <f t="shared" si="1"/>
        <v>2356</v>
      </c>
      <c r="D80" s="537">
        <f t="shared" si="1"/>
        <v>8473</v>
      </c>
      <c r="E80" s="537">
        <f t="shared" si="1"/>
        <v>6007</v>
      </c>
      <c r="F80" s="537">
        <f t="shared" si="1"/>
        <v>0</v>
      </c>
      <c r="G80" s="537"/>
      <c r="H80" s="537">
        <v>905</v>
      </c>
      <c r="I80" s="537">
        <v>1169</v>
      </c>
      <c r="J80" s="537">
        <v>3311</v>
      </c>
      <c r="K80" s="537">
        <v>4298</v>
      </c>
      <c r="L80" s="537">
        <v>0</v>
      </c>
      <c r="M80" s="533"/>
      <c r="N80" s="537">
        <v>911</v>
      </c>
      <c r="O80" s="537">
        <v>1187</v>
      </c>
      <c r="P80" s="537">
        <v>5162</v>
      </c>
      <c r="Q80" s="537">
        <v>1709</v>
      </c>
      <c r="R80" s="537">
        <v>0</v>
      </c>
    </row>
    <row r="81" spans="1:20" s="522" customFormat="1" ht="8.85" customHeight="1">
      <c r="A81" s="588" t="s">
        <v>76</v>
      </c>
      <c r="B81" s="589">
        <f t="shared" si="1"/>
        <v>3731</v>
      </c>
      <c r="C81" s="589">
        <f t="shared" si="1"/>
        <v>5544</v>
      </c>
      <c r="D81" s="589">
        <f t="shared" si="1"/>
        <v>3911</v>
      </c>
      <c r="E81" s="589">
        <f t="shared" si="1"/>
        <v>2980</v>
      </c>
      <c r="F81" s="589">
        <f t="shared" si="1"/>
        <v>0</v>
      </c>
      <c r="G81" s="589"/>
      <c r="H81" s="589">
        <v>2595</v>
      </c>
      <c r="I81" s="589">
        <v>4033</v>
      </c>
      <c r="J81" s="589">
        <v>1875</v>
      </c>
      <c r="K81" s="589">
        <v>1155</v>
      </c>
      <c r="L81" s="589">
        <v>0</v>
      </c>
      <c r="M81" s="538"/>
      <c r="N81" s="589">
        <v>1136</v>
      </c>
      <c r="O81" s="589">
        <v>1511</v>
      </c>
      <c r="P81" s="589">
        <v>2036</v>
      </c>
      <c r="Q81" s="589">
        <v>1825</v>
      </c>
      <c r="R81" s="589">
        <v>0</v>
      </c>
    </row>
    <row r="82" spans="1:20" s="534" customFormat="1" ht="6" customHeight="1">
      <c r="A82" s="590"/>
      <c r="B82" s="540"/>
      <c r="C82" s="540"/>
      <c r="D82" s="540"/>
      <c r="E82" s="540"/>
      <c r="F82" s="540"/>
      <c r="G82" s="540"/>
      <c r="H82" s="540"/>
      <c r="I82" s="540"/>
      <c r="J82" s="540"/>
      <c r="K82" s="540"/>
      <c r="L82" s="540"/>
      <c r="M82" s="539"/>
      <c r="N82" s="540"/>
      <c r="O82" s="540"/>
      <c r="P82" s="540"/>
      <c r="Q82" s="540"/>
      <c r="R82" s="540"/>
    </row>
    <row r="83" spans="1:20" s="522" customFormat="1" ht="9" customHeight="1">
      <c r="A83" s="513">
        <v>2007</v>
      </c>
      <c r="B83" s="514"/>
      <c r="C83" s="514"/>
      <c r="D83" s="514"/>
      <c r="E83" s="514"/>
      <c r="F83" s="514"/>
      <c r="G83" s="586"/>
      <c r="H83" s="514"/>
      <c r="I83" s="514"/>
      <c r="J83" s="514"/>
      <c r="K83" s="514"/>
      <c r="L83" s="514"/>
      <c r="M83" s="514"/>
      <c r="N83" s="514"/>
      <c r="O83" s="514"/>
      <c r="P83" s="514"/>
      <c r="Q83" s="514"/>
      <c r="R83" s="514"/>
      <c r="S83" s="514"/>
    </row>
    <row r="84" spans="1:20" s="522" customFormat="1" ht="9" customHeight="1">
      <c r="A84" s="515" t="s">
        <v>44</v>
      </c>
      <c r="B84" s="514">
        <f>SUM(B86:B117)</f>
        <v>135215</v>
      </c>
      <c r="C84" s="514">
        <f>SUM(C86:C117)</f>
        <v>307955</v>
      </c>
      <c r="D84" s="514">
        <f>SUM(D86:D117)</f>
        <v>559250</v>
      </c>
      <c r="E84" s="514">
        <f>SUM(E86:E117)</f>
        <v>515985</v>
      </c>
      <c r="F84" s="514">
        <f>SUM(F86:F117)</f>
        <v>62</v>
      </c>
      <c r="G84" s="586"/>
      <c r="H84" s="514">
        <f>SUM(H86:H117)</f>
        <v>100464</v>
      </c>
      <c r="I84" s="514">
        <f>SUM(I86:I117)</f>
        <v>206262</v>
      </c>
      <c r="J84" s="514">
        <f>SUM(J86:J117)</f>
        <v>314819</v>
      </c>
      <c r="K84" s="514">
        <f>SUM(K86:K117)</f>
        <v>274105</v>
      </c>
      <c r="L84" s="514">
        <f>SUM(L86:L117)</f>
        <v>62</v>
      </c>
      <c r="M84" s="514"/>
      <c r="N84" s="514">
        <f>SUM(N86:N117)</f>
        <v>34751</v>
      </c>
      <c r="O84" s="514">
        <f>SUM(O86:O117)</f>
        <v>101693</v>
      </c>
      <c r="P84" s="514">
        <f>SUM(P86:P117)</f>
        <v>244431</v>
      </c>
      <c r="Q84" s="514">
        <f>SUM(Q86:Q117)</f>
        <v>241880</v>
      </c>
      <c r="R84" s="514">
        <f>SUM(R86:R117)</f>
        <v>0</v>
      </c>
      <c r="S84" s="514"/>
      <c r="T84" s="533"/>
    </row>
    <row r="85" spans="1:20" s="522" customFormat="1" ht="3" customHeight="1">
      <c r="A85" s="515"/>
      <c r="B85" s="514"/>
      <c r="C85" s="514"/>
      <c r="D85" s="514"/>
      <c r="E85" s="514"/>
      <c r="F85" s="514"/>
      <c r="G85" s="586"/>
      <c r="H85" s="514"/>
      <c r="I85" s="514"/>
      <c r="J85" s="514"/>
      <c r="K85" s="514"/>
      <c r="L85" s="514"/>
      <c r="M85" s="514"/>
      <c r="N85" s="514"/>
      <c r="O85" s="514"/>
      <c r="P85" s="514"/>
      <c r="Q85" s="514"/>
      <c r="R85" s="514"/>
    </row>
    <row r="86" spans="1:20" s="522" customFormat="1" ht="8.85" customHeight="1">
      <c r="A86" s="587" t="s">
        <v>45</v>
      </c>
      <c r="B86" s="537">
        <f>SUM(H86,N86)</f>
        <v>1623</v>
      </c>
      <c r="C86" s="537">
        <f>SUM(I86,O86)</f>
        <v>3502</v>
      </c>
      <c r="D86" s="537">
        <f>SUM(J86,P86)</f>
        <v>6044</v>
      </c>
      <c r="E86" s="537">
        <f>SUM(K86,Q86)</f>
        <v>5121</v>
      </c>
      <c r="F86" s="537">
        <f>SUM(L86,R86)</f>
        <v>62</v>
      </c>
      <c r="G86" s="537"/>
      <c r="H86" s="537">
        <v>1400</v>
      </c>
      <c r="I86" s="537">
        <v>2434</v>
      </c>
      <c r="J86" s="533">
        <v>4370</v>
      </c>
      <c r="K86" s="533">
        <v>2584</v>
      </c>
      <c r="L86" s="537">
        <v>62</v>
      </c>
      <c r="M86" s="533"/>
      <c r="N86" s="537">
        <v>223</v>
      </c>
      <c r="O86" s="537">
        <v>1068</v>
      </c>
      <c r="P86" s="537">
        <v>1674</v>
      </c>
      <c r="Q86" s="537">
        <v>2537</v>
      </c>
      <c r="R86" s="537">
        <v>0</v>
      </c>
    </row>
    <row r="87" spans="1:20" s="522" customFormat="1" ht="8.85" customHeight="1">
      <c r="A87" s="587" t="s">
        <v>46</v>
      </c>
      <c r="B87" s="537">
        <f t="shared" ref="B87:F117" si="2">SUM(H87,N87)</f>
        <v>2356</v>
      </c>
      <c r="C87" s="537">
        <f t="shared" si="2"/>
        <v>6108</v>
      </c>
      <c r="D87" s="537">
        <f t="shared" si="2"/>
        <v>6626</v>
      </c>
      <c r="E87" s="537">
        <f t="shared" si="2"/>
        <v>5159</v>
      </c>
      <c r="F87" s="537">
        <f t="shared" si="2"/>
        <v>0</v>
      </c>
      <c r="G87" s="537"/>
      <c r="H87" s="537">
        <v>2165</v>
      </c>
      <c r="I87" s="537">
        <v>4623</v>
      </c>
      <c r="J87" s="537">
        <v>4627</v>
      </c>
      <c r="K87" s="537">
        <v>2957</v>
      </c>
      <c r="L87" s="537">
        <v>0</v>
      </c>
      <c r="M87" s="533"/>
      <c r="N87" s="537">
        <v>191</v>
      </c>
      <c r="O87" s="537">
        <v>1485</v>
      </c>
      <c r="P87" s="537">
        <v>1999</v>
      </c>
      <c r="Q87" s="537">
        <v>2202</v>
      </c>
      <c r="R87" s="537">
        <v>0</v>
      </c>
    </row>
    <row r="88" spans="1:20" s="522" customFormat="1" ht="8.85" customHeight="1">
      <c r="A88" s="587" t="s">
        <v>47</v>
      </c>
      <c r="B88" s="537">
        <f t="shared" si="2"/>
        <v>217</v>
      </c>
      <c r="C88" s="537">
        <f t="shared" si="2"/>
        <v>1002</v>
      </c>
      <c r="D88" s="537">
        <f t="shared" si="2"/>
        <v>2662</v>
      </c>
      <c r="E88" s="537">
        <f t="shared" si="2"/>
        <v>1139</v>
      </c>
      <c r="F88" s="537">
        <f t="shared" si="2"/>
        <v>0</v>
      </c>
      <c r="G88" s="537"/>
      <c r="H88" s="537">
        <v>81</v>
      </c>
      <c r="I88" s="537">
        <v>618</v>
      </c>
      <c r="J88" s="537">
        <v>1380</v>
      </c>
      <c r="K88" s="537">
        <v>679</v>
      </c>
      <c r="L88" s="537">
        <v>0</v>
      </c>
      <c r="M88" s="533"/>
      <c r="N88" s="537">
        <v>136</v>
      </c>
      <c r="O88" s="537">
        <v>384</v>
      </c>
      <c r="P88" s="537">
        <v>1282</v>
      </c>
      <c r="Q88" s="537">
        <v>460</v>
      </c>
      <c r="R88" s="537">
        <v>0</v>
      </c>
    </row>
    <row r="89" spans="1:20" s="522" customFormat="1" ht="8.85" customHeight="1">
      <c r="A89" s="588" t="s">
        <v>48</v>
      </c>
      <c r="B89" s="589">
        <f t="shared" si="2"/>
        <v>586</v>
      </c>
      <c r="C89" s="589">
        <f t="shared" si="2"/>
        <v>547</v>
      </c>
      <c r="D89" s="589">
        <f t="shared" si="2"/>
        <v>1430</v>
      </c>
      <c r="E89" s="589">
        <f t="shared" si="2"/>
        <v>2111</v>
      </c>
      <c r="F89" s="589">
        <f t="shared" si="2"/>
        <v>0</v>
      </c>
      <c r="G89" s="589"/>
      <c r="H89" s="589">
        <v>372</v>
      </c>
      <c r="I89" s="589">
        <v>373</v>
      </c>
      <c r="J89" s="589">
        <v>1011</v>
      </c>
      <c r="K89" s="589">
        <v>925</v>
      </c>
      <c r="L89" s="589">
        <v>0</v>
      </c>
      <c r="M89" s="538"/>
      <c r="N89" s="589">
        <v>214</v>
      </c>
      <c r="O89" s="589">
        <v>174</v>
      </c>
      <c r="P89" s="589">
        <v>419</v>
      </c>
      <c r="Q89" s="589">
        <v>1186</v>
      </c>
      <c r="R89" s="589">
        <v>0</v>
      </c>
    </row>
    <row r="90" spans="1:20" s="522" customFormat="1" ht="8.85" customHeight="1">
      <c r="A90" s="587" t="s">
        <v>49</v>
      </c>
      <c r="B90" s="537">
        <f t="shared" si="2"/>
        <v>4069</v>
      </c>
      <c r="C90" s="537">
        <f t="shared" si="2"/>
        <v>10929</v>
      </c>
      <c r="D90" s="537">
        <f t="shared" si="2"/>
        <v>25017</v>
      </c>
      <c r="E90" s="537">
        <f t="shared" si="2"/>
        <v>14287</v>
      </c>
      <c r="F90" s="537">
        <f t="shared" si="2"/>
        <v>0</v>
      </c>
      <c r="G90" s="537"/>
      <c r="H90" s="537">
        <v>2414</v>
      </c>
      <c r="I90" s="537">
        <v>7583</v>
      </c>
      <c r="J90" s="533">
        <v>12598</v>
      </c>
      <c r="K90" s="533">
        <v>8036</v>
      </c>
      <c r="L90" s="537">
        <v>0</v>
      </c>
      <c r="M90" s="533"/>
      <c r="N90" s="537">
        <v>1655</v>
      </c>
      <c r="O90" s="537">
        <v>3346</v>
      </c>
      <c r="P90" s="533">
        <v>12419</v>
      </c>
      <c r="Q90" s="533">
        <v>6251</v>
      </c>
      <c r="R90" s="537">
        <v>0</v>
      </c>
    </row>
    <row r="91" spans="1:20" s="522" customFormat="1" ht="8.85" customHeight="1">
      <c r="A91" s="587" t="s">
        <v>50</v>
      </c>
      <c r="B91" s="537">
        <f t="shared" si="2"/>
        <v>768</v>
      </c>
      <c r="C91" s="537">
        <f t="shared" si="2"/>
        <v>1130</v>
      </c>
      <c r="D91" s="537">
        <f t="shared" si="2"/>
        <v>3486</v>
      </c>
      <c r="E91" s="537">
        <f t="shared" si="2"/>
        <v>2925</v>
      </c>
      <c r="F91" s="537">
        <f t="shared" si="2"/>
        <v>0</v>
      </c>
      <c r="G91" s="537"/>
      <c r="H91" s="537">
        <v>457</v>
      </c>
      <c r="I91" s="537">
        <v>868</v>
      </c>
      <c r="J91" s="537">
        <v>1502</v>
      </c>
      <c r="K91" s="537">
        <v>1573</v>
      </c>
      <c r="L91" s="537">
        <v>0</v>
      </c>
      <c r="M91" s="533"/>
      <c r="N91" s="537">
        <v>311</v>
      </c>
      <c r="O91" s="537">
        <v>262</v>
      </c>
      <c r="P91" s="537">
        <v>1984</v>
      </c>
      <c r="Q91" s="537">
        <v>1352</v>
      </c>
      <c r="R91" s="537">
        <v>0</v>
      </c>
    </row>
    <row r="92" spans="1:20" s="522" customFormat="1" ht="8.85" customHeight="1">
      <c r="A92" s="587" t="s">
        <v>51</v>
      </c>
      <c r="B92" s="537">
        <f t="shared" si="2"/>
        <v>3655</v>
      </c>
      <c r="C92" s="537">
        <f t="shared" si="2"/>
        <v>5573</v>
      </c>
      <c r="D92" s="537">
        <f t="shared" si="2"/>
        <v>8545</v>
      </c>
      <c r="E92" s="537">
        <f t="shared" si="2"/>
        <v>17727</v>
      </c>
      <c r="F92" s="537">
        <f t="shared" si="2"/>
        <v>0</v>
      </c>
      <c r="G92" s="537"/>
      <c r="H92" s="537">
        <v>1642</v>
      </c>
      <c r="I92" s="537">
        <v>4062</v>
      </c>
      <c r="J92" s="537">
        <v>4905</v>
      </c>
      <c r="K92" s="537">
        <v>8926</v>
      </c>
      <c r="L92" s="537">
        <v>0</v>
      </c>
      <c r="M92" s="533"/>
      <c r="N92" s="537">
        <v>2013</v>
      </c>
      <c r="O92" s="537">
        <v>1511</v>
      </c>
      <c r="P92" s="537">
        <v>3640</v>
      </c>
      <c r="Q92" s="537">
        <v>8801</v>
      </c>
      <c r="R92" s="537">
        <v>0</v>
      </c>
    </row>
    <row r="93" spans="1:20" s="522" customFormat="1" ht="8.85" customHeight="1">
      <c r="A93" s="588" t="s">
        <v>52</v>
      </c>
      <c r="B93" s="589">
        <f t="shared" si="2"/>
        <v>2981</v>
      </c>
      <c r="C93" s="589">
        <f t="shared" si="2"/>
        <v>9980</v>
      </c>
      <c r="D93" s="589">
        <f t="shared" si="2"/>
        <v>12617</v>
      </c>
      <c r="E93" s="589">
        <f t="shared" si="2"/>
        <v>12597</v>
      </c>
      <c r="F93" s="589">
        <f t="shared" si="2"/>
        <v>0</v>
      </c>
      <c r="G93" s="589"/>
      <c r="H93" s="589">
        <v>2879</v>
      </c>
      <c r="I93" s="589">
        <v>7173</v>
      </c>
      <c r="J93" s="589">
        <v>6303</v>
      </c>
      <c r="K93" s="589">
        <v>7488</v>
      </c>
      <c r="L93" s="589">
        <v>0</v>
      </c>
      <c r="M93" s="538"/>
      <c r="N93" s="589">
        <v>102</v>
      </c>
      <c r="O93" s="589">
        <v>2807</v>
      </c>
      <c r="P93" s="589">
        <v>6314</v>
      </c>
      <c r="Q93" s="589">
        <v>5109</v>
      </c>
      <c r="R93" s="589">
        <v>0</v>
      </c>
    </row>
    <row r="94" spans="1:20" s="522" customFormat="1" ht="8.85" customHeight="1">
      <c r="A94" s="587" t="s">
        <v>53</v>
      </c>
      <c r="B94" s="537">
        <f t="shared" si="2"/>
        <v>9670</v>
      </c>
      <c r="C94" s="537">
        <f t="shared" si="2"/>
        <v>38164</v>
      </c>
      <c r="D94" s="537">
        <f t="shared" si="2"/>
        <v>99814</v>
      </c>
      <c r="E94" s="537">
        <f t="shared" si="2"/>
        <v>96717</v>
      </c>
      <c r="F94" s="537">
        <f t="shared" si="2"/>
        <v>0</v>
      </c>
      <c r="G94" s="537"/>
      <c r="H94" s="537">
        <v>7608</v>
      </c>
      <c r="I94" s="537">
        <v>23651</v>
      </c>
      <c r="J94" s="537">
        <v>54558</v>
      </c>
      <c r="K94" s="537">
        <v>59204</v>
      </c>
      <c r="L94" s="537">
        <v>0</v>
      </c>
      <c r="M94" s="537"/>
      <c r="N94" s="537">
        <v>2062</v>
      </c>
      <c r="O94" s="537">
        <v>14513</v>
      </c>
      <c r="P94" s="537">
        <v>45256</v>
      </c>
      <c r="Q94" s="537">
        <v>37513</v>
      </c>
      <c r="R94" s="537">
        <v>0</v>
      </c>
    </row>
    <row r="95" spans="1:20" s="522" customFormat="1" ht="8.85" customHeight="1">
      <c r="A95" s="587" t="s">
        <v>54</v>
      </c>
      <c r="B95" s="537">
        <f t="shared" si="2"/>
        <v>1757</v>
      </c>
      <c r="C95" s="537">
        <f t="shared" si="2"/>
        <v>3108</v>
      </c>
      <c r="D95" s="537">
        <f t="shared" si="2"/>
        <v>6644</v>
      </c>
      <c r="E95" s="537">
        <f t="shared" si="2"/>
        <v>5987</v>
      </c>
      <c r="F95" s="537">
        <f t="shared" si="2"/>
        <v>0</v>
      </c>
      <c r="G95" s="537"/>
      <c r="H95" s="537">
        <v>1634</v>
      </c>
      <c r="I95" s="537">
        <v>1842</v>
      </c>
      <c r="J95" s="537">
        <v>5195</v>
      </c>
      <c r="K95" s="537">
        <v>3865</v>
      </c>
      <c r="L95" s="537">
        <v>0</v>
      </c>
      <c r="M95" s="533"/>
      <c r="N95" s="537">
        <v>123</v>
      </c>
      <c r="O95" s="537">
        <v>1266</v>
      </c>
      <c r="P95" s="537">
        <v>1449</v>
      </c>
      <c r="Q95" s="537">
        <v>2122</v>
      </c>
      <c r="R95" s="537">
        <v>0</v>
      </c>
    </row>
    <row r="96" spans="1:20" s="522" customFormat="1" ht="8.85" customHeight="1">
      <c r="A96" s="587" t="s">
        <v>55</v>
      </c>
      <c r="B96" s="537">
        <f t="shared" si="2"/>
        <v>6528</v>
      </c>
      <c r="C96" s="537">
        <f t="shared" si="2"/>
        <v>12667</v>
      </c>
      <c r="D96" s="537">
        <f t="shared" si="2"/>
        <v>22973</v>
      </c>
      <c r="E96" s="537">
        <f t="shared" si="2"/>
        <v>13710</v>
      </c>
      <c r="F96" s="537">
        <f t="shared" si="2"/>
        <v>0</v>
      </c>
      <c r="G96" s="537"/>
      <c r="H96" s="537">
        <v>3683</v>
      </c>
      <c r="I96" s="537">
        <v>7271</v>
      </c>
      <c r="J96" s="533">
        <v>14454</v>
      </c>
      <c r="K96" s="533">
        <v>7952</v>
      </c>
      <c r="L96" s="537">
        <v>0</v>
      </c>
      <c r="M96" s="533"/>
      <c r="N96" s="537">
        <v>2845</v>
      </c>
      <c r="O96" s="537">
        <v>5396</v>
      </c>
      <c r="P96" s="537">
        <v>8519</v>
      </c>
      <c r="Q96" s="537">
        <v>5758</v>
      </c>
      <c r="R96" s="537">
        <v>0</v>
      </c>
    </row>
    <row r="97" spans="1:18" s="522" customFormat="1" ht="8.85" customHeight="1">
      <c r="A97" s="588" t="s">
        <v>56</v>
      </c>
      <c r="B97" s="589">
        <f t="shared" si="2"/>
        <v>825</v>
      </c>
      <c r="C97" s="589">
        <f t="shared" si="2"/>
        <v>3115</v>
      </c>
      <c r="D97" s="589">
        <f t="shared" si="2"/>
        <v>4358</v>
      </c>
      <c r="E97" s="589">
        <f t="shared" si="2"/>
        <v>7511</v>
      </c>
      <c r="F97" s="589">
        <f t="shared" si="2"/>
        <v>0</v>
      </c>
      <c r="G97" s="589"/>
      <c r="H97" s="589">
        <v>604</v>
      </c>
      <c r="I97" s="589">
        <v>2461</v>
      </c>
      <c r="J97" s="538">
        <v>1930</v>
      </c>
      <c r="K97" s="538">
        <v>3543</v>
      </c>
      <c r="L97" s="589">
        <v>0</v>
      </c>
      <c r="M97" s="538"/>
      <c r="N97" s="589">
        <v>221</v>
      </c>
      <c r="O97" s="589">
        <v>654</v>
      </c>
      <c r="P97" s="589">
        <v>2428</v>
      </c>
      <c r="Q97" s="589">
        <v>3968</v>
      </c>
      <c r="R97" s="589">
        <v>0</v>
      </c>
    </row>
    <row r="98" spans="1:18" s="522" customFormat="1" ht="8.85" customHeight="1">
      <c r="A98" s="587" t="s">
        <v>57</v>
      </c>
      <c r="B98" s="537">
        <f t="shared" si="2"/>
        <v>2791</v>
      </c>
      <c r="C98" s="537">
        <f t="shared" si="2"/>
        <v>5229</v>
      </c>
      <c r="D98" s="537">
        <f t="shared" si="2"/>
        <v>14440</v>
      </c>
      <c r="E98" s="537">
        <f t="shared" si="2"/>
        <v>12684</v>
      </c>
      <c r="F98" s="537">
        <f t="shared" si="2"/>
        <v>0</v>
      </c>
      <c r="G98" s="537"/>
      <c r="H98" s="537">
        <v>2316</v>
      </c>
      <c r="I98" s="537">
        <v>4351</v>
      </c>
      <c r="J98" s="537">
        <v>6183</v>
      </c>
      <c r="K98" s="537">
        <v>3692</v>
      </c>
      <c r="L98" s="537">
        <v>0</v>
      </c>
      <c r="M98" s="533"/>
      <c r="N98" s="537">
        <v>475</v>
      </c>
      <c r="O98" s="537">
        <v>878</v>
      </c>
      <c r="P98" s="537">
        <v>8257</v>
      </c>
      <c r="Q98" s="537">
        <v>8992</v>
      </c>
      <c r="R98" s="537">
        <v>0</v>
      </c>
    </row>
    <row r="99" spans="1:18" s="522" customFormat="1" ht="8.85" customHeight="1">
      <c r="A99" s="587" t="s">
        <v>58</v>
      </c>
      <c r="B99" s="537">
        <f t="shared" si="2"/>
        <v>13620</v>
      </c>
      <c r="C99" s="537">
        <f t="shared" si="2"/>
        <v>20555</v>
      </c>
      <c r="D99" s="537">
        <f t="shared" si="2"/>
        <v>30411</v>
      </c>
      <c r="E99" s="537">
        <f t="shared" si="2"/>
        <v>25421</v>
      </c>
      <c r="F99" s="537">
        <f t="shared" si="2"/>
        <v>0</v>
      </c>
      <c r="G99" s="537"/>
      <c r="H99" s="537">
        <v>12217</v>
      </c>
      <c r="I99" s="537">
        <v>16132</v>
      </c>
      <c r="J99" s="537">
        <v>21313</v>
      </c>
      <c r="K99" s="537">
        <v>12532</v>
      </c>
      <c r="L99" s="537">
        <v>0</v>
      </c>
      <c r="M99" s="533"/>
      <c r="N99" s="537">
        <v>1403</v>
      </c>
      <c r="O99" s="537">
        <v>4423</v>
      </c>
      <c r="P99" s="537">
        <v>9098</v>
      </c>
      <c r="Q99" s="537">
        <v>12889</v>
      </c>
      <c r="R99" s="537">
        <v>0</v>
      </c>
    </row>
    <row r="100" spans="1:18" s="522" customFormat="1" ht="8.85" customHeight="1">
      <c r="A100" s="587" t="s">
        <v>59</v>
      </c>
      <c r="B100" s="537">
        <f t="shared" si="2"/>
        <v>23907</v>
      </c>
      <c r="C100" s="537">
        <f t="shared" si="2"/>
        <v>63230</v>
      </c>
      <c r="D100" s="537">
        <f t="shared" si="2"/>
        <v>93096</v>
      </c>
      <c r="E100" s="537">
        <f t="shared" si="2"/>
        <v>111592</v>
      </c>
      <c r="F100" s="537">
        <f t="shared" si="2"/>
        <v>0</v>
      </c>
      <c r="G100" s="537"/>
      <c r="H100" s="537">
        <v>19180</v>
      </c>
      <c r="I100" s="537">
        <v>38193</v>
      </c>
      <c r="J100" s="533">
        <v>57654</v>
      </c>
      <c r="K100" s="533">
        <v>53353</v>
      </c>
      <c r="L100" s="537">
        <v>0</v>
      </c>
      <c r="M100" s="533"/>
      <c r="N100" s="537">
        <v>4727</v>
      </c>
      <c r="O100" s="537">
        <v>25037</v>
      </c>
      <c r="P100" s="537">
        <v>35442</v>
      </c>
      <c r="Q100" s="537">
        <v>58239</v>
      </c>
      <c r="R100" s="537">
        <v>0</v>
      </c>
    </row>
    <row r="101" spans="1:18" s="522" customFormat="1" ht="8.85" customHeight="1">
      <c r="A101" s="588" t="s">
        <v>60</v>
      </c>
      <c r="B101" s="589">
        <f t="shared" si="2"/>
        <v>5285</v>
      </c>
      <c r="C101" s="589">
        <f t="shared" si="2"/>
        <v>4547</v>
      </c>
      <c r="D101" s="589">
        <f t="shared" si="2"/>
        <v>11144</v>
      </c>
      <c r="E101" s="589">
        <f t="shared" si="2"/>
        <v>6130</v>
      </c>
      <c r="F101" s="589">
        <f t="shared" si="2"/>
        <v>0</v>
      </c>
      <c r="G101" s="589"/>
      <c r="H101" s="589">
        <v>5131</v>
      </c>
      <c r="I101" s="589">
        <v>3628</v>
      </c>
      <c r="J101" s="589">
        <v>4688</v>
      </c>
      <c r="K101" s="589">
        <v>2613</v>
      </c>
      <c r="L101" s="589">
        <v>0</v>
      </c>
      <c r="M101" s="538"/>
      <c r="N101" s="589">
        <v>154</v>
      </c>
      <c r="O101" s="589">
        <v>919</v>
      </c>
      <c r="P101" s="589">
        <v>6456</v>
      </c>
      <c r="Q101" s="589">
        <v>3517</v>
      </c>
      <c r="R101" s="589">
        <v>0</v>
      </c>
    </row>
    <row r="102" spans="1:18" s="522" customFormat="1" ht="8.85" customHeight="1">
      <c r="A102" s="587" t="s">
        <v>61</v>
      </c>
      <c r="B102" s="537">
        <f t="shared" si="2"/>
        <v>1663</v>
      </c>
      <c r="C102" s="537">
        <f t="shared" si="2"/>
        <v>3967</v>
      </c>
      <c r="D102" s="537">
        <f t="shared" si="2"/>
        <v>7440</v>
      </c>
      <c r="E102" s="537">
        <f t="shared" si="2"/>
        <v>7405</v>
      </c>
      <c r="F102" s="537">
        <f t="shared" si="2"/>
        <v>0</v>
      </c>
      <c r="G102" s="537"/>
      <c r="H102" s="537">
        <v>980</v>
      </c>
      <c r="I102" s="537">
        <v>3042</v>
      </c>
      <c r="J102" s="537">
        <v>3614</v>
      </c>
      <c r="K102" s="537">
        <v>3637</v>
      </c>
      <c r="L102" s="537">
        <v>0</v>
      </c>
      <c r="M102" s="533"/>
      <c r="N102" s="537">
        <v>683</v>
      </c>
      <c r="O102" s="537">
        <v>925</v>
      </c>
      <c r="P102" s="537">
        <v>3826</v>
      </c>
      <c r="Q102" s="537">
        <v>3768</v>
      </c>
      <c r="R102" s="537">
        <v>0</v>
      </c>
    </row>
    <row r="103" spans="1:18" s="522" customFormat="1" ht="8.85" customHeight="1">
      <c r="A103" s="587" t="s">
        <v>62</v>
      </c>
      <c r="B103" s="537">
        <f t="shared" si="2"/>
        <v>1041</v>
      </c>
      <c r="C103" s="537">
        <f t="shared" si="2"/>
        <v>2365</v>
      </c>
      <c r="D103" s="537">
        <f t="shared" si="2"/>
        <v>4319</v>
      </c>
      <c r="E103" s="537">
        <f t="shared" si="2"/>
        <v>4135</v>
      </c>
      <c r="F103" s="537">
        <f t="shared" si="2"/>
        <v>0</v>
      </c>
      <c r="G103" s="537"/>
      <c r="H103" s="537">
        <v>464</v>
      </c>
      <c r="I103" s="537">
        <v>1194</v>
      </c>
      <c r="J103" s="537">
        <v>2066</v>
      </c>
      <c r="K103" s="537">
        <v>2727</v>
      </c>
      <c r="L103" s="537">
        <v>0</v>
      </c>
      <c r="M103" s="533"/>
      <c r="N103" s="537">
        <v>577</v>
      </c>
      <c r="O103" s="537">
        <v>1171</v>
      </c>
      <c r="P103" s="537">
        <v>2253</v>
      </c>
      <c r="Q103" s="537">
        <v>1408</v>
      </c>
      <c r="R103" s="537">
        <v>0</v>
      </c>
    </row>
    <row r="104" spans="1:18" s="522" customFormat="1" ht="8.85" customHeight="1">
      <c r="A104" s="587" t="s">
        <v>63</v>
      </c>
      <c r="B104" s="537">
        <f t="shared" si="2"/>
        <v>5497</v>
      </c>
      <c r="C104" s="537">
        <f t="shared" si="2"/>
        <v>17792</v>
      </c>
      <c r="D104" s="537">
        <f t="shared" si="2"/>
        <v>49449</v>
      </c>
      <c r="E104" s="537">
        <f t="shared" si="2"/>
        <v>21035</v>
      </c>
      <c r="F104" s="537">
        <f t="shared" si="2"/>
        <v>0</v>
      </c>
      <c r="G104" s="537"/>
      <c r="H104" s="537">
        <v>3847</v>
      </c>
      <c r="I104" s="537">
        <v>9490</v>
      </c>
      <c r="J104" s="533">
        <v>24807</v>
      </c>
      <c r="K104" s="533">
        <v>13157</v>
      </c>
      <c r="L104" s="537">
        <v>0</v>
      </c>
      <c r="M104" s="533"/>
      <c r="N104" s="537">
        <v>1650</v>
      </c>
      <c r="O104" s="537">
        <v>8302</v>
      </c>
      <c r="P104" s="533">
        <v>24642</v>
      </c>
      <c r="Q104" s="533">
        <v>7878</v>
      </c>
      <c r="R104" s="537">
        <v>0</v>
      </c>
    </row>
    <row r="105" spans="1:18" s="522" customFormat="1" ht="8.85" customHeight="1">
      <c r="A105" s="588" t="s">
        <v>64</v>
      </c>
      <c r="B105" s="589">
        <f t="shared" si="2"/>
        <v>4518</v>
      </c>
      <c r="C105" s="589">
        <f t="shared" si="2"/>
        <v>4981</v>
      </c>
      <c r="D105" s="589">
        <f t="shared" si="2"/>
        <v>5816</v>
      </c>
      <c r="E105" s="589">
        <f t="shared" si="2"/>
        <v>8786</v>
      </c>
      <c r="F105" s="589">
        <f t="shared" si="2"/>
        <v>0</v>
      </c>
      <c r="G105" s="589"/>
      <c r="H105" s="589">
        <v>3483</v>
      </c>
      <c r="I105" s="589">
        <v>3682</v>
      </c>
      <c r="J105" s="589">
        <v>1994</v>
      </c>
      <c r="K105" s="589">
        <v>4111</v>
      </c>
      <c r="L105" s="589">
        <v>0</v>
      </c>
      <c r="M105" s="538"/>
      <c r="N105" s="589">
        <v>1035</v>
      </c>
      <c r="O105" s="589">
        <v>1299</v>
      </c>
      <c r="P105" s="589">
        <v>3822</v>
      </c>
      <c r="Q105" s="589">
        <v>4675</v>
      </c>
      <c r="R105" s="589">
        <v>0</v>
      </c>
    </row>
    <row r="106" spans="1:18" s="522" customFormat="1" ht="8.85" customHeight="1">
      <c r="A106" s="587" t="s">
        <v>65</v>
      </c>
      <c r="B106" s="537">
        <f t="shared" si="2"/>
        <v>6494</v>
      </c>
      <c r="C106" s="537">
        <f t="shared" si="2"/>
        <v>17410</v>
      </c>
      <c r="D106" s="537">
        <f t="shared" si="2"/>
        <v>18211</v>
      </c>
      <c r="E106" s="537">
        <f t="shared" si="2"/>
        <v>22163</v>
      </c>
      <c r="F106" s="537">
        <f t="shared" si="2"/>
        <v>0</v>
      </c>
      <c r="G106" s="537"/>
      <c r="H106" s="537">
        <v>2585</v>
      </c>
      <c r="I106" s="537">
        <v>11333</v>
      </c>
      <c r="J106" s="537">
        <v>10717</v>
      </c>
      <c r="K106" s="537">
        <v>9334</v>
      </c>
      <c r="L106" s="537">
        <v>0</v>
      </c>
      <c r="M106" s="533"/>
      <c r="N106" s="537">
        <v>3909</v>
      </c>
      <c r="O106" s="537">
        <v>6077</v>
      </c>
      <c r="P106" s="537">
        <v>7494</v>
      </c>
      <c r="Q106" s="537">
        <v>12829</v>
      </c>
      <c r="R106" s="537">
        <v>0</v>
      </c>
    </row>
    <row r="107" spans="1:18" s="522" customFormat="1" ht="8.85" customHeight="1">
      <c r="A107" s="587" t="s">
        <v>66</v>
      </c>
      <c r="B107" s="537">
        <f t="shared" si="2"/>
        <v>1501</v>
      </c>
      <c r="C107" s="537">
        <f t="shared" si="2"/>
        <v>4980</v>
      </c>
      <c r="D107" s="537">
        <f t="shared" si="2"/>
        <v>8045</v>
      </c>
      <c r="E107" s="537">
        <f t="shared" si="2"/>
        <v>8093</v>
      </c>
      <c r="F107" s="537">
        <f t="shared" si="2"/>
        <v>0</v>
      </c>
      <c r="G107" s="537"/>
      <c r="H107" s="537">
        <v>1339</v>
      </c>
      <c r="I107" s="537">
        <v>3837</v>
      </c>
      <c r="J107" s="537">
        <v>4937</v>
      </c>
      <c r="K107" s="537">
        <v>4398</v>
      </c>
      <c r="L107" s="537">
        <v>0</v>
      </c>
      <c r="M107" s="533"/>
      <c r="N107" s="537">
        <v>162</v>
      </c>
      <c r="O107" s="537">
        <v>1143</v>
      </c>
      <c r="P107" s="537">
        <v>3108</v>
      </c>
      <c r="Q107" s="537">
        <v>3695</v>
      </c>
      <c r="R107" s="537">
        <v>0</v>
      </c>
    </row>
    <row r="108" spans="1:18" s="522" customFormat="1" ht="8.85" customHeight="1">
      <c r="A108" s="587" t="s">
        <v>67</v>
      </c>
      <c r="B108" s="537">
        <f t="shared" si="2"/>
        <v>1566</v>
      </c>
      <c r="C108" s="537">
        <f t="shared" si="2"/>
        <v>1949</v>
      </c>
      <c r="D108" s="537">
        <f t="shared" si="2"/>
        <v>6678</v>
      </c>
      <c r="E108" s="537">
        <f t="shared" si="2"/>
        <v>4531</v>
      </c>
      <c r="F108" s="537">
        <f t="shared" si="2"/>
        <v>0</v>
      </c>
      <c r="G108" s="537"/>
      <c r="H108" s="537">
        <v>1177</v>
      </c>
      <c r="I108" s="537">
        <v>1199</v>
      </c>
      <c r="J108" s="537">
        <v>2560</v>
      </c>
      <c r="K108" s="537">
        <v>2061</v>
      </c>
      <c r="L108" s="537">
        <v>0</v>
      </c>
      <c r="M108" s="533"/>
      <c r="N108" s="537">
        <v>389</v>
      </c>
      <c r="O108" s="537">
        <v>750</v>
      </c>
      <c r="P108" s="537">
        <v>4118</v>
      </c>
      <c r="Q108" s="537">
        <v>2470</v>
      </c>
      <c r="R108" s="537">
        <v>0</v>
      </c>
    </row>
    <row r="109" spans="1:18" s="522" customFormat="1" ht="8.85" customHeight="1">
      <c r="A109" s="588" t="s">
        <v>68</v>
      </c>
      <c r="B109" s="589">
        <f t="shared" si="2"/>
        <v>1691</v>
      </c>
      <c r="C109" s="589">
        <f t="shared" si="2"/>
        <v>3772</v>
      </c>
      <c r="D109" s="589">
        <f t="shared" si="2"/>
        <v>10914</v>
      </c>
      <c r="E109" s="589">
        <f t="shared" si="2"/>
        <v>7701</v>
      </c>
      <c r="F109" s="589">
        <f t="shared" si="2"/>
        <v>0</v>
      </c>
      <c r="G109" s="538"/>
      <c r="H109" s="589">
        <v>1329</v>
      </c>
      <c r="I109" s="589">
        <v>3059</v>
      </c>
      <c r="J109" s="589">
        <v>7221</v>
      </c>
      <c r="K109" s="589">
        <v>4280</v>
      </c>
      <c r="L109" s="589">
        <v>0</v>
      </c>
      <c r="M109" s="538"/>
      <c r="N109" s="589">
        <v>362</v>
      </c>
      <c r="O109" s="589">
        <v>713</v>
      </c>
      <c r="P109" s="589">
        <v>3693</v>
      </c>
      <c r="Q109" s="589">
        <v>3421</v>
      </c>
      <c r="R109" s="589">
        <v>0</v>
      </c>
    </row>
    <row r="110" spans="1:18" s="522" customFormat="1" ht="8.85" customHeight="1">
      <c r="A110" s="587" t="s">
        <v>69</v>
      </c>
      <c r="B110" s="537">
        <f t="shared" si="2"/>
        <v>1984</v>
      </c>
      <c r="C110" s="537">
        <f t="shared" si="2"/>
        <v>2984</v>
      </c>
      <c r="D110" s="537">
        <f t="shared" si="2"/>
        <v>14116</v>
      </c>
      <c r="E110" s="537">
        <f t="shared" si="2"/>
        <v>15497</v>
      </c>
      <c r="F110" s="537">
        <f t="shared" si="2"/>
        <v>0</v>
      </c>
      <c r="G110" s="537"/>
      <c r="H110" s="537">
        <v>1360</v>
      </c>
      <c r="I110" s="537">
        <v>2261</v>
      </c>
      <c r="J110" s="537">
        <v>6689</v>
      </c>
      <c r="K110" s="537">
        <v>8080</v>
      </c>
      <c r="L110" s="537">
        <v>0</v>
      </c>
      <c r="M110" s="533"/>
      <c r="N110" s="537">
        <v>624</v>
      </c>
      <c r="O110" s="537">
        <v>723</v>
      </c>
      <c r="P110" s="537">
        <v>7427</v>
      </c>
      <c r="Q110" s="537">
        <v>7417</v>
      </c>
      <c r="R110" s="537">
        <v>0</v>
      </c>
    </row>
    <row r="111" spans="1:18" s="522" customFormat="1" ht="8.85" customHeight="1">
      <c r="A111" s="587" t="s">
        <v>70</v>
      </c>
      <c r="B111" s="537">
        <f t="shared" si="2"/>
        <v>2805</v>
      </c>
      <c r="C111" s="537">
        <f t="shared" si="2"/>
        <v>4977</v>
      </c>
      <c r="D111" s="537">
        <f t="shared" si="2"/>
        <v>10339</v>
      </c>
      <c r="E111" s="537">
        <f t="shared" si="2"/>
        <v>12048</v>
      </c>
      <c r="F111" s="537">
        <f t="shared" si="2"/>
        <v>0</v>
      </c>
      <c r="G111" s="537"/>
      <c r="H111" s="537">
        <v>1197</v>
      </c>
      <c r="I111" s="537">
        <v>3237</v>
      </c>
      <c r="J111" s="537">
        <v>6080</v>
      </c>
      <c r="K111" s="537">
        <v>6673</v>
      </c>
      <c r="L111" s="537">
        <v>0</v>
      </c>
      <c r="M111" s="533"/>
      <c r="N111" s="537">
        <v>1608</v>
      </c>
      <c r="O111" s="537">
        <v>1740</v>
      </c>
      <c r="P111" s="537">
        <v>4259</v>
      </c>
      <c r="Q111" s="537">
        <v>5375</v>
      </c>
      <c r="R111" s="537">
        <v>0</v>
      </c>
    </row>
    <row r="112" spans="1:18" s="522" customFormat="1" ht="8.85" customHeight="1">
      <c r="A112" s="587" t="s">
        <v>71</v>
      </c>
      <c r="B112" s="537">
        <f t="shared" si="2"/>
        <v>6473</v>
      </c>
      <c r="C112" s="537">
        <f t="shared" si="2"/>
        <v>4309</v>
      </c>
      <c r="D112" s="537">
        <f t="shared" si="2"/>
        <v>9485</v>
      </c>
      <c r="E112" s="537">
        <f t="shared" si="2"/>
        <v>12515</v>
      </c>
      <c r="F112" s="537">
        <f t="shared" si="2"/>
        <v>0</v>
      </c>
      <c r="G112" s="537"/>
      <c r="H112" s="537">
        <v>5799</v>
      </c>
      <c r="I112" s="537">
        <v>2620</v>
      </c>
      <c r="J112" s="537">
        <v>6356</v>
      </c>
      <c r="K112" s="537">
        <v>7461</v>
      </c>
      <c r="L112" s="537">
        <v>0</v>
      </c>
      <c r="M112" s="533"/>
      <c r="N112" s="537">
        <v>674</v>
      </c>
      <c r="O112" s="537">
        <v>1689</v>
      </c>
      <c r="P112" s="537">
        <v>3129</v>
      </c>
      <c r="Q112" s="537">
        <v>5054</v>
      </c>
      <c r="R112" s="537">
        <v>0</v>
      </c>
    </row>
    <row r="113" spans="1:20" s="522" customFormat="1" ht="8.85" customHeight="1">
      <c r="A113" s="588" t="s">
        <v>72</v>
      </c>
      <c r="B113" s="589">
        <f t="shared" si="2"/>
        <v>6024</v>
      </c>
      <c r="C113" s="589">
        <f t="shared" si="2"/>
        <v>12893</v>
      </c>
      <c r="D113" s="589">
        <f t="shared" si="2"/>
        <v>22744</v>
      </c>
      <c r="E113" s="589">
        <f t="shared" si="2"/>
        <v>15334</v>
      </c>
      <c r="F113" s="589">
        <f t="shared" si="2"/>
        <v>0</v>
      </c>
      <c r="G113" s="589"/>
      <c r="H113" s="589">
        <v>3388</v>
      </c>
      <c r="I113" s="589">
        <v>8245</v>
      </c>
      <c r="J113" s="589">
        <v>10183</v>
      </c>
      <c r="K113" s="589">
        <v>6776</v>
      </c>
      <c r="L113" s="589">
        <v>0</v>
      </c>
      <c r="M113" s="538"/>
      <c r="N113" s="589">
        <v>2636</v>
      </c>
      <c r="O113" s="589">
        <v>4648</v>
      </c>
      <c r="P113" s="589">
        <v>12561</v>
      </c>
      <c r="Q113" s="589">
        <v>8558</v>
      </c>
      <c r="R113" s="589">
        <v>0</v>
      </c>
    </row>
    <row r="114" spans="1:20" s="522" customFormat="1" ht="8.85" customHeight="1">
      <c r="A114" s="587" t="s">
        <v>73</v>
      </c>
      <c r="B114" s="537">
        <f t="shared" si="2"/>
        <v>1653</v>
      </c>
      <c r="C114" s="537">
        <f t="shared" si="2"/>
        <v>4071</v>
      </c>
      <c r="D114" s="537">
        <f t="shared" si="2"/>
        <v>7732</v>
      </c>
      <c r="E114" s="537">
        <f t="shared" si="2"/>
        <v>8312</v>
      </c>
      <c r="F114" s="537">
        <f t="shared" si="2"/>
        <v>0</v>
      </c>
      <c r="G114" s="537"/>
      <c r="H114" s="537">
        <v>892</v>
      </c>
      <c r="I114" s="537">
        <v>1733</v>
      </c>
      <c r="J114" s="533">
        <v>5038</v>
      </c>
      <c r="K114" s="533">
        <v>5494</v>
      </c>
      <c r="L114" s="537">
        <v>0</v>
      </c>
      <c r="M114" s="533"/>
      <c r="N114" s="537">
        <v>761</v>
      </c>
      <c r="O114" s="537">
        <v>2338</v>
      </c>
      <c r="P114" s="537">
        <v>2694</v>
      </c>
      <c r="Q114" s="537">
        <v>2818</v>
      </c>
      <c r="R114" s="537">
        <v>0</v>
      </c>
    </row>
    <row r="115" spans="1:20" s="522" customFormat="1" ht="8.85" customHeight="1">
      <c r="A115" s="587" t="s">
        <v>74</v>
      </c>
      <c r="B115" s="537">
        <f t="shared" si="2"/>
        <v>4877</v>
      </c>
      <c r="C115" s="537">
        <f t="shared" si="2"/>
        <v>19396</v>
      </c>
      <c r="D115" s="537">
        <f t="shared" si="2"/>
        <v>20957</v>
      </c>
      <c r="E115" s="537">
        <f t="shared" si="2"/>
        <v>17536</v>
      </c>
      <c r="F115" s="537">
        <f t="shared" si="2"/>
        <v>0</v>
      </c>
      <c r="G115" s="537"/>
      <c r="H115" s="537">
        <v>4056</v>
      </c>
      <c r="I115" s="537">
        <v>16615</v>
      </c>
      <c r="J115" s="537">
        <v>12507</v>
      </c>
      <c r="K115" s="537">
        <v>11169</v>
      </c>
      <c r="L115" s="537">
        <v>0</v>
      </c>
      <c r="M115" s="533"/>
      <c r="N115" s="537">
        <v>821</v>
      </c>
      <c r="O115" s="537">
        <v>2781</v>
      </c>
      <c r="P115" s="537">
        <v>8450</v>
      </c>
      <c r="Q115" s="537">
        <v>6367</v>
      </c>
      <c r="R115" s="537">
        <v>0</v>
      </c>
    </row>
    <row r="116" spans="1:20" s="522" customFormat="1" ht="8.85" customHeight="1">
      <c r="A116" s="587" t="s">
        <v>75</v>
      </c>
      <c r="B116" s="537">
        <f t="shared" si="2"/>
        <v>2301</v>
      </c>
      <c r="C116" s="537">
        <f t="shared" si="2"/>
        <v>4135</v>
      </c>
      <c r="D116" s="537">
        <f t="shared" si="2"/>
        <v>7514</v>
      </c>
      <c r="E116" s="537">
        <f t="shared" si="2"/>
        <v>5816</v>
      </c>
      <c r="F116" s="537">
        <f t="shared" si="2"/>
        <v>0</v>
      </c>
      <c r="G116" s="537"/>
      <c r="H116" s="537">
        <v>987</v>
      </c>
      <c r="I116" s="537">
        <v>3281</v>
      </c>
      <c r="J116" s="537">
        <v>4586</v>
      </c>
      <c r="K116" s="537">
        <v>2856</v>
      </c>
      <c r="L116" s="537">
        <v>0</v>
      </c>
      <c r="M116" s="533"/>
      <c r="N116" s="537">
        <v>1314</v>
      </c>
      <c r="O116" s="537">
        <v>854</v>
      </c>
      <c r="P116" s="537">
        <v>2928</v>
      </c>
      <c r="Q116" s="537">
        <v>2960</v>
      </c>
      <c r="R116" s="537">
        <v>0</v>
      </c>
    </row>
    <row r="117" spans="1:20" s="522" customFormat="1" ht="8.85" customHeight="1">
      <c r="A117" s="588" t="s">
        <v>76</v>
      </c>
      <c r="B117" s="589">
        <f t="shared" si="2"/>
        <v>4489</v>
      </c>
      <c r="C117" s="589">
        <f t="shared" si="2"/>
        <v>8588</v>
      </c>
      <c r="D117" s="589">
        <f t="shared" si="2"/>
        <v>6184</v>
      </c>
      <c r="E117" s="589">
        <f t="shared" si="2"/>
        <v>4260</v>
      </c>
      <c r="F117" s="589">
        <f t="shared" si="2"/>
        <v>0</v>
      </c>
      <c r="G117" s="589"/>
      <c r="H117" s="589">
        <v>3798</v>
      </c>
      <c r="I117" s="589">
        <v>6171</v>
      </c>
      <c r="J117" s="589">
        <v>2793</v>
      </c>
      <c r="K117" s="589">
        <v>1969</v>
      </c>
      <c r="L117" s="589">
        <v>0</v>
      </c>
      <c r="M117" s="538"/>
      <c r="N117" s="589">
        <v>691</v>
      </c>
      <c r="O117" s="589">
        <v>2417</v>
      </c>
      <c r="P117" s="589">
        <v>3391</v>
      </c>
      <c r="Q117" s="589">
        <v>2291</v>
      </c>
      <c r="R117" s="589">
        <v>0</v>
      </c>
    </row>
    <row r="118" spans="1:20" s="534" customFormat="1" ht="6" customHeight="1">
      <c r="A118" s="590"/>
      <c r="B118" s="540"/>
      <c r="C118" s="540"/>
      <c r="D118" s="540"/>
      <c r="E118" s="540"/>
      <c r="F118" s="540"/>
      <c r="G118" s="540"/>
      <c r="H118" s="540"/>
      <c r="I118" s="540"/>
      <c r="J118" s="540"/>
      <c r="K118" s="540"/>
      <c r="L118" s="540"/>
      <c r="M118" s="539"/>
      <c r="N118" s="540"/>
      <c r="O118" s="540"/>
      <c r="P118" s="540"/>
      <c r="Q118" s="540"/>
      <c r="R118" s="540"/>
    </row>
    <row r="119" spans="1:20" s="522" customFormat="1" ht="9" customHeight="1">
      <c r="A119" s="513">
        <v>2008</v>
      </c>
      <c r="B119" s="514"/>
      <c r="C119" s="514"/>
      <c r="D119" s="514"/>
      <c r="E119" s="514"/>
      <c r="F119" s="514"/>
      <c r="G119" s="586"/>
      <c r="H119" s="514"/>
      <c r="I119" s="514"/>
      <c r="J119" s="514"/>
      <c r="K119" s="514"/>
      <c r="L119" s="514"/>
      <c r="M119" s="514"/>
      <c r="N119" s="514"/>
      <c r="O119" s="514"/>
      <c r="P119" s="514"/>
      <c r="Q119" s="514"/>
      <c r="R119" s="514"/>
      <c r="S119" s="514"/>
    </row>
    <row r="120" spans="1:20" s="522" customFormat="1" ht="9" customHeight="1">
      <c r="A120" s="515" t="s">
        <v>44</v>
      </c>
      <c r="B120" s="514">
        <f>SUM(B122:B153)</f>
        <v>158562</v>
      </c>
      <c r="C120" s="514">
        <f>SUM(C122:C153)</f>
        <v>329646</v>
      </c>
      <c r="D120" s="514">
        <f>SUM(D122:D153)</f>
        <v>570386</v>
      </c>
      <c r="E120" s="514">
        <f>SUM(E122:E153)</f>
        <v>553589</v>
      </c>
      <c r="F120" s="514">
        <f>SUM(F122:F153)</f>
        <v>122</v>
      </c>
      <c r="G120" s="586"/>
      <c r="H120" s="514">
        <f>SUM(H122:H153)</f>
        <v>110733</v>
      </c>
      <c r="I120" s="514">
        <f>SUM(I122:I153)</f>
        <v>232846</v>
      </c>
      <c r="J120" s="514">
        <f>SUM(J122:J153)</f>
        <v>323564</v>
      </c>
      <c r="K120" s="514">
        <f>SUM(K122:K153)</f>
        <v>276748</v>
      </c>
      <c r="L120" s="514">
        <f>SUM(L122:L153)</f>
        <v>122</v>
      </c>
      <c r="M120" s="514"/>
      <c r="N120" s="514">
        <f>SUM(N122:N153)</f>
        <v>47829</v>
      </c>
      <c r="O120" s="514">
        <f>SUM(O122:O153)</f>
        <v>96800</v>
      </c>
      <c r="P120" s="514">
        <f>SUM(P122:P153)</f>
        <v>246822</v>
      </c>
      <c r="Q120" s="514">
        <f>SUM(Q122:Q153)</f>
        <v>276841</v>
      </c>
      <c r="R120" s="514">
        <f>SUM(R122:R153)</f>
        <v>0</v>
      </c>
      <c r="S120" s="514"/>
      <c r="T120" s="533"/>
    </row>
    <row r="121" spans="1:20" s="522" customFormat="1" ht="3" customHeight="1">
      <c r="A121" s="515"/>
      <c r="B121" s="514"/>
      <c r="C121" s="514"/>
      <c r="D121" s="514"/>
      <c r="E121" s="514"/>
      <c r="F121" s="514"/>
      <c r="G121" s="586"/>
      <c r="H121" s="514"/>
      <c r="I121" s="514"/>
      <c r="J121" s="514"/>
      <c r="K121" s="514"/>
      <c r="L121" s="514"/>
      <c r="M121" s="514"/>
      <c r="N121" s="514"/>
      <c r="O121" s="514"/>
      <c r="P121" s="514"/>
      <c r="Q121" s="514"/>
      <c r="R121" s="514"/>
    </row>
    <row r="122" spans="1:20" s="522" customFormat="1" ht="8.85" customHeight="1">
      <c r="A122" s="587" t="s">
        <v>45</v>
      </c>
      <c r="B122" s="537">
        <f>SUM(H122,N122)</f>
        <v>2493</v>
      </c>
      <c r="C122" s="537">
        <f>SUM(I122,O122)</f>
        <v>6132</v>
      </c>
      <c r="D122" s="537">
        <f>SUM(J122,P122)</f>
        <v>7138</v>
      </c>
      <c r="E122" s="537">
        <f>SUM(K122,Q122)</f>
        <v>6550</v>
      </c>
      <c r="F122" s="537">
        <f>SUM(L122,R122)</f>
        <v>0</v>
      </c>
      <c r="G122" s="537"/>
      <c r="H122" s="537">
        <v>1867</v>
      </c>
      <c r="I122" s="537">
        <v>5010</v>
      </c>
      <c r="J122" s="533">
        <v>4915</v>
      </c>
      <c r="K122" s="533">
        <v>3857</v>
      </c>
      <c r="L122" s="537">
        <v>0</v>
      </c>
      <c r="M122" s="533"/>
      <c r="N122" s="537">
        <v>626</v>
      </c>
      <c r="O122" s="537">
        <v>1122</v>
      </c>
      <c r="P122" s="537">
        <v>2223</v>
      </c>
      <c r="Q122" s="537">
        <v>2693</v>
      </c>
      <c r="R122" s="537">
        <v>0</v>
      </c>
    </row>
    <row r="123" spans="1:20" s="522" customFormat="1" ht="8.85" customHeight="1">
      <c r="A123" s="587" t="s">
        <v>46</v>
      </c>
      <c r="B123" s="537">
        <f t="shared" ref="B123:F153" si="3">SUM(H123,N123)</f>
        <v>4358</v>
      </c>
      <c r="C123" s="537">
        <f t="shared" si="3"/>
        <v>8482</v>
      </c>
      <c r="D123" s="537">
        <f t="shared" si="3"/>
        <v>13394</v>
      </c>
      <c r="E123" s="537">
        <f t="shared" si="3"/>
        <v>12155</v>
      </c>
      <c r="F123" s="537">
        <f t="shared" si="3"/>
        <v>0</v>
      </c>
      <c r="G123" s="537"/>
      <c r="H123" s="537">
        <v>3260</v>
      </c>
      <c r="I123" s="537">
        <v>5367</v>
      </c>
      <c r="J123" s="537">
        <v>8135</v>
      </c>
      <c r="K123" s="537">
        <v>7379</v>
      </c>
      <c r="L123" s="537">
        <v>0</v>
      </c>
      <c r="M123" s="533"/>
      <c r="N123" s="537">
        <v>1098</v>
      </c>
      <c r="O123" s="537">
        <v>3115</v>
      </c>
      <c r="P123" s="537">
        <v>5259</v>
      </c>
      <c r="Q123" s="537">
        <v>4776</v>
      </c>
      <c r="R123" s="537">
        <v>0</v>
      </c>
    </row>
    <row r="124" spans="1:20" s="522" customFormat="1" ht="8.85" customHeight="1">
      <c r="A124" s="587" t="s">
        <v>47</v>
      </c>
      <c r="B124" s="537">
        <f t="shared" si="3"/>
        <v>1299</v>
      </c>
      <c r="C124" s="537">
        <f t="shared" si="3"/>
        <v>905</v>
      </c>
      <c r="D124" s="537">
        <f t="shared" si="3"/>
        <v>3109</v>
      </c>
      <c r="E124" s="537">
        <f t="shared" si="3"/>
        <v>2771</v>
      </c>
      <c r="F124" s="537">
        <f t="shared" si="3"/>
        <v>0</v>
      </c>
      <c r="G124" s="537"/>
      <c r="H124" s="537">
        <v>1081</v>
      </c>
      <c r="I124" s="537">
        <v>803</v>
      </c>
      <c r="J124" s="537">
        <v>2180</v>
      </c>
      <c r="K124" s="537">
        <v>1501</v>
      </c>
      <c r="L124" s="537">
        <v>0</v>
      </c>
      <c r="M124" s="533"/>
      <c r="N124" s="537">
        <v>218</v>
      </c>
      <c r="O124" s="537">
        <v>102</v>
      </c>
      <c r="P124" s="537">
        <v>929</v>
      </c>
      <c r="Q124" s="537">
        <v>1270</v>
      </c>
      <c r="R124" s="537">
        <v>0</v>
      </c>
    </row>
    <row r="125" spans="1:20" s="522" customFormat="1" ht="8.85" customHeight="1">
      <c r="A125" s="588" t="s">
        <v>48</v>
      </c>
      <c r="B125" s="589">
        <f t="shared" si="3"/>
        <v>890</v>
      </c>
      <c r="C125" s="589">
        <f t="shared" si="3"/>
        <v>1308</v>
      </c>
      <c r="D125" s="589">
        <f t="shared" si="3"/>
        <v>2136</v>
      </c>
      <c r="E125" s="589">
        <f t="shared" si="3"/>
        <v>3336</v>
      </c>
      <c r="F125" s="589">
        <f t="shared" si="3"/>
        <v>0</v>
      </c>
      <c r="G125" s="589"/>
      <c r="H125" s="589">
        <v>438</v>
      </c>
      <c r="I125" s="589">
        <v>644</v>
      </c>
      <c r="J125" s="589">
        <v>1416</v>
      </c>
      <c r="K125" s="589">
        <v>2000</v>
      </c>
      <c r="L125" s="589">
        <v>0</v>
      </c>
      <c r="M125" s="538"/>
      <c r="N125" s="589">
        <v>452</v>
      </c>
      <c r="O125" s="589">
        <v>664</v>
      </c>
      <c r="P125" s="589">
        <v>720</v>
      </c>
      <c r="Q125" s="589">
        <v>1336</v>
      </c>
      <c r="R125" s="589">
        <v>0</v>
      </c>
    </row>
    <row r="126" spans="1:20" s="522" customFormat="1" ht="8.85" customHeight="1">
      <c r="A126" s="587" t="s">
        <v>49</v>
      </c>
      <c r="B126" s="537">
        <f t="shared" si="3"/>
        <v>2673</v>
      </c>
      <c r="C126" s="537">
        <f t="shared" si="3"/>
        <v>11346</v>
      </c>
      <c r="D126" s="537">
        <f t="shared" si="3"/>
        <v>26901</v>
      </c>
      <c r="E126" s="537">
        <f t="shared" si="3"/>
        <v>15221</v>
      </c>
      <c r="F126" s="537">
        <f t="shared" si="3"/>
        <v>0</v>
      </c>
      <c r="G126" s="537"/>
      <c r="H126" s="537">
        <v>2007</v>
      </c>
      <c r="I126" s="537">
        <v>7261</v>
      </c>
      <c r="J126" s="533">
        <v>15717</v>
      </c>
      <c r="K126" s="533">
        <v>8403</v>
      </c>
      <c r="L126" s="537">
        <v>0</v>
      </c>
      <c r="M126" s="533"/>
      <c r="N126" s="537">
        <v>666</v>
      </c>
      <c r="O126" s="537">
        <v>4085</v>
      </c>
      <c r="P126" s="533">
        <v>11184</v>
      </c>
      <c r="Q126" s="533">
        <v>6818</v>
      </c>
      <c r="R126" s="537">
        <v>0</v>
      </c>
    </row>
    <row r="127" spans="1:20" s="522" customFormat="1" ht="8.85" customHeight="1">
      <c r="A127" s="587" t="s">
        <v>50</v>
      </c>
      <c r="B127" s="537">
        <f t="shared" si="3"/>
        <v>1191</v>
      </c>
      <c r="C127" s="537">
        <f t="shared" si="3"/>
        <v>1582</v>
      </c>
      <c r="D127" s="537">
        <f t="shared" si="3"/>
        <v>2177</v>
      </c>
      <c r="E127" s="537">
        <f t="shared" si="3"/>
        <v>1679</v>
      </c>
      <c r="F127" s="537">
        <f t="shared" si="3"/>
        <v>0</v>
      </c>
      <c r="G127" s="537"/>
      <c r="H127" s="537">
        <v>913</v>
      </c>
      <c r="I127" s="537">
        <v>903</v>
      </c>
      <c r="J127" s="537">
        <v>1321</v>
      </c>
      <c r="K127" s="537">
        <v>1123</v>
      </c>
      <c r="L127" s="537">
        <v>0</v>
      </c>
      <c r="M127" s="533"/>
      <c r="N127" s="537">
        <v>278</v>
      </c>
      <c r="O127" s="537">
        <v>679</v>
      </c>
      <c r="P127" s="537">
        <v>856</v>
      </c>
      <c r="Q127" s="537">
        <v>556</v>
      </c>
      <c r="R127" s="537">
        <v>0</v>
      </c>
    </row>
    <row r="128" spans="1:20" s="522" customFormat="1" ht="8.85" customHeight="1">
      <c r="A128" s="587" t="s">
        <v>51</v>
      </c>
      <c r="B128" s="537">
        <f t="shared" si="3"/>
        <v>7163</v>
      </c>
      <c r="C128" s="537">
        <f t="shared" si="3"/>
        <v>4607</v>
      </c>
      <c r="D128" s="537">
        <f t="shared" si="3"/>
        <v>5941</v>
      </c>
      <c r="E128" s="537">
        <f t="shared" si="3"/>
        <v>13238</v>
      </c>
      <c r="F128" s="537">
        <f t="shared" si="3"/>
        <v>0</v>
      </c>
      <c r="G128" s="537"/>
      <c r="H128" s="537">
        <v>4652</v>
      </c>
      <c r="I128" s="537">
        <v>3308</v>
      </c>
      <c r="J128" s="537">
        <v>4627</v>
      </c>
      <c r="K128" s="537">
        <v>7208</v>
      </c>
      <c r="L128" s="537">
        <v>0</v>
      </c>
      <c r="M128" s="533"/>
      <c r="N128" s="537">
        <v>2511</v>
      </c>
      <c r="O128" s="537">
        <v>1299</v>
      </c>
      <c r="P128" s="537">
        <v>1314</v>
      </c>
      <c r="Q128" s="537">
        <v>6030</v>
      </c>
      <c r="R128" s="537">
        <v>0</v>
      </c>
    </row>
    <row r="129" spans="1:18" s="522" customFormat="1" ht="8.85" customHeight="1">
      <c r="A129" s="588" t="s">
        <v>52</v>
      </c>
      <c r="B129" s="589">
        <f t="shared" si="3"/>
        <v>6763</v>
      </c>
      <c r="C129" s="589">
        <f t="shared" si="3"/>
        <v>20251</v>
      </c>
      <c r="D129" s="589">
        <f t="shared" si="3"/>
        <v>17369</v>
      </c>
      <c r="E129" s="589">
        <f t="shared" si="3"/>
        <v>16128</v>
      </c>
      <c r="F129" s="589">
        <f t="shared" si="3"/>
        <v>0</v>
      </c>
      <c r="G129" s="589"/>
      <c r="H129" s="589">
        <v>5572</v>
      </c>
      <c r="I129" s="589">
        <v>15286</v>
      </c>
      <c r="J129" s="589">
        <v>12065</v>
      </c>
      <c r="K129" s="589">
        <v>6794</v>
      </c>
      <c r="L129" s="589">
        <v>0</v>
      </c>
      <c r="M129" s="538"/>
      <c r="N129" s="589">
        <v>1191</v>
      </c>
      <c r="O129" s="589">
        <v>4965</v>
      </c>
      <c r="P129" s="589">
        <v>5304</v>
      </c>
      <c r="Q129" s="589">
        <v>9334</v>
      </c>
      <c r="R129" s="589">
        <v>0</v>
      </c>
    </row>
    <row r="130" spans="1:18" s="522" customFormat="1" ht="8.85" customHeight="1">
      <c r="A130" s="587" t="s">
        <v>53</v>
      </c>
      <c r="B130" s="537">
        <f t="shared" si="3"/>
        <v>9096</v>
      </c>
      <c r="C130" s="537">
        <f t="shared" si="3"/>
        <v>33907</v>
      </c>
      <c r="D130" s="537">
        <f t="shared" si="3"/>
        <v>74833</v>
      </c>
      <c r="E130" s="537">
        <f t="shared" si="3"/>
        <v>112728</v>
      </c>
      <c r="F130" s="537">
        <f t="shared" si="3"/>
        <v>0</v>
      </c>
      <c r="G130" s="537"/>
      <c r="H130" s="537">
        <v>4734</v>
      </c>
      <c r="I130" s="537">
        <v>26118</v>
      </c>
      <c r="J130" s="537">
        <v>38699</v>
      </c>
      <c r="K130" s="537">
        <v>47970</v>
      </c>
      <c r="L130" s="537">
        <v>0</v>
      </c>
      <c r="M130" s="537"/>
      <c r="N130" s="537">
        <v>4362</v>
      </c>
      <c r="O130" s="537">
        <v>7789</v>
      </c>
      <c r="P130" s="537">
        <v>36134</v>
      </c>
      <c r="Q130" s="537">
        <v>64758</v>
      </c>
      <c r="R130" s="537">
        <v>0</v>
      </c>
    </row>
    <row r="131" spans="1:18" s="522" customFormat="1" ht="8.85" customHeight="1">
      <c r="A131" s="587" t="s">
        <v>54</v>
      </c>
      <c r="B131" s="537">
        <f t="shared" si="3"/>
        <v>2552</v>
      </c>
      <c r="C131" s="537">
        <f t="shared" si="3"/>
        <v>6359</v>
      </c>
      <c r="D131" s="537">
        <f t="shared" si="3"/>
        <v>9999</v>
      </c>
      <c r="E131" s="537">
        <f t="shared" si="3"/>
        <v>5214</v>
      </c>
      <c r="F131" s="537">
        <f t="shared" si="3"/>
        <v>0</v>
      </c>
      <c r="G131" s="537"/>
      <c r="H131" s="537">
        <v>1982</v>
      </c>
      <c r="I131" s="537">
        <v>4429</v>
      </c>
      <c r="J131" s="537">
        <v>6801</v>
      </c>
      <c r="K131" s="537">
        <v>3428</v>
      </c>
      <c r="L131" s="537">
        <v>0</v>
      </c>
      <c r="M131" s="533"/>
      <c r="N131" s="537">
        <v>570</v>
      </c>
      <c r="O131" s="537">
        <v>1930</v>
      </c>
      <c r="P131" s="537">
        <v>3198</v>
      </c>
      <c r="Q131" s="537">
        <v>1786</v>
      </c>
      <c r="R131" s="537">
        <v>0</v>
      </c>
    </row>
    <row r="132" spans="1:18" s="522" customFormat="1" ht="8.85" customHeight="1">
      <c r="A132" s="587" t="s">
        <v>55</v>
      </c>
      <c r="B132" s="537">
        <f t="shared" si="3"/>
        <v>15673</v>
      </c>
      <c r="C132" s="537">
        <f t="shared" si="3"/>
        <v>23964</v>
      </c>
      <c r="D132" s="537">
        <f t="shared" si="3"/>
        <v>23024</v>
      </c>
      <c r="E132" s="537">
        <f t="shared" si="3"/>
        <v>19427</v>
      </c>
      <c r="F132" s="537">
        <f t="shared" si="3"/>
        <v>0</v>
      </c>
      <c r="G132" s="537"/>
      <c r="H132" s="537">
        <v>9059</v>
      </c>
      <c r="I132" s="537">
        <v>16111</v>
      </c>
      <c r="J132" s="533">
        <v>9696</v>
      </c>
      <c r="K132" s="533">
        <v>8853</v>
      </c>
      <c r="L132" s="537">
        <v>0</v>
      </c>
      <c r="M132" s="533"/>
      <c r="N132" s="537">
        <v>6614</v>
      </c>
      <c r="O132" s="537">
        <v>7853</v>
      </c>
      <c r="P132" s="537">
        <v>13328</v>
      </c>
      <c r="Q132" s="537">
        <v>10574</v>
      </c>
      <c r="R132" s="537">
        <v>0</v>
      </c>
    </row>
    <row r="133" spans="1:18" s="522" customFormat="1" ht="8.85" customHeight="1">
      <c r="A133" s="588" t="s">
        <v>56</v>
      </c>
      <c r="B133" s="589">
        <f t="shared" si="3"/>
        <v>864</v>
      </c>
      <c r="C133" s="589">
        <f t="shared" si="3"/>
        <v>919</v>
      </c>
      <c r="D133" s="589">
        <f t="shared" si="3"/>
        <v>3793</v>
      </c>
      <c r="E133" s="589">
        <f t="shared" si="3"/>
        <v>9198</v>
      </c>
      <c r="F133" s="589">
        <f t="shared" si="3"/>
        <v>0</v>
      </c>
      <c r="G133" s="589"/>
      <c r="H133" s="589">
        <v>761</v>
      </c>
      <c r="I133" s="589">
        <v>589</v>
      </c>
      <c r="J133" s="538">
        <v>1481</v>
      </c>
      <c r="K133" s="538">
        <v>4544</v>
      </c>
      <c r="L133" s="589">
        <v>0</v>
      </c>
      <c r="M133" s="538"/>
      <c r="N133" s="589">
        <v>103</v>
      </c>
      <c r="O133" s="589">
        <v>330</v>
      </c>
      <c r="P133" s="589">
        <v>2312</v>
      </c>
      <c r="Q133" s="589">
        <v>4654</v>
      </c>
      <c r="R133" s="589">
        <v>0</v>
      </c>
    </row>
    <row r="134" spans="1:18" s="522" customFormat="1" ht="8.85" customHeight="1">
      <c r="A134" s="587" t="s">
        <v>57</v>
      </c>
      <c r="B134" s="537">
        <f t="shared" si="3"/>
        <v>4483</v>
      </c>
      <c r="C134" s="537">
        <f t="shared" si="3"/>
        <v>5342</v>
      </c>
      <c r="D134" s="537">
        <f t="shared" si="3"/>
        <v>9633</v>
      </c>
      <c r="E134" s="537">
        <f t="shared" si="3"/>
        <v>9646</v>
      </c>
      <c r="F134" s="537">
        <f t="shared" si="3"/>
        <v>0</v>
      </c>
      <c r="G134" s="537"/>
      <c r="H134" s="537">
        <v>1270</v>
      </c>
      <c r="I134" s="537">
        <v>3326</v>
      </c>
      <c r="J134" s="537">
        <v>4758</v>
      </c>
      <c r="K134" s="537">
        <v>4257</v>
      </c>
      <c r="L134" s="537">
        <v>0</v>
      </c>
      <c r="M134" s="533"/>
      <c r="N134" s="537">
        <v>3213</v>
      </c>
      <c r="O134" s="537">
        <v>2016</v>
      </c>
      <c r="P134" s="537">
        <v>4875</v>
      </c>
      <c r="Q134" s="537">
        <v>5389</v>
      </c>
      <c r="R134" s="537">
        <v>0</v>
      </c>
    </row>
    <row r="135" spans="1:18" s="522" customFormat="1" ht="8.85" customHeight="1">
      <c r="A135" s="587" t="s">
        <v>58</v>
      </c>
      <c r="B135" s="537">
        <f t="shared" si="3"/>
        <v>14969</v>
      </c>
      <c r="C135" s="537">
        <f t="shared" si="3"/>
        <v>27175</v>
      </c>
      <c r="D135" s="537">
        <f t="shared" si="3"/>
        <v>28781</v>
      </c>
      <c r="E135" s="537">
        <f t="shared" si="3"/>
        <v>25677</v>
      </c>
      <c r="F135" s="537">
        <f t="shared" si="3"/>
        <v>0</v>
      </c>
      <c r="G135" s="537"/>
      <c r="H135" s="537">
        <v>11713</v>
      </c>
      <c r="I135" s="537">
        <v>21197</v>
      </c>
      <c r="J135" s="537">
        <v>14539</v>
      </c>
      <c r="K135" s="537">
        <v>13013</v>
      </c>
      <c r="L135" s="537">
        <v>0</v>
      </c>
      <c r="M135" s="533"/>
      <c r="N135" s="537">
        <v>3256</v>
      </c>
      <c r="O135" s="537">
        <v>5978</v>
      </c>
      <c r="P135" s="537">
        <v>14242</v>
      </c>
      <c r="Q135" s="537">
        <v>12664</v>
      </c>
      <c r="R135" s="537">
        <v>0</v>
      </c>
    </row>
    <row r="136" spans="1:18" s="522" customFormat="1" ht="8.85" customHeight="1">
      <c r="A136" s="587" t="s">
        <v>59</v>
      </c>
      <c r="B136" s="537">
        <f t="shared" si="3"/>
        <v>19963</v>
      </c>
      <c r="C136" s="537">
        <f t="shared" si="3"/>
        <v>59300</v>
      </c>
      <c r="D136" s="537">
        <f t="shared" si="3"/>
        <v>93293</v>
      </c>
      <c r="E136" s="537">
        <f t="shared" si="3"/>
        <v>99940</v>
      </c>
      <c r="F136" s="537">
        <f t="shared" si="3"/>
        <v>0</v>
      </c>
      <c r="G136" s="537"/>
      <c r="H136" s="537">
        <v>17401</v>
      </c>
      <c r="I136" s="537">
        <v>48370</v>
      </c>
      <c r="J136" s="533">
        <v>55104</v>
      </c>
      <c r="K136" s="533">
        <v>50788</v>
      </c>
      <c r="L136" s="537">
        <v>0</v>
      </c>
      <c r="M136" s="533"/>
      <c r="N136" s="537">
        <v>2562</v>
      </c>
      <c r="O136" s="537">
        <v>10930</v>
      </c>
      <c r="P136" s="537">
        <v>38189</v>
      </c>
      <c r="Q136" s="537">
        <v>49152</v>
      </c>
      <c r="R136" s="537">
        <v>0</v>
      </c>
    </row>
    <row r="137" spans="1:18" s="522" customFormat="1" ht="8.85" customHeight="1">
      <c r="A137" s="588" t="s">
        <v>60</v>
      </c>
      <c r="B137" s="589">
        <f t="shared" si="3"/>
        <v>7140</v>
      </c>
      <c r="C137" s="589">
        <f t="shared" si="3"/>
        <v>9236</v>
      </c>
      <c r="D137" s="589">
        <f t="shared" si="3"/>
        <v>16613</v>
      </c>
      <c r="E137" s="589">
        <f t="shared" si="3"/>
        <v>14093</v>
      </c>
      <c r="F137" s="589">
        <f t="shared" si="3"/>
        <v>0</v>
      </c>
      <c r="G137" s="589"/>
      <c r="H137" s="589">
        <v>6552</v>
      </c>
      <c r="I137" s="589">
        <v>7531</v>
      </c>
      <c r="J137" s="589">
        <v>7467</v>
      </c>
      <c r="K137" s="589">
        <v>6777</v>
      </c>
      <c r="L137" s="589">
        <v>0</v>
      </c>
      <c r="M137" s="538"/>
      <c r="N137" s="589">
        <v>588</v>
      </c>
      <c r="O137" s="589">
        <v>1705</v>
      </c>
      <c r="P137" s="589">
        <v>9146</v>
      </c>
      <c r="Q137" s="589">
        <v>7316</v>
      </c>
      <c r="R137" s="589">
        <v>0</v>
      </c>
    </row>
    <row r="138" spans="1:18" s="522" customFormat="1" ht="8.85" customHeight="1">
      <c r="A138" s="587" t="s">
        <v>61</v>
      </c>
      <c r="B138" s="537">
        <f t="shared" si="3"/>
        <v>1975</v>
      </c>
      <c r="C138" s="537">
        <f t="shared" si="3"/>
        <v>2643</v>
      </c>
      <c r="D138" s="537">
        <f t="shared" si="3"/>
        <v>7120</v>
      </c>
      <c r="E138" s="537">
        <f t="shared" si="3"/>
        <v>5605</v>
      </c>
      <c r="F138" s="537">
        <f t="shared" si="3"/>
        <v>0</v>
      </c>
      <c r="G138" s="537"/>
      <c r="H138" s="537">
        <v>1042</v>
      </c>
      <c r="I138" s="537">
        <v>1269</v>
      </c>
      <c r="J138" s="537">
        <v>3349</v>
      </c>
      <c r="K138" s="537">
        <v>3787</v>
      </c>
      <c r="L138" s="537">
        <v>0</v>
      </c>
      <c r="M138" s="533"/>
      <c r="N138" s="537">
        <v>933</v>
      </c>
      <c r="O138" s="537">
        <v>1374</v>
      </c>
      <c r="P138" s="537">
        <v>3771</v>
      </c>
      <c r="Q138" s="537">
        <v>1818</v>
      </c>
      <c r="R138" s="537">
        <v>0</v>
      </c>
    </row>
    <row r="139" spans="1:18" s="522" customFormat="1" ht="8.85" customHeight="1">
      <c r="A139" s="587" t="s">
        <v>62</v>
      </c>
      <c r="B139" s="537">
        <f t="shared" si="3"/>
        <v>1828</v>
      </c>
      <c r="C139" s="537">
        <f t="shared" si="3"/>
        <v>1964</v>
      </c>
      <c r="D139" s="537">
        <f t="shared" si="3"/>
        <v>4590</v>
      </c>
      <c r="E139" s="537">
        <f t="shared" si="3"/>
        <v>3144</v>
      </c>
      <c r="F139" s="537">
        <f t="shared" si="3"/>
        <v>0</v>
      </c>
      <c r="G139" s="537"/>
      <c r="H139" s="537">
        <v>1228</v>
      </c>
      <c r="I139" s="537">
        <v>1716</v>
      </c>
      <c r="J139" s="537">
        <v>3478</v>
      </c>
      <c r="K139" s="537">
        <v>1378</v>
      </c>
      <c r="L139" s="537">
        <v>0</v>
      </c>
      <c r="M139" s="533"/>
      <c r="N139" s="537">
        <v>600</v>
      </c>
      <c r="O139" s="537">
        <v>248</v>
      </c>
      <c r="P139" s="537">
        <v>1112</v>
      </c>
      <c r="Q139" s="537">
        <v>1766</v>
      </c>
      <c r="R139" s="537">
        <v>0</v>
      </c>
    </row>
    <row r="140" spans="1:18" s="522" customFormat="1" ht="8.85" customHeight="1">
      <c r="A140" s="587" t="s">
        <v>63</v>
      </c>
      <c r="B140" s="537">
        <f t="shared" si="3"/>
        <v>5586</v>
      </c>
      <c r="C140" s="537">
        <f t="shared" si="3"/>
        <v>12691</v>
      </c>
      <c r="D140" s="537">
        <f t="shared" si="3"/>
        <v>55759</v>
      </c>
      <c r="E140" s="537">
        <f t="shared" si="3"/>
        <v>14530</v>
      </c>
      <c r="F140" s="537">
        <f t="shared" si="3"/>
        <v>0</v>
      </c>
      <c r="G140" s="537"/>
      <c r="H140" s="537">
        <v>2214</v>
      </c>
      <c r="I140" s="537">
        <v>7582</v>
      </c>
      <c r="J140" s="533">
        <v>33150</v>
      </c>
      <c r="K140" s="533">
        <v>7770</v>
      </c>
      <c r="L140" s="537">
        <v>0</v>
      </c>
      <c r="M140" s="533"/>
      <c r="N140" s="537">
        <v>3372</v>
      </c>
      <c r="O140" s="537">
        <v>5109</v>
      </c>
      <c r="P140" s="533">
        <v>22609</v>
      </c>
      <c r="Q140" s="533">
        <v>6760</v>
      </c>
      <c r="R140" s="537">
        <v>0</v>
      </c>
    </row>
    <row r="141" spans="1:18" s="522" customFormat="1" ht="8.85" customHeight="1">
      <c r="A141" s="588" t="s">
        <v>64</v>
      </c>
      <c r="B141" s="589">
        <f t="shared" si="3"/>
        <v>6173</v>
      </c>
      <c r="C141" s="589">
        <f t="shared" si="3"/>
        <v>4700</v>
      </c>
      <c r="D141" s="589">
        <f t="shared" si="3"/>
        <v>7150</v>
      </c>
      <c r="E141" s="589">
        <f t="shared" si="3"/>
        <v>10353</v>
      </c>
      <c r="F141" s="589">
        <f t="shared" si="3"/>
        <v>0</v>
      </c>
      <c r="G141" s="589"/>
      <c r="H141" s="589">
        <v>5365</v>
      </c>
      <c r="I141" s="589">
        <v>1862</v>
      </c>
      <c r="J141" s="589">
        <v>4300</v>
      </c>
      <c r="K141" s="589">
        <v>5793</v>
      </c>
      <c r="L141" s="589">
        <v>0</v>
      </c>
      <c r="M141" s="538"/>
      <c r="N141" s="589">
        <v>808</v>
      </c>
      <c r="O141" s="589">
        <v>2838</v>
      </c>
      <c r="P141" s="589">
        <v>2850</v>
      </c>
      <c r="Q141" s="589">
        <v>4560</v>
      </c>
      <c r="R141" s="589">
        <v>0</v>
      </c>
    </row>
    <row r="142" spans="1:18" s="522" customFormat="1" ht="8.85" customHeight="1">
      <c r="A142" s="587" t="s">
        <v>65</v>
      </c>
      <c r="B142" s="537">
        <f t="shared" si="3"/>
        <v>4815</v>
      </c>
      <c r="C142" s="537">
        <f t="shared" si="3"/>
        <v>13692</v>
      </c>
      <c r="D142" s="537">
        <f t="shared" si="3"/>
        <v>20181</v>
      </c>
      <c r="E142" s="537">
        <f t="shared" si="3"/>
        <v>30197</v>
      </c>
      <c r="F142" s="537">
        <f t="shared" si="3"/>
        <v>0</v>
      </c>
      <c r="G142" s="537"/>
      <c r="H142" s="537">
        <v>3267</v>
      </c>
      <c r="I142" s="537">
        <v>9247</v>
      </c>
      <c r="J142" s="537">
        <v>10377</v>
      </c>
      <c r="K142" s="537">
        <v>13152</v>
      </c>
      <c r="L142" s="537">
        <v>0</v>
      </c>
      <c r="M142" s="533"/>
      <c r="N142" s="537">
        <v>1548</v>
      </c>
      <c r="O142" s="537">
        <v>4445</v>
      </c>
      <c r="P142" s="537">
        <v>9804</v>
      </c>
      <c r="Q142" s="537">
        <v>17045</v>
      </c>
      <c r="R142" s="537">
        <v>0</v>
      </c>
    </row>
    <row r="143" spans="1:18" s="522" customFormat="1" ht="8.85" customHeight="1">
      <c r="A143" s="587" t="s">
        <v>66</v>
      </c>
      <c r="B143" s="537">
        <f t="shared" si="3"/>
        <v>2066</v>
      </c>
      <c r="C143" s="537">
        <f t="shared" si="3"/>
        <v>5678</v>
      </c>
      <c r="D143" s="537">
        <f t="shared" si="3"/>
        <v>8109</v>
      </c>
      <c r="E143" s="537">
        <f t="shared" si="3"/>
        <v>8824</v>
      </c>
      <c r="F143" s="537">
        <f t="shared" si="3"/>
        <v>0</v>
      </c>
      <c r="G143" s="537"/>
      <c r="H143" s="537">
        <v>1379</v>
      </c>
      <c r="I143" s="537">
        <v>4077</v>
      </c>
      <c r="J143" s="537">
        <v>5515</v>
      </c>
      <c r="K143" s="537">
        <v>5566</v>
      </c>
      <c r="L143" s="537">
        <v>0</v>
      </c>
      <c r="M143" s="533"/>
      <c r="N143" s="537">
        <v>687</v>
      </c>
      <c r="O143" s="537">
        <v>1601</v>
      </c>
      <c r="P143" s="537">
        <v>2594</v>
      </c>
      <c r="Q143" s="537">
        <v>3258</v>
      </c>
      <c r="R143" s="537">
        <v>0</v>
      </c>
    </row>
    <row r="144" spans="1:18" s="522" customFormat="1" ht="8.85" customHeight="1">
      <c r="A144" s="587" t="s">
        <v>67</v>
      </c>
      <c r="B144" s="537">
        <f t="shared" si="3"/>
        <v>1584</v>
      </c>
      <c r="C144" s="537">
        <f t="shared" si="3"/>
        <v>2445</v>
      </c>
      <c r="D144" s="537">
        <f t="shared" si="3"/>
        <v>7728</v>
      </c>
      <c r="E144" s="537">
        <f t="shared" si="3"/>
        <v>5149</v>
      </c>
      <c r="F144" s="537">
        <f t="shared" si="3"/>
        <v>0</v>
      </c>
      <c r="G144" s="537"/>
      <c r="H144" s="537">
        <v>561</v>
      </c>
      <c r="I144" s="537">
        <v>1362</v>
      </c>
      <c r="J144" s="537">
        <v>3933</v>
      </c>
      <c r="K144" s="537">
        <v>2536</v>
      </c>
      <c r="L144" s="537">
        <v>0</v>
      </c>
      <c r="M144" s="533"/>
      <c r="N144" s="537">
        <v>1023</v>
      </c>
      <c r="O144" s="537">
        <v>1083</v>
      </c>
      <c r="P144" s="537">
        <v>3795</v>
      </c>
      <c r="Q144" s="537">
        <v>2613</v>
      </c>
      <c r="R144" s="537">
        <v>0</v>
      </c>
    </row>
    <row r="145" spans="1:20" s="522" customFormat="1" ht="8.85" customHeight="1">
      <c r="A145" s="588" t="s">
        <v>68</v>
      </c>
      <c r="B145" s="589">
        <f t="shared" si="3"/>
        <v>3251</v>
      </c>
      <c r="C145" s="589">
        <f t="shared" si="3"/>
        <v>6552</v>
      </c>
      <c r="D145" s="589">
        <f t="shared" si="3"/>
        <v>10893</v>
      </c>
      <c r="E145" s="589">
        <f t="shared" si="3"/>
        <v>7210</v>
      </c>
      <c r="F145" s="589">
        <f t="shared" si="3"/>
        <v>0</v>
      </c>
      <c r="G145" s="538"/>
      <c r="H145" s="589">
        <v>2631</v>
      </c>
      <c r="I145" s="589">
        <v>3376</v>
      </c>
      <c r="J145" s="589">
        <v>6716</v>
      </c>
      <c r="K145" s="589">
        <v>4542</v>
      </c>
      <c r="L145" s="589">
        <v>0</v>
      </c>
      <c r="M145" s="538"/>
      <c r="N145" s="589">
        <v>620</v>
      </c>
      <c r="O145" s="589">
        <v>3176</v>
      </c>
      <c r="P145" s="589">
        <v>4177</v>
      </c>
      <c r="Q145" s="589">
        <v>2668</v>
      </c>
      <c r="R145" s="589">
        <v>0</v>
      </c>
    </row>
    <row r="146" spans="1:20" s="522" customFormat="1" ht="8.85" customHeight="1">
      <c r="A146" s="587" t="s">
        <v>69</v>
      </c>
      <c r="B146" s="537">
        <f t="shared" si="3"/>
        <v>3055</v>
      </c>
      <c r="C146" s="537">
        <f t="shared" si="3"/>
        <v>4418</v>
      </c>
      <c r="D146" s="537">
        <f t="shared" si="3"/>
        <v>11806</v>
      </c>
      <c r="E146" s="537">
        <f t="shared" si="3"/>
        <v>12107</v>
      </c>
      <c r="F146" s="537">
        <f t="shared" si="3"/>
        <v>0</v>
      </c>
      <c r="G146" s="537"/>
      <c r="H146" s="537">
        <v>1746</v>
      </c>
      <c r="I146" s="537">
        <v>2229</v>
      </c>
      <c r="J146" s="537">
        <v>4420</v>
      </c>
      <c r="K146" s="537">
        <v>5373</v>
      </c>
      <c r="L146" s="537">
        <v>0</v>
      </c>
      <c r="M146" s="533"/>
      <c r="N146" s="537">
        <v>1309</v>
      </c>
      <c r="O146" s="537">
        <v>2189</v>
      </c>
      <c r="P146" s="537">
        <v>7386</v>
      </c>
      <c r="Q146" s="537">
        <v>6734</v>
      </c>
      <c r="R146" s="537">
        <v>0</v>
      </c>
    </row>
    <row r="147" spans="1:20" s="522" customFormat="1" ht="8.85" customHeight="1">
      <c r="A147" s="587" t="s">
        <v>70</v>
      </c>
      <c r="B147" s="537">
        <f t="shared" si="3"/>
        <v>3512</v>
      </c>
      <c r="C147" s="537">
        <f t="shared" si="3"/>
        <v>7819</v>
      </c>
      <c r="D147" s="537">
        <f t="shared" si="3"/>
        <v>19646</v>
      </c>
      <c r="E147" s="537">
        <f t="shared" si="3"/>
        <v>13139</v>
      </c>
      <c r="F147" s="537">
        <f t="shared" si="3"/>
        <v>0</v>
      </c>
      <c r="G147" s="537"/>
      <c r="H147" s="537">
        <v>1299</v>
      </c>
      <c r="I147" s="537">
        <v>5704</v>
      </c>
      <c r="J147" s="537">
        <v>11855</v>
      </c>
      <c r="K147" s="537">
        <v>8940</v>
      </c>
      <c r="L147" s="537">
        <v>0</v>
      </c>
      <c r="M147" s="533"/>
      <c r="N147" s="537">
        <v>2213</v>
      </c>
      <c r="O147" s="537">
        <v>2115</v>
      </c>
      <c r="P147" s="537">
        <v>7791</v>
      </c>
      <c r="Q147" s="537">
        <v>4199</v>
      </c>
      <c r="R147" s="537">
        <v>0</v>
      </c>
    </row>
    <row r="148" spans="1:20" s="522" customFormat="1" ht="8.85" customHeight="1">
      <c r="A148" s="587" t="s">
        <v>71</v>
      </c>
      <c r="B148" s="537">
        <f t="shared" si="3"/>
        <v>2410</v>
      </c>
      <c r="C148" s="537">
        <f t="shared" si="3"/>
        <v>4748</v>
      </c>
      <c r="D148" s="537">
        <f t="shared" si="3"/>
        <v>10742</v>
      </c>
      <c r="E148" s="537">
        <f t="shared" si="3"/>
        <v>15826</v>
      </c>
      <c r="F148" s="537">
        <f t="shared" si="3"/>
        <v>0</v>
      </c>
      <c r="G148" s="537"/>
      <c r="H148" s="537">
        <v>1625</v>
      </c>
      <c r="I148" s="537">
        <v>3622</v>
      </c>
      <c r="J148" s="537">
        <v>6733</v>
      </c>
      <c r="K148" s="537">
        <v>7560</v>
      </c>
      <c r="L148" s="537">
        <v>0</v>
      </c>
      <c r="M148" s="533"/>
      <c r="N148" s="537">
        <v>785</v>
      </c>
      <c r="O148" s="537">
        <v>1126</v>
      </c>
      <c r="P148" s="537">
        <v>4009</v>
      </c>
      <c r="Q148" s="537">
        <v>8266</v>
      </c>
      <c r="R148" s="537">
        <v>0</v>
      </c>
    </row>
    <row r="149" spans="1:20" s="522" customFormat="1" ht="8.85" customHeight="1">
      <c r="A149" s="588" t="s">
        <v>72</v>
      </c>
      <c r="B149" s="589">
        <f t="shared" si="3"/>
        <v>6294</v>
      </c>
      <c r="C149" s="589">
        <f t="shared" si="3"/>
        <v>12400</v>
      </c>
      <c r="D149" s="589">
        <f t="shared" si="3"/>
        <v>24967</v>
      </c>
      <c r="E149" s="589">
        <f t="shared" si="3"/>
        <v>18981</v>
      </c>
      <c r="F149" s="589">
        <f t="shared" si="3"/>
        <v>0</v>
      </c>
      <c r="G149" s="589"/>
      <c r="H149" s="589">
        <v>3820</v>
      </c>
      <c r="I149" s="589">
        <v>4829</v>
      </c>
      <c r="J149" s="589">
        <v>14258</v>
      </c>
      <c r="K149" s="589">
        <v>11490</v>
      </c>
      <c r="L149" s="589">
        <v>0</v>
      </c>
      <c r="M149" s="538"/>
      <c r="N149" s="589">
        <v>2474</v>
      </c>
      <c r="O149" s="589">
        <v>7571</v>
      </c>
      <c r="P149" s="589">
        <v>10709</v>
      </c>
      <c r="Q149" s="589">
        <v>7491</v>
      </c>
      <c r="R149" s="589">
        <v>0</v>
      </c>
    </row>
    <row r="150" spans="1:20" s="522" customFormat="1" ht="8.85" customHeight="1">
      <c r="A150" s="587" t="s">
        <v>73</v>
      </c>
      <c r="B150" s="537">
        <f t="shared" si="3"/>
        <v>1798</v>
      </c>
      <c r="C150" s="537">
        <f t="shared" si="3"/>
        <v>4675</v>
      </c>
      <c r="D150" s="537">
        <f t="shared" si="3"/>
        <v>10013</v>
      </c>
      <c r="E150" s="537">
        <f t="shared" si="3"/>
        <v>8675</v>
      </c>
      <c r="F150" s="537">
        <f t="shared" si="3"/>
        <v>0</v>
      </c>
      <c r="G150" s="537"/>
      <c r="H150" s="537">
        <v>810</v>
      </c>
      <c r="I150" s="537">
        <v>3159</v>
      </c>
      <c r="J150" s="533">
        <v>5981</v>
      </c>
      <c r="K150" s="533">
        <v>3806</v>
      </c>
      <c r="L150" s="537">
        <v>0</v>
      </c>
      <c r="M150" s="533"/>
      <c r="N150" s="537">
        <v>988</v>
      </c>
      <c r="O150" s="537">
        <v>1516</v>
      </c>
      <c r="P150" s="537">
        <v>4032</v>
      </c>
      <c r="Q150" s="537">
        <v>4869</v>
      </c>
      <c r="R150" s="537">
        <v>0</v>
      </c>
    </row>
    <row r="151" spans="1:20" s="522" customFormat="1" ht="8.85" customHeight="1">
      <c r="A151" s="587" t="s">
        <v>74</v>
      </c>
      <c r="B151" s="537">
        <f t="shared" si="3"/>
        <v>6633</v>
      </c>
      <c r="C151" s="537">
        <f t="shared" si="3"/>
        <v>13442</v>
      </c>
      <c r="D151" s="537">
        <f t="shared" si="3"/>
        <v>17810</v>
      </c>
      <c r="E151" s="537">
        <f t="shared" si="3"/>
        <v>23524</v>
      </c>
      <c r="F151" s="537">
        <f t="shared" si="3"/>
        <v>0</v>
      </c>
      <c r="G151" s="537"/>
      <c r="H151" s="537">
        <v>5982</v>
      </c>
      <c r="I151" s="537">
        <v>9680</v>
      </c>
      <c r="J151" s="537">
        <v>11864</v>
      </c>
      <c r="K151" s="537">
        <v>11897</v>
      </c>
      <c r="L151" s="537">
        <v>0</v>
      </c>
      <c r="M151" s="533"/>
      <c r="N151" s="537">
        <v>651</v>
      </c>
      <c r="O151" s="537">
        <v>3762</v>
      </c>
      <c r="P151" s="537">
        <v>5946</v>
      </c>
      <c r="Q151" s="537">
        <v>11627</v>
      </c>
      <c r="R151" s="537">
        <v>0</v>
      </c>
    </row>
    <row r="152" spans="1:20" s="522" customFormat="1" ht="8.85" customHeight="1">
      <c r="A152" s="587" t="s">
        <v>75</v>
      </c>
      <c r="B152" s="537">
        <f t="shared" si="3"/>
        <v>2295</v>
      </c>
      <c r="C152" s="537">
        <f t="shared" si="3"/>
        <v>3653</v>
      </c>
      <c r="D152" s="537">
        <f t="shared" si="3"/>
        <v>7730</v>
      </c>
      <c r="E152" s="537">
        <f t="shared" si="3"/>
        <v>6118</v>
      </c>
      <c r="F152" s="537">
        <f t="shared" si="3"/>
        <v>122</v>
      </c>
      <c r="G152" s="537"/>
      <c r="H152" s="537">
        <v>1540</v>
      </c>
      <c r="I152" s="537">
        <v>2293</v>
      </c>
      <c r="J152" s="537">
        <v>4304</v>
      </c>
      <c r="K152" s="537">
        <v>3483</v>
      </c>
      <c r="L152" s="537">
        <v>122</v>
      </c>
      <c r="M152" s="533"/>
      <c r="N152" s="537">
        <v>755</v>
      </c>
      <c r="O152" s="537">
        <v>1360</v>
      </c>
      <c r="P152" s="537">
        <v>3426</v>
      </c>
      <c r="Q152" s="537">
        <v>2635</v>
      </c>
      <c r="R152" s="537">
        <v>0</v>
      </c>
    </row>
    <row r="153" spans="1:20" s="522" customFormat="1" ht="8.85" customHeight="1">
      <c r="A153" s="588" t="s">
        <v>76</v>
      </c>
      <c r="B153" s="589">
        <f t="shared" si="3"/>
        <v>3717</v>
      </c>
      <c r="C153" s="589">
        <f t="shared" si="3"/>
        <v>7311</v>
      </c>
      <c r="D153" s="589">
        <f t="shared" si="3"/>
        <v>8008</v>
      </c>
      <c r="E153" s="589">
        <f t="shared" si="3"/>
        <v>3206</v>
      </c>
      <c r="F153" s="589">
        <f t="shared" si="3"/>
        <v>0</v>
      </c>
      <c r="G153" s="589"/>
      <c r="H153" s="589">
        <v>2962</v>
      </c>
      <c r="I153" s="589">
        <v>4586</v>
      </c>
      <c r="J153" s="589">
        <v>4410</v>
      </c>
      <c r="K153" s="589">
        <v>1780</v>
      </c>
      <c r="L153" s="589">
        <v>0</v>
      </c>
      <c r="M153" s="538"/>
      <c r="N153" s="589">
        <v>755</v>
      </c>
      <c r="O153" s="589">
        <v>2725</v>
      </c>
      <c r="P153" s="589">
        <v>3598</v>
      </c>
      <c r="Q153" s="589">
        <v>1426</v>
      </c>
      <c r="R153" s="589">
        <v>0</v>
      </c>
    </row>
    <row r="154" spans="1:20" s="534" customFormat="1" ht="6" customHeight="1">
      <c r="A154" s="590"/>
      <c r="B154" s="540"/>
      <c r="C154" s="540"/>
      <c r="D154" s="540"/>
      <c r="E154" s="540"/>
      <c r="F154" s="540"/>
      <c r="G154" s="540"/>
      <c r="H154" s="540"/>
      <c r="I154" s="540"/>
      <c r="J154" s="540"/>
      <c r="K154" s="540"/>
      <c r="L154" s="540"/>
      <c r="M154" s="539"/>
      <c r="N154" s="540"/>
      <c r="O154" s="540"/>
      <c r="P154" s="540"/>
      <c r="Q154" s="540"/>
      <c r="R154" s="540"/>
    </row>
    <row r="155" spans="1:20" s="522" customFormat="1" ht="9" customHeight="1">
      <c r="A155" s="513">
        <v>2009</v>
      </c>
      <c r="B155" s="514"/>
      <c r="C155" s="514"/>
      <c r="D155" s="514"/>
      <c r="E155" s="514"/>
      <c r="F155" s="514"/>
      <c r="G155" s="586"/>
      <c r="H155" s="514"/>
      <c r="I155" s="514"/>
      <c r="J155" s="514"/>
      <c r="K155" s="514"/>
      <c r="L155" s="514"/>
      <c r="M155" s="514"/>
      <c r="N155" s="514"/>
      <c r="O155" s="514"/>
      <c r="P155" s="514"/>
      <c r="Q155" s="514"/>
      <c r="R155" s="514"/>
      <c r="S155" s="514"/>
    </row>
    <row r="156" spans="1:20" s="522" customFormat="1" ht="9" customHeight="1">
      <c r="A156" s="515" t="s">
        <v>44</v>
      </c>
      <c r="B156" s="514">
        <f>SUM(B158:B189)</f>
        <v>239444</v>
      </c>
      <c r="C156" s="514">
        <f>SUM(C158:C189)</f>
        <v>465019</v>
      </c>
      <c r="D156" s="514">
        <f>SUM(D158:D189)</f>
        <v>945006</v>
      </c>
      <c r="E156" s="514">
        <f>SUM(E158:E189)</f>
        <v>776178</v>
      </c>
      <c r="F156" s="514">
        <f>SUM(F158:F189)</f>
        <v>412</v>
      </c>
      <c r="G156" s="586"/>
      <c r="H156" s="514">
        <f>SUM(H158:H189)</f>
        <v>185385</v>
      </c>
      <c r="I156" s="514">
        <f>SUM(I158:I189)</f>
        <v>340470</v>
      </c>
      <c r="J156" s="514">
        <f>SUM(J158:J189)</f>
        <v>585210</v>
      </c>
      <c r="K156" s="514">
        <f>SUM(K158:K189)</f>
        <v>480500</v>
      </c>
      <c r="L156" s="514">
        <f>SUM(L158:L189)</f>
        <v>412</v>
      </c>
      <c r="M156" s="514"/>
      <c r="N156" s="514">
        <f>SUM(N158:N189)</f>
        <v>54059</v>
      </c>
      <c r="O156" s="514">
        <f>SUM(O158:O189)</f>
        <v>124549</v>
      </c>
      <c r="P156" s="514">
        <f>SUM(P158:P189)</f>
        <v>359796</v>
      </c>
      <c r="Q156" s="514">
        <f>SUM(Q158:Q189)</f>
        <v>295678</v>
      </c>
      <c r="R156" s="514">
        <f>SUM(R158:R189)</f>
        <v>0</v>
      </c>
      <c r="S156" s="514"/>
      <c r="T156" s="533"/>
    </row>
    <row r="157" spans="1:20" s="522" customFormat="1" ht="3" customHeight="1">
      <c r="A157" s="515"/>
      <c r="B157" s="514"/>
      <c r="C157" s="514"/>
      <c r="D157" s="514"/>
      <c r="E157" s="514"/>
      <c r="F157" s="514"/>
      <c r="G157" s="586"/>
      <c r="H157" s="514"/>
      <c r="I157" s="514"/>
      <c r="J157" s="514"/>
      <c r="K157" s="514"/>
      <c r="L157" s="514"/>
      <c r="M157" s="514"/>
      <c r="N157" s="514"/>
      <c r="O157" s="514"/>
      <c r="P157" s="514"/>
      <c r="Q157" s="514"/>
      <c r="R157" s="514"/>
    </row>
    <row r="158" spans="1:20" s="522" customFormat="1" ht="8.85" customHeight="1">
      <c r="A158" s="587" t="s">
        <v>45</v>
      </c>
      <c r="B158" s="537">
        <f>SUM(H158,N158)</f>
        <v>2311</v>
      </c>
      <c r="C158" s="537">
        <f>SUM(I158,O158)</f>
        <v>8541</v>
      </c>
      <c r="D158" s="537">
        <f>SUM(J158,P158)</f>
        <v>12713</v>
      </c>
      <c r="E158" s="537">
        <f>SUM(K158,Q158)</f>
        <v>10037</v>
      </c>
      <c r="F158" s="537">
        <f t="shared" ref="F158:F189" si="4">SUM(L158,R158)</f>
        <v>0</v>
      </c>
      <c r="G158" s="537"/>
      <c r="H158" s="537">
        <v>1840</v>
      </c>
      <c r="I158" s="537">
        <v>6552</v>
      </c>
      <c r="J158" s="533">
        <v>9321</v>
      </c>
      <c r="K158" s="533">
        <v>4978</v>
      </c>
      <c r="L158" s="537">
        <v>0</v>
      </c>
      <c r="M158" s="533"/>
      <c r="N158" s="537">
        <v>471</v>
      </c>
      <c r="O158" s="537">
        <v>1989</v>
      </c>
      <c r="P158" s="537">
        <v>3392</v>
      </c>
      <c r="Q158" s="537">
        <v>5059</v>
      </c>
      <c r="R158" s="537">
        <v>0</v>
      </c>
    </row>
    <row r="159" spans="1:20" s="522" customFormat="1" ht="8.85" customHeight="1">
      <c r="A159" s="587" t="s">
        <v>46</v>
      </c>
      <c r="B159" s="537">
        <f t="shared" ref="B159:E189" si="5">SUM(H159,N159)</f>
        <v>9869</v>
      </c>
      <c r="C159" s="537">
        <f t="shared" si="5"/>
        <v>20394</v>
      </c>
      <c r="D159" s="537">
        <f t="shared" si="5"/>
        <v>28698</v>
      </c>
      <c r="E159" s="537">
        <f t="shared" si="5"/>
        <v>21583</v>
      </c>
      <c r="F159" s="537">
        <f t="shared" si="4"/>
        <v>0</v>
      </c>
      <c r="G159" s="537"/>
      <c r="H159" s="537">
        <v>7936</v>
      </c>
      <c r="I159" s="537">
        <v>14405</v>
      </c>
      <c r="J159" s="537">
        <v>15457</v>
      </c>
      <c r="K159" s="537">
        <v>14640</v>
      </c>
      <c r="L159" s="537">
        <v>0</v>
      </c>
      <c r="M159" s="533"/>
      <c r="N159" s="537">
        <v>1933</v>
      </c>
      <c r="O159" s="537">
        <v>5989</v>
      </c>
      <c r="P159" s="537">
        <v>13241</v>
      </c>
      <c r="Q159" s="537">
        <v>6943</v>
      </c>
      <c r="R159" s="537">
        <v>0</v>
      </c>
    </row>
    <row r="160" spans="1:20" s="522" customFormat="1" ht="8.85" customHeight="1">
      <c r="A160" s="587" t="s">
        <v>47</v>
      </c>
      <c r="B160" s="537">
        <f t="shared" si="5"/>
        <v>1546</v>
      </c>
      <c r="C160" s="537">
        <f t="shared" si="5"/>
        <v>2376</v>
      </c>
      <c r="D160" s="537">
        <f t="shared" si="5"/>
        <v>6110</v>
      </c>
      <c r="E160" s="537">
        <f t="shared" si="5"/>
        <v>4495</v>
      </c>
      <c r="F160" s="537">
        <f t="shared" si="4"/>
        <v>0</v>
      </c>
      <c r="G160" s="537"/>
      <c r="H160" s="537">
        <v>1101</v>
      </c>
      <c r="I160" s="537">
        <v>1695</v>
      </c>
      <c r="J160" s="537">
        <v>3209</v>
      </c>
      <c r="K160" s="537">
        <v>2918</v>
      </c>
      <c r="L160" s="537">
        <v>0</v>
      </c>
      <c r="M160" s="533"/>
      <c r="N160" s="537">
        <v>445</v>
      </c>
      <c r="O160" s="537">
        <v>681</v>
      </c>
      <c r="P160" s="537">
        <v>2901</v>
      </c>
      <c r="Q160" s="537">
        <v>1577</v>
      </c>
      <c r="R160" s="537">
        <v>0</v>
      </c>
    </row>
    <row r="161" spans="1:18" s="522" customFormat="1" ht="8.85" customHeight="1">
      <c r="A161" s="588" t="s">
        <v>48</v>
      </c>
      <c r="B161" s="589">
        <f t="shared" si="5"/>
        <v>987</v>
      </c>
      <c r="C161" s="589">
        <f t="shared" si="5"/>
        <v>1746</v>
      </c>
      <c r="D161" s="589">
        <f t="shared" si="5"/>
        <v>3137</v>
      </c>
      <c r="E161" s="589">
        <f t="shared" si="5"/>
        <v>4243</v>
      </c>
      <c r="F161" s="589">
        <f t="shared" si="4"/>
        <v>0</v>
      </c>
      <c r="G161" s="589"/>
      <c r="H161" s="589">
        <v>863</v>
      </c>
      <c r="I161" s="589">
        <v>1187</v>
      </c>
      <c r="J161" s="589">
        <v>1850</v>
      </c>
      <c r="K161" s="589">
        <v>2911</v>
      </c>
      <c r="L161" s="589">
        <v>0</v>
      </c>
      <c r="M161" s="538"/>
      <c r="N161" s="589">
        <v>124</v>
      </c>
      <c r="O161" s="589">
        <v>559</v>
      </c>
      <c r="P161" s="589">
        <v>1287</v>
      </c>
      <c r="Q161" s="589">
        <v>1332</v>
      </c>
      <c r="R161" s="589">
        <v>0</v>
      </c>
    </row>
    <row r="162" spans="1:18" s="522" customFormat="1" ht="8.85" customHeight="1">
      <c r="A162" s="587" t="s">
        <v>49</v>
      </c>
      <c r="B162" s="537">
        <f t="shared" si="5"/>
        <v>4362</v>
      </c>
      <c r="C162" s="537">
        <f t="shared" si="5"/>
        <v>13462</v>
      </c>
      <c r="D162" s="537">
        <f t="shared" si="5"/>
        <v>47511</v>
      </c>
      <c r="E162" s="537">
        <f t="shared" si="5"/>
        <v>23321</v>
      </c>
      <c r="F162" s="537">
        <f t="shared" si="4"/>
        <v>0</v>
      </c>
      <c r="G162" s="537"/>
      <c r="H162" s="537">
        <v>3156</v>
      </c>
      <c r="I162" s="537">
        <v>8215</v>
      </c>
      <c r="J162" s="533">
        <v>31435</v>
      </c>
      <c r="K162" s="533">
        <v>13968</v>
      </c>
      <c r="L162" s="537">
        <v>0</v>
      </c>
      <c r="M162" s="533"/>
      <c r="N162" s="537">
        <v>1206</v>
      </c>
      <c r="O162" s="537">
        <v>5247</v>
      </c>
      <c r="P162" s="533">
        <v>16076</v>
      </c>
      <c r="Q162" s="533">
        <v>9353</v>
      </c>
      <c r="R162" s="537">
        <v>0</v>
      </c>
    </row>
    <row r="163" spans="1:18" s="522" customFormat="1" ht="8.85" customHeight="1">
      <c r="A163" s="587" t="s">
        <v>50</v>
      </c>
      <c r="B163" s="537">
        <f t="shared" si="5"/>
        <v>1864</v>
      </c>
      <c r="C163" s="537">
        <f t="shared" si="5"/>
        <v>3676</v>
      </c>
      <c r="D163" s="537">
        <f t="shared" si="5"/>
        <v>3559</v>
      </c>
      <c r="E163" s="537">
        <f t="shared" si="5"/>
        <v>3844</v>
      </c>
      <c r="F163" s="537">
        <f t="shared" si="4"/>
        <v>0</v>
      </c>
      <c r="G163" s="537"/>
      <c r="H163" s="537">
        <v>1371</v>
      </c>
      <c r="I163" s="537">
        <v>2356</v>
      </c>
      <c r="J163" s="537">
        <v>1778</v>
      </c>
      <c r="K163" s="537">
        <v>1930</v>
      </c>
      <c r="L163" s="537">
        <v>0</v>
      </c>
      <c r="M163" s="533"/>
      <c r="N163" s="537">
        <v>493</v>
      </c>
      <c r="O163" s="537">
        <v>1320</v>
      </c>
      <c r="P163" s="537">
        <v>1781</v>
      </c>
      <c r="Q163" s="537">
        <v>1914</v>
      </c>
      <c r="R163" s="537">
        <v>0</v>
      </c>
    </row>
    <row r="164" spans="1:18" s="522" customFormat="1" ht="8.85" customHeight="1">
      <c r="A164" s="587" t="s">
        <v>51</v>
      </c>
      <c r="B164" s="537">
        <f t="shared" si="5"/>
        <v>5944</v>
      </c>
      <c r="C164" s="537">
        <f t="shared" si="5"/>
        <v>2785</v>
      </c>
      <c r="D164" s="537">
        <f t="shared" si="5"/>
        <v>7352</v>
      </c>
      <c r="E164" s="537">
        <f t="shared" si="5"/>
        <v>16635</v>
      </c>
      <c r="F164" s="537">
        <f t="shared" si="4"/>
        <v>0</v>
      </c>
      <c r="G164" s="537"/>
      <c r="H164" s="537">
        <v>5854</v>
      </c>
      <c r="I164" s="537">
        <v>2139</v>
      </c>
      <c r="J164" s="537">
        <v>4379</v>
      </c>
      <c r="K164" s="537">
        <v>9193</v>
      </c>
      <c r="L164" s="537">
        <v>0</v>
      </c>
      <c r="M164" s="533"/>
      <c r="N164" s="537">
        <v>90</v>
      </c>
      <c r="O164" s="537">
        <v>646</v>
      </c>
      <c r="P164" s="537">
        <v>2973</v>
      </c>
      <c r="Q164" s="537">
        <v>7442</v>
      </c>
      <c r="R164" s="537">
        <v>0</v>
      </c>
    </row>
    <row r="165" spans="1:18" s="522" customFormat="1" ht="8.85" customHeight="1">
      <c r="A165" s="588" t="s">
        <v>52</v>
      </c>
      <c r="B165" s="589">
        <f t="shared" si="5"/>
        <v>14005</v>
      </c>
      <c r="C165" s="589">
        <f t="shared" si="5"/>
        <v>27507</v>
      </c>
      <c r="D165" s="589">
        <f t="shared" si="5"/>
        <v>34359</v>
      </c>
      <c r="E165" s="589">
        <f t="shared" si="5"/>
        <v>28589</v>
      </c>
      <c r="F165" s="589">
        <f t="shared" si="4"/>
        <v>0</v>
      </c>
      <c r="G165" s="589"/>
      <c r="H165" s="589">
        <v>13534</v>
      </c>
      <c r="I165" s="589">
        <v>20518</v>
      </c>
      <c r="J165" s="589">
        <v>18590</v>
      </c>
      <c r="K165" s="589">
        <v>20943</v>
      </c>
      <c r="L165" s="589">
        <v>0</v>
      </c>
      <c r="M165" s="538"/>
      <c r="N165" s="589">
        <v>471</v>
      </c>
      <c r="O165" s="589">
        <v>6989</v>
      </c>
      <c r="P165" s="589">
        <v>15769</v>
      </c>
      <c r="Q165" s="589">
        <v>7646</v>
      </c>
      <c r="R165" s="589">
        <v>0</v>
      </c>
    </row>
    <row r="166" spans="1:18" s="522" customFormat="1" ht="8.85" customHeight="1">
      <c r="A166" s="587" t="s">
        <v>53</v>
      </c>
      <c r="B166" s="537">
        <f t="shared" si="5"/>
        <v>10834</v>
      </c>
      <c r="C166" s="537">
        <f t="shared" si="5"/>
        <v>45378</v>
      </c>
      <c r="D166" s="537">
        <f t="shared" si="5"/>
        <v>109044</v>
      </c>
      <c r="E166" s="537">
        <f t="shared" si="5"/>
        <v>125743</v>
      </c>
      <c r="F166" s="537">
        <f t="shared" si="4"/>
        <v>0</v>
      </c>
      <c r="G166" s="537"/>
      <c r="H166" s="537">
        <v>4420</v>
      </c>
      <c r="I166" s="537">
        <v>30435</v>
      </c>
      <c r="J166" s="537">
        <v>57583</v>
      </c>
      <c r="K166" s="537">
        <v>69736</v>
      </c>
      <c r="L166" s="537">
        <v>0</v>
      </c>
      <c r="M166" s="537"/>
      <c r="N166" s="537">
        <v>6414</v>
      </c>
      <c r="O166" s="537">
        <v>14943</v>
      </c>
      <c r="P166" s="537">
        <v>51461</v>
      </c>
      <c r="Q166" s="537">
        <v>56007</v>
      </c>
      <c r="R166" s="537">
        <v>0</v>
      </c>
    </row>
    <row r="167" spans="1:18" s="522" customFormat="1" ht="8.85" customHeight="1">
      <c r="A167" s="587" t="s">
        <v>54</v>
      </c>
      <c r="B167" s="537">
        <f t="shared" si="5"/>
        <v>3924</v>
      </c>
      <c r="C167" s="537">
        <f t="shared" si="5"/>
        <v>6201</v>
      </c>
      <c r="D167" s="537">
        <f t="shared" si="5"/>
        <v>12399</v>
      </c>
      <c r="E167" s="537">
        <f t="shared" si="5"/>
        <v>13082</v>
      </c>
      <c r="F167" s="537">
        <f t="shared" si="4"/>
        <v>0</v>
      </c>
      <c r="G167" s="537"/>
      <c r="H167" s="537">
        <v>3375</v>
      </c>
      <c r="I167" s="537">
        <v>5362</v>
      </c>
      <c r="J167" s="537">
        <v>7184</v>
      </c>
      <c r="K167" s="537">
        <v>7824</v>
      </c>
      <c r="L167" s="537">
        <v>0</v>
      </c>
      <c r="M167" s="533"/>
      <c r="N167" s="537">
        <v>549</v>
      </c>
      <c r="O167" s="537">
        <v>839</v>
      </c>
      <c r="P167" s="537">
        <v>5215</v>
      </c>
      <c r="Q167" s="537">
        <v>5258</v>
      </c>
      <c r="R167" s="537">
        <v>0</v>
      </c>
    </row>
    <row r="168" spans="1:18" s="522" customFormat="1" ht="8.85" customHeight="1">
      <c r="A168" s="587" t="s">
        <v>55</v>
      </c>
      <c r="B168" s="537">
        <f t="shared" si="5"/>
        <v>17908</v>
      </c>
      <c r="C168" s="537">
        <f t="shared" si="5"/>
        <v>30893</v>
      </c>
      <c r="D168" s="537">
        <f t="shared" si="5"/>
        <v>32204</v>
      </c>
      <c r="E168" s="537">
        <f t="shared" si="5"/>
        <v>24208</v>
      </c>
      <c r="F168" s="537">
        <f t="shared" si="4"/>
        <v>0</v>
      </c>
      <c r="G168" s="537"/>
      <c r="H168" s="537">
        <v>13688</v>
      </c>
      <c r="I168" s="537">
        <v>21769</v>
      </c>
      <c r="J168" s="533">
        <v>21495</v>
      </c>
      <c r="K168" s="533">
        <v>13920</v>
      </c>
      <c r="L168" s="537">
        <v>0</v>
      </c>
      <c r="M168" s="533"/>
      <c r="N168" s="537">
        <v>4220</v>
      </c>
      <c r="O168" s="537">
        <v>9124</v>
      </c>
      <c r="P168" s="537">
        <v>10709</v>
      </c>
      <c r="Q168" s="537">
        <v>10288</v>
      </c>
      <c r="R168" s="537">
        <v>0</v>
      </c>
    </row>
    <row r="169" spans="1:18" s="522" customFormat="1" ht="8.85" customHeight="1">
      <c r="A169" s="588" t="s">
        <v>56</v>
      </c>
      <c r="B169" s="589">
        <f t="shared" si="5"/>
        <v>2544</v>
      </c>
      <c r="C169" s="589">
        <f t="shared" si="5"/>
        <v>4624</v>
      </c>
      <c r="D169" s="589">
        <f t="shared" si="5"/>
        <v>5419</v>
      </c>
      <c r="E169" s="589">
        <f t="shared" si="5"/>
        <v>8809</v>
      </c>
      <c r="F169" s="589">
        <f t="shared" si="4"/>
        <v>0</v>
      </c>
      <c r="G169" s="589"/>
      <c r="H169" s="589">
        <v>1912</v>
      </c>
      <c r="I169" s="589">
        <v>2788</v>
      </c>
      <c r="J169" s="538">
        <v>3824</v>
      </c>
      <c r="K169" s="538">
        <v>6006</v>
      </c>
      <c r="L169" s="589">
        <v>0</v>
      </c>
      <c r="M169" s="538"/>
      <c r="N169" s="589">
        <v>632</v>
      </c>
      <c r="O169" s="589">
        <v>1836</v>
      </c>
      <c r="P169" s="589">
        <v>1595</v>
      </c>
      <c r="Q169" s="589">
        <v>2803</v>
      </c>
      <c r="R169" s="589">
        <v>0</v>
      </c>
    </row>
    <row r="170" spans="1:18" s="522" customFormat="1" ht="8.85" customHeight="1">
      <c r="A170" s="587" t="s">
        <v>57</v>
      </c>
      <c r="B170" s="537">
        <f t="shared" si="5"/>
        <v>4226</v>
      </c>
      <c r="C170" s="537">
        <f t="shared" si="5"/>
        <v>14038</v>
      </c>
      <c r="D170" s="537">
        <f t="shared" si="5"/>
        <v>20276</v>
      </c>
      <c r="E170" s="537">
        <f t="shared" si="5"/>
        <v>13526</v>
      </c>
      <c r="F170" s="537">
        <f t="shared" si="4"/>
        <v>0</v>
      </c>
      <c r="G170" s="537"/>
      <c r="H170" s="537">
        <v>4023</v>
      </c>
      <c r="I170" s="537">
        <v>9288</v>
      </c>
      <c r="J170" s="537">
        <v>10717</v>
      </c>
      <c r="K170" s="537">
        <v>8857</v>
      </c>
      <c r="L170" s="537">
        <v>0</v>
      </c>
      <c r="M170" s="533"/>
      <c r="N170" s="537">
        <v>203</v>
      </c>
      <c r="O170" s="537">
        <v>4750</v>
      </c>
      <c r="P170" s="537">
        <v>9559</v>
      </c>
      <c r="Q170" s="537">
        <v>4669</v>
      </c>
      <c r="R170" s="537">
        <v>0</v>
      </c>
    </row>
    <row r="171" spans="1:18" s="522" customFormat="1" ht="8.85" customHeight="1">
      <c r="A171" s="587" t="s">
        <v>58</v>
      </c>
      <c r="B171" s="537">
        <f t="shared" si="5"/>
        <v>11195</v>
      </c>
      <c r="C171" s="537">
        <f t="shared" si="5"/>
        <v>27186</v>
      </c>
      <c r="D171" s="537">
        <f t="shared" si="5"/>
        <v>64111</v>
      </c>
      <c r="E171" s="537">
        <f t="shared" si="5"/>
        <v>35581</v>
      </c>
      <c r="F171" s="537">
        <f t="shared" si="4"/>
        <v>135</v>
      </c>
      <c r="G171" s="537"/>
      <c r="H171" s="537">
        <v>7222</v>
      </c>
      <c r="I171" s="537">
        <v>17288</v>
      </c>
      <c r="J171" s="537">
        <v>43471</v>
      </c>
      <c r="K171" s="537">
        <v>22241</v>
      </c>
      <c r="L171" s="537">
        <v>135</v>
      </c>
      <c r="M171" s="533"/>
      <c r="N171" s="537">
        <v>3973</v>
      </c>
      <c r="O171" s="537">
        <v>9898</v>
      </c>
      <c r="P171" s="537">
        <v>20640</v>
      </c>
      <c r="Q171" s="537">
        <v>13340</v>
      </c>
      <c r="R171" s="537">
        <v>0</v>
      </c>
    </row>
    <row r="172" spans="1:18" s="522" customFormat="1" ht="8.85" customHeight="1">
      <c r="A172" s="587" t="s">
        <v>59</v>
      </c>
      <c r="B172" s="537">
        <f t="shared" si="5"/>
        <v>37652</v>
      </c>
      <c r="C172" s="537">
        <f t="shared" si="5"/>
        <v>65047</v>
      </c>
      <c r="D172" s="537">
        <f t="shared" si="5"/>
        <v>199919</v>
      </c>
      <c r="E172" s="537">
        <f t="shared" si="5"/>
        <v>165270</v>
      </c>
      <c r="F172" s="537">
        <f t="shared" si="4"/>
        <v>0</v>
      </c>
      <c r="G172" s="537"/>
      <c r="H172" s="537">
        <v>26908</v>
      </c>
      <c r="I172" s="537">
        <v>57126</v>
      </c>
      <c r="J172" s="533">
        <v>131113</v>
      </c>
      <c r="K172" s="533">
        <v>113042</v>
      </c>
      <c r="L172" s="537">
        <v>0</v>
      </c>
      <c r="M172" s="533"/>
      <c r="N172" s="537">
        <v>10744</v>
      </c>
      <c r="O172" s="537">
        <v>7921</v>
      </c>
      <c r="P172" s="537">
        <v>68806</v>
      </c>
      <c r="Q172" s="537">
        <v>52228</v>
      </c>
      <c r="R172" s="537">
        <v>0</v>
      </c>
    </row>
    <row r="173" spans="1:18" s="522" customFormat="1" ht="8.85" customHeight="1">
      <c r="A173" s="588" t="s">
        <v>60</v>
      </c>
      <c r="B173" s="589">
        <f t="shared" si="5"/>
        <v>16348</v>
      </c>
      <c r="C173" s="589">
        <f t="shared" si="5"/>
        <v>16226</v>
      </c>
      <c r="D173" s="589">
        <f t="shared" si="5"/>
        <v>25912</v>
      </c>
      <c r="E173" s="589">
        <f t="shared" si="5"/>
        <v>11835</v>
      </c>
      <c r="F173" s="589">
        <f t="shared" si="4"/>
        <v>0</v>
      </c>
      <c r="G173" s="589"/>
      <c r="H173" s="589">
        <v>14312</v>
      </c>
      <c r="I173" s="589">
        <v>14686</v>
      </c>
      <c r="J173" s="589">
        <v>15878</v>
      </c>
      <c r="K173" s="589">
        <v>6251</v>
      </c>
      <c r="L173" s="589">
        <v>0</v>
      </c>
      <c r="M173" s="538"/>
      <c r="N173" s="589">
        <v>2036</v>
      </c>
      <c r="O173" s="589">
        <v>1540</v>
      </c>
      <c r="P173" s="589">
        <v>10034</v>
      </c>
      <c r="Q173" s="589">
        <v>5584</v>
      </c>
      <c r="R173" s="589">
        <v>0</v>
      </c>
    </row>
    <row r="174" spans="1:18" s="522" customFormat="1" ht="8.85" customHeight="1">
      <c r="A174" s="587" t="s">
        <v>61</v>
      </c>
      <c r="B174" s="537">
        <f t="shared" si="5"/>
        <v>1941</v>
      </c>
      <c r="C174" s="537">
        <f t="shared" si="5"/>
        <v>4208</v>
      </c>
      <c r="D174" s="537">
        <f t="shared" si="5"/>
        <v>9190</v>
      </c>
      <c r="E174" s="537">
        <f t="shared" si="5"/>
        <v>9093</v>
      </c>
      <c r="F174" s="537">
        <f t="shared" si="4"/>
        <v>0</v>
      </c>
      <c r="G174" s="537"/>
      <c r="H174" s="537">
        <v>1362</v>
      </c>
      <c r="I174" s="537">
        <v>2537</v>
      </c>
      <c r="J174" s="537">
        <v>7246</v>
      </c>
      <c r="K174" s="537">
        <v>5326</v>
      </c>
      <c r="L174" s="537">
        <v>0</v>
      </c>
      <c r="M174" s="533"/>
      <c r="N174" s="537">
        <v>579</v>
      </c>
      <c r="O174" s="537">
        <v>1671</v>
      </c>
      <c r="P174" s="537">
        <v>1944</v>
      </c>
      <c r="Q174" s="537">
        <v>3767</v>
      </c>
      <c r="R174" s="537">
        <v>0</v>
      </c>
    </row>
    <row r="175" spans="1:18" s="522" customFormat="1" ht="8.85" customHeight="1">
      <c r="A175" s="587" t="s">
        <v>62</v>
      </c>
      <c r="B175" s="537">
        <f t="shared" si="5"/>
        <v>3011</v>
      </c>
      <c r="C175" s="537">
        <f t="shared" si="5"/>
        <v>4146</v>
      </c>
      <c r="D175" s="537">
        <f t="shared" si="5"/>
        <v>4332</v>
      </c>
      <c r="E175" s="537">
        <f t="shared" si="5"/>
        <v>5135</v>
      </c>
      <c r="F175" s="537">
        <f t="shared" si="4"/>
        <v>0</v>
      </c>
      <c r="G175" s="537"/>
      <c r="H175" s="537">
        <v>2366</v>
      </c>
      <c r="I175" s="537">
        <v>2725</v>
      </c>
      <c r="J175" s="537">
        <v>2846</v>
      </c>
      <c r="K175" s="537">
        <v>3051</v>
      </c>
      <c r="L175" s="537">
        <v>0</v>
      </c>
      <c r="M175" s="533"/>
      <c r="N175" s="537">
        <v>645</v>
      </c>
      <c r="O175" s="537">
        <v>1421</v>
      </c>
      <c r="P175" s="537">
        <v>1486</v>
      </c>
      <c r="Q175" s="537">
        <v>2084</v>
      </c>
      <c r="R175" s="537">
        <v>0</v>
      </c>
    </row>
    <row r="176" spans="1:18" s="522" customFormat="1" ht="8.85" customHeight="1">
      <c r="A176" s="587" t="s">
        <v>63</v>
      </c>
      <c r="B176" s="537">
        <f t="shared" si="5"/>
        <v>7263</v>
      </c>
      <c r="C176" s="537">
        <f t="shared" si="5"/>
        <v>24683</v>
      </c>
      <c r="D176" s="537">
        <f t="shared" si="5"/>
        <v>90639</v>
      </c>
      <c r="E176" s="537">
        <f t="shared" si="5"/>
        <v>30001</v>
      </c>
      <c r="F176" s="537">
        <f t="shared" si="4"/>
        <v>0</v>
      </c>
      <c r="G176" s="537"/>
      <c r="H176" s="537">
        <v>5330</v>
      </c>
      <c r="I176" s="537">
        <v>15294</v>
      </c>
      <c r="J176" s="533">
        <v>57127</v>
      </c>
      <c r="K176" s="533">
        <v>19866</v>
      </c>
      <c r="L176" s="537">
        <v>0</v>
      </c>
      <c r="M176" s="533"/>
      <c r="N176" s="537">
        <v>1933</v>
      </c>
      <c r="O176" s="537">
        <v>9389</v>
      </c>
      <c r="P176" s="533">
        <v>33512</v>
      </c>
      <c r="Q176" s="533">
        <v>10135</v>
      </c>
      <c r="R176" s="537">
        <v>0</v>
      </c>
    </row>
    <row r="177" spans="1:19" s="522" customFormat="1" ht="8.85" customHeight="1">
      <c r="A177" s="588" t="s">
        <v>64</v>
      </c>
      <c r="B177" s="589">
        <f t="shared" si="5"/>
        <v>5000</v>
      </c>
      <c r="C177" s="589">
        <f t="shared" si="5"/>
        <v>8690</v>
      </c>
      <c r="D177" s="589">
        <f t="shared" si="5"/>
        <v>9122</v>
      </c>
      <c r="E177" s="589">
        <f t="shared" si="5"/>
        <v>12613</v>
      </c>
      <c r="F177" s="589">
        <f t="shared" si="4"/>
        <v>71</v>
      </c>
      <c r="G177" s="589"/>
      <c r="H177" s="589">
        <v>3821</v>
      </c>
      <c r="I177" s="589">
        <v>7166</v>
      </c>
      <c r="J177" s="589">
        <v>5893</v>
      </c>
      <c r="K177" s="589">
        <v>8130</v>
      </c>
      <c r="L177" s="589">
        <v>71</v>
      </c>
      <c r="M177" s="538"/>
      <c r="N177" s="589">
        <v>1179</v>
      </c>
      <c r="O177" s="589">
        <v>1524</v>
      </c>
      <c r="P177" s="589">
        <v>3229</v>
      </c>
      <c r="Q177" s="589">
        <v>4483</v>
      </c>
      <c r="R177" s="589">
        <v>0</v>
      </c>
    </row>
    <row r="178" spans="1:19" s="522" customFormat="1" ht="8.85" customHeight="1">
      <c r="A178" s="587" t="s">
        <v>65</v>
      </c>
      <c r="B178" s="537">
        <f t="shared" si="5"/>
        <v>15903</v>
      </c>
      <c r="C178" s="537">
        <f t="shared" si="5"/>
        <v>22600</v>
      </c>
      <c r="D178" s="537">
        <f t="shared" si="5"/>
        <v>26881</v>
      </c>
      <c r="E178" s="537">
        <f t="shared" si="5"/>
        <v>34255</v>
      </c>
      <c r="F178" s="537">
        <f t="shared" si="4"/>
        <v>0</v>
      </c>
      <c r="G178" s="537"/>
      <c r="H178" s="537">
        <v>11686</v>
      </c>
      <c r="I178" s="537">
        <v>16766</v>
      </c>
      <c r="J178" s="537">
        <v>16146</v>
      </c>
      <c r="K178" s="537">
        <v>18939</v>
      </c>
      <c r="L178" s="537">
        <v>0</v>
      </c>
      <c r="M178" s="533"/>
      <c r="N178" s="537">
        <v>4217</v>
      </c>
      <c r="O178" s="537">
        <v>5834</v>
      </c>
      <c r="P178" s="537">
        <v>10735</v>
      </c>
      <c r="Q178" s="537">
        <v>15316</v>
      </c>
      <c r="R178" s="537">
        <v>0</v>
      </c>
    </row>
    <row r="179" spans="1:19" s="522" customFormat="1" ht="8.85" customHeight="1">
      <c r="A179" s="587" t="s">
        <v>66</v>
      </c>
      <c r="B179" s="537">
        <f t="shared" si="5"/>
        <v>5111</v>
      </c>
      <c r="C179" s="537">
        <f t="shared" si="5"/>
        <v>13857</v>
      </c>
      <c r="D179" s="537">
        <f t="shared" si="5"/>
        <v>21015</v>
      </c>
      <c r="E179" s="537">
        <f t="shared" si="5"/>
        <v>18604</v>
      </c>
      <c r="F179" s="537">
        <f t="shared" si="4"/>
        <v>0</v>
      </c>
      <c r="G179" s="537"/>
      <c r="H179" s="537">
        <v>4289</v>
      </c>
      <c r="I179" s="537">
        <v>11010</v>
      </c>
      <c r="J179" s="537">
        <v>12300</v>
      </c>
      <c r="K179" s="537">
        <v>12376</v>
      </c>
      <c r="L179" s="537">
        <v>0</v>
      </c>
      <c r="M179" s="533"/>
      <c r="N179" s="537">
        <v>822</v>
      </c>
      <c r="O179" s="537">
        <v>2847</v>
      </c>
      <c r="P179" s="537">
        <v>8715</v>
      </c>
      <c r="Q179" s="537">
        <v>6228</v>
      </c>
      <c r="R179" s="537">
        <v>0</v>
      </c>
    </row>
    <row r="180" spans="1:19" s="522" customFormat="1" ht="8.85" customHeight="1">
      <c r="A180" s="587" t="s">
        <v>67</v>
      </c>
      <c r="B180" s="537">
        <f t="shared" si="5"/>
        <v>5147</v>
      </c>
      <c r="C180" s="537">
        <f t="shared" si="5"/>
        <v>4978</v>
      </c>
      <c r="D180" s="537">
        <f t="shared" si="5"/>
        <v>14442</v>
      </c>
      <c r="E180" s="537">
        <f t="shared" si="5"/>
        <v>10526</v>
      </c>
      <c r="F180" s="537">
        <f t="shared" si="4"/>
        <v>103</v>
      </c>
      <c r="G180" s="537"/>
      <c r="H180" s="537">
        <v>3690</v>
      </c>
      <c r="I180" s="537">
        <v>3099</v>
      </c>
      <c r="J180" s="537">
        <v>9515</v>
      </c>
      <c r="K180" s="537">
        <v>7042</v>
      </c>
      <c r="L180" s="537">
        <v>103</v>
      </c>
      <c r="M180" s="533"/>
      <c r="N180" s="537">
        <v>1457</v>
      </c>
      <c r="O180" s="537">
        <v>1879</v>
      </c>
      <c r="P180" s="537">
        <v>4927</v>
      </c>
      <c r="Q180" s="537">
        <v>3484</v>
      </c>
      <c r="R180" s="537">
        <v>0</v>
      </c>
    </row>
    <row r="181" spans="1:19" s="522" customFormat="1" ht="8.85" customHeight="1">
      <c r="A181" s="588" t="s">
        <v>68</v>
      </c>
      <c r="B181" s="589">
        <f t="shared" si="5"/>
        <v>2885</v>
      </c>
      <c r="C181" s="589">
        <f t="shared" si="5"/>
        <v>6951</v>
      </c>
      <c r="D181" s="589">
        <f t="shared" si="5"/>
        <v>17363</v>
      </c>
      <c r="E181" s="589">
        <f t="shared" si="5"/>
        <v>10203</v>
      </c>
      <c r="F181" s="589">
        <f t="shared" si="4"/>
        <v>0</v>
      </c>
      <c r="G181" s="538"/>
      <c r="H181" s="589">
        <v>1984</v>
      </c>
      <c r="I181" s="589">
        <v>4738</v>
      </c>
      <c r="J181" s="589">
        <v>10787</v>
      </c>
      <c r="K181" s="589">
        <v>5623</v>
      </c>
      <c r="L181" s="589">
        <v>0</v>
      </c>
      <c r="M181" s="538"/>
      <c r="N181" s="589">
        <v>901</v>
      </c>
      <c r="O181" s="589">
        <v>2213</v>
      </c>
      <c r="P181" s="589">
        <v>6576</v>
      </c>
      <c r="Q181" s="589">
        <v>4580</v>
      </c>
      <c r="R181" s="589">
        <v>0</v>
      </c>
    </row>
    <row r="182" spans="1:19" s="522" customFormat="1" ht="8.85" customHeight="1">
      <c r="A182" s="587" t="s">
        <v>69</v>
      </c>
      <c r="B182" s="537">
        <f t="shared" si="5"/>
        <v>4661</v>
      </c>
      <c r="C182" s="537">
        <f t="shared" si="5"/>
        <v>10266</v>
      </c>
      <c r="D182" s="537">
        <f t="shared" si="5"/>
        <v>13390</v>
      </c>
      <c r="E182" s="537">
        <f t="shared" si="5"/>
        <v>19138</v>
      </c>
      <c r="F182" s="537">
        <f t="shared" si="4"/>
        <v>0</v>
      </c>
      <c r="G182" s="537"/>
      <c r="H182" s="537">
        <v>4026</v>
      </c>
      <c r="I182" s="537">
        <v>7369</v>
      </c>
      <c r="J182" s="537">
        <v>9337</v>
      </c>
      <c r="K182" s="537">
        <v>13230</v>
      </c>
      <c r="L182" s="537">
        <v>0</v>
      </c>
      <c r="M182" s="533"/>
      <c r="N182" s="537">
        <v>635</v>
      </c>
      <c r="O182" s="537">
        <v>2897</v>
      </c>
      <c r="P182" s="537">
        <v>4053</v>
      </c>
      <c r="Q182" s="537">
        <v>5908</v>
      </c>
      <c r="R182" s="537">
        <v>0</v>
      </c>
    </row>
    <row r="183" spans="1:19" s="522" customFormat="1" ht="8.85" customHeight="1">
      <c r="A183" s="587" t="s">
        <v>70</v>
      </c>
      <c r="B183" s="537">
        <f t="shared" si="5"/>
        <v>6609</v>
      </c>
      <c r="C183" s="537">
        <f t="shared" si="5"/>
        <v>11561</v>
      </c>
      <c r="D183" s="537">
        <f t="shared" si="5"/>
        <v>27382</v>
      </c>
      <c r="E183" s="537">
        <f t="shared" si="5"/>
        <v>15097</v>
      </c>
      <c r="F183" s="537">
        <f t="shared" si="4"/>
        <v>0</v>
      </c>
      <c r="G183" s="537"/>
      <c r="H183" s="537">
        <v>4445</v>
      </c>
      <c r="I183" s="537">
        <v>9734</v>
      </c>
      <c r="J183" s="537">
        <v>15218</v>
      </c>
      <c r="K183" s="537">
        <v>7753</v>
      </c>
      <c r="L183" s="537">
        <v>0</v>
      </c>
      <c r="M183" s="533"/>
      <c r="N183" s="537">
        <v>2164</v>
      </c>
      <c r="O183" s="537">
        <v>1827</v>
      </c>
      <c r="P183" s="537">
        <v>12164</v>
      </c>
      <c r="Q183" s="537">
        <v>7344</v>
      </c>
      <c r="R183" s="537">
        <v>0</v>
      </c>
    </row>
    <row r="184" spans="1:19" s="522" customFormat="1" ht="8.85" customHeight="1">
      <c r="A184" s="587" t="s">
        <v>71</v>
      </c>
      <c r="B184" s="537">
        <f t="shared" si="5"/>
        <v>4555</v>
      </c>
      <c r="C184" s="537">
        <f t="shared" si="5"/>
        <v>5486</v>
      </c>
      <c r="D184" s="537">
        <f t="shared" si="5"/>
        <v>15927</v>
      </c>
      <c r="E184" s="537">
        <f t="shared" si="5"/>
        <v>22570</v>
      </c>
      <c r="F184" s="537">
        <f t="shared" si="4"/>
        <v>0</v>
      </c>
      <c r="G184" s="537"/>
      <c r="H184" s="537">
        <v>3688</v>
      </c>
      <c r="I184" s="537">
        <v>4379</v>
      </c>
      <c r="J184" s="537">
        <v>12468</v>
      </c>
      <c r="K184" s="537">
        <v>13679</v>
      </c>
      <c r="L184" s="537">
        <v>0</v>
      </c>
      <c r="M184" s="533"/>
      <c r="N184" s="537">
        <v>867</v>
      </c>
      <c r="O184" s="537">
        <v>1107</v>
      </c>
      <c r="P184" s="537">
        <v>3459</v>
      </c>
      <c r="Q184" s="537">
        <v>8891</v>
      </c>
      <c r="R184" s="537">
        <v>0</v>
      </c>
    </row>
    <row r="185" spans="1:19" s="522" customFormat="1" ht="8.85" customHeight="1">
      <c r="A185" s="588" t="s">
        <v>72</v>
      </c>
      <c r="B185" s="589">
        <f t="shared" si="5"/>
        <v>7223</v>
      </c>
      <c r="C185" s="589">
        <f t="shared" si="5"/>
        <v>17975</v>
      </c>
      <c r="D185" s="589">
        <f t="shared" si="5"/>
        <v>37209</v>
      </c>
      <c r="E185" s="589">
        <f t="shared" si="5"/>
        <v>26446</v>
      </c>
      <c r="F185" s="589">
        <f t="shared" si="4"/>
        <v>0</v>
      </c>
      <c r="G185" s="589"/>
      <c r="H185" s="589">
        <v>6145</v>
      </c>
      <c r="I185" s="589">
        <v>11695</v>
      </c>
      <c r="J185" s="589">
        <v>21315</v>
      </c>
      <c r="K185" s="589">
        <v>16766</v>
      </c>
      <c r="L185" s="589">
        <v>0</v>
      </c>
      <c r="M185" s="538"/>
      <c r="N185" s="589">
        <v>1078</v>
      </c>
      <c r="O185" s="589">
        <v>6280</v>
      </c>
      <c r="P185" s="589">
        <v>15894</v>
      </c>
      <c r="Q185" s="589">
        <v>9680</v>
      </c>
      <c r="R185" s="589">
        <v>0</v>
      </c>
    </row>
    <row r="186" spans="1:19" s="522" customFormat="1" ht="8.85" customHeight="1">
      <c r="A186" s="587" t="s">
        <v>73</v>
      </c>
      <c r="B186" s="537">
        <f t="shared" si="5"/>
        <v>2564</v>
      </c>
      <c r="C186" s="537">
        <f t="shared" si="5"/>
        <v>5974</v>
      </c>
      <c r="D186" s="537">
        <f t="shared" si="5"/>
        <v>11084</v>
      </c>
      <c r="E186" s="537">
        <f t="shared" si="5"/>
        <v>12710</v>
      </c>
      <c r="F186" s="537">
        <f t="shared" si="4"/>
        <v>0</v>
      </c>
      <c r="G186" s="537"/>
      <c r="H186" s="537">
        <v>1659</v>
      </c>
      <c r="I186" s="537">
        <v>3773</v>
      </c>
      <c r="J186" s="533">
        <v>6181</v>
      </c>
      <c r="K186" s="533">
        <v>5237</v>
      </c>
      <c r="L186" s="537">
        <v>0</v>
      </c>
      <c r="M186" s="533"/>
      <c r="N186" s="537">
        <v>905</v>
      </c>
      <c r="O186" s="537">
        <v>2201</v>
      </c>
      <c r="P186" s="537">
        <v>4903</v>
      </c>
      <c r="Q186" s="537">
        <v>7473</v>
      </c>
      <c r="R186" s="537">
        <v>0</v>
      </c>
    </row>
    <row r="187" spans="1:19" s="522" customFormat="1" ht="8.85" customHeight="1">
      <c r="A187" s="587" t="s">
        <v>74</v>
      </c>
      <c r="B187" s="537">
        <f t="shared" si="5"/>
        <v>15353</v>
      </c>
      <c r="C187" s="537">
        <f t="shared" si="5"/>
        <v>21068</v>
      </c>
      <c r="D187" s="537">
        <f t="shared" si="5"/>
        <v>18410</v>
      </c>
      <c r="E187" s="537">
        <f t="shared" si="5"/>
        <v>26354</v>
      </c>
      <c r="F187" s="537">
        <f t="shared" si="4"/>
        <v>103</v>
      </c>
      <c r="G187" s="537"/>
      <c r="H187" s="537">
        <v>14439</v>
      </c>
      <c r="I187" s="537">
        <v>15518</v>
      </c>
      <c r="J187" s="537">
        <v>12266</v>
      </c>
      <c r="K187" s="537">
        <v>16799</v>
      </c>
      <c r="L187" s="537">
        <v>103</v>
      </c>
      <c r="M187" s="533"/>
      <c r="N187" s="537">
        <v>914</v>
      </c>
      <c r="O187" s="537">
        <v>5550</v>
      </c>
      <c r="P187" s="537">
        <v>6144</v>
      </c>
      <c r="Q187" s="537">
        <v>9555</v>
      </c>
      <c r="R187" s="537">
        <v>0</v>
      </c>
    </row>
    <row r="188" spans="1:19" s="522" customFormat="1" ht="8.85" customHeight="1">
      <c r="A188" s="587" t="s">
        <v>75</v>
      </c>
      <c r="B188" s="537">
        <f t="shared" si="5"/>
        <v>3423</v>
      </c>
      <c r="C188" s="537">
        <f t="shared" si="5"/>
        <v>5498</v>
      </c>
      <c r="D188" s="537">
        <f t="shared" si="5"/>
        <v>8082</v>
      </c>
      <c r="E188" s="537">
        <f t="shared" si="5"/>
        <v>8050</v>
      </c>
      <c r="F188" s="537">
        <f t="shared" si="4"/>
        <v>0</v>
      </c>
      <c r="G188" s="537"/>
      <c r="H188" s="537">
        <v>2808</v>
      </c>
      <c r="I188" s="537">
        <v>4461</v>
      </c>
      <c r="J188" s="537">
        <v>4763</v>
      </c>
      <c r="K188" s="537">
        <v>4368</v>
      </c>
      <c r="L188" s="537">
        <v>0</v>
      </c>
      <c r="M188" s="533"/>
      <c r="N188" s="537">
        <v>615</v>
      </c>
      <c r="O188" s="537">
        <v>1037</v>
      </c>
      <c r="P188" s="537">
        <v>3319</v>
      </c>
      <c r="Q188" s="537">
        <v>3682</v>
      </c>
      <c r="R188" s="537">
        <v>0</v>
      </c>
    </row>
    <row r="189" spans="1:19" s="522" customFormat="1" ht="8.85" customHeight="1">
      <c r="A189" s="588" t="s">
        <v>76</v>
      </c>
      <c r="B189" s="589">
        <f t="shared" si="5"/>
        <v>3276</v>
      </c>
      <c r="C189" s="589">
        <f t="shared" si="5"/>
        <v>6998</v>
      </c>
      <c r="D189" s="589">
        <f t="shared" si="5"/>
        <v>7815</v>
      </c>
      <c r="E189" s="589">
        <f t="shared" si="5"/>
        <v>4582</v>
      </c>
      <c r="F189" s="589">
        <f t="shared" si="4"/>
        <v>0</v>
      </c>
      <c r="G189" s="589"/>
      <c r="H189" s="589">
        <v>2132</v>
      </c>
      <c r="I189" s="589">
        <v>4397</v>
      </c>
      <c r="J189" s="589">
        <v>4518</v>
      </c>
      <c r="K189" s="589">
        <v>2957</v>
      </c>
      <c r="L189" s="589">
        <v>0</v>
      </c>
      <c r="M189" s="538"/>
      <c r="N189" s="589">
        <v>1144</v>
      </c>
      <c r="O189" s="589">
        <v>2601</v>
      </c>
      <c r="P189" s="589">
        <v>3297</v>
      </c>
      <c r="Q189" s="589">
        <v>1625</v>
      </c>
      <c r="R189" s="589">
        <v>0</v>
      </c>
    </row>
    <row r="190" spans="1:19" s="534" customFormat="1" ht="6" customHeight="1">
      <c r="A190" s="590"/>
      <c r="B190" s="540"/>
      <c r="C190" s="540"/>
      <c r="D190" s="540"/>
      <c r="E190" s="540"/>
      <c r="F190" s="540"/>
      <c r="G190" s="540"/>
      <c r="H190" s="540"/>
      <c r="I190" s="540"/>
      <c r="J190" s="540"/>
      <c r="K190" s="540"/>
      <c r="L190" s="540"/>
      <c r="M190" s="539"/>
      <c r="N190" s="540"/>
      <c r="O190" s="540"/>
      <c r="P190" s="540"/>
      <c r="Q190" s="540"/>
      <c r="R190" s="540"/>
    </row>
    <row r="191" spans="1:19" s="522" customFormat="1" ht="9" customHeight="1">
      <c r="A191" s="513">
        <v>2010</v>
      </c>
      <c r="B191" s="514"/>
      <c r="C191" s="514"/>
      <c r="D191" s="514"/>
      <c r="E191" s="514"/>
      <c r="F191" s="514"/>
      <c r="G191" s="586"/>
      <c r="H191" s="514"/>
      <c r="I191" s="514"/>
      <c r="J191" s="514"/>
      <c r="K191" s="514"/>
      <c r="L191" s="514"/>
      <c r="M191" s="514"/>
      <c r="N191" s="514"/>
      <c r="O191" s="514"/>
      <c r="P191" s="514"/>
      <c r="Q191" s="514"/>
      <c r="R191" s="514"/>
      <c r="S191" s="514"/>
    </row>
    <row r="192" spans="1:19" s="522" customFormat="1" ht="9" customHeight="1">
      <c r="A192" s="515" t="s">
        <v>44</v>
      </c>
      <c r="B192" s="514">
        <f>SUM(B194:B225)</f>
        <v>235909</v>
      </c>
      <c r="C192" s="514">
        <f>SUM(C194:C225)</f>
        <v>488629</v>
      </c>
      <c r="D192" s="514">
        <f>SUM(D194:D225)</f>
        <v>963365</v>
      </c>
      <c r="E192" s="514">
        <f>SUM(E194:E225)</f>
        <v>845584</v>
      </c>
      <c r="F192" s="514">
        <f>SUM(F194:F225)</f>
        <v>2021</v>
      </c>
      <c r="G192" s="586"/>
      <c r="H192" s="514">
        <f>SUM(H194:H225)</f>
        <v>171369</v>
      </c>
      <c r="I192" s="514">
        <f>SUM(I194:I225)</f>
        <v>339900</v>
      </c>
      <c r="J192" s="514">
        <f>SUM(J194:J225)</f>
        <v>571446</v>
      </c>
      <c r="K192" s="514">
        <f>SUM(K194:K225)</f>
        <v>506402</v>
      </c>
      <c r="L192" s="514">
        <f>SUM(L194:L225)</f>
        <v>1543</v>
      </c>
      <c r="M192" s="514"/>
      <c r="N192" s="514">
        <f>SUM(N194:N225)</f>
        <v>64540</v>
      </c>
      <c r="O192" s="514">
        <f>SUM(O194:O225)</f>
        <v>148729</v>
      </c>
      <c r="P192" s="514">
        <f>SUM(P194:P225)</f>
        <v>391919</v>
      </c>
      <c r="Q192" s="514">
        <f>SUM(Q194:Q225)</f>
        <v>339182</v>
      </c>
      <c r="R192" s="514">
        <f>SUM(R194:R225)</f>
        <v>478</v>
      </c>
      <c r="S192" s="514"/>
    </row>
    <row r="193" spans="1:18" s="522" customFormat="1" ht="3" customHeight="1">
      <c r="A193" s="515"/>
      <c r="B193" s="514"/>
      <c r="C193" s="514"/>
      <c r="D193" s="514"/>
      <c r="E193" s="514"/>
      <c r="F193" s="514"/>
      <c r="G193" s="586"/>
      <c r="H193" s="514"/>
      <c r="I193" s="514"/>
      <c r="J193" s="514"/>
      <c r="K193" s="514"/>
      <c r="L193" s="514"/>
      <c r="M193" s="514"/>
      <c r="N193" s="514"/>
      <c r="O193" s="514"/>
      <c r="P193" s="514"/>
      <c r="Q193" s="514"/>
      <c r="R193" s="514"/>
    </row>
    <row r="194" spans="1:18" s="522" customFormat="1" ht="8.85" customHeight="1">
      <c r="A194" s="587" t="s">
        <v>45</v>
      </c>
      <c r="B194" s="537">
        <f>SUM(H194,N194)</f>
        <v>4126</v>
      </c>
      <c r="C194" s="537">
        <f>SUM(I194,O194)</f>
        <v>7132</v>
      </c>
      <c r="D194" s="537">
        <f>SUM(J194,P194)</f>
        <v>12049</v>
      </c>
      <c r="E194" s="537">
        <f>SUM(K194,Q194)</f>
        <v>8902</v>
      </c>
      <c r="F194" s="537">
        <f t="shared" ref="F194:F225" si="6">SUM(L194,R194)</f>
        <v>0</v>
      </c>
      <c r="G194" s="537"/>
      <c r="H194" s="537">
        <v>2977</v>
      </c>
      <c r="I194" s="537">
        <v>5249</v>
      </c>
      <c r="J194" s="533">
        <v>7909</v>
      </c>
      <c r="K194" s="533">
        <v>4664</v>
      </c>
      <c r="L194" s="537">
        <v>0</v>
      </c>
      <c r="M194" s="533"/>
      <c r="N194" s="537">
        <v>1149</v>
      </c>
      <c r="O194" s="537">
        <v>1883</v>
      </c>
      <c r="P194" s="537">
        <v>4140</v>
      </c>
      <c r="Q194" s="537">
        <v>4238</v>
      </c>
      <c r="R194" s="537">
        <v>0</v>
      </c>
    </row>
    <row r="195" spans="1:18" s="522" customFormat="1" ht="8.85" customHeight="1">
      <c r="A195" s="587" t="s">
        <v>46</v>
      </c>
      <c r="B195" s="537">
        <f t="shared" ref="B195:E225" si="7">SUM(H195,N195)</f>
        <v>7587</v>
      </c>
      <c r="C195" s="537">
        <f t="shared" si="7"/>
        <v>18357</v>
      </c>
      <c r="D195" s="537">
        <f t="shared" si="7"/>
        <v>28789</v>
      </c>
      <c r="E195" s="537">
        <f t="shared" si="7"/>
        <v>20141</v>
      </c>
      <c r="F195" s="537">
        <f t="shared" si="6"/>
        <v>0</v>
      </c>
      <c r="G195" s="537"/>
      <c r="H195" s="537">
        <v>5657</v>
      </c>
      <c r="I195" s="537">
        <v>14172</v>
      </c>
      <c r="J195" s="537">
        <v>18505</v>
      </c>
      <c r="K195" s="537">
        <v>12030</v>
      </c>
      <c r="L195" s="537">
        <v>0</v>
      </c>
      <c r="M195" s="533"/>
      <c r="N195" s="537">
        <v>1930</v>
      </c>
      <c r="O195" s="537">
        <v>4185</v>
      </c>
      <c r="P195" s="537">
        <v>10284</v>
      </c>
      <c r="Q195" s="537">
        <v>8111</v>
      </c>
      <c r="R195" s="537">
        <v>0</v>
      </c>
    </row>
    <row r="196" spans="1:18" s="522" customFormat="1" ht="8.85" customHeight="1">
      <c r="A196" s="587" t="s">
        <v>47</v>
      </c>
      <c r="B196" s="537">
        <f t="shared" si="7"/>
        <v>1129</v>
      </c>
      <c r="C196" s="537">
        <f t="shared" si="7"/>
        <v>3151</v>
      </c>
      <c r="D196" s="537">
        <f t="shared" si="7"/>
        <v>5580</v>
      </c>
      <c r="E196" s="537">
        <f t="shared" si="7"/>
        <v>5367</v>
      </c>
      <c r="F196" s="537">
        <f t="shared" si="6"/>
        <v>0</v>
      </c>
      <c r="G196" s="537"/>
      <c r="H196" s="537">
        <v>479</v>
      </c>
      <c r="I196" s="537">
        <v>2374</v>
      </c>
      <c r="J196" s="537">
        <v>3212</v>
      </c>
      <c r="K196" s="537">
        <v>3456</v>
      </c>
      <c r="L196" s="537">
        <v>0</v>
      </c>
      <c r="M196" s="533"/>
      <c r="N196" s="537">
        <v>650</v>
      </c>
      <c r="O196" s="537">
        <v>777</v>
      </c>
      <c r="P196" s="537">
        <v>2368</v>
      </c>
      <c r="Q196" s="537">
        <v>1911</v>
      </c>
      <c r="R196" s="537">
        <v>0</v>
      </c>
    </row>
    <row r="197" spans="1:18" s="522" customFormat="1" ht="8.85" customHeight="1">
      <c r="A197" s="588" t="s">
        <v>48</v>
      </c>
      <c r="B197" s="589">
        <f t="shared" si="7"/>
        <v>509</v>
      </c>
      <c r="C197" s="589">
        <f t="shared" si="7"/>
        <v>2183</v>
      </c>
      <c r="D197" s="589">
        <f t="shared" si="7"/>
        <v>4408</v>
      </c>
      <c r="E197" s="589">
        <f t="shared" si="7"/>
        <v>5180</v>
      </c>
      <c r="F197" s="589">
        <f t="shared" si="6"/>
        <v>0</v>
      </c>
      <c r="G197" s="589"/>
      <c r="H197" s="589">
        <v>234</v>
      </c>
      <c r="I197" s="589">
        <v>1375</v>
      </c>
      <c r="J197" s="589">
        <v>2907</v>
      </c>
      <c r="K197" s="589">
        <v>2410</v>
      </c>
      <c r="L197" s="589">
        <v>0</v>
      </c>
      <c r="M197" s="538"/>
      <c r="N197" s="589">
        <v>275</v>
      </c>
      <c r="O197" s="589">
        <v>808</v>
      </c>
      <c r="P197" s="589">
        <v>1501</v>
      </c>
      <c r="Q197" s="589">
        <v>2770</v>
      </c>
      <c r="R197" s="589">
        <v>0</v>
      </c>
    </row>
    <row r="198" spans="1:18" s="522" customFormat="1" ht="8.85" customHeight="1">
      <c r="A198" s="587" t="s">
        <v>49</v>
      </c>
      <c r="B198" s="537">
        <f t="shared" si="7"/>
        <v>5575</v>
      </c>
      <c r="C198" s="537">
        <f t="shared" si="7"/>
        <v>17711</v>
      </c>
      <c r="D198" s="537">
        <f t="shared" si="7"/>
        <v>49785</v>
      </c>
      <c r="E198" s="537">
        <f t="shared" si="7"/>
        <v>21050</v>
      </c>
      <c r="F198" s="537">
        <f t="shared" si="6"/>
        <v>0</v>
      </c>
      <c r="G198" s="537"/>
      <c r="H198" s="537">
        <v>4284</v>
      </c>
      <c r="I198" s="537">
        <v>12089</v>
      </c>
      <c r="J198" s="533">
        <v>30187</v>
      </c>
      <c r="K198" s="533">
        <v>10405</v>
      </c>
      <c r="L198" s="537">
        <v>0</v>
      </c>
      <c r="M198" s="533"/>
      <c r="N198" s="537">
        <v>1291</v>
      </c>
      <c r="O198" s="537">
        <v>5622</v>
      </c>
      <c r="P198" s="533">
        <v>19598</v>
      </c>
      <c r="Q198" s="533">
        <v>10645</v>
      </c>
      <c r="R198" s="537">
        <v>0</v>
      </c>
    </row>
    <row r="199" spans="1:18" s="522" customFormat="1" ht="8.85" customHeight="1">
      <c r="A199" s="587" t="s">
        <v>50</v>
      </c>
      <c r="B199" s="537">
        <f t="shared" si="7"/>
        <v>1779</v>
      </c>
      <c r="C199" s="537">
        <f t="shared" si="7"/>
        <v>3053</v>
      </c>
      <c r="D199" s="537">
        <f t="shared" si="7"/>
        <v>3965</v>
      </c>
      <c r="E199" s="537">
        <f t="shared" si="7"/>
        <v>4312</v>
      </c>
      <c r="F199" s="537">
        <f t="shared" si="6"/>
        <v>0</v>
      </c>
      <c r="G199" s="537"/>
      <c r="H199" s="537">
        <v>900</v>
      </c>
      <c r="I199" s="537">
        <v>2202</v>
      </c>
      <c r="J199" s="537">
        <v>2377</v>
      </c>
      <c r="K199" s="537">
        <v>2412</v>
      </c>
      <c r="L199" s="537">
        <v>0</v>
      </c>
      <c r="M199" s="533"/>
      <c r="N199" s="537">
        <v>879</v>
      </c>
      <c r="O199" s="537">
        <v>851</v>
      </c>
      <c r="P199" s="537">
        <v>1588</v>
      </c>
      <c r="Q199" s="537">
        <v>1900</v>
      </c>
      <c r="R199" s="537">
        <v>0</v>
      </c>
    </row>
    <row r="200" spans="1:18" s="522" customFormat="1" ht="8.85" customHeight="1">
      <c r="A200" s="587" t="s">
        <v>51</v>
      </c>
      <c r="B200" s="537">
        <f t="shared" si="7"/>
        <v>4745</v>
      </c>
      <c r="C200" s="537">
        <f t="shared" si="7"/>
        <v>3966</v>
      </c>
      <c r="D200" s="537">
        <f t="shared" si="7"/>
        <v>15149</v>
      </c>
      <c r="E200" s="537">
        <f t="shared" si="7"/>
        <v>26257</v>
      </c>
      <c r="F200" s="537">
        <f t="shared" si="6"/>
        <v>0</v>
      </c>
      <c r="G200" s="537"/>
      <c r="H200" s="537">
        <v>3915</v>
      </c>
      <c r="I200" s="537">
        <v>3375</v>
      </c>
      <c r="J200" s="537">
        <v>9361</v>
      </c>
      <c r="K200" s="537">
        <v>14803</v>
      </c>
      <c r="L200" s="537">
        <v>0</v>
      </c>
      <c r="M200" s="533"/>
      <c r="N200" s="537">
        <v>830</v>
      </c>
      <c r="O200" s="537">
        <v>591</v>
      </c>
      <c r="P200" s="537">
        <v>5788</v>
      </c>
      <c r="Q200" s="537">
        <v>11454</v>
      </c>
      <c r="R200" s="537">
        <v>0</v>
      </c>
    </row>
    <row r="201" spans="1:18" s="522" customFormat="1" ht="8.85" customHeight="1">
      <c r="A201" s="588" t="s">
        <v>52</v>
      </c>
      <c r="B201" s="589">
        <f t="shared" si="7"/>
        <v>9832</v>
      </c>
      <c r="C201" s="589">
        <f t="shared" si="7"/>
        <v>29435</v>
      </c>
      <c r="D201" s="589">
        <f t="shared" si="7"/>
        <v>30388</v>
      </c>
      <c r="E201" s="589">
        <f t="shared" si="7"/>
        <v>27719</v>
      </c>
      <c r="F201" s="589">
        <f t="shared" si="6"/>
        <v>0</v>
      </c>
      <c r="G201" s="589"/>
      <c r="H201" s="589">
        <v>9018</v>
      </c>
      <c r="I201" s="589">
        <v>21418</v>
      </c>
      <c r="J201" s="589">
        <v>15935</v>
      </c>
      <c r="K201" s="589">
        <v>17023</v>
      </c>
      <c r="L201" s="589">
        <v>0</v>
      </c>
      <c r="M201" s="538"/>
      <c r="N201" s="589">
        <v>814</v>
      </c>
      <c r="O201" s="589">
        <v>8017</v>
      </c>
      <c r="P201" s="589">
        <v>14453</v>
      </c>
      <c r="Q201" s="589">
        <v>10696</v>
      </c>
      <c r="R201" s="589">
        <v>0</v>
      </c>
    </row>
    <row r="202" spans="1:18" s="522" customFormat="1" ht="8.85" customHeight="1">
      <c r="A202" s="587" t="s">
        <v>53</v>
      </c>
      <c r="B202" s="537">
        <f t="shared" si="7"/>
        <v>15138</v>
      </c>
      <c r="C202" s="537">
        <f t="shared" si="7"/>
        <v>30098</v>
      </c>
      <c r="D202" s="537">
        <f t="shared" si="7"/>
        <v>106242</v>
      </c>
      <c r="E202" s="537">
        <f t="shared" si="7"/>
        <v>166503</v>
      </c>
      <c r="F202" s="537">
        <f t="shared" si="6"/>
        <v>0</v>
      </c>
      <c r="G202" s="537"/>
      <c r="H202" s="537">
        <v>11265</v>
      </c>
      <c r="I202" s="537">
        <v>15188</v>
      </c>
      <c r="J202" s="537">
        <v>62473</v>
      </c>
      <c r="K202" s="537">
        <v>110532</v>
      </c>
      <c r="L202" s="537">
        <v>0</v>
      </c>
      <c r="M202" s="537"/>
      <c r="N202" s="537">
        <v>3873</v>
      </c>
      <c r="O202" s="537">
        <v>14910</v>
      </c>
      <c r="P202" s="537">
        <v>43769</v>
      </c>
      <c r="Q202" s="537">
        <v>55971</v>
      </c>
      <c r="R202" s="537">
        <v>0</v>
      </c>
    </row>
    <row r="203" spans="1:18" s="522" customFormat="1" ht="8.85" customHeight="1">
      <c r="A203" s="587" t="s">
        <v>54</v>
      </c>
      <c r="B203" s="537">
        <f t="shared" si="7"/>
        <v>3473</v>
      </c>
      <c r="C203" s="537">
        <f t="shared" si="7"/>
        <v>7614</v>
      </c>
      <c r="D203" s="537">
        <f t="shared" si="7"/>
        <v>9481</v>
      </c>
      <c r="E203" s="537">
        <f t="shared" si="7"/>
        <v>8887</v>
      </c>
      <c r="F203" s="537">
        <f t="shared" si="6"/>
        <v>0</v>
      </c>
      <c r="G203" s="537"/>
      <c r="H203" s="537">
        <v>3405</v>
      </c>
      <c r="I203" s="537">
        <v>5980</v>
      </c>
      <c r="J203" s="537">
        <v>5170</v>
      </c>
      <c r="K203" s="537">
        <v>4828</v>
      </c>
      <c r="L203" s="537">
        <v>0</v>
      </c>
      <c r="M203" s="533"/>
      <c r="N203" s="537">
        <v>68</v>
      </c>
      <c r="O203" s="537">
        <v>1634</v>
      </c>
      <c r="P203" s="537">
        <v>4311</v>
      </c>
      <c r="Q203" s="537">
        <v>4059</v>
      </c>
      <c r="R203" s="537">
        <v>0</v>
      </c>
    </row>
    <row r="204" spans="1:18" s="522" customFormat="1" ht="8.85" customHeight="1">
      <c r="A204" s="587" t="s">
        <v>55</v>
      </c>
      <c r="B204" s="537">
        <f t="shared" si="7"/>
        <v>19973</v>
      </c>
      <c r="C204" s="537">
        <f t="shared" si="7"/>
        <v>37859</v>
      </c>
      <c r="D204" s="537">
        <f t="shared" si="7"/>
        <v>41469</v>
      </c>
      <c r="E204" s="537">
        <f t="shared" si="7"/>
        <v>32117</v>
      </c>
      <c r="F204" s="537">
        <f t="shared" si="6"/>
        <v>0</v>
      </c>
      <c r="G204" s="537"/>
      <c r="H204" s="537">
        <v>12975</v>
      </c>
      <c r="I204" s="537">
        <v>23235</v>
      </c>
      <c r="J204" s="533">
        <v>24948</v>
      </c>
      <c r="K204" s="533">
        <v>20473</v>
      </c>
      <c r="L204" s="537">
        <v>0</v>
      </c>
      <c r="M204" s="533"/>
      <c r="N204" s="537">
        <v>6998</v>
      </c>
      <c r="O204" s="537">
        <v>14624</v>
      </c>
      <c r="P204" s="537">
        <v>16521</v>
      </c>
      <c r="Q204" s="537">
        <v>11644</v>
      </c>
      <c r="R204" s="537">
        <v>0</v>
      </c>
    </row>
    <row r="205" spans="1:18" s="522" customFormat="1" ht="8.85" customHeight="1">
      <c r="A205" s="588" t="s">
        <v>56</v>
      </c>
      <c r="B205" s="589">
        <f t="shared" si="7"/>
        <v>2426</v>
      </c>
      <c r="C205" s="589">
        <f t="shared" si="7"/>
        <v>3793</v>
      </c>
      <c r="D205" s="589">
        <f t="shared" si="7"/>
        <v>6449</v>
      </c>
      <c r="E205" s="589">
        <f t="shared" si="7"/>
        <v>10309</v>
      </c>
      <c r="F205" s="589">
        <f t="shared" si="6"/>
        <v>0</v>
      </c>
      <c r="G205" s="589"/>
      <c r="H205" s="589">
        <v>1891</v>
      </c>
      <c r="I205" s="589">
        <v>3600</v>
      </c>
      <c r="J205" s="538">
        <v>4667</v>
      </c>
      <c r="K205" s="538">
        <v>4822</v>
      </c>
      <c r="L205" s="589">
        <v>0</v>
      </c>
      <c r="M205" s="538"/>
      <c r="N205" s="589">
        <v>535</v>
      </c>
      <c r="O205" s="589">
        <v>193</v>
      </c>
      <c r="P205" s="589">
        <v>1782</v>
      </c>
      <c r="Q205" s="589">
        <v>5487</v>
      </c>
      <c r="R205" s="589">
        <v>0</v>
      </c>
    </row>
    <row r="206" spans="1:18" s="522" customFormat="1" ht="8.85" customHeight="1">
      <c r="A206" s="587" t="s">
        <v>57</v>
      </c>
      <c r="B206" s="537">
        <f t="shared" si="7"/>
        <v>2268</v>
      </c>
      <c r="C206" s="537">
        <f t="shared" si="7"/>
        <v>4161</v>
      </c>
      <c r="D206" s="537">
        <f t="shared" si="7"/>
        <v>22719</v>
      </c>
      <c r="E206" s="537">
        <f t="shared" si="7"/>
        <v>19979</v>
      </c>
      <c r="F206" s="537">
        <f t="shared" si="6"/>
        <v>0</v>
      </c>
      <c r="G206" s="537"/>
      <c r="H206" s="537">
        <v>1638</v>
      </c>
      <c r="I206" s="537">
        <v>3162</v>
      </c>
      <c r="J206" s="537">
        <v>15373</v>
      </c>
      <c r="K206" s="537">
        <v>10857</v>
      </c>
      <c r="L206" s="537">
        <v>0</v>
      </c>
      <c r="M206" s="533"/>
      <c r="N206" s="537">
        <v>630</v>
      </c>
      <c r="O206" s="537">
        <v>999</v>
      </c>
      <c r="P206" s="537">
        <v>7346</v>
      </c>
      <c r="Q206" s="537">
        <v>9122</v>
      </c>
      <c r="R206" s="537">
        <v>0</v>
      </c>
    </row>
    <row r="207" spans="1:18" s="522" customFormat="1" ht="8.85" customHeight="1">
      <c r="A207" s="587" t="s">
        <v>58</v>
      </c>
      <c r="B207" s="537">
        <f t="shared" si="7"/>
        <v>16583</v>
      </c>
      <c r="C207" s="537">
        <f t="shared" si="7"/>
        <v>35335</v>
      </c>
      <c r="D207" s="537">
        <f t="shared" si="7"/>
        <v>59099</v>
      </c>
      <c r="E207" s="537">
        <f t="shared" si="7"/>
        <v>52785</v>
      </c>
      <c r="F207" s="537">
        <f t="shared" si="6"/>
        <v>381</v>
      </c>
      <c r="G207" s="537"/>
      <c r="H207" s="537">
        <v>12882</v>
      </c>
      <c r="I207" s="537">
        <v>19976</v>
      </c>
      <c r="J207" s="537">
        <v>35480</v>
      </c>
      <c r="K207" s="537">
        <v>29599</v>
      </c>
      <c r="L207" s="537">
        <v>0</v>
      </c>
      <c r="M207" s="533"/>
      <c r="N207" s="537">
        <v>3701</v>
      </c>
      <c r="O207" s="537">
        <v>15359</v>
      </c>
      <c r="P207" s="537">
        <v>23619</v>
      </c>
      <c r="Q207" s="537">
        <v>23186</v>
      </c>
      <c r="R207" s="537">
        <v>381</v>
      </c>
    </row>
    <row r="208" spans="1:18" s="522" customFormat="1" ht="8.85" customHeight="1">
      <c r="A208" s="587" t="s">
        <v>59</v>
      </c>
      <c r="B208" s="537">
        <f t="shared" si="7"/>
        <v>21612</v>
      </c>
      <c r="C208" s="537">
        <f t="shared" si="7"/>
        <v>91491</v>
      </c>
      <c r="D208" s="537">
        <f t="shared" si="7"/>
        <v>177081</v>
      </c>
      <c r="E208" s="537">
        <f t="shared" si="7"/>
        <v>133155</v>
      </c>
      <c r="F208" s="537">
        <f t="shared" si="6"/>
        <v>1543</v>
      </c>
      <c r="G208" s="537"/>
      <c r="H208" s="537">
        <v>18881</v>
      </c>
      <c r="I208" s="537">
        <v>70273</v>
      </c>
      <c r="J208" s="533">
        <v>94822</v>
      </c>
      <c r="K208" s="533">
        <v>84417</v>
      </c>
      <c r="L208" s="537">
        <v>1543</v>
      </c>
      <c r="M208" s="533"/>
      <c r="N208" s="537">
        <v>2731</v>
      </c>
      <c r="O208" s="537">
        <v>21218</v>
      </c>
      <c r="P208" s="537">
        <v>82259</v>
      </c>
      <c r="Q208" s="537">
        <v>48738</v>
      </c>
      <c r="R208" s="537">
        <v>0</v>
      </c>
    </row>
    <row r="209" spans="1:18" s="522" customFormat="1" ht="8.85" customHeight="1">
      <c r="A209" s="588" t="s">
        <v>60</v>
      </c>
      <c r="B209" s="589">
        <f t="shared" si="7"/>
        <v>22685</v>
      </c>
      <c r="C209" s="589">
        <f t="shared" si="7"/>
        <v>12927</v>
      </c>
      <c r="D209" s="589">
        <f t="shared" si="7"/>
        <v>21286</v>
      </c>
      <c r="E209" s="589">
        <f t="shared" si="7"/>
        <v>14280</v>
      </c>
      <c r="F209" s="589">
        <f t="shared" si="6"/>
        <v>0</v>
      </c>
      <c r="G209" s="589"/>
      <c r="H209" s="589">
        <v>16792</v>
      </c>
      <c r="I209" s="589">
        <v>11899</v>
      </c>
      <c r="J209" s="589">
        <v>13622</v>
      </c>
      <c r="K209" s="589">
        <v>11122</v>
      </c>
      <c r="L209" s="589">
        <v>0</v>
      </c>
      <c r="M209" s="538"/>
      <c r="N209" s="589">
        <v>5893</v>
      </c>
      <c r="O209" s="589">
        <v>1028</v>
      </c>
      <c r="P209" s="589">
        <v>7664</v>
      </c>
      <c r="Q209" s="589">
        <v>3158</v>
      </c>
      <c r="R209" s="589">
        <v>0</v>
      </c>
    </row>
    <row r="210" spans="1:18" s="522" customFormat="1" ht="8.85" customHeight="1">
      <c r="A210" s="587" t="s">
        <v>61</v>
      </c>
      <c r="B210" s="537">
        <f t="shared" si="7"/>
        <v>2722</v>
      </c>
      <c r="C210" s="537">
        <f t="shared" si="7"/>
        <v>7417</v>
      </c>
      <c r="D210" s="537">
        <f t="shared" si="7"/>
        <v>11960</v>
      </c>
      <c r="E210" s="537">
        <f t="shared" si="7"/>
        <v>14117</v>
      </c>
      <c r="F210" s="537">
        <f t="shared" si="6"/>
        <v>0</v>
      </c>
      <c r="G210" s="537"/>
      <c r="H210" s="537">
        <v>1228</v>
      </c>
      <c r="I210" s="537">
        <v>4344</v>
      </c>
      <c r="J210" s="537">
        <v>7665</v>
      </c>
      <c r="K210" s="537">
        <v>8831</v>
      </c>
      <c r="L210" s="537">
        <v>0</v>
      </c>
      <c r="M210" s="533"/>
      <c r="N210" s="537">
        <v>1494</v>
      </c>
      <c r="O210" s="537">
        <v>3073</v>
      </c>
      <c r="P210" s="537">
        <v>4295</v>
      </c>
      <c r="Q210" s="537">
        <v>5286</v>
      </c>
      <c r="R210" s="537">
        <v>0</v>
      </c>
    </row>
    <row r="211" spans="1:18" s="522" customFormat="1" ht="8.85" customHeight="1">
      <c r="A211" s="587" t="s">
        <v>62</v>
      </c>
      <c r="B211" s="537">
        <f t="shared" si="7"/>
        <v>3484</v>
      </c>
      <c r="C211" s="537">
        <f t="shared" si="7"/>
        <v>3529</v>
      </c>
      <c r="D211" s="537">
        <f t="shared" si="7"/>
        <v>7729</v>
      </c>
      <c r="E211" s="537">
        <f t="shared" si="7"/>
        <v>4767</v>
      </c>
      <c r="F211" s="537">
        <f t="shared" si="6"/>
        <v>0</v>
      </c>
      <c r="G211" s="537"/>
      <c r="H211" s="537">
        <v>3091</v>
      </c>
      <c r="I211" s="537">
        <v>2420</v>
      </c>
      <c r="J211" s="537">
        <v>4376</v>
      </c>
      <c r="K211" s="537">
        <v>2610</v>
      </c>
      <c r="L211" s="537">
        <v>0</v>
      </c>
      <c r="M211" s="533"/>
      <c r="N211" s="537">
        <v>393</v>
      </c>
      <c r="O211" s="537">
        <v>1109</v>
      </c>
      <c r="P211" s="537">
        <v>3353</v>
      </c>
      <c r="Q211" s="537">
        <v>2157</v>
      </c>
      <c r="R211" s="537">
        <v>0</v>
      </c>
    </row>
    <row r="212" spans="1:18" s="522" customFormat="1" ht="8.85" customHeight="1">
      <c r="A212" s="587" t="s">
        <v>63</v>
      </c>
      <c r="B212" s="537">
        <f t="shared" si="7"/>
        <v>10232</v>
      </c>
      <c r="C212" s="537">
        <f t="shared" si="7"/>
        <v>23855</v>
      </c>
      <c r="D212" s="537">
        <f t="shared" si="7"/>
        <v>84199</v>
      </c>
      <c r="E212" s="537">
        <f t="shared" si="7"/>
        <v>30392</v>
      </c>
      <c r="F212" s="537">
        <f t="shared" si="6"/>
        <v>0</v>
      </c>
      <c r="G212" s="537"/>
      <c r="H212" s="537">
        <v>5408</v>
      </c>
      <c r="I212" s="537">
        <v>14140</v>
      </c>
      <c r="J212" s="533">
        <v>47199</v>
      </c>
      <c r="K212" s="533">
        <v>15656</v>
      </c>
      <c r="L212" s="537">
        <v>0</v>
      </c>
      <c r="M212" s="533"/>
      <c r="N212" s="537">
        <v>4824</v>
      </c>
      <c r="O212" s="537">
        <v>9715</v>
      </c>
      <c r="P212" s="533">
        <v>37000</v>
      </c>
      <c r="Q212" s="533">
        <v>14736</v>
      </c>
      <c r="R212" s="537">
        <v>0</v>
      </c>
    </row>
    <row r="213" spans="1:18" s="522" customFormat="1" ht="8.85" customHeight="1">
      <c r="A213" s="588" t="s">
        <v>64</v>
      </c>
      <c r="B213" s="589">
        <f t="shared" si="7"/>
        <v>4668</v>
      </c>
      <c r="C213" s="589">
        <f t="shared" si="7"/>
        <v>6693</v>
      </c>
      <c r="D213" s="589">
        <f t="shared" si="7"/>
        <v>11333</v>
      </c>
      <c r="E213" s="589">
        <f t="shared" si="7"/>
        <v>11157</v>
      </c>
      <c r="F213" s="589">
        <f t="shared" si="6"/>
        <v>0</v>
      </c>
      <c r="G213" s="589"/>
      <c r="H213" s="589">
        <v>4140</v>
      </c>
      <c r="I213" s="589">
        <v>4864</v>
      </c>
      <c r="J213" s="589">
        <v>7594</v>
      </c>
      <c r="K213" s="589">
        <v>5684</v>
      </c>
      <c r="L213" s="589">
        <v>0</v>
      </c>
      <c r="M213" s="538"/>
      <c r="N213" s="589">
        <v>528</v>
      </c>
      <c r="O213" s="589">
        <v>1829</v>
      </c>
      <c r="P213" s="589">
        <v>3739</v>
      </c>
      <c r="Q213" s="589">
        <v>5473</v>
      </c>
      <c r="R213" s="589">
        <v>0</v>
      </c>
    </row>
    <row r="214" spans="1:18" s="522" customFormat="1" ht="8.85" customHeight="1">
      <c r="A214" s="587" t="s">
        <v>65</v>
      </c>
      <c r="B214" s="537">
        <f t="shared" si="7"/>
        <v>13088</v>
      </c>
      <c r="C214" s="537">
        <f t="shared" si="7"/>
        <v>25543</v>
      </c>
      <c r="D214" s="537">
        <f t="shared" si="7"/>
        <v>31532</v>
      </c>
      <c r="E214" s="537">
        <f t="shared" si="7"/>
        <v>25369</v>
      </c>
      <c r="F214" s="537">
        <f t="shared" si="6"/>
        <v>0</v>
      </c>
      <c r="G214" s="537"/>
      <c r="H214" s="537">
        <v>5504</v>
      </c>
      <c r="I214" s="537">
        <v>17777</v>
      </c>
      <c r="J214" s="537">
        <v>19484</v>
      </c>
      <c r="K214" s="537">
        <v>15456</v>
      </c>
      <c r="L214" s="537">
        <v>0</v>
      </c>
      <c r="M214" s="533"/>
      <c r="N214" s="537">
        <v>7584</v>
      </c>
      <c r="O214" s="537">
        <v>7766</v>
      </c>
      <c r="P214" s="537">
        <v>12048</v>
      </c>
      <c r="Q214" s="537">
        <v>9913</v>
      </c>
      <c r="R214" s="537">
        <v>0</v>
      </c>
    </row>
    <row r="215" spans="1:18" s="522" customFormat="1" ht="8.85" customHeight="1">
      <c r="A215" s="587" t="s">
        <v>66</v>
      </c>
      <c r="B215" s="537">
        <f t="shared" si="7"/>
        <v>5947</v>
      </c>
      <c r="C215" s="537">
        <f t="shared" si="7"/>
        <v>13739</v>
      </c>
      <c r="D215" s="537">
        <f t="shared" si="7"/>
        <v>20318</v>
      </c>
      <c r="E215" s="537">
        <f t="shared" si="7"/>
        <v>13155</v>
      </c>
      <c r="F215" s="537">
        <f t="shared" si="6"/>
        <v>0</v>
      </c>
      <c r="G215" s="537"/>
      <c r="H215" s="537">
        <v>4597</v>
      </c>
      <c r="I215" s="537">
        <v>12094</v>
      </c>
      <c r="J215" s="537">
        <v>14904</v>
      </c>
      <c r="K215" s="537">
        <v>8408</v>
      </c>
      <c r="L215" s="537">
        <v>0</v>
      </c>
      <c r="M215" s="533"/>
      <c r="N215" s="537">
        <v>1350</v>
      </c>
      <c r="O215" s="537">
        <v>1645</v>
      </c>
      <c r="P215" s="537">
        <v>5414</v>
      </c>
      <c r="Q215" s="537">
        <v>4747</v>
      </c>
      <c r="R215" s="537">
        <v>0</v>
      </c>
    </row>
    <row r="216" spans="1:18" s="522" customFormat="1" ht="8.85" customHeight="1">
      <c r="A216" s="587" t="s">
        <v>67</v>
      </c>
      <c r="B216" s="537">
        <f t="shared" si="7"/>
        <v>3273</v>
      </c>
      <c r="C216" s="537">
        <f t="shared" si="7"/>
        <v>6051</v>
      </c>
      <c r="D216" s="537">
        <f t="shared" si="7"/>
        <v>14730</v>
      </c>
      <c r="E216" s="537">
        <f t="shared" si="7"/>
        <v>12818</v>
      </c>
      <c r="F216" s="537">
        <f t="shared" si="6"/>
        <v>0</v>
      </c>
      <c r="G216" s="537"/>
      <c r="H216" s="537">
        <v>2381</v>
      </c>
      <c r="I216" s="537">
        <v>4975</v>
      </c>
      <c r="J216" s="537">
        <v>8856</v>
      </c>
      <c r="K216" s="537">
        <v>6604</v>
      </c>
      <c r="L216" s="537">
        <v>0</v>
      </c>
      <c r="M216" s="533"/>
      <c r="N216" s="537">
        <v>892</v>
      </c>
      <c r="O216" s="537">
        <v>1076</v>
      </c>
      <c r="P216" s="537">
        <v>5874</v>
      </c>
      <c r="Q216" s="537">
        <v>6214</v>
      </c>
      <c r="R216" s="537">
        <v>0</v>
      </c>
    </row>
    <row r="217" spans="1:18" s="522" customFormat="1" ht="8.85" customHeight="1">
      <c r="A217" s="588" t="s">
        <v>68</v>
      </c>
      <c r="B217" s="589">
        <f t="shared" si="7"/>
        <v>4283</v>
      </c>
      <c r="C217" s="589">
        <f t="shared" si="7"/>
        <v>7829</v>
      </c>
      <c r="D217" s="589">
        <f t="shared" si="7"/>
        <v>19681</v>
      </c>
      <c r="E217" s="589">
        <f t="shared" si="7"/>
        <v>13396</v>
      </c>
      <c r="F217" s="589">
        <f t="shared" si="6"/>
        <v>0</v>
      </c>
      <c r="G217" s="538"/>
      <c r="H217" s="589">
        <v>2744</v>
      </c>
      <c r="I217" s="589">
        <v>5511</v>
      </c>
      <c r="J217" s="589">
        <v>11921</v>
      </c>
      <c r="K217" s="589">
        <v>6827</v>
      </c>
      <c r="L217" s="589">
        <v>0</v>
      </c>
      <c r="M217" s="538"/>
      <c r="N217" s="589">
        <v>1539</v>
      </c>
      <c r="O217" s="589">
        <v>2318</v>
      </c>
      <c r="P217" s="589">
        <v>7760</v>
      </c>
      <c r="Q217" s="589">
        <v>6569</v>
      </c>
      <c r="R217" s="589">
        <v>0</v>
      </c>
    </row>
    <row r="218" spans="1:18" s="522" customFormat="1" ht="8.85" customHeight="1">
      <c r="A218" s="587" t="s">
        <v>69</v>
      </c>
      <c r="B218" s="537">
        <f t="shared" si="7"/>
        <v>5654</v>
      </c>
      <c r="C218" s="537">
        <f t="shared" si="7"/>
        <v>13778</v>
      </c>
      <c r="D218" s="537">
        <f t="shared" si="7"/>
        <v>20051</v>
      </c>
      <c r="E218" s="537">
        <f t="shared" si="7"/>
        <v>17605</v>
      </c>
      <c r="F218" s="537">
        <f t="shared" si="6"/>
        <v>0</v>
      </c>
      <c r="G218" s="537"/>
      <c r="H218" s="537">
        <v>5060</v>
      </c>
      <c r="I218" s="537">
        <v>10438</v>
      </c>
      <c r="J218" s="537">
        <v>12800</v>
      </c>
      <c r="K218" s="537">
        <v>12250</v>
      </c>
      <c r="L218" s="537">
        <v>0</v>
      </c>
      <c r="M218" s="533"/>
      <c r="N218" s="537">
        <v>594</v>
      </c>
      <c r="O218" s="537">
        <v>3340</v>
      </c>
      <c r="P218" s="537">
        <v>7251</v>
      </c>
      <c r="Q218" s="537">
        <v>5355</v>
      </c>
      <c r="R218" s="537">
        <v>0</v>
      </c>
    </row>
    <row r="219" spans="1:18" s="522" customFormat="1" ht="8.85" customHeight="1">
      <c r="A219" s="587" t="s">
        <v>70</v>
      </c>
      <c r="B219" s="537">
        <f t="shared" si="7"/>
        <v>4428</v>
      </c>
      <c r="C219" s="537">
        <f t="shared" si="7"/>
        <v>19131</v>
      </c>
      <c r="D219" s="537">
        <f t="shared" si="7"/>
        <v>22908</v>
      </c>
      <c r="E219" s="537">
        <f t="shared" si="7"/>
        <v>26196</v>
      </c>
      <c r="F219" s="537">
        <f t="shared" si="6"/>
        <v>0</v>
      </c>
      <c r="G219" s="537"/>
      <c r="H219" s="537">
        <v>3065</v>
      </c>
      <c r="I219" s="537">
        <v>13440</v>
      </c>
      <c r="J219" s="537">
        <v>14351</v>
      </c>
      <c r="K219" s="537">
        <v>12400</v>
      </c>
      <c r="L219" s="537">
        <v>0</v>
      </c>
      <c r="M219" s="533"/>
      <c r="N219" s="537">
        <v>1363</v>
      </c>
      <c r="O219" s="537">
        <v>5691</v>
      </c>
      <c r="P219" s="537">
        <v>8557</v>
      </c>
      <c r="Q219" s="537">
        <v>13796</v>
      </c>
      <c r="R219" s="537">
        <v>0</v>
      </c>
    </row>
    <row r="220" spans="1:18" s="522" customFormat="1" ht="8.85" customHeight="1">
      <c r="A220" s="587" t="s">
        <v>71</v>
      </c>
      <c r="B220" s="537">
        <f t="shared" si="7"/>
        <v>7897</v>
      </c>
      <c r="C220" s="537">
        <f t="shared" si="7"/>
        <v>7903</v>
      </c>
      <c r="D220" s="537">
        <f t="shared" si="7"/>
        <v>19778</v>
      </c>
      <c r="E220" s="537">
        <f t="shared" si="7"/>
        <v>29920</v>
      </c>
      <c r="F220" s="537">
        <f t="shared" si="6"/>
        <v>0</v>
      </c>
      <c r="G220" s="537"/>
      <c r="H220" s="537">
        <v>5249</v>
      </c>
      <c r="I220" s="537">
        <v>5055</v>
      </c>
      <c r="J220" s="537">
        <v>12464</v>
      </c>
      <c r="K220" s="537">
        <v>17942</v>
      </c>
      <c r="L220" s="537">
        <v>0</v>
      </c>
      <c r="M220" s="533"/>
      <c r="N220" s="537">
        <v>2648</v>
      </c>
      <c r="O220" s="537">
        <v>2848</v>
      </c>
      <c r="P220" s="537">
        <v>7314</v>
      </c>
      <c r="Q220" s="537">
        <v>11978</v>
      </c>
      <c r="R220" s="537">
        <v>0</v>
      </c>
    </row>
    <row r="221" spans="1:18" s="522" customFormat="1" ht="8.85" customHeight="1">
      <c r="A221" s="588" t="s">
        <v>72</v>
      </c>
      <c r="B221" s="589">
        <f t="shared" si="7"/>
        <v>7671</v>
      </c>
      <c r="C221" s="589">
        <f t="shared" si="7"/>
        <v>16836</v>
      </c>
      <c r="D221" s="589">
        <f t="shared" si="7"/>
        <v>44623</v>
      </c>
      <c r="E221" s="589">
        <f t="shared" si="7"/>
        <v>28337</v>
      </c>
      <c r="F221" s="589">
        <f t="shared" si="6"/>
        <v>97</v>
      </c>
      <c r="G221" s="589"/>
      <c r="H221" s="589">
        <v>5513</v>
      </c>
      <c r="I221" s="589">
        <v>10441</v>
      </c>
      <c r="J221" s="589">
        <v>25686</v>
      </c>
      <c r="K221" s="589">
        <v>14923</v>
      </c>
      <c r="L221" s="589">
        <v>0</v>
      </c>
      <c r="M221" s="538"/>
      <c r="N221" s="589">
        <v>2158</v>
      </c>
      <c r="O221" s="589">
        <v>6395</v>
      </c>
      <c r="P221" s="589">
        <v>18937</v>
      </c>
      <c r="Q221" s="589">
        <v>13414</v>
      </c>
      <c r="R221" s="589">
        <v>97</v>
      </c>
    </row>
    <row r="222" spans="1:18" s="522" customFormat="1" ht="8.85" customHeight="1">
      <c r="A222" s="587" t="s">
        <v>73</v>
      </c>
      <c r="B222" s="537">
        <f t="shared" si="7"/>
        <v>2345</v>
      </c>
      <c r="C222" s="537">
        <f t="shared" si="7"/>
        <v>4285</v>
      </c>
      <c r="D222" s="537">
        <f t="shared" si="7"/>
        <v>14052</v>
      </c>
      <c r="E222" s="537">
        <f t="shared" si="7"/>
        <v>12853</v>
      </c>
      <c r="F222" s="537">
        <f t="shared" si="6"/>
        <v>0</v>
      </c>
      <c r="G222" s="537"/>
      <c r="H222" s="537">
        <v>1611</v>
      </c>
      <c r="I222" s="537">
        <v>3018</v>
      </c>
      <c r="J222" s="533">
        <v>8449</v>
      </c>
      <c r="K222" s="533">
        <v>6619</v>
      </c>
      <c r="L222" s="537">
        <v>0</v>
      </c>
      <c r="M222" s="533"/>
      <c r="N222" s="537">
        <v>734</v>
      </c>
      <c r="O222" s="537">
        <v>1267</v>
      </c>
      <c r="P222" s="537">
        <v>5603</v>
      </c>
      <c r="Q222" s="537">
        <v>6234</v>
      </c>
      <c r="R222" s="537">
        <v>0</v>
      </c>
    </row>
    <row r="223" spans="1:18" s="522" customFormat="1" ht="8.85" customHeight="1">
      <c r="A223" s="587" t="s">
        <v>74</v>
      </c>
      <c r="B223" s="537">
        <f t="shared" si="7"/>
        <v>12534</v>
      </c>
      <c r="C223" s="537">
        <f t="shared" si="7"/>
        <v>12224</v>
      </c>
      <c r="D223" s="537">
        <f t="shared" si="7"/>
        <v>25457</v>
      </c>
      <c r="E223" s="537">
        <f t="shared" si="7"/>
        <v>33872</v>
      </c>
      <c r="F223" s="537">
        <f t="shared" si="6"/>
        <v>0</v>
      </c>
      <c r="G223" s="537"/>
      <c r="H223" s="537">
        <v>8733</v>
      </c>
      <c r="I223" s="537">
        <v>8664</v>
      </c>
      <c r="J223" s="537">
        <v>17744</v>
      </c>
      <c r="K223" s="537">
        <v>22173</v>
      </c>
      <c r="L223" s="537">
        <v>0</v>
      </c>
      <c r="M223" s="533"/>
      <c r="N223" s="537">
        <v>3801</v>
      </c>
      <c r="O223" s="537">
        <v>3560</v>
      </c>
      <c r="P223" s="537">
        <v>7713</v>
      </c>
      <c r="Q223" s="537">
        <v>11699</v>
      </c>
      <c r="R223" s="537">
        <v>0</v>
      </c>
    </row>
    <row r="224" spans="1:18" s="522" customFormat="1" ht="8.85" customHeight="1">
      <c r="A224" s="587" t="s">
        <v>75</v>
      </c>
      <c r="B224" s="537">
        <f t="shared" si="7"/>
        <v>1958</v>
      </c>
      <c r="C224" s="537">
        <f t="shared" si="7"/>
        <v>3945</v>
      </c>
      <c r="D224" s="537">
        <f t="shared" si="7"/>
        <v>11205</v>
      </c>
      <c r="E224" s="537">
        <f t="shared" si="7"/>
        <v>8624</v>
      </c>
      <c r="F224" s="537">
        <f t="shared" si="6"/>
        <v>0</v>
      </c>
      <c r="G224" s="537"/>
      <c r="H224" s="537">
        <v>1067</v>
      </c>
      <c r="I224" s="537">
        <v>2026</v>
      </c>
      <c r="J224" s="537">
        <v>5397</v>
      </c>
      <c r="K224" s="537">
        <v>3633</v>
      </c>
      <c r="L224" s="537">
        <v>0</v>
      </c>
      <c r="M224" s="533"/>
      <c r="N224" s="537">
        <v>891</v>
      </c>
      <c r="O224" s="537">
        <v>1919</v>
      </c>
      <c r="P224" s="537">
        <v>5808</v>
      </c>
      <c r="Q224" s="537">
        <v>4991</v>
      </c>
      <c r="R224" s="537">
        <v>0</v>
      </c>
    </row>
    <row r="225" spans="1:19" s="522" customFormat="1" ht="8.85" customHeight="1">
      <c r="A225" s="588" t="s">
        <v>76</v>
      </c>
      <c r="B225" s="589">
        <f t="shared" si="7"/>
        <v>6285</v>
      </c>
      <c r="C225" s="589">
        <f t="shared" si="7"/>
        <v>7605</v>
      </c>
      <c r="D225" s="589">
        <f t="shared" si="7"/>
        <v>9870</v>
      </c>
      <c r="E225" s="589">
        <f t="shared" si="7"/>
        <v>6063</v>
      </c>
      <c r="F225" s="589">
        <f t="shared" si="6"/>
        <v>0</v>
      </c>
      <c r="G225" s="589"/>
      <c r="H225" s="589">
        <v>4785</v>
      </c>
      <c r="I225" s="589">
        <v>5126</v>
      </c>
      <c r="J225" s="589">
        <v>5608</v>
      </c>
      <c r="K225" s="589">
        <v>2533</v>
      </c>
      <c r="L225" s="589">
        <v>0</v>
      </c>
      <c r="M225" s="538"/>
      <c r="N225" s="589">
        <v>1500</v>
      </c>
      <c r="O225" s="589">
        <v>2479</v>
      </c>
      <c r="P225" s="589">
        <v>4262</v>
      </c>
      <c r="Q225" s="589">
        <v>3530</v>
      </c>
      <c r="R225" s="589">
        <v>0</v>
      </c>
    </row>
    <row r="226" spans="1:19" s="534" customFormat="1" ht="6" customHeight="1">
      <c r="A226" s="590"/>
      <c r="B226" s="540"/>
      <c r="C226" s="540"/>
      <c r="D226" s="540"/>
      <c r="E226" s="540"/>
      <c r="F226" s="540"/>
      <c r="G226" s="540"/>
      <c r="H226" s="540"/>
      <c r="I226" s="540"/>
      <c r="J226" s="540"/>
      <c r="K226" s="540"/>
      <c r="L226" s="540"/>
      <c r="M226" s="539"/>
      <c r="N226" s="540"/>
      <c r="O226" s="540"/>
      <c r="P226" s="540"/>
      <c r="Q226" s="540"/>
      <c r="R226" s="540"/>
    </row>
    <row r="227" spans="1:19" s="522" customFormat="1" ht="9" customHeight="1">
      <c r="A227" s="513">
        <v>2011</v>
      </c>
      <c r="B227" s="514"/>
      <c r="C227" s="514"/>
      <c r="D227" s="514"/>
      <c r="E227" s="514"/>
      <c r="F227" s="514"/>
      <c r="G227" s="586"/>
      <c r="H227" s="514"/>
      <c r="I227" s="514"/>
      <c r="J227" s="514"/>
      <c r="K227" s="514"/>
      <c r="L227" s="514"/>
      <c r="M227" s="514"/>
      <c r="N227" s="514"/>
      <c r="O227" s="514"/>
      <c r="P227" s="514"/>
      <c r="Q227" s="514"/>
      <c r="R227" s="514"/>
      <c r="S227" s="514"/>
    </row>
    <row r="228" spans="1:19" s="522" customFormat="1" ht="9" customHeight="1">
      <c r="A228" s="515" t="s">
        <v>44</v>
      </c>
      <c r="B228" s="514">
        <f>SUM(B230:B261)</f>
        <v>247602</v>
      </c>
      <c r="C228" s="514">
        <f>SUM(C230:C261)</f>
        <v>480701</v>
      </c>
      <c r="D228" s="514">
        <f>SUM(D230:D261)</f>
        <v>943037</v>
      </c>
      <c r="E228" s="514">
        <f>SUM(E230:E261)</f>
        <v>918043</v>
      </c>
      <c r="F228" s="514">
        <f>SUM(F230:F261)</f>
        <v>1143</v>
      </c>
      <c r="G228" s="586"/>
      <c r="H228" s="514">
        <f>SUM(H230:H261)</f>
        <v>187343</v>
      </c>
      <c r="I228" s="514">
        <f>SUM(I230:I261)</f>
        <v>334588</v>
      </c>
      <c r="J228" s="514">
        <f>SUM(J230:J261)</f>
        <v>574689</v>
      </c>
      <c r="K228" s="514">
        <f>SUM(K230:K261)</f>
        <v>524752</v>
      </c>
      <c r="L228" s="514">
        <f>SUM(L230:L261)</f>
        <v>1143</v>
      </c>
      <c r="M228" s="514"/>
      <c r="N228" s="514">
        <f>SUM(N230:N261)</f>
        <v>60259</v>
      </c>
      <c r="O228" s="514">
        <f>SUM(O230:O261)</f>
        <v>146113</v>
      </c>
      <c r="P228" s="514">
        <f>SUM(P230:P261)</f>
        <v>368348</v>
      </c>
      <c r="Q228" s="514">
        <f>SUM(Q230:Q261)</f>
        <v>393291</v>
      </c>
      <c r="R228" s="514">
        <f>SUM(R230:R261)</f>
        <v>0</v>
      </c>
      <c r="S228" s="514"/>
    </row>
    <row r="229" spans="1:19" s="522" customFormat="1" ht="3" customHeight="1">
      <c r="A229" s="515"/>
      <c r="B229" s="514"/>
      <c r="C229" s="514"/>
      <c r="D229" s="514"/>
      <c r="E229" s="514"/>
      <c r="F229" s="514"/>
      <c r="G229" s="586"/>
      <c r="H229" s="514"/>
      <c r="I229" s="514"/>
      <c r="J229" s="514"/>
      <c r="K229" s="514"/>
      <c r="L229" s="514"/>
      <c r="M229" s="514"/>
      <c r="N229" s="514"/>
      <c r="O229" s="514"/>
      <c r="P229" s="514"/>
      <c r="Q229" s="514"/>
      <c r="R229" s="514"/>
    </row>
    <row r="230" spans="1:19" s="522" customFormat="1" ht="8.85" customHeight="1">
      <c r="A230" s="587" t="s">
        <v>45</v>
      </c>
      <c r="B230" s="537">
        <f>SUM(H230,N230)</f>
        <v>3622</v>
      </c>
      <c r="C230" s="537">
        <f>SUM(I230,O230)</f>
        <v>6181</v>
      </c>
      <c r="D230" s="537">
        <f>SUM(J230,P230)</f>
        <v>12082</v>
      </c>
      <c r="E230" s="537">
        <f>SUM(K230,Q230)</f>
        <v>8542</v>
      </c>
      <c r="F230" s="537">
        <f t="shared" ref="F230:F261" si="8">SUM(L230,R230)</f>
        <v>0</v>
      </c>
      <c r="G230" s="537"/>
      <c r="H230" s="537">
        <v>3024</v>
      </c>
      <c r="I230" s="537">
        <v>4953</v>
      </c>
      <c r="J230" s="533">
        <v>8223</v>
      </c>
      <c r="K230" s="533">
        <v>4979</v>
      </c>
      <c r="L230" s="537">
        <v>0</v>
      </c>
      <c r="M230" s="533"/>
      <c r="N230" s="537">
        <v>598</v>
      </c>
      <c r="O230" s="537">
        <v>1228</v>
      </c>
      <c r="P230" s="537">
        <v>3859</v>
      </c>
      <c r="Q230" s="537">
        <v>3563</v>
      </c>
      <c r="R230" s="537">
        <v>0</v>
      </c>
    </row>
    <row r="231" spans="1:19" s="522" customFormat="1" ht="8.85" customHeight="1">
      <c r="A231" s="587" t="s">
        <v>46</v>
      </c>
      <c r="B231" s="537">
        <f t="shared" ref="B231:E261" si="9">SUM(H231,N231)</f>
        <v>6171</v>
      </c>
      <c r="C231" s="537">
        <f t="shared" si="9"/>
        <v>19315</v>
      </c>
      <c r="D231" s="537">
        <f t="shared" si="9"/>
        <v>29461</v>
      </c>
      <c r="E231" s="537">
        <f t="shared" si="9"/>
        <v>24974</v>
      </c>
      <c r="F231" s="537">
        <f t="shared" si="8"/>
        <v>0</v>
      </c>
      <c r="G231" s="537"/>
      <c r="H231" s="537">
        <v>5005</v>
      </c>
      <c r="I231" s="537">
        <v>11137</v>
      </c>
      <c r="J231" s="537">
        <v>19280</v>
      </c>
      <c r="K231" s="537">
        <v>13529</v>
      </c>
      <c r="L231" s="537">
        <v>0</v>
      </c>
      <c r="M231" s="533"/>
      <c r="N231" s="537">
        <v>1166</v>
      </c>
      <c r="O231" s="537">
        <v>8178</v>
      </c>
      <c r="P231" s="537">
        <v>10181</v>
      </c>
      <c r="Q231" s="537">
        <v>11445</v>
      </c>
      <c r="R231" s="537">
        <v>0</v>
      </c>
    </row>
    <row r="232" spans="1:19" s="522" customFormat="1" ht="8.85" customHeight="1">
      <c r="A232" s="587" t="s">
        <v>47</v>
      </c>
      <c r="B232" s="537">
        <f t="shared" si="9"/>
        <v>2097</v>
      </c>
      <c r="C232" s="537">
        <f t="shared" si="9"/>
        <v>2516</v>
      </c>
      <c r="D232" s="537">
        <f t="shared" si="9"/>
        <v>6918</v>
      </c>
      <c r="E232" s="537">
        <f t="shared" si="9"/>
        <v>6029</v>
      </c>
      <c r="F232" s="537">
        <f t="shared" si="8"/>
        <v>0</v>
      </c>
      <c r="G232" s="537"/>
      <c r="H232" s="537">
        <v>1401</v>
      </c>
      <c r="I232" s="537">
        <v>1874</v>
      </c>
      <c r="J232" s="537">
        <v>3770</v>
      </c>
      <c r="K232" s="537">
        <v>4378</v>
      </c>
      <c r="L232" s="537">
        <v>0</v>
      </c>
      <c r="M232" s="533"/>
      <c r="N232" s="537">
        <v>696</v>
      </c>
      <c r="O232" s="537">
        <v>642</v>
      </c>
      <c r="P232" s="537">
        <v>3148</v>
      </c>
      <c r="Q232" s="537">
        <v>1651</v>
      </c>
      <c r="R232" s="537">
        <v>0</v>
      </c>
    </row>
    <row r="233" spans="1:19" s="522" customFormat="1" ht="8.85" customHeight="1">
      <c r="A233" s="588" t="s">
        <v>48</v>
      </c>
      <c r="B233" s="589">
        <f t="shared" si="9"/>
        <v>943</v>
      </c>
      <c r="C233" s="589">
        <f t="shared" si="9"/>
        <v>1491</v>
      </c>
      <c r="D233" s="589">
        <f t="shared" si="9"/>
        <v>5174</v>
      </c>
      <c r="E233" s="589">
        <f t="shared" si="9"/>
        <v>6477</v>
      </c>
      <c r="F233" s="589">
        <f t="shared" si="8"/>
        <v>0</v>
      </c>
      <c r="G233" s="589"/>
      <c r="H233" s="589">
        <v>475</v>
      </c>
      <c r="I233" s="589">
        <v>1300</v>
      </c>
      <c r="J233" s="589">
        <v>2966</v>
      </c>
      <c r="K233" s="589">
        <v>3913</v>
      </c>
      <c r="L233" s="589">
        <v>0</v>
      </c>
      <c r="M233" s="538"/>
      <c r="N233" s="589">
        <v>468</v>
      </c>
      <c r="O233" s="589">
        <v>191</v>
      </c>
      <c r="P233" s="589">
        <v>2208</v>
      </c>
      <c r="Q233" s="589">
        <v>2564</v>
      </c>
      <c r="R233" s="589">
        <v>0</v>
      </c>
    </row>
    <row r="234" spans="1:19" s="522" customFormat="1" ht="8.85" customHeight="1">
      <c r="A234" s="587" t="s">
        <v>49</v>
      </c>
      <c r="B234" s="537">
        <f t="shared" si="9"/>
        <v>2924</v>
      </c>
      <c r="C234" s="537">
        <f t="shared" si="9"/>
        <v>16021</v>
      </c>
      <c r="D234" s="537">
        <f t="shared" si="9"/>
        <v>38335</v>
      </c>
      <c r="E234" s="537">
        <f t="shared" si="9"/>
        <v>20304</v>
      </c>
      <c r="F234" s="537">
        <f t="shared" si="8"/>
        <v>0</v>
      </c>
      <c r="G234" s="537"/>
      <c r="H234" s="537">
        <v>2248</v>
      </c>
      <c r="I234" s="537">
        <v>10988</v>
      </c>
      <c r="J234" s="533">
        <v>19546</v>
      </c>
      <c r="K234" s="533">
        <v>10754</v>
      </c>
      <c r="L234" s="537">
        <v>0</v>
      </c>
      <c r="M234" s="533"/>
      <c r="N234" s="537">
        <v>676</v>
      </c>
      <c r="O234" s="537">
        <v>5033</v>
      </c>
      <c r="P234" s="533">
        <v>18789</v>
      </c>
      <c r="Q234" s="533">
        <v>9550</v>
      </c>
      <c r="R234" s="537">
        <v>0</v>
      </c>
    </row>
    <row r="235" spans="1:19" s="522" customFormat="1" ht="8.85" customHeight="1">
      <c r="A235" s="587" t="s">
        <v>50</v>
      </c>
      <c r="B235" s="537">
        <f t="shared" si="9"/>
        <v>2335</v>
      </c>
      <c r="C235" s="537">
        <f t="shared" si="9"/>
        <v>2848</v>
      </c>
      <c r="D235" s="537">
        <f t="shared" si="9"/>
        <v>5171</v>
      </c>
      <c r="E235" s="537">
        <f t="shared" si="9"/>
        <v>4570</v>
      </c>
      <c r="F235" s="537">
        <f t="shared" si="8"/>
        <v>0</v>
      </c>
      <c r="G235" s="537"/>
      <c r="H235" s="537">
        <v>1856</v>
      </c>
      <c r="I235" s="537">
        <v>1902</v>
      </c>
      <c r="J235" s="537">
        <v>2636</v>
      </c>
      <c r="K235" s="537">
        <v>2443</v>
      </c>
      <c r="L235" s="537">
        <v>0</v>
      </c>
      <c r="M235" s="533"/>
      <c r="N235" s="537">
        <v>479</v>
      </c>
      <c r="O235" s="537">
        <v>946</v>
      </c>
      <c r="P235" s="537">
        <v>2535</v>
      </c>
      <c r="Q235" s="537">
        <v>2127</v>
      </c>
      <c r="R235" s="537">
        <v>0</v>
      </c>
    </row>
    <row r="236" spans="1:19" s="522" customFormat="1" ht="8.85" customHeight="1">
      <c r="A236" s="587" t="s">
        <v>51</v>
      </c>
      <c r="B236" s="537">
        <f t="shared" si="9"/>
        <v>3278</v>
      </c>
      <c r="C236" s="537">
        <f t="shared" si="9"/>
        <v>5009</v>
      </c>
      <c r="D236" s="537">
        <f t="shared" si="9"/>
        <v>8836</v>
      </c>
      <c r="E236" s="537">
        <f t="shared" si="9"/>
        <v>22627</v>
      </c>
      <c r="F236" s="537">
        <f t="shared" si="8"/>
        <v>0</v>
      </c>
      <c r="G236" s="537"/>
      <c r="H236" s="537">
        <v>3206</v>
      </c>
      <c r="I236" s="537">
        <v>2917</v>
      </c>
      <c r="J236" s="537">
        <v>5228</v>
      </c>
      <c r="K236" s="537">
        <v>12909</v>
      </c>
      <c r="L236" s="537">
        <v>0</v>
      </c>
      <c r="M236" s="533"/>
      <c r="N236" s="537">
        <v>72</v>
      </c>
      <c r="O236" s="537">
        <v>2092</v>
      </c>
      <c r="P236" s="537">
        <v>3608</v>
      </c>
      <c r="Q236" s="537">
        <v>9718</v>
      </c>
      <c r="R236" s="537">
        <v>0</v>
      </c>
    </row>
    <row r="237" spans="1:19" s="522" customFormat="1" ht="8.85" customHeight="1">
      <c r="A237" s="588" t="s">
        <v>52</v>
      </c>
      <c r="B237" s="589">
        <f t="shared" si="9"/>
        <v>8051</v>
      </c>
      <c r="C237" s="589">
        <f t="shared" si="9"/>
        <v>15262</v>
      </c>
      <c r="D237" s="589">
        <f t="shared" si="9"/>
        <v>35087</v>
      </c>
      <c r="E237" s="589">
        <f t="shared" si="9"/>
        <v>29184</v>
      </c>
      <c r="F237" s="589">
        <f t="shared" si="8"/>
        <v>0</v>
      </c>
      <c r="G237" s="589"/>
      <c r="H237" s="589">
        <v>7113</v>
      </c>
      <c r="I237" s="589">
        <v>10818</v>
      </c>
      <c r="J237" s="589">
        <v>16946</v>
      </c>
      <c r="K237" s="589">
        <v>13006</v>
      </c>
      <c r="L237" s="589">
        <v>0</v>
      </c>
      <c r="M237" s="538"/>
      <c r="N237" s="589">
        <v>938</v>
      </c>
      <c r="O237" s="589">
        <v>4444</v>
      </c>
      <c r="P237" s="589">
        <v>18141</v>
      </c>
      <c r="Q237" s="589">
        <v>16178</v>
      </c>
      <c r="R237" s="589">
        <v>0</v>
      </c>
    </row>
    <row r="238" spans="1:19" s="522" customFormat="1" ht="8.85" customHeight="1">
      <c r="A238" s="587" t="s">
        <v>53</v>
      </c>
      <c r="B238" s="537">
        <f t="shared" si="9"/>
        <v>13171</v>
      </c>
      <c r="C238" s="537">
        <f t="shared" si="9"/>
        <v>33343</v>
      </c>
      <c r="D238" s="537">
        <f t="shared" si="9"/>
        <v>82659</v>
      </c>
      <c r="E238" s="537">
        <f t="shared" si="9"/>
        <v>117469</v>
      </c>
      <c r="F238" s="537">
        <f t="shared" si="8"/>
        <v>0</v>
      </c>
      <c r="G238" s="537"/>
      <c r="H238" s="537">
        <v>7601</v>
      </c>
      <c r="I238" s="537">
        <v>23387</v>
      </c>
      <c r="J238" s="537">
        <v>52246</v>
      </c>
      <c r="K238" s="537">
        <v>68096</v>
      </c>
      <c r="L238" s="537">
        <v>0</v>
      </c>
      <c r="M238" s="537"/>
      <c r="N238" s="537">
        <v>5570</v>
      </c>
      <c r="O238" s="537">
        <v>9956</v>
      </c>
      <c r="P238" s="537">
        <v>30413</v>
      </c>
      <c r="Q238" s="537">
        <v>49373</v>
      </c>
      <c r="R238" s="537">
        <v>0</v>
      </c>
    </row>
    <row r="239" spans="1:19" s="522" customFormat="1" ht="8.85" customHeight="1">
      <c r="A239" s="587" t="s">
        <v>54</v>
      </c>
      <c r="B239" s="537">
        <f t="shared" si="9"/>
        <v>4968</v>
      </c>
      <c r="C239" s="537">
        <f t="shared" si="9"/>
        <v>12682</v>
      </c>
      <c r="D239" s="537">
        <f t="shared" si="9"/>
        <v>20892</v>
      </c>
      <c r="E239" s="537">
        <f t="shared" si="9"/>
        <v>10309</v>
      </c>
      <c r="F239" s="537">
        <f t="shared" si="8"/>
        <v>0</v>
      </c>
      <c r="G239" s="537"/>
      <c r="H239" s="537">
        <v>4508</v>
      </c>
      <c r="I239" s="537">
        <v>9921</v>
      </c>
      <c r="J239" s="537">
        <v>15169</v>
      </c>
      <c r="K239" s="537">
        <v>6828</v>
      </c>
      <c r="L239" s="537">
        <v>0</v>
      </c>
      <c r="M239" s="533"/>
      <c r="N239" s="537">
        <v>460</v>
      </c>
      <c r="O239" s="537">
        <v>2761</v>
      </c>
      <c r="P239" s="537">
        <v>5723</v>
      </c>
      <c r="Q239" s="537">
        <v>3481</v>
      </c>
      <c r="R239" s="537">
        <v>0</v>
      </c>
    </row>
    <row r="240" spans="1:19" s="522" customFormat="1" ht="8.85" customHeight="1">
      <c r="A240" s="587" t="s">
        <v>55</v>
      </c>
      <c r="B240" s="537">
        <f t="shared" si="9"/>
        <v>17215</v>
      </c>
      <c r="C240" s="537">
        <f t="shared" si="9"/>
        <v>41718</v>
      </c>
      <c r="D240" s="537">
        <f t="shared" si="9"/>
        <v>45615</v>
      </c>
      <c r="E240" s="537">
        <f t="shared" si="9"/>
        <v>33053</v>
      </c>
      <c r="F240" s="537">
        <f t="shared" si="8"/>
        <v>758</v>
      </c>
      <c r="G240" s="537"/>
      <c r="H240" s="537">
        <v>14865</v>
      </c>
      <c r="I240" s="537">
        <v>28068</v>
      </c>
      <c r="J240" s="533">
        <v>31938</v>
      </c>
      <c r="K240" s="533">
        <v>18593</v>
      </c>
      <c r="L240" s="537">
        <v>758</v>
      </c>
      <c r="M240" s="533"/>
      <c r="N240" s="537">
        <v>2350</v>
      </c>
      <c r="O240" s="537">
        <v>13650</v>
      </c>
      <c r="P240" s="537">
        <v>13677</v>
      </c>
      <c r="Q240" s="537">
        <v>14460</v>
      </c>
      <c r="R240" s="537">
        <v>0</v>
      </c>
    </row>
    <row r="241" spans="1:18" s="522" customFormat="1" ht="8.85" customHeight="1">
      <c r="A241" s="588" t="s">
        <v>56</v>
      </c>
      <c r="B241" s="589">
        <f t="shared" si="9"/>
        <v>7790</v>
      </c>
      <c r="C241" s="589">
        <f t="shared" si="9"/>
        <v>5756</v>
      </c>
      <c r="D241" s="589">
        <f t="shared" si="9"/>
        <v>8152</v>
      </c>
      <c r="E241" s="589">
        <f t="shared" si="9"/>
        <v>13486</v>
      </c>
      <c r="F241" s="589">
        <f t="shared" si="8"/>
        <v>0</v>
      </c>
      <c r="G241" s="589"/>
      <c r="H241" s="589">
        <v>5934</v>
      </c>
      <c r="I241" s="589">
        <v>5033</v>
      </c>
      <c r="J241" s="538">
        <v>5686</v>
      </c>
      <c r="K241" s="538">
        <v>8538</v>
      </c>
      <c r="L241" s="589">
        <v>0</v>
      </c>
      <c r="M241" s="538"/>
      <c r="N241" s="589">
        <v>1856</v>
      </c>
      <c r="O241" s="589">
        <v>723</v>
      </c>
      <c r="P241" s="589">
        <v>2466</v>
      </c>
      <c r="Q241" s="589">
        <v>4948</v>
      </c>
      <c r="R241" s="589">
        <v>0</v>
      </c>
    </row>
    <row r="242" spans="1:18" s="522" customFormat="1" ht="8.85" customHeight="1">
      <c r="A242" s="587" t="s">
        <v>57</v>
      </c>
      <c r="B242" s="537">
        <f t="shared" si="9"/>
        <v>3513</v>
      </c>
      <c r="C242" s="537">
        <f t="shared" si="9"/>
        <v>9633</v>
      </c>
      <c r="D242" s="537">
        <f t="shared" si="9"/>
        <v>23892</v>
      </c>
      <c r="E242" s="537">
        <f t="shared" si="9"/>
        <v>17093</v>
      </c>
      <c r="F242" s="537">
        <f t="shared" si="8"/>
        <v>0</v>
      </c>
      <c r="G242" s="537"/>
      <c r="H242" s="537">
        <v>2736</v>
      </c>
      <c r="I242" s="537">
        <v>8536</v>
      </c>
      <c r="J242" s="537">
        <v>17568</v>
      </c>
      <c r="K242" s="537">
        <v>8414</v>
      </c>
      <c r="L242" s="537">
        <v>0</v>
      </c>
      <c r="M242" s="533"/>
      <c r="N242" s="537">
        <v>777</v>
      </c>
      <c r="O242" s="537">
        <v>1097</v>
      </c>
      <c r="P242" s="537">
        <v>6324</v>
      </c>
      <c r="Q242" s="537">
        <v>8679</v>
      </c>
      <c r="R242" s="537">
        <v>0</v>
      </c>
    </row>
    <row r="243" spans="1:18" s="522" customFormat="1" ht="8.85" customHeight="1">
      <c r="A243" s="587" t="s">
        <v>58</v>
      </c>
      <c r="B243" s="537">
        <f t="shared" si="9"/>
        <v>25807</v>
      </c>
      <c r="C243" s="537">
        <f t="shared" si="9"/>
        <v>49366</v>
      </c>
      <c r="D243" s="537">
        <f t="shared" si="9"/>
        <v>52384</v>
      </c>
      <c r="E243" s="537">
        <f t="shared" si="9"/>
        <v>64665</v>
      </c>
      <c r="F243" s="537">
        <f t="shared" si="8"/>
        <v>0</v>
      </c>
      <c r="G243" s="537"/>
      <c r="H243" s="537">
        <v>19087</v>
      </c>
      <c r="I243" s="537">
        <v>30835</v>
      </c>
      <c r="J243" s="537">
        <v>29669</v>
      </c>
      <c r="K243" s="537">
        <v>36402</v>
      </c>
      <c r="L243" s="537">
        <v>0</v>
      </c>
      <c r="M243" s="533"/>
      <c r="N243" s="537">
        <v>6720</v>
      </c>
      <c r="O243" s="537">
        <v>18531</v>
      </c>
      <c r="P243" s="537">
        <v>22715</v>
      </c>
      <c r="Q243" s="537">
        <v>28263</v>
      </c>
      <c r="R243" s="537">
        <v>0</v>
      </c>
    </row>
    <row r="244" spans="1:18" s="522" customFormat="1" ht="8.85" customHeight="1">
      <c r="A244" s="587" t="s">
        <v>59</v>
      </c>
      <c r="B244" s="537">
        <f t="shared" si="9"/>
        <v>42217</v>
      </c>
      <c r="C244" s="537">
        <f t="shared" si="9"/>
        <v>65060</v>
      </c>
      <c r="D244" s="537">
        <f t="shared" si="9"/>
        <v>169542</v>
      </c>
      <c r="E244" s="537">
        <f t="shared" si="9"/>
        <v>175884</v>
      </c>
      <c r="F244" s="537">
        <f t="shared" si="8"/>
        <v>0</v>
      </c>
      <c r="G244" s="537"/>
      <c r="H244" s="537">
        <v>28711</v>
      </c>
      <c r="I244" s="537">
        <v>49302</v>
      </c>
      <c r="J244" s="533">
        <v>100161</v>
      </c>
      <c r="K244" s="533">
        <v>101946</v>
      </c>
      <c r="L244" s="537">
        <v>0</v>
      </c>
      <c r="M244" s="533"/>
      <c r="N244" s="537">
        <v>13506</v>
      </c>
      <c r="O244" s="537">
        <v>15758</v>
      </c>
      <c r="P244" s="537">
        <v>69381</v>
      </c>
      <c r="Q244" s="537">
        <v>73938</v>
      </c>
      <c r="R244" s="537">
        <v>0</v>
      </c>
    </row>
    <row r="245" spans="1:18" s="522" customFormat="1" ht="8.85" customHeight="1">
      <c r="A245" s="588" t="s">
        <v>60</v>
      </c>
      <c r="B245" s="589">
        <f t="shared" si="9"/>
        <v>10407</v>
      </c>
      <c r="C245" s="589">
        <f t="shared" si="9"/>
        <v>10755</v>
      </c>
      <c r="D245" s="589">
        <f t="shared" si="9"/>
        <v>18809</v>
      </c>
      <c r="E245" s="589">
        <f t="shared" si="9"/>
        <v>15533</v>
      </c>
      <c r="F245" s="589">
        <f t="shared" si="8"/>
        <v>0</v>
      </c>
      <c r="G245" s="589"/>
      <c r="H245" s="589">
        <v>7820</v>
      </c>
      <c r="I245" s="589">
        <v>6690</v>
      </c>
      <c r="J245" s="589">
        <v>13918</v>
      </c>
      <c r="K245" s="589">
        <v>7988</v>
      </c>
      <c r="L245" s="589">
        <v>0</v>
      </c>
      <c r="M245" s="538"/>
      <c r="N245" s="589">
        <v>2587</v>
      </c>
      <c r="O245" s="589">
        <v>4065</v>
      </c>
      <c r="P245" s="589">
        <v>4891</v>
      </c>
      <c r="Q245" s="589">
        <v>7545</v>
      </c>
      <c r="R245" s="589">
        <v>0</v>
      </c>
    </row>
    <row r="246" spans="1:18" s="522" customFormat="1" ht="8.85" customHeight="1">
      <c r="A246" s="587" t="s">
        <v>61</v>
      </c>
      <c r="B246" s="537">
        <f t="shared" si="9"/>
        <v>1439</v>
      </c>
      <c r="C246" s="537">
        <f t="shared" si="9"/>
        <v>4945</v>
      </c>
      <c r="D246" s="537">
        <f t="shared" si="9"/>
        <v>11423</v>
      </c>
      <c r="E246" s="537">
        <f t="shared" si="9"/>
        <v>9423</v>
      </c>
      <c r="F246" s="537">
        <f t="shared" si="8"/>
        <v>111</v>
      </c>
      <c r="G246" s="537"/>
      <c r="H246" s="537">
        <v>1439</v>
      </c>
      <c r="I246" s="537">
        <v>4140</v>
      </c>
      <c r="J246" s="537">
        <v>8095</v>
      </c>
      <c r="K246" s="537">
        <v>3831</v>
      </c>
      <c r="L246" s="537">
        <v>111</v>
      </c>
      <c r="M246" s="533"/>
      <c r="N246" s="537">
        <v>0</v>
      </c>
      <c r="O246" s="537">
        <v>805</v>
      </c>
      <c r="P246" s="537">
        <v>3328</v>
      </c>
      <c r="Q246" s="537">
        <v>5592</v>
      </c>
      <c r="R246" s="537">
        <v>0</v>
      </c>
    </row>
    <row r="247" spans="1:18" s="522" customFormat="1" ht="8.85" customHeight="1">
      <c r="A247" s="587" t="s">
        <v>62</v>
      </c>
      <c r="B247" s="537">
        <f t="shared" si="9"/>
        <v>4155</v>
      </c>
      <c r="C247" s="537">
        <f t="shared" si="9"/>
        <v>5025</v>
      </c>
      <c r="D247" s="537">
        <f t="shared" si="9"/>
        <v>9215</v>
      </c>
      <c r="E247" s="537">
        <f t="shared" si="9"/>
        <v>7239</v>
      </c>
      <c r="F247" s="537">
        <f t="shared" si="8"/>
        <v>0</v>
      </c>
      <c r="G247" s="537"/>
      <c r="H247" s="537">
        <v>3800</v>
      </c>
      <c r="I247" s="537">
        <v>3667</v>
      </c>
      <c r="J247" s="537">
        <v>4802</v>
      </c>
      <c r="K247" s="537">
        <v>3316</v>
      </c>
      <c r="L247" s="537">
        <v>0</v>
      </c>
      <c r="M247" s="533"/>
      <c r="N247" s="537">
        <v>355</v>
      </c>
      <c r="O247" s="537">
        <v>1358</v>
      </c>
      <c r="P247" s="537">
        <v>4413</v>
      </c>
      <c r="Q247" s="537">
        <v>3923</v>
      </c>
      <c r="R247" s="537">
        <v>0</v>
      </c>
    </row>
    <row r="248" spans="1:18" s="522" customFormat="1" ht="8.85" customHeight="1">
      <c r="A248" s="587" t="s">
        <v>63</v>
      </c>
      <c r="B248" s="537">
        <f t="shared" si="9"/>
        <v>6799</v>
      </c>
      <c r="C248" s="537">
        <f t="shared" si="9"/>
        <v>17887</v>
      </c>
      <c r="D248" s="537">
        <f t="shared" si="9"/>
        <v>77997</v>
      </c>
      <c r="E248" s="537">
        <f t="shared" si="9"/>
        <v>30621</v>
      </c>
      <c r="F248" s="537">
        <f t="shared" si="8"/>
        <v>0</v>
      </c>
      <c r="G248" s="537"/>
      <c r="H248" s="537">
        <v>3855</v>
      </c>
      <c r="I248" s="537">
        <v>10755</v>
      </c>
      <c r="J248" s="533">
        <v>45894</v>
      </c>
      <c r="K248" s="533">
        <v>19690</v>
      </c>
      <c r="L248" s="537">
        <v>0</v>
      </c>
      <c r="M248" s="533"/>
      <c r="N248" s="537">
        <v>2944</v>
      </c>
      <c r="O248" s="537">
        <v>7132</v>
      </c>
      <c r="P248" s="533">
        <v>32103</v>
      </c>
      <c r="Q248" s="533">
        <v>10931</v>
      </c>
      <c r="R248" s="537">
        <v>0</v>
      </c>
    </row>
    <row r="249" spans="1:18" s="522" customFormat="1" ht="8.85" customHeight="1">
      <c r="A249" s="588" t="s">
        <v>64</v>
      </c>
      <c r="B249" s="589">
        <f t="shared" si="9"/>
        <v>5923</v>
      </c>
      <c r="C249" s="589">
        <f t="shared" si="9"/>
        <v>8159</v>
      </c>
      <c r="D249" s="589">
        <f t="shared" si="9"/>
        <v>15073</v>
      </c>
      <c r="E249" s="589">
        <f t="shared" si="9"/>
        <v>14922</v>
      </c>
      <c r="F249" s="589">
        <f t="shared" si="8"/>
        <v>0</v>
      </c>
      <c r="G249" s="589"/>
      <c r="H249" s="589">
        <v>4296</v>
      </c>
      <c r="I249" s="589">
        <v>4927</v>
      </c>
      <c r="J249" s="589">
        <v>8406</v>
      </c>
      <c r="K249" s="589">
        <v>8964</v>
      </c>
      <c r="L249" s="589">
        <v>0</v>
      </c>
      <c r="M249" s="538"/>
      <c r="N249" s="589">
        <v>1627</v>
      </c>
      <c r="O249" s="589">
        <v>3232</v>
      </c>
      <c r="P249" s="589">
        <v>6667</v>
      </c>
      <c r="Q249" s="589">
        <v>5958</v>
      </c>
      <c r="R249" s="589">
        <v>0</v>
      </c>
    </row>
    <row r="250" spans="1:18" s="522" customFormat="1" ht="8.85" customHeight="1">
      <c r="A250" s="587" t="s">
        <v>65</v>
      </c>
      <c r="B250" s="537">
        <f t="shared" si="9"/>
        <v>13219</v>
      </c>
      <c r="C250" s="537">
        <f t="shared" si="9"/>
        <v>22347</v>
      </c>
      <c r="D250" s="537">
        <f t="shared" si="9"/>
        <v>39096</v>
      </c>
      <c r="E250" s="537">
        <f t="shared" si="9"/>
        <v>53525</v>
      </c>
      <c r="F250" s="537">
        <f t="shared" si="8"/>
        <v>0</v>
      </c>
      <c r="G250" s="537"/>
      <c r="H250" s="537">
        <v>11607</v>
      </c>
      <c r="I250" s="537">
        <v>14591</v>
      </c>
      <c r="J250" s="537">
        <v>22977</v>
      </c>
      <c r="K250" s="537">
        <v>29985</v>
      </c>
      <c r="L250" s="537">
        <v>0</v>
      </c>
      <c r="M250" s="533"/>
      <c r="N250" s="537">
        <v>1612</v>
      </c>
      <c r="O250" s="537">
        <v>7756</v>
      </c>
      <c r="P250" s="537">
        <v>16119</v>
      </c>
      <c r="Q250" s="537">
        <v>23540</v>
      </c>
      <c r="R250" s="537">
        <v>0</v>
      </c>
    </row>
    <row r="251" spans="1:18" s="522" customFormat="1" ht="8.85" customHeight="1">
      <c r="A251" s="587" t="s">
        <v>66</v>
      </c>
      <c r="B251" s="537">
        <f t="shared" si="9"/>
        <v>6057</v>
      </c>
      <c r="C251" s="537">
        <f t="shared" si="9"/>
        <v>12074</v>
      </c>
      <c r="D251" s="537">
        <f t="shared" si="9"/>
        <v>19005</v>
      </c>
      <c r="E251" s="537">
        <f t="shared" si="9"/>
        <v>13277</v>
      </c>
      <c r="F251" s="537">
        <f t="shared" si="8"/>
        <v>274</v>
      </c>
      <c r="G251" s="537"/>
      <c r="H251" s="537">
        <v>5728</v>
      </c>
      <c r="I251" s="537">
        <v>9438</v>
      </c>
      <c r="J251" s="537">
        <v>13420</v>
      </c>
      <c r="K251" s="537">
        <v>7602</v>
      </c>
      <c r="L251" s="537">
        <v>274</v>
      </c>
      <c r="M251" s="533"/>
      <c r="N251" s="537">
        <v>329</v>
      </c>
      <c r="O251" s="537">
        <v>2636</v>
      </c>
      <c r="P251" s="537">
        <v>5585</v>
      </c>
      <c r="Q251" s="537">
        <v>5675</v>
      </c>
      <c r="R251" s="537">
        <v>0</v>
      </c>
    </row>
    <row r="252" spans="1:18" s="522" customFormat="1" ht="8.85" customHeight="1">
      <c r="A252" s="587" t="s">
        <v>67</v>
      </c>
      <c r="B252" s="537">
        <f t="shared" si="9"/>
        <v>4153</v>
      </c>
      <c r="C252" s="537">
        <f t="shared" si="9"/>
        <v>4328</v>
      </c>
      <c r="D252" s="537">
        <f t="shared" si="9"/>
        <v>13454</v>
      </c>
      <c r="E252" s="537">
        <f t="shared" si="9"/>
        <v>9423</v>
      </c>
      <c r="F252" s="537">
        <f t="shared" si="8"/>
        <v>0</v>
      </c>
      <c r="G252" s="537"/>
      <c r="H252" s="537">
        <v>2721</v>
      </c>
      <c r="I252" s="537">
        <v>2382</v>
      </c>
      <c r="J252" s="537">
        <v>7163</v>
      </c>
      <c r="K252" s="537">
        <v>5271</v>
      </c>
      <c r="L252" s="537">
        <v>0</v>
      </c>
      <c r="M252" s="533"/>
      <c r="N252" s="537">
        <v>1432</v>
      </c>
      <c r="O252" s="537">
        <v>1946</v>
      </c>
      <c r="P252" s="537">
        <v>6291</v>
      </c>
      <c r="Q252" s="537">
        <v>4152</v>
      </c>
      <c r="R252" s="537">
        <v>0</v>
      </c>
    </row>
    <row r="253" spans="1:18" s="522" customFormat="1" ht="8.85" customHeight="1">
      <c r="A253" s="588" t="s">
        <v>68</v>
      </c>
      <c r="B253" s="589">
        <f t="shared" si="9"/>
        <v>2458</v>
      </c>
      <c r="C253" s="589">
        <f t="shared" si="9"/>
        <v>7939</v>
      </c>
      <c r="D253" s="589">
        <f t="shared" si="9"/>
        <v>18010</v>
      </c>
      <c r="E253" s="589">
        <f t="shared" si="9"/>
        <v>13631</v>
      </c>
      <c r="F253" s="589">
        <f t="shared" si="8"/>
        <v>0</v>
      </c>
      <c r="G253" s="538"/>
      <c r="H253" s="589">
        <v>2059</v>
      </c>
      <c r="I253" s="589">
        <v>5834</v>
      </c>
      <c r="J253" s="589">
        <v>10110</v>
      </c>
      <c r="K253" s="589">
        <v>8601</v>
      </c>
      <c r="L253" s="589">
        <v>0</v>
      </c>
      <c r="M253" s="538"/>
      <c r="N253" s="589">
        <v>399</v>
      </c>
      <c r="O253" s="589">
        <v>2105</v>
      </c>
      <c r="P253" s="589">
        <v>7900</v>
      </c>
      <c r="Q253" s="589">
        <v>5030</v>
      </c>
      <c r="R253" s="589">
        <v>0</v>
      </c>
    </row>
    <row r="254" spans="1:18" s="522" customFormat="1" ht="8.85" customHeight="1">
      <c r="A254" s="587" t="s">
        <v>69</v>
      </c>
      <c r="B254" s="537">
        <f t="shared" si="9"/>
        <v>5872</v>
      </c>
      <c r="C254" s="537">
        <f t="shared" si="9"/>
        <v>13100</v>
      </c>
      <c r="D254" s="537">
        <f t="shared" si="9"/>
        <v>22133</v>
      </c>
      <c r="E254" s="537">
        <f t="shared" si="9"/>
        <v>24430</v>
      </c>
      <c r="F254" s="537">
        <f t="shared" si="8"/>
        <v>0</v>
      </c>
      <c r="G254" s="537"/>
      <c r="H254" s="537">
        <v>4639</v>
      </c>
      <c r="I254" s="537">
        <v>8601</v>
      </c>
      <c r="J254" s="537">
        <v>16004</v>
      </c>
      <c r="K254" s="537">
        <v>16162</v>
      </c>
      <c r="L254" s="537">
        <v>0</v>
      </c>
      <c r="M254" s="533"/>
      <c r="N254" s="537">
        <v>1233</v>
      </c>
      <c r="O254" s="537">
        <v>4499</v>
      </c>
      <c r="P254" s="537">
        <v>6129</v>
      </c>
      <c r="Q254" s="537">
        <v>8268</v>
      </c>
      <c r="R254" s="537">
        <v>0</v>
      </c>
    </row>
    <row r="255" spans="1:18" s="522" customFormat="1" ht="8.85" customHeight="1">
      <c r="A255" s="587" t="s">
        <v>70</v>
      </c>
      <c r="B255" s="537">
        <f t="shared" si="9"/>
        <v>5012</v>
      </c>
      <c r="C255" s="537">
        <f t="shared" si="9"/>
        <v>9727</v>
      </c>
      <c r="D255" s="537">
        <f t="shared" si="9"/>
        <v>30460</v>
      </c>
      <c r="E255" s="537">
        <f t="shared" si="9"/>
        <v>22181</v>
      </c>
      <c r="F255" s="537">
        <f t="shared" si="8"/>
        <v>0</v>
      </c>
      <c r="G255" s="537"/>
      <c r="H255" s="537">
        <v>3477</v>
      </c>
      <c r="I255" s="537">
        <v>5827</v>
      </c>
      <c r="J255" s="537">
        <v>21600</v>
      </c>
      <c r="K255" s="537">
        <v>13719</v>
      </c>
      <c r="L255" s="537">
        <v>0</v>
      </c>
      <c r="M255" s="533"/>
      <c r="N255" s="537">
        <v>1535</v>
      </c>
      <c r="O255" s="537">
        <v>3900</v>
      </c>
      <c r="P255" s="537">
        <v>8860</v>
      </c>
      <c r="Q255" s="537">
        <v>8462</v>
      </c>
      <c r="R255" s="537">
        <v>0</v>
      </c>
    </row>
    <row r="256" spans="1:18" s="522" customFormat="1" ht="8.85" customHeight="1">
      <c r="A256" s="587" t="s">
        <v>71</v>
      </c>
      <c r="B256" s="537">
        <f t="shared" si="9"/>
        <v>4536</v>
      </c>
      <c r="C256" s="537">
        <f t="shared" si="9"/>
        <v>9111</v>
      </c>
      <c r="D256" s="537">
        <f t="shared" si="9"/>
        <v>15062</v>
      </c>
      <c r="E256" s="537">
        <f t="shared" si="9"/>
        <v>29859</v>
      </c>
      <c r="F256" s="537">
        <f t="shared" si="8"/>
        <v>0</v>
      </c>
      <c r="G256" s="537"/>
      <c r="H256" s="537">
        <v>3134</v>
      </c>
      <c r="I256" s="537">
        <v>5559</v>
      </c>
      <c r="J256" s="537">
        <v>8017</v>
      </c>
      <c r="K256" s="537">
        <v>15764</v>
      </c>
      <c r="L256" s="537">
        <v>0</v>
      </c>
      <c r="M256" s="533"/>
      <c r="N256" s="537">
        <v>1402</v>
      </c>
      <c r="O256" s="537">
        <v>3552</v>
      </c>
      <c r="P256" s="537">
        <v>7045</v>
      </c>
      <c r="Q256" s="537">
        <v>14095</v>
      </c>
      <c r="R256" s="537">
        <v>0</v>
      </c>
    </row>
    <row r="257" spans="1:19" s="522" customFormat="1" ht="8.85" customHeight="1">
      <c r="A257" s="588" t="s">
        <v>72</v>
      </c>
      <c r="B257" s="589">
        <f t="shared" si="9"/>
        <v>8880</v>
      </c>
      <c r="C257" s="589">
        <f t="shared" si="9"/>
        <v>27806</v>
      </c>
      <c r="D257" s="589">
        <f t="shared" si="9"/>
        <v>43878</v>
      </c>
      <c r="E257" s="589">
        <f t="shared" si="9"/>
        <v>45752</v>
      </c>
      <c r="F257" s="589">
        <f t="shared" si="8"/>
        <v>0</v>
      </c>
      <c r="G257" s="589"/>
      <c r="H257" s="589">
        <v>5187</v>
      </c>
      <c r="I257" s="589">
        <v>19811</v>
      </c>
      <c r="J257" s="589">
        <v>25129</v>
      </c>
      <c r="K257" s="589">
        <v>22665</v>
      </c>
      <c r="L257" s="589">
        <v>0</v>
      </c>
      <c r="M257" s="538"/>
      <c r="N257" s="589">
        <v>3693</v>
      </c>
      <c r="O257" s="589">
        <v>7995</v>
      </c>
      <c r="P257" s="589">
        <v>18749</v>
      </c>
      <c r="Q257" s="589">
        <v>23087</v>
      </c>
      <c r="R257" s="589">
        <v>0</v>
      </c>
    </row>
    <row r="258" spans="1:19" s="522" customFormat="1" ht="8.85" customHeight="1">
      <c r="A258" s="587" t="s">
        <v>73</v>
      </c>
      <c r="B258" s="537">
        <f t="shared" si="9"/>
        <v>2082</v>
      </c>
      <c r="C258" s="537">
        <f t="shared" si="9"/>
        <v>5373</v>
      </c>
      <c r="D258" s="537">
        <f t="shared" si="9"/>
        <v>11112</v>
      </c>
      <c r="E258" s="537">
        <f t="shared" si="9"/>
        <v>13019</v>
      </c>
      <c r="F258" s="537">
        <f t="shared" si="8"/>
        <v>0</v>
      </c>
      <c r="G258" s="537"/>
      <c r="H258" s="537">
        <v>1875</v>
      </c>
      <c r="I258" s="537">
        <v>3124</v>
      </c>
      <c r="J258" s="533">
        <v>7788</v>
      </c>
      <c r="K258" s="533">
        <v>6932</v>
      </c>
      <c r="L258" s="537">
        <v>0</v>
      </c>
      <c r="M258" s="533"/>
      <c r="N258" s="537">
        <v>207</v>
      </c>
      <c r="O258" s="537">
        <v>2249</v>
      </c>
      <c r="P258" s="537">
        <v>3324</v>
      </c>
      <c r="Q258" s="537">
        <v>6087</v>
      </c>
      <c r="R258" s="537">
        <v>0</v>
      </c>
    </row>
    <row r="259" spans="1:19" s="522" customFormat="1" ht="8.85" customHeight="1">
      <c r="A259" s="587" t="s">
        <v>74</v>
      </c>
      <c r="B259" s="537">
        <f t="shared" si="9"/>
        <v>14954</v>
      </c>
      <c r="C259" s="537">
        <f t="shared" si="9"/>
        <v>21584</v>
      </c>
      <c r="D259" s="537">
        <f t="shared" si="9"/>
        <v>28925</v>
      </c>
      <c r="E259" s="537">
        <f t="shared" si="9"/>
        <v>44713</v>
      </c>
      <c r="F259" s="537">
        <f t="shared" si="8"/>
        <v>0</v>
      </c>
      <c r="G259" s="537"/>
      <c r="H259" s="537">
        <v>12005</v>
      </c>
      <c r="I259" s="537">
        <v>17546</v>
      </c>
      <c r="J259" s="537">
        <v>17908</v>
      </c>
      <c r="K259" s="537">
        <v>28974</v>
      </c>
      <c r="L259" s="537">
        <v>0</v>
      </c>
      <c r="M259" s="533"/>
      <c r="N259" s="537">
        <v>2949</v>
      </c>
      <c r="O259" s="537">
        <v>4038</v>
      </c>
      <c r="P259" s="537">
        <v>11017</v>
      </c>
      <c r="Q259" s="537">
        <v>15739</v>
      </c>
      <c r="R259" s="537">
        <v>0</v>
      </c>
    </row>
    <row r="260" spans="1:19" s="522" customFormat="1" ht="8.85" customHeight="1">
      <c r="A260" s="587" t="s">
        <v>75</v>
      </c>
      <c r="B260" s="537">
        <f t="shared" si="9"/>
        <v>1605</v>
      </c>
      <c r="C260" s="537">
        <f t="shared" si="9"/>
        <v>4928</v>
      </c>
      <c r="D260" s="537">
        <f t="shared" si="9"/>
        <v>8955</v>
      </c>
      <c r="E260" s="537">
        <f t="shared" si="9"/>
        <v>8374</v>
      </c>
      <c r="F260" s="537">
        <f t="shared" si="8"/>
        <v>0</v>
      </c>
      <c r="G260" s="537"/>
      <c r="H260" s="537">
        <v>1154</v>
      </c>
      <c r="I260" s="537">
        <v>3109</v>
      </c>
      <c r="J260" s="537">
        <v>3900</v>
      </c>
      <c r="K260" s="537">
        <v>5672</v>
      </c>
      <c r="L260" s="537">
        <v>0</v>
      </c>
      <c r="M260" s="533"/>
      <c r="N260" s="537">
        <v>451</v>
      </c>
      <c r="O260" s="537">
        <v>1819</v>
      </c>
      <c r="P260" s="537">
        <v>5055</v>
      </c>
      <c r="Q260" s="537">
        <v>2702</v>
      </c>
      <c r="R260" s="537">
        <v>0</v>
      </c>
    </row>
    <row r="261" spans="1:19" s="522" customFormat="1" ht="8.85" customHeight="1">
      <c r="A261" s="588" t="s">
        <v>76</v>
      </c>
      <c r="B261" s="589">
        <f t="shared" si="9"/>
        <v>5949</v>
      </c>
      <c r="C261" s="589">
        <f t="shared" si="9"/>
        <v>9412</v>
      </c>
      <c r="D261" s="589">
        <f t="shared" si="9"/>
        <v>16230</v>
      </c>
      <c r="E261" s="589">
        <f t="shared" si="9"/>
        <v>7455</v>
      </c>
      <c r="F261" s="589">
        <f t="shared" si="8"/>
        <v>0</v>
      </c>
      <c r="G261" s="589"/>
      <c r="H261" s="589">
        <v>4777</v>
      </c>
      <c r="I261" s="589">
        <v>7616</v>
      </c>
      <c r="J261" s="589">
        <v>8526</v>
      </c>
      <c r="K261" s="589">
        <v>4888</v>
      </c>
      <c r="L261" s="589">
        <v>0</v>
      </c>
      <c r="M261" s="538"/>
      <c r="N261" s="589">
        <v>1172</v>
      </c>
      <c r="O261" s="589">
        <v>1796</v>
      </c>
      <c r="P261" s="589">
        <v>7704</v>
      </c>
      <c r="Q261" s="589">
        <v>2567</v>
      </c>
      <c r="R261" s="589">
        <v>0</v>
      </c>
    </row>
    <row r="262" spans="1:19" s="534" customFormat="1" ht="6" customHeight="1">
      <c r="A262" s="590"/>
      <c r="B262" s="540"/>
      <c r="C262" s="540"/>
      <c r="D262" s="540"/>
      <c r="E262" s="540"/>
      <c r="F262" s="540"/>
      <c r="G262" s="540"/>
      <c r="H262" s="540"/>
      <c r="I262" s="540"/>
      <c r="J262" s="540"/>
      <c r="K262" s="540"/>
      <c r="L262" s="540"/>
      <c r="M262" s="539"/>
      <c r="N262" s="540"/>
      <c r="O262" s="540"/>
      <c r="P262" s="540"/>
      <c r="Q262" s="540"/>
      <c r="R262" s="540"/>
    </row>
    <row r="263" spans="1:19" s="522" customFormat="1" ht="9" customHeight="1">
      <c r="A263" s="513">
        <v>2012</v>
      </c>
      <c r="B263" s="514"/>
      <c r="C263" s="514"/>
      <c r="D263" s="514"/>
      <c r="E263" s="514"/>
      <c r="F263" s="514"/>
      <c r="G263" s="586"/>
      <c r="H263" s="514"/>
      <c r="I263" s="514"/>
      <c r="J263" s="514"/>
      <c r="K263" s="514"/>
      <c r="L263" s="514"/>
      <c r="M263" s="514"/>
      <c r="N263" s="514"/>
      <c r="O263" s="514"/>
      <c r="P263" s="514"/>
      <c r="Q263" s="514"/>
      <c r="R263" s="514"/>
      <c r="S263" s="514"/>
    </row>
    <row r="264" spans="1:19" s="522" customFormat="1" ht="9" customHeight="1">
      <c r="A264" s="515" t="s">
        <v>44</v>
      </c>
      <c r="B264" s="514">
        <f>SUM(B266:B297)</f>
        <v>210819</v>
      </c>
      <c r="C264" s="514">
        <f>SUM(C266:C297)</f>
        <v>420590</v>
      </c>
      <c r="D264" s="514">
        <f>SUM(D266:D297)</f>
        <v>911809</v>
      </c>
      <c r="E264" s="514">
        <f>SUM(E266:E297)</f>
        <v>928906</v>
      </c>
      <c r="F264" s="514">
        <f>SUM(F266:F297)</f>
        <v>1674</v>
      </c>
      <c r="G264" s="586"/>
      <c r="H264" s="514">
        <f>SUM(H266:H297)</f>
        <v>161758</v>
      </c>
      <c r="I264" s="514">
        <f>SUM(I266:I297)</f>
        <v>281237</v>
      </c>
      <c r="J264" s="514">
        <f>SUM(J266:J297)</f>
        <v>541300</v>
      </c>
      <c r="K264" s="514">
        <f>SUM(K266:K297)</f>
        <v>531759</v>
      </c>
      <c r="L264" s="514">
        <f>SUM(L266:L297)</f>
        <v>1553</v>
      </c>
      <c r="M264" s="514"/>
      <c r="N264" s="514">
        <f>SUM(N266:N297)</f>
        <v>49061</v>
      </c>
      <c r="O264" s="514">
        <f>SUM(O266:O297)</f>
        <v>139353</v>
      </c>
      <c r="P264" s="514">
        <f>SUM(P266:P297)</f>
        <v>370509</v>
      </c>
      <c r="Q264" s="514">
        <f>SUM(Q266:Q297)</f>
        <v>397147</v>
      </c>
      <c r="R264" s="514">
        <f>SUM(R266:R297)</f>
        <v>121</v>
      </c>
      <c r="S264" s="514"/>
    </row>
    <row r="265" spans="1:19" s="522" customFormat="1" ht="3" customHeight="1">
      <c r="A265" s="515"/>
      <c r="B265" s="514"/>
      <c r="C265" s="514"/>
      <c r="D265" s="514"/>
      <c r="E265" s="514"/>
      <c r="F265" s="514"/>
      <c r="G265" s="586"/>
      <c r="H265" s="514"/>
      <c r="I265" s="514"/>
      <c r="J265" s="514"/>
      <c r="K265" s="514"/>
      <c r="L265" s="514"/>
      <c r="M265" s="514"/>
      <c r="N265" s="514"/>
      <c r="O265" s="514"/>
      <c r="P265" s="514"/>
      <c r="Q265" s="514"/>
      <c r="R265" s="514"/>
    </row>
    <row r="266" spans="1:19" s="522" customFormat="1" ht="8.85" customHeight="1">
      <c r="A266" s="587" t="s">
        <v>45</v>
      </c>
      <c r="B266" s="537">
        <f>SUM(H266,N266)</f>
        <v>2784</v>
      </c>
      <c r="C266" s="537">
        <f>SUM(I266,O266)</f>
        <v>5720</v>
      </c>
      <c r="D266" s="537">
        <f>SUM(J266,P266)</f>
        <v>12926</v>
      </c>
      <c r="E266" s="537">
        <f>SUM(K266,Q266)</f>
        <v>9530</v>
      </c>
      <c r="F266" s="537">
        <f t="shared" ref="F266:F297" si="10">SUM(L266,R266)</f>
        <v>0</v>
      </c>
      <c r="G266" s="537"/>
      <c r="H266" s="537">
        <v>2228</v>
      </c>
      <c r="I266" s="537">
        <v>4362</v>
      </c>
      <c r="J266" s="533">
        <v>8979</v>
      </c>
      <c r="K266" s="533">
        <v>5418</v>
      </c>
      <c r="L266" s="537">
        <v>0</v>
      </c>
      <c r="M266" s="533"/>
      <c r="N266" s="537">
        <v>556</v>
      </c>
      <c r="O266" s="537">
        <v>1358</v>
      </c>
      <c r="P266" s="537">
        <v>3947</v>
      </c>
      <c r="Q266" s="537">
        <v>4112</v>
      </c>
      <c r="R266" s="537">
        <v>0</v>
      </c>
    </row>
    <row r="267" spans="1:19" s="522" customFormat="1" ht="8.85" customHeight="1">
      <c r="A267" s="587" t="s">
        <v>46</v>
      </c>
      <c r="B267" s="537">
        <f t="shared" ref="B267:E297" si="11">SUM(H267,N267)</f>
        <v>11875</v>
      </c>
      <c r="C267" s="537">
        <f t="shared" si="11"/>
        <v>21384</v>
      </c>
      <c r="D267" s="537">
        <f t="shared" si="11"/>
        <v>34665</v>
      </c>
      <c r="E267" s="537">
        <f t="shared" si="11"/>
        <v>27632</v>
      </c>
      <c r="F267" s="537">
        <f t="shared" si="10"/>
        <v>0</v>
      </c>
      <c r="G267" s="537"/>
      <c r="H267" s="537">
        <v>8533</v>
      </c>
      <c r="I267" s="537">
        <v>14663</v>
      </c>
      <c r="J267" s="537">
        <v>20938</v>
      </c>
      <c r="K267" s="537">
        <v>18438</v>
      </c>
      <c r="L267" s="537">
        <v>0</v>
      </c>
      <c r="M267" s="533"/>
      <c r="N267" s="537">
        <v>3342</v>
      </c>
      <c r="O267" s="537">
        <v>6721</v>
      </c>
      <c r="P267" s="537">
        <v>13727</v>
      </c>
      <c r="Q267" s="537">
        <v>9194</v>
      </c>
      <c r="R267" s="537">
        <v>0</v>
      </c>
    </row>
    <row r="268" spans="1:19" s="522" customFormat="1" ht="8.85" customHeight="1">
      <c r="A268" s="587" t="s">
        <v>47</v>
      </c>
      <c r="B268" s="537">
        <f t="shared" si="11"/>
        <v>1002</v>
      </c>
      <c r="C268" s="537">
        <f t="shared" si="11"/>
        <v>3735</v>
      </c>
      <c r="D268" s="537">
        <f t="shared" si="11"/>
        <v>5842</v>
      </c>
      <c r="E268" s="537">
        <f t="shared" si="11"/>
        <v>5767</v>
      </c>
      <c r="F268" s="537">
        <f t="shared" si="10"/>
        <v>0</v>
      </c>
      <c r="G268" s="537"/>
      <c r="H268" s="537">
        <v>612</v>
      </c>
      <c r="I268" s="537">
        <v>2756</v>
      </c>
      <c r="J268" s="537">
        <v>3376</v>
      </c>
      <c r="K268" s="537">
        <v>3415</v>
      </c>
      <c r="L268" s="537">
        <v>0</v>
      </c>
      <c r="M268" s="533"/>
      <c r="N268" s="537">
        <v>390</v>
      </c>
      <c r="O268" s="537">
        <v>979</v>
      </c>
      <c r="P268" s="537">
        <v>2466</v>
      </c>
      <c r="Q268" s="537">
        <v>2352</v>
      </c>
      <c r="R268" s="537">
        <v>0</v>
      </c>
    </row>
    <row r="269" spans="1:19" s="522" customFormat="1" ht="8.85" customHeight="1">
      <c r="A269" s="588" t="s">
        <v>48</v>
      </c>
      <c r="B269" s="589">
        <f t="shared" si="11"/>
        <v>302</v>
      </c>
      <c r="C269" s="589">
        <f t="shared" si="11"/>
        <v>729</v>
      </c>
      <c r="D269" s="589">
        <f t="shared" si="11"/>
        <v>2612</v>
      </c>
      <c r="E269" s="589">
        <f t="shared" si="11"/>
        <v>5310</v>
      </c>
      <c r="F269" s="589">
        <f t="shared" si="10"/>
        <v>0</v>
      </c>
      <c r="G269" s="589"/>
      <c r="H269" s="589">
        <v>302</v>
      </c>
      <c r="I269" s="589">
        <v>608</v>
      </c>
      <c r="J269" s="589">
        <v>1231</v>
      </c>
      <c r="K269" s="589">
        <v>3459</v>
      </c>
      <c r="L269" s="589">
        <v>0</v>
      </c>
      <c r="M269" s="538"/>
      <c r="N269" s="589">
        <v>0</v>
      </c>
      <c r="O269" s="589">
        <v>121</v>
      </c>
      <c r="P269" s="589">
        <v>1381</v>
      </c>
      <c r="Q269" s="589">
        <v>1851</v>
      </c>
      <c r="R269" s="589">
        <v>0</v>
      </c>
    </row>
    <row r="270" spans="1:19" s="522" customFormat="1" ht="8.85" customHeight="1">
      <c r="A270" s="587" t="s">
        <v>49</v>
      </c>
      <c r="B270" s="537">
        <f t="shared" si="11"/>
        <v>3405</v>
      </c>
      <c r="C270" s="537">
        <f t="shared" si="11"/>
        <v>11124</v>
      </c>
      <c r="D270" s="537">
        <f t="shared" si="11"/>
        <v>33713</v>
      </c>
      <c r="E270" s="537">
        <f t="shared" si="11"/>
        <v>22044</v>
      </c>
      <c r="F270" s="537">
        <f t="shared" si="10"/>
        <v>0</v>
      </c>
      <c r="G270" s="537"/>
      <c r="H270" s="537">
        <v>2488</v>
      </c>
      <c r="I270" s="537">
        <v>6289</v>
      </c>
      <c r="J270" s="533">
        <v>21053</v>
      </c>
      <c r="K270" s="533">
        <v>11152</v>
      </c>
      <c r="L270" s="537">
        <v>0</v>
      </c>
      <c r="M270" s="533"/>
      <c r="N270" s="537">
        <v>917</v>
      </c>
      <c r="O270" s="537">
        <v>4835</v>
      </c>
      <c r="P270" s="533">
        <v>12660</v>
      </c>
      <c r="Q270" s="533">
        <v>10892</v>
      </c>
      <c r="R270" s="537">
        <v>0</v>
      </c>
    </row>
    <row r="271" spans="1:19" s="522" customFormat="1" ht="8.85" customHeight="1">
      <c r="A271" s="587" t="s">
        <v>50</v>
      </c>
      <c r="B271" s="537">
        <f t="shared" si="11"/>
        <v>1658</v>
      </c>
      <c r="C271" s="537">
        <f t="shared" si="11"/>
        <v>2061</v>
      </c>
      <c r="D271" s="537">
        <f t="shared" si="11"/>
        <v>5929</v>
      </c>
      <c r="E271" s="537">
        <f t="shared" si="11"/>
        <v>3884</v>
      </c>
      <c r="F271" s="537">
        <f t="shared" si="10"/>
        <v>0</v>
      </c>
      <c r="G271" s="537"/>
      <c r="H271" s="537">
        <v>899</v>
      </c>
      <c r="I271" s="537">
        <v>1412</v>
      </c>
      <c r="J271" s="537">
        <v>3649</v>
      </c>
      <c r="K271" s="537">
        <v>1807</v>
      </c>
      <c r="L271" s="537">
        <v>0</v>
      </c>
      <c r="M271" s="533"/>
      <c r="N271" s="537">
        <v>759</v>
      </c>
      <c r="O271" s="537">
        <v>649</v>
      </c>
      <c r="P271" s="537">
        <v>2280</v>
      </c>
      <c r="Q271" s="537">
        <v>2077</v>
      </c>
      <c r="R271" s="537">
        <v>0</v>
      </c>
    </row>
    <row r="272" spans="1:19" s="522" customFormat="1" ht="8.85" customHeight="1">
      <c r="A272" s="587" t="s">
        <v>51</v>
      </c>
      <c r="B272" s="537">
        <f t="shared" si="11"/>
        <v>4289</v>
      </c>
      <c r="C272" s="537">
        <f t="shared" si="11"/>
        <v>5641</v>
      </c>
      <c r="D272" s="537">
        <f t="shared" si="11"/>
        <v>9388</v>
      </c>
      <c r="E272" s="537">
        <f t="shared" si="11"/>
        <v>24328</v>
      </c>
      <c r="F272" s="537">
        <f t="shared" si="10"/>
        <v>0</v>
      </c>
      <c r="G272" s="537"/>
      <c r="H272" s="537">
        <v>4289</v>
      </c>
      <c r="I272" s="537">
        <v>4355</v>
      </c>
      <c r="J272" s="537">
        <v>7287</v>
      </c>
      <c r="K272" s="537">
        <v>15208</v>
      </c>
      <c r="L272" s="537">
        <v>0</v>
      </c>
      <c r="M272" s="533"/>
      <c r="N272" s="537">
        <v>0</v>
      </c>
      <c r="O272" s="537">
        <v>1286</v>
      </c>
      <c r="P272" s="537">
        <v>2101</v>
      </c>
      <c r="Q272" s="537">
        <v>9120</v>
      </c>
      <c r="R272" s="537">
        <v>0</v>
      </c>
    </row>
    <row r="273" spans="1:18" s="522" customFormat="1" ht="8.85" customHeight="1">
      <c r="A273" s="588" t="s">
        <v>52</v>
      </c>
      <c r="B273" s="589">
        <f t="shared" si="11"/>
        <v>12100</v>
      </c>
      <c r="C273" s="589">
        <f t="shared" si="11"/>
        <v>24144</v>
      </c>
      <c r="D273" s="589">
        <f t="shared" si="11"/>
        <v>24624</v>
      </c>
      <c r="E273" s="589">
        <f t="shared" si="11"/>
        <v>37695</v>
      </c>
      <c r="F273" s="589">
        <f t="shared" si="10"/>
        <v>0</v>
      </c>
      <c r="G273" s="589"/>
      <c r="H273" s="589">
        <v>7790</v>
      </c>
      <c r="I273" s="589">
        <v>18423</v>
      </c>
      <c r="J273" s="589">
        <v>16229</v>
      </c>
      <c r="K273" s="589">
        <v>27853</v>
      </c>
      <c r="L273" s="589">
        <v>0</v>
      </c>
      <c r="M273" s="538"/>
      <c r="N273" s="589">
        <v>4310</v>
      </c>
      <c r="O273" s="589">
        <v>5721</v>
      </c>
      <c r="P273" s="589">
        <v>8395</v>
      </c>
      <c r="Q273" s="589">
        <v>9842</v>
      </c>
      <c r="R273" s="589">
        <v>0</v>
      </c>
    </row>
    <row r="274" spans="1:18" s="522" customFormat="1" ht="8.85" customHeight="1">
      <c r="A274" s="587" t="s">
        <v>53</v>
      </c>
      <c r="B274" s="537">
        <f t="shared" si="11"/>
        <v>5083</v>
      </c>
      <c r="C274" s="537">
        <f t="shared" si="11"/>
        <v>40097</v>
      </c>
      <c r="D274" s="537">
        <f t="shared" si="11"/>
        <v>115442</v>
      </c>
      <c r="E274" s="537">
        <f t="shared" si="11"/>
        <v>117769</v>
      </c>
      <c r="F274" s="537">
        <f t="shared" si="10"/>
        <v>0</v>
      </c>
      <c r="G274" s="537"/>
      <c r="H274" s="537">
        <v>2420</v>
      </c>
      <c r="I274" s="537">
        <v>18317</v>
      </c>
      <c r="J274" s="537">
        <v>67915</v>
      </c>
      <c r="K274" s="537">
        <v>69426</v>
      </c>
      <c r="L274" s="537">
        <v>0</v>
      </c>
      <c r="M274" s="537"/>
      <c r="N274" s="537">
        <v>2663</v>
      </c>
      <c r="O274" s="537">
        <v>21780</v>
      </c>
      <c r="P274" s="537">
        <v>47527</v>
      </c>
      <c r="Q274" s="537">
        <v>48343</v>
      </c>
      <c r="R274" s="537">
        <v>0</v>
      </c>
    </row>
    <row r="275" spans="1:18" s="522" customFormat="1" ht="8.85" customHeight="1">
      <c r="A275" s="587" t="s">
        <v>54</v>
      </c>
      <c r="B275" s="537">
        <f t="shared" si="11"/>
        <v>3069</v>
      </c>
      <c r="C275" s="537">
        <f t="shared" si="11"/>
        <v>12738</v>
      </c>
      <c r="D275" s="537">
        <f t="shared" si="11"/>
        <v>18371</v>
      </c>
      <c r="E275" s="537">
        <f t="shared" si="11"/>
        <v>10839</v>
      </c>
      <c r="F275" s="537">
        <f t="shared" si="10"/>
        <v>0</v>
      </c>
      <c r="G275" s="537"/>
      <c r="H275" s="537">
        <v>2997</v>
      </c>
      <c r="I275" s="537">
        <v>10819</v>
      </c>
      <c r="J275" s="537">
        <v>10091</v>
      </c>
      <c r="K275" s="537">
        <v>6864</v>
      </c>
      <c r="L275" s="537">
        <v>0</v>
      </c>
      <c r="M275" s="533"/>
      <c r="N275" s="537">
        <v>72</v>
      </c>
      <c r="O275" s="537">
        <v>1919</v>
      </c>
      <c r="P275" s="537">
        <v>8280</v>
      </c>
      <c r="Q275" s="537">
        <v>3975</v>
      </c>
      <c r="R275" s="537">
        <v>0</v>
      </c>
    </row>
    <row r="276" spans="1:18" s="522" customFormat="1" ht="8.85" customHeight="1">
      <c r="A276" s="587" t="s">
        <v>55</v>
      </c>
      <c r="B276" s="537">
        <f t="shared" si="11"/>
        <v>15693</v>
      </c>
      <c r="C276" s="537">
        <f t="shared" si="11"/>
        <v>34703</v>
      </c>
      <c r="D276" s="537">
        <f t="shared" si="11"/>
        <v>51636</v>
      </c>
      <c r="E276" s="537">
        <f t="shared" si="11"/>
        <v>44122</v>
      </c>
      <c r="F276" s="537">
        <f t="shared" si="10"/>
        <v>0</v>
      </c>
      <c r="G276" s="537"/>
      <c r="H276" s="537">
        <v>10508</v>
      </c>
      <c r="I276" s="537">
        <v>21566</v>
      </c>
      <c r="J276" s="533">
        <v>24383</v>
      </c>
      <c r="K276" s="533">
        <v>24927</v>
      </c>
      <c r="L276" s="537">
        <v>0</v>
      </c>
      <c r="M276" s="533"/>
      <c r="N276" s="537">
        <v>5185</v>
      </c>
      <c r="O276" s="537">
        <v>13137</v>
      </c>
      <c r="P276" s="537">
        <v>27253</v>
      </c>
      <c r="Q276" s="537">
        <v>19195</v>
      </c>
      <c r="R276" s="537">
        <v>0</v>
      </c>
    </row>
    <row r="277" spans="1:18" s="522" customFormat="1" ht="8.85" customHeight="1">
      <c r="A277" s="588" t="s">
        <v>56</v>
      </c>
      <c r="B277" s="589">
        <f t="shared" si="11"/>
        <v>1844</v>
      </c>
      <c r="C277" s="589">
        <f t="shared" si="11"/>
        <v>3055</v>
      </c>
      <c r="D277" s="589">
        <f t="shared" si="11"/>
        <v>6625</v>
      </c>
      <c r="E277" s="589">
        <f t="shared" si="11"/>
        <v>11437</v>
      </c>
      <c r="F277" s="589">
        <f t="shared" si="10"/>
        <v>0</v>
      </c>
      <c r="G277" s="589"/>
      <c r="H277" s="589">
        <v>1665</v>
      </c>
      <c r="I277" s="589">
        <v>1862</v>
      </c>
      <c r="J277" s="538">
        <v>4236</v>
      </c>
      <c r="K277" s="538">
        <v>4972</v>
      </c>
      <c r="L277" s="589">
        <v>0</v>
      </c>
      <c r="M277" s="538"/>
      <c r="N277" s="589">
        <v>179</v>
      </c>
      <c r="O277" s="589">
        <v>1193</v>
      </c>
      <c r="P277" s="589">
        <v>2389</v>
      </c>
      <c r="Q277" s="589">
        <v>6465</v>
      </c>
      <c r="R277" s="589">
        <v>0</v>
      </c>
    </row>
    <row r="278" spans="1:18" s="522" customFormat="1" ht="8.85" customHeight="1">
      <c r="A278" s="587" t="s">
        <v>57</v>
      </c>
      <c r="B278" s="537">
        <f t="shared" si="11"/>
        <v>9037</v>
      </c>
      <c r="C278" s="537">
        <f t="shared" si="11"/>
        <v>8609</v>
      </c>
      <c r="D278" s="537">
        <f t="shared" si="11"/>
        <v>18214</v>
      </c>
      <c r="E278" s="537">
        <f t="shared" si="11"/>
        <v>17825</v>
      </c>
      <c r="F278" s="537">
        <f t="shared" si="10"/>
        <v>0</v>
      </c>
      <c r="G278" s="537"/>
      <c r="H278" s="537">
        <v>7044</v>
      </c>
      <c r="I278" s="537">
        <v>6047</v>
      </c>
      <c r="J278" s="537">
        <v>9202</v>
      </c>
      <c r="K278" s="537">
        <v>7235</v>
      </c>
      <c r="L278" s="537">
        <v>0</v>
      </c>
      <c r="M278" s="533"/>
      <c r="N278" s="537">
        <v>1993</v>
      </c>
      <c r="O278" s="537">
        <v>2562</v>
      </c>
      <c r="P278" s="537">
        <v>9012</v>
      </c>
      <c r="Q278" s="537">
        <v>10590</v>
      </c>
      <c r="R278" s="537">
        <v>0</v>
      </c>
    </row>
    <row r="279" spans="1:18" s="522" customFormat="1" ht="8.85" customHeight="1">
      <c r="A279" s="587" t="s">
        <v>58</v>
      </c>
      <c r="B279" s="537">
        <f t="shared" si="11"/>
        <v>21069</v>
      </c>
      <c r="C279" s="537">
        <f t="shared" si="11"/>
        <v>30905</v>
      </c>
      <c r="D279" s="537">
        <f t="shared" si="11"/>
        <v>54548</v>
      </c>
      <c r="E279" s="537">
        <f t="shared" si="11"/>
        <v>55028</v>
      </c>
      <c r="F279" s="537">
        <f t="shared" si="10"/>
        <v>0</v>
      </c>
      <c r="G279" s="537"/>
      <c r="H279" s="537">
        <v>17817</v>
      </c>
      <c r="I279" s="537">
        <v>18463</v>
      </c>
      <c r="J279" s="537">
        <v>37925</v>
      </c>
      <c r="K279" s="537">
        <v>27502</v>
      </c>
      <c r="L279" s="537">
        <v>0</v>
      </c>
      <c r="M279" s="533"/>
      <c r="N279" s="537">
        <v>3252</v>
      </c>
      <c r="O279" s="537">
        <v>12442</v>
      </c>
      <c r="P279" s="537">
        <v>16623</v>
      </c>
      <c r="Q279" s="537">
        <v>27526</v>
      </c>
      <c r="R279" s="537">
        <v>0</v>
      </c>
    </row>
    <row r="280" spans="1:18" s="522" customFormat="1" ht="8.85" customHeight="1">
      <c r="A280" s="587" t="s">
        <v>59</v>
      </c>
      <c r="B280" s="537">
        <f t="shared" si="11"/>
        <v>28250</v>
      </c>
      <c r="C280" s="537">
        <f t="shared" si="11"/>
        <v>52873</v>
      </c>
      <c r="D280" s="537">
        <f t="shared" si="11"/>
        <v>155909</v>
      </c>
      <c r="E280" s="537">
        <f t="shared" si="11"/>
        <v>186016</v>
      </c>
      <c r="F280" s="537">
        <f t="shared" si="10"/>
        <v>0</v>
      </c>
      <c r="G280" s="537"/>
      <c r="H280" s="537">
        <v>20009</v>
      </c>
      <c r="I280" s="537">
        <v>35962</v>
      </c>
      <c r="J280" s="533">
        <v>93001</v>
      </c>
      <c r="K280" s="533">
        <v>106866</v>
      </c>
      <c r="L280" s="537">
        <v>0</v>
      </c>
      <c r="M280" s="533"/>
      <c r="N280" s="537">
        <v>8241</v>
      </c>
      <c r="O280" s="537">
        <v>16911</v>
      </c>
      <c r="P280" s="537">
        <v>62908</v>
      </c>
      <c r="Q280" s="537">
        <v>79150</v>
      </c>
      <c r="R280" s="537">
        <v>0</v>
      </c>
    </row>
    <row r="281" spans="1:18" s="522" customFormat="1" ht="8.85" customHeight="1">
      <c r="A281" s="588" t="s">
        <v>60</v>
      </c>
      <c r="B281" s="589">
        <f t="shared" si="11"/>
        <v>6886</v>
      </c>
      <c r="C281" s="589">
        <f t="shared" si="11"/>
        <v>13255</v>
      </c>
      <c r="D281" s="589">
        <f t="shared" si="11"/>
        <v>21986</v>
      </c>
      <c r="E281" s="589">
        <f t="shared" si="11"/>
        <v>17645</v>
      </c>
      <c r="F281" s="589">
        <f t="shared" si="10"/>
        <v>0</v>
      </c>
      <c r="G281" s="589"/>
      <c r="H281" s="589">
        <v>6487</v>
      </c>
      <c r="I281" s="589">
        <v>7680</v>
      </c>
      <c r="J281" s="589">
        <v>16852</v>
      </c>
      <c r="K281" s="589">
        <v>8490</v>
      </c>
      <c r="L281" s="589">
        <v>0</v>
      </c>
      <c r="M281" s="538"/>
      <c r="N281" s="589">
        <v>399</v>
      </c>
      <c r="O281" s="589">
        <v>5575</v>
      </c>
      <c r="P281" s="589">
        <v>5134</v>
      </c>
      <c r="Q281" s="589">
        <v>9155</v>
      </c>
      <c r="R281" s="589">
        <v>0</v>
      </c>
    </row>
    <row r="282" spans="1:18" s="522" customFormat="1" ht="8.85" customHeight="1">
      <c r="A282" s="587" t="s">
        <v>61</v>
      </c>
      <c r="B282" s="537">
        <f t="shared" si="11"/>
        <v>3678</v>
      </c>
      <c r="C282" s="537">
        <f t="shared" si="11"/>
        <v>3693</v>
      </c>
      <c r="D282" s="537">
        <f t="shared" si="11"/>
        <v>6594</v>
      </c>
      <c r="E282" s="537">
        <f t="shared" si="11"/>
        <v>11347</v>
      </c>
      <c r="F282" s="537">
        <f t="shared" si="10"/>
        <v>0</v>
      </c>
      <c r="G282" s="537"/>
      <c r="H282" s="537">
        <v>2715</v>
      </c>
      <c r="I282" s="537">
        <v>2129</v>
      </c>
      <c r="J282" s="537">
        <v>3828</v>
      </c>
      <c r="K282" s="537">
        <v>5700</v>
      </c>
      <c r="L282" s="537">
        <v>0</v>
      </c>
      <c r="M282" s="533"/>
      <c r="N282" s="537">
        <v>963</v>
      </c>
      <c r="O282" s="537">
        <v>1564</v>
      </c>
      <c r="P282" s="537">
        <v>2766</v>
      </c>
      <c r="Q282" s="537">
        <v>5647</v>
      </c>
      <c r="R282" s="537">
        <v>0</v>
      </c>
    </row>
    <row r="283" spans="1:18" s="522" customFormat="1" ht="8.85" customHeight="1">
      <c r="A283" s="587" t="s">
        <v>62</v>
      </c>
      <c r="B283" s="537">
        <f t="shared" si="11"/>
        <v>3791</v>
      </c>
      <c r="C283" s="537">
        <f t="shared" si="11"/>
        <v>3904</v>
      </c>
      <c r="D283" s="537">
        <f t="shared" si="11"/>
        <v>11160</v>
      </c>
      <c r="E283" s="537">
        <f t="shared" si="11"/>
        <v>7471</v>
      </c>
      <c r="F283" s="537">
        <f t="shared" si="10"/>
        <v>0</v>
      </c>
      <c r="G283" s="537"/>
      <c r="H283" s="537">
        <v>3267</v>
      </c>
      <c r="I283" s="537">
        <v>2935</v>
      </c>
      <c r="J283" s="537">
        <v>6203</v>
      </c>
      <c r="K283" s="537">
        <v>4438</v>
      </c>
      <c r="L283" s="537">
        <v>0</v>
      </c>
      <c r="M283" s="533"/>
      <c r="N283" s="537">
        <v>524</v>
      </c>
      <c r="O283" s="537">
        <v>969</v>
      </c>
      <c r="P283" s="537">
        <v>4957</v>
      </c>
      <c r="Q283" s="537">
        <v>3033</v>
      </c>
      <c r="R283" s="537">
        <v>0</v>
      </c>
    </row>
    <row r="284" spans="1:18" s="522" customFormat="1" ht="8.85" customHeight="1">
      <c r="A284" s="587" t="s">
        <v>63</v>
      </c>
      <c r="B284" s="537">
        <f t="shared" si="11"/>
        <v>9287</v>
      </c>
      <c r="C284" s="537">
        <f t="shared" si="11"/>
        <v>21221</v>
      </c>
      <c r="D284" s="537">
        <f t="shared" si="11"/>
        <v>80479</v>
      </c>
      <c r="E284" s="537">
        <f t="shared" si="11"/>
        <v>34045</v>
      </c>
      <c r="F284" s="537">
        <f t="shared" si="10"/>
        <v>0</v>
      </c>
      <c r="G284" s="537"/>
      <c r="H284" s="537">
        <v>5815</v>
      </c>
      <c r="I284" s="537">
        <v>15076</v>
      </c>
      <c r="J284" s="533">
        <v>43849</v>
      </c>
      <c r="K284" s="533">
        <v>20471</v>
      </c>
      <c r="L284" s="537">
        <v>0</v>
      </c>
      <c r="M284" s="533"/>
      <c r="N284" s="537">
        <v>3472</v>
      </c>
      <c r="O284" s="537">
        <v>6145</v>
      </c>
      <c r="P284" s="533">
        <v>36630</v>
      </c>
      <c r="Q284" s="533">
        <v>13574</v>
      </c>
      <c r="R284" s="537">
        <v>0</v>
      </c>
    </row>
    <row r="285" spans="1:18" s="522" customFormat="1" ht="8.85" customHeight="1">
      <c r="A285" s="588" t="s">
        <v>64</v>
      </c>
      <c r="B285" s="589">
        <f t="shared" si="11"/>
        <v>5255</v>
      </c>
      <c r="C285" s="589">
        <f t="shared" si="11"/>
        <v>6464</v>
      </c>
      <c r="D285" s="589">
        <f t="shared" si="11"/>
        <v>13057</v>
      </c>
      <c r="E285" s="589">
        <f t="shared" si="11"/>
        <v>15075</v>
      </c>
      <c r="F285" s="589">
        <f t="shared" si="10"/>
        <v>0</v>
      </c>
      <c r="G285" s="589"/>
      <c r="H285" s="589">
        <v>3995</v>
      </c>
      <c r="I285" s="589">
        <v>5488</v>
      </c>
      <c r="J285" s="589">
        <v>8848</v>
      </c>
      <c r="K285" s="589">
        <v>8170</v>
      </c>
      <c r="L285" s="589">
        <v>0</v>
      </c>
      <c r="M285" s="538"/>
      <c r="N285" s="589">
        <v>1260</v>
      </c>
      <c r="O285" s="589">
        <v>976</v>
      </c>
      <c r="P285" s="589">
        <v>4209</v>
      </c>
      <c r="Q285" s="589">
        <v>6905</v>
      </c>
      <c r="R285" s="589">
        <v>0</v>
      </c>
    </row>
    <row r="286" spans="1:18" s="522" customFormat="1" ht="8.85" customHeight="1">
      <c r="A286" s="587" t="s">
        <v>65</v>
      </c>
      <c r="B286" s="537">
        <f t="shared" si="11"/>
        <v>8211</v>
      </c>
      <c r="C286" s="537">
        <f t="shared" si="11"/>
        <v>18935</v>
      </c>
      <c r="D286" s="537">
        <f t="shared" si="11"/>
        <v>29434</v>
      </c>
      <c r="E286" s="537">
        <f t="shared" si="11"/>
        <v>50280</v>
      </c>
      <c r="F286" s="537">
        <f t="shared" si="10"/>
        <v>0</v>
      </c>
      <c r="G286" s="537"/>
      <c r="H286" s="537">
        <v>6038</v>
      </c>
      <c r="I286" s="537">
        <v>14457</v>
      </c>
      <c r="J286" s="537">
        <v>18874</v>
      </c>
      <c r="K286" s="537">
        <v>26210</v>
      </c>
      <c r="L286" s="537">
        <v>0</v>
      </c>
      <c r="M286" s="533"/>
      <c r="N286" s="537">
        <v>2173</v>
      </c>
      <c r="O286" s="537">
        <v>4478</v>
      </c>
      <c r="P286" s="537">
        <v>10560</v>
      </c>
      <c r="Q286" s="537">
        <v>24070</v>
      </c>
      <c r="R286" s="537">
        <v>0</v>
      </c>
    </row>
    <row r="287" spans="1:18" s="522" customFormat="1" ht="8.85" customHeight="1">
      <c r="A287" s="587" t="s">
        <v>66</v>
      </c>
      <c r="B287" s="537">
        <f t="shared" si="11"/>
        <v>4466</v>
      </c>
      <c r="C287" s="537">
        <f t="shared" si="11"/>
        <v>7268</v>
      </c>
      <c r="D287" s="537">
        <f t="shared" si="11"/>
        <v>9812</v>
      </c>
      <c r="E287" s="537">
        <f t="shared" si="11"/>
        <v>10008</v>
      </c>
      <c r="F287" s="537">
        <f t="shared" si="10"/>
        <v>87</v>
      </c>
      <c r="G287" s="537"/>
      <c r="H287" s="537">
        <v>4240</v>
      </c>
      <c r="I287" s="537">
        <v>6271</v>
      </c>
      <c r="J287" s="537">
        <v>7041</v>
      </c>
      <c r="K287" s="537">
        <v>6279</v>
      </c>
      <c r="L287" s="537">
        <v>87</v>
      </c>
      <c r="M287" s="533"/>
      <c r="N287" s="537">
        <v>226</v>
      </c>
      <c r="O287" s="537">
        <v>997</v>
      </c>
      <c r="P287" s="537">
        <v>2771</v>
      </c>
      <c r="Q287" s="537">
        <v>3729</v>
      </c>
      <c r="R287" s="537">
        <v>0</v>
      </c>
    </row>
    <row r="288" spans="1:18" s="522" customFormat="1" ht="8.85" customHeight="1">
      <c r="A288" s="587" t="s">
        <v>67</v>
      </c>
      <c r="B288" s="537">
        <f t="shared" si="11"/>
        <v>4304</v>
      </c>
      <c r="C288" s="537">
        <f t="shared" si="11"/>
        <v>4816</v>
      </c>
      <c r="D288" s="537">
        <f t="shared" si="11"/>
        <v>9892</v>
      </c>
      <c r="E288" s="537">
        <f t="shared" si="11"/>
        <v>10389</v>
      </c>
      <c r="F288" s="537">
        <f t="shared" si="10"/>
        <v>182</v>
      </c>
      <c r="G288" s="537"/>
      <c r="H288" s="537">
        <v>3251</v>
      </c>
      <c r="I288" s="537">
        <v>3016</v>
      </c>
      <c r="J288" s="537">
        <v>5759</v>
      </c>
      <c r="K288" s="537">
        <v>5931</v>
      </c>
      <c r="L288" s="537">
        <v>182</v>
      </c>
      <c r="M288" s="533"/>
      <c r="N288" s="537">
        <v>1053</v>
      </c>
      <c r="O288" s="537">
        <v>1800</v>
      </c>
      <c r="P288" s="537">
        <v>4133</v>
      </c>
      <c r="Q288" s="537">
        <v>4458</v>
      </c>
      <c r="R288" s="537">
        <v>0</v>
      </c>
    </row>
    <row r="289" spans="1:19" s="522" customFormat="1" ht="8.85" customHeight="1">
      <c r="A289" s="588" t="s">
        <v>68</v>
      </c>
      <c r="B289" s="589">
        <f t="shared" si="11"/>
        <v>1066</v>
      </c>
      <c r="C289" s="589">
        <f t="shared" si="11"/>
        <v>4173</v>
      </c>
      <c r="D289" s="589">
        <f t="shared" si="11"/>
        <v>16709</v>
      </c>
      <c r="E289" s="589">
        <f t="shared" si="11"/>
        <v>11944</v>
      </c>
      <c r="F289" s="589">
        <f t="shared" si="10"/>
        <v>121</v>
      </c>
      <c r="G289" s="538"/>
      <c r="H289" s="589">
        <v>755</v>
      </c>
      <c r="I289" s="589">
        <v>2945</v>
      </c>
      <c r="J289" s="589">
        <v>9051</v>
      </c>
      <c r="K289" s="589">
        <v>5936</v>
      </c>
      <c r="L289" s="589">
        <v>0</v>
      </c>
      <c r="M289" s="538"/>
      <c r="N289" s="589">
        <v>311</v>
      </c>
      <c r="O289" s="589">
        <v>1228</v>
      </c>
      <c r="P289" s="589">
        <v>7658</v>
      </c>
      <c r="Q289" s="589">
        <v>6008</v>
      </c>
      <c r="R289" s="589">
        <v>121</v>
      </c>
    </row>
    <row r="290" spans="1:19" s="522" customFormat="1" ht="8.85" customHeight="1">
      <c r="A290" s="587" t="s">
        <v>69</v>
      </c>
      <c r="B290" s="537">
        <f t="shared" si="11"/>
        <v>5045</v>
      </c>
      <c r="C290" s="537">
        <f t="shared" si="11"/>
        <v>8433</v>
      </c>
      <c r="D290" s="537">
        <f t="shared" si="11"/>
        <v>16411</v>
      </c>
      <c r="E290" s="537">
        <f t="shared" si="11"/>
        <v>23841</v>
      </c>
      <c r="F290" s="537">
        <f t="shared" si="10"/>
        <v>0</v>
      </c>
      <c r="G290" s="537"/>
      <c r="H290" s="537">
        <v>4342</v>
      </c>
      <c r="I290" s="537">
        <v>5750</v>
      </c>
      <c r="J290" s="537">
        <v>9290</v>
      </c>
      <c r="K290" s="537">
        <v>14845</v>
      </c>
      <c r="L290" s="537">
        <v>0</v>
      </c>
      <c r="M290" s="533"/>
      <c r="N290" s="537">
        <v>703</v>
      </c>
      <c r="O290" s="537">
        <v>2683</v>
      </c>
      <c r="P290" s="537">
        <v>7121</v>
      </c>
      <c r="Q290" s="537">
        <v>8996</v>
      </c>
      <c r="R290" s="537">
        <v>0</v>
      </c>
    </row>
    <row r="291" spans="1:19" s="522" customFormat="1" ht="8.85" customHeight="1">
      <c r="A291" s="587" t="s">
        <v>70</v>
      </c>
      <c r="B291" s="537">
        <f t="shared" si="11"/>
        <v>2848</v>
      </c>
      <c r="C291" s="537">
        <f t="shared" si="11"/>
        <v>15552</v>
      </c>
      <c r="D291" s="537">
        <f t="shared" si="11"/>
        <v>27469</v>
      </c>
      <c r="E291" s="537">
        <f t="shared" si="11"/>
        <v>20875</v>
      </c>
      <c r="F291" s="537">
        <f t="shared" si="10"/>
        <v>0</v>
      </c>
      <c r="G291" s="537"/>
      <c r="H291" s="537">
        <v>1988</v>
      </c>
      <c r="I291" s="537">
        <v>10589</v>
      </c>
      <c r="J291" s="537">
        <v>12885</v>
      </c>
      <c r="K291" s="537">
        <v>8611</v>
      </c>
      <c r="L291" s="537">
        <v>0</v>
      </c>
      <c r="M291" s="533"/>
      <c r="N291" s="537">
        <v>860</v>
      </c>
      <c r="O291" s="537">
        <v>4963</v>
      </c>
      <c r="P291" s="537">
        <v>14584</v>
      </c>
      <c r="Q291" s="537">
        <v>12264</v>
      </c>
      <c r="R291" s="537">
        <v>0</v>
      </c>
    </row>
    <row r="292" spans="1:19" s="522" customFormat="1" ht="8.85" customHeight="1">
      <c r="A292" s="587" t="s">
        <v>71</v>
      </c>
      <c r="B292" s="537">
        <f t="shared" si="11"/>
        <v>5378</v>
      </c>
      <c r="C292" s="537">
        <f t="shared" si="11"/>
        <v>6059</v>
      </c>
      <c r="D292" s="537">
        <f t="shared" si="11"/>
        <v>16950</v>
      </c>
      <c r="E292" s="537">
        <f t="shared" si="11"/>
        <v>26470</v>
      </c>
      <c r="F292" s="537">
        <f t="shared" si="10"/>
        <v>0</v>
      </c>
      <c r="G292" s="537"/>
      <c r="H292" s="537">
        <v>4274</v>
      </c>
      <c r="I292" s="537">
        <v>3916</v>
      </c>
      <c r="J292" s="537">
        <v>11546</v>
      </c>
      <c r="K292" s="537">
        <v>16114</v>
      </c>
      <c r="L292" s="537">
        <v>0</v>
      </c>
      <c r="M292" s="533"/>
      <c r="N292" s="537">
        <v>1104</v>
      </c>
      <c r="O292" s="537">
        <v>2143</v>
      </c>
      <c r="P292" s="537">
        <v>5404</v>
      </c>
      <c r="Q292" s="537">
        <v>10356</v>
      </c>
      <c r="R292" s="537">
        <v>0</v>
      </c>
    </row>
    <row r="293" spans="1:19" s="522" customFormat="1" ht="8.85" customHeight="1">
      <c r="A293" s="588" t="s">
        <v>72</v>
      </c>
      <c r="B293" s="589">
        <f t="shared" si="11"/>
        <v>5742</v>
      </c>
      <c r="C293" s="589">
        <f t="shared" si="11"/>
        <v>15400</v>
      </c>
      <c r="D293" s="589">
        <f t="shared" si="11"/>
        <v>31220</v>
      </c>
      <c r="E293" s="589">
        <f t="shared" si="11"/>
        <v>38787</v>
      </c>
      <c r="F293" s="589">
        <f t="shared" si="10"/>
        <v>1284</v>
      </c>
      <c r="G293" s="589"/>
      <c r="H293" s="589">
        <v>4679</v>
      </c>
      <c r="I293" s="589">
        <v>10026</v>
      </c>
      <c r="J293" s="589">
        <v>16609</v>
      </c>
      <c r="K293" s="589">
        <v>18469</v>
      </c>
      <c r="L293" s="589">
        <v>1284</v>
      </c>
      <c r="M293" s="538"/>
      <c r="N293" s="589">
        <v>1063</v>
      </c>
      <c r="O293" s="589">
        <v>5374</v>
      </c>
      <c r="P293" s="589">
        <v>14611</v>
      </c>
      <c r="Q293" s="589">
        <v>20318</v>
      </c>
      <c r="R293" s="589">
        <v>0</v>
      </c>
    </row>
    <row r="294" spans="1:19" s="522" customFormat="1" ht="8.85" customHeight="1">
      <c r="A294" s="587" t="s">
        <v>73</v>
      </c>
      <c r="B294" s="537">
        <f t="shared" si="11"/>
        <v>2073</v>
      </c>
      <c r="C294" s="537">
        <f t="shared" si="11"/>
        <v>5868</v>
      </c>
      <c r="D294" s="537">
        <f t="shared" si="11"/>
        <v>11034</v>
      </c>
      <c r="E294" s="537">
        <f t="shared" si="11"/>
        <v>12462</v>
      </c>
      <c r="F294" s="537">
        <f t="shared" si="10"/>
        <v>0</v>
      </c>
      <c r="G294" s="537"/>
      <c r="H294" s="537">
        <v>1535</v>
      </c>
      <c r="I294" s="537">
        <v>3692</v>
      </c>
      <c r="J294" s="533">
        <v>6460</v>
      </c>
      <c r="K294" s="533">
        <v>7241</v>
      </c>
      <c r="L294" s="537">
        <v>0</v>
      </c>
      <c r="M294" s="533"/>
      <c r="N294" s="537">
        <v>538</v>
      </c>
      <c r="O294" s="537">
        <v>2176</v>
      </c>
      <c r="P294" s="537">
        <v>4574</v>
      </c>
      <c r="Q294" s="537">
        <v>5221</v>
      </c>
      <c r="R294" s="537">
        <v>0</v>
      </c>
    </row>
    <row r="295" spans="1:19" s="522" customFormat="1" ht="8.85" customHeight="1">
      <c r="A295" s="587" t="s">
        <v>74</v>
      </c>
      <c r="B295" s="537">
        <f t="shared" si="11"/>
        <v>14704</v>
      </c>
      <c r="C295" s="537">
        <f t="shared" si="11"/>
        <v>16571</v>
      </c>
      <c r="D295" s="537">
        <f t="shared" si="11"/>
        <v>38538</v>
      </c>
      <c r="E295" s="537">
        <f t="shared" si="11"/>
        <v>43272</v>
      </c>
      <c r="F295" s="537">
        <f t="shared" si="10"/>
        <v>0</v>
      </c>
      <c r="G295" s="537"/>
      <c r="H295" s="537">
        <v>13066</v>
      </c>
      <c r="I295" s="537">
        <v>13241</v>
      </c>
      <c r="J295" s="537">
        <v>22823</v>
      </c>
      <c r="K295" s="537">
        <v>32230</v>
      </c>
      <c r="L295" s="537">
        <v>0</v>
      </c>
      <c r="M295" s="533"/>
      <c r="N295" s="537">
        <v>1638</v>
      </c>
      <c r="O295" s="537">
        <v>3330</v>
      </c>
      <c r="P295" s="537">
        <v>15715</v>
      </c>
      <c r="Q295" s="537">
        <v>11042</v>
      </c>
      <c r="R295" s="537">
        <v>0</v>
      </c>
    </row>
    <row r="296" spans="1:19" s="522" customFormat="1" ht="8.85" customHeight="1">
      <c r="A296" s="587" t="s">
        <v>75</v>
      </c>
      <c r="B296" s="537">
        <f t="shared" si="11"/>
        <v>2679</v>
      </c>
      <c r="C296" s="537">
        <f t="shared" si="11"/>
        <v>3893</v>
      </c>
      <c r="D296" s="537">
        <f t="shared" si="11"/>
        <v>7810</v>
      </c>
      <c r="E296" s="537">
        <f t="shared" si="11"/>
        <v>8499</v>
      </c>
      <c r="F296" s="537">
        <f t="shared" si="10"/>
        <v>0</v>
      </c>
      <c r="G296" s="537"/>
      <c r="H296" s="537">
        <v>2289</v>
      </c>
      <c r="I296" s="537">
        <v>2223</v>
      </c>
      <c r="J296" s="537">
        <v>4640</v>
      </c>
      <c r="K296" s="537">
        <v>3848</v>
      </c>
      <c r="L296" s="537">
        <v>0</v>
      </c>
      <c r="M296" s="533"/>
      <c r="N296" s="537">
        <v>390</v>
      </c>
      <c r="O296" s="537">
        <v>1670</v>
      </c>
      <c r="P296" s="537">
        <v>3170</v>
      </c>
      <c r="Q296" s="537">
        <v>4651</v>
      </c>
      <c r="R296" s="537">
        <v>0</v>
      </c>
    </row>
    <row r="297" spans="1:19" s="522" customFormat="1" ht="8.85" customHeight="1">
      <c r="A297" s="588" t="s">
        <v>76</v>
      </c>
      <c r="B297" s="589">
        <f t="shared" si="11"/>
        <v>3946</v>
      </c>
      <c r="C297" s="589">
        <f t="shared" si="11"/>
        <v>7567</v>
      </c>
      <c r="D297" s="589">
        <f t="shared" si="11"/>
        <v>12810</v>
      </c>
      <c r="E297" s="589">
        <f t="shared" si="11"/>
        <v>7270</v>
      </c>
      <c r="F297" s="589">
        <f t="shared" si="10"/>
        <v>0</v>
      </c>
      <c r="G297" s="589"/>
      <c r="H297" s="589">
        <v>3421</v>
      </c>
      <c r="I297" s="589">
        <v>5899</v>
      </c>
      <c r="J297" s="589">
        <v>7247</v>
      </c>
      <c r="K297" s="589">
        <v>4234</v>
      </c>
      <c r="L297" s="589">
        <v>0</v>
      </c>
      <c r="M297" s="538"/>
      <c r="N297" s="589">
        <v>525</v>
      </c>
      <c r="O297" s="589">
        <v>1668</v>
      </c>
      <c r="P297" s="589">
        <v>5563</v>
      </c>
      <c r="Q297" s="589">
        <v>3036</v>
      </c>
      <c r="R297" s="589">
        <v>0</v>
      </c>
    </row>
    <row r="298" spans="1:19" s="534" customFormat="1" ht="6" customHeight="1">
      <c r="A298" s="590"/>
      <c r="B298" s="540"/>
      <c r="C298" s="540"/>
      <c r="D298" s="540"/>
      <c r="E298" s="540"/>
      <c r="F298" s="540"/>
      <c r="G298" s="540"/>
      <c r="H298" s="540"/>
      <c r="I298" s="540"/>
      <c r="J298" s="540"/>
      <c r="K298" s="540"/>
      <c r="L298" s="540"/>
      <c r="M298" s="539"/>
      <c r="N298" s="540"/>
      <c r="O298" s="540"/>
      <c r="P298" s="540"/>
      <c r="Q298" s="540"/>
      <c r="R298" s="540"/>
    </row>
    <row r="299" spans="1:19" s="522" customFormat="1" ht="9" customHeight="1">
      <c r="A299" s="513">
        <v>2013</v>
      </c>
      <c r="B299" s="514"/>
      <c r="C299" s="514"/>
      <c r="D299" s="514"/>
      <c r="E299" s="514"/>
      <c r="F299" s="514"/>
      <c r="G299" s="586"/>
      <c r="H299" s="514"/>
      <c r="I299" s="514"/>
      <c r="J299" s="514"/>
      <c r="K299" s="514"/>
      <c r="L299" s="514"/>
      <c r="M299" s="514"/>
      <c r="N299" s="514"/>
      <c r="O299" s="514"/>
      <c r="P299" s="514"/>
      <c r="Q299" s="514"/>
      <c r="R299" s="514"/>
      <c r="S299" s="514"/>
    </row>
    <row r="300" spans="1:19" s="522" customFormat="1" ht="9" customHeight="1">
      <c r="A300" s="515" t="s">
        <v>44</v>
      </c>
      <c r="B300" s="514">
        <f>SUM(B302:B333)</f>
        <v>211819</v>
      </c>
      <c r="C300" s="514">
        <f>SUM(C302:C333)</f>
        <v>445117</v>
      </c>
      <c r="D300" s="514">
        <f>SUM(D302:D333)</f>
        <v>952545</v>
      </c>
      <c r="E300" s="514">
        <f>SUM(E302:E333)</f>
        <v>990155</v>
      </c>
      <c r="F300" s="514">
        <f>SUM(F302:F333)</f>
        <v>0</v>
      </c>
      <c r="G300" s="586"/>
      <c r="H300" s="514">
        <f>SUM(H302:H333)</f>
        <v>157897</v>
      </c>
      <c r="I300" s="514">
        <f>SUM(I302:I333)</f>
        <v>315763</v>
      </c>
      <c r="J300" s="514">
        <f>SUM(J302:J333)</f>
        <v>570340</v>
      </c>
      <c r="K300" s="514">
        <f>SUM(K302:K333)</f>
        <v>560526</v>
      </c>
      <c r="L300" s="514">
        <f>SUM(L302:L333)</f>
        <v>0</v>
      </c>
      <c r="M300" s="514"/>
      <c r="N300" s="514">
        <f>SUM(N302:N333)</f>
        <v>53922</v>
      </c>
      <c r="O300" s="514">
        <f>SUM(O302:O333)</f>
        <v>129354</v>
      </c>
      <c r="P300" s="514">
        <f>SUM(P302:P333)</f>
        <v>382205</v>
      </c>
      <c r="Q300" s="514">
        <f>SUM(Q302:Q333)</f>
        <v>429629</v>
      </c>
      <c r="R300" s="514">
        <f>SUM(R302:R333)</f>
        <v>0</v>
      </c>
      <c r="S300" s="514"/>
    </row>
    <row r="301" spans="1:19" s="522" customFormat="1" ht="3" customHeight="1">
      <c r="A301" s="515"/>
      <c r="B301" s="514"/>
      <c r="C301" s="514"/>
      <c r="D301" s="514"/>
      <c r="E301" s="514"/>
      <c r="F301" s="514"/>
      <c r="G301" s="586"/>
      <c r="H301" s="514"/>
      <c r="I301" s="514"/>
      <c r="J301" s="514"/>
      <c r="K301" s="514"/>
      <c r="L301" s="514"/>
      <c r="M301" s="514"/>
      <c r="N301" s="514"/>
      <c r="O301" s="514"/>
      <c r="P301" s="514"/>
      <c r="Q301" s="514"/>
      <c r="R301" s="514"/>
    </row>
    <row r="302" spans="1:19" s="522" customFormat="1" ht="8.85" customHeight="1">
      <c r="A302" s="587" t="s">
        <v>45</v>
      </c>
      <c r="B302" s="537">
        <f>SUM(H302,N302)</f>
        <v>1693</v>
      </c>
      <c r="C302" s="537">
        <f>SUM(I302,O302)</f>
        <v>5561</v>
      </c>
      <c r="D302" s="537">
        <f>SUM(J302,P302)</f>
        <v>8838</v>
      </c>
      <c r="E302" s="537">
        <f>SUM(K302,Q302)</f>
        <v>8726</v>
      </c>
      <c r="F302" s="537">
        <f t="shared" ref="F302:F333" si="12">SUM(L302,R302)</f>
        <v>0</v>
      </c>
      <c r="G302" s="537"/>
      <c r="H302" s="537">
        <v>1369</v>
      </c>
      <c r="I302" s="537">
        <v>4240</v>
      </c>
      <c r="J302" s="533">
        <v>6300</v>
      </c>
      <c r="K302" s="533">
        <v>4890</v>
      </c>
      <c r="L302" s="537">
        <v>0</v>
      </c>
      <c r="M302" s="533"/>
      <c r="N302" s="537">
        <v>324</v>
      </c>
      <c r="O302" s="537">
        <v>1321</v>
      </c>
      <c r="P302" s="537">
        <v>2538</v>
      </c>
      <c r="Q302" s="537">
        <v>3836</v>
      </c>
      <c r="R302" s="537">
        <v>0</v>
      </c>
    </row>
    <row r="303" spans="1:19" s="522" customFormat="1" ht="8.85" customHeight="1">
      <c r="A303" s="587" t="s">
        <v>46</v>
      </c>
      <c r="B303" s="537">
        <f t="shared" ref="B303:E333" si="13">SUM(H303,N303)</f>
        <v>10192</v>
      </c>
      <c r="C303" s="537">
        <f t="shared" si="13"/>
        <v>17567</v>
      </c>
      <c r="D303" s="537">
        <f t="shared" si="13"/>
        <v>27501</v>
      </c>
      <c r="E303" s="537">
        <f t="shared" si="13"/>
        <v>28618</v>
      </c>
      <c r="F303" s="537">
        <f t="shared" si="12"/>
        <v>0</v>
      </c>
      <c r="G303" s="537"/>
      <c r="H303" s="537">
        <v>5822</v>
      </c>
      <c r="I303" s="537">
        <v>10635</v>
      </c>
      <c r="J303" s="537">
        <v>18348</v>
      </c>
      <c r="K303" s="537">
        <v>14155</v>
      </c>
      <c r="L303" s="537">
        <v>0</v>
      </c>
      <c r="M303" s="533"/>
      <c r="N303" s="537">
        <v>4370</v>
      </c>
      <c r="O303" s="537">
        <v>6932</v>
      </c>
      <c r="P303" s="537">
        <v>9153</v>
      </c>
      <c r="Q303" s="537">
        <v>14463</v>
      </c>
      <c r="R303" s="537">
        <v>0</v>
      </c>
    </row>
    <row r="304" spans="1:19" s="522" customFormat="1" ht="8.85" customHeight="1">
      <c r="A304" s="587" t="s">
        <v>47</v>
      </c>
      <c r="B304" s="537">
        <f t="shared" si="13"/>
        <v>1262</v>
      </c>
      <c r="C304" s="537">
        <f t="shared" si="13"/>
        <v>3375</v>
      </c>
      <c r="D304" s="537">
        <f t="shared" si="13"/>
        <v>8941</v>
      </c>
      <c r="E304" s="537">
        <f t="shared" si="13"/>
        <v>6367</v>
      </c>
      <c r="F304" s="537">
        <f t="shared" si="12"/>
        <v>0</v>
      </c>
      <c r="G304" s="537"/>
      <c r="H304" s="537">
        <v>651</v>
      </c>
      <c r="I304" s="537">
        <v>1703</v>
      </c>
      <c r="J304" s="537">
        <v>5565</v>
      </c>
      <c r="K304" s="537">
        <v>3767</v>
      </c>
      <c r="L304" s="537">
        <v>0</v>
      </c>
      <c r="M304" s="533"/>
      <c r="N304" s="537">
        <v>611</v>
      </c>
      <c r="O304" s="537">
        <v>1672</v>
      </c>
      <c r="P304" s="537">
        <v>3376</v>
      </c>
      <c r="Q304" s="537">
        <v>2600</v>
      </c>
      <c r="R304" s="537">
        <v>0</v>
      </c>
    </row>
    <row r="305" spans="1:18" s="522" customFormat="1" ht="8.85" customHeight="1">
      <c r="A305" s="588" t="s">
        <v>48</v>
      </c>
      <c r="B305" s="589">
        <f t="shared" si="13"/>
        <v>539</v>
      </c>
      <c r="C305" s="589">
        <f t="shared" si="13"/>
        <v>657</v>
      </c>
      <c r="D305" s="589">
        <f t="shared" si="13"/>
        <v>3933</v>
      </c>
      <c r="E305" s="589">
        <f t="shared" si="13"/>
        <v>5416</v>
      </c>
      <c r="F305" s="589">
        <f t="shared" si="12"/>
        <v>0</v>
      </c>
      <c r="G305" s="589"/>
      <c r="H305" s="589">
        <v>374</v>
      </c>
      <c r="I305" s="589">
        <v>434</v>
      </c>
      <c r="J305" s="589">
        <v>2039</v>
      </c>
      <c r="K305" s="589">
        <v>2213</v>
      </c>
      <c r="L305" s="589">
        <v>0</v>
      </c>
      <c r="M305" s="538"/>
      <c r="N305" s="589">
        <v>165</v>
      </c>
      <c r="O305" s="589">
        <v>223</v>
      </c>
      <c r="P305" s="589">
        <v>1894</v>
      </c>
      <c r="Q305" s="589">
        <v>3203</v>
      </c>
      <c r="R305" s="589">
        <v>0</v>
      </c>
    </row>
    <row r="306" spans="1:18" s="522" customFormat="1" ht="8.85" customHeight="1">
      <c r="A306" s="587" t="s">
        <v>49</v>
      </c>
      <c r="B306" s="537">
        <f t="shared" si="13"/>
        <v>6305</v>
      </c>
      <c r="C306" s="537">
        <f t="shared" si="13"/>
        <v>13181</v>
      </c>
      <c r="D306" s="537">
        <f t="shared" si="13"/>
        <v>35324</v>
      </c>
      <c r="E306" s="537">
        <f t="shared" si="13"/>
        <v>22666</v>
      </c>
      <c r="F306" s="537">
        <f t="shared" si="12"/>
        <v>0</v>
      </c>
      <c r="G306" s="537"/>
      <c r="H306" s="537">
        <v>4523</v>
      </c>
      <c r="I306" s="537">
        <v>7357</v>
      </c>
      <c r="J306" s="533">
        <v>18576</v>
      </c>
      <c r="K306" s="533">
        <v>13575</v>
      </c>
      <c r="L306" s="537">
        <v>0</v>
      </c>
      <c r="M306" s="533"/>
      <c r="N306" s="537">
        <v>1782</v>
      </c>
      <c r="O306" s="537">
        <v>5824</v>
      </c>
      <c r="P306" s="533">
        <v>16748</v>
      </c>
      <c r="Q306" s="533">
        <v>9091</v>
      </c>
      <c r="R306" s="537">
        <v>0</v>
      </c>
    </row>
    <row r="307" spans="1:18" s="522" customFormat="1" ht="8.85" customHeight="1">
      <c r="A307" s="587" t="s">
        <v>50</v>
      </c>
      <c r="B307" s="537">
        <f t="shared" si="13"/>
        <v>2285</v>
      </c>
      <c r="C307" s="537">
        <f t="shared" si="13"/>
        <v>3399</v>
      </c>
      <c r="D307" s="537">
        <f t="shared" si="13"/>
        <v>5751</v>
      </c>
      <c r="E307" s="537">
        <f t="shared" si="13"/>
        <v>5755</v>
      </c>
      <c r="F307" s="537">
        <f t="shared" si="12"/>
        <v>0</v>
      </c>
      <c r="G307" s="537"/>
      <c r="H307" s="537">
        <v>1357</v>
      </c>
      <c r="I307" s="537">
        <v>2899</v>
      </c>
      <c r="J307" s="537">
        <v>3294</v>
      </c>
      <c r="K307" s="537">
        <v>3309</v>
      </c>
      <c r="L307" s="537">
        <v>0</v>
      </c>
      <c r="M307" s="533"/>
      <c r="N307" s="537">
        <v>928</v>
      </c>
      <c r="O307" s="537">
        <v>500</v>
      </c>
      <c r="P307" s="537">
        <v>2457</v>
      </c>
      <c r="Q307" s="537">
        <v>2446</v>
      </c>
      <c r="R307" s="537">
        <v>0</v>
      </c>
    </row>
    <row r="308" spans="1:18" s="522" customFormat="1" ht="8.85" customHeight="1">
      <c r="A308" s="587" t="s">
        <v>51</v>
      </c>
      <c r="B308" s="537">
        <f t="shared" si="13"/>
        <v>9806</v>
      </c>
      <c r="C308" s="537">
        <f t="shared" si="13"/>
        <v>8264</v>
      </c>
      <c r="D308" s="537">
        <f t="shared" si="13"/>
        <v>13052</v>
      </c>
      <c r="E308" s="537">
        <f t="shared" si="13"/>
        <v>29726</v>
      </c>
      <c r="F308" s="537">
        <f t="shared" si="12"/>
        <v>0</v>
      </c>
      <c r="G308" s="537"/>
      <c r="H308" s="537">
        <v>8470</v>
      </c>
      <c r="I308" s="537">
        <v>7499</v>
      </c>
      <c r="J308" s="537">
        <v>9697</v>
      </c>
      <c r="K308" s="537">
        <v>19078</v>
      </c>
      <c r="L308" s="537">
        <v>0</v>
      </c>
      <c r="M308" s="533"/>
      <c r="N308" s="537">
        <v>1336</v>
      </c>
      <c r="O308" s="537">
        <v>765</v>
      </c>
      <c r="P308" s="537">
        <v>3355</v>
      </c>
      <c r="Q308" s="537">
        <v>10648</v>
      </c>
      <c r="R308" s="537">
        <v>0</v>
      </c>
    </row>
    <row r="309" spans="1:18" s="522" customFormat="1" ht="8.85" customHeight="1">
      <c r="A309" s="588" t="s">
        <v>52</v>
      </c>
      <c r="B309" s="589">
        <f t="shared" si="13"/>
        <v>5676</v>
      </c>
      <c r="C309" s="589">
        <f t="shared" si="13"/>
        <v>16003</v>
      </c>
      <c r="D309" s="589">
        <f t="shared" si="13"/>
        <v>37136</v>
      </c>
      <c r="E309" s="589">
        <f t="shared" si="13"/>
        <v>32738</v>
      </c>
      <c r="F309" s="589">
        <f t="shared" si="12"/>
        <v>0</v>
      </c>
      <c r="G309" s="589"/>
      <c r="H309" s="589">
        <v>4562</v>
      </c>
      <c r="I309" s="589">
        <v>13567</v>
      </c>
      <c r="J309" s="589">
        <v>22368</v>
      </c>
      <c r="K309" s="589">
        <v>17388</v>
      </c>
      <c r="L309" s="589">
        <v>0</v>
      </c>
      <c r="M309" s="538"/>
      <c r="N309" s="589">
        <v>1114</v>
      </c>
      <c r="O309" s="589">
        <v>2436</v>
      </c>
      <c r="P309" s="589">
        <v>14768</v>
      </c>
      <c r="Q309" s="589">
        <v>15350</v>
      </c>
      <c r="R309" s="589">
        <v>0</v>
      </c>
    </row>
    <row r="310" spans="1:18" s="522" customFormat="1" ht="8.85" customHeight="1">
      <c r="A310" s="587" t="s">
        <v>53</v>
      </c>
      <c r="B310" s="537">
        <f t="shared" si="13"/>
        <v>11473</v>
      </c>
      <c r="C310" s="537">
        <f t="shared" si="13"/>
        <v>31200</v>
      </c>
      <c r="D310" s="537">
        <f t="shared" si="13"/>
        <v>114788</v>
      </c>
      <c r="E310" s="537">
        <f t="shared" si="13"/>
        <v>146775</v>
      </c>
      <c r="F310" s="537">
        <f t="shared" si="12"/>
        <v>0</v>
      </c>
      <c r="G310" s="537"/>
      <c r="H310" s="537">
        <v>7682</v>
      </c>
      <c r="I310" s="537">
        <v>19935</v>
      </c>
      <c r="J310" s="537">
        <v>63354</v>
      </c>
      <c r="K310" s="537">
        <v>78706</v>
      </c>
      <c r="L310" s="537">
        <v>0</v>
      </c>
      <c r="M310" s="537"/>
      <c r="N310" s="537">
        <v>3791</v>
      </c>
      <c r="O310" s="537">
        <v>11265</v>
      </c>
      <c r="P310" s="537">
        <v>51434</v>
      </c>
      <c r="Q310" s="537">
        <v>68069</v>
      </c>
      <c r="R310" s="537">
        <v>0</v>
      </c>
    </row>
    <row r="311" spans="1:18" s="522" customFormat="1" ht="8.85" customHeight="1">
      <c r="A311" s="587" t="s">
        <v>54</v>
      </c>
      <c r="B311" s="537">
        <f t="shared" si="13"/>
        <v>2555</v>
      </c>
      <c r="C311" s="537">
        <f t="shared" si="13"/>
        <v>5927</v>
      </c>
      <c r="D311" s="537">
        <f t="shared" si="13"/>
        <v>18563</v>
      </c>
      <c r="E311" s="537">
        <f t="shared" si="13"/>
        <v>9958</v>
      </c>
      <c r="F311" s="537">
        <f t="shared" si="12"/>
        <v>0</v>
      </c>
      <c r="G311" s="537"/>
      <c r="H311" s="537">
        <v>1653</v>
      </c>
      <c r="I311" s="537">
        <v>3670</v>
      </c>
      <c r="J311" s="537">
        <v>11415</v>
      </c>
      <c r="K311" s="537">
        <v>5343</v>
      </c>
      <c r="L311" s="537">
        <v>0</v>
      </c>
      <c r="M311" s="533"/>
      <c r="N311" s="537">
        <v>902</v>
      </c>
      <c r="O311" s="537">
        <v>2257</v>
      </c>
      <c r="P311" s="537">
        <v>7148</v>
      </c>
      <c r="Q311" s="537">
        <v>4615</v>
      </c>
      <c r="R311" s="537">
        <v>0</v>
      </c>
    </row>
    <row r="312" spans="1:18" s="522" customFormat="1" ht="8.85" customHeight="1">
      <c r="A312" s="587" t="s">
        <v>55</v>
      </c>
      <c r="B312" s="537">
        <f t="shared" si="13"/>
        <v>18772</v>
      </c>
      <c r="C312" s="537">
        <f t="shared" si="13"/>
        <v>31233</v>
      </c>
      <c r="D312" s="537">
        <f t="shared" si="13"/>
        <v>57015</v>
      </c>
      <c r="E312" s="537">
        <f t="shared" si="13"/>
        <v>38981</v>
      </c>
      <c r="F312" s="537">
        <f t="shared" si="12"/>
        <v>0</v>
      </c>
      <c r="G312" s="537"/>
      <c r="H312" s="537">
        <v>15262</v>
      </c>
      <c r="I312" s="537">
        <v>22753</v>
      </c>
      <c r="J312" s="533">
        <v>37129</v>
      </c>
      <c r="K312" s="533">
        <v>21537</v>
      </c>
      <c r="L312" s="537">
        <v>0</v>
      </c>
      <c r="M312" s="533"/>
      <c r="N312" s="537">
        <v>3510</v>
      </c>
      <c r="O312" s="537">
        <v>8480</v>
      </c>
      <c r="P312" s="537">
        <v>19886</v>
      </c>
      <c r="Q312" s="537">
        <v>17444</v>
      </c>
      <c r="R312" s="537">
        <v>0</v>
      </c>
    </row>
    <row r="313" spans="1:18" s="522" customFormat="1" ht="8.85" customHeight="1">
      <c r="A313" s="588" t="s">
        <v>56</v>
      </c>
      <c r="B313" s="589">
        <f t="shared" si="13"/>
        <v>2360</v>
      </c>
      <c r="C313" s="589">
        <f t="shared" si="13"/>
        <v>5560</v>
      </c>
      <c r="D313" s="589">
        <f t="shared" si="13"/>
        <v>10255</v>
      </c>
      <c r="E313" s="589">
        <f t="shared" si="13"/>
        <v>14541</v>
      </c>
      <c r="F313" s="589">
        <f t="shared" si="12"/>
        <v>0</v>
      </c>
      <c r="G313" s="589"/>
      <c r="H313" s="589">
        <v>1838</v>
      </c>
      <c r="I313" s="589">
        <v>3809</v>
      </c>
      <c r="J313" s="538">
        <v>5630</v>
      </c>
      <c r="K313" s="538">
        <v>6078</v>
      </c>
      <c r="L313" s="589">
        <v>0</v>
      </c>
      <c r="M313" s="538"/>
      <c r="N313" s="589">
        <v>522</v>
      </c>
      <c r="O313" s="589">
        <v>1751</v>
      </c>
      <c r="P313" s="589">
        <v>4625</v>
      </c>
      <c r="Q313" s="589">
        <v>8463</v>
      </c>
      <c r="R313" s="589">
        <v>0</v>
      </c>
    </row>
    <row r="314" spans="1:18" s="522" customFormat="1" ht="8.85" customHeight="1">
      <c r="A314" s="587" t="s">
        <v>57</v>
      </c>
      <c r="B314" s="537">
        <f t="shared" si="13"/>
        <v>5080</v>
      </c>
      <c r="C314" s="537">
        <f t="shared" si="13"/>
        <v>8987</v>
      </c>
      <c r="D314" s="537">
        <f t="shared" si="13"/>
        <v>24095</v>
      </c>
      <c r="E314" s="537">
        <f t="shared" si="13"/>
        <v>15604</v>
      </c>
      <c r="F314" s="537">
        <f t="shared" si="12"/>
        <v>0</v>
      </c>
      <c r="G314" s="537"/>
      <c r="H314" s="537">
        <v>3984</v>
      </c>
      <c r="I314" s="537">
        <v>6087</v>
      </c>
      <c r="J314" s="537">
        <v>13355</v>
      </c>
      <c r="K314" s="537">
        <v>9071</v>
      </c>
      <c r="L314" s="537">
        <v>0</v>
      </c>
      <c r="M314" s="533"/>
      <c r="N314" s="537">
        <v>1096</v>
      </c>
      <c r="O314" s="537">
        <v>2900</v>
      </c>
      <c r="P314" s="537">
        <v>10740</v>
      </c>
      <c r="Q314" s="537">
        <v>6533</v>
      </c>
      <c r="R314" s="537">
        <v>0</v>
      </c>
    </row>
    <row r="315" spans="1:18" s="522" customFormat="1" ht="8.85" customHeight="1">
      <c r="A315" s="587" t="s">
        <v>58</v>
      </c>
      <c r="B315" s="537">
        <f t="shared" si="13"/>
        <v>11462</v>
      </c>
      <c r="C315" s="537">
        <f t="shared" si="13"/>
        <v>35407</v>
      </c>
      <c r="D315" s="537">
        <f t="shared" si="13"/>
        <v>57076</v>
      </c>
      <c r="E315" s="537">
        <f t="shared" si="13"/>
        <v>55001</v>
      </c>
      <c r="F315" s="537">
        <f t="shared" si="12"/>
        <v>0</v>
      </c>
      <c r="G315" s="537"/>
      <c r="H315" s="537">
        <v>8407</v>
      </c>
      <c r="I315" s="537">
        <v>26030</v>
      </c>
      <c r="J315" s="537">
        <v>36884</v>
      </c>
      <c r="K315" s="537">
        <v>28485</v>
      </c>
      <c r="L315" s="537">
        <v>0</v>
      </c>
      <c r="M315" s="533"/>
      <c r="N315" s="537">
        <v>3055</v>
      </c>
      <c r="O315" s="537">
        <v>9377</v>
      </c>
      <c r="P315" s="537">
        <v>20192</v>
      </c>
      <c r="Q315" s="537">
        <v>26516</v>
      </c>
      <c r="R315" s="537">
        <v>0</v>
      </c>
    </row>
    <row r="316" spans="1:18" s="522" customFormat="1" ht="8.85" customHeight="1">
      <c r="A316" s="587" t="s">
        <v>59</v>
      </c>
      <c r="B316" s="537">
        <f t="shared" si="13"/>
        <v>22264</v>
      </c>
      <c r="C316" s="537">
        <f t="shared" si="13"/>
        <v>69873</v>
      </c>
      <c r="D316" s="537">
        <f t="shared" si="13"/>
        <v>150329</v>
      </c>
      <c r="E316" s="537">
        <f t="shared" si="13"/>
        <v>182183</v>
      </c>
      <c r="F316" s="537">
        <f t="shared" si="12"/>
        <v>0</v>
      </c>
      <c r="G316" s="537"/>
      <c r="H316" s="537">
        <v>18070</v>
      </c>
      <c r="I316" s="537">
        <v>52344</v>
      </c>
      <c r="J316" s="533">
        <v>98126</v>
      </c>
      <c r="K316" s="533">
        <v>106264</v>
      </c>
      <c r="L316" s="537">
        <v>0</v>
      </c>
      <c r="M316" s="533"/>
      <c r="N316" s="537">
        <v>4194</v>
      </c>
      <c r="O316" s="537">
        <v>17529</v>
      </c>
      <c r="P316" s="537">
        <v>52203</v>
      </c>
      <c r="Q316" s="537">
        <v>75919</v>
      </c>
      <c r="R316" s="537">
        <v>0</v>
      </c>
    </row>
    <row r="317" spans="1:18" s="522" customFormat="1" ht="8.85" customHeight="1">
      <c r="A317" s="588" t="s">
        <v>60</v>
      </c>
      <c r="B317" s="589">
        <f t="shared" si="13"/>
        <v>14400</v>
      </c>
      <c r="C317" s="589">
        <f t="shared" si="13"/>
        <v>26106</v>
      </c>
      <c r="D317" s="589">
        <f t="shared" si="13"/>
        <v>24269</v>
      </c>
      <c r="E317" s="589">
        <f t="shared" si="13"/>
        <v>17382</v>
      </c>
      <c r="F317" s="589">
        <f t="shared" si="12"/>
        <v>0</v>
      </c>
      <c r="G317" s="589"/>
      <c r="H317" s="589">
        <v>11736</v>
      </c>
      <c r="I317" s="589">
        <v>19466</v>
      </c>
      <c r="J317" s="589">
        <v>13789</v>
      </c>
      <c r="K317" s="589">
        <v>10252</v>
      </c>
      <c r="L317" s="589">
        <v>0</v>
      </c>
      <c r="M317" s="538"/>
      <c r="N317" s="589">
        <v>2664</v>
      </c>
      <c r="O317" s="589">
        <v>6640</v>
      </c>
      <c r="P317" s="589">
        <v>10480</v>
      </c>
      <c r="Q317" s="589">
        <v>7130</v>
      </c>
      <c r="R317" s="589">
        <v>0</v>
      </c>
    </row>
    <row r="318" spans="1:18" s="522" customFormat="1" ht="8.85" customHeight="1">
      <c r="A318" s="587" t="s">
        <v>61</v>
      </c>
      <c r="B318" s="537">
        <f t="shared" si="13"/>
        <v>2088</v>
      </c>
      <c r="C318" s="537">
        <f t="shared" si="13"/>
        <v>3421</v>
      </c>
      <c r="D318" s="537">
        <f t="shared" si="13"/>
        <v>10667</v>
      </c>
      <c r="E318" s="537">
        <f t="shared" si="13"/>
        <v>15482</v>
      </c>
      <c r="F318" s="537">
        <f t="shared" si="12"/>
        <v>0</v>
      </c>
      <c r="G318" s="537"/>
      <c r="H318" s="537">
        <v>1821</v>
      </c>
      <c r="I318" s="537">
        <v>2953</v>
      </c>
      <c r="J318" s="537">
        <v>6845</v>
      </c>
      <c r="K318" s="537">
        <v>9448</v>
      </c>
      <c r="L318" s="537">
        <v>0</v>
      </c>
      <c r="M318" s="533"/>
      <c r="N318" s="537">
        <v>267</v>
      </c>
      <c r="O318" s="537">
        <v>468</v>
      </c>
      <c r="P318" s="537">
        <v>3822</v>
      </c>
      <c r="Q318" s="537">
        <v>6034</v>
      </c>
      <c r="R318" s="537">
        <v>0</v>
      </c>
    </row>
    <row r="319" spans="1:18" s="522" customFormat="1" ht="8.85" customHeight="1">
      <c r="A319" s="587" t="s">
        <v>62</v>
      </c>
      <c r="B319" s="537">
        <f t="shared" si="13"/>
        <v>4595</v>
      </c>
      <c r="C319" s="537">
        <f t="shared" si="13"/>
        <v>4862</v>
      </c>
      <c r="D319" s="537">
        <f t="shared" si="13"/>
        <v>10847</v>
      </c>
      <c r="E319" s="537">
        <f t="shared" si="13"/>
        <v>8270</v>
      </c>
      <c r="F319" s="537">
        <f t="shared" si="12"/>
        <v>0</v>
      </c>
      <c r="G319" s="537"/>
      <c r="H319" s="537">
        <v>3268</v>
      </c>
      <c r="I319" s="537">
        <v>3041</v>
      </c>
      <c r="J319" s="537">
        <v>6465</v>
      </c>
      <c r="K319" s="537">
        <v>4866</v>
      </c>
      <c r="L319" s="537">
        <v>0</v>
      </c>
      <c r="M319" s="533"/>
      <c r="N319" s="537">
        <v>1327</v>
      </c>
      <c r="O319" s="537">
        <v>1821</v>
      </c>
      <c r="P319" s="537">
        <v>4382</v>
      </c>
      <c r="Q319" s="537">
        <v>3404</v>
      </c>
      <c r="R319" s="537">
        <v>0</v>
      </c>
    </row>
    <row r="320" spans="1:18" s="522" customFormat="1" ht="8.85" customHeight="1">
      <c r="A320" s="587" t="s">
        <v>63</v>
      </c>
      <c r="B320" s="537">
        <f t="shared" si="13"/>
        <v>4486</v>
      </c>
      <c r="C320" s="537">
        <f t="shared" si="13"/>
        <v>21439</v>
      </c>
      <c r="D320" s="537">
        <f t="shared" si="13"/>
        <v>72558</v>
      </c>
      <c r="E320" s="537">
        <f t="shared" si="13"/>
        <v>33367</v>
      </c>
      <c r="F320" s="537">
        <f t="shared" si="12"/>
        <v>0</v>
      </c>
      <c r="G320" s="537"/>
      <c r="H320" s="537">
        <v>3282</v>
      </c>
      <c r="I320" s="537">
        <v>13132</v>
      </c>
      <c r="J320" s="533">
        <v>35939</v>
      </c>
      <c r="K320" s="533">
        <v>22525</v>
      </c>
      <c r="L320" s="537">
        <v>0</v>
      </c>
      <c r="M320" s="533"/>
      <c r="N320" s="537">
        <v>1204</v>
      </c>
      <c r="O320" s="537">
        <v>8307</v>
      </c>
      <c r="P320" s="533">
        <v>36619</v>
      </c>
      <c r="Q320" s="533">
        <v>10842</v>
      </c>
      <c r="R320" s="537">
        <v>0</v>
      </c>
    </row>
    <row r="321" spans="1:19" s="522" customFormat="1" ht="8.85" customHeight="1">
      <c r="A321" s="588" t="s">
        <v>64</v>
      </c>
      <c r="B321" s="589">
        <f t="shared" si="13"/>
        <v>5534</v>
      </c>
      <c r="C321" s="589">
        <f t="shared" si="13"/>
        <v>8547</v>
      </c>
      <c r="D321" s="589">
        <f t="shared" si="13"/>
        <v>11914</v>
      </c>
      <c r="E321" s="589">
        <f t="shared" si="13"/>
        <v>16041</v>
      </c>
      <c r="F321" s="589">
        <f t="shared" si="12"/>
        <v>0</v>
      </c>
      <c r="G321" s="589"/>
      <c r="H321" s="589">
        <v>3761</v>
      </c>
      <c r="I321" s="589">
        <v>6730</v>
      </c>
      <c r="J321" s="589">
        <v>8824</v>
      </c>
      <c r="K321" s="589">
        <v>10966</v>
      </c>
      <c r="L321" s="589">
        <v>0</v>
      </c>
      <c r="M321" s="538"/>
      <c r="N321" s="589">
        <v>1773</v>
      </c>
      <c r="O321" s="589">
        <v>1817</v>
      </c>
      <c r="P321" s="589">
        <v>3090</v>
      </c>
      <c r="Q321" s="589">
        <v>5075</v>
      </c>
      <c r="R321" s="589">
        <v>0</v>
      </c>
    </row>
    <row r="322" spans="1:19" s="522" customFormat="1" ht="8.85" customHeight="1">
      <c r="A322" s="587" t="s">
        <v>65</v>
      </c>
      <c r="B322" s="537">
        <f t="shared" si="13"/>
        <v>10143</v>
      </c>
      <c r="C322" s="537">
        <f t="shared" si="13"/>
        <v>17464</v>
      </c>
      <c r="D322" s="537">
        <f t="shared" si="13"/>
        <v>28748</v>
      </c>
      <c r="E322" s="537">
        <f t="shared" si="13"/>
        <v>49747</v>
      </c>
      <c r="F322" s="537">
        <f t="shared" si="12"/>
        <v>0</v>
      </c>
      <c r="G322" s="537"/>
      <c r="H322" s="537">
        <v>5255</v>
      </c>
      <c r="I322" s="537">
        <v>14792</v>
      </c>
      <c r="J322" s="537">
        <v>17974</v>
      </c>
      <c r="K322" s="537">
        <v>27681</v>
      </c>
      <c r="L322" s="537">
        <v>0</v>
      </c>
      <c r="M322" s="533"/>
      <c r="N322" s="537">
        <v>4888</v>
      </c>
      <c r="O322" s="537">
        <v>2672</v>
      </c>
      <c r="P322" s="537">
        <v>10774</v>
      </c>
      <c r="Q322" s="537">
        <v>22066</v>
      </c>
      <c r="R322" s="537">
        <v>0</v>
      </c>
    </row>
    <row r="323" spans="1:19" s="522" customFormat="1" ht="8.85" customHeight="1">
      <c r="A323" s="587" t="s">
        <v>66</v>
      </c>
      <c r="B323" s="537">
        <f t="shared" si="13"/>
        <v>5105</v>
      </c>
      <c r="C323" s="537">
        <f t="shared" si="13"/>
        <v>8065</v>
      </c>
      <c r="D323" s="537">
        <f t="shared" si="13"/>
        <v>14589</v>
      </c>
      <c r="E323" s="537">
        <f t="shared" si="13"/>
        <v>14981</v>
      </c>
      <c r="F323" s="537">
        <f t="shared" si="12"/>
        <v>0</v>
      </c>
      <c r="G323" s="537"/>
      <c r="H323" s="537">
        <v>3888</v>
      </c>
      <c r="I323" s="537">
        <v>7085</v>
      </c>
      <c r="J323" s="537">
        <v>10516</v>
      </c>
      <c r="K323" s="537">
        <v>9684</v>
      </c>
      <c r="L323" s="537">
        <v>0</v>
      </c>
      <c r="M323" s="533"/>
      <c r="N323" s="537">
        <v>1217</v>
      </c>
      <c r="O323" s="537">
        <v>980</v>
      </c>
      <c r="P323" s="537">
        <v>4073</v>
      </c>
      <c r="Q323" s="537">
        <v>5297</v>
      </c>
      <c r="R323" s="537">
        <v>0</v>
      </c>
    </row>
    <row r="324" spans="1:19" s="522" customFormat="1" ht="8.85" customHeight="1">
      <c r="A324" s="587" t="s">
        <v>67</v>
      </c>
      <c r="B324" s="537">
        <f t="shared" si="13"/>
        <v>3971</v>
      </c>
      <c r="C324" s="537">
        <f t="shared" si="13"/>
        <v>5715</v>
      </c>
      <c r="D324" s="537">
        <f t="shared" si="13"/>
        <v>12434</v>
      </c>
      <c r="E324" s="537">
        <f t="shared" si="13"/>
        <v>13506</v>
      </c>
      <c r="F324" s="537">
        <f t="shared" si="12"/>
        <v>0</v>
      </c>
      <c r="G324" s="537"/>
      <c r="H324" s="537">
        <v>3111</v>
      </c>
      <c r="I324" s="537">
        <v>3306</v>
      </c>
      <c r="J324" s="537">
        <v>6639</v>
      </c>
      <c r="K324" s="537">
        <v>6092</v>
      </c>
      <c r="L324" s="537">
        <v>0</v>
      </c>
      <c r="M324" s="533"/>
      <c r="N324" s="537">
        <v>860</v>
      </c>
      <c r="O324" s="537">
        <v>2409</v>
      </c>
      <c r="P324" s="537">
        <v>5795</v>
      </c>
      <c r="Q324" s="537">
        <v>7414</v>
      </c>
      <c r="R324" s="537">
        <v>0</v>
      </c>
    </row>
    <row r="325" spans="1:19" s="522" customFormat="1" ht="8.85" customHeight="1">
      <c r="A325" s="588" t="s">
        <v>68</v>
      </c>
      <c r="B325" s="589">
        <f t="shared" si="13"/>
        <v>4442</v>
      </c>
      <c r="C325" s="589">
        <f t="shared" si="13"/>
        <v>7711</v>
      </c>
      <c r="D325" s="589">
        <f t="shared" si="13"/>
        <v>16974</v>
      </c>
      <c r="E325" s="589">
        <f t="shared" si="13"/>
        <v>13337</v>
      </c>
      <c r="F325" s="589">
        <f t="shared" si="12"/>
        <v>0</v>
      </c>
      <c r="G325" s="538"/>
      <c r="H325" s="589">
        <v>3942</v>
      </c>
      <c r="I325" s="589">
        <v>5231</v>
      </c>
      <c r="J325" s="589">
        <v>9565</v>
      </c>
      <c r="K325" s="589">
        <v>7546</v>
      </c>
      <c r="L325" s="589">
        <v>0</v>
      </c>
      <c r="M325" s="538"/>
      <c r="N325" s="589">
        <v>500</v>
      </c>
      <c r="O325" s="589">
        <v>2480</v>
      </c>
      <c r="P325" s="589">
        <v>7409</v>
      </c>
      <c r="Q325" s="589">
        <v>5791</v>
      </c>
      <c r="R325" s="589">
        <v>0</v>
      </c>
    </row>
    <row r="326" spans="1:19" s="522" customFormat="1" ht="8.85" customHeight="1">
      <c r="A326" s="587" t="s">
        <v>69</v>
      </c>
      <c r="B326" s="537">
        <f t="shared" si="13"/>
        <v>4092</v>
      </c>
      <c r="C326" s="537">
        <f t="shared" si="13"/>
        <v>12066</v>
      </c>
      <c r="D326" s="537">
        <f t="shared" si="13"/>
        <v>22492</v>
      </c>
      <c r="E326" s="537">
        <f t="shared" si="13"/>
        <v>28447</v>
      </c>
      <c r="F326" s="537">
        <f t="shared" si="12"/>
        <v>0</v>
      </c>
      <c r="G326" s="537"/>
      <c r="H326" s="537">
        <v>3363</v>
      </c>
      <c r="I326" s="537">
        <v>8203</v>
      </c>
      <c r="J326" s="537">
        <v>12581</v>
      </c>
      <c r="K326" s="537">
        <v>14059</v>
      </c>
      <c r="L326" s="537">
        <v>0</v>
      </c>
      <c r="M326" s="533"/>
      <c r="N326" s="537">
        <v>729</v>
      </c>
      <c r="O326" s="537">
        <v>3863</v>
      </c>
      <c r="P326" s="537">
        <v>9911</v>
      </c>
      <c r="Q326" s="537">
        <v>14388</v>
      </c>
      <c r="R326" s="537">
        <v>0</v>
      </c>
    </row>
    <row r="327" spans="1:19" s="522" customFormat="1" ht="8.85" customHeight="1">
      <c r="A327" s="587" t="s">
        <v>70</v>
      </c>
      <c r="B327" s="537">
        <f t="shared" si="13"/>
        <v>4949</v>
      </c>
      <c r="C327" s="537">
        <f t="shared" si="13"/>
        <v>12616</v>
      </c>
      <c r="D327" s="537">
        <f t="shared" si="13"/>
        <v>31670</v>
      </c>
      <c r="E327" s="537">
        <f t="shared" si="13"/>
        <v>23756</v>
      </c>
      <c r="F327" s="537">
        <f t="shared" si="12"/>
        <v>0</v>
      </c>
      <c r="G327" s="537"/>
      <c r="H327" s="537">
        <v>2571</v>
      </c>
      <c r="I327" s="537">
        <v>5803</v>
      </c>
      <c r="J327" s="537">
        <v>18145</v>
      </c>
      <c r="K327" s="537">
        <v>11936</v>
      </c>
      <c r="L327" s="537">
        <v>0</v>
      </c>
      <c r="M327" s="533"/>
      <c r="N327" s="537">
        <v>2378</v>
      </c>
      <c r="O327" s="537">
        <v>6813</v>
      </c>
      <c r="P327" s="537">
        <v>13525</v>
      </c>
      <c r="Q327" s="537">
        <v>11820</v>
      </c>
      <c r="R327" s="537">
        <v>0</v>
      </c>
    </row>
    <row r="328" spans="1:19" s="522" customFormat="1" ht="8.85" customHeight="1">
      <c r="A328" s="587" t="s">
        <v>71</v>
      </c>
      <c r="B328" s="537">
        <f t="shared" si="13"/>
        <v>7863</v>
      </c>
      <c r="C328" s="537">
        <f t="shared" si="13"/>
        <v>8719</v>
      </c>
      <c r="D328" s="537">
        <f t="shared" si="13"/>
        <v>21516</v>
      </c>
      <c r="E328" s="537">
        <f t="shared" si="13"/>
        <v>29019</v>
      </c>
      <c r="F328" s="537">
        <f t="shared" si="12"/>
        <v>0</v>
      </c>
      <c r="G328" s="537"/>
      <c r="H328" s="537">
        <v>4790</v>
      </c>
      <c r="I328" s="537">
        <v>6535</v>
      </c>
      <c r="J328" s="537">
        <v>14742</v>
      </c>
      <c r="K328" s="537">
        <v>15695</v>
      </c>
      <c r="L328" s="537">
        <v>0</v>
      </c>
      <c r="M328" s="533"/>
      <c r="N328" s="537">
        <v>3073</v>
      </c>
      <c r="O328" s="537">
        <v>2184</v>
      </c>
      <c r="P328" s="537">
        <v>6774</v>
      </c>
      <c r="Q328" s="537">
        <v>13324</v>
      </c>
      <c r="R328" s="537">
        <v>0</v>
      </c>
    </row>
    <row r="329" spans="1:19" s="522" customFormat="1" ht="8.85" customHeight="1">
      <c r="A329" s="588" t="s">
        <v>72</v>
      </c>
      <c r="B329" s="589">
        <f t="shared" si="13"/>
        <v>6173</v>
      </c>
      <c r="C329" s="589">
        <f t="shared" si="13"/>
        <v>16980</v>
      </c>
      <c r="D329" s="589">
        <f t="shared" si="13"/>
        <v>39576</v>
      </c>
      <c r="E329" s="589">
        <f t="shared" si="13"/>
        <v>35453</v>
      </c>
      <c r="F329" s="589">
        <f t="shared" si="12"/>
        <v>0</v>
      </c>
      <c r="G329" s="589"/>
      <c r="H329" s="589">
        <v>5277</v>
      </c>
      <c r="I329" s="589">
        <v>12041</v>
      </c>
      <c r="J329" s="589">
        <v>20942</v>
      </c>
      <c r="K329" s="589">
        <v>19503</v>
      </c>
      <c r="L329" s="589">
        <v>0</v>
      </c>
      <c r="M329" s="538"/>
      <c r="N329" s="589">
        <v>896</v>
      </c>
      <c r="O329" s="589">
        <v>4939</v>
      </c>
      <c r="P329" s="589">
        <v>18634</v>
      </c>
      <c r="Q329" s="589">
        <v>15950</v>
      </c>
      <c r="R329" s="589">
        <v>0</v>
      </c>
    </row>
    <row r="330" spans="1:19" s="522" customFormat="1" ht="8.85" customHeight="1">
      <c r="A330" s="587" t="s">
        <v>73</v>
      </c>
      <c r="B330" s="537">
        <f t="shared" si="13"/>
        <v>1427</v>
      </c>
      <c r="C330" s="537">
        <f t="shared" si="13"/>
        <v>4990</v>
      </c>
      <c r="D330" s="537">
        <f t="shared" si="13"/>
        <v>10709</v>
      </c>
      <c r="E330" s="537">
        <f t="shared" si="13"/>
        <v>14245</v>
      </c>
      <c r="F330" s="537">
        <f t="shared" si="12"/>
        <v>0</v>
      </c>
      <c r="G330" s="537"/>
      <c r="H330" s="537">
        <v>606</v>
      </c>
      <c r="I330" s="537">
        <v>3433</v>
      </c>
      <c r="J330" s="533">
        <v>6812</v>
      </c>
      <c r="K330" s="533">
        <v>7799</v>
      </c>
      <c r="L330" s="537">
        <v>0</v>
      </c>
      <c r="M330" s="533"/>
      <c r="N330" s="537">
        <v>821</v>
      </c>
      <c r="O330" s="537">
        <v>1557</v>
      </c>
      <c r="P330" s="537">
        <v>3897</v>
      </c>
      <c r="Q330" s="537">
        <v>6446</v>
      </c>
      <c r="R330" s="537">
        <v>0</v>
      </c>
    </row>
    <row r="331" spans="1:19" s="522" customFormat="1" ht="8.85" customHeight="1">
      <c r="A331" s="587" t="s">
        <v>74</v>
      </c>
      <c r="B331" s="537">
        <f t="shared" si="13"/>
        <v>13217</v>
      </c>
      <c r="C331" s="537">
        <f t="shared" si="13"/>
        <v>19201</v>
      </c>
      <c r="D331" s="537">
        <f t="shared" si="13"/>
        <v>28758</v>
      </c>
      <c r="E331" s="537">
        <f t="shared" si="13"/>
        <v>54491</v>
      </c>
      <c r="F331" s="537">
        <f t="shared" si="12"/>
        <v>0</v>
      </c>
      <c r="G331" s="537"/>
      <c r="H331" s="537">
        <v>11782</v>
      </c>
      <c r="I331" s="537">
        <v>14260</v>
      </c>
      <c r="J331" s="537">
        <v>16037</v>
      </c>
      <c r="K331" s="537">
        <v>37906</v>
      </c>
      <c r="L331" s="537">
        <v>0</v>
      </c>
      <c r="M331" s="533"/>
      <c r="N331" s="537">
        <v>1435</v>
      </c>
      <c r="O331" s="537">
        <v>4941</v>
      </c>
      <c r="P331" s="537">
        <v>12721</v>
      </c>
      <c r="Q331" s="537">
        <v>16585</v>
      </c>
      <c r="R331" s="537">
        <v>0</v>
      </c>
    </row>
    <row r="332" spans="1:19" s="522" customFormat="1" ht="8.85" customHeight="1">
      <c r="A332" s="587" t="s">
        <v>75</v>
      </c>
      <c r="B332" s="537">
        <f t="shared" si="13"/>
        <v>2200</v>
      </c>
      <c r="C332" s="537">
        <f t="shared" si="13"/>
        <v>4964</v>
      </c>
      <c r="D332" s="537">
        <f t="shared" si="13"/>
        <v>11257</v>
      </c>
      <c r="E332" s="537">
        <f t="shared" si="13"/>
        <v>13059</v>
      </c>
      <c r="F332" s="537">
        <f t="shared" si="12"/>
        <v>0</v>
      </c>
      <c r="G332" s="537"/>
      <c r="H332" s="537">
        <v>1030</v>
      </c>
      <c r="I332" s="537">
        <v>2698</v>
      </c>
      <c r="J332" s="537">
        <v>5311</v>
      </c>
      <c r="K332" s="537">
        <v>6954</v>
      </c>
      <c r="L332" s="537">
        <v>0</v>
      </c>
      <c r="M332" s="533"/>
      <c r="N332" s="537">
        <v>1170</v>
      </c>
      <c r="O332" s="537">
        <v>2266</v>
      </c>
      <c r="P332" s="537">
        <v>5946</v>
      </c>
      <c r="Q332" s="537">
        <v>6105</v>
      </c>
      <c r="R332" s="537">
        <v>0</v>
      </c>
    </row>
    <row r="333" spans="1:19" s="522" customFormat="1" ht="8.85" customHeight="1">
      <c r="A333" s="588" t="s">
        <v>76</v>
      </c>
      <c r="B333" s="589">
        <f t="shared" si="13"/>
        <v>5410</v>
      </c>
      <c r="C333" s="589">
        <f t="shared" si="13"/>
        <v>6057</v>
      </c>
      <c r="D333" s="589">
        <f t="shared" si="13"/>
        <v>10970</v>
      </c>
      <c r="E333" s="589">
        <f t="shared" si="13"/>
        <v>6517</v>
      </c>
      <c r="F333" s="589">
        <f t="shared" si="12"/>
        <v>0</v>
      </c>
      <c r="G333" s="589"/>
      <c r="H333" s="589">
        <v>4390</v>
      </c>
      <c r="I333" s="589">
        <v>4092</v>
      </c>
      <c r="J333" s="589">
        <v>7134</v>
      </c>
      <c r="K333" s="589">
        <v>3755</v>
      </c>
      <c r="L333" s="589">
        <v>0</v>
      </c>
      <c r="M333" s="538"/>
      <c r="N333" s="589">
        <v>1020</v>
      </c>
      <c r="O333" s="589">
        <v>1965</v>
      </c>
      <c r="P333" s="589">
        <v>3836</v>
      </c>
      <c r="Q333" s="589">
        <v>2762</v>
      </c>
      <c r="R333" s="589">
        <v>0</v>
      </c>
    </row>
    <row r="334" spans="1:19" s="534" customFormat="1" ht="6" customHeight="1">
      <c r="A334" s="590"/>
      <c r="B334" s="540"/>
      <c r="C334" s="540"/>
      <c r="D334" s="540"/>
      <c r="E334" s="540"/>
      <c r="F334" s="540"/>
      <c r="G334" s="540"/>
      <c r="H334" s="540"/>
      <c r="I334" s="540"/>
      <c r="J334" s="540"/>
      <c r="K334" s="540"/>
      <c r="L334" s="540"/>
      <c r="M334" s="539"/>
      <c r="N334" s="540"/>
      <c r="O334" s="540"/>
      <c r="P334" s="540"/>
      <c r="Q334" s="540"/>
      <c r="R334" s="540"/>
    </row>
    <row r="335" spans="1:19" s="522" customFormat="1" ht="9" customHeight="1">
      <c r="A335" s="513">
        <v>2014</v>
      </c>
      <c r="B335" s="514"/>
      <c r="C335" s="514"/>
      <c r="D335" s="514"/>
      <c r="E335" s="514"/>
      <c r="F335" s="514"/>
      <c r="G335" s="586"/>
      <c r="H335" s="514"/>
      <c r="I335" s="514"/>
      <c r="J335" s="514"/>
      <c r="K335" s="514"/>
      <c r="L335" s="514"/>
      <c r="M335" s="514"/>
      <c r="N335" s="514"/>
      <c r="O335" s="514"/>
      <c r="P335" s="514"/>
      <c r="Q335" s="514"/>
      <c r="R335" s="514"/>
      <c r="S335" s="514"/>
    </row>
    <row r="336" spans="1:19" s="522" customFormat="1" ht="9" customHeight="1">
      <c r="A336" s="515" t="s">
        <v>44</v>
      </c>
      <c r="B336" s="514">
        <f>SUM(B338:B369)</f>
        <v>147954</v>
      </c>
      <c r="C336" s="514">
        <f>SUM(C338:C369)</f>
        <v>378309</v>
      </c>
      <c r="D336" s="514">
        <f>SUM(D338:D369)</f>
        <v>981853</v>
      </c>
      <c r="E336" s="514">
        <f>SUM(E338:E369)</f>
        <v>1025932</v>
      </c>
      <c r="F336" s="514">
        <f>SUM(F338:F369)</f>
        <v>1147</v>
      </c>
      <c r="G336" s="586"/>
      <c r="H336" s="514">
        <f>SUM(H338:H369)</f>
        <v>111645</v>
      </c>
      <c r="I336" s="514">
        <f>SUM(I338:I369)</f>
        <v>262481</v>
      </c>
      <c r="J336" s="514">
        <f>SUM(J338:J369)</f>
        <v>616836</v>
      </c>
      <c r="K336" s="514">
        <f>SUM(K338:K369)</f>
        <v>594220</v>
      </c>
      <c r="L336" s="514">
        <f>SUM(L338:L369)</f>
        <v>866</v>
      </c>
      <c r="M336" s="514"/>
      <c r="N336" s="514">
        <f>SUM(N338:N369)</f>
        <v>36309</v>
      </c>
      <c r="O336" s="514">
        <f>SUM(O338:O369)</f>
        <v>115828</v>
      </c>
      <c r="P336" s="514">
        <f>SUM(P338:P369)</f>
        <v>365017</v>
      </c>
      <c r="Q336" s="514">
        <f>SUM(Q338:Q369)</f>
        <v>431712</v>
      </c>
      <c r="R336" s="514">
        <f>SUM(R338:R369)</f>
        <v>281</v>
      </c>
      <c r="S336" s="514"/>
    </row>
    <row r="337" spans="1:18" s="522" customFormat="1" ht="3" customHeight="1">
      <c r="A337" s="515"/>
      <c r="B337" s="514"/>
      <c r="C337" s="514"/>
      <c r="D337" s="514"/>
      <c r="E337" s="514"/>
      <c r="F337" s="514"/>
      <c r="G337" s="586"/>
      <c r="H337" s="514"/>
      <c r="I337" s="514"/>
      <c r="J337" s="514"/>
      <c r="K337" s="514"/>
      <c r="L337" s="514"/>
      <c r="M337" s="514"/>
      <c r="N337" s="514"/>
      <c r="O337" s="514"/>
      <c r="P337" s="514"/>
      <c r="Q337" s="514"/>
      <c r="R337" s="514"/>
    </row>
    <row r="338" spans="1:18" s="522" customFormat="1" ht="8.85" customHeight="1">
      <c r="A338" s="587" t="s">
        <v>45</v>
      </c>
      <c r="B338" s="537">
        <f>SUM(H338,N338)</f>
        <v>2621</v>
      </c>
      <c r="C338" s="537">
        <f>SUM(I338,O338)</f>
        <v>5192</v>
      </c>
      <c r="D338" s="537">
        <f>SUM(J338,P338)</f>
        <v>10460</v>
      </c>
      <c r="E338" s="537">
        <f>SUM(K338,Q338)</f>
        <v>12865</v>
      </c>
      <c r="F338" s="537">
        <f t="shared" ref="F338:F369" si="14">SUM(L338,R338)</f>
        <v>0</v>
      </c>
      <c r="G338" s="537"/>
      <c r="H338" s="537">
        <v>2164</v>
      </c>
      <c r="I338" s="537">
        <v>4063</v>
      </c>
      <c r="J338" s="533">
        <v>6752</v>
      </c>
      <c r="K338" s="533">
        <v>7633</v>
      </c>
      <c r="L338" s="537">
        <v>0</v>
      </c>
      <c r="M338" s="533"/>
      <c r="N338" s="537">
        <v>457</v>
      </c>
      <c r="O338" s="537">
        <v>1129</v>
      </c>
      <c r="P338" s="537">
        <v>3708</v>
      </c>
      <c r="Q338" s="537">
        <v>5232</v>
      </c>
      <c r="R338" s="537">
        <v>0</v>
      </c>
    </row>
    <row r="339" spans="1:18" s="522" customFormat="1" ht="8.85" customHeight="1">
      <c r="A339" s="587" t="s">
        <v>46</v>
      </c>
      <c r="B339" s="537">
        <f t="shared" ref="B339:E369" si="15">SUM(H339,N339)</f>
        <v>3062</v>
      </c>
      <c r="C339" s="537">
        <f t="shared" si="15"/>
        <v>12974</v>
      </c>
      <c r="D339" s="537">
        <f t="shared" si="15"/>
        <v>34448</v>
      </c>
      <c r="E339" s="537">
        <f t="shared" si="15"/>
        <v>38262</v>
      </c>
      <c r="F339" s="537">
        <f t="shared" si="14"/>
        <v>0</v>
      </c>
      <c r="G339" s="537"/>
      <c r="H339" s="537">
        <v>2546</v>
      </c>
      <c r="I339" s="537">
        <v>8172</v>
      </c>
      <c r="J339" s="537">
        <v>24254</v>
      </c>
      <c r="K339" s="537">
        <v>20959</v>
      </c>
      <c r="L339" s="537">
        <v>0</v>
      </c>
      <c r="M339" s="533"/>
      <c r="N339" s="537">
        <v>516</v>
      </c>
      <c r="O339" s="537">
        <v>4802</v>
      </c>
      <c r="P339" s="537">
        <v>10194</v>
      </c>
      <c r="Q339" s="537">
        <v>17303</v>
      </c>
      <c r="R339" s="537">
        <v>0</v>
      </c>
    </row>
    <row r="340" spans="1:18" s="522" customFormat="1" ht="8.85" customHeight="1">
      <c r="A340" s="587" t="s">
        <v>47</v>
      </c>
      <c r="B340" s="537">
        <f t="shared" si="15"/>
        <v>1179</v>
      </c>
      <c r="C340" s="537">
        <f t="shared" si="15"/>
        <v>2970</v>
      </c>
      <c r="D340" s="537">
        <f t="shared" si="15"/>
        <v>7939</v>
      </c>
      <c r="E340" s="537">
        <f t="shared" si="15"/>
        <v>5554</v>
      </c>
      <c r="F340" s="537">
        <f t="shared" si="14"/>
        <v>151</v>
      </c>
      <c r="G340" s="537"/>
      <c r="H340" s="537">
        <v>1108</v>
      </c>
      <c r="I340" s="537">
        <v>1889</v>
      </c>
      <c r="J340" s="537">
        <v>4605</v>
      </c>
      <c r="K340" s="537">
        <v>2558</v>
      </c>
      <c r="L340" s="537">
        <v>151</v>
      </c>
      <c r="M340" s="533"/>
      <c r="N340" s="537">
        <v>71</v>
      </c>
      <c r="O340" s="537">
        <v>1081</v>
      </c>
      <c r="P340" s="537">
        <v>3334</v>
      </c>
      <c r="Q340" s="537">
        <v>2996</v>
      </c>
      <c r="R340" s="537">
        <v>0</v>
      </c>
    </row>
    <row r="341" spans="1:18" s="522" customFormat="1" ht="8.85" customHeight="1">
      <c r="A341" s="588" t="s">
        <v>48</v>
      </c>
      <c r="B341" s="589">
        <f t="shared" si="15"/>
        <v>969</v>
      </c>
      <c r="C341" s="589">
        <f t="shared" si="15"/>
        <v>1013</v>
      </c>
      <c r="D341" s="589">
        <f t="shared" si="15"/>
        <v>4009</v>
      </c>
      <c r="E341" s="589">
        <f t="shared" si="15"/>
        <v>6845</v>
      </c>
      <c r="F341" s="589">
        <f t="shared" si="14"/>
        <v>0</v>
      </c>
      <c r="G341" s="589"/>
      <c r="H341" s="589">
        <v>857</v>
      </c>
      <c r="I341" s="589">
        <v>664</v>
      </c>
      <c r="J341" s="589">
        <v>2448</v>
      </c>
      <c r="K341" s="589">
        <v>4677</v>
      </c>
      <c r="L341" s="589">
        <v>0</v>
      </c>
      <c r="M341" s="538"/>
      <c r="N341" s="589">
        <v>112</v>
      </c>
      <c r="O341" s="589">
        <v>349</v>
      </c>
      <c r="P341" s="589">
        <v>1561</v>
      </c>
      <c r="Q341" s="589">
        <v>2168</v>
      </c>
      <c r="R341" s="589">
        <v>0</v>
      </c>
    </row>
    <row r="342" spans="1:18" s="522" customFormat="1" ht="8.85" customHeight="1">
      <c r="A342" s="587" t="s">
        <v>49</v>
      </c>
      <c r="B342" s="537">
        <f t="shared" si="15"/>
        <v>5246</v>
      </c>
      <c r="C342" s="537">
        <f t="shared" si="15"/>
        <v>10059</v>
      </c>
      <c r="D342" s="537">
        <f t="shared" si="15"/>
        <v>33171</v>
      </c>
      <c r="E342" s="537">
        <f t="shared" si="15"/>
        <v>20376</v>
      </c>
      <c r="F342" s="537">
        <f t="shared" si="14"/>
        <v>0</v>
      </c>
      <c r="G342" s="537"/>
      <c r="H342" s="537">
        <v>4027</v>
      </c>
      <c r="I342" s="537">
        <v>7092</v>
      </c>
      <c r="J342" s="533">
        <v>21222</v>
      </c>
      <c r="K342" s="533">
        <v>10347</v>
      </c>
      <c r="L342" s="537">
        <v>0</v>
      </c>
      <c r="M342" s="533"/>
      <c r="N342" s="537">
        <v>1219</v>
      </c>
      <c r="O342" s="537">
        <v>2967</v>
      </c>
      <c r="P342" s="533">
        <v>11949</v>
      </c>
      <c r="Q342" s="533">
        <v>10029</v>
      </c>
      <c r="R342" s="537">
        <v>0</v>
      </c>
    </row>
    <row r="343" spans="1:18" s="522" customFormat="1" ht="8.85" customHeight="1">
      <c r="A343" s="587" t="s">
        <v>50</v>
      </c>
      <c r="B343" s="537">
        <f t="shared" si="15"/>
        <v>2073</v>
      </c>
      <c r="C343" s="537">
        <f t="shared" si="15"/>
        <v>3060</v>
      </c>
      <c r="D343" s="537">
        <f t="shared" si="15"/>
        <v>5445</v>
      </c>
      <c r="E343" s="537">
        <f t="shared" si="15"/>
        <v>4850</v>
      </c>
      <c r="F343" s="537">
        <f t="shared" si="14"/>
        <v>0</v>
      </c>
      <c r="G343" s="537"/>
      <c r="H343" s="537">
        <v>1398</v>
      </c>
      <c r="I343" s="537">
        <v>2253</v>
      </c>
      <c r="J343" s="537">
        <v>2557</v>
      </c>
      <c r="K343" s="537">
        <v>2586</v>
      </c>
      <c r="L343" s="537">
        <v>0</v>
      </c>
      <c r="M343" s="533"/>
      <c r="N343" s="537">
        <v>675</v>
      </c>
      <c r="O343" s="537">
        <v>807</v>
      </c>
      <c r="P343" s="537">
        <v>2888</v>
      </c>
      <c r="Q343" s="537">
        <v>2264</v>
      </c>
      <c r="R343" s="537">
        <v>0</v>
      </c>
    </row>
    <row r="344" spans="1:18" s="522" customFormat="1" ht="8.85" customHeight="1">
      <c r="A344" s="587" t="s">
        <v>51</v>
      </c>
      <c r="B344" s="537">
        <f t="shared" si="15"/>
        <v>4310</v>
      </c>
      <c r="C344" s="537">
        <f t="shared" si="15"/>
        <v>6857</v>
      </c>
      <c r="D344" s="537">
        <f t="shared" si="15"/>
        <v>19098</v>
      </c>
      <c r="E344" s="537">
        <f t="shared" si="15"/>
        <v>33196</v>
      </c>
      <c r="F344" s="537">
        <f t="shared" si="14"/>
        <v>0</v>
      </c>
      <c r="G344" s="537"/>
      <c r="H344" s="537">
        <v>3333</v>
      </c>
      <c r="I344" s="537">
        <v>5738</v>
      </c>
      <c r="J344" s="537">
        <v>13390</v>
      </c>
      <c r="K344" s="537">
        <v>22089</v>
      </c>
      <c r="L344" s="537">
        <v>0</v>
      </c>
      <c r="M344" s="533"/>
      <c r="N344" s="537">
        <v>977</v>
      </c>
      <c r="O344" s="537">
        <v>1119</v>
      </c>
      <c r="P344" s="537">
        <v>5708</v>
      </c>
      <c r="Q344" s="537">
        <v>11107</v>
      </c>
      <c r="R344" s="537">
        <v>0</v>
      </c>
    </row>
    <row r="345" spans="1:18" s="522" customFormat="1" ht="8.85" customHeight="1">
      <c r="A345" s="588" t="s">
        <v>52</v>
      </c>
      <c r="B345" s="589">
        <f t="shared" si="15"/>
        <v>3834</v>
      </c>
      <c r="C345" s="589">
        <f t="shared" si="15"/>
        <v>9850</v>
      </c>
      <c r="D345" s="589">
        <f t="shared" si="15"/>
        <v>18667</v>
      </c>
      <c r="E345" s="589">
        <f t="shared" si="15"/>
        <v>16707</v>
      </c>
      <c r="F345" s="589">
        <f t="shared" si="14"/>
        <v>0</v>
      </c>
      <c r="G345" s="589"/>
      <c r="H345" s="589">
        <v>3657</v>
      </c>
      <c r="I345" s="589">
        <v>7529</v>
      </c>
      <c r="J345" s="589">
        <v>11109</v>
      </c>
      <c r="K345" s="589">
        <v>12312</v>
      </c>
      <c r="L345" s="589">
        <v>0</v>
      </c>
      <c r="M345" s="538"/>
      <c r="N345" s="589">
        <v>177</v>
      </c>
      <c r="O345" s="589">
        <v>2321</v>
      </c>
      <c r="P345" s="589">
        <v>7558</v>
      </c>
      <c r="Q345" s="589">
        <v>4395</v>
      </c>
      <c r="R345" s="589">
        <v>0</v>
      </c>
    </row>
    <row r="346" spans="1:18" s="522" customFormat="1" ht="8.85" customHeight="1">
      <c r="A346" s="587" t="s">
        <v>53</v>
      </c>
      <c r="B346" s="537">
        <f t="shared" si="15"/>
        <v>7557</v>
      </c>
      <c r="C346" s="537">
        <f t="shared" si="15"/>
        <v>24930</v>
      </c>
      <c r="D346" s="537">
        <f t="shared" si="15"/>
        <v>97227</v>
      </c>
      <c r="E346" s="537">
        <f t="shared" si="15"/>
        <v>165803</v>
      </c>
      <c r="F346" s="537">
        <f t="shared" si="14"/>
        <v>0</v>
      </c>
      <c r="G346" s="537"/>
      <c r="H346" s="537">
        <v>3983</v>
      </c>
      <c r="I346" s="537">
        <v>13907</v>
      </c>
      <c r="J346" s="537">
        <v>55003</v>
      </c>
      <c r="K346" s="537">
        <v>92097</v>
      </c>
      <c r="L346" s="537">
        <v>0</v>
      </c>
      <c r="M346" s="537"/>
      <c r="N346" s="537">
        <v>3574</v>
      </c>
      <c r="O346" s="537">
        <v>11023</v>
      </c>
      <c r="P346" s="537">
        <v>42224</v>
      </c>
      <c r="Q346" s="537">
        <v>73706</v>
      </c>
      <c r="R346" s="537">
        <v>0</v>
      </c>
    </row>
    <row r="347" spans="1:18" s="522" customFormat="1" ht="8.85" customHeight="1">
      <c r="A347" s="587" t="s">
        <v>54</v>
      </c>
      <c r="B347" s="537">
        <f t="shared" si="15"/>
        <v>3526</v>
      </c>
      <c r="C347" s="537">
        <f t="shared" si="15"/>
        <v>6494</v>
      </c>
      <c r="D347" s="537">
        <f t="shared" si="15"/>
        <v>20642</v>
      </c>
      <c r="E347" s="537">
        <f t="shared" si="15"/>
        <v>12208</v>
      </c>
      <c r="F347" s="537">
        <f t="shared" si="14"/>
        <v>0</v>
      </c>
      <c r="G347" s="537"/>
      <c r="H347" s="537">
        <v>2769</v>
      </c>
      <c r="I347" s="537">
        <v>4540</v>
      </c>
      <c r="J347" s="537">
        <v>11646</v>
      </c>
      <c r="K347" s="537">
        <v>4997</v>
      </c>
      <c r="L347" s="537">
        <v>0</v>
      </c>
      <c r="M347" s="533"/>
      <c r="N347" s="537">
        <v>757</v>
      </c>
      <c r="O347" s="537">
        <v>1954</v>
      </c>
      <c r="P347" s="537">
        <v>8996</v>
      </c>
      <c r="Q347" s="537">
        <v>7211</v>
      </c>
      <c r="R347" s="537">
        <v>0</v>
      </c>
    </row>
    <row r="348" spans="1:18" s="522" customFormat="1" ht="8.85" customHeight="1">
      <c r="A348" s="587" t="s">
        <v>55</v>
      </c>
      <c r="B348" s="537">
        <f t="shared" si="15"/>
        <v>10263</v>
      </c>
      <c r="C348" s="537">
        <f t="shared" si="15"/>
        <v>26712</v>
      </c>
      <c r="D348" s="537">
        <f t="shared" si="15"/>
        <v>51466</v>
      </c>
      <c r="E348" s="537">
        <f t="shared" si="15"/>
        <v>28125</v>
      </c>
      <c r="F348" s="537">
        <f t="shared" si="14"/>
        <v>0</v>
      </c>
      <c r="G348" s="537"/>
      <c r="H348" s="537">
        <v>8069</v>
      </c>
      <c r="I348" s="537">
        <v>16528</v>
      </c>
      <c r="J348" s="533">
        <v>29503</v>
      </c>
      <c r="K348" s="533">
        <v>16007</v>
      </c>
      <c r="L348" s="537">
        <v>0</v>
      </c>
      <c r="M348" s="533"/>
      <c r="N348" s="537">
        <v>2194</v>
      </c>
      <c r="O348" s="537">
        <v>10184</v>
      </c>
      <c r="P348" s="537">
        <v>21963</v>
      </c>
      <c r="Q348" s="537">
        <v>12118</v>
      </c>
      <c r="R348" s="537">
        <v>0</v>
      </c>
    </row>
    <row r="349" spans="1:18" s="522" customFormat="1" ht="8.85" customHeight="1">
      <c r="A349" s="588" t="s">
        <v>56</v>
      </c>
      <c r="B349" s="589">
        <f t="shared" si="15"/>
        <v>573</v>
      </c>
      <c r="C349" s="589">
        <f t="shared" si="15"/>
        <v>2753</v>
      </c>
      <c r="D349" s="589">
        <f t="shared" si="15"/>
        <v>7516</v>
      </c>
      <c r="E349" s="589">
        <f t="shared" si="15"/>
        <v>11413</v>
      </c>
      <c r="F349" s="589">
        <f t="shared" si="14"/>
        <v>0</v>
      </c>
      <c r="G349" s="589"/>
      <c r="H349" s="589">
        <v>317</v>
      </c>
      <c r="I349" s="589">
        <v>1461</v>
      </c>
      <c r="J349" s="538">
        <v>5171</v>
      </c>
      <c r="K349" s="538">
        <v>5911</v>
      </c>
      <c r="L349" s="589">
        <v>0</v>
      </c>
      <c r="M349" s="538"/>
      <c r="N349" s="589">
        <v>256</v>
      </c>
      <c r="O349" s="589">
        <v>1292</v>
      </c>
      <c r="P349" s="589">
        <v>2345</v>
      </c>
      <c r="Q349" s="589">
        <v>5502</v>
      </c>
      <c r="R349" s="589">
        <v>0</v>
      </c>
    </row>
    <row r="350" spans="1:18" s="522" customFormat="1" ht="8.85" customHeight="1">
      <c r="A350" s="587" t="s">
        <v>57</v>
      </c>
      <c r="B350" s="537">
        <f t="shared" si="15"/>
        <v>3035</v>
      </c>
      <c r="C350" s="537">
        <f t="shared" si="15"/>
        <v>5563</v>
      </c>
      <c r="D350" s="537">
        <f t="shared" si="15"/>
        <v>20225</v>
      </c>
      <c r="E350" s="537">
        <f t="shared" si="15"/>
        <v>20644</v>
      </c>
      <c r="F350" s="537">
        <f t="shared" si="14"/>
        <v>0</v>
      </c>
      <c r="G350" s="537"/>
      <c r="H350" s="537">
        <v>773</v>
      </c>
      <c r="I350" s="537">
        <v>2776</v>
      </c>
      <c r="J350" s="537">
        <v>12902</v>
      </c>
      <c r="K350" s="537">
        <v>9734</v>
      </c>
      <c r="L350" s="537">
        <v>0</v>
      </c>
      <c r="M350" s="533"/>
      <c r="N350" s="537">
        <v>2262</v>
      </c>
      <c r="O350" s="537">
        <v>2787</v>
      </c>
      <c r="P350" s="537">
        <v>7323</v>
      </c>
      <c r="Q350" s="537">
        <v>10910</v>
      </c>
      <c r="R350" s="537">
        <v>0</v>
      </c>
    </row>
    <row r="351" spans="1:18" s="522" customFormat="1" ht="8.85" customHeight="1">
      <c r="A351" s="587" t="s">
        <v>58</v>
      </c>
      <c r="B351" s="537">
        <f t="shared" si="15"/>
        <v>16140</v>
      </c>
      <c r="C351" s="537">
        <f t="shared" si="15"/>
        <v>25844</v>
      </c>
      <c r="D351" s="537">
        <f t="shared" si="15"/>
        <v>64570</v>
      </c>
      <c r="E351" s="537">
        <f t="shared" si="15"/>
        <v>66535</v>
      </c>
      <c r="F351" s="537">
        <f t="shared" si="14"/>
        <v>0</v>
      </c>
      <c r="G351" s="537"/>
      <c r="H351" s="537">
        <v>11482</v>
      </c>
      <c r="I351" s="537">
        <v>19023</v>
      </c>
      <c r="J351" s="537">
        <v>40397</v>
      </c>
      <c r="K351" s="537">
        <v>40439</v>
      </c>
      <c r="L351" s="537">
        <v>0</v>
      </c>
      <c r="M351" s="533"/>
      <c r="N351" s="537">
        <v>4658</v>
      </c>
      <c r="O351" s="537">
        <v>6821</v>
      </c>
      <c r="P351" s="537">
        <v>24173</v>
      </c>
      <c r="Q351" s="537">
        <v>26096</v>
      </c>
      <c r="R351" s="537">
        <v>0</v>
      </c>
    </row>
    <row r="352" spans="1:18" s="522" customFormat="1" ht="8.85" customHeight="1">
      <c r="A352" s="587" t="s">
        <v>59</v>
      </c>
      <c r="B352" s="537">
        <f t="shared" si="15"/>
        <v>18249</v>
      </c>
      <c r="C352" s="537">
        <f t="shared" si="15"/>
        <v>77304</v>
      </c>
      <c r="D352" s="537">
        <f t="shared" si="15"/>
        <v>204252</v>
      </c>
      <c r="E352" s="537">
        <f t="shared" si="15"/>
        <v>183387</v>
      </c>
      <c r="F352" s="537">
        <f t="shared" si="14"/>
        <v>0</v>
      </c>
      <c r="G352" s="537"/>
      <c r="H352" s="537">
        <v>15995</v>
      </c>
      <c r="I352" s="537">
        <v>58158</v>
      </c>
      <c r="J352" s="533">
        <v>142839</v>
      </c>
      <c r="K352" s="533">
        <v>116423</v>
      </c>
      <c r="L352" s="537">
        <v>0</v>
      </c>
      <c r="M352" s="533"/>
      <c r="N352" s="537">
        <v>2254</v>
      </c>
      <c r="O352" s="537">
        <v>19146</v>
      </c>
      <c r="P352" s="537">
        <v>61413</v>
      </c>
      <c r="Q352" s="537">
        <v>66964</v>
      </c>
      <c r="R352" s="537">
        <v>0</v>
      </c>
    </row>
    <row r="353" spans="1:18" s="522" customFormat="1" ht="8.85" customHeight="1">
      <c r="A353" s="588" t="s">
        <v>60</v>
      </c>
      <c r="B353" s="589">
        <f t="shared" si="15"/>
        <v>5002</v>
      </c>
      <c r="C353" s="589">
        <f t="shared" si="15"/>
        <v>11369</v>
      </c>
      <c r="D353" s="589">
        <f t="shared" si="15"/>
        <v>24743</v>
      </c>
      <c r="E353" s="589">
        <f t="shared" si="15"/>
        <v>20495</v>
      </c>
      <c r="F353" s="589">
        <f t="shared" si="14"/>
        <v>0</v>
      </c>
      <c r="G353" s="589"/>
      <c r="H353" s="589">
        <v>3737</v>
      </c>
      <c r="I353" s="589">
        <v>9165</v>
      </c>
      <c r="J353" s="589">
        <v>16486</v>
      </c>
      <c r="K353" s="589">
        <v>9743</v>
      </c>
      <c r="L353" s="589">
        <v>0</v>
      </c>
      <c r="M353" s="538"/>
      <c r="N353" s="589">
        <v>1265</v>
      </c>
      <c r="O353" s="589">
        <v>2204</v>
      </c>
      <c r="P353" s="589">
        <v>8257</v>
      </c>
      <c r="Q353" s="589">
        <v>10752</v>
      </c>
      <c r="R353" s="589">
        <v>0</v>
      </c>
    </row>
    <row r="354" spans="1:18" s="522" customFormat="1" ht="8.85" customHeight="1">
      <c r="A354" s="587" t="s">
        <v>61</v>
      </c>
      <c r="B354" s="537">
        <f t="shared" si="15"/>
        <v>1538</v>
      </c>
      <c r="C354" s="537">
        <f t="shared" si="15"/>
        <v>6183</v>
      </c>
      <c r="D354" s="537">
        <f t="shared" si="15"/>
        <v>14149</v>
      </c>
      <c r="E354" s="537">
        <f t="shared" si="15"/>
        <v>11852</v>
      </c>
      <c r="F354" s="537">
        <f t="shared" si="14"/>
        <v>0</v>
      </c>
      <c r="G354" s="537"/>
      <c r="H354" s="537">
        <v>1269</v>
      </c>
      <c r="I354" s="537">
        <v>5563</v>
      </c>
      <c r="J354" s="537">
        <v>9781</v>
      </c>
      <c r="K354" s="537">
        <v>8053</v>
      </c>
      <c r="L354" s="537">
        <v>0</v>
      </c>
      <c r="M354" s="533"/>
      <c r="N354" s="537">
        <v>269</v>
      </c>
      <c r="O354" s="537">
        <v>620</v>
      </c>
      <c r="P354" s="537">
        <v>4368</v>
      </c>
      <c r="Q354" s="537">
        <v>3799</v>
      </c>
      <c r="R354" s="537">
        <v>0</v>
      </c>
    </row>
    <row r="355" spans="1:18" s="522" customFormat="1" ht="8.85" customHeight="1">
      <c r="A355" s="587" t="s">
        <v>62</v>
      </c>
      <c r="B355" s="537">
        <f t="shared" si="15"/>
        <v>4223</v>
      </c>
      <c r="C355" s="537">
        <f t="shared" si="15"/>
        <v>4956</v>
      </c>
      <c r="D355" s="537">
        <f t="shared" si="15"/>
        <v>13912</v>
      </c>
      <c r="E355" s="537">
        <f t="shared" si="15"/>
        <v>8445</v>
      </c>
      <c r="F355" s="537">
        <f t="shared" si="14"/>
        <v>0</v>
      </c>
      <c r="G355" s="537"/>
      <c r="H355" s="537">
        <v>3458</v>
      </c>
      <c r="I355" s="537">
        <v>3952</v>
      </c>
      <c r="J355" s="537">
        <v>8342</v>
      </c>
      <c r="K355" s="537">
        <v>5133</v>
      </c>
      <c r="L355" s="537">
        <v>0</v>
      </c>
      <c r="M355" s="533"/>
      <c r="N355" s="537">
        <v>765</v>
      </c>
      <c r="O355" s="537">
        <v>1004</v>
      </c>
      <c r="P355" s="537">
        <v>5570</v>
      </c>
      <c r="Q355" s="537">
        <v>3312</v>
      </c>
      <c r="R355" s="537">
        <v>0</v>
      </c>
    </row>
    <row r="356" spans="1:18" s="522" customFormat="1" ht="8.85" customHeight="1">
      <c r="A356" s="587" t="s">
        <v>63</v>
      </c>
      <c r="B356" s="537">
        <f t="shared" si="15"/>
        <v>6451</v>
      </c>
      <c r="C356" s="537">
        <f t="shared" si="15"/>
        <v>19294</v>
      </c>
      <c r="D356" s="537">
        <f t="shared" si="15"/>
        <v>69324</v>
      </c>
      <c r="E356" s="537">
        <f t="shared" si="15"/>
        <v>33734</v>
      </c>
      <c r="F356" s="537">
        <f t="shared" si="14"/>
        <v>0</v>
      </c>
      <c r="G356" s="537"/>
      <c r="H356" s="537">
        <v>4190</v>
      </c>
      <c r="I356" s="537">
        <v>10145</v>
      </c>
      <c r="J356" s="533">
        <v>44404</v>
      </c>
      <c r="K356" s="533">
        <v>15541</v>
      </c>
      <c r="L356" s="537">
        <v>0</v>
      </c>
      <c r="M356" s="533"/>
      <c r="N356" s="537">
        <v>2261</v>
      </c>
      <c r="O356" s="537">
        <v>9149</v>
      </c>
      <c r="P356" s="533">
        <v>24920</v>
      </c>
      <c r="Q356" s="533">
        <v>18193</v>
      </c>
      <c r="R356" s="537">
        <v>0</v>
      </c>
    </row>
    <row r="357" spans="1:18" s="522" customFormat="1" ht="8.85" customHeight="1">
      <c r="A357" s="588" t="s">
        <v>64</v>
      </c>
      <c r="B357" s="589">
        <f t="shared" si="15"/>
        <v>6062</v>
      </c>
      <c r="C357" s="589">
        <f t="shared" si="15"/>
        <v>7083</v>
      </c>
      <c r="D357" s="589">
        <f t="shared" si="15"/>
        <v>10056</v>
      </c>
      <c r="E357" s="589">
        <f t="shared" si="15"/>
        <v>19303</v>
      </c>
      <c r="F357" s="589">
        <f t="shared" si="14"/>
        <v>408</v>
      </c>
      <c r="G357" s="589"/>
      <c r="H357" s="589">
        <v>5005</v>
      </c>
      <c r="I357" s="589">
        <v>5697</v>
      </c>
      <c r="J357" s="589">
        <v>6892</v>
      </c>
      <c r="K357" s="589">
        <v>11397</v>
      </c>
      <c r="L357" s="589">
        <v>408</v>
      </c>
      <c r="M357" s="538"/>
      <c r="N357" s="589">
        <v>1057</v>
      </c>
      <c r="O357" s="589">
        <v>1386</v>
      </c>
      <c r="P357" s="589">
        <v>3164</v>
      </c>
      <c r="Q357" s="589">
        <v>7906</v>
      </c>
      <c r="R357" s="589">
        <v>0</v>
      </c>
    </row>
    <row r="358" spans="1:18" s="522" customFormat="1" ht="8.85" customHeight="1">
      <c r="A358" s="587" t="s">
        <v>65</v>
      </c>
      <c r="B358" s="537">
        <f t="shared" si="15"/>
        <v>5187</v>
      </c>
      <c r="C358" s="537">
        <f t="shared" si="15"/>
        <v>17153</v>
      </c>
      <c r="D358" s="537">
        <f t="shared" si="15"/>
        <v>30328</v>
      </c>
      <c r="E358" s="537">
        <f t="shared" si="15"/>
        <v>54095</v>
      </c>
      <c r="F358" s="537">
        <f t="shared" si="14"/>
        <v>0</v>
      </c>
      <c r="G358" s="537"/>
      <c r="H358" s="537">
        <v>2619</v>
      </c>
      <c r="I358" s="537">
        <v>12858</v>
      </c>
      <c r="J358" s="537">
        <v>20340</v>
      </c>
      <c r="K358" s="537">
        <v>32977</v>
      </c>
      <c r="L358" s="537">
        <v>0</v>
      </c>
      <c r="M358" s="533"/>
      <c r="N358" s="537">
        <v>2568</v>
      </c>
      <c r="O358" s="537">
        <v>4295</v>
      </c>
      <c r="P358" s="537">
        <v>9988</v>
      </c>
      <c r="Q358" s="537">
        <v>21118</v>
      </c>
      <c r="R358" s="537">
        <v>0</v>
      </c>
    </row>
    <row r="359" spans="1:18" s="522" customFormat="1" ht="8.85" customHeight="1">
      <c r="A359" s="587" t="s">
        <v>66</v>
      </c>
      <c r="B359" s="537">
        <f t="shared" si="15"/>
        <v>3052</v>
      </c>
      <c r="C359" s="537">
        <f t="shared" si="15"/>
        <v>7532</v>
      </c>
      <c r="D359" s="537">
        <f t="shared" si="15"/>
        <v>17667</v>
      </c>
      <c r="E359" s="537">
        <f t="shared" si="15"/>
        <v>17433</v>
      </c>
      <c r="F359" s="537">
        <f t="shared" si="14"/>
        <v>0</v>
      </c>
      <c r="G359" s="537"/>
      <c r="H359" s="537">
        <v>2849</v>
      </c>
      <c r="I359" s="537">
        <v>6010</v>
      </c>
      <c r="J359" s="537">
        <v>14654</v>
      </c>
      <c r="K359" s="537">
        <v>11236</v>
      </c>
      <c r="L359" s="537">
        <v>0</v>
      </c>
      <c r="M359" s="533"/>
      <c r="N359" s="537">
        <v>203</v>
      </c>
      <c r="O359" s="537">
        <v>1522</v>
      </c>
      <c r="P359" s="537">
        <v>3013</v>
      </c>
      <c r="Q359" s="537">
        <v>6197</v>
      </c>
      <c r="R359" s="537">
        <v>0</v>
      </c>
    </row>
    <row r="360" spans="1:18" s="522" customFormat="1" ht="8.85" customHeight="1">
      <c r="A360" s="587" t="s">
        <v>67</v>
      </c>
      <c r="B360" s="537">
        <f t="shared" si="15"/>
        <v>2203</v>
      </c>
      <c r="C360" s="537">
        <f t="shared" si="15"/>
        <v>4124</v>
      </c>
      <c r="D360" s="537">
        <f t="shared" si="15"/>
        <v>14124</v>
      </c>
      <c r="E360" s="537">
        <f t="shared" si="15"/>
        <v>12922</v>
      </c>
      <c r="F360" s="537">
        <f t="shared" si="14"/>
        <v>182</v>
      </c>
      <c r="G360" s="537"/>
      <c r="H360" s="537">
        <v>1231</v>
      </c>
      <c r="I360" s="537">
        <v>2477</v>
      </c>
      <c r="J360" s="537">
        <v>8218</v>
      </c>
      <c r="K360" s="537">
        <v>6583</v>
      </c>
      <c r="L360" s="537">
        <v>182</v>
      </c>
      <c r="M360" s="533"/>
      <c r="N360" s="537">
        <v>972</v>
      </c>
      <c r="O360" s="537">
        <v>1647</v>
      </c>
      <c r="P360" s="537">
        <v>5906</v>
      </c>
      <c r="Q360" s="537">
        <v>6339</v>
      </c>
      <c r="R360" s="537">
        <v>0</v>
      </c>
    </row>
    <row r="361" spans="1:18" s="522" customFormat="1" ht="8.85" customHeight="1">
      <c r="A361" s="588" t="s">
        <v>68</v>
      </c>
      <c r="B361" s="589">
        <f t="shared" si="15"/>
        <v>1536</v>
      </c>
      <c r="C361" s="589">
        <f t="shared" si="15"/>
        <v>5147</v>
      </c>
      <c r="D361" s="589">
        <f t="shared" si="15"/>
        <v>16339</v>
      </c>
      <c r="E361" s="589">
        <f t="shared" si="15"/>
        <v>12871</v>
      </c>
      <c r="F361" s="589">
        <f t="shared" si="14"/>
        <v>149</v>
      </c>
      <c r="G361" s="538"/>
      <c r="H361" s="589">
        <v>1294</v>
      </c>
      <c r="I361" s="589">
        <v>4396</v>
      </c>
      <c r="J361" s="589">
        <v>8676</v>
      </c>
      <c r="K361" s="589">
        <v>8009</v>
      </c>
      <c r="L361" s="589">
        <v>0</v>
      </c>
      <c r="M361" s="538"/>
      <c r="N361" s="589">
        <v>242</v>
      </c>
      <c r="O361" s="589">
        <v>751</v>
      </c>
      <c r="P361" s="589">
        <v>7663</v>
      </c>
      <c r="Q361" s="589">
        <v>4862</v>
      </c>
      <c r="R361" s="589">
        <v>149</v>
      </c>
    </row>
    <row r="362" spans="1:18" s="522" customFormat="1" ht="8.85" customHeight="1">
      <c r="A362" s="587" t="s">
        <v>69</v>
      </c>
      <c r="B362" s="537">
        <f t="shared" si="15"/>
        <v>4845</v>
      </c>
      <c r="C362" s="537">
        <f t="shared" si="15"/>
        <v>9892</v>
      </c>
      <c r="D362" s="537">
        <f t="shared" si="15"/>
        <v>27525</v>
      </c>
      <c r="E362" s="537">
        <f t="shared" si="15"/>
        <v>32257</v>
      </c>
      <c r="F362" s="537">
        <f t="shared" si="14"/>
        <v>0</v>
      </c>
      <c r="G362" s="537"/>
      <c r="H362" s="537">
        <v>4452</v>
      </c>
      <c r="I362" s="537">
        <v>5271</v>
      </c>
      <c r="J362" s="537">
        <v>16088</v>
      </c>
      <c r="K362" s="537">
        <v>18586</v>
      </c>
      <c r="L362" s="537">
        <v>0</v>
      </c>
      <c r="M362" s="533"/>
      <c r="N362" s="537">
        <v>393</v>
      </c>
      <c r="O362" s="537">
        <v>4621</v>
      </c>
      <c r="P362" s="537">
        <v>11437</v>
      </c>
      <c r="Q362" s="537">
        <v>13671</v>
      </c>
      <c r="R362" s="537">
        <v>0</v>
      </c>
    </row>
    <row r="363" spans="1:18" s="522" customFormat="1" ht="8.85" customHeight="1">
      <c r="A363" s="587" t="s">
        <v>70</v>
      </c>
      <c r="B363" s="537">
        <f t="shared" si="15"/>
        <v>5640</v>
      </c>
      <c r="C363" s="537">
        <f t="shared" si="15"/>
        <v>10601</v>
      </c>
      <c r="D363" s="537">
        <f t="shared" si="15"/>
        <v>28876</v>
      </c>
      <c r="E363" s="537">
        <f t="shared" si="15"/>
        <v>22882</v>
      </c>
      <c r="F363" s="537">
        <f t="shared" si="14"/>
        <v>0</v>
      </c>
      <c r="G363" s="537"/>
      <c r="H363" s="537">
        <v>4308</v>
      </c>
      <c r="I363" s="537">
        <v>8116</v>
      </c>
      <c r="J363" s="537">
        <v>13561</v>
      </c>
      <c r="K363" s="537">
        <v>12146</v>
      </c>
      <c r="L363" s="537">
        <v>0</v>
      </c>
      <c r="M363" s="533"/>
      <c r="N363" s="537">
        <v>1332</v>
      </c>
      <c r="O363" s="537">
        <v>2485</v>
      </c>
      <c r="P363" s="537">
        <v>15315</v>
      </c>
      <c r="Q363" s="537">
        <v>10736</v>
      </c>
      <c r="R363" s="537">
        <v>0</v>
      </c>
    </row>
    <row r="364" spans="1:18" s="522" customFormat="1" ht="8.85" customHeight="1">
      <c r="A364" s="587" t="s">
        <v>71</v>
      </c>
      <c r="B364" s="537">
        <f t="shared" si="15"/>
        <v>3382</v>
      </c>
      <c r="C364" s="537">
        <f t="shared" si="15"/>
        <v>6945</v>
      </c>
      <c r="D364" s="537">
        <f t="shared" si="15"/>
        <v>22590</v>
      </c>
      <c r="E364" s="537">
        <f t="shared" si="15"/>
        <v>30934</v>
      </c>
      <c r="F364" s="537">
        <f t="shared" si="14"/>
        <v>0</v>
      </c>
      <c r="G364" s="537"/>
      <c r="H364" s="537">
        <v>3157</v>
      </c>
      <c r="I364" s="537">
        <v>4793</v>
      </c>
      <c r="J364" s="537">
        <v>13128</v>
      </c>
      <c r="K364" s="537">
        <v>17913</v>
      </c>
      <c r="L364" s="537">
        <v>0</v>
      </c>
      <c r="M364" s="533"/>
      <c r="N364" s="537">
        <v>225</v>
      </c>
      <c r="O364" s="537">
        <v>2152</v>
      </c>
      <c r="P364" s="537">
        <v>9462</v>
      </c>
      <c r="Q364" s="537">
        <v>13021</v>
      </c>
      <c r="R364" s="537">
        <v>0</v>
      </c>
    </row>
    <row r="365" spans="1:18" s="522" customFormat="1" ht="8.85" customHeight="1">
      <c r="A365" s="588" t="s">
        <v>72</v>
      </c>
      <c r="B365" s="589">
        <f t="shared" si="15"/>
        <v>4025</v>
      </c>
      <c r="C365" s="589">
        <f t="shared" si="15"/>
        <v>14900</v>
      </c>
      <c r="D365" s="589">
        <f t="shared" si="15"/>
        <v>35990</v>
      </c>
      <c r="E365" s="589">
        <f t="shared" si="15"/>
        <v>25909</v>
      </c>
      <c r="F365" s="589">
        <f t="shared" si="14"/>
        <v>0</v>
      </c>
      <c r="G365" s="589"/>
      <c r="H365" s="589">
        <v>3054</v>
      </c>
      <c r="I365" s="589">
        <v>7526</v>
      </c>
      <c r="J365" s="589">
        <v>16117</v>
      </c>
      <c r="K365" s="589">
        <v>14720</v>
      </c>
      <c r="L365" s="589">
        <v>0</v>
      </c>
      <c r="M365" s="538"/>
      <c r="N365" s="589">
        <v>971</v>
      </c>
      <c r="O365" s="589">
        <v>7374</v>
      </c>
      <c r="P365" s="589">
        <v>19873</v>
      </c>
      <c r="Q365" s="589">
        <v>11189</v>
      </c>
      <c r="R365" s="589">
        <v>0</v>
      </c>
    </row>
    <row r="366" spans="1:18" s="522" customFormat="1" ht="8.85" customHeight="1">
      <c r="A366" s="587" t="s">
        <v>73</v>
      </c>
      <c r="B366" s="537">
        <f t="shared" si="15"/>
        <v>1815</v>
      </c>
      <c r="C366" s="537">
        <f t="shared" si="15"/>
        <v>5992</v>
      </c>
      <c r="D366" s="537">
        <f t="shared" si="15"/>
        <v>13069</v>
      </c>
      <c r="E366" s="537">
        <f t="shared" si="15"/>
        <v>10404</v>
      </c>
      <c r="F366" s="537">
        <f t="shared" si="14"/>
        <v>132</v>
      </c>
      <c r="G366" s="537"/>
      <c r="H366" s="537">
        <v>891</v>
      </c>
      <c r="I366" s="537">
        <v>4160</v>
      </c>
      <c r="J366" s="533">
        <v>7549</v>
      </c>
      <c r="K366" s="533">
        <v>5754</v>
      </c>
      <c r="L366" s="537">
        <v>0</v>
      </c>
      <c r="M366" s="533"/>
      <c r="N366" s="537">
        <v>924</v>
      </c>
      <c r="O366" s="537">
        <v>1832</v>
      </c>
      <c r="P366" s="537">
        <v>5520</v>
      </c>
      <c r="Q366" s="537">
        <v>4650</v>
      </c>
      <c r="R366" s="537">
        <v>132</v>
      </c>
    </row>
    <row r="367" spans="1:18" s="522" customFormat="1" ht="8.85" customHeight="1">
      <c r="A367" s="587" t="s">
        <v>74</v>
      </c>
      <c r="B367" s="537">
        <f t="shared" si="15"/>
        <v>4344</v>
      </c>
      <c r="C367" s="537">
        <f t="shared" si="15"/>
        <v>15284</v>
      </c>
      <c r="D367" s="537">
        <f t="shared" si="15"/>
        <v>27419</v>
      </c>
      <c r="E367" s="537">
        <f t="shared" si="15"/>
        <v>66691</v>
      </c>
      <c r="F367" s="537">
        <f t="shared" si="14"/>
        <v>125</v>
      </c>
      <c r="G367" s="537"/>
      <c r="H367" s="537">
        <v>2874</v>
      </c>
      <c r="I367" s="537">
        <v>12935</v>
      </c>
      <c r="J367" s="537">
        <v>18555</v>
      </c>
      <c r="K367" s="537">
        <v>38101</v>
      </c>
      <c r="L367" s="537">
        <v>125</v>
      </c>
      <c r="M367" s="533"/>
      <c r="N367" s="537">
        <v>1470</v>
      </c>
      <c r="O367" s="537">
        <v>2349</v>
      </c>
      <c r="P367" s="537">
        <v>8864</v>
      </c>
      <c r="Q367" s="537">
        <v>28590</v>
      </c>
      <c r="R367" s="537">
        <v>0</v>
      </c>
    </row>
    <row r="368" spans="1:18" s="522" customFormat="1" ht="8.85" customHeight="1">
      <c r="A368" s="587" t="s">
        <v>75</v>
      </c>
      <c r="B368" s="537">
        <f t="shared" si="15"/>
        <v>2169</v>
      </c>
      <c r="C368" s="537">
        <f t="shared" si="15"/>
        <v>3792</v>
      </c>
      <c r="D368" s="537">
        <f t="shared" si="15"/>
        <v>6625</v>
      </c>
      <c r="E368" s="537">
        <f t="shared" si="15"/>
        <v>10405</v>
      </c>
      <c r="F368" s="537">
        <f t="shared" si="14"/>
        <v>0</v>
      </c>
      <c r="G368" s="537"/>
      <c r="H368" s="537">
        <v>1581</v>
      </c>
      <c r="I368" s="537">
        <v>1557</v>
      </c>
      <c r="J368" s="537">
        <v>3430</v>
      </c>
      <c r="K368" s="537">
        <v>5209</v>
      </c>
      <c r="L368" s="537">
        <v>0</v>
      </c>
      <c r="M368" s="533"/>
      <c r="N368" s="537">
        <v>588</v>
      </c>
      <c r="O368" s="537">
        <v>2235</v>
      </c>
      <c r="P368" s="537">
        <v>3195</v>
      </c>
      <c r="Q368" s="537">
        <v>5196</v>
      </c>
      <c r="R368" s="537">
        <v>0</v>
      </c>
    </row>
    <row r="369" spans="1:19" s="522" customFormat="1" ht="8.85" customHeight="1">
      <c r="A369" s="588" t="s">
        <v>76</v>
      </c>
      <c r="B369" s="589">
        <f t="shared" si="15"/>
        <v>3843</v>
      </c>
      <c r="C369" s="589">
        <f t="shared" si="15"/>
        <v>6487</v>
      </c>
      <c r="D369" s="589">
        <f t="shared" si="15"/>
        <v>9982</v>
      </c>
      <c r="E369" s="589">
        <f t="shared" si="15"/>
        <v>8530</v>
      </c>
      <c r="F369" s="589">
        <f t="shared" si="14"/>
        <v>0</v>
      </c>
      <c r="G369" s="589"/>
      <c r="H369" s="589">
        <v>3198</v>
      </c>
      <c r="I369" s="589">
        <v>4067</v>
      </c>
      <c r="J369" s="589">
        <v>6817</v>
      </c>
      <c r="K369" s="589">
        <v>4350</v>
      </c>
      <c r="L369" s="589">
        <v>0</v>
      </c>
      <c r="M369" s="538"/>
      <c r="N369" s="589">
        <v>645</v>
      </c>
      <c r="O369" s="589">
        <v>2420</v>
      </c>
      <c r="P369" s="589">
        <v>3165</v>
      </c>
      <c r="Q369" s="589">
        <v>4180</v>
      </c>
      <c r="R369" s="589">
        <v>0</v>
      </c>
    </row>
    <row r="370" spans="1:19" s="534" customFormat="1" ht="6" customHeight="1">
      <c r="A370" s="590"/>
      <c r="B370" s="540"/>
      <c r="C370" s="540"/>
      <c r="D370" s="540"/>
      <c r="E370" s="540"/>
      <c r="F370" s="540"/>
      <c r="G370" s="540"/>
      <c r="H370" s="540"/>
      <c r="I370" s="540"/>
      <c r="J370" s="540"/>
      <c r="K370" s="540"/>
      <c r="L370" s="540"/>
      <c r="M370" s="539"/>
      <c r="N370" s="540"/>
      <c r="O370" s="540"/>
      <c r="P370" s="540"/>
      <c r="Q370" s="540"/>
      <c r="R370" s="540"/>
    </row>
    <row r="371" spans="1:19" s="522" customFormat="1" ht="9" customHeight="1">
      <c r="A371" s="513">
        <v>2015</v>
      </c>
      <c r="B371" s="514"/>
      <c r="C371" s="514"/>
      <c r="D371" s="514"/>
      <c r="E371" s="514"/>
      <c r="F371" s="514"/>
      <c r="G371" s="586"/>
      <c r="H371" s="514"/>
      <c r="I371" s="514"/>
      <c r="J371" s="514"/>
      <c r="K371" s="514"/>
      <c r="L371" s="514"/>
      <c r="M371" s="514"/>
      <c r="N371" s="514"/>
      <c r="O371" s="514"/>
      <c r="P371" s="514"/>
      <c r="Q371" s="514"/>
      <c r="R371" s="514"/>
      <c r="S371" s="514"/>
    </row>
    <row r="372" spans="1:19" s="522" customFormat="1" ht="9" customHeight="1">
      <c r="A372" s="515" t="s">
        <v>44</v>
      </c>
      <c r="B372" s="514">
        <f>SUM(B374:B405)</f>
        <v>133387</v>
      </c>
      <c r="C372" s="514">
        <f>SUM(C374:C405)</f>
        <v>335408</v>
      </c>
      <c r="D372" s="514">
        <f>SUM(D374:D405)</f>
        <v>853869</v>
      </c>
      <c r="E372" s="514">
        <f>SUM(E374:E405)</f>
        <v>964764</v>
      </c>
      <c r="F372" s="514">
        <f>SUM(F374:F405)</f>
        <v>205</v>
      </c>
      <c r="G372" s="586"/>
      <c r="H372" s="514">
        <f>SUM(H374:H405)</f>
        <v>103222</v>
      </c>
      <c r="I372" s="514">
        <f>SUM(I374:I405)</f>
        <v>235571</v>
      </c>
      <c r="J372" s="514">
        <f>SUM(J374:J405)</f>
        <v>506138</v>
      </c>
      <c r="K372" s="514">
        <f>SUM(K374:K405)</f>
        <v>529442</v>
      </c>
      <c r="L372" s="514">
        <f>SUM(L374:L405)</f>
        <v>118</v>
      </c>
      <c r="M372" s="514"/>
      <c r="N372" s="514">
        <f>SUM(N374:N405)</f>
        <v>30165</v>
      </c>
      <c r="O372" s="514">
        <f>SUM(O374:O405)</f>
        <v>99837</v>
      </c>
      <c r="P372" s="514">
        <f>SUM(P374:P405)</f>
        <v>347731</v>
      </c>
      <c r="Q372" s="514">
        <f>SUM(Q374:Q405)</f>
        <v>435322</v>
      </c>
      <c r="R372" s="514">
        <f>SUM(R374:R405)</f>
        <v>87</v>
      </c>
      <c r="S372" s="514"/>
    </row>
    <row r="373" spans="1:19" s="522" customFormat="1" ht="3" customHeight="1">
      <c r="A373" s="515"/>
      <c r="B373" s="514"/>
      <c r="C373" s="514"/>
      <c r="D373" s="514"/>
      <c r="E373" s="514"/>
      <c r="F373" s="514"/>
      <c r="G373" s="586"/>
      <c r="H373" s="514"/>
      <c r="I373" s="514"/>
      <c r="J373" s="514"/>
      <c r="K373" s="514"/>
      <c r="L373" s="514"/>
      <c r="M373" s="514"/>
      <c r="N373" s="514"/>
      <c r="O373" s="514"/>
      <c r="P373" s="514"/>
      <c r="Q373" s="514"/>
      <c r="R373" s="514"/>
    </row>
    <row r="374" spans="1:19" s="522" customFormat="1" ht="8.85" customHeight="1">
      <c r="A374" s="587" t="s">
        <v>45</v>
      </c>
      <c r="B374" s="537">
        <f>SUM(H374,N374)</f>
        <v>1115</v>
      </c>
      <c r="C374" s="537">
        <f>SUM(I374,O374)</f>
        <v>3537</v>
      </c>
      <c r="D374" s="537">
        <f>SUM(J374,P374)</f>
        <v>11091</v>
      </c>
      <c r="E374" s="537">
        <f>SUM(K374,Q374)</f>
        <v>8390</v>
      </c>
      <c r="F374" s="537">
        <f t="shared" ref="F374:F405" si="16">SUM(L374,R374)</f>
        <v>0</v>
      </c>
      <c r="G374" s="537"/>
      <c r="H374" s="537">
        <v>785</v>
      </c>
      <c r="I374" s="537">
        <v>2440</v>
      </c>
      <c r="J374" s="533">
        <v>8059</v>
      </c>
      <c r="K374" s="533">
        <v>4959</v>
      </c>
      <c r="L374" s="537">
        <v>0</v>
      </c>
      <c r="M374" s="533"/>
      <c r="N374" s="537">
        <v>330</v>
      </c>
      <c r="O374" s="537">
        <v>1097</v>
      </c>
      <c r="P374" s="537">
        <v>3032</v>
      </c>
      <c r="Q374" s="537">
        <v>3431</v>
      </c>
      <c r="R374" s="537">
        <v>0</v>
      </c>
    </row>
    <row r="375" spans="1:19" s="522" customFormat="1" ht="8.85" customHeight="1">
      <c r="A375" s="587" t="s">
        <v>46</v>
      </c>
      <c r="B375" s="537">
        <f t="shared" ref="B375:E405" si="17">SUM(H375,N375)</f>
        <v>4981</v>
      </c>
      <c r="C375" s="537">
        <f t="shared" si="17"/>
        <v>14737</v>
      </c>
      <c r="D375" s="537">
        <f t="shared" si="17"/>
        <v>27278</v>
      </c>
      <c r="E375" s="537">
        <f t="shared" si="17"/>
        <v>27901</v>
      </c>
      <c r="F375" s="537">
        <f t="shared" si="16"/>
        <v>0</v>
      </c>
      <c r="G375" s="537"/>
      <c r="H375" s="537">
        <v>3859</v>
      </c>
      <c r="I375" s="537">
        <v>9839</v>
      </c>
      <c r="J375" s="537">
        <v>20112</v>
      </c>
      <c r="K375" s="537">
        <v>19641</v>
      </c>
      <c r="L375" s="537">
        <v>0</v>
      </c>
      <c r="M375" s="533"/>
      <c r="N375" s="537">
        <v>1122</v>
      </c>
      <c r="O375" s="537">
        <v>4898</v>
      </c>
      <c r="P375" s="537">
        <v>7166</v>
      </c>
      <c r="Q375" s="537">
        <v>8260</v>
      </c>
      <c r="R375" s="537">
        <v>0</v>
      </c>
    </row>
    <row r="376" spans="1:19" s="522" customFormat="1" ht="8.85" customHeight="1">
      <c r="A376" s="587" t="s">
        <v>47</v>
      </c>
      <c r="B376" s="537">
        <f t="shared" si="17"/>
        <v>1277</v>
      </c>
      <c r="C376" s="537">
        <f t="shared" si="17"/>
        <v>2219</v>
      </c>
      <c r="D376" s="537">
        <f t="shared" si="17"/>
        <v>6174</v>
      </c>
      <c r="E376" s="537">
        <f t="shared" si="17"/>
        <v>6505</v>
      </c>
      <c r="F376" s="537">
        <f t="shared" si="16"/>
        <v>0</v>
      </c>
      <c r="G376" s="537"/>
      <c r="H376" s="537">
        <v>617</v>
      </c>
      <c r="I376" s="537">
        <v>1429</v>
      </c>
      <c r="J376" s="537">
        <v>3762</v>
      </c>
      <c r="K376" s="537">
        <v>3761</v>
      </c>
      <c r="L376" s="537">
        <v>0</v>
      </c>
      <c r="M376" s="533"/>
      <c r="N376" s="537">
        <v>660</v>
      </c>
      <c r="O376" s="537">
        <v>790</v>
      </c>
      <c r="P376" s="537">
        <v>2412</v>
      </c>
      <c r="Q376" s="537">
        <v>2744</v>
      </c>
      <c r="R376" s="537">
        <v>0</v>
      </c>
    </row>
    <row r="377" spans="1:19" s="522" customFormat="1" ht="8.85" customHeight="1">
      <c r="A377" s="588" t="s">
        <v>48</v>
      </c>
      <c r="B377" s="589">
        <f t="shared" si="17"/>
        <v>528</v>
      </c>
      <c r="C377" s="589">
        <f t="shared" si="17"/>
        <v>599</v>
      </c>
      <c r="D377" s="589">
        <f t="shared" si="17"/>
        <v>3704</v>
      </c>
      <c r="E377" s="589">
        <f t="shared" si="17"/>
        <v>5408</v>
      </c>
      <c r="F377" s="589">
        <f t="shared" si="16"/>
        <v>0</v>
      </c>
      <c r="G377" s="589"/>
      <c r="H377" s="589">
        <v>414</v>
      </c>
      <c r="I377" s="589">
        <v>343</v>
      </c>
      <c r="J377" s="589">
        <v>2772</v>
      </c>
      <c r="K377" s="589">
        <v>3405</v>
      </c>
      <c r="L377" s="589">
        <v>0</v>
      </c>
      <c r="M377" s="538"/>
      <c r="N377" s="589">
        <v>114</v>
      </c>
      <c r="O377" s="589">
        <v>256</v>
      </c>
      <c r="P377" s="589">
        <v>932</v>
      </c>
      <c r="Q377" s="589">
        <v>2003</v>
      </c>
      <c r="R377" s="589">
        <v>0</v>
      </c>
    </row>
    <row r="378" spans="1:19" s="522" customFormat="1" ht="8.85" customHeight="1">
      <c r="A378" s="587" t="s">
        <v>49</v>
      </c>
      <c r="B378" s="537">
        <f t="shared" si="17"/>
        <v>2287</v>
      </c>
      <c r="C378" s="537">
        <f t="shared" si="17"/>
        <v>7232</v>
      </c>
      <c r="D378" s="537">
        <f t="shared" si="17"/>
        <v>33828</v>
      </c>
      <c r="E378" s="537">
        <f t="shared" si="17"/>
        <v>26620</v>
      </c>
      <c r="F378" s="537">
        <f t="shared" si="16"/>
        <v>0</v>
      </c>
      <c r="G378" s="537"/>
      <c r="H378" s="537">
        <v>1346</v>
      </c>
      <c r="I378" s="537">
        <v>5225</v>
      </c>
      <c r="J378" s="533">
        <v>20014</v>
      </c>
      <c r="K378" s="533">
        <v>13566</v>
      </c>
      <c r="L378" s="537">
        <v>0</v>
      </c>
      <c r="M378" s="533"/>
      <c r="N378" s="537">
        <v>941</v>
      </c>
      <c r="O378" s="537">
        <v>2007</v>
      </c>
      <c r="P378" s="533">
        <v>13814</v>
      </c>
      <c r="Q378" s="533">
        <v>13054</v>
      </c>
      <c r="R378" s="537">
        <v>0</v>
      </c>
    </row>
    <row r="379" spans="1:19" s="522" customFormat="1" ht="8.85" customHeight="1">
      <c r="A379" s="587" t="s">
        <v>50</v>
      </c>
      <c r="B379" s="537">
        <f t="shared" si="17"/>
        <v>1723</v>
      </c>
      <c r="C379" s="537">
        <f t="shared" si="17"/>
        <v>3294</v>
      </c>
      <c r="D379" s="537">
        <f t="shared" si="17"/>
        <v>5510</v>
      </c>
      <c r="E379" s="537">
        <f t="shared" si="17"/>
        <v>5313</v>
      </c>
      <c r="F379" s="537">
        <f t="shared" si="16"/>
        <v>0</v>
      </c>
      <c r="G379" s="537"/>
      <c r="H379" s="537">
        <v>1226</v>
      </c>
      <c r="I379" s="537">
        <v>2349</v>
      </c>
      <c r="J379" s="537">
        <v>3252</v>
      </c>
      <c r="K379" s="537">
        <v>2987</v>
      </c>
      <c r="L379" s="537">
        <v>0</v>
      </c>
      <c r="M379" s="533"/>
      <c r="N379" s="537">
        <v>497</v>
      </c>
      <c r="O379" s="537">
        <v>945</v>
      </c>
      <c r="P379" s="537">
        <v>2258</v>
      </c>
      <c r="Q379" s="537">
        <v>2326</v>
      </c>
      <c r="R379" s="537">
        <v>0</v>
      </c>
    </row>
    <row r="380" spans="1:19" s="522" customFormat="1" ht="8.85" customHeight="1">
      <c r="A380" s="587" t="s">
        <v>51</v>
      </c>
      <c r="B380" s="537">
        <f t="shared" si="17"/>
        <v>4278</v>
      </c>
      <c r="C380" s="537">
        <f t="shared" si="17"/>
        <v>6153</v>
      </c>
      <c r="D380" s="537">
        <f t="shared" si="17"/>
        <v>13776</v>
      </c>
      <c r="E380" s="537">
        <f t="shared" si="17"/>
        <v>38513</v>
      </c>
      <c r="F380" s="537">
        <f t="shared" si="16"/>
        <v>0</v>
      </c>
      <c r="G380" s="537"/>
      <c r="H380" s="537">
        <v>3573</v>
      </c>
      <c r="I380" s="537">
        <v>5055</v>
      </c>
      <c r="J380" s="537">
        <v>10317</v>
      </c>
      <c r="K380" s="537">
        <v>24464</v>
      </c>
      <c r="L380" s="537">
        <v>0</v>
      </c>
      <c r="M380" s="533"/>
      <c r="N380" s="537">
        <v>705</v>
      </c>
      <c r="O380" s="537">
        <v>1098</v>
      </c>
      <c r="P380" s="537">
        <v>3459</v>
      </c>
      <c r="Q380" s="537">
        <v>14049</v>
      </c>
      <c r="R380" s="537">
        <v>0</v>
      </c>
    </row>
    <row r="381" spans="1:19" s="522" customFormat="1" ht="8.85" customHeight="1">
      <c r="A381" s="588" t="s">
        <v>52</v>
      </c>
      <c r="B381" s="589">
        <f t="shared" si="17"/>
        <v>6248</v>
      </c>
      <c r="C381" s="589">
        <f t="shared" si="17"/>
        <v>12692</v>
      </c>
      <c r="D381" s="589">
        <f t="shared" si="17"/>
        <v>20583</v>
      </c>
      <c r="E381" s="589">
        <f t="shared" si="17"/>
        <v>24432</v>
      </c>
      <c r="F381" s="589">
        <f t="shared" si="16"/>
        <v>0</v>
      </c>
      <c r="G381" s="589"/>
      <c r="H381" s="589">
        <v>5545</v>
      </c>
      <c r="I381" s="589">
        <v>12206</v>
      </c>
      <c r="J381" s="589">
        <v>13672</v>
      </c>
      <c r="K381" s="589">
        <v>13830</v>
      </c>
      <c r="L381" s="589">
        <v>0</v>
      </c>
      <c r="M381" s="538"/>
      <c r="N381" s="589">
        <v>703</v>
      </c>
      <c r="O381" s="589">
        <v>486</v>
      </c>
      <c r="P381" s="589">
        <v>6911</v>
      </c>
      <c r="Q381" s="589">
        <v>10602</v>
      </c>
      <c r="R381" s="589">
        <v>0</v>
      </c>
    </row>
    <row r="382" spans="1:19" s="522" customFormat="1" ht="8.85" customHeight="1">
      <c r="A382" s="587" t="s">
        <v>53</v>
      </c>
      <c r="B382" s="537">
        <f t="shared" si="17"/>
        <v>5909</v>
      </c>
      <c r="C382" s="537">
        <f t="shared" si="17"/>
        <v>22232</v>
      </c>
      <c r="D382" s="537">
        <f t="shared" si="17"/>
        <v>75618</v>
      </c>
      <c r="E382" s="537">
        <f t="shared" si="17"/>
        <v>129042</v>
      </c>
      <c r="F382" s="537">
        <f t="shared" si="16"/>
        <v>0</v>
      </c>
      <c r="G382" s="537"/>
      <c r="H382" s="537">
        <v>4305</v>
      </c>
      <c r="I382" s="537">
        <v>7547</v>
      </c>
      <c r="J382" s="537">
        <v>37719</v>
      </c>
      <c r="K382" s="537">
        <v>59746</v>
      </c>
      <c r="L382" s="537">
        <v>0</v>
      </c>
      <c r="M382" s="537"/>
      <c r="N382" s="537">
        <v>1604</v>
      </c>
      <c r="O382" s="537">
        <v>14685</v>
      </c>
      <c r="P382" s="537">
        <v>37899</v>
      </c>
      <c r="Q382" s="537">
        <v>69296</v>
      </c>
      <c r="R382" s="537">
        <v>0</v>
      </c>
    </row>
    <row r="383" spans="1:19" s="522" customFormat="1" ht="8.85" customHeight="1">
      <c r="A383" s="587" t="s">
        <v>54</v>
      </c>
      <c r="B383" s="537">
        <f t="shared" si="17"/>
        <v>2814</v>
      </c>
      <c r="C383" s="537">
        <f t="shared" si="17"/>
        <v>6296</v>
      </c>
      <c r="D383" s="537">
        <f t="shared" si="17"/>
        <v>17071</v>
      </c>
      <c r="E383" s="537">
        <f t="shared" si="17"/>
        <v>9855</v>
      </c>
      <c r="F383" s="537">
        <f t="shared" si="16"/>
        <v>0</v>
      </c>
      <c r="G383" s="537"/>
      <c r="H383" s="537">
        <v>1837</v>
      </c>
      <c r="I383" s="537">
        <v>4687</v>
      </c>
      <c r="J383" s="537">
        <v>9755</v>
      </c>
      <c r="K383" s="537">
        <v>5788</v>
      </c>
      <c r="L383" s="537">
        <v>0</v>
      </c>
      <c r="M383" s="533"/>
      <c r="N383" s="537">
        <v>977</v>
      </c>
      <c r="O383" s="537">
        <v>1609</v>
      </c>
      <c r="P383" s="537">
        <v>7316</v>
      </c>
      <c r="Q383" s="537">
        <v>4067</v>
      </c>
      <c r="R383" s="537">
        <v>0</v>
      </c>
    </row>
    <row r="384" spans="1:19" s="522" customFormat="1" ht="8.85" customHeight="1">
      <c r="A384" s="587" t="s">
        <v>55</v>
      </c>
      <c r="B384" s="537">
        <f t="shared" si="17"/>
        <v>10929</v>
      </c>
      <c r="C384" s="537">
        <f t="shared" si="17"/>
        <v>21138</v>
      </c>
      <c r="D384" s="537">
        <f t="shared" si="17"/>
        <v>47180</v>
      </c>
      <c r="E384" s="537">
        <f t="shared" si="17"/>
        <v>30839</v>
      </c>
      <c r="F384" s="537">
        <f t="shared" si="16"/>
        <v>0</v>
      </c>
      <c r="G384" s="537"/>
      <c r="H384" s="537">
        <v>9168</v>
      </c>
      <c r="I384" s="537">
        <v>14987</v>
      </c>
      <c r="J384" s="533">
        <v>26602</v>
      </c>
      <c r="K384" s="533">
        <v>16853</v>
      </c>
      <c r="L384" s="537">
        <v>0</v>
      </c>
      <c r="M384" s="533"/>
      <c r="N384" s="537">
        <v>1761</v>
      </c>
      <c r="O384" s="537">
        <v>6151</v>
      </c>
      <c r="P384" s="537">
        <v>20578</v>
      </c>
      <c r="Q384" s="537">
        <v>13986</v>
      </c>
      <c r="R384" s="537">
        <v>0</v>
      </c>
    </row>
    <row r="385" spans="1:18" s="522" customFormat="1" ht="8.85" customHeight="1">
      <c r="A385" s="588" t="s">
        <v>56</v>
      </c>
      <c r="B385" s="589">
        <f t="shared" si="17"/>
        <v>1977</v>
      </c>
      <c r="C385" s="589">
        <f t="shared" si="17"/>
        <v>3016</v>
      </c>
      <c r="D385" s="589">
        <f t="shared" si="17"/>
        <v>8038</v>
      </c>
      <c r="E385" s="589">
        <f t="shared" si="17"/>
        <v>14968</v>
      </c>
      <c r="F385" s="589">
        <f t="shared" si="16"/>
        <v>0</v>
      </c>
      <c r="G385" s="589"/>
      <c r="H385" s="589">
        <v>1977</v>
      </c>
      <c r="I385" s="589">
        <v>2174</v>
      </c>
      <c r="J385" s="538">
        <v>4566</v>
      </c>
      <c r="K385" s="538">
        <v>6593</v>
      </c>
      <c r="L385" s="589">
        <v>0</v>
      </c>
      <c r="M385" s="538"/>
      <c r="N385" s="589">
        <v>0</v>
      </c>
      <c r="O385" s="589">
        <v>842</v>
      </c>
      <c r="P385" s="589">
        <v>3472</v>
      </c>
      <c r="Q385" s="589">
        <v>8375</v>
      </c>
      <c r="R385" s="589">
        <v>0</v>
      </c>
    </row>
    <row r="386" spans="1:18" s="522" customFormat="1" ht="8.85" customHeight="1">
      <c r="A386" s="587" t="s">
        <v>57</v>
      </c>
      <c r="B386" s="537">
        <f t="shared" si="17"/>
        <v>3687</v>
      </c>
      <c r="C386" s="537">
        <f t="shared" si="17"/>
        <v>9394</v>
      </c>
      <c r="D386" s="537">
        <f t="shared" si="17"/>
        <v>18185</v>
      </c>
      <c r="E386" s="537">
        <f t="shared" si="17"/>
        <v>19166</v>
      </c>
      <c r="F386" s="537">
        <f t="shared" si="16"/>
        <v>0</v>
      </c>
      <c r="G386" s="537"/>
      <c r="H386" s="537">
        <v>3109</v>
      </c>
      <c r="I386" s="537">
        <v>5227</v>
      </c>
      <c r="J386" s="537">
        <v>10563</v>
      </c>
      <c r="K386" s="537">
        <v>8900</v>
      </c>
      <c r="L386" s="537">
        <v>0</v>
      </c>
      <c r="M386" s="533"/>
      <c r="N386" s="537">
        <v>578</v>
      </c>
      <c r="O386" s="537">
        <v>4167</v>
      </c>
      <c r="P386" s="537">
        <v>7622</v>
      </c>
      <c r="Q386" s="537">
        <v>10266</v>
      </c>
      <c r="R386" s="537">
        <v>0</v>
      </c>
    </row>
    <row r="387" spans="1:18" s="522" customFormat="1" ht="8.85" customHeight="1">
      <c r="A387" s="587" t="s">
        <v>58</v>
      </c>
      <c r="B387" s="537">
        <f t="shared" si="17"/>
        <v>15366</v>
      </c>
      <c r="C387" s="537">
        <f t="shared" si="17"/>
        <v>36022</v>
      </c>
      <c r="D387" s="537">
        <f t="shared" si="17"/>
        <v>71494</v>
      </c>
      <c r="E387" s="537">
        <f t="shared" si="17"/>
        <v>63976</v>
      </c>
      <c r="F387" s="537">
        <f t="shared" si="16"/>
        <v>0</v>
      </c>
      <c r="G387" s="537"/>
      <c r="H387" s="537">
        <v>12247</v>
      </c>
      <c r="I387" s="537">
        <v>27257</v>
      </c>
      <c r="J387" s="537">
        <v>43870</v>
      </c>
      <c r="K387" s="537">
        <v>33903</v>
      </c>
      <c r="L387" s="537">
        <v>0</v>
      </c>
      <c r="M387" s="533"/>
      <c r="N387" s="537">
        <v>3119</v>
      </c>
      <c r="O387" s="537">
        <v>8765</v>
      </c>
      <c r="P387" s="537">
        <v>27624</v>
      </c>
      <c r="Q387" s="537">
        <v>30073</v>
      </c>
      <c r="R387" s="537">
        <v>0</v>
      </c>
    </row>
    <row r="388" spans="1:18" s="522" customFormat="1" ht="8.85" customHeight="1">
      <c r="A388" s="587" t="s">
        <v>59</v>
      </c>
      <c r="B388" s="537">
        <f t="shared" si="17"/>
        <v>19501</v>
      </c>
      <c r="C388" s="537">
        <f t="shared" si="17"/>
        <v>56895</v>
      </c>
      <c r="D388" s="537">
        <f t="shared" si="17"/>
        <v>164048</v>
      </c>
      <c r="E388" s="537">
        <f t="shared" si="17"/>
        <v>174617</v>
      </c>
      <c r="F388" s="537">
        <f t="shared" si="16"/>
        <v>0</v>
      </c>
      <c r="G388" s="537"/>
      <c r="H388" s="537">
        <v>15868</v>
      </c>
      <c r="I388" s="537">
        <v>41305</v>
      </c>
      <c r="J388" s="533">
        <v>86652</v>
      </c>
      <c r="K388" s="533">
        <v>89255</v>
      </c>
      <c r="L388" s="537">
        <v>0</v>
      </c>
      <c r="M388" s="533"/>
      <c r="N388" s="537">
        <v>3633</v>
      </c>
      <c r="O388" s="537">
        <v>15590</v>
      </c>
      <c r="P388" s="537">
        <v>77396</v>
      </c>
      <c r="Q388" s="537">
        <v>85362</v>
      </c>
      <c r="R388" s="537">
        <v>0</v>
      </c>
    </row>
    <row r="389" spans="1:18" s="522" customFormat="1" ht="8.85" customHeight="1">
      <c r="A389" s="588" t="s">
        <v>60</v>
      </c>
      <c r="B389" s="589">
        <f t="shared" si="17"/>
        <v>4483</v>
      </c>
      <c r="C389" s="589">
        <f t="shared" si="17"/>
        <v>11988</v>
      </c>
      <c r="D389" s="589">
        <f t="shared" si="17"/>
        <v>19582</v>
      </c>
      <c r="E389" s="589">
        <f t="shared" si="17"/>
        <v>19192</v>
      </c>
      <c r="F389" s="589">
        <f t="shared" si="16"/>
        <v>0</v>
      </c>
      <c r="G389" s="589"/>
      <c r="H389" s="589">
        <v>2307</v>
      </c>
      <c r="I389" s="589">
        <v>7325</v>
      </c>
      <c r="J389" s="589">
        <v>11308</v>
      </c>
      <c r="K389" s="589">
        <v>10631</v>
      </c>
      <c r="L389" s="589">
        <v>0</v>
      </c>
      <c r="M389" s="538"/>
      <c r="N389" s="589">
        <v>2176</v>
      </c>
      <c r="O389" s="589">
        <v>4663</v>
      </c>
      <c r="P389" s="589">
        <v>8274</v>
      </c>
      <c r="Q389" s="589">
        <v>8561</v>
      </c>
      <c r="R389" s="589">
        <v>0</v>
      </c>
    </row>
    <row r="390" spans="1:18" s="522" customFormat="1" ht="8.85" customHeight="1">
      <c r="A390" s="587" t="s">
        <v>61</v>
      </c>
      <c r="B390" s="537">
        <f t="shared" si="17"/>
        <v>1843</v>
      </c>
      <c r="C390" s="537">
        <f t="shared" si="17"/>
        <v>3112</v>
      </c>
      <c r="D390" s="537">
        <f t="shared" si="17"/>
        <v>7282</v>
      </c>
      <c r="E390" s="537">
        <f t="shared" si="17"/>
        <v>13399</v>
      </c>
      <c r="F390" s="537">
        <f t="shared" si="16"/>
        <v>0</v>
      </c>
      <c r="G390" s="537"/>
      <c r="H390" s="537">
        <v>1843</v>
      </c>
      <c r="I390" s="537">
        <v>2406</v>
      </c>
      <c r="J390" s="537">
        <v>5533</v>
      </c>
      <c r="K390" s="537">
        <v>8593</v>
      </c>
      <c r="L390" s="537">
        <v>0</v>
      </c>
      <c r="M390" s="533"/>
      <c r="N390" s="537">
        <v>0</v>
      </c>
      <c r="O390" s="537">
        <v>706</v>
      </c>
      <c r="P390" s="537">
        <v>1749</v>
      </c>
      <c r="Q390" s="537">
        <v>4806</v>
      </c>
      <c r="R390" s="537">
        <v>0</v>
      </c>
    </row>
    <row r="391" spans="1:18" s="522" customFormat="1" ht="8.85" customHeight="1">
      <c r="A391" s="587" t="s">
        <v>62</v>
      </c>
      <c r="B391" s="537">
        <f t="shared" si="17"/>
        <v>3059</v>
      </c>
      <c r="C391" s="537">
        <f t="shared" si="17"/>
        <v>5172</v>
      </c>
      <c r="D391" s="537">
        <f t="shared" si="17"/>
        <v>13025</v>
      </c>
      <c r="E391" s="537">
        <f t="shared" si="17"/>
        <v>10817</v>
      </c>
      <c r="F391" s="537">
        <f t="shared" si="16"/>
        <v>0</v>
      </c>
      <c r="G391" s="537"/>
      <c r="H391" s="537">
        <v>2891</v>
      </c>
      <c r="I391" s="537">
        <v>3907</v>
      </c>
      <c r="J391" s="537">
        <v>7582</v>
      </c>
      <c r="K391" s="537">
        <v>6312</v>
      </c>
      <c r="L391" s="537">
        <v>0</v>
      </c>
      <c r="M391" s="533"/>
      <c r="N391" s="537">
        <v>168</v>
      </c>
      <c r="O391" s="537">
        <v>1265</v>
      </c>
      <c r="P391" s="537">
        <v>5443</v>
      </c>
      <c r="Q391" s="537">
        <v>4505</v>
      </c>
      <c r="R391" s="537">
        <v>0</v>
      </c>
    </row>
    <row r="392" spans="1:18" s="522" customFormat="1" ht="8.85" customHeight="1">
      <c r="A392" s="587" t="s">
        <v>63</v>
      </c>
      <c r="B392" s="537">
        <f t="shared" si="17"/>
        <v>1967</v>
      </c>
      <c r="C392" s="537">
        <f t="shared" si="17"/>
        <v>16771</v>
      </c>
      <c r="D392" s="537">
        <f t="shared" si="17"/>
        <v>65860</v>
      </c>
      <c r="E392" s="537">
        <f t="shared" si="17"/>
        <v>30259</v>
      </c>
      <c r="F392" s="537">
        <f t="shared" si="16"/>
        <v>0</v>
      </c>
      <c r="G392" s="537"/>
      <c r="H392" s="537">
        <v>989</v>
      </c>
      <c r="I392" s="537">
        <v>10921</v>
      </c>
      <c r="J392" s="533">
        <v>44004</v>
      </c>
      <c r="K392" s="533">
        <v>14821</v>
      </c>
      <c r="L392" s="537">
        <v>0</v>
      </c>
      <c r="M392" s="533"/>
      <c r="N392" s="537">
        <v>978</v>
      </c>
      <c r="O392" s="537">
        <v>5850</v>
      </c>
      <c r="P392" s="533">
        <v>21856</v>
      </c>
      <c r="Q392" s="533">
        <v>15438</v>
      </c>
      <c r="R392" s="537">
        <v>0</v>
      </c>
    </row>
    <row r="393" spans="1:18" s="522" customFormat="1" ht="8.85" customHeight="1">
      <c r="A393" s="588" t="s">
        <v>64</v>
      </c>
      <c r="B393" s="589">
        <f t="shared" si="17"/>
        <v>3762</v>
      </c>
      <c r="C393" s="589">
        <f t="shared" si="17"/>
        <v>5490</v>
      </c>
      <c r="D393" s="589">
        <f t="shared" si="17"/>
        <v>14399</v>
      </c>
      <c r="E393" s="589">
        <f t="shared" si="17"/>
        <v>15393</v>
      </c>
      <c r="F393" s="589">
        <f t="shared" si="16"/>
        <v>87</v>
      </c>
      <c r="G393" s="589"/>
      <c r="H393" s="589">
        <v>2702</v>
      </c>
      <c r="I393" s="589">
        <v>3283</v>
      </c>
      <c r="J393" s="589">
        <v>10120</v>
      </c>
      <c r="K393" s="589">
        <v>9480</v>
      </c>
      <c r="L393" s="589">
        <v>0</v>
      </c>
      <c r="M393" s="538"/>
      <c r="N393" s="589">
        <v>1060</v>
      </c>
      <c r="O393" s="589">
        <v>2207</v>
      </c>
      <c r="P393" s="589">
        <v>4279</v>
      </c>
      <c r="Q393" s="589">
        <v>5913</v>
      </c>
      <c r="R393" s="589">
        <v>87</v>
      </c>
    </row>
    <row r="394" spans="1:18" s="522" customFormat="1" ht="8.85" customHeight="1">
      <c r="A394" s="587" t="s">
        <v>65</v>
      </c>
      <c r="B394" s="537">
        <f t="shared" si="17"/>
        <v>3280</v>
      </c>
      <c r="C394" s="537">
        <f t="shared" si="17"/>
        <v>11736</v>
      </c>
      <c r="D394" s="537">
        <f t="shared" si="17"/>
        <v>23107</v>
      </c>
      <c r="E394" s="537">
        <f t="shared" si="17"/>
        <v>48036</v>
      </c>
      <c r="F394" s="537">
        <f t="shared" si="16"/>
        <v>0</v>
      </c>
      <c r="G394" s="537"/>
      <c r="H394" s="537">
        <v>2762</v>
      </c>
      <c r="I394" s="537">
        <v>9026</v>
      </c>
      <c r="J394" s="537">
        <v>12493</v>
      </c>
      <c r="K394" s="537">
        <v>24198</v>
      </c>
      <c r="L394" s="537">
        <v>0</v>
      </c>
      <c r="M394" s="533"/>
      <c r="N394" s="537">
        <v>518</v>
      </c>
      <c r="O394" s="537">
        <v>2710</v>
      </c>
      <c r="P394" s="537">
        <v>10614</v>
      </c>
      <c r="Q394" s="537">
        <v>23838</v>
      </c>
      <c r="R394" s="537">
        <v>0</v>
      </c>
    </row>
    <row r="395" spans="1:18" s="522" customFormat="1" ht="8.85" customHeight="1">
      <c r="A395" s="587" t="s">
        <v>66</v>
      </c>
      <c r="B395" s="537">
        <f t="shared" si="17"/>
        <v>2631</v>
      </c>
      <c r="C395" s="537">
        <f t="shared" si="17"/>
        <v>6939</v>
      </c>
      <c r="D395" s="537">
        <f t="shared" si="17"/>
        <v>13798</v>
      </c>
      <c r="E395" s="537">
        <f t="shared" si="17"/>
        <v>15425</v>
      </c>
      <c r="F395" s="537">
        <f t="shared" si="16"/>
        <v>0</v>
      </c>
      <c r="G395" s="537"/>
      <c r="H395" s="537">
        <v>2169</v>
      </c>
      <c r="I395" s="537">
        <v>6818</v>
      </c>
      <c r="J395" s="537">
        <v>9802</v>
      </c>
      <c r="K395" s="537">
        <v>10171</v>
      </c>
      <c r="L395" s="537">
        <v>0</v>
      </c>
      <c r="M395" s="533"/>
      <c r="N395" s="537">
        <v>462</v>
      </c>
      <c r="O395" s="537">
        <v>121</v>
      </c>
      <c r="P395" s="537">
        <v>3996</v>
      </c>
      <c r="Q395" s="537">
        <v>5254</v>
      </c>
      <c r="R395" s="537">
        <v>0</v>
      </c>
    </row>
    <row r="396" spans="1:18" s="522" customFormat="1" ht="8.85" customHeight="1">
      <c r="A396" s="587" t="s">
        <v>67</v>
      </c>
      <c r="B396" s="537">
        <f t="shared" si="17"/>
        <v>1182</v>
      </c>
      <c r="C396" s="537">
        <f t="shared" si="17"/>
        <v>4259</v>
      </c>
      <c r="D396" s="537">
        <f t="shared" si="17"/>
        <v>8768</v>
      </c>
      <c r="E396" s="537">
        <f t="shared" si="17"/>
        <v>13745</v>
      </c>
      <c r="F396" s="537">
        <f t="shared" si="16"/>
        <v>118</v>
      </c>
      <c r="G396" s="537"/>
      <c r="H396" s="537">
        <v>1065</v>
      </c>
      <c r="I396" s="537">
        <v>2872</v>
      </c>
      <c r="J396" s="537">
        <v>4954</v>
      </c>
      <c r="K396" s="537">
        <v>7568</v>
      </c>
      <c r="L396" s="537">
        <v>118</v>
      </c>
      <c r="M396" s="533"/>
      <c r="N396" s="537">
        <v>117</v>
      </c>
      <c r="O396" s="537">
        <v>1387</v>
      </c>
      <c r="P396" s="537">
        <v>3814</v>
      </c>
      <c r="Q396" s="537">
        <v>6177</v>
      </c>
      <c r="R396" s="537">
        <v>0</v>
      </c>
    </row>
    <row r="397" spans="1:18" s="522" customFormat="1" ht="8.85" customHeight="1">
      <c r="A397" s="588" t="s">
        <v>68</v>
      </c>
      <c r="B397" s="589">
        <f t="shared" si="17"/>
        <v>2467</v>
      </c>
      <c r="C397" s="589">
        <f t="shared" si="17"/>
        <v>5147</v>
      </c>
      <c r="D397" s="589">
        <f t="shared" si="17"/>
        <v>13262</v>
      </c>
      <c r="E397" s="589">
        <f t="shared" si="17"/>
        <v>12083</v>
      </c>
      <c r="F397" s="589">
        <f t="shared" si="16"/>
        <v>0</v>
      </c>
      <c r="G397" s="538"/>
      <c r="H397" s="589">
        <v>1661</v>
      </c>
      <c r="I397" s="589">
        <v>2817</v>
      </c>
      <c r="J397" s="589">
        <v>7901</v>
      </c>
      <c r="K397" s="589">
        <v>7251</v>
      </c>
      <c r="L397" s="589">
        <v>0</v>
      </c>
      <c r="M397" s="538"/>
      <c r="N397" s="589">
        <v>806</v>
      </c>
      <c r="O397" s="589">
        <v>2330</v>
      </c>
      <c r="P397" s="589">
        <v>5361</v>
      </c>
      <c r="Q397" s="589">
        <v>4832</v>
      </c>
      <c r="R397" s="589">
        <v>0</v>
      </c>
    </row>
    <row r="398" spans="1:18" s="522" customFormat="1" ht="8.85" customHeight="1">
      <c r="A398" s="587" t="s">
        <v>69</v>
      </c>
      <c r="B398" s="537">
        <f t="shared" si="17"/>
        <v>3292</v>
      </c>
      <c r="C398" s="537">
        <f t="shared" si="17"/>
        <v>11361</v>
      </c>
      <c r="D398" s="537">
        <f t="shared" si="17"/>
        <v>18722</v>
      </c>
      <c r="E398" s="537">
        <f t="shared" si="17"/>
        <v>24228</v>
      </c>
      <c r="F398" s="537">
        <f t="shared" si="16"/>
        <v>0</v>
      </c>
      <c r="G398" s="537"/>
      <c r="H398" s="537">
        <v>2360</v>
      </c>
      <c r="I398" s="537">
        <v>9188</v>
      </c>
      <c r="J398" s="537">
        <v>9909</v>
      </c>
      <c r="K398" s="537">
        <v>14671</v>
      </c>
      <c r="L398" s="537">
        <v>0</v>
      </c>
      <c r="M398" s="533"/>
      <c r="N398" s="537">
        <v>932</v>
      </c>
      <c r="O398" s="537">
        <v>2173</v>
      </c>
      <c r="P398" s="537">
        <v>8813</v>
      </c>
      <c r="Q398" s="537">
        <v>9557</v>
      </c>
      <c r="R398" s="537">
        <v>0</v>
      </c>
    </row>
    <row r="399" spans="1:18" s="522" customFormat="1" ht="8.85" customHeight="1">
      <c r="A399" s="587" t="s">
        <v>70</v>
      </c>
      <c r="B399" s="537">
        <f t="shared" si="17"/>
        <v>2910</v>
      </c>
      <c r="C399" s="537">
        <f t="shared" si="17"/>
        <v>8224</v>
      </c>
      <c r="D399" s="537">
        <f t="shared" si="17"/>
        <v>26567</v>
      </c>
      <c r="E399" s="537">
        <f t="shared" si="17"/>
        <v>30882</v>
      </c>
      <c r="F399" s="537">
        <f t="shared" si="16"/>
        <v>0</v>
      </c>
      <c r="G399" s="537"/>
      <c r="H399" s="537">
        <v>1705</v>
      </c>
      <c r="I399" s="537">
        <v>5706</v>
      </c>
      <c r="J399" s="537">
        <v>16770</v>
      </c>
      <c r="K399" s="537">
        <v>17583</v>
      </c>
      <c r="L399" s="537">
        <v>0</v>
      </c>
      <c r="M399" s="533"/>
      <c r="N399" s="537">
        <v>1205</v>
      </c>
      <c r="O399" s="537">
        <v>2518</v>
      </c>
      <c r="P399" s="537">
        <v>9797</v>
      </c>
      <c r="Q399" s="537">
        <v>13299</v>
      </c>
      <c r="R399" s="537">
        <v>0</v>
      </c>
    </row>
    <row r="400" spans="1:18" s="522" customFormat="1" ht="8.85" customHeight="1">
      <c r="A400" s="587" t="s">
        <v>71</v>
      </c>
      <c r="B400" s="537">
        <f t="shared" si="17"/>
        <v>4860</v>
      </c>
      <c r="C400" s="537">
        <f t="shared" si="17"/>
        <v>5703</v>
      </c>
      <c r="D400" s="537">
        <f t="shared" si="17"/>
        <v>17196</v>
      </c>
      <c r="E400" s="537">
        <f t="shared" si="17"/>
        <v>30623</v>
      </c>
      <c r="F400" s="537">
        <f t="shared" si="16"/>
        <v>0</v>
      </c>
      <c r="G400" s="537"/>
      <c r="H400" s="537">
        <v>3543</v>
      </c>
      <c r="I400" s="537">
        <v>3939</v>
      </c>
      <c r="J400" s="537">
        <v>12156</v>
      </c>
      <c r="K400" s="537">
        <v>20787</v>
      </c>
      <c r="L400" s="537">
        <v>0</v>
      </c>
      <c r="M400" s="533"/>
      <c r="N400" s="537">
        <v>1317</v>
      </c>
      <c r="O400" s="537">
        <v>1764</v>
      </c>
      <c r="P400" s="537">
        <v>5040</v>
      </c>
      <c r="Q400" s="537">
        <v>9836</v>
      </c>
      <c r="R400" s="537">
        <v>0</v>
      </c>
    </row>
    <row r="401" spans="1:19" s="522" customFormat="1" ht="8.85" customHeight="1">
      <c r="A401" s="588" t="s">
        <v>72</v>
      </c>
      <c r="B401" s="589">
        <f t="shared" si="17"/>
        <v>2781</v>
      </c>
      <c r="C401" s="589">
        <f t="shared" si="17"/>
        <v>9236</v>
      </c>
      <c r="D401" s="589">
        <f t="shared" si="17"/>
        <v>28754</v>
      </c>
      <c r="E401" s="589">
        <f t="shared" si="17"/>
        <v>32314</v>
      </c>
      <c r="F401" s="589">
        <f t="shared" si="16"/>
        <v>0</v>
      </c>
      <c r="G401" s="589"/>
      <c r="H401" s="589">
        <v>1630</v>
      </c>
      <c r="I401" s="589">
        <v>4951</v>
      </c>
      <c r="J401" s="589">
        <v>13308</v>
      </c>
      <c r="K401" s="589">
        <v>18245</v>
      </c>
      <c r="L401" s="589">
        <v>0</v>
      </c>
      <c r="M401" s="538"/>
      <c r="N401" s="589">
        <v>1151</v>
      </c>
      <c r="O401" s="589">
        <v>4285</v>
      </c>
      <c r="P401" s="589">
        <v>15446</v>
      </c>
      <c r="Q401" s="589">
        <v>14069</v>
      </c>
      <c r="R401" s="589">
        <v>0</v>
      </c>
    </row>
    <row r="402" spans="1:19" s="522" customFormat="1" ht="8.85" customHeight="1">
      <c r="A402" s="587" t="s">
        <v>73</v>
      </c>
      <c r="B402" s="537">
        <f t="shared" si="17"/>
        <v>1427</v>
      </c>
      <c r="C402" s="537">
        <f t="shared" si="17"/>
        <v>3696</v>
      </c>
      <c r="D402" s="537">
        <f t="shared" si="17"/>
        <v>8767</v>
      </c>
      <c r="E402" s="537">
        <f t="shared" si="17"/>
        <v>11792</v>
      </c>
      <c r="F402" s="537">
        <f t="shared" si="16"/>
        <v>0</v>
      </c>
      <c r="G402" s="537"/>
      <c r="H402" s="537">
        <v>899</v>
      </c>
      <c r="I402" s="537">
        <v>2669</v>
      </c>
      <c r="J402" s="533">
        <v>5398</v>
      </c>
      <c r="K402" s="533">
        <v>6486</v>
      </c>
      <c r="L402" s="537">
        <v>0</v>
      </c>
      <c r="M402" s="533"/>
      <c r="N402" s="537">
        <v>528</v>
      </c>
      <c r="O402" s="537">
        <v>1027</v>
      </c>
      <c r="P402" s="537">
        <v>3369</v>
      </c>
      <c r="Q402" s="537">
        <v>5306</v>
      </c>
      <c r="R402" s="537">
        <v>0</v>
      </c>
    </row>
    <row r="403" spans="1:19" s="522" customFormat="1" ht="8.85" customHeight="1">
      <c r="A403" s="587" t="s">
        <v>74</v>
      </c>
      <c r="B403" s="537">
        <f t="shared" si="17"/>
        <v>8428</v>
      </c>
      <c r="C403" s="537">
        <f t="shared" si="17"/>
        <v>14693</v>
      </c>
      <c r="D403" s="537">
        <f t="shared" si="17"/>
        <v>33985</v>
      </c>
      <c r="E403" s="537">
        <f t="shared" si="17"/>
        <v>55896</v>
      </c>
      <c r="F403" s="537">
        <f t="shared" si="16"/>
        <v>0</v>
      </c>
      <c r="G403" s="537"/>
      <c r="H403" s="537">
        <v>6995</v>
      </c>
      <c r="I403" s="537">
        <v>13000</v>
      </c>
      <c r="J403" s="537">
        <v>23634</v>
      </c>
      <c r="K403" s="537">
        <v>36230</v>
      </c>
      <c r="L403" s="537">
        <v>0</v>
      </c>
      <c r="M403" s="533"/>
      <c r="N403" s="537">
        <v>1433</v>
      </c>
      <c r="O403" s="537">
        <v>1693</v>
      </c>
      <c r="P403" s="537">
        <v>10351</v>
      </c>
      <c r="Q403" s="537">
        <v>19666</v>
      </c>
      <c r="R403" s="537">
        <v>0</v>
      </c>
    </row>
    <row r="404" spans="1:19" s="522" customFormat="1" ht="8.85" customHeight="1">
      <c r="A404" s="587" t="s">
        <v>75</v>
      </c>
      <c r="B404" s="537">
        <f t="shared" si="17"/>
        <v>892</v>
      </c>
      <c r="C404" s="537">
        <f t="shared" si="17"/>
        <v>3206</v>
      </c>
      <c r="D404" s="537">
        <f t="shared" si="17"/>
        <v>9042</v>
      </c>
      <c r="E404" s="537">
        <f t="shared" si="17"/>
        <v>10474</v>
      </c>
      <c r="F404" s="537">
        <f t="shared" si="16"/>
        <v>0</v>
      </c>
      <c r="G404" s="537"/>
      <c r="H404" s="537">
        <v>700</v>
      </c>
      <c r="I404" s="537">
        <v>2157</v>
      </c>
      <c r="J404" s="537">
        <v>5188</v>
      </c>
      <c r="K404" s="537">
        <v>5723</v>
      </c>
      <c r="L404" s="537">
        <v>0</v>
      </c>
      <c r="M404" s="533"/>
      <c r="N404" s="537">
        <v>192</v>
      </c>
      <c r="O404" s="537">
        <v>1049</v>
      </c>
      <c r="P404" s="537">
        <v>3854</v>
      </c>
      <c r="Q404" s="537">
        <v>4751</v>
      </c>
      <c r="R404" s="537">
        <v>0</v>
      </c>
    </row>
    <row r="405" spans="1:19" s="522" customFormat="1" ht="8.85" customHeight="1">
      <c r="A405" s="588" t="s">
        <v>76</v>
      </c>
      <c r="B405" s="589">
        <f t="shared" si="17"/>
        <v>1503</v>
      </c>
      <c r="C405" s="589">
        <f t="shared" si="17"/>
        <v>3219</v>
      </c>
      <c r="D405" s="589">
        <f t="shared" si="17"/>
        <v>8175</v>
      </c>
      <c r="E405" s="589">
        <f t="shared" si="17"/>
        <v>4661</v>
      </c>
      <c r="F405" s="589">
        <f t="shared" si="16"/>
        <v>0</v>
      </c>
      <c r="G405" s="589"/>
      <c r="H405" s="589">
        <v>1125</v>
      </c>
      <c r="I405" s="589">
        <v>2516</v>
      </c>
      <c r="J405" s="589">
        <v>4391</v>
      </c>
      <c r="K405" s="589">
        <v>3041</v>
      </c>
      <c r="L405" s="589">
        <v>0</v>
      </c>
      <c r="M405" s="538"/>
      <c r="N405" s="589">
        <v>378</v>
      </c>
      <c r="O405" s="589">
        <v>703</v>
      </c>
      <c r="P405" s="589">
        <v>3784</v>
      </c>
      <c r="Q405" s="589">
        <v>1620</v>
      </c>
      <c r="R405" s="589">
        <v>0</v>
      </c>
    </row>
    <row r="406" spans="1:19" s="534" customFormat="1" ht="6" customHeight="1">
      <c r="A406" s="590"/>
      <c r="B406" s="540"/>
      <c r="C406" s="540"/>
      <c r="D406" s="540"/>
      <c r="E406" s="540"/>
      <c r="F406" s="540"/>
      <c r="G406" s="540"/>
      <c r="H406" s="540"/>
      <c r="I406" s="540"/>
      <c r="J406" s="540"/>
      <c r="K406" s="540"/>
      <c r="L406" s="540"/>
      <c r="M406" s="539"/>
      <c r="N406" s="540"/>
      <c r="O406" s="540"/>
      <c r="P406" s="540"/>
      <c r="Q406" s="540"/>
      <c r="R406" s="540"/>
    </row>
    <row r="407" spans="1:19" s="522" customFormat="1" ht="9" customHeight="1">
      <c r="A407" s="513">
        <v>2016</v>
      </c>
      <c r="B407" s="514"/>
      <c r="C407" s="514"/>
      <c r="D407" s="514"/>
      <c r="E407" s="514"/>
      <c r="F407" s="514"/>
      <c r="G407" s="586"/>
      <c r="H407" s="514"/>
      <c r="I407" s="514"/>
      <c r="J407" s="514"/>
      <c r="K407" s="514"/>
      <c r="L407" s="514"/>
      <c r="M407" s="514"/>
      <c r="N407" s="514"/>
      <c r="O407" s="514"/>
      <c r="P407" s="514"/>
      <c r="Q407" s="514"/>
      <c r="R407" s="514"/>
      <c r="S407" s="514"/>
    </row>
    <row r="408" spans="1:19" s="522" customFormat="1" ht="9" customHeight="1">
      <c r="A408" s="515" t="s">
        <v>44</v>
      </c>
      <c r="B408" s="514">
        <f>SUM(B410:B441)</f>
        <v>108500</v>
      </c>
      <c r="C408" s="514">
        <f>SUM(C410:C441)</f>
        <v>299351</v>
      </c>
      <c r="D408" s="514">
        <f>SUM(D410:D441)</f>
        <v>721908</v>
      </c>
      <c r="E408" s="514">
        <f>SUM(E410:E441)</f>
        <v>975992</v>
      </c>
      <c r="F408" s="514">
        <f>SUM(F410:F441)</f>
        <v>224</v>
      </c>
      <c r="G408" s="586"/>
      <c r="H408" s="514">
        <f>SUM(H410:H441)</f>
        <v>82255</v>
      </c>
      <c r="I408" s="514">
        <f>SUM(I410:I441)</f>
        <v>213288</v>
      </c>
      <c r="J408" s="514">
        <f>SUM(J410:J441)</f>
        <v>437904</v>
      </c>
      <c r="K408" s="514">
        <f>SUM(K410:K441)</f>
        <v>561456</v>
      </c>
      <c r="L408" s="514">
        <f>SUM(L410:L441)</f>
        <v>111</v>
      </c>
      <c r="M408" s="514"/>
      <c r="N408" s="514">
        <f>SUM(N410:N441)</f>
        <v>26245</v>
      </c>
      <c r="O408" s="514">
        <f>SUM(O410:O441)</f>
        <v>86063</v>
      </c>
      <c r="P408" s="514">
        <f>SUM(P410:P441)</f>
        <v>284004</v>
      </c>
      <c r="Q408" s="514">
        <f>SUM(Q410:Q441)</f>
        <v>414536</v>
      </c>
      <c r="R408" s="514">
        <f>SUM(R410:R441)</f>
        <v>113</v>
      </c>
      <c r="S408" s="514"/>
    </row>
    <row r="409" spans="1:19" s="522" customFormat="1" ht="3" customHeight="1">
      <c r="A409" s="515"/>
      <c r="B409" s="514"/>
      <c r="C409" s="514"/>
      <c r="D409" s="514"/>
      <c r="E409" s="514"/>
      <c r="F409" s="514"/>
      <c r="G409" s="586"/>
      <c r="H409" s="514"/>
      <c r="I409" s="514"/>
      <c r="J409" s="514"/>
      <c r="K409" s="514"/>
      <c r="L409" s="514"/>
      <c r="M409" s="514"/>
      <c r="N409" s="514"/>
      <c r="O409" s="514"/>
      <c r="P409" s="514"/>
      <c r="Q409" s="514"/>
      <c r="R409" s="514"/>
    </row>
    <row r="410" spans="1:19" s="522" customFormat="1" ht="8.85" customHeight="1">
      <c r="A410" s="587" t="s">
        <v>45</v>
      </c>
      <c r="B410" s="537">
        <f>SUM(H410,N410)</f>
        <v>971</v>
      </c>
      <c r="C410" s="537">
        <f>SUM(I410,O410)</f>
        <v>3533</v>
      </c>
      <c r="D410" s="537">
        <f>SUM(J410,P410)</f>
        <v>8907</v>
      </c>
      <c r="E410" s="537">
        <f>SUM(K410,Q410)</f>
        <v>9695</v>
      </c>
      <c r="F410" s="537">
        <f t="shared" ref="F410:F441" si="18">SUM(L410,R410)</f>
        <v>0</v>
      </c>
      <c r="G410" s="537"/>
      <c r="H410" s="537">
        <v>795</v>
      </c>
      <c r="I410" s="537">
        <v>2591</v>
      </c>
      <c r="J410" s="533">
        <v>5685</v>
      </c>
      <c r="K410" s="533">
        <v>5888</v>
      </c>
      <c r="L410" s="537">
        <v>0</v>
      </c>
      <c r="M410" s="533"/>
      <c r="N410" s="537">
        <v>176</v>
      </c>
      <c r="O410" s="537">
        <v>942</v>
      </c>
      <c r="P410" s="537">
        <v>3222</v>
      </c>
      <c r="Q410" s="537">
        <v>3807</v>
      </c>
      <c r="R410" s="537">
        <v>0</v>
      </c>
    </row>
    <row r="411" spans="1:19" s="522" customFormat="1" ht="8.85" customHeight="1">
      <c r="A411" s="587" t="s">
        <v>46</v>
      </c>
      <c r="B411" s="537">
        <f t="shared" ref="B411:E441" si="19">SUM(H411,N411)</f>
        <v>881</v>
      </c>
      <c r="C411" s="537">
        <f t="shared" si="19"/>
        <v>8737</v>
      </c>
      <c r="D411" s="537">
        <f t="shared" si="19"/>
        <v>13178</v>
      </c>
      <c r="E411" s="537">
        <f t="shared" si="19"/>
        <v>16523</v>
      </c>
      <c r="F411" s="537">
        <f t="shared" si="18"/>
        <v>0</v>
      </c>
      <c r="G411" s="537"/>
      <c r="H411" s="537">
        <v>613</v>
      </c>
      <c r="I411" s="537">
        <v>6258</v>
      </c>
      <c r="J411" s="537">
        <v>8651</v>
      </c>
      <c r="K411" s="537">
        <v>10408</v>
      </c>
      <c r="L411" s="537">
        <v>0</v>
      </c>
      <c r="M411" s="533"/>
      <c r="N411" s="537">
        <v>268</v>
      </c>
      <c r="O411" s="537">
        <v>2479</v>
      </c>
      <c r="P411" s="537">
        <v>4527</v>
      </c>
      <c r="Q411" s="537">
        <v>6115</v>
      </c>
      <c r="R411" s="537">
        <v>0</v>
      </c>
    </row>
    <row r="412" spans="1:19" s="522" customFormat="1" ht="8.85" customHeight="1">
      <c r="A412" s="587" t="s">
        <v>47</v>
      </c>
      <c r="B412" s="537">
        <f t="shared" si="19"/>
        <v>878</v>
      </c>
      <c r="C412" s="537">
        <f t="shared" si="19"/>
        <v>2906</v>
      </c>
      <c r="D412" s="537">
        <f t="shared" si="19"/>
        <v>6512</v>
      </c>
      <c r="E412" s="537">
        <f t="shared" si="19"/>
        <v>5453</v>
      </c>
      <c r="F412" s="537">
        <f t="shared" si="18"/>
        <v>0</v>
      </c>
      <c r="G412" s="537"/>
      <c r="H412" s="537">
        <v>696</v>
      </c>
      <c r="I412" s="537">
        <v>2250</v>
      </c>
      <c r="J412" s="537">
        <v>3810</v>
      </c>
      <c r="K412" s="537">
        <v>3072</v>
      </c>
      <c r="L412" s="537">
        <v>0</v>
      </c>
      <c r="M412" s="533"/>
      <c r="N412" s="537">
        <v>182</v>
      </c>
      <c r="O412" s="537">
        <v>656</v>
      </c>
      <c r="P412" s="537">
        <v>2702</v>
      </c>
      <c r="Q412" s="537">
        <v>2381</v>
      </c>
      <c r="R412" s="537">
        <v>0</v>
      </c>
    </row>
    <row r="413" spans="1:19" s="522" customFormat="1" ht="8.85" customHeight="1">
      <c r="A413" s="588" t="s">
        <v>48</v>
      </c>
      <c r="B413" s="589">
        <f t="shared" si="19"/>
        <v>1007</v>
      </c>
      <c r="C413" s="589">
        <f t="shared" si="19"/>
        <v>689</v>
      </c>
      <c r="D413" s="589">
        <f t="shared" si="19"/>
        <v>4611</v>
      </c>
      <c r="E413" s="589">
        <f t="shared" si="19"/>
        <v>7587</v>
      </c>
      <c r="F413" s="589">
        <f t="shared" si="18"/>
        <v>0</v>
      </c>
      <c r="G413" s="589"/>
      <c r="H413" s="589">
        <v>842</v>
      </c>
      <c r="I413" s="589">
        <v>309</v>
      </c>
      <c r="J413" s="589">
        <v>2398</v>
      </c>
      <c r="K413" s="589">
        <v>4423</v>
      </c>
      <c r="L413" s="589">
        <v>0</v>
      </c>
      <c r="M413" s="538"/>
      <c r="N413" s="589">
        <v>165</v>
      </c>
      <c r="O413" s="589">
        <v>380</v>
      </c>
      <c r="P413" s="589">
        <v>2213</v>
      </c>
      <c r="Q413" s="589">
        <v>3164</v>
      </c>
      <c r="R413" s="589">
        <v>0</v>
      </c>
    </row>
    <row r="414" spans="1:19" s="522" customFormat="1" ht="8.85" customHeight="1">
      <c r="A414" s="587" t="s">
        <v>49</v>
      </c>
      <c r="B414" s="537">
        <f t="shared" si="19"/>
        <v>2073</v>
      </c>
      <c r="C414" s="537">
        <f t="shared" si="19"/>
        <v>9584</v>
      </c>
      <c r="D414" s="537">
        <f t="shared" si="19"/>
        <v>29148</v>
      </c>
      <c r="E414" s="537">
        <f t="shared" si="19"/>
        <v>23218</v>
      </c>
      <c r="F414" s="537">
        <f t="shared" si="18"/>
        <v>0</v>
      </c>
      <c r="G414" s="537"/>
      <c r="H414" s="537">
        <v>2073</v>
      </c>
      <c r="I414" s="537">
        <v>6584</v>
      </c>
      <c r="J414" s="533">
        <v>15407</v>
      </c>
      <c r="K414" s="533">
        <v>8791</v>
      </c>
      <c r="L414" s="537">
        <v>0</v>
      </c>
      <c r="M414" s="533"/>
      <c r="N414" s="537">
        <v>0</v>
      </c>
      <c r="O414" s="537">
        <v>3000</v>
      </c>
      <c r="P414" s="533">
        <v>13741</v>
      </c>
      <c r="Q414" s="533">
        <v>14427</v>
      </c>
      <c r="R414" s="537">
        <v>0</v>
      </c>
    </row>
    <row r="415" spans="1:19" s="522" customFormat="1" ht="8.85" customHeight="1">
      <c r="A415" s="587" t="s">
        <v>50</v>
      </c>
      <c r="B415" s="537">
        <f t="shared" si="19"/>
        <v>1697</v>
      </c>
      <c r="C415" s="537">
        <f t="shared" si="19"/>
        <v>2946</v>
      </c>
      <c r="D415" s="537">
        <f t="shared" si="19"/>
        <v>4924</v>
      </c>
      <c r="E415" s="537">
        <f t="shared" si="19"/>
        <v>5857</v>
      </c>
      <c r="F415" s="537">
        <f t="shared" si="18"/>
        <v>0</v>
      </c>
      <c r="G415" s="537"/>
      <c r="H415" s="537">
        <v>1105</v>
      </c>
      <c r="I415" s="537">
        <v>1752</v>
      </c>
      <c r="J415" s="537">
        <v>2560</v>
      </c>
      <c r="K415" s="537">
        <v>3975</v>
      </c>
      <c r="L415" s="537">
        <v>0</v>
      </c>
      <c r="M415" s="533"/>
      <c r="N415" s="537">
        <v>592</v>
      </c>
      <c r="O415" s="537">
        <v>1194</v>
      </c>
      <c r="P415" s="537">
        <v>2364</v>
      </c>
      <c r="Q415" s="537">
        <v>1882</v>
      </c>
      <c r="R415" s="537">
        <v>0</v>
      </c>
    </row>
    <row r="416" spans="1:19" s="522" customFormat="1" ht="8.85" customHeight="1">
      <c r="A416" s="587" t="s">
        <v>51</v>
      </c>
      <c r="B416" s="537">
        <f t="shared" si="19"/>
        <v>5773</v>
      </c>
      <c r="C416" s="537">
        <f t="shared" si="19"/>
        <v>10452</v>
      </c>
      <c r="D416" s="537">
        <f t="shared" si="19"/>
        <v>10203</v>
      </c>
      <c r="E416" s="537">
        <f t="shared" si="19"/>
        <v>38162</v>
      </c>
      <c r="F416" s="537">
        <f t="shared" si="18"/>
        <v>0</v>
      </c>
      <c r="G416" s="537"/>
      <c r="H416" s="537">
        <v>4306</v>
      </c>
      <c r="I416" s="537">
        <v>8710</v>
      </c>
      <c r="J416" s="537">
        <v>6699</v>
      </c>
      <c r="K416" s="537">
        <v>23596</v>
      </c>
      <c r="L416" s="537">
        <v>0</v>
      </c>
      <c r="M416" s="533"/>
      <c r="N416" s="537">
        <v>1467</v>
      </c>
      <c r="O416" s="537">
        <v>1742</v>
      </c>
      <c r="P416" s="537">
        <v>3504</v>
      </c>
      <c r="Q416" s="537">
        <v>14566</v>
      </c>
      <c r="R416" s="537">
        <v>0</v>
      </c>
    </row>
    <row r="417" spans="1:18" s="522" customFormat="1" ht="8.85" customHeight="1">
      <c r="A417" s="588" t="s">
        <v>52</v>
      </c>
      <c r="B417" s="589">
        <f t="shared" si="19"/>
        <v>2700</v>
      </c>
      <c r="C417" s="589">
        <f t="shared" si="19"/>
        <v>12438</v>
      </c>
      <c r="D417" s="589">
        <f t="shared" si="19"/>
        <v>24966</v>
      </c>
      <c r="E417" s="589">
        <f t="shared" si="19"/>
        <v>22083</v>
      </c>
      <c r="F417" s="589">
        <f t="shared" si="18"/>
        <v>0</v>
      </c>
      <c r="G417" s="589"/>
      <c r="H417" s="589">
        <v>2213</v>
      </c>
      <c r="I417" s="589">
        <v>8054</v>
      </c>
      <c r="J417" s="589">
        <v>17331</v>
      </c>
      <c r="K417" s="589">
        <v>11931</v>
      </c>
      <c r="L417" s="589">
        <v>0</v>
      </c>
      <c r="M417" s="538"/>
      <c r="N417" s="589">
        <v>487</v>
      </c>
      <c r="O417" s="589">
        <v>4384</v>
      </c>
      <c r="P417" s="589">
        <v>7635</v>
      </c>
      <c r="Q417" s="589">
        <v>10152</v>
      </c>
      <c r="R417" s="589">
        <v>0</v>
      </c>
    </row>
    <row r="418" spans="1:18" s="522" customFormat="1" ht="8.85" customHeight="1">
      <c r="A418" s="528" t="s">
        <v>53</v>
      </c>
      <c r="B418" s="537">
        <f t="shared" si="19"/>
        <v>5000</v>
      </c>
      <c r="C418" s="537">
        <f t="shared" si="19"/>
        <v>20027</v>
      </c>
      <c r="D418" s="537">
        <f t="shared" si="19"/>
        <v>70271</v>
      </c>
      <c r="E418" s="537">
        <f t="shared" si="19"/>
        <v>126743</v>
      </c>
      <c r="F418" s="537">
        <f t="shared" si="18"/>
        <v>0</v>
      </c>
      <c r="G418" s="537"/>
      <c r="H418" s="537">
        <v>4133</v>
      </c>
      <c r="I418" s="537">
        <v>15372</v>
      </c>
      <c r="J418" s="537">
        <v>35453</v>
      </c>
      <c r="K418" s="537">
        <v>73123</v>
      </c>
      <c r="L418" s="537">
        <v>0</v>
      </c>
      <c r="M418" s="537"/>
      <c r="N418" s="537">
        <v>867</v>
      </c>
      <c r="O418" s="537">
        <v>4655</v>
      </c>
      <c r="P418" s="537">
        <v>34818</v>
      </c>
      <c r="Q418" s="537">
        <v>53620</v>
      </c>
      <c r="R418" s="537">
        <v>0</v>
      </c>
    </row>
    <row r="419" spans="1:18" s="522" customFormat="1" ht="8.85" customHeight="1">
      <c r="A419" s="587" t="s">
        <v>54</v>
      </c>
      <c r="B419" s="537">
        <f t="shared" si="19"/>
        <v>2902</v>
      </c>
      <c r="C419" s="537">
        <f t="shared" si="19"/>
        <v>5801</v>
      </c>
      <c r="D419" s="537">
        <f t="shared" si="19"/>
        <v>17414</v>
      </c>
      <c r="E419" s="537">
        <f t="shared" si="19"/>
        <v>13307</v>
      </c>
      <c r="F419" s="537">
        <f t="shared" si="18"/>
        <v>0</v>
      </c>
      <c r="G419" s="537"/>
      <c r="H419" s="537">
        <v>2070</v>
      </c>
      <c r="I419" s="537">
        <v>3381</v>
      </c>
      <c r="J419" s="537">
        <v>11726</v>
      </c>
      <c r="K419" s="537">
        <v>6335</v>
      </c>
      <c r="L419" s="537">
        <v>0</v>
      </c>
      <c r="M419" s="533"/>
      <c r="N419" s="537">
        <v>832</v>
      </c>
      <c r="O419" s="537">
        <v>2420</v>
      </c>
      <c r="P419" s="537">
        <v>5688</v>
      </c>
      <c r="Q419" s="537">
        <v>6972</v>
      </c>
      <c r="R419" s="537">
        <v>0</v>
      </c>
    </row>
    <row r="420" spans="1:18" s="522" customFormat="1" ht="8.85" customHeight="1">
      <c r="A420" s="587" t="s">
        <v>55</v>
      </c>
      <c r="B420" s="537">
        <f t="shared" si="19"/>
        <v>6156</v>
      </c>
      <c r="C420" s="537">
        <f t="shared" si="19"/>
        <v>25277</v>
      </c>
      <c r="D420" s="537">
        <f t="shared" si="19"/>
        <v>38482</v>
      </c>
      <c r="E420" s="537">
        <f t="shared" si="19"/>
        <v>25537</v>
      </c>
      <c r="F420" s="537">
        <f t="shared" si="18"/>
        <v>0</v>
      </c>
      <c r="G420" s="537"/>
      <c r="H420" s="537">
        <v>5217</v>
      </c>
      <c r="I420" s="537">
        <v>20841</v>
      </c>
      <c r="J420" s="533">
        <v>17942</v>
      </c>
      <c r="K420" s="533">
        <v>13897</v>
      </c>
      <c r="L420" s="537">
        <v>0</v>
      </c>
      <c r="M420" s="533"/>
      <c r="N420" s="537">
        <v>939</v>
      </c>
      <c r="O420" s="537">
        <v>4436</v>
      </c>
      <c r="P420" s="537">
        <v>20540</v>
      </c>
      <c r="Q420" s="537">
        <v>11640</v>
      </c>
      <c r="R420" s="537">
        <v>0</v>
      </c>
    </row>
    <row r="421" spans="1:18" s="522" customFormat="1" ht="8.85" customHeight="1">
      <c r="A421" s="588" t="s">
        <v>56</v>
      </c>
      <c r="B421" s="589">
        <f t="shared" si="19"/>
        <v>1837</v>
      </c>
      <c r="C421" s="589">
        <f t="shared" si="19"/>
        <v>3505</v>
      </c>
      <c r="D421" s="589">
        <f t="shared" si="19"/>
        <v>8164</v>
      </c>
      <c r="E421" s="589">
        <f t="shared" si="19"/>
        <v>16368</v>
      </c>
      <c r="F421" s="589">
        <f t="shared" si="18"/>
        <v>0</v>
      </c>
      <c r="G421" s="589"/>
      <c r="H421" s="589">
        <v>1837</v>
      </c>
      <c r="I421" s="589">
        <v>2027</v>
      </c>
      <c r="J421" s="538">
        <v>5122</v>
      </c>
      <c r="K421" s="538">
        <v>11126</v>
      </c>
      <c r="L421" s="589">
        <v>0</v>
      </c>
      <c r="M421" s="538"/>
      <c r="N421" s="589">
        <v>0</v>
      </c>
      <c r="O421" s="589">
        <v>1478</v>
      </c>
      <c r="P421" s="589">
        <v>3042</v>
      </c>
      <c r="Q421" s="589">
        <v>5242</v>
      </c>
      <c r="R421" s="589">
        <v>0</v>
      </c>
    </row>
    <row r="422" spans="1:18" s="522" customFormat="1" ht="8.85" customHeight="1">
      <c r="A422" s="587" t="s">
        <v>57</v>
      </c>
      <c r="B422" s="537">
        <f t="shared" si="19"/>
        <v>2299</v>
      </c>
      <c r="C422" s="537">
        <f t="shared" si="19"/>
        <v>3172</v>
      </c>
      <c r="D422" s="537">
        <f t="shared" si="19"/>
        <v>14353</v>
      </c>
      <c r="E422" s="537">
        <f t="shared" si="19"/>
        <v>17641</v>
      </c>
      <c r="F422" s="537">
        <f t="shared" si="18"/>
        <v>0</v>
      </c>
      <c r="G422" s="537"/>
      <c r="H422" s="537">
        <v>1808</v>
      </c>
      <c r="I422" s="537">
        <v>3023</v>
      </c>
      <c r="J422" s="537">
        <v>8411</v>
      </c>
      <c r="K422" s="537">
        <v>12841</v>
      </c>
      <c r="L422" s="537">
        <v>0</v>
      </c>
      <c r="M422" s="533"/>
      <c r="N422" s="537">
        <v>491</v>
      </c>
      <c r="O422" s="537">
        <v>149</v>
      </c>
      <c r="P422" s="537">
        <v>5942</v>
      </c>
      <c r="Q422" s="537">
        <v>4800</v>
      </c>
      <c r="R422" s="537">
        <v>0</v>
      </c>
    </row>
    <row r="423" spans="1:18" s="522" customFormat="1" ht="8.85" customHeight="1">
      <c r="A423" s="587" t="s">
        <v>58</v>
      </c>
      <c r="B423" s="537">
        <f t="shared" si="19"/>
        <v>10949</v>
      </c>
      <c r="C423" s="537">
        <f t="shared" si="19"/>
        <v>19033</v>
      </c>
      <c r="D423" s="537">
        <f t="shared" si="19"/>
        <v>52822</v>
      </c>
      <c r="E423" s="537">
        <f t="shared" si="19"/>
        <v>51412</v>
      </c>
      <c r="F423" s="537">
        <f t="shared" si="18"/>
        <v>0</v>
      </c>
      <c r="G423" s="537"/>
      <c r="H423" s="537">
        <v>9500</v>
      </c>
      <c r="I423" s="537">
        <v>11714</v>
      </c>
      <c r="J423" s="537">
        <v>33031</v>
      </c>
      <c r="K423" s="537">
        <v>25356</v>
      </c>
      <c r="L423" s="537">
        <v>0</v>
      </c>
      <c r="M423" s="533"/>
      <c r="N423" s="537">
        <v>1449</v>
      </c>
      <c r="O423" s="537">
        <v>7319</v>
      </c>
      <c r="P423" s="537">
        <v>19791</v>
      </c>
      <c r="Q423" s="537">
        <v>26056</v>
      </c>
      <c r="R423" s="537">
        <v>0</v>
      </c>
    </row>
    <row r="424" spans="1:18" s="522" customFormat="1" ht="8.85" customHeight="1">
      <c r="A424" s="587" t="s">
        <v>59</v>
      </c>
      <c r="B424" s="537">
        <f t="shared" si="19"/>
        <v>15395</v>
      </c>
      <c r="C424" s="537">
        <f t="shared" si="19"/>
        <v>59445</v>
      </c>
      <c r="D424" s="537">
        <f t="shared" si="19"/>
        <v>132195</v>
      </c>
      <c r="E424" s="537">
        <f t="shared" si="19"/>
        <v>192565</v>
      </c>
      <c r="F424" s="537">
        <f t="shared" si="18"/>
        <v>0</v>
      </c>
      <c r="G424" s="537"/>
      <c r="H424" s="537">
        <v>11493</v>
      </c>
      <c r="I424" s="537">
        <v>40743</v>
      </c>
      <c r="J424" s="533">
        <v>80732</v>
      </c>
      <c r="K424" s="533">
        <v>118168</v>
      </c>
      <c r="L424" s="537">
        <v>0</v>
      </c>
      <c r="M424" s="533"/>
      <c r="N424" s="537">
        <v>3902</v>
      </c>
      <c r="O424" s="537">
        <v>18702</v>
      </c>
      <c r="P424" s="537">
        <v>51463</v>
      </c>
      <c r="Q424" s="537">
        <v>74397</v>
      </c>
      <c r="R424" s="537">
        <v>0</v>
      </c>
    </row>
    <row r="425" spans="1:18" s="522" customFormat="1" ht="8.85" customHeight="1">
      <c r="A425" s="588" t="s">
        <v>60</v>
      </c>
      <c r="B425" s="589">
        <f t="shared" si="19"/>
        <v>3287</v>
      </c>
      <c r="C425" s="589">
        <f t="shared" si="19"/>
        <v>10162</v>
      </c>
      <c r="D425" s="589">
        <f t="shared" si="19"/>
        <v>17831</v>
      </c>
      <c r="E425" s="589">
        <f t="shared" si="19"/>
        <v>23715</v>
      </c>
      <c r="F425" s="589">
        <f t="shared" si="18"/>
        <v>0</v>
      </c>
      <c r="G425" s="589"/>
      <c r="H425" s="589">
        <v>1751</v>
      </c>
      <c r="I425" s="589">
        <v>9510</v>
      </c>
      <c r="J425" s="589">
        <v>9734</v>
      </c>
      <c r="K425" s="589">
        <v>14993</v>
      </c>
      <c r="L425" s="589">
        <v>0</v>
      </c>
      <c r="M425" s="538"/>
      <c r="N425" s="589">
        <v>1536</v>
      </c>
      <c r="O425" s="589">
        <v>652</v>
      </c>
      <c r="P425" s="589">
        <v>8097</v>
      </c>
      <c r="Q425" s="589">
        <v>8722</v>
      </c>
      <c r="R425" s="589">
        <v>0</v>
      </c>
    </row>
    <row r="426" spans="1:18" s="522" customFormat="1" ht="8.85" customHeight="1">
      <c r="A426" s="587" t="s">
        <v>61</v>
      </c>
      <c r="B426" s="537">
        <f t="shared" si="19"/>
        <v>1450</v>
      </c>
      <c r="C426" s="537">
        <f t="shared" si="19"/>
        <v>1493</v>
      </c>
      <c r="D426" s="537">
        <f t="shared" si="19"/>
        <v>8349</v>
      </c>
      <c r="E426" s="537">
        <f t="shared" si="19"/>
        <v>10380</v>
      </c>
      <c r="F426" s="537">
        <f t="shared" si="18"/>
        <v>0</v>
      </c>
      <c r="G426" s="537"/>
      <c r="H426" s="537">
        <v>1234</v>
      </c>
      <c r="I426" s="537">
        <v>1030</v>
      </c>
      <c r="J426" s="537">
        <v>5808</v>
      </c>
      <c r="K426" s="537">
        <v>7192</v>
      </c>
      <c r="L426" s="537">
        <v>0</v>
      </c>
      <c r="M426" s="533"/>
      <c r="N426" s="537">
        <v>216</v>
      </c>
      <c r="O426" s="537">
        <v>463</v>
      </c>
      <c r="P426" s="537">
        <v>2541</v>
      </c>
      <c r="Q426" s="537">
        <v>3188</v>
      </c>
      <c r="R426" s="537">
        <v>0</v>
      </c>
    </row>
    <row r="427" spans="1:18" s="522" customFormat="1" ht="8.85" customHeight="1">
      <c r="A427" s="587" t="s">
        <v>62</v>
      </c>
      <c r="B427" s="537">
        <f t="shared" si="19"/>
        <v>2525</v>
      </c>
      <c r="C427" s="537">
        <f t="shared" si="19"/>
        <v>3656</v>
      </c>
      <c r="D427" s="537">
        <f t="shared" si="19"/>
        <v>9653</v>
      </c>
      <c r="E427" s="537">
        <f t="shared" si="19"/>
        <v>7799</v>
      </c>
      <c r="F427" s="537">
        <f t="shared" si="18"/>
        <v>0</v>
      </c>
      <c r="G427" s="537"/>
      <c r="H427" s="537">
        <v>2525</v>
      </c>
      <c r="I427" s="537">
        <v>2494</v>
      </c>
      <c r="J427" s="537">
        <v>5903</v>
      </c>
      <c r="K427" s="537">
        <v>4204</v>
      </c>
      <c r="L427" s="537">
        <v>0</v>
      </c>
      <c r="M427" s="533"/>
      <c r="N427" s="537">
        <v>0</v>
      </c>
      <c r="O427" s="537">
        <v>1162</v>
      </c>
      <c r="P427" s="537">
        <v>3750</v>
      </c>
      <c r="Q427" s="537">
        <v>3595</v>
      </c>
      <c r="R427" s="537">
        <v>0</v>
      </c>
    </row>
    <row r="428" spans="1:18" s="522" customFormat="1" ht="8.85" customHeight="1">
      <c r="A428" s="587" t="s">
        <v>63</v>
      </c>
      <c r="B428" s="537">
        <f t="shared" si="19"/>
        <v>4058</v>
      </c>
      <c r="C428" s="537">
        <f t="shared" si="19"/>
        <v>12382</v>
      </c>
      <c r="D428" s="537">
        <f t="shared" si="19"/>
        <v>53144</v>
      </c>
      <c r="E428" s="537">
        <f t="shared" si="19"/>
        <v>30342</v>
      </c>
      <c r="F428" s="537">
        <f t="shared" si="18"/>
        <v>0</v>
      </c>
      <c r="G428" s="537"/>
      <c r="H428" s="537">
        <v>2759</v>
      </c>
      <c r="I428" s="537">
        <v>8777</v>
      </c>
      <c r="J428" s="533">
        <v>32642</v>
      </c>
      <c r="K428" s="533">
        <v>16614</v>
      </c>
      <c r="L428" s="537">
        <v>0</v>
      </c>
      <c r="M428" s="533"/>
      <c r="N428" s="537">
        <v>1299</v>
      </c>
      <c r="O428" s="537">
        <v>3605</v>
      </c>
      <c r="P428" s="533">
        <v>20502</v>
      </c>
      <c r="Q428" s="533">
        <v>13728</v>
      </c>
      <c r="R428" s="537">
        <v>0</v>
      </c>
    </row>
    <row r="429" spans="1:18" s="522" customFormat="1" ht="8.85" customHeight="1">
      <c r="A429" s="588" t="s">
        <v>64</v>
      </c>
      <c r="B429" s="589">
        <f t="shared" si="19"/>
        <v>4071</v>
      </c>
      <c r="C429" s="589">
        <f t="shared" si="19"/>
        <v>5917</v>
      </c>
      <c r="D429" s="589">
        <f t="shared" si="19"/>
        <v>8718</v>
      </c>
      <c r="E429" s="589">
        <f t="shared" si="19"/>
        <v>15958</v>
      </c>
      <c r="F429" s="589">
        <f t="shared" si="18"/>
        <v>0</v>
      </c>
      <c r="G429" s="589"/>
      <c r="H429" s="589">
        <v>3987</v>
      </c>
      <c r="I429" s="589">
        <v>4786</v>
      </c>
      <c r="J429" s="589">
        <v>7096</v>
      </c>
      <c r="K429" s="589">
        <v>8824</v>
      </c>
      <c r="L429" s="589">
        <v>0</v>
      </c>
      <c r="M429" s="538"/>
      <c r="N429" s="589">
        <v>84</v>
      </c>
      <c r="O429" s="589">
        <v>1131</v>
      </c>
      <c r="P429" s="589">
        <v>1622</v>
      </c>
      <c r="Q429" s="589">
        <v>7134</v>
      </c>
      <c r="R429" s="589">
        <v>0</v>
      </c>
    </row>
    <row r="430" spans="1:18" s="522" customFormat="1" ht="8.85" customHeight="1">
      <c r="A430" s="587" t="s">
        <v>65</v>
      </c>
      <c r="B430" s="537">
        <f t="shared" si="19"/>
        <v>2502</v>
      </c>
      <c r="C430" s="537">
        <f t="shared" si="19"/>
        <v>12201</v>
      </c>
      <c r="D430" s="537">
        <f t="shared" si="19"/>
        <v>17373</v>
      </c>
      <c r="E430" s="537">
        <f t="shared" si="19"/>
        <v>45857</v>
      </c>
      <c r="F430" s="537">
        <f t="shared" si="18"/>
        <v>0</v>
      </c>
      <c r="G430" s="537"/>
      <c r="H430" s="537">
        <v>2340</v>
      </c>
      <c r="I430" s="537">
        <v>8127</v>
      </c>
      <c r="J430" s="537">
        <v>11204</v>
      </c>
      <c r="K430" s="537">
        <v>27713</v>
      </c>
      <c r="L430" s="537">
        <v>0</v>
      </c>
      <c r="M430" s="533"/>
      <c r="N430" s="537">
        <v>162</v>
      </c>
      <c r="O430" s="537">
        <v>4074</v>
      </c>
      <c r="P430" s="537">
        <v>6169</v>
      </c>
      <c r="Q430" s="537">
        <v>18144</v>
      </c>
      <c r="R430" s="537">
        <v>0</v>
      </c>
    </row>
    <row r="431" spans="1:18" s="522" customFormat="1" ht="8.85" customHeight="1">
      <c r="A431" s="587" t="s">
        <v>66</v>
      </c>
      <c r="B431" s="537">
        <f t="shared" si="19"/>
        <v>1640</v>
      </c>
      <c r="C431" s="537">
        <f t="shared" si="19"/>
        <v>5098</v>
      </c>
      <c r="D431" s="537">
        <f t="shared" si="19"/>
        <v>15105</v>
      </c>
      <c r="E431" s="537">
        <f t="shared" si="19"/>
        <v>16288</v>
      </c>
      <c r="F431" s="537">
        <f t="shared" si="18"/>
        <v>0</v>
      </c>
      <c r="G431" s="537"/>
      <c r="H431" s="537">
        <v>1224</v>
      </c>
      <c r="I431" s="537">
        <v>3992</v>
      </c>
      <c r="J431" s="537">
        <v>12818</v>
      </c>
      <c r="K431" s="537">
        <v>10249</v>
      </c>
      <c r="L431" s="537">
        <v>0</v>
      </c>
      <c r="M431" s="533"/>
      <c r="N431" s="537">
        <v>416</v>
      </c>
      <c r="O431" s="537">
        <v>1106</v>
      </c>
      <c r="P431" s="537">
        <v>2287</v>
      </c>
      <c r="Q431" s="537">
        <v>6039</v>
      </c>
      <c r="R431" s="537">
        <v>0</v>
      </c>
    </row>
    <row r="432" spans="1:18" s="522" customFormat="1" ht="8.85" customHeight="1">
      <c r="A432" s="587" t="s">
        <v>67</v>
      </c>
      <c r="B432" s="537">
        <f t="shared" si="19"/>
        <v>2908</v>
      </c>
      <c r="C432" s="537">
        <f t="shared" si="19"/>
        <v>2891</v>
      </c>
      <c r="D432" s="537">
        <f t="shared" si="19"/>
        <v>7635</v>
      </c>
      <c r="E432" s="537">
        <f t="shared" si="19"/>
        <v>11072</v>
      </c>
      <c r="F432" s="537">
        <f t="shared" si="18"/>
        <v>0</v>
      </c>
      <c r="G432" s="537"/>
      <c r="H432" s="537">
        <v>1564</v>
      </c>
      <c r="I432" s="537">
        <v>1980</v>
      </c>
      <c r="J432" s="537">
        <v>4855</v>
      </c>
      <c r="K432" s="537">
        <v>6134</v>
      </c>
      <c r="L432" s="537">
        <v>0</v>
      </c>
      <c r="M432" s="533"/>
      <c r="N432" s="537">
        <v>1344</v>
      </c>
      <c r="O432" s="537">
        <v>911</v>
      </c>
      <c r="P432" s="537">
        <v>2780</v>
      </c>
      <c r="Q432" s="537">
        <v>4938</v>
      </c>
      <c r="R432" s="537">
        <v>0</v>
      </c>
    </row>
    <row r="433" spans="1:19" s="522" customFormat="1" ht="8.85" customHeight="1">
      <c r="A433" s="588" t="s">
        <v>68</v>
      </c>
      <c r="B433" s="589">
        <f t="shared" si="19"/>
        <v>975</v>
      </c>
      <c r="C433" s="589">
        <f t="shared" si="19"/>
        <v>4281</v>
      </c>
      <c r="D433" s="589">
        <f t="shared" si="19"/>
        <v>11016</v>
      </c>
      <c r="E433" s="589">
        <f t="shared" si="19"/>
        <v>12044</v>
      </c>
      <c r="F433" s="589">
        <f t="shared" si="18"/>
        <v>0</v>
      </c>
      <c r="G433" s="538"/>
      <c r="H433" s="589">
        <v>975</v>
      </c>
      <c r="I433" s="589">
        <v>2825</v>
      </c>
      <c r="J433" s="589">
        <v>6709</v>
      </c>
      <c r="K433" s="589">
        <v>6793</v>
      </c>
      <c r="L433" s="589">
        <v>0</v>
      </c>
      <c r="M433" s="538"/>
      <c r="N433" s="589">
        <v>0</v>
      </c>
      <c r="O433" s="589">
        <v>1456</v>
      </c>
      <c r="P433" s="589">
        <v>4307</v>
      </c>
      <c r="Q433" s="589">
        <v>5251</v>
      </c>
      <c r="R433" s="589">
        <v>0</v>
      </c>
    </row>
    <row r="434" spans="1:19" s="522" customFormat="1" ht="8.85" customHeight="1">
      <c r="A434" s="587" t="s">
        <v>69</v>
      </c>
      <c r="B434" s="537">
        <f t="shared" si="19"/>
        <v>4288</v>
      </c>
      <c r="C434" s="537">
        <f t="shared" si="19"/>
        <v>8335</v>
      </c>
      <c r="D434" s="537">
        <f t="shared" si="19"/>
        <v>18674</v>
      </c>
      <c r="E434" s="537">
        <f t="shared" si="19"/>
        <v>19298</v>
      </c>
      <c r="F434" s="537">
        <f t="shared" si="18"/>
        <v>0</v>
      </c>
      <c r="G434" s="537"/>
      <c r="H434" s="537">
        <v>3266</v>
      </c>
      <c r="I434" s="537">
        <v>5042</v>
      </c>
      <c r="J434" s="537">
        <v>12087</v>
      </c>
      <c r="K434" s="537">
        <v>7497</v>
      </c>
      <c r="L434" s="537">
        <v>0</v>
      </c>
      <c r="M434" s="533"/>
      <c r="N434" s="537">
        <v>1022</v>
      </c>
      <c r="O434" s="537">
        <v>3293</v>
      </c>
      <c r="P434" s="537">
        <v>6587</v>
      </c>
      <c r="Q434" s="537">
        <v>11801</v>
      </c>
      <c r="R434" s="537">
        <v>0</v>
      </c>
    </row>
    <row r="435" spans="1:19" s="522" customFormat="1" ht="8.85" customHeight="1">
      <c r="A435" s="587" t="s">
        <v>70</v>
      </c>
      <c r="B435" s="537">
        <f t="shared" si="19"/>
        <v>3266</v>
      </c>
      <c r="C435" s="537">
        <f t="shared" si="19"/>
        <v>7969</v>
      </c>
      <c r="D435" s="537">
        <f t="shared" si="19"/>
        <v>27902</v>
      </c>
      <c r="E435" s="537">
        <f t="shared" si="19"/>
        <v>32349</v>
      </c>
      <c r="F435" s="537">
        <f t="shared" si="18"/>
        <v>224</v>
      </c>
      <c r="G435" s="537"/>
      <c r="H435" s="537">
        <v>2173</v>
      </c>
      <c r="I435" s="537">
        <v>4454</v>
      </c>
      <c r="J435" s="537">
        <v>14955</v>
      </c>
      <c r="K435" s="537">
        <v>12614</v>
      </c>
      <c r="L435" s="537">
        <v>111</v>
      </c>
      <c r="M435" s="533"/>
      <c r="N435" s="537">
        <v>1093</v>
      </c>
      <c r="O435" s="537">
        <v>3515</v>
      </c>
      <c r="P435" s="537">
        <v>12947</v>
      </c>
      <c r="Q435" s="537">
        <v>19735</v>
      </c>
      <c r="R435" s="537">
        <v>113</v>
      </c>
    </row>
    <row r="436" spans="1:19" s="522" customFormat="1" ht="8.85" customHeight="1">
      <c r="A436" s="587" t="s">
        <v>71</v>
      </c>
      <c r="B436" s="537">
        <f t="shared" si="19"/>
        <v>5507</v>
      </c>
      <c r="C436" s="537">
        <f t="shared" si="19"/>
        <v>5845</v>
      </c>
      <c r="D436" s="537">
        <f t="shared" si="19"/>
        <v>20767</v>
      </c>
      <c r="E436" s="537">
        <f t="shared" si="19"/>
        <v>40456</v>
      </c>
      <c r="F436" s="537">
        <f t="shared" si="18"/>
        <v>0</v>
      </c>
      <c r="G436" s="537"/>
      <c r="H436" s="537">
        <v>3169</v>
      </c>
      <c r="I436" s="537">
        <v>4404</v>
      </c>
      <c r="J436" s="537">
        <v>13936</v>
      </c>
      <c r="K436" s="537">
        <v>23425</v>
      </c>
      <c r="L436" s="537">
        <v>0</v>
      </c>
      <c r="M436" s="533"/>
      <c r="N436" s="537">
        <v>2338</v>
      </c>
      <c r="O436" s="537">
        <v>1441</v>
      </c>
      <c r="P436" s="537">
        <v>6831</v>
      </c>
      <c r="Q436" s="537">
        <v>17031</v>
      </c>
      <c r="R436" s="537">
        <v>0</v>
      </c>
    </row>
    <row r="437" spans="1:19" s="522" customFormat="1" ht="8.85" customHeight="1">
      <c r="A437" s="588" t="s">
        <v>72</v>
      </c>
      <c r="B437" s="589">
        <f t="shared" si="19"/>
        <v>4171</v>
      </c>
      <c r="C437" s="589">
        <f t="shared" si="19"/>
        <v>10534</v>
      </c>
      <c r="D437" s="589">
        <f t="shared" si="19"/>
        <v>22348</v>
      </c>
      <c r="E437" s="589">
        <f t="shared" si="19"/>
        <v>37415</v>
      </c>
      <c r="F437" s="589">
        <f t="shared" si="18"/>
        <v>0</v>
      </c>
      <c r="G437" s="589"/>
      <c r="H437" s="589">
        <v>1946</v>
      </c>
      <c r="I437" s="589">
        <v>4217</v>
      </c>
      <c r="J437" s="589">
        <v>13815</v>
      </c>
      <c r="K437" s="589">
        <v>16961</v>
      </c>
      <c r="L437" s="589">
        <v>0</v>
      </c>
      <c r="M437" s="538"/>
      <c r="N437" s="589">
        <v>2225</v>
      </c>
      <c r="O437" s="589">
        <v>6317</v>
      </c>
      <c r="P437" s="589">
        <v>8533</v>
      </c>
      <c r="Q437" s="589">
        <v>20454</v>
      </c>
      <c r="R437" s="589">
        <v>0</v>
      </c>
    </row>
    <row r="438" spans="1:19" s="522" customFormat="1" ht="8.85" customHeight="1">
      <c r="A438" s="587" t="s">
        <v>73</v>
      </c>
      <c r="B438" s="537">
        <f t="shared" si="19"/>
        <v>838</v>
      </c>
      <c r="C438" s="537">
        <f t="shared" si="19"/>
        <v>3473</v>
      </c>
      <c r="D438" s="537">
        <f t="shared" si="19"/>
        <v>7092</v>
      </c>
      <c r="E438" s="537">
        <f t="shared" si="19"/>
        <v>11060</v>
      </c>
      <c r="F438" s="537">
        <f t="shared" si="18"/>
        <v>0</v>
      </c>
      <c r="G438" s="537"/>
      <c r="H438" s="537">
        <v>559</v>
      </c>
      <c r="I438" s="537">
        <v>2439</v>
      </c>
      <c r="J438" s="533">
        <v>3788</v>
      </c>
      <c r="K438" s="533">
        <v>6282</v>
      </c>
      <c r="L438" s="537">
        <v>0</v>
      </c>
      <c r="M438" s="533"/>
      <c r="N438" s="537">
        <v>279</v>
      </c>
      <c r="O438" s="537">
        <v>1034</v>
      </c>
      <c r="P438" s="537">
        <v>3304</v>
      </c>
      <c r="Q438" s="537">
        <v>4778</v>
      </c>
      <c r="R438" s="537">
        <v>0</v>
      </c>
    </row>
    <row r="439" spans="1:19" s="522" customFormat="1" ht="8.85" customHeight="1">
      <c r="A439" s="587" t="s">
        <v>74</v>
      </c>
      <c r="B439" s="537">
        <f t="shared" si="19"/>
        <v>4400</v>
      </c>
      <c r="C439" s="537">
        <f t="shared" si="19"/>
        <v>11938</v>
      </c>
      <c r="D439" s="537">
        <f t="shared" si="19"/>
        <v>23762</v>
      </c>
      <c r="E439" s="537">
        <f t="shared" si="19"/>
        <v>73290</v>
      </c>
      <c r="F439" s="537">
        <f t="shared" si="18"/>
        <v>0</v>
      </c>
      <c r="G439" s="537"/>
      <c r="H439" s="537">
        <v>2857</v>
      </c>
      <c r="I439" s="537">
        <v>11569</v>
      </c>
      <c r="J439" s="537">
        <v>18195</v>
      </c>
      <c r="K439" s="537">
        <v>49572</v>
      </c>
      <c r="L439" s="537">
        <v>0</v>
      </c>
      <c r="M439" s="533"/>
      <c r="N439" s="537">
        <v>1543</v>
      </c>
      <c r="O439" s="537">
        <v>369</v>
      </c>
      <c r="P439" s="537">
        <v>5567</v>
      </c>
      <c r="Q439" s="537">
        <v>23718</v>
      </c>
      <c r="R439" s="537">
        <v>0</v>
      </c>
    </row>
    <row r="440" spans="1:19" s="522" customFormat="1" ht="8.85" customHeight="1">
      <c r="A440" s="587" t="s">
        <v>75</v>
      </c>
      <c r="B440" s="537">
        <f t="shared" si="19"/>
        <v>754</v>
      </c>
      <c r="C440" s="537">
        <f t="shared" si="19"/>
        <v>2824</v>
      </c>
      <c r="D440" s="537">
        <f t="shared" si="19"/>
        <v>8819</v>
      </c>
      <c r="E440" s="537">
        <f t="shared" si="19"/>
        <v>9485</v>
      </c>
      <c r="F440" s="537">
        <f t="shared" si="18"/>
        <v>0</v>
      </c>
      <c r="G440" s="537"/>
      <c r="H440" s="537">
        <v>192</v>
      </c>
      <c r="I440" s="537">
        <v>2195</v>
      </c>
      <c r="J440" s="537">
        <v>4228</v>
      </c>
      <c r="K440" s="537">
        <v>6172</v>
      </c>
      <c r="L440" s="537">
        <v>0</v>
      </c>
      <c r="M440" s="533"/>
      <c r="N440" s="537">
        <v>562</v>
      </c>
      <c r="O440" s="537">
        <v>629</v>
      </c>
      <c r="P440" s="537">
        <v>4591</v>
      </c>
      <c r="Q440" s="537">
        <v>3313</v>
      </c>
      <c r="R440" s="537">
        <v>0</v>
      </c>
    </row>
    <row r="441" spans="1:19" s="522" customFormat="1" ht="8.85" customHeight="1">
      <c r="A441" s="588" t="s">
        <v>76</v>
      </c>
      <c r="B441" s="589">
        <f t="shared" si="19"/>
        <v>1342</v>
      </c>
      <c r="C441" s="589">
        <f t="shared" si="19"/>
        <v>2807</v>
      </c>
      <c r="D441" s="589">
        <f t="shared" si="19"/>
        <v>7570</v>
      </c>
      <c r="E441" s="589">
        <f t="shared" si="19"/>
        <v>7033</v>
      </c>
      <c r="F441" s="589">
        <f t="shared" si="18"/>
        <v>0</v>
      </c>
      <c r="G441" s="589"/>
      <c r="H441" s="589">
        <v>1033</v>
      </c>
      <c r="I441" s="589">
        <v>1838</v>
      </c>
      <c r="J441" s="589">
        <v>5173</v>
      </c>
      <c r="K441" s="589">
        <v>3287</v>
      </c>
      <c r="L441" s="589">
        <v>0</v>
      </c>
      <c r="M441" s="538"/>
      <c r="N441" s="589">
        <v>309</v>
      </c>
      <c r="O441" s="589">
        <v>969</v>
      </c>
      <c r="P441" s="589">
        <v>2397</v>
      </c>
      <c r="Q441" s="589">
        <v>3746</v>
      </c>
      <c r="R441" s="589">
        <v>0</v>
      </c>
    </row>
    <row r="442" spans="1:19" s="534" customFormat="1" ht="6" customHeight="1">
      <c r="A442" s="590"/>
      <c r="B442" s="540"/>
      <c r="C442" s="540"/>
      <c r="D442" s="540"/>
      <c r="E442" s="540"/>
      <c r="F442" s="540"/>
      <c r="G442" s="540"/>
      <c r="H442" s="540"/>
      <c r="I442" s="540"/>
      <c r="J442" s="540"/>
      <c r="K442" s="540"/>
      <c r="L442" s="540"/>
      <c r="M442" s="539"/>
      <c r="N442" s="540"/>
      <c r="O442" s="540"/>
      <c r="P442" s="540"/>
      <c r="Q442" s="540"/>
      <c r="R442" s="540"/>
    </row>
    <row r="443" spans="1:19" s="522" customFormat="1" ht="9" customHeight="1">
      <c r="A443" s="513">
        <v>2017</v>
      </c>
      <c r="B443" s="514"/>
      <c r="C443" s="514"/>
      <c r="D443" s="514"/>
      <c r="E443" s="514"/>
      <c r="F443" s="514"/>
      <c r="G443" s="586"/>
      <c r="H443" s="514"/>
      <c r="I443" s="514"/>
      <c r="J443" s="514"/>
      <c r="K443" s="514"/>
      <c r="L443" s="514"/>
      <c r="M443" s="514"/>
      <c r="N443" s="514"/>
      <c r="O443" s="514"/>
      <c r="P443" s="514"/>
      <c r="Q443" s="514"/>
      <c r="R443" s="514"/>
      <c r="S443" s="514"/>
    </row>
    <row r="444" spans="1:19" s="522" customFormat="1" ht="9" customHeight="1">
      <c r="A444" s="515" t="s">
        <v>44</v>
      </c>
      <c r="B444" s="514">
        <f>SUM(B446:B477)</f>
        <v>95230</v>
      </c>
      <c r="C444" s="514">
        <f>SUM(C446:C477)</f>
        <v>235994</v>
      </c>
      <c r="D444" s="514">
        <f>SUM(D446:D477)</f>
        <v>656475</v>
      </c>
      <c r="E444" s="514">
        <f>SUM(E446:E477)</f>
        <v>882271</v>
      </c>
      <c r="F444" s="514">
        <f>SUM(F446:F477)</f>
        <v>210</v>
      </c>
      <c r="G444" s="586"/>
      <c r="H444" s="514">
        <f>SUM(H446:H477)</f>
        <v>73537</v>
      </c>
      <c r="I444" s="514">
        <f>SUM(I446:I477)</f>
        <v>174429</v>
      </c>
      <c r="J444" s="514">
        <f>SUM(J446:J477)</f>
        <v>391032</v>
      </c>
      <c r="K444" s="514">
        <f>SUM(K446:K477)</f>
        <v>478544</v>
      </c>
      <c r="L444" s="514">
        <f>SUM(L446:L477)</f>
        <v>210</v>
      </c>
      <c r="M444" s="514"/>
      <c r="N444" s="514">
        <f>SUM(N446:N477)</f>
        <v>21693</v>
      </c>
      <c r="O444" s="514">
        <f>SUM(O446:O477)</f>
        <v>61565</v>
      </c>
      <c r="P444" s="514">
        <f>SUM(P446:P477)</f>
        <v>265443</v>
      </c>
      <c r="Q444" s="514">
        <f>SUM(Q446:Q477)</f>
        <v>403727</v>
      </c>
      <c r="R444" s="514">
        <f>SUM(R446:R477)</f>
        <v>0</v>
      </c>
      <c r="S444" s="514"/>
    </row>
    <row r="445" spans="1:19" s="522" customFormat="1" ht="3" customHeight="1">
      <c r="A445" s="515"/>
      <c r="B445" s="514"/>
      <c r="C445" s="514"/>
      <c r="D445" s="514"/>
      <c r="E445" s="514"/>
      <c r="F445" s="514"/>
      <c r="G445" s="586"/>
      <c r="H445" s="514"/>
      <c r="I445" s="514"/>
      <c r="J445" s="514"/>
      <c r="K445" s="514"/>
      <c r="L445" s="514"/>
      <c r="M445" s="514"/>
      <c r="N445" s="514"/>
      <c r="O445" s="514"/>
      <c r="P445" s="514"/>
      <c r="Q445" s="514"/>
      <c r="R445" s="514"/>
    </row>
    <row r="446" spans="1:19" s="522" customFormat="1" ht="8.85" customHeight="1">
      <c r="A446" s="587" t="s">
        <v>45</v>
      </c>
      <c r="B446" s="537">
        <f>SUM(H446,N446)</f>
        <v>761</v>
      </c>
      <c r="C446" s="537">
        <f>SUM(I446,O446)</f>
        <v>2257</v>
      </c>
      <c r="D446" s="537">
        <f>SUM(J446,P446)</f>
        <v>9834</v>
      </c>
      <c r="E446" s="537">
        <f>SUM(K446,Q446)</f>
        <v>11021</v>
      </c>
      <c r="F446" s="537">
        <f t="shared" ref="F446:F477" si="20">SUM(L446,R446)</f>
        <v>0</v>
      </c>
      <c r="G446" s="537"/>
      <c r="H446" s="537">
        <v>761</v>
      </c>
      <c r="I446" s="537">
        <v>1907</v>
      </c>
      <c r="J446" s="533">
        <v>6829</v>
      </c>
      <c r="K446" s="533">
        <v>5651</v>
      </c>
      <c r="L446" s="537">
        <v>0</v>
      </c>
      <c r="M446" s="533"/>
      <c r="N446" s="537">
        <v>0</v>
      </c>
      <c r="O446" s="537">
        <v>350</v>
      </c>
      <c r="P446" s="537">
        <v>3005</v>
      </c>
      <c r="Q446" s="537">
        <v>5370</v>
      </c>
      <c r="R446" s="537">
        <v>0</v>
      </c>
    </row>
    <row r="447" spans="1:19" s="522" customFormat="1" ht="8.85" customHeight="1">
      <c r="A447" s="587" t="s">
        <v>46</v>
      </c>
      <c r="B447" s="537">
        <f t="shared" ref="B447:E477" si="21">SUM(H447,N447)</f>
        <v>2067</v>
      </c>
      <c r="C447" s="537">
        <f t="shared" si="21"/>
        <v>5216</v>
      </c>
      <c r="D447" s="537">
        <f t="shared" si="21"/>
        <v>16954</v>
      </c>
      <c r="E447" s="537">
        <f t="shared" si="21"/>
        <v>23875</v>
      </c>
      <c r="F447" s="537">
        <f t="shared" si="20"/>
        <v>0</v>
      </c>
      <c r="G447" s="537"/>
      <c r="H447" s="537">
        <v>1425</v>
      </c>
      <c r="I447" s="537">
        <v>3152</v>
      </c>
      <c r="J447" s="537">
        <v>12020</v>
      </c>
      <c r="K447" s="537">
        <v>13951</v>
      </c>
      <c r="L447" s="537">
        <v>0</v>
      </c>
      <c r="M447" s="533"/>
      <c r="N447" s="537">
        <v>642</v>
      </c>
      <c r="O447" s="537">
        <v>2064</v>
      </c>
      <c r="P447" s="537">
        <v>4934</v>
      </c>
      <c r="Q447" s="537">
        <v>9924</v>
      </c>
      <c r="R447" s="537">
        <v>0</v>
      </c>
    </row>
    <row r="448" spans="1:19" s="522" customFormat="1" ht="8.85" customHeight="1">
      <c r="A448" s="587" t="s">
        <v>47</v>
      </c>
      <c r="B448" s="537">
        <f t="shared" si="21"/>
        <v>912</v>
      </c>
      <c r="C448" s="537">
        <f t="shared" si="21"/>
        <v>2874</v>
      </c>
      <c r="D448" s="537">
        <f t="shared" si="21"/>
        <v>5932</v>
      </c>
      <c r="E448" s="537">
        <f t="shared" si="21"/>
        <v>6165</v>
      </c>
      <c r="F448" s="537">
        <f t="shared" si="20"/>
        <v>0</v>
      </c>
      <c r="G448" s="537"/>
      <c r="H448" s="537">
        <v>912</v>
      </c>
      <c r="I448" s="537">
        <v>1850</v>
      </c>
      <c r="J448" s="537">
        <v>2891</v>
      </c>
      <c r="K448" s="537">
        <v>3486</v>
      </c>
      <c r="L448" s="537">
        <v>0</v>
      </c>
      <c r="M448" s="533"/>
      <c r="N448" s="537">
        <v>0</v>
      </c>
      <c r="O448" s="537">
        <v>1024</v>
      </c>
      <c r="P448" s="537">
        <v>3041</v>
      </c>
      <c r="Q448" s="537">
        <v>2679</v>
      </c>
      <c r="R448" s="537">
        <v>0</v>
      </c>
    </row>
    <row r="449" spans="1:18" s="522" customFormat="1" ht="8.85" customHeight="1">
      <c r="A449" s="588" t="s">
        <v>48</v>
      </c>
      <c r="B449" s="589">
        <f t="shared" si="21"/>
        <v>598</v>
      </c>
      <c r="C449" s="589">
        <f t="shared" si="21"/>
        <v>1934</v>
      </c>
      <c r="D449" s="589">
        <f t="shared" si="21"/>
        <v>4256</v>
      </c>
      <c r="E449" s="589">
        <f t="shared" si="21"/>
        <v>9960</v>
      </c>
      <c r="F449" s="589">
        <f t="shared" si="20"/>
        <v>0</v>
      </c>
      <c r="G449" s="589"/>
      <c r="H449" s="589">
        <v>507</v>
      </c>
      <c r="I449" s="589">
        <v>1151</v>
      </c>
      <c r="J449" s="589">
        <v>2966</v>
      </c>
      <c r="K449" s="589">
        <v>6057</v>
      </c>
      <c r="L449" s="589">
        <v>0</v>
      </c>
      <c r="M449" s="538"/>
      <c r="N449" s="589">
        <v>91</v>
      </c>
      <c r="O449" s="589">
        <v>783</v>
      </c>
      <c r="P449" s="589">
        <v>1290</v>
      </c>
      <c r="Q449" s="589">
        <v>3903</v>
      </c>
      <c r="R449" s="589">
        <v>0</v>
      </c>
    </row>
    <row r="450" spans="1:18" s="522" customFormat="1" ht="8.85" customHeight="1">
      <c r="A450" s="587" t="s">
        <v>49</v>
      </c>
      <c r="B450" s="537">
        <f t="shared" si="21"/>
        <v>3529</v>
      </c>
      <c r="C450" s="537">
        <f t="shared" si="21"/>
        <v>8757</v>
      </c>
      <c r="D450" s="537">
        <f t="shared" si="21"/>
        <v>30082</v>
      </c>
      <c r="E450" s="537">
        <f t="shared" si="21"/>
        <v>26923</v>
      </c>
      <c r="F450" s="537">
        <f t="shared" si="20"/>
        <v>0</v>
      </c>
      <c r="G450" s="537"/>
      <c r="H450" s="537">
        <v>2940</v>
      </c>
      <c r="I450" s="537">
        <v>5828</v>
      </c>
      <c r="J450" s="533">
        <v>15726</v>
      </c>
      <c r="K450" s="533">
        <v>15922</v>
      </c>
      <c r="L450" s="537">
        <v>0</v>
      </c>
      <c r="M450" s="533"/>
      <c r="N450" s="537">
        <v>589</v>
      </c>
      <c r="O450" s="537">
        <v>2929</v>
      </c>
      <c r="P450" s="533">
        <v>14356</v>
      </c>
      <c r="Q450" s="533">
        <v>11001</v>
      </c>
      <c r="R450" s="537">
        <v>0</v>
      </c>
    </row>
    <row r="451" spans="1:18" s="522" customFormat="1" ht="8.85" customHeight="1">
      <c r="A451" s="587" t="s">
        <v>50</v>
      </c>
      <c r="B451" s="537">
        <f t="shared" si="21"/>
        <v>910</v>
      </c>
      <c r="C451" s="537">
        <f t="shared" si="21"/>
        <v>2695</v>
      </c>
      <c r="D451" s="537">
        <f t="shared" si="21"/>
        <v>4969</v>
      </c>
      <c r="E451" s="537">
        <f t="shared" si="21"/>
        <v>5481</v>
      </c>
      <c r="F451" s="537">
        <f t="shared" si="20"/>
        <v>0</v>
      </c>
      <c r="G451" s="537"/>
      <c r="H451" s="537">
        <v>652</v>
      </c>
      <c r="I451" s="537">
        <v>1877</v>
      </c>
      <c r="J451" s="537">
        <v>2815</v>
      </c>
      <c r="K451" s="537">
        <v>3002</v>
      </c>
      <c r="L451" s="537">
        <v>0</v>
      </c>
      <c r="M451" s="533"/>
      <c r="N451" s="537">
        <v>258</v>
      </c>
      <c r="O451" s="537">
        <v>818</v>
      </c>
      <c r="P451" s="537">
        <v>2154</v>
      </c>
      <c r="Q451" s="537">
        <v>2479</v>
      </c>
      <c r="R451" s="537">
        <v>0</v>
      </c>
    </row>
    <row r="452" spans="1:18" s="522" customFormat="1" ht="8.85" customHeight="1">
      <c r="A452" s="587" t="s">
        <v>51</v>
      </c>
      <c r="B452" s="537">
        <f t="shared" si="21"/>
        <v>4480</v>
      </c>
      <c r="C452" s="537">
        <f t="shared" si="21"/>
        <v>6558</v>
      </c>
      <c r="D452" s="537">
        <f t="shared" si="21"/>
        <v>6816</v>
      </c>
      <c r="E452" s="537">
        <f t="shared" si="21"/>
        <v>27046</v>
      </c>
      <c r="F452" s="537">
        <f t="shared" si="20"/>
        <v>0</v>
      </c>
      <c r="G452" s="537"/>
      <c r="H452" s="537">
        <v>4480</v>
      </c>
      <c r="I452" s="537">
        <v>5063</v>
      </c>
      <c r="J452" s="537">
        <v>5628</v>
      </c>
      <c r="K452" s="537">
        <v>16936</v>
      </c>
      <c r="L452" s="537">
        <v>0</v>
      </c>
      <c r="M452" s="533"/>
      <c r="N452" s="537">
        <v>0</v>
      </c>
      <c r="O452" s="537">
        <v>1495</v>
      </c>
      <c r="P452" s="537">
        <v>1188</v>
      </c>
      <c r="Q452" s="537">
        <v>10110</v>
      </c>
      <c r="R452" s="537">
        <v>0</v>
      </c>
    </row>
    <row r="453" spans="1:18" s="522" customFormat="1" ht="8.85" customHeight="1">
      <c r="A453" s="588" t="s">
        <v>52</v>
      </c>
      <c r="B453" s="589">
        <f t="shared" si="21"/>
        <v>1067</v>
      </c>
      <c r="C453" s="589">
        <f t="shared" si="21"/>
        <v>6581</v>
      </c>
      <c r="D453" s="589">
        <f t="shared" si="21"/>
        <v>21126</v>
      </c>
      <c r="E453" s="589">
        <f t="shared" si="21"/>
        <v>16398</v>
      </c>
      <c r="F453" s="589">
        <f t="shared" si="20"/>
        <v>0</v>
      </c>
      <c r="G453" s="589"/>
      <c r="H453" s="589">
        <v>1067</v>
      </c>
      <c r="I453" s="589">
        <v>5719</v>
      </c>
      <c r="J453" s="589">
        <v>12705</v>
      </c>
      <c r="K453" s="589">
        <v>9392</v>
      </c>
      <c r="L453" s="589">
        <v>0</v>
      </c>
      <c r="M453" s="538"/>
      <c r="N453" s="589">
        <v>0</v>
      </c>
      <c r="O453" s="589">
        <v>862</v>
      </c>
      <c r="P453" s="589">
        <v>8421</v>
      </c>
      <c r="Q453" s="589">
        <v>7006</v>
      </c>
      <c r="R453" s="589">
        <v>0</v>
      </c>
    </row>
    <row r="454" spans="1:18" s="522" customFormat="1" ht="8.85" customHeight="1">
      <c r="A454" s="528" t="s">
        <v>53</v>
      </c>
      <c r="B454" s="537">
        <f t="shared" si="21"/>
        <v>2761</v>
      </c>
      <c r="C454" s="537">
        <f t="shared" si="21"/>
        <v>11601</v>
      </c>
      <c r="D454" s="537">
        <f t="shared" si="21"/>
        <v>65435</v>
      </c>
      <c r="E454" s="537">
        <f t="shared" si="21"/>
        <v>133171</v>
      </c>
      <c r="F454" s="537">
        <f t="shared" si="20"/>
        <v>0</v>
      </c>
      <c r="G454" s="537"/>
      <c r="H454" s="537">
        <v>1818</v>
      </c>
      <c r="I454" s="537">
        <v>7476</v>
      </c>
      <c r="J454" s="537">
        <v>30518</v>
      </c>
      <c r="K454" s="537">
        <v>65625</v>
      </c>
      <c r="L454" s="537">
        <v>0</v>
      </c>
      <c r="M454" s="537"/>
      <c r="N454" s="537">
        <v>943</v>
      </c>
      <c r="O454" s="537">
        <v>4125</v>
      </c>
      <c r="P454" s="537">
        <v>34917</v>
      </c>
      <c r="Q454" s="537">
        <v>67546</v>
      </c>
      <c r="R454" s="537">
        <v>0</v>
      </c>
    </row>
    <row r="455" spans="1:18" s="522" customFormat="1" ht="8.85" customHeight="1">
      <c r="A455" s="587" t="s">
        <v>54</v>
      </c>
      <c r="B455" s="537">
        <f t="shared" si="21"/>
        <v>1857</v>
      </c>
      <c r="C455" s="537">
        <f t="shared" si="21"/>
        <v>5340</v>
      </c>
      <c r="D455" s="537">
        <f t="shared" si="21"/>
        <v>13715</v>
      </c>
      <c r="E455" s="537">
        <f t="shared" si="21"/>
        <v>9915</v>
      </c>
      <c r="F455" s="537">
        <f t="shared" si="20"/>
        <v>0</v>
      </c>
      <c r="G455" s="537"/>
      <c r="H455" s="537">
        <v>1220</v>
      </c>
      <c r="I455" s="537">
        <v>3324</v>
      </c>
      <c r="J455" s="537">
        <v>7605</v>
      </c>
      <c r="K455" s="537">
        <v>4363</v>
      </c>
      <c r="L455" s="537">
        <v>0</v>
      </c>
      <c r="M455" s="533"/>
      <c r="N455" s="537">
        <v>637</v>
      </c>
      <c r="O455" s="537">
        <v>2016</v>
      </c>
      <c r="P455" s="537">
        <v>6110</v>
      </c>
      <c r="Q455" s="537">
        <v>5552</v>
      </c>
      <c r="R455" s="537">
        <v>0</v>
      </c>
    </row>
    <row r="456" spans="1:18" s="522" customFormat="1" ht="8.85" customHeight="1">
      <c r="A456" s="587" t="s">
        <v>55</v>
      </c>
      <c r="B456" s="537">
        <f t="shared" si="21"/>
        <v>7179</v>
      </c>
      <c r="C456" s="537">
        <f t="shared" si="21"/>
        <v>25267</v>
      </c>
      <c r="D456" s="537">
        <f t="shared" si="21"/>
        <v>40894</v>
      </c>
      <c r="E456" s="537">
        <f t="shared" si="21"/>
        <v>30018</v>
      </c>
      <c r="F456" s="537">
        <f t="shared" si="20"/>
        <v>0</v>
      </c>
      <c r="G456" s="537"/>
      <c r="H456" s="537">
        <v>5118</v>
      </c>
      <c r="I456" s="537">
        <v>23299</v>
      </c>
      <c r="J456" s="533">
        <v>24513</v>
      </c>
      <c r="K456" s="533">
        <v>17902</v>
      </c>
      <c r="L456" s="537">
        <v>0</v>
      </c>
      <c r="M456" s="533"/>
      <c r="N456" s="537">
        <v>2061</v>
      </c>
      <c r="O456" s="537">
        <v>1968</v>
      </c>
      <c r="P456" s="537">
        <v>16381</v>
      </c>
      <c r="Q456" s="537">
        <v>12116</v>
      </c>
      <c r="R456" s="537">
        <v>0</v>
      </c>
    </row>
    <row r="457" spans="1:18" s="522" customFormat="1" ht="8.85" customHeight="1">
      <c r="A457" s="588" t="s">
        <v>56</v>
      </c>
      <c r="B457" s="589">
        <f t="shared" si="21"/>
        <v>544</v>
      </c>
      <c r="C457" s="589">
        <f t="shared" si="21"/>
        <v>3232</v>
      </c>
      <c r="D457" s="589">
        <f t="shared" si="21"/>
        <v>3161</v>
      </c>
      <c r="E457" s="589">
        <f t="shared" si="21"/>
        <v>13958</v>
      </c>
      <c r="F457" s="589">
        <f t="shared" si="20"/>
        <v>0</v>
      </c>
      <c r="G457" s="589"/>
      <c r="H457" s="589">
        <v>0</v>
      </c>
      <c r="I457" s="589">
        <v>2098</v>
      </c>
      <c r="J457" s="538">
        <v>880</v>
      </c>
      <c r="K457" s="538">
        <v>7570</v>
      </c>
      <c r="L457" s="589">
        <v>0</v>
      </c>
      <c r="M457" s="538"/>
      <c r="N457" s="589">
        <v>544</v>
      </c>
      <c r="O457" s="589">
        <v>1134</v>
      </c>
      <c r="P457" s="589">
        <v>2281</v>
      </c>
      <c r="Q457" s="589">
        <v>6388</v>
      </c>
      <c r="R457" s="589">
        <v>0</v>
      </c>
    </row>
    <row r="458" spans="1:18" s="522" customFormat="1" ht="8.85" customHeight="1">
      <c r="A458" s="587" t="s">
        <v>57</v>
      </c>
      <c r="B458" s="537">
        <f t="shared" si="21"/>
        <v>175</v>
      </c>
      <c r="C458" s="537">
        <f t="shared" si="21"/>
        <v>7312</v>
      </c>
      <c r="D458" s="537">
        <f t="shared" si="21"/>
        <v>8852</v>
      </c>
      <c r="E458" s="537">
        <f t="shared" si="21"/>
        <v>21287</v>
      </c>
      <c r="F458" s="537">
        <f t="shared" si="20"/>
        <v>0</v>
      </c>
      <c r="G458" s="537"/>
      <c r="H458" s="537">
        <v>175</v>
      </c>
      <c r="I458" s="537">
        <v>4233</v>
      </c>
      <c r="J458" s="537">
        <v>6281</v>
      </c>
      <c r="K458" s="537">
        <v>11374</v>
      </c>
      <c r="L458" s="537">
        <v>0</v>
      </c>
      <c r="M458" s="533"/>
      <c r="N458" s="537">
        <v>0</v>
      </c>
      <c r="O458" s="537">
        <v>3079</v>
      </c>
      <c r="P458" s="537">
        <v>2571</v>
      </c>
      <c r="Q458" s="537">
        <v>9913</v>
      </c>
      <c r="R458" s="537">
        <v>0</v>
      </c>
    </row>
    <row r="459" spans="1:18" s="522" customFormat="1" ht="8.85" customHeight="1">
      <c r="A459" s="587" t="s">
        <v>58</v>
      </c>
      <c r="B459" s="537">
        <f t="shared" si="21"/>
        <v>3422</v>
      </c>
      <c r="C459" s="537">
        <f t="shared" si="21"/>
        <v>12825</v>
      </c>
      <c r="D459" s="537">
        <f t="shared" si="21"/>
        <v>38325</v>
      </c>
      <c r="E459" s="537">
        <f t="shared" si="21"/>
        <v>41780</v>
      </c>
      <c r="F459" s="537">
        <f t="shared" si="20"/>
        <v>0</v>
      </c>
      <c r="G459" s="537"/>
      <c r="H459" s="537">
        <v>3422</v>
      </c>
      <c r="I459" s="537">
        <v>8029</v>
      </c>
      <c r="J459" s="537">
        <v>21385</v>
      </c>
      <c r="K459" s="537">
        <v>22916</v>
      </c>
      <c r="L459" s="537">
        <v>0</v>
      </c>
      <c r="M459" s="533"/>
      <c r="N459" s="537">
        <v>0</v>
      </c>
      <c r="O459" s="537">
        <v>4796</v>
      </c>
      <c r="P459" s="537">
        <v>16940</v>
      </c>
      <c r="Q459" s="537">
        <v>18864</v>
      </c>
      <c r="R459" s="537">
        <v>0</v>
      </c>
    </row>
    <row r="460" spans="1:18" s="522" customFormat="1" ht="8.85" customHeight="1">
      <c r="A460" s="587" t="s">
        <v>59</v>
      </c>
      <c r="B460" s="537">
        <f t="shared" si="21"/>
        <v>9434</v>
      </c>
      <c r="C460" s="537">
        <f t="shared" si="21"/>
        <v>33298</v>
      </c>
      <c r="D460" s="537">
        <f t="shared" si="21"/>
        <v>101137</v>
      </c>
      <c r="E460" s="537">
        <f t="shared" si="21"/>
        <v>126702</v>
      </c>
      <c r="F460" s="537">
        <f t="shared" si="20"/>
        <v>0</v>
      </c>
      <c r="G460" s="537"/>
      <c r="H460" s="537">
        <v>9434</v>
      </c>
      <c r="I460" s="537">
        <v>27076</v>
      </c>
      <c r="J460" s="533">
        <v>67526</v>
      </c>
      <c r="K460" s="533">
        <v>62023</v>
      </c>
      <c r="L460" s="537">
        <v>0</v>
      </c>
      <c r="M460" s="533"/>
      <c r="N460" s="537">
        <v>0</v>
      </c>
      <c r="O460" s="537">
        <v>6222</v>
      </c>
      <c r="P460" s="537">
        <v>33611</v>
      </c>
      <c r="Q460" s="537">
        <v>64679</v>
      </c>
      <c r="R460" s="537">
        <v>0</v>
      </c>
    </row>
    <row r="461" spans="1:18" s="522" customFormat="1" ht="8.85" customHeight="1">
      <c r="A461" s="588" t="s">
        <v>60</v>
      </c>
      <c r="B461" s="589">
        <f t="shared" si="21"/>
        <v>4286</v>
      </c>
      <c r="C461" s="589">
        <f t="shared" si="21"/>
        <v>17431</v>
      </c>
      <c r="D461" s="589">
        <f t="shared" si="21"/>
        <v>13854</v>
      </c>
      <c r="E461" s="589">
        <f t="shared" si="21"/>
        <v>18448</v>
      </c>
      <c r="F461" s="589">
        <f t="shared" si="20"/>
        <v>0</v>
      </c>
      <c r="G461" s="589"/>
      <c r="H461" s="589">
        <v>2163</v>
      </c>
      <c r="I461" s="589">
        <v>13011</v>
      </c>
      <c r="J461" s="589">
        <v>7759</v>
      </c>
      <c r="K461" s="589">
        <v>8610</v>
      </c>
      <c r="L461" s="589">
        <v>0</v>
      </c>
      <c r="M461" s="538"/>
      <c r="N461" s="589">
        <v>2123</v>
      </c>
      <c r="O461" s="589">
        <v>4420</v>
      </c>
      <c r="P461" s="589">
        <v>6095</v>
      </c>
      <c r="Q461" s="589">
        <v>9838</v>
      </c>
      <c r="R461" s="589">
        <v>0</v>
      </c>
    </row>
    <row r="462" spans="1:18" s="522" customFormat="1" ht="8.85" customHeight="1">
      <c r="A462" s="587" t="s">
        <v>61</v>
      </c>
      <c r="B462" s="537">
        <f t="shared" si="21"/>
        <v>709</v>
      </c>
      <c r="C462" s="537">
        <f t="shared" si="21"/>
        <v>918</v>
      </c>
      <c r="D462" s="537">
        <f t="shared" si="21"/>
        <v>5381</v>
      </c>
      <c r="E462" s="537">
        <f t="shared" si="21"/>
        <v>6225</v>
      </c>
      <c r="F462" s="537">
        <f t="shared" si="20"/>
        <v>0</v>
      </c>
      <c r="G462" s="537"/>
      <c r="H462" s="537">
        <v>548</v>
      </c>
      <c r="I462" s="537">
        <v>746</v>
      </c>
      <c r="J462" s="537">
        <v>3418</v>
      </c>
      <c r="K462" s="537">
        <v>3579</v>
      </c>
      <c r="L462" s="537">
        <v>0</v>
      </c>
      <c r="M462" s="533"/>
      <c r="N462" s="537">
        <v>161</v>
      </c>
      <c r="O462" s="537">
        <v>172</v>
      </c>
      <c r="P462" s="537">
        <v>1963</v>
      </c>
      <c r="Q462" s="537">
        <v>2646</v>
      </c>
      <c r="R462" s="537">
        <v>0</v>
      </c>
    </row>
    <row r="463" spans="1:18" s="522" customFormat="1" ht="8.85" customHeight="1">
      <c r="A463" s="587" t="s">
        <v>62</v>
      </c>
      <c r="B463" s="537">
        <f t="shared" si="21"/>
        <v>2327</v>
      </c>
      <c r="C463" s="537">
        <f t="shared" si="21"/>
        <v>4585</v>
      </c>
      <c r="D463" s="537">
        <f t="shared" si="21"/>
        <v>7859</v>
      </c>
      <c r="E463" s="537">
        <f t="shared" si="21"/>
        <v>6643</v>
      </c>
      <c r="F463" s="537">
        <f t="shared" si="20"/>
        <v>0</v>
      </c>
      <c r="G463" s="537"/>
      <c r="H463" s="537">
        <v>1869</v>
      </c>
      <c r="I463" s="537">
        <v>3710</v>
      </c>
      <c r="J463" s="537">
        <v>5041</v>
      </c>
      <c r="K463" s="537">
        <v>2911</v>
      </c>
      <c r="L463" s="537">
        <v>0</v>
      </c>
      <c r="M463" s="533"/>
      <c r="N463" s="537">
        <v>458</v>
      </c>
      <c r="O463" s="537">
        <v>875</v>
      </c>
      <c r="P463" s="537">
        <v>2818</v>
      </c>
      <c r="Q463" s="537">
        <v>3732</v>
      </c>
      <c r="R463" s="537">
        <v>0</v>
      </c>
    </row>
    <row r="464" spans="1:18" s="522" customFormat="1" ht="8.85" customHeight="1">
      <c r="A464" s="587" t="s">
        <v>63</v>
      </c>
      <c r="B464" s="537">
        <f t="shared" si="21"/>
        <v>3177</v>
      </c>
      <c r="C464" s="537">
        <f t="shared" si="21"/>
        <v>7118</v>
      </c>
      <c r="D464" s="537">
        <f t="shared" si="21"/>
        <v>51959</v>
      </c>
      <c r="E464" s="537">
        <f t="shared" si="21"/>
        <v>35150</v>
      </c>
      <c r="F464" s="537">
        <f t="shared" si="20"/>
        <v>0</v>
      </c>
      <c r="G464" s="537"/>
      <c r="H464" s="537">
        <v>3177</v>
      </c>
      <c r="I464" s="537">
        <v>4486</v>
      </c>
      <c r="J464" s="533">
        <v>30962</v>
      </c>
      <c r="K464" s="533">
        <v>20708</v>
      </c>
      <c r="L464" s="537">
        <v>0</v>
      </c>
      <c r="M464" s="533"/>
      <c r="N464" s="537">
        <v>0</v>
      </c>
      <c r="O464" s="537">
        <v>2632</v>
      </c>
      <c r="P464" s="533">
        <v>20997</v>
      </c>
      <c r="Q464" s="533">
        <v>14442</v>
      </c>
      <c r="R464" s="537">
        <v>0</v>
      </c>
    </row>
    <row r="465" spans="1:19" s="522" customFormat="1" ht="8.85" customHeight="1">
      <c r="A465" s="588" t="s">
        <v>64</v>
      </c>
      <c r="B465" s="589">
        <f t="shared" si="21"/>
        <v>4214</v>
      </c>
      <c r="C465" s="589">
        <f t="shared" si="21"/>
        <v>4521</v>
      </c>
      <c r="D465" s="589">
        <f t="shared" si="21"/>
        <v>5233</v>
      </c>
      <c r="E465" s="589">
        <f t="shared" si="21"/>
        <v>22703</v>
      </c>
      <c r="F465" s="589">
        <f t="shared" si="20"/>
        <v>0</v>
      </c>
      <c r="G465" s="589"/>
      <c r="H465" s="589">
        <v>2114</v>
      </c>
      <c r="I465" s="589">
        <v>2942</v>
      </c>
      <c r="J465" s="589">
        <v>3844</v>
      </c>
      <c r="K465" s="589">
        <v>14232</v>
      </c>
      <c r="L465" s="589">
        <v>0</v>
      </c>
      <c r="M465" s="538"/>
      <c r="N465" s="589">
        <v>2100</v>
      </c>
      <c r="O465" s="589">
        <v>1579</v>
      </c>
      <c r="P465" s="589">
        <v>1389</v>
      </c>
      <c r="Q465" s="589">
        <v>8471</v>
      </c>
      <c r="R465" s="589">
        <v>0</v>
      </c>
    </row>
    <row r="466" spans="1:19" s="522" customFormat="1" ht="8.85" customHeight="1">
      <c r="A466" s="587" t="s">
        <v>65</v>
      </c>
      <c r="B466" s="537">
        <f t="shared" si="21"/>
        <v>5807</v>
      </c>
      <c r="C466" s="537">
        <f t="shared" si="21"/>
        <v>12322</v>
      </c>
      <c r="D466" s="537">
        <f t="shared" si="21"/>
        <v>23547</v>
      </c>
      <c r="E466" s="537">
        <f t="shared" si="21"/>
        <v>52482</v>
      </c>
      <c r="F466" s="537">
        <f t="shared" si="20"/>
        <v>0</v>
      </c>
      <c r="G466" s="537"/>
      <c r="H466" s="537">
        <v>3709</v>
      </c>
      <c r="I466" s="537">
        <v>6218</v>
      </c>
      <c r="J466" s="537">
        <v>12060</v>
      </c>
      <c r="K466" s="537">
        <v>30017</v>
      </c>
      <c r="L466" s="537">
        <v>0</v>
      </c>
      <c r="M466" s="533"/>
      <c r="N466" s="537">
        <v>2098</v>
      </c>
      <c r="O466" s="537">
        <v>6104</v>
      </c>
      <c r="P466" s="537">
        <v>11487</v>
      </c>
      <c r="Q466" s="537">
        <v>22465</v>
      </c>
      <c r="R466" s="537">
        <v>0</v>
      </c>
    </row>
    <row r="467" spans="1:19" s="522" customFormat="1" ht="8.85" customHeight="1">
      <c r="A467" s="587" t="s">
        <v>66</v>
      </c>
      <c r="B467" s="537">
        <f t="shared" si="21"/>
        <v>2078</v>
      </c>
      <c r="C467" s="537">
        <f t="shared" si="21"/>
        <v>7280</v>
      </c>
      <c r="D467" s="537">
        <f t="shared" si="21"/>
        <v>16775</v>
      </c>
      <c r="E467" s="537">
        <f t="shared" si="21"/>
        <v>13519</v>
      </c>
      <c r="F467" s="537">
        <f t="shared" si="20"/>
        <v>0</v>
      </c>
      <c r="G467" s="537"/>
      <c r="H467" s="537">
        <v>2078</v>
      </c>
      <c r="I467" s="537">
        <v>6662</v>
      </c>
      <c r="J467" s="537">
        <v>14950</v>
      </c>
      <c r="K467" s="537">
        <v>7971</v>
      </c>
      <c r="L467" s="537">
        <v>0</v>
      </c>
      <c r="M467" s="533"/>
      <c r="N467" s="537">
        <v>0</v>
      </c>
      <c r="O467" s="537">
        <v>618</v>
      </c>
      <c r="P467" s="537">
        <v>1825</v>
      </c>
      <c r="Q467" s="537">
        <v>5548</v>
      </c>
      <c r="R467" s="537">
        <v>0</v>
      </c>
    </row>
    <row r="468" spans="1:19" s="522" customFormat="1" ht="8.85" customHeight="1">
      <c r="A468" s="587" t="s">
        <v>67</v>
      </c>
      <c r="B468" s="537">
        <f t="shared" si="21"/>
        <v>1194</v>
      </c>
      <c r="C468" s="537">
        <f t="shared" si="21"/>
        <v>2706</v>
      </c>
      <c r="D468" s="537">
        <f t="shared" si="21"/>
        <v>8693</v>
      </c>
      <c r="E468" s="537">
        <f t="shared" si="21"/>
        <v>9314</v>
      </c>
      <c r="F468" s="537">
        <f t="shared" si="20"/>
        <v>210</v>
      </c>
      <c r="G468" s="537"/>
      <c r="H468" s="537">
        <v>809</v>
      </c>
      <c r="I468" s="537">
        <v>1987</v>
      </c>
      <c r="J468" s="537">
        <v>6067</v>
      </c>
      <c r="K468" s="537">
        <v>5212</v>
      </c>
      <c r="L468" s="537">
        <v>210</v>
      </c>
      <c r="M468" s="533"/>
      <c r="N468" s="537">
        <v>385</v>
      </c>
      <c r="O468" s="537">
        <v>719</v>
      </c>
      <c r="P468" s="537">
        <v>2626</v>
      </c>
      <c r="Q468" s="537">
        <v>4102</v>
      </c>
      <c r="R468" s="537">
        <v>0</v>
      </c>
    </row>
    <row r="469" spans="1:19" s="522" customFormat="1" ht="8.85" customHeight="1">
      <c r="A469" s="588" t="s">
        <v>68</v>
      </c>
      <c r="B469" s="589">
        <f t="shared" si="21"/>
        <v>296</v>
      </c>
      <c r="C469" s="589">
        <f t="shared" si="21"/>
        <v>4658</v>
      </c>
      <c r="D469" s="589">
        <f t="shared" si="21"/>
        <v>11816</v>
      </c>
      <c r="E469" s="589">
        <f t="shared" si="21"/>
        <v>14122</v>
      </c>
      <c r="F469" s="589">
        <f t="shared" si="20"/>
        <v>0</v>
      </c>
      <c r="G469" s="538"/>
      <c r="H469" s="589">
        <v>296</v>
      </c>
      <c r="I469" s="589">
        <v>3797</v>
      </c>
      <c r="J469" s="589">
        <v>8498</v>
      </c>
      <c r="K469" s="589">
        <v>10413</v>
      </c>
      <c r="L469" s="589">
        <v>0</v>
      </c>
      <c r="M469" s="538"/>
      <c r="N469" s="589">
        <v>0</v>
      </c>
      <c r="O469" s="589">
        <v>861</v>
      </c>
      <c r="P469" s="589">
        <v>3318</v>
      </c>
      <c r="Q469" s="589">
        <v>3709</v>
      </c>
      <c r="R469" s="589">
        <v>0</v>
      </c>
    </row>
    <row r="470" spans="1:19" s="522" customFormat="1" ht="8.85" customHeight="1">
      <c r="A470" s="587" t="s">
        <v>69</v>
      </c>
      <c r="B470" s="537">
        <f t="shared" si="21"/>
        <v>5811</v>
      </c>
      <c r="C470" s="537">
        <f t="shared" si="21"/>
        <v>6441</v>
      </c>
      <c r="D470" s="537">
        <f t="shared" si="21"/>
        <v>21190</v>
      </c>
      <c r="E470" s="537">
        <f t="shared" si="21"/>
        <v>19004</v>
      </c>
      <c r="F470" s="537">
        <f t="shared" si="20"/>
        <v>0</v>
      </c>
      <c r="G470" s="537"/>
      <c r="H470" s="537">
        <v>3425</v>
      </c>
      <c r="I470" s="537">
        <v>5008</v>
      </c>
      <c r="J470" s="537">
        <v>9957</v>
      </c>
      <c r="K470" s="537">
        <v>9052</v>
      </c>
      <c r="L470" s="537">
        <v>0</v>
      </c>
      <c r="M470" s="533"/>
      <c r="N470" s="537">
        <v>2386</v>
      </c>
      <c r="O470" s="537">
        <v>1433</v>
      </c>
      <c r="P470" s="537">
        <v>11233</v>
      </c>
      <c r="Q470" s="537">
        <v>9952</v>
      </c>
      <c r="R470" s="537">
        <v>0</v>
      </c>
    </row>
    <row r="471" spans="1:19" s="522" customFormat="1" ht="8.85" customHeight="1">
      <c r="A471" s="587" t="s">
        <v>70</v>
      </c>
      <c r="B471" s="537">
        <f t="shared" si="21"/>
        <v>2480</v>
      </c>
      <c r="C471" s="537">
        <f t="shared" si="21"/>
        <v>5077</v>
      </c>
      <c r="D471" s="537">
        <f t="shared" si="21"/>
        <v>23373</v>
      </c>
      <c r="E471" s="537">
        <f t="shared" si="21"/>
        <v>22096</v>
      </c>
      <c r="F471" s="537">
        <f t="shared" si="20"/>
        <v>0</v>
      </c>
      <c r="G471" s="537"/>
      <c r="H471" s="537">
        <v>1930</v>
      </c>
      <c r="I471" s="537">
        <v>3989</v>
      </c>
      <c r="J471" s="537">
        <v>15483</v>
      </c>
      <c r="K471" s="537">
        <v>10268</v>
      </c>
      <c r="L471" s="537">
        <v>0</v>
      </c>
      <c r="M471" s="533"/>
      <c r="N471" s="537">
        <v>550</v>
      </c>
      <c r="O471" s="537">
        <v>1088</v>
      </c>
      <c r="P471" s="537">
        <v>7890</v>
      </c>
      <c r="Q471" s="537">
        <v>11828</v>
      </c>
      <c r="R471" s="537">
        <v>0</v>
      </c>
    </row>
    <row r="472" spans="1:19" s="522" customFormat="1" ht="8.85" customHeight="1">
      <c r="A472" s="587" t="s">
        <v>71</v>
      </c>
      <c r="B472" s="537">
        <f t="shared" si="21"/>
        <v>5521</v>
      </c>
      <c r="C472" s="537">
        <f t="shared" si="21"/>
        <v>5373</v>
      </c>
      <c r="D472" s="537">
        <f t="shared" si="21"/>
        <v>20440</v>
      </c>
      <c r="E472" s="537">
        <f t="shared" si="21"/>
        <v>40747</v>
      </c>
      <c r="F472" s="537">
        <f t="shared" si="20"/>
        <v>0</v>
      </c>
      <c r="G472" s="537"/>
      <c r="H472" s="537">
        <v>4959</v>
      </c>
      <c r="I472" s="537">
        <v>3109</v>
      </c>
      <c r="J472" s="537">
        <v>14552</v>
      </c>
      <c r="K472" s="537">
        <v>24212</v>
      </c>
      <c r="L472" s="537">
        <v>0</v>
      </c>
      <c r="M472" s="533"/>
      <c r="N472" s="537">
        <v>562</v>
      </c>
      <c r="O472" s="537">
        <v>2264</v>
      </c>
      <c r="P472" s="537">
        <v>5888</v>
      </c>
      <c r="Q472" s="537">
        <v>16535</v>
      </c>
      <c r="R472" s="537">
        <v>0</v>
      </c>
    </row>
    <row r="473" spans="1:19" s="522" customFormat="1" ht="8.85" customHeight="1">
      <c r="A473" s="588" t="s">
        <v>72</v>
      </c>
      <c r="B473" s="589">
        <f t="shared" si="21"/>
        <v>3694</v>
      </c>
      <c r="C473" s="589">
        <f t="shared" si="21"/>
        <v>6370</v>
      </c>
      <c r="D473" s="589">
        <f t="shared" si="21"/>
        <v>17957</v>
      </c>
      <c r="E473" s="589">
        <f t="shared" si="21"/>
        <v>28389</v>
      </c>
      <c r="F473" s="589">
        <f t="shared" si="20"/>
        <v>0</v>
      </c>
      <c r="G473" s="589"/>
      <c r="H473" s="589">
        <v>3083</v>
      </c>
      <c r="I473" s="589">
        <v>4711</v>
      </c>
      <c r="J473" s="589">
        <v>6983</v>
      </c>
      <c r="K473" s="589">
        <v>16953</v>
      </c>
      <c r="L473" s="589">
        <v>0</v>
      </c>
      <c r="M473" s="538"/>
      <c r="N473" s="589">
        <v>611</v>
      </c>
      <c r="O473" s="589">
        <v>1659</v>
      </c>
      <c r="P473" s="589">
        <v>10974</v>
      </c>
      <c r="Q473" s="589">
        <v>11436</v>
      </c>
      <c r="R473" s="589">
        <v>0</v>
      </c>
    </row>
    <row r="474" spans="1:19" s="522" customFormat="1" ht="8.85" customHeight="1">
      <c r="A474" s="587" t="s">
        <v>73</v>
      </c>
      <c r="B474" s="537">
        <f t="shared" si="21"/>
        <v>461</v>
      </c>
      <c r="C474" s="537">
        <f t="shared" si="21"/>
        <v>1897</v>
      </c>
      <c r="D474" s="537">
        <f t="shared" si="21"/>
        <v>7416</v>
      </c>
      <c r="E474" s="537">
        <f t="shared" si="21"/>
        <v>11743</v>
      </c>
      <c r="F474" s="537">
        <f t="shared" si="20"/>
        <v>0</v>
      </c>
      <c r="G474" s="537"/>
      <c r="H474" s="537">
        <v>461</v>
      </c>
      <c r="I474" s="537">
        <v>1093</v>
      </c>
      <c r="J474" s="533">
        <v>3516</v>
      </c>
      <c r="K474" s="533">
        <v>5262</v>
      </c>
      <c r="L474" s="537">
        <v>0</v>
      </c>
      <c r="M474" s="533"/>
      <c r="N474" s="537">
        <v>0</v>
      </c>
      <c r="O474" s="537">
        <v>804</v>
      </c>
      <c r="P474" s="537">
        <v>3900</v>
      </c>
      <c r="Q474" s="537">
        <v>6481</v>
      </c>
      <c r="R474" s="537">
        <v>0</v>
      </c>
    </row>
    <row r="475" spans="1:19" s="522" customFormat="1" ht="8.85" customHeight="1">
      <c r="A475" s="587" t="s">
        <v>74</v>
      </c>
      <c r="B475" s="537">
        <f t="shared" si="21"/>
        <v>11125</v>
      </c>
      <c r="C475" s="537">
        <f t="shared" si="21"/>
        <v>6962</v>
      </c>
      <c r="D475" s="537">
        <f t="shared" si="21"/>
        <v>35197</v>
      </c>
      <c r="E475" s="537">
        <f t="shared" si="21"/>
        <v>61871</v>
      </c>
      <c r="F475" s="537">
        <f t="shared" si="20"/>
        <v>0</v>
      </c>
      <c r="G475" s="537"/>
      <c r="H475" s="537">
        <v>6884</v>
      </c>
      <c r="I475" s="537">
        <v>6840</v>
      </c>
      <c r="J475" s="537">
        <v>19588</v>
      </c>
      <c r="K475" s="537">
        <v>34664</v>
      </c>
      <c r="L475" s="537">
        <v>0</v>
      </c>
      <c r="M475" s="533"/>
      <c r="N475" s="537">
        <v>4241</v>
      </c>
      <c r="O475" s="537">
        <v>122</v>
      </c>
      <c r="P475" s="537">
        <v>15609</v>
      </c>
      <c r="Q475" s="537">
        <v>27207</v>
      </c>
      <c r="R475" s="537">
        <v>0</v>
      </c>
    </row>
    <row r="476" spans="1:19" s="522" customFormat="1" ht="8.85" customHeight="1">
      <c r="A476" s="587" t="s">
        <v>75</v>
      </c>
      <c r="B476" s="537">
        <f t="shared" si="21"/>
        <v>307</v>
      </c>
      <c r="C476" s="537">
        <f t="shared" si="21"/>
        <v>2932</v>
      </c>
      <c r="D476" s="537">
        <f t="shared" si="21"/>
        <v>6870</v>
      </c>
      <c r="E476" s="537">
        <f t="shared" si="21"/>
        <v>9856</v>
      </c>
      <c r="F476" s="537">
        <f t="shared" si="20"/>
        <v>0</v>
      </c>
      <c r="G476" s="537"/>
      <c r="H476" s="537">
        <v>307</v>
      </c>
      <c r="I476" s="537">
        <v>1575</v>
      </c>
      <c r="J476" s="537">
        <v>4020</v>
      </c>
      <c r="K476" s="537">
        <v>5103</v>
      </c>
      <c r="L476" s="537">
        <v>0</v>
      </c>
      <c r="M476" s="533"/>
      <c r="N476" s="537">
        <v>0</v>
      </c>
      <c r="O476" s="537">
        <v>1357</v>
      </c>
      <c r="P476" s="537">
        <v>2850</v>
      </c>
      <c r="Q476" s="537">
        <v>4753</v>
      </c>
      <c r="R476" s="537">
        <v>0</v>
      </c>
    </row>
    <row r="477" spans="1:19" s="522" customFormat="1" ht="8.85" customHeight="1">
      <c r="A477" s="588" t="s">
        <v>76</v>
      </c>
      <c r="B477" s="589">
        <f t="shared" si="21"/>
        <v>2047</v>
      </c>
      <c r="C477" s="589">
        <f t="shared" si="21"/>
        <v>3656</v>
      </c>
      <c r="D477" s="589">
        <f t="shared" si="21"/>
        <v>7427</v>
      </c>
      <c r="E477" s="589">
        <f t="shared" si="21"/>
        <v>6259</v>
      </c>
      <c r="F477" s="589">
        <f t="shared" si="20"/>
        <v>0</v>
      </c>
      <c r="G477" s="589"/>
      <c r="H477" s="589">
        <v>1794</v>
      </c>
      <c r="I477" s="589">
        <v>2463</v>
      </c>
      <c r="J477" s="589">
        <v>4046</v>
      </c>
      <c r="K477" s="589">
        <v>3207</v>
      </c>
      <c r="L477" s="589">
        <v>0</v>
      </c>
      <c r="M477" s="538"/>
      <c r="N477" s="589">
        <v>253</v>
      </c>
      <c r="O477" s="589">
        <v>1193</v>
      </c>
      <c r="P477" s="589">
        <v>3381</v>
      </c>
      <c r="Q477" s="589">
        <v>3052</v>
      </c>
      <c r="R477" s="589">
        <v>0</v>
      </c>
    </row>
    <row r="478" spans="1:19" s="534" customFormat="1" ht="6" customHeight="1">
      <c r="A478" s="590"/>
      <c r="B478" s="540"/>
      <c r="C478" s="540"/>
      <c r="D478" s="540"/>
      <c r="E478" s="540"/>
      <c r="F478" s="540"/>
      <c r="G478" s="540"/>
      <c r="H478" s="540"/>
      <c r="I478" s="540"/>
      <c r="J478" s="540"/>
      <c r="K478" s="540"/>
      <c r="L478" s="540"/>
      <c r="M478" s="539"/>
      <c r="N478" s="540"/>
      <c r="O478" s="540"/>
      <c r="P478" s="540"/>
      <c r="Q478" s="540"/>
      <c r="R478" s="540"/>
    </row>
    <row r="479" spans="1:19" s="522" customFormat="1" ht="9" customHeight="1">
      <c r="A479" s="513">
        <v>2018</v>
      </c>
      <c r="B479" s="514"/>
      <c r="C479" s="514"/>
      <c r="D479" s="514"/>
      <c r="E479" s="514"/>
      <c r="F479" s="514"/>
      <c r="G479" s="586"/>
      <c r="H479" s="514"/>
      <c r="I479" s="514"/>
      <c r="J479" s="514"/>
      <c r="K479" s="514"/>
      <c r="L479" s="514"/>
      <c r="M479" s="514"/>
      <c r="N479" s="514"/>
      <c r="O479" s="514"/>
      <c r="P479" s="514"/>
      <c r="Q479" s="514"/>
      <c r="R479" s="514"/>
      <c r="S479" s="514"/>
    </row>
    <row r="480" spans="1:19" s="522" customFormat="1" ht="9" customHeight="1">
      <c r="A480" s="515" t="s">
        <v>44</v>
      </c>
      <c r="B480" s="514">
        <f>SUM(B482:B513)</f>
        <v>82207</v>
      </c>
      <c r="C480" s="514">
        <f>SUM(C482:C513)</f>
        <v>202435</v>
      </c>
      <c r="D480" s="514">
        <f>SUM(D482:D513)</f>
        <v>651676</v>
      </c>
      <c r="E480" s="514">
        <f>SUM(E482:E513)</f>
        <v>920785</v>
      </c>
      <c r="F480" s="514">
        <f>SUM(F482:F513)</f>
        <v>1057</v>
      </c>
      <c r="G480" s="586"/>
      <c r="H480" s="514">
        <f>SUM(H482:H513)</f>
        <v>63182</v>
      </c>
      <c r="I480" s="514">
        <f>SUM(I482:I513)</f>
        <v>131332</v>
      </c>
      <c r="J480" s="514">
        <f>SUM(J482:J513)</f>
        <v>416095</v>
      </c>
      <c r="K480" s="514">
        <f>SUM(K482:K513)</f>
        <v>541373</v>
      </c>
      <c r="L480" s="514">
        <f>SUM(L482:L513)</f>
        <v>503</v>
      </c>
      <c r="M480" s="514"/>
      <c r="N480" s="514">
        <f>SUM(N482:N513)</f>
        <v>19025</v>
      </c>
      <c r="O480" s="514">
        <f>SUM(O482:O513)</f>
        <v>71103</v>
      </c>
      <c r="P480" s="514">
        <f>SUM(P482:P513)</f>
        <v>235581</v>
      </c>
      <c r="Q480" s="514">
        <f>SUM(Q482:Q513)</f>
        <v>379412</v>
      </c>
      <c r="R480" s="514">
        <f>SUM(R482:R513)</f>
        <v>554</v>
      </c>
      <c r="S480" s="514"/>
    </row>
    <row r="481" spans="1:18" s="522" customFormat="1" ht="3" customHeight="1">
      <c r="A481" s="515"/>
      <c r="B481" s="514"/>
      <c r="C481" s="514"/>
      <c r="D481" s="514"/>
      <c r="E481" s="514"/>
      <c r="F481" s="514"/>
      <c r="G481" s="586"/>
      <c r="H481" s="514"/>
      <c r="I481" s="514"/>
      <c r="J481" s="514"/>
      <c r="K481" s="514"/>
      <c r="L481" s="514"/>
      <c r="M481" s="514"/>
      <c r="N481" s="514"/>
      <c r="O481" s="514"/>
      <c r="P481" s="514"/>
      <c r="Q481" s="514"/>
      <c r="R481" s="514"/>
    </row>
    <row r="482" spans="1:18" s="522" customFormat="1" ht="8.85" customHeight="1">
      <c r="A482" s="587" t="s">
        <v>45</v>
      </c>
      <c r="B482" s="537">
        <f>SUM(H482,N482)</f>
        <v>1178</v>
      </c>
      <c r="C482" s="537">
        <f>SUM(I482,O482)</f>
        <v>2522</v>
      </c>
      <c r="D482" s="537">
        <f>SUM(J482,P482)</f>
        <v>7676</v>
      </c>
      <c r="E482" s="537">
        <f>SUM(K482,Q482)</f>
        <v>7891</v>
      </c>
      <c r="F482" s="537">
        <f t="shared" ref="F482:F513" si="22">SUM(L482,R482)</f>
        <v>0</v>
      </c>
      <c r="G482" s="537"/>
      <c r="H482" s="537">
        <v>1035</v>
      </c>
      <c r="I482" s="537">
        <v>2324</v>
      </c>
      <c r="J482" s="533">
        <v>5044</v>
      </c>
      <c r="K482" s="533">
        <v>4289</v>
      </c>
      <c r="L482" s="537">
        <v>0</v>
      </c>
      <c r="M482" s="533"/>
      <c r="N482" s="537">
        <v>143</v>
      </c>
      <c r="O482" s="537">
        <v>198</v>
      </c>
      <c r="P482" s="537">
        <v>2632</v>
      </c>
      <c r="Q482" s="537">
        <v>3602</v>
      </c>
      <c r="R482" s="537">
        <v>0</v>
      </c>
    </row>
    <row r="483" spans="1:18" s="522" customFormat="1" ht="8.85" customHeight="1">
      <c r="A483" s="587" t="s">
        <v>46</v>
      </c>
      <c r="B483" s="537">
        <f t="shared" ref="B483:E513" si="23">SUM(H483,N483)</f>
        <v>2753</v>
      </c>
      <c r="C483" s="537">
        <f t="shared" si="23"/>
        <v>5952</v>
      </c>
      <c r="D483" s="537">
        <f t="shared" si="23"/>
        <v>17000</v>
      </c>
      <c r="E483" s="537">
        <f t="shared" si="23"/>
        <v>20194</v>
      </c>
      <c r="F483" s="537">
        <f t="shared" si="22"/>
        <v>0</v>
      </c>
      <c r="G483" s="537"/>
      <c r="H483" s="537">
        <v>2332</v>
      </c>
      <c r="I483" s="537">
        <v>4512</v>
      </c>
      <c r="J483" s="537">
        <v>10599</v>
      </c>
      <c r="K483" s="537">
        <v>12641</v>
      </c>
      <c r="L483" s="537">
        <v>0</v>
      </c>
      <c r="M483" s="533"/>
      <c r="N483" s="537">
        <v>421</v>
      </c>
      <c r="O483" s="537">
        <v>1440</v>
      </c>
      <c r="P483" s="537">
        <v>6401</v>
      </c>
      <c r="Q483" s="537">
        <v>7553</v>
      </c>
      <c r="R483" s="537">
        <v>0</v>
      </c>
    </row>
    <row r="484" spans="1:18" s="522" customFormat="1" ht="8.85" customHeight="1">
      <c r="A484" s="587" t="s">
        <v>47</v>
      </c>
      <c r="B484" s="537">
        <f t="shared" si="23"/>
        <v>826</v>
      </c>
      <c r="C484" s="537">
        <f t="shared" si="23"/>
        <v>1892</v>
      </c>
      <c r="D484" s="537">
        <f t="shared" si="23"/>
        <v>5862</v>
      </c>
      <c r="E484" s="537">
        <f t="shared" si="23"/>
        <v>5772</v>
      </c>
      <c r="F484" s="537">
        <f t="shared" si="22"/>
        <v>0</v>
      </c>
      <c r="G484" s="537"/>
      <c r="H484" s="537">
        <v>826</v>
      </c>
      <c r="I484" s="537">
        <v>1007</v>
      </c>
      <c r="J484" s="537">
        <v>3584</v>
      </c>
      <c r="K484" s="537">
        <v>2522</v>
      </c>
      <c r="L484" s="537">
        <v>0</v>
      </c>
      <c r="M484" s="533"/>
      <c r="N484" s="537">
        <v>0</v>
      </c>
      <c r="O484" s="537">
        <v>885</v>
      </c>
      <c r="P484" s="537">
        <v>2278</v>
      </c>
      <c r="Q484" s="537">
        <v>3250</v>
      </c>
      <c r="R484" s="537">
        <v>0</v>
      </c>
    </row>
    <row r="485" spans="1:18" s="522" customFormat="1" ht="8.85" customHeight="1">
      <c r="A485" s="588" t="s">
        <v>48</v>
      </c>
      <c r="B485" s="589">
        <f t="shared" si="23"/>
        <v>963</v>
      </c>
      <c r="C485" s="589">
        <f t="shared" si="23"/>
        <v>897</v>
      </c>
      <c r="D485" s="589">
        <f t="shared" si="23"/>
        <v>3663</v>
      </c>
      <c r="E485" s="589">
        <f t="shared" si="23"/>
        <v>8569</v>
      </c>
      <c r="F485" s="589">
        <f t="shared" si="22"/>
        <v>0</v>
      </c>
      <c r="G485" s="589"/>
      <c r="H485" s="589">
        <v>845</v>
      </c>
      <c r="I485" s="589">
        <v>578</v>
      </c>
      <c r="J485" s="589">
        <v>2518</v>
      </c>
      <c r="K485" s="589">
        <v>4863</v>
      </c>
      <c r="L485" s="589">
        <v>0</v>
      </c>
      <c r="M485" s="538"/>
      <c r="N485" s="589">
        <v>118</v>
      </c>
      <c r="O485" s="589">
        <v>319</v>
      </c>
      <c r="P485" s="589">
        <v>1145</v>
      </c>
      <c r="Q485" s="589">
        <v>3706</v>
      </c>
      <c r="R485" s="589">
        <v>0</v>
      </c>
    </row>
    <row r="486" spans="1:18" s="522" customFormat="1" ht="8.85" customHeight="1">
      <c r="A486" s="587" t="s">
        <v>49</v>
      </c>
      <c r="B486" s="537">
        <f t="shared" si="23"/>
        <v>1621</v>
      </c>
      <c r="C486" s="537">
        <f t="shared" si="23"/>
        <v>6816</v>
      </c>
      <c r="D486" s="537">
        <f t="shared" si="23"/>
        <v>28023</v>
      </c>
      <c r="E486" s="537">
        <f t="shared" si="23"/>
        <v>20615</v>
      </c>
      <c r="F486" s="537">
        <f t="shared" si="22"/>
        <v>0</v>
      </c>
      <c r="G486" s="537"/>
      <c r="H486" s="537">
        <v>987</v>
      </c>
      <c r="I486" s="537">
        <v>6085</v>
      </c>
      <c r="J486" s="533">
        <v>19797</v>
      </c>
      <c r="K486" s="533">
        <v>12825</v>
      </c>
      <c r="L486" s="537">
        <v>0</v>
      </c>
      <c r="M486" s="533"/>
      <c r="N486" s="537">
        <v>634</v>
      </c>
      <c r="O486" s="537">
        <v>731</v>
      </c>
      <c r="P486" s="533">
        <v>8226</v>
      </c>
      <c r="Q486" s="533">
        <v>7790</v>
      </c>
      <c r="R486" s="537">
        <v>0</v>
      </c>
    </row>
    <row r="487" spans="1:18" s="522" customFormat="1" ht="8.85" customHeight="1">
      <c r="A487" s="587" t="s">
        <v>50</v>
      </c>
      <c r="B487" s="537">
        <f t="shared" si="23"/>
        <v>1232</v>
      </c>
      <c r="C487" s="537">
        <f t="shared" si="23"/>
        <v>1190</v>
      </c>
      <c r="D487" s="537">
        <f t="shared" si="23"/>
        <v>3182</v>
      </c>
      <c r="E487" s="537">
        <f t="shared" si="23"/>
        <v>4510</v>
      </c>
      <c r="F487" s="537">
        <f t="shared" si="22"/>
        <v>0</v>
      </c>
      <c r="G487" s="537"/>
      <c r="H487" s="537">
        <v>978</v>
      </c>
      <c r="I487" s="537">
        <v>766</v>
      </c>
      <c r="J487" s="537">
        <v>1795</v>
      </c>
      <c r="K487" s="537">
        <v>2294</v>
      </c>
      <c r="L487" s="537">
        <v>0</v>
      </c>
      <c r="M487" s="533"/>
      <c r="N487" s="537">
        <v>254</v>
      </c>
      <c r="O487" s="537">
        <v>424</v>
      </c>
      <c r="P487" s="537">
        <v>1387</v>
      </c>
      <c r="Q487" s="537">
        <v>2216</v>
      </c>
      <c r="R487" s="537">
        <v>0</v>
      </c>
    </row>
    <row r="488" spans="1:18" s="522" customFormat="1" ht="8.85" customHeight="1">
      <c r="A488" s="587" t="s">
        <v>51</v>
      </c>
      <c r="B488" s="537">
        <f t="shared" si="23"/>
        <v>2956</v>
      </c>
      <c r="C488" s="537">
        <f t="shared" si="23"/>
        <v>4864</v>
      </c>
      <c r="D488" s="537">
        <f t="shared" si="23"/>
        <v>10896</v>
      </c>
      <c r="E488" s="537">
        <f t="shared" si="23"/>
        <v>37521</v>
      </c>
      <c r="F488" s="537">
        <f t="shared" si="22"/>
        <v>0</v>
      </c>
      <c r="G488" s="537"/>
      <c r="H488" s="537">
        <v>2956</v>
      </c>
      <c r="I488" s="537">
        <v>3633</v>
      </c>
      <c r="J488" s="537">
        <v>7607</v>
      </c>
      <c r="K488" s="537">
        <v>19396</v>
      </c>
      <c r="L488" s="537">
        <v>0</v>
      </c>
      <c r="M488" s="533"/>
      <c r="N488" s="537">
        <v>0</v>
      </c>
      <c r="O488" s="537">
        <v>1231</v>
      </c>
      <c r="P488" s="537">
        <v>3289</v>
      </c>
      <c r="Q488" s="537">
        <v>18125</v>
      </c>
      <c r="R488" s="537">
        <v>0</v>
      </c>
    </row>
    <row r="489" spans="1:18" s="522" customFormat="1" ht="8.85" customHeight="1">
      <c r="A489" s="588" t="s">
        <v>52</v>
      </c>
      <c r="B489" s="589">
        <f t="shared" si="23"/>
        <v>3618</v>
      </c>
      <c r="C489" s="589">
        <f t="shared" si="23"/>
        <v>8118</v>
      </c>
      <c r="D489" s="589">
        <f t="shared" si="23"/>
        <v>22558</v>
      </c>
      <c r="E489" s="589">
        <f t="shared" si="23"/>
        <v>25176</v>
      </c>
      <c r="F489" s="589">
        <f t="shared" si="22"/>
        <v>0</v>
      </c>
      <c r="G489" s="589"/>
      <c r="H489" s="589">
        <v>2448</v>
      </c>
      <c r="I489" s="589">
        <v>6418</v>
      </c>
      <c r="J489" s="589">
        <v>12212</v>
      </c>
      <c r="K489" s="589">
        <v>11067</v>
      </c>
      <c r="L489" s="589">
        <v>0</v>
      </c>
      <c r="M489" s="538"/>
      <c r="N489" s="589">
        <v>1170</v>
      </c>
      <c r="O489" s="589">
        <v>1700</v>
      </c>
      <c r="P489" s="589">
        <v>10346</v>
      </c>
      <c r="Q489" s="589">
        <v>14109</v>
      </c>
      <c r="R489" s="589">
        <v>0</v>
      </c>
    </row>
    <row r="490" spans="1:18" s="522" customFormat="1" ht="8.85" customHeight="1">
      <c r="A490" s="528" t="s">
        <v>53</v>
      </c>
      <c r="B490" s="537">
        <f t="shared" si="23"/>
        <v>5393</v>
      </c>
      <c r="C490" s="537">
        <f t="shared" si="23"/>
        <v>18672</v>
      </c>
      <c r="D490" s="537">
        <f t="shared" si="23"/>
        <v>64387</v>
      </c>
      <c r="E490" s="537">
        <f t="shared" si="23"/>
        <v>143396</v>
      </c>
      <c r="F490" s="537">
        <f t="shared" si="22"/>
        <v>0</v>
      </c>
      <c r="G490" s="537"/>
      <c r="H490" s="537">
        <v>3481</v>
      </c>
      <c r="I490" s="537">
        <v>6480</v>
      </c>
      <c r="J490" s="537">
        <v>40378</v>
      </c>
      <c r="K490" s="537">
        <v>80605</v>
      </c>
      <c r="L490" s="537">
        <v>0</v>
      </c>
      <c r="M490" s="537"/>
      <c r="N490" s="537">
        <v>1912</v>
      </c>
      <c r="O490" s="537">
        <v>12192</v>
      </c>
      <c r="P490" s="537">
        <v>24009</v>
      </c>
      <c r="Q490" s="537">
        <v>62791</v>
      </c>
      <c r="R490" s="537">
        <v>0</v>
      </c>
    </row>
    <row r="491" spans="1:18" s="522" customFormat="1" ht="8.85" customHeight="1">
      <c r="A491" s="587" t="s">
        <v>54</v>
      </c>
      <c r="B491" s="537">
        <f t="shared" si="23"/>
        <v>2325</v>
      </c>
      <c r="C491" s="537">
        <f t="shared" si="23"/>
        <v>2048</v>
      </c>
      <c r="D491" s="537">
        <f t="shared" si="23"/>
        <v>12530</v>
      </c>
      <c r="E491" s="537">
        <f t="shared" si="23"/>
        <v>12695</v>
      </c>
      <c r="F491" s="537">
        <f t="shared" si="22"/>
        <v>0</v>
      </c>
      <c r="G491" s="537"/>
      <c r="H491" s="537">
        <v>2184</v>
      </c>
      <c r="I491" s="537">
        <v>1377</v>
      </c>
      <c r="J491" s="537">
        <v>6941</v>
      </c>
      <c r="K491" s="537">
        <v>6877</v>
      </c>
      <c r="L491" s="537">
        <v>0</v>
      </c>
      <c r="M491" s="533"/>
      <c r="N491" s="537">
        <v>141</v>
      </c>
      <c r="O491" s="537">
        <v>671</v>
      </c>
      <c r="P491" s="537">
        <v>5589</v>
      </c>
      <c r="Q491" s="537">
        <v>5818</v>
      </c>
      <c r="R491" s="537">
        <v>0</v>
      </c>
    </row>
    <row r="492" spans="1:18" s="522" customFormat="1" ht="8.85" customHeight="1">
      <c r="A492" s="587" t="s">
        <v>55</v>
      </c>
      <c r="B492" s="537">
        <f t="shared" si="23"/>
        <v>5324</v>
      </c>
      <c r="C492" s="537">
        <f t="shared" si="23"/>
        <v>16313</v>
      </c>
      <c r="D492" s="537">
        <f t="shared" si="23"/>
        <v>36762</v>
      </c>
      <c r="E492" s="537">
        <f t="shared" si="23"/>
        <v>32330</v>
      </c>
      <c r="F492" s="537">
        <f t="shared" si="22"/>
        <v>0</v>
      </c>
      <c r="G492" s="537"/>
      <c r="H492" s="537">
        <v>4615</v>
      </c>
      <c r="I492" s="537">
        <v>13189</v>
      </c>
      <c r="J492" s="533">
        <v>28622</v>
      </c>
      <c r="K492" s="533">
        <v>20231</v>
      </c>
      <c r="L492" s="537">
        <v>0</v>
      </c>
      <c r="M492" s="533"/>
      <c r="N492" s="537">
        <v>709</v>
      </c>
      <c r="O492" s="537">
        <v>3124</v>
      </c>
      <c r="P492" s="537">
        <v>8140</v>
      </c>
      <c r="Q492" s="537">
        <v>12099</v>
      </c>
      <c r="R492" s="537">
        <v>0</v>
      </c>
    </row>
    <row r="493" spans="1:18" s="522" customFormat="1" ht="8.85" customHeight="1">
      <c r="A493" s="588" t="s">
        <v>56</v>
      </c>
      <c r="B493" s="589">
        <f t="shared" si="23"/>
        <v>179</v>
      </c>
      <c r="C493" s="589">
        <f t="shared" si="23"/>
        <v>2211</v>
      </c>
      <c r="D493" s="589">
        <f t="shared" si="23"/>
        <v>1127</v>
      </c>
      <c r="E493" s="589">
        <f t="shared" si="23"/>
        <v>8752</v>
      </c>
      <c r="F493" s="589">
        <f t="shared" si="22"/>
        <v>0</v>
      </c>
      <c r="G493" s="589"/>
      <c r="H493" s="589">
        <v>179</v>
      </c>
      <c r="I493" s="589">
        <v>1367</v>
      </c>
      <c r="J493" s="538">
        <v>1127</v>
      </c>
      <c r="K493" s="538">
        <v>3984</v>
      </c>
      <c r="L493" s="589">
        <v>0</v>
      </c>
      <c r="M493" s="538"/>
      <c r="N493" s="589">
        <v>0</v>
      </c>
      <c r="O493" s="589">
        <v>844</v>
      </c>
      <c r="P493" s="589">
        <v>0</v>
      </c>
      <c r="Q493" s="589">
        <v>4768</v>
      </c>
      <c r="R493" s="589">
        <v>0</v>
      </c>
    </row>
    <row r="494" spans="1:18" s="522" customFormat="1" ht="8.85" customHeight="1">
      <c r="A494" s="587" t="s">
        <v>57</v>
      </c>
      <c r="B494" s="537">
        <f t="shared" si="23"/>
        <v>1063</v>
      </c>
      <c r="C494" s="537">
        <f t="shared" si="23"/>
        <v>2757</v>
      </c>
      <c r="D494" s="537">
        <f t="shared" si="23"/>
        <v>12421</v>
      </c>
      <c r="E494" s="537">
        <f t="shared" si="23"/>
        <v>14626</v>
      </c>
      <c r="F494" s="537">
        <f t="shared" si="22"/>
        <v>0</v>
      </c>
      <c r="G494" s="537"/>
      <c r="H494" s="537">
        <v>1003</v>
      </c>
      <c r="I494" s="537">
        <v>1506</v>
      </c>
      <c r="J494" s="537">
        <v>7299</v>
      </c>
      <c r="K494" s="537">
        <v>8941</v>
      </c>
      <c r="L494" s="537">
        <v>0</v>
      </c>
      <c r="M494" s="533"/>
      <c r="N494" s="537">
        <v>60</v>
      </c>
      <c r="O494" s="537">
        <v>1251</v>
      </c>
      <c r="P494" s="537">
        <v>5122</v>
      </c>
      <c r="Q494" s="537">
        <v>5685</v>
      </c>
      <c r="R494" s="537">
        <v>0</v>
      </c>
    </row>
    <row r="495" spans="1:18" s="522" customFormat="1" ht="8.85" customHeight="1">
      <c r="A495" s="587" t="s">
        <v>58</v>
      </c>
      <c r="B495" s="537">
        <f t="shared" si="23"/>
        <v>8162</v>
      </c>
      <c r="C495" s="537">
        <f t="shared" si="23"/>
        <v>14052</v>
      </c>
      <c r="D495" s="537">
        <f t="shared" si="23"/>
        <v>40391</v>
      </c>
      <c r="E495" s="537">
        <f t="shared" si="23"/>
        <v>51387</v>
      </c>
      <c r="F495" s="537">
        <f t="shared" si="22"/>
        <v>373</v>
      </c>
      <c r="G495" s="537"/>
      <c r="H495" s="537">
        <v>7342</v>
      </c>
      <c r="I495" s="537">
        <v>8886</v>
      </c>
      <c r="J495" s="537">
        <v>26374</v>
      </c>
      <c r="K495" s="537">
        <v>33111</v>
      </c>
      <c r="L495" s="537">
        <v>373</v>
      </c>
      <c r="M495" s="533"/>
      <c r="N495" s="537">
        <v>820</v>
      </c>
      <c r="O495" s="537">
        <v>5166</v>
      </c>
      <c r="P495" s="537">
        <v>14017</v>
      </c>
      <c r="Q495" s="537">
        <v>18276</v>
      </c>
      <c r="R495" s="537">
        <v>0</v>
      </c>
    </row>
    <row r="496" spans="1:18" s="522" customFormat="1" ht="8.85" customHeight="1">
      <c r="A496" s="587" t="s">
        <v>59</v>
      </c>
      <c r="B496" s="537">
        <f t="shared" si="23"/>
        <v>4841</v>
      </c>
      <c r="C496" s="537">
        <f t="shared" si="23"/>
        <v>23030</v>
      </c>
      <c r="D496" s="537">
        <f t="shared" si="23"/>
        <v>108718</v>
      </c>
      <c r="E496" s="537">
        <f t="shared" si="23"/>
        <v>187965</v>
      </c>
      <c r="F496" s="537">
        <f t="shared" si="22"/>
        <v>0</v>
      </c>
      <c r="G496" s="537"/>
      <c r="H496" s="537">
        <v>1554</v>
      </c>
      <c r="I496" s="537">
        <v>4881</v>
      </c>
      <c r="J496" s="533">
        <v>74583</v>
      </c>
      <c r="K496" s="533">
        <v>119455</v>
      </c>
      <c r="L496" s="537">
        <v>0</v>
      </c>
      <c r="M496" s="533"/>
      <c r="N496" s="537">
        <v>3287</v>
      </c>
      <c r="O496" s="537">
        <v>18149</v>
      </c>
      <c r="P496" s="537">
        <v>34135</v>
      </c>
      <c r="Q496" s="537">
        <v>68510</v>
      </c>
      <c r="R496" s="537">
        <v>0</v>
      </c>
    </row>
    <row r="497" spans="1:18" s="522" customFormat="1" ht="8.85" customHeight="1">
      <c r="A497" s="588" t="s">
        <v>60</v>
      </c>
      <c r="B497" s="589">
        <f t="shared" si="23"/>
        <v>2084</v>
      </c>
      <c r="C497" s="589">
        <f t="shared" si="23"/>
        <v>5876</v>
      </c>
      <c r="D497" s="589">
        <f t="shared" si="23"/>
        <v>12813</v>
      </c>
      <c r="E497" s="589">
        <f t="shared" si="23"/>
        <v>18775</v>
      </c>
      <c r="F497" s="589">
        <f t="shared" si="22"/>
        <v>0</v>
      </c>
      <c r="G497" s="589"/>
      <c r="H497" s="589">
        <v>1790</v>
      </c>
      <c r="I497" s="589">
        <v>4678</v>
      </c>
      <c r="J497" s="589">
        <v>5649</v>
      </c>
      <c r="K497" s="589">
        <v>10827</v>
      </c>
      <c r="L497" s="589">
        <v>0</v>
      </c>
      <c r="M497" s="538"/>
      <c r="N497" s="589">
        <v>294</v>
      </c>
      <c r="O497" s="589">
        <v>1198</v>
      </c>
      <c r="P497" s="589">
        <v>7164</v>
      </c>
      <c r="Q497" s="589">
        <v>7948</v>
      </c>
      <c r="R497" s="589">
        <v>0</v>
      </c>
    </row>
    <row r="498" spans="1:18" s="522" customFormat="1" ht="8.85" customHeight="1">
      <c r="A498" s="587" t="s">
        <v>61</v>
      </c>
      <c r="B498" s="537">
        <f t="shared" si="23"/>
        <v>837</v>
      </c>
      <c r="C498" s="537">
        <f t="shared" si="23"/>
        <v>3386</v>
      </c>
      <c r="D498" s="537">
        <f t="shared" si="23"/>
        <v>6011</v>
      </c>
      <c r="E498" s="537">
        <f t="shared" si="23"/>
        <v>7707</v>
      </c>
      <c r="F498" s="537">
        <f t="shared" si="22"/>
        <v>0</v>
      </c>
      <c r="G498" s="537"/>
      <c r="H498" s="537">
        <v>837</v>
      </c>
      <c r="I498" s="537">
        <v>2988</v>
      </c>
      <c r="J498" s="537">
        <v>3710</v>
      </c>
      <c r="K498" s="537">
        <v>4773</v>
      </c>
      <c r="L498" s="537">
        <v>0</v>
      </c>
      <c r="M498" s="533"/>
      <c r="N498" s="537">
        <v>0</v>
      </c>
      <c r="O498" s="537">
        <v>398</v>
      </c>
      <c r="P498" s="537">
        <v>2301</v>
      </c>
      <c r="Q498" s="537">
        <v>2934</v>
      </c>
      <c r="R498" s="537">
        <v>0</v>
      </c>
    </row>
    <row r="499" spans="1:18" s="522" customFormat="1" ht="8.85" customHeight="1">
      <c r="A499" s="587" t="s">
        <v>62</v>
      </c>
      <c r="B499" s="537">
        <f t="shared" si="23"/>
        <v>2057</v>
      </c>
      <c r="C499" s="537">
        <f t="shared" si="23"/>
        <v>4386</v>
      </c>
      <c r="D499" s="537">
        <f t="shared" si="23"/>
        <v>8513</v>
      </c>
      <c r="E499" s="537">
        <f t="shared" si="23"/>
        <v>10423</v>
      </c>
      <c r="F499" s="537">
        <f t="shared" si="22"/>
        <v>0</v>
      </c>
      <c r="G499" s="537"/>
      <c r="H499" s="537">
        <v>1970</v>
      </c>
      <c r="I499" s="537">
        <v>3363</v>
      </c>
      <c r="J499" s="537">
        <v>5553</v>
      </c>
      <c r="K499" s="537">
        <v>5625</v>
      </c>
      <c r="L499" s="537">
        <v>0</v>
      </c>
      <c r="M499" s="533"/>
      <c r="N499" s="537">
        <v>87</v>
      </c>
      <c r="O499" s="537">
        <v>1023</v>
      </c>
      <c r="P499" s="537">
        <v>2960</v>
      </c>
      <c r="Q499" s="537">
        <v>4798</v>
      </c>
      <c r="R499" s="537">
        <v>0</v>
      </c>
    </row>
    <row r="500" spans="1:18" s="522" customFormat="1" ht="8.85" customHeight="1">
      <c r="A500" s="587" t="s">
        <v>63</v>
      </c>
      <c r="B500" s="537">
        <f t="shared" si="23"/>
        <v>992</v>
      </c>
      <c r="C500" s="537">
        <f t="shared" si="23"/>
        <v>8301</v>
      </c>
      <c r="D500" s="537">
        <f t="shared" si="23"/>
        <v>55744</v>
      </c>
      <c r="E500" s="537">
        <f t="shared" si="23"/>
        <v>22675</v>
      </c>
      <c r="F500" s="537">
        <f t="shared" si="22"/>
        <v>0</v>
      </c>
      <c r="G500" s="537"/>
      <c r="H500" s="537">
        <v>0</v>
      </c>
      <c r="I500" s="537">
        <v>6777</v>
      </c>
      <c r="J500" s="533">
        <v>35235</v>
      </c>
      <c r="K500" s="533">
        <v>11058</v>
      </c>
      <c r="L500" s="537">
        <v>0</v>
      </c>
      <c r="M500" s="533"/>
      <c r="N500" s="537">
        <v>992</v>
      </c>
      <c r="O500" s="537">
        <v>1524</v>
      </c>
      <c r="P500" s="533">
        <v>20509</v>
      </c>
      <c r="Q500" s="533">
        <v>11617</v>
      </c>
      <c r="R500" s="537">
        <v>0</v>
      </c>
    </row>
    <row r="501" spans="1:18" s="522" customFormat="1" ht="8.85" customHeight="1">
      <c r="A501" s="588" t="s">
        <v>64</v>
      </c>
      <c r="B501" s="589">
        <f t="shared" si="23"/>
        <v>2309</v>
      </c>
      <c r="C501" s="589">
        <f t="shared" si="23"/>
        <v>1703</v>
      </c>
      <c r="D501" s="589">
        <f t="shared" si="23"/>
        <v>6350</v>
      </c>
      <c r="E501" s="589">
        <f t="shared" si="23"/>
        <v>14104</v>
      </c>
      <c r="F501" s="589">
        <f t="shared" si="22"/>
        <v>0</v>
      </c>
      <c r="G501" s="589"/>
      <c r="H501" s="589">
        <v>2219</v>
      </c>
      <c r="I501" s="589">
        <v>1536</v>
      </c>
      <c r="J501" s="589">
        <v>2011</v>
      </c>
      <c r="K501" s="589">
        <v>6557</v>
      </c>
      <c r="L501" s="589">
        <v>0</v>
      </c>
      <c r="M501" s="538"/>
      <c r="N501" s="589">
        <v>90</v>
      </c>
      <c r="O501" s="589">
        <v>167</v>
      </c>
      <c r="P501" s="589">
        <v>4339</v>
      </c>
      <c r="Q501" s="589">
        <v>7547</v>
      </c>
      <c r="R501" s="589">
        <v>0</v>
      </c>
    </row>
    <row r="502" spans="1:18" s="522" customFormat="1" ht="8.85" customHeight="1">
      <c r="A502" s="587" t="s">
        <v>65</v>
      </c>
      <c r="B502" s="537">
        <f t="shared" si="23"/>
        <v>3624</v>
      </c>
      <c r="C502" s="537">
        <f t="shared" si="23"/>
        <v>8184</v>
      </c>
      <c r="D502" s="537">
        <f t="shared" si="23"/>
        <v>20185</v>
      </c>
      <c r="E502" s="537">
        <f t="shared" si="23"/>
        <v>42422</v>
      </c>
      <c r="F502" s="537">
        <f t="shared" si="22"/>
        <v>0</v>
      </c>
      <c r="G502" s="537"/>
      <c r="H502" s="537">
        <v>2827</v>
      </c>
      <c r="I502" s="537">
        <v>5984</v>
      </c>
      <c r="J502" s="537">
        <v>12725</v>
      </c>
      <c r="K502" s="537">
        <v>25388</v>
      </c>
      <c r="L502" s="537">
        <v>0</v>
      </c>
      <c r="M502" s="533"/>
      <c r="N502" s="537">
        <v>797</v>
      </c>
      <c r="O502" s="537">
        <v>2200</v>
      </c>
      <c r="P502" s="537">
        <v>7460</v>
      </c>
      <c r="Q502" s="537">
        <v>17034</v>
      </c>
      <c r="R502" s="537">
        <v>0</v>
      </c>
    </row>
    <row r="503" spans="1:18" s="522" customFormat="1" ht="8.85" customHeight="1">
      <c r="A503" s="587" t="s">
        <v>66</v>
      </c>
      <c r="B503" s="537">
        <f t="shared" si="23"/>
        <v>1561</v>
      </c>
      <c r="C503" s="537">
        <f t="shared" si="23"/>
        <v>4528</v>
      </c>
      <c r="D503" s="537">
        <f t="shared" si="23"/>
        <v>11693</v>
      </c>
      <c r="E503" s="537">
        <f t="shared" si="23"/>
        <v>15578</v>
      </c>
      <c r="F503" s="537">
        <f t="shared" si="22"/>
        <v>0</v>
      </c>
      <c r="G503" s="537"/>
      <c r="H503" s="537">
        <v>1561</v>
      </c>
      <c r="I503" s="537">
        <v>4225</v>
      </c>
      <c r="J503" s="537">
        <v>9597</v>
      </c>
      <c r="K503" s="537">
        <v>9460</v>
      </c>
      <c r="L503" s="537">
        <v>0</v>
      </c>
      <c r="M503" s="533"/>
      <c r="N503" s="537">
        <v>0</v>
      </c>
      <c r="O503" s="537">
        <v>303</v>
      </c>
      <c r="P503" s="537">
        <v>2096</v>
      </c>
      <c r="Q503" s="537">
        <v>6118</v>
      </c>
      <c r="R503" s="537">
        <v>0</v>
      </c>
    </row>
    <row r="504" spans="1:18" s="522" customFormat="1" ht="8.85" customHeight="1">
      <c r="A504" s="587" t="s">
        <v>67</v>
      </c>
      <c r="B504" s="537">
        <f t="shared" si="23"/>
        <v>768</v>
      </c>
      <c r="C504" s="537">
        <f t="shared" si="23"/>
        <v>1014</v>
      </c>
      <c r="D504" s="537">
        <f t="shared" si="23"/>
        <v>8204</v>
      </c>
      <c r="E504" s="537">
        <f t="shared" si="23"/>
        <v>11589</v>
      </c>
      <c r="F504" s="537">
        <f t="shared" si="22"/>
        <v>227</v>
      </c>
      <c r="G504" s="537"/>
      <c r="H504" s="537">
        <v>534</v>
      </c>
      <c r="I504" s="537">
        <v>708</v>
      </c>
      <c r="J504" s="537">
        <v>5661</v>
      </c>
      <c r="K504" s="537">
        <v>7903</v>
      </c>
      <c r="L504" s="537">
        <v>130</v>
      </c>
      <c r="M504" s="533"/>
      <c r="N504" s="537">
        <v>234</v>
      </c>
      <c r="O504" s="537">
        <v>306</v>
      </c>
      <c r="P504" s="537">
        <v>2543</v>
      </c>
      <c r="Q504" s="537">
        <v>3686</v>
      </c>
      <c r="R504" s="537">
        <v>97</v>
      </c>
    </row>
    <row r="505" spans="1:18" s="522" customFormat="1" ht="8.85" customHeight="1">
      <c r="A505" s="588" t="s">
        <v>68</v>
      </c>
      <c r="B505" s="589">
        <f t="shared" si="23"/>
        <v>411</v>
      </c>
      <c r="C505" s="589">
        <f t="shared" si="23"/>
        <v>4383</v>
      </c>
      <c r="D505" s="589">
        <f t="shared" si="23"/>
        <v>12227</v>
      </c>
      <c r="E505" s="589">
        <f t="shared" si="23"/>
        <v>11995</v>
      </c>
      <c r="F505" s="589">
        <f t="shared" si="22"/>
        <v>339</v>
      </c>
      <c r="G505" s="538"/>
      <c r="H505" s="589">
        <v>139</v>
      </c>
      <c r="I505" s="589">
        <v>2903</v>
      </c>
      <c r="J505" s="589">
        <v>6798</v>
      </c>
      <c r="K505" s="589">
        <v>7471</v>
      </c>
      <c r="L505" s="589">
        <v>0</v>
      </c>
      <c r="M505" s="538"/>
      <c r="N505" s="589">
        <v>272</v>
      </c>
      <c r="O505" s="589">
        <v>1480</v>
      </c>
      <c r="P505" s="589">
        <v>5429</v>
      </c>
      <c r="Q505" s="589">
        <v>4524</v>
      </c>
      <c r="R505" s="589">
        <v>339</v>
      </c>
    </row>
    <row r="506" spans="1:18" s="522" customFormat="1" ht="8.85" customHeight="1">
      <c r="A506" s="587" t="s">
        <v>69</v>
      </c>
      <c r="B506" s="537">
        <f t="shared" si="23"/>
        <v>4371</v>
      </c>
      <c r="C506" s="537">
        <f t="shared" si="23"/>
        <v>9400</v>
      </c>
      <c r="D506" s="537">
        <f t="shared" si="23"/>
        <v>15396</v>
      </c>
      <c r="E506" s="537">
        <f t="shared" si="23"/>
        <v>22704</v>
      </c>
      <c r="F506" s="537">
        <f t="shared" si="22"/>
        <v>0</v>
      </c>
      <c r="G506" s="537"/>
      <c r="H506" s="537">
        <v>3422</v>
      </c>
      <c r="I506" s="537">
        <v>7018</v>
      </c>
      <c r="J506" s="537">
        <v>7546</v>
      </c>
      <c r="K506" s="537">
        <v>12836</v>
      </c>
      <c r="L506" s="537">
        <v>0</v>
      </c>
      <c r="M506" s="533"/>
      <c r="N506" s="537">
        <v>949</v>
      </c>
      <c r="O506" s="537">
        <v>2382</v>
      </c>
      <c r="P506" s="537">
        <v>7850</v>
      </c>
      <c r="Q506" s="537">
        <v>9868</v>
      </c>
      <c r="R506" s="537">
        <v>0</v>
      </c>
    </row>
    <row r="507" spans="1:18" s="522" customFormat="1" ht="8.85" customHeight="1">
      <c r="A507" s="587" t="s">
        <v>70</v>
      </c>
      <c r="B507" s="537">
        <f t="shared" si="23"/>
        <v>1759</v>
      </c>
      <c r="C507" s="537">
        <f t="shared" si="23"/>
        <v>6182</v>
      </c>
      <c r="D507" s="537">
        <f t="shared" si="23"/>
        <v>21512</v>
      </c>
      <c r="E507" s="537">
        <f t="shared" si="23"/>
        <v>22334</v>
      </c>
      <c r="F507" s="537">
        <f t="shared" si="22"/>
        <v>118</v>
      </c>
      <c r="G507" s="537"/>
      <c r="H507" s="537">
        <v>1759</v>
      </c>
      <c r="I507" s="537">
        <v>3770</v>
      </c>
      <c r="J507" s="537">
        <v>12690</v>
      </c>
      <c r="K507" s="537">
        <v>10793</v>
      </c>
      <c r="L507" s="537">
        <v>0</v>
      </c>
      <c r="M507" s="533"/>
      <c r="N507" s="537">
        <v>0</v>
      </c>
      <c r="O507" s="537">
        <v>2412</v>
      </c>
      <c r="P507" s="537">
        <v>8822</v>
      </c>
      <c r="Q507" s="537">
        <v>11541</v>
      </c>
      <c r="R507" s="537">
        <v>118</v>
      </c>
    </row>
    <row r="508" spans="1:18" s="522" customFormat="1" ht="8.85" customHeight="1">
      <c r="A508" s="587" t="s">
        <v>71</v>
      </c>
      <c r="B508" s="537">
        <f t="shared" si="23"/>
        <v>7392</v>
      </c>
      <c r="C508" s="537">
        <f t="shared" si="23"/>
        <v>6880</v>
      </c>
      <c r="D508" s="537">
        <f t="shared" si="23"/>
        <v>15790</v>
      </c>
      <c r="E508" s="537">
        <f t="shared" si="23"/>
        <v>35133</v>
      </c>
      <c r="F508" s="537">
        <f t="shared" si="22"/>
        <v>0</v>
      </c>
      <c r="G508" s="537"/>
      <c r="H508" s="537">
        <v>6589</v>
      </c>
      <c r="I508" s="537">
        <v>4246</v>
      </c>
      <c r="J508" s="537">
        <v>9295</v>
      </c>
      <c r="K508" s="537">
        <v>22935</v>
      </c>
      <c r="L508" s="537">
        <v>0</v>
      </c>
      <c r="M508" s="533"/>
      <c r="N508" s="537">
        <v>803</v>
      </c>
      <c r="O508" s="537">
        <v>2634</v>
      </c>
      <c r="P508" s="537">
        <v>6495</v>
      </c>
      <c r="Q508" s="537">
        <v>12198</v>
      </c>
      <c r="R508" s="537">
        <v>0</v>
      </c>
    </row>
    <row r="509" spans="1:18" s="522" customFormat="1" ht="8.85" customHeight="1">
      <c r="A509" s="588" t="s">
        <v>72</v>
      </c>
      <c r="B509" s="589">
        <f t="shared" si="23"/>
        <v>4553</v>
      </c>
      <c r="C509" s="589">
        <f t="shared" si="23"/>
        <v>7156</v>
      </c>
      <c r="D509" s="589">
        <f t="shared" si="23"/>
        <v>25539</v>
      </c>
      <c r="E509" s="589">
        <f t="shared" si="23"/>
        <v>27691</v>
      </c>
      <c r="F509" s="589">
        <f t="shared" si="22"/>
        <v>0</v>
      </c>
      <c r="G509" s="589"/>
      <c r="H509" s="589">
        <v>2175</v>
      </c>
      <c r="I509" s="589">
        <v>2982</v>
      </c>
      <c r="J509" s="589">
        <v>17067</v>
      </c>
      <c r="K509" s="589">
        <v>16839</v>
      </c>
      <c r="L509" s="589">
        <v>0</v>
      </c>
      <c r="M509" s="538"/>
      <c r="N509" s="589">
        <v>2378</v>
      </c>
      <c r="O509" s="589">
        <v>4174</v>
      </c>
      <c r="P509" s="589">
        <v>8472</v>
      </c>
      <c r="Q509" s="589">
        <v>10852</v>
      </c>
      <c r="R509" s="589">
        <v>0</v>
      </c>
    </row>
    <row r="510" spans="1:18" s="522" customFormat="1" ht="8.85" customHeight="1">
      <c r="A510" s="587" t="s">
        <v>73</v>
      </c>
      <c r="B510" s="537">
        <f t="shared" si="23"/>
        <v>198</v>
      </c>
      <c r="C510" s="537">
        <f t="shared" si="23"/>
        <v>2651</v>
      </c>
      <c r="D510" s="537">
        <f t="shared" si="23"/>
        <v>6963</v>
      </c>
      <c r="E510" s="537">
        <f t="shared" si="23"/>
        <v>9481</v>
      </c>
      <c r="F510" s="537">
        <f t="shared" si="22"/>
        <v>0</v>
      </c>
      <c r="G510" s="537"/>
      <c r="H510" s="537">
        <v>102</v>
      </c>
      <c r="I510" s="537">
        <v>1459</v>
      </c>
      <c r="J510" s="533">
        <v>4234</v>
      </c>
      <c r="K510" s="533">
        <v>5138</v>
      </c>
      <c r="L510" s="537">
        <v>0</v>
      </c>
      <c r="M510" s="533"/>
      <c r="N510" s="537">
        <v>96</v>
      </c>
      <c r="O510" s="537">
        <v>1192</v>
      </c>
      <c r="P510" s="537">
        <v>2729</v>
      </c>
      <c r="Q510" s="537">
        <v>4343</v>
      </c>
      <c r="R510" s="537">
        <v>0</v>
      </c>
    </row>
    <row r="511" spans="1:18" s="522" customFormat="1" ht="8.85" customHeight="1">
      <c r="A511" s="587" t="s">
        <v>74</v>
      </c>
      <c r="B511" s="537">
        <f t="shared" si="23"/>
        <v>5250</v>
      </c>
      <c r="C511" s="537">
        <f t="shared" si="23"/>
        <v>13261</v>
      </c>
      <c r="D511" s="537">
        <f t="shared" si="23"/>
        <v>35097</v>
      </c>
      <c r="E511" s="537">
        <f t="shared" si="23"/>
        <v>53646</v>
      </c>
      <c r="F511" s="537">
        <f t="shared" si="22"/>
        <v>0</v>
      </c>
      <c r="G511" s="537"/>
      <c r="H511" s="537">
        <v>3500</v>
      </c>
      <c r="I511" s="537">
        <v>12664</v>
      </c>
      <c r="J511" s="537">
        <v>21336</v>
      </c>
      <c r="K511" s="537">
        <v>33130</v>
      </c>
      <c r="L511" s="537">
        <v>0</v>
      </c>
      <c r="M511" s="533"/>
      <c r="N511" s="537">
        <v>1750</v>
      </c>
      <c r="O511" s="537">
        <v>597</v>
      </c>
      <c r="P511" s="537">
        <v>13761</v>
      </c>
      <c r="Q511" s="537">
        <v>20516</v>
      </c>
      <c r="R511" s="537">
        <v>0</v>
      </c>
    </row>
    <row r="512" spans="1:18" s="522" customFormat="1" ht="8.85" customHeight="1">
      <c r="A512" s="587" t="s">
        <v>75</v>
      </c>
      <c r="B512" s="537">
        <f t="shared" si="23"/>
        <v>773</v>
      </c>
      <c r="C512" s="537">
        <f t="shared" si="23"/>
        <v>1438</v>
      </c>
      <c r="D512" s="537">
        <f t="shared" si="23"/>
        <v>5804</v>
      </c>
      <c r="E512" s="537">
        <f t="shared" si="23"/>
        <v>8296</v>
      </c>
      <c r="F512" s="537">
        <f t="shared" si="22"/>
        <v>0</v>
      </c>
      <c r="G512" s="537"/>
      <c r="H512" s="537">
        <v>159</v>
      </c>
      <c r="I512" s="537">
        <v>1024</v>
      </c>
      <c r="J512" s="537">
        <v>3711</v>
      </c>
      <c r="K512" s="537">
        <v>4698</v>
      </c>
      <c r="L512" s="537">
        <v>0</v>
      </c>
      <c r="M512" s="533"/>
      <c r="N512" s="537">
        <v>614</v>
      </c>
      <c r="O512" s="537">
        <v>414</v>
      </c>
      <c r="P512" s="537">
        <v>2093</v>
      </c>
      <c r="Q512" s="537">
        <v>3598</v>
      </c>
      <c r="R512" s="537">
        <v>0</v>
      </c>
    </row>
    <row r="513" spans="1:19" s="522" customFormat="1" ht="8.85" customHeight="1">
      <c r="A513" s="588" t="s">
        <v>76</v>
      </c>
      <c r="B513" s="589">
        <f t="shared" si="23"/>
        <v>834</v>
      </c>
      <c r="C513" s="589">
        <f t="shared" si="23"/>
        <v>2372</v>
      </c>
      <c r="D513" s="589">
        <f t="shared" si="23"/>
        <v>8639</v>
      </c>
      <c r="E513" s="589">
        <f t="shared" si="23"/>
        <v>4833</v>
      </c>
      <c r="F513" s="589">
        <f t="shared" si="22"/>
        <v>0</v>
      </c>
      <c r="G513" s="589"/>
      <c r="H513" s="589">
        <v>834</v>
      </c>
      <c r="I513" s="589">
        <v>1998</v>
      </c>
      <c r="J513" s="589">
        <v>4797</v>
      </c>
      <c r="K513" s="589">
        <v>2841</v>
      </c>
      <c r="L513" s="589">
        <v>0</v>
      </c>
      <c r="M513" s="538"/>
      <c r="N513" s="589">
        <v>0</v>
      </c>
      <c r="O513" s="589">
        <v>374</v>
      </c>
      <c r="P513" s="589">
        <v>3842</v>
      </c>
      <c r="Q513" s="589">
        <v>1992</v>
      </c>
      <c r="R513" s="589">
        <v>0</v>
      </c>
    </row>
    <row r="514" spans="1:19" s="534" customFormat="1" ht="6" customHeight="1">
      <c r="A514" s="590"/>
      <c r="B514" s="540"/>
      <c r="C514" s="540"/>
      <c r="D514" s="540"/>
      <c r="E514" s="540"/>
      <c r="F514" s="540"/>
      <c r="G514" s="540"/>
      <c r="H514" s="540"/>
      <c r="I514" s="540"/>
      <c r="J514" s="540"/>
      <c r="K514" s="540"/>
      <c r="L514" s="540"/>
      <c r="M514" s="539"/>
      <c r="N514" s="540"/>
      <c r="O514" s="540"/>
      <c r="P514" s="540"/>
      <c r="Q514" s="540"/>
      <c r="R514" s="540"/>
    </row>
    <row r="515" spans="1:19" s="522" customFormat="1" ht="9" customHeight="1">
      <c r="A515" s="513">
        <v>2019</v>
      </c>
      <c r="B515" s="514"/>
      <c r="C515" s="514"/>
      <c r="D515" s="514"/>
      <c r="E515" s="514"/>
      <c r="F515" s="514"/>
      <c r="G515" s="586"/>
      <c r="H515" s="514"/>
      <c r="I515" s="514"/>
      <c r="J515" s="514"/>
      <c r="K515" s="514"/>
      <c r="L515" s="514"/>
      <c r="M515" s="514"/>
      <c r="N515" s="514"/>
      <c r="O515" s="514"/>
      <c r="P515" s="514"/>
      <c r="Q515" s="514"/>
      <c r="R515" s="514"/>
      <c r="S515" s="514"/>
    </row>
    <row r="516" spans="1:19" s="522" customFormat="1" ht="9" customHeight="1">
      <c r="A516" s="515" t="s">
        <v>44</v>
      </c>
      <c r="B516" s="514">
        <f>SUM(B518:B549)</f>
        <v>87070</v>
      </c>
      <c r="C516" s="514">
        <f>SUM(C518:C549)</f>
        <v>256735</v>
      </c>
      <c r="D516" s="514">
        <f>SUM(D518:D549)</f>
        <v>724140</v>
      </c>
      <c r="E516" s="514">
        <f>SUM(E518:E549)</f>
        <v>945312</v>
      </c>
      <c r="F516" s="514">
        <f>SUM(F518:F549)</f>
        <v>1239</v>
      </c>
      <c r="G516" s="586"/>
      <c r="H516" s="514">
        <f>SUM(H518:H549)</f>
        <v>59385</v>
      </c>
      <c r="I516" s="514">
        <f>SUM(I518:I549)</f>
        <v>179473</v>
      </c>
      <c r="J516" s="514">
        <f>SUM(J518:J549)</f>
        <v>434308</v>
      </c>
      <c r="K516" s="514">
        <f>SUM(K518:K549)</f>
        <v>546320</v>
      </c>
      <c r="L516" s="514">
        <f>SUM(L518:L549)</f>
        <v>903</v>
      </c>
      <c r="M516" s="514"/>
      <c r="N516" s="514">
        <f>SUM(N518:N549)</f>
        <v>27685</v>
      </c>
      <c r="O516" s="514">
        <f>SUM(O518:O549)</f>
        <v>77262</v>
      </c>
      <c r="P516" s="514">
        <f>SUM(P518:P549)</f>
        <v>289832</v>
      </c>
      <c r="Q516" s="514">
        <f>SUM(Q518:Q549)</f>
        <v>398992</v>
      </c>
      <c r="R516" s="514">
        <f>SUM(R518:R549)</f>
        <v>336</v>
      </c>
      <c r="S516" s="514"/>
    </row>
    <row r="517" spans="1:19" s="522" customFormat="1" ht="3" customHeight="1">
      <c r="A517" s="515"/>
      <c r="B517" s="514"/>
      <c r="C517" s="514"/>
      <c r="D517" s="514"/>
      <c r="E517" s="514"/>
      <c r="F517" s="514"/>
      <c r="G517" s="586"/>
      <c r="H517" s="514"/>
      <c r="I517" s="514"/>
      <c r="J517" s="514"/>
      <c r="K517" s="514"/>
      <c r="L517" s="514"/>
      <c r="M517" s="514"/>
      <c r="N517" s="514"/>
      <c r="O517" s="514"/>
      <c r="P517" s="514"/>
      <c r="Q517" s="514"/>
      <c r="R517" s="514"/>
    </row>
    <row r="518" spans="1:19" s="522" customFormat="1" ht="8.85" customHeight="1">
      <c r="A518" s="587" t="s">
        <v>45</v>
      </c>
      <c r="B518" s="537">
        <f>SUM(H518,N518)</f>
        <v>547</v>
      </c>
      <c r="C518" s="537">
        <f>SUM(I518,O518)</f>
        <v>2774</v>
      </c>
      <c r="D518" s="537">
        <f>SUM(J518,P518)</f>
        <v>8131</v>
      </c>
      <c r="E518" s="537">
        <f>SUM(K518,Q518)</f>
        <v>10289</v>
      </c>
      <c r="F518" s="537">
        <f t="shared" ref="F518:F549" si="24">SUM(L518,R518)</f>
        <v>0</v>
      </c>
      <c r="G518" s="537"/>
      <c r="H518" s="537">
        <v>403</v>
      </c>
      <c r="I518" s="537">
        <v>2016</v>
      </c>
      <c r="J518" s="533">
        <v>5291</v>
      </c>
      <c r="K518" s="533">
        <v>6206</v>
      </c>
      <c r="L518" s="537">
        <v>0</v>
      </c>
      <c r="M518" s="533"/>
      <c r="N518" s="537">
        <v>144</v>
      </c>
      <c r="O518" s="537">
        <v>758</v>
      </c>
      <c r="P518" s="537">
        <v>2840</v>
      </c>
      <c r="Q518" s="537">
        <v>4083</v>
      </c>
      <c r="R518" s="537">
        <v>0</v>
      </c>
    </row>
    <row r="519" spans="1:19" s="522" customFormat="1" ht="8.85" customHeight="1">
      <c r="A519" s="587" t="s">
        <v>46</v>
      </c>
      <c r="B519" s="537">
        <f t="shared" ref="B519:E549" si="25">SUM(H519,N519)</f>
        <v>597</v>
      </c>
      <c r="C519" s="537">
        <f t="shared" si="25"/>
        <v>5214</v>
      </c>
      <c r="D519" s="537">
        <f t="shared" si="25"/>
        <v>15095</v>
      </c>
      <c r="E519" s="537">
        <f t="shared" si="25"/>
        <v>23537</v>
      </c>
      <c r="F519" s="537">
        <f t="shared" si="24"/>
        <v>0</v>
      </c>
      <c r="G519" s="537"/>
      <c r="H519" s="537">
        <v>233</v>
      </c>
      <c r="I519" s="537">
        <v>4203</v>
      </c>
      <c r="J519" s="537">
        <v>12127</v>
      </c>
      <c r="K519" s="537">
        <v>15701</v>
      </c>
      <c r="L519" s="537">
        <v>0</v>
      </c>
      <c r="M519" s="533"/>
      <c r="N519" s="537">
        <v>364</v>
      </c>
      <c r="O519" s="537">
        <v>1011</v>
      </c>
      <c r="P519" s="537">
        <v>2968</v>
      </c>
      <c r="Q519" s="537">
        <v>7836</v>
      </c>
      <c r="R519" s="537">
        <v>0</v>
      </c>
    </row>
    <row r="520" spans="1:19" s="522" customFormat="1" ht="8.85" customHeight="1">
      <c r="A520" s="587" t="s">
        <v>47</v>
      </c>
      <c r="B520" s="537">
        <f t="shared" si="25"/>
        <v>744</v>
      </c>
      <c r="C520" s="537">
        <f t="shared" si="25"/>
        <v>3544</v>
      </c>
      <c r="D520" s="537">
        <f t="shared" si="25"/>
        <v>7253</v>
      </c>
      <c r="E520" s="537">
        <f t="shared" si="25"/>
        <v>7906</v>
      </c>
      <c r="F520" s="537">
        <f t="shared" si="24"/>
        <v>0</v>
      </c>
      <c r="G520" s="537"/>
      <c r="H520" s="537">
        <v>479</v>
      </c>
      <c r="I520" s="537">
        <v>1874</v>
      </c>
      <c r="J520" s="537">
        <v>3565</v>
      </c>
      <c r="K520" s="537">
        <v>3850</v>
      </c>
      <c r="L520" s="537">
        <v>0</v>
      </c>
      <c r="M520" s="533"/>
      <c r="N520" s="537">
        <v>265</v>
      </c>
      <c r="O520" s="537">
        <v>1670</v>
      </c>
      <c r="P520" s="537">
        <v>3688</v>
      </c>
      <c r="Q520" s="537">
        <v>4056</v>
      </c>
      <c r="R520" s="537">
        <v>0</v>
      </c>
    </row>
    <row r="521" spans="1:19" s="522" customFormat="1" ht="8.85" customHeight="1">
      <c r="A521" s="588" t="s">
        <v>48</v>
      </c>
      <c r="B521" s="589">
        <f t="shared" si="25"/>
        <v>724</v>
      </c>
      <c r="C521" s="589">
        <f t="shared" si="25"/>
        <v>1322</v>
      </c>
      <c r="D521" s="589">
        <f t="shared" si="25"/>
        <v>5039</v>
      </c>
      <c r="E521" s="589">
        <f t="shared" si="25"/>
        <v>8210</v>
      </c>
      <c r="F521" s="589">
        <f t="shared" si="24"/>
        <v>0</v>
      </c>
      <c r="G521" s="589"/>
      <c r="H521" s="589">
        <v>389</v>
      </c>
      <c r="I521" s="589">
        <v>774</v>
      </c>
      <c r="J521" s="589">
        <v>2261</v>
      </c>
      <c r="K521" s="589">
        <v>4129</v>
      </c>
      <c r="L521" s="589">
        <v>0</v>
      </c>
      <c r="M521" s="538"/>
      <c r="N521" s="589">
        <v>335</v>
      </c>
      <c r="O521" s="589">
        <v>548</v>
      </c>
      <c r="P521" s="589">
        <v>2778</v>
      </c>
      <c r="Q521" s="589">
        <v>4081</v>
      </c>
      <c r="R521" s="589">
        <v>0</v>
      </c>
    </row>
    <row r="522" spans="1:19" s="522" customFormat="1" ht="8.85" customHeight="1">
      <c r="A522" s="587" t="s">
        <v>49</v>
      </c>
      <c r="B522" s="537">
        <f t="shared" si="25"/>
        <v>473</v>
      </c>
      <c r="C522" s="537">
        <f t="shared" si="25"/>
        <v>5831</v>
      </c>
      <c r="D522" s="537">
        <f t="shared" si="25"/>
        <v>33948</v>
      </c>
      <c r="E522" s="537">
        <f t="shared" si="25"/>
        <v>28599</v>
      </c>
      <c r="F522" s="537">
        <f t="shared" si="24"/>
        <v>0</v>
      </c>
      <c r="G522" s="537"/>
      <c r="H522" s="537">
        <v>355</v>
      </c>
      <c r="I522" s="537">
        <v>4077</v>
      </c>
      <c r="J522" s="533">
        <v>18868</v>
      </c>
      <c r="K522" s="533">
        <v>17464</v>
      </c>
      <c r="L522" s="537">
        <v>0</v>
      </c>
      <c r="M522" s="533"/>
      <c r="N522" s="537">
        <v>118</v>
      </c>
      <c r="O522" s="537">
        <v>1754</v>
      </c>
      <c r="P522" s="533">
        <v>15080</v>
      </c>
      <c r="Q522" s="533">
        <v>11135</v>
      </c>
      <c r="R522" s="537">
        <v>0</v>
      </c>
    </row>
    <row r="523" spans="1:19" s="522" customFormat="1" ht="8.85" customHeight="1">
      <c r="A523" s="587" t="s">
        <v>50</v>
      </c>
      <c r="B523" s="537">
        <f t="shared" si="25"/>
        <v>1116</v>
      </c>
      <c r="C523" s="537">
        <f t="shared" si="25"/>
        <v>1719</v>
      </c>
      <c r="D523" s="537">
        <f t="shared" si="25"/>
        <v>4701</v>
      </c>
      <c r="E523" s="537">
        <f t="shared" si="25"/>
        <v>6195</v>
      </c>
      <c r="F523" s="537">
        <f t="shared" si="24"/>
        <v>0</v>
      </c>
      <c r="G523" s="537"/>
      <c r="H523" s="537">
        <v>493</v>
      </c>
      <c r="I523" s="537">
        <v>1000</v>
      </c>
      <c r="J523" s="537">
        <v>2202</v>
      </c>
      <c r="K523" s="537">
        <v>2583</v>
      </c>
      <c r="L523" s="537">
        <v>0</v>
      </c>
      <c r="M523" s="533"/>
      <c r="N523" s="537">
        <v>623</v>
      </c>
      <c r="O523" s="537">
        <v>719</v>
      </c>
      <c r="P523" s="537">
        <v>2499</v>
      </c>
      <c r="Q523" s="537">
        <v>3612</v>
      </c>
      <c r="R523" s="537">
        <v>0</v>
      </c>
    </row>
    <row r="524" spans="1:19" s="522" customFormat="1" ht="8.85" customHeight="1">
      <c r="A524" s="587" t="s">
        <v>51</v>
      </c>
      <c r="B524" s="537">
        <f t="shared" si="25"/>
        <v>4355</v>
      </c>
      <c r="C524" s="537">
        <f t="shared" si="25"/>
        <v>9800</v>
      </c>
      <c r="D524" s="537">
        <f t="shared" si="25"/>
        <v>18539</v>
      </c>
      <c r="E524" s="537">
        <f t="shared" si="25"/>
        <v>45226</v>
      </c>
      <c r="F524" s="537">
        <f t="shared" si="24"/>
        <v>0</v>
      </c>
      <c r="G524" s="537"/>
      <c r="H524" s="537">
        <v>1229</v>
      </c>
      <c r="I524" s="537">
        <v>7787</v>
      </c>
      <c r="J524" s="537">
        <v>10143</v>
      </c>
      <c r="K524" s="537">
        <v>22778</v>
      </c>
      <c r="L524" s="537">
        <v>0</v>
      </c>
      <c r="M524" s="533"/>
      <c r="N524" s="537">
        <v>3126</v>
      </c>
      <c r="O524" s="537">
        <v>2013</v>
      </c>
      <c r="P524" s="537">
        <v>8396</v>
      </c>
      <c r="Q524" s="537">
        <v>22448</v>
      </c>
      <c r="R524" s="537">
        <v>0</v>
      </c>
    </row>
    <row r="525" spans="1:19" s="522" customFormat="1" ht="8.85" customHeight="1">
      <c r="A525" s="588" t="s">
        <v>52</v>
      </c>
      <c r="B525" s="589">
        <f t="shared" si="25"/>
        <v>1250</v>
      </c>
      <c r="C525" s="589">
        <f t="shared" si="25"/>
        <v>9051</v>
      </c>
      <c r="D525" s="589">
        <f t="shared" si="25"/>
        <v>24965</v>
      </c>
      <c r="E525" s="589">
        <f t="shared" si="25"/>
        <v>23833</v>
      </c>
      <c r="F525" s="589">
        <f t="shared" si="24"/>
        <v>0</v>
      </c>
      <c r="G525" s="589"/>
      <c r="H525" s="589">
        <v>1250</v>
      </c>
      <c r="I525" s="589">
        <v>7492</v>
      </c>
      <c r="J525" s="589">
        <v>13051</v>
      </c>
      <c r="K525" s="589">
        <v>13024</v>
      </c>
      <c r="L525" s="589">
        <v>0</v>
      </c>
      <c r="M525" s="538"/>
      <c r="N525" s="589">
        <v>0</v>
      </c>
      <c r="O525" s="589">
        <v>1559</v>
      </c>
      <c r="P525" s="589">
        <v>11914</v>
      </c>
      <c r="Q525" s="589">
        <v>10809</v>
      </c>
      <c r="R525" s="589">
        <v>0</v>
      </c>
    </row>
    <row r="526" spans="1:19" s="522" customFormat="1" ht="8.85" customHeight="1">
      <c r="A526" s="528" t="s">
        <v>53</v>
      </c>
      <c r="B526" s="537">
        <f t="shared" si="25"/>
        <v>6875</v>
      </c>
      <c r="C526" s="537">
        <f t="shared" si="25"/>
        <v>26787</v>
      </c>
      <c r="D526" s="537">
        <f t="shared" si="25"/>
        <v>65671</v>
      </c>
      <c r="E526" s="537">
        <f t="shared" si="25"/>
        <v>133959</v>
      </c>
      <c r="F526" s="537">
        <f t="shared" si="24"/>
        <v>0</v>
      </c>
      <c r="G526" s="537"/>
      <c r="H526" s="537">
        <v>3195</v>
      </c>
      <c r="I526" s="537">
        <v>18268</v>
      </c>
      <c r="J526" s="537">
        <v>25417</v>
      </c>
      <c r="K526" s="537">
        <v>85287</v>
      </c>
      <c r="L526" s="537">
        <v>0</v>
      </c>
      <c r="M526" s="537"/>
      <c r="N526" s="537">
        <v>3680</v>
      </c>
      <c r="O526" s="537">
        <v>8519</v>
      </c>
      <c r="P526" s="537">
        <v>40254</v>
      </c>
      <c r="Q526" s="537">
        <v>48672</v>
      </c>
      <c r="R526" s="537">
        <v>0</v>
      </c>
    </row>
    <row r="527" spans="1:19" s="522" customFormat="1" ht="8.85" customHeight="1">
      <c r="A527" s="587" t="s">
        <v>54</v>
      </c>
      <c r="B527" s="537">
        <f t="shared" si="25"/>
        <v>899</v>
      </c>
      <c r="C527" s="537">
        <f t="shared" si="25"/>
        <v>4369</v>
      </c>
      <c r="D527" s="537">
        <f t="shared" si="25"/>
        <v>15870</v>
      </c>
      <c r="E527" s="537">
        <f t="shared" si="25"/>
        <v>12908</v>
      </c>
      <c r="F527" s="537">
        <f t="shared" si="24"/>
        <v>0</v>
      </c>
      <c r="G527" s="537"/>
      <c r="H527" s="537">
        <v>592</v>
      </c>
      <c r="I527" s="537">
        <v>3498</v>
      </c>
      <c r="J527" s="537">
        <v>7606</v>
      </c>
      <c r="K527" s="537">
        <v>6357</v>
      </c>
      <c r="L527" s="537">
        <v>0</v>
      </c>
      <c r="M527" s="533"/>
      <c r="N527" s="537">
        <v>307</v>
      </c>
      <c r="O527" s="537">
        <v>871</v>
      </c>
      <c r="P527" s="537">
        <v>8264</v>
      </c>
      <c r="Q527" s="537">
        <v>6551</v>
      </c>
      <c r="R527" s="537">
        <v>0</v>
      </c>
    </row>
    <row r="528" spans="1:19" s="522" customFormat="1" ht="8.85" customHeight="1">
      <c r="A528" s="587" t="s">
        <v>55</v>
      </c>
      <c r="B528" s="537">
        <f t="shared" si="25"/>
        <v>9850</v>
      </c>
      <c r="C528" s="537">
        <f t="shared" si="25"/>
        <v>14860</v>
      </c>
      <c r="D528" s="537">
        <f t="shared" si="25"/>
        <v>38325</v>
      </c>
      <c r="E528" s="537">
        <f t="shared" si="25"/>
        <v>35263</v>
      </c>
      <c r="F528" s="537">
        <f t="shared" si="24"/>
        <v>0</v>
      </c>
      <c r="G528" s="537"/>
      <c r="H528" s="537">
        <v>5876</v>
      </c>
      <c r="I528" s="537">
        <v>11706</v>
      </c>
      <c r="J528" s="533">
        <v>24713</v>
      </c>
      <c r="K528" s="533">
        <v>18415</v>
      </c>
      <c r="L528" s="537">
        <v>0</v>
      </c>
      <c r="M528" s="533"/>
      <c r="N528" s="537">
        <v>3974</v>
      </c>
      <c r="O528" s="537">
        <v>3154</v>
      </c>
      <c r="P528" s="537">
        <v>13612</v>
      </c>
      <c r="Q528" s="537">
        <v>16848</v>
      </c>
      <c r="R528" s="537">
        <v>0</v>
      </c>
    </row>
    <row r="529" spans="1:18" s="522" customFormat="1" ht="8.85" customHeight="1">
      <c r="A529" s="588" t="s">
        <v>56</v>
      </c>
      <c r="B529" s="589">
        <f t="shared" si="25"/>
        <v>1770</v>
      </c>
      <c r="C529" s="589">
        <f t="shared" si="25"/>
        <v>1888</v>
      </c>
      <c r="D529" s="589">
        <f t="shared" si="25"/>
        <v>5379</v>
      </c>
      <c r="E529" s="589">
        <f t="shared" si="25"/>
        <v>12534</v>
      </c>
      <c r="F529" s="589">
        <f t="shared" si="24"/>
        <v>0</v>
      </c>
      <c r="G529" s="589"/>
      <c r="H529" s="589">
        <v>1770</v>
      </c>
      <c r="I529" s="589">
        <v>1361</v>
      </c>
      <c r="J529" s="538">
        <v>3659</v>
      </c>
      <c r="K529" s="538">
        <v>6042</v>
      </c>
      <c r="L529" s="589">
        <v>0</v>
      </c>
      <c r="M529" s="538"/>
      <c r="N529" s="589">
        <v>0</v>
      </c>
      <c r="O529" s="589">
        <v>527</v>
      </c>
      <c r="P529" s="589">
        <v>1720</v>
      </c>
      <c r="Q529" s="589">
        <v>6492</v>
      </c>
      <c r="R529" s="589">
        <v>0</v>
      </c>
    </row>
    <row r="530" spans="1:18" s="522" customFormat="1" ht="8.85" customHeight="1">
      <c r="A530" s="587" t="s">
        <v>57</v>
      </c>
      <c r="B530" s="537">
        <f t="shared" si="25"/>
        <v>675</v>
      </c>
      <c r="C530" s="537">
        <f t="shared" si="25"/>
        <v>4442</v>
      </c>
      <c r="D530" s="537">
        <f t="shared" si="25"/>
        <v>19206</v>
      </c>
      <c r="E530" s="537">
        <f t="shared" si="25"/>
        <v>11949</v>
      </c>
      <c r="F530" s="537">
        <f t="shared" si="24"/>
        <v>0</v>
      </c>
      <c r="G530" s="537"/>
      <c r="H530" s="537">
        <v>573</v>
      </c>
      <c r="I530" s="537">
        <v>1654</v>
      </c>
      <c r="J530" s="537">
        <v>12302</v>
      </c>
      <c r="K530" s="537">
        <v>6176</v>
      </c>
      <c r="L530" s="537">
        <v>0</v>
      </c>
      <c r="M530" s="533"/>
      <c r="N530" s="537">
        <v>102</v>
      </c>
      <c r="O530" s="537">
        <v>2788</v>
      </c>
      <c r="P530" s="537">
        <v>6904</v>
      </c>
      <c r="Q530" s="537">
        <v>5773</v>
      </c>
      <c r="R530" s="537">
        <v>0</v>
      </c>
    </row>
    <row r="531" spans="1:18" s="522" customFormat="1" ht="8.85" customHeight="1">
      <c r="A531" s="587" t="s">
        <v>58</v>
      </c>
      <c r="B531" s="537">
        <f t="shared" si="25"/>
        <v>1498</v>
      </c>
      <c r="C531" s="537">
        <f t="shared" si="25"/>
        <v>17259</v>
      </c>
      <c r="D531" s="537">
        <f t="shared" si="25"/>
        <v>49097</v>
      </c>
      <c r="E531" s="537">
        <f t="shared" si="25"/>
        <v>46660</v>
      </c>
      <c r="F531" s="537">
        <f t="shared" si="24"/>
        <v>0</v>
      </c>
      <c r="G531" s="537"/>
      <c r="H531" s="537">
        <v>1498</v>
      </c>
      <c r="I531" s="537">
        <v>12444</v>
      </c>
      <c r="J531" s="537">
        <v>34288</v>
      </c>
      <c r="K531" s="537">
        <v>24450</v>
      </c>
      <c r="L531" s="537">
        <v>0</v>
      </c>
      <c r="M531" s="533"/>
      <c r="N531" s="537">
        <v>0</v>
      </c>
      <c r="O531" s="537">
        <v>4815</v>
      </c>
      <c r="P531" s="537">
        <v>14809</v>
      </c>
      <c r="Q531" s="537">
        <v>22210</v>
      </c>
      <c r="R531" s="537">
        <v>0</v>
      </c>
    </row>
    <row r="532" spans="1:18" s="522" customFormat="1" ht="8.85" customHeight="1">
      <c r="A532" s="587" t="s">
        <v>59</v>
      </c>
      <c r="B532" s="537">
        <f t="shared" si="25"/>
        <v>17909</v>
      </c>
      <c r="C532" s="537">
        <f t="shared" si="25"/>
        <v>40184</v>
      </c>
      <c r="D532" s="537">
        <f t="shared" si="25"/>
        <v>139281</v>
      </c>
      <c r="E532" s="537">
        <f t="shared" si="25"/>
        <v>170663</v>
      </c>
      <c r="F532" s="537">
        <f t="shared" si="24"/>
        <v>0</v>
      </c>
      <c r="G532" s="537"/>
      <c r="H532" s="537">
        <v>13578</v>
      </c>
      <c r="I532" s="537">
        <v>25634</v>
      </c>
      <c r="J532" s="533">
        <v>95260</v>
      </c>
      <c r="K532" s="533">
        <v>95948</v>
      </c>
      <c r="L532" s="537">
        <v>0</v>
      </c>
      <c r="M532" s="533"/>
      <c r="N532" s="537">
        <v>4331</v>
      </c>
      <c r="O532" s="537">
        <v>14550</v>
      </c>
      <c r="P532" s="537">
        <v>44021</v>
      </c>
      <c r="Q532" s="537">
        <v>74715</v>
      </c>
      <c r="R532" s="537">
        <v>0</v>
      </c>
    </row>
    <row r="533" spans="1:18" s="522" customFormat="1" ht="8.85" customHeight="1">
      <c r="A533" s="588" t="s">
        <v>60</v>
      </c>
      <c r="B533" s="589">
        <f t="shared" si="25"/>
        <v>5698</v>
      </c>
      <c r="C533" s="589">
        <f t="shared" si="25"/>
        <v>16733</v>
      </c>
      <c r="D533" s="589">
        <f t="shared" si="25"/>
        <v>15130</v>
      </c>
      <c r="E533" s="589">
        <f t="shared" si="25"/>
        <v>23385</v>
      </c>
      <c r="F533" s="589">
        <f t="shared" si="24"/>
        <v>0</v>
      </c>
      <c r="G533" s="589"/>
      <c r="H533" s="589">
        <v>4400</v>
      </c>
      <c r="I533" s="589">
        <v>13042</v>
      </c>
      <c r="J533" s="589">
        <v>7294</v>
      </c>
      <c r="K533" s="589">
        <v>14775</v>
      </c>
      <c r="L533" s="589">
        <v>0</v>
      </c>
      <c r="M533" s="538"/>
      <c r="N533" s="589">
        <v>1298</v>
      </c>
      <c r="O533" s="589">
        <v>3691</v>
      </c>
      <c r="P533" s="589">
        <v>7836</v>
      </c>
      <c r="Q533" s="589">
        <v>8610</v>
      </c>
      <c r="R533" s="589">
        <v>0</v>
      </c>
    </row>
    <row r="534" spans="1:18" s="522" customFormat="1" ht="8.85" customHeight="1">
      <c r="A534" s="587" t="s">
        <v>61</v>
      </c>
      <c r="B534" s="537">
        <f t="shared" si="25"/>
        <v>744</v>
      </c>
      <c r="C534" s="537">
        <f t="shared" si="25"/>
        <v>3426</v>
      </c>
      <c r="D534" s="537">
        <f t="shared" si="25"/>
        <v>5724</v>
      </c>
      <c r="E534" s="537">
        <f t="shared" si="25"/>
        <v>10104</v>
      </c>
      <c r="F534" s="537">
        <f t="shared" si="24"/>
        <v>0</v>
      </c>
      <c r="G534" s="537"/>
      <c r="H534" s="537">
        <v>466</v>
      </c>
      <c r="I534" s="537">
        <v>2352</v>
      </c>
      <c r="J534" s="537">
        <v>3895</v>
      </c>
      <c r="K534" s="537">
        <v>6448</v>
      </c>
      <c r="L534" s="537">
        <v>0</v>
      </c>
      <c r="M534" s="533"/>
      <c r="N534" s="537">
        <v>278</v>
      </c>
      <c r="O534" s="537">
        <v>1074</v>
      </c>
      <c r="P534" s="537">
        <v>1829</v>
      </c>
      <c r="Q534" s="537">
        <v>3656</v>
      </c>
      <c r="R534" s="537">
        <v>0</v>
      </c>
    </row>
    <row r="535" spans="1:18" s="522" customFormat="1" ht="8.85" customHeight="1">
      <c r="A535" s="587" t="s">
        <v>62</v>
      </c>
      <c r="B535" s="537">
        <f t="shared" si="25"/>
        <v>2528</v>
      </c>
      <c r="C535" s="537">
        <f t="shared" si="25"/>
        <v>2994</v>
      </c>
      <c r="D535" s="537">
        <f t="shared" si="25"/>
        <v>10593</v>
      </c>
      <c r="E535" s="537">
        <f t="shared" si="25"/>
        <v>8732</v>
      </c>
      <c r="F535" s="537">
        <f t="shared" si="24"/>
        <v>0</v>
      </c>
      <c r="G535" s="537"/>
      <c r="H535" s="537">
        <v>2218</v>
      </c>
      <c r="I535" s="537">
        <v>2190</v>
      </c>
      <c r="J535" s="537">
        <v>6968</v>
      </c>
      <c r="K535" s="537">
        <v>4925</v>
      </c>
      <c r="L535" s="537">
        <v>0</v>
      </c>
      <c r="M535" s="533"/>
      <c r="N535" s="537">
        <v>310</v>
      </c>
      <c r="O535" s="537">
        <v>804</v>
      </c>
      <c r="P535" s="537">
        <v>3625</v>
      </c>
      <c r="Q535" s="537">
        <v>3807</v>
      </c>
      <c r="R535" s="537">
        <v>0</v>
      </c>
    </row>
    <row r="536" spans="1:18" s="522" customFormat="1" ht="8.85" customHeight="1">
      <c r="A536" s="587" t="s">
        <v>63</v>
      </c>
      <c r="B536" s="537">
        <f t="shared" si="25"/>
        <v>1622</v>
      </c>
      <c r="C536" s="537">
        <f t="shared" si="25"/>
        <v>9104</v>
      </c>
      <c r="D536" s="537">
        <f t="shared" si="25"/>
        <v>51059</v>
      </c>
      <c r="E536" s="537">
        <f t="shared" si="25"/>
        <v>26508</v>
      </c>
      <c r="F536" s="537">
        <f t="shared" si="24"/>
        <v>396</v>
      </c>
      <c r="G536" s="537"/>
      <c r="H536" s="537">
        <v>1622</v>
      </c>
      <c r="I536" s="537">
        <v>6559</v>
      </c>
      <c r="J536" s="533">
        <v>32211</v>
      </c>
      <c r="K536" s="533">
        <v>18323</v>
      </c>
      <c r="L536" s="537">
        <v>396</v>
      </c>
      <c r="M536" s="533"/>
      <c r="N536" s="537">
        <v>0</v>
      </c>
      <c r="O536" s="537">
        <v>2545</v>
      </c>
      <c r="P536" s="533">
        <v>18848</v>
      </c>
      <c r="Q536" s="533">
        <v>8185</v>
      </c>
      <c r="R536" s="537">
        <v>0</v>
      </c>
    </row>
    <row r="537" spans="1:18" s="522" customFormat="1" ht="8.85" customHeight="1">
      <c r="A537" s="588" t="s">
        <v>64</v>
      </c>
      <c r="B537" s="589">
        <f t="shared" si="25"/>
        <v>1044</v>
      </c>
      <c r="C537" s="589">
        <f t="shared" si="25"/>
        <v>4356</v>
      </c>
      <c r="D537" s="589">
        <f t="shared" si="25"/>
        <v>7728</v>
      </c>
      <c r="E537" s="589">
        <f t="shared" si="25"/>
        <v>10338</v>
      </c>
      <c r="F537" s="589">
        <f t="shared" si="24"/>
        <v>0</v>
      </c>
      <c r="G537" s="589"/>
      <c r="H537" s="589">
        <v>666</v>
      </c>
      <c r="I537" s="589">
        <v>3081</v>
      </c>
      <c r="J537" s="589">
        <v>3391</v>
      </c>
      <c r="K537" s="589">
        <v>6660</v>
      </c>
      <c r="L537" s="589">
        <v>0</v>
      </c>
      <c r="M537" s="538"/>
      <c r="N537" s="589">
        <v>378</v>
      </c>
      <c r="O537" s="589">
        <v>1275</v>
      </c>
      <c r="P537" s="589">
        <v>4337</v>
      </c>
      <c r="Q537" s="589">
        <v>3678</v>
      </c>
      <c r="R537" s="589">
        <v>0</v>
      </c>
    </row>
    <row r="538" spans="1:18" s="522" customFormat="1" ht="8.85" customHeight="1">
      <c r="A538" s="587" t="s">
        <v>65</v>
      </c>
      <c r="B538" s="537">
        <f t="shared" si="25"/>
        <v>3700</v>
      </c>
      <c r="C538" s="537">
        <f t="shared" si="25"/>
        <v>12366</v>
      </c>
      <c r="D538" s="537">
        <f t="shared" si="25"/>
        <v>14421</v>
      </c>
      <c r="E538" s="537">
        <f t="shared" si="25"/>
        <v>49406</v>
      </c>
      <c r="F538" s="537">
        <f t="shared" si="24"/>
        <v>0</v>
      </c>
      <c r="G538" s="537"/>
      <c r="H538" s="537">
        <v>1548</v>
      </c>
      <c r="I538" s="537">
        <v>7308</v>
      </c>
      <c r="J538" s="537">
        <v>10884</v>
      </c>
      <c r="K538" s="537">
        <v>28848</v>
      </c>
      <c r="L538" s="537">
        <v>0</v>
      </c>
      <c r="M538" s="533"/>
      <c r="N538" s="537">
        <v>2152</v>
      </c>
      <c r="O538" s="537">
        <v>5058</v>
      </c>
      <c r="P538" s="537">
        <v>3537</v>
      </c>
      <c r="Q538" s="537">
        <v>20558</v>
      </c>
      <c r="R538" s="537">
        <v>0</v>
      </c>
    </row>
    <row r="539" spans="1:18" s="522" customFormat="1" ht="8.85" customHeight="1">
      <c r="A539" s="587" t="s">
        <v>66</v>
      </c>
      <c r="B539" s="537">
        <f t="shared" si="25"/>
        <v>469</v>
      </c>
      <c r="C539" s="537">
        <f t="shared" si="25"/>
        <v>6276</v>
      </c>
      <c r="D539" s="537">
        <f t="shared" si="25"/>
        <v>13691</v>
      </c>
      <c r="E539" s="537">
        <f t="shared" si="25"/>
        <v>18810</v>
      </c>
      <c r="F539" s="537">
        <f t="shared" si="24"/>
        <v>0</v>
      </c>
      <c r="G539" s="537"/>
      <c r="H539" s="537">
        <v>362</v>
      </c>
      <c r="I539" s="537">
        <v>5494</v>
      </c>
      <c r="J539" s="537">
        <v>9249</v>
      </c>
      <c r="K539" s="537">
        <v>12445</v>
      </c>
      <c r="L539" s="537">
        <v>0</v>
      </c>
      <c r="M539" s="533"/>
      <c r="N539" s="537">
        <v>107</v>
      </c>
      <c r="O539" s="537">
        <v>782</v>
      </c>
      <c r="P539" s="537">
        <v>4442</v>
      </c>
      <c r="Q539" s="537">
        <v>6365</v>
      </c>
      <c r="R539" s="537">
        <v>0</v>
      </c>
    </row>
    <row r="540" spans="1:18" s="522" customFormat="1" ht="8.85" customHeight="1">
      <c r="A540" s="587" t="s">
        <v>67</v>
      </c>
      <c r="B540" s="537">
        <f t="shared" si="25"/>
        <v>1086</v>
      </c>
      <c r="C540" s="537">
        <f t="shared" si="25"/>
        <v>1527</v>
      </c>
      <c r="D540" s="537">
        <f t="shared" si="25"/>
        <v>6926</v>
      </c>
      <c r="E540" s="537">
        <f t="shared" si="25"/>
        <v>14307</v>
      </c>
      <c r="F540" s="537">
        <f t="shared" si="24"/>
        <v>0</v>
      </c>
      <c r="G540" s="537"/>
      <c r="H540" s="537">
        <v>824</v>
      </c>
      <c r="I540" s="537">
        <v>1083</v>
      </c>
      <c r="J540" s="537">
        <v>5238</v>
      </c>
      <c r="K540" s="537">
        <v>8919</v>
      </c>
      <c r="L540" s="537">
        <v>0</v>
      </c>
      <c r="M540" s="533"/>
      <c r="N540" s="537">
        <v>262</v>
      </c>
      <c r="O540" s="537">
        <v>444</v>
      </c>
      <c r="P540" s="537">
        <v>1688</v>
      </c>
      <c r="Q540" s="537">
        <v>5388</v>
      </c>
      <c r="R540" s="537">
        <v>0</v>
      </c>
    </row>
    <row r="541" spans="1:18" s="522" customFormat="1" ht="8.85" customHeight="1">
      <c r="A541" s="588" t="s">
        <v>68</v>
      </c>
      <c r="B541" s="589">
        <f t="shared" si="25"/>
        <v>2014</v>
      </c>
      <c r="C541" s="589">
        <f t="shared" si="25"/>
        <v>3420</v>
      </c>
      <c r="D541" s="589">
        <f t="shared" si="25"/>
        <v>15127</v>
      </c>
      <c r="E541" s="589">
        <f t="shared" si="25"/>
        <v>13781</v>
      </c>
      <c r="F541" s="589">
        <f t="shared" si="24"/>
        <v>687</v>
      </c>
      <c r="G541" s="538"/>
      <c r="H541" s="589">
        <v>1522</v>
      </c>
      <c r="I541" s="589">
        <v>2448</v>
      </c>
      <c r="J541" s="589">
        <v>9678</v>
      </c>
      <c r="K541" s="589">
        <v>7298</v>
      </c>
      <c r="L541" s="589">
        <v>507</v>
      </c>
      <c r="M541" s="538"/>
      <c r="N541" s="589">
        <v>492</v>
      </c>
      <c r="O541" s="589">
        <v>972</v>
      </c>
      <c r="P541" s="589">
        <v>5449</v>
      </c>
      <c r="Q541" s="589">
        <v>6483</v>
      </c>
      <c r="R541" s="589">
        <v>180</v>
      </c>
    </row>
    <row r="542" spans="1:18" s="522" customFormat="1" ht="8.85" customHeight="1">
      <c r="A542" s="587" t="s">
        <v>69</v>
      </c>
      <c r="B542" s="537">
        <f t="shared" si="25"/>
        <v>2347</v>
      </c>
      <c r="C542" s="537">
        <f t="shared" si="25"/>
        <v>6857</v>
      </c>
      <c r="D542" s="537">
        <f t="shared" si="25"/>
        <v>10107</v>
      </c>
      <c r="E542" s="537">
        <f t="shared" si="25"/>
        <v>22338</v>
      </c>
      <c r="F542" s="537">
        <f t="shared" si="24"/>
        <v>0</v>
      </c>
      <c r="G542" s="537"/>
      <c r="H542" s="537">
        <v>1860</v>
      </c>
      <c r="I542" s="537">
        <v>5001</v>
      </c>
      <c r="J542" s="537">
        <v>5584</v>
      </c>
      <c r="K542" s="537">
        <v>12635</v>
      </c>
      <c r="L542" s="537">
        <v>0</v>
      </c>
      <c r="M542" s="533"/>
      <c r="N542" s="537">
        <v>487</v>
      </c>
      <c r="O542" s="537">
        <v>1856</v>
      </c>
      <c r="P542" s="537">
        <v>4523</v>
      </c>
      <c r="Q542" s="537">
        <v>9703</v>
      </c>
      <c r="R542" s="537">
        <v>0</v>
      </c>
    </row>
    <row r="543" spans="1:18" s="522" customFormat="1" ht="8.85" customHeight="1">
      <c r="A543" s="587" t="s">
        <v>70</v>
      </c>
      <c r="B543" s="537">
        <f t="shared" si="25"/>
        <v>1470</v>
      </c>
      <c r="C543" s="537">
        <f t="shared" si="25"/>
        <v>9503</v>
      </c>
      <c r="D543" s="537">
        <f t="shared" si="25"/>
        <v>24586</v>
      </c>
      <c r="E543" s="537">
        <f t="shared" si="25"/>
        <v>25374</v>
      </c>
      <c r="F543" s="537">
        <f t="shared" si="24"/>
        <v>0</v>
      </c>
      <c r="G543" s="537"/>
      <c r="H543" s="537">
        <v>1470</v>
      </c>
      <c r="I543" s="537">
        <v>5869</v>
      </c>
      <c r="J543" s="537">
        <v>16168</v>
      </c>
      <c r="K543" s="537">
        <v>16708</v>
      </c>
      <c r="L543" s="537">
        <v>0</v>
      </c>
      <c r="M543" s="533"/>
      <c r="N543" s="537">
        <v>0</v>
      </c>
      <c r="O543" s="537">
        <v>3634</v>
      </c>
      <c r="P543" s="537">
        <v>8418</v>
      </c>
      <c r="Q543" s="537">
        <v>8666</v>
      </c>
      <c r="R543" s="537">
        <v>0</v>
      </c>
    </row>
    <row r="544" spans="1:18" s="522" customFormat="1" ht="8.85" customHeight="1">
      <c r="A544" s="587" t="s">
        <v>71</v>
      </c>
      <c r="B544" s="537">
        <f t="shared" si="25"/>
        <v>3331</v>
      </c>
      <c r="C544" s="537">
        <f t="shared" si="25"/>
        <v>9610</v>
      </c>
      <c r="D544" s="537">
        <f t="shared" si="25"/>
        <v>24848</v>
      </c>
      <c r="E544" s="537">
        <f t="shared" si="25"/>
        <v>40726</v>
      </c>
      <c r="F544" s="537">
        <f t="shared" si="24"/>
        <v>0</v>
      </c>
      <c r="G544" s="537"/>
      <c r="H544" s="537">
        <v>2850</v>
      </c>
      <c r="I544" s="537">
        <v>7503</v>
      </c>
      <c r="J544" s="537">
        <v>13217</v>
      </c>
      <c r="K544" s="537">
        <v>23021</v>
      </c>
      <c r="L544" s="537">
        <v>0</v>
      </c>
      <c r="M544" s="533"/>
      <c r="N544" s="537">
        <v>481</v>
      </c>
      <c r="O544" s="537">
        <v>2107</v>
      </c>
      <c r="P544" s="537">
        <v>11631</v>
      </c>
      <c r="Q544" s="537">
        <v>17705</v>
      </c>
      <c r="R544" s="537">
        <v>0</v>
      </c>
    </row>
    <row r="545" spans="1:20" s="522" customFormat="1" ht="8.85" customHeight="1">
      <c r="A545" s="588" t="s">
        <v>72</v>
      </c>
      <c r="B545" s="589">
        <f t="shared" si="25"/>
        <v>1707</v>
      </c>
      <c r="C545" s="589">
        <f t="shared" si="25"/>
        <v>7897</v>
      </c>
      <c r="D545" s="589">
        <f t="shared" si="25"/>
        <v>21991</v>
      </c>
      <c r="E545" s="589">
        <f t="shared" si="25"/>
        <v>25916</v>
      </c>
      <c r="F545" s="589">
        <f t="shared" si="24"/>
        <v>156</v>
      </c>
      <c r="G545" s="589"/>
      <c r="H545" s="589">
        <v>1216</v>
      </c>
      <c r="I545" s="589">
        <v>2946</v>
      </c>
      <c r="J545" s="589">
        <v>12345</v>
      </c>
      <c r="K545" s="589">
        <v>15868</v>
      </c>
      <c r="L545" s="589">
        <v>0</v>
      </c>
      <c r="M545" s="538"/>
      <c r="N545" s="589">
        <v>491</v>
      </c>
      <c r="O545" s="589">
        <v>4951</v>
      </c>
      <c r="P545" s="589">
        <v>9646</v>
      </c>
      <c r="Q545" s="589">
        <v>10048</v>
      </c>
      <c r="R545" s="589">
        <v>156</v>
      </c>
    </row>
    <row r="546" spans="1:20" s="522" customFormat="1" ht="8.85" customHeight="1">
      <c r="A546" s="587" t="s">
        <v>73</v>
      </c>
      <c r="B546" s="537">
        <f t="shared" si="25"/>
        <v>1026</v>
      </c>
      <c r="C546" s="537">
        <f t="shared" si="25"/>
        <v>3123</v>
      </c>
      <c r="D546" s="537">
        <f t="shared" si="25"/>
        <v>9526</v>
      </c>
      <c r="E546" s="537">
        <f t="shared" si="25"/>
        <v>11016</v>
      </c>
      <c r="F546" s="537">
        <f t="shared" si="24"/>
        <v>0</v>
      </c>
      <c r="G546" s="537"/>
      <c r="H546" s="537">
        <v>559</v>
      </c>
      <c r="I546" s="537">
        <v>2041</v>
      </c>
      <c r="J546" s="533">
        <v>4800</v>
      </c>
      <c r="K546" s="533">
        <v>5080</v>
      </c>
      <c r="L546" s="537">
        <v>0</v>
      </c>
      <c r="M546" s="533"/>
      <c r="N546" s="537">
        <v>467</v>
      </c>
      <c r="O546" s="537">
        <v>1082</v>
      </c>
      <c r="P546" s="537">
        <v>4726</v>
      </c>
      <c r="Q546" s="537">
        <v>5936</v>
      </c>
      <c r="R546" s="537">
        <v>0</v>
      </c>
    </row>
    <row r="547" spans="1:20" s="522" customFormat="1" ht="8.85" customHeight="1">
      <c r="A547" s="587" t="s">
        <v>74</v>
      </c>
      <c r="B547" s="537">
        <f t="shared" si="25"/>
        <v>6818</v>
      </c>
      <c r="C547" s="537">
        <f t="shared" si="25"/>
        <v>7149</v>
      </c>
      <c r="D547" s="537">
        <f t="shared" si="25"/>
        <v>25328</v>
      </c>
      <c r="E547" s="537">
        <f t="shared" si="25"/>
        <v>48662</v>
      </c>
      <c r="F547" s="537">
        <f t="shared" si="24"/>
        <v>0</v>
      </c>
      <c r="G547" s="537"/>
      <c r="H547" s="537">
        <v>4115</v>
      </c>
      <c r="I547" s="537">
        <v>6517</v>
      </c>
      <c r="J547" s="537">
        <v>14413</v>
      </c>
      <c r="K547" s="537">
        <v>26729</v>
      </c>
      <c r="L547" s="537">
        <v>0</v>
      </c>
      <c r="M547" s="533"/>
      <c r="N547" s="537">
        <v>2703</v>
      </c>
      <c r="O547" s="537">
        <v>632</v>
      </c>
      <c r="P547" s="537">
        <v>10915</v>
      </c>
      <c r="Q547" s="537">
        <v>21933</v>
      </c>
      <c r="R547" s="537">
        <v>0</v>
      </c>
    </row>
    <row r="548" spans="1:20" s="522" customFormat="1" ht="8.85" customHeight="1">
      <c r="A548" s="587" t="s">
        <v>75</v>
      </c>
      <c r="B548" s="537">
        <f t="shared" si="25"/>
        <v>1155</v>
      </c>
      <c r="C548" s="537">
        <f t="shared" si="25"/>
        <v>1080</v>
      </c>
      <c r="D548" s="537">
        <f t="shared" si="25"/>
        <v>7389</v>
      </c>
      <c r="E548" s="537">
        <f t="shared" si="25"/>
        <v>9490</v>
      </c>
      <c r="F548" s="537">
        <f t="shared" si="24"/>
        <v>0</v>
      </c>
      <c r="G548" s="537"/>
      <c r="H548" s="537">
        <v>745</v>
      </c>
      <c r="I548" s="537">
        <v>925</v>
      </c>
      <c r="J548" s="537">
        <v>3001</v>
      </c>
      <c r="K548" s="537">
        <v>4274</v>
      </c>
      <c r="L548" s="537">
        <v>0</v>
      </c>
      <c r="M548" s="533"/>
      <c r="N548" s="537">
        <v>410</v>
      </c>
      <c r="O548" s="537">
        <v>155</v>
      </c>
      <c r="P548" s="537">
        <v>4388</v>
      </c>
      <c r="Q548" s="537">
        <v>5216</v>
      </c>
      <c r="R548" s="537">
        <v>0</v>
      </c>
    </row>
    <row r="549" spans="1:20" s="522" customFormat="1" ht="8.85" customHeight="1">
      <c r="A549" s="588" t="s">
        <v>76</v>
      </c>
      <c r="B549" s="589">
        <f t="shared" si="25"/>
        <v>1029</v>
      </c>
      <c r="C549" s="589">
        <f t="shared" si="25"/>
        <v>2270</v>
      </c>
      <c r="D549" s="589">
        <f t="shared" si="25"/>
        <v>9466</v>
      </c>
      <c r="E549" s="589">
        <f t="shared" si="25"/>
        <v>8688</v>
      </c>
      <c r="F549" s="589">
        <f t="shared" si="24"/>
        <v>0</v>
      </c>
      <c r="G549" s="589"/>
      <c r="H549" s="589">
        <v>1029</v>
      </c>
      <c r="I549" s="589">
        <v>1326</v>
      </c>
      <c r="J549" s="589">
        <v>5219</v>
      </c>
      <c r="K549" s="589">
        <v>4954</v>
      </c>
      <c r="L549" s="589">
        <v>0</v>
      </c>
      <c r="M549" s="538"/>
      <c r="N549" s="589">
        <v>0</v>
      </c>
      <c r="O549" s="589">
        <v>944</v>
      </c>
      <c r="P549" s="589">
        <v>4247</v>
      </c>
      <c r="Q549" s="589">
        <v>3734</v>
      </c>
      <c r="R549" s="589">
        <v>0</v>
      </c>
    </row>
    <row r="550" spans="1:20" ht="3" customHeight="1">
      <c r="A550" s="500"/>
      <c r="B550" s="591"/>
      <c r="C550" s="591"/>
      <c r="D550" s="591"/>
      <c r="E550" s="591"/>
      <c r="F550" s="591"/>
      <c r="G550" s="592"/>
      <c r="H550" s="581"/>
      <c r="I550" s="581"/>
      <c r="J550" s="581"/>
      <c r="K550" s="581"/>
      <c r="L550" s="581"/>
      <c r="M550" s="581"/>
      <c r="N550" s="581"/>
      <c r="O550" s="581"/>
      <c r="P550" s="581"/>
      <c r="Q550" s="581"/>
      <c r="R550" s="581"/>
    </row>
    <row r="551" spans="1:20" ht="3" customHeight="1">
      <c r="A551" s="503"/>
      <c r="B551" s="593"/>
      <c r="C551" s="593"/>
      <c r="D551" s="593"/>
      <c r="E551" s="593"/>
      <c r="F551" s="593"/>
      <c r="G551" s="594"/>
    </row>
    <row r="552" spans="1:20" ht="9" customHeight="1">
      <c r="A552" s="544" t="s">
        <v>456</v>
      </c>
      <c r="B552" s="545"/>
      <c r="C552" s="545"/>
      <c r="D552" s="545"/>
      <c r="G552" s="545"/>
      <c r="H552" s="545"/>
      <c r="I552" s="545"/>
      <c r="J552" s="545"/>
      <c r="K552" s="545"/>
      <c r="L552" s="545"/>
      <c r="M552" s="545"/>
      <c r="S552" s="545"/>
      <c r="T552" s="545"/>
    </row>
    <row r="553" spans="1:20" ht="9" customHeight="1">
      <c r="A553" s="544" t="s">
        <v>457</v>
      </c>
      <c r="B553" s="545"/>
      <c r="C553" s="545"/>
      <c r="D553" s="545"/>
      <c r="G553" s="545"/>
      <c r="H553" s="545"/>
      <c r="I553" s="545"/>
      <c r="J553" s="545"/>
      <c r="K553" s="545"/>
      <c r="L553" s="545"/>
      <c r="M553" s="545"/>
      <c r="S553" s="545"/>
      <c r="T553" s="545"/>
    </row>
    <row r="554" spans="1:20" s="552" customFormat="1" ht="9" customHeight="1">
      <c r="A554" s="546" t="s">
        <v>458</v>
      </c>
      <c r="B554" s="554"/>
      <c r="C554" s="554"/>
      <c r="D554" s="554"/>
      <c r="E554" s="554"/>
      <c r="F554" s="555"/>
      <c r="G554" s="555"/>
      <c r="H554" s="554"/>
      <c r="I554" s="554"/>
      <c r="J554" s="554"/>
      <c r="K554" s="554"/>
    </row>
  </sheetData>
  <sheetProtection sheet="1" objects="1" scenarios="1"/>
  <mergeCells count="15">
    <mergeCell ref="P6:P8"/>
    <mergeCell ref="Q6:Q8"/>
    <mergeCell ref="R6:R8"/>
    <mergeCell ref="I6:I8"/>
    <mergeCell ref="J6:J8"/>
    <mergeCell ref="K6:K8"/>
    <mergeCell ref="L6:L8"/>
    <mergeCell ref="N6:N8"/>
    <mergeCell ref="O6:O8"/>
    <mergeCell ref="H6:H8"/>
    <mergeCell ref="B6:B8"/>
    <mergeCell ref="C6:C8"/>
    <mergeCell ref="D6:D8"/>
    <mergeCell ref="E6:E8"/>
    <mergeCell ref="F6:F8"/>
  </mergeCells>
  <hyperlinks>
    <hyperlink ref="R1" location="Índice!A1" display="Cuadro 8.1"/>
    <hyperlink ref="A554" r:id="rId1" display="Fuente: INEGI. Encuesta Nacional de Ocupación y Empleo. Consulta interactiva de indicadores estratégicos (Info-Laboral). En: www.inegi.org.mx (30 de agosto de 2016).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landscape" r:id="rId2"/>
  <headerFooter scaleWithDoc="0" alignWithMargins="0">
    <oddHeader>&amp;L&amp;"Arial,Normal"&amp;10&amp;K000080INEGI. Anuario estadístico y geográfico por entidad federativa 2019.</oddHeader>
  </headerFooter>
  <rowBreaks count="14" manualBreakCount="14">
    <brk id="46" max="17" man="1"/>
    <brk id="82" max="17" man="1"/>
    <brk id="118" max="17" man="1"/>
    <brk id="154" max="14" man="1"/>
    <brk id="190" max="17" man="1"/>
    <brk id="226" max="14" man="1"/>
    <brk id="262" max="17" man="1"/>
    <brk id="298" max="14" man="1"/>
    <brk id="334" max="17" man="1"/>
    <brk id="370" max="17" man="1"/>
    <brk id="406" max="17" man="1"/>
    <brk id="442" max="17" man="1"/>
    <brk id="478" max="17" man="1"/>
    <brk id="514" max="17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showGridLines="0" showRowColHeaders="0" zoomScale="130" zoomScaleNormal="130" workbookViewId="0">
      <pane xSplit="1" ySplit="8" topLeftCell="B9" activePane="bottomRight" state="frozen"/>
      <selection activeCell="F1" sqref="F1"/>
      <selection pane="topRight" activeCell="F1" sqref="F1"/>
      <selection pane="bottomLeft" activeCell="F1" sqref="F1"/>
      <selection pane="bottomRight"/>
    </sheetView>
  </sheetViews>
  <sheetFormatPr baseColWidth="10" defaultColWidth="0" defaultRowHeight="13.5" customHeight="1" zeroHeight="1"/>
  <cols>
    <col min="1" max="1" width="17.7109375" style="130" customWidth="1"/>
    <col min="2" max="2" width="8.28515625" style="160" customWidth="1"/>
    <col min="3" max="3" width="8" style="160" customWidth="1"/>
    <col min="4" max="4" width="8.42578125" style="160" customWidth="1"/>
    <col min="5" max="5" width="2" style="160" customWidth="1"/>
    <col min="6" max="6" width="8.28515625" style="160" customWidth="1"/>
    <col min="7" max="7" width="8.42578125" style="160" customWidth="1"/>
    <col min="8" max="8" width="9.5703125" style="160" customWidth="1"/>
    <col min="9" max="9" width="1.28515625" style="160" customWidth="1"/>
    <col min="10" max="10" width="9.5703125" style="160" customWidth="1"/>
    <col min="11" max="11" width="9.140625" style="160" customWidth="1"/>
    <col min="12" max="12" width="9.5703125" style="160" customWidth="1"/>
    <col min="13" max="13" width="0.85546875" style="129" customWidth="1"/>
    <col min="14" max="14" width="0.85546875" style="130" customWidth="1"/>
    <col min="15" max="16384" width="11.42578125" style="130" hidden="1"/>
  </cols>
  <sheetData>
    <row r="1" spans="1:13" s="123" customFormat="1" ht="12" customHeight="1">
      <c r="A1" s="119" t="s">
        <v>106</v>
      </c>
      <c r="B1" s="120"/>
      <c r="C1" s="120"/>
      <c r="D1" s="120"/>
      <c r="E1" s="120"/>
      <c r="F1" s="120"/>
      <c r="G1" s="120"/>
      <c r="H1" s="121"/>
      <c r="I1" s="120"/>
      <c r="J1" s="120"/>
      <c r="K1" s="120"/>
      <c r="L1" s="60" t="s">
        <v>107</v>
      </c>
      <c r="M1" s="122"/>
    </row>
    <row r="2" spans="1:13" s="123" customFormat="1" ht="12" customHeight="1">
      <c r="A2" s="124" t="s">
        <v>108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2"/>
    </row>
    <row r="3" spans="1:13" s="123" customFormat="1" ht="12" customHeight="1">
      <c r="A3" s="126" t="s">
        <v>33</v>
      </c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2"/>
    </row>
    <row r="4" spans="1:13" ht="3" customHeight="1">
      <c r="A4" s="127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</row>
    <row r="5" spans="1:13" ht="3" customHeight="1">
      <c r="A5" s="131"/>
      <c r="B5" s="132"/>
      <c r="C5" s="132"/>
      <c r="D5" s="132"/>
      <c r="E5" s="132"/>
      <c r="F5" s="132"/>
      <c r="G5" s="132"/>
      <c r="H5" s="132"/>
      <c r="I5" s="132"/>
      <c r="J5" s="132"/>
      <c r="K5" s="132"/>
      <c r="L5" s="132"/>
    </row>
    <row r="6" spans="1:13" s="134" customFormat="1" ht="8.25">
      <c r="A6" s="729" t="s">
        <v>96</v>
      </c>
      <c r="B6" s="731" t="s">
        <v>109</v>
      </c>
      <c r="C6" s="731"/>
      <c r="D6" s="731"/>
      <c r="E6" s="717"/>
      <c r="F6" s="731" t="s">
        <v>110</v>
      </c>
      <c r="G6" s="731"/>
      <c r="H6" s="731"/>
      <c r="I6" s="717"/>
      <c r="J6" s="732" t="s">
        <v>111</v>
      </c>
      <c r="K6" s="732"/>
      <c r="L6" s="732"/>
      <c r="M6" s="133"/>
    </row>
    <row r="7" spans="1:13" s="134" customFormat="1" ht="8.65" customHeight="1">
      <c r="A7" s="730"/>
      <c r="B7" s="717" t="s">
        <v>34</v>
      </c>
      <c r="C7" s="717" t="s">
        <v>38</v>
      </c>
      <c r="D7" s="717" t="s">
        <v>39</v>
      </c>
      <c r="E7" s="717"/>
      <c r="F7" s="717" t="s">
        <v>34</v>
      </c>
      <c r="G7" s="717" t="s">
        <v>38</v>
      </c>
      <c r="H7" s="717" t="s">
        <v>39</v>
      </c>
      <c r="I7" s="717"/>
      <c r="J7" s="717" t="s">
        <v>34</v>
      </c>
      <c r="K7" s="717" t="s">
        <v>38</v>
      </c>
      <c r="L7" s="717" t="s">
        <v>39</v>
      </c>
      <c r="M7" s="133"/>
    </row>
    <row r="8" spans="1:13" ht="3" customHeight="1">
      <c r="A8" s="135"/>
      <c r="B8" s="136"/>
      <c r="C8" s="136"/>
      <c r="D8" s="136"/>
      <c r="E8" s="136"/>
      <c r="F8" s="136"/>
      <c r="G8" s="136"/>
      <c r="H8" s="136"/>
      <c r="I8" s="136"/>
      <c r="J8" s="136"/>
      <c r="K8" s="136"/>
      <c r="L8" s="136"/>
    </row>
    <row r="9" spans="1:13" ht="3" customHeight="1">
      <c r="A9" s="137"/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</row>
    <row r="10" spans="1:13" ht="9" customHeight="1">
      <c r="A10" s="139" t="s">
        <v>83</v>
      </c>
      <c r="B10" s="138"/>
      <c r="C10" s="138"/>
      <c r="D10" s="138"/>
      <c r="E10" s="138"/>
      <c r="F10" s="138"/>
      <c r="G10" s="138"/>
      <c r="H10" s="138"/>
      <c r="I10" s="138"/>
      <c r="J10" s="138"/>
      <c r="K10" s="138"/>
      <c r="L10" s="138"/>
    </row>
    <row r="11" spans="1:13" s="114" customFormat="1" ht="9" customHeight="1">
      <c r="A11" s="140" t="s">
        <v>44</v>
      </c>
      <c r="B11" s="141">
        <f>SUM(B13:B44)-2</f>
        <v>3061319</v>
      </c>
      <c r="C11" s="141">
        <f>SUM(C13:C44)-1</f>
        <v>2468608</v>
      </c>
      <c r="D11" s="141">
        <f>SUM(D13:D44)-2</f>
        <v>592711</v>
      </c>
      <c r="E11" s="142"/>
      <c r="F11" s="142">
        <f>SUM(F13:F44)+3</f>
        <v>2274590</v>
      </c>
      <c r="G11" s="142">
        <f>SUM(G13:G44)+1</f>
        <v>1861890</v>
      </c>
      <c r="H11" s="142">
        <f t="shared" ref="H11" si="0">SUM(H13:H44)</f>
        <v>412700</v>
      </c>
      <c r="I11" s="142"/>
      <c r="J11" s="142">
        <f>SUM(J13:J44)-2</f>
        <v>786730</v>
      </c>
      <c r="K11" s="142">
        <f>SUM(K13:K44)-1</f>
        <v>606718</v>
      </c>
      <c r="L11" s="142">
        <f>SUM(L13:L44)-1</f>
        <v>180012</v>
      </c>
      <c r="M11" s="143"/>
    </row>
    <row r="12" spans="1:13" s="114" customFormat="1" ht="2.1" customHeight="1">
      <c r="A12" s="140"/>
      <c r="B12" s="141"/>
      <c r="C12" s="141"/>
      <c r="D12" s="141"/>
      <c r="E12" s="142"/>
      <c r="F12" s="142"/>
      <c r="G12" s="141"/>
      <c r="H12" s="141"/>
      <c r="I12" s="142"/>
      <c r="J12" s="142"/>
      <c r="K12" s="141"/>
      <c r="L12" s="141"/>
      <c r="M12" s="143"/>
    </row>
    <row r="13" spans="1:13" s="114" customFormat="1" ht="9" customHeight="1">
      <c r="A13" s="144" t="s">
        <v>45</v>
      </c>
      <c r="B13" s="145">
        <f>SUM(C13:D13)</f>
        <v>58037</v>
      </c>
      <c r="C13" s="145">
        <f>SUM(G13,K13)</f>
        <v>47508</v>
      </c>
      <c r="D13" s="145">
        <f>SUM(H13,L13)-1</f>
        <v>10529</v>
      </c>
      <c r="E13" s="145"/>
      <c r="F13" s="145">
        <f>SUM(G13:H13)</f>
        <v>46982</v>
      </c>
      <c r="G13" s="145">
        <v>39132</v>
      </c>
      <c r="H13" s="145">
        <v>7850</v>
      </c>
      <c r="I13" s="145"/>
      <c r="J13" s="145">
        <f>SUM(K13:L13)</f>
        <v>11056</v>
      </c>
      <c r="K13" s="145">
        <v>8376</v>
      </c>
      <c r="L13" s="145">
        <v>2680</v>
      </c>
      <c r="M13" s="113"/>
    </row>
    <row r="14" spans="1:13" s="114" customFormat="1" ht="9" customHeight="1">
      <c r="A14" s="144" t="s">
        <v>46</v>
      </c>
      <c r="B14" s="145">
        <f t="shared" ref="B14:B44" si="1">SUM(C14:D14)</f>
        <v>250381</v>
      </c>
      <c r="C14" s="145">
        <f t="shared" ref="C14:D44" si="2">SUM(G14,K14)</f>
        <v>224725</v>
      </c>
      <c r="D14" s="145">
        <f>SUM(H14,L14)+1</f>
        <v>25656</v>
      </c>
      <c r="E14" s="145"/>
      <c r="F14" s="145">
        <f t="shared" ref="F14:F44" si="3">SUM(G14:H14)</f>
        <v>231324</v>
      </c>
      <c r="G14" s="145">
        <v>208167</v>
      </c>
      <c r="H14" s="145">
        <v>23157</v>
      </c>
      <c r="I14" s="145"/>
      <c r="J14" s="145">
        <f>SUM(K14:L14)+1</f>
        <v>19057</v>
      </c>
      <c r="K14" s="145">
        <v>16558</v>
      </c>
      <c r="L14" s="145">
        <v>2498</v>
      </c>
      <c r="M14" s="113"/>
    </row>
    <row r="15" spans="1:13" s="114" customFormat="1" ht="9" customHeight="1">
      <c r="A15" s="144" t="s">
        <v>47</v>
      </c>
      <c r="B15" s="145">
        <f>SUM(C15:D15)-1</f>
        <v>2564</v>
      </c>
      <c r="C15" s="145">
        <f t="shared" si="2"/>
        <v>1706</v>
      </c>
      <c r="D15" s="145">
        <f t="shared" si="2"/>
        <v>859</v>
      </c>
      <c r="E15" s="145"/>
      <c r="F15" s="145">
        <f>SUM(G15:H15)-1</f>
        <v>2126</v>
      </c>
      <c r="G15" s="145">
        <v>1289</v>
      </c>
      <c r="H15" s="145">
        <v>838</v>
      </c>
      <c r="I15" s="145"/>
      <c r="J15" s="145">
        <f t="shared" ref="J15:J44" si="4">SUM(K15:L15)</f>
        <v>438</v>
      </c>
      <c r="K15" s="145">
        <v>417</v>
      </c>
      <c r="L15" s="145">
        <v>21</v>
      </c>
      <c r="M15" s="113"/>
    </row>
    <row r="16" spans="1:13" s="114" customFormat="1" ht="9" customHeight="1">
      <c r="A16" s="146" t="s">
        <v>48</v>
      </c>
      <c r="B16" s="147">
        <f t="shared" si="1"/>
        <v>8288</v>
      </c>
      <c r="C16" s="147">
        <f>SUM(G16,K16)-1</f>
        <v>7469</v>
      </c>
      <c r="D16" s="147">
        <f>SUM(H16,L16)+1</f>
        <v>819</v>
      </c>
      <c r="E16" s="147"/>
      <c r="F16" s="147">
        <f t="shared" si="3"/>
        <v>7743</v>
      </c>
      <c r="G16" s="147">
        <v>7087</v>
      </c>
      <c r="H16" s="147">
        <v>656</v>
      </c>
      <c r="I16" s="147"/>
      <c r="J16" s="147">
        <f t="shared" si="4"/>
        <v>545</v>
      </c>
      <c r="K16" s="147">
        <v>383</v>
      </c>
      <c r="L16" s="147">
        <v>162</v>
      </c>
      <c r="M16" s="113"/>
    </row>
    <row r="17" spans="1:13" s="114" customFormat="1" ht="9" customHeight="1">
      <c r="A17" s="144" t="s">
        <v>49</v>
      </c>
      <c r="B17" s="145">
        <f t="shared" si="1"/>
        <v>237826</v>
      </c>
      <c r="C17" s="145">
        <f t="shared" si="2"/>
        <v>202384</v>
      </c>
      <c r="D17" s="145">
        <f t="shared" si="2"/>
        <v>35442</v>
      </c>
      <c r="E17" s="145"/>
      <c r="F17" s="145">
        <f t="shared" si="3"/>
        <v>155107</v>
      </c>
      <c r="G17" s="145">
        <v>134144</v>
      </c>
      <c r="H17" s="145">
        <v>20963</v>
      </c>
      <c r="I17" s="145"/>
      <c r="J17" s="145">
        <f t="shared" si="4"/>
        <v>82719</v>
      </c>
      <c r="K17" s="145">
        <v>68240</v>
      </c>
      <c r="L17" s="145">
        <v>14479</v>
      </c>
      <c r="M17" s="113"/>
    </row>
    <row r="18" spans="1:13" s="114" customFormat="1" ht="9" customHeight="1">
      <c r="A18" s="144" t="s">
        <v>50</v>
      </c>
      <c r="B18" s="145">
        <f t="shared" si="1"/>
        <v>7009</v>
      </c>
      <c r="C18" s="145">
        <f t="shared" si="2"/>
        <v>5493</v>
      </c>
      <c r="D18" s="145">
        <f>SUM(H18,L18)+1</f>
        <v>1516</v>
      </c>
      <c r="E18" s="145"/>
      <c r="F18" s="145">
        <f>SUM(G18:H18)+1</f>
        <v>4367</v>
      </c>
      <c r="G18" s="145">
        <v>3982</v>
      </c>
      <c r="H18" s="145">
        <v>384</v>
      </c>
      <c r="I18" s="145"/>
      <c r="J18" s="145">
        <f t="shared" si="4"/>
        <v>2642</v>
      </c>
      <c r="K18" s="145">
        <v>1511</v>
      </c>
      <c r="L18" s="145">
        <v>1131</v>
      </c>
      <c r="M18" s="113"/>
    </row>
    <row r="19" spans="1:13" s="114" customFormat="1" ht="9" customHeight="1">
      <c r="A19" s="144" t="s">
        <v>51</v>
      </c>
      <c r="B19" s="145">
        <f t="shared" si="1"/>
        <v>12565</v>
      </c>
      <c r="C19" s="145">
        <f t="shared" si="2"/>
        <v>10204</v>
      </c>
      <c r="D19" s="145">
        <f t="shared" si="2"/>
        <v>2361</v>
      </c>
      <c r="E19" s="145"/>
      <c r="F19" s="145">
        <f t="shared" si="3"/>
        <v>7274</v>
      </c>
      <c r="G19" s="145">
        <v>5772</v>
      </c>
      <c r="H19" s="145">
        <v>1502</v>
      </c>
      <c r="I19" s="145"/>
      <c r="J19" s="145">
        <f t="shared" si="4"/>
        <v>5291</v>
      </c>
      <c r="K19" s="145">
        <v>4432</v>
      </c>
      <c r="L19" s="145">
        <v>859</v>
      </c>
      <c r="M19" s="113"/>
    </row>
    <row r="20" spans="1:13" s="114" customFormat="1" ht="9" customHeight="1">
      <c r="A20" s="146" t="s">
        <v>52</v>
      </c>
      <c r="B20" s="147">
        <f t="shared" si="1"/>
        <v>306852</v>
      </c>
      <c r="C20" s="147">
        <f t="shared" si="2"/>
        <v>273898</v>
      </c>
      <c r="D20" s="147">
        <f t="shared" si="2"/>
        <v>32954</v>
      </c>
      <c r="E20" s="147"/>
      <c r="F20" s="147">
        <f t="shared" si="3"/>
        <v>254761</v>
      </c>
      <c r="G20" s="147">
        <v>226998</v>
      </c>
      <c r="H20" s="147">
        <v>27763</v>
      </c>
      <c r="I20" s="147"/>
      <c r="J20" s="147">
        <f t="shared" si="4"/>
        <v>52091</v>
      </c>
      <c r="K20" s="147">
        <v>46900</v>
      </c>
      <c r="L20" s="147">
        <v>5191</v>
      </c>
      <c r="M20" s="113"/>
    </row>
    <row r="21" spans="1:13" s="114" customFormat="1" ht="9" customHeight="1">
      <c r="A21" s="144" t="s">
        <v>53</v>
      </c>
      <c r="B21" s="145">
        <f t="shared" si="1"/>
        <v>161780</v>
      </c>
      <c r="C21" s="145">
        <f t="shared" si="2"/>
        <v>110428</v>
      </c>
      <c r="D21" s="145">
        <f t="shared" si="2"/>
        <v>51352</v>
      </c>
      <c r="E21" s="145"/>
      <c r="F21" s="145">
        <f>SUM(G21:H21)+1</f>
        <v>118288</v>
      </c>
      <c r="G21" s="145">
        <v>82308</v>
      </c>
      <c r="H21" s="145">
        <v>35979</v>
      </c>
      <c r="I21" s="145"/>
      <c r="J21" s="145">
        <f t="shared" si="4"/>
        <v>43493</v>
      </c>
      <c r="K21" s="145">
        <v>28120</v>
      </c>
      <c r="L21" s="145">
        <v>15373</v>
      </c>
      <c r="M21" s="113"/>
    </row>
    <row r="22" spans="1:13" s="114" customFormat="1" ht="9" customHeight="1">
      <c r="A22" s="144" t="s">
        <v>54</v>
      </c>
      <c r="B22" s="145">
        <f t="shared" si="1"/>
        <v>49871</v>
      </c>
      <c r="C22" s="145">
        <f t="shared" si="2"/>
        <v>44142</v>
      </c>
      <c r="D22" s="145">
        <f t="shared" si="2"/>
        <v>5729</v>
      </c>
      <c r="E22" s="145"/>
      <c r="F22" s="145">
        <f t="shared" si="3"/>
        <v>34676</v>
      </c>
      <c r="G22" s="145">
        <v>31135</v>
      </c>
      <c r="H22" s="145">
        <v>3541</v>
      </c>
      <c r="I22" s="145"/>
      <c r="J22" s="145">
        <f t="shared" si="4"/>
        <v>15195</v>
      </c>
      <c r="K22" s="145">
        <v>13007</v>
      </c>
      <c r="L22" s="145">
        <v>2188</v>
      </c>
      <c r="M22" s="113"/>
    </row>
    <row r="23" spans="1:13" s="114" customFormat="1" ht="9" customHeight="1">
      <c r="A23" s="144" t="s">
        <v>55</v>
      </c>
      <c r="B23" s="145">
        <f>SUM(C23:D23)+1</f>
        <v>195631</v>
      </c>
      <c r="C23" s="145">
        <f t="shared" si="2"/>
        <v>162868</v>
      </c>
      <c r="D23" s="145">
        <f t="shared" si="2"/>
        <v>32762</v>
      </c>
      <c r="E23" s="145"/>
      <c r="F23" s="145">
        <f t="shared" si="3"/>
        <v>140039</v>
      </c>
      <c r="G23" s="145">
        <v>117707</v>
      </c>
      <c r="H23" s="145">
        <v>22332</v>
      </c>
      <c r="I23" s="145"/>
      <c r="J23" s="145">
        <f t="shared" si="4"/>
        <v>55591</v>
      </c>
      <c r="K23" s="145">
        <v>45161</v>
      </c>
      <c r="L23" s="145">
        <v>10430</v>
      </c>
      <c r="M23" s="113"/>
    </row>
    <row r="24" spans="1:13" s="114" customFormat="1" ht="9" customHeight="1">
      <c r="A24" s="146" t="s">
        <v>56</v>
      </c>
      <c r="B24" s="147">
        <f>SUM(C24:D24)-1</f>
        <v>1552</v>
      </c>
      <c r="C24" s="147">
        <f t="shared" si="2"/>
        <v>1093</v>
      </c>
      <c r="D24" s="147">
        <f>SUM(H24,L24)+1</f>
        <v>460</v>
      </c>
      <c r="E24" s="147"/>
      <c r="F24" s="147">
        <f t="shared" si="3"/>
        <v>1274</v>
      </c>
      <c r="G24" s="147">
        <v>897</v>
      </c>
      <c r="H24" s="147">
        <v>377</v>
      </c>
      <c r="I24" s="147"/>
      <c r="J24" s="147">
        <f t="shared" si="4"/>
        <v>278</v>
      </c>
      <c r="K24" s="147">
        <v>196</v>
      </c>
      <c r="L24" s="147">
        <v>82</v>
      </c>
      <c r="M24" s="113"/>
    </row>
    <row r="25" spans="1:13" s="114" customFormat="1" ht="9" customHeight="1">
      <c r="A25" s="144" t="s">
        <v>57</v>
      </c>
      <c r="B25" s="145">
        <f t="shared" si="1"/>
        <v>52035</v>
      </c>
      <c r="C25" s="145">
        <f t="shared" si="2"/>
        <v>40195</v>
      </c>
      <c r="D25" s="145">
        <f t="shared" si="2"/>
        <v>11840</v>
      </c>
      <c r="E25" s="145"/>
      <c r="F25" s="145">
        <f t="shared" si="3"/>
        <v>40085</v>
      </c>
      <c r="G25" s="145">
        <v>30618</v>
      </c>
      <c r="H25" s="145">
        <v>9467</v>
      </c>
      <c r="I25" s="145"/>
      <c r="J25" s="145">
        <f>SUM(K25:L25)-1</f>
        <v>11949</v>
      </c>
      <c r="K25" s="145">
        <v>9577</v>
      </c>
      <c r="L25" s="145">
        <v>2373</v>
      </c>
      <c r="M25" s="113"/>
    </row>
    <row r="26" spans="1:13" s="114" customFormat="1" ht="9" customHeight="1">
      <c r="A26" s="144" t="s">
        <v>58</v>
      </c>
      <c r="B26" s="145">
        <f>SUM(C26:D26)+1</f>
        <v>210682</v>
      </c>
      <c r="C26" s="145">
        <f t="shared" si="2"/>
        <v>149747</v>
      </c>
      <c r="D26" s="145">
        <f>SUM(H26,L26)-1</f>
        <v>60934</v>
      </c>
      <c r="E26" s="145"/>
      <c r="F26" s="145">
        <f t="shared" si="3"/>
        <v>135974</v>
      </c>
      <c r="G26" s="145">
        <v>98940</v>
      </c>
      <c r="H26" s="145">
        <v>37034</v>
      </c>
      <c r="I26" s="145"/>
      <c r="J26" s="145">
        <f t="shared" si="4"/>
        <v>74708</v>
      </c>
      <c r="K26" s="145">
        <v>50807</v>
      </c>
      <c r="L26" s="145">
        <v>23901</v>
      </c>
      <c r="M26" s="113"/>
    </row>
    <row r="27" spans="1:13" s="114" customFormat="1" ht="9" customHeight="1">
      <c r="A27" s="144" t="s">
        <v>59</v>
      </c>
      <c r="B27" s="145">
        <f t="shared" si="1"/>
        <v>323501</v>
      </c>
      <c r="C27" s="145">
        <f t="shared" si="2"/>
        <v>236649</v>
      </c>
      <c r="D27" s="145">
        <f t="shared" si="2"/>
        <v>86852</v>
      </c>
      <c r="E27" s="145"/>
      <c r="F27" s="145">
        <f t="shared" si="3"/>
        <v>219329</v>
      </c>
      <c r="G27" s="145">
        <v>161138</v>
      </c>
      <c r="H27" s="145">
        <v>58191</v>
      </c>
      <c r="I27" s="145"/>
      <c r="J27" s="145">
        <f t="shared" si="4"/>
        <v>104172</v>
      </c>
      <c r="K27" s="145">
        <v>75511</v>
      </c>
      <c r="L27" s="145">
        <v>28661</v>
      </c>
      <c r="M27" s="113"/>
    </row>
    <row r="28" spans="1:13" s="114" customFormat="1" ht="9" customHeight="1">
      <c r="A28" s="146" t="s">
        <v>60</v>
      </c>
      <c r="B28" s="147">
        <f t="shared" si="1"/>
        <v>27722</v>
      </c>
      <c r="C28" s="147">
        <f t="shared" si="2"/>
        <v>20376</v>
      </c>
      <c r="D28" s="147">
        <f>SUM(H28,L28)-1</f>
        <v>7346</v>
      </c>
      <c r="E28" s="147"/>
      <c r="F28" s="147">
        <f>SUM(G28:H28)-1</f>
        <v>15783</v>
      </c>
      <c r="G28" s="147">
        <v>12080</v>
      </c>
      <c r="H28" s="147">
        <v>3704</v>
      </c>
      <c r="I28" s="147"/>
      <c r="J28" s="147">
        <f t="shared" si="4"/>
        <v>11939</v>
      </c>
      <c r="K28" s="147">
        <v>8296</v>
      </c>
      <c r="L28" s="147">
        <v>3643</v>
      </c>
      <c r="M28" s="113"/>
    </row>
    <row r="29" spans="1:13" s="114" customFormat="1" ht="9" customHeight="1">
      <c r="A29" s="144" t="s">
        <v>61</v>
      </c>
      <c r="B29" s="145">
        <f>SUM(C29:D29)-1</f>
        <v>27587</v>
      </c>
      <c r="C29" s="145">
        <f>SUM(G29,K29)+1</f>
        <v>19977</v>
      </c>
      <c r="D29" s="145">
        <f t="shared" si="2"/>
        <v>7611</v>
      </c>
      <c r="E29" s="145"/>
      <c r="F29" s="145">
        <f>SUM(G29:H29)+1</f>
        <v>19548</v>
      </c>
      <c r="G29" s="145">
        <v>14448</v>
      </c>
      <c r="H29" s="145">
        <v>5099</v>
      </c>
      <c r="I29" s="145"/>
      <c r="J29" s="145">
        <f t="shared" si="4"/>
        <v>8040</v>
      </c>
      <c r="K29" s="145">
        <v>5528</v>
      </c>
      <c r="L29" s="145">
        <v>2512</v>
      </c>
      <c r="M29" s="113"/>
    </row>
    <row r="30" spans="1:13" s="114" customFormat="1" ht="9" customHeight="1">
      <c r="A30" s="144" t="s">
        <v>62</v>
      </c>
      <c r="B30" s="145">
        <f t="shared" si="1"/>
        <v>4010</v>
      </c>
      <c r="C30" s="145">
        <f t="shared" si="2"/>
        <v>2534</v>
      </c>
      <c r="D30" s="145">
        <f t="shared" si="2"/>
        <v>1476</v>
      </c>
      <c r="E30" s="145"/>
      <c r="F30" s="148">
        <f t="shared" si="3"/>
        <v>3611</v>
      </c>
      <c r="G30" s="145">
        <v>2263</v>
      </c>
      <c r="H30" s="145">
        <v>1348</v>
      </c>
      <c r="I30" s="145"/>
      <c r="J30" s="148">
        <f t="shared" si="4"/>
        <v>399</v>
      </c>
      <c r="K30" s="145">
        <v>271</v>
      </c>
      <c r="L30" s="145">
        <v>128</v>
      </c>
      <c r="M30" s="113"/>
    </row>
    <row r="31" spans="1:13" s="114" customFormat="1" ht="9" customHeight="1">
      <c r="A31" s="144" t="s">
        <v>63</v>
      </c>
      <c r="B31" s="145">
        <f t="shared" si="1"/>
        <v>307356</v>
      </c>
      <c r="C31" s="145">
        <f>SUM(G31,K31)+1</f>
        <v>241382</v>
      </c>
      <c r="D31" s="145">
        <f t="shared" si="2"/>
        <v>65974</v>
      </c>
      <c r="E31" s="145"/>
      <c r="F31" s="145">
        <f t="shared" si="3"/>
        <v>209855</v>
      </c>
      <c r="G31" s="145">
        <v>162805</v>
      </c>
      <c r="H31" s="145">
        <v>47050</v>
      </c>
      <c r="I31" s="145"/>
      <c r="J31" s="145">
        <f t="shared" si="4"/>
        <v>97500</v>
      </c>
      <c r="K31" s="145">
        <v>78576</v>
      </c>
      <c r="L31" s="145">
        <v>18924</v>
      </c>
      <c r="M31" s="113"/>
    </row>
    <row r="32" spans="1:13" s="114" customFormat="1" ht="9" customHeight="1">
      <c r="A32" s="146" t="s">
        <v>64</v>
      </c>
      <c r="B32" s="147">
        <f t="shared" si="1"/>
        <v>10434</v>
      </c>
      <c r="C32" s="147">
        <f>SUM(G32,K32)+1</f>
        <v>7127</v>
      </c>
      <c r="D32" s="147">
        <f>SUM(H32,L32)-1</f>
        <v>3307</v>
      </c>
      <c r="E32" s="147"/>
      <c r="F32" s="147">
        <f t="shared" si="3"/>
        <v>9198</v>
      </c>
      <c r="G32" s="147">
        <v>6362</v>
      </c>
      <c r="H32" s="147">
        <v>2836</v>
      </c>
      <c r="I32" s="147"/>
      <c r="J32" s="147">
        <f t="shared" si="4"/>
        <v>1236</v>
      </c>
      <c r="K32" s="147">
        <v>764</v>
      </c>
      <c r="L32" s="147">
        <v>472</v>
      </c>
      <c r="M32" s="113"/>
    </row>
    <row r="33" spans="1:13" s="114" customFormat="1" ht="9" customHeight="1">
      <c r="A33" s="144" t="s">
        <v>65</v>
      </c>
      <c r="B33" s="145">
        <f t="shared" si="1"/>
        <v>107168</v>
      </c>
      <c r="C33" s="145">
        <f t="shared" si="2"/>
        <v>84772</v>
      </c>
      <c r="D33" s="145">
        <f t="shared" si="2"/>
        <v>22396</v>
      </c>
      <c r="E33" s="145"/>
      <c r="F33" s="145">
        <f t="shared" si="3"/>
        <v>77514</v>
      </c>
      <c r="G33" s="145">
        <v>62772</v>
      </c>
      <c r="H33" s="145">
        <v>14742</v>
      </c>
      <c r="I33" s="145"/>
      <c r="J33" s="145">
        <f t="shared" si="4"/>
        <v>29654</v>
      </c>
      <c r="K33" s="145">
        <v>22000</v>
      </c>
      <c r="L33" s="145">
        <v>7654</v>
      </c>
      <c r="M33" s="113"/>
    </row>
    <row r="34" spans="1:13" s="114" customFormat="1" ht="9" customHeight="1">
      <c r="A34" s="144" t="s">
        <v>66</v>
      </c>
      <c r="B34" s="145">
        <f t="shared" si="1"/>
        <v>109540</v>
      </c>
      <c r="C34" s="145">
        <f>SUM(G34,K34)+1</f>
        <v>82549</v>
      </c>
      <c r="D34" s="145">
        <f t="shared" si="2"/>
        <v>26991</v>
      </c>
      <c r="E34" s="145"/>
      <c r="F34" s="145">
        <f t="shared" si="3"/>
        <v>68401</v>
      </c>
      <c r="G34" s="145">
        <v>53022</v>
      </c>
      <c r="H34" s="145">
        <v>15379</v>
      </c>
      <c r="I34" s="145"/>
      <c r="J34" s="145">
        <f t="shared" si="4"/>
        <v>41138</v>
      </c>
      <c r="K34" s="145">
        <v>29526</v>
      </c>
      <c r="L34" s="145">
        <v>11612</v>
      </c>
      <c r="M34" s="113"/>
    </row>
    <row r="35" spans="1:13" s="114" customFormat="1" ht="9" customHeight="1">
      <c r="A35" s="144" t="s">
        <v>67</v>
      </c>
      <c r="B35" s="145">
        <f t="shared" si="1"/>
        <v>2452</v>
      </c>
      <c r="C35" s="145">
        <f t="shared" si="2"/>
        <v>1688</v>
      </c>
      <c r="D35" s="145">
        <f t="shared" si="2"/>
        <v>764</v>
      </c>
      <c r="E35" s="145"/>
      <c r="F35" s="145">
        <f>SUM(G35:H35)-1</f>
        <v>1690</v>
      </c>
      <c r="G35" s="145">
        <v>1123</v>
      </c>
      <c r="H35" s="145">
        <v>568</v>
      </c>
      <c r="I35" s="145"/>
      <c r="J35" s="145">
        <f t="shared" si="4"/>
        <v>761</v>
      </c>
      <c r="K35" s="145">
        <v>565</v>
      </c>
      <c r="L35" s="145">
        <v>196</v>
      </c>
      <c r="M35" s="113"/>
    </row>
    <row r="36" spans="1:13" s="114" customFormat="1" ht="9" customHeight="1">
      <c r="A36" s="146" t="s">
        <v>68</v>
      </c>
      <c r="B36" s="147">
        <f t="shared" si="1"/>
        <v>84861</v>
      </c>
      <c r="C36" s="147">
        <f t="shared" si="2"/>
        <v>68586</v>
      </c>
      <c r="D36" s="147">
        <f t="shared" si="2"/>
        <v>16275</v>
      </c>
      <c r="E36" s="147"/>
      <c r="F36" s="147">
        <f t="shared" si="3"/>
        <v>58055</v>
      </c>
      <c r="G36" s="147">
        <v>47146</v>
      </c>
      <c r="H36" s="147">
        <v>10909</v>
      </c>
      <c r="I36" s="147"/>
      <c r="J36" s="147">
        <f t="shared" si="4"/>
        <v>26806</v>
      </c>
      <c r="K36" s="147">
        <v>21440</v>
      </c>
      <c r="L36" s="147">
        <v>5366</v>
      </c>
      <c r="M36" s="113"/>
    </row>
    <row r="37" spans="1:13" s="114" customFormat="1" ht="9" customHeight="1">
      <c r="A37" s="144" t="s">
        <v>69</v>
      </c>
      <c r="B37" s="145">
        <f t="shared" si="1"/>
        <v>27701</v>
      </c>
      <c r="C37" s="145">
        <f t="shared" si="2"/>
        <v>22577</v>
      </c>
      <c r="D37" s="145">
        <f t="shared" si="2"/>
        <v>5124</v>
      </c>
      <c r="E37" s="145"/>
      <c r="F37" s="145">
        <f t="shared" si="3"/>
        <v>18047</v>
      </c>
      <c r="G37" s="145">
        <v>14816</v>
      </c>
      <c r="H37" s="145">
        <v>3231</v>
      </c>
      <c r="I37" s="145"/>
      <c r="J37" s="145">
        <f t="shared" si="4"/>
        <v>9654</v>
      </c>
      <c r="K37" s="145">
        <v>7761</v>
      </c>
      <c r="L37" s="145">
        <v>1893</v>
      </c>
      <c r="M37" s="113"/>
    </row>
    <row r="38" spans="1:13" s="114" customFormat="1" ht="9" customHeight="1">
      <c r="A38" s="144" t="s">
        <v>70</v>
      </c>
      <c r="B38" s="145">
        <f t="shared" si="1"/>
        <v>114399</v>
      </c>
      <c r="C38" s="145">
        <f t="shared" si="2"/>
        <v>98414</v>
      </c>
      <c r="D38" s="145">
        <f t="shared" si="2"/>
        <v>15985</v>
      </c>
      <c r="E38" s="145"/>
      <c r="F38" s="145">
        <f t="shared" si="3"/>
        <v>90233</v>
      </c>
      <c r="G38" s="145">
        <v>77982</v>
      </c>
      <c r="H38" s="145">
        <v>12251</v>
      </c>
      <c r="I38" s="145"/>
      <c r="J38" s="145">
        <f t="shared" si="4"/>
        <v>24166</v>
      </c>
      <c r="K38" s="145">
        <v>20432</v>
      </c>
      <c r="L38" s="145">
        <v>3734</v>
      </c>
      <c r="M38" s="113"/>
    </row>
    <row r="39" spans="1:13" s="114" customFormat="1" ht="9" customHeight="1">
      <c r="A39" s="144" t="s">
        <v>71</v>
      </c>
      <c r="B39" s="145">
        <f t="shared" si="1"/>
        <v>8523</v>
      </c>
      <c r="C39" s="145">
        <f t="shared" si="2"/>
        <v>6681</v>
      </c>
      <c r="D39" s="145">
        <f t="shared" si="2"/>
        <v>1842</v>
      </c>
      <c r="E39" s="145"/>
      <c r="F39" s="145">
        <f t="shared" si="3"/>
        <v>7603</v>
      </c>
      <c r="G39" s="145">
        <v>6132</v>
      </c>
      <c r="H39" s="145">
        <v>1471</v>
      </c>
      <c r="I39" s="145"/>
      <c r="J39" s="145">
        <f t="shared" si="4"/>
        <v>920</v>
      </c>
      <c r="K39" s="145">
        <v>549</v>
      </c>
      <c r="L39" s="145">
        <v>371</v>
      </c>
      <c r="M39" s="113"/>
    </row>
    <row r="40" spans="1:13" s="114" customFormat="1" ht="9" customHeight="1">
      <c r="A40" s="146" t="s">
        <v>72</v>
      </c>
      <c r="B40" s="147">
        <f t="shared" si="1"/>
        <v>197977</v>
      </c>
      <c r="C40" s="147">
        <f t="shared" si="2"/>
        <v>172315</v>
      </c>
      <c r="D40" s="147">
        <f t="shared" si="2"/>
        <v>25662</v>
      </c>
      <c r="E40" s="147"/>
      <c r="F40" s="147">
        <f t="shared" si="3"/>
        <v>178192</v>
      </c>
      <c r="G40" s="147">
        <v>156833</v>
      </c>
      <c r="H40" s="147">
        <v>21359</v>
      </c>
      <c r="I40" s="147"/>
      <c r="J40" s="147">
        <f t="shared" si="4"/>
        <v>19785</v>
      </c>
      <c r="K40" s="147">
        <v>15482</v>
      </c>
      <c r="L40" s="147">
        <v>4303</v>
      </c>
      <c r="M40" s="113"/>
    </row>
    <row r="41" spans="1:13" s="114" customFormat="1" ht="9" customHeight="1">
      <c r="A41" s="144" t="s">
        <v>73</v>
      </c>
      <c r="B41" s="145">
        <f t="shared" si="1"/>
        <v>31172</v>
      </c>
      <c r="C41" s="145">
        <f>SUM(G41,K41)-1</f>
        <v>24726</v>
      </c>
      <c r="D41" s="145">
        <f t="shared" si="2"/>
        <v>6446</v>
      </c>
      <c r="E41" s="145"/>
      <c r="F41" s="145">
        <f>SUM(G41:H41)-1</f>
        <v>21232</v>
      </c>
      <c r="G41" s="145">
        <v>16433</v>
      </c>
      <c r="H41" s="145">
        <v>4800</v>
      </c>
      <c r="I41" s="145"/>
      <c r="J41" s="145">
        <f t="shared" si="4"/>
        <v>9940</v>
      </c>
      <c r="K41" s="145">
        <v>8294</v>
      </c>
      <c r="L41" s="145">
        <v>1646</v>
      </c>
      <c r="M41" s="113"/>
    </row>
    <row r="42" spans="1:13" s="114" customFormat="1" ht="9" customHeight="1">
      <c r="A42" s="144" t="s">
        <v>74</v>
      </c>
      <c r="B42" s="145">
        <f t="shared" si="1"/>
        <v>71135</v>
      </c>
      <c r="C42" s="145">
        <f>SUM(G42,K42)-1</f>
        <v>54135</v>
      </c>
      <c r="D42" s="145">
        <f t="shared" si="2"/>
        <v>17000</v>
      </c>
      <c r="E42" s="145"/>
      <c r="F42" s="145">
        <f>SUM(G42:H42)-1</f>
        <v>57296</v>
      </c>
      <c r="G42" s="145">
        <v>44361</v>
      </c>
      <c r="H42" s="145">
        <v>12936</v>
      </c>
      <c r="I42" s="145"/>
      <c r="J42" s="145">
        <f t="shared" si="4"/>
        <v>13839</v>
      </c>
      <c r="K42" s="145">
        <v>9775</v>
      </c>
      <c r="L42" s="145">
        <v>4064</v>
      </c>
      <c r="M42" s="113"/>
    </row>
    <row r="43" spans="1:13" s="114" customFormat="1" ht="9" customHeight="1">
      <c r="A43" s="144" t="s">
        <v>75</v>
      </c>
      <c r="B43" s="145">
        <f t="shared" si="1"/>
        <v>33382</v>
      </c>
      <c r="C43" s="145">
        <f t="shared" si="2"/>
        <v>27386</v>
      </c>
      <c r="D43" s="145">
        <f t="shared" si="2"/>
        <v>5996</v>
      </c>
      <c r="E43" s="145"/>
      <c r="F43" s="145">
        <f t="shared" si="3"/>
        <v>24820</v>
      </c>
      <c r="G43" s="145">
        <v>21008</v>
      </c>
      <c r="H43" s="145">
        <v>3812</v>
      </c>
      <c r="I43" s="145"/>
      <c r="J43" s="145">
        <f t="shared" si="4"/>
        <v>8562</v>
      </c>
      <c r="K43" s="145">
        <v>6378</v>
      </c>
      <c r="L43" s="145">
        <v>2184</v>
      </c>
      <c r="M43" s="113"/>
    </row>
    <row r="44" spans="1:13" s="114" customFormat="1" ht="9" customHeight="1">
      <c r="A44" s="146" t="s">
        <v>76</v>
      </c>
      <c r="B44" s="149">
        <f t="shared" si="1"/>
        <v>17328</v>
      </c>
      <c r="C44" s="149">
        <f t="shared" si="2"/>
        <v>14875</v>
      </c>
      <c r="D44" s="149">
        <f t="shared" si="2"/>
        <v>2453</v>
      </c>
      <c r="E44" s="147"/>
      <c r="F44" s="149">
        <f t="shared" si="3"/>
        <v>14160</v>
      </c>
      <c r="G44" s="149">
        <v>12989</v>
      </c>
      <c r="H44" s="149">
        <v>1171</v>
      </c>
      <c r="I44" s="147"/>
      <c r="J44" s="149">
        <f t="shared" si="4"/>
        <v>3168</v>
      </c>
      <c r="K44" s="149">
        <v>1886</v>
      </c>
      <c r="L44" s="149">
        <v>1282</v>
      </c>
      <c r="M44" s="112"/>
    </row>
    <row r="45" spans="1:13" s="114" customFormat="1" ht="9" customHeight="1">
      <c r="A45" s="115"/>
      <c r="B45" s="150"/>
      <c r="C45" s="150"/>
      <c r="D45" s="151"/>
      <c r="E45" s="151"/>
      <c r="F45" s="151"/>
      <c r="G45" s="151"/>
      <c r="H45" s="151"/>
      <c r="I45" s="151"/>
      <c r="J45" s="151"/>
      <c r="K45" s="151"/>
      <c r="L45" s="151"/>
      <c r="M45" s="112"/>
    </row>
    <row r="46" spans="1:13" s="114" customFormat="1" ht="9" customHeight="1">
      <c r="A46" s="152" t="s">
        <v>84</v>
      </c>
      <c r="B46" s="153"/>
      <c r="C46" s="153"/>
      <c r="D46" s="153"/>
      <c r="E46" s="153"/>
      <c r="F46" s="153"/>
      <c r="G46" s="153"/>
      <c r="H46" s="153"/>
      <c r="I46" s="153"/>
      <c r="J46" s="153"/>
      <c r="K46" s="153"/>
      <c r="L46" s="153"/>
      <c r="M46" s="115"/>
    </row>
    <row r="47" spans="1:13" s="114" customFormat="1" ht="9" customHeight="1">
      <c r="A47" s="140" t="s">
        <v>44</v>
      </c>
      <c r="B47" s="141">
        <f>SUM(B49:B80)-3</f>
        <v>3164858</v>
      </c>
      <c r="C47" s="141">
        <f>SUM(C49:C80)-2</f>
        <v>2558489</v>
      </c>
      <c r="D47" s="141">
        <f>SUM(D49:D80)-3</f>
        <v>606369</v>
      </c>
      <c r="E47" s="142"/>
      <c r="F47" s="142">
        <f>SUM(F49:F80)-2</f>
        <v>2385028</v>
      </c>
      <c r="G47" s="142">
        <f>SUM(G49:G80)+1</f>
        <v>1954610</v>
      </c>
      <c r="H47" s="142">
        <f>SUM(H49:H80)-2</f>
        <v>430419</v>
      </c>
      <c r="I47" s="142"/>
      <c r="J47" s="142">
        <f>SUM(J49:J80)</f>
        <v>779830</v>
      </c>
      <c r="K47" s="142">
        <f t="shared" ref="K47" si="5">SUM(K49:K80)</f>
        <v>603879</v>
      </c>
      <c r="L47" s="142">
        <f>SUM(L49:L80)-3</f>
        <v>175951</v>
      </c>
      <c r="M47" s="143"/>
    </row>
    <row r="48" spans="1:13" s="114" customFormat="1" ht="2.1" customHeight="1">
      <c r="A48" s="140"/>
      <c r="B48" s="141"/>
      <c r="C48" s="141"/>
      <c r="D48" s="141"/>
      <c r="E48" s="142"/>
      <c r="F48" s="142"/>
      <c r="G48" s="141"/>
      <c r="H48" s="141"/>
      <c r="I48" s="142"/>
      <c r="J48" s="142"/>
      <c r="K48" s="141"/>
      <c r="L48" s="141"/>
      <c r="M48" s="143"/>
    </row>
    <row r="49" spans="1:13" s="114" customFormat="1" ht="9" customHeight="1">
      <c r="A49" s="144" t="s">
        <v>45</v>
      </c>
      <c r="B49" s="145">
        <f>SUM(C49:D49)+1</f>
        <v>65698</v>
      </c>
      <c r="C49" s="145">
        <f>SUM(G49,K49)</f>
        <v>53568</v>
      </c>
      <c r="D49" s="145">
        <f>SUM(H49,L49)</f>
        <v>12129</v>
      </c>
      <c r="E49" s="145"/>
      <c r="F49" s="145">
        <f>SUM(G49:H49)</f>
        <v>57142</v>
      </c>
      <c r="G49" s="145">
        <v>47210</v>
      </c>
      <c r="H49" s="145">
        <v>9932</v>
      </c>
      <c r="I49" s="145"/>
      <c r="J49" s="145">
        <f>SUM(K49:L49)</f>
        <v>8555</v>
      </c>
      <c r="K49" s="145">
        <v>6358</v>
      </c>
      <c r="L49" s="145">
        <v>2197</v>
      </c>
      <c r="M49" s="113"/>
    </row>
    <row r="50" spans="1:13" s="114" customFormat="1" ht="9" customHeight="1">
      <c r="A50" s="144" t="s">
        <v>46</v>
      </c>
      <c r="B50" s="145">
        <f t="shared" ref="B50:B80" si="6">SUM(C50:D50)</f>
        <v>263571</v>
      </c>
      <c r="C50" s="145">
        <f>SUM(G50,K50)+1</f>
        <v>236604</v>
      </c>
      <c r="D50" s="145">
        <f t="shared" ref="D50:D79" si="7">SUM(H50,L50)</f>
        <v>26967</v>
      </c>
      <c r="E50" s="145"/>
      <c r="F50" s="145">
        <f t="shared" ref="F50:F79" si="8">SUM(G50:H50)</f>
        <v>244137</v>
      </c>
      <c r="G50" s="145">
        <v>219241</v>
      </c>
      <c r="H50" s="145">
        <v>24896</v>
      </c>
      <c r="I50" s="145"/>
      <c r="J50" s="145">
        <f t="shared" ref="J50:J80" si="9">SUM(K50:L50)</f>
        <v>19433</v>
      </c>
      <c r="K50" s="145">
        <v>17362</v>
      </c>
      <c r="L50" s="145">
        <v>2071</v>
      </c>
      <c r="M50" s="113"/>
    </row>
    <row r="51" spans="1:13" s="114" customFormat="1" ht="9" customHeight="1">
      <c r="A51" s="144" t="s">
        <v>47</v>
      </c>
      <c r="B51" s="145">
        <f t="shared" si="6"/>
        <v>2848</v>
      </c>
      <c r="C51" s="145">
        <f t="shared" ref="C51:C80" si="10">SUM(G51,K51)</f>
        <v>2017</v>
      </c>
      <c r="D51" s="145">
        <f t="shared" si="7"/>
        <v>831</v>
      </c>
      <c r="E51" s="145"/>
      <c r="F51" s="145">
        <f>SUM(G51:H51)+1</f>
        <v>2299</v>
      </c>
      <c r="G51" s="145">
        <v>1492</v>
      </c>
      <c r="H51" s="145">
        <v>806</v>
      </c>
      <c r="I51" s="145"/>
      <c r="J51" s="145">
        <f t="shared" si="9"/>
        <v>550</v>
      </c>
      <c r="K51" s="145">
        <v>525</v>
      </c>
      <c r="L51" s="145">
        <v>25</v>
      </c>
      <c r="M51" s="113"/>
    </row>
    <row r="52" spans="1:13" s="114" customFormat="1" ht="9" customHeight="1">
      <c r="A52" s="146" t="s">
        <v>48</v>
      </c>
      <c r="B52" s="147">
        <f>SUM(C52:D52)-1</f>
        <v>8288</v>
      </c>
      <c r="C52" s="147">
        <f>SUM(G52,K52)+1</f>
        <v>7458</v>
      </c>
      <c r="D52" s="147">
        <f t="shared" si="7"/>
        <v>831</v>
      </c>
      <c r="E52" s="147"/>
      <c r="F52" s="147">
        <f t="shared" si="8"/>
        <v>7701</v>
      </c>
      <c r="G52" s="147">
        <v>7040</v>
      </c>
      <c r="H52" s="147">
        <v>661</v>
      </c>
      <c r="I52" s="147"/>
      <c r="J52" s="147">
        <f t="shared" si="9"/>
        <v>587</v>
      </c>
      <c r="K52" s="147">
        <v>417</v>
      </c>
      <c r="L52" s="147">
        <v>170</v>
      </c>
      <c r="M52" s="113"/>
    </row>
    <row r="53" spans="1:13" s="114" customFormat="1" ht="9" customHeight="1">
      <c r="A53" s="144" t="s">
        <v>49</v>
      </c>
      <c r="B53" s="145">
        <f>SUM(C53:D53)</f>
        <v>253530</v>
      </c>
      <c r="C53" s="145">
        <f>SUM(G53,K53)+1</f>
        <v>216607</v>
      </c>
      <c r="D53" s="145">
        <f>SUM(H53,L53)-1</f>
        <v>36923</v>
      </c>
      <c r="E53" s="145"/>
      <c r="F53" s="145">
        <f t="shared" si="8"/>
        <v>166694</v>
      </c>
      <c r="G53" s="145">
        <v>144604</v>
      </c>
      <c r="H53" s="145">
        <v>22090</v>
      </c>
      <c r="I53" s="145"/>
      <c r="J53" s="145">
        <f t="shared" si="9"/>
        <v>86836</v>
      </c>
      <c r="K53" s="145">
        <v>72002</v>
      </c>
      <c r="L53" s="145">
        <v>14834</v>
      </c>
      <c r="M53" s="113"/>
    </row>
    <row r="54" spans="1:13" s="114" customFormat="1" ht="9" customHeight="1">
      <c r="A54" s="144" t="s">
        <v>50</v>
      </c>
      <c r="B54" s="145">
        <f t="shared" si="6"/>
        <v>6507</v>
      </c>
      <c r="C54" s="145">
        <f t="shared" si="10"/>
        <v>5107</v>
      </c>
      <c r="D54" s="145">
        <f>SUM(H54,L54)-1</f>
        <v>1400</v>
      </c>
      <c r="E54" s="145"/>
      <c r="F54" s="145">
        <f>SUM(G54:H54)-1</f>
        <v>3858</v>
      </c>
      <c r="G54" s="145">
        <v>3479</v>
      </c>
      <c r="H54" s="145">
        <v>380</v>
      </c>
      <c r="I54" s="145"/>
      <c r="J54" s="145">
        <f t="shared" si="9"/>
        <v>2649</v>
      </c>
      <c r="K54" s="145">
        <v>1628</v>
      </c>
      <c r="L54" s="145">
        <v>1021</v>
      </c>
      <c r="M54" s="113"/>
    </row>
    <row r="55" spans="1:13" s="114" customFormat="1" ht="9" customHeight="1">
      <c r="A55" s="144" t="s">
        <v>51</v>
      </c>
      <c r="B55" s="145">
        <f t="shared" si="6"/>
        <v>12510</v>
      </c>
      <c r="C55" s="145">
        <f t="shared" si="10"/>
        <v>10047</v>
      </c>
      <c r="D55" s="145">
        <f>SUM(H55,L55)-1</f>
        <v>2463</v>
      </c>
      <c r="E55" s="145"/>
      <c r="F55" s="145">
        <f>SUM(G55:H55)-1</f>
        <v>7339</v>
      </c>
      <c r="G55" s="145">
        <v>5799</v>
      </c>
      <c r="H55" s="145">
        <v>1541</v>
      </c>
      <c r="I55" s="145"/>
      <c r="J55" s="145">
        <f t="shared" si="9"/>
        <v>5171</v>
      </c>
      <c r="K55" s="145">
        <v>4248</v>
      </c>
      <c r="L55" s="145">
        <v>923</v>
      </c>
      <c r="M55" s="113"/>
    </row>
    <row r="56" spans="1:13" s="114" customFormat="1" ht="9" customHeight="1">
      <c r="A56" s="146" t="s">
        <v>52</v>
      </c>
      <c r="B56" s="147">
        <f>SUM(C56:D56)-1</f>
        <v>319836</v>
      </c>
      <c r="C56" s="147">
        <f t="shared" si="10"/>
        <v>285552</v>
      </c>
      <c r="D56" s="147">
        <f>SUM(H56,L56)+1</f>
        <v>34285</v>
      </c>
      <c r="E56" s="147"/>
      <c r="F56" s="147">
        <f t="shared" si="8"/>
        <v>267880</v>
      </c>
      <c r="G56" s="147">
        <v>239257</v>
      </c>
      <c r="H56" s="147">
        <v>28623</v>
      </c>
      <c r="I56" s="147"/>
      <c r="J56" s="147">
        <f t="shared" si="9"/>
        <v>51956</v>
      </c>
      <c r="K56" s="147">
        <v>46295</v>
      </c>
      <c r="L56" s="147">
        <v>5661</v>
      </c>
      <c r="M56" s="113"/>
    </row>
    <row r="57" spans="1:13" s="114" customFormat="1" ht="9" customHeight="1">
      <c r="A57" s="144" t="s">
        <v>53</v>
      </c>
      <c r="B57" s="145">
        <f t="shared" si="6"/>
        <v>155307</v>
      </c>
      <c r="C57" s="145">
        <f t="shared" si="10"/>
        <v>106834</v>
      </c>
      <c r="D57" s="145">
        <f t="shared" si="7"/>
        <v>48473</v>
      </c>
      <c r="E57" s="145"/>
      <c r="F57" s="145">
        <f t="shared" si="8"/>
        <v>114470</v>
      </c>
      <c r="G57" s="145">
        <v>79494</v>
      </c>
      <c r="H57" s="145">
        <v>34976</v>
      </c>
      <c r="I57" s="145"/>
      <c r="J57" s="145">
        <f>SUM(K57:L57)-1</f>
        <v>40836</v>
      </c>
      <c r="K57" s="145">
        <v>27340</v>
      </c>
      <c r="L57" s="145">
        <v>13497</v>
      </c>
      <c r="M57" s="113"/>
    </row>
    <row r="58" spans="1:13" s="114" customFormat="1" ht="9" customHeight="1">
      <c r="A58" s="144" t="s">
        <v>54</v>
      </c>
      <c r="B58" s="145">
        <f t="shared" si="6"/>
        <v>51626</v>
      </c>
      <c r="C58" s="145">
        <f>SUM(G58,K58)-1</f>
        <v>45554</v>
      </c>
      <c r="D58" s="145">
        <f t="shared" si="7"/>
        <v>6072</v>
      </c>
      <c r="E58" s="145"/>
      <c r="F58" s="145">
        <f t="shared" si="8"/>
        <v>38019</v>
      </c>
      <c r="G58" s="145">
        <v>33967</v>
      </c>
      <c r="H58" s="145">
        <v>4052</v>
      </c>
      <c r="I58" s="145"/>
      <c r="J58" s="145">
        <f t="shared" si="9"/>
        <v>13608</v>
      </c>
      <c r="K58" s="145">
        <v>11588</v>
      </c>
      <c r="L58" s="145">
        <v>2020</v>
      </c>
      <c r="M58" s="113"/>
    </row>
    <row r="59" spans="1:13" s="114" customFormat="1" ht="9" customHeight="1">
      <c r="A59" s="144" t="s">
        <v>55</v>
      </c>
      <c r="B59" s="145">
        <f t="shared" si="6"/>
        <v>213073</v>
      </c>
      <c r="C59" s="145">
        <f t="shared" si="10"/>
        <v>177087</v>
      </c>
      <c r="D59" s="145">
        <f t="shared" si="7"/>
        <v>35986</v>
      </c>
      <c r="E59" s="145"/>
      <c r="F59" s="145">
        <f t="shared" si="8"/>
        <v>154275</v>
      </c>
      <c r="G59" s="145">
        <v>129443</v>
      </c>
      <c r="H59" s="145">
        <v>24832</v>
      </c>
      <c r="I59" s="145"/>
      <c r="J59" s="145">
        <f t="shared" si="9"/>
        <v>58798</v>
      </c>
      <c r="K59" s="145">
        <v>47644</v>
      </c>
      <c r="L59" s="145">
        <v>11154</v>
      </c>
      <c r="M59" s="113"/>
    </row>
    <row r="60" spans="1:13" s="114" customFormat="1" ht="9" customHeight="1">
      <c r="A60" s="146" t="s">
        <v>56</v>
      </c>
      <c r="B60" s="147">
        <f t="shared" si="6"/>
        <v>1469</v>
      </c>
      <c r="C60" s="147">
        <f>SUM(G60,K60)+1</f>
        <v>1011</v>
      </c>
      <c r="D60" s="147">
        <f>SUM(H60,L60)-1</f>
        <v>458</v>
      </c>
      <c r="E60" s="147"/>
      <c r="F60" s="147">
        <f t="shared" si="8"/>
        <v>1156</v>
      </c>
      <c r="G60" s="147">
        <v>783</v>
      </c>
      <c r="H60" s="147">
        <v>373</v>
      </c>
      <c r="I60" s="147"/>
      <c r="J60" s="147">
        <f t="shared" si="9"/>
        <v>313</v>
      </c>
      <c r="K60" s="147">
        <v>227</v>
      </c>
      <c r="L60" s="147">
        <v>86</v>
      </c>
      <c r="M60" s="113"/>
    </row>
    <row r="61" spans="1:13" s="114" customFormat="1" ht="9" customHeight="1">
      <c r="A61" s="144" t="s">
        <v>57</v>
      </c>
      <c r="B61" s="145">
        <f t="shared" si="6"/>
        <v>53270</v>
      </c>
      <c r="C61" s="145">
        <f>SUM(G61,K61)-1</f>
        <v>41584</v>
      </c>
      <c r="D61" s="145">
        <f t="shared" si="7"/>
        <v>11686</v>
      </c>
      <c r="E61" s="145"/>
      <c r="F61" s="148">
        <f>SUM(G61:H61)-1</f>
        <v>40342</v>
      </c>
      <c r="G61" s="145">
        <v>31180</v>
      </c>
      <c r="H61" s="145">
        <v>9163</v>
      </c>
      <c r="I61" s="145"/>
      <c r="J61" s="145">
        <f t="shared" si="9"/>
        <v>12928</v>
      </c>
      <c r="K61" s="145">
        <v>10405</v>
      </c>
      <c r="L61" s="145">
        <v>2523</v>
      </c>
      <c r="M61" s="113"/>
    </row>
    <row r="62" spans="1:13" s="114" customFormat="1" ht="9" customHeight="1">
      <c r="A62" s="144" t="s">
        <v>58</v>
      </c>
      <c r="B62" s="145">
        <f t="shared" si="6"/>
        <v>213363</v>
      </c>
      <c r="C62" s="145">
        <f t="shared" si="10"/>
        <v>151275</v>
      </c>
      <c r="D62" s="145">
        <f t="shared" si="7"/>
        <v>62088</v>
      </c>
      <c r="E62" s="145"/>
      <c r="F62" s="145">
        <f t="shared" si="8"/>
        <v>143436</v>
      </c>
      <c r="G62" s="145">
        <v>103741</v>
      </c>
      <c r="H62" s="145">
        <v>39695</v>
      </c>
      <c r="I62" s="145"/>
      <c r="J62" s="145">
        <f t="shared" si="9"/>
        <v>69927</v>
      </c>
      <c r="K62" s="145">
        <v>47534</v>
      </c>
      <c r="L62" s="145">
        <v>22393</v>
      </c>
      <c r="M62" s="113"/>
    </row>
    <row r="63" spans="1:13" s="114" customFormat="1" ht="9" customHeight="1">
      <c r="A63" s="144" t="s">
        <v>59</v>
      </c>
      <c r="B63" s="145">
        <f t="shared" si="6"/>
        <v>324834</v>
      </c>
      <c r="C63" s="145">
        <f t="shared" si="10"/>
        <v>237524</v>
      </c>
      <c r="D63" s="145">
        <f>SUM(H63,L63)-1</f>
        <v>87310</v>
      </c>
      <c r="E63" s="145"/>
      <c r="F63" s="145">
        <f t="shared" si="8"/>
        <v>219522</v>
      </c>
      <c r="G63" s="145">
        <v>161201</v>
      </c>
      <c r="H63" s="145">
        <v>58321</v>
      </c>
      <c r="I63" s="145"/>
      <c r="J63" s="145">
        <f>SUM(K63:L63)-1</f>
        <v>105312</v>
      </c>
      <c r="K63" s="145">
        <v>76323</v>
      </c>
      <c r="L63" s="145">
        <v>28990</v>
      </c>
      <c r="M63" s="113"/>
    </row>
    <row r="64" spans="1:13" s="114" customFormat="1" ht="9" customHeight="1">
      <c r="A64" s="146" t="s">
        <v>60</v>
      </c>
      <c r="B64" s="147">
        <f t="shared" si="6"/>
        <v>28431</v>
      </c>
      <c r="C64" s="147">
        <f t="shared" si="10"/>
        <v>21013</v>
      </c>
      <c r="D64" s="147">
        <f>SUM(H64,L64)-1</f>
        <v>7418</v>
      </c>
      <c r="E64" s="147"/>
      <c r="F64" s="147">
        <f t="shared" si="8"/>
        <v>16356</v>
      </c>
      <c r="G64" s="147">
        <v>12615</v>
      </c>
      <c r="H64" s="147">
        <v>3741</v>
      </c>
      <c r="I64" s="147"/>
      <c r="J64" s="147">
        <f>SUM(K64:L64)-1</f>
        <v>12075</v>
      </c>
      <c r="K64" s="147">
        <v>8398</v>
      </c>
      <c r="L64" s="147">
        <v>3678</v>
      </c>
      <c r="M64" s="113"/>
    </row>
    <row r="65" spans="1:13" s="114" customFormat="1" ht="9" customHeight="1">
      <c r="A65" s="144" t="s">
        <v>61</v>
      </c>
      <c r="B65" s="145">
        <f t="shared" si="6"/>
        <v>28078</v>
      </c>
      <c r="C65" s="145">
        <f t="shared" si="10"/>
        <v>20382</v>
      </c>
      <c r="D65" s="145">
        <f t="shared" si="7"/>
        <v>7696</v>
      </c>
      <c r="E65" s="145"/>
      <c r="F65" s="145">
        <f t="shared" si="8"/>
        <v>19530</v>
      </c>
      <c r="G65" s="145">
        <v>14434</v>
      </c>
      <c r="H65" s="145">
        <v>5096</v>
      </c>
      <c r="I65" s="145"/>
      <c r="J65" s="145">
        <f t="shared" si="9"/>
        <v>8548</v>
      </c>
      <c r="K65" s="145">
        <v>5948</v>
      </c>
      <c r="L65" s="145">
        <v>2600</v>
      </c>
      <c r="M65" s="113"/>
    </row>
    <row r="66" spans="1:13" s="114" customFormat="1" ht="9" customHeight="1">
      <c r="A66" s="144" t="s">
        <v>62</v>
      </c>
      <c r="B66" s="145">
        <f t="shared" si="6"/>
        <v>4159</v>
      </c>
      <c r="C66" s="145">
        <f t="shared" si="10"/>
        <v>2699</v>
      </c>
      <c r="D66" s="145">
        <f t="shared" si="7"/>
        <v>1460</v>
      </c>
      <c r="E66" s="145"/>
      <c r="F66" s="148">
        <f t="shared" si="8"/>
        <v>3817</v>
      </c>
      <c r="G66" s="145">
        <v>2455</v>
      </c>
      <c r="H66" s="145">
        <v>1362</v>
      </c>
      <c r="I66" s="145"/>
      <c r="J66" s="148">
        <f t="shared" si="9"/>
        <v>342</v>
      </c>
      <c r="K66" s="145">
        <v>244</v>
      </c>
      <c r="L66" s="145">
        <v>98</v>
      </c>
      <c r="M66" s="113"/>
    </row>
    <row r="67" spans="1:13" s="114" customFormat="1" ht="9" customHeight="1">
      <c r="A67" s="144" t="s">
        <v>63</v>
      </c>
      <c r="B67" s="145">
        <f t="shared" si="6"/>
        <v>316028</v>
      </c>
      <c r="C67" s="145">
        <f>SUM(G67,K67)+1</f>
        <v>249207</v>
      </c>
      <c r="D67" s="145">
        <f t="shared" si="7"/>
        <v>66821</v>
      </c>
      <c r="E67" s="145"/>
      <c r="F67" s="145">
        <f t="shared" si="8"/>
        <v>218450</v>
      </c>
      <c r="G67" s="145">
        <v>170452</v>
      </c>
      <c r="H67" s="145">
        <v>47998</v>
      </c>
      <c r="I67" s="145"/>
      <c r="J67" s="145">
        <f t="shared" si="9"/>
        <v>97577</v>
      </c>
      <c r="K67" s="145">
        <v>78754</v>
      </c>
      <c r="L67" s="145">
        <v>18823</v>
      </c>
      <c r="M67" s="113"/>
    </row>
    <row r="68" spans="1:13" s="114" customFormat="1" ht="9" customHeight="1">
      <c r="A68" s="146" t="s">
        <v>64</v>
      </c>
      <c r="B68" s="147">
        <f t="shared" si="6"/>
        <v>10448</v>
      </c>
      <c r="C68" s="147">
        <f t="shared" si="10"/>
        <v>7126</v>
      </c>
      <c r="D68" s="147">
        <f>SUM(H68,L68)+1</f>
        <v>3322</v>
      </c>
      <c r="E68" s="147"/>
      <c r="F68" s="147">
        <f t="shared" si="8"/>
        <v>9056</v>
      </c>
      <c r="G68" s="147">
        <v>6244</v>
      </c>
      <c r="H68" s="147">
        <v>2812</v>
      </c>
      <c r="I68" s="147"/>
      <c r="J68" s="147">
        <f t="shared" si="9"/>
        <v>1391</v>
      </c>
      <c r="K68" s="147">
        <v>882</v>
      </c>
      <c r="L68" s="147">
        <v>509</v>
      </c>
      <c r="M68" s="113"/>
    </row>
    <row r="69" spans="1:13" s="114" customFormat="1" ht="9" customHeight="1">
      <c r="A69" s="144" t="s">
        <v>65</v>
      </c>
      <c r="B69" s="145">
        <f t="shared" si="6"/>
        <v>106124</v>
      </c>
      <c r="C69" s="145">
        <f t="shared" si="10"/>
        <v>83911</v>
      </c>
      <c r="D69" s="145">
        <f>SUM(H69,L69)-1</f>
        <v>22213</v>
      </c>
      <c r="E69" s="145"/>
      <c r="F69" s="145">
        <f t="shared" si="8"/>
        <v>78937</v>
      </c>
      <c r="G69" s="145">
        <v>63682</v>
      </c>
      <c r="H69" s="145">
        <v>15255</v>
      </c>
      <c r="I69" s="145"/>
      <c r="J69" s="145">
        <f t="shared" si="9"/>
        <v>27188</v>
      </c>
      <c r="K69" s="145">
        <v>20229</v>
      </c>
      <c r="L69" s="145">
        <v>6959</v>
      </c>
      <c r="M69" s="113"/>
    </row>
    <row r="70" spans="1:13" s="114" customFormat="1" ht="9" customHeight="1">
      <c r="A70" s="144" t="s">
        <v>66</v>
      </c>
      <c r="B70" s="145">
        <f t="shared" si="6"/>
        <v>113671</v>
      </c>
      <c r="C70" s="145">
        <f t="shared" si="10"/>
        <v>85368</v>
      </c>
      <c r="D70" s="145">
        <f t="shared" si="7"/>
        <v>28303</v>
      </c>
      <c r="E70" s="145"/>
      <c r="F70" s="145">
        <f t="shared" si="8"/>
        <v>75983</v>
      </c>
      <c r="G70" s="145">
        <v>58471</v>
      </c>
      <c r="H70" s="145">
        <v>17512</v>
      </c>
      <c r="I70" s="145"/>
      <c r="J70" s="145">
        <f t="shared" si="9"/>
        <v>37688</v>
      </c>
      <c r="K70" s="145">
        <v>26897</v>
      </c>
      <c r="L70" s="145">
        <v>10791</v>
      </c>
      <c r="M70" s="113"/>
    </row>
    <row r="71" spans="1:13" s="114" customFormat="1" ht="9" customHeight="1">
      <c r="A71" s="144" t="s">
        <v>67</v>
      </c>
      <c r="B71" s="145">
        <f t="shared" si="6"/>
        <v>2398</v>
      </c>
      <c r="C71" s="145">
        <f t="shared" si="10"/>
        <v>1646</v>
      </c>
      <c r="D71" s="145">
        <f t="shared" si="7"/>
        <v>752</v>
      </c>
      <c r="E71" s="145"/>
      <c r="F71" s="145">
        <f>SUM(G71:H71)+1</f>
        <v>1603</v>
      </c>
      <c r="G71" s="145">
        <v>1038</v>
      </c>
      <c r="H71" s="145">
        <v>564</v>
      </c>
      <c r="I71" s="145"/>
      <c r="J71" s="145">
        <f t="shared" si="9"/>
        <v>796</v>
      </c>
      <c r="K71" s="145">
        <v>608</v>
      </c>
      <c r="L71" s="145">
        <v>188</v>
      </c>
      <c r="M71" s="113"/>
    </row>
    <row r="72" spans="1:13" s="114" customFormat="1" ht="9" customHeight="1">
      <c r="A72" s="146" t="s">
        <v>68</v>
      </c>
      <c r="B72" s="147">
        <f t="shared" si="6"/>
        <v>89154</v>
      </c>
      <c r="C72" s="147">
        <f t="shared" si="10"/>
        <v>72353</v>
      </c>
      <c r="D72" s="147">
        <f t="shared" si="7"/>
        <v>16801</v>
      </c>
      <c r="E72" s="147"/>
      <c r="F72" s="147">
        <f t="shared" si="8"/>
        <v>61986</v>
      </c>
      <c r="G72" s="147">
        <v>50632</v>
      </c>
      <c r="H72" s="147">
        <v>11354</v>
      </c>
      <c r="I72" s="147"/>
      <c r="J72" s="147">
        <f t="shared" si="9"/>
        <v>27168</v>
      </c>
      <c r="K72" s="147">
        <v>21721</v>
      </c>
      <c r="L72" s="147">
        <v>5447</v>
      </c>
      <c r="M72" s="113"/>
    </row>
    <row r="73" spans="1:13" s="114" customFormat="1" ht="9" customHeight="1">
      <c r="A73" s="144" t="s">
        <v>69</v>
      </c>
      <c r="B73" s="145">
        <f>SUM(C73:D73)-1</f>
        <v>28272</v>
      </c>
      <c r="C73" s="145">
        <f t="shared" si="10"/>
        <v>23187</v>
      </c>
      <c r="D73" s="145">
        <f>SUM(H73,L73)+1</f>
        <v>5086</v>
      </c>
      <c r="E73" s="145"/>
      <c r="F73" s="145">
        <f t="shared" si="8"/>
        <v>18167</v>
      </c>
      <c r="G73" s="145">
        <v>14964</v>
      </c>
      <c r="H73" s="145">
        <v>3203</v>
      </c>
      <c r="I73" s="145"/>
      <c r="J73" s="145">
        <f t="shared" si="9"/>
        <v>10105</v>
      </c>
      <c r="K73" s="145">
        <v>8223</v>
      </c>
      <c r="L73" s="145">
        <v>1882</v>
      </c>
      <c r="M73" s="113"/>
    </row>
    <row r="74" spans="1:13" s="114" customFormat="1" ht="9" customHeight="1">
      <c r="A74" s="144" t="s">
        <v>70</v>
      </c>
      <c r="B74" s="145">
        <f t="shared" si="6"/>
        <v>117822</v>
      </c>
      <c r="C74" s="145">
        <f t="shared" si="10"/>
        <v>100973</v>
      </c>
      <c r="D74" s="145">
        <f t="shared" si="7"/>
        <v>16849</v>
      </c>
      <c r="E74" s="145"/>
      <c r="F74" s="145">
        <f t="shared" si="8"/>
        <v>93577</v>
      </c>
      <c r="G74" s="145">
        <v>80447</v>
      </c>
      <c r="H74" s="145">
        <v>13130</v>
      </c>
      <c r="I74" s="145"/>
      <c r="J74" s="145">
        <f t="shared" si="9"/>
        <v>24245</v>
      </c>
      <c r="K74" s="145">
        <v>20526</v>
      </c>
      <c r="L74" s="145">
        <v>3719</v>
      </c>
      <c r="M74" s="113"/>
    </row>
    <row r="75" spans="1:13" s="114" customFormat="1" ht="9" customHeight="1">
      <c r="A75" s="144" t="s">
        <v>71</v>
      </c>
      <c r="B75" s="145">
        <f t="shared" si="6"/>
        <v>8545</v>
      </c>
      <c r="C75" s="145">
        <f t="shared" si="10"/>
        <v>6795</v>
      </c>
      <c r="D75" s="145">
        <f t="shared" si="7"/>
        <v>1750</v>
      </c>
      <c r="E75" s="145"/>
      <c r="F75" s="145">
        <f t="shared" si="8"/>
        <v>7599</v>
      </c>
      <c r="G75" s="145">
        <v>6209</v>
      </c>
      <c r="H75" s="145">
        <v>1390</v>
      </c>
      <c r="I75" s="145"/>
      <c r="J75" s="145">
        <f t="shared" si="9"/>
        <v>946</v>
      </c>
      <c r="K75" s="145">
        <v>586</v>
      </c>
      <c r="L75" s="145">
        <v>360</v>
      </c>
      <c r="M75" s="113"/>
    </row>
    <row r="76" spans="1:13" s="114" customFormat="1" ht="9" customHeight="1">
      <c r="A76" s="146" t="s">
        <v>72</v>
      </c>
      <c r="B76" s="147">
        <f>SUM(C76:D76)+1</f>
        <v>207816</v>
      </c>
      <c r="C76" s="147">
        <f t="shared" si="10"/>
        <v>180566</v>
      </c>
      <c r="D76" s="147">
        <f t="shared" si="7"/>
        <v>27249</v>
      </c>
      <c r="E76" s="147"/>
      <c r="F76" s="147">
        <f t="shared" si="8"/>
        <v>188905</v>
      </c>
      <c r="G76" s="147">
        <v>166116</v>
      </c>
      <c r="H76" s="147">
        <v>22789</v>
      </c>
      <c r="I76" s="147"/>
      <c r="J76" s="147">
        <f t="shared" si="9"/>
        <v>18910</v>
      </c>
      <c r="K76" s="147">
        <v>14450</v>
      </c>
      <c r="L76" s="147">
        <v>4460</v>
      </c>
      <c r="M76" s="113"/>
    </row>
    <row r="77" spans="1:13" s="114" customFormat="1" ht="9" customHeight="1">
      <c r="A77" s="144" t="s">
        <v>73</v>
      </c>
      <c r="B77" s="145">
        <f t="shared" si="6"/>
        <v>30719</v>
      </c>
      <c r="C77" s="145">
        <f t="shared" si="10"/>
        <v>24249</v>
      </c>
      <c r="D77" s="145">
        <f t="shared" si="7"/>
        <v>6470</v>
      </c>
      <c r="E77" s="145"/>
      <c r="F77" s="145">
        <f t="shared" si="8"/>
        <v>21871</v>
      </c>
      <c r="G77" s="145">
        <v>16900</v>
      </c>
      <c r="H77" s="145">
        <v>4971</v>
      </c>
      <c r="I77" s="145"/>
      <c r="J77" s="145">
        <f t="shared" si="9"/>
        <v>8848</v>
      </c>
      <c r="K77" s="145">
        <v>7349</v>
      </c>
      <c r="L77" s="145">
        <v>1499</v>
      </c>
      <c r="M77" s="113"/>
    </row>
    <row r="78" spans="1:13" s="114" customFormat="1" ht="9" customHeight="1">
      <c r="A78" s="144" t="s">
        <v>74</v>
      </c>
      <c r="B78" s="145">
        <f t="shared" si="6"/>
        <v>72469</v>
      </c>
      <c r="C78" s="145">
        <f>SUM(G78,K78)-1</f>
        <v>54779</v>
      </c>
      <c r="D78" s="145">
        <f t="shared" si="7"/>
        <v>17690</v>
      </c>
      <c r="E78" s="145"/>
      <c r="F78" s="145">
        <f t="shared" si="8"/>
        <v>57549</v>
      </c>
      <c r="G78" s="145">
        <v>43916</v>
      </c>
      <c r="H78" s="145">
        <v>13633</v>
      </c>
      <c r="I78" s="145"/>
      <c r="J78" s="145">
        <f t="shared" si="9"/>
        <v>14921</v>
      </c>
      <c r="K78" s="145">
        <v>10864</v>
      </c>
      <c r="L78" s="145">
        <v>4057</v>
      </c>
      <c r="M78" s="113"/>
    </row>
    <row r="79" spans="1:13" s="114" customFormat="1" ht="9" customHeight="1">
      <c r="A79" s="144" t="s">
        <v>75</v>
      </c>
      <c r="B79" s="145">
        <f>SUM(C79:D79)-1</f>
        <v>34015</v>
      </c>
      <c r="C79" s="145">
        <f>SUM(G79,K79)+1</f>
        <v>27925</v>
      </c>
      <c r="D79" s="145">
        <f t="shared" si="7"/>
        <v>6091</v>
      </c>
      <c r="E79" s="145"/>
      <c r="F79" s="145">
        <f t="shared" si="8"/>
        <v>25466</v>
      </c>
      <c r="G79" s="145">
        <v>21494</v>
      </c>
      <c r="H79" s="145">
        <v>3972</v>
      </c>
      <c r="I79" s="145"/>
      <c r="J79" s="145">
        <f t="shared" si="9"/>
        <v>8549</v>
      </c>
      <c r="K79" s="145">
        <v>6430</v>
      </c>
      <c r="L79" s="145">
        <v>2119</v>
      </c>
      <c r="M79" s="113"/>
    </row>
    <row r="80" spans="1:13" s="114" customFormat="1" ht="9" customHeight="1">
      <c r="A80" s="146" t="s">
        <v>76</v>
      </c>
      <c r="B80" s="149">
        <f t="shared" si="6"/>
        <v>20982</v>
      </c>
      <c r="C80" s="149">
        <f t="shared" si="10"/>
        <v>18483</v>
      </c>
      <c r="D80" s="149">
        <f>SUM(H80,L80)+1</f>
        <v>2499</v>
      </c>
      <c r="E80" s="147"/>
      <c r="F80" s="149">
        <f>SUM(G80:H80)+1</f>
        <v>17908</v>
      </c>
      <c r="G80" s="149">
        <v>16609</v>
      </c>
      <c r="H80" s="149">
        <v>1298</v>
      </c>
      <c r="I80" s="147"/>
      <c r="J80" s="149">
        <f t="shared" si="9"/>
        <v>3074</v>
      </c>
      <c r="K80" s="149">
        <v>1874</v>
      </c>
      <c r="L80" s="149">
        <v>1200</v>
      </c>
      <c r="M80" s="112"/>
    </row>
    <row r="81" spans="1:13" s="114" customFormat="1" ht="3.95" customHeight="1">
      <c r="A81" s="115"/>
      <c r="B81" s="150"/>
      <c r="C81" s="150"/>
      <c r="D81" s="151"/>
      <c r="E81" s="151"/>
      <c r="F81" s="151"/>
      <c r="G81" s="151"/>
      <c r="H81" s="151"/>
      <c r="I81" s="151"/>
      <c r="J81" s="151"/>
      <c r="K81" s="151"/>
      <c r="L81" s="151"/>
      <c r="M81" s="112"/>
    </row>
    <row r="82" spans="1:13" s="114" customFormat="1" ht="9" customHeight="1">
      <c r="A82" s="115"/>
      <c r="B82" s="150"/>
      <c r="C82" s="150"/>
      <c r="D82" s="151"/>
      <c r="E82" s="151"/>
      <c r="F82" s="151"/>
      <c r="G82" s="151"/>
      <c r="H82" s="151"/>
      <c r="I82" s="151"/>
      <c r="J82" s="151"/>
      <c r="K82" s="151"/>
      <c r="L82" s="151"/>
      <c r="M82" s="112"/>
    </row>
    <row r="83" spans="1:13" s="114" customFormat="1" ht="9" customHeight="1">
      <c r="A83" s="152" t="s">
        <v>85</v>
      </c>
      <c r="B83" s="153"/>
      <c r="C83" s="153"/>
      <c r="D83" s="153"/>
      <c r="E83" s="153"/>
      <c r="F83" s="153"/>
      <c r="G83" s="153"/>
      <c r="H83" s="153"/>
      <c r="I83" s="153"/>
      <c r="J83" s="153"/>
      <c r="K83" s="153"/>
      <c r="L83" s="153"/>
      <c r="M83" s="115"/>
    </row>
    <row r="84" spans="1:13" s="114" customFormat="1" ht="9" customHeight="1">
      <c r="A84" s="140" t="s">
        <v>44</v>
      </c>
      <c r="B84" s="141">
        <f>SUM(B86:B117)-4</f>
        <v>3271944</v>
      </c>
      <c r="C84" s="141">
        <f>SUM(C86:C117)-3</f>
        <v>2650168</v>
      </c>
      <c r="D84" s="141">
        <f>SUM(D86:D117)-2</f>
        <v>621776</v>
      </c>
      <c r="E84" s="142"/>
      <c r="F84" s="142">
        <f>SUM(F86:F117)-4</f>
        <v>2466457</v>
      </c>
      <c r="G84" s="142">
        <f>SUM(G86:G117)-3</f>
        <v>2025933</v>
      </c>
      <c r="H84" s="142">
        <f>SUM(H86:H117)-3</f>
        <v>440525</v>
      </c>
      <c r="I84" s="142"/>
      <c r="J84" s="142">
        <f>SUM(J86:J117)-4</f>
        <v>805487</v>
      </c>
      <c r="K84" s="142">
        <f>SUM(K86:K117)-1</f>
        <v>624235</v>
      </c>
      <c r="L84" s="142">
        <f>SUM(L86:L117)+1</f>
        <v>181252</v>
      </c>
      <c r="M84" s="143"/>
    </row>
    <row r="85" spans="1:13" s="114" customFormat="1" ht="2.1" customHeight="1">
      <c r="A85" s="140"/>
      <c r="B85" s="141"/>
      <c r="C85" s="141"/>
      <c r="D85" s="141"/>
      <c r="E85" s="142"/>
      <c r="F85" s="142"/>
      <c r="G85" s="141"/>
      <c r="H85" s="141"/>
      <c r="I85" s="142"/>
      <c r="J85" s="142"/>
      <c r="K85" s="141"/>
      <c r="L85" s="141"/>
      <c r="M85" s="143"/>
    </row>
    <row r="86" spans="1:13" s="114" customFormat="1" ht="9" customHeight="1">
      <c r="A86" s="144" t="s">
        <v>45</v>
      </c>
      <c r="B86" s="145">
        <f>SUM(C86:D86)</f>
        <v>68936</v>
      </c>
      <c r="C86" s="145">
        <f>SUM(G86,K86)</f>
        <v>55825</v>
      </c>
      <c r="D86" s="145">
        <f>SUM(H86,L86)</f>
        <v>13111</v>
      </c>
      <c r="E86" s="145"/>
      <c r="F86" s="145">
        <f>SUM(G86:H86)</f>
        <v>58756</v>
      </c>
      <c r="G86" s="145">
        <v>48179</v>
      </c>
      <c r="H86" s="145">
        <v>10577</v>
      </c>
      <c r="I86" s="145"/>
      <c r="J86" s="145">
        <f>SUM(K86:L86)</f>
        <v>10180</v>
      </c>
      <c r="K86" s="145">
        <v>7646</v>
      </c>
      <c r="L86" s="145">
        <v>2534</v>
      </c>
      <c r="M86" s="113"/>
    </row>
    <row r="87" spans="1:13" s="114" customFormat="1" ht="9" customHeight="1">
      <c r="A87" s="144" t="s">
        <v>46</v>
      </c>
      <c r="B87" s="145">
        <f t="shared" ref="B87:B117" si="11">SUM(C87:D87)</f>
        <v>280292</v>
      </c>
      <c r="C87" s="145">
        <f t="shared" ref="C87:D114" si="12">SUM(G87,K87)</f>
        <v>251411</v>
      </c>
      <c r="D87" s="145">
        <f t="shared" si="12"/>
        <v>28881</v>
      </c>
      <c r="E87" s="145"/>
      <c r="F87" s="145">
        <f t="shared" ref="F87:F117" si="13">SUM(G87:H87)</f>
        <v>258624</v>
      </c>
      <c r="G87" s="145">
        <v>231890</v>
      </c>
      <c r="H87" s="145">
        <v>26734</v>
      </c>
      <c r="I87" s="145"/>
      <c r="J87" s="145">
        <f t="shared" ref="J87:J117" si="14">SUM(K87:L87)</f>
        <v>21668</v>
      </c>
      <c r="K87" s="145">
        <v>19521</v>
      </c>
      <c r="L87" s="145">
        <v>2147</v>
      </c>
      <c r="M87" s="113"/>
    </row>
    <row r="88" spans="1:13" s="114" customFormat="1" ht="9" customHeight="1">
      <c r="A88" s="144" t="s">
        <v>47</v>
      </c>
      <c r="B88" s="145">
        <f t="shared" si="11"/>
        <v>2506</v>
      </c>
      <c r="C88" s="145">
        <f t="shared" si="12"/>
        <v>1709</v>
      </c>
      <c r="D88" s="145">
        <f t="shared" si="12"/>
        <v>797</v>
      </c>
      <c r="E88" s="145"/>
      <c r="F88" s="145">
        <f t="shared" si="13"/>
        <v>2028</v>
      </c>
      <c r="G88" s="145">
        <v>1264</v>
      </c>
      <c r="H88" s="145">
        <v>764</v>
      </c>
      <c r="I88" s="145"/>
      <c r="J88" s="145">
        <f t="shared" si="14"/>
        <v>478</v>
      </c>
      <c r="K88" s="145">
        <v>445</v>
      </c>
      <c r="L88" s="145">
        <v>33</v>
      </c>
      <c r="M88" s="113"/>
    </row>
    <row r="89" spans="1:13" s="114" customFormat="1" ht="9" customHeight="1">
      <c r="A89" s="146" t="s">
        <v>48</v>
      </c>
      <c r="B89" s="147">
        <f t="shared" si="11"/>
        <v>7126</v>
      </c>
      <c r="C89" s="147">
        <f t="shared" si="12"/>
        <v>6309</v>
      </c>
      <c r="D89" s="147">
        <f t="shared" si="12"/>
        <v>817</v>
      </c>
      <c r="E89" s="147"/>
      <c r="F89" s="147">
        <f t="shared" si="13"/>
        <v>6487</v>
      </c>
      <c r="G89" s="147">
        <v>5852</v>
      </c>
      <c r="H89" s="147">
        <v>635</v>
      </c>
      <c r="I89" s="147"/>
      <c r="J89" s="147">
        <f t="shared" si="14"/>
        <v>639</v>
      </c>
      <c r="K89" s="147">
        <v>457</v>
      </c>
      <c r="L89" s="147">
        <v>182</v>
      </c>
      <c r="M89" s="113"/>
    </row>
    <row r="90" spans="1:13" s="114" customFormat="1" ht="9" customHeight="1">
      <c r="A90" s="144" t="s">
        <v>49</v>
      </c>
      <c r="B90" s="145">
        <f t="shared" si="11"/>
        <v>267994</v>
      </c>
      <c r="C90" s="145">
        <f t="shared" si="12"/>
        <v>228942</v>
      </c>
      <c r="D90" s="145">
        <f t="shared" si="12"/>
        <v>39052</v>
      </c>
      <c r="E90" s="145"/>
      <c r="F90" s="145">
        <f t="shared" si="13"/>
        <v>175025</v>
      </c>
      <c r="G90" s="145">
        <v>151978</v>
      </c>
      <c r="H90" s="145">
        <v>23047</v>
      </c>
      <c r="I90" s="145"/>
      <c r="J90" s="145">
        <f t="shared" si="14"/>
        <v>92969</v>
      </c>
      <c r="K90" s="145">
        <v>76964</v>
      </c>
      <c r="L90" s="145">
        <v>16005</v>
      </c>
      <c r="M90" s="113"/>
    </row>
    <row r="91" spans="1:13" s="114" customFormat="1" ht="9" customHeight="1">
      <c r="A91" s="144" t="s">
        <v>50</v>
      </c>
      <c r="B91" s="145">
        <f t="shared" si="11"/>
        <v>5943</v>
      </c>
      <c r="C91" s="145">
        <f>SUM(G91,K91)-1</f>
        <v>4532</v>
      </c>
      <c r="D91" s="145">
        <f>SUM(H91,L91)+1</f>
        <v>1411</v>
      </c>
      <c r="E91" s="145"/>
      <c r="F91" s="145">
        <f t="shared" si="13"/>
        <v>3055</v>
      </c>
      <c r="G91" s="145">
        <v>2690</v>
      </c>
      <c r="H91" s="145">
        <v>365</v>
      </c>
      <c r="I91" s="145"/>
      <c r="J91" s="145">
        <f t="shared" si="14"/>
        <v>2888</v>
      </c>
      <c r="K91" s="145">
        <v>1843</v>
      </c>
      <c r="L91" s="145">
        <v>1045</v>
      </c>
      <c r="M91" s="113"/>
    </row>
    <row r="92" spans="1:13" s="114" customFormat="1" ht="9" customHeight="1">
      <c r="A92" s="144" t="s">
        <v>51</v>
      </c>
      <c r="B92" s="145">
        <f t="shared" si="11"/>
        <v>12320</v>
      </c>
      <c r="C92" s="145">
        <f>SUM(G92,K92)+1</f>
        <v>9794</v>
      </c>
      <c r="D92" s="145">
        <f t="shared" si="12"/>
        <v>2526</v>
      </c>
      <c r="E92" s="145"/>
      <c r="F92" s="145">
        <f t="shared" si="13"/>
        <v>7107</v>
      </c>
      <c r="G92" s="145">
        <v>5576</v>
      </c>
      <c r="H92" s="145">
        <v>1531</v>
      </c>
      <c r="I92" s="145"/>
      <c r="J92" s="145">
        <f>SUM(K92:L92)+1</f>
        <v>5213</v>
      </c>
      <c r="K92" s="145">
        <v>4217</v>
      </c>
      <c r="L92" s="145">
        <v>995</v>
      </c>
      <c r="M92" s="113"/>
    </row>
    <row r="93" spans="1:13" s="114" customFormat="1" ht="9" customHeight="1">
      <c r="A93" s="146" t="s">
        <v>52</v>
      </c>
      <c r="B93" s="147">
        <f>SUM(C93:D93)-1</f>
        <v>350579</v>
      </c>
      <c r="C93" s="147">
        <f>SUM(G93,K93)+1</f>
        <v>313869</v>
      </c>
      <c r="D93" s="147">
        <f t="shared" si="12"/>
        <v>36711</v>
      </c>
      <c r="E93" s="147"/>
      <c r="F93" s="147">
        <f t="shared" si="13"/>
        <v>294123</v>
      </c>
      <c r="G93" s="147">
        <v>263938</v>
      </c>
      <c r="H93" s="147">
        <v>30185</v>
      </c>
      <c r="I93" s="147"/>
      <c r="J93" s="147">
        <f>SUM(K93:L93)+1</f>
        <v>56457</v>
      </c>
      <c r="K93" s="147">
        <v>49930</v>
      </c>
      <c r="L93" s="147">
        <v>6526</v>
      </c>
      <c r="M93" s="113"/>
    </row>
    <row r="94" spans="1:13" s="114" customFormat="1" ht="9" customHeight="1">
      <c r="A94" s="144" t="s">
        <v>53</v>
      </c>
      <c r="B94" s="145">
        <f t="shared" si="11"/>
        <v>150783</v>
      </c>
      <c r="C94" s="145">
        <f>SUM(G94,K94)-1</f>
        <v>104314</v>
      </c>
      <c r="D94" s="145">
        <f t="shared" si="12"/>
        <v>46469</v>
      </c>
      <c r="E94" s="145"/>
      <c r="F94" s="145">
        <f t="shared" si="13"/>
        <v>109968</v>
      </c>
      <c r="G94" s="145">
        <v>76404</v>
      </c>
      <c r="H94" s="145">
        <v>33564</v>
      </c>
      <c r="I94" s="145"/>
      <c r="J94" s="145">
        <f t="shared" si="14"/>
        <v>40816</v>
      </c>
      <c r="K94" s="145">
        <v>27911</v>
      </c>
      <c r="L94" s="145">
        <v>12905</v>
      </c>
      <c r="M94" s="113"/>
    </row>
    <row r="95" spans="1:13" s="114" customFormat="1" ht="9" customHeight="1">
      <c r="A95" s="144" t="s">
        <v>54</v>
      </c>
      <c r="B95" s="145">
        <f t="shared" si="11"/>
        <v>53313</v>
      </c>
      <c r="C95" s="145">
        <f t="shared" si="12"/>
        <v>46862</v>
      </c>
      <c r="D95" s="145">
        <f t="shared" si="12"/>
        <v>6451</v>
      </c>
      <c r="E95" s="145"/>
      <c r="F95" s="145">
        <f t="shared" si="13"/>
        <v>39271</v>
      </c>
      <c r="G95" s="145">
        <v>34951</v>
      </c>
      <c r="H95" s="145">
        <v>4320</v>
      </c>
      <c r="I95" s="145"/>
      <c r="J95" s="145">
        <f>SUM(K95:L95)+1</f>
        <v>14043</v>
      </c>
      <c r="K95" s="145">
        <v>11911</v>
      </c>
      <c r="L95" s="145">
        <v>2131</v>
      </c>
      <c r="M95" s="113"/>
    </row>
    <row r="96" spans="1:13" s="114" customFormat="1" ht="9" customHeight="1">
      <c r="A96" s="144" t="s">
        <v>55</v>
      </c>
      <c r="B96" s="145">
        <f>SUM(C96:D96)-1</f>
        <v>221396</v>
      </c>
      <c r="C96" s="145">
        <f t="shared" si="12"/>
        <v>183127</v>
      </c>
      <c r="D96" s="145">
        <f>SUM(H96,L96)+1</f>
        <v>38270</v>
      </c>
      <c r="E96" s="145"/>
      <c r="F96" s="145">
        <f t="shared" si="13"/>
        <v>158888</v>
      </c>
      <c r="G96" s="145">
        <v>132873</v>
      </c>
      <c r="H96" s="145">
        <v>26015</v>
      </c>
      <c r="I96" s="145"/>
      <c r="J96" s="145">
        <f t="shared" si="14"/>
        <v>62508</v>
      </c>
      <c r="K96" s="145">
        <v>50254</v>
      </c>
      <c r="L96" s="145">
        <v>12254</v>
      </c>
      <c r="M96" s="113"/>
    </row>
    <row r="97" spans="1:13" s="114" customFormat="1" ht="9" customHeight="1">
      <c r="A97" s="146" t="s">
        <v>56</v>
      </c>
      <c r="B97" s="147">
        <f t="shared" si="11"/>
        <v>1995</v>
      </c>
      <c r="C97" s="147">
        <f t="shared" si="12"/>
        <v>1518</v>
      </c>
      <c r="D97" s="147">
        <f t="shared" si="12"/>
        <v>477</v>
      </c>
      <c r="E97" s="147"/>
      <c r="F97" s="147">
        <f t="shared" si="13"/>
        <v>1155</v>
      </c>
      <c r="G97" s="147">
        <v>788</v>
      </c>
      <c r="H97" s="147">
        <v>367</v>
      </c>
      <c r="I97" s="147"/>
      <c r="J97" s="147">
        <f>SUM(K97:L97)+1</f>
        <v>841</v>
      </c>
      <c r="K97" s="147">
        <v>730</v>
      </c>
      <c r="L97" s="147">
        <v>110</v>
      </c>
      <c r="M97" s="113"/>
    </row>
    <row r="98" spans="1:13" s="114" customFormat="1" ht="9" customHeight="1">
      <c r="A98" s="144" t="s">
        <v>57</v>
      </c>
      <c r="B98" s="145">
        <f t="shared" si="11"/>
        <v>55582</v>
      </c>
      <c r="C98" s="145">
        <f t="shared" si="12"/>
        <v>42835</v>
      </c>
      <c r="D98" s="145">
        <f t="shared" si="12"/>
        <v>12747</v>
      </c>
      <c r="E98" s="145"/>
      <c r="F98" s="145">
        <f t="shared" si="13"/>
        <v>41338</v>
      </c>
      <c r="G98" s="145">
        <v>31949</v>
      </c>
      <c r="H98" s="145">
        <v>9389</v>
      </c>
      <c r="I98" s="145"/>
      <c r="J98" s="145">
        <f t="shared" si="14"/>
        <v>14244</v>
      </c>
      <c r="K98" s="145">
        <v>10886</v>
      </c>
      <c r="L98" s="145">
        <v>3358</v>
      </c>
      <c r="M98" s="113"/>
    </row>
    <row r="99" spans="1:13" s="114" customFormat="1" ht="9" customHeight="1">
      <c r="A99" s="144" t="s">
        <v>58</v>
      </c>
      <c r="B99" s="145">
        <f t="shared" si="11"/>
        <v>219137</v>
      </c>
      <c r="C99" s="145">
        <f t="shared" si="12"/>
        <v>155701</v>
      </c>
      <c r="D99" s="145">
        <f t="shared" si="12"/>
        <v>63436</v>
      </c>
      <c r="E99" s="145"/>
      <c r="F99" s="145">
        <f t="shared" si="13"/>
        <v>148794</v>
      </c>
      <c r="G99" s="145">
        <v>107825</v>
      </c>
      <c r="H99" s="145">
        <v>40969</v>
      </c>
      <c r="I99" s="145"/>
      <c r="J99" s="145">
        <f t="shared" si="14"/>
        <v>70343</v>
      </c>
      <c r="K99" s="145">
        <v>47876</v>
      </c>
      <c r="L99" s="145">
        <v>22467</v>
      </c>
      <c r="M99" s="113"/>
    </row>
    <row r="100" spans="1:13" s="114" customFormat="1" ht="9" customHeight="1">
      <c r="A100" s="144" t="s">
        <v>59</v>
      </c>
      <c r="B100" s="145">
        <f>SUM(C100:D100)+1</f>
        <v>328368</v>
      </c>
      <c r="C100" s="145">
        <f>SUM(G100,K100)-1</f>
        <v>240451</v>
      </c>
      <c r="D100" s="145">
        <f t="shared" si="12"/>
        <v>87916</v>
      </c>
      <c r="E100" s="145"/>
      <c r="F100" s="145">
        <f>SUM(G100:H100)-1</f>
        <v>220829</v>
      </c>
      <c r="G100" s="145">
        <v>162275</v>
      </c>
      <c r="H100" s="145">
        <v>58555</v>
      </c>
      <c r="I100" s="145"/>
      <c r="J100" s="145">
        <f t="shared" si="14"/>
        <v>107538</v>
      </c>
      <c r="K100" s="145">
        <v>78177</v>
      </c>
      <c r="L100" s="145">
        <v>29361</v>
      </c>
      <c r="M100" s="113"/>
    </row>
    <row r="101" spans="1:13" s="114" customFormat="1" ht="9" customHeight="1">
      <c r="A101" s="146" t="s">
        <v>60</v>
      </c>
      <c r="B101" s="147">
        <f t="shared" si="11"/>
        <v>29821</v>
      </c>
      <c r="C101" s="147">
        <f t="shared" si="12"/>
        <v>22638</v>
      </c>
      <c r="D101" s="147">
        <f t="shared" si="12"/>
        <v>7183</v>
      </c>
      <c r="E101" s="147"/>
      <c r="F101" s="147">
        <f t="shared" si="13"/>
        <v>17155</v>
      </c>
      <c r="G101" s="147">
        <v>13541</v>
      </c>
      <c r="H101" s="147">
        <v>3614</v>
      </c>
      <c r="I101" s="147"/>
      <c r="J101" s="147">
        <f t="shared" si="14"/>
        <v>12666</v>
      </c>
      <c r="K101" s="147">
        <v>9097</v>
      </c>
      <c r="L101" s="147">
        <v>3569</v>
      </c>
      <c r="M101" s="113"/>
    </row>
    <row r="102" spans="1:13" s="114" customFormat="1" ht="9" customHeight="1">
      <c r="A102" s="144" t="s">
        <v>61</v>
      </c>
      <c r="B102" s="145">
        <f t="shared" si="11"/>
        <v>28539</v>
      </c>
      <c r="C102" s="145">
        <f t="shared" si="12"/>
        <v>20663</v>
      </c>
      <c r="D102" s="145">
        <f>SUM(H102,L102)-1</f>
        <v>7876</v>
      </c>
      <c r="E102" s="145"/>
      <c r="F102" s="145">
        <f t="shared" si="13"/>
        <v>20601</v>
      </c>
      <c r="G102" s="145">
        <v>15197</v>
      </c>
      <c r="H102" s="145">
        <v>5404</v>
      </c>
      <c r="I102" s="145"/>
      <c r="J102" s="145">
        <f>SUM(K102:L102)-1</f>
        <v>7938</v>
      </c>
      <c r="K102" s="145">
        <v>5466</v>
      </c>
      <c r="L102" s="145">
        <v>2473</v>
      </c>
      <c r="M102" s="113"/>
    </row>
    <row r="103" spans="1:13" s="114" customFormat="1" ht="9" customHeight="1">
      <c r="A103" s="144" t="s">
        <v>62</v>
      </c>
      <c r="B103" s="145">
        <f t="shared" si="11"/>
        <v>4340</v>
      </c>
      <c r="C103" s="145">
        <f t="shared" si="12"/>
        <v>2872</v>
      </c>
      <c r="D103" s="145">
        <f t="shared" si="12"/>
        <v>1468</v>
      </c>
      <c r="E103" s="145"/>
      <c r="F103" s="148">
        <f t="shared" si="13"/>
        <v>3876</v>
      </c>
      <c r="G103" s="145">
        <v>2514</v>
      </c>
      <c r="H103" s="145">
        <v>1362</v>
      </c>
      <c r="I103" s="145"/>
      <c r="J103" s="148">
        <f t="shared" si="14"/>
        <v>464</v>
      </c>
      <c r="K103" s="145">
        <v>358</v>
      </c>
      <c r="L103" s="145">
        <v>106</v>
      </c>
      <c r="M103" s="113"/>
    </row>
    <row r="104" spans="1:13" s="114" customFormat="1" ht="9" customHeight="1">
      <c r="A104" s="144" t="s">
        <v>63</v>
      </c>
      <c r="B104" s="145">
        <f>SUM(C104:D104)+1</f>
        <v>322691</v>
      </c>
      <c r="C104" s="145">
        <f t="shared" si="12"/>
        <v>255314</v>
      </c>
      <c r="D104" s="145">
        <f t="shared" si="12"/>
        <v>67376</v>
      </c>
      <c r="E104" s="145"/>
      <c r="F104" s="145">
        <f t="shared" si="13"/>
        <v>224499</v>
      </c>
      <c r="G104" s="145">
        <v>176170</v>
      </c>
      <c r="H104" s="145">
        <v>48329</v>
      </c>
      <c r="I104" s="145"/>
      <c r="J104" s="145">
        <f>SUM(K104:L104)+1</f>
        <v>98192</v>
      </c>
      <c r="K104" s="145">
        <v>79144</v>
      </c>
      <c r="L104" s="145">
        <v>19047</v>
      </c>
      <c r="M104" s="113"/>
    </row>
    <row r="105" spans="1:13" s="114" customFormat="1" ht="9" customHeight="1">
      <c r="A105" s="146" t="s">
        <v>64</v>
      </c>
      <c r="B105" s="147">
        <f t="shared" si="11"/>
        <v>10106</v>
      </c>
      <c r="C105" s="147">
        <f t="shared" si="12"/>
        <v>6896</v>
      </c>
      <c r="D105" s="147">
        <f t="shared" si="12"/>
        <v>3210</v>
      </c>
      <c r="E105" s="147"/>
      <c r="F105" s="147">
        <f t="shared" si="13"/>
        <v>8726</v>
      </c>
      <c r="G105" s="147">
        <v>6037</v>
      </c>
      <c r="H105" s="147">
        <v>2689</v>
      </c>
      <c r="I105" s="147"/>
      <c r="J105" s="147">
        <f t="shared" si="14"/>
        <v>1380</v>
      </c>
      <c r="K105" s="147">
        <v>859</v>
      </c>
      <c r="L105" s="147">
        <v>521</v>
      </c>
      <c r="M105" s="113"/>
    </row>
    <row r="106" spans="1:13" s="114" customFormat="1" ht="9" customHeight="1">
      <c r="A106" s="144" t="s">
        <v>65</v>
      </c>
      <c r="B106" s="145">
        <f t="shared" si="11"/>
        <v>107990</v>
      </c>
      <c r="C106" s="145">
        <f t="shared" si="12"/>
        <v>84004</v>
      </c>
      <c r="D106" s="145">
        <f t="shared" si="12"/>
        <v>23986</v>
      </c>
      <c r="E106" s="145"/>
      <c r="F106" s="145">
        <f t="shared" si="13"/>
        <v>80258</v>
      </c>
      <c r="G106" s="145">
        <v>64277</v>
      </c>
      <c r="H106" s="145">
        <v>15981</v>
      </c>
      <c r="I106" s="145"/>
      <c r="J106" s="145">
        <f t="shared" si="14"/>
        <v>27732</v>
      </c>
      <c r="K106" s="145">
        <v>19727</v>
      </c>
      <c r="L106" s="145">
        <v>8005</v>
      </c>
      <c r="M106" s="113"/>
    </row>
    <row r="107" spans="1:13" s="114" customFormat="1" ht="9" customHeight="1">
      <c r="A107" s="144" t="s">
        <v>66</v>
      </c>
      <c r="B107" s="145">
        <f>SUM(C107:D107)-1</f>
        <v>116674</v>
      </c>
      <c r="C107" s="145">
        <f t="shared" si="12"/>
        <v>87533</v>
      </c>
      <c r="D107" s="145">
        <f t="shared" si="12"/>
        <v>29142</v>
      </c>
      <c r="E107" s="145"/>
      <c r="F107" s="145">
        <f t="shared" si="13"/>
        <v>78771</v>
      </c>
      <c r="G107" s="145">
        <v>60314</v>
      </c>
      <c r="H107" s="145">
        <v>18457</v>
      </c>
      <c r="I107" s="145"/>
      <c r="J107" s="145">
        <f t="shared" si="14"/>
        <v>37904</v>
      </c>
      <c r="K107" s="145">
        <v>27219</v>
      </c>
      <c r="L107" s="145">
        <v>10685</v>
      </c>
      <c r="M107" s="113"/>
    </row>
    <row r="108" spans="1:13" s="114" customFormat="1" ht="9" customHeight="1">
      <c r="A108" s="144" t="s">
        <v>67</v>
      </c>
      <c r="B108" s="145">
        <f>SUM(C108:D108)-1</f>
        <v>2446</v>
      </c>
      <c r="C108" s="145">
        <f t="shared" si="12"/>
        <v>1701</v>
      </c>
      <c r="D108" s="145">
        <f t="shared" si="12"/>
        <v>746</v>
      </c>
      <c r="E108" s="145"/>
      <c r="F108" s="145">
        <f t="shared" si="13"/>
        <v>1523</v>
      </c>
      <c r="G108" s="145">
        <v>969</v>
      </c>
      <c r="H108" s="145">
        <v>554</v>
      </c>
      <c r="I108" s="145"/>
      <c r="J108" s="145">
        <f t="shared" si="14"/>
        <v>924</v>
      </c>
      <c r="K108" s="145">
        <v>732</v>
      </c>
      <c r="L108" s="145">
        <v>192</v>
      </c>
      <c r="M108" s="113"/>
    </row>
    <row r="109" spans="1:13" s="114" customFormat="1" ht="9" customHeight="1">
      <c r="A109" s="146" t="s">
        <v>68</v>
      </c>
      <c r="B109" s="147">
        <f t="shared" si="11"/>
        <v>93373</v>
      </c>
      <c r="C109" s="147">
        <f>SUM(G109,K109)-1</f>
        <v>75508</v>
      </c>
      <c r="D109" s="147">
        <f t="shared" si="12"/>
        <v>17865</v>
      </c>
      <c r="E109" s="147"/>
      <c r="F109" s="147">
        <f>SUM(G109:H109)-1</f>
        <v>64749</v>
      </c>
      <c r="G109" s="147">
        <v>52354</v>
      </c>
      <c r="H109" s="147">
        <v>12396</v>
      </c>
      <c r="I109" s="147"/>
      <c r="J109" s="147">
        <f t="shared" si="14"/>
        <v>28624</v>
      </c>
      <c r="K109" s="147">
        <v>23155</v>
      </c>
      <c r="L109" s="147">
        <v>5469</v>
      </c>
      <c r="M109" s="113"/>
    </row>
    <row r="110" spans="1:13" s="114" customFormat="1" ht="9" customHeight="1">
      <c r="A110" s="144" t="s">
        <v>69</v>
      </c>
      <c r="B110" s="145">
        <f t="shared" si="11"/>
        <v>28531</v>
      </c>
      <c r="C110" s="145">
        <f>SUM(G110,K110)+1</f>
        <v>23300</v>
      </c>
      <c r="D110" s="145">
        <f>SUM(H110,L110)-1</f>
        <v>5231</v>
      </c>
      <c r="E110" s="145"/>
      <c r="F110" s="145">
        <f t="shared" si="13"/>
        <v>17827</v>
      </c>
      <c r="G110" s="145">
        <v>14525</v>
      </c>
      <c r="H110" s="145">
        <v>3302</v>
      </c>
      <c r="I110" s="145"/>
      <c r="J110" s="145">
        <f t="shared" si="14"/>
        <v>10704</v>
      </c>
      <c r="K110" s="145">
        <v>8774</v>
      </c>
      <c r="L110" s="145">
        <v>1930</v>
      </c>
      <c r="M110" s="113"/>
    </row>
    <row r="111" spans="1:13" s="114" customFormat="1" ht="9" customHeight="1">
      <c r="A111" s="144" t="s">
        <v>70</v>
      </c>
      <c r="B111" s="145">
        <f t="shared" si="11"/>
        <v>116117</v>
      </c>
      <c r="C111" s="145">
        <f t="shared" si="12"/>
        <v>100461</v>
      </c>
      <c r="D111" s="145">
        <f t="shared" si="12"/>
        <v>15656</v>
      </c>
      <c r="E111" s="145"/>
      <c r="F111" s="145">
        <f t="shared" si="13"/>
        <v>92965</v>
      </c>
      <c r="G111" s="145">
        <v>80716</v>
      </c>
      <c r="H111" s="145">
        <v>12249</v>
      </c>
      <c r="I111" s="145"/>
      <c r="J111" s="145">
        <f t="shared" si="14"/>
        <v>23152</v>
      </c>
      <c r="K111" s="145">
        <v>19745</v>
      </c>
      <c r="L111" s="145">
        <v>3407</v>
      </c>
      <c r="M111" s="113"/>
    </row>
    <row r="112" spans="1:13" s="114" customFormat="1" ht="9" customHeight="1">
      <c r="A112" s="144" t="s">
        <v>71</v>
      </c>
      <c r="B112" s="145">
        <f t="shared" si="11"/>
        <v>8472</v>
      </c>
      <c r="C112" s="145">
        <f>SUM(G112,K112)+1</f>
        <v>6714</v>
      </c>
      <c r="D112" s="145">
        <f t="shared" si="12"/>
        <v>1758</v>
      </c>
      <c r="E112" s="145"/>
      <c r="F112" s="145">
        <f>SUM(G112:H112)+1</f>
        <v>7389</v>
      </c>
      <c r="G112" s="145">
        <v>6034</v>
      </c>
      <c r="H112" s="145">
        <v>1354</v>
      </c>
      <c r="I112" s="145"/>
      <c r="J112" s="145">
        <f>SUM(K112:L112)+1</f>
        <v>1084</v>
      </c>
      <c r="K112" s="145">
        <v>679</v>
      </c>
      <c r="L112" s="145">
        <v>404</v>
      </c>
      <c r="M112" s="113"/>
    </row>
    <row r="113" spans="1:13" s="114" customFormat="1" ht="9" customHeight="1">
      <c r="A113" s="146" t="s">
        <v>72</v>
      </c>
      <c r="B113" s="147">
        <f t="shared" si="11"/>
        <v>217871</v>
      </c>
      <c r="C113" s="147">
        <f t="shared" si="12"/>
        <v>189250</v>
      </c>
      <c r="D113" s="147">
        <f t="shared" si="12"/>
        <v>28621</v>
      </c>
      <c r="E113" s="147"/>
      <c r="F113" s="147">
        <f t="shared" si="13"/>
        <v>198706</v>
      </c>
      <c r="G113" s="147">
        <v>174511</v>
      </c>
      <c r="H113" s="147">
        <v>24195</v>
      </c>
      <c r="I113" s="147"/>
      <c r="J113" s="147">
        <f t="shared" si="14"/>
        <v>19165</v>
      </c>
      <c r="K113" s="147">
        <v>14739</v>
      </c>
      <c r="L113" s="147">
        <v>4426</v>
      </c>
      <c r="M113" s="113"/>
    </row>
    <row r="114" spans="1:13" s="114" customFormat="1" ht="9" customHeight="1">
      <c r="A114" s="144" t="s">
        <v>73</v>
      </c>
      <c r="B114" s="145">
        <f t="shared" si="11"/>
        <v>31497</v>
      </c>
      <c r="C114" s="145">
        <f t="shared" si="12"/>
        <v>24731</v>
      </c>
      <c r="D114" s="145">
        <f t="shared" si="12"/>
        <v>6766</v>
      </c>
      <c r="E114" s="145"/>
      <c r="F114" s="145">
        <f t="shared" si="13"/>
        <v>22803</v>
      </c>
      <c r="G114" s="145">
        <v>17602</v>
      </c>
      <c r="H114" s="145">
        <v>5201</v>
      </c>
      <c r="I114" s="145"/>
      <c r="J114" s="145">
        <f t="shared" si="14"/>
        <v>8694</v>
      </c>
      <c r="K114" s="145">
        <v>7129</v>
      </c>
      <c r="L114" s="145">
        <v>1565</v>
      </c>
      <c r="M114" s="113"/>
    </row>
    <row r="115" spans="1:13" s="114" customFormat="1" ht="9" customHeight="1">
      <c r="A115" s="144" t="s">
        <v>74</v>
      </c>
      <c r="B115" s="145">
        <f t="shared" si="11"/>
        <v>69731</v>
      </c>
      <c r="C115" s="145">
        <f>SUM(G115,K115)-1</f>
        <v>52585</v>
      </c>
      <c r="D115" s="145">
        <f t="shared" ref="D115:D116" si="15">SUM(H115,L115)</f>
        <v>17146</v>
      </c>
      <c r="E115" s="145"/>
      <c r="F115" s="145">
        <f>SUM(G115:H115)-1</f>
        <v>55169</v>
      </c>
      <c r="G115" s="145">
        <v>42204</v>
      </c>
      <c r="H115" s="145">
        <v>12966</v>
      </c>
      <c r="I115" s="145"/>
      <c r="J115" s="145">
        <f>SUM(K115:L115)-1</f>
        <v>14561</v>
      </c>
      <c r="K115" s="145">
        <v>10382</v>
      </c>
      <c r="L115" s="145">
        <v>4180</v>
      </c>
      <c r="M115" s="113"/>
    </row>
    <row r="116" spans="1:13" s="114" customFormat="1" ht="9" customHeight="1">
      <c r="A116" s="144" t="s">
        <v>75</v>
      </c>
      <c r="B116" s="145">
        <f>SUM(C116:D116)+1</f>
        <v>34391</v>
      </c>
      <c r="C116" s="145">
        <f>SUM(G116,K116)-1</f>
        <v>28322</v>
      </c>
      <c r="D116" s="145">
        <f t="shared" si="15"/>
        <v>6068</v>
      </c>
      <c r="E116" s="145"/>
      <c r="F116" s="145">
        <f>SUM(G116:H116)-1</f>
        <v>25876</v>
      </c>
      <c r="G116" s="145">
        <v>21855</v>
      </c>
      <c r="H116" s="145">
        <v>4022</v>
      </c>
      <c r="I116" s="145"/>
      <c r="J116" s="145">
        <f t="shared" si="14"/>
        <v>8514</v>
      </c>
      <c r="K116" s="145">
        <v>6468</v>
      </c>
      <c r="L116" s="145">
        <v>2046</v>
      </c>
      <c r="M116" s="113"/>
    </row>
    <row r="117" spans="1:13" s="114" customFormat="1" ht="9" customHeight="1">
      <c r="A117" s="146" t="s">
        <v>76</v>
      </c>
      <c r="B117" s="149">
        <f t="shared" si="11"/>
        <v>23088</v>
      </c>
      <c r="C117" s="149">
        <f>SUM(G117,K117)+1</f>
        <v>20480</v>
      </c>
      <c r="D117" s="149">
        <f>SUM(H117,L117)-1</f>
        <v>2608</v>
      </c>
      <c r="E117" s="147"/>
      <c r="F117" s="149">
        <f t="shared" si="13"/>
        <v>20120</v>
      </c>
      <c r="G117" s="149">
        <v>18684</v>
      </c>
      <c r="H117" s="149">
        <v>1436</v>
      </c>
      <c r="I117" s="147"/>
      <c r="J117" s="149">
        <f t="shared" si="14"/>
        <v>2968</v>
      </c>
      <c r="K117" s="149">
        <v>1795</v>
      </c>
      <c r="L117" s="149">
        <v>1173</v>
      </c>
      <c r="M117" s="112"/>
    </row>
    <row r="118" spans="1:13" s="114" customFormat="1" ht="9" customHeight="1">
      <c r="A118" s="115"/>
      <c r="B118" s="150"/>
      <c r="C118" s="150"/>
      <c r="D118" s="151"/>
      <c r="E118" s="151"/>
      <c r="F118" s="151"/>
      <c r="G118" s="151"/>
      <c r="H118" s="151"/>
      <c r="I118" s="151"/>
      <c r="J118" s="151"/>
      <c r="K118" s="151"/>
      <c r="L118" s="151"/>
      <c r="M118" s="112"/>
    </row>
    <row r="119" spans="1:13" s="114" customFormat="1" ht="9" customHeight="1">
      <c r="A119" s="152" t="s">
        <v>86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15"/>
    </row>
    <row r="120" spans="1:13" s="114" customFormat="1" ht="9" customHeight="1">
      <c r="A120" s="140" t="s">
        <v>44</v>
      </c>
      <c r="B120" s="141">
        <f>SUM(B122:B153)+1</f>
        <v>3387299</v>
      </c>
      <c r="C120" s="141">
        <f>SUM(C122:C153)-1</f>
        <v>2745584</v>
      </c>
      <c r="D120" s="141">
        <f>SUM(D122:D153)-3</f>
        <v>641715</v>
      </c>
      <c r="E120" s="142"/>
      <c r="F120" s="142">
        <f>SUM(F122:F153)-1</f>
        <v>2561097</v>
      </c>
      <c r="G120" s="142">
        <f>SUM(G122:G153)-4</f>
        <v>2107225</v>
      </c>
      <c r="H120" s="142">
        <f>SUM(H122:H153)-3</f>
        <v>453872</v>
      </c>
      <c r="I120" s="142"/>
      <c r="J120" s="142">
        <f>SUM(J122:J153)-3</f>
        <v>826202</v>
      </c>
      <c r="K120" s="142">
        <f>SUM(K122:K153)-1</f>
        <v>638359</v>
      </c>
      <c r="L120" s="142">
        <f>SUM(L122:L153)-6</f>
        <v>187843</v>
      </c>
      <c r="M120" s="143"/>
    </row>
    <row r="121" spans="1:13" s="114" customFormat="1" ht="2.1" customHeight="1">
      <c r="A121" s="140"/>
      <c r="B121" s="141"/>
      <c r="C121" s="141"/>
      <c r="D121" s="141"/>
      <c r="E121" s="142"/>
      <c r="F121" s="142"/>
      <c r="G121" s="141"/>
      <c r="H121" s="141"/>
      <c r="I121" s="142"/>
      <c r="J121" s="142"/>
      <c r="K121" s="141"/>
      <c r="L121" s="141"/>
      <c r="M121" s="143"/>
    </row>
    <row r="122" spans="1:13" s="114" customFormat="1" ht="9" customHeight="1">
      <c r="A122" s="144" t="s">
        <v>45</v>
      </c>
      <c r="B122" s="145">
        <f>SUM(C122:D122)</f>
        <v>72762</v>
      </c>
      <c r="C122" s="145">
        <f>SUM(G122,K122)</f>
        <v>59191</v>
      </c>
      <c r="D122" s="145">
        <f>SUM(H122,L122)-1</f>
        <v>13571</v>
      </c>
      <c r="E122" s="145"/>
      <c r="F122" s="145">
        <f>SUM(G122:H122)</f>
        <v>61958</v>
      </c>
      <c r="G122" s="145">
        <v>50991</v>
      </c>
      <c r="H122" s="145">
        <v>10967</v>
      </c>
      <c r="I122" s="145"/>
      <c r="J122" s="145">
        <f>SUM(K122:L122)-1</f>
        <v>10804</v>
      </c>
      <c r="K122" s="145">
        <v>8200</v>
      </c>
      <c r="L122" s="145">
        <v>2605</v>
      </c>
      <c r="M122" s="113"/>
    </row>
    <row r="123" spans="1:13" s="114" customFormat="1" ht="9" customHeight="1">
      <c r="A123" s="144" t="s">
        <v>46</v>
      </c>
      <c r="B123" s="145">
        <f t="shared" ref="B123:B153" si="16">SUM(C123:D123)</f>
        <v>298666</v>
      </c>
      <c r="C123" s="145">
        <f t="shared" ref="C123:D153" si="17">SUM(G123,K123)</f>
        <v>266752</v>
      </c>
      <c r="D123" s="145">
        <f t="shared" si="17"/>
        <v>31914</v>
      </c>
      <c r="E123" s="145"/>
      <c r="F123" s="145">
        <f t="shared" ref="F123:F152" si="18">SUM(G123:H123)</f>
        <v>275217</v>
      </c>
      <c r="G123" s="145">
        <v>245887</v>
      </c>
      <c r="H123" s="145">
        <v>29330</v>
      </c>
      <c r="I123" s="145"/>
      <c r="J123" s="145">
        <f>SUM(K123:L123)+1</f>
        <v>23450</v>
      </c>
      <c r="K123" s="145">
        <v>20865</v>
      </c>
      <c r="L123" s="145">
        <v>2584</v>
      </c>
      <c r="M123" s="113"/>
    </row>
    <row r="124" spans="1:13" s="114" customFormat="1" ht="9" customHeight="1">
      <c r="A124" s="144" t="s">
        <v>47</v>
      </c>
      <c r="B124" s="145">
        <f t="shared" si="16"/>
        <v>2325</v>
      </c>
      <c r="C124" s="145">
        <f>SUM(G124,K124)-1</f>
        <v>1555</v>
      </c>
      <c r="D124" s="145">
        <f t="shared" si="17"/>
        <v>770</v>
      </c>
      <c r="E124" s="145"/>
      <c r="F124" s="145">
        <f>SUM(G124:H124)-1</f>
        <v>1819</v>
      </c>
      <c r="G124" s="145">
        <v>1113</v>
      </c>
      <c r="H124" s="145">
        <v>707</v>
      </c>
      <c r="I124" s="145"/>
      <c r="J124" s="145">
        <f t="shared" ref="J124:J153" si="19">SUM(K124:L124)</f>
        <v>506</v>
      </c>
      <c r="K124" s="145">
        <v>443</v>
      </c>
      <c r="L124" s="145">
        <v>63</v>
      </c>
      <c r="M124" s="113"/>
    </row>
    <row r="125" spans="1:13" s="114" customFormat="1" ht="9" customHeight="1">
      <c r="A125" s="146" t="s">
        <v>48</v>
      </c>
      <c r="B125" s="147">
        <f t="shared" si="16"/>
        <v>6797</v>
      </c>
      <c r="C125" s="147">
        <f>SUM(G125,K125)-1</f>
        <v>5982</v>
      </c>
      <c r="D125" s="147">
        <f t="shared" si="17"/>
        <v>815</v>
      </c>
      <c r="E125" s="147"/>
      <c r="F125" s="147">
        <f t="shared" si="18"/>
        <v>6147</v>
      </c>
      <c r="G125" s="147">
        <v>5513</v>
      </c>
      <c r="H125" s="147">
        <v>634</v>
      </c>
      <c r="I125" s="147"/>
      <c r="J125" s="147">
        <f>SUM(K125:L125)-1</f>
        <v>650</v>
      </c>
      <c r="K125" s="147">
        <v>470</v>
      </c>
      <c r="L125" s="147">
        <v>181</v>
      </c>
      <c r="M125" s="113"/>
    </row>
    <row r="126" spans="1:13" s="114" customFormat="1" ht="9" customHeight="1">
      <c r="A126" s="144" t="s">
        <v>49</v>
      </c>
      <c r="B126" s="145">
        <f t="shared" si="16"/>
        <v>276545</v>
      </c>
      <c r="C126" s="145">
        <f t="shared" si="17"/>
        <v>237191</v>
      </c>
      <c r="D126" s="145">
        <f t="shared" si="17"/>
        <v>39354</v>
      </c>
      <c r="E126" s="145"/>
      <c r="F126" s="145">
        <f t="shared" si="18"/>
        <v>185511</v>
      </c>
      <c r="G126" s="145">
        <v>162246</v>
      </c>
      <c r="H126" s="145">
        <v>23265</v>
      </c>
      <c r="I126" s="145"/>
      <c r="J126" s="145">
        <f t="shared" si="19"/>
        <v>91034</v>
      </c>
      <c r="K126" s="145">
        <v>74945</v>
      </c>
      <c r="L126" s="145">
        <v>16089</v>
      </c>
      <c r="M126" s="113"/>
    </row>
    <row r="127" spans="1:13" s="114" customFormat="1" ht="9" customHeight="1">
      <c r="A127" s="144" t="s">
        <v>50</v>
      </c>
      <c r="B127" s="145">
        <f t="shared" si="16"/>
        <v>6795</v>
      </c>
      <c r="C127" s="145">
        <f t="shared" si="17"/>
        <v>5260</v>
      </c>
      <c r="D127" s="145">
        <f t="shared" si="17"/>
        <v>1535</v>
      </c>
      <c r="E127" s="145"/>
      <c r="F127" s="145">
        <f t="shared" si="18"/>
        <v>4017</v>
      </c>
      <c r="G127" s="145">
        <v>3581</v>
      </c>
      <c r="H127" s="145">
        <v>436</v>
      </c>
      <c r="I127" s="145"/>
      <c r="J127" s="145">
        <f t="shared" si="19"/>
        <v>2778</v>
      </c>
      <c r="K127" s="145">
        <v>1679</v>
      </c>
      <c r="L127" s="145">
        <v>1099</v>
      </c>
      <c r="M127" s="113"/>
    </row>
    <row r="128" spans="1:13" s="114" customFormat="1" ht="9" customHeight="1">
      <c r="A128" s="144" t="s">
        <v>51</v>
      </c>
      <c r="B128" s="145">
        <f t="shared" si="16"/>
        <v>13209</v>
      </c>
      <c r="C128" s="145">
        <f t="shared" si="17"/>
        <v>10668</v>
      </c>
      <c r="D128" s="145">
        <f t="shared" si="17"/>
        <v>2541</v>
      </c>
      <c r="E128" s="145"/>
      <c r="F128" s="145">
        <f t="shared" si="18"/>
        <v>7812</v>
      </c>
      <c r="G128" s="145">
        <v>6216</v>
      </c>
      <c r="H128" s="145">
        <v>1596</v>
      </c>
      <c r="I128" s="145"/>
      <c r="J128" s="145">
        <f t="shared" si="19"/>
        <v>5397</v>
      </c>
      <c r="K128" s="145">
        <v>4452</v>
      </c>
      <c r="L128" s="145">
        <v>945</v>
      </c>
      <c r="M128" s="113"/>
    </row>
    <row r="129" spans="1:13" s="114" customFormat="1" ht="9" customHeight="1">
      <c r="A129" s="146" t="s">
        <v>52</v>
      </c>
      <c r="B129" s="147">
        <f>SUM(C129:D129)+1</f>
        <v>368912</v>
      </c>
      <c r="C129" s="147">
        <f>SUM(G129,K129)-1</f>
        <v>330522</v>
      </c>
      <c r="D129" s="147">
        <f>SUM(H129,L129)-1</f>
        <v>38389</v>
      </c>
      <c r="E129" s="147"/>
      <c r="F129" s="147">
        <f>SUM(G129:H129)-1</f>
        <v>316107</v>
      </c>
      <c r="G129" s="147">
        <v>284283</v>
      </c>
      <c r="H129" s="147">
        <v>31825</v>
      </c>
      <c r="I129" s="147"/>
      <c r="J129" s="147">
        <f>SUM(K129:L129)-1</f>
        <v>52804</v>
      </c>
      <c r="K129" s="147">
        <v>46240</v>
      </c>
      <c r="L129" s="147">
        <v>6565</v>
      </c>
      <c r="M129" s="113"/>
    </row>
    <row r="130" spans="1:13" s="114" customFormat="1" ht="9" customHeight="1">
      <c r="A130" s="144" t="s">
        <v>53</v>
      </c>
      <c r="B130" s="145">
        <f t="shared" si="16"/>
        <v>147891</v>
      </c>
      <c r="C130" s="145">
        <f t="shared" si="17"/>
        <v>101934</v>
      </c>
      <c r="D130" s="145">
        <f>SUM(H130,L130)-1</f>
        <v>45957</v>
      </c>
      <c r="E130" s="145"/>
      <c r="F130" s="145">
        <f t="shared" si="18"/>
        <v>106348</v>
      </c>
      <c r="G130" s="145">
        <v>73605</v>
      </c>
      <c r="H130" s="145">
        <v>32743</v>
      </c>
      <c r="I130" s="145"/>
      <c r="J130" s="145">
        <f t="shared" si="19"/>
        <v>41544</v>
      </c>
      <c r="K130" s="145">
        <v>28329</v>
      </c>
      <c r="L130" s="145">
        <v>13215</v>
      </c>
      <c r="M130" s="113"/>
    </row>
    <row r="131" spans="1:13" s="114" customFormat="1" ht="9" customHeight="1">
      <c r="A131" s="144" t="s">
        <v>54</v>
      </c>
      <c r="B131" s="145">
        <f t="shared" si="16"/>
        <v>62022</v>
      </c>
      <c r="C131" s="145">
        <f t="shared" si="17"/>
        <v>54899</v>
      </c>
      <c r="D131" s="145">
        <f t="shared" si="17"/>
        <v>7123</v>
      </c>
      <c r="E131" s="145"/>
      <c r="F131" s="145">
        <f t="shared" si="18"/>
        <v>44778</v>
      </c>
      <c r="G131" s="145">
        <v>40131</v>
      </c>
      <c r="H131" s="145">
        <v>4647</v>
      </c>
      <c r="I131" s="145"/>
      <c r="J131" s="145">
        <f t="shared" si="19"/>
        <v>17244</v>
      </c>
      <c r="K131" s="145">
        <v>14768</v>
      </c>
      <c r="L131" s="145">
        <v>2476</v>
      </c>
      <c r="M131" s="113"/>
    </row>
    <row r="132" spans="1:13" s="114" customFormat="1" ht="9" customHeight="1">
      <c r="A132" s="144" t="s">
        <v>55</v>
      </c>
      <c r="B132" s="145">
        <f>SUM(C132:D132)+1</f>
        <v>227779</v>
      </c>
      <c r="C132" s="145">
        <f t="shared" si="17"/>
        <v>188544</v>
      </c>
      <c r="D132" s="145">
        <f>SUM(H132,L132)-1</f>
        <v>39234</v>
      </c>
      <c r="E132" s="145"/>
      <c r="F132" s="145">
        <f t="shared" si="18"/>
        <v>162445</v>
      </c>
      <c r="G132" s="145">
        <v>135459</v>
      </c>
      <c r="H132" s="145">
        <v>26986</v>
      </c>
      <c r="I132" s="145"/>
      <c r="J132" s="145">
        <f t="shared" si="19"/>
        <v>65334</v>
      </c>
      <c r="K132" s="145">
        <v>53085</v>
      </c>
      <c r="L132" s="145">
        <v>12249</v>
      </c>
      <c r="M132" s="113"/>
    </row>
    <row r="133" spans="1:13" s="114" customFormat="1" ht="9" customHeight="1">
      <c r="A133" s="146" t="s">
        <v>56</v>
      </c>
      <c r="B133" s="147">
        <f>SUM(C133:D133)-1</f>
        <v>1926</v>
      </c>
      <c r="C133" s="147">
        <f t="shared" si="17"/>
        <v>1505</v>
      </c>
      <c r="D133" s="147">
        <f t="shared" si="17"/>
        <v>422</v>
      </c>
      <c r="E133" s="147"/>
      <c r="F133" s="147">
        <f t="shared" si="18"/>
        <v>1113</v>
      </c>
      <c r="G133" s="147">
        <v>795</v>
      </c>
      <c r="H133" s="147">
        <v>318</v>
      </c>
      <c r="I133" s="147"/>
      <c r="J133" s="147">
        <f>SUM(K133:L133)-1</f>
        <v>813</v>
      </c>
      <c r="K133" s="147">
        <v>710</v>
      </c>
      <c r="L133" s="147">
        <v>104</v>
      </c>
      <c r="M133" s="113"/>
    </row>
    <row r="134" spans="1:13" s="114" customFormat="1" ht="9" customHeight="1">
      <c r="A134" s="144" t="s">
        <v>57</v>
      </c>
      <c r="B134" s="145">
        <f t="shared" si="16"/>
        <v>55470</v>
      </c>
      <c r="C134" s="145">
        <f t="shared" si="17"/>
        <v>42571</v>
      </c>
      <c r="D134" s="145">
        <f t="shared" si="17"/>
        <v>12899</v>
      </c>
      <c r="E134" s="145"/>
      <c r="F134" s="145">
        <f t="shared" si="18"/>
        <v>40123</v>
      </c>
      <c r="G134" s="145">
        <v>30900</v>
      </c>
      <c r="H134" s="145">
        <v>9223</v>
      </c>
      <c r="I134" s="145"/>
      <c r="J134" s="145">
        <f t="shared" si="19"/>
        <v>15347</v>
      </c>
      <c r="K134" s="145">
        <v>11671</v>
      </c>
      <c r="L134" s="145">
        <v>3676</v>
      </c>
      <c r="M134" s="113"/>
    </row>
    <row r="135" spans="1:13" s="114" customFormat="1" ht="9" customHeight="1">
      <c r="A135" s="144" t="s">
        <v>58</v>
      </c>
      <c r="B135" s="145">
        <f t="shared" si="16"/>
        <v>228890</v>
      </c>
      <c r="C135" s="145">
        <f t="shared" si="17"/>
        <v>161529</v>
      </c>
      <c r="D135" s="145">
        <f t="shared" si="17"/>
        <v>67361</v>
      </c>
      <c r="E135" s="145"/>
      <c r="F135" s="145">
        <f>SUM(G135:H135)+1</f>
        <v>155850</v>
      </c>
      <c r="G135" s="145">
        <v>111815</v>
      </c>
      <c r="H135" s="145">
        <v>44034</v>
      </c>
      <c r="I135" s="145"/>
      <c r="J135" s="145">
        <f t="shared" si="19"/>
        <v>73041</v>
      </c>
      <c r="K135" s="145">
        <v>49714</v>
      </c>
      <c r="L135" s="145">
        <v>23327</v>
      </c>
      <c r="M135" s="113"/>
    </row>
    <row r="136" spans="1:13" s="114" customFormat="1" ht="9" customHeight="1">
      <c r="A136" s="144" t="s">
        <v>59</v>
      </c>
      <c r="B136" s="145">
        <f>SUM(C136:D136)-1</f>
        <v>333955</v>
      </c>
      <c r="C136" s="145">
        <f t="shared" si="17"/>
        <v>244288</v>
      </c>
      <c r="D136" s="145">
        <f t="shared" si="17"/>
        <v>89668</v>
      </c>
      <c r="E136" s="145"/>
      <c r="F136" s="145">
        <f t="shared" si="18"/>
        <v>222691</v>
      </c>
      <c r="G136" s="145">
        <v>163541</v>
      </c>
      <c r="H136" s="145">
        <v>59150</v>
      </c>
      <c r="I136" s="145"/>
      <c r="J136" s="145">
        <f t="shared" si="19"/>
        <v>111265</v>
      </c>
      <c r="K136" s="145">
        <v>80747</v>
      </c>
      <c r="L136" s="145">
        <v>30518</v>
      </c>
      <c r="M136" s="113"/>
    </row>
    <row r="137" spans="1:13" s="114" customFormat="1" ht="9" customHeight="1">
      <c r="A137" s="146" t="s">
        <v>60</v>
      </c>
      <c r="B137" s="147">
        <f>SUM(C137:D137)-1</f>
        <v>29323</v>
      </c>
      <c r="C137" s="147">
        <f t="shared" si="17"/>
        <v>22357</v>
      </c>
      <c r="D137" s="147">
        <f t="shared" si="17"/>
        <v>6967</v>
      </c>
      <c r="E137" s="147"/>
      <c r="F137" s="147">
        <f t="shared" si="18"/>
        <v>17014</v>
      </c>
      <c r="G137" s="147">
        <v>13571</v>
      </c>
      <c r="H137" s="147">
        <v>3443</v>
      </c>
      <c r="I137" s="147"/>
      <c r="J137" s="147">
        <f t="shared" si="19"/>
        <v>12310</v>
      </c>
      <c r="K137" s="147">
        <v>8786</v>
      </c>
      <c r="L137" s="147">
        <v>3524</v>
      </c>
      <c r="M137" s="113"/>
    </row>
    <row r="138" spans="1:13" s="114" customFormat="1" ht="9" customHeight="1">
      <c r="A138" s="144" t="s">
        <v>61</v>
      </c>
      <c r="B138" s="145">
        <f>SUM(C138:D138)-1</f>
        <v>28633</v>
      </c>
      <c r="C138" s="145">
        <f t="shared" si="17"/>
        <v>20806</v>
      </c>
      <c r="D138" s="145">
        <f t="shared" si="17"/>
        <v>7828</v>
      </c>
      <c r="E138" s="145"/>
      <c r="F138" s="145">
        <f t="shared" si="18"/>
        <v>20470</v>
      </c>
      <c r="G138" s="145">
        <v>15025</v>
      </c>
      <c r="H138" s="145">
        <v>5445</v>
      </c>
      <c r="I138" s="145"/>
      <c r="J138" s="145">
        <f>SUM(K138:L138)-1</f>
        <v>8163</v>
      </c>
      <c r="K138" s="145">
        <v>5781</v>
      </c>
      <c r="L138" s="145">
        <v>2383</v>
      </c>
      <c r="M138" s="113"/>
    </row>
    <row r="139" spans="1:13" s="114" customFormat="1" ht="9" customHeight="1">
      <c r="A139" s="144" t="s">
        <v>62</v>
      </c>
      <c r="B139" s="145">
        <f t="shared" si="16"/>
        <v>4540</v>
      </c>
      <c r="C139" s="145">
        <f t="shared" si="17"/>
        <v>3060</v>
      </c>
      <c r="D139" s="145">
        <f t="shared" si="17"/>
        <v>1480</v>
      </c>
      <c r="E139" s="145"/>
      <c r="F139" s="148">
        <f t="shared" si="18"/>
        <v>4138</v>
      </c>
      <c r="G139" s="145">
        <v>2757</v>
      </c>
      <c r="H139" s="145">
        <v>1381</v>
      </c>
      <c r="I139" s="145"/>
      <c r="J139" s="148">
        <f>SUM(K139:L139)-1</f>
        <v>401</v>
      </c>
      <c r="K139" s="145">
        <v>303</v>
      </c>
      <c r="L139" s="145">
        <v>99</v>
      </c>
      <c r="M139" s="113"/>
    </row>
    <row r="140" spans="1:13" s="114" customFormat="1" ht="9" customHeight="1">
      <c r="A140" s="144" t="s">
        <v>63</v>
      </c>
      <c r="B140" s="145">
        <f t="shared" si="16"/>
        <v>335769</v>
      </c>
      <c r="C140" s="145">
        <f t="shared" si="17"/>
        <v>265889</v>
      </c>
      <c r="D140" s="145">
        <f t="shared" si="17"/>
        <v>69880</v>
      </c>
      <c r="E140" s="145"/>
      <c r="F140" s="145">
        <f t="shared" si="18"/>
        <v>230477</v>
      </c>
      <c r="G140" s="145">
        <v>181129</v>
      </c>
      <c r="H140" s="145">
        <v>49348</v>
      </c>
      <c r="I140" s="145"/>
      <c r="J140" s="145">
        <f t="shared" si="19"/>
        <v>105292</v>
      </c>
      <c r="K140" s="145">
        <v>84760</v>
      </c>
      <c r="L140" s="145">
        <v>20532</v>
      </c>
      <c r="M140" s="113"/>
    </row>
    <row r="141" spans="1:13" s="114" customFormat="1" ht="9" customHeight="1">
      <c r="A141" s="146" t="s">
        <v>64</v>
      </c>
      <c r="B141" s="147">
        <f t="shared" si="16"/>
        <v>9917</v>
      </c>
      <c r="C141" s="147">
        <f t="shared" si="17"/>
        <v>6849</v>
      </c>
      <c r="D141" s="147">
        <f>SUM(H141,L141)-1</f>
        <v>3068</v>
      </c>
      <c r="E141" s="147"/>
      <c r="F141" s="147">
        <f t="shared" si="18"/>
        <v>8598</v>
      </c>
      <c r="G141" s="147">
        <v>6045</v>
      </c>
      <c r="H141" s="147">
        <v>2553</v>
      </c>
      <c r="I141" s="147"/>
      <c r="J141" s="147">
        <f t="shared" si="19"/>
        <v>1320</v>
      </c>
      <c r="K141" s="147">
        <v>804</v>
      </c>
      <c r="L141" s="147">
        <v>516</v>
      </c>
      <c r="M141" s="113"/>
    </row>
    <row r="142" spans="1:13" s="114" customFormat="1" ht="9" customHeight="1">
      <c r="A142" s="144" t="s">
        <v>65</v>
      </c>
      <c r="B142" s="145">
        <f t="shared" si="16"/>
        <v>107727</v>
      </c>
      <c r="C142" s="145">
        <f t="shared" si="17"/>
        <v>83499</v>
      </c>
      <c r="D142" s="145">
        <f t="shared" si="17"/>
        <v>24228</v>
      </c>
      <c r="E142" s="145"/>
      <c r="F142" s="145">
        <f t="shared" si="18"/>
        <v>80953</v>
      </c>
      <c r="G142" s="145">
        <v>64873</v>
      </c>
      <c r="H142" s="145">
        <v>16080</v>
      </c>
      <c r="I142" s="145"/>
      <c r="J142" s="145">
        <f>SUM(K142:L142)+1</f>
        <v>26775</v>
      </c>
      <c r="K142" s="145">
        <v>18626</v>
      </c>
      <c r="L142" s="145">
        <v>8148</v>
      </c>
      <c r="M142" s="113"/>
    </row>
    <row r="143" spans="1:13" s="114" customFormat="1" ht="9" customHeight="1">
      <c r="A143" s="144" t="s">
        <v>66</v>
      </c>
      <c r="B143" s="145">
        <f>SUM(C143:D143)+1</f>
        <v>121120</v>
      </c>
      <c r="C143" s="145">
        <f t="shared" si="17"/>
        <v>90663</v>
      </c>
      <c r="D143" s="145">
        <f t="shared" si="17"/>
        <v>30456</v>
      </c>
      <c r="E143" s="145"/>
      <c r="F143" s="145">
        <f t="shared" si="18"/>
        <v>80084</v>
      </c>
      <c r="G143" s="145">
        <v>61165</v>
      </c>
      <c r="H143" s="145">
        <v>18919</v>
      </c>
      <c r="I143" s="145"/>
      <c r="J143" s="145">
        <f>SUM(K143:L143)+1</f>
        <v>41036</v>
      </c>
      <c r="K143" s="145">
        <v>29498</v>
      </c>
      <c r="L143" s="145">
        <v>11537</v>
      </c>
      <c r="M143" s="113"/>
    </row>
    <row r="144" spans="1:13" s="114" customFormat="1" ht="9" customHeight="1">
      <c r="A144" s="144" t="s">
        <v>67</v>
      </c>
      <c r="B144" s="145">
        <f>SUM(C144:D144)-1</f>
        <v>2376</v>
      </c>
      <c r="C144" s="145">
        <f t="shared" si="17"/>
        <v>1668</v>
      </c>
      <c r="D144" s="145">
        <f t="shared" si="17"/>
        <v>709</v>
      </c>
      <c r="E144" s="145"/>
      <c r="F144" s="145">
        <f>SUM(G144:H144)-1</f>
        <v>1509</v>
      </c>
      <c r="G144" s="145">
        <v>971</v>
      </c>
      <c r="H144" s="145">
        <v>539</v>
      </c>
      <c r="I144" s="145"/>
      <c r="J144" s="145">
        <f t="shared" si="19"/>
        <v>867</v>
      </c>
      <c r="K144" s="145">
        <v>697</v>
      </c>
      <c r="L144" s="145">
        <v>170</v>
      </c>
      <c r="M144" s="113"/>
    </row>
    <row r="145" spans="1:13" s="114" customFormat="1" ht="9" customHeight="1">
      <c r="A145" s="146" t="s">
        <v>68</v>
      </c>
      <c r="B145" s="147">
        <f t="shared" si="16"/>
        <v>96807</v>
      </c>
      <c r="C145" s="147">
        <f t="shared" si="17"/>
        <v>77267</v>
      </c>
      <c r="D145" s="147">
        <f t="shared" si="17"/>
        <v>19540</v>
      </c>
      <c r="E145" s="147"/>
      <c r="F145" s="147">
        <f t="shared" si="18"/>
        <v>67902</v>
      </c>
      <c r="G145" s="147">
        <v>54168</v>
      </c>
      <c r="H145" s="147">
        <v>13734</v>
      </c>
      <c r="I145" s="147"/>
      <c r="J145" s="147">
        <f t="shared" si="19"/>
        <v>28905</v>
      </c>
      <c r="K145" s="147">
        <v>23099</v>
      </c>
      <c r="L145" s="147">
        <v>5806</v>
      </c>
      <c r="M145" s="113"/>
    </row>
    <row r="146" spans="1:13" s="114" customFormat="1" ht="9" customHeight="1">
      <c r="A146" s="144" t="s">
        <v>69</v>
      </c>
      <c r="B146" s="145">
        <f>SUM(C146:D146)-1</f>
        <v>31543</v>
      </c>
      <c r="C146" s="145">
        <f t="shared" si="17"/>
        <v>26170</v>
      </c>
      <c r="D146" s="145">
        <f t="shared" si="17"/>
        <v>5374</v>
      </c>
      <c r="E146" s="145"/>
      <c r="F146" s="145">
        <f>SUM(G146:H146)-1</f>
        <v>20635</v>
      </c>
      <c r="G146" s="145">
        <v>17272</v>
      </c>
      <c r="H146" s="145">
        <v>3364</v>
      </c>
      <c r="I146" s="145"/>
      <c r="J146" s="145">
        <f t="shared" si="19"/>
        <v>10908</v>
      </c>
      <c r="K146" s="145">
        <v>8898</v>
      </c>
      <c r="L146" s="145">
        <v>2010</v>
      </c>
      <c r="M146" s="113"/>
    </row>
    <row r="147" spans="1:13" s="114" customFormat="1" ht="9" customHeight="1">
      <c r="A147" s="144" t="s">
        <v>70</v>
      </c>
      <c r="B147" s="145">
        <f>SUM(C147:D147)-1</f>
        <v>118621</v>
      </c>
      <c r="C147" s="145">
        <f t="shared" si="17"/>
        <v>102250</v>
      </c>
      <c r="D147" s="145">
        <f t="shared" si="17"/>
        <v>16372</v>
      </c>
      <c r="E147" s="145"/>
      <c r="F147" s="145">
        <f>SUM(G147:H147)-1</f>
        <v>94921</v>
      </c>
      <c r="G147" s="145">
        <v>82065</v>
      </c>
      <c r="H147" s="145">
        <v>12857</v>
      </c>
      <c r="I147" s="145"/>
      <c r="J147" s="145">
        <f t="shared" si="19"/>
        <v>23700</v>
      </c>
      <c r="K147" s="145">
        <v>20185</v>
      </c>
      <c r="L147" s="145">
        <v>3515</v>
      </c>
      <c r="M147" s="113"/>
    </row>
    <row r="148" spans="1:13" s="114" customFormat="1" ht="9" customHeight="1">
      <c r="A148" s="144" t="s">
        <v>71</v>
      </c>
      <c r="B148" s="145">
        <f t="shared" si="16"/>
        <v>7926</v>
      </c>
      <c r="C148" s="145">
        <f t="shared" si="17"/>
        <v>6309</v>
      </c>
      <c r="D148" s="145">
        <f t="shared" si="17"/>
        <v>1617</v>
      </c>
      <c r="E148" s="145"/>
      <c r="F148" s="145">
        <f t="shared" si="18"/>
        <v>6957</v>
      </c>
      <c r="G148" s="145">
        <v>5688</v>
      </c>
      <c r="H148" s="145">
        <v>1269</v>
      </c>
      <c r="I148" s="145"/>
      <c r="J148" s="145">
        <f t="shared" si="19"/>
        <v>969</v>
      </c>
      <c r="K148" s="145">
        <v>621</v>
      </c>
      <c r="L148" s="145">
        <v>348</v>
      </c>
      <c r="M148" s="113"/>
    </row>
    <row r="149" spans="1:13" s="114" customFormat="1" ht="9" customHeight="1">
      <c r="A149" s="146" t="s">
        <v>72</v>
      </c>
      <c r="B149" s="147">
        <f t="shared" si="16"/>
        <v>230005</v>
      </c>
      <c r="C149" s="147">
        <f t="shared" si="17"/>
        <v>200417</v>
      </c>
      <c r="D149" s="147">
        <f t="shared" si="17"/>
        <v>29588</v>
      </c>
      <c r="E149" s="147"/>
      <c r="F149" s="147">
        <f t="shared" si="18"/>
        <v>211259</v>
      </c>
      <c r="G149" s="147">
        <v>186112</v>
      </c>
      <c r="H149" s="147">
        <v>25147</v>
      </c>
      <c r="I149" s="147"/>
      <c r="J149" s="147">
        <f t="shared" si="19"/>
        <v>18746</v>
      </c>
      <c r="K149" s="147">
        <v>14305</v>
      </c>
      <c r="L149" s="147">
        <v>4441</v>
      </c>
      <c r="M149" s="113"/>
    </row>
    <row r="150" spans="1:13" s="114" customFormat="1" ht="9" customHeight="1">
      <c r="A150" s="144" t="s">
        <v>73</v>
      </c>
      <c r="B150" s="145">
        <f t="shared" si="16"/>
        <v>33546</v>
      </c>
      <c r="C150" s="145">
        <f>SUM(G150,K150)-1</f>
        <v>26077</v>
      </c>
      <c r="D150" s="145">
        <f t="shared" si="17"/>
        <v>7469</v>
      </c>
      <c r="E150" s="145"/>
      <c r="F150" s="145">
        <f t="shared" si="18"/>
        <v>24277</v>
      </c>
      <c r="G150" s="145">
        <v>18505</v>
      </c>
      <c r="H150" s="145">
        <v>5772</v>
      </c>
      <c r="I150" s="145"/>
      <c r="J150" s="145">
        <f>SUM(K150:L150)-1</f>
        <v>9269</v>
      </c>
      <c r="K150" s="145">
        <v>7573</v>
      </c>
      <c r="L150" s="145">
        <v>1697</v>
      </c>
      <c r="M150" s="113"/>
    </row>
    <row r="151" spans="1:13" s="114" customFormat="1" ht="9" customHeight="1">
      <c r="A151" s="144" t="s">
        <v>74</v>
      </c>
      <c r="B151" s="145">
        <f>SUM(C151:D151)-1</f>
        <v>65940</v>
      </c>
      <c r="C151" s="145">
        <f t="shared" si="17"/>
        <v>49612</v>
      </c>
      <c r="D151" s="145">
        <f t="shared" si="17"/>
        <v>16329</v>
      </c>
      <c r="E151" s="145"/>
      <c r="F151" s="145">
        <f>SUM(G151:H151)-1</f>
        <v>52620</v>
      </c>
      <c r="G151" s="145">
        <v>40275</v>
      </c>
      <c r="H151" s="145">
        <v>12346</v>
      </c>
      <c r="I151" s="145"/>
      <c r="J151" s="145">
        <f t="shared" si="19"/>
        <v>13320</v>
      </c>
      <c r="K151" s="145">
        <v>9337</v>
      </c>
      <c r="L151" s="145">
        <v>3983</v>
      </c>
      <c r="M151" s="113"/>
    </row>
    <row r="152" spans="1:13" s="114" customFormat="1" ht="9" customHeight="1">
      <c r="A152" s="144" t="s">
        <v>75</v>
      </c>
      <c r="B152" s="145">
        <f t="shared" si="16"/>
        <v>35439</v>
      </c>
      <c r="C152" s="145">
        <f t="shared" si="17"/>
        <v>28983</v>
      </c>
      <c r="D152" s="145">
        <f t="shared" si="17"/>
        <v>6456</v>
      </c>
      <c r="E152" s="145"/>
      <c r="F152" s="145">
        <f t="shared" si="18"/>
        <v>26239</v>
      </c>
      <c r="G152" s="145">
        <v>22047</v>
      </c>
      <c r="H152" s="145">
        <v>4192</v>
      </c>
      <c r="I152" s="145"/>
      <c r="J152" s="145">
        <f t="shared" si="19"/>
        <v>9200</v>
      </c>
      <c r="K152" s="145">
        <v>6936</v>
      </c>
      <c r="L152" s="145">
        <v>2264</v>
      </c>
      <c r="M152" s="113"/>
    </row>
    <row r="153" spans="1:13" s="114" customFormat="1" ht="9" customHeight="1">
      <c r="A153" s="146" t="s">
        <v>76</v>
      </c>
      <c r="B153" s="149">
        <f t="shared" si="16"/>
        <v>24122</v>
      </c>
      <c r="C153" s="149">
        <f t="shared" si="17"/>
        <v>21318</v>
      </c>
      <c r="D153" s="149">
        <f>SUM(H153,L153)-1</f>
        <v>2804</v>
      </c>
      <c r="E153" s="147"/>
      <c r="F153" s="149">
        <f>SUM(G153:H153)-1</f>
        <v>21109</v>
      </c>
      <c r="G153" s="149">
        <v>19485</v>
      </c>
      <c r="H153" s="149">
        <v>1625</v>
      </c>
      <c r="I153" s="147"/>
      <c r="J153" s="149">
        <f t="shared" si="19"/>
        <v>3013</v>
      </c>
      <c r="K153" s="149">
        <v>1833</v>
      </c>
      <c r="L153" s="149">
        <v>1180</v>
      </c>
      <c r="M153" s="112"/>
    </row>
    <row r="154" spans="1:13" s="114" customFormat="1" ht="9" customHeight="1">
      <c r="A154" s="115"/>
      <c r="B154" s="150"/>
      <c r="C154" s="150"/>
      <c r="D154" s="151"/>
      <c r="E154" s="151"/>
      <c r="F154" s="151"/>
      <c r="G154" s="151"/>
      <c r="H154" s="151"/>
      <c r="I154" s="151"/>
      <c r="J154" s="151"/>
      <c r="K154" s="151"/>
      <c r="L154" s="151"/>
      <c r="M154" s="112"/>
    </row>
    <row r="155" spans="1:13" s="114" customFormat="1" ht="9" customHeight="1">
      <c r="A155" s="152" t="s">
        <v>87</v>
      </c>
      <c r="B155" s="153"/>
      <c r="C155" s="153"/>
      <c r="D155" s="153"/>
      <c r="E155" s="153"/>
      <c r="F155" s="153"/>
      <c r="G155" s="153"/>
      <c r="H155" s="153"/>
      <c r="I155" s="153"/>
      <c r="J155" s="153"/>
      <c r="K155" s="153"/>
      <c r="L155" s="153"/>
      <c r="M155" s="115"/>
    </row>
    <row r="156" spans="1:13" s="114" customFormat="1" ht="9" customHeight="1">
      <c r="A156" s="140" t="s">
        <v>44</v>
      </c>
      <c r="B156" s="141">
        <f>SUM(B158:B189)-2</f>
        <v>3537409</v>
      </c>
      <c r="C156" s="141">
        <f>SUM(C158:C189)</f>
        <v>2869946</v>
      </c>
      <c r="D156" s="141">
        <f>SUM(D158:D189)-1</f>
        <v>667463</v>
      </c>
      <c r="E156" s="142"/>
      <c r="F156" s="142">
        <f>SUM(F158:F189)-1</f>
        <v>2694063</v>
      </c>
      <c r="G156" s="142">
        <f>SUM(G158:G189)-3</f>
        <v>2220142</v>
      </c>
      <c r="H156" s="142">
        <f>SUM(H158:H189)-1</f>
        <v>473921</v>
      </c>
      <c r="I156" s="142"/>
      <c r="J156" s="142">
        <f>SUM(J158:J189)-3</f>
        <v>843347</v>
      </c>
      <c r="K156" s="142">
        <f>SUM(K158:K189)-3</f>
        <v>649805</v>
      </c>
      <c r="L156" s="142">
        <f>SUM(L158:L189)-1</f>
        <v>193542</v>
      </c>
      <c r="M156" s="143"/>
    </row>
    <row r="157" spans="1:13" s="114" customFormat="1" ht="2.1" customHeight="1">
      <c r="A157" s="140"/>
      <c r="B157" s="141"/>
      <c r="C157" s="141"/>
      <c r="D157" s="141"/>
      <c r="E157" s="142"/>
      <c r="F157" s="142"/>
      <c r="G157" s="141"/>
      <c r="H157" s="141"/>
      <c r="I157" s="142"/>
      <c r="J157" s="142"/>
      <c r="K157" s="141"/>
      <c r="L157" s="141"/>
      <c r="M157" s="143"/>
    </row>
    <row r="158" spans="1:13" s="114" customFormat="1" ht="9" customHeight="1">
      <c r="A158" s="144" t="s">
        <v>45</v>
      </c>
      <c r="B158" s="145">
        <f>SUM(C158:D158)-1</f>
        <v>76564</v>
      </c>
      <c r="C158" s="145">
        <f>SUM(G158,K158)</f>
        <v>61662</v>
      </c>
      <c r="D158" s="145">
        <f>SUM(H158,L158)</f>
        <v>14903</v>
      </c>
      <c r="E158" s="145"/>
      <c r="F158" s="145">
        <f>SUM(G158:H158)</f>
        <v>65920</v>
      </c>
      <c r="G158" s="145">
        <v>53522</v>
      </c>
      <c r="H158" s="145">
        <v>12398</v>
      </c>
      <c r="I158" s="145"/>
      <c r="J158" s="145">
        <f>SUM(K158:L158)</f>
        <v>10645</v>
      </c>
      <c r="K158" s="145">
        <v>8140</v>
      </c>
      <c r="L158" s="145">
        <v>2505</v>
      </c>
      <c r="M158" s="113"/>
    </row>
    <row r="159" spans="1:13" s="114" customFormat="1" ht="9" customHeight="1">
      <c r="A159" s="144" t="s">
        <v>46</v>
      </c>
      <c r="B159" s="145">
        <f>SUM(C159:D159)+1</f>
        <v>312112</v>
      </c>
      <c r="C159" s="145">
        <f>SUM(G159,K159)-1</f>
        <v>278057</v>
      </c>
      <c r="D159" s="145">
        <f>SUM(H159,L159)-1</f>
        <v>34054</v>
      </c>
      <c r="E159" s="145"/>
      <c r="F159" s="145">
        <f>SUM(G159:H159)-1</f>
        <v>287735</v>
      </c>
      <c r="G159" s="145">
        <v>255929</v>
      </c>
      <c r="H159" s="145">
        <v>31807</v>
      </c>
      <c r="I159" s="145"/>
      <c r="J159" s="145">
        <f>SUM(K159:L159)-1</f>
        <v>24376</v>
      </c>
      <c r="K159" s="145">
        <v>22129</v>
      </c>
      <c r="L159" s="145">
        <v>2248</v>
      </c>
      <c r="M159" s="113"/>
    </row>
    <row r="160" spans="1:13" s="114" customFormat="1" ht="9" customHeight="1">
      <c r="A160" s="144" t="s">
        <v>47</v>
      </c>
      <c r="B160" s="145">
        <f t="shared" ref="B160:B187" si="20">SUM(C160:D160)</f>
        <v>1753</v>
      </c>
      <c r="C160" s="145">
        <f t="shared" ref="C160:C188" si="21">SUM(G160,K160)</f>
        <v>1163</v>
      </c>
      <c r="D160" s="145">
        <f>SUM(H160,L160)-1</f>
        <v>590</v>
      </c>
      <c r="E160" s="145"/>
      <c r="F160" s="145">
        <f t="shared" ref="F160:F189" si="22">SUM(G160:H160)</f>
        <v>1409</v>
      </c>
      <c r="G160" s="145">
        <v>878</v>
      </c>
      <c r="H160" s="145">
        <v>531</v>
      </c>
      <c r="I160" s="145"/>
      <c r="J160" s="145">
        <f>SUM(K160:L160)-1</f>
        <v>344</v>
      </c>
      <c r="K160" s="145">
        <v>285</v>
      </c>
      <c r="L160" s="145">
        <v>60</v>
      </c>
      <c r="M160" s="113"/>
    </row>
    <row r="161" spans="1:13" s="114" customFormat="1" ht="9" customHeight="1">
      <c r="A161" s="146" t="s">
        <v>48</v>
      </c>
      <c r="B161" s="147">
        <f t="shared" si="20"/>
        <v>7027</v>
      </c>
      <c r="C161" s="147">
        <f>SUM(G161,K161)-1</f>
        <v>6189</v>
      </c>
      <c r="D161" s="147">
        <f t="shared" ref="D161:D189" si="23">SUM(H161,L161)</f>
        <v>838</v>
      </c>
      <c r="E161" s="147"/>
      <c r="F161" s="147">
        <f t="shared" si="22"/>
        <v>6364</v>
      </c>
      <c r="G161" s="147">
        <v>5709</v>
      </c>
      <c r="H161" s="147">
        <v>655</v>
      </c>
      <c r="I161" s="147"/>
      <c r="J161" s="147">
        <f t="shared" ref="J161:J189" si="24">SUM(K161:L161)</f>
        <v>664</v>
      </c>
      <c r="K161" s="147">
        <v>481</v>
      </c>
      <c r="L161" s="147">
        <v>183</v>
      </c>
      <c r="M161" s="113"/>
    </row>
    <row r="162" spans="1:13" s="114" customFormat="1" ht="9" customHeight="1">
      <c r="A162" s="144" t="s">
        <v>49</v>
      </c>
      <c r="B162" s="145">
        <f t="shared" si="20"/>
        <v>288243</v>
      </c>
      <c r="C162" s="145">
        <f t="shared" si="21"/>
        <v>247205</v>
      </c>
      <c r="D162" s="145">
        <f t="shared" si="23"/>
        <v>41038</v>
      </c>
      <c r="E162" s="145"/>
      <c r="F162" s="145">
        <f t="shared" si="22"/>
        <v>194817</v>
      </c>
      <c r="G162" s="145">
        <v>170474</v>
      </c>
      <c r="H162" s="145">
        <v>24343</v>
      </c>
      <c r="I162" s="145"/>
      <c r="J162" s="145">
        <f t="shared" si="24"/>
        <v>93426</v>
      </c>
      <c r="K162" s="145">
        <v>76731</v>
      </c>
      <c r="L162" s="145">
        <v>16695</v>
      </c>
      <c r="M162" s="113"/>
    </row>
    <row r="163" spans="1:13" s="114" customFormat="1" ht="9" customHeight="1">
      <c r="A163" s="144" t="s">
        <v>50</v>
      </c>
      <c r="B163" s="145">
        <f t="shared" si="20"/>
        <v>6673</v>
      </c>
      <c r="C163" s="145">
        <f>SUM(G163,K163)-1</f>
        <v>5183</v>
      </c>
      <c r="D163" s="145">
        <f t="shared" si="23"/>
        <v>1490</v>
      </c>
      <c r="E163" s="145"/>
      <c r="F163" s="145">
        <f t="shared" si="22"/>
        <v>3855</v>
      </c>
      <c r="G163" s="145">
        <v>3452</v>
      </c>
      <c r="H163" s="145">
        <v>403</v>
      </c>
      <c r="I163" s="145"/>
      <c r="J163" s="145">
        <f>SUM(K163:L163)-1</f>
        <v>2818</v>
      </c>
      <c r="K163" s="145">
        <v>1732</v>
      </c>
      <c r="L163" s="145">
        <v>1087</v>
      </c>
      <c r="M163" s="113"/>
    </row>
    <row r="164" spans="1:13" s="114" customFormat="1" ht="9" customHeight="1">
      <c r="A164" s="144" t="s">
        <v>51</v>
      </c>
      <c r="B164" s="145">
        <f t="shared" si="20"/>
        <v>13770</v>
      </c>
      <c r="C164" s="145">
        <f t="shared" si="21"/>
        <v>11354</v>
      </c>
      <c r="D164" s="145">
        <f t="shared" si="23"/>
        <v>2416</v>
      </c>
      <c r="E164" s="145"/>
      <c r="F164" s="145">
        <f t="shared" si="22"/>
        <v>8133</v>
      </c>
      <c r="G164" s="145">
        <v>6589</v>
      </c>
      <c r="H164" s="145">
        <v>1544</v>
      </c>
      <c r="I164" s="145"/>
      <c r="J164" s="145">
        <f t="shared" si="24"/>
        <v>5637</v>
      </c>
      <c r="K164" s="145">
        <v>4765</v>
      </c>
      <c r="L164" s="145">
        <v>872</v>
      </c>
      <c r="M164" s="113"/>
    </row>
    <row r="165" spans="1:13" s="114" customFormat="1" ht="9" customHeight="1">
      <c r="A165" s="146" t="s">
        <v>52</v>
      </c>
      <c r="B165" s="147">
        <f t="shared" si="20"/>
        <v>398713</v>
      </c>
      <c r="C165" s="147">
        <f>SUM(G165,K165)-1</f>
        <v>358168</v>
      </c>
      <c r="D165" s="147">
        <f t="shared" si="23"/>
        <v>40545</v>
      </c>
      <c r="E165" s="147"/>
      <c r="F165" s="147">
        <f>SUM(G165:H165)-1</f>
        <v>352884</v>
      </c>
      <c r="G165" s="147">
        <v>318758</v>
      </c>
      <c r="H165" s="147">
        <v>34127</v>
      </c>
      <c r="I165" s="147"/>
      <c r="J165" s="147">
        <f t="shared" si="24"/>
        <v>45829</v>
      </c>
      <c r="K165" s="147">
        <v>39411</v>
      </c>
      <c r="L165" s="147">
        <v>6418</v>
      </c>
      <c r="M165" s="113"/>
    </row>
    <row r="166" spans="1:13" s="114" customFormat="1" ht="9" customHeight="1">
      <c r="A166" s="144" t="s">
        <v>53</v>
      </c>
      <c r="B166" s="145">
        <f t="shared" si="20"/>
        <v>140736</v>
      </c>
      <c r="C166" s="145">
        <f t="shared" si="21"/>
        <v>95947</v>
      </c>
      <c r="D166" s="145">
        <f>SUM(H166,L166)+1</f>
        <v>44789</v>
      </c>
      <c r="E166" s="145"/>
      <c r="F166" s="145">
        <f>SUM(G166:H166)+1</f>
        <v>103284</v>
      </c>
      <c r="G166" s="145">
        <v>71243</v>
      </c>
      <c r="H166" s="145">
        <v>32040</v>
      </c>
      <c r="I166" s="145"/>
      <c r="J166" s="145">
        <f>SUM(K166:L166)+1</f>
        <v>37453</v>
      </c>
      <c r="K166" s="145">
        <v>24704</v>
      </c>
      <c r="L166" s="145">
        <v>12748</v>
      </c>
      <c r="M166" s="113"/>
    </row>
    <row r="167" spans="1:13" s="114" customFormat="1" ht="9" customHeight="1">
      <c r="A167" s="144" t="s">
        <v>54</v>
      </c>
      <c r="B167" s="145">
        <f t="shared" si="20"/>
        <v>57363</v>
      </c>
      <c r="C167" s="145">
        <f t="shared" si="21"/>
        <v>50522</v>
      </c>
      <c r="D167" s="145">
        <f t="shared" si="23"/>
        <v>6841</v>
      </c>
      <c r="E167" s="145"/>
      <c r="F167" s="145">
        <f t="shared" si="22"/>
        <v>44699</v>
      </c>
      <c r="G167" s="145">
        <v>40160</v>
      </c>
      <c r="H167" s="145">
        <v>4539</v>
      </c>
      <c r="I167" s="145"/>
      <c r="J167" s="145">
        <f t="shared" si="24"/>
        <v>12664</v>
      </c>
      <c r="K167" s="145">
        <v>10362</v>
      </c>
      <c r="L167" s="145">
        <v>2302</v>
      </c>
      <c r="M167" s="113"/>
    </row>
    <row r="168" spans="1:13" s="114" customFormat="1" ht="9" customHeight="1">
      <c r="A168" s="144" t="s">
        <v>55</v>
      </c>
      <c r="B168" s="145">
        <f t="shared" si="20"/>
        <v>235460</v>
      </c>
      <c r="C168" s="145">
        <f>SUM(G168,K168)-1</f>
        <v>194996</v>
      </c>
      <c r="D168" s="145">
        <f t="shared" si="23"/>
        <v>40464</v>
      </c>
      <c r="E168" s="145"/>
      <c r="F168" s="145">
        <f>SUM(G168:H168)-1</f>
        <v>164236</v>
      </c>
      <c r="G168" s="145">
        <v>137312</v>
      </c>
      <c r="H168" s="145">
        <v>26925</v>
      </c>
      <c r="I168" s="145"/>
      <c r="J168" s="145">
        <f>SUM(K168:L168)-1</f>
        <v>71223</v>
      </c>
      <c r="K168" s="145">
        <v>57685</v>
      </c>
      <c r="L168" s="145">
        <v>13539</v>
      </c>
      <c r="M168" s="113"/>
    </row>
    <row r="169" spans="1:13" s="114" customFormat="1" ht="9" customHeight="1">
      <c r="A169" s="146" t="s">
        <v>56</v>
      </c>
      <c r="B169" s="147">
        <f t="shared" si="20"/>
        <v>1842</v>
      </c>
      <c r="C169" s="147">
        <f t="shared" si="21"/>
        <v>1443</v>
      </c>
      <c r="D169" s="147">
        <f t="shared" si="23"/>
        <v>399</v>
      </c>
      <c r="E169" s="147"/>
      <c r="F169" s="147">
        <f t="shared" si="22"/>
        <v>1066</v>
      </c>
      <c r="G169" s="147">
        <v>768</v>
      </c>
      <c r="H169" s="147">
        <v>298</v>
      </c>
      <c r="I169" s="147"/>
      <c r="J169" s="147">
        <f t="shared" si="24"/>
        <v>776</v>
      </c>
      <c r="K169" s="147">
        <v>675</v>
      </c>
      <c r="L169" s="147">
        <v>101</v>
      </c>
      <c r="M169" s="113"/>
    </row>
    <row r="170" spans="1:13" s="114" customFormat="1" ht="9" customHeight="1">
      <c r="A170" s="144" t="s">
        <v>57</v>
      </c>
      <c r="B170" s="145">
        <f t="shared" si="20"/>
        <v>56262</v>
      </c>
      <c r="C170" s="145">
        <f t="shared" si="21"/>
        <v>42594</v>
      </c>
      <c r="D170" s="145">
        <f t="shared" si="23"/>
        <v>13668</v>
      </c>
      <c r="E170" s="145"/>
      <c r="F170" s="145">
        <f>SUM(G170:H170)+1</f>
        <v>40931</v>
      </c>
      <c r="G170" s="145">
        <v>30879</v>
      </c>
      <c r="H170" s="145">
        <v>10051</v>
      </c>
      <c r="I170" s="145"/>
      <c r="J170" s="145">
        <f t="shared" si="24"/>
        <v>15332</v>
      </c>
      <c r="K170" s="145">
        <v>11715</v>
      </c>
      <c r="L170" s="145">
        <v>3617</v>
      </c>
      <c r="M170" s="113"/>
    </row>
    <row r="171" spans="1:13" s="114" customFormat="1" ht="9" customHeight="1">
      <c r="A171" s="144" t="s">
        <v>58</v>
      </c>
      <c r="B171" s="145">
        <f>SUM(C171:D171)+1</f>
        <v>240441</v>
      </c>
      <c r="C171" s="145">
        <f t="shared" si="21"/>
        <v>168977</v>
      </c>
      <c r="D171" s="145">
        <f t="shared" si="23"/>
        <v>71463</v>
      </c>
      <c r="E171" s="145"/>
      <c r="F171" s="145">
        <f t="shared" si="22"/>
        <v>167272</v>
      </c>
      <c r="G171" s="145">
        <v>119737</v>
      </c>
      <c r="H171" s="145">
        <v>47535</v>
      </c>
      <c r="I171" s="145"/>
      <c r="J171" s="145">
        <f>SUM(K171:L171)+1</f>
        <v>73169</v>
      </c>
      <c r="K171" s="145">
        <v>49240</v>
      </c>
      <c r="L171" s="145">
        <v>23928</v>
      </c>
      <c r="M171" s="113"/>
    </row>
    <row r="172" spans="1:13" s="114" customFormat="1" ht="9" customHeight="1">
      <c r="A172" s="144" t="s">
        <v>59</v>
      </c>
      <c r="B172" s="145">
        <f t="shared" si="20"/>
        <v>346963</v>
      </c>
      <c r="C172" s="145">
        <f t="shared" si="21"/>
        <v>254774</v>
      </c>
      <c r="D172" s="145">
        <f t="shared" si="23"/>
        <v>92189</v>
      </c>
      <c r="E172" s="145"/>
      <c r="F172" s="145">
        <f t="shared" si="22"/>
        <v>225989</v>
      </c>
      <c r="G172" s="145">
        <v>166157</v>
      </c>
      <c r="H172" s="145">
        <v>59832</v>
      </c>
      <c r="I172" s="145"/>
      <c r="J172" s="145">
        <f t="shared" si="24"/>
        <v>120974</v>
      </c>
      <c r="K172" s="145">
        <v>88617</v>
      </c>
      <c r="L172" s="145">
        <v>32357</v>
      </c>
      <c r="M172" s="113"/>
    </row>
    <row r="173" spans="1:13" s="114" customFormat="1" ht="9" customHeight="1">
      <c r="A173" s="146" t="s">
        <v>60</v>
      </c>
      <c r="B173" s="147">
        <f t="shared" si="20"/>
        <v>30545</v>
      </c>
      <c r="C173" s="147">
        <f t="shared" si="21"/>
        <v>22933</v>
      </c>
      <c r="D173" s="147">
        <f t="shared" si="23"/>
        <v>7612</v>
      </c>
      <c r="E173" s="147"/>
      <c r="F173" s="147">
        <f t="shared" si="22"/>
        <v>16731</v>
      </c>
      <c r="G173" s="147">
        <v>13266</v>
      </c>
      <c r="H173" s="147">
        <v>3465</v>
      </c>
      <c r="I173" s="147"/>
      <c r="J173" s="147">
        <f t="shared" si="24"/>
        <v>13814</v>
      </c>
      <c r="K173" s="147">
        <v>9667</v>
      </c>
      <c r="L173" s="147">
        <v>4147</v>
      </c>
      <c r="M173" s="113"/>
    </row>
    <row r="174" spans="1:13" s="114" customFormat="1" ht="9" customHeight="1">
      <c r="A174" s="144" t="s">
        <v>61</v>
      </c>
      <c r="B174" s="145">
        <f t="shared" si="20"/>
        <v>28974</v>
      </c>
      <c r="C174" s="145">
        <f>SUM(G174,K174)-1</f>
        <v>21120</v>
      </c>
      <c r="D174" s="145">
        <f t="shared" si="23"/>
        <v>7854</v>
      </c>
      <c r="E174" s="145"/>
      <c r="F174" s="145">
        <f t="shared" si="22"/>
        <v>20462</v>
      </c>
      <c r="G174" s="145">
        <v>14936</v>
      </c>
      <c r="H174" s="145">
        <v>5526</v>
      </c>
      <c r="I174" s="145"/>
      <c r="J174" s="145">
        <f t="shared" si="24"/>
        <v>8513</v>
      </c>
      <c r="K174" s="145">
        <v>6185</v>
      </c>
      <c r="L174" s="145">
        <v>2328</v>
      </c>
      <c r="M174" s="113"/>
    </row>
    <row r="175" spans="1:13" s="114" customFormat="1" ht="9" customHeight="1">
      <c r="A175" s="144" t="s">
        <v>62</v>
      </c>
      <c r="B175" s="145">
        <f>SUM(C175:D175)-1</f>
        <v>4879</v>
      </c>
      <c r="C175" s="145">
        <f t="shared" si="21"/>
        <v>3307</v>
      </c>
      <c r="D175" s="145">
        <f>SUM(H175,L175)+1</f>
        <v>1573</v>
      </c>
      <c r="E175" s="145"/>
      <c r="F175" s="148">
        <f t="shared" si="22"/>
        <v>4456</v>
      </c>
      <c r="G175" s="145">
        <v>2964</v>
      </c>
      <c r="H175" s="145">
        <v>1492</v>
      </c>
      <c r="I175" s="145"/>
      <c r="J175" s="148">
        <f t="shared" si="24"/>
        <v>423</v>
      </c>
      <c r="K175" s="145">
        <v>343</v>
      </c>
      <c r="L175" s="145">
        <v>80</v>
      </c>
      <c r="M175" s="113"/>
    </row>
    <row r="176" spans="1:13" s="114" customFormat="1" ht="9" customHeight="1">
      <c r="A176" s="144" t="s">
        <v>63</v>
      </c>
      <c r="B176" s="145">
        <f>SUM(C176:D176)-1</f>
        <v>350264</v>
      </c>
      <c r="C176" s="145">
        <f t="shared" si="21"/>
        <v>277637</v>
      </c>
      <c r="D176" s="145">
        <f t="shared" si="23"/>
        <v>72628</v>
      </c>
      <c r="E176" s="145"/>
      <c r="F176" s="145">
        <f t="shared" si="22"/>
        <v>241668</v>
      </c>
      <c r="G176" s="145">
        <v>190080</v>
      </c>
      <c r="H176" s="145">
        <v>51588</v>
      </c>
      <c r="I176" s="145"/>
      <c r="J176" s="145">
        <f t="shared" si="24"/>
        <v>108597</v>
      </c>
      <c r="K176" s="145">
        <v>87557</v>
      </c>
      <c r="L176" s="145">
        <v>21040</v>
      </c>
      <c r="M176" s="113"/>
    </row>
    <row r="177" spans="1:13" s="114" customFormat="1" ht="9" customHeight="1">
      <c r="A177" s="146" t="s">
        <v>64</v>
      </c>
      <c r="B177" s="147">
        <f t="shared" si="20"/>
        <v>10184</v>
      </c>
      <c r="C177" s="147">
        <f>SUM(G177,K177)+1</f>
        <v>7095</v>
      </c>
      <c r="D177" s="147">
        <f t="shared" si="23"/>
        <v>3089</v>
      </c>
      <c r="E177" s="147"/>
      <c r="F177" s="147">
        <f>SUM(G177:H177)+1</f>
        <v>8946</v>
      </c>
      <c r="G177" s="147">
        <v>6350</v>
      </c>
      <c r="H177" s="147">
        <v>2595</v>
      </c>
      <c r="I177" s="147"/>
      <c r="J177" s="147">
        <f t="shared" si="24"/>
        <v>1238</v>
      </c>
      <c r="K177" s="147">
        <v>744</v>
      </c>
      <c r="L177" s="147">
        <v>494</v>
      </c>
      <c r="M177" s="113"/>
    </row>
    <row r="178" spans="1:13" s="114" customFormat="1" ht="9" customHeight="1">
      <c r="A178" s="144" t="s">
        <v>65</v>
      </c>
      <c r="B178" s="145">
        <f t="shared" si="20"/>
        <v>119711</v>
      </c>
      <c r="C178" s="145">
        <f t="shared" si="21"/>
        <v>93999</v>
      </c>
      <c r="D178" s="145">
        <f>SUM(H178,L178)+1</f>
        <v>25712</v>
      </c>
      <c r="E178" s="145"/>
      <c r="F178" s="145">
        <f t="shared" si="22"/>
        <v>90840</v>
      </c>
      <c r="G178" s="145">
        <v>73803</v>
      </c>
      <c r="H178" s="145">
        <v>17037</v>
      </c>
      <c r="I178" s="145"/>
      <c r="J178" s="145">
        <f t="shared" si="24"/>
        <v>28870</v>
      </c>
      <c r="K178" s="145">
        <v>20196</v>
      </c>
      <c r="L178" s="145">
        <v>8674</v>
      </c>
      <c r="M178" s="113"/>
    </row>
    <row r="179" spans="1:13" s="114" customFormat="1" ht="9" customHeight="1">
      <c r="A179" s="144" t="s">
        <v>66</v>
      </c>
      <c r="B179" s="145">
        <f t="shared" si="20"/>
        <v>127984</v>
      </c>
      <c r="C179" s="145">
        <f t="shared" si="21"/>
        <v>95697</v>
      </c>
      <c r="D179" s="145">
        <f t="shared" si="23"/>
        <v>32287</v>
      </c>
      <c r="E179" s="145"/>
      <c r="F179" s="145">
        <f t="shared" si="22"/>
        <v>84696</v>
      </c>
      <c r="G179" s="145">
        <v>64803</v>
      </c>
      <c r="H179" s="145">
        <v>19893</v>
      </c>
      <c r="I179" s="145"/>
      <c r="J179" s="145">
        <f t="shared" si="24"/>
        <v>43288</v>
      </c>
      <c r="K179" s="145">
        <v>30894</v>
      </c>
      <c r="L179" s="145">
        <v>12394</v>
      </c>
      <c r="M179" s="113"/>
    </row>
    <row r="180" spans="1:13" s="114" customFormat="1" ht="9" customHeight="1">
      <c r="A180" s="144" t="s">
        <v>67</v>
      </c>
      <c r="B180" s="145">
        <f>SUM(C180:D180)+1</f>
        <v>2471</v>
      </c>
      <c r="C180" s="145">
        <f>SUM(G180,K180)-1</f>
        <v>1730</v>
      </c>
      <c r="D180" s="145">
        <f>SUM(H180,L180)-1</f>
        <v>740</v>
      </c>
      <c r="E180" s="145"/>
      <c r="F180" s="145">
        <f>SUM(G180:H180)-1</f>
        <v>1816</v>
      </c>
      <c r="G180" s="145">
        <v>1227</v>
      </c>
      <c r="H180" s="145">
        <v>590</v>
      </c>
      <c r="I180" s="145"/>
      <c r="J180" s="145">
        <f t="shared" si="24"/>
        <v>655</v>
      </c>
      <c r="K180" s="145">
        <v>504</v>
      </c>
      <c r="L180" s="145">
        <v>151</v>
      </c>
      <c r="M180" s="113"/>
    </row>
    <row r="181" spans="1:13" s="114" customFormat="1" ht="9" customHeight="1">
      <c r="A181" s="146" t="s">
        <v>68</v>
      </c>
      <c r="B181" s="147">
        <f t="shared" si="20"/>
        <v>103836</v>
      </c>
      <c r="C181" s="147">
        <f t="shared" si="21"/>
        <v>82793</v>
      </c>
      <c r="D181" s="147">
        <f>SUM(H181,L181)-1</f>
        <v>21043</v>
      </c>
      <c r="E181" s="147"/>
      <c r="F181" s="147">
        <f>SUM(G181:H181)-1</f>
        <v>72212</v>
      </c>
      <c r="G181" s="147">
        <v>57706</v>
      </c>
      <c r="H181" s="147">
        <v>14507</v>
      </c>
      <c r="I181" s="147"/>
      <c r="J181" s="147">
        <f t="shared" si="24"/>
        <v>31624</v>
      </c>
      <c r="K181" s="147">
        <v>25087</v>
      </c>
      <c r="L181" s="147">
        <v>6537</v>
      </c>
      <c r="M181" s="113"/>
    </row>
    <row r="182" spans="1:13" s="114" customFormat="1" ht="9" customHeight="1">
      <c r="A182" s="144" t="s">
        <v>69</v>
      </c>
      <c r="B182" s="145">
        <f t="shared" si="20"/>
        <v>31336</v>
      </c>
      <c r="C182" s="145">
        <f t="shared" si="21"/>
        <v>25697</v>
      </c>
      <c r="D182" s="145">
        <f t="shared" si="23"/>
        <v>5639</v>
      </c>
      <c r="E182" s="145"/>
      <c r="F182" s="145">
        <f t="shared" si="22"/>
        <v>19537</v>
      </c>
      <c r="G182" s="145">
        <v>16014</v>
      </c>
      <c r="H182" s="145">
        <v>3523</v>
      </c>
      <c r="I182" s="145"/>
      <c r="J182" s="145">
        <f t="shared" si="24"/>
        <v>11799</v>
      </c>
      <c r="K182" s="145">
        <v>9683</v>
      </c>
      <c r="L182" s="145">
        <v>2116</v>
      </c>
      <c r="M182" s="113"/>
    </row>
    <row r="183" spans="1:13" s="114" customFormat="1" ht="9" customHeight="1">
      <c r="A183" s="144" t="s">
        <v>70</v>
      </c>
      <c r="B183" s="145">
        <f>SUM(C183:D183)-1</f>
        <v>126597</v>
      </c>
      <c r="C183" s="145">
        <f t="shared" si="21"/>
        <v>109018</v>
      </c>
      <c r="D183" s="145">
        <f t="shared" si="23"/>
        <v>17580</v>
      </c>
      <c r="E183" s="145"/>
      <c r="F183" s="145">
        <f>SUM(G183:H183)-1</f>
        <v>103719</v>
      </c>
      <c r="G183" s="145">
        <v>89332</v>
      </c>
      <c r="H183" s="145">
        <v>14388</v>
      </c>
      <c r="I183" s="145"/>
      <c r="J183" s="145">
        <f t="shared" si="24"/>
        <v>22878</v>
      </c>
      <c r="K183" s="145">
        <v>19686</v>
      </c>
      <c r="L183" s="145">
        <v>3192</v>
      </c>
      <c r="M183" s="113"/>
    </row>
    <row r="184" spans="1:13" s="114" customFormat="1" ht="9" customHeight="1">
      <c r="A184" s="144" t="s">
        <v>71</v>
      </c>
      <c r="B184" s="145">
        <f t="shared" si="20"/>
        <v>8072</v>
      </c>
      <c r="C184" s="145">
        <f t="shared" si="21"/>
        <v>6492</v>
      </c>
      <c r="D184" s="145">
        <f t="shared" si="23"/>
        <v>1580</v>
      </c>
      <c r="E184" s="145"/>
      <c r="F184" s="145">
        <f t="shared" si="22"/>
        <v>7224</v>
      </c>
      <c r="G184" s="145">
        <v>5949</v>
      </c>
      <c r="H184" s="145">
        <v>1275</v>
      </c>
      <c r="I184" s="145"/>
      <c r="J184" s="145">
        <f t="shared" si="24"/>
        <v>848</v>
      </c>
      <c r="K184" s="145">
        <v>543</v>
      </c>
      <c r="L184" s="145">
        <v>305</v>
      </c>
      <c r="M184" s="113"/>
    </row>
    <row r="185" spans="1:13" s="114" customFormat="1" ht="9" customHeight="1">
      <c r="A185" s="146" t="s">
        <v>72</v>
      </c>
      <c r="B185" s="147">
        <f t="shared" si="20"/>
        <v>248156</v>
      </c>
      <c r="C185" s="147">
        <f t="shared" si="21"/>
        <v>216690</v>
      </c>
      <c r="D185" s="147">
        <f>SUM(H185,L185)+1</f>
        <v>31466</v>
      </c>
      <c r="E185" s="147"/>
      <c r="F185" s="147">
        <f>SUM(G185:H185)+1</f>
        <v>227720</v>
      </c>
      <c r="G185" s="147">
        <v>200854</v>
      </c>
      <c r="H185" s="147">
        <v>26865</v>
      </c>
      <c r="I185" s="147"/>
      <c r="J185" s="147">
        <f t="shared" si="24"/>
        <v>20436</v>
      </c>
      <c r="K185" s="147">
        <v>15836</v>
      </c>
      <c r="L185" s="147">
        <v>4600</v>
      </c>
      <c r="M185" s="113"/>
    </row>
    <row r="186" spans="1:13" s="114" customFormat="1" ht="9" customHeight="1">
      <c r="A186" s="144" t="s">
        <v>73</v>
      </c>
      <c r="B186" s="145">
        <f t="shared" si="20"/>
        <v>35840</v>
      </c>
      <c r="C186" s="145">
        <f t="shared" si="21"/>
        <v>28247</v>
      </c>
      <c r="D186" s="145">
        <f>SUM(H186,L186)-1</f>
        <v>7593</v>
      </c>
      <c r="E186" s="145"/>
      <c r="F186" s="145">
        <f>SUM(G186:H186)-1</f>
        <v>26250</v>
      </c>
      <c r="G186" s="145">
        <v>20429</v>
      </c>
      <c r="H186" s="145">
        <v>5822</v>
      </c>
      <c r="I186" s="145"/>
      <c r="J186" s="145">
        <f t="shared" si="24"/>
        <v>9590</v>
      </c>
      <c r="K186" s="145">
        <v>7818</v>
      </c>
      <c r="L186" s="145">
        <v>1772</v>
      </c>
      <c r="M186" s="113"/>
    </row>
    <row r="187" spans="1:13" s="114" customFormat="1" ht="9" customHeight="1">
      <c r="A187" s="144" t="s">
        <v>74</v>
      </c>
      <c r="B187" s="145">
        <f t="shared" si="20"/>
        <v>65138</v>
      </c>
      <c r="C187" s="145">
        <f t="shared" si="21"/>
        <v>49063</v>
      </c>
      <c r="D187" s="145">
        <f t="shared" si="23"/>
        <v>16075</v>
      </c>
      <c r="E187" s="145"/>
      <c r="F187" s="145">
        <f t="shared" si="22"/>
        <v>51737</v>
      </c>
      <c r="G187" s="145">
        <v>39513</v>
      </c>
      <c r="H187" s="145">
        <v>12224</v>
      </c>
      <c r="I187" s="145"/>
      <c r="J187" s="145">
        <f t="shared" si="24"/>
        <v>13401</v>
      </c>
      <c r="K187" s="145">
        <v>9550</v>
      </c>
      <c r="L187" s="145">
        <v>3851</v>
      </c>
      <c r="M187" s="113"/>
    </row>
    <row r="188" spans="1:13" s="114" customFormat="1" ht="9" customHeight="1">
      <c r="A188" s="144" t="s">
        <v>75</v>
      </c>
      <c r="B188" s="145">
        <f>SUM(C188:D188)+1</f>
        <v>36566</v>
      </c>
      <c r="C188" s="145">
        <f t="shared" si="21"/>
        <v>29873</v>
      </c>
      <c r="D188" s="145">
        <f t="shared" si="23"/>
        <v>6692</v>
      </c>
      <c r="E188" s="145"/>
      <c r="F188" s="145">
        <f t="shared" si="22"/>
        <v>27426</v>
      </c>
      <c r="G188" s="145">
        <v>22847</v>
      </c>
      <c r="H188" s="145">
        <v>4579</v>
      </c>
      <c r="I188" s="145"/>
      <c r="J188" s="145">
        <f>SUM(K188:L188)+1</f>
        <v>9140</v>
      </c>
      <c r="K188" s="145">
        <v>7026</v>
      </c>
      <c r="L188" s="145">
        <v>2113</v>
      </c>
      <c r="M188" s="113"/>
    </row>
    <row r="189" spans="1:13" s="114" customFormat="1" ht="9" customHeight="1">
      <c r="A189" s="146" t="s">
        <v>76</v>
      </c>
      <c r="B189" s="149">
        <f>SUM(C189:D189)+1</f>
        <v>22936</v>
      </c>
      <c r="C189" s="149">
        <f>SUM(G189,K189)-1</f>
        <v>20321</v>
      </c>
      <c r="D189" s="149">
        <f t="shared" si="23"/>
        <v>2614</v>
      </c>
      <c r="E189" s="147"/>
      <c r="F189" s="149">
        <f t="shared" si="22"/>
        <v>20030</v>
      </c>
      <c r="G189" s="149">
        <v>18505</v>
      </c>
      <c r="H189" s="149">
        <v>1525</v>
      </c>
      <c r="I189" s="147"/>
      <c r="J189" s="149">
        <f t="shared" si="24"/>
        <v>2906</v>
      </c>
      <c r="K189" s="149">
        <v>1817</v>
      </c>
      <c r="L189" s="149">
        <v>1089</v>
      </c>
      <c r="M189" s="112"/>
    </row>
    <row r="190" spans="1:13" s="114" customFormat="1" ht="9" customHeight="1">
      <c r="A190" s="115"/>
      <c r="B190" s="150"/>
      <c r="C190" s="150"/>
      <c r="D190" s="151"/>
      <c r="E190" s="151"/>
      <c r="F190" s="151"/>
      <c r="G190" s="151"/>
      <c r="H190" s="151"/>
      <c r="I190" s="151"/>
      <c r="J190" s="151"/>
      <c r="K190" s="151"/>
      <c r="L190" s="151"/>
      <c r="M190" s="112"/>
    </row>
    <row r="191" spans="1:13" s="114" customFormat="1" ht="9" customHeight="1">
      <c r="A191" s="152" t="s">
        <v>88</v>
      </c>
      <c r="B191" s="153"/>
      <c r="C191" s="153"/>
      <c r="D191" s="153"/>
      <c r="E191" s="153"/>
      <c r="F191" s="153"/>
      <c r="G191" s="153"/>
      <c r="H191" s="153"/>
      <c r="I191" s="153"/>
      <c r="J191" s="153"/>
      <c r="K191" s="153"/>
      <c r="L191" s="153"/>
      <c r="M191" s="115"/>
    </row>
    <row r="192" spans="1:13" s="114" customFormat="1" ht="9" customHeight="1">
      <c r="A192" s="140" t="s">
        <v>44</v>
      </c>
      <c r="B192" s="141">
        <f>SUM(B194:B225)-1</f>
        <v>3666377</v>
      </c>
      <c r="C192" s="141">
        <f>SUM(C194:C225)-2</f>
        <v>2974210</v>
      </c>
      <c r="D192" s="141">
        <f>SUM(D194:D225)</f>
        <v>692167</v>
      </c>
      <c r="E192" s="142"/>
      <c r="F192" s="142">
        <f>SUM(F194:F225)-2</f>
        <v>2806652</v>
      </c>
      <c r="G192" s="142">
        <f>SUM(G194:G225)-3</f>
        <v>2312257</v>
      </c>
      <c r="H192" s="142">
        <f>SUM(H194:H225)-1</f>
        <v>494395</v>
      </c>
      <c r="I192" s="142"/>
      <c r="J192" s="142">
        <f>SUM(J194:J225)</f>
        <v>859725</v>
      </c>
      <c r="K192" s="142">
        <f>SUM(K194:K225)-1</f>
        <v>661952</v>
      </c>
      <c r="L192" s="142">
        <f>SUM(L194:L225)-3</f>
        <v>197772</v>
      </c>
      <c r="M192" s="143"/>
    </row>
    <row r="193" spans="1:13" s="114" customFormat="1" ht="2.1" customHeight="1">
      <c r="A193" s="140"/>
      <c r="B193" s="141"/>
      <c r="C193" s="141"/>
      <c r="D193" s="141"/>
      <c r="E193" s="142"/>
      <c r="F193" s="142"/>
      <c r="G193" s="141"/>
      <c r="H193" s="141"/>
      <c r="I193" s="142"/>
      <c r="J193" s="142"/>
      <c r="K193" s="141"/>
      <c r="L193" s="141"/>
      <c r="M193" s="143"/>
    </row>
    <row r="194" spans="1:13" s="114" customFormat="1" ht="9" customHeight="1">
      <c r="A194" s="144" t="s">
        <v>45</v>
      </c>
      <c r="B194" s="145">
        <f>SUM(C194:D194)</f>
        <v>84242</v>
      </c>
      <c r="C194" s="145">
        <f>SUM(G194,K194)</f>
        <v>67433</v>
      </c>
      <c r="D194" s="145">
        <f>SUM(H194,L194)</f>
        <v>16809</v>
      </c>
      <c r="E194" s="145"/>
      <c r="F194" s="145">
        <f>SUM(G194:H194)-1</f>
        <v>72754</v>
      </c>
      <c r="G194" s="145">
        <v>58538</v>
      </c>
      <c r="H194" s="145">
        <v>14217</v>
      </c>
      <c r="I194" s="145"/>
      <c r="J194" s="145">
        <f>SUM(K194:L194)+1</f>
        <v>11488</v>
      </c>
      <c r="K194" s="145">
        <v>8895</v>
      </c>
      <c r="L194" s="145">
        <v>2592</v>
      </c>
      <c r="M194" s="113"/>
    </row>
    <row r="195" spans="1:13" s="114" customFormat="1" ht="9" customHeight="1">
      <c r="A195" s="144" t="s">
        <v>46</v>
      </c>
      <c r="B195" s="145">
        <f>SUM(C195:D195)-1</f>
        <v>323251</v>
      </c>
      <c r="C195" s="145">
        <f t="shared" ref="C195:D225" si="25">SUM(G195,K195)</f>
        <v>288088</v>
      </c>
      <c r="D195" s="145">
        <f t="shared" si="25"/>
        <v>35164</v>
      </c>
      <c r="E195" s="145"/>
      <c r="F195" s="145">
        <f t="shared" ref="F195:F225" si="26">SUM(G195:H195)</f>
        <v>300019</v>
      </c>
      <c r="G195" s="145">
        <v>267098</v>
      </c>
      <c r="H195" s="145">
        <v>32921</v>
      </c>
      <c r="I195" s="145"/>
      <c r="J195" s="145">
        <f t="shared" ref="J195:J225" si="27">SUM(K195:L195)</f>
        <v>23233</v>
      </c>
      <c r="K195" s="145">
        <v>20990</v>
      </c>
      <c r="L195" s="145">
        <v>2243</v>
      </c>
      <c r="M195" s="113"/>
    </row>
    <row r="196" spans="1:13" s="114" customFormat="1" ht="9" customHeight="1">
      <c r="A196" s="144" t="s">
        <v>47</v>
      </c>
      <c r="B196" s="145">
        <f t="shared" ref="B196:B225" si="28">SUM(C196:D196)</f>
        <v>1664</v>
      </c>
      <c r="C196" s="145">
        <f>SUM(G196,K196)-1</f>
        <v>1068</v>
      </c>
      <c r="D196" s="145">
        <f t="shared" si="25"/>
        <v>596</v>
      </c>
      <c r="E196" s="145"/>
      <c r="F196" s="145">
        <f t="shared" si="26"/>
        <v>1375</v>
      </c>
      <c r="G196" s="145">
        <v>838</v>
      </c>
      <c r="H196" s="145">
        <v>537</v>
      </c>
      <c r="I196" s="145"/>
      <c r="J196" s="145">
        <f>SUM(K196:L196)-1</f>
        <v>289</v>
      </c>
      <c r="K196" s="145">
        <v>231</v>
      </c>
      <c r="L196" s="145">
        <v>59</v>
      </c>
      <c r="M196" s="113"/>
    </row>
    <row r="197" spans="1:13" s="114" customFormat="1" ht="9" customHeight="1">
      <c r="A197" s="146" t="s">
        <v>48</v>
      </c>
      <c r="B197" s="147">
        <f t="shared" si="28"/>
        <v>7048</v>
      </c>
      <c r="C197" s="147">
        <f>SUM(G197,K197)-1</f>
        <v>6205</v>
      </c>
      <c r="D197" s="147">
        <f t="shared" si="25"/>
        <v>843</v>
      </c>
      <c r="E197" s="147"/>
      <c r="F197" s="147">
        <f t="shared" si="26"/>
        <v>6367</v>
      </c>
      <c r="G197" s="147">
        <v>5702</v>
      </c>
      <c r="H197" s="147">
        <v>665</v>
      </c>
      <c r="I197" s="147"/>
      <c r="J197" s="147">
        <f>SUM(K197:L197)-1</f>
        <v>681</v>
      </c>
      <c r="K197" s="147">
        <v>504</v>
      </c>
      <c r="L197" s="147">
        <v>178</v>
      </c>
      <c r="M197" s="113"/>
    </row>
    <row r="198" spans="1:13" s="114" customFormat="1" ht="9" customHeight="1">
      <c r="A198" s="144" t="s">
        <v>49</v>
      </c>
      <c r="B198" s="145">
        <f t="shared" si="28"/>
        <v>304476</v>
      </c>
      <c r="C198" s="145">
        <f t="shared" si="25"/>
        <v>261948</v>
      </c>
      <c r="D198" s="145">
        <f t="shared" si="25"/>
        <v>42528</v>
      </c>
      <c r="E198" s="145"/>
      <c r="F198" s="145">
        <f t="shared" si="26"/>
        <v>205421</v>
      </c>
      <c r="G198" s="145">
        <v>180110</v>
      </c>
      <c r="H198" s="145">
        <v>25311</v>
      </c>
      <c r="I198" s="145"/>
      <c r="J198" s="145">
        <f t="shared" si="27"/>
        <v>99055</v>
      </c>
      <c r="K198" s="145">
        <v>81838</v>
      </c>
      <c r="L198" s="145">
        <v>17217</v>
      </c>
      <c r="M198" s="113"/>
    </row>
    <row r="199" spans="1:13" s="114" customFormat="1" ht="9" customHeight="1">
      <c r="A199" s="144" t="s">
        <v>50</v>
      </c>
      <c r="B199" s="145">
        <f t="shared" si="28"/>
        <v>7135</v>
      </c>
      <c r="C199" s="145">
        <f t="shared" si="25"/>
        <v>5548</v>
      </c>
      <c r="D199" s="145">
        <f t="shared" si="25"/>
        <v>1587</v>
      </c>
      <c r="E199" s="145"/>
      <c r="F199" s="145">
        <f t="shared" si="26"/>
        <v>4171</v>
      </c>
      <c r="G199" s="145">
        <v>3709</v>
      </c>
      <c r="H199" s="145">
        <v>462</v>
      </c>
      <c r="I199" s="145"/>
      <c r="J199" s="145">
        <f t="shared" si="27"/>
        <v>2964</v>
      </c>
      <c r="K199" s="145">
        <v>1839</v>
      </c>
      <c r="L199" s="145">
        <v>1125</v>
      </c>
      <c r="M199" s="113"/>
    </row>
    <row r="200" spans="1:13" s="114" customFormat="1" ht="9" customHeight="1">
      <c r="A200" s="144" t="s">
        <v>51</v>
      </c>
      <c r="B200" s="145">
        <f t="shared" si="28"/>
        <v>14316</v>
      </c>
      <c r="C200" s="145">
        <f>SUM(G200,K200)-1</f>
        <v>11767</v>
      </c>
      <c r="D200" s="145">
        <f>SUM(H200,L200)-1</f>
        <v>2549</v>
      </c>
      <c r="E200" s="145"/>
      <c r="F200" s="145">
        <f>SUM(G200:H200)-1</f>
        <v>7957</v>
      </c>
      <c r="G200" s="145">
        <v>6259</v>
      </c>
      <c r="H200" s="145">
        <v>1699</v>
      </c>
      <c r="I200" s="145"/>
      <c r="J200" s="145">
        <f>SUM(K200:L200)-1</f>
        <v>6359</v>
      </c>
      <c r="K200" s="145">
        <v>5509</v>
      </c>
      <c r="L200" s="145">
        <v>851</v>
      </c>
      <c r="M200" s="113"/>
    </row>
    <row r="201" spans="1:13" s="114" customFormat="1" ht="9" customHeight="1">
      <c r="A201" s="146" t="s">
        <v>52</v>
      </c>
      <c r="B201" s="147">
        <f t="shared" si="28"/>
        <v>407313</v>
      </c>
      <c r="C201" s="147">
        <f t="shared" si="25"/>
        <v>364830</v>
      </c>
      <c r="D201" s="147">
        <f t="shared" si="25"/>
        <v>42483</v>
      </c>
      <c r="E201" s="147"/>
      <c r="F201" s="147">
        <f t="shared" si="26"/>
        <v>365129</v>
      </c>
      <c r="G201" s="147">
        <v>328902</v>
      </c>
      <c r="H201" s="147">
        <v>36227</v>
      </c>
      <c r="I201" s="147"/>
      <c r="J201" s="147">
        <f t="shared" si="27"/>
        <v>42184</v>
      </c>
      <c r="K201" s="147">
        <v>35928</v>
      </c>
      <c r="L201" s="147">
        <v>6256</v>
      </c>
      <c r="M201" s="113"/>
    </row>
    <row r="202" spans="1:13" s="114" customFormat="1" ht="9" customHeight="1">
      <c r="A202" s="144" t="s">
        <v>53</v>
      </c>
      <c r="B202" s="145">
        <f>SUM(C202:D202)+1</f>
        <v>138980</v>
      </c>
      <c r="C202" s="145">
        <f>SUM(G202,K202)-1</f>
        <v>94902</v>
      </c>
      <c r="D202" s="145">
        <f t="shared" si="25"/>
        <v>44077</v>
      </c>
      <c r="E202" s="145"/>
      <c r="F202" s="145">
        <f t="shared" si="26"/>
        <v>100716</v>
      </c>
      <c r="G202" s="145">
        <v>69526</v>
      </c>
      <c r="H202" s="145">
        <v>31190</v>
      </c>
      <c r="I202" s="145"/>
      <c r="J202" s="145">
        <f t="shared" si="27"/>
        <v>38264</v>
      </c>
      <c r="K202" s="145">
        <v>25377</v>
      </c>
      <c r="L202" s="145">
        <v>12887</v>
      </c>
      <c r="M202" s="113"/>
    </row>
    <row r="203" spans="1:13" s="114" customFormat="1" ht="9" customHeight="1">
      <c r="A203" s="144" t="s">
        <v>54</v>
      </c>
      <c r="B203" s="145">
        <f t="shared" si="28"/>
        <v>55461</v>
      </c>
      <c r="C203" s="145">
        <f t="shared" si="25"/>
        <v>48972</v>
      </c>
      <c r="D203" s="145">
        <f t="shared" si="25"/>
        <v>6489</v>
      </c>
      <c r="E203" s="145"/>
      <c r="F203" s="145">
        <f t="shared" si="26"/>
        <v>43982</v>
      </c>
      <c r="G203" s="145">
        <v>39737</v>
      </c>
      <c r="H203" s="145">
        <v>4245</v>
      </c>
      <c r="I203" s="145"/>
      <c r="J203" s="145">
        <f t="shared" si="27"/>
        <v>11479</v>
      </c>
      <c r="K203" s="145">
        <v>9235</v>
      </c>
      <c r="L203" s="145">
        <v>2244</v>
      </c>
      <c r="M203" s="113"/>
    </row>
    <row r="204" spans="1:13" s="114" customFormat="1" ht="9" customHeight="1">
      <c r="A204" s="144" t="s">
        <v>55</v>
      </c>
      <c r="B204" s="145">
        <f t="shared" si="28"/>
        <v>244039</v>
      </c>
      <c r="C204" s="145">
        <f>SUM(G204,K204)+1</f>
        <v>201094</v>
      </c>
      <c r="D204" s="145">
        <f>SUM(H204,L204)-1</f>
        <v>42945</v>
      </c>
      <c r="E204" s="145"/>
      <c r="F204" s="145">
        <f t="shared" si="26"/>
        <v>173717</v>
      </c>
      <c r="G204" s="145">
        <v>145281</v>
      </c>
      <c r="H204" s="145">
        <v>28436</v>
      </c>
      <c r="I204" s="145"/>
      <c r="J204" s="145">
        <f t="shared" si="27"/>
        <v>70322</v>
      </c>
      <c r="K204" s="145">
        <v>55812</v>
      </c>
      <c r="L204" s="145">
        <v>14510</v>
      </c>
      <c r="M204" s="113"/>
    </row>
    <row r="205" spans="1:13" s="114" customFormat="1" ht="9" customHeight="1">
      <c r="A205" s="146" t="s">
        <v>56</v>
      </c>
      <c r="B205" s="147">
        <f>SUM(C205:D205)-1</f>
        <v>1829</v>
      </c>
      <c r="C205" s="147">
        <f>SUM(G205,K205)+1</f>
        <v>1438</v>
      </c>
      <c r="D205" s="147">
        <f t="shared" si="25"/>
        <v>392</v>
      </c>
      <c r="E205" s="147"/>
      <c r="F205" s="147">
        <f t="shared" si="26"/>
        <v>1072</v>
      </c>
      <c r="G205" s="147">
        <v>787</v>
      </c>
      <c r="H205" s="147">
        <v>285</v>
      </c>
      <c r="I205" s="147"/>
      <c r="J205" s="147">
        <f>SUM(K205:L205)+1</f>
        <v>758</v>
      </c>
      <c r="K205" s="147">
        <v>650</v>
      </c>
      <c r="L205" s="147">
        <v>107</v>
      </c>
      <c r="M205" s="113"/>
    </row>
    <row r="206" spans="1:13" s="114" customFormat="1" ht="9" customHeight="1">
      <c r="A206" s="144" t="s">
        <v>57</v>
      </c>
      <c r="B206" s="145">
        <f t="shared" si="28"/>
        <v>57318</v>
      </c>
      <c r="C206" s="145">
        <f t="shared" si="25"/>
        <v>43428</v>
      </c>
      <c r="D206" s="145">
        <f t="shared" si="25"/>
        <v>13890</v>
      </c>
      <c r="E206" s="145"/>
      <c r="F206" s="145">
        <f t="shared" si="26"/>
        <v>41371</v>
      </c>
      <c r="G206" s="145">
        <v>31172</v>
      </c>
      <c r="H206" s="145">
        <v>10199</v>
      </c>
      <c r="I206" s="145"/>
      <c r="J206" s="145">
        <f t="shared" si="27"/>
        <v>15947</v>
      </c>
      <c r="K206" s="145">
        <v>12256</v>
      </c>
      <c r="L206" s="145">
        <v>3691</v>
      </c>
      <c r="M206" s="113"/>
    </row>
    <row r="207" spans="1:13" s="114" customFormat="1" ht="9" customHeight="1">
      <c r="A207" s="144" t="s">
        <v>58</v>
      </c>
      <c r="B207" s="145">
        <f t="shared" si="28"/>
        <v>251933</v>
      </c>
      <c r="C207" s="145">
        <f t="shared" si="25"/>
        <v>175739</v>
      </c>
      <c r="D207" s="145">
        <f t="shared" si="25"/>
        <v>76194</v>
      </c>
      <c r="E207" s="145"/>
      <c r="F207" s="145">
        <f t="shared" si="26"/>
        <v>180356</v>
      </c>
      <c r="G207" s="145">
        <v>128509</v>
      </c>
      <c r="H207" s="145">
        <v>51847</v>
      </c>
      <c r="I207" s="145"/>
      <c r="J207" s="145">
        <f t="shared" si="27"/>
        <v>71577</v>
      </c>
      <c r="K207" s="145">
        <v>47230</v>
      </c>
      <c r="L207" s="145">
        <v>24347</v>
      </c>
      <c r="M207" s="113"/>
    </row>
    <row r="208" spans="1:13" s="114" customFormat="1" ht="9" customHeight="1">
      <c r="A208" s="144" t="s">
        <v>59</v>
      </c>
      <c r="B208" s="145">
        <f t="shared" si="28"/>
        <v>354012</v>
      </c>
      <c r="C208" s="145">
        <f>SUM(G208,K208)+1</f>
        <v>260892</v>
      </c>
      <c r="D208" s="145">
        <f t="shared" si="25"/>
        <v>93120</v>
      </c>
      <c r="E208" s="145"/>
      <c r="F208" s="145">
        <f t="shared" si="26"/>
        <v>231203</v>
      </c>
      <c r="G208" s="145">
        <v>170510</v>
      </c>
      <c r="H208" s="145">
        <v>60693</v>
      </c>
      <c r="I208" s="145"/>
      <c r="J208" s="145">
        <f>SUM(K208:L208)+1</f>
        <v>122809</v>
      </c>
      <c r="K208" s="145">
        <v>90381</v>
      </c>
      <c r="L208" s="145">
        <v>32427</v>
      </c>
      <c r="M208" s="113"/>
    </row>
    <row r="209" spans="1:13" s="114" customFormat="1" ht="9" customHeight="1">
      <c r="A209" s="146" t="s">
        <v>60</v>
      </c>
      <c r="B209" s="147">
        <f t="shared" si="28"/>
        <v>31552</v>
      </c>
      <c r="C209" s="147">
        <f>SUM(G209,K209)-1</f>
        <v>23669</v>
      </c>
      <c r="D209" s="147">
        <f t="shared" si="25"/>
        <v>7883</v>
      </c>
      <c r="E209" s="147"/>
      <c r="F209" s="147">
        <f t="shared" si="26"/>
        <v>17031</v>
      </c>
      <c r="G209" s="147">
        <v>13444</v>
      </c>
      <c r="H209" s="147">
        <v>3587</v>
      </c>
      <c r="I209" s="147"/>
      <c r="J209" s="147">
        <f>SUM(K209:L209)-1</f>
        <v>14521</v>
      </c>
      <c r="K209" s="147">
        <v>10226</v>
      </c>
      <c r="L209" s="147">
        <v>4296</v>
      </c>
      <c r="M209" s="113"/>
    </row>
    <row r="210" spans="1:13" s="114" customFormat="1" ht="9" customHeight="1">
      <c r="A210" s="144" t="s">
        <v>61</v>
      </c>
      <c r="B210" s="145">
        <f t="shared" si="28"/>
        <v>28925</v>
      </c>
      <c r="C210" s="145">
        <f t="shared" si="25"/>
        <v>20663</v>
      </c>
      <c r="D210" s="145">
        <f t="shared" si="25"/>
        <v>8262</v>
      </c>
      <c r="E210" s="145"/>
      <c r="F210" s="145">
        <f t="shared" si="26"/>
        <v>19632</v>
      </c>
      <c r="G210" s="145">
        <v>14127</v>
      </c>
      <c r="H210" s="145">
        <v>5505</v>
      </c>
      <c r="I210" s="145"/>
      <c r="J210" s="145">
        <f t="shared" si="27"/>
        <v>9293</v>
      </c>
      <c r="K210" s="145">
        <v>6536</v>
      </c>
      <c r="L210" s="145">
        <v>2757</v>
      </c>
      <c r="M210" s="113"/>
    </row>
    <row r="211" spans="1:13" s="114" customFormat="1" ht="9" customHeight="1">
      <c r="A211" s="144" t="s">
        <v>62</v>
      </c>
      <c r="B211" s="145">
        <f>SUM(C211:D211)+1</f>
        <v>4894</v>
      </c>
      <c r="C211" s="145">
        <f t="shared" si="25"/>
        <v>3313</v>
      </c>
      <c r="D211" s="145">
        <f>SUM(H211,L211)-1</f>
        <v>1580</v>
      </c>
      <c r="E211" s="145"/>
      <c r="F211" s="148">
        <f t="shared" si="26"/>
        <v>4546</v>
      </c>
      <c r="G211" s="145">
        <v>3032</v>
      </c>
      <c r="H211" s="145">
        <v>1514</v>
      </c>
      <c r="I211" s="145"/>
      <c r="J211" s="148">
        <f t="shared" si="27"/>
        <v>348</v>
      </c>
      <c r="K211" s="145">
        <v>281</v>
      </c>
      <c r="L211" s="145">
        <v>67</v>
      </c>
      <c r="M211" s="113"/>
    </row>
    <row r="212" spans="1:13" s="114" customFormat="1" ht="9" customHeight="1">
      <c r="A212" s="144" t="s">
        <v>63</v>
      </c>
      <c r="B212" s="145">
        <f t="shared" si="28"/>
        <v>363026</v>
      </c>
      <c r="C212" s="145">
        <f t="shared" si="25"/>
        <v>289206</v>
      </c>
      <c r="D212" s="145">
        <f t="shared" si="25"/>
        <v>73820</v>
      </c>
      <c r="E212" s="145"/>
      <c r="F212" s="145">
        <f t="shared" si="26"/>
        <v>246068</v>
      </c>
      <c r="G212" s="145">
        <v>193740</v>
      </c>
      <c r="H212" s="145">
        <v>52328</v>
      </c>
      <c r="I212" s="145"/>
      <c r="J212" s="145">
        <f t="shared" si="27"/>
        <v>116958</v>
      </c>
      <c r="K212" s="145">
        <v>95466</v>
      </c>
      <c r="L212" s="145">
        <v>21492</v>
      </c>
      <c r="M212" s="113"/>
    </row>
    <row r="213" spans="1:13" s="114" customFormat="1" ht="9" customHeight="1">
      <c r="A213" s="146" t="s">
        <v>64</v>
      </c>
      <c r="B213" s="147">
        <f t="shared" si="28"/>
        <v>9838</v>
      </c>
      <c r="C213" s="147">
        <f t="shared" si="25"/>
        <v>6975</v>
      </c>
      <c r="D213" s="147">
        <f t="shared" si="25"/>
        <v>2863</v>
      </c>
      <c r="E213" s="147"/>
      <c r="F213" s="147">
        <f t="shared" si="26"/>
        <v>8499</v>
      </c>
      <c r="G213" s="147">
        <v>6097</v>
      </c>
      <c r="H213" s="147">
        <v>2402</v>
      </c>
      <c r="I213" s="147"/>
      <c r="J213" s="147">
        <f t="shared" si="27"/>
        <v>1339</v>
      </c>
      <c r="K213" s="147">
        <v>878</v>
      </c>
      <c r="L213" s="147">
        <v>461</v>
      </c>
      <c r="M213" s="113"/>
    </row>
    <row r="214" spans="1:13" s="114" customFormat="1" ht="9" customHeight="1">
      <c r="A214" s="144" t="s">
        <v>65</v>
      </c>
      <c r="B214" s="145">
        <f>SUM(C214:D214)-1</f>
        <v>120903</v>
      </c>
      <c r="C214" s="145">
        <f>SUM(G214,K214)+1</f>
        <v>94192</v>
      </c>
      <c r="D214" s="145">
        <f>SUM(H214,L214)+1</f>
        <v>26712</v>
      </c>
      <c r="E214" s="145"/>
      <c r="F214" s="145">
        <f>SUM(G214:H214)+1</f>
        <v>92254</v>
      </c>
      <c r="G214" s="145">
        <v>73796</v>
      </c>
      <c r="H214" s="145">
        <v>18457</v>
      </c>
      <c r="I214" s="145"/>
      <c r="J214" s="145">
        <f t="shared" si="27"/>
        <v>28649</v>
      </c>
      <c r="K214" s="145">
        <v>20395</v>
      </c>
      <c r="L214" s="145">
        <v>8254</v>
      </c>
      <c r="M214" s="113"/>
    </row>
    <row r="215" spans="1:13" s="114" customFormat="1" ht="9" customHeight="1">
      <c r="A215" s="144" t="s">
        <v>66</v>
      </c>
      <c r="B215" s="145">
        <f t="shared" si="28"/>
        <v>134953</v>
      </c>
      <c r="C215" s="145">
        <f t="shared" si="25"/>
        <v>100673</v>
      </c>
      <c r="D215" s="145">
        <f t="shared" si="25"/>
        <v>34280</v>
      </c>
      <c r="E215" s="145"/>
      <c r="F215" s="145">
        <f t="shared" si="26"/>
        <v>90143</v>
      </c>
      <c r="G215" s="145">
        <v>69259</v>
      </c>
      <c r="H215" s="145">
        <v>20884</v>
      </c>
      <c r="I215" s="145"/>
      <c r="J215" s="145">
        <f>SUM(K215:L215)-1</f>
        <v>44809</v>
      </c>
      <c r="K215" s="145">
        <v>31414</v>
      </c>
      <c r="L215" s="145">
        <v>13396</v>
      </c>
      <c r="M215" s="113"/>
    </row>
    <row r="216" spans="1:13" s="114" customFormat="1" ht="9" customHeight="1">
      <c r="A216" s="144" t="s">
        <v>67</v>
      </c>
      <c r="B216" s="145">
        <f>SUM(C216:D216)-1</f>
        <v>2556</v>
      </c>
      <c r="C216" s="145">
        <f t="shared" si="25"/>
        <v>1758</v>
      </c>
      <c r="D216" s="145">
        <f t="shared" si="25"/>
        <v>799</v>
      </c>
      <c r="E216" s="145"/>
      <c r="F216" s="145">
        <f>SUM(G216:H216)-1</f>
        <v>2045</v>
      </c>
      <c r="G216" s="145">
        <v>1342</v>
      </c>
      <c r="H216" s="145">
        <v>704</v>
      </c>
      <c r="I216" s="145"/>
      <c r="J216" s="145">
        <f t="shared" si="27"/>
        <v>511</v>
      </c>
      <c r="K216" s="145">
        <v>416</v>
      </c>
      <c r="L216" s="145">
        <v>95</v>
      </c>
      <c r="M216" s="113"/>
    </row>
    <row r="217" spans="1:13" s="114" customFormat="1" ht="9" customHeight="1">
      <c r="A217" s="146" t="s">
        <v>68</v>
      </c>
      <c r="B217" s="147">
        <f t="shared" si="28"/>
        <v>110392</v>
      </c>
      <c r="C217" s="147">
        <f t="shared" si="25"/>
        <v>87948</v>
      </c>
      <c r="D217" s="147">
        <f t="shared" si="25"/>
        <v>22444</v>
      </c>
      <c r="E217" s="147"/>
      <c r="F217" s="147">
        <f>SUM(G217:H217)+1</f>
        <v>77238</v>
      </c>
      <c r="G217" s="147">
        <v>61741</v>
      </c>
      <c r="H217" s="147">
        <v>15496</v>
      </c>
      <c r="I217" s="147"/>
      <c r="J217" s="147">
        <f t="shared" si="27"/>
        <v>33155</v>
      </c>
      <c r="K217" s="147">
        <v>26207</v>
      </c>
      <c r="L217" s="147">
        <v>6948</v>
      </c>
      <c r="M217" s="113"/>
    </row>
    <row r="218" spans="1:13" s="114" customFormat="1" ht="9" customHeight="1">
      <c r="A218" s="144" t="s">
        <v>69</v>
      </c>
      <c r="B218" s="145">
        <f t="shared" si="28"/>
        <v>31878</v>
      </c>
      <c r="C218" s="145">
        <f t="shared" si="25"/>
        <v>26121</v>
      </c>
      <c r="D218" s="145">
        <f t="shared" si="25"/>
        <v>5757</v>
      </c>
      <c r="E218" s="145"/>
      <c r="F218" s="145">
        <f>SUM(G218:H218)+1</f>
        <v>19068</v>
      </c>
      <c r="G218" s="145">
        <v>15895</v>
      </c>
      <c r="H218" s="145">
        <v>3172</v>
      </c>
      <c r="I218" s="145"/>
      <c r="J218" s="145">
        <f t="shared" si="27"/>
        <v>12811</v>
      </c>
      <c r="K218" s="145">
        <v>10226</v>
      </c>
      <c r="L218" s="145">
        <v>2585</v>
      </c>
      <c r="M218" s="113"/>
    </row>
    <row r="219" spans="1:13" s="114" customFormat="1" ht="9" customHeight="1">
      <c r="A219" s="144" t="s">
        <v>70</v>
      </c>
      <c r="B219" s="145">
        <f t="shared" si="28"/>
        <v>127961</v>
      </c>
      <c r="C219" s="145">
        <f>SUM(G219,K219)+1</f>
        <v>109063</v>
      </c>
      <c r="D219" s="145">
        <f>SUM(H219,L219)-1</f>
        <v>18898</v>
      </c>
      <c r="E219" s="145"/>
      <c r="F219" s="145">
        <f t="shared" si="26"/>
        <v>104797</v>
      </c>
      <c r="G219" s="145">
        <v>89255</v>
      </c>
      <c r="H219" s="145">
        <v>15542</v>
      </c>
      <c r="I219" s="145"/>
      <c r="J219" s="145">
        <f t="shared" si="27"/>
        <v>23164</v>
      </c>
      <c r="K219" s="145">
        <v>19807</v>
      </c>
      <c r="L219" s="145">
        <v>3357</v>
      </c>
      <c r="M219" s="113"/>
    </row>
    <row r="220" spans="1:13" s="114" customFormat="1" ht="9" customHeight="1">
      <c r="A220" s="144" t="s">
        <v>71</v>
      </c>
      <c r="B220" s="145">
        <f t="shared" si="28"/>
        <v>7868</v>
      </c>
      <c r="C220" s="145">
        <f>SUM(G220,K220)+1</f>
        <v>6316</v>
      </c>
      <c r="D220" s="145">
        <f t="shared" si="25"/>
        <v>1552</v>
      </c>
      <c r="E220" s="145"/>
      <c r="F220" s="145">
        <f t="shared" si="26"/>
        <v>7034</v>
      </c>
      <c r="G220" s="145">
        <v>5792</v>
      </c>
      <c r="H220" s="145">
        <v>1242</v>
      </c>
      <c r="I220" s="145"/>
      <c r="J220" s="145">
        <f t="shared" si="27"/>
        <v>833</v>
      </c>
      <c r="K220" s="145">
        <v>523</v>
      </c>
      <c r="L220" s="145">
        <v>310</v>
      </c>
      <c r="M220" s="113"/>
    </row>
    <row r="221" spans="1:13" s="114" customFormat="1" ht="9" customHeight="1">
      <c r="A221" s="146" t="s">
        <v>72</v>
      </c>
      <c r="B221" s="147">
        <f t="shared" si="28"/>
        <v>266242</v>
      </c>
      <c r="C221" s="147">
        <f t="shared" si="25"/>
        <v>232710</v>
      </c>
      <c r="D221" s="147">
        <f t="shared" si="25"/>
        <v>33532</v>
      </c>
      <c r="E221" s="147"/>
      <c r="F221" s="147">
        <f t="shared" si="26"/>
        <v>245491</v>
      </c>
      <c r="G221" s="147">
        <v>216726</v>
      </c>
      <c r="H221" s="147">
        <v>28765</v>
      </c>
      <c r="I221" s="147"/>
      <c r="J221" s="147">
        <f t="shared" si="27"/>
        <v>20751</v>
      </c>
      <c r="K221" s="147">
        <v>15984</v>
      </c>
      <c r="L221" s="147">
        <v>4767</v>
      </c>
      <c r="M221" s="113"/>
    </row>
    <row r="222" spans="1:13" s="114" customFormat="1" ht="9" customHeight="1">
      <c r="A222" s="144" t="s">
        <v>73</v>
      </c>
      <c r="B222" s="145">
        <f>SUM(C222:D222)+1</f>
        <v>37861</v>
      </c>
      <c r="C222" s="145">
        <f>SUM(G222,K222)-1</f>
        <v>29992</v>
      </c>
      <c r="D222" s="145">
        <f>SUM(H222,L222)-1</f>
        <v>7868</v>
      </c>
      <c r="E222" s="145"/>
      <c r="F222" s="145">
        <f>SUM(G222:H222)-1</f>
        <v>27886</v>
      </c>
      <c r="G222" s="145">
        <v>21756</v>
      </c>
      <c r="H222" s="145">
        <v>6131</v>
      </c>
      <c r="I222" s="145"/>
      <c r="J222" s="145">
        <f>SUM(K222:L222)-1</f>
        <v>9974</v>
      </c>
      <c r="K222" s="145">
        <v>8237</v>
      </c>
      <c r="L222" s="145">
        <v>1738</v>
      </c>
      <c r="M222" s="113"/>
    </row>
    <row r="223" spans="1:13" s="114" customFormat="1" ht="9" customHeight="1">
      <c r="A223" s="144" t="s">
        <v>74</v>
      </c>
      <c r="B223" s="145">
        <f t="shared" si="28"/>
        <v>68295</v>
      </c>
      <c r="C223" s="145">
        <f>SUM(G223,K223)-1</f>
        <v>51728</v>
      </c>
      <c r="D223" s="145">
        <f t="shared" si="25"/>
        <v>16567</v>
      </c>
      <c r="E223" s="145"/>
      <c r="F223" s="145">
        <f>SUM(G223:H223)-1</f>
        <v>52602</v>
      </c>
      <c r="G223" s="145">
        <v>40273</v>
      </c>
      <c r="H223" s="145">
        <v>12330</v>
      </c>
      <c r="I223" s="145"/>
      <c r="J223" s="145">
        <f t="shared" si="27"/>
        <v>15693</v>
      </c>
      <c r="K223" s="145">
        <v>11456</v>
      </c>
      <c r="L223" s="145">
        <v>4237</v>
      </c>
      <c r="M223" s="113"/>
    </row>
    <row r="224" spans="1:13" s="114" customFormat="1" ht="9" customHeight="1">
      <c r="A224" s="144" t="s">
        <v>75</v>
      </c>
      <c r="B224" s="145">
        <f t="shared" si="28"/>
        <v>38002</v>
      </c>
      <c r="C224" s="145">
        <f t="shared" si="25"/>
        <v>30935</v>
      </c>
      <c r="D224" s="145">
        <f t="shared" si="25"/>
        <v>7067</v>
      </c>
      <c r="E224" s="145"/>
      <c r="F224" s="145">
        <f t="shared" si="26"/>
        <v>28913</v>
      </c>
      <c r="G224" s="145">
        <v>23880</v>
      </c>
      <c r="H224" s="145">
        <v>5033</v>
      </c>
      <c r="I224" s="145"/>
      <c r="J224" s="145">
        <f t="shared" si="27"/>
        <v>9089</v>
      </c>
      <c r="K224" s="145">
        <v>7055</v>
      </c>
      <c r="L224" s="145">
        <v>2034</v>
      </c>
      <c r="M224" s="113"/>
    </row>
    <row r="225" spans="1:13" s="114" customFormat="1" ht="9" customHeight="1">
      <c r="A225" s="146" t="s">
        <v>76</v>
      </c>
      <c r="B225" s="149">
        <f t="shared" si="28"/>
        <v>28215</v>
      </c>
      <c r="C225" s="149">
        <f t="shared" si="25"/>
        <v>25598</v>
      </c>
      <c r="D225" s="149">
        <f t="shared" si="25"/>
        <v>2617</v>
      </c>
      <c r="E225" s="147"/>
      <c r="F225" s="149">
        <f t="shared" si="26"/>
        <v>27797</v>
      </c>
      <c r="G225" s="149">
        <v>25427</v>
      </c>
      <c r="H225" s="149">
        <v>2370</v>
      </c>
      <c r="I225" s="147"/>
      <c r="J225" s="149">
        <f t="shared" si="27"/>
        <v>418</v>
      </c>
      <c r="K225" s="149">
        <v>171</v>
      </c>
      <c r="L225" s="149">
        <v>247</v>
      </c>
      <c r="M225" s="112"/>
    </row>
    <row r="226" spans="1:13" ht="3" customHeight="1">
      <c r="A226" s="127"/>
      <c r="B226" s="128"/>
      <c r="C226" s="128"/>
      <c r="D226" s="128"/>
      <c r="E226" s="128"/>
      <c r="F226" s="128"/>
      <c r="G226" s="128"/>
      <c r="H226" s="128"/>
      <c r="I226" s="128"/>
      <c r="J226" s="128"/>
      <c r="K226" s="128"/>
      <c r="L226" s="128"/>
    </row>
    <row r="227" spans="1:13" ht="3" customHeight="1">
      <c r="A227" s="131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</row>
    <row r="228" spans="1:13" ht="9" customHeight="1">
      <c r="A228" s="94" t="s">
        <v>112</v>
      </c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</row>
    <row r="229" spans="1:13" ht="9" customHeight="1">
      <c r="A229" s="94" t="s">
        <v>113</v>
      </c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</row>
    <row r="230" spans="1:13" ht="9" customHeight="1">
      <c r="A230" s="155" t="s">
        <v>114</v>
      </c>
      <c r="B230" s="156"/>
      <c r="C230" s="156"/>
      <c r="D230" s="154"/>
      <c r="E230" s="154"/>
      <c r="F230" s="154"/>
      <c r="G230" s="154"/>
      <c r="H230" s="154"/>
      <c r="I230" s="154"/>
      <c r="J230" s="154"/>
      <c r="K230" s="154"/>
      <c r="L230" s="154"/>
    </row>
    <row r="231" spans="1:13" s="159" customFormat="1" ht="9" hidden="1" customHeight="1">
      <c r="A231" s="94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8"/>
    </row>
    <row r="232" spans="1:13" ht="12.75" hidden="1" customHeight="1">
      <c r="M232" s="161"/>
    </row>
    <row r="233" spans="1:13" ht="12.75" hidden="1" customHeight="1"/>
  </sheetData>
  <sheetProtection sheet="1" objects="1" scenarios="1"/>
  <mergeCells count="4">
    <mergeCell ref="A6:A7"/>
    <mergeCell ref="B6:D6"/>
    <mergeCell ref="F6:H6"/>
    <mergeCell ref="J6:L6"/>
  </mergeCells>
  <hyperlinks>
    <hyperlink ref="L1" location="Índice!A1" display="Cuadro 8.1"/>
    <hyperlink ref="A230:C230" r:id="rId1" display="Fuente: INEGI. Encuesta Mensual de la Industria Manufacturera."/>
  </hyperlinks>
  <printOptions horizontalCentered="1" verticalCentered="1"/>
  <pageMargins left="0.39370078740157483" right="0.23622047244094491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  <rowBreaks count="2" manualBreakCount="2">
    <brk id="82" max="16383" man="1"/>
    <brk id="154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4"/>
  <sheetViews>
    <sheetView showGridLines="0" showRowColHeaders="0" zoomScale="130" zoomScaleNormal="130" workbookViewId="0">
      <pane xSplit="1" ySplit="9" topLeftCell="B10" activePane="bottomRight" state="frozen"/>
      <selection activeCell="F1" sqref="F1"/>
      <selection pane="topRight" activeCell="F1" sqref="F1"/>
      <selection pane="bottomLeft" activeCell="F1" sqref="F1"/>
      <selection pane="bottomRight"/>
    </sheetView>
  </sheetViews>
  <sheetFormatPr baseColWidth="10" defaultColWidth="0" defaultRowHeight="13.5" customHeight="1" zeroHeight="1"/>
  <cols>
    <col min="1" max="1" width="17.7109375" style="130" customWidth="1"/>
    <col min="2" max="2" width="9.5703125" style="160" customWidth="1"/>
    <col min="3" max="3" width="9.28515625" style="160" customWidth="1"/>
    <col min="4" max="4" width="9.5703125" style="160" customWidth="1"/>
    <col min="5" max="5" width="2" style="160" customWidth="1"/>
    <col min="6" max="6" width="7.7109375" style="160" customWidth="1"/>
    <col min="7" max="7" width="9.28515625" style="160" customWidth="1"/>
    <col min="8" max="8" width="9.5703125" style="160" customWidth="1"/>
    <col min="9" max="9" width="1.28515625" style="160" customWidth="1"/>
    <col min="10" max="10" width="7.7109375" style="160" customWidth="1"/>
    <col min="11" max="11" width="9.28515625" style="160" customWidth="1"/>
    <col min="12" max="12" width="9" style="160" customWidth="1"/>
    <col min="13" max="13" width="0.85546875" style="129" customWidth="1"/>
    <col min="14" max="16384" width="11.42578125" style="129" hidden="1"/>
  </cols>
  <sheetData>
    <row r="1" spans="1:13" s="122" customFormat="1" ht="12" customHeight="1">
      <c r="A1" s="119" t="s">
        <v>115</v>
      </c>
      <c r="B1" s="120"/>
      <c r="C1" s="120"/>
      <c r="D1" s="120"/>
      <c r="E1" s="120"/>
      <c r="F1" s="120"/>
      <c r="G1" s="120"/>
      <c r="H1" s="121"/>
      <c r="I1" s="120"/>
      <c r="J1" s="120"/>
      <c r="K1" s="120"/>
      <c r="L1" s="60" t="s">
        <v>116</v>
      </c>
    </row>
    <row r="2" spans="1:13" s="122" customFormat="1" ht="12" customHeight="1">
      <c r="A2" s="119" t="s">
        <v>117</v>
      </c>
      <c r="B2" s="120"/>
      <c r="C2" s="120"/>
      <c r="D2" s="120"/>
      <c r="E2" s="120"/>
      <c r="F2" s="120"/>
      <c r="G2" s="120"/>
      <c r="H2" s="121"/>
      <c r="I2" s="120"/>
      <c r="J2" s="120"/>
      <c r="K2" s="120"/>
      <c r="L2" s="121"/>
    </row>
    <row r="3" spans="1:13" s="122" customFormat="1" ht="12" customHeight="1">
      <c r="A3" s="124" t="s">
        <v>108</v>
      </c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</row>
    <row r="4" spans="1:13" s="122" customFormat="1" ht="12" customHeight="1">
      <c r="A4" s="126" t="s">
        <v>118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</row>
    <row r="5" spans="1:13" ht="3" customHeight="1">
      <c r="A5" s="127"/>
      <c r="B5" s="128"/>
      <c r="C5" s="128"/>
      <c r="D5" s="128"/>
      <c r="E5" s="128"/>
      <c r="F5" s="128"/>
      <c r="G5" s="128"/>
      <c r="H5" s="128"/>
      <c r="I5" s="128"/>
      <c r="J5" s="128"/>
      <c r="K5" s="128"/>
      <c r="L5" s="128"/>
    </row>
    <row r="6" spans="1:13" ht="3" customHeight="1">
      <c r="A6" s="131"/>
      <c r="B6" s="132"/>
      <c r="C6" s="132"/>
      <c r="D6" s="132"/>
      <c r="E6" s="132"/>
      <c r="F6" s="132"/>
      <c r="G6" s="132"/>
      <c r="H6" s="132"/>
      <c r="I6" s="132"/>
      <c r="J6" s="132"/>
      <c r="K6" s="132"/>
      <c r="L6" s="132"/>
    </row>
    <row r="7" spans="1:13" s="133" customFormat="1" ht="18.95" customHeight="1">
      <c r="A7" s="729" t="s">
        <v>96</v>
      </c>
      <c r="B7" s="162" t="s">
        <v>119</v>
      </c>
      <c r="C7" s="163"/>
      <c r="D7" s="163"/>
      <c r="E7" s="717"/>
      <c r="F7" s="163" t="s">
        <v>120</v>
      </c>
      <c r="G7" s="163"/>
      <c r="H7" s="163"/>
      <c r="I7" s="717"/>
      <c r="J7" s="163" t="s">
        <v>121</v>
      </c>
      <c r="K7" s="163"/>
      <c r="L7" s="163"/>
    </row>
    <row r="8" spans="1:13" s="133" customFormat="1" ht="9" customHeight="1">
      <c r="A8" s="730"/>
      <c r="B8" s="717" t="s">
        <v>34</v>
      </c>
      <c r="C8" s="717" t="s">
        <v>38</v>
      </c>
      <c r="D8" s="717" t="s">
        <v>39</v>
      </c>
      <c r="E8" s="717"/>
      <c r="F8" s="717" t="s">
        <v>34</v>
      </c>
      <c r="G8" s="717" t="s">
        <v>38</v>
      </c>
      <c r="H8" s="717" t="s">
        <v>39</v>
      </c>
      <c r="I8" s="717"/>
      <c r="J8" s="717" t="s">
        <v>34</v>
      </c>
      <c r="K8" s="717" t="s">
        <v>38</v>
      </c>
      <c r="L8" s="717" t="s">
        <v>39</v>
      </c>
    </row>
    <row r="9" spans="1:13" ht="3" customHeight="1">
      <c r="A9" s="127"/>
      <c r="B9" s="164"/>
      <c r="C9" s="164"/>
      <c r="D9" s="164"/>
      <c r="E9" s="164"/>
      <c r="F9" s="164"/>
      <c r="G9" s="164"/>
      <c r="H9" s="164"/>
      <c r="I9" s="164"/>
      <c r="J9" s="164"/>
      <c r="K9" s="164"/>
      <c r="L9" s="164"/>
    </row>
    <row r="10" spans="1:13" ht="3" customHeight="1">
      <c r="A10" s="165"/>
      <c r="B10" s="166"/>
      <c r="C10" s="166"/>
      <c r="D10" s="166"/>
      <c r="E10" s="166"/>
      <c r="F10" s="166"/>
      <c r="G10" s="166"/>
      <c r="H10" s="166"/>
      <c r="I10" s="166"/>
      <c r="J10" s="166"/>
      <c r="K10" s="166"/>
      <c r="L10" s="166"/>
    </row>
    <row r="11" spans="1:13" ht="9" customHeight="1">
      <c r="A11" s="139" t="s">
        <v>83</v>
      </c>
      <c r="B11" s="166"/>
      <c r="C11" s="166"/>
      <c r="D11" s="166"/>
      <c r="E11" s="166"/>
      <c r="F11" s="166"/>
      <c r="G11" s="166"/>
      <c r="H11" s="166"/>
      <c r="I11" s="166"/>
      <c r="J11" s="166"/>
      <c r="K11" s="166"/>
      <c r="L11" s="166"/>
    </row>
    <row r="12" spans="1:13" s="167" customFormat="1" ht="9" customHeight="1">
      <c r="A12" s="140" t="s">
        <v>44</v>
      </c>
      <c r="B12" s="141">
        <f>SUM(B14:B45)</f>
        <v>7235196.0379999997</v>
      </c>
      <c r="C12" s="141">
        <f t="shared" ref="C12:L12" si="0">SUM(C14:C45)</f>
        <v>5820435.9819999989</v>
      </c>
      <c r="D12" s="141">
        <f t="shared" si="0"/>
        <v>1414760.0559999996</v>
      </c>
      <c r="E12" s="141"/>
      <c r="F12" s="141">
        <f t="shared" si="0"/>
        <v>5346882.7710000006</v>
      </c>
      <c r="G12" s="141">
        <f t="shared" si="0"/>
        <v>4362473.5519999992</v>
      </c>
      <c r="H12" s="141">
        <f t="shared" si="0"/>
        <v>984409.21900000027</v>
      </c>
      <c r="I12" s="141"/>
      <c r="J12" s="141">
        <f t="shared" si="0"/>
        <v>1888313.267</v>
      </c>
      <c r="K12" s="141">
        <f t="shared" si="0"/>
        <v>1457962.4300000002</v>
      </c>
      <c r="L12" s="141">
        <f t="shared" si="0"/>
        <v>430350.83699999994</v>
      </c>
      <c r="M12" s="143"/>
    </row>
    <row r="13" spans="1:13" s="167" customFormat="1" ht="3.95" customHeight="1">
      <c r="A13" s="140"/>
      <c r="B13" s="141"/>
      <c r="C13" s="141"/>
      <c r="D13" s="141"/>
      <c r="E13" s="142"/>
      <c r="F13" s="142"/>
      <c r="G13" s="141"/>
      <c r="H13" s="141"/>
      <c r="I13" s="142"/>
      <c r="J13" s="142"/>
      <c r="K13" s="141"/>
      <c r="L13" s="141"/>
      <c r="M13" s="143"/>
    </row>
    <row r="14" spans="1:13" s="167" customFormat="1" ht="9" customHeight="1">
      <c r="A14" s="144" t="s">
        <v>45</v>
      </c>
      <c r="B14" s="145">
        <f>SUM(C14:D14)</f>
        <v>140115.033</v>
      </c>
      <c r="C14" s="145">
        <f>SUM(G14,K14)</f>
        <v>115324.36900000001</v>
      </c>
      <c r="D14" s="145">
        <f>SUM(H14,L14)</f>
        <v>24790.664000000001</v>
      </c>
      <c r="E14" s="145"/>
      <c r="F14" s="145">
        <f>SUM(G14:H14)</f>
        <v>113821.03300000001</v>
      </c>
      <c r="G14" s="145">
        <v>95411.369000000006</v>
      </c>
      <c r="H14" s="145">
        <v>18409.664000000001</v>
      </c>
      <c r="I14" s="145"/>
      <c r="J14" s="145">
        <f>SUM(K14:L14)</f>
        <v>26294</v>
      </c>
      <c r="K14" s="145">
        <v>19913</v>
      </c>
      <c r="L14" s="145">
        <v>6381</v>
      </c>
      <c r="M14" s="113"/>
    </row>
    <row r="15" spans="1:13" s="167" customFormat="1" ht="9" customHeight="1">
      <c r="A15" s="144" t="s">
        <v>46</v>
      </c>
      <c r="B15" s="145">
        <f t="shared" ref="B15:B45" si="1">SUM(C15:D15)</f>
        <v>589870.90499999991</v>
      </c>
      <c r="C15" s="145">
        <f t="shared" ref="C15:D45" si="2">SUM(G15,K15)</f>
        <v>527106.71</v>
      </c>
      <c r="D15" s="145">
        <f t="shared" si="2"/>
        <v>62764.195</v>
      </c>
      <c r="E15" s="145"/>
      <c r="F15" s="145">
        <f t="shared" ref="F15:F45" si="3">SUM(G15:H15)</f>
        <v>542038.95699999994</v>
      </c>
      <c r="G15" s="145">
        <v>485587.80099999998</v>
      </c>
      <c r="H15" s="145">
        <v>56451.156000000003</v>
      </c>
      <c r="I15" s="145"/>
      <c r="J15" s="145">
        <f t="shared" ref="J15:J45" si="4">SUM(K15:L15)</f>
        <v>47831.947999999997</v>
      </c>
      <c r="K15" s="145">
        <v>41518.909</v>
      </c>
      <c r="L15" s="145">
        <v>6313.0389999999998</v>
      </c>
      <c r="M15" s="113"/>
    </row>
    <row r="16" spans="1:13" s="167" customFormat="1" ht="9" customHeight="1">
      <c r="A16" s="144" t="s">
        <v>47</v>
      </c>
      <c r="B16" s="145">
        <f t="shared" si="1"/>
        <v>6265.8360000000002</v>
      </c>
      <c r="C16" s="145">
        <f t="shared" si="2"/>
        <v>4216.973</v>
      </c>
      <c r="D16" s="145">
        <f t="shared" si="2"/>
        <v>2048.8630000000003</v>
      </c>
      <c r="E16" s="145"/>
      <c r="F16" s="145">
        <f t="shared" si="3"/>
        <v>5217.8360000000002</v>
      </c>
      <c r="G16" s="145">
        <v>3219.973</v>
      </c>
      <c r="H16" s="145">
        <v>1997.8630000000001</v>
      </c>
      <c r="I16" s="145"/>
      <c r="J16" s="145">
        <f t="shared" si="4"/>
        <v>1048</v>
      </c>
      <c r="K16" s="145">
        <v>997</v>
      </c>
      <c r="L16" s="145">
        <v>51</v>
      </c>
      <c r="M16" s="113"/>
    </row>
    <row r="17" spans="1:13" s="167" customFormat="1" ht="9" customHeight="1">
      <c r="A17" s="146" t="s">
        <v>48</v>
      </c>
      <c r="B17" s="147">
        <f t="shared" si="1"/>
        <v>19052.117999999999</v>
      </c>
      <c r="C17" s="147">
        <f t="shared" si="2"/>
        <v>17010.406999999999</v>
      </c>
      <c r="D17" s="147">
        <f t="shared" si="2"/>
        <v>2041.711</v>
      </c>
      <c r="E17" s="147"/>
      <c r="F17" s="147">
        <f t="shared" si="3"/>
        <v>17697.117999999999</v>
      </c>
      <c r="G17" s="147">
        <v>16075.406999999999</v>
      </c>
      <c r="H17" s="147">
        <v>1621.711</v>
      </c>
      <c r="I17" s="147"/>
      <c r="J17" s="147">
        <f t="shared" si="4"/>
        <v>1355</v>
      </c>
      <c r="K17" s="147">
        <v>935</v>
      </c>
      <c r="L17" s="147">
        <v>420</v>
      </c>
      <c r="M17" s="113"/>
    </row>
    <row r="18" spans="1:13" s="167" customFormat="1" ht="9" customHeight="1">
      <c r="A18" s="144" t="s">
        <v>49</v>
      </c>
      <c r="B18" s="145">
        <f t="shared" si="1"/>
        <v>562210.37800000003</v>
      </c>
      <c r="C18" s="145">
        <f t="shared" si="2"/>
        <v>476559.75300000003</v>
      </c>
      <c r="D18" s="145">
        <f t="shared" si="2"/>
        <v>85650.625</v>
      </c>
      <c r="E18" s="145"/>
      <c r="F18" s="145">
        <f t="shared" si="3"/>
        <v>369097.37800000003</v>
      </c>
      <c r="G18" s="145">
        <v>318258.75300000003</v>
      </c>
      <c r="H18" s="145">
        <v>50838.625</v>
      </c>
      <c r="I18" s="145"/>
      <c r="J18" s="145">
        <f t="shared" si="4"/>
        <v>193113</v>
      </c>
      <c r="K18" s="145">
        <v>158301</v>
      </c>
      <c r="L18" s="145">
        <v>34812</v>
      </c>
      <c r="M18" s="113"/>
    </row>
    <row r="19" spans="1:13" s="167" customFormat="1" ht="9" customHeight="1">
      <c r="A19" s="144" t="s">
        <v>50</v>
      </c>
      <c r="B19" s="145">
        <f t="shared" si="1"/>
        <v>15753</v>
      </c>
      <c r="C19" s="145">
        <f t="shared" si="2"/>
        <v>11968</v>
      </c>
      <c r="D19" s="145">
        <f t="shared" si="2"/>
        <v>3785</v>
      </c>
      <c r="E19" s="145"/>
      <c r="F19" s="145">
        <f t="shared" si="3"/>
        <v>8757</v>
      </c>
      <c r="G19" s="145">
        <v>7833</v>
      </c>
      <c r="H19" s="145">
        <v>924</v>
      </c>
      <c r="I19" s="145"/>
      <c r="J19" s="145">
        <f t="shared" si="4"/>
        <v>6996</v>
      </c>
      <c r="K19" s="145">
        <v>4135</v>
      </c>
      <c r="L19" s="145">
        <v>2861</v>
      </c>
      <c r="M19" s="113"/>
    </row>
    <row r="20" spans="1:13" s="167" customFormat="1" ht="9" customHeight="1">
      <c r="A20" s="144" t="s">
        <v>51</v>
      </c>
      <c r="B20" s="145">
        <f t="shared" si="1"/>
        <v>31241.775000000001</v>
      </c>
      <c r="C20" s="145">
        <f t="shared" si="2"/>
        <v>25273.381000000001</v>
      </c>
      <c r="D20" s="145">
        <f t="shared" si="2"/>
        <v>5968.3940000000002</v>
      </c>
      <c r="E20" s="145"/>
      <c r="F20" s="145">
        <f t="shared" si="3"/>
        <v>18441.358</v>
      </c>
      <c r="G20" s="145">
        <v>14582.213</v>
      </c>
      <c r="H20" s="145">
        <v>3859.145</v>
      </c>
      <c r="I20" s="145"/>
      <c r="J20" s="145">
        <f t="shared" si="4"/>
        <v>12800.416999999999</v>
      </c>
      <c r="K20" s="145">
        <v>10691.168</v>
      </c>
      <c r="L20" s="145">
        <v>2109.2489999999998</v>
      </c>
      <c r="M20" s="113"/>
    </row>
    <row r="21" spans="1:13" s="167" customFormat="1" ht="9" customHeight="1">
      <c r="A21" s="168" t="s">
        <v>52</v>
      </c>
      <c r="B21" s="147">
        <f t="shared" si="1"/>
        <v>670570.60200000007</v>
      </c>
      <c r="C21" s="147">
        <f t="shared" si="2"/>
        <v>594159.75600000005</v>
      </c>
      <c r="D21" s="147">
        <f t="shared" si="2"/>
        <v>76410.84599999999</v>
      </c>
      <c r="E21" s="147"/>
      <c r="F21" s="147">
        <f t="shared" si="3"/>
        <v>557687.60199999996</v>
      </c>
      <c r="G21" s="147">
        <v>493164.75599999999</v>
      </c>
      <c r="H21" s="147">
        <v>64522.845999999998</v>
      </c>
      <c r="I21" s="147"/>
      <c r="J21" s="147">
        <f t="shared" si="4"/>
        <v>112883</v>
      </c>
      <c r="K21" s="147">
        <v>100995</v>
      </c>
      <c r="L21" s="147">
        <v>11888</v>
      </c>
      <c r="M21" s="113"/>
    </row>
    <row r="22" spans="1:13" s="167" customFormat="1" ht="9" customHeight="1">
      <c r="A22" s="144" t="s">
        <v>53</v>
      </c>
      <c r="B22" s="145">
        <f t="shared" si="1"/>
        <v>374776.859</v>
      </c>
      <c r="C22" s="145">
        <f t="shared" si="2"/>
        <v>258495.72099999999</v>
      </c>
      <c r="D22" s="145">
        <f t="shared" si="2"/>
        <v>116281.13800000001</v>
      </c>
      <c r="E22" s="145"/>
      <c r="F22" s="145">
        <f t="shared" si="3"/>
        <v>272963.859</v>
      </c>
      <c r="G22" s="145">
        <v>191297.72099999999</v>
      </c>
      <c r="H22" s="145">
        <v>81666.138000000006</v>
      </c>
      <c r="I22" s="145"/>
      <c r="J22" s="145">
        <f t="shared" si="4"/>
        <v>101813</v>
      </c>
      <c r="K22" s="145">
        <v>67198</v>
      </c>
      <c r="L22" s="145">
        <v>34615</v>
      </c>
      <c r="M22" s="113"/>
    </row>
    <row r="23" spans="1:13" s="167" customFormat="1" ht="9" customHeight="1">
      <c r="A23" s="144" t="s">
        <v>54</v>
      </c>
      <c r="B23" s="145">
        <f t="shared" si="1"/>
        <v>115122.633</v>
      </c>
      <c r="C23" s="145">
        <f t="shared" si="2"/>
        <v>101283.68799999999</v>
      </c>
      <c r="D23" s="145">
        <f t="shared" si="2"/>
        <v>13838.945</v>
      </c>
      <c r="E23" s="145"/>
      <c r="F23" s="145">
        <f t="shared" si="3"/>
        <v>77656.633000000002</v>
      </c>
      <c r="G23" s="145">
        <v>69131.687999999995</v>
      </c>
      <c r="H23" s="145">
        <v>8524.9449999999997</v>
      </c>
      <c r="I23" s="145"/>
      <c r="J23" s="145">
        <f t="shared" si="4"/>
        <v>37466</v>
      </c>
      <c r="K23" s="145">
        <v>32152</v>
      </c>
      <c r="L23" s="145">
        <v>5314</v>
      </c>
      <c r="M23" s="113"/>
    </row>
    <row r="24" spans="1:13" s="167" customFormat="1" ht="9" customHeight="1">
      <c r="A24" s="144" t="s">
        <v>55</v>
      </c>
      <c r="B24" s="145">
        <f t="shared" si="1"/>
        <v>463756.80599999998</v>
      </c>
      <c r="C24" s="145">
        <f t="shared" si="2"/>
        <v>385622.34700000001</v>
      </c>
      <c r="D24" s="145">
        <f t="shared" si="2"/>
        <v>78134.459000000003</v>
      </c>
      <c r="E24" s="145"/>
      <c r="F24" s="145">
        <f t="shared" si="3"/>
        <v>329845.80599999998</v>
      </c>
      <c r="G24" s="145">
        <v>276815.34700000001</v>
      </c>
      <c r="H24" s="145">
        <v>53030.459000000003</v>
      </c>
      <c r="I24" s="145"/>
      <c r="J24" s="145">
        <f t="shared" si="4"/>
        <v>133911</v>
      </c>
      <c r="K24" s="145">
        <v>108807</v>
      </c>
      <c r="L24" s="145">
        <v>25104</v>
      </c>
      <c r="M24" s="113"/>
    </row>
    <row r="25" spans="1:13" s="167" customFormat="1" ht="9" customHeight="1">
      <c r="A25" s="168" t="s">
        <v>56</v>
      </c>
      <c r="B25" s="147">
        <f t="shared" si="1"/>
        <v>4006.9050000000002</v>
      </c>
      <c r="C25" s="147">
        <f t="shared" si="2"/>
        <v>2783.5880000000002</v>
      </c>
      <c r="D25" s="147">
        <f t="shared" si="2"/>
        <v>1223.317</v>
      </c>
      <c r="E25" s="147"/>
      <c r="F25" s="147">
        <f t="shared" si="3"/>
        <v>3214.9050000000002</v>
      </c>
      <c r="G25" s="147">
        <v>2225.5880000000002</v>
      </c>
      <c r="H25" s="147">
        <v>989.31700000000001</v>
      </c>
      <c r="I25" s="147"/>
      <c r="J25" s="147">
        <f t="shared" si="4"/>
        <v>792</v>
      </c>
      <c r="K25" s="147">
        <v>558</v>
      </c>
      <c r="L25" s="147">
        <v>234</v>
      </c>
      <c r="M25" s="113"/>
    </row>
    <row r="26" spans="1:13" s="167" customFormat="1" ht="9" customHeight="1">
      <c r="A26" s="144" t="s">
        <v>57</v>
      </c>
      <c r="B26" s="145">
        <f t="shared" si="1"/>
        <v>120687.87699999999</v>
      </c>
      <c r="C26" s="145">
        <f t="shared" si="2"/>
        <v>92875.244999999995</v>
      </c>
      <c r="D26" s="145">
        <f t="shared" si="2"/>
        <v>27812.632000000001</v>
      </c>
      <c r="E26" s="145"/>
      <c r="F26" s="145">
        <f t="shared" si="3"/>
        <v>91984.322</v>
      </c>
      <c r="G26" s="145">
        <v>69632.817999999999</v>
      </c>
      <c r="H26" s="145">
        <v>22351.504000000001</v>
      </c>
      <c r="I26" s="145"/>
      <c r="J26" s="145">
        <f t="shared" si="4"/>
        <v>28703.555</v>
      </c>
      <c r="K26" s="145">
        <v>23242.427</v>
      </c>
      <c r="L26" s="145">
        <v>5461.1279999999997</v>
      </c>
      <c r="M26" s="113"/>
    </row>
    <row r="27" spans="1:13" s="167" customFormat="1" ht="9" customHeight="1">
      <c r="A27" s="144" t="s">
        <v>58</v>
      </c>
      <c r="B27" s="145">
        <f t="shared" si="1"/>
        <v>513198.24</v>
      </c>
      <c r="C27" s="145">
        <f t="shared" si="2"/>
        <v>364966.78200000001</v>
      </c>
      <c r="D27" s="145">
        <f t="shared" si="2"/>
        <v>148231.45800000001</v>
      </c>
      <c r="E27" s="145"/>
      <c r="F27" s="145">
        <f t="shared" si="3"/>
        <v>333412.77799999999</v>
      </c>
      <c r="G27" s="145">
        <v>242256.09899999999</v>
      </c>
      <c r="H27" s="145">
        <v>91156.679000000004</v>
      </c>
      <c r="I27" s="145"/>
      <c r="J27" s="145">
        <f t="shared" si="4"/>
        <v>179785.462</v>
      </c>
      <c r="K27" s="145">
        <v>122710.683</v>
      </c>
      <c r="L27" s="145">
        <v>57074.779000000002</v>
      </c>
      <c r="M27" s="113"/>
    </row>
    <row r="28" spans="1:13" s="167" customFormat="1" ht="9" customHeight="1">
      <c r="A28" s="144" t="s">
        <v>59</v>
      </c>
      <c r="B28" s="145">
        <f t="shared" si="1"/>
        <v>762945.02899999998</v>
      </c>
      <c r="C28" s="145">
        <f t="shared" si="2"/>
        <v>561505.69799999997</v>
      </c>
      <c r="D28" s="145">
        <f t="shared" si="2"/>
        <v>201439.33100000001</v>
      </c>
      <c r="E28" s="145"/>
      <c r="F28" s="145">
        <f t="shared" si="3"/>
        <v>516034.48600000003</v>
      </c>
      <c r="G28" s="145">
        <v>381254.36900000001</v>
      </c>
      <c r="H28" s="145">
        <v>134780.117</v>
      </c>
      <c r="I28" s="145"/>
      <c r="J28" s="145">
        <f t="shared" si="4"/>
        <v>246910.54300000001</v>
      </c>
      <c r="K28" s="145">
        <v>180251.329</v>
      </c>
      <c r="L28" s="145">
        <v>66659.214000000007</v>
      </c>
      <c r="M28" s="113"/>
    </row>
    <row r="29" spans="1:13" s="167" customFormat="1" ht="9" customHeight="1">
      <c r="A29" s="168" t="s">
        <v>60</v>
      </c>
      <c r="B29" s="147">
        <f t="shared" si="1"/>
        <v>70001.233000000007</v>
      </c>
      <c r="C29" s="147">
        <f t="shared" si="2"/>
        <v>51472.482000000004</v>
      </c>
      <c r="D29" s="147">
        <f t="shared" si="2"/>
        <v>18528.751</v>
      </c>
      <c r="E29" s="147"/>
      <c r="F29" s="147">
        <f t="shared" si="3"/>
        <v>40073.233</v>
      </c>
      <c r="G29" s="147">
        <v>30649.482</v>
      </c>
      <c r="H29" s="147">
        <v>9423.7510000000002</v>
      </c>
      <c r="I29" s="147"/>
      <c r="J29" s="147">
        <f t="shared" si="4"/>
        <v>29928</v>
      </c>
      <c r="K29" s="147">
        <v>20823</v>
      </c>
      <c r="L29" s="147">
        <v>9105</v>
      </c>
      <c r="M29" s="113"/>
    </row>
    <row r="30" spans="1:13" s="167" customFormat="1" ht="9" customHeight="1">
      <c r="A30" s="144" t="s">
        <v>61</v>
      </c>
      <c r="B30" s="145">
        <f t="shared" si="1"/>
        <v>63195.282000000007</v>
      </c>
      <c r="C30" s="145">
        <f t="shared" si="2"/>
        <v>45492.982000000004</v>
      </c>
      <c r="D30" s="145">
        <f t="shared" si="2"/>
        <v>17702.3</v>
      </c>
      <c r="E30" s="145"/>
      <c r="F30" s="145">
        <f t="shared" si="3"/>
        <v>44371.281999999999</v>
      </c>
      <c r="G30" s="145">
        <v>32710.982</v>
      </c>
      <c r="H30" s="145">
        <v>11660.3</v>
      </c>
      <c r="I30" s="145"/>
      <c r="J30" s="145">
        <f t="shared" si="4"/>
        <v>18824</v>
      </c>
      <c r="K30" s="145">
        <v>12782</v>
      </c>
      <c r="L30" s="145">
        <v>6042</v>
      </c>
      <c r="M30" s="113"/>
    </row>
    <row r="31" spans="1:13" s="167" customFormat="1" ht="9" customHeight="1">
      <c r="A31" s="144" t="s">
        <v>62</v>
      </c>
      <c r="B31" s="145">
        <f t="shared" si="1"/>
        <v>9883.1869999999999</v>
      </c>
      <c r="C31" s="145">
        <f t="shared" si="2"/>
        <v>6199.5919999999996</v>
      </c>
      <c r="D31" s="145">
        <f t="shared" si="2"/>
        <v>3683.5949999999998</v>
      </c>
      <c r="E31" s="145"/>
      <c r="F31" s="148">
        <f t="shared" si="3"/>
        <v>8863.1869999999999</v>
      </c>
      <c r="G31" s="145">
        <v>5484.5919999999996</v>
      </c>
      <c r="H31" s="145">
        <v>3378.5949999999998</v>
      </c>
      <c r="I31" s="145"/>
      <c r="J31" s="148">
        <f t="shared" si="4"/>
        <v>1020</v>
      </c>
      <c r="K31" s="145">
        <v>715</v>
      </c>
      <c r="L31" s="145">
        <v>305</v>
      </c>
      <c r="M31" s="113"/>
    </row>
    <row r="32" spans="1:13" s="167" customFormat="1" ht="9" customHeight="1">
      <c r="A32" s="144" t="s">
        <v>63</v>
      </c>
      <c r="B32" s="145">
        <f t="shared" si="1"/>
        <v>747760.63400000008</v>
      </c>
      <c r="C32" s="145">
        <f t="shared" si="2"/>
        <v>587546.87400000007</v>
      </c>
      <c r="D32" s="145">
        <f t="shared" si="2"/>
        <v>160213.76000000001</v>
      </c>
      <c r="E32" s="145"/>
      <c r="F32" s="145">
        <f t="shared" si="3"/>
        <v>505200.95199999999</v>
      </c>
      <c r="G32" s="145">
        <v>391864.55900000001</v>
      </c>
      <c r="H32" s="145">
        <v>113336.393</v>
      </c>
      <c r="I32" s="145"/>
      <c r="J32" s="145">
        <f t="shared" si="4"/>
        <v>242559.682</v>
      </c>
      <c r="K32" s="145">
        <v>195682.315</v>
      </c>
      <c r="L32" s="145">
        <v>46877.366999999998</v>
      </c>
      <c r="M32" s="113"/>
    </row>
    <row r="33" spans="1:13" s="167" customFormat="1" ht="9" customHeight="1">
      <c r="A33" s="168" t="s">
        <v>64</v>
      </c>
      <c r="B33" s="147">
        <f t="shared" si="1"/>
        <v>25074.365000000002</v>
      </c>
      <c r="C33" s="147">
        <f t="shared" si="2"/>
        <v>17197.931</v>
      </c>
      <c r="D33" s="147">
        <f t="shared" si="2"/>
        <v>7876.4340000000002</v>
      </c>
      <c r="E33" s="147"/>
      <c r="F33" s="147">
        <f t="shared" si="3"/>
        <v>21915.365000000002</v>
      </c>
      <c r="G33" s="147">
        <v>15253.931</v>
      </c>
      <c r="H33" s="147">
        <v>6661.4340000000002</v>
      </c>
      <c r="I33" s="147"/>
      <c r="J33" s="147">
        <f t="shared" si="4"/>
        <v>3159</v>
      </c>
      <c r="K33" s="147">
        <v>1944</v>
      </c>
      <c r="L33" s="147">
        <v>1215</v>
      </c>
      <c r="M33" s="113"/>
    </row>
    <row r="34" spans="1:13" s="167" customFormat="1" ht="9" customHeight="1">
      <c r="A34" s="144" t="s">
        <v>65</v>
      </c>
      <c r="B34" s="145">
        <f t="shared" si="1"/>
        <v>250207.67799999999</v>
      </c>
      <c r="C34" s="145">
        <f t="shared" si="2"/>
        <v>197474.60199999998</v>
      </c>
      <c r="D34" s="145">
        <f t="shared" si="2"/>
        <v>52733.076000000001</v>
      </c>
      <c r="E34" s="145"/>
      <c r="F34" s="145">
        <f t="shared" si="3"/>
        <v>177607.61</v>
      </c>
      <c r="G34" s="145">
        <v>142990.19099999999</v>
      </c>
      <c r="H34" s="145">
        <v>34617.419000000002</v>
      </c>
      <c r="I34" s="145"/>
      <c r="J34" s="145">
        <f t="shared" si="4"/>
        <v>72600.067999999999</v>
      </c>
      <c r="K34" s="145">
        <v>54484.411</v>
      </c>
      <c r="L34" s="145">
        <v>18115.656999999999</v>
      </c>
      <c r="M34" s="113"/>
    </row>
    <row r="35" spans="1:13" s="167" customFormat="1" ht="9" customHeight="1">
      <c r="A35" s="144" t="s">
        <v>66</v>
      </c>
      <c r="B35" s="145">
        <f t="shared" si="1"/>
        <v>254854.14300000001</v>
      </c>
      <c r="C35" s="145">
        <f t="shared" si="2"/>
        <v>191863.61800000002</v>
      </c>
      <c r="D35" s="145">
        <f t="shared" si="2"/>
        <v>62990.525000000001</v>
      </c>
      <c r="E35" s="145"/>
      <c r="F35" s="145">
        <f t="shared" si="3"/>
        <v>159791.14300000001</v>
      </c>
      <c r="G35" s="145">
        <v>124040.618</v>
      </c>
      <c r="H35" s="145">
        <v>35750.525000000001</v>
      </c>
      <c r="I35" s="145"/>
      <c r="J35" s="145">
        <f t="shared" si="4"/>
        <v>95063</v>
      </c>
      <c r="K35" s="145">
        <v>67823</v>
      </c>
      <c r="L35" s="145">
        <v>27240</v>
      </c>
      <c r="M35" s="113"/>
    </row>
    <row r="36" spans="1:13" s="167" customFormat="1" ht="9" customHeight="1">
      <c r="A36" s="144" t="s">
        <v>67</v>
      </c>
      <c r="B36" s="145">
        <f t="shared" si="1"/>
        <v>6661.3140000000003</v>
      </c>
      <c r="C36" s="145">
        <f t="shared" si="2"/>
        <v>4521.2700000000004</v>
      </c>
      <c r="D36" s="145">
        <f t="shared" si="2"/>
        <v>2140.0439999999999</v>
      </c>
      <c r="E36" s="145"/>
      <c r="F36" s="145">
        <f t="shared" si="3"/>
        <v>4749.3140000000003</v>
      </c>
      <c r="G36" s="145">
        <v>3139.27</v>
      </c>
      <c r="H36" s="145">
        <v>1610.0440000000001</v>
      </c>
      <c r="I36" s="145"/>
      <c r="J36" s="145">
        <f t="shared" si="4"/>
        <v>1912</v>
      </c>
      <c r="K36" s="145">
        <v>1382</v>
      </c>
      <c r="L36" s="145">
        <v>530</v>
      </c>
      <c r="M36" s="113"/>
    </row>
    <row r="37" spans="1:13" s="167" customFormat="1" ht="9" customHeight="1">
      <c r="A37" s="168" t="s">
        <v>68</v>
      </c>
      <c r="B37" s="147">
        <f t="shared" si="1"/>
        <v>208528.39600000001</v>
      </c>
      <c r="C37" s="147">
        <f t="shared" si="2"/>
        <v>168568.10200000001</v>
      </c>
      <c r="D37" s="147">
        <f t="shared" si="2"/>
        <v>39960.294000000002</v>
      </c>
      <c r="E37" s="147"/>
      <c r="F37" s="147">
        <f t="shared" si="3"/>
        <v>141220.39600000001</v>
      </c>
      <c r="G37" s="147">
        <v>114682.102</v>
      </c>
      <c r="H37" s="147">
        <v>26538.294000000002</v>
      </c>
      <c r="I37" s="147"/>
      <c r="J37" s="147">
        <f t="shared" si="4"/>
        <v>67308</v>
      </c>
      <c r="K37" s="147">
        <v>53886</v>
      </c>
      <c r="L37" s="147">
        <v>13422</v>
      </c>
      <c r="M37" s="113"/>
    </row>
    <row r="38" spans="1:13" s="167" customFormat="1" ht="9" customHeight="1">
      <c r="A38" s="144" t="s">
        <v>69</v>
      </c>
      <c r="B38" s="145">
        <f t="shared" si="1"/>
        <v>65092.900999999998</v>
      </c>
      <c r="C38" s="145">
        <f t="shared" si="2"/>
        <v>52344.42</v>
      </c>
      <c r="D38" s="145">
        <f t="shared" si="2"/>
        <v>12748.481</v>
      </c>
      <c r="E38" s="145"/>
      <c r="F38" s="145">
        <f t="shared" si="3"/>
        <v>41589.900999999998</v>
      </c>
      <c r="G38" s="145">
        <v>33536.42</v>
      </c>
      <c r="H38" s="145">
        <v>8053.4809999999998</v>
      </c>
      <c r="I38" s="145"/>
      <c r="J38" s="145">
        <f t="shared" si="4"/>
        <v>23503</v>
      </c>
      <c r="K38" s="145">
        <v>18808</v>
      </c>
      <c r="L38" s="145">
        <v>4695</v>
      </c>
      <c r="M38" s="113"/>
    </row>
    <row r="39" spans="1:13" s="167" customFormat="1" ht="9" customHeight="1">
      <c r="A39" s="144" t="s">
        <v>70</v>
      </c>
      <c r="B39" s="145">
        <f t="shared" si="1"/>
        <v>279032.02400000003</v>
      </c>
      <c r="C39" s="145">
        <f t="shared" si="2"/>
        <v>238615.84400000001</v>
      </c>
      <c r="D39" s="145">
        <f t="shared" si="2"/>
        <v>40416.18</v>
      </c>
      <c r="E39" s="145"/>
      <c r="F39" s="145">
        <f t="shared" si="3"/>
        <v>216686.024</v>
      </c>
      <c r="G39" s="145">
        <v>185578.84400000001</v>
      </c>
      <c r="H39" s="145">
        <v>31107.18</v>
      </c>
      <c r="I39" s="145"/>
      <c r="J39" s="145">
        <f t="shared" si="4"/>
        <v>62346</v>
      </c>
      <c r="K39" s="145">
        <v>53037</v>
      </c>
      <c r="L39" s="145">
        <v>9309</v>
      </c>
      <c r="M39" s="113"/>
    </row>
    <row r="40" spans="1:13" s="167" customFormat="1" ht="9" customHeight="1">
      <c r="A40" s="144" t="s">
        <v>71</v>
      </c>
      <c r="B40" s="145">
        <f t="shared" si="1"/>
        <v>22309.542000000001</v>
      </c>
      <c r="C40" s="145">
        <f t="shared" si="2"/>
        <v>17529.572</v>
      </c>
      <c r="D40" s="145">
        <f t="shared" si="2"/>
        <v>4779.9699999999993</v>
      </c>
      <c r="E40" s="145"/>
      <c r="F40" s="145">
        <f t="shared" si="3"/>
        <v>19990.95</v>
      </c>
      <c r="G40" s="145">
        <v>16061.491</v>
      </c>
      <c r="H40" s="145">
        <v>3929.4589999999998</v>
      </c>
      <c r="I40" s="145"/>
      <c r="J40" s="145">
        <f t="shared" si="4"/>
        <v>2318.5919999999996</v>
      </c>
      <c r="K40" s="145">
        <v>1468.0809999999999</v>
      </c>
      <c r="L40" s="145">
        <v>850.51099999999997</v>
      </c>
      <c r="M40" s="113"/>
    </row>
    <row r="41" spans="1:13" s="167" customFormat="1" ht="9" customHeight="1">
      <c r="A41" s="168" t="s">
        <v>72</v>
      </c>
      <c r="B41" s="147">
        <f t="shared" si="1"/>
        <v>466163.01899999997</v>
      </c>
      <c r="C41" s="147">
        <f t="shared" si="2"/>
        <v>404794.848</v>
      </c>
      <c r="D41" s="147">
        <f t="shared" si="2"/>
        <v>61368.171000000002</v>
      </c>
      <c r="E41" s="147"/>
      <c r="F41" s="147">
        <f t="shared" si="3"/>
        <v>419239.01899999997</v>
      </c>
      <c r="G41" s="147">
        <v>367976.848</v>
      </c>
      <c r="H41" s="147">
        <v>51262.171000000002</v>
      </c>
      <c r="I41" s="147"/>
      <c r="J41" s="147">
        <f t="shared" si="4"/>
        <v>46924</v>
      </c>
      <c r="K41" s="147">
        <v>36818</v>
      </c>
      <c r="L41" s="147">
        <v>10106</v>
      </c>
      <c r="M41" s="113"/>
    </row>
    <row r="42" spans="1:13" s="167" customFormat="1" ht="9" customHeight="1">
      <c r="A42" s="144" t="s">
        <v>73</v>
      </c>
      <c r="B42" s="145">
        <f t="shared" si="1"/>
        <v>75351.205000000002</v>
      </c>
      <c r="C42" s="145">
        <f t="shared" si="2"/>
        <v>59277.205000000002</v>
      </c>
      <c r="D42" s="145">
        <f t="shared" si="2"/>
        <v>16074</v>
      </c>
      <c r="E42" s="145"/>
      <c r="F42" s="145">
        <f t="shared" si="3"/>
        <v>50603.205000000002</v>
      </c>
      <c r="G42" s="145">
        <v>38875.205000000002</v>
      </c>
      <c r="H42" s="145">
        <v>11728</v>
      </c>
      <c r="I42" s="145"/>
      <c r="J42" s="145">
        <f t="shared" si="4"/>
        <v>24748</v>
      </c>
      <c r="K42" s="145">
        <v>20402</v>
      </c>
      <c r="L42" s="145">
        <v>4346</v>
      </c>
      <c r="M42" s="113"/>
    </row>
    <row r="43" spans="1:13" s="167" customFormat="1" ht="9" customHeight="1">
      <c r="A43" s="144" t="s">
        <v>74</v>
      </c>
      <c r="B43" s="145">
        <f t="shared" si="1"/>
        <v>181719.427</v>
      </c>
      <c r="C43" s="145">
        <f t="shared" si="2"/>
        <v>139195.274</v>
      </c>
      <c r="D43" s="145">
        <f t="shared" si="2"/>
        <v>42524.152999999998</v>
      </c>
      <c r="E43" s="145"/>
      <c r="F43" s="145">
        <f t="shared" si="3"/>
        <v>145851.427</v>
      </c>
      <c r="G43" s="145">
        <v>113616.167</v>
      </c>
      <c r="H43" s="145">
        <v>32235.26</v>
      </c>
      <c r="I43" s="145"/>
      <c r="J43" s="145">
        <f t="shared" si="4"/>
        <v>35868</v>
      </c>
      <c r="K43" s="145">
        <v>25579.107</v>
      </c>
      <c r="L43" s="145">
        <v>10288.893</v>
      </c>
      <c r="M43" s="113"/>
    </row>
    <row r="44" spans="1:13" s="167" customFormat="1" ht="9" customHeight="1">
      <c r="A44" s="144" t="s">
        <v>75</v>
      </c>
      <c r="B44" s="145">
        <f t="shared" si="1"/>
        <v>81418.847999999998</v>
      </c>
      <c r="C44" s="145">
        <f t="shared" si="2"/>
        <v>66591.861999999994</v>
      </c>
      <c r="D44" s="145">
        <f t="shared" si="2"/>
        <v>14826.986000000001</v>
      </c>
      <c r="E44" s="145"/>
      <c r="F44" s="145">
        <f t="shared" si="3"/>
        <v>60033.847999999998</v>
      </c>
      <c r="G44" s="145">
        <v>50792.862000000001</v>
      </c>
      <c r="H44" s="145">
        <v>9240.9860000000008</v>
      </c>
      <c r="I44" s="145"/>
      <c r="J44" s="145">
        <f t="shared" si="4"/>
        <v>21385</v>
      </c>
      <c r="K44" s="145">
        <v>15799</v>
      </c>
      <c r="L44" s="145">
        <v>5586</v>
      </c>
      <c r="M44" s="113"/>
    </row>
    <row r="45" spans="1:13" s="167" customFormat="1" ht="9" customHeight="1">
      <c r="A45" s="168" t="s">
        <v>76</v>
      </c>
      <c r="B45" s="149">
        <f t="shared" si="1"/>
        <v>38368.843999999997</v>
      </c>
      <c r="C45" s="149">
        <f t="shared" si="2"/>
        <v>32597.085999999999</v>
      </c>
      <c r="D45" s="149">
        <f t="shared" si="2"/>
        <v>5771.7579999999998</v>
      </c>
      <c r="E45" s="147"/>
      <c r="F45" s="149">
        <f t="shared" si="3"/>
        <v>31224.843999999997</v>
      </c>
      <c r="G45" s="149">
        <v>28473.085999999999</v>
      </c>
      <c r="H45" s="149">
        <v>2751.7579999999998</v>
      </c>
      <c r="I45" s="147"/>
      <c r="J45" s="149">
        <f t="shared" si="4"/>
        <v>7144</v>
      </c>
      <c r="K45" s="149">
        <v>4124</v>
      </c>
      <c r="L45" s="149">
        <v>3020</v>
      </c>
      <c r="M45" s="112"/>
    </row>
    <row r="46" spans="1:13" s="167" customFormat="1" ht="9" customHeight="1">
      <c r="A46" s="115"/>
      <c r="B46" s="150"/>
      <c r="C46" s="150"/>
      <c r="D46" s="151"/>
      <c r="E46" s="151"/>
      <c r="F46" s="151"/>
      <c r="G46" s="151"/>
      <c r="H46" s="151"/>
      <c r="I46" s="151"/>
      <c r="J46" s="151"/>
      <c r="K46" s="151"/>
      <c r="L46" s="151"/>
      <c r="M46" s="112"/>
    </row>
    <row r="47" spans="1:13" s="167" customFormat="1" ht="9" customHeight="1">
      <c r="A47" s="152" t="s">
        <v>84</v>
      </c>
      <c r="B47" s="150"/>
      <c r="C47" s="150"/>
      <c r="D47" s="151"/>
      <c r="E47" s="151"/>
      <c r="F47" s="151"/>
      <c r="G47" s="151"/>
      <c r="H47" s="151"/>
      <c r="I47" s="151"/>
      <c r="J47" s="151"/>
      <c r="K47" s="151"/>
      <c r="L47" s="151"/>
      <c r="M47" s="115"/>
    </row>
    <row r="48" spans="1:13" s="167" customFormat="1" ht="9" customHeight="1">
      <c r="A48" s="140" t="s">
        <v>44</v>
      </c>
      <c r="B48" s="141">
        <f>SUM(B50:B81)</f>
        <v>7471928.8159999996</v>
      </c>
      <c r="C48" s="141">
        <f t="shared" ref="C48:D48" si="5">SUM(C50:C81)</f>
        <v>6021327.455000001</v>
      </c>
      <c r="D48" s="141">
        <f t="shared" si="5"/>
        <v>1450601.361</v>
      </c>
      <c r="E48" s="141"/>
      <c r="F48" s="141">
        <f t="shared" ref="F48:H48" si="6">SUM(F50:F81)</f>
        <v>5599901.0190000003</v>
      </c>
      <c r="G48" s="141">
        <f t="shared" si="6"/>
        <v>4571124.1490000002</v>
      </c>
      <c r="H48" s="141">
        <f t="shared" si="6"/>
        <v>1028776.8700000002</v>
      </c>
      <c r="I48" s="141"/>
      <c r="J48" s="141">
        <f t="shared" ref="J48:L48" si="7">SUM(J50:J81)</f>
        <v>1872027.797</v>
      </c>
      <c r="K48" s="141">
        <f t="shared" si="7"/>
        <v>1450203.3060000001</v>
      </c>
      <c r="L48" s="141">
        <f t="shared" si="7"/>
        <v>421824.4910000001</v>
      </c>
      <c r="M48" s="143"/>
    </row>
    <row r="49" spans="1:13" s="167" customFormat="1" ht="3.95" customHeight="1">
      <c r="A49" s="140"/>
      <c r="B49" s="141"/>
      <c r="C49" s="141"/>
      <c r="D49" s="141"/>
      <c r="E49" s="142"/>
      <c r="F49" s="142"/>
      <c r="G49" s="141"/>
      <c r="H49" s="141"/>
      <c r="I49" s="142"/>
      <c r="J49" s="142"/>
      <c r="K49" s="141"/>
      <c r="L49" s="141"/>
      <c r="M49" s="143"/>
    </row>
    <row r="50" spans="1:13" s="167" customFormat="1" ht="9" customHeight="1">
      <c r="A50" s="144" t="s">
        <v>45</v>
      </c>
      <c r="B50" s="145">
        <f>SUM(C50:D50)</f>
        <v>158007.33900000001</v>
      </c>
      <c r="C50" s="145">
        <f>SUM(G50,K50)</f>
        <v>129555.15700000001</v>
      </c>
      <c r="D50" s="145">
        <f>SUM(H50,L50)</f>
        <v>28452.182000000001</v>
      </c>
      <c r="E50" s="145"/>
      <c r="F50" s="145">
        <f>SUM(G50:H50)</f>
        <v>137280.33900000001</v>
      </c>
      <c r="G50" s="145">
        <v>114161.15700000001</v>
      </c>
      <c r="H50" s="145">
        <v>23119.182000000001</v>
      </c>
      <c r="I50" s="145"/>
      <c r="J50" s="145">
        <f>SUM(K50:L50)</f>
        <v>20727</v>
      </c>
      <c r="K50" s="145">
        <v>15394</v>
      </c>
      <c r="L50" s="145">
        <v>5333</v>
      </c>
      <c r="M50" s="113"/>
    </row>
    <row r="51" spans="1:13" s="167" customFormat="1" ht="9" customHeight="1">
      <c r="A51" s="144" t="s">
        <v>46</v>
      </c>
      <c r="B51" s="145">
        <f t="shared" ref="B51:B81" si="8">SUM(C51:D51)</f>
        <v>619601.34499999997</v>
      </c>
      <c r="C51" s="145">
        <f t="shared" ref="C51:D81" si="9">SUM(G51,K51)</f>
        <v>553037.40500000003</v>
      </c>
      <c r="D51" s="145">
        <f t="shared" si="9"/>
        <v>66563.94</v>
      </c>
      <c r="E51" s="145"/>
      <c r="F51" s="145">
        <f t="shared" ref="F51:F81" si="10">SUM(G51:H51)</f>
        <v>571737.95499999996</v>
      </c>
      <c r="G51" s="145">
        <v>510549.054</v>
      </c>
      <c r="H51" s="145">
        <v>61188.900999999998</v>
      </c>
      <c r="I51" s="145"/>
      <c r="J51" s="145">
        <f t="shared" ref="J51:J81" si="11">SUM(K51:L51)</f>
        <v>47863.39</v>
      </c>
      <c r="K51" s="145">
        <v>42488.351000000002</v>
      </c>
      <c r="L51" s="145">
        <v>5375.0389999999998</v>
      </c>
      <c r="M51" s="113"/>
    </row>
    <row r="52" spans="1:13" s="167" customFormat="1" ht="9" customHeight="1">
      <c r="A52" s="144" t="s">
        <v>47</v>
      </c>
      <c r="B52" s="145">
        <f t="shared" si="8"/>
        <v>7038.37</v>
      </c>
      <c r="C52" s="145">
        <f t="shared" si="9"/>
        <v>5020.7370000000001</v>
      </c>
      <c r="D52" s="145">
        <f t="shared" si="9"/>
        <v>2017.633</v>
      </c>
      <c r="E52" s="145"/>
      <c r="F52" s="145">
        <f t="shared" si="10"/>
        <v>5709.37</v>
      </c>
      <c r="G52" s="145">
        <v>3752.7370000000001</v>
      </c>
      <c r="H52" s="145">
        <v>1956.633</v>
      </c>
      <c r="I52" s="145"/>
      <c r="J52" s="145">
        <f t="shared" si="11"/>
        <v>1329</v>
      </c>
      <c r="K52" s="145">
        <v>1268</v>
      </c>
      <c r="L52" s="145">
        <v>61</v>
      </c>
      <c r="M52" s="113"/>
    </row>
    <row r="53" spans="1:13" s="167" customFormat="1" ht="9" customHeight="1">
      <c r="A53" s="146" t="s">
        <v>48</v>
      </c>
      <c r="B53" s="147">
        <f t="shared" si="8"/>
        <v>19137.046000000002</v>
      </c>
      <c r="C53" s="147">
        <f t="shared" si="9"/>
        <v>17036.61</v>
      </c>
      <c r="D53" s="147">
        <f t="shared" si="9"/>
        <v>2100.4359999999997</v>
      </c>
      <c r="E53" s="147"/>
      <c r="F53" s="147">
        <f t="shared" si="10"/>
        <v>17708.046000000002</v>
      </c>
      <c r="G53" s="147">
        <v>16030.61</v>
      </c>
      <c r="H53" s="147">
        <v>1677.4359999999999</v>
      </c>
      <c r="I53" s="147"/>
      <c r="J53" s="147">
        <f t="shared" si="11"/>
        <v>1429</v>
      </c>
      <c r="K53" s="147">
        <v>1006</v>
      </c>
      <c r="L53" s="147">
        <v>423</v>
      </c>
      <c r="M53" s="113"/>
    </row>
    <row r="54" spans="1:13" s="167" customFormat="1" ht="9" customHeight="1">
      <c r="A54" s="144" t="s">
        <v>49</v>
      </c>
      <c r="B54" s="145">
        <f t="shared" si="8"/>
        <v>601592.16800000006</v>
      </c>
      <c r="C54" s="145">
        <f t="shared" si="9"/>
        <v>512226.891</v>
      </c>
      <c r="D54" s="145">
        <f t="shared" si="9"/>
        <v>89365.277000000002</v>
      </c>
      <c r="E54" s="145"/>
      <c r="F54" s="145">
        <f t="shared" si="10"/>
        <v>395679.16800000001</v>
      </c>
      <c r="G54" s="145">
        <v>342252.891</v>
      </c>
      <c r="H54" s="145">
        <v>53426.277000000002</v>
      </c>
      <c r="I54" s="145"/>
      <c r="J54" s="145">
        <f t="shared" si="11"/>
        <v>205913</v>
      </c>
      <c r="K54" s="145">
        <v>169974</v>
      </c>
      <c r="L54" s="145">
        <v>35939</v>
      </c>
      <c r="M54" s="113"/>
    </row>
    <row r="55" spans="1:13" s="167" customFormat="1" ht="9" customHeight="1">
      <c r="A55" s="144" t="s">
        <v>50</v>
      </c>
      <c r="B55" s="145">
        <f t="shared" si="8"/>
        <v>14243</v>
      </c>
      <c r="C55" s="145">
        <f t="shared" si="9"/>
        <v>10778</v>
      </c>
      <c r="D55" s="145">
        <f t="shared" si="9"/>
        <v>3465</v>
      </c>
      <c r="E55" s="145"/>
      <c r="F55" s="145">
        <f t="shared" si="10"/>
        <v>7645</v>
      </c>
      <c r="G55" s="145">
        <v>6731</v>
      </c>
      <c r="H55" s="145">
        <v>914</v>
      </c>
      <c r="I55" s="145"/>
      <c r="J55" s="145">
        <f t="shared" si="11"/>
        <v>6598</v>
      </c>
      <c r="K55" s="145">
        <v>4047</v>
      </c>
      <c r="L55" s="145">
        <v>2551</v>
      </c>
      <c r="M55" s="113"/>
    </row>
    <row r="56" spans="1:13" s="167" customFormat="1" ht="9" customHeight="1">
      <c r="A56" s="144" t="s">
        <v>51</v>
      </c>
      <c r="B56" s="145">
        <f t="shared" si="8"/>
        <v>31108.582000000002</v>
      </c>
      <c r="C56" s="145">
        <f t="shared" si="9"/>
        <v>24891.22</v>
      </c>
      <c r="D56" s="145">
        <f t="shared" si="9"/>
        <v>6217.3620000000001</v>
      </c>
      <c r="E56" s="145"/>
      <c r="F56" s="145">
        <f t="shared" si="10"/>
        <v>18526.414000000001</v>
      </c>
      <c r="G56" s="145">
        <v>14594.052</v>
      </c>
      <c r="H56" s="145">
        <v>3932.3620000000001</v>
      </c>
      <c r="I56" s="145"/>
      <c r="J56" s="145">
        <f t="shared" si="11"/>
        <v>12582.168</v>
      </c>
      <c r="K56" s="145">
        <v>10297.168</v>
      </c>
      <c r="L56" s="145">
        <v>2285</v>
      </c>
      <c r="M56" s="113"/>
    </row>
    <row r="57" spans="1:13" s="167" customFormat="1" ht="9" customHeight="1">
      <c r="A57" s="168" t="s">
        <v>52</v>
      </c>
      <c r="B57" s="147">
        <f t="shared" si="8"/>
        <v>693529.70799999998</v>
      </c>
      <c r="C57" s="147">
        <f t="shared" si="9"/>
        <v>614370.96699999995</v>
      </c>
      <c r="D57" s="147">
        <f t="shared" si="9"/>
        <v>79158.740999999995</v>
      </c>
      <c r="E57" s="147"/>
      <c r="F57" s="147">
        <f t="shared" si="10"/>
        <v>581263.70799999998</v>
      </c>
      <c r="G57" s="147">
        <v>515156.967</v>
      </c>
      <c r="H57" s="147">
        <v>66106.740999999995</v>
      </c>
      <c r="I57" s="147"/>
      <c r="J57" s="147">
        <f t="shared" si="11"/>
        <v>112266</v>
      </c>
      <c r="K57" s="147">
        <v>99214</v>
      </c>
      <c r="L57" s="147">
        <v>13052</v>
      </c>
      <c r="M57" s="113"/>
    </row>
    <row r="58" spans="1:13" s="167" customFormat="1" ht="9" customHeight="1">
      <c r="A58" s="144" t="s">
        <v>53</v>
      </c>
      <c r="B58" s="145">
        <f t="shared" si="8"/>
        <v>358254.04100000003</v>
      </c>
      <c r="C58" s="145">
        <f t="shared" si="9"/>
        <v>248834.23800000001</v>
      </c>
      <c r="D58" s="145">
        <f t="shared" si="9"/>
        <v>109419.803</v>
      </c>
      <c r="E58" s="145"/>
      <c r="F58" s="145">
        <f t="shared" si="10"/>
        <v>261899.04100000003</v>
      </c>
      <c r="G58" s="145">
        <v>183379.23800000001</v>
      </c>
      <c r="H58" s="145">
        <v>78519.803</v>
      </c>
      <c r="I58" s="145"/>
      <c r="J58" s="145">
        <f t="shared" si="11"/>
        <v>96355</v>
      </c>
      <c r="K58" s="145">
        <v>65455</v>
      </c>
      <c r="L58" s="145">
        <v>30900</v>
      </c>
      <c r="M58" s="113"/>
    </row>
    <row r="59" spans="1:13" s="167" customFormat="1" ht="9" customHeight="1">
      <c r="A59" s="144" t="s">
        <v>54</v>
      </c>
      <c r="B59" s="145">
        <f t="shared" si="8"/>
        <v>118092.542</v>
      </c>
      <c r="C59" s="145">
        <f t="shared" si="9"/>
        <v>103567.808</v>
      </c>
      <c r="D59" s="145">
        <f t="shared" si="9"/>
        <v>14524.734</v>
      </c>
      <c r="E59" s="145"/>
      <c r="F59" s="145">
        <f t="shared" si="10"/>
        <v>85376.542000000001</v>
      </c>
      <c r="G59" s="145">
        <v>75684.808000000005</v>
      </c>
      <c r="H59" s="145">
        <v>9691.7340000000004</v>
      </c>
      <c r="I59" s="145"/>
      <c r="J59" s="145">
        <f t="shared" si="11"/>
        <v>32716</v>
      </c>
      <c r="K59" s="145">
        <v>27883</v>
      </c>
      <c r="L59" s="145">
        <v>4833</v>
      </c>
      <c r="M59" s="113"/>
    </row>
    <row r="60" spans="1:13" s="167" customFormat="1" ht="9" customHeight="1">
      <c r="A60" s="144" t="s">
        <v>55</v>
      </c>
      <c r="B60" s="145">
        <f t="shared" si="8"/>
        <v>504136.25400000002</v>
      </c>
      <c r="C60" s="145">
        <f t="shared" si="9"/>
        <v>418217.80300000001</v>
      </c>
      <c r="D60" s="145">
        <f t="shared" si="9"/>
        <v>85918.451000000001</v>
      </c>
      <c r="E60" s="145"/>
      <c r="F60" s="145">
        <f t="shared" si="10"/>
        <v>363066.25400000002</v>
      </c>
      <c r="G60" s="145">
        <v>303730.80300000001</v>
      </c>
      <c r="H60" s="145">
        <v>59335.451000000001</v>
      </c>
      <c r="I60" s="145"/>
      <c r="J60" s="145">
        <f t="shared" si="11"/>
        <v>141070</v>
      </c>
      <c r="K60" s="145">
        <v>114487</v>
      </c>
      <c r="L60" s="145">
        <v>26583</v>
      </c>
      <c r="M60" s="113"/>
    </row>
    <row r="61" spans="1:13" s="167" customFormat="1" ht="9" customHeight="1">
      <c r="A61" s="168" t="s">
        <v>56</v>
      </c>
      <c r="B61" s="147">
        <f t="shared" si="8"/>
        <v>3826.5810000000001</v>
      </c>
      <c r="C61" s="147">
        <f t="shared" si="9"/>
        <v>2627.7840000000001</v>
      </c>
      <c r="D61" s="147">
        <f t="shared" si="9"/>
        <v>1198.797</v>
      </c>
      <c r="E61" s="147"/>
      <c r="F61" s="147">
        <f t="shared" si="10"/>
        <v>2924.5810000000001</v>
      </c>
      <c r="G61" s="147">
        <v>1985.7840000000001</v>
      </c>
      <c r="H61" s="147">
        <v>938.79700000000003</v>
      </c>
      <c r="I61" s="147"/>
      <c r="J61" s="147">
        <f t="shared" si="11"/>
        <v>902</v>
      </c>
      <c r="K61" s="147">
        <v>642</v>
      </c>
      <c r="L61" s="147">
        <v>260</v>
      </c>
      <c r="M61" s="113"/>
    </row>
    <row r="62" spans="1:13" s="167" customFormat="1" ht="9" customHeight="1">
      <c r="A62" s="144" t="s">
        <v>57</v>
      </c>
      <c r="B62" s="145">
        <f t="shared" si="8"/>
        <v>123548.42100000002</v>
      </c>
      <c r="C62" s="145">
        <f t="shared" si="9"/>
        <v>96276.189000000013</v>
      </c>
      <c r="D62" s="145">
        <f t="shared" si="9"/>
        <v>27272.232</v>
      </c>
      <c r="E62" s="145"/>
      <c r="F62" s="145">
        <f t="shared" si="10"/>
        <v>93216.423999999999</v>
      </c>
      <c r="G62" s="145">
        <v>71822.320000000007</v>
      </c>
      <c r="H62" s="145">
        <v>21394.103999999999</v>
      </c>
      <c r="I62" s="145"/>
      <c r="J62" s="145">
        <f t="shared" si="11"/>
        <v>30331.996999999999</v>
      </c>
      <c r="K62" s="145">
        <v>24453.868999999999</v>
      </c>
      <c r="L62" s="145">
        <v>5878.1279999999997</v>
      </c>
      <c r="M62" s="113"/>
    </row>
    <row r="63" spans="1:13" s="167" customFormat="1" ht="9" customHeight="1">
      <c r="A63" s="144" t="s">
        <v>58</v>
      </c>
      <c r="B63" s="145">
        <f t="shared" si="8"/>
        <v>521395.37300000002</v>
      </c>
      <c r="C63" s="145">
        <f t="shared" si="9"/>
        <v>368055.78200000001</v>
      </c>
      <c r="D63" s="145">
        <f t="shared" si="9"/>
        <v>153339.59100000001</v>
      </c>
      <c r="E63" s="145"/>
      <c r="F63" s="145">
        <f t="shared" si="10"/>
        <v>352742.33199999999</v>
      </c>
      <c r="G63" s="145">
        <v>253348.77799999999</v>
      </c>
      <c r="H63" s="145">
        <v>99393.554000000004</v>
      </c>
      <c r="I63" s="145"/>
      <c r="J63" s="145">
        <f t="shared" si="11"/>
        <v>168653.041</v>
      </c>
      <c r="K63" s="145">
        <v>114707.004</v>
      </c>
      <c r="L63" s="145">
        <v>53946.036999999997</v>
      </c>
      <c r="M63" s="113"/>
    </row>
    <row r="64" spans="1:13" s="167" customFormat="1" ht="9" customHeight="1">
      <c r="A64" s="144" t="s">
        <v>59</v>
      </c>
      <c r="B64" s="145">
        <f t="shared" si="8"/>
        <v>763372.64799999993</v>
      </c>
      <c r="C64" s="145">
        <f t="shared" si="9"/>
        <v>561578.77099999995</v>
      </c>
      <c r="D64" s="145">
        <f t="shared" si="9"/>
        <v>201793.87699999998</v>
      </c>
      <c r="E64" s="145"/>
      <c r="F64" s="145">
        <f t="shared" si="10"/>
        <v>514618.473</v>
      </c>
      <c r="G64" s="145">
        <v>379904.11900000001</v>
      </c>
      <c r="H64" s="145">
        <v>134714.35399999999</v>
      </c>
      <c r="I64" s="145"/>
      <c r="J64" s="145">
        <f t="shared" si="11"/>
        <v>248754.17499999999</v>
      </c>
      <c r="K64" s="145">
        <v>181674.652</v>
      </c>
      <c r="L64" s="145">
        <v>67079.523000000001</v>
      </c>
      <c r="M64" s="113"/>
    </row>
    <row r="65" spans="1:13" s="167" customFormat="1" ht="9" customHeight="1">
      <c r="A65" s="168" t="s">
        <v>60</v>
      </c>
      <c r="B65" s="147">
        <f t="shared" si="8"/>
        <v>71705.379000000001</v>
      </c>
      <c r="C65" s="147">
        <f t="shared" si="9"/>
        <v>52943.292000000001</v>
      </c>
      <c r="D65" s="147">
        <f t="shared" si="9"/>
        <v>18762.087</v>
      </c>
      <c r="E65" s="147"/>
      <c r="F65" s="147">
        <f t="shared" si="10"/>
        <v>41283.379000000001</v>
      </c>
      <c r="G65" s="147">
        <v>31778.292000000001</v>
      </c>
      <c r="H65" s="147">
        <v>9505.0869999999995</v>
      </c>
      <c r="I65" s="147"/>
      <c r="J65" s="147">
        <f t="shared" si="11"/>
        <v>30422</v>
      </c>
      <c r="K65" s="147">
        <v>21165</v>
      </c>
      <c r="L65" s="147">
        <v>9257</v>
      </c>
      <c r="M65" s="113"/>
    </row>
    <row r="66" spans="1:13" s="167" customFormat="1" ht="9" customHeight="1">
      <c r="A66" s="144" t="s">
        <v>61</v>
      </c>
      <c r="B66" s="145">
        <f t="shared" si="8"/>
        <v>64311.531999999992</v>
      </c>
      <c r="C66" s="145">
        <f t="shared" si="9"/>
        <v>46390.678999999996</v>
      </c>
      <c r="D66" s="145">
        <f t="shared" si="9"/>
        <v>17920.852999999999</v>
      </c>
      <c r="E66" s="145"/>
      <c r="F66" s="145">
        <f t="shared" si="10"/>
        <v>44558.531999999992</v>
      </c>
      <c r="G66" s="145">
        <v>32797.678999999996</v>
      </c>
      <c r="H66" s="145">
        <v>11760.852999999999</v>
      </c>
      <c r="I66" s="145"/>
      <c r="J66" s="145">
        <f t="shared" si="11"/>
        <v>19753</v>
      </c>
      <c r="K66" s="145">
        <v>13593</v>
      </c>
      <c r="L66" s="145">
        <v>6160</v>
      </c>
      <c r="M66" s="113"/>
    </row>
    <row r="67" spans="1:13" s="167" customFormat="1" ht="9" customHeight="1">
      <c r="A67" s="144" t="s">
        <v>62</v>
      </c>
      <c r="B67" s="145">
        <f t="shared" si="8"/>
        <v>10121.869000000001</v>
      </c>
      <c r="C67" s="145">
        <f t="shared" si="9"/>
        <v>6542.2560000000003</v>
      </c>
      <c r="D67" s="145">
        <f t="shared" si="9"/>
        <v>3579.6129999999998</v>
      </c>
      <c r="E67" s="145"/>
      <c r="F67" s="148">
        <f t="shared" si="10"/>
        <v>9242.8690000000006</v>
      </c>
      <c r="G67" s="145">
        <v>5895.2560000000003</v>
      </c>
      <c r="H67" s="145">
        <v>3347.6129999999998</v>
      </c>
      <c r="I67" s="145"/>
      <c r="J67" s="148">
        <f t="shared" si="11"/>
        <v>879</v>
      </c>
      <c r="K67" s="145">
        <v>647</v>
      </c>
      <c r="L67" s="145">
        <v>232</v>
      </c>
      <c r="M67" s="113"/>
    </row>
    <row r="68" spans="1:13" s="167" customFormat="1" ht="9" customHeight="1">
      <c r="A68" s="144" t="s">
        <v>63</v>
      </c>
      <c r="B68" s="145">
        <f t="shared" si="8"/>
        <v>772537.13100000005</v>
      </c>
      <c r="C68" s="145">
        <f t="shared" si="9"/>
        <v>609888.53500000003</v>
      </c>
      <c r="D68" s="145">
        <f t="shared" si="9"/>
        <v>162648.59600000002</v>
      </c>
      <c r="E68" s="145"/>
      <c r="F68" s="145">
        <f t="shared" si="10"/>
        <v>529276.31099999999</v>
      </c>
      <c r="G68" s="145">
        <v>412956.734</v>
      </c>
      <c r="H68" s="145">
        <v>116319.577</v>
      </c>
      <c r="I68" s="145"/>
      <c r="J68" s="145">
        <f t="shared" si="11"/>
        <v>243260.82</v>
      </c>
      <c r="K68" s="145">
        <v>196931.80100000001</v>
      </c>
      <c r="L68" s="145">
        <v>46329.019</v>
      </c>
      <c r="M68" s="113"/>
    </row>
    <row r="69" spans="1:13" s="167" customFormat="1" ht="9" customHeight="1">
      <c r="A69" s="168" t="s">
        <v>64</v>
      </c>
      <c r="B69" s="147">
        <f t="shared" si="8"/>
        <v>24881.722000000002</v>
      </c>
      <c r="C69" s="147">
        <f t="shared" si="9"/>
        <v>17005.563000000002</v>
      </c>
      <c r="D69" s="147">
        <f t="shared" si="9"/>
        <v>7876.1589999999997</v>
      </c>
      <c r="E69" s="147"/>
      <c r="F69" s="147">
        <f t="shared" si="10"/>
        <v>21324.722000000002</v>
      </c>
      <c r="G69" s="147">
        <v>14757.563</v>
      </c>
      <c r="H69" s="147">
        <v>6567.1589999999997</v>
      </c>
      <c r="I69" s="147"/>
      <c r="J69" s="147">
        <f t="shared" si="11"/>
        <v>3557</v>
      </c>
      <c r="K69" s="147">
        <v>2248</v>
      </c>
      <c r="L69" s="147">
        <v>1309</v>
      </c>
      <c r="M69" s="113"/>
    </row>
    <row r="70" spans="1:13" s="167" customFormat="1" ht="9" customHeight="1">
      <c r="A70" s="144" t="s">
        <v>65</v>
      </c>
      <c r="B70" s="145">
        <f t="shared" si="8"/>
        <v>249477.674</v>
      </c>
      <c r="C70" s="145">
        <f t="shared" si="9"/>
        <v>196690.174</v>
      </c>
      <c r="D70" s="145">
        <f t="shared" si="9"/>
        <v>52787.5</v>
      </c>
      <c r="E70" s="145"/>
      <c r="F70" s="145">
        <f t="shared" si="10"/>
        <v>181899.61599999998</v>
      </c>
      <c r="G70" s="145">
        <v>145796.995</v>
      </c>
      <c r="H70" s="145">
        <v>36102.620999999999</v>
      </c>
      <c r="I70" s="145"/>
      <c r="J70" s="145">
        <f t="shared" si="11"/>
        <v>67578.05799999999</v>
      </c>
      <c r="K70" s="145">
        <v>50893.178999999996</v>
      </c>
      <c r="L70" s="145">
        <v>16684.879000000001</v>
      </c>
      <c r="M70" s="113"/>
    </row>
    <row r="71" spans="1:13" s="167" customFormat="1" ht="9" customHeight="1">
      <c r="A71" s="144" t="s">
        <v>66</v>
      </c>
      <c r="B71" s="145">
        <f t="shared" si="8"/>
        <v>264535.24</v>
      </c>
      <c r="C71" s="145">
        <f t="shared" si="9"/>
        <v>198600.122</v>
      </c>
      <c r="D71" s="145">
        <f t="shared" si="9"/>
        <v>65935.118000000002</v>
      </c>
      <c r="E71" s="145"/>
      <c r="F71" s="145">
        <f t="shared" si="10"/>
        <v>176972.24</v>
      </c>
      <c r="G71" s="145">
        <v>136341.122</v>
      </c>
      <c r="H71" s="145">
        <v>40631.118000000002</v>
      </c>
      <c r="I71" s="145"/>
      <c r="J71" s="145">
        <f t="shared" si="11"/>
        <v>87563</v>
      </c>
      <c r="K71" s="145">
        <v>62259</v>
      </c>
      <c r="L71" s="145">
        <v>25304</v>
      </c>
      <c r="M71" s="113"/>
    </row>
    <row r="72" spans="1:13" s="167" customFormat="1" ht="9" customHeight="1">
      <c r="A72" s="144" t="s">
        <v>67</v>
      </c>
      <c r="B72" s="145">
        <f t="shared" si="8"/>
        <v>6490.02</v>
      </c>
      <c r="C72" s="145">
        <f t="shared" si="9"/>
        <v>4417.9760000000006</v>
      </c>
      <c r="D72" s="145">
        <f t="shared" si="9"/>
        <v>2072.0439999999999</v>
      </c>
      <c r="E72" s="145"/>
      <c r="F72" s="145">
        <f t="shared" si="10"/>
        <v>4481.0200000000004</v>
      </c>
      <c r="G72" s="145">
        <v>2907.9760000000001</v>
      </c>
      <c r="H72" s="145">
        <v>1573.0440000000001</v>
      </c>
      <c r="I72" s="145"/>
      <c r="J72" s="145">
        <f t="shared" si="11"/>
        <v>2009</v>
      </c>
      <c r="K72" s="145">
        <v>1510</v>
      </c>
      <c r="L72" s="145">
        <v>499</v>
      </c>
      <c r="M72" s="113"/>
    </row>
    <row r="73" spans="1:13" s="167" customFormat="1" ht="9" customHeight="1">
      <c r="A73" s="168" t="s">
        <v>68</v>
      </c>
      <c r="B73" s="147">
        <f t="shared" si="8"/>
        <v>220221.66499999998</v>
      </c>
      <c r="C73" s="147">
        <f t="shared" si="9"/>
        <v>178746.86</v>
      </c>
      <c r="D73" s="147">
        <f t="shared" si="9"/>
        <v>41474.805</v>
      </c>
      <c r="E73" s="147"/>
      <c r="F73" s="147">
        <f t="shared" si="10"/>
        <v>151828.66500000001</v>
      </c>
      <c r="G73" s="147">
        <v>124094.86</v>
      </c>
      <c r="H73" s="147">
        <v>27733.805</v>
      </c>
      <c r="I73" s="147"/>
      <c r="J73" s="147">
        <f t="shared" si="11"/>
        <v>68393</v>
      </c>
      <c r="K73" s="147">
        <v>54652</v>
      </c>
      <c r="L73" s="147">
        <v>13741</v>
      </c>
      <c r="M73" s="113"/>
    </row>
    <row r="74" spans="1:13" s="167" customFormat="1" ht="9" customHeight="1">
      <c r="A74" s="144" t="s">
        <v>69</v>
      </c>
      <c r="B74" s="145">
        <f t="shared" si="8"/>
        <v>65255.658000000003</v>
      </c>
      <c r="C74" s="145">
        <f t="shared" si="9"/>
        <v>52606.328000000001</v>
      </c>
      <c r="D74" s="145">
        <f t="shared" si="9"/>
        <v>12649.33</v>
      </c>
      <c r="E74" s="145"/>
      <c r="F74" s="145">
        <f t="shared" si="10"/>
        <v>41750.658000000003</v>
      </c>
      <c r="G74" s="145">
        <v>33711.328000000001</v>
      </c>
      <c r="H74" s="145">
        <v>8039.33</v>
      </c>
      <c r="I74" s="145"/>
      <c r="J74" s="145">
        <f t="shared" si="11"/>
        <v>23505</v>
      </c>
      <c r="K74" s="145">
        <v>18895</v>
      </c>
      <c r="L74" s="145">
        <v>4610</v>
      </c>
      <c r="M74" s="113"/>
    </row>
    <row r="75" spans="1:13" s="167" customFormat="1" ht="9" customHeight="1">
      <c r="A75" s="144" t="s">
        <v>70</v>
      </c>
      <c r="B75" s="145">
        <f t="shared" si="8"/>
        <v>286034.64899999998</v>
      </c>
      <c r="C75" s="145">
        <f t="shared" si="9"/>
        <v>243413.87599999999</v>
      </c>
      <c r="D75" s="145">
        <f t="shared" si="9"/>
        <v>42620.773000000001</v>
      </c>
      <c r="E75" s="145"/>
      <c r="F75" s="145">
        <f t="shared" si="10"/>
        <v>224774.64899999998</v>
      </c>
      <c r="G75" s="145">
        <v>191291.87599999999</v>
      </c>
      <c r="H75" s="145">
        <v>33482.773000000001</v>
      </c>
      <c r="I75" s="145"/>
      <c r="J75" s="145">
        <f t="shared" si="11"/>
        <v>61260</v>
      </c>
      <c r="K75" s="145">
        <v>52122</v>
      </c>
      <c r="L75" s="145">
        <v>9138</v>
      </c>
      <c r="M75" s="113"/>
    </row>
    <row r="76" spans="1:13" s="167" customFormat="1" ht="9" customHeight="1">
      <c r="A76" s="144" t="s">
        <v>71</v>
      </c>
      <c r="B76" s="145">
        <f t="shared" si="8"/>
        <v>21887.483</v>
      </c>
      <c r="C76" s="145">
        <f t="shared" si="9"/>
        <v>17405.916000000001</v>
      </c>
      <c r="D76" s="145">
        <f t="shared" si="9"/>
        <v>4481.567</v>
      </c>
      <c r="E76" s="145"/>
      <c r="F76" s="145">
        <f t="shared" si="10"/>
        <v>19657.217000000001</v>
      </c>
      <c r="G76" s="145">
        <v>16018.741</v>
      </c>
      <c r="H76" s="145">
        <v>3638.4760000000001</v>
      </c>
      <c r="I76" s="145"/>
      <c r="J76" s="145">
        <f t="shared" si="11"/>
        <v>2230.2660000000001</v>
      </c>
      <c r="K76" s="145">
        <v>1387.175</v>
      </c>
      <c r="L76" s="145">
        <v>843.09100000000001</v>
      </c>
      <c r="M76" s="113"/>
    </row>
    <row r="77" spans="1:13" s="167" customFormat="1" ht="9" customHeight="1">
      <c r="A77" s="168" t="s">
        <v>72</v>
      </c>
      <c r="B77" s="147">
        <f t="shared" si="8"/>
        <v>489261.67</v>
      </c>
      <c r="C77" s="147">
        <f t="shared" si="9"/>
        <v>423885.234</v>
      </c>
      <c r="D77" s="147">
        <f t="shared" si="9"/>
        <v>65376.436000000002</v>
      </c>
      <c r="E77" s="147"/>
      <c r="F77" s="147">
        <f t="shared" si="10"/>
        <v>444258.67</v>
      </c>
      <c r="G77" s="147">
        <v>389505.234</v>
      </c>
      <c r="H77" s="147">
        <v>54753.436000000002</v>
      </c>
      <c r="I77" s="147"/>
      <c r="J77" s="147">
        <f t="shared" si="11"/>
        <v>45003</v>
      </c>
      <c r="K77" s="147">
        <v>34380</v>
      </c>
      <c r="L77" s="147">
        <v>10623</v>
      </c>
      <c r="M77" s="113"/>
    </row>
    <row r="78" spans="1:13" s="167" customFormat="1" ht="9" customHeight="1">
      <c r="A78" s="144" t="s">
        <v>73</v>
      </c>
      <c r="B78" s="145">
        <f t="shared" si="8"/>
        <v>74781.205000000002</v>
      </c>
      <c r="C78" s="145">
        <f t="shared" si="9"/>
        <v>58627.205000000002</v>
      </c>
      <c r="D78" s="145">
        <f t="shared" si="9"/>
        <v>16154</v>
      </c>
      <c r="E78" s="145"/>
      <c r="F78" s="145">
        <f t="shared" si="10"/>
        <v>53012.205000000002</v>
      </c>
      <c r="G78" s="145">
        <v>40792.205000000002</v>
      </c>
      <c r="H78" s="145">
        <v>12220</v>
      </c>
      <c r="I78" s="145"/>
      <c r="J78" s="145">
        <f t="shared" si="11"/>
        <v>21769</v>
      </c>
      <c r="K78" s="145">
        <v>17835</v>
      </c>
      <c r="L78" s="145">
        <v>3934</v>
      </c>
      <c r="M78" s="113"/>
    </row>
    <row r="79" spans="1:13" s="167" customFormat="1" ht="9" customHeight="1">
      <c r="A79" s="144" t="s">
        <v>74</v>
      </c>
      <c r="B79" s="145">
        <f t="shared" si="8"/>
        <v>183989.87399999998</v>
      </c>
      <c r="C79" s="145">
        <f t="shared" si="9"/>
        <v>139528.19399999999</v>
      </c>
      <c r="D79" s="145">
        <f t="shared" si="9"/>
        <v>44461.68</v>
      </c>
      <c r="E79" s="145"/>
      <c r="F79" s="145">
        <f t="shared" si="10"/>
        <v>145200.992</v>
      </c>
      <c r="G79" s="145">
        <v>111107.087</v>
      </c>
      <c r="H79" s="145">
        <v>34093.904999999999</v>
      </c>
      <c r="I79" s="145"/>
      <c r="J79" s="145">
        <f t="shared" si="11"/>
        <v>38788.881999999998</v>
      </c>
      <c r="K79" s="145">
        <v>28421.107</v>
      </c>
      <c r="L79" s="145">
        <v>10367.775</v>
      </c>
      <c r="M79" s="113"/>
    </row>
    <row r="80" spans="1:13" s="167" customFormat="1" ht="9" customHeight="1">
      <c r="A80" s="144" t="s">
        <v>75</v>
      </c>
      <c r="B80" s="145">
        <f t="shared" si="8"/>
        <v>83490.700000000012</v>
      </c>
      <c r="C80" s="145">
        <f t="shared" si="9"/>
        <v>68431.714000000007</v>
      </c>
      <c r="D80" s="145">
        <f t="shared" si="9"/>
        <v>15058.986000000001</v>
      </c>
      <c r="E80" s="145"/>
      <c r="F80" s="145">
        <f t="shared" si="10"/>
        <v>62241.7</v>
      </c>
      <c r="G80" s="145">
        <v>52549.714</v>
      </c>
      <c r="H80" s="145">
        <v>9691.9860000000008</v>
      </c>
      <c r="I80" s="145"/>
      <c r="J80" s="145">
        <f t="shared" si="11"/>
        <v>21249</v>
      </c>
      <c r="K80" s="145">
        <v>15882</v>
      </c>
      <c r="L80" s="145">
        <v>5367</v>
      </c>
      <c r="M80" s="113"/>
    </row>
    <row r="81" spans="1:13" s="167" customFormat="1" ht="9" customHeight="1">
      <c r="A81" s="168" t="s">
        <v>76</v>
      </c>
      <c r="B81" s="149">
        <f t="shared" si="8"/>
        <v>46061.927000000003</v>
      </c>
      <c r="C81" s="149">
        <f t="shared" si="9"/>
        <v>40128.169000000002</v>
      </c>
      <c r="D81" s="149">
        <f t="shared" si="9"/>
        <v>5933.7579999999998</v>
      </c>
      <c r="E81" s="147"/>
      <c r="F81" s="149">
        <f t="shared" si="10"/>
        <v>38743.927000000003</v>
      </c>
      <c r="G81" s="149">
        <v>35737.169000000002</v>
      </c>
      <c r="H81" s="149">
        <v>3006.7579999999998</v>
      </c>
      <c r="I81" s="147"/>
      <c r="J81" s="149">
        <f t="shared" si="11"/>
        <v>7318</v>
      </c>
      <c r="K81" s="149">
        <v>4391</v>
      </c>
      <c r="L81" s="149">
        <v>2927</v>
      </c>
      <c r="M81" s="112"/>
    </row>
    <row r="82" spans="1:13" s="167" customFormat="1" ht="9" customHeight="1">
      <c r="A82" s="115"/>
      <c r="B82" s="150"/>
      <c r="C82" s="150"/>
      <c r="D82" s="151"/>
      <c r="E82" s="151"/>
      <c r="F82" s="151"/>
      <c r="G82" s="151"/>
      <c r="H82" s="151"/>
      <c r="I82" s="151"/>
      <c r="J82" s="151"/>
      <c r="K82" s="151"/>
      <c r="L82" s="151"/>
      <c r="M82" s="112"/>
    </row>
    <row r="83" spans="1:13" s="167" customFormat="1" ht="9" customHeight="1">
      <c r="A83" s="152" t="s">
        <v>85</v>
      </c>
      <c r="B83" s="150"/>
      <c r="C83" s="150"/>
      <c r="D83" s="151"/>
      <c r="E83" s="151"/>
      <c r="F83" s="151"/>
      <c r="G83" s="151"/>
      <c r="H83" s="151"/>
      <c r="I83" s="151"/>
      <c r="J83" s="151"/>
      <c r="K83" s="151"/>
      <c r="L83" s="151"/>
      <c r="M83" s="115"/>
    </row>
    <row r="84" spans="1:13" s="167" customFormat="1" ht="9" customHeight="1">
      <c r="A84" s="140" t="s">
        <v>44</v>
      </c>
      <c r="B84" s="141">
        <f>SUM(B86:B117)</f>
        <v>7700233.8430000022</v>
      </c>
      <c r="C84" s="141">
        <f t="shared" ref="C84:D84" si="12">SUM(C86:C117)</f>
        <v>6214508.7910000011</v>
      </c>
      <c r="D84" s="141">
        <f t="shared" si="12"/>
        <v>1485725.0520000001</v>
      </c>
      <c r="E84" s="141"/>
      <c r="F84" s="141">
        <f t="shared" ref="F84:H84" si="13">SUM(F86:F117)</f>
        <v>5767736.2029999997</v>
      </c>
      <c r="G84" s="141">
        <f t="shared" si="13"/>
        <v>4716844.5750000002</v>
      </c>
      <c r="H84" s="141">
        <f t="shared" si="13"/>
        <v>1050891.628</v>
      </c>
      <c r="I84" s="141"/>
      <c r="J84" s="141">
        <f t="shared" ref="J84:L84" si="14">SUM(J86:J117)</f>
        <v>1932497.6400000004</v>
      </c>
      <c r="K84" s="141">
        <f t="shared" si="14"/>
        <v>1497664.216</v>
      </c>
      <c r="L84" s="141">
        <f t="shared" si="14"/>
        <v>434833.424</v>
      </c>
      <c r="M84" s="143"/>
    </row>
    <row r="85" spans="1:13" s="167" customFormat="1" ht="3.95" customHeight="1">
      <c r="A85" s="140"/>
      <c r="B85" s="141"/>
      <c r="C85" s="141"/>
      <c r="D85" s="141"/>
      <c r="E85" s="142"/>
      <c r="F85" s="142"/>
      <c r="G85" s="141"/>
      <c r="H85" s="141"/>
      <c r="I85" s="142"/>
      <c r="J85" s="142"/>
      <c r="K85" s="141"/>
      <c r="L85" s="141"/>
      <c r="M85" s="143"/>
    </row>
    <row r="86" spans="1:13" s="167" customFormat="1" ht="9" customHeight="1">
      <c r="A86" s="144" t="s">
        <v>45</v>
      </c>
      <c r="B86" s="145">
        <f>SUM(C86:D86)</f>
        <v>163645.32399999999</v>
      </c>
      <c r="C86" s="145">
        <f>SUM(G86,K86)</f>
        <v>133158.82199999999</v>
      </c>
      <c r="D86" s="145">
        <f>SUM(H86,L86)</f>
        <v>30486.502</v>
      </c>
      <c r="E86" s="145"/>
      <c r="F86" s="145">
        <f>SUM(G86:H86)</f>
        <v>139097.32399999999</v>
      </c>
      <c r="G86" s="145">
        <v>114778.822</v>
      </c>
      <c r="H86" s="145">
        <v>24318.502</v>
      </c>
      <c r="I86" s="145"/>
      <c r="J86" s="145">
        <f>SUM(K86:L86)</f>
        <v>24548</v>
      </c>
      <c r="K86" s="145">
        <v>18380</v>
      </c>
      <c r="L86" s="145">
        <v>6168</v>
      </c>
      <c r="M86" s="113"/>
    </row>
    <row r="87" spans="1:13" s="167" customFormat="1" ht="9" customHeight="1">
      <c r="A87" s="144" t="s">
        <v>46</v>
      </c>
      <c r="B87" s="145">
        <f t="shared" ref="B87:B117" si="15">SUM(C87:D87)</f>
        <v>651518.23800000001</v>
      </c>
      <c r="C87" s="145">
        <f t="shared" ref="C87:D117" si="16">SUM(G87,K87)</f>
        <v>581228.43099999998</v>
      </c>
      <c r="D87" s="145">
        <f t="shared" si="16"/>
        <v>70289.807000000001</v>
      </c>
      <c r="E87" s="145"/>
      <c r="F87" s="145">
        <f t="shared" ref="F87:F117" si="17">SUM(G87:H87)</f>
        <v>600070.23300000001</v>
      </c>
      <c r="G87" s="145">
        <v>535192.42099999997</v>
      </c>
      <c r="H87" s="145">
        <v>64877.811999999998</v>
      </c>
      <c r="I87" s="145"/>
      <c r="J87" s="145">
        <f t="shared" ref="J87:J117" si="18">SUM(K87:L87)</f>
        <v>51448.005000000005</v>
      </c>
      <c r="K87" s="145">
        <v>46036.01</v>
      </c>
      <c r="L87" s="145">
        <v>5411.9949999999999</v>
      </c>
      <c r="M87" s="113"/>
    </row>
    <row r="88" spans="1:13" s="167" customFormat="1" ht="9" customHeight="1">
      <c r="A88" s="144" t="s">
        <v>47</v>
      </c>
      <c r="B88" s="145">
        <f t="shared" si="15"/>
        <v>6195.326</v>
      </c>
      <c r="C88" s="145">
        <f t="shared" si="16"/>
        <v>4223.7370000000001</v>
      </c>
      <c r="D88" s="145">
        <f t="shared" si="16"/>
        <v>1971.5889999999999</v>
      </c>
      <c r="E88" s="145"/>
      <c r="F88" s="145">
        <f t="shared" si="17"/>
        <v>5020.326</v>
      </c>
      <c r="G88" s="145">
        <v>3128.7370000000001</v>
      </c>
      <c r="H88" s="145">
        <v>1891.5889999999999</v>
      </c>
      <c r="I88" s="145"/>
      <c r="J88" s="145">
        <f t="shared" si="18"/>
        <v>1175</v>
      </c>
      <c r="K88" s="145">
        <v>1095</v>
      </c>
      <c r="L88" s="145">
        <v>80</v>
      </c>
      <c r="M88" s="113"/>
    </row>
    <row r="89" spans="1:13" s="167" customFormat="1" ht="9" customHeight="1">
      <c r="A89" s="146" t="s">
        <v>48</v>
      </c>
      <c r="B89" s="147">
        <f t="shared" si="15"/>
        <v>16771.833999999999</v>
      </c>
      <c r="C89" s="147">
        <f t="shared" si="16"/>
        <v>14730.126</v>
      </c>
      <c r="D89" s="147">
        <f t="shared" si="16"/>
        <v>2041.7080000000001</v>
      </c>
      <c r="E89" s="147"/>
      <c r="F89" s="147">
        <f t="shared" si="17"/>
        <v>15191.834000000001</v>
      </c>
      <c r="G89" s="147">
        <v>13608.126</v>
      </c>
      <c r="H89" s="147">
        <v>1583.7080000000001</v>
      </c>
      <c r="I89" s="147"/>
      <c r="J89" s="147">
        <f t="shared" si="18"/>
        <v>1580</v>
      </c>
      <c r="K89" s="147">
        <v>1122</v>
      </c>
      <c r="L89" s="147">
        <v>458</v>
      </c>
      <c r="M89" s="113"/>
    </row>
    <row r="90" spans="1:13" s="167" customFormat="1" ht="9" customHeight="1">
      <c r="A90" s="144" t="s">
        <v>49</v>
      </c>
      <c r="B90" s="145">
        <f t="shared" si="15"/>
        <v>631792.174</v>
      </c>
      <c r="C90" s="145">
        <f t="shared" si="16"/>
        <v>537491.69999999995</v>
      </c>
      <c r="D90" s="145">
        <f t="shared" si="16"/>
        <v>94300.474000000002</v>
      </c>
      <c r="E90" s="145"/>
      <c r="F90" s="145">
        <f t="shared" si="17"/>
        <v>413547.174</v>
      </c>
      <c r="G90" s="145">
        <v>357735.7</v>
      </c>
      <c r="H90" s="145">
        <v>55811.474000000002</v>
      </c>
      <c r="I90" s="145"/>
      <c r="J90" s="145">
        <f t="shared" si="18"/>
        <v>218245</v>
      </c>
      <c r="K90" s="145">
        <v>179756</v>
      </c>
      <c r="L90" s="145">
        <v>38489</v>
      </c>
      <c r="M90" s="113"/>
    </row>
    <row r="91" spans="1:13" s="167" customFormat="1" ht="9" customHeight="1">
      <c r="A91" s="144" t="s">
        <v>50</v>
      </c>
      <c r="B91" s="145">
        <f t="shared" si="15"/>
        <v>13238</v>
      </c>
      <c r="C91" s="145">
        <f t="shared" si="16"/>
        <v>9742</v>
      </c>
      <c r="D91" s="145">
        <f t="shared" si="16"/>
        <v>3496</v>
      </c>
      <c r="E91" s="145"/>
      <c r="F91" s="145">
        <f t="shared" si="17"/>
        <v>6131</v>
      </c>
      <c r="G91" s="145">
        <v>5231</v>
      </c>
      <c r="H91" s="145">
        <v>900</v>
      </c>
      <c r="I91" s="145"/>
      <c r="J91" s="145">
        <f t="shared" si="18"/>
        <v>7107</v>
      </c>
      <c r="K91" s="145">
        <v>4511</v>
      </c>
      <c r="L91" s="145">
        <v>2596</v>
      </c>
      <c r="M91" s="113"/>
    </row>
    <row r="92" spans="1:13" s="167" customFormat="1" ht="9" customHeight="1">
      <c r="A92" s="144" t="s">
        <v>51</v>
      </c>
      <c r="B92" s="145">
        <f t="shared" si="15"/>
        <v>30163.839</v>
      </c>
      <c r="C92" s="145">
        <f t="shared" si="16"/>
        <v>23774.217000000001</v>
      </c>
      <c r="D92" s="145">
        <f t="shared" si="16"/>
        <v>6389.6219999999994</v>
      </c>
      <c r="E92" s="145"/>
      <c r="F92" s="145">
        <f t="shared" si="17"/>
        <v>18029.028000000002</v>
      </c>
      <c r="G92" s="145">
        <v>14036.441000000001</v>
      </c>
      <c r="H92" s="145">
        <v>3992.587</v>
      </c>
      <c r="I92" s="145"/>
      <c r="J92" s="145">
        <f t="shared" si="18"/>
        <v>12134.811</v>
      </c>
      <c r="K92" s="145">
        <v>9737.7759999999998</v>
      </c>
      <c r="L92" s="145">
        <v>2397.0349999999999</v>
      </c>
      <c r="M92" s="113"/>
    </row>
    <row r="93" spans="1:13" s="167" customFormat="1" ht="9" customHeight="1">
      <c r="A93" s="168" t="s">
        <v>52</v>
      </c>
      <c r="B93" s="147">
        <f t="shared" si="15"/>
        <v>756676.50600000005</v>
      </c>
      <c r="C93" s="147">
        <f t="shared" si="16"/>
        <v>672339.58600000001</v>
      </c>
      <c r="D93" s="147">
        <f t="shared" si="16"/>
        <v>84336.92</v>
      </c>
      <c r="E93" s="147"/>
      <c r="F93" s="147">
        <f t="shared" si="17"/>
        <v>637008.50600000005</v>
      </c>
      <c r="G93" s="147">
        <v>567584.58600000001</v>
      </c>
      <c r="H93" s="147">
        <v>69423.92</v>
      </c>
      <c r="I93" s="147"/>
      <c r="J93" s="147">
        <f t="shared" si="18"/>
        <v>119668</v>
      </c>
      <c r="K93" s="147">
        <v>104755</v>
      </c>
      <c r="L93" s="147">
        <v>14913</v>
      </c>
      <c r="M93" s="113"/>
    </row>
    <row r="94" spans="1:13" s="167" customFormat="1" ht="9" customHeight="1">
      <c r="A94" s="144" t="s">
        <v>53</v>
      </c>
      <c r="B94" s="145">
        <f t="shared" si="15"/>
        <v>348961.22499999998</v>
      </c>
      <c r="C94" s="145">
        <f t="shared" si="16"/>
        <v>243421.15599999999</v>
      </c>
      <c r="D94" s="145">
        <f t="shared" si="16"/>
        <v>105540.069</v>
      </c>
      <c r="E94" s="145"/>
      <c r="F94" s="145">
        <f t="shared" si="17"/>
        <v>252732.22499999998</v>
      </c>
      <c r="G94" s="145">
        <v>176670.15599999999</v>
      </c>
      <c r="H94" s="145">
        <v>76062.069000000003</v>
      </c>
      <c r="I94" s="145"/>
      <c r="J94" s="145">
        <f t="shared" si="18"/>
        <v>96229</v>
      </c>
      <c r="K94" s="145">
        <v>66751</v>
      </c>
      <c r="L94" s="145">
        <v>29478</v>
      </c>
      <c r="M94" s="113"/>
    </row>
    <row r="95" spans="1:13" s="167" customFormat="1" ht="9" customHeight="1">
      <c r="A95" s="144" t="s">
        <v>54</v>
      </c>
      <c r="B95" s="145">
        <f t="shared" si="15"/>
        <v>120940.658</v>
      </c>
      <c r="C95" s="145">
        <f t="shared" si="16"/>
        <v>105733.675</v>
      </c>
      <c r="D95" s="145">
        <f t="shared" si="16"/>
        <v>15206.983</v>
      </c>
      <c r="E95" s="145"/>
      <c r="F95" s="145">
        <f t="shared" si="17"/>
        <v>87107.657999999996</v>
      </c>
      <c r="G95" s="145">
        <v>76967.675000000003</v>
      </c>
      <c r="H95" s="145">
        <v>10139.983</v>
      </c>
      <c r="I95" s="145"/>
      <c r="J95" s="145">
        <f t="shared" si="18"/>
        <v>33833</v>
      </c>
      <c r="K95" s="145">
        <v>28766</v>
      </c>
      <c r="L95" s="145">
        <v>5067</v>
      </c>
      <c r="M95" s="113"/>
    </row>
    <row r="96" spans="1:13" s="167" customFormat="1" ht="9" customHeight="1">
      <c r="A96" s="144" t="s">
        <v>55</v>
      </c>
      <c r="B96" s="145">
        <f t="shared" si="15"/>
        <v>520691.364</v>
      </c>
      <c r="C96" s="145">
        <f t="shared" si="16"/>
        <v>429207.93599999999</v>
      </c>
      <c r="D96" s="145">
        <f t="shared" si="16"/>
        <v>91483.428</v>
      </c>
      <c r="E96" s="145"/>
      <c r="F96" s="145">
        <f t="shared" si="17"/>
        <v>369228.364</v>
      </c>
      <c r="G96" s="145">
        <v>307761.93599999999</v>
      </c>
      <c r="H96" s="145">
        <v>61466.428</v>
      </c>
      <c r="I96" s="145"/>
      <c r="J96" s="145">
        <f t="shared" si="18"/>
        <v>151463</v>
      </c>
      <c r="K96" s="145">
        <v>121446</v>
      </c>
      <c r="L96" s="145">
        <v>30017</v>
      </c>
      <c r="M96" s="113"/>
    </row>
    <row r="97" spans="1:13" s="167" customFormat="1" ht="9" customHeight="1">
      <c r="A97" s="168" t="s">
        <v>56</v>
      </c>
      <c r="B97" s="147">
        <f t="shared" si="15"/>
        <v>4800.683</v>
      </c>
      <c r="C97" s="147">
        <f t="shared" si="16"/>
        <v>3597.835</v>
      </c>
      <c r="D97" s="147">
        <f t="shared" si="16"/>
        <v>1202.848</v>
      </c>
      <c r="E97" s="147"/>
      <c r="F97" s="147">
        <f t="shared" si="17"/>
        <v>2860.683</v>
      </c>
      <c r="G97" s="147">
        <v>1973.835</v>
      </c>
      <c r="H97" s="147">
        <v>886.84799999999996</v>
      </c>
      <c r="I97" s="147"/>
      <c r="J97" s="147">
        <f t="shared" si="18"/>
        <v>1940</v>
      </c>
      <c r="K97" s="147">
        <v>1624</v>
      </c>
      <c r="L97" s="147">
        <v>316</v>
      </c>
      <c r="M97" s="113"/>
    </row>
    <row r="98" spans="1:13" s="167" customFormat="1" ht="9" customHeight="1">
      <c r="A98" s="144" t="s">
        <v>57</v>
      </c>
      <c r="B98" s="145">
        <f t="shared" si="15"/>
        <v>129191.00900000001</v>
      </c>
      <c r="C98" s="145">
        <f t="shared" si="16"/>
        <v>99618.237000000008</v>
      </c>
      <c r="D98" s="145">
        <f t="shared" si="16"/>
        <v>29572.772000000001</v>
      </c>
      <c r="E98" s="145"/>
      <c r="F98" s="145">
        <f t="shared" si="17"/>
        <v>95750.557000000001</v>
      </c>
      <c r="G98" s="145">
        <v>73892.217000000004</v>
      </c>
      <c r="H98" s="145">
        <v>21858.34</v>
      </c>
      <c r="I98" s="145"/>
      <c r="J98" s="145">
        <f t="shared" si="18"/>
        <v>33440.451999999997</v>
      </c>
      <c r="K98" s="145">
        <v>25726.02</v>
      </c>
      <c r="L98" s="145">
        <v>7714.4319999999998</v>
      </c>
      <c r="M98" s="113"/>
    </row>
    <row r="99" spans="1:13" s="167" customFormat="1" ht="9" customHeight="1">
      <c r="A99" s="144" t="s">
        <v>58</v>
      </c>
      <c r="B99" s="145">
        <f t="shared" si="15"/>
        <v>537919.96000000008</v>
      </c>
      <c r="C99" s="145">
        <f t="shared" si="16"/>
        <v>380998.75100000005</v>
      </c>
      <c r="D99" s="145">
        <f t="shared" si="16"/>
        <v>156921.209</v>
      </c>
      <c r="E99" s="145"/>
      <c r="F99" s="145">
        <f t="shared" si="17"/>
        <v>367852.94500000001</v>
      </c>
      <c r="G99" s="145">
        <v>264892.81300000002</v>
      </c>
      <c r="H99" s="145">
        <v>102960.132</v>
      </c>
      <c r="I99" s="145"/>
      <c r="J99" s="145">
        <f t="shared" si="18"/>
        <v>170067.01499999998</v>
      </c>
      <c r="K99" s="145">
        <v>116105.93799999999</v>
      </c>
      <c r="L99" s="145">
        <v>53961.076999999997</v>
      </c>
      <c r="M99" s="113"/>
    </row>
    <row r="100" spans="1:13" s="167" customFormat="1" ht="9" customHeight="1">
      <c r="A100" s="144" t="s">
        <v>59</v>
      </c>
      <c r="B100" s="145">
        <f t="shared" si="15"/>
        <v>774058.68399999989</v>
      </c>
      <c r="C100" s="145">
        <f t="shared" si="16"/>
        <v>570285.21699999995</v>
      </c>
      <c r="D100" s="145">
        <f t="shared" si="16"/>
        <v>203773.467</v>
      </c>
      <c r="E100" s="145"/>
      <c r="F100" s="145">
        <f t="shared" si="17"/>
        <v>519024.45900000003</v>
      </c>
      <c r="G100" s="145">
        <v>383551.935</v>
      </c>
      <c r="H100" s="145">
        <v>135472.524</v>
      </c>
      <c r="I100" s="145"/>
      <c r="J100" s="145">
        <f t="shared" si="18"/>
        <v>255034.22500000001</v>
      </c>
      <c r="K100" s="145">
        <v>186733.28200000001</v>
      </c>
      <c r="L100" s="145">
        <v>68300.942999999999</v>
      </c>
      <c r="M100" s="113"/>
    </row>
    <row r="101" spans="1:13" s="167" customFormat="1" ht="9" customHeight="1">
      <c r="A101" s="168" t="s">
        <v>60</v>
      </c>
      <c r="B101" s="147">
        <f t="shared" si="15"/>
        <v>74448.938999999998</v>
      </c>
      <c r="C101" s="147">
        <f t="shared" si="16"/>
        <v>56355.75</v>
      </c>
      <c r="D101" s="147">
        <f t="shared" si="16"/>
        <v>18093.188999999998</v>
      </c>
      <c r="E101" s="147"/>
      <c r="F101" s="147">
        <f t="shared" si="17"/>
        <v>42482.938999999998</v>
      </c>
      <c r="G101" s="147">
        <v>33421.75</v>
      </c>
      <c r="H101" s="147">
        <v>9061.1890000000003</v>
      </c>
      <c r="I101" s="147"/>
      <c r="J101" s="147">
        <f t="shared" si="18"/>
        <v>31966</v>
      </c>
      <c r="K101" s="147">
        <v>22934</v>
      </c>
      <c r="L101" s="147">
        <v>9032</v>
      </c>
      <c r="M101" s="113"/>
    </row>
    <row r="102" spans="1:13" s="167" customFormat="1" ht="9" customHeight="1">
      <c r="A102" s="144" t="s">
        <v>61</v>
      </c>
      <c r="B102" s="145">
        <f t="shared" si="15"/>
        <v>65614.399999999994</v>
      </c>
      <c r="C102" s="145">
        <f t="shared" si="16"/>
        <v>47255.785000000003</v>
      </c>
      <c r="D102" s="145">
        <f t="shared" si="16"/>
        <v>18358.614999999998</v>
      </c>
      <c r="E102" s="145"/>
      <c r="F102" s="145">
        <f t="shared" si="17"/>
        <v>47306.400000000001</v>
      </c>
      <c r="G102" s="145">
        <v>34748.785000000003</v>
      </c>
      <c r="H102" s="145">
        <v>12557.615</v>
      </c>
      <c r="I102" s="145"/>
      <c r="J102" s="145">
        <f t="shared" si="18"/>
        <v>18308</v>
      </c>
      <c r="K102" s="145">
        <v>12507</v>
      </c>
      <c r="L102" s="145">
        <v>5801</v>
      </c>
      <c r="M102" s="113"/>
    </row>
    <row r="103" spans="1:13" s="167" customFormat="1" ht="9" customHeight="1">
      <c r="A103" s="144" t="s">
        <v>62</v>
      </c>
      <c r="B103" s="145">
        <f t="shared" si="15"/>
        <v>10642.281000000001</v>
      </c>
      <c r="C103" s="145">
        <f t="shared" si="16"/>
        <v>7003.6530000000002</v>
      </c>
      <c r="D103" s="145">
        <f t="shared" si="16"/>
        <v>3638.6280000000002</v>
      </c>
      <c r="E103" s="145"/>
      <c r="F103" s="148">
        <f t="shared" si="17"/>
        <v>9421.2810000000009</v>
      </c>
      <c r="G103" s="145">
        <v>6043.6530000000002</v>
      </c>
      <c r="H103" s="145">
        <v>3377.6280000000002</v>
      </c>
      <c r="I103" s="145"/>
      <c r="J103" s="148">
        <f t="shared" si="18"/>
        <v>1221</v>
      </c>
      <c r="K103" s="145">
        <v>960</v>
      </c>
      <c r="L103" s="145">
        <v>261</v>
      </c>
      <c r="M103" s="113"/>
    </row>
    <row r="104" spans="1:13" s="167" customFormat="1" ht="9" customHeight="1">
      <c r="A104" s="144" t="s">
        <v>63</v>
      </c>
      <c r="B104" s="145">
        <f t="shared" si="15"/>
        <v>786550.76</v>
      </c>
      <c r="C104" s="145">
        <f t="shared" si="16"/>
        <v>623241.68200000003</v>
      </c>
      <c r="D104" s="145">
        <f t="shared" si="16"/>
        <v>163309.07800000001</v>
      </c>
      <c r="E104" s="145"/>
      <c r="F104" s="145">
        <f t="shared" si="17"/>
        <v>540674.37600000005</v>
      </c>
      <c r="G104" s="145">
        <v>424364.43300000002</v>
      </c>
      <c r="H104" s="145">
        <v>116309.943</v>
      </c>
      <c r="I104" s="145"/>
      <c r="J104" s="145">
        <f t="shared" si="18"/>
        <v>245876.38400000002</v>
      </c>
      <c r="K104" s="145">
        <v>198877.24900000001</v>
      </c>
      <c r="L104" s="145">
        <v>46999.135000000002</v>
      </c>
      <c r="M104" s="113"/>
    </row>
    <row r="105" spans="1:13" s="167" customFormat="1" ht="9" customHeight="1">
      <c r="A105" s="168" t="s">
        <v>64</v>
      </c>
      <c r="B105" s="147">
        <f t="shared" si="15"/>
        <v>24188.035</v>
      </c>
      <c r="C105" s="147">
        <f t="shared" si="16"/>
        <v>16567.624</v>
      </c>
      <c r="D105" s="147">
        <f t="shared" si="16"/>
        <v>7620.4110000000001</v>
      </c>
      <c r="E105" s="147"/>
      <c r="F105" s="147">
        <f t="shared" si="17"/>
        <v>20648.035</v>
      </c>
      <c r="G105" s="147">
        <v>14362.624</v>
      </c>
      <c r="H105" s="147">
        <v>6285.4110000000001</v>
      </c>
      <c r="I105" s="147"/>
      <c r="J105" s="147">
        <f t="shared" si="18"/>
        <v>3540</v>
      </c>
      <c r="K105" s="147">
        <v>2205</v>
      </c>
      <c r="L105" s="147">
        <v>1335</v>
      </c>
      <c r="M105" s="113"/>
    </row>
    <row r="106" spans="1:13" s="167" customFormat="1" ht="9" customHeight="1">
      <c r="A106" s="144" t="s">
        <v>65</v>
      </c>
      <c r="B106" s="145">
        <f t="shared" si="15"/>
        <v>252159.12299999999</v>
      </c>
      <c r="C106" s="145">
        <f t="shared" si="16"/>
        <v>196012.92499999999</v>
      </c>
      <c r="D106" s="145">
        <f t="shared" si="16"/>
        <v>56146.198000000004</v>
      </c>
      <c r="E106" s="145"/>
      <c r="F106" s="145">
        <f t="shared" si="17"/>
        <v>184177.93799999999</v>
      </c>
      <c r="G106" s="145">
        <v>146785.94099999999</v>
      </c>
      <c r="H106" s="145">
        <v>37391.997000000003</v>
      </c>
      <c r="I106" s="145"/>
      <c r="J106" s="145">
        <f t="shared" si="18"/>
        <v>67981.184999999998</v>
      </c>
      <c r="K106" s="145">
        <v>49226.983999999997</v>
      </c>
      <c r="L106" s="145">
        <v>18754.201000000001</v>
      </c>
      <c r="M106" s="113"/>
    </row>
    <row r="107" spans="1:13" s="167" customFormat="1" ht="9" customHeight="1">
      <c r="A107" s="144" t="s">
        <v>66</v>
      </c>
      <c r="B107" s="145">
        <f t="shared" si="15"/>
        <v>272668.51199999999</v>
      </c>
      <c r="C107" s="145">
        <f t="shared" si="16"/>
        <v>204430.93400000001</v>
      </c>
      <c r="D107" s="145">
        <f t="shared" si="16"/>
        <v>68237.578000000009</v>
      </c>
      <c r="E107" s="145"/>
      <c r="F107" s="145">
        <f t="shared" si="17"/>
        <v>183163.51200000002</v>
      </c>
      <c r="G107" s="145">
        <v>140403.93400000001</v>
      </c>
      <c r="H107" s="145">
        <v>42759.578000000001</v>
      </c>
      <c r="I107" s="145"/>
      <c r="J107" s="145">
        <f t="shared" si="18"/>
        <v>89505</v>
      </c>
      <c r="K107" s="145">
        <v>64027</v>
      </c>
      <c r="L107" s="145">
        <v>25478</v>
      </c>
      <c r="M107" s="113"/>
    </row>
    <row r="108" spans="1:13" s="167" customFormat="1" ht="9" customHeight="1">
      <c r="A108" s="144" t="s">
        <v>67</v>
      </c>
      <c r="B108" s="145">
        <f t="shared" si="15"/>
        <v>6639.3860000000004</v>
      </c>
      <c r="C108" s="145">
        <f t="shared" si="16"/>
        <v>4575.3420000000006</v>
      </c>
      <c r="D108" s="145">
        <f t="shared" si="16"/>
        <v>2064.0439999999999</v>
      </c>
      <c r="E108" s="145"/>
      <c r="F108" s="145">
        <f t="shared" si="17"/>
        <v>4313.3860000000004</v>
      </c>
      <c r="G108" s="145">
        <v>2742.3420000000001</v>
      </c>
      <c r="H108" s="145">
        <v>1571.0440000000001</v>
      </c>
      <c r="I108" s="145"/>
      <c r="J108" s="145">
        <f t="shared" si="18"/>
        <v>2326</v>
      </c>
      <c r="K108" s="145">
        <v>1833</v>
      </c>
      <c r="L108" s="145">
        <v>493</v>
      </c>
      <c r="M108" s="113"/>
    </row>
    <row r="109" spans="1:13" s="167" customFormat="1" ht="9" customHeight="1">
      <c r="A109" s="168" t="s">
        <v>68</v>
      </c>
      <c r="B109" s="147">
        <f t="shared" si="15"/>
        <v>231815.886</v>
      </c>
      <c r="C109" s="147">
        <f t="shared" si="16"/>
        <v>187702.33799999999</v>
      </c>
      <c r="D109" s="147">
        <f t="shared" si="16"/>
        <v>44113.547999999995</v>
      </c>
      <c r="E109" s="147"/>
      <c r="F109" s="147">
        <f t="shared" si="17"/>
        <v>157523.886</v>
      </c>
      <c r="G109" s="147">
        <v>127274.338</v>
      </c>
      <c r="H109" s="147">
        <v>30249.547999999999</v>
      </c>
      <c r="I109" s="147"/>
      <c r="J109" s="147">
        <f t="shared" si="18"/>
        <v>74292</v>
      </c>
      <c r="K109" s="147">
        <v>60428</v>
      </c>
      <c r="L109" s="147">
        <v>13864</v>
      </c>
      <c r="M109" s="113"/>
    </row>
    <row r="110" spans="1:13" s="167" customFormat="1" ht="9" customHeight="1">
      <c r="A110" s="144" t="s">
        <v>69</v>
      </c>
      <c r="B110" s="145">
        <f t="shared" si="15"/>
        <v>66531.551000000007</v>
      </c>
      <c r="C110" s="145">
        <f t="shared" si="16"/>
        <v>53404.601000000002</v>
      </c>
      <c r="D110" s="145">
        <f t="shared" si="16"/>
        <v>13126.95</v>
      </c>
      <c r="E110" s="145"/>
      <c r="F110" s="145">
        <f t="shared" si="17"/>
        <v>41446.551000000007</v>
      </c>
      <c r="G110" s="145">
        <v>33096.601000000002</v>
      </c>
      <c r="H110" s="145">
        <v>8349.9500000000007</v>
      </c>
      <c r="I110" s="145"/>
      <c r="J110" s="145">
        <f t="shared" si="18"/>
        <v>25085</v>
      </c>
      <c r="K110" s="145">
        <v>20308</v>
      </c>
      <c r="L110" s="145">
        <v>4777</v>
      </c>
      <c r="M110" s="113"/>
    </row>
    <row r="111" spans="1:13" s="167" customFormat="1" ht="9" customHeight="1">
      <c r="A111" s="144" t="s">
        <v>70</v>
      </c>
      <c r="B111" s="145">
        <f t="shared" si="15"/>
        <v>280162.37099999998</v>
      </c>
      <c r="C111" s="145">
        <f t="shared" si="16"/>
        <v>240558.701</v>
      </c>
      <c r="D111" s="145">
        <f t="shared" si="16"/>
        <v>39603.67</v>
      </c>
      <c r="E111" s="145"/>
      <c r="F111" s="145">
        <f t="shared" si="17"/>
        <v>220656.37099999998</v>
      </c>
      <c r="G111" s="145">
        <v>189561.701</v>
      </c>
      <c r="H111" s="145">
        <v>31094.67</v>
      </c>
      <c r="I111" s="145"/>
      <c r="J111" s="145">
        <f t="shared" si="18"/>
        <v>59506</v>
      </c>
      <c r="K111" s="145">
        <v>50997</v>
      </c>
      <c r="L111" s="145">
        <v>8509</v>
      </c>
      <c r="M111" s="113"/>
    </row>
    <row r="112" spans="1:13" s="167" customFormat="1" ht="9" customHeight="1">
      <c r="A112" s="144" t="s">
        <v>71</v>
      </c>
      <c r="B112" s="145">
        <f t="shared" si="15"/>
        <v>21425.584999999999</v>
      </c>
      <c r="C112" s="145">
        <f t="shared" si="16"/>
        <v>16987.567999999999</v>
      </c>
      <c r="D112" s="145">
        <f t="shared" si="16"/>
        <v>4438.0169999999998</v>
      </c>
      <c r="E112" s="145"/>
      <c r="F112" s="145">
        <f t="shared" si="17"/>
        <v>18766.903000000002</v>
      </c>
      <c r="G112" s="145">
        <v>15284.226000000001</v>
      </c>
      <c r="H112" s="145">
        <v>3482.6770000000001</v>
      </c>
      <c r="I112" s="145"/>
      <c r="J112" s="145">
        <f t="shared" si="18"/>
        <v>2658.6820000000002</v>
      </c>
      <c r="K112" s="145">
        <v>1703.3420000000001</v>
      </c>
      <c r="L112" s="145">
        <v>955.34</v>
      </c>
      <c r="M112" s="113"/>
    </row>
    <row r="113" spans="1:13" s="167" customFormat="1" ht="9" customHeight="1">
      <c r="A113" s="168" t="s">
        <v>72</v>
      </c>
      <c r="B113" s="147">
        <f t="shared" si="15"/>
        <v>512866.326</v>
      </c>
      <c r="C113" s="147">
        <f t="shared" si="16"/>
        <v>444417.52299999999</v>
      </c>
      <c r="D113" s="147">
        <f t="shared" si="16"/>
        <v>68448.803</v>
      </c>
      <c r="E113" s="147"/>
      <c r="F113" s="147">
        <f t="shared" si="17"/>
        <v>467415.326</v>
      </c>
      <c r="G113" s="147">
        <v>409202.52299999999</v>
      </c>
      <c r="H113" s="147">
        <v>58212.803</v>
      </c>
      <c r="I113" s="147"/>
      <c r="J113" s="147">
        <f t="shared" si="18"/>
        <v>45451</v>
      </c>
      <c r="K113" s="147">
        <v>35215</v>
      </c>
      <c r="L113" s="147">
        <v>10236</v>
      </c>
      <c r="M113" s="113"/>
    </row>
    <row r="114" spans="1:13" s="167" customFormat="1" ht="9" customHeight="1">
      <c r="A114" s="144" t="s">
        <v>73</v>
      </c>
      <c r="B114" s="145">
        <f t="shared" si="15"/>
        <v>76362.205000000002</v>
      </c>
      <c r="C114" s="145">
        <f t="shared" si="16"/>
        <v>59410.205000000002</v>
      </c>
      <c r="D114" s="145">
        <f t="shared" si="16"/>
        <v>16952</v>
      </c>
      <c r="E114" s="145"/>
      <c r="F114" s="145">
        <f t="shared" si="17"/>
        <v>55440.205000000002</v>
      </c>
      <c r="G114" s="145">
        <v>42596.205000000002</v>
      </c>
      <c r="H114" s="145">
        <v>12844</v>
      </c>
      <c r="I114" s="145"/>
      <c r="J114" s="145">
        <f t="shared" si="18"/>
        <v>20922</v>
      </c>
      <c r="K114" s="145">
        <v>16814</v>
      </c>
      <c r="L114" s="145">
        <v>4108</v>
      </c>
      <c r="M114" s="113"/>
    </row>
    <row r="115" spans="1:13" s="167" customFormat="1" ht="9" customHeight="1">
      <c r="A115" s="144" t="s">
        <v>74</v>
      </c>
      <c r="B115" s="145">
        <f t="shared" si="15"/>
        <v>176351.92699999997</v>
      </c>
      <c r="C115" s="145">
        <f t="shared" si="16"/>
        <v>132956.74599999998</v>
      </c>
      <c r="D115" s="145">
        <f t="shared" si="16"/>
        <v>43395.180999999997</v>
      </c>
      <c r="E115" s="145"/>
      <c r="F115" s="145">
        <f t="shared" si="17"/>
        <v>138739.046</v>
      </c>
      <c r="G115" s="145">
        <v>106110.13099999999</v>
      </c>
      <c r="H115" s="145">
        <v>32628.915000000001</v>
      </c>
      <c r="I115" s="145"/>
      <c r="J115" s="145">
        <f t="shared" si="18"/>
        <v>37612.881000000001</v>
      </c>
      <c r="K115" s="145">
        <v>26846.615000000002</v>
      </c>
      <c r="L115" s="145">
        <v>10766.266</v>
      </c>
      <c r="M115" s="113"/>
    </row>
    <row r="116" spans="1:13" s="167" customFormat="1" ht="9" customHeight="1">
      <c r="A116" s="144" t="s">
        <v>75</v>
      </c>
      <c r="B116" s="145">
        <f t="shared" si="15"/>
        <v>84064.700000000012</v>
      </c>
      <c r="C116" s="145">
        <f t="shared" si="16"/>
        <v>69087.714000000007</v>
      </c>
      <c r="D116" s="145">
        <f t="shared" si="16"/>
        <v>14976.986000000001</v>
      </c>
      <c r="E116" s="145"/>
      <c r="F116" s="145">
        <f t="shared" si="17"/>
        <v>62787.7</v>
      </c>
      <c r="G116" s="145">
        <v>53047.714</v>
      </c>
      <c r="H116" s="145">
        <v>9739.9860000000008</v>
      </c>
      <c r="I116" s="145"/>
      <c r="J116" s="145">
        <f t="shared" si="18"/>
        <v>21277</v>
      </c>
      <c r="K116" s="145">
        <v>16040</v>
      </c>
      <c r="L116" s="145">
        <v>5237</v>
      </c>
      <c r="M116" s="113"/>
    </row>
    <row r="117" spans="1:13" s="167" customFormat="1" ht="9" customHeight="1">
      <c r="A117" s="168" t="s">
        <v>76</v>
      </c>
      <c r="B117" s="149">
        <f t="shared" si="15"/>
        <v>51177.031999999999</v>
      </c>
      <c r="C117" s="149">
        <f t="shared" si="16"/>
        <v>44988.273999999998</v>
      </c>
      <c r="D117" s="149">
        <f t="shared" si="16"/>
        <v>6188.7579999999998</v>
      </c>
      <c r="E117" s="147"/>
      <c r="F117" s="149">
        <f t="shared" si="17"/>
        <v>44120.031999999999</v>
      </c>
      <c r="G117" s="149">
        <v>40791.273999999998</v>
      </c>
      <c r="H117" s="149">
        <v>3328.7579999999998</v>
      </c>
      <c r="I117" s="147"/>
      <c r="J117" s="149">
        <f t="shared" si="18"/>
        <v>7057</v>
      </c>
      <c r="K117" s="149">
        <v>4197</v>
      </c>
      <c r="L117" s="149">
        <v>2860</v>
      </c>
      <c r="M117" s="112"/>
    </row>
    <row r="118" spans="1:13" s="167" customFormat="1" ht="9" customHeight="1">
      <c r="A118" s="115"/>
      <c r="B118" s="150"/>
      <c r="C118" s="150"/>
      <c r="D118" s="151"/>
      <c r="E118" s="151"/>
      <c r="F118" s="151"/>
      <c r="G118" s="151"/>
      <c r="H118" s="151"/>
      <c r="I118" s="151"/>
      <c r="J118" s="151"/>
      <c r="K118" s="151"/>
      <c r="L118" s="151"/>
      <c r="M118" s="112"/>
    </row>
    <row r="119" spans="1:13" s="167" customFormat="1" ht="9" customHeight="1">
      <c r="A119" s="152" t="s">
        <v>86</v>
      </c>
      <c r="B119" s="150"/>
      <c r="C119" s="150"/>
      <c r="D119" s="151"/>
      <c r="E119" s="151"/>
      <c r="F119" s="151"/>
      <c r="G119" s="151"/>
      <c r="H119" s="151"/>
      <c r="I119" s="151"/>
      <c r="J119" s="151"/>
      <c r="K119" s="151"/>
      <c r="L119" s="151"/>
      <c r="M119" s="115"/>
    </row>
    <row r="120" spans="1:13" s="167" customFormat="1" ht="9" customHeight="1">
      <c r="A120" s="140" t="s">
        <v>44</v>
      </c>
      <c r="B120" s="141">
        <f>SUM(B122:B153)</f>
        <v>7978107.5110000018</v>
      </c>
      <c r="C120" s="141">
        <f t="shared" ref="C120:D120" si="19">SUM(C122:C153)</f>
        <v>6439231.9329999993</v>
      </c>
      <c r="D120" s="141">
        <f t="shared" si="19"/>
        <v>1538875.5780000002</v>
      </c>
      <c r="E120" s="141"/>
      <c r="F120" s="141">
        <f t="shared" ref="F120:H120" si="20">SUM(F122:F153)</f>
        <v>5989664.1429999992</v>
      </c>
      <c r="G120" s="141">
        <f t="shared" si="20"/>
        <v>4902336.2640000004</v>
      </c>
      <c r="H120" s="141">
        <f t="shared" si="20"/>
        <v>1087327.8789999997</v>
      </c>
      <c r="I120" s="141"/>
      <c r="J120" s="141">
        <f t="shared" ref="J120:L120" si="21">SUM(J122:J153)</f>
        <v>1988443.368</v>
      </c>
      <c r="K120" s="141">
        <f t="shared" si="21"/>
        <v>1536895.669</v>
      </c>
      <c r="L120" s="141">
        <f t="shared" si="21"/>
        <v>451547.69899999996</v>
      </c>
      <c r="M120" s="143"/>
    </row>
    <row r="121" spans="1:13" s="167" customFormat="1" ht="3.95" customHeight="1">
      <c r="A121" s="140"/>
      <c r="B121" s="141"/>
      <c r="C121" s="141"/>
      <c r="D121" s="141"/>
      <c r="E121" s="142"/>
      <c r="F121" s="142"/>
      <c r="G121" s="141"/>
      <c r="H121" s="141"/>
      <c r="I121" s="142"/>
      <c r="J121" s="142"/>
      <c r="K121" s="141"/>
      <c r="L121" s="141"/>
      <c r="M121" s="143"/>
    </row>
    <row r="122" spans="1:13" s="167" customFormat="1" ht="9" customHeight="1">
      <c r="A122" s="144" t="s">
        <v>45</v>
      </c>
      <c r="B122" s="145">
        <f>SUM(C122:D122)</f>
        <v>172749.65700000001</v>
      </c>
      <c r="C122" s="145">
        <f>SUM(G122,K122)</f>
        <v>141309.109</v>
      </c>
      <c r="D122" s="145">
        <f>SUM(H122,L122)</f>
        <v>31440.547999999999</v>
      </c>
      <c r="E122" s="145"/>
      <c r="F122" s="145">
        <f>SUM(G122:H122)</f>
        <v>146422.65700000001</v>
      </c>
      <c r="G122" s="145">
        <v>121269.109</v>
      </c>
      <c r="H122" s="145">
        <v>25153.547999999999</v>
      </c>
      <c r="I122" s="145"/>
      <c r="J122" s="145">
        <f>SUM(K122:L122)</f>
        <v>26327</v>
      </c>
      <c r="K122" s="145">
        <v>20040</v>
      </c>
      <c r="L122" s="145">
        <v>6287</v>
      </c>
      <c r="M122" s="113"/>
    </row>
    <row r="123" spans="1:13" s="167" customFormat="1" ht="9" customHeight="1">
      <c r="A123" s="144" t="s">
        <v>46</v>
      </c>
      <c r="B123" s="145">
        <f t="shared" ref="B123:B153" si="22">SUM(C123:D123)</f>
        <v>691019.99599999993</v>
      </c>
      <c r="C123" s="145">
        <f t="shared" ref="C123:D153" si="23">SUM(G123,K123)</f>
        <v>613507.73699999996</v>
      </c>
      <c r="D123" s="145">
        <f t="shared" si="23"/>
        <v>77512.259000000005</v>
      </c>
      <c r="E123" s="145"/>
      <c r="F123" s="145">
        <f t="shared" ref="F123:F153" si="24">SUM(G123:H123)</f>
        <v>636911.59499999997</v>
      </c>
      <c r="G123" s="145">
        <v>565606.99199999997</v>
      </c>
      <c r="H123" s="145">
        <v>71304.603000000003</v>
      </c>
      <c r="I123" s="145"/>
      <c r="J123" s="145">
        <f t="shared" ref="J123:J153" si="25">SUM(K123:L123)</f>
        <v>54108.401000000005</v>
      </c>
      <c r="K123" s="145">
        <v>47900.745000000003</v>
      </c>
      <c r="L123" s="145">
        <v>6207.6559999999999</v>
      </c>
      <c r="M123" s="113"/>
    </row>
    <row r="124" spans="1:13" s="167" customFormat="1" ht="9" customHeight="1">
      <c r="A124" s="144" t="s">
        <v>47</v>
      </c>
      <c r="B124" s="145">
        <f t="shared" si="22"/>
        <v>5781.1880000000001</v>
      </c>
      <c r="C124" s="145">
        <f t="shared" si="23"/>
        <v>3851.3229999999999</v>
      </c>
      <c r="D124" s="145">
        <f t="shared" si="23"/>
        <v>1929.865</v>
      </c>
      <c r="E124" s="145"/>
      <c r="F124" s="145">
        <f t="shared" si="24"/>
        <v>4508.1880000000001</v>
      </c>
      <c r="G124" s="145">
        <v>2750.3229999999999</v>
      </c>
      <c r="H124" s="145">
        <v>1757.865</v>
      </c>
      <c r="I124" s="145"/>
      <c r="J124" s="145">
        <f t="shared" si="25"/>
        <v>1273</v>
      </c>
      <c r="K124" s="145">
        <v>1101</v>
      </c>
      <c r="L124" s="145">
        <v>172</v>
      </c>
      <c r="M124" s="113"/>
    </row>
    <row r="125" spans="1:13" s="167" customFormat="1" ht="9" customHeight="1">
      <c r="A125" s="146" t="s">
        <v>48</v>
      </c>
      <c r="B125" s="147">
        <f t="shared" si="22"/>
        <v>16574.563000000002</v>
      </c>
      <c r="C125" s="147">
        <f t="shared" si="23"/>
        <v>14520.982</v>
      </c>
      <c r="D125" s="147">
        <f t="shared" si="23"/>
        <v>2053.5810000000001</v>
      </c>
      <c r="E125" s="147"/>
      <c r="F125" s="147">
        <f t="shared" si="24"/>
        <v>14938.563</v>
      </c>
      <c r="G125" s="147">
        <v>13345.982</v>
      </c>
      <c r="H125" s="147">
        <v>1592.5809999999999</v>
      </c>
      <c r="I125" s="147"/>
      <c r="J125" s="147">
        <f t="shared" si="25"/>
        <v>1636</v>
      </c>
      <c r="K125" s="147">
        <v>1175</v>
      </c>
      <c r="L125" s="147">
        <v>461</v>
      </c>
      <c r="M125" s="113"/>
    </row>
    <row r="126" spans="1:13" s="167" customFormat="1" ht="9" customHeight="1">
      <c r="A126" s="144" t="s">
        <v>49</v>
      </c>
      <c r="B126" s="145">
        <f t="shared" si="22"/>
        <v>648533.13299999991</v>
      </c>
      <c r="C126" s="145">
        <f t="shared" si="23"/>
        <v>554061.90299999993</v>
      </c>
      <c r="D126" s="145">
        <f t="shared" si="23"/>
        <v>94471.23000000001</v>
      </c>
      <c r="E126" s="145"/>
      <c r="F126" s="145">
        <f t="shared" si="24"/>
        <v>435828.13299999997</v>
      </c>
      <c r="G126" s="145">
        <v>379741.90299999999</v>
      </c>
      <c r="H126" s="145">
        <v>56086.23</v>
      </c>
      <c r="I126" s="145"/>
      <c r="J126" s="145">
        <f t="shared" si="25"/>
        <v>212705</v>
      </c>
      <c r="K126" s="145">
        <v>174320</v>
      </c>
      <c r="L126" s="145">
        <v>38385</v>
      </c>
      <c r="M126" s="113"/>
    </row>
    <row r="127" spans="1:13" s="167" customFormat="1" ht="9" customHeight="1">
      <c r="A127" s="144" t="s">
        <v>50</v>
      </c>
      <c r="B127" s="145">
        <f t="shared" si="22"/>
        <v>15782</v>
      </c>
      <c r="C127" s="145">
        <f t="shared" si="23"/>
        <v>11913</v>
      </c>
      <c r="D127" s="145">
        <f t="shared" si="23"/>
        <v>3869</v>
      </c>
      <c r="E127" s="145"/>
      <c r="F127" s="145">
        <f t="shared" si="24"/>
        <v>8899</v>
      </c>
      <c r="G127" s="145">
        <v>7778</v>
      </c>
      <c r="H127" s="145">
        <v>1121</v>
      </c>
      <c r="I127" s="145"/>
      <c r="J127" s="145">
        <f t="shared" si="25"/>
        <v>6883</v>
      </c>
      <c r="K127" s="145">
        <v>4135</v>
      </c>
      <c r="L127" s="145">
        <v>2748</v>
      </c>
      <c r="M127" s="113"/>
    </row>
    <row r="128" spans="1:13" s="167" customFormat="1" ht="9" customHeight="1">
      <c r="A128" s="144" t="s">
        <v>51</v>
      </c>
      <c r="B128" s="145">
        <f t="shared" si="22"/>
        <v>32207.288999999997</v>
      </c>
      <c r="C128" s="145">
        <f t="shared" si="23"/>
        <v>25827.402999999998</v>
      </c>
      <c r="D128" s="145">
        <f t="shared" si="23"/>
        <v>6379.8860000000004</v>
      </c>
      <c r="E128" s="145"/>
      <c r="F128" s="145">
        <f t="shared" si="24"/>
        <v>19803.400000000001</v>
      </c>
      <c r="G128" s="145">
        <v>15692.069</v>
      </c>
      <c r="H128" s="145">
        <v>4111.3310000000001</v>
      </c>
      <c r="I128" s="145"/>
      <c r="J128" s="145">
        <f t="shared" si="25"/>
        <v>12403.889000000001</v>
      </c>
      <c r="K128" s="145">
        <v>10135.334000000001</v>
      </c>
      <c r="L128" s="145">
        <v>2268.5549999999998</v>
      </c>
      <c r="M128" s="113"/>
    </row>
    <row r="129" spans="1:13" s="167" customFormat="1" ht="9" customHeight="1">
      <c r="A129" s="168" t="s">
        <v>52</v>
      </c>
      <c r="B129" s="147">
        <f t="shared" si="22"/>
        <v>794634.94699999993</v>
      </c>
      <c r="C129" s="147">
        <f t="shared" si="23"/>
        <v>705479.92099999997</v>
      </c>
      <c r="D129" s="147">
        <f t="shared" si="23"/>
        <v>89155.025999999998</v>
      </c>
      <c r="E129" s="147"/>
      <c r="F129" s="147">
        <f t="shared" si="24"/>
        <v>681456.94699999993</v>
      </c>
      <c r="G129" s="147">
        <v>607381.92099999997</v>
      </c>
      <c r="H129" s="147">
        <v>74075.025999999998</v>
      </c>
      <c r="I129" s="147"/>
      <c r="J129" s="147">
        <f t="shared" si="25"/>
        <v>113178</v>
      </c>
      <c r="K129" s="147">
        <v>98098</v>
      </c>
      <c r="L129" s="147">
        <v>15080</v>
      </c>
      <c r="M129" s="113"/>
    </row>
    <row r="130" spans="1:13" s="167" customFormat="1" ht="9" customHeight="1">
      <c r="A130" s="144" t="s">
        <v>53</v>
      </c>
      <c r="B130" s="145">
        <f t="shared" si="22"/>
        <v>342885.61499999999</v>
      </c>
      <c r="C130" s="145">
        <f t="shared" si="23"/>
        <v>238910.076</v>
      </c>
      <c r="D130" s="145">
        <f t="shared" si="23"/>
        <v>103975.539</v>
      </c>
      <c r="E130" s="145"/>
      <c r="F130" s="145">
        <f t="shared" si="24"/>
        <v>244054.663</v>
      </c>
      <c r="G130" s="145">
        <v>170535.97</v>
      </c>
      <c r="H130" s="145">
        <v>73518.692999999999</v>
      </c>
      <c r="I130" s="145"/>
      <c r="J130" s="145">
        <f t="shared" si="25"/>
        <v>98830.952000000005</v>
      </c>
      <c r="K130" s="145">
        <v>68374.106</v>
      </c>
      <c r="L130" s="145">
        <v>30456.846000000001</v>
      </c>
      <c r="M130" s="113"/>
    </row>
    <row r="131" spans="1:13" s="167" customFormat="1" ht="9" customHeight="1">
      <c r="A131" s="144" t="s">
        <v>54</v>
      </c>
      <c r="B131" s="145">
        <f t="shared" si="22"/>
        <v>141801.65599999999</v>
      </c>
      <c r="C131" s="145">
        <f t="shared" si="23"/>
        <v>124930.11199999999</v>
      </c>
      <c r="D131" s="145">
        <f t="shared" si="23"/>
        <v>16871.544000000002</v>
      </c>
      <c r="E131" s="145"/>
      <c r="F131" s="145">
        <f t="shared" si="24"/>
        <v>99957.655999999988</v>
      </c>
      <c r="G131" s="145">
        <v>89042.111999999994</v>
      </c>
      <c r="H131" s="145">
        <v>10915.544</v>
      </c>
      <c r="I131" s="145"/>
      <c r="J131" s="145">
        <f t="shared" si="25"/>
        <v>41844</v>
      </c>
      <c r="K131" s="145">
        <v>35888</v>
      </c>
      <c r="L131" s="145">
        <v>5956</v>
      </c>
      <c r="M131" s="113"/>
    </row>
    <row r="132" spans="1:13" s="167" customFormat="1" ht="9" customHeight="1">
      <c r="A132" s="144" t="s">
        <v>55</v>
      </c>
      <c r="B132" s="145">
        <f t="shared" si="22"/>
        <v>541037.55700000003</v>
      </c>
      <c r="C132" s="145">
        <f t="shared" si="23"/>
        <v>446324.217</v>
      </c>
      <c r="D132" s="145">
        <f t="shared" si="23"/>
        <v>94713.34</v>
      </c>
      <c r="E132" s="145"/>
      <c r="F132" s="145">
        <f t="shared" si="24"/>
        <v>380919.55700000003</v>
      </c>
      <c r="G132" s="145">
        <v>316558.217</v>
      </c>
      <c r="H132" s="145">
        <v>64361.34</v>
      </c>
      <c r="I132" s="145"/>
      <c r="J132" s="145">
        <f t="shared" si="25"/>
        <v>160118</v>
      </c>
      <c r="K132" s="145">
        <v>129766</v>
      </c>
      <c r="L132" s="145">
        <v>30352</v>
      </c>
      <c r="M132" s="113"/>
    </row>
    <row r="133" spans="1:13" s="167" customFormat="1" ht="9" customHeight="1">
      <c r="A133" s="168" t="s">
        <v>56</v>
      </c>
      <c r="B133" s="147">
        <f t="shared" si="22"/>
        <v>4725.8980000000001</v>
      </c>
      <c r="C133" s="147">
        <f t="shared" si="23"/>
        <v>3576.9470000000001</v>
      </c>
      <c r="D133" s="147">
        <f t="shared" si="23"/>
        <v>1148.951</v>
      </c>
      <c r="E133" s="147"/>
      <c r="F133" s="147">
        <f t="shared" si="24"/>
        <v>2838.8980000000001</v>
      </c>
      <c r="G133" s="147">
        <v>2017.9469999999999</v>
      </c>
      <c r="H133" s="147">
        <v>820.95100000000002</v>
      </c>
      <c r="I133" s="147"/>
      <c r="J133" s="147">
        <f t="shared" si="25"/>
        <v>1887</v>
      </c>
      <c r="K133" s="147">
        <v>1559</v>
      </c>
      <c r="L133" s="147">
        <v>328</v>
      </c>
      <c r="M133" s="113"/>
    </row>
    <row r="134" spans="1:13" s="167" customFormat="1" ht="9" customHeight="1">
      <c r="A134" s="144" t="s">
        <v>57</v>
      </c>
      <c r="B134" s="145">
        <f t="shared" si="22"/>
        <v>129399.17599999999</v>
      </c>
      <c r="C134" s="145">
        <f t="shared" si="23"/>
        <v>98864.299999999988</v>
      </c>
      <c r="D134" s="145">
        <f t="shared" si="23"/>
        <v>30534.876000000004</v>
      </c>
      <c r="E134" s="145"/>
      <c r="F134" s="145">
        <f t="shared" si="24"/>
        <v>93137.596999999994</v>
      </c>
      <c r="G134" s="145">
        <v>71203.804999999993</v>
      </c>
      <c r="H134" s="145">
        <v>21933.792000000001</v>
      </c>
      <c r="I134" s="145"/>
      <c r="J134" s="145">
        <f t="shared" si="25"/>
        <v>36261.578999999998</v>
      </c>
      <c r="K134" s="145">
        <v>27660.494999999999</v>
      </c>
      <c r="L134" s="145">
        <v>8601.0840000000007</v>
      </c>
      <c r="M134" s="113"/>
    </row>
    <row r="135" spans="1:13" s="167" customFormat="1" ht="9" customHeight="1">
      <c r="A135" s="144" t="s">
        <v>58</v>
      </c>
      <c r="B135" s="145">
        <f t="shared" si="22"/>
        <v>558176.72499999998</v>
      </c>
      <c r="C135" s="145">
        <f t="shared" si="23"/>
        <v>391519.85800000001</v>
      </c>
      <c r="D135" s="145">
        <f t="shared" si="23"/>
        <v>166656.867</v>
      </c>
      <c r="E135" s="145"/>
      <c r="F135" s="145">
        <f t="shared" si="24"/>
        <v>380412.74400000001</v>
      </c>
      <c r="G135" s="145">
        <v>270335.32500000001</v>
      </c>
      <c r="H135" s="145">
        <v>110077.41899999999</v>
      </c>
      <c r="I135" s="145"/>
      <c r="J135" s="145">
        <f t="shared" si="25"/>
        <v>177763.981</v>
      </c>
      <c r="K135" s="145">
        <v>121184.533</v>
      </c>
      <c r="L135" s="145">
        <v>56579.447999999997</v>
      </c>
      <c r="M135" s="113"/>
    </row>
    <row r="136" spans="1:13" s="167" customFormat="1" ht="9" customHeight="1">
      <c r="A136" s="144" t="s">
        <v>59</v>
      </c>
      <c r="B136" s="145">
        <f t="shared" si="22"/>
        <v>786468.10499999998</v>
      </c>
      <c r="C136" s="145">
        <f t="shared" si="23"/>
        <v>577130.86199999996</v>
      </c>
      <c r="D136" s="145">
        <f t="shared" si="23"/>
        <v>209337.24300000002</v>
      </c>
      <c r="E136" s="145"/>
      <c r="F136" s="145">
        <f t="shared" si="24"/>
        <v>524492.96600000001</v>
      </c>
      <c r="G136" s="145">
        <v>386154.58</v>
      </c>
      <c r="H136" s="145">
        <v>138338.386</v>
      </c>
      <c r="I136" s="145"/>
      <c r="J136" s="145">
        <f t="shared" si="25"/>
        <v>261975.13900000002</v>
      </c>
      <c r="K136" s="145">
        <v>190976.28200000001</v>
      </c>
      <c r="L136" s="145">
        <v>70998.857000000004</v>
      </c>
      <c r="M136" s="113"/>
    </row>
    <row r="137" spans="1:13" s="167" customFormat="1" ht="9" customHeight="1">
      <c r="A137" s="168" t="s">
        <v>60</v>
      </c>
      <c r="B137" s="147">
        <f t="shared" si="22"/>
        <v>73252.877000000008</v>
      </c>
      <c r="C137" s="147">
        <f t="shared" si="23"/>
        <v>55741.877</v>
      </c>
      <c r="D137" s="147">
        <f t="shared" si="23"/>
        <v>17511</v>
      </c>
      <c r="E137" s="147"/>
      <c r="F137" s="147">
        <f t="shared" si="24"/>
        <v>42443.877</v>
      </c>
      <c r="G137" s="147">
        <v>33748.877</v>
      </c>
      <c r="H137" s="147">
        <v>8695</v>
      </c>
      <c r="I137" s="147"/>
      <c r="J137" s="147">
        <f t="shared" si="25"/>
        <v>30809</v>
      </c>
      <c r="K137" s="147">
        <v>21993</v>
      </c>
      <c r="L137" s="147">
        <v>8816</v>
      </c>
      <c r="M137" s="113"/>
    </row>
    <row r="138" spans="1:13" s="167" customFormat="1" ht="9" customHeight="1">
      <c r="A138" s="144" t="s">
        <v>61</v>
      </c>
      <c r="B138" s="145">
        <f t="shared" si="22"/>
        <v>66743.857000000004</v>
      </c>
      <c r="C138" s="145">
        <f t="shared" si="23"/>
        <v>48333.048999999999</v>
      </c>
      <c r="D138" s="145">
        <f t="shared" si="23"/>
        <v>18410.808000000001</v>
      </c>
      <c r="E138" s="145"/>
      <c r="F138" s="145">
        <f t="shared" si="24"/>
        <v>47676.857000000004</v>
      </c>
      <c r="G138" s="145">
        <v>34954.048999999999</v>
      </c>
      <c r="H138" s="145">
        <v>12722.808000000001</v>
      </c>
      <c r="I138" s="145"/>
      <c r="J138" s="145">
        <f t="shared" si="25"/>
        <v>19067</v>
      </c>
      <c r="K138" s="145">
        <v>13379</v>
      </c>
      <c r="L138" s="145">
        <v>5688</v>
      </c>
      <c r="M138" s="113"/>
    </row>
    <row r="139" spans="1:13" s="167" customFormat="1" ht="9" customHeight="1">
      <c r="A139" s="144" t="s">
        <v>62</v>
      </c>
      <c r="B139" s="145">
        <f t="shared" si="22"/>
        <v>11125.61</v>
      </c>
      <c r="C139" s="145">
        <f t="shared" si="23"/>
        <v>7477.9679999999998</v>
      </c>
      <c r="D139" s="145">
        <f t="shared" si="23"/>
        <v>3647.6419999999998</v>
      </c>
      <c r="E139" s="145"/>
      <c r="F139" s="148">
        <f t="shared" si="24"/>
        <v>10052.61</v>
      </c>
      <c r="G139" s="145">
        <v>6659.9679999999998</v>
      </c>
      <c r="H139" s="145">
        <v>3392.6419999999998</v>
      </c>
      <c r="I139" s="145"/>
      <c r="J139" s="148">
        <f t="shared" si="25"/>
        <v>1073</v>
      </c>
      <c r="K139" s="145">
        <v>818</v>
      </c>
      <c r="L139" s="145">
        <v>255</v>
      </c>
      <c r="M139" s="113"/>
    </row>
    <row r="140" spans="1:13" s="167" customFormat="1" ht="9" customHeight="1">
      <c r="A140" s="144" t="s">
        <v>63</v>
      </c>
      <c r="B140" s="145">
        <f t="shared" si="22"/>
        <v>819565.05099999998</v>
      </c>
      <c r="C140" s="145">
        <f t="shared" si="23"/>
        <v>649168.27799999993</v>
      </c>
      <c r="D140" s="145">
        <f t="shared" si="23"/>
        <v>170396.77299999999</v>
      </c>
      <c r="E140" s="145"/>
      <c r="F140" s="145">
        <f t="shared" si="24"/>
        <v>556075.478</v>
      </c>
      <c r="G140" s="145">
        <v>436045.14199999999</v>
      </c>
      <c r="H140" s="145">
        <v>120030.336</v>
      </c>
      <c r="I140" s="145"/>
      <c r="J140" s="145">
        <f t="shared" si="25"/>
        <v>263489.57299999997</v>
      </c>
      <c r="K140" s="145">
        <v>213123.136</v>
      </c>
      <c r="L140" s="145">
        <v>50366.436999999998</v>
      </c>
      <c r="M140" s="113"/>
    </row>
    <row r="141" spans="1:13" s="167" customFormat="1" ht="9" customHeight="1">
      <c r="A141" s="168" t="s">
        <v>64</v>
      </c>
      <c r="B141" s="147">
        <f t="shared" si="22"/>
        <v>23860.733</v>
      </c>
      <c r="C141" s="147">
        <f t="shared" si="23"/>
        <v>16543.464</v>
      </c>
      <c r="D141" s="147">
        <f t="shared" si="23"/>
        <v>7317.2690000000002</v>
      </c>
      <c r="E141" s="147"/>
      <c r="F141" s="147">
        <f t="shared" si="24"/>
        <v>20439.733</v>
      </c>
      <c r="G141" s="147">
        <v>14459.464</v>
      </c>
      <c r="H141" s="147">
        <v>5980.2690000000002</v>
      </c>
      <c r="I141" s="147"/>
      <c r="J141" s="147">
        <f t="shared" si="25"/>
        <v>3421</v>
      </c>
      <c r="K141" s="147">
        <v>2084</v>
      </c>
      <c r="L141" s="147">
        <v>1337</v>
      </c>
      <c r="M141" s="113"/>
    </row>
    <row r="142" spans="1:13" s="167" customFormat="1" ht="9" customHeight="1">
      <c r="A142" s="144" t="s">
        <v>65</v>
      </c>
      <c r="B142" s="145">
        <f t="shared" si="22"/>
        <v>253099.49700000003</v>
      </c>
      <c r="C142" s="145">
        <f t="shared" si="23"/>
        <v>196643.06600000002</v>
      </c>
      <c r="D142" s="145">
        <f t="shared" si="23"/>
        <v>56456.431000000004</v>
      </c>
      <c r="E142" s="145"/>
      <c r="F142" s="145">
        <f t="shared" si="24"/>
        <v>187182.83000000002</v>
      </c>
      <c r="G142" s="145">
        <v>149830.47700000001</v>
      </c>
      <c r="H142" s="145">
        <v>37352.353000000003</v>
      </c>
      <c r="I142" s="145"/>
      <c r="J142" s="145">
        <f t="shared" si="25"/>
        <v>65916.667000000001</v>
      </c>
      <c r="K142" s="145">
        <v>46812.589</v>
      </c>
      <c r="L142" s="145">
        <v>19104.078000000001</v>
      </c>
      <c r="M142" s="113"/>
    </row>
    <row r="143" spans="1:13" s="167" customFormat="1" ht="9" customHeight="1">
      <c r="A143" s="144" t="s">
        <v>66</v>
      </c>
      <c r="B143" s="145">
        <f t="shared" si="22"/>
        <v>285868.38300000003</v>
      </c>
      <c r="C143" s="145">
        <f t="shared" si="23"/>
        <v>213835.071</v>
      </c>
      <c r="D143" s="145">
        <f t="shared" si="23"/>
        <v>72033.312000000005</v>
      </c>
      <c r="E143" s="145"/>
      <c r="F143" s="145">
        <f t="shared" si="24"/>
        <v>186754.76899999997</v>
      </c>
      <c r="G143" s="145">
        <v>142575.75099999999</v>
      </c>
      <c r="H143" s="145">
        <v>44179.017999999996</v>
      </c>
      <c r="I143" s="145"/>
      <c r="J143" s="145">
        <f t="shared" si="25"/>
        <v>99113.614000000001</v>
      </c>
      <c r="K143" s="145">
        <v>71259.320000000007</v>
      </c>
      <c r="L143" s="145">
        <v>27854.294000000002</v>
      </c>
      <c r="M143" s="113"/>
    </row>
    <row r="144" spans="1:13" s="167" customFormat="1" ht="9" customHeight="1">
      <c r="A144" s="144" t="s">
        <v>67</v>
      </c>
      <c r="B144" s="145">
        <f t="shared" si="22"/>
        <v>6323.6620000000003</v>
      </c>
      <c r="C144" s="145">
        <f t="shared" si="23"/>
        <v>4392.6180000000004</v>
      </c>
      <c r="D144" s="145">
        <f t="shared" si="23"/>
        <v>1931.0440000000001</v>
      </c>
      <c r="E144" s="145"/>
      <c r="F144" s="145">
        <f t="shared" si="24"/>
        <v>4155.6620000000003</v>
      </c>
      <c r="G144" s="145">
        <v>2682.6179999999999</v>
      </c>
      <c r="H144" s="145">
        <v>1473.0440000000001</v>
      </c>
      <c r="I144" s="145"/>
      <c r="J144" s="145">
        <f t="shared" si="25"/>
        <v>2168</v>
      </c>
      <c r="K144" s="145">
        <v>1710</v>
      </c>
      <c r="L144" s="145">
        <v>458</v>
      </c>
      <c r="M144" s="113"/>
    </row>
    <row r="145" spans="1:13" s="167" customFormat="1" ht="9" customHeight="1">
      <c r="A145" s="168" t="s">
        <v>68</v>
      </c>
      <c r="B145" s="147">
        <f t="shared" si="22"/>
        <v>241330.71000000002</v>
      </c>
      <c r="C145" s="147">
        <f t="shared" si="23"/>
        <v>192964.1</v>
      </c>
      <c r="D145" s="147">
        <f t="shared" si="23"/>
        <v>48366.61</v>
      </c>
      <c r="E145" s="147"/>
      <c r="F145" s="147">
        <f t="shared" si="24"/>
        <v>165249.71000000002</v>
      </c>
      <c r="G145" s="147">
        <v>131721.1</v>
      </c>
      <c r="H145" s="147">
        <v>33528.61</v>
      </c>
      <c r="I145" s="147"/>
      <c r="J145" s="147">
        <f t="shared" si="25"/>
        <v>76081</v>
      </c>
      <c r="K145" s="147">
        <v>61243</v>
      </c>
      <c r="L145" s="147">
        <v>14838</v>
      </c>
      <c r="M145" s="113"/>
    </row>
    <row r="146" spans="1:13" s="167" customFormat="1" ht="9" customHeight="1">
      <c r="A146" s="144" t="s">
        <v>69</v>
      </c>
      <c r="B146" s="145">
        <f t="shared" si="22"/>
        <v>72794.995999999999</v>
      </c>
      <c r="C146" s="145">
        <f t="shared" si="23"/>
        <v>59380.065000000002</v>
      </c>
      <c r="D146" s="145">
        <f t="shared" si="23"/>
        <v>13414.931</v>
      </c>
      <c r="E146" s="145"/>
      <c r="F146" s="145">
        <f t="shared" si="24"/>
        <v>47150.995999999999</v>
      </c>
      <c r="G146" s="145">
        <v>38645.065000000002</v>
      </c>
      <c r="H146" s="145">
        <v>8505.9310000000005</v>
      </c>
      <c r="I146" s="145"/>
      <c r="J146" s="145">
        <f t="shared" si="25"/>
        <v>25644</v>
      </c>
      <c r="K146" s="145">
        <v>20735</v>
      </c>
      <c r="L146" s="145">
        <v>4909</v>
      </c>
      <c r="M146" s="113"/>
    </row>
    <row r="147" spans="1:13" s="167" customFormat="1" ht="9" customHeight="1">
      <c r="A147" s="144" t="s">
        <v>70</v>
      </c>
      <c r="B147" s="145">
        <f t="shared" si="22"/>
        <v>286594.087</v>
      </c>
      <c r="C147" s="145">
        <f t="shared" si="23"/>
        <v>245104.783</v>
      </c>
      <c r="D147" s="145">
        <f t="shared" si="23"/>
        <v>41489.304000000004</v>
      </c>
      <c r="E147" s="145"/>
      <c r="F147" s="145">
        <f t="shared" si="24"/>
        <v>225574.087</v>
      </c>
      <c r="G147" s="145">
        <v>192853.783</v>
      </c>
      <c r="H147" s="145">
        <v>32720.304</v>
      </c>
      <c r="I147" s="145"/>
      <c r="J147" s="145">
        <f t="shared" si="25"/>
        <v>61020</v>
      </c>
      <c r="K147" s="145">
        <v>52251</v>
      </c>
      <c r="L147" s="145">
        <v>8769</v>
      </c>
      <c r="M147" s="113"/>
    </row>
    <row r="148" spans="1:13" s="167" customFormat="1" ht="9" customHeight="1">
      <c r="A148" s="144" t="s">
        <v>71</v>
      </c>
      <c r="B148" s="145">
        <f t="shared" si="22"/>
        <v>20098.434000000001</v>
      </c>
      <c r="C148" s="145">
        <f t="shared" si="23"/>
        <v>16003.943000000001</v>
      </c>
      <c r="D148" s="145">
        <f t="shared" si="23"/>
        <v>4094.491</v>
      </c>
      <c r="E148" s="145"/>
      <c r="F148" s="145">
        <f t="shared" si="24"/>
        <v>17692.056</v>
      </c>
      <c r="G148" s="145">
        <v>14420.209000000001</v>
      </c>
      <c r="H148" s="145">
        <v>3271.8470000000002</v>
      </c>
      <c r="I148" s="145"/>
      <c r="J148" s="145">
        <f t="shared" si="25"/>
        <v>2406.3779999999997</v>
      </c>
      <c r="K148" s="145">
        <v>1583.7339999999999</v>
      </c>
      <c r="L148" s="145">
        <v>822.64400000000001</v>
      </c>
      <c r="M148" s="113"/>
    </row>
    <row r="149" spans="1:13" s="167" customFormat="1" ht="9" customHeight="1">
      <c r="A149" s="168" t="s">
        <v>72</v>
      </c>
      <c r="B149" s="147">
        <f t="shared" si="22"/>
        <v>546613.44099999999</v>
      </c>
      <c r="C149" s="147">
        <f t="shared" si="23"/>
        <v>475036.65</v>
      </c>
      <c r="D149" s="147">
        <f t="shared" si="23"/>
        <v>71576.790999999997</v>
      </c>
      <c r="E149" s="147"/>
      <c r="F149" s="147">
        <f t="shared" si="24"/>
        <v>502257.44099999999</v>
      </c>
      <c r="G149" s="147">
        <v>440960.65</v>
      </c>
      <c r="H149" s="147">
        <v>61296.790999999997</v>
      </c>
      <c r="I149" s="147"/>
      <c r="J149" s="147">
        <f t="shared" si="25"/>
        <v>44356</v>
      </c>
      <c r="K149" s="147">
        <v>34076</v>
      </c>
      <c r="L149" s="147">
        <v>10280</v>
      </c>
      <c r="M149" s="113"/>
    </row>
    <row r="150" spans="1:13" s="167" customFormat="1" ht="9" customHeight="1">
      <c r="A150" s="144" t="s">
        <v>73</v>
      </c>
      <c r="B150" s="145">
        <f t="shared" si="22"/>
        <v>81482.222000000009</v>
      </c>
      <c r="C150" s="145">
        <f t="shared" si="23"/>
        <v>62883.222000000002</v>
      </c>
      <c r="D150" s="145">
        <f t="shared" si="23"/>
        <v>18599</v>
      </c>
      <c r="E150" s="145"/>
      <c r="F150" s="145">
        <f t="shared" si="24"/>
        <v>59237.222000000002</v>
      </c>
      <c r="G150" s="145">
        <v>45070.222000000002</v>
      </c>
      <c r="H150" s="145">
        <v>14167</v>
      </c>
      <c r="I150" s="145"/>
      <c r="J150" s="145">
        <f t="shared" si="25"/>
        <v>22245</v>
      </c>
      <c r="K150" s="145">
        <v>17813</v>
      </c>
      <c r="L150" s="145">
        <v>4432</v>
      </c>
      <c r="M150" s="113"/>
    </row>
    <row r="151" spans="1:13" s="167" customFormat="1" ht="9" customHeight="1">
      <c r="A151" s="144" t="s">
        <v>74</v>
      </c>
      <c r="B151" s="145">
        <f t="shared" si="22"/>
        <v>167279.66200000001</v>
      </c>
      <c r="C151" s="145">
        <f t="shared" si="23"/>
        <v>126433.015</v>
      </c>
      <c r="D151" s="145">
        <f t="shared" si="23"/>
        <v>40846.646999999997</v>
      </c>
      <c r="E151" s="145"/>
      <c r="F151" s="145">
        <f t="shared" si="24"/>
        <v>132975.467</v>
      </c>
      <c r="G151" s="145">
        <v>102261.62</v>
      </c>
      <c r="H151" s="145">
        <v>30713.847000000002</v>
      </c>
      <c r="I151" s="145"/>
      <c r="J151" s="145">
        <f t="shared" si="25"/>
        <v>34304.195</v>
      </c>
      <c r="K151" s="145">
        <v>24171.395</v>
      </c>
      <c r="L151" s="145">
        <v>10132.799999999999</v>
      </c>
      <c r="M151" s="113"/>
    </row>
    <row r="152" spans="1:13" s="167" customFormat="1" ht="9" customHeight="1">
      <c r="A152" s="144" t="s">
        <v>75</v>
      </c>
      <c r="B152" s="145">
        <f t="shared" si="22"/>
        <v>87974.733999999997</v>
      </c>
      <c r="C152" s="145">
        <f t="shared" si="23"/>
        <v>71838.731</v>
      </c>
      <c r="D152" s="145">
        <f t="shared" si="23"/>
        <v>16136.003000000001</v>
      </c>
      <c r="E152" s="145"/>
      <c r="F152" s="145">
        <f t="shared" si="24"/>
        <v>65100.733999999997</v>
      </c>
      <c r="G152" s="145">
        <v>54682.731</v>
      </c>
      <c r="H152" s="145">
        <v>10418.003000000001</v>
      </c>
      <c r="I152" s="145"/>
      <c r="J152" s="145">
        <f t="shared" si="25"/>
        <v>22874</v>
      </c>
      <c r="K152" s="145">
        <v>17156</v>
      </c>
      <c r="L152" s="145">
        <v>5718</v>
      </c>
      <c r="M152" s="113"/>
    </row>
    <row r="153" spans="1:13" s="167" customFormat="1" ht="9" customHeight="1">
      <c r="A153" s="168" t="s">
        <v>76</v>
      </c>
      <c r="B153" s="149">
        <f t="shared" si="22"/>
        <v>52322.05</v>
      </c>
      <c r="C153" s="149">
        <f t="shared" si="23"/>
        <v>45724.283000000003</v>
      </c>
      <c r="D153" s="149">
        <f t="shared" si="23"/>
        <v>6597.7669999999998</v>
      </c>
      <c r="E153" s="147"/>
      <c r="F153" s="149">
        <f t="shared" si="24"/>
        <v>45062.05</v>
      </c>
      <c r="G153" s="149">
        <v>41350.283000000003</v>
      </c>
      <c r="H153" s="149">
        <v>3711.7669999999998</v>
      </c>
      <c r="I153" s="147"/>
      <c r="J153" s="149">
        <f t="shared" si="25"/>
        <v>7260</v>
      </c>
      <c r="K153" s="149">
        <v>4374</v>
      </c>
      <c r="L153" s="149">
        <v>2886</v>
      </c>
      <c r="M153" s="112"/>
    </row>
    <row r="154" spans="1:13" s="167" customFormat="1" ht="9" customHeight="1">
      <c r="A154" s="115"/>
      <c r="B154" s="150"/>
      <c r="C154" s="150"/>
      <c r="D154" s="151"/>
      <c r="E154" s="151"/>
      <c r="F154" s="151"/>
      <c r="G154" s="151"/>
      <c r="H154" s="151"/>
      <c r="I154" s="151"/>
      <c r="J154" s="151"/>
      <c r="K154" s="151"/>
      <c r="L154" s="151"/>
      <c r="M154" s="112"/>
    </row>
    <row r="155" spans="1:13" s="167" customFormat="1" ht="9" customHeight="1">
      <c r="A155" s="152" t="s">
        <v>87</v>
      </c>
      <c r="B155" s="150"/>
      <c r="C155" s="150"/>
      <c r="D155" s="151"/>
      <c r="E155" s="151"/>
      <c r="F155" s="151"/>
      <c r="G155" s="151"/>
      <c r="H155" s="151"/>
      <c r="I155" s="151"/>
      <c r="J155" s="151"/>
      <c r="K155" s="151"/>
      <c r="L155" s="151"/>
      <c r="M155" s="115"/>
    </row>
    <row r="156" spans="1:13" s="167" customFormat="1" ht="9" customHeight="1">
      <c r="A156" s="140" t="s">
        <v>44</v>
      </c>
      <c r="B156" s="141">
        <f>SUM(B158:B189)</f>
        <v>8339616.2789999992</v>
      </c>
      <c r="C156" s="141">
        <f t="shared" ref="C156:D156" si="26">SUM(C158:C189)</f>
        <v>6740439.1299999999</v>
      </c>
      <c r="D156" s="141">
        <f t="shared" si="26"/>
        <v>1599177.149</v>
      </c>
      <c r="E156" s="141"/>
      <c r="F156" s="141">
        <f t="shared" ref="F156:H156" si="27">SUM(F158:F189)</f>
        <v>6302221.3340000007</v>
      </c>
      <c r="G156" s="141">
        <f t="shared" si="27"/>
        <v>5169200.8509999989</v>
      </c>
      <c r="H156" s="141">
        <f t="shared" si="27"/>
        <v>1133020.483</v>
      </c>
      <c r="I156" s="141"/>
      <c r="J156" s="141">
        <f t="shared" ref="J156:L156" si="28">SUM(J158:J189)</f>
        <v>2037394.9449999998</v>
      </c>
      <c r="K156" s="141">
        <f t="shared" si="28"/>
        <v>1571238.2790000001</v>
      </c>
      <c r="L156" s="141">
        <f t="shared" si="28"/>
        <v>466156.66599999997</v>
      </c>
      <c r="M156" s="143"/>
    </row>
    <row r="157" spans="1:13" s="167" customFormat="1" ht="3.95" customHeight="1">
      <c r="A157" s="140"/>
      <c r="B157" s="141"/>
      <c r="C157" s="141"/>
      <c r="D157" s="141"/>
      <c r="E157" s="142"/>
      <c r="F157" s="142"/>
      <c r="G157" s="141"/>
      <c r="H157" s="141"/>
      <c r="I157" s="142"/>
      <c r="J157" s="142"/>
      <c r="K157" s="141"/>
      <c r="L157" s="141"/>
      <c r="M157" s="143"/>
    </row>
    <row r="158" spans="1:13" s="167" customFormat="1" ht="9" customHeight="1">
      <c r="A158" s="144" t="s">
        <v>45</v>
      </c>
      <c r="B158" s="145">
        <f>SUM(C158:D158)</f>
        <v>181146.44900000002</v>
      </c>
      <c r="C158" s="145">
        <f>SUM(G158,K158)</f>
        <v>146780.46600000001</v>
      </c>
      <c r="D158" s="145">
        <f>SUM(H158,L158)</f>
        <v>34365.983</v>
      </c>
      <c r="E158" s="145"/>
      <c r="F158" s="145">
        <f>SUM(G158:H158)</f>
        <v>154943.44899999999</v>
      </c>
      <c r="G158" s="145">
        <v>126693.466</v>
      </c>
      <c r="H158" s="145">
        <v>28249.983</v>
      </c>
      <c r="I158" s="145"/>
      <c r="J158" s="145">
        <f>SUM(K158:L158)</f>
        <v>26203</v>
      </c>
      <c r="K158" s="145">
        <v>20087</v>
      </c>
      <c r="L158" s="145">
        <v>6116</v>
      </c>
      <c r="M158" s="113"/>
    </row>
    <row r="159" spans="1:13" s="167" customFormat="1" ht="9" customHeight="1">
      <c r="A159" s="144" t="s">
        <v>46</v>
      </c>
      <c r="B159" s="145">
        <f t="shared" ref="B159:B189" si="29">SUM(C159:D159)</f>
        <v>719627.54200000002</v>
      </c>
      <c r="C159" s="145">
        <f t="shared" ref="C159:D189" si="30">SUM(G159,K159)</f>
        <v>637809.53</v>
      </c>
      <c r="D159" s="145">
        <f t="shared" si="30"/>
        <v>81818.012000000002</v>
      </c>
      <c r="E159" s="145"/>
      <c r="F159" s="145">
        <f t="shared" ref="F159:F189" si="31">SUM(G159:H159)</f>
        <v>662079.25600000005</v>
      </c>
      <c r="G159" s="145">
        <v>585767.63500000001</v>
      </c>
      <c r="H159" s="145">
        <v>76311.620999999999</v>
      </c>
      <c r="I159" s="145"/>
      <c r="J159" s="145">
        <f t="shared" ref="J159:J189" si="32">SUM(K159:L159)</f>
        <v>57548.285999999993</v>
      </c>
      <c r="K159" s="145">
        <v>52041.894999999997</v>
      </c>
      <c r="L159" s="145">
        <v>5506.3909999999996</v>
      </c>
      <c r="M159" s="113"/>
    </row>
    <row r="160" spans="1:13" s="167" customFormat="1" ht="9" customHeight="1">
      <c r="A160" s="144" t="s">
        <v>47</v>
      </c>
      <c r="B160" s="145">
        <f t="shared" si="29"/>
        <v>4483.0419999999995</v>
      </c>
      <c r="C160" s="145">
        <f t="shared" si="30"/>
        <v>2946.2049999999999</v>
      </c>
      <c r="D160" s="145">
        <f t="shared" si="30"/>
        <v>1536.837</v>
      </c>
      <c r="E160" s="145"/>
      <c r="F160" s="145">
        <f t="shared" si="31"/>
        <v>3618.0419999999999</v>
      </c>
      <c r="G160" s="145">
        <v>2232.2049999999999</v>
      </c>
      <c r="H160" s="145">
        <v>1385.837</v>
      </c>
      <c r="I160" s="145"/>
      <c r="J160" s="145">
        <f t="shared" si="32"/>
        <v>865</v>
      </c>
      <c r="K160" s="145">
        <v>714</v>
      </c>
      <c r="L160" s="145">
        <v>151</v>
      </c>
      <c r="M160" s="113"/>
    </row>
    <row r="161" spans="1:13" s="167" customFormat="1" ht="9" customHeight="1">
      <c r="A161" s="146" t="s">
        <v>48</v>
      </c>
      <c r="B161" s="147">
        <f t="shared" si="29"/>
        <v>17008</v>
      </c>
      <c r="C161" s="147">
        <f t="shared" si="30"/>
        <v>14917</v>
      </c>
      <c r="D161" s="147">
        <f t="shared" si="30"/>
        <v>2091</v>
      </c>
      <c r="E161" s="147"/>
      <c r="F161" s="147">
        <f t="shared" si="31"/>
        <v>15314</v>
      </c>
      <c r="G161" s="147">
        <v>13695</v>
      </c>
      <c r="H161" s="147">
        <v>1619</v>
      </c>
      <c r="I161" s="147"/>
      <c r="J161" s="147">
        <f t="shared" si="32"/>
        <v>1694</v>
      </c>
      <c r="K161" s="147">
        <v>1222</v>
      </c>
      <c r="L161" s="147">
        <v>472</v>
      </c>
      <c r="M161" s="113"/>
    </row>
    <row r="162" spans="1:13" s="167" customFormat="1" ht="9" customHeight="1">
      <c r="A162" s="144" t="s">
        <v>49</v>
      </c>
      <c r="B162" s="145">
        <f t="shared" si="29"/>
        <v>676899.78</v>
      </c>
      <c r="C162" s="145">
        <f t="shared" si="30"/>
        <v>577600.22499999998</v>
      </c>
      <c r="D162" s="145">
        <f t="shared" si="30"/>
        <v>99299.554999999993</v>
      </c>
      <c r="E162" s="145"/>
      <c r="F162" s="145">
        <f t="shared" si="31"/>
        <v>456786.77999999997</v>
      </c>
      <c r="G162" s="145">
        <v>398053.22499999998</v>
      </c>
      <c r="H162" s="145">
        <v>58733.555</v>
      </c>
      <c r="I162" s="145"/>
      <c r="J162" s="145">
        <f t="shared" si="32"/>
        <v>220113</v>
      </c>
      <c r="K162" s="145">
        <v>179547</v>
      </c>
      <c r="L162" s="145">
        <v>40566</v>
      </c>
      <c r="M162" s="113"/>
    </row>
    <row r="163" spans="1:13" s="167" customFormat="1" ht="9" customHeight="1">
      <c r="A163" s="144" t="s">
        <v>50</v>
      </c>
      <c r="B163" s="145">
        <f t="shared" si="29"/>
        <v>15707</v>
      </c>
      <c r="C163" s="145">
        <f t="shared" si="30"/>
        <v>11981</v>
      </c>
      <c r="D163" s="145">
        <f t="shared" si="30"/>
        <v>3726</v>
      </c>
      <c r="E163" s="145"/>
      <c r="F163" s="145">
        <f t="shared" si="31"/>
        <v>8712</v>
      </c>
      <c r="G163" s="145">
        <v>7709</v>
      </c>
      <c r="H163" s="145">
        <v>1003</v>
      </c>
      <c r="I163" s="145"/>
      <c r="J163" s="145">
        <f t="shared" si="32"/>
        <v>6995</v>
      </c>
      <c r="K163" s="145">
        <v>4272</v>
      </c>
      <c r="L163" s="145">
        <v>2723</v>
      </c>
      <c r="M163" s="113"/>
    </row>
    <row r="164" spans="1:13" s="167" customFormat="1" ht="9" customHeight="1">
      <c r="A164" s="144" t="s">
        <v>51</v>
      </c>
      <c r="B164" s="145">
        <f t="shared" si="29"/>
        <v>33960.014999999999</v>
      </c>
      <c r="C164" s="145">
        <f t="shared" si="30"/>
        <v>27897.724999999999</v>
      </c>
      <c r="D164" s="145">
        <f t="shared" si="30"/>
        <v>6062.29</v>
      </c>
      <c r="E164" s="145"/>
      <c r="F164" s="145">
        <f t="shared" si="31"/>
        <v>20831.014999999999</v>
      </c>
      <c r="G164" s="145">
        <v>16859.724999999999</v>
      </c>
      <c r="H164" s="145">
        <v>3971.29</v>
      </c>
      <c r="I164" s="145"/>
      <c r="J164" s="145">
        <f t="shared" si="32"/>
        <v>13129</v>
      </c>
      <c r="K164" s="145">
        <v>11038</v>
      </c>
      <c r="L164" s="145">
        <v>2091</v>
      </c>
      <c r="M164" s="113"/>
    </row>
    <row r="165" spans="1:13" s="167" customFormat="1" ht="9" customHeight="1">
      <c r="A165" s="168" t="s">
        <v>52</v>
      </c>
      <c r="B165" s="147">
        <f t="shared" si="29"/>
        <v>863124.53</v>
      </c>
      <c r="C165" s="147">
        <f t="shared" si="30"/>
        <v>768753.745</v>
      </c>
      <c r="D165" s="147">
        <f t="shared" si="30"/>
        <v>94370.785000000003</v>
      </c>
      <c r="E165" s="147"/>
      <c r="F165" s="147">
        <f t="shared" si="31"/>
        <v>765964.53</v>
      </c>
      <c r="G165" s="147">
        <v>686263.745</v>
      </c>
      <c r="H165" s="147">
        <v>79700.785000000003</v>
      </c>
      <c r="I165" s="147"/>
      <c r="J165" s="147">
        <f t="shared" si="32"/>
        <v>97160</v>
      </c>
      <c r="K165" s="147">
        <v>82490</v>
      </c>
      <c r="L165" s="147">
        <v>14670</v>
      </c>
      <c r="M165" s="113"/>
    </row>
    <row r="166" spans="1:13" s="167" customFormat="1" ht="9" customHeight="1">
      <c r="A166" s="144" t="s">
        <v>53</v>
      </c>
      <c r="B166" s="145">
        <f t="shared" si="29"/>
        <v>325368.85100000002</v>
      </c>
      <c r="C166" s="145">
        <f t="shared" si="30"/>
        <v>223678.035</v>
      </c>
      <c r="D166" s="145">
        <f t="shared" si="30"/>
        <v>101690.81600000001</v>
      </c>
      <c r="E166" s="145"/>
      <c r="F166" s="145">
        <f t="shared" si="31"/>
        <v>236690.397</v>
      </c>
      <c r="G166" s="145">
        <v>164648.15</v>
      </c>
      <c r="H166" s="145">
        <v>72042.247000000003</v>
      </c>
      <c r="I166" s="145"/>
      <c r="J166" s="145">
        <f t="shared" si="32"/>
        <v>88678.453999999998</v>
      </c>
      <c r="K166" s="145">
        <v>59029.885000000002</v>
      </c>
      <c r="L166" s="145">
        <v>29648.569</v>
      </c>
      <c r="M166" s="113"/>
    </row>
    <row r="167" spans="1:13" s="167" customFormat="1" ht="9" customHeight="1">
      <c r="A167" s="144" t="s">
        <v>54</v>
      </c>
      <c r="B167" s="145">
        <f t="shared" si="29"/>
        <v>131550.31099999999</v>
      </c>
      <c r="C167" s="145">
        <f t="shared" si="30"/>
        <v>115280</v>
      </c>
      <c r="D167" s="145">
        <f t="shared" si="30"/>
        <v>16270.311</v>
      </c>
      <c r="E167" s="145"/>
      <c r="F167" s="145">
        <f t="shared" si="31"/>
        <v>101032.311</v>
      </c>
      <c r="G167" s="145">
        <v>90249</v>
      </c>
      <c r="H167" s="145">
        <v>10783.311</v>
      </c>
      <c r="I167" s="145"/>
      <c r="J167" s="145">
        <f t="shared" si="32"/>
        <v>30518</v>
      </c>
      <c r="K167" s="145">
        <v>25031</v>
      </c>
      <c r="L167" s="145">
        <v>5487</v>
      </c>
      <c r="M167" s="113"/>
    </row>
    <row r="168" spans="1:13" s="167" customFormat="1" ht="9" customHeight="1">
      <c r="A168" s="144" t="s">
        <v>55</v>
      </c>
      <c r="B168" s="145">
        <f t="shared" si="29"/>
        <v>564419.15300000005</v>
      </c>
      <c r="C168" s="145">
        <f t="shared" si="30"/>
        <v>467324.03200000001</v>
      </c>
      <c r="D168" s="145">
        <f t="shared" si="30"/>
        <v>97095.121000000014</v>
      </c>
      <c r="E168" s="145"/>
      <c r="F168" s="145">
        <f t="shared" si="31"/>
        <v>390656.50299999997</v>
      </c>
      <c r="G168" s="145">
        <v>326526.43199999997</v>
      </c>
      <c r="H168" s="145">
        <v>64130.071000000004</v>
      </c>
      <c r="I168" s="145"/>
      <c r="J168" s="145">
        <f t="shared" si="32"/>
        <v>173762.65000000002</v>
      </c>
      <c r="K168" s="145">
        <v>140797.6</v>
      </c>
      <c r="L168" s="145">
        <v>32965.050000000003</v>
      </c>
      <c r="M168" s="113"/>
    </row>
    <row r="169" spans="1:13" s="167" customFormat="1" ht="9" customHeight="1">
      <c r="A169" s="168" t="s">
        <v>56</v>
      </c>
      <c r="B169" s="147">
        <f t="shared" si="29"/>
        <v>4511.5320000000002</v>
      </c>
      <c r="C169" s="147">
        <f t="shared" si="30"/>
        <v>3452.6130000000003</v>
      </c>
      <c r="D169" s="147">
        <f t="shared" si="30"/>
        <v>1058.9189999999999</v>
      </c>
      <c r="E169" s="147"/>
      <c r="F169" s="147">
        <f t="shared" si="31"/>
        <v>2699.5320000000002</v>
      </c>
      <c r="G169" s="147">
        <v>1921.6130000000001</v>
      </c>
      <c r="H169" s="147">
        <v>777.91899999999998</v>
      </c>
      <c r="I169" s="147"/>
      <c r="J169" s="147">
        <f t="shared" si="32"/>
        <v>1812</v>
      </c>
      <c r="K169" s="147">
        <v>1531</v>
      </c>
      <c r="L169" s="147">
        <v>281</v>
      </c>
      <c r="M169" s="113"/>
    </row>
    <row r="170" spans="1:13" s="167" customFormat="1" ht="9" customHeight="1">
      <c r="A170" s="144" t="s">
        <v>57</v>
      </c>
      <c r="B170" s="145">
        <f t="shared" si="29"/>
        <v>131393.00599999999</v>
      </c>
      <c r="C170" s="145">
        <f t="shared" si="30"/>
        <v>98984.464000000007</v>
      </c>
      <c r="D170" s="145">
        <f t="shared" si="30"/>
        <v>32408.542000000001</v>
      </c>
      <c r="E170" s="145"/>
      <c r="F170" s="145">
        <f t="shared" si="31"/>
        <v>94743.006000000008</v>
      </c>
      <c r="G170" s="145">
        <v>70871.464000000007</v>
      </c>
      <c r="H170" s="145">
        <v>23871.542000000001</v>
      </c>
      <c r="I170" s="145"/>
      <c r="J170" s="145">
        <f t="shared" si="32"/>
        <v>36650</v>
      </c>
      <c r="K170" s="145">
        <v>28113</v>
      </c>
      <c r="L170" s="145">
        <v>8537</v>
      </c>
      <c r="M170" s="113"/>
    </row>
    <row r="171" spans="1:13" s="167" customFormat="1" ht="9" customHeight="1">
      <c r="A171" s="144" t="s">
        <v>58</v>
      </c>
      <c r="B171" s="145">
        <f t="shared" si="29"/>
        <v>584722.89</v>
      </c>
      <c r="C171" s="145">
        <f t="shared" si="30"/>
        <v>407913.24900000001</v>
      </c>
      <c r="D171" s="145">
        <f t="shared" si="30"/>
        <v>176809.641</v>
      </c>
      <c r="E171" s="145"/>
      <c r="F171" s="145">
        <f t="shared" si="31"/>
        <v>405963.56400000001</v>
      </c>
      <c r="G171" s="145">
        <v>287163.14</v>
      </c>
      <c r="H171" s="145">
        <v>118800.424</v>
      </c>
      <c r="I171" s="145"/>
      <c r="J171" s="145">
        <f t="shared" si="32"/>
        <v>178759.326</v>
      </c>
      <c r="K171" s="145">
        <v>120750.109</v>
      </c>
      <c r="L171" s="145">
        <v>58009.216999999997</v>
      </c>
      <c r="M171" s="113"/>
    </row>
    <row r="172" spans="1:13" s="167" customFormat="1" ht="9" customHeight="1">
      <c r="A172" s="144" t="s">
        <v>59</v>
      </c>
      <c r="B172" s="145">
        <f t="shared" si="29"/>
        <v>819647.799</v>
      </c>
      <c r="C172" s="145">
        <f t="shared" si="30"/>
        <v>605239.57900000003</v>
      </c>
      <c r="D172" s="145">
        <f t="shared" si="30"/>
        <v>214408.22</v>
      </c>
      <c r="E172" s="145"/>
      <c r="F172" s="145">
        <f t="shared" si="31"/>
        <v>534381.20699999994</v>
      </c>
      <c r="G172" s="145">
        <v>394863.46299999999</v>
      </c>
      <c r="H172" s="145">
        <v>139517.74400000001</v>
      </c>
      <c r="I172" s="145"/>
      <c r="J172" s="145">
        <f t="shared" si="32"/>
        <v>285266.592</v>
      </c>
      <c r="K172" s="145">
        <v>210376.11600000001</v>
      </c>
      <c r="L172" s="145">
        <v>74890.475999999995</v>
      </c>
      <c r="M172" s="113"/>
    </row>
    <row r="173" spans="1:13" s="167" customFormat="1" ht="9" customHeight="1">
      <c r="A173" s="168" t="s">
        <v>60</v>
      </c>
      <c r="B173" s="147">
        <f t="shared" si="29"/>
        <v>78043.475999999995</v>
      </c>
      <c r="C173" s="147">
        <f t="shared" si="30"/>
        <v>58419.383999999998</v>
      </c>
      <c r="D173" s="147">
        <f t="shared" si="30"/>
        <v>19624.092000000001</v>
      </c>
      <c r="E173" s="147"/>
      <c r="F173" s="147">
        <f t="shared" si="31"/>
        <v>41719.475999999995</v>
      </c>
      <c r="G173" s="147">
        <v>33048.383999999998</v>
      </c>
      <c r="H173" s="147">
        <v>8671.0920000000006</v>
      </c>
      <c r="I173" s="147"/>
      <c r="J173" s="147">
        <f t="shared" si="32"/>
        <v>36324</v>
      </c>
      <c r="K173" s="147">
        <v>25371</v>
      </c>
      <c r="L173" s="147">
        <v>10953</v>
      </c>
      <c r="M173" s="113"/>
    </row>
    <row r="174" spans="1:13" s="167" customFormat="1" ht="9" customHeight="1">
      <c r="A174" s="144" t="s">
        <v>61</v>
      </c>
      <c r="B174" s="145">
        <f t="shared" si="29"/>
        <v>67189.091</v>
      </c>
      <c r="C174" s="145">
        <f t="shared" si="30"/>
        <v>48883.311999999998</v>
      </c>
      <c r="D174" s="145">
        <f t="shared" si="30"/>
        <v>18305.779000000002</v>
      </c>
      <c r="E174" s="145"/>
      <c r="F174" s="145">
        <f t="shared" si="31"/>
        <v>47306.091</v>
      </c>
      <c r="G174" s="145">
        <v>34475.311999999998</v>
      </c>
      <c r="H174" s="145">
        <v>12830.779</v>
      </c>
      <c r="I174" s="145"/>
      <c r="J174" s="145">
        <f t="shared" si="32"/>
        <v>19883</v>
      </c>
      <c r="K174" s="145">
        <v>14408</v>
      </c>
      <c r="L174" s="145">
        <v>5475</v>
      </c>
      <c r="M174" s="113"/>
    </row>
    <row r="175" spans="1:13" s="167" customFormat="1" ht="9" customHeight="1">
      <c r="A175" s="144" t="s">
        <v>62</v>
      </c>
      <c r="B175" s="145">
        <f t="shared" si="29"/>
        <v>11841.188</v>
      </c>
      <c r="C175" s="145">
        <f t="shared" si="30"/>
        <v>7941.0360000000001</v>
      </c>
      <c r="D175" s="145">
        <f t="shared" si="30"/>
        <v>3900.152</v>
      </c>
      <c r="E175" s="145"/>
      <c r="F175" s="148">
        <f t="shared" si="31"/>
        <v>10704.188</v>
      </c>
      <c r="G175" s="145">
        <v>7019.0360000000001</v>
      </c>
      <c r="H175" s="145">
        <v>3685.152</v>
      </c>
      <c r="I175" s="145"/>
      <c r="J175" s="148">
        <f t="shared" si="32"/>
        <v>1137</v>
      </c>
      <c r="K175" s="145">
        <v>922</v>
      </c>
      <c r="L175" s="145">
        <v>215</v>
      </c>
      <c r="M175" s="113"/>
    </row>
    <row r="176" spans="1:13" s="167" customFormat="1" ht="9" customHeight="1">
      <c r="A176" s="144" t="s">
        <v>63</v>
      </c>
      <c r="B176" s="145">
        <f t="shared" si="29"/>
        <v>854413.97500000009</v>
      </c>
      <c r="C176" s="145">
        <f t="shared" si="30"/>
        <v>678097.54</v>
      </c>
      <c r="D176" s="145">
        <f t="shared" si="30"/>
        <v>176316.435</v>
      </c>
      <c r="E176" s="145"/>
      <c r="F176" s="145">
        <f t="shared" si="31"/>
        <v>582094.79799999995</v>
      </c>
      <c r="G176" s="145">
        <v>457623.77600000001</v>
      </c>
      <c r="H176" s="145">
        <v>124471.022</v>
      </c>
      <c r="I176" s="145"/>
      <c r="J176" s="145">
        <f t="shared" si="32"/>
        <v>272319.17700000003</v>
      </c>
      <c r="K176" s="145">
        <v>220473.764</v>
      </c>
      <c r="L176" s="145">
        <v>51845.413</v>
      </c>
      <c r="M176" s="113"/>
    </row>
    <row r="177" spans="1:13" s="167" customFormat="1" ht="9" customHeight="1">
      <c r="A177" s="168" t="s">
        <v>64</v>
      </c>
      <c r="B177" s="147">
        <f t="shared" si="29"/>
        <v>24235.709000000003</v>
      </c>
      <c r="C177" s="147">
        <f t="shared" si="30"/>
        <v>16888.522000000001</v>
      </c>
      <c r="D177" s="147">
        <f t="shared" si="30"/>
        <v>7347.1869999999999</v>
      </c>
      <c r="E177" s="147"/>
      <c r="F177" s="147">
        <f t="shared" si="31"/>
        <v>21038.709000000003</v>
      </c>
      <c r="G177" s="147">
        <v>14971.522000000001</v>
      </c>
      <c r="H177" s="147">
        <v>6067.1869999999999</v>
      </c>
      <c r="I177" s="147"/>
      <c r="J177" s="147">
        <f t="shared" si="32"/>
        <v>3197</v>
      </c>
      <c r="K177" s="147">
        <v>1917</v>
      </c>
      <c r="L177" s="147">
        <v>1280</v>
      </c>
      <c r="M177" s="113"/>
    </row>
    <row r="178" spans="1:13" s="167" customFormat="1" ht="9" customHeight="1">
      <c r="A178" s="144" t="s">
        <v>65</v>
      </c>
      <c r="B178" s="145">
        <f t="shared" si="29"/>
        <v>282275.82699999999</v>
      </c>
      <c r="C178" s="145">
        <f t="shared" si="30"/>
        <v>223075.24299999999</v>
      </c>
      <c r="D178" s="145">
        <f t="shared" si="30"/>
        <v>59200.584000000003</v>
      </c>
      <c r="E178" s="145"/>
      <c r="F178" s="145">
        <f t="shared" si="31"/>
        <v>210716.283</v>
      </c>
      <c r="G178" s="145">
        <v>171658.24299999999</v>
      </c>
      <c r="H178" s="145">
        <v>39058.04</v>
      </c>
      <c r="I178" s="145"/>
      <c r="J178" s="145">
        <f t="shared" si="32"/>
        <v>71559.543999999994</v>
      </c>
      <c r="K178" s="145">
        <v>51417</v>
      </c>
      <c r="L178" s="145">
        <v>20142.544000000002</v>
      </c>
      <c r="M178" s="113"/>
    </row>
    <row r="179" spans="1:13" s="167" customFormat="1" ht="9" customHeight="1">
      <c r="A179" s="144" t="s">
        <v>66</v>
      </c>
      <c r="B179" s="145">
        <f t="shared" si="29"/>
        <v>302423.12300000002</v>
      </c>
      <c r="C179" s="145">
        <f t="shared" si="30"/>
        <v>225795.99900000001</v>
      </c>
      <c r="D179" s="145">
        <f t="shared" si="30"/>
        <v>76627.124000000011</v>
      </c>
      <c r="E179" s="145"/>
      <c r="F179" s="145">
        <f t="shared" si="31"/>
        <v>197151.12300000002</v>
      </c>
      <c r="G179" s="145">
        <v>150692.99900000001</v>
      </c>
      <c r="H179" s="145">
        <v>46458.124000000003</v>
      </c>
      <c r="I179" s="145"/>
      <c r="J179" s="145">
        <f t="shared" si="32"/>
        <v>105272</v>
      </c>
      <c r="K179" s="145">
        <v>75103</v>
      </c>
      <c r="L179" s="145">
        <v>30169</v>
      </c>
      <c r="M179" s="113"/>
    </row>
    <row r="180" spans="1:13" s="167" customFormat="1" ht="9" customHeight="1">
      <c r="A180" s="144" t="s">
        <v>67</v>
      </c>
      <c r="B180" s="145">
        <f t="shared" si="29"/>
        <v>6389.8940000000002</v>
      </c>
      <c r="C180" s="145">
        <f t="shared" si="30"/>
        <v>4435.2610000000004</v>
      </c>
      <c r="D180" s="145">
        <f t="shared" si="30"/>
        <v>1954.633</v>
      </c>
      <c r="E180" s="145"/>
      <c r="F180" s="145">
        <f t="shared" si="31"/>
        <v>4785.8940000000002</v>
      </c>
      <c r="G180" s="145">
        <v>3221.261</v>
      </c>
      <c r="H180" s="145">
        <v>1564.633</v>
      </c>
      <c r="I180" s="145"/>
      <c r="J180" s="145">
        <f t="shared" si="32"/>
        <v>1604</v>
      </c>
      <c r="K180" s="145">
        <v>1214</v>
      </c>
      <c r="L180" s="145">
        <v>390</v>
      </c>
      <c r="M180" s="113"/>
    </row>
    <row r="181" spans="1:13" s="167" customFormat="1" ht="9" customHeight="1">
      <c r="A181" s="168" t="s">
        <v>68</v>
      </c>
      <c r="B181" s="147">
        <f t="shared" si="29"/>
        <v>262329.63799999998</v>
      </c>
      <c r="C181" s="147">
        <f t="shared" si="30"/>
        <v>209783.114</v>
      </c>
      <c r="D181" s="147">
        <f t="shared" si="30"/>
        <v>52546.523999999998</v>
      </c>
      <c r="E181" s="147"/>
      <c r="F181" s="147">
        <f t="shared" si="31"/>
        <v>178740.63800000001</v>
      </c>
      <c r="G181" s="147">
        <v>142969.114</v>
      </c>
      <c r="H181" s="147">
        <v>35771.523999999998</v>
      </c>
      <c r="I181" s="147"/>
      <c r="J181" s="147">
        <f t="shared" si="32"/>
        <v>83589</v>
      </c>
      <c r="K181" s="147">
        <v>66814</v>
      </c>
      <c r="L181" s="147">
        <v>16775</v>
      </c>
      <c r="M181" s="113"/>
    </row>
    <row r="182" spans="1:13" s="167" customFormat="1" ht="9" customHeight="1">
      <c r="A182" s="144" t="s">
        <v>69</v>
      </c>
      <c r="B182" s="145">
        <f t="shared" si="29"/>
        <v>72014.464000000007</v>
      </c>
      <c r="C182" s="145">
        <f t="shared" si="30"/>
        <v>58053.224000000002</v>
      </c>
      <c r="D182" s="145">
        <f t="shared" si="30"/>
        <v>13961.24</v>
      </c>
      <c r="E182" s="145"/>
      <c r="F182" s="145">
        <f t="shared" si="31"/>
        <v>44551.464</v>
      </c>
      <c r="G182" s="145">
        <v>35784.224000000002</v>
      </c>
      <c r="H182" s="145">
        <v>8767.24</v>
      </c>
      <c r="I182" s="145"/>
      <c r="J182" s="145">
        <f t="shared" si="32"/>
        <v>27463</v>
      </c>
      <c r="K182" s="145">
        <v>22269</v>
      </c>
      <c r="L182" s="145">
        <v>5194</v>
      </c>
      <c r="M182" s="113"/>
    </row>
    <row r="183" spans="1:13" s="167" customFormat="1" ht="9" customHeight="1">
      <c r="A183" s="144" t="s">
        <v>70</v>
      </c>
      <c r="B183" s="145">
        <f t="shared" si="29"/>
        <v>299990.64800000004</v>
      </c>
      <c r="C183" s="145">
        <f t="shared" si="30"/>
        <v>255502.29500000001</v>
      </c>
      <c r="D183" s="145">
        <f t="shared" si="30"/>
        <v>44488.353000000003</v>
      </c>
      <c r="E183" s="145"/>
      <c r="F183" s="145">
        <f t="shared" si="31"/>
        <v>241854.64800000002</v>
      </c>
      <c r="G183" s="145">
        <v>205483.29500000001</v>
      </c>
      <c r="H183" s="145">
        <v>36371.353000000003</v>
      </c>
      <c r="I183" s="145"/>
      <c r="J183" s="145">
        <f t="shared" si="32"/>
        <v>58136</v>
      </c>
      <c r="K183" s="145">
        <v>50019</v>
      </c>
      <c r="L183" s="145">
        <v>8117</v>
      </c>
      <c r="M183" s="113"/>
    </row>
    <row r="184" spans="1:13" s="167" customFormat="1" ht="9" customHeight="1">
      <c r="A184" s="144" t="s">
        <v>71</v>
      </c>
      <c r="B184" s="145">
        <f t="shared" si="29"/>
        <v>20489.088</v>
      </c>
      <c r="C184" s="145">
        <f t="shared" si="30"/>
        <v>16457.362000000001</v>
      </c>
      <c r="D184" s="145">
        <f t="shared" si="30"/>
        <v>4031.7260000000001</v>
      </c>
      <c r="E184" s="145"/>
      <c r="F184" s="145">
        <f t="shared" si="31"/>
        <v>18420.088</v>
      </c>
      <c r="G184" s="145">
        <v>15120.361999999999</v>
      </c>
      <c r="H184" s="145">
        <v>3299.7260000000001</v>
      </c>
      <c r="I184" s="145"/>
      <c r="J184" s="145">
        <f t="shared" si="32"/>
        <v>2069</v>
      </c>
      <c r="K184" s="145">
        <v>1337</v>
      </c>
      <c r="L184" s="145">
        <v>732</v>
      </c>
      <c r="M184" s="113"/>
    </row>
    <row r="185" spans="1:13" s="167" customFormat="1" ht="9" customHeight="1">
      <c r="A185" s="168" t="s">
        <v>72</v>
      </c>
      <c r="B185" s="147">
        <f t="shared" si="29"/>
        <v>590370.86600000004</v>
      </c>
      <c r="C185" s="147">
        <f t="shared" si="30"/>
        <v>514146.82500000001</v>
      </c>
      <c r="D185" s="147">
        <f t="shared" si="30"/>
        <v>76224.040999999997</v>
      </c>
      <c r="E185" s="147"/>
      <c r="F185" s="147">
        <f t="shared" si="31"/>
        <v>542371.86600000004</v>
      </c>
      <c r="G185" s="147">
        <v>476733.82500000001</v>
      </c>
      <c r="H185" s="147">
        <v>65638.040999999997</v>
      </c>
      <c r="I185" s="147"/>
      <c r="J185" s="147">
        <f t="shared" si="32"/>
        <v>47999</v>
      </c>
      <c r="K185" s="147">
        <v>37413</v>
      </c>
      <c r="L185" s="147">
        <v>10586</v>
      </c>
      <c r="M185" s="113"/>
    </row>
    <row r="186" spans="1:13" s="167" customFormat="1" ht="9" customHeight="1">
      <c r="A186" s="144" t="s">
        <v>73</v>
      </c>
      <c r="B186" s="145">
        <f t="shared" si="29"/>
        <v>86615.913</v>
      </c>
      <c r="C186" s="145">
        <f t="shared" si="30"/>
        <v>67658.913</v>
      </c>
      <c r="D186" s="145">
        <f t="shared" si="30"/>
        <v>18957</v>
      </c>
      <c r="E186" s="145"/>
      <c r="F186" s="145">
        <f t="shared" si="31"/>
        <v>63863.913</v>
      </c>
      <c r="G186" s="145">
        <v>49439.913</v>
      </c>
      <c r="H186" s="145">
        <v>14424</v>
      </c>
      <c r="I186" s="145"/>
      <c r="J186" s="145">
        <f t="shared" si="32"/>
        <v>22752</v>
      </c>
      <c r="K186" s="145">
        <v>18219</v>
      </c>
      <c r="L186" s="145">
        <v>4533</v>
      </c>
      <c r="M186" s="113"/>
    </row>
    <row r="187" spans="1:13" s="167" customFormat="1" ht="9" customHeight="1">
      <c r="A187" s="144" t="s">
        <v>74</v>
      </c>
      <c r="B187" s="145">
        <f t="shared" si="29"/>
        <v>163076.86600000001</v>
      </c>
      <c r="C187" s="145">
        <f t="shared" si="30"/>
        <v>123371.232</v>
      </c>
      <c r="D187" s="145">
        <f t="shared" si="30"/>
        <v>39705.633999999998</v>
      </c>
      <c r="E187" s="145"/>
      <c r="F187" s="145">
        <f t="shared" si="31"/>
        <v>128040.95</v>
      </c>
      <c r="G187" s="145">
        <v>98078.322</v>
      </c>
      <c r="H187" s="145">
        <v>29962.628000000001</v>
      </c>
      <c r="I187" s="145"/>
      <c r="J187" s="145">
        <f t="shared" si="32"/>
        <v>35035.915999999997</v>
      </c>
      <c r="K187" s="145">
        <v>25292.91</v>
      </c>
      <c r="L187" s="145">
        <v>9743.0059999999994</v>
      </c>
      <c r="M187" s="113"/>
    </row>
    <row r="188" spans="1:13" s="167" customFormat="1" ht="9" customHeight="1">
      <c r="A188" s="144" t="s">
        <v>75</v>
      </c>
      <c r="B188" s="145">
        <f t="shared" si="29"/>
        <v>91132.425000000003</v>
      </c>
      <c r="C188" s="145">
        <f t="shared" si="30"/>
        <v>74418.53</v>
      </c>
      <c r="D188" s="145">
        <f t="shared" si="30"/>
        <v>16713.895</v>
      </c>
      <c r="E188" s="145"/>
      <c r="F188" s="145">
        <f t="shared" si="31"/>
        <v>68103.425000000003</v>
      </c>
      <c r="G188" s="145">
        <v>56671.53</v>
      </c>
      <c r="H188" s="145">
        <v>11431.895</v>
      </c>
      <c r="I188" s="145"/>
      <c r="J188" s="145">
        <f t="shared" si="32"/>
        <v>23029</v>
      </c>
      <c r="K188" s="145">
        <v>17747</v>
      </c>
      <c r="L188" s="145">
        <v>5282</v>
      </c>
      <c r="M188" s="113"/>
    </row>
    <row r="189" spans="1:13" s="167" customFormat="1" ht="9" customHeight="1">
      <c r="A189" s="168" t="s">
        <v>76</v>
      </c>
      <c r="B189" s="149">
        <f t="shared" si="29"/>
        <v>53214.188000000002</v>
      </c>
      <c r="C189" s="149">
        <f t="shared" si="30"/>
        <v>46953.47</v>
      </c>
      <c r="D189" s="149">
        <f t="shared" si="30"/>
        <v>6260.7179999999998</v>
      </c>
      <c r="E189" s="147"/>
      <c r="F189" s="149">
        <f t="shared" si="31"/>
        <v>46342.188000000002</v>
      </c>
      <c r="G189" s="149">
        <v>42692.47</v>
      </c>
      <c r="H189" s="149">
        <v>3649.7179999999998</v>
      </c>
      <c r="I189" s="147"/>
      <c r="J189" s="149">
        <f t="shared" si="32"/>
        <v>6872</v>
      </c>
      <c r="K189" s="149">
        <v>4261</v>
      </c>
      <c r="L189" s="149">
        <v>2611</v>
      </c>
      <c r="M189" s="112"/>
    </row>
    <row r="190" spans="1:13" s="167" customFormat="1" ht="9" customHeight="1">
      <c r="A190" s="115"/>
      <c r="B190" s="150"/>
      <c r="C190" s="150"/>
      <c r="D190" s="151"/>
      <c r="E190" s="151"/>
      <c r="F190" s="151"/>
      <c r="G190" s="151"/>
      <c r="H190" s="151"/>
      <c r="I190" s="151"/>
      <c r="J190" s="151"/>
      <c r="K190" s="151"/>
      <c r="L190" s="151"/>
      <c r="M190" s="112"/>
    </row>
    <row r="191" spans="1:13" s="167" customFormat="1" ht="9" customHeight="1">
      <c r="A191" s="152" t="s">
        <v>88</v>
      </c>
      <c r="B191" s="150"/>
      <c r="C191" s="150"/>
      <c r="D191" s="151"/>
      <c r="E191" s="151"/>
      <c r="F191" s="151"/>
      <c r="G191" s="151"/>
      <c r="H191" s="151"/>
      <c r="I191" s="151"/>
      <c r="J191" s="151"/>
      <c r="K191" s="151"/>
      <c r="L191" s="151"/>
      <c r="M191" s="115"/>
    </row>
    <row r="192" spans="1:13" s="167" customFormat="1" ht="9" customHeight="1">
      <c r="A192" s="140" t="s">
        <v>44</v>
      </c>
      <c r="B192" s="141">
        <f>SUM(B194:B225)</f>
        <v>8638996.5250000004</v>
      </c>
      <c r="C192" s="141">
        <f t="shared" ref="C192:D192" si="33">SUM(C194:C225)</f>
        <v>6983476.9019999988</v>
      </c>
      <c r="D192" s="141">
        <f t="shared" si="33"/>
        <v>1655519.6229999999</v>
      </c>
      <c r="E192" s="141"/>
      <c r="F192" s="141">
        <f t="shared" ref="F192:H192" si="34">SUM(F194:F225)</f>
        <v>6559498.6269999994</v>
      </c>
      <c r="G192" s="141">
        <f t="shared" si="34"/>
        <v>5379956.7339999992</v>
      </c>
      <c r="H192" s="141">
        <f t="shared" si="34"/>
        <v>1179541.8929999999</v>
      </c>
      <c r="I192" s="141"/>
      <c r="J192" s="141">
        <f t="shared" ref="J192:L192" si="35">SUM(J194:J225)</f>
        <v>2079497.898</v>
      </c>
      <c r="K192" s="141">
        <f t="shared" si="35"/>
        <v>1603520.1679999998</v>
      </c>
      <c r="L192" s="141">
        <f t="shared" si="35"/>
        <v>475977.73000000004</v>
      </c>
      <c r="M192" s="143"/>
    </row>
    <row r="193" spans="1:13" s="167" customFormat="1" ht="3.95" customHeight="1">
      <c r="A193" s="140"/>
      <c r="B193" s="141"/>
      <c r="C193" s="141"/>
      <c r="D193" s="141"/>
      <c r="E193" s="142"/>
      <c r="F193" s="142"/>
      <c r="G193" s="141"/>
      <c r="H193" s="141"/>
      <c r="I193" s="142"/>
      <c r="J193" s="142"/>
      <c r="K193" s="141"/>
      <c r="L193" s="141"/>
      <c r="M193" s="143"/>
    </row>
    <row r="194" spans="1:13" s="167" customFormat="1" ht="9" customHeight="1">
      <c r="A194" s="144" t="s">
        <v>45</v>
      </c>
      <c r="B194" s="145">
        <f>SUM(C194:D194)</f>
        <v>198306.58100000001</v>
      </c>
      <c r="C194" s="145">
        <f>SUM(G194,K194)</f>
        <v>159773.769</v>
      </c>
      <c r="D194" s="145">
        <f>SUM(H194,L194)</f>
        <v>38532.812000000005</v>
      </c>
      <c r="E194" s="145"/>
      <c r="F194" s="145">
        <f>SUM(G194:H194)</f>
        <v>169749.58100000001</v>
      </c>
      <c r="G194" s="145">
        <v>137633.769</v>
      </c>
      <c r="H194" s="145">
        <v>32115.812000000002</v>
      </c>
      <c r="I194" s="145"/>
      <c r="J194" s="145">
        <f>SUM(K194:L194)</f>
        <v>28557</v>
      </c>
      <c r="K194" s="145">
        <v>22140</v>
      </c>
      <c r="L194" s="145">
        <v>6417</v>
      </c>
      <c r="M194" s="113"/>
    </row>
    <row r="195" spans="1:13" s="167" customFormat="1" ht="9" customHeight="1">
      <c r="A195" s="144" t="s">
        <v>46</v>
      </c>
      <c r="B195" s="145">
        <f t="shared" ref="B195:B225" si="36">SUM(C195:D195)</f>
        <v>742527.95900000003</v>
      </c>
      <c r="C195" s="145">
        <f t="shared" ref="C195:D225" si="37">SUM(G195,K195)</f>
        <v>658587.576</v>
      </c>
      <c r="D195" s="145">
        <f t="shared" si="37"/>
        <v>83940.383000000002</v>
      </c>
      <c r="E195" s="145"/>
      <c r="F195" s="145">
        <f t="shared" ref="F195:F225" si="38">SUM(G195:H195)</f>
        <v>688201.598</v>
      </c>
      <c r="G195" s="145">
        <v>609877.91500000004</v>
      </c>
      <c r="H195" s="145">
        <v>78323.683000000005</v>
      </c>
      <c r="I195" s="145"/>
      <c r="J195" s="145">
        <f t="shared" ref="J195:J225" si="39">SUM(K195:L195)</f>
        <v>54326.360999999997</v>
      </c>
      <c r="K195" s="145">
        <v>48709.661</v>
      </c>
      <c r="L195" s="145">
        <v>5616.7</v>
      </c>
      <c r="M195" s="113"/>
    </row>
    <row r="196" spans="1:13" s="167" customFormat="1" ht="9" customHeight="1">
      <c r="A196" s="144" t="s">
        <v>47</v>
      </c>
      <c r="B196" s="145">
        <f t="shared" si="36"/>
        <v>4233.9340000000002</v>
      </c>
      <c r="C196" s="145">
        <f t="shared" si="37"/>
        <v>2689.6559999999999</v>
      </c>
      <c r="D196" s="145">
        <f t="shared" si="37"/>
        <v>1544.278</v>
      </c>
      <c r="E196" s="145"/>
      <c r="F196" s="145">
        <f t="shared" si="38"/>
        <v>3509.9340000000002</v>
      </c>
      <c r="G196" s="145">
        <v>2118.6559999999999</v>
      </c>
      <c r="H196" s="145">
        <v>1391.278</v>
      </c>
      <c r="I196" s="145"/>
      <c r="J196" s="145">
        <f t="shared" si="39"/>
        <v>724</v>
      </c>
      <c r="K196" s="145">
        <v>571</v>
      </c>
      <c r="L196" s="145">
        <v>153</v>
      </c>
      <c r="M196" s="113"/>
    </row>
    <row r="197" spans="1:13" s="167" customFormat="1" ht="9" customHeight="1">
      <c r="A197" s="146" t="s">
        <v>48</v>
      </c>
      <c r="B197" s="147">
        <f t="shared" si="36"/>
        <v>17233</v>
      </c>
      <c r="C197" s="147">
        <f t="shared" si="37"/>
        <v>15097</v>
      </c>
      <c r="D197" s="147">
        <f t="shared" si="37"/>
        <v>2136</v>
      </c>
      <c r="E197" s="147"/>
      <c r="F197" s="147">
        <f t="shared" si="38"/>
        <v>15490</v>
      </c>
      <c r="G197" s="147">
        <v>13819</v>
      </c>
      <c r="H197" s="147">
        <v>1671</v>
      </c>
      <c r="I197" s="147"/>
      <c r="J197" s="147">
        <f t="shared" si="39"/>
        <v>1743</v>
      </c>
      <c r="K197" s="147">
        <v>1278</v>
      </c>
      <c r="L197" s="147">
        <v>465</v>
      </c>
      <c r="M197" s="113"/>
    </row>
    <row r="198" spans="1:13" s="167" customFormat="1" ht="9" customHeight="1">
      <c r="A198" s="144" t="s">
        <v>49</v>
      </c>
      <c r="B198" s="145">
        <f t="shared" si="36"/>
        <v>718603.0149999999</v>
      </c>
      <c r="C198" s="145">
        <f t="shared" si="37"/>
        <v>616427.57499999995</v>
      </c>
      <c r="D198" s="145">
        <f t="shared" si="37"/>
        <v>102175.44</v>
      </c>
      <c r="E198" s="145"/>
      <c r="F198" s="145">
        <f t="shared" si="38"/>
        <v>484112.01500000001</v>
      </c>
      <c r="G198" s="145">
        <v>422575.57500000001</v>
      </c>
      <c r="H198" s="145">
        <v>61536.44</v>
      </c>
      <c r="I198" s="145"/>
      <c r="J198" s="145">
        <f t="shared" si="39"/>
        <v>234491</v>
      </c>
      <c r="K198" s="145">
        <v>193852</v>
      </c>
      <c r="L198" s="145">
        <v>40639</v>
      </c>
      <c r="M198" s="113"/>
    </row>
    <row r="199" spans="1:13" s="167" customFormat="1" ht="9" customHeight="1">
      <c r="A199" s="144" t="s">
        <v>50</v>
      </c>
      <c r="B199" s="145">
        <f t="shared" si="36"/>
        <v>16652.02</v>
      </c>
      <c r="C199" s="145">
        <f t="shared" si="37"/>
        <v>12690.02</v>
      </c>
      <c r="D199" s="145">
        <f t="shared" si="37"/>
        <v>3962</v>
      </c>
      <c r="E199" s="145"/>
      <c r="F199" s="145">
        <f t="shared" si="38"/>
        <v>9215.02</v>
      </c>
      <c r="G199" s="145">
        <v>8096.02</v>
      </c>
      <c r="H199" s="145">
        <v>1119</v>
      </c>
      <c r="I199" s="145"/>
      <c r="J199" s="145">
        <f t="shared" si="39"/>
        <v>7437</v>
      </c>
      <c r="K199" s="145">
        <v>4594</v>
      </c>
      <c r="L199" s="145">
        <v>2843</v>
      </c>
      <c r="M199" s="113"/>
    </row>
    <row r="200" spans="1:13" s="167" customFormat="1" ht="9" customHeight="1">
      <c r="A200" s="144" t="s">
        <v>51</v>
      </c>
      <c r="B200" s="145">
        <f t="shared" si="36"/>
        <v>34561.747000000003</v>
      </c>
      <c r="C200" s="145">
        <f t="shared" si="37"/>
        <v>28178.038</v>
      </c>
      <c r="D200" s="145">
        <f t="shared" si="37"/>
        <v>6383.7089999999998</v>
      </c>
      <c r="E200" s="145"/>
      <c r="F200" s="145">
        <f t="shared" si="38"/>
        <v>19947.746999999999</v>
      </c>
      <c r="G200" s="145">
        <v>15617.038</v>
      </c>
      <c r="H200" s="145">
        <v>4330.7089999999998</v>
      </c>
      <c r="I200" s="145"/>
      <c r="J200" s="145">
        <f t="shared" si="39"/>
        <v>14614</v>
      </c>
      <c r="K200" s="145">
        <v>12561</v>
      </c>
      <c r="L200" s="145">
        <v>2053</v>
      </c>
      <c r="M200" s="113"/>
    </row>
    <row r="201" spans="1:13" s="167" customFormat="1" ht="9" customHeight="1">
      <c r="A201" s="168" t="s">
        <v>52</v>
      </c>
      <c r="B201" s="147">
        <f t="shared" si="36"/>
        <v>870354.26100000006</v>
      </c>
      <c r="C201" s="147">
        <f t="shared" si="37"/>
        <v>772507.11600000004</v>
      </c>
      <c r="D201" s="147">
        <f t="shared" si="37"/>
        <v>97847.145000000004</v>
      </c>
      <c r="E201" s="147"/>
      <c r="F201" s="147">
        <f t="shared" si="38"/>
        <v>778590.26100000006</v>
      </c>
      <c r="G201" s="147">
        <v>695395.11600000004</v>
      </c>
      <c r="H201" s="147">
        <v>83195.145000000004</v>
      </c>
      <c r="I201" s="147"/>
      <c r="J201" s="147">
        <f t="shared" si="39"/>
        <v>91764</v>
      </c>
      <c r="K201" s="147">
        <v>77112</v>
      </c>
      <c r="L201" s="147">
        <v>14652</v>
      </c>
      <c r="M201" s="113"/>
    </row>
    <row r="202" spans="1:13" s="167" customFormat="1" ht="9" customHeight="1">
      <c r="A202" s="144" t="s">
        <v>53</v>
      </c>
      <c r="B202" s="145">
        <f t="shared" si="36"/>
        <v>323060.98600000003</v>
      </c>
      <c r="C202" s="145">
        <f t="shared" si="37"/>
        <v>222049.14500000002</v>
      </c>
      <c r="D202" s="145">
        <f t="shared" si="37"/>
        <v>101011.84099999999</v>
      </c>
      <c r="E202" s="145"/>
      <c r="F202" s="145">
        <f t="shared" si="38"/>
        <v>232408.07400000002</v>
      </c>
      <c r="G202" s="145">
        <v>161535.14000000001</v>
      </c>
      <c r="H202" s="145">
        <v>70872.933999999994</v>
      </c>
      <c r="I202" s="145"/>
      <c r="J202" s="145">
        <f t="shared" si="39"/>
        <v>90652.911999999997</v>
      </c>
      <c r="K202" s="145">
        <v>60514.004999999997</v>
      </c>
      <c r="L202" s="145">
        <v>30138.906999999999</v>
      </c>
      <c r="M202" s="113"/>
    </row>
    <row r="203" spans="1:13" s="167" customFormat="1" ht="9" customHeight="1">
      <c r="A203" s="144" t="s">
        <v>54</v>
      </c>
      <c r="B203" s="145">
        <f t="shared" si="36"/>
        <v>126084.179</v>
      </c>
      <c r="C203" s="145">
        <f t="shared" si="37"/>
        <v>110623</v>
      </c>
      <c r="D203" s="145">
        <f t="shared" si="37"/>
        <v>15461.179</v>
      </c>
      <c r="E203" s="145"/>
      <c r="F203" s="145">
        <f t="shared" si="38"/>
        <v>98812.179000000004</v>
      </c>
      <c r="G203" s="145">
        <v>88703</v>
      </c>
      <c r="H203" s="145">
        <v>10109.179</v>
      </c>
      <c r="I203" s="145"/>
      <c r="J203" s="145">
        <f t="shared" si="39"/>
        <v>27272</v>
      </c>
      <c r="K203" s="145">
        <v>21920</v>
      </c>
      <c r="L203" s="145">
        <v>5352</v>
      </c>
      <c r="M203" s="113"/>
    </row>
    <row r="204" spans="1:13" s="167" customFormat="1" ht="9" customHeight="1">
      <c r="A204" s="144" t="s">
        <v>55</v>
      </c>
      <c r="B204" s="145">
        <f t="shared" si="36"/>
        <v>580542.98</v>
      </c>
      <c r="C204" s="145">
        <f t="shared" si="37"/>
        <v>478181.033</v>
      </c>
      <c r="D204" s="145">
        <f t="shared" si="37"/>
        <v>102361.947</v>
      </c>
      <c r="E204" s="145"/>
      <c r="F204" s="145">
        <f t="shared" si="38"/>
        <v>408670.98</v>
      </c>
      <c r="G204" s="145">
        <v>341906.033</v>
      </c>
      <c r="H204" s="145">
        <v>66764.947</v>
      </c>
      <c r="I204" s="145"/>
      <c r="J204" s="145">
        <f t="shared" si="39"/>
        <v>171872</v>
      </c>
      <c r="K204" s="145">
        <v>136275</v>
      </c>
      <c r="L204" s="145">
        <v>35597</v>
      </c>
      <c r="M204" s="113"/>
    </row>
    <row r="205" spans="1:13" s="167" customFormat="1" ht="9" customHeight="1">
      <c r="A205" s="168" t="s">
        <v>56</v>
      </c>
      <c r="B205" s="147">
        <f t="shared" si="36"/>
        <v>4467.3639999999996</v>
      </c>
      <c r="C205" s="147">
        <f t="shared" si="37"/>
        <v>3402.5</v>
      </c>
      <c r="D205" s="147">
        <f t="shared" si="37"/>
        <v>1064.864</v>
      </c>
      <c r="E205" s="147"/>
      <c r="F205" s="147">
        <f t="shared" si="38"/>
        <v>2732.364</v>
      </c>
      <c r="G205" s="147">
        <v>1980.5</v>
      </c>
      <c r="H205" s="147">
        <v>751.86400000000003</v>
      </c>
      <c r="I205" s="147"/>
      <c r="J205" s="147">
        <f t="shared" si="39"/>
        <v>1735</v>
      </c>
      <c r="K205" s="147">
        <v>1422</v>
      </c>
      <c r="L205" s="147">
        <v>313</v>
      </c>
      <c r="M205" s="113"/>
    </row>
    <row r="206" spans="1:13" s="167" customFormat="1" ht="9" customHeight="1">
      <c r="A206" s="144" t="s">
        <v>57</v>
      </c>
      <c r="B206" s="145">
        <f t="shared" si="36"/>
        <v>133238.28700000001</v>
      </c>
      <c r="C206" s="145">
        <f t="shared" si="37"/>
        <v>100575.739</v>
      </c>
      <c r="D206" s="145">
        <f t="shared" si="37"/>
        <v>32662.547999999999</v>
      </c>
      <c r="E206" s="145"/>
      <c r="F206" s="145">
        <f t="shared" si="38"/>
        <v>94478.771999999997</v>
      </c>
      <c r="G206" s="145">
        <v>70624.528000000006</v>
      </c>
      <c r="H206" s="145">
        <v>23854.243999999999</v>
      </c>
      <c r="I206" s="145"/>
      <c r="J206" s="145">
        <f t="shared" si="39"/>
        <v>38759.514999999999</v>
      </c>
      <c r="K206" s="145">
        <v>29951.210999999999</v>
      </c>
      <c r="L206" s="145">
        <v>8808.3040000000001</v>
      </c>
      <c r="M206" s="113"/>
    </row>
    <row r="207" spans="1:13" s="167" customFormat="1" ht="9" customHeight="1">
      <c r="A207" s="144" t="s">
        <v>58</v>
      </c>
      <c r="B207" s="145">
        <f t="shared" si="36"/>
        <v>613813.21399999992</v>
      </c>
      <c r="C207" s="145">
        <f t="shared" si="37"/>
        <v>426139.68</v>
      </c>
      <c r="D207" s="145">
        <f t="shared" si="37"/>
        <v>187673.53399999999</v>
      </c>
      <c r="E207" s="145"/>
      <c r="F207" s="145">
        <f t="shared" si="38"/>
        <v>439086.679</v>
      </c>
      <c r="G207" s="145">
        <v>310476.18</v>
      </c>
      <c r="H207" s="145">
        <v>128610.499</v>
      </c>
      <c r="I207" s="145"/>
      <c r="J207" s="145">
        <f t="shared" si="39"/>
        <v>174726.535</v>
      </c>
      <c r="K207" s="145">
        <v>115663.5</v>
      </c>
      <c r="L207" s="145">
        <v>59063.035000000003</v>
      </c>
      <c r="M207" s="113"/>
    </row>
    <row r="208" spans="1:13" s="167" customFormat="1" ht="9" customHeight="1">
      <c r="A208" s="144" t="s">
        <v>59</v>
      </c>
      <c r="B208" s="145">
        <f t="shared" si="36"/>
        <v>836417.46300000011</v>
      </c>
      <c r="C208" s="145">
        <f t="shared" si="37"/>
        <v>619789.45500000007</v>
      </c>
      <c r="D208" s="145">
        <f t="shared" si="37"/>
        <v>216628.008</v>
      </c>
      <c r="E208" s="145"/>
      <c r="F208" s="145">
        <f t="shared" si="38"/>
        <v>546460.33799999999</v>
      </c>
      <c r="G208" s="145">
        <v>405036.19900000002</v>
      </c>
      <c r="H208" s="145">
        <v>141424.139</v>
      </c>
      <c r="I208" s="145"/>
      <c r="J208" s="145">
        <f t="shared" si="39"/>
        <v>289957.125</v>
      </c>
      <c r="K208" s="145">
        <v>214753.25599999999</v>
      </c>
      <c r="L208" s="145">
        <v>75203.869000000006</v>
      </c>
      <c r="M208" s="113"/>
    </row>
    <row r="209" spans="1:13" s="167" customFormat="1" ht="9" customHeight="1">
      <c r="A209" s="168" t="s">
        <v>60</v>
      </c>
      <c r="B209" s="147">
        <f t="shared" si="36"/>
        <v>81146.097999999998</v>
      </c>
      <c r="C209" s="147">
        <f t="shared" si="37"/>
        <v>60660.864999999998</v>
      </c>
      <c r="D209" s="147">
        <f t="shared" si="37"/>
        <v>20485.233</v>
      </c>
      <c r="E209" s="147"/>
      <c r="F209" s="147">
        <f t="shared" si="38"/>
        <v>42582.097999999998</v>
      </c>
      <c r="G209" s="147">
        <v>33575.864999999998</v>
      </c>
      <c r="H209" s="147">
        <v>9006.2330000000002</v>
      </c>
      <c r="I209" s="147"/>
      <c r="J209" s="147">
        <f t="shared" si="39"/>
        <v>38564</v>
      </c>
      <c r="K209" s="147">
        <v>27085</v>
      </c>
      <c r="L209" s="147">
        <v>11479</v>
      </c>
      <c r="M209" s="113"/>
    </row>
    <row r="210" spans="1:13" s="167" customFormat="1" ht="9" customHeight="1">
      <c r="A210" s="144" t="s">
        <v>61</v>
      </c>
      <c r="B210" s="145">
        <f t="shared" si="36"/>
        <v>68024.546999999991</v>
      </c>
      <c r="C210" s="145">
        <f t="shared" si="37"/>
        <v>48661.898999999998</v>
      </c>
      <c r="D210" s="145">
        <f t="shared" si="37"/>
        <v>19362.648000000001</v>
      </c>
      <c r="E210" s="145"/>
      <c r="F210" s="145">
        <f t="shared" si="38"/>
        <v>46137.546999999999</v>
      </c>
      <c r="G210" s="145">
        <v>33283.898999999998</v>
      </c>
      <c r="H210" s="145">
        <v>12853.647999999999</v>
      </c>
      <c r="I210" s="145"/>
      <c r="J210" s="145">
        <f t="shared" si="39"/>
        <v>21887</v>
      </c>
      <c r="K210" s="145">
        <v>15378</v>
      </c>
      <c r="L210" s="145">
        <v>6509</v>
      </c>
      <c r="M210" s="113"/>
    </row>
    <row r="211" spans="1:13" s="167" customFormat="1" ht="9" customHeight="1">
      <c r="A211" s="144" t="s">
        <v>62</v>
      </c>
      <c r="B211" s="145">
        <f t="shared" si="36"/>
        <v>11927.615</v>
      </c>
      <c r="C211" s="145">
        <f t="shared" si="37"/>
        <v>7981.4229999999998</v>
      </c>
      <c r="D211" s="145">
        <f t="shared" si="37"/>
        <v>3946.192</v>
      </c>
      <c r="E211" s="145"/>
      <c r="F211" s="148">
        <f t="shared" si="38"/>
        <v>11007.615</v>
      </c>
      <c r="G211" s="145">
        <v>7231.4229999999998</v>
      </c>
      <c r="H211" s="145">
        <v>3776.192</v>
      </c>
      <c r="I211" s="145"/>
      <c r="J211" s="148">
        <f t="shared" si="39"/>
        <v>920</v>
      </c>
      <c r="K211" s="145">
        <v>750</v>
      </c>
      <c r="L211" s="145">
        <v>170</v>
      </c>
      <c r="M211" s="113"/>
    </row>
    <row r="212" spans="1:13" s="167" customFormat="1" ht="9" customHeight="1">
      <c r="A212" s="144" t="s">
        <v>63</v>
      </c>
      <c r="B212" s="145">
        <f t="shared" si="36"/>
        <v>884636.29300000006</v>
      </c>
      <c r="C212" s="145">
        <f t="shared" si="37"/>
        <v>705811.68500000006</v>
      </c>
      <c r="D212" s="145">
        <f t="shared" si="37"/>
        <v>178824.60800000001</v>
      </c>
      <c r="E212" s="145"/>
      <c r="F212" s="145">
        <f t="shared" si="38"/>
        <v>594594.48600000003</v>
      </c>
      <c r="G212" s="145">
        <v>468197.14199999999</v>
      </c>
      <c r="H212" s="145">
        <v>126397.344</v>
      </c>
      <c r="I212" s="145"/>
      <c r="J212" s="145">
        <f t="shared" si="39"/>
        <v>290041.80700000003</v>
      </c>
      <c r="K212" s="145">
        <v>237614.54300000001</v>
      </c>
      <c r="L212" s="145">
        <v>52427.264000000003</v>
      </c>
      <c r="M212" s="113"/>
    </row>
    <row r="213" spans="1:13" s="167" customFormat="1" ht="9" customHeight="1">
      <c r="A213" s="168" t="s">
        <v>64</v>
      </c>
      <c r="B213" s="147">
        <f t="shared" si="36"/>
        <v>23491.724000000002</v>
      </c>
      <c r="C213" s="147">
        <f t="shared" si="37"/>
        <v>16677.082000000002</v>
      </c>
      <c r="D213" s="147">
        <f t="shared" si="37"/>
        <v>6814.6419999999998</v>
      </c>
      <c r="E213" s="147"/>
      <c r="F213" s="147">
        <f t="shared" si="38"/>
        <v>20030.724000000002</v>
      </c>
      <c r="G213" s="147">
        <v>14416.082</v>
      </c>
      <c r="H213" s="147">
        <v>5614.6419999999998</v>
      </c>
      <c r="I213" s="147"/>
      <c r="J213" s="147">
        <f t="shared" si="39"/>
        <v>3461</v>
      </c>
      <c r="K213" s="147">
        <v>2261</v>
      </c>
      <c r="L213" s="147">
        <v>1200</v>
      </c>
      <c r="M213" s="113"/>
    </row>
    <row r="214" spans="1:13" s="167" customFormat="1" ht="9" customHeight="1">
      <c r="A214" s="144" t="s">
        <v>65</v>
      </c>
      <c r="B214" s="145">
        <f t="shared" si="36"/>
        <v>287205.95900000003</v>
      </c>
      <c r="C214" s="145">
        <f t="shared" si="37"/>
        <v>225334.39</v>
      </c>
      <c r="D214" s="145">
        <f t="shared" si="37"/>
        <v>61871.569000000003</v>
      </c>
      <c r="E214" s="145"/>
      <c r="F214" s="145">
        <f t="shared" si="38"/>
        <v>215151.08300000001</v>
      </c>
      <c r="G214" s="145">
        <v>172423.872</v>
      </c>
      <c r="H214" s="145">
        <v>42727.211000000003</v>
      </c>
      <c r="I214" s="145"/>
      <c r="J214" s="145">
        <f t="shared" si="39"/>
        <v>72054.875999999989</v>
      </c>
      <c r="K214" s="145">
        <v>52910.517999999996</v>
      </c>
      <c r="L214" s="145">
        <v>19144.358</v>
      </c>
      <c r="M214" s="113"/>
    </row>
    <row r="215" spans="1:13" s="167" customFormat="1" ht="9" customHeight="1">
      <c r="A215" s="144" t="s">
        <v>66</v>
      </c>
      <c r="B215" s="145">
        <f t="shared" si="36"/>
        <v>316776.46600000001</v>
      </c>
      <c r="C215" s="145">
        <f t="shared" si="37"/>
        <v>235702.64</v>
      </c>
      <c r="D215" s="145">
        <f t="shared" si="37"/>
        <v>81073.826000000001</v>
      </c>
      <c r="E215" s="145"/>
      <c r="F215" s="145">
        <f t="shared" si="38"/>
        <v>209475.46600000001</v>
      </c>
      <c r="G215" s="145">
        <v>160687.64000000001</v>
      </c>
      <c r="H215" s="145">
        <v>48787.826000000001</v>
      </c>
      <c r="I215" s="145"/>
      <c r="J215" s="145">
        <f t="shared" si="39"/>
        <v>107301</v>
      </c>
      <c r="K215" s="145">
        <v>75015</v>
      </c>
      <c r="L215" s="145">
        <v>32286</v>
      </c>
      <c r="M215" s="113"/>
    </row>
    <row r="216" spans="1:13" s="167" customFormat="1" ht="9" customHeight="1">
      <c r="A216" s="144" t="s">
        <v>67</v>
      </c>
      <c r="B216" s="145">
        <f t="shared" si="36"/>
        <v>6871.9930000000004</v>
      </c>
      <c r="C216" s="145">
        <f t="shared" si="37"/>
        <v>4718.8510000000006</v>
      </c>
      <c r="D216" s="145">
        <f t="shared" si="37"/>
        <v>2153.1419999999998</v>
      </c>
      <c r="E216" s="145"/>
      <c r="F216" s="145">
        <f t="shared" si="38"/>
        <v>5575.9930000000004</v>
      </c>
      <c r="G216" s="145">
        <v>3676.8510000000001</v>
      </c>
      <c r="H216" s="145">
        <v>1899.1420000000001</v>
      </c>
      <c r="I216" s="145"/>
      <c r="J216" s="145">
        <f t="shared" si="39"/>
        <v>1296</v>
      </c>
      <c r="K216" s="145">
        <v>1042</v>
      </c>
      <c r="L216" s="145">
        <v>254</v>
      </c>
      <c r="M216" s="113"/>
    </row>
    <row r="217" spans="1:13" s="167" customFormat="1" ht="9" customHeight="1">
      <c r="A217" s="168" t="s">
        <v>68</v>
      </c>
      <c r="B217" s="147">
        <f t="shared" si="36"/>
        <v>277802.185</v>
      </c>
      <c r="C217" s="147">
        <f t="shared" si="37"/>
        <v>221718.65599999999</v>
      </c>
      <c r="D217" s="147">
        <f t="shared" si="37"/>
        <v>56083.529000000002</v>
      </c>
      <c r="E217" s="147"/>
      <c r="F217" s="147">
        <f t="shared" si="38"/>
        <v>190541.185</v>
      </c>
      <c r="G217" s="147">
        <v>152171.65599999999</v>
      </c>
      <c r="H217" s="147">
        <v>38369.529000000002</v>
      </c>
      <c r="I217" s="147"/>
      <c r="J217" s="147">
        <f t="shared" si="39"/>
        <v>87261</v>
      </c>
      <c r="K217" s="147">
        <v>69547</v>
      </c>
      <c r="L217" s="147">
        <v>17714</v>
      </c>
      <c r="M217" s="113"/>
    </row>
    <row r="218" spans="1:13" s="167" customFormat="1" ht="9" customHeight="1">
      <c r="A218" s="144" t="s">
        <v>69</v>
      </c>
      <c r="B218" s="145">
        <f t="shared" si="36"/>
        <v>72929.144</v>
      </c>
      <c r="C218" s="145">
        <f t="shared" si="37"/>
        <v>58681.985999999997</v>
      </c>
      <c r="D218" s="145">
        <f t="shared" si="37"/>
        <v>14247.157999999999</v>
      </c>
      <c r="E218" s="145"/>
      <c r="F218" s="145">
        <f t="shared" si="38"/>
        <v>43111.144</v>
      </c>
      <c r="G218" s="145">
        <v>35180.985999999997</v>
      </c>
      <c r="H218" s="145">
        <v>7930.1580000000004</v>
      </c>
      <c r="I218" s="145"/>
      <c r="J218" s="145">
        <f t="shared" si="39"/>
        <v>29818</v>
      </c>
      <c r="K218" s="145">
        <v>23501</v>
      </c>
      <c r="L218" s="145">
        <v>6317</v>
      </c>
      <c r="M218" s="113"/>
    </row>
    <row r="219" spans="1:13" s="167" customFormat="1" ht="9" customHeight="1">
      <c r="A219" s="144" t="s">
        <v>70</v>
      </c>
      <c r="B219" s="145">
        <f t="shared" si="36"/>
        <v>304702.72600000002</v>
      </c>
      <c r="C219" s="145">
        <f t="shared" si="37"/>
        <v>257740.40700000001</v>
      </c>
      <c r="D219" s="145">
        <f t="shared" si="37"/>
        <v>46962.319000000003</v>
      </c>
      <c r="E219" s="145"/>
      <c r="F219" s="145">
        <f t="shared" si="38"/>
        <v>246236.72600000002</v>
      </c>
      <c r="G219" s="145">
        <v>207682.40700000001</v>
      </c>
      <c r="H219" s="145">
        <v>38554.319000000003</v>
      </c>
      <c r="I219" s="145"/>
      <c r="J219" s="145">
        <f t="shared" si="39"/>
        <v>58466</v>
      </c>
      <c r="K219" s="145">
        <v>50058</v>
      </c>
      <c r="L219" s="145">
        <v>8408</v>
      </c>
      <c r="M219" s="113"/>
    </row>
    <row r="220" spans="1:13" s="167" customFormat="1" ht="9" customHeight="1">
      <c r="A220" s="144" t="s">
        <v>71</v>
      </c>
      <c r="B220" s="145">
        <f t="shared" si="36"/>
        <v>20033.266</v>
      </c>
      <c r="C220" s="145">
        <f t="shared" si="37"/>
        <v>16034.01</v>
      </c>
      <c r="D220" s="145">
        <f t="shared" si="37"/>
        <v>3999.2559999999999</v>
      </c>
      <c r="E220" s="145"/>
      <c r="F220" s="145">
        <f t="shared" si="38"/>
        <v>18006.266</v>
      </c>
      <c r="G220" s="145">
        <v>14743.01</v>
      </c>
      <c r="H220" s="145">
        <v>3263.2559999999999</v>
      </c>
      <c r="I220" s="145"/>
      <c r="J220" s="145">
        <f t="shared" si="39"/>
        <v>2027</v>
      </c>
      <c r="K220" s="145">
        <v>1291</v>
      </c>
      <c r="L220" s="145">
        <v>736</v>
      </c>
      <c r="M220" s="113"/>
    </row>
    <row r="221" spans="1:13" s="167" customFormat="1" ht="9" customHeight="1">
      <c r="A221" s="168" t="s">
        <v>72</v>
      </c>
      <c r="B221" s="147">
        <f t="shared" si="36"/>
        <v>633227.09700000007</v>
      </c>
      <c r="C221" s="147">
        <f t="shared" si="37"/>
        <v>552327.70900000003</v>
      </c>
      <c r="D221" s="147">
        <f t="shared" si="37"/>
        <v>80899.388000000006</v>
      </c>
      <c r="E221" s="147"/>
      <c r="F221" s="147">
        <f t="shared" si="38"/>
        <v>584306.09699999995</v>
      </c>
      <c r="G221" s="147">
        <v>514518.70899999997</v>
      </c>
      <c r="H221" s="147">
        <v>69787.388000000006</v>
      </c>
      <c r="I221" s="147"/>
      <c r="J221" s="147">
        <f t="shared" si="39"/>
        <v>48921</v>
      </c>
      <c r="K221" s="147">
        <v>37809</v>
      </c>
      <c r="L221" s="147">
        <v>11112</v>
      </c>
      <c r="M221" s="113"/>
    </row>
    <row r="222" spans="1:13" s="167" customFormat="1" ht="9" customHeight="1">
      <c r="A222" s="144" t="s">
        <v>73</v>
      </c>
      <c r="B222" s="145">
        <f t="shared" si="36"/>
        <v>91402.678</v>
      </c>
      <c r="C222" s="145">
        <f t="shared" si="37"/>
        <v>71749.678</v>
      </c>
      <c r="D222" s="145">
        <f t="shared" si="37"/>
        <v>19653</v>
      </c>
      <c r="E222" s="145"/>
      <c r="F222" s="145">
        <f t="shared" si="38"/>
        <v>67879.678</v>
      </c>
      <c r="G222" s="145">
        <v>52680.678</v>
      </c>
      <c r="H222" s="145">
        <v>15199</v>
      </c>
      <c r="I222" s="145"/>
      <c r="J222" s="145">
        <f t="shared" si="39"/>
        <v>23523</v>
      </c>
      <c r="K222" s="145">
        <v>19069</v>
      </c>
      <c r="L222" s="145">
        <v>4454</v>
      </c>
      <c r="M222" s="113"/>
    </row>
    <row r="223" spans="1:13" s="167" customFormat="1" ht="9" customHeight="1">
      <c r="A223" s="144" t="s">
        <v>74</v>
      </c>
      <c r="B223" s="145">
        <f t="shared" si="36"/>
        <v>176311.28399999999</v>
      </c>
      <c r="C223" s="145">
        <f t="shared" si="37"/>
        <v>134450.13499999998</v>
      </c>
      <c r="D223" s="145">
        <f t="shared" si="37"/>
        <v>41861.148999999998</v>
      </c>
      <c r="E223" s="145"/>
      <c r="F223" s="145">
        <f t="shared" si="38"/>
        <v>134172.51699999999</v>
      </c>
      <c r="G223" s="145">
        <v>103236.66099999999</v>
      </c>
      <c r="H223" s="145">
        <v>30935.856</v>
      </c>
      <c r="I223" s="145"/>
      <c r="J223" s="145">
        <f t="shared" si="39"/>
        <v>42138.767</v>
      </c>
      <c r="K223" s="145">
        <v>31213.473999999998</v>
      </c>
      <c r="L223" s="145">
        <v>10925.293</v>
      </c>
      <c r="M223" s="113"/>
    </row>
    <row r="224" spans="1:13" s="167" customFormat="1" ht="9" customHeight="1">
      <c r="A224" s="144" t="s">
        <v>75</v>
      </c>
      <c r="B224" s="145">
        <f t="shared" si="36"/>
        <v>94292.69</v>
      </c>
      <c r="C224" s="145">
        <f t="shared" si="37"/>
        <v>76872.093999999997</v>
      </c>
      <c r="D224" s="145">
        <f t="shared" si="37"/>
        <v>17420.595999999998</v>
      </c>
      <c r="E224" s="145"/>
      <c r="F224" s="145">
        <f t="shared" si="38"/>
        <v>72104.69</v>
      </c>
      <c r="G224" s="145">
        <v>59619.093999999997</v>
      </c>
      <c r="H224" s="145">
        <v>12485.596</v>
      </c>
      <c r="I224" s="145"/>
      <c r="J224" s="145">
        <f t="shared" si="39"/>
        <v>22188</v>
      </c>
      <c r="K224" s="145">
        <v>17253</v>
      </c>
      <c r="L224" s="145">
        <v>4935</v>
      </c>
      <c r="M224" s="113"/>
    </row>
    <row r="225" spans="1:13" s="167" customFormat="1" ht="9" customHeight="1">
      <c r="A225" s="168" t="s">
        <v>76</v>
      </c>
      <c r="B225" s="149">
        <f t="shared" si="36"/>
        <v>68117.76999999999</v>
      </c>
      <c r="C225" s="149">
        <f t="shared" si="37"/>
        <v>61642.09</v>
      </c>
      <c r="D225" s="149">
        <f t="shared" si="37"/>
        <v>6475.68</v>
      </c>
      <c r="E225" s="147"/>
      <c r="F225" s="149">
        <f t="shared" si="38"/>
        <v>67119.76999999999</v>
      </c>
      <c r="G225" s="149">
        <v>61236.09</v>
      </c>
      <c r="H225" s="149">
        <v>5883.68</v>
      </c>
      <c r="I225" s="147"/>
      <c r="J225" s="149">
        <f t="shared" si="39"/>
        <v>998</v>
      </c>
      <c r="K225" s="149">
        <v>406</v>
      </c>
      <c r="L225" s="149">
        <v>592</v>
      </c>
      <c r="M225" s="112"/>
    </row>
    <row r="226" spans="1:13" ht="3" customHeight="1">
      <c r="A226" s="127"/>
      <c r="B226" s="169"/>
      <c r="C226" s="169"/>
      <c r="D226" s="169"/>
      <c r="E226" s="148"/>
      <c r="F226" s="169"/>
      <c r="G226" s="169"/>
      <c r="H226" s="169"/>
      <c r="I226" s="148"/>
      <c r="J226" s="169"/>
      <c r="K226" s="169"/>
      <c r="L226" s="169"/>
    </row>
    <row r="227" spans="1:13" ht="3" customHeight="1">
      <c r="A227" s="131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</row>
    <row r="228" spans="1:13" s="130" customFormat="1" ht="9" customHeight="1">
      <c r="A228" s="94" t="s">
        <v>112</v>
      </c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129"/>
    </row>
    <row r="229" spans="1:13" s="130" customFormat="1" ht="9" customHeight="1">
      <c r="A229" s="94" t="s">
        <v>113</v>
      </c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  <c r="M229" s="129"/>
    </row>
    <row r="230" spans="1:13" s="158" customFormat="1" ht="8.65" customHeight="1">
      <c r="A230" s="155" t="s">
        <v>114</v>
      </c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</row>
    <row r="231" spans="1:13" ht="12.75" hidden="1" customHeight="1">
      <c r="M231" s="161"/>
    </row>
    <row r="232" spans="1:13" ht="12.75" hidden="1" customHeight="1"/>
    <row r="233" spans="1:13" s="130" customFormat="1" ht="13.5" hidden="1" customHeight="1">
      <c r="B233" s="160"/>
      <c r="C233" s="160"/>
      <c r="D233" s="160"/>
      <c r="E233" s="160"/>
      <c r="F233" s="160"/>
      <c r="G233" s="160"/>
      <c r="H233" s="160"/>
      <c r="I233" s="160"/>
      <c r="J233" s="160"/>
      <c r="K233" s="160"/>
      <c r="L233" s="160"/>
    </row>
    <row r="234" spans="1:13" s="130" customFormat="1" ht="13.5" hidden="1" customHeight="1">
      <c r="B234" s="160"/>
      <c r="C234" s="160"/>
      <c r="D234" s="160"/>
      <c r="E234" s="160"/>
      <c r="F234" s="160"/>
      <c r="G234" s="160"/>
      <c r="H234" s="160"/>
      <c r="I234" s="160"/>
      <c r="J234" s="160"/>
      <c r="K234" s="160"/>
      <c r="L234" s="160"/>
    </row>
  </sheetData>
  <sheetProtection sheet="1" objects="1" scenarios="1"/>
  <mergeCells count="1">
    <mergeCell ref="A7:A8"/>
  </mergeCells>
  <hyperlinks>
    <hyperlink ref="L1" location="Índice!A1" display="Cuadro 8.1"/>
    <hyperlink ref="A230" r:id="rId1" display="Fuente: INEGI. Encuesta Mensual de la Industria Manufacturera."/>
  </hyperlinks>
  <printOptions horizontalCentered="1" verticalCentered="1"/>
  <pageMargins left="0.27559055118110237" right="0.15748031496062992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  <rowBreaks count="2" manualBreakCount="2">
    <brk id="82" max="11" man="1"/>
    <brk id="154" max="11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1"/>
  <sheetViews>
    <sheetView showGridLines="0" showRowColHeaders="0" zoomScale="130" zoomScaleNormal="13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baseColWidth="10" defaultColWidth="0" defaultRowHeight="12.75" customHeight="1" zeroHeight="1"/>
  <cols>
    <col min="1" max="1" width="18.5703125" style="66" customWidth="1"/>
    <col min="2" max="2" width="10.5703125" style="66" customWidth="1"/>
    <col min="3" max="4" width="6.7109375" style="66" customWidth="1"/>
    <col min="5" max="8" width="12.7109375" style="66" customWidth="1"/>
    <col min="9" max="9" width="0.85546875" style="66" customWidth="1"/>
    <col min="10" max="16384" width="11.42578125" style="66" hidden="1"/>
  </cols>
  <sheetData>
    <row r="1" spans="1:8" s="61" customFormat="1" ht="12" customHeight="1">
      <c r="A1" s="58" t="s">
        <v>30</v>
      </c>
      <c r="B1" s="59"/>
      <c r="C1" s="59"/>
      <c r="D1" s="59"/>
      <c r="E1" s="59"/>
      <c r="F1" s="59"/>
      <c r="G1" s="59"/>
      <c r="H1" s="60" t="s">
        <v>31</v>
      </c>
    </row>
    <row r="2" spans="1:8" s="61" customFormat="1" ht="12" customHeight="1">
      <c r="A2" s="62" t="s">
        <v>32</v>
      </c>
      <c r="B2" s="59"/>
      <c r="C2" s="59"/>
      <c r="D2" s="59"/>
      <c r="E2" s="59"/>
      <c r="F2" s="59"/>
      <c r="G2" s="59"/>
      <c r="H2" s="59"/>
    </row>
    <row r="3" spans="1:8" s="61" customFormat="1" ht="12" customHeight="1">
      <c r="A3" s="63" t="s">
        <v>33</v>
      </c>
      <c r="B3" s="59"/>
      <c r="C3" s="59"/>
      <c r="D3" s="59"/>
      <c r="E3" s="59"/>
      <c r="F3" s="59"/>
      <c r="G3" s="59"/>
      <c r="H3" s="59"/>
    </row>
    <row r="4" spans="1:8" ht="3" customHeight="1">
      <c r="A4" s="64"/>
      <c r="B4" s="65"/>
      <c r="C4" s="65"/>
      <c r="D4" s="65"/>
      <c r="E4" s="65"/>
      <c r="F4" s="65"/>
      <c r="G4" s="65"/>
      <c r="H4" s="65"/>
    </row>
    <row r="5" spans="1:8" ht="3" customHeight="1">
      <c r="A5" s="63"/>
      <c r="B5" s="67"/>
      <c r="C5" s="67"/>
      <c r="D5" s="67"/>
      <c r="E5" s="67"/>
      <c r="F5" s="67"/>
      <c r="G5" s="67"/>
      <c r="H5" s="67"/>
    </row>
    <row r="6" spans="1:8" s="68" customFormat="1" ht="9" customHeight="1">
      <c r="B6" s="69" t="s">
        <v>34</v>
      </c>
      <c r="C6" s="69"/>
      <c r="D6" s="70" t="s">
        <v>35</v>
      </c>
      <c r="E6" s="70"/>
      <c r="F6" s="71"/>
      <c r="G6" s="71"/>
      <c r="H6" s="72" t="s">
        <v>36</v>
      </c>
    </row>
    <row r="7" spans="1:8" s="68" customFormat="1" ht="9" customHeight="1">
      <c r="A7" s="68" t="s">
        <v>37</v>
      </c>
      <c r="B7" s="69"/>
      <c r="C7" s="69"/>
      <c r="D7" s="69" t="s">
        <v>34</v>
      </c>
      <c r="E7" s="69" t="s">
        <v>38</v>
      </c>
      <c r="F7" s="69" t="s">
        <v>39</v>
      </c>
      <c r="G7" s="69" t="s">
        <v>40</v>
      </c>
      <c r="H7" s="69" t="s">
        <v>41</v>
      </c>
    </row>
    <row r="8" spans="1:8" s="68" customFormat="1" ht="9" customHeight="1">
      <c r="B8" s="69"/>
      <c r="C8" s="69"/>
      <c r="D8" s="69"/>
      <c r="E8" s="69"/>
      <c r="F8" s="69"/>
      <c r="G8" s="69" t="s">
        <v>42</v>
      </c>
      <c r="H8" s="69"/>
    </row>
    <row r="9" spans="1:8" ht="3" customHeight="1">
      <c r="A9" s="64"/>
      <c r="B9" s="73"/>
      <c r="C9" s="73"/>
      <c r="D9" s="73"/>
      <c r="E9" s="73"/>
      <c r="F9" s="73"/>
      <c r="G9" s="73"/>
      <c r="H9" s="73"/>
    </row>
    <row r="10" spans="1:8" ht="3" customHeight="1">
      <c r="A10" s="63"/>
      <c r="B10" s="69"/>
      <c r="C10" s="69"/>
      <c r="D10" s="69"/>
      <c r="E10" s="69"/>
      <c r="F10" s="69"/>
      <c r="G10" s="69"/>
      <c r="H10" s="69"/>
    </row>
    <row r="11" spans="1:8" s="75" customFormat="1" ht="9" customHeight="1">
      <c r="A11" s="74" t="s">
        <v>43</v>
      </c>
      <c r="B11" s="69"/>
      <c r="C11" s="69"/>
      <c r="D11" s="69"/>
      <c r="E11" s="69"/>
      <c r="F11" s="69"/>
      <c r="G11" s="69"/>
      <c r="H11" s="69"/>
    </row>
    <row r="12" spans="1:8" s="78" customFormat="1" ht="9" customHeight="1">
      <c r="A12" s="76" t="s">
        <v>44</v>
      </c>
      <c r="B12" s="77">
        <f>SUM(B14:B45)</f>
        <v>614174.91666666651</v>
      </c>
      <c r="C12" s="77"/>
      <c r="D12" s="77">
        <f t="shared" ref="D12:H12" si="0">SUM(D14:D45)</f>
        <v>525646.66666666663</v>
      </c>
      <c r="E12" s="77">
        <f t="shared" si="0"/>
        <v>418233.33333333331</v>
      </c>
      <c r="F12" s="77">
        <f t="shared" si="0"/>
        <v>101709.58333333334</v>
      </c>
      <c r="G12" s="77">
        <f t="shared" si="0"/>
        <v>5703.75</v>
      </c>
      <c r="H12" s="77">
        <f t="shared" si="0"/>
        <v>88528.249999999985</v>
      </c>
    </row>
    <row r="13" spans="1:8" s="78" customFormat="1" ht="3.95" customHeight="1">
      <c r="A13" s="76"/>
      <c r="B13" s="79"/>
      <c r="C13" s="79"/>
      <c r="D13" s="79"/>
      <c r="E13" s="79"/>
      <c r="F13" s="79"/>
      <c r="G13" s="79"/>
      <c r="H13" s="79"/>
    </row>
    <row r="14" spans="1:8" s="75" customFormat="1" ht="9" customHeight="1">
      <c r="A14" s="80" t="s">
        <v>45</v>
      </c>
      <c r="B14" s="81">
        <f t="shared" ref="B14:B45" si="1">SUM(D14,H14)</f>
        <v>8848.25</v>
      </c>
      <c r="C14" s="81"/>
      <c r="D14" s="81">
        <f>SUM(E14:G14)</f>
        <v>6305.166666666667</v>
      </c>
      <c r="E14" s="81">
        <v>5058.416666666667</v>
      </c>
      <c r="F14" s="81">
        <v>1191.25</v>
      </c>
      <c r="G14" s="81">
        <v>55.5</v>
      </c>
      <c r="H14" s="81">
        <v>2543.0833333333335</v>
      </c>
    </row>
    <row r="15" spans="1:8" s="75" customFormat="1" ht="9" customHeight="1">
      <c r="A15" s="80" t="s">
        <v>46</v>
      </c>
      <c r="B15" s="81">
        <f t="shared" si="1"/>
        <v>19630</v>
      </c>
      <c r="C15" s="81"/>
      <c r="D15" s="81">
        <f t="shared" ref="D15:D45" si="2">SUM(E15:G15)</f>
        <v>17581.916666666668</v>
      </c>
      <c r="E15" s="81">
        <v>14401.083333333334</v>
      </c>
      <c r="F15" s="81">
        <v>2982.5</v>
      </c>
      <c r="G15" s="81">
        <v>198.33333333333334</v>
      </c>
      <c r="H15" s="81">
        <v>2048.0833333333335</v>
      </c>
    </row>
    <row r="16" spans="1:8" s="75" customFormat="1" ht="9" customHeight="1">
      <c r="A16" s="80" t="s">
        <v>47</v>
      </c>
      <c r="B16" s="81">
        <f t="shared" si="1"/>
        <v>5963.1666666666661</v>
      </c>
      <c r="C16" s="81"/>
      <c r="D16" s="81">
        <f t="shared" si="2"/>
        <v>5409.333333333333</v>
      </c>
      <c r="E16" s="81">
        <v>4427.25</v>
      </c>
      <c r="F16" s="81">
        <v>909.33333333333337</v>
      </c>
      <c r="G16" s="81">
        <v>72.75</v>
      </c>
      <c r="H16" s="81">
        <v>553.83333333333337</v>
      </c>
    </row>
    <row r="17" spans="1:8" s="75" customFormat="1" ht="9" customHeight="1">
      <c r="A17" s="82" t="s">
        <v>48</v>
      </c>
      <c r="B17" s="83">
        <f>SUM(D17,H17)+1</f>
        <v>10859.416666666668</v>
      </c>
      <c r="C17" s="83"/>
      <c r="D17" s="83">
        <f t="shared" si="2"/>
        <v>7429.916666666667</v>
      </c>
      <c r="E17" s="83">
        <v>4875.75</v>
      </c>
      <c r="F17" s="83">
        <v>2541.5833333333335</v>
      </c>
      <c r="G17" s="83">
        <v>12.583333333333334</v>
      </c>
      <c r="H17" s="83">
        <v>3428.5</v>
      </c>
    </row>
    <row r="18" spans="1:8" s="75" customFormat="1" ht="9" customHeight="1">
      <c r="A18" s="80" t="s">
        <v>49</v>
      </c>
      <c r="B18" s="81">
        <f t="shared" si="1"/>
        <v>19774.333333333332</v>
      </c>
      <c r="C18" s="81"/>
      <c r="D18" s="81">
        <f t="shared" si="2"/>
        <v>17720.333333333332</v>
      </c>
      <c r="E18" s="81">
        <v>14593.833333333334</v>
      </c>
      <c r="F18" s="81">
        <v>2849.6666666666665</v>
      </c>
      <c r="G18" s="81">
        <v>276.83333333333331</v>
      </c>
      <c r="H18" s="81">
        <v>2054</v>
      </c>
    </row>
    <row r="19" spans="1:8" s="75" customFormat="1" ht="9" customHeight="1">
      <c r="A19" s="80" t="s">
        <v>50</v>
      </c>
      <c r="B19" s="81">
        <f t="shared" si="1"/>
        <v>4168.75</v>
      </c>
      <c r="C19" s="81"/>
      <c r="D19" s="81">
        <f t="shared" si="2"/>
        <v>3954.8333333333335</v>
      </c>
      <c r="E19" s="81">
        <v>3015.5</v>
      </c>
      <c r="F19" s="81">
        <v>858.33333333333337</v>
      </c>
      <c r="G19" s="81">
        <v>81</v>
      </c>
      <c r="H19" s="81">
        <v>213.91666666666666</v>
      </c>
    </row>
    <row r="20" spans="1:8" s="75" customFormat="1" ht="9" customHeight="1">
      <c r="A20" s="80" t="s">
        <v>51</v>
      </c>
      <c r="B20" s="81">
        <f>SUM(D20,H20)+1</f>
        <v>12602.166666666666</v>
      </c>
      <c r="C20" s="81"/>
      <c r="D20" s="81">
        <f t="shared" si="2"/>
        <v>12507.666666666666</v>
      </c>
      <c r="E20" s="81">
        <v>9793.5</v>
      </c>
      <c r="F20" s="81">
        <v>2527.25</v>
      </c>
      <c r="G20" s="81">
        <v>186.91666666666666</v>
      </c>
      <c r="H20" s="81">
        <v>93.5</v>
      </c>
    </row>
    <row r="21" spans="1:8" s="75" customFormat="1" ht="9" customHeight="1">
      <c r="A21" s="82" t="s">
        <v>52</v>
      </c>
      <c r="B21" s="83">
        <f t="shared" si="1"/>
        <v>15426.916666666666</v>
      </c>
      <c r="C21" s="83"/>
      <c r="D21" s="83">
        <f t="shared" si="2"/>
        <v>14267.25</v>
      </c>
      <c r="E21" s="83">
        <v>11135</v>
      </c>
      <c r="F21" s="83">
        <v>2959.0833333333335</v>
      </c>
      <c r="G21" s="83">
        <v>173.16666666666666</v>
      </c>
      <c r="H21" s="83">
        <v>1159.6666666666667</v>
      </c>
    </row>
    <row r="22" spans="1:8" s="75" customFormat="1" ht="9" customHeight="1">
      <c r="A22" s="80" t="s">
        <v>53</v>
      </c>
      <c r="B22" s="81">
        <f>SUM(D22,H22)+1</f>
        <v>113705.41666666667</v>
      </c>
      <c r="C22" s="81"/>
      <c r="D22" s="81">
        <f t="shared" si="2"/>
        <v>82322.75</v>
      </c>
      <c r="E22" s="81">
        <v>64467.916666666664</v>
      </c>
      <c r="F22" s="81">
        <v>17405.416666666668</v>
      </c>
      <c r="G22" s="81">
        <v>449.41666666666669</v>
      </c>
      <c r="H22" s="81">
        <v>31381.666666666668</v>
      </c>
    </row>
    <row r="23" spans="1:8" s="75" customFormat="1" ht="9" customHeight="1">
      <c r="A23" s="80" t="s">
        <v>54</v>
      </c>
      <c r="B23" s="81">
        <f t="shared" si="1"/>
        <v>9216.1666666666661</v>
      </c>
      <c r="C23" s="81"/>
      <c r="D23" s="81">
        <f t="shared" si="2"/>
        <v>8597.9166666666661</v>
      </c>
      <c r="E23" s="81">
        <v>7285.083333333333</v>
      </c>
      <c r="F23" s="81">
        <v>1163.9166666666667</v>
      </c>
      <c r="G23" s="81">
        <v>148.91666666666666</v>
      </c>
      <c r="H23" s="81">
        <v>618.25</v>
      </c>
    </row>
    <row r="24" spans="1:8" s="75" customFormat="1" ht="9" customHeight="1">
      <c r="A24" s="80" t="s">
        <v>55</v>
      </c>
      <c r="B24" s="81">
        <f t="shared" si="1"/>
        <v>27149.750000000004</v>
      </c>
      <c r="C24" s="81"/>
      <c r="D24" s="81">
        <f t="shared" si="2"/>
        <v>26213.083333333336</v>
      </c>
      <c r="E24" s="81">
        <v>21837.916666666668</v>
      </c>
      <c r="F24" s="81">
        <v>4025.5</v>
      </c>
      <c r="G24" s="81">
        <v>349.66666666666669</v>
      </c>
      <c r="H24" s="81">
        <v>936.66666666666663</v>
      </c>
    </row>
    <row r="25" spans="1:8" s="75" customFormat="1" ht="9" customHeight="1">
      <c r="A25" s="82" t="s">
        <v>56</v>
      </c>
      <c r="B25" s="83">
        <f t="shared" si="1"/>
        <v>10215.833333333334</v>
      </c>
      <c r="C25" s="83"/>
      <c r="D25" s="83">
        <f t="shared" si="2"/>
        <v>10190.833333333334</v>
      </c>
      <c r="E25" s="83">
        <v>7465.333333333333</v>
      </c>
      <c r="F25" s="83">
        <v>2548.6666666666665</v>
      </c>
      <c r="G25" s="83">
        <v>176.83333333333334</v>
      </c>
      <c r="H25" s="83">
        <v>25</v>
      </c>
    </row>
    <row r="26" spans="1:8" s="75" customFormat="1" ht="9" customHeight="1">
      <c r="A26" s="80" t="s">
        <v>57</v>
      </c>
      <c r="B26" s="81">
        <f>SUM(D26,H26)-1</f>
        <v>6022.75</v>
      </c>
      <c r="C26" s="81"/>
      <c r="D26" s="81">
        <f t="shared" si="2"/>
        <v>5993.333333333333</v>
      </c>
      <c r="E26" s="81">
        <v>4672.833333333333</v>
      </c>
      <c r="F26" s="81">
        <v>1168.6666666666667</v>
      </c>
      <c r="G26" s="81">
        <v>151.83333333333334</v>
      </c>
      <c r="H26" s="81">
        <v>30.416666666666668</v>
      </c>
    </row>
    <row r="27" spans="1:8" s="75" customFormat="1" ht="9" customHeight="1">
      <c r="A27" s="80" t="s">
        <v>58</v>
      </c>
      <c r="B27" s="81">
        <f t="shared" si="1"/>
        <v>51285.333333333336</v>
      </c>
      <c r="C27" s="81"/>
      <c r="D27" s="81">
        <f t="shared" si="2"/>
        <v>44672.083333333336</v>
      </c>
      <c r="E27" s="81">
        <v>36255.083333333336</v>
      </c>
      <c r="F27" s="81">
        <v>8096.833333333333</v>
      </c>
      <c r="G27" s="81">
        <v>320.16666666666669</v>
      </c>
      <c r="H27" s="81">
        <v>6613.25</v>
      </c>
    </row>
    <row r="28" spans="1:8" s="75" customFormat="1" ht="9" customHeight="1">
      <c r="A28" s="80" t="s">
        <v>59</v>
      </c>
      <c r="B28" s="81">
        <f>SUM(D28,H28)-1</f>
        <v>17861.583333333336</v>
      </c>
      <c r="C28" s="81"/>
      <c r="D28" s="81">
        <f t="shared" si="2"/>
        <v>16244.416666666668</v>
      </c>
      <c r="E28" s="81">
        <v>11301.833333333334</v>
      </c>
      <c r="F28" s="81">
        <v>4766.833333333333</v>
      </c>
      <c r="G28" s="81">
        <v>175.75</v>
      </c>
      <c r="H28" s="81">
        <v>1618.1666666666667</v>
      </c>
    </row>
    <row r="29" spans="1:8" s="75" customFormat="1" ht="9" customHeight="1">
      <c r="A29" s="82" t="s">
        <v>60</v>
      </c>
      <c r="B29" s="83">
        <f>SUM(D29,H29)+1</f>
        <v>12258.25</v>
      </c>
      <c r="C29" s="83"/>
      <c r="D29" s="83">
        <f t="shared" si="2"/>
        <v>11090.75</v>
      </c>
      <c r="E29" s="83">
        <v>8745.9166666666661</v>
      </c>
      <c r="F29" s="83">
        <v>2111.5833333333335</v>
      </c>
      <c r="G29" s="83">
        <v>233.25</v>
      </c>
      <c r="H29" s="83">
        <v>1166.5</v>
      </c>
    </row>
    <row r="30" spans="1:8" s="75" customFormat="1" ht="9" customHeight="1">
      <c r="A30" s="80" t="s">
        <v>61</v>
      </c>
      <c r="B30" s="81">
        <f t="shared" si="1"/>
        <v>4812.0833333333339</v>
      </c>
      <c r="C30" s="81"/>
      <c r="D30" s="81">
        <f t="shared" si="2"/>
        <v>4812.0833333333339</v>
      </c>
      <c r="E30" s="81">
        <v>3624.5</v>
      </c>
      <c r="F30" s="81">
        <v>1101.1666666666667</v>
      </c>
      <c r="G30" s="81">
        <v>86.416666666666671</v>
      </c>
      <c r="H30" s="81">
        <v>0</v>
      </c>
    </row>
    <row r="31" spans="1:8" s="75" customFormat="1" ht="9" customHeight="1">
      <c r="A31" s="80" t="s">
        <v>62</v>
      </c>
      <c r="B31" s="81">
        <f t="shared" si="1"/>
        <v>13762.833333333332</v>
      </c>
      <c r="C31" s="81"/>
      <c r="D31" s="81">
        <f t="shared" si="2"/>
        <v>13510.666666666666</v>
      </c>
      <c r="E31" s="81">
        <v>11660.166666666666</v>
      </c>
      <c r="F31" s="81">
        <v>1735</v>
      </c>
      <c r="G31" s="81">
        <v>115.5</v>
      </c>
      <c r="H31" s="81">
        <v>252.16666666666666</v>
      </c>
    </row>
    <row r="32" spans="1:8" s="75" customFormat="1" ht="9" customHeight="1">
      <c r="A32" s="80" t="s">
        <v>63</v>
      </c>
      <c r="B32" s="81">
        <f t="shared" si="1"/>
        <v>52208.833333333336</v>
      </c>
      <c r="C32" s="81"/>
      <c r="D32" s="81">
        <f t="shared" si="2"/>
        <v>40633.833333333336</v>
      </c>
      <c r="E32" s="81">
        <v>33248.333333333336</v>
      </c>
      <c r="F32" s="81">
        <v>6987.833333333333</v>
      </c>
      <c r="G32" s="81">
        <v>397.66666666666669</v>
      </c>
      <c r="H32" s="81">
        <v>11575</v>
      </c>
    </row>
    <row r="33" spans="1:8" s="75" customFormat="1" ht="9" customHeight="1">
      <c r="A33" s="82" t="s">
        <v>64</v>
      </c>
      <c r="B33" s="83">
        <f t="shared" si="1"/>
        <v>6266.1666666666679</v>
      </c>
      <c r="C33" s="83"/>
      <c r="D33" s="83">
        <f t="shared" si="2"/>
        <v>5257.7500000000009</v>
      </c>
      <c r="E33" s="83">
        <v>3858.5833333333335</v>
      </c>
      <c r="F33" s="83">
        <v>1240.75</v>
      </c>
      <c r="G33" s="83">
        <v>158.41666666666666</v>
      </c>
      <c r="H33" s="83">
        <v>1008.4166666666666</v>
      </c>
    </row>
    <row r="34" spans="1:8" s="75" customFormat="1" ht="9" customHeight="1">
      <c r="A34" s="80" t="s">
        <v>65</v>
      </c>
      <c r="B34" s="81">
        <f t="shared" si="1"/>
        <v>13465.083333333334</v>
      </c>
      <c r="C34" s="81"/>
      <c r="D34" s="81">
        <f t="shared" si="2"/>
        <v>12696.083333333334</v>
      </c>
      <c r="E34" s="81">
        <v>9864.5833333333339</v>
      </c>
      <c r="F34" s="81">
        <v>2574.9166666666665</v>
      </c>
      <c r="G34" s="81">
        <v>256.58333333333331</v>
      </c>
      <c r="H34" s="81">
        <v>769</v>
      </c>
    </row>
    <row r="35" spans="1:8" s="75" customFormat="1" ht="9" customHeight="1">
      <c r="A35" s="80" t="s">
        <v>66</v>
      </c>
      <c r="B35" s="81">
        <f t="shared" si="1"/>
        <v>10036.416666666666</v>
      </c>
      <c r="C35" s="81"/>
      <c r="D35" s="81">
        <f t="shared" si="2"/>
        <v>9320.1666666666661</v>
      </c>
      <c r="E35" s="81">
        <v>7776.833333333333</v>
      </c>
      <c r="F35" s="81">
        <v>1420.6666666666667</v>
      </c>
      <c r="G35" s="81">
        <v>122.66666666666667</v>
      </c>
      <c r="H35" s="81">
        <v>716.25</v>
      </c>
    </row>
    <row r="36" spans="1:8" s="75" customFormat="1" ht="9" customHeight="1">
      <c r="A36" s="80" t="s">
        <v>67</v>
      </c>
      <c r="B36" s="81">
        <f t="shared" si="1"/>
        <v>8822.75</v>
      </c>
      <c r="C36" s="81"/>
      <c r="D36" s="81">
        <f t="shared" si="2"/>
        <v>6959.5</v>
      </c>
      <c r="E36" s="81">
        <v>5373.083333333333</v>
      </c>
      <c r="F36" s="81">
        <v>1521.25</v>
      </c>
      <c r="G36" s="81">
        <v>65.166666666666671</v>
      </c>
      <c r="H36" s="81">
        <v>1863.25</v>
      </c>
    </row>
    <row r="37" spans="1:8" s="75" customFormat="1" ht="9" customHeight="1">
      <c r="A37" s="82" t="s">
        <v>68</v>
      </c>
      <c r="B37" s="83">
        <f t="shared" si="1"/>
        <v>10733.5</v>
      </c>
      <c r="C37" s="83"/>
      <c r="D37" s="83">
        <f t="shared" si="2"/>
        <v>9741.9166666666661</v>
      </c>
      <c r="E37" s="83">
        <v>7554.666666666667</v>
      </c>
      <c r="F37" s="83">
        <v>2018.8333333333333</v>
      </c>
      <c r="G37" s="83">
        <v>168.41666666666666</v>
      </c>
      <c r="H37" s="83">
        <v>991.58333333333337</v>
      </c>
    </row>
    <row r="38" spans="1:8" s="75" customFormat="1" ht="9" customHeight="1">
      <c r="A38" s="80" t="s">
        <v>69</v>
      </c>
      <c r="B38" s="81">
        <f t="shared" si="1"/>
        <v>21761</v>
      </c>
      <c r="C38" s="81"/>
      <c r="D38" s="81">
        <f t="shared" si="2"/>
        <v>19949.333333333332</v>
      </c>
      <c r="E38" s="81">
        <v>15825.416666666666</v>
      </c>
      <c r="F38" s="81">
        <v>3895.5</v>
      </c>
      <c r="G38" s="81">
        <v>228.41666666666666</v>
      </c>
      <c r="H38" s="81">
        <v>1811.6666666666667</v>
      </c>
    </row>
    <row r="39" spans="1:8" s="75" customFormat="1" ht="9" customHeight="1">
      <c r="A39" s="80" t="s">
        <v>70</v>
      </c>
      <c r="B39" s="81">
        <f t="shared" si="1"/>
        <v>25250.583333333332</v>
      </c>
      <c r="C39" s="81"/>
      <c r="D39" s="81">
        <f t="shared" si="2"/>
        <v>19808.083333333332</v>
      </c>
      <c r="E39" s="81">
        <v>16218.166666666666</v>
      </c>
      <c r="F39" s="81">
        <v>3545.5833333333335</v>
      </c>
      <c r="G39" s="81">
        <v>44.333333333333336</v>
      </c>
      <c r="H39" s="81">
        <v>5442.5</v>
      </c>
    </row>
    <row r="40" spans="1:8" s="75" customFormat="1" ht="9" customHeight="1">
      <c r="A40" s="80" t="s">
        <v>71</v>
      </c>
      <c r="B40" s="81">
        <f>SUM(D40,H40)-1</f>
        <v>13462.666666666668</v>
      </c>
      <c r="C40" s="81"/>
      <c r="D40" s="81">
        <f t="shared" si="2"/>
        <v>10268.250000000002</v>
      </c>
      <c r="E40" s="81">
        <v>8191.416666666667</v>
      </c>
      <c r="F40" s="81">
        <v>1998.25</v>
      </c>
      <c r="G40" s="81">
        <v>78.583333333333329</v>
      </c>
      <c r="H40" s="81">
        <v>3195.4166666666665</v>
      </c>
    </row>
    <row r="41" spans="1:8" s="75" customFormat="1" ht="9" customHeight="1">
      <c r="A41" s="82" t="s">
        <v>72</v>
      </c>
      <c r="B41" s="83">
        <f>SUM(D41,H41)-1</f>
        <v>29019.5</v>
      </c>
      <c r="C41" s="83"/>
      <c r="D41" s="83">
        <f t="shared" si="2"/>
        <v>27055.083333333332</v>
      </c>
      <c r="E41" s="83">
        <v>22525.833333333332</v>
      </c>
      <c r="F41" s="83">
        <v>4312.666666666667</v>
      </c>
      <c r="G41" s="83">
        <v>216.58333333333334</v>
      </c>
      <c r="H41" s="83">
        <v>1965.4166666666667</v>
      </c>
    </row>
    <row r="42" spans="1:8" s="75" customFormat="1" ht="9" customHeight="1">
      <c r="A42" s="80" t="s">
        <v>73</v>
      </c>
      <c r="B42" s="81">
        <f t="shared" si="1"/>
        <v>1326.75</v>
      </c>
      <c r="C42" s="81"/>
      <c r="D42" s="81">
        <f t="shared" si="2"/>
        <v>1320.6666666666667</v>
      </c>
      <c r="E42" s="81">
        <v>1013.25</v>
      </c>
      <c r="F42" s="81">
        <v>262.91666666666669</v>
      </c>
      <c r="G42" s="81">
        <v>44.5</v>
      </c>
      <c r="H42" s="81">
        <v>6.083333333333333</v>
      </c>
    </row>
    <row r="43" spans="1:8" s="75" customFormat="1" ht="9" customHeight="1">
      <c r="A43" s="80" t="s">
        <v>74</v>
      </c>
      <c r="B43" s="81">
        <f t="shared" si="1"/>
        <v>34320.666666666664</v>
      </c>
      <c r="C43" s="81"/>
      <c r="D43" s="81">
        <f t="shared" si="2"/>
        <v>30947.583333333332</v>
      </c>
      <c r="E43" s="81">
        <v>24164.083333333332</v>
      </c>
      <c r="F43" s="81">
        <v>6468.5</v>
      </c>
      <c r="G43" s="81">
        <v>315</v>
      </c>
      <c r="H43" s="81">
        <v>3373.0833333333335</v>
      </c>
    </row>
    <row r="44" spans="1:8" s="75" customFormat="1" ht="9" customHeight="1">
      <c r="A44" s="80" t="s">
        <v>75</v>
      </c>
      <c r="B44" s="81">
        <f t="shared" si="1"/>
        <v>19208.999999999996</v>
      </c>
      <c r="C44" s="81"/>
      <c r="D44" s="81">
        <f t="shared" si="2"/>
        <v>18283.666666666664</v>
      </c>
      <c r="E44" s="81">
        <v>14206.25</v>
      </c>
      <c r="F44" s="81">
        <v>3818.5833333333335</v>
      </c>
      <c r="G44" s="81">
        <v>258.83333333333331</v>
      </c>
      <c r="H44" s="81">
        <v>925.33333333333337</v>
      </c>
    </row>
    <row r="45" spans="1:8" s="75" customFormat="1" ht="9" customHeight="1">
      <c r="A45" s="82" t="s">
        <v>76</v>
      </c>
      <c r="B45" s="83">
        <f t="shared" si="1"/>
        <v>4728.9999999999991</v>
      </c>
      <c r="C45" s="83"/>
      <c r="D45" s="83">
        <f t="shared" si="2"/>
        <v>4580.4166666666661</v>
      </c>
      <c r="E45" s="83">
        <v>3795.9166666666665</v>
      </c>
      <c r="F45" s="83">
        <v>700.75</v>
      </c>
      <c r="G45" s="83">
        <v>83.75</v>
      </c>
      <c r="H45" s="83">
        <v>148.58333333333334</v>
      </c>
    </row>
    <row r="46" spans="1:8" s="75" customFormat="1" ht="9" customHeight="1">
      <c r="A46" s="84"/>
      <c r="B46" s="85"/>
      <c r="C46" s="85"/>
      <c r="D46" s="85"/>
      <c r="E46" s="85"/>
      <c r="F46" s="85"/>
      <c r="G46" s="85"/>
      <c r="H46" s="85"/>
    </row>
    <row r="47" spans="1:8" s="75" customFormat="1" ht="9" customHeight="1">
      <c r="A47" s="74" t="s">
        <v>77</v>
      </c>
      <c r="B47" s="85"/>
      <c r="C47" s="85"/>
      <c r="D47" s="85"/>
      <c r="E47" s="85"/>
      <c r="F47" s="85"/>
      <c r="G47" s="85"/>
      <c r="H47" s="85"/>
    </row>
    <row r="48" spans="1:8" s="78" customFormat="1" ht="9" customHeight="1">
      <c r="A48" s="76" t="s">
        <v>44</v>
      </c>
      <c r="B48" s="77">
        <f>SUM(B50:B81)+4</f>
        <v>624841.66666666674</v>
      </c>
      <c r="C48" s="77"/>
      <c r="D48" s="77">
        <f t="shared" ref="D48:H48" si="3">SUM(D50:D81)</f>
        <v>537275.91666666674</v>
      </c>
      <c r="E48" s="77">
        <f t="shared" si="3"/>
        <v>426165.66666666663</v>
      </c>
      <c r="F48" s="77">
        <f t="shared" si="3"/>
        <v>104461.24999999997</v>
      </c>
      <c r="G48" s="77">
        <f t="shared" si="3"/>
        <v>6648.9999999999991</v>
      </c>
      <c r="H48" s="77">
        <f t="shared" si="3"/>
        <v>87565.750000000015</v>
      </c>
    </row>
    <row r="49" spans="1:8" s="78" customFormat="1" ht="3.95" customHeight="1">
      <c r="A49" s="76"/>
      <c r="B49" s="79"/>
      <c r="C49" s="79"/>
      <c r="D49" s="79"/>
      <c r="E49" s="79"/>
      <c r="F49" s="79"/>
      <c r="G49" s="79"/>
      <c r="H49" s="79"/>
    </row>
    <row r="50" spans="1:8" s="75" customFormat="1" ht="9" customHeight="1">
      <c r="A50" s="80" t="s">
        <v>45</v>
      </c>
      <c r="B50" s="81">
        <f t="shared" ref="B50:B80" si="4">SUM(D50,H50)</f>
        <v>8816.8333333333339</v>
      </c>
      <c r="C50" s="81"/>
      <c r="D50" s="81">
        <f t="shared" ref="D50:D81" si="5">SUM(E50:G50)</f>
        <v>6893.25</v>
      </c>
      <c r="E50" s="81">
        <v>5509.25</v>
      </c>
      <c r="F50" s="81">
        <v>1294.4166666666667</v>
      </c>
      <c r="G50" s="81">
        <v>89.583333333333329</v>
      </c>
      <c r="H50" s="81">
        <v>1923.5833333333333</v>
      </c>
    </row>
    <row r="51" spans="1:8" s="75" customFormat="1" ht="9" customHeight="1">
      <c r="A51" s="80" t="s">
        <v>46</v>
      </c>
      <c r="B51" s="81">
        <f t="shared" si="4"/>
        <v>18919.75</v>
      </c>
      <c r="C51" s="81"/>
      <c r="D51" s="81">
        <f t="shared" si="5"/>
        <v>17163.583333333332</v>
      </c>
      <c r="E51" s="81">
        <v>14016</v>
      </c>
      <c r="F51" s="81">
        <v>2923.5</v>
      </c>
      <c r="G51" s="81">
        <v>224.08333333333334</v>
      </c>
      <c r="H51" s="81">
        <v>1756.1666666666667</v>
      </c>
    </row>
    <row r="52" spans="1:8" s="75" customFormat="1" ht="9" customHeight="1">
      <c r="A52" s="80" t="s">
        <v>47</v>
      </c>
      <c r="B52" s="81">
        <f t="shared" si="4"/>
        <v>6797</v>
      </c>
      <c r="C52" s="81"/>
      <c r="D52" s="81">
        <f t="shared" si="5"/>
        <v>6083.833333333333</v>
      </c>
      <c r="E52" s="81">
        <v>4989.333333333333</v>
      </c>
      <c r="F52" s="81">
        <v>1006.4166666666666</v>
      </c>
      <c r="G52" s="81">
        <v>88.083333333333329</v>
      </c>
      <c r="H52" s="81">
        <v>713.16666666666663</v>
      </c>
    </row>
    <row r="53" spans="1:8" s="75" customFormat="1" ht="9" customHeight="1">
      <c r="A53" s="82" t="s">
        <v>48</v>
      </c>
      <c r="B53" s="83">
        <f t="shared" si="4"/>
        <v>9386.5</v>
      </c>
      <c r="C53" s="83"/>
      <c r="D53" s="83">
        <f t="shared" si="5"/>
        <v>6194.9166666666661</v>
      </c>
      <c r="E53" s="83">
        <v>4107.5</v>
      </c>
      <c r="F53" s="83">
        <v>2072.4166666666665</v>
      </c>
      <c r="G53" s="83">
        <v>15</v>
      </c>
      <c r="H53" s="83">
        <v>3191.5833333333335</v>
      </c>
    </row>
    <row r="54" spans="1:8" s="75" customFormat="1" ht="9" customHeight="1">
      <c r="A54" s="80" t="s">
        <v>49</v>
      </c>
      <c r="B54" s="81">
        <f t="shared" si="4"/>
        <v>21191</v>
      </c>
      <c r="C54" s="81"/>
      <c r="D54" s="81">
        <f t="shared" si="5"/>
        <v>19448.166666666668</v>
      </c>
      <c r="E54" s="81">
        <v>16116.583333333334</v>
      </c>
      <c r="F54" s="81">
        <v>3060.9166666666665</v>
      </c>
      <c r="G54" s="81">
        <v>270.66666666666669</v>
      </c>
      <c r="H54" s="81">
        <v>1742.8333333333333</v>
      </c>
    </row>
    <row r="55" spans="1:8" s="75" customFormat="1" ht="9" customHeight="1">
      <c r="A55" s="80" t="s">
        <v>50</v>
      </c>
      <c r="B55" s="81">
        <f t="shared" si="4"/>
        <v>5062.0000000000009</v>
      </c>
      <c r="C55" s="81"/>
      <c r="D55" s="81">
        <f t="shared" si="5"/>
        <v>4945.8333333333339</v>
      </c>
      <c r="E55" s="81">
        <v>3795.8333333333335</v>
      </c>
      <c r="F55" s="81">
        <v>1071.5833333333333</v>
      </c>
      <c r="G55" s="81">
        <v>78.416666666666671</v>
      </c>
      <c r="H55" s="81">
        <v>116.16666666666667</v>
      </c>
    </row>
    <row r="56" spans="1:8" s="75" customFormat="1" ht="9" customHeight="1">
      <c r="A56" s="80" t="s">
        <v>51</v>
      </c>
      <c r="B56" s="81">
        <f>SUM(D56,H56)-1</f>
        <v>10450.583333333334</v>
      </c>
      <c r="C56" s="81"/>
      <c r="D56" s="81">
        <f t="shared" si="5"/>
        <v>10377.25</v>
      </c>
      <c r="E56" s="81">
        <v>8055.75</v>
      </c>
      <c r="F56" s="81">
        <v>2099.5833333333335</v>
      </c>
      <c r="G56" s="81">
        <v>221.91666666666666</v>
      </c>
      <c r="H56" s="81">
        <v>74.333333333333329</v>
      </c>
    </row>
    <row r="57" spans="1:8" s="75" customFormat="1" ht="9" customHeight="1">
      <c r="A57" s="82" t="s">
        <v>52</v>
      </c>
      <c r="B57" s="83">
        <f t="shared" si="4"/>
        <v>16237.833333333334</v>
      </c>
      <c r="C57" s="83"/>
      <c r="D57" s="83">
        <f t="shared" si="5"/>
        <v>15351.916666666668</v>
      </c>
      <c r="E57" s="83">
        <v>11957.5</v>
      </c>
      <c r="F57" s="83">
        <v>3148.3333333333335</v>
      </c>
      <c r="G57" s="83">
        <v>246.08333333333334</v>
      </c>
      <c r="H57" s="83">
        <v>885.91666666666663</v>
      </c>
    </row>
    <row r="58" spans="1:8" s="75" customFormat="1" ht="9" customHeight="1">
      <c r="A58" s="80" t="s">
        <v>53</v>
      </c>
      <c r="B58" s="81">
        <f t="shared" si="4"/>
        <v>119976.16666666667</v>
      </c>
      <c r="C58" s="81"/>
      <c r="D58" s="81">
        <f t="shared" si="5"/>
        <v>88201.25</v>
      </c>
      <c r="E58" s="81">
        <v>69342.166666666672</v>
      </c>
      <c r="F58" s="81">
        <v>18434.833333333332</v>
      </c>
      <c r="G58" s="81">
        <v>424.25</v>
      </c>
      <c r="H58" s="81">
        <v>31774.916666666668</v>
      </c>
    </row>
    <row r="59" spans="1:8" s="75" customFormat="1" ht="9" customHeight="1">
      <c r="A59" s="80" t="s">
        <v>54</v>
      </c>
      <c r="B59" s="81">
        <f t="shared" si="4"/>
        <v>8086.416666666667</v>
      </c>
      <c r="C59" s="81"/>
      <c r="D59" s="81">
        <f t="shared" si="5"/>
        <v>7693.416666666667</v>
      </c>
      <c r="E59" s="81">
        <v>6604.833333333333</v>
      </c>
      <c r="F59" s="81">
        <v>1009.6666666666666</v>
      </c>
      <c r="G59" s="81">
        <v>78.916666666666671</v>
      </c>
      <c r="H59" s="81">
        <v>393</v>
      </c>
    </row>
    <row r="60" spans="1:8" s="75" customFormat="1" ht="9" customHeight="1">
      <c r="A60" s="80" t="s">
        <v>55</v>
      </c>
      <c r="B60" s="81">
        <f>SUM(D60,H60)-1</f>
        <v>21191.583333333336</v>
      </c>
      <c r="C60" s="81"/>
      <c r="D60" s="81">
        <f t="shared" si="5"/>
        <v>20279.166666666668</v>
      </c>
      <c r="E60" s="81">
        <v>16720.666666666668</v>
      </c>
      <c r="F60" s="81">
        <v>3164.25</v>
      </c>
      <c r="G60" s="81">
        <v>394.25</v>
      </c>
      <c r="H60" s="81">
        <v>913.41666666666663</v>
      </c>
    </row>
    <row r="61" spans="1:8" s="75" customFormat="1" ht="9" customHeight="1">
      <c r="A61" s="82" t="s">
        <v>56</v>
      </c>
      <c r="B61" s="83">
        <f t="shared" si="4"/>
        <v>11955.5</v>
      </c>
      <c r="C61" s="83"/>
      <c r="D61" s="83">
        <f t="shared" si="5"/>
        <v>11955</v>
      </c>
      <c r="E61" s="83">
        <v>8787.75</v>
      </c>
      <c r="F61" s="83">
        <v>2953.9166666666665</v>
      </c>
      <c r="G61" s="83">
        <v>213.33333333333334</v>
      </c>
      <c r="H61" s="83">
        <v>0.5</v>
      </c>
    </row>
    <row r="62" spans="1:8" s="75" customFormat="1" ht="9" customHeight="1">
      <c r="A62" s="80" t="s">
        <v>57</v>
      </c>
      <c r="B62" s="81">
        <f t="shared" si="4"/>
        <v>7444.75</v>
      </c>
      <c r="C62" s="81"/>
      <c r="D62" s="81">
        <f t="shared" si="5"/>
        <v>7430.25</v>
      </c>
      <c r="E62" s="81">
        <v>5678.5</v>
      </c>
      <c r="F62" s="81">
        <v>1584.5</v>
      </c>
      <c r="G62" s="81">
        <v>167.25</v>
      </c>
      <c r="H62" s="81">
        <v>14.5</v>
      </c>
    </row>
    <row r="63" spans="1:8" s="75" customFormat="1" ht="9" customHeight="1">
      <c r="A63" s="80" t="s">
        <v>58</v>
      </c>
      <c r="B63" s="81">
        <f t="shared" si="4"/>
        <v>58423.916666666664</v>
      </c>
      <c r="C63" s="81"/>
      <c r="D63" s="81">
        <f t="shared" si="5"/>
        <v>50657.666666666664</v>
      </c>
      <c r="E63" s="81">
        <v>40957.5</v>
      </c>
      <c r="F63" s="81">
        <v>9330.4166666666661</v>
      </c>
      <c r="G63" s="81">
        <v>369.75</v>
      </c>
      <c r="H63" s="81">
        <v>7766.25</v>
      </c>
    </row>
    <row r="64" spans="1:8" s="75" customFormat="1" ht="9" customHeight="1">
      <c r="A64" s="80" t="s">
        <v>59</v>
      </c>
      <c r="B64" s="81">
        <f t="shared" si="4"/>
        <v>21021.083333333332</v>
      </c>
      <c r="C64" s="81"/>
      <c r="D64" s="81">
        <f t="shared" si="5"/>
        <v>19846.083333333332</v>
      </c>
      <c r="E64" s="81">
        <v>13667.5</v>
      </c>
      <c r="F64" s="81">
        <v>5734.25</v>
      </c>
      <c r="G64" s="81">
        <v>444.33333333333331</v>
      </c>
      <c r="H64" s="81">
        <v>1175</v>
      </c>
    </row>
    <row r="65" spans="1:8" s="75" customFormat="1" ht="9" customHeight="1">
      <c r="A65" s="82" t="s">
        <v>60</v>
      </c>
      <c r="B65" s="83">
        <f t="shared" si="4"/>
        <v>11575.666666666668</v>
      </c>
      <c r="C65" s="83"/>
      <c r="D65" s="83">
        <f t="shared" si="5"/>
        <v>10919.666666666668</v>
      </c>
      <c r="E65" s="83">
        <v>8579.25</v>
      </c>
      <c r="F65" s="83">
        <v>2079.0833333333335</v>
      </c>
      <c r="G65" s="83">
        <v>261.33333333333331</v>
      </c>
      <c r="H65" s="83">
        <v>656</v>
      </c>
    </row>
    <row r="66" spans="1:8" s="75" customFormat="1" ht="9" customHeight="1">
      <c r="A66" s="80" t="s">
        <v>61</v>
      </c>
      <c r="B66" s="81">
        <f t="shared" si="4"/>
        <v>3482.5833333333335</v>
      </c>
      <c r="C66" s="81"/>
      <c r="D66" s="81">
        <f t="shared" si="5"/>
        <v>3482.5</v>
      </c>
      <c r="E66" s="81">
        <v>2566</v>
      </c>
      <c r="F66" s="81">
        <v>795.16666666666663</v>
      </c>
      <c r="G66" s="81">
        <v>121.33333333333333</v>
      </c>
      <c r="H66" s="81">
        <v>8.3333333333333329E-2</v>
      </c>
    </row>
    <row r="67" spans="1:8" s="75" customFormat="1" ht="9" customHeight="1">
      <c r="A67" s="80" t="s">
        <v>62</v>
      </c>
      <c r="B67" s="81">
        <f t="shared" si="4"/>
        <v>7529.7500000000009</v>
      </c>
      <c r="C67" s="81"/>
      <c r="D67" s="81">
        <f t="shared" si="5"/>
        <v>7516.8333333333339</v>
      </c>
      <c r="E67" s="81">
        <v>6278.416666666667</v>
      </c>
      <c r="F67" s="81">
        <v>1082.5</v>
      </c>
      <c r="G67" s="81">
        <v>155.91666666666666</v>
      </c>
      <c r="H67" s="81">
        <v>12.916666666666666</v>
      </c>
    </row>
    <row r="68" spans="1:8" s="75" customFormat="1" ht="9" customHeight="1">
      <c r="A68" s="80" t="s">
        <v>63</v>
      </c>
      <c r="B68" s="81">
        <f>SUM(D68,H68)-1</f>
        <v>60673.583333333328</v>
      </c>
      <c r="C68" s="81"/>
      <c r="D68" s="81">
        <f t="shared" si="5"/>
        <v>46712.416666666664</v>
      </c>
      <c r="E68" s="81">
        <v>38404.5</v>
      </c>
      <c r="F68" s="81">
        <v>7903.916666666667</v>
      </c>
      <c r="G68" s="81">
        <v>404</v>
      </c>
      <c r="H68" s="81">
        <v>13962.166666666666</v>
      </c>
    </row>
    <row r="69" spans="1:8" s="75" customFormat="1" ht="9" customHeight="1">
      <c r="A69" s="82" t="s">
        <v>64</v>
      </c>
      <c r="B69" s="83">
        <f t="shared" si="4"/>
        <v>5981.8333333333339</v>
      </c>
      <c r="C69" s="83"/>
      <c r="D69" s="83">
        <f t="shared" si="5"/>
        <v>4701.0833333333339</v>
      </c>
      <c r="E69" s="83">
        <v>3391.8333333333335</v>
      </c>
      <c r="F69" s="83">
        <v>1142</v>
      </c>
      <c r="G69" s="83">
        <v>167.25</v>
      </c>
      <c r="H69" s="83">
        <v>1280.75</v>
      </c>
    </row>
    <row r="70" spans="1:8" s="75" customFormat="1" ht="9" customHeight="1">
      <c r="A70" s="80" t="s">
        <v>65</v>
      </c>
      <c r="B70" s="81">
        <f t="shared" si="4"/>
        <v>12651</v>
      </c>
      <c r="C70" s="81"/>
      <c r="D70" s="81">
        <f t="shared" si="5"/>
        <v>11948.916666666666</v>
      </c>
      <c r="E70" s="81">
        <v>9196.1666666666661</v>
      </c>
      <c r="F70" s="81">
        <v>2452.25</v>
      </c>
      <c r="G70" s="81">
        <v>300.5</v>
      </c>
      <c r="H70" s="81">
        <v>702.08333333333337</v>
      </c>
    </row>
    <row r="71" spans="1:8" s="75" customFormat="1" ht="9" customHeight="1">
      <c r="A71" s="80" t="s">
        <v>66</v>
      </c>
      <c r="B71" s="81">
        <f t="shared" si="4"/>
        <v>9634.0833333333321</v>
      </c>
      <c r="C71" s="81"/>
      <c r="D71" s="81">
        <f t="shared" si="5"/>
        <v>9261.1666666666661</v>
      </c>
      <c r="E71" s="81">
        <v>7662.583333333333</v>
      </c>
      <c r="F71" s="81">
        <v>1449.8333333333333</v>
      </c>
      <c r="G71" s="81">
        <v>148.75</v>
      </c>
      <c r="H71" s="81">
        <v>372.91666666666669</v>
      </c>
    </row>
    <row r="72" spans="1:8" s="75" customFormat="1" ht="9" customHeight="1">
      <c r="A72" s="80" t="s">
        <v>67</v>
      </c>
      <c r="B72" s="81">
        <f t="shared" si="4"/>
        <v>10164.916666666666</v>
      </c>
      <c r="C72" s="81"/>
      <c r="D72" s="81">
        <f t="shared" si="5"/>
        <v>7587.5</v>
      </c>
      <c r="E72" s="81">
        <v>5872.5</v>
      </c>
      <c r="F72" s="81">
        <v>1606.9166666666667</v>
      </c>
      <c r="G72" s="81">
        <v>108.08333333333333</v>
      </c>
      <c r="H72" s="81">
        <v>2577.4166666666665</v>
      </c>
    </row>
    <row r="73" spans="1:8" s="75" customFormat="1" ht="9" customHeight="1">
      <c r="A73" s="82" t="s">
        <v>68</v>
      </c>
      <c r="B73" s="83">
        <f t="shared" si="4"/>
        <v>11485.166666666664</v>
      </c>
      <c r="C73" s="83"/>
      <c r="D73" s="83">
        <f t="shared" si="5"/>
        <v>10432.749999999998</v>
      </c>
      <c r="E73" s="83">
        <v>8004.333333333333</v>
      </c>
      <c r="F73" s="83">
        <v>2144.75</v>
      </c>
      <c r="G73" s="83">
        <v>283.66666666666669</v>
      </c>
      <c r="H73" s="83">
        <v>1052.4166666666667</v>
      </c>
    </row>
    <row r="74" spans="1:8" s="75" customFormat="1" ht="9" customHeight="1">
      <c r="A74" s="80" t="s">
        <v>69</v>
      </c>
      <c r="B74" s="81">
        <f t="shared" si="4"/>
        <v>25540.999999999996</v>
      </c>
      <c r="C74" s="81"/>
      <c r="D74" s="81">
        <f t="shared" si="5"/>
        <v>23740.416666666664</v>
      </c>
      <c r="E74" s="81">
        <v>19001.083333333332</v>
      </c>
      <c r="F74" s="81">
        <v>4521.75</v>
      </c>
      <c r="G74" s="81">
        <v>217.58333333333334</v>
      </c>
      <c r="H74" s="81">
        <v>1800.5833333333333</v>
      </c>
    </row>
    <row r="75" spans="1:8" s="75" customFormat="1" ht="9" customHeight="1">
      <c r="A75" s="80" t="s">
        <v>70</v>
      </c>
      <c r="B75" s="81">
        <f t="shared" si="4"/>
        <v>25427.666666666664</v>
      </c>
      <c r="C75" s="81"/>
      <c r="D75" s="81">
        <f t="shared" si="5"/>
        <v>21210.833333333332</v>
      </c>
      <c r="E75" s="81">
        <v>17495.916666666668</v>
      </c>
      <c r="F75" s="81">
        <v>3629.5833333333335</v>
      </c>
      <c r="G75" s="81">
        <v>85.333333333333329</v>
      </c>
      <c r="H75" s="81">
        <v>4216.833333333333</v>
      </c>
    </row>
    <row r="76" spans="1:8" s="75" customFormat="1" ht="9" customHeight="1">
      <c r="A76" s="80" t="s">
        <v>71</v>
      </c>
      <c r="B76" s="81">
        <f>SUM(D76,H76)-1</f>
        <v>11311.583333333332</v>
      </c>
      <c r="C76" s="81"/>
      <c r="D76" s="81">
        <f t="shared" si="5"/>
        <v>8242.1666666666661</v>
      </c>
      <c r="E76" s="81">
        <v>6443.083333333333</v>
      </c>
      <c r="F76" s="81">
        <v>1699.1666666666667</v>
      </c>
      <c r="G76" s="81">
        <v>99.916666666666671</v>
      </c>
      <c r="H76" s="81">
        <v>3070.4166666666665</v>
      </c>
    </row>
    <row r="77" spans="1:8" s="75" customFormat="1" ht="9" customHeight="1">
      <c r="A77" s="82" t="s">
        <v>72</v>
      </c>
      <c r="B77" s="83">
        <f>SUM(D77,H77)+1</f>
        <v>25544.249999999996</v>
      </c>
      <c r="C77" s="83"/>
      <c r="D77" s="83">
        <f t="shared" si="5"/>
        <v>23960.749999999996</v>
      </c>
      <c r="E77" s="83">
        <v>19808.083333333332</v>
      </c>
      <c r="F77" s="83">
        <v>3884.3333333333335</v>
      </c>
      <c r="G77" s="83">
        <v>268.33333333333331</v>
      </c>
      <c r="H77" s="83">
        <v>1582.5</v>
      </c>
    </row>
    <row r="78" spans="1:8" s="75" customFormat="1" ht="9" customHeight="1">
      <c r="A78" s="80" t="s">
        <v>73</v>
      </c>
      <c r="B78" s="81">
        <f t="shared" si="4"/>
        <v>1099.2500000000002</v>
      </c>
      <c r="C78" s="81"/>
      <c r="D78" s="81">
        <f t="shared" si="5"/>
        <v>1098.0000000000002</v>
      </c>
      <c r="E78" s="81">
        <v>838.58333333333337</v>
      </c>
      <c r="F78" s="81">
        <v>227.5</v>
      </c>
      <c r="G78" s="81">
        <v>31.916666666666668</v>
      </c>
      <c r="H78" s="81">
        <v>1.25</v>
      </c>
    </row>
    <row r="79" spans="1:8" s="75" customFormat="1" ht="9" customHeight="1">
      <c r="A79" s="80" t="s">
        <v>74</v>
      </c>
      <c r="B79" s="81">
        <f t="shared" si="4"/>
        <v>32680.75</v>
      </c>
      <c r="C79" s="81"/>
      <c r="D79" s="81">
        <f t="shared" si="5"/>
        <v>29702.833333333332</v>
      </c>
      <c r="E79" s="81">
        <v>23246</v>
      </c>
      <c r="F79" s="81">
        <v>6179.333333333333</v>
      </c>
      <c r="G79" s="81">
        <v>277.5</v>
      </c>
      <c r="H79" s="81">
        <v>2977.9166666666665</v>
      </c>
    </row>
    <row r="80" spans="1:8" s="75" customFormat="1" ht="9" customHeight="1">
      <c r="A80" s="80" t="s">
        <v>75</v>
      </c>
      <c r="B80" s="81">
        <f t="shared" si="4"/>
        <v>20291.083333333332</v>
      </c>
      <c r="C80" s="81"/>
      <c r="D80" s="81">
        <f t="shared" si="5"/>
        <v>19625.166666666664</v>
      </c>
      <c r="E80" s="81">
        <v>15280.5</v>
      </c>
      <c r="F80" s="81">
        <v>4055.3333333333335</v>
      </c>
      <c r="G80" s="81">
        <v>289.33333333333331</v>
      </c>
      <c r="H80" s="81">
        <v>665.91666666666663</v>
      </c>
    </row>
    <row r="81" spans="1:9" s="75" customFormat="1" ht="9" customHeight="1">
      <c r="A81" s="82" t="s">
        <v>76</v>
      </c>
      <c r="B81" s="83">
        <f>SUM(D81,H81)-1</f>
        <v>4802.583333333333</v>
      </c>
      <c r="C81" s="83"/>
      <c r="D81" s="83">
        <f t="shared" si="5"/>
        <v>4611.333333333333</v>
      </c>
      <c r="E81" s="83">
        <v>3790.1666666666665</v>
      </c>
      <c r="F81" s="83">
        <v>718.83333333333337</v>
      </c>
      <c r="G81" s="83">
        <v>102.33333333333333</v>
      </c>
      <c r="H81" s="83">
        <v>192.25</v>
      </c>
    </row>
    <row r="82" spans="1:9" s="75" customFormat="1" ht="9" customHeight="1">
      <c r="A82" s="84"/>
      <c r="B82" s="85"/>
      <c r="C82" s="85"/>
      <c r="D82" s="85"/>
      <c r="E82" s="85"/>
      <c r="F82" s="85"/>
      <c r="G82" s="85"/>
      <c r="H82" s="85"/>
    </row>
    <row r="83" spans="1:9" s="75" customFormat="1" ht="9" customHeight="1">
      <c r="A83" s="74" t="s">
        <v>78</v>
      </c>
      <c r="B83" s="85"/>
      <c r="C83" s="85"/>
      <c r="D83" s="85"/>
      <c r="E83" s="85"/>
      <c r="F83" s="85"/>
      <c r="G83" s="85"/>
      <c r="H83" s="85"/>
    </row>
    <row r="84" spans="1:9" s="78" customFormat="1" ht="9" customHeight="1">
      <c r="A84" s="76" t="s">
        <v>44</v>
      </c>
      <c r="B84" s="77">
        <f>SUM(B86:B117)-1</f>
        <v>608831.91666666663</v>
      </c>
      <c r="C84" s="77"/>
      <c r="D84" s="77">
        <f t="shared" ref="D84:H84" si="6">SUM(D86:D117)</f>
        <v>524366.83333333326</v>
      </c>
      <c r="E84" s="77">
        <f t="shared" si="6"/>
        <v>415388.33333333337</v>
      </c>
      <c r="F84" s="77">
        <f t="shared" si="6"/>
        <v>101835.25000000001</v>
      </c>
      <c r="G84" s="77">
        <f t="shared" si="6"/>
        <v>7143.25</v>
      </c>
      <c r="H84" s="77">
        <f t="shared" si="6"/>
        <v>84465.083333333328</v>
      </c>
      <c r="I84" s="86"/>
    </row>
    <row r="85" spans="1:9" s="78" customFormat="1" ht="3.95" customHeight="1">
      <c r="A85" s="76"/>
      <c r="B85" s="79"/>
      <c r="C85" s="79"/>
      <c r="D85" s="79"/>
      <c r="E85" s="79"/>
      <c r="F85" s="79"/>
      <c r="G85" s="79"/>
      <c r="H85" s="79"/>
    </row>
    <row r="86" spans="1:9" s="75" customFormat="1" ht="9" customHeight="1">
      <c r="A86" s="80" t="s">
        <v>45</v>
      </c>
      <c r="B86" s="81">
        <f t="shared" ref="B86:B116" si="7">SUM(D86,H86)</f>
        <v>7844.75</v>
      </c>
      <c r="C86" s="81"/>
      <c r="D86" s="81">
        <f>SUM(E86:G86)</f>
        <v>6825.083333333333</v>
      </c>
      <c r="E86" s="81">
        <v>5504</v>
      </c>
      <c r="F86" s="81">
        <v>1205.0833333333333</v>
      </c>
      <c r="G86" s="81">
        <v>116</v>
      </c>
      <c r="H86" s="81">
        <v>1019.6666666666666</v>
      </c>
      <c r="I86" s="87"/>
    </row>
    <row r="87" spans="1:9" s="75" customFormat="1" ht="9" customHeight="1">
      <c r="A87" s="80" t="s">
        <v>46</v>
      </c>
      <c r="B87" s="81">
        <f t="shared" si="7"/>
        <v>15451.166666666666</v>
      </c>
      <c r="C87" s="81"/>
      <c r="D87" s="81">
        <f t="shared" ref="D87:D117" si="8">SUM(E87:G87)</f>
        <v>13895.916666666666</v>
      </c>
      <c r="E87" s="81">
        <v>11256.166666666666</v>
      </c>
      <c r="F87" s="81">
        <v>2405.75</v>
      </c>
      <c r="G87" s="81">
        <v>234</v>
      </c>
      <c r="H87" s="81">
        <v>1555.25</v>
      </c>
      <c r="I87" s="87"/>
    </row>
    <row r="88" spans="1:9" s="75" customFormat="1" ht="9" customHeight="1">
      <c r="A88" s="80" t="s">
        <v>47</v>
      </c>
      <c r="B88" s="81">
        <f>SUM(D88,H88)-1</f>
        <v>8264.75</v>
      </c>
      <c r="C88" s="81"/>
      <c r="D88" s="81">
        <f t="shared" si="8"/>
        <v>7526.4999999999991</v>
      </c>
      <c r="E88" s="81">
        <v>6207.833333333333</v>
      </c>
      <c r="F88" s="81">
        <v>1224.3333333333333</v>
      </c>
      <c r="G88" s="81">
        <v>94.333333333333329</v>
      </c>
      <c r="H88" s="81">
        <v>739.25</v>
      </c>
      <c r="I88" s="87"/>
    </row>
    <row r="89" spans="1:9" s="75" customFormat="1" ht="9" customHeight="1">
      <c r="A89" s="82" t="s">
        <v>48</v>
      </c>
      <c r="B89" s="83">
        <f t="shared" si="7"/>
        <v>8774.9166666666661</v>
      </c>
      <c r="C89" s="83"/>
      <c r="D89" s="83">
        <f t="shared" si="8"/>
        <v>5454.4166666666661</v>
      </c>
      <c r="E89" s="83">
        <v>3583.1666666666665</v>
      </c>
      <c r="F89" s="83">
        <v>1863.25</v>
      </c>
      <c r="G89" s="83">
        <v>8</v>
      </c>
      <c r="H89" s="83">
        <v>3320.5</v>
      </c>
      <c r="I89" s="87"/>
    </row>
    <row r="90" spans="1:9" s="75" customFormat="1" ht="9" customHeight="1">
      <c r="A90" s="80" t="s">
        <v>49</v>
      </c>
      <c r="B90" s="81">
        <f>SUM(D90,H90)+1</f>
        <v>24116.166666666668</v>
      </c>
      <c r="C90" s="81"/>
      <c r="D90" s="81">
        <f t="shared" si="8"/>
        <v>22043.666666666668</v>
      </c>
      <c r="E90" s="81">
        <v>18297.25</v>
      </c>
      <c r="F90" s="81">
        <v>3450.6666666666665</v>
      </c>
      <c r="G90" s="81">
        <v>295.75</v>
      </c>
      <c r="H90" s="81">
        <v>2071.5</v>
      </c>
      <c r="I90" s="87"/>
    </row>
    <row r="91" spans="1:9" s="75" customFormat="1" ht="9" customHeight="1">
      <c r="A91" s="80" t="s">
        <v>50</v>
      </c>
      <c r="B91" s="81">
        <f t="shared" si="7"/>
        <v>4952.0833333333339</v>
      </c>
      <c r="C91" s="81"/>
      <c r="D91" s="81">
        <f t="shared" si="8"/>
        <v>4937.666666666667</v>
      </c>
      <c r="E91" s="81">
        <v>3800.8333333333335</v>
      </c>
      <c r="F91" s="81">
        <v>1049.1666666666667</v>
      </c>
      <c r="G91" s="81">
        <v>87.666666666666671</v>
      </c>
      <c r="H91" s="81">
        <v>14.416666666666666</v>
      </c>
      <c r="I91" s="87"/>
    </row>
    <row r="92" spans="1:9" s="75" customFormat="1" ht="9" customHeight="1">
      <c r="A92" s="80" t="s">
        <v>51</v>
      </c>
      <c r="B92" s="81">
        <f t="shared" si="7"/>
        <v>8805.5000000000018</v>
      </c>
      <c r="C92" s="81"/>
      <c r="D92" s="81">
        <f t="shared" si="8"/>
        <v>8610.6666666666679</v>
      </c>
      <c r="E92" s="81">
        <v>6577.166666666667</v>
      </c>
      <c r="F92" s="81">
        <v>1783.9166666666667</v>
      </c>
      <c r="G92" s="81">
        <v>249.58333333333334</v>
      </c>
      <c r="H92" s="81">
        <v>194.83333333333334</v>
      </c>
      <c r="I92" s="87"/>
    </row>
    <row r="93" spans="1:9" s="75" customFormat="1" ht="9" customHeight="1">
      <c r="A93" s="82" t="s">
        <v>52</v>
      </c>
      <c r="B93" s="83">
        <f>SUM(D93,H93)-1</f>
        <v>15932.583333333332</v>
      </c>
      <c r="C93" s="83"/>
      <c r="D93" s="83">
        <f t="shared" si="8"/>
        <v>14973.166666666666</v>
      </c>
      <c r="E93" s="83">
        <v>11708.75</v>
      </c>
      <c r="F93" s="83">
        <v>3050</v>
      </c>
      <c r="G93" s="83">
        <v>214.41666666666666</v>
      </c>
      <c r="H93" s="83">
        <v>960.41666666666663</v>
      </c>
      <c r="I93" s="87"/>
    </row>
    <row r="94" spans="1:9" s="75" customFormat="1" ht="9" customHeight="1">
      <c r="A94" s="80" t="s">
        <v>53</v>
      </c>
      <c r="B94" s="81">
        <f t="shared" si="7"/>
        <v>115748.91666666666</v>
      </c>
      <c r="C94" s="81"/>
      <c r="D94" s="81">
        <f t="shared" si="8"/>
        <v>83597.833333333328</v>
      </c>
      <c r="E94" s="81">
        <v>65497.166666666664</v>
      </c>
      <c r="F94" s="81">
        <v>17644.333333333332</v>
      </c>
      <c r="G94" s="81">
        <v>456.33333333333331</v>
      </c>
      <c r="H94" s="81">
        <v>32151.083333333332</v>
      </c>
      <c r="I94" s="87"/>
    </row>
    <row r="95" spans="1:9" s="75" customFormat="1" ht="9" customHeight="1">
      <c r="A95" s="80" t="s">
        <v>54</v>
      </c>
      <c r="B95" s="81">
        <f t="shared" si="7"/>
        <v>8309.5833333333339</v>
      </c>
      <c r="C95" s="81"/>
      <c r="D95" s="81">
        <f t="shared" si="8"/>
        <v>7823.666666666667</v>
      </c>
      <c r="E95" s="81">
        <v>6697</v>
      </c>
      <c r="F95" s="81">
        <v>1025.1666666666667</v>
      </c>
      <c r="G95" s="81">
        <v>101.5</v>
      </c>
      <c r="H95" s="81">
        <v>485.91666666666669</v>
      </c>
      <c r="I95" s="87"/>
    </row>
    <row r="96" spans="1:9" s="75" customFormat="1" ht="9" customHeight="1">
      <c r="A96" s="80" t="s">
        <v>55</v>
      </c>
      <c r="B96" s="81">
        <f t="shared" si="7"/>
        <v>21786.416666666664</v>
      </c>
      <c r="C96" s="81"/>
      <c r="D96" s="81">
        <f t="shared" si="8"/>
        <v>21212.333333333332</v>
      </c>
      <c r="E96" s="81">
        <v>17379.25</v>
      </c>
      <c r="F96" s="81">
        <v>3306.0833333333335</v>
      </c>
      <c r="G96" s="81">
        <v>527</v>
      </c>
      <c r="H96" s="81">
        <v>574.08333333333337</v>
      </c>
      <c r="I96" s="87"/>
    </row>
    <row r="97" spans="1:9" s="75" customFormat="1" ht="9" customHeight="1">
      <c r="A97" s="82" t="s">
        <v>56</v>
      </c>
      <c r="B97" s="83">
        <f t="shared" si="7"/>
        <v>13229.5</v>
      </c>
      <c r="C97" s="83"/>
      <c r="D97" s="83">
        <f t="shared" si="8"/>
        <v>13030.5</v>
      </c>
      <c r="E97" s="83">
        <v>9638.5</v>
      </c>
      <c r="F97" s="83">
        <v>3142.6666666666665</v>
      </c>
      <c r="G97" s="83">
        <v>249.33333333333334</v>
      </c>
      <c r="H97" s="83">
        <v>199</v>
      </c>
      <c r="I97" s="87"/>
    </row>
    <row r="98" spans="1:9" s="75" customFormat="1" ht="9" customHeight="1">
      <c r="A98" s="80" t="s">
        <v>57</v>
      </c>
      <c r="B98" s="81">
        <f t="shared" si="7"/>
        <v>7260.166666666667</v>
      </c>
      <c r="C98" s="81"/>
      <c r="D98" s="81">
        <f t="shared" si="8"/>
        <v>7256</v>
      </c>
      <c r="E98" s="81">
        <v>5494.5</v>
      </c>
      <c r="F98" s="81">
        <v>1525.3333333333333</v>
      </c>
      <c r="G98" s="81">
        <v>236.16666666666666</v>
      </c>
      <c r="H98" s="81">
        <v>4.166666666666667</v>
      </c>
      <c r="I98" s="87"/>
    </row>
    <row r="99" spans="1:9" s="75" customFormat="1" ht="9" customHeight="1">
      <c r="A99" s="80" t="s">
        <v>58</v>
      </c>
      <c r="B99" s="81">
        <f t="shared" si="7"/>
        <v>57200.666666666664</v>
      </c>
      <c r="C99" s="81"/>
      <c r="D99" s="81">
        <f t="shared" si="8"/>
        <v>51330.916666666664</v>
      </c>
      <c r="E99" s="81">
        <v>41469.5</v>
      </c>
      <c r="F99" s="81">
        <v>9427.5</v>
      </c>
      <c r="G99" s="81">
        <v>433.91666666666669</v>
      </c>
      <c r="H99" s="81">
        <v>5869.75</v>
      </c>
      <c r="I99" s="87"/>
    </row>
    <row r="100" spans="1:9" s="75" customFormat="1" ht="9" customHeight="1">
      <c r="A100" s="80" t="s">
        <v>59</v>
      </c>
      <c r="B100" s="81">
        <f t="shared" si="7"/>
        <v>20973.75</v>
      </c>
      <c r="C100" s="81"/>
      <c r="D100" s="81">
        <f t="shared" si="8"/>
        <v>19757.25</v>
      </c>
      <c r="E100" s="81">
        <v>13702.75</v>
      </c>
      <c r="F100" s="81">
        <v>5606.083333333333</v>
      </c>
      <c r="G100" s="81">
        <v>448.41666666666669</v>
      </c>
      <c r="H100" s="81">
        <v>1216.5</v>
      </c>
      <c r="I100" s="87"/>
    </row>
    <row r="101" spans="1:9" s="75" customFormat="1" ht="9" customHeight="1">
      <c r="A101" s="82" t="s">
        <v>60</v>
      </c>
      <c r="B101" s="83">
        <f t="shared" si="7"/>
        <v>10521.666666666666</v>
      </c>
      <c r="C101" s="83"/>
      <c r="D101" s="83">
        <f t="shared" si="8"/>
        <v>9745.5833333333321</v>
      </c>
      <c r="E101" s="83">
        <v>7561.333333333333</v>
      </c>
      <c r="F101" s="83">
        <v>1922.0833333333333</v>
      </c>
      <c r="G101" s="83">
        <v>262.16666666666669</v>
      </c>
      <c r="H101" s="83">
        <v>776.08333333333337</v>
      </c>
      <c r="I101" s="87"/>
    </row>
    <row r="102" spans="1:9" s="75" customFormat="1" ht="9" customHeight="1">
      <c r="A102" s="80" t="s">
        <v>61</v>
      </c>
      <c r="B102" s="81">
        <f>SUM(D102,H102)+1</f>
        <v>3017.1666666666665</v>
      </c>
      <c r="C102" s="81"/>
      <c r="D102" s="81">
        <f t="shared" si="8"/>
        <v>2908.583333333333</v>
      </c>
      <c r="E102" s="81">
        <v>2098.1666666666665</v>
      </c>
      <c r="F102" s="81">
        <v>678.5</v>
      </c>
      <c r="G102" s="81">
        <v>131.91666666666666</v>
      </c>
      <c r="H102" s="81">
        <v>107.58333333333333</v>
      </c>
      <c r="I102" s="87"/>
    </row>
    <row r="103" spans="1:9" s="75" customFormat="1" ht="9" customHeight="1">
      <c r="A103" s="80" t="s">
        <v>62</v>
      </c>
      <c r="B103" s="81">
        <f t="shared" si="7"/>
        <v>5565.8333333333339</v>
      </c>
      <c r="C103" s="81"/>
      <c r="D103" s="81">
        <f t="shared" si="8"/>
        <v>5502.7500000000009</v>
      </c>
      <c r="E103" s="81">
        <v>4523.916666666667</v>
      </c>
      <c r="F103" s="81">
        <v>807.91666666666663</v>
      </c>
      <c r="G103" s="81">
        <v>170.91666666666666</v>
      </c>
      <c r="H103" s="81">
        <v>63.083333333333336</v>
      </c>
      <c r="I103" s="87"/>
    </row>
    <row r="104" spans="1:9" s="75" customFormat="1" ht="9" customHeight="1">
      <c r="A104" s="80" t="s">
        <v>63</v>
      </c>
      <c r="B104" s="81">
        <f t="shared" si="7"/>
        <v>59219.25</v>
      </c>
      <c r="C104" s="81"/>
      <c r="D104" s="81">
        <f t="shared" si="8"/>
        <v>46628.833333333336</v>
      </c>
      <c r="E104" s="81">
        <v>38337.833333333336</v>
      </c>
      <c r="F104" s="81">
        <v>7905.416666666667</v>
      </c>
      <c r="G104" s="81">
        <v>385.58333333333331</v>
      </c>
      <c r="H104" s="81">
        <v>12590.416666666666</v>
      </c>
      <c r="I104" s="87"/>
    </row>
    <row r="105" spans="1:9" s="75" customFormat="1" ht="9" customHeight="1">
      <c r="A105" s="82" t="s">
        <v>64</v>
      </c>
      <c r="B105" s="83">
        <f t="shared" si="7"/>
        <v>5890.916666666667</v>
      </c>
      <c r="C105" s="83"/>
      <c r="D105" s="83">
        <f t="shared" si="8"/>
        <v>4691.916666666667</v>
      </c>
      <c r="E105" s="83">
        <v>3416.0833333333335</v>
      </c>
      <c r="F105" s="83">
        <v>1133.9166666666667</v>
      </c>
      <c r="G105" s="83">
        <v>141.91666666666666</v>
      </c>
      <c r="H105" s="83">
        <v>1199</v>
      </c>
      <c r="I105" s="87"/>
    </row>
    <row r="106" spans="1:9" s="75" customFormat="1" ht="9" customHeight="1">
      <c r="A106" s="80" t="s">
        <v>65</v>
      </c>
      <c r="B106" s="81">
        <f t="shared" si="7"/>
        <v>11089.083333333332</v>
      </c>
      <c r="C106" s="81"/>
      <c r="D106" s="81">
        <f t="shared" si="8"/>
        <v>10388.416666666666</v>
      </c>
      <c r="E106" s="81">
        <v>7924.833333333333</v>
      </c>
      <c r="F106" s="81">
        <v>2107.4166666666665</v>
      </c>
      <c r="G106" s="81">
        <v>356.16666666666669</v>
      </c>
      <c r="H106" s="81">
        <v>700.66666666666663</v>
      </c>
      <c r="I106" s="87"/>
    </row>
    <row r="107" spans="1:9" s="75" customFormat="1" ht="9" customHeight="1">
      <c r="A107" s="80" t="s">
        <v>66</v>
      </c>
      <c r="B107" s="81">
        <f t="shared" si="7"/>
        <v>10774.25</v>
      </c>
      <c r="C107" s="81"/>
      <c r="D107" s="81">
        <f t="shared" si="8"/>
        <v>10504.25</v>
      </c>
      <c r="E107" s="81">
        <v>8647.9166666666661</v>
      </c>
      <c r="F107" s="81">
        <v>1635</v>
      </c>
      <c r="G107" s="81">
        <v>221.33333333333334</v>
      </c>
      <c r="H107" s="81">
        <v>270</v>
      </c>
      <c r="I107" s="87"/>
    </row>
    <row r="108" spans="1:9" s="75" customFormat="1" ht="9" customHeight="1">
      <c r="A108" s="80" t="s">
        <v>67</v>
      </c>
      <c r="B108" s="81">
        <f>SUM(D108,H108)-1</f>
        <v>11144.5</v>
      </c>
      <c r="C108" s="81"/>
      <c r="D108" s="81">
        <f t="shared" si="8"/>
        <v>7725.0833333333339</v>
      </c>
      <c r="E108" s="81">
        <v>5956.416666666667</v>
      </c>
      <c r="F108" s="81">
        <v>1656.1666666666667</v>
      </c>
      <c r="G108" s="81">
        <v>112.5</v>
      </c>
      <c r="H108" s="81">
        <v>3420.4166666666665</v>
      </c>
      <c r="I108" s="87"/>
    </row>
    <row r="109" spans="1:9" s="75" customFormat="1" ht="9" customHeight="1">
      <c r="A109" s="82" t="s">
        <v>68</v>
      </c>
      <c r="B109" s="83">
        <f>SUM(D109,H109)+1</f>
        <v>10300.25</v>
      </c>
      <c r="C109" s="83"/>
      <c r="D109" s="83">
        <f t="shared" si="8"/>
        <v>9567.75</v>
      </c>
      <c r="E109" s="83">
        <v>7414.5</v>
      </c>
      <c r="F109" s="83">
        <v>1927</v>
      </c>
      <c r="G109" s="83">
        <v>226.25</v>
      </c>
      <c r="H109" s="83">
        <v>731.5</v>
      </c>
      <c r="I109" s="87"/>
    </row>
    <row r="110" spans="1:9" s="75" customFormat="1" ht="9" customHeight="1">
      <c r="A110" s="80" t="s">
        <v>69</v>
      </c>
      <c r="B110" s="81">
        <f t="shared" si="7"/>
        <v>29261</v>
      </c>
      <c r="C110" s="81"/>
      <c r="D110" s="81">
        <f t="shared" si="8"/>
        <v>28507.166666666668</v>
      </c>
      <c r="E110" s="81">
        <v>22813.916666666668</v>
      </c>
      <c r="F110" s="81">
        <v>5487</v>
      </c>
      <c r="G110" s="81">
        <v>206.25</v>
      </c>
      <c r="H110" s="81">
        <v>753.83333333333337</v>
      </c>
      <c r="I110" s="87"/>
    </row>
    <row r="111" spans="1:9" s="75" customFormat="1" ht="9" customHeight="1">
      <c r="A111" s="80" t="s">
        <v>70</v>
      </c>
      <c r="B111" s="81">
        <f t="shared" si="7"/>
        <v>21288.333333333332</v>
      </c>
      <c r="C111" s="81"/>
      <c r="D111" s="81">
        <f t="shared" si="8"/>
        <v>16614.333333333332</v>
      </c>
      <c r="E111" s="81">
        <v>13509.25</v>
      </c>
      <c r="F111" s="81">
        <v>3020.5833333333335</v>
      </c>
      <c r="G111" s="81">
        <v>84.5</v>
      </c>
      <c r="H111" s="81">
        <v>4674</v>
      </c>
      <c r="I111" s="87"/>
    </row>
    <row r="112" spans="1:9" s="75" customFormat="1" ht="9" customHeight="1">
      <c r="A112" s="80" t="s">
        <v>71</v>
      </c>
      <c r="B112" s="81">
        <f t="shared" si="7"/>
        <v>8899.0833333333321</v>
      </c>
      <c r="C112" s="81"/>
      <c r="D112" s="81">
        <f t="shared" si="8"/>
        <v>5985.083333333333</v>
      </c>
      <c r="E112" s="81">
        <v>4526.333333333333</v>
      </c>
      <c r="F112" s="81">
        <v>1329.0833333333333</v>
      </c>
      <c r="G112" s="81">
        <v>129.66666666666666</v>
      </c>
      <c r="H112" s="81">
        <v>2914</v>
      </c>
      <c r="I112" s="87"/>
    </row>
    <row r="113" spans="1:9" s="75" customFormat="1" ht="9" customHeight="1">
      <c r="A113" s="82" t="s">
        <v>72</v>
      </c>
      <c r="B113" s="83">
        <f t="shared" si="7"/>
        <v>27408.916666666668</v>
      </c>
      <c r="C113" s="83"/>
      <c r="D113" s="83">
        <f t="shared" si="8"/>
        <v>25720.666666666668</v>
      </c>
      <c r="E113" s="83">
        <v>21295.916666666668</v>
      </c>
      <c r="F113" s="83">
        <v>4098.5</v>
      </c>
      <c r="G113" s="83">
        <v>326.25</v>
      </c>
      <c r="H113" s="83">
        <v>1688.25</v>
      </c>
      <c r="I113" s="87"/>
    </row>
    <row r="114" spans="1:9" s="75" customFormat="1" ht="9" customHeight="1">
      <c r="A114" s="80" t="s">
        <v>73</v>
      </c>
      <c r="B114" s="81">
        <f>SUM(D114,H114)+1</f>
        <v>1184.2499999999998</v>
      </c>
      <c r="C114" s="81"/>
      <c r="D114" s="81">
        <f t="shared" si="8"/>
        <v>1178.7499999999998</v>
      </c>
      <c r="E114" s="81">
        <v>873.91666666666663</v>
      </c>
      <c r="F114" s="81">
        <v>235.5</v>
      </c>
      <c r="G114" s="81">
        <v>69.333333333333329</v>
      </c>
      <c r="H114" s="81">
        <v>4.5</v>
      </c>
      <c r="I114" s="87"/>
    </row>
    <row r="115" spans="1:9" s="75" customFormat="1" ht="9" customHeight="1">
      <c r="A115" s="80" t="s">
        <v>74</v>
      </c>
      <c r="B115" s="81">
        <f t="shared" si="7"/>
        <v>31888.666666666664</v>
      </c>
      <c r="C115" s="81"/>
      <c r="D115" s="81">
        <f t="shared" si="8"/>
        <v>28516.083333333332</v>
      </c>
      <c r="E115" s="81">
        <v>22358.833333333332</v>
      </c>
      <c r="F115" s="81">
        <v>5868.5</v>
      </c>
      <c r="G115" s="81">
        <v>288.75</v>
      </c>
      <c r="H115" s="81">
        <v>3372.5833333333335</v>
      </c>
      <c r="I115" s="87"/>
    </row>
    <row r="116" spans="1:9" s="75" customFormat="1" ht="9" customHeight="1">
      <c r="A116" s="80" t="s">
        <v>75</v>
      </c>
      <c r="B116" s="81">
        <f t="shared" si="7"/>
        <v>17745.333333333332</v>
      </c>
      <c r="C116" s="81"/>
      <c r="D116" s="81">
        <f t="shared" si="8"/>
        <v>17128</v>
      </c>
      <c r="E116" s="81">
        <v>13389.916666666666</v>
      </c>
      <c r="F116" s="81">
        <v>3552.4166666666665</v>
      </c>
      <c r="G116" s="81">
        <v>185.66666666666666</v>
      </c>
      <c r="H116" s="81">
        <v>617.33333333333337</v>
      </c>
      <c r="I116" s="87"/>
    </row>
    <row r="117" spans="1:9" s="75" customFormat="1" ht="9" customHeight="1">
      <c r="A117" s="82" t="s">
        <v>76</v>
      </c>
      <c r="B117" s="188">
        <f>SUM(D117,H117)</f>
        <v>4983.5</v>
      </c>
      <c r="C117" s="83"/>
      <c r="D117" s="83">
        <f t="shared" si="8"/>
        <v>4778</v>
      </c>
      <c r="E117" s="83">
        <v>3925.4166666666665</v>
      </c>
      <c r="F117" s="83">
        <v>760.91666666666663</v>
      </c>
      <c r="G117" s="83">
        <v>91.666666666666671</v>
      </c>
      <c r="H117" s="83">
        <v>205.5</v>
      </c>
      <c r="I117" s="87"/>
    </row>
    <row r="118" spans="1:9" s="75" customFormat="1" ht="9" customHeight="1">
      <c r="A118" s="84"/>
      <c r="B118" s="85"/>
      <c r="C118" s="85"/>
      <c r="D118" s="85"/>
      <c r="E118" s="85"/>
      <c r="F118" s="85"/>
      <c r="G118" s="85"/>
      <c r="H118" s="85"/>
      <c r="I118" s="87"/>
    </row>
    <row r="119" spans="1:9" s="75" customFormat="1" ht="9" customHeight="1">
      <c r="A119" s="74" t="s">
        <v>79</v>
      </c>
      <c r="B119" s="85"/>
      <c r="C119" s="85"/>
      <c r="D119" s="85"/>
      <c r="E119" s="85"/>
      <c r="F119" s="85"/>
      <c r="G119" s="85"/>
      <c r="H119" s="85"/>
      <c r="I119" s="87"/>
    </row>
    <row r="120" spans="1:9" s="78" customFormat="1" ht="9" customHeight="1">
      <c r="A120" s="76" t="s">
        <v>44</v>
      </c>
      <c r="B120" s="77">
        <f>SUM(B122:B153)+1</f>
        <v>572232.41666666663</v>
      </c>
      <c r="C120" s="77"/>
      <c r="D120" s="77">
        <f t="shared" ref="D120:H120" si="9">SUM(D122:D153)</f>
        <v>489898.75</v>
      </c>
      <c r="E120" s="77">
        <f t="shared" si="9"/>
        <v>386448.41666666657</v>
      </c>
      <c r="F120" s="77">
        <f t="shared" si="9"/>
        <v>96313.583333333343</v>
      </c>
      <c r="G120" s="77">
        <f t="shared" si="9"/>
        <v>7136.7499999999991</v>
      </c>
      <c r="H120" s="77">
        <f t="shared" si="9"/>
        <v>82332.666666666672</v>
      </c>
      <c r="I120" s="86"/>
    </row>
    <row r="121" spans="1:9" s="78" customFormat="1" ht="3.95" customHeight="1">
      <c r="A121" s="76"/>
      <c r="B121" s="79"/>
      <c r="C121" s="79"/>
      <c r="D121" s="79"/>
      <c r="E121" s="79"/>
      <c r="F121" s="79"/>
      <c r="G121" s="79"/>
      <c r="H121" s="79"/>
      <c r="I121" s="86"/>
    </row>
    <row r="122" spans="1:9" s="75" customFormat="1" ht="9" customHeight="1">
      <c r="A122" s="80" t="s">
        <v>45</v>
      </c>
      <c r="B122" s="81">
        <f t="shared" ref="B122:B153" si="10">SUM(D122,H122)</f>
        <v>6236.166666666667</v>
      </c>
      <c r="C122" s="81"/>
      <c r="D122" s="81">
        <f>SUM(E122:G122)</f>
        <v>5887.166666666667</v>
      </c>
      <c r="E122" s="81">
        <v>4672.333333333333</v>
      </c>
      <c r="F122" s="81">
        <v>1076.4166666666667</v>
      </c>
      <c r="G122" s="81">
        <v>138.41666666666666</v>
      </c>
      <c r="H122" s="81">
        <v>349</v>
      </c>
      <c r="I122" s="87"/>
    </row>
    <row r="123" spans="1:9" s="75" customFormat="1" ht="9" customHeight="1">
      <c r="A123" s="80" t="s">
        <v>46</v>
      </c>
      <c r="B123" s="81">
        <f>SUM(D123,H123)+1</f>
        <v>13156.333333333334</v>
      </c>
      <c r="C123" s="81"/>
      <c r="D123" s="81">
        <f t="shared" ref="D123:D153" si="11">SUM(E123:G123)</f>
        <v>12274.833333333334</v>
      </c>
      <c r="E123" s="81">
        <v>10020.333333333334</v>
      </c>
      <c r="F123" s="81">
        <v>2041.1666666666667</v>
      </c>
      <c r="G123" s="81">
        <v>213.33333333333334</v>
      </c>
      <c r="H123" s="81">
        <v>880.5</v>
      </c>
      <c r="I123" s="87"/>
    </row>
    <row r="124" spans="1:9" s="75" customFormat="1" ht="9" customHeight="1">
      <c r="A124" s="80" t="s">
        <v>47</v>
      </c>
      <c r="B124" s="81">
        <f t="shared" si="10"/>
        <v>4524.5833333333321</v>
      </c>
      <c r="C124" s="81"/>
      <c r="D124" s="81">
        <f t="shared" si="11"/>
        <v>4368.9999999999991</v>
      </c>
      <c r="E124" s="81">
        <v>3547.6666666666665</v>
      </c>
      <c r="F124" s="81">
        <v>743.25</v>
      </c>
      <c r="G124" s="81">
        <v>78.083333333333329</v>
      </c>
      <c r="H124" s="81">
        <v>155.58333333333334</v>
      </c>
      <c r="I124" s="87"/>
    </row>
    <row r="125" spans="1:9" s="75" customFormat="1" ht="9" customHeight="1">
      <c r="A125" s="82" t="s">
        <v>48</v>
      </c>
      <c r="B125" s="83">
        <f t="shared" si="10"/>
        <v>10044.25</v>
      </c>
      <c r="C125" s="83"/>
      <c r="D125" s="83">
        <f t="shared" si="11"/>
        <v>6612.083333333333</v>
      </c>
      <c r="E125" s="83">
        <v>4328.166666666667</v>
      </c>
      <c r="F125" s="83">
        <v>2249.5833333333335</v>
      </c>
      <c r="G125" s="83">
        <v>34.333333333333336</v>
      </c>
      <c r="H125" s="83">
        <v>3432.1666666666665</v>
      </c>
      <c r="I125" s="87"/>
    </row>
    <row r="126" spans="1:9" s="75" customFormat="1" ht="9" customHeight="1">
      <c r="A126" s="80" t="s">
        <v>49</v>
      </c>
      <c r="B126" s="81">
        <f t="shared" si="10"/>
        <v>18926.333333333336</v>
      </c>
      <c r="C126" s="81"/>
      <c r="D126" s="81">
        <f t="shared" si="11"/>
        <v>16904.333333333336</v>
      </c>
      <c r="E126" s="81">
        <v>13924.333333333334</v>
      </c>
      <c r="F126" s="81">
        <v>2675.5833333333335</v>
      </c>
      <c r="G126" s="81">
        <v>304.41666666666669</v>
      </c>
      <c r="H126" s="81">
        <v>2022</v>
      </c>
      <c r="I126" s="87"/>
    </row>
    <row r="127" spans="1:9" s="75" customFormat="1" ht="9" customHeight="1">
      <c r="A127" s="80" t="s">
        <v>50</v>
      </c>
      <c r="B127" s="81">
        <f t="shared" si="10"/>
        <v>4866.2499999999991</v>
      </c>
      <c r="C127" s="81"/>
      <c r="D127" s="81">
        <f t="shared" si="11"/>
        <v>4842.9166666666661</v>
      </c>
      <c r="E127" s="81">
        <v>3728.4166666666665</v>
      </c>
      <c r="F127" s="81">
        <v>1014.4166666666666</v>
      </c>
      <c r="G127" s="81">
        <v>100.08333333333333</v>
      </c>
      <c r="H127" s="81">
        <v>23.333333333333332</v>
      </c>
      <c r="I127" s="87"/>
    </row>
    <row r="128" spans="1:9" s="75" customFormat="1" ht="9" customHeight="1">
      <c r="A128" s="80" t="s">
        <v>51</v>
      </c>
      <c r="B128" s="81">
        <f t="shared" si="10"/>
        <v>10879.416666666668</v>
      </c>
      <c r="C128" s="81"/>
      <c r="D128" s="81">
        <f t="shared" si="11"/>
        <v>10212.333333333334</v>
      </c>
      <c r="E128" s="81">
        <v>7835.666666666667</v>
      </c>
      <c r="F128" s="81">
        <v>2141.5833333333335</v>
      </c>
      <c r="G128" s="81">
        <v>235.08333333333334</v>
      </c>
      <c r="H128" s="81">
        <v>667.08333333333337</v>
      </c>
      <c r="I128" s="87"/>
    </row>
    <row r="129" spans="1:9" s="75" customFormat="1" ht="9" customHeight="1">
      <c r="A129" s="82" t="s">
        <v>52</v>
      </c>
      <c r="B129" s="83">
        <f t="shared" si="10"/>
        <v>12729.583333333332</v>
      </c>
      <c r="C129" s="83"/>
      <c r="D129" s="83">
        <f t="shared" si="11"/>
        <v>12117.666666666666</v>
      </c>
      <c r="E129" s="83">
        <v>9407</v>
      </c>
      <c r="F129" s="83">
        <v>2508</v>
      </c>
      <c r="G129" s="83">
        <v>202.66666666666666</v>
      </c>
      <c r="H129" s="83">
        <v>611.91666666666663</v>
      </c>
      <c r="I129" s="87"/>
    </row>
    <row r="130" spans="1:9" s="75" customFormat="1" ht="9" customHeight="1">
      <c r="A130" s="80" t="s">
        <v>53</v>
      </c>
      <c r="B130" s="81">
        <f t="shared" si="10"/>
        <v>118116.58333333334</v>
      </c>
      <c r="C130" s="81"/>
      <c r="D130" s="81">
        <f t="shared" si="11"/>
        <v>80254.666666666672</v>
      </c>
      <c r="E130" s="81">
        <v>62520.083333333336</v>
      </c>
      <c r="F130" s="81">
        <v>17267.75</v>
      </c>
      <c r="G130" s="81">
        <v>466.83333333333331</v>
      </c>
      <c r="H130" s="81">
        <v>37861.916666666664</v>
      </c>
      <c r="I130" s="87"/>
    </row>
    <row r="131" spans="1:9" s="75" customFormat="1" ht="9" customHeight="1">
      <c r="A131" s="80" t="s">
        <v>54</v>
      </c>
      <c r="B131" s="81">
        <f t="shared" si="10"/>
        <v>8861.3333333333321</v>
      </c>
      <c r="C131" s="81"/>
      <c r="D131" s="81">
        <f t="shared" si="11"/>
        <v>8544.0833333333321</v>
      </c>
      <c r="E131" s="81">
        <v>7308.583333333333</v>
      </c>
      <c r="F131" s="81">
        <v>1113.5833333333333</v>
      </c>
      <c r="G131" s="81">
        <v>121.91666666666667</v>
      </c>
      <c r="H131" s="81">
        <v>317.25</v>
      </c>
      <c r="I131" s="87"/>
    </row>
    <row r="132" spans="1:9" s="75" customFormat="1" ht="9" customHeight="1">
      <c r="A132" s="80" t="s">
        <v>55</v>
      </c>
      <c r="B132" s="81">
        <f t="shared" si="10"/>
        <v>22013.583333333332</v>
      </c>
      <c r="C132" s="81"/>
      <c r="D132" s="81">
        <f t="shared" si="11"/>
        <v>21092.5</v>
      </c>
      <c r="E132" s="81">
        <v>17213.333333333332</v>
      </c>
      <c r="F132" s="81">
        <v>3333.9166666666665</v>
      </c>
      <c r="G132" s="81">
        <v>545.25</v>
      </c>
      <c r="H132" s="81">
        <v>921.08333333333337</v>
      </c>
      <c r="I132" s="87"/>
    </row>
    <row r="133" spans="1:9" s="75" customFormat="1" ht="9" customHeight="1">
      <c r="A133" s="82" t="s">
        <v>56</v>
      </c>
      <c r="B133" s="83">
        <f t="shared" si="10"/>
        <v>12495.333333333332</v>
      </c>
      <c r="C133" s="83"/>
      <c r="D133" s="83">
        <f t="shared" si="11"/>
        <v>12092.999999999998</v>
      </c>
      <c r="E133" s="83">
        <v>8975.1666666666661</v>
      </c>
      <c r="F133" s="83">
        <v>2836.9166666666665</v>
      </c>
      <c r="G133" s="83">
        <v>280.91666666666669</v>
      </c>
      <c r="H133" s="83">
        <v>402.33333333333331</v>
      </c>
      <c r="I133" s="87"/>
    </row>
    <row r="134" spans="1:9" s="75" customFormat="1" ht="9" customHeight="1">
      <c r="A134" s="80" t="s">
        <v>57</v>
      </c>
      <c r="B134" s="81">
        <f t="shared" si="10"/>
        <v>5561.083333333333</v>
      </c>
      <c r="C134" s="81"/>
      <c r="D134" s="81">
        <f t="shared" si="11"/>
        <v>5553.083333333333</v>
      </c>
      <c r="E134" s="81">
        <v>4172</v>
      </c>
      <c r="F134" s="81">
        <v>1183.5833333333333</v>
      </c>
      <c r="G134" s="81">
        <v>197.5</v>
      </c>
      <c r="H134" s="81">
        <v>8</v>
      </c>
      <c r="I134" s="87"/>
    </row>
    <row r="135" spans="1:9" s="75" customFormat="1" ht="9" customHeight="1">
      <c r="A135" s="80" t="s">
        <v>58</v>
      </c>
      <c r="B135" s="81">
        <f t="shared" si="10"/>
        <v>48758.166666666672</v>
      </c>
      <c r="C135" s="81"/>
      <c r="D135" s="81">
        <f t="shared" si="11"/>
        <v>41519.416666666672</v>
      </c>
      <c r="E135" s="81">
        <v>33626.75</v>
      </c>
      <c r="F135" s="81">
        <v>7543.833333333333</v>
      </c>
      <c r="G135" s="81">
        <v>348.83333333333331</v>
      </c>
      <c r="H135" s="81">
        <v>7238.75</v>
      </c>
      <c r="I135" s="87"/>
    </row>
    <row r="136" spans="1:9" s="75" customFormat="1" ht="9" customHeight="1">
      <c r="A136" s="80" t="s">
        <v>59</v>
      </c>
      <c r="B136" s="81">
        <f t="shared" si="10"/>
        <v>22629.583333333332</v>
      </c>
      <c r="C136" s="81"/>
      <c r="D136" s="81">
        <f t="shared" si="11"/>
        <v>21173.75</v>
      </c>
      <c r="E136" s="81">
        <v>14715</v>
      </c>
      <c r="F136" s="81">
        <v>6032.916666666667</v>
      </c>
      <c r="G136" s="81">
        <v>425.83333333333331</v>
      </c>
      <c r="H136" s="81">
        <v>1455.8333333333333</v>
      </c>
      <c r="I136" s="87"/>
    </row>
    <row r="137" spans="1:9" s="75" customFormat="1" ht="9" customHeight="1">
      <c r="A137" s="82" t="s">
        <v>60</v>
      </c>
      <c r="B137" s="83">
        <f t="shared" si="10"/>
        <v>8902.5</v>
      </c>
      <c r="C137" s="83"/>
      <c r="D137" s="83">
        <f t="shared" si="11"/>
        <v>8223.75</v>
      </c>
      <c r="E137" s="83">
        <v>6344.166666666667</v>
      </c>
      <c r="F137" s="83">
        <v>1601.25</v>
      </c>
      <c r="G137" s="83">
        <v>278.33333333333331</v>
      </c>
      <c r="H137" s="83">
        <v>678.75</v>
      </c>
      <c r="I137" s="87"/>
    </row>
    <row r="138" spans="1:9" s="75" customFormat="1" ht="9" customHeight="1">
      <c r="A138" s="80" t="s">
        <v>61</v>
      </c>
      <c r="B138" s="81">
        <f t="shared" si="10"/>
        <v>3710.3333333333335</v>
      </c>
      <c r="C138" s="81"/>
      <c r="D138" s="81">
        <f t="shared" si="11"/>
        <v>3605.0833333333335</v>
      </c>
      <c r="E138" s="81">
        <v>2633.0833333333335</v>
      </c>
      <c r="F138" s="81">
        <v>843.16666666666663</v>
      </c>
      <c r="G138" s="81">
        <v>128.83333333333334</v>
      </c>
      <c r="H138" s="81">
        <v>105.25</v>
      </c>
      <c r="I138" s="87"/>
    </row>
    <row r="139" spans="1:9" s="75" customFormat="1" ht="9" customHeight="1">
      <c r="A139" s="80" t="s">
        <v>62</v>
      </c>
      <c r="B139" s="81">
        <f t="shared" si="10"/>
        <v>5891.3333333333339</v>
      </c>
      <c r="C139" s="81"/>
      <c r="D139" s="81">
        <f t="shared" si="11"/>
        <v>5627.916666666667</v>
      </c>
      <c r="E139" s="81">
        <v>4625.25</v>
      </c>
      <c r="F139" s="81">
        <v>828.16666666666663</v>
      </c>
      <c r="G139" s="81">
        <v>174.5</v>
      </c>
      <c r="H139" s="81">
        <v>263.41666666666669</v>
      </c>
      <c r="I139" s="87"/>
    </row>
    <row r="140" spans="1:9" s="75" customFormat="1" ht="9" customHeight="1">
      <c r="A140" s="80" t="s">
        <v>63</v>
      </c>
      <c r="B140" s="81">
        <f t="shared" si="10"/>
        <v>45718.583333333343</v>
      </c>
      <c r="C140" s="81"/>
      <c r="D140" s="81">
        <f t="shared" si="11"/>
        <v>36768.750000000007</v>
      </c>
      <c r="E140" s="81">
        <v>29918.666666666668</v>
      </c>
      <c r="F140" s="81">
        <v>6453.25</v>
      </c>
      <c r="G140" s="81">
        <v>396.83333333333331</v>
      </c>
      <c r="H140" s="81">
        <v>8949.8333333333339</v>
      </c>
      <c r="I140" s="87"/>
    </row>
    <row r="141" spans="1:9" s="75" customFormat="1" ht="9" customHeight="1">
      <c r="A141" s="82" t="s">
        <v>64</v>
      </c>
      <c r="B141" s="83">
        <f t="shared" si="10"/>
        <v>6277</v>
      </c>
      <c r="C141" s="83"/>
      <c r="D141" s="83">
        <f t="shared" si="11"/>
        <v>5503.916666666667</v>
      </c>
      <c r="E141" s="83">
        <v>4021.0833333333335</v>
      </c>
      <c r="F141" s="83">
        <v>1300</v>
      </c>
      <c r="G141" s="83">
        <v>182.83333333333334</v>
      </c>
      <c r="H141" s="83">
        <v>773.08333333333337</v>
      </c>
      <c r="I141" s="87"/>
    </row>
    <row r="142" spans="1:9" s="75" customFormat="1" ht="9" customHeight="1">
      <c r="A142" s="80" t="s">
        <v>65</v>
      </c>
      <c r="B142" s="81">
        <f t="shared" si="10"/>
        <v>9361.25</v>
      </c>
      <c r="C142" s="81"/>
      <c r="D142" s="81">
        <f t="shared" si="11"/>
        <v>8964.0833333333339</v>
      </c>
      <c r="E142" s="81">
        <v>6723.666666666667</v>
      </c>
      <c r="F142" s="81">
        <v>1881.25</v>
      </c>
      <c r="G142" s="81">
        <v>359.16666666666669</v>
      </c>
      <c r="H142" s="81">
        <v>397.16666666666669</v>
      </c>
      <c r="I142" s="87"/>
    </row>
    <row r="143" spans="1:9" s="75" customFormat="1" ht="9" customHeight="1">
      <c r="A143" s="80" t="s">
        <v>66</v>
      </c>
      <c r="B143" s="81">
        <f t="shared" si="10"/>
        <v>11501.083333333332</v>
      </c>
      <c r="C143" s="81"/>
      <c r="D143" s="81">
        <f t="shared" si="11"/>
        <v>11294.666666666666</v>
      </c>
      <c r="E143" s="81">
        <v>9367.0833333333339</v>
      </c>
      <c r="F143" s="81">
        <v>1733.1666666666667</v>
      </c>
      <c r="G143" s="81">
        <v>194.41666666666666</v>
      </c>
      <c r="H143" s="81">
        <v>206.41666666666666</v>
      </c>
      <c r="I143" s="87"/>
    </row>
    <row r="144" spans="1:9" s="75" customFormat="1" ht="9" customHeight="1">
      <c r="A144" s="80" t="s">
        <v>67</v>
      </c>
      <c r="B144" s="81">
        <f t="shared" si="10"/>
        <v>9934.8333333333339</v>
      </c>
      <c r="C144" s="81"/>
      <c r="D144" s="81">
        <f t="shared" si="11"/>
        <v>7931</v>
      </c>
      <c r="E144" s="81">
        <v>6146</v>
      </c>
      <c r="F144" s="81">
        <v>1676.9166666666667</v>
      </c>
      <c r="G144" s="81">
        <v>108.08333333333333</v>
      </c>
      <c r="H144" s="81">
        <v>2003.8333333333333</v>
      </c>
      <c r="I144" s="87"/>
    </row>
    <row r="145" spans="1:9" s="75" customFormat="1" ht="9" customHeight="1">
      <c r="A145" s="82" t="s">
        <v>68</v>
      </c>
      <c r="B145" s="83">
        <f>SUM(D145,H145)-1</f>
        <v>7452.4999999999991</v>
      </c>
      <c r="C145" s="83"/>
      <c r="D145" s="83">
        <f t="shared" si="11"/>
        <v>6983.1666666666661</v>
      </c>
      <c r="E145" s="83">
        <v>5313.5</v>
      </c>
      <c r="F145" s="83">
        <v>1471.5833333333333</v>
      </c>
      <c r="G145" s="83">
        <v>198.08333333333334</v>
      </c>
      <c r="H145" s="83">
        <v>470.33333333333331</v>
      </c>
      <c r="I145" s="87"/>
    </row>
    <row r="146" spans="1:9" s="75" customFormat="1" ht="9" customHeight="1">
      <c r="A146" s="80" t="s">
        <v>69</v>
      </c>
      <c r="B146" s="81">
        <f>SUM(D146,H146)+1</f>
        <v>32721.416666666664</v>
      </c>
      <c r="C146" s="81"/>
      <c r="D146" s="81">
        <f t="shared" si="11"/>
        <v>32261.833333333332</v>
      </c>
      <c r="E146" s="81">
        <v>25801.333333333332</v>
      </c>
      <c r="F146" s="81">
        <v>6268.666666666667</v>
      </c>
      <c r="G146" s="81">
        <v>191.83333333333334</v>
      </c>
      <c r="H146" s="81">
        <v>458.58333333333331</v>
      </c>
      <c r="I146" s="87"/>
    </row>
    <row r="147" spans="1:9" s="75" customFormat="1" ht="9" customHeight="1">
      <c r="A147" s="80" t="s">
        <v>70</v>
      </c>
      <c r="B147" s="81">
        <f t="shared" si="10"/>
        <v>21421.250000000004</v>
      </c>
      <c r="C147" s="81"/>
      <c r="D147" s="81">
        <f t="shared" si="11"/>
        <v>17616.833333333336</v>
      </c>
      <c r="E147" s="81">
        <v>14313.333333333334</v>
      </c>
      <c r="F147" s="81">
        <v>3193.25</v>
      </c>
      <c r="G147" s="81">
        <v>110.25</v>
      </c>
      <c r="H147" s="81">
        <v>3804.4166666666665</v>
      </c>
      <c r="I147" s="87"/>
    </row>
    <row r="148" spans="1:9" s="75" customFormat="1" ht="9" customHeight="1">
      <c r="A148" s="80" t="s">
        <v>71</v>
      </c>
      <c r="B148" s="81">
        <f t="shared" si="10"/>
        <v>7494.75</v>
      </c>
      <c r="C148" s="81"/>
      <c r="D148" s="81">
        <f t="shared" si="11"/>
        <v>4460.583333333333</v>
      </c>
      <c r="E148" s="81">
        <v>3322.6666666666665</v>
      </c>
      <c r="F148" s="81">
        <v>1014.5833333333334</v>
      </c>
      <c r="G148" s="81">
        <v>123.33333333333333</v>
      </c>
      <c r="H148" s="81">
        <v>3034.1666666666665</v>
      </c>
      <c r="I148" s="87"/>
    </row>
    <row r="149" spans="1:9" s="75" customFormat="1" ht="9" customHeight="1">
      <c r="A149" s="82" t="s">
        <v>72</v>
      </c>
      <c r="B149" s="83">
        <f t="shared" si="10"/>
        <v>29031.75</v>
      </c>
      <c r="C149" s="83"/>
      <c r="D149" s="83">
        <f t="shared" si="11"/>
        <v>27386.5</v>
      </c>
      <c r="E149" s="83">
        <v>22795.083333333332</v>
      </c>
      <c r="F149" s="83">
        <v>4292.25</v>
      </c>
      <c r="G149" s="83">
        <v>299.16666666666669</v>
      </c>
      <c r="H149" s="83">
        <v>1645.25</v>
      </c>
    </row>
    <row r="150" spans="1:9" s="75" customFormat="1" ht="9" customHeight="1">
      <c r="A150" s="80" t="s">
        <v>73</v>
      </c>
      <c r="B150" s="81">
        <f t="shared" si="10"/>
        <v>1281.1666666666667</v>
      </c>
      <c r="C150" s="81"/>
      <c r="D150" s="81">
        <f t="shared" si="11"/>
        <v>1278.0833333333335</v>
      </c>
      <c r="E150" s="81">
        <v>949.58333333333337</v>
      </c>
      <c r="F150" s="81">
        <v>253</v>
      </c>
      <c r="G150" s="81">
        <v>75.5</v>
      </c>
      <c r="H150" s="81">
        <v>3.0833333333333335</v>
      </c>
    </row>
    <row r="151" spans="1:9" s="75" customFormat="1" ht="9" customHeight="1">
      <c r="A151" s="80" t="s">
        <v>74</v>
      </c>
      <c r="B151" s="81">
        <f t="shared" si="10"/>
        <v>32368.916666666664</v>
      </c>
      <c r="C151" s="81"/>
      <c r="D151" s="81">
        <f t="shared" si="11"/>
        <v>29731.416666666664</v>
      </c>
      <c r="E151" s="81">
        <v>23333.583333333332</v>
      </c>
      <c r="F151" s="81">
        <v>6052</v>
      </c>
      <c r="G151" s="81">
        <v>345.83333333333331</v>
      </c>
      <c r="H151" s="81">
        <v>2637.5</v>
      </c>
    </row>
    <row r="152" spans="1:9" s="75" customFormat="1" ht="9" customHeight="1">
      <c r="A152" s="80" t="s">
        <v>75</v>
      </c>
      <c r="B152" s="81">
        <f>SUM(D152,H152)-1</f>
        <v>13776.499999999998</v>
      </c>
      <c r="C152" s="81"/>
      <c r="D152" s="81">
        <f t="shared" si="11"/>
        <v>13357.333333333332</v>
      </c>
      <c r="E152" s="81">
        <v>10350.25</v>
      </c>
      <c r="F152" s="81">
        <v>2817.4166666666665</v>
      </c>
      <c r="G152" s="81">
        <v>189.66666666666666</v>
      </c>
      <c r="H152" s="81">
        <v>420.16666666666669</v>
      </c>
    </row>
    <row r="153" spans="1:9" s="75" customFormat="1" ht="9" customHeight="1">
      <c r="A153" s="82" t="s">
        <v>76</v>
      </c>
      <c r="B153" s="83">
        <f t="shared" si="10"/>
        <v>5587.666666666667</v>
      </c>
      <c r="C153" s="83"/>
      <c r="D153" s="83">
        <f t="shared" si="11"/>
        <v>5453</v>
      </c>
      <c r="E153" s="83">
        <v>4495.25</v>
      </c>
      <c r="F153" s="83">
        <v>871.16666666666663</v>
      </c>
      <c r="G153" s="83">
        <v>86.583333333333329</v>
      </c>
      <c r="H153" s="83">
        <v>134.66666666666666</v>
      </c>
    </row>
    <row r="154" spans="1:9" s="75" customFormat="1" ht="9" customHeight="1">
      <c r="A154" s="84"/>
      <c r="B154" s="85"/>
      <c r="C154" s="85"/>
      <c r="D154" s="85"/>
      <c r="E154" s="85"/>
      <c r="F154" s="85"/>
      <c r="G154" s="85"/>
      <c r="H154" s="85"/>
      <c r="I154" s="87"/>
    </row>
    <row r="155" spans="1:9" s="75" customFormat="1" ht="9" customHeight="1">
      <c r="A155" s="74" t="s">
        <v>80</v>
      </c>
      <c r="B155" s="85"/>
      <c r="C155" s="85"/>
      <c r="D155" s="85"/>
      <c r="E155" s="85"/>
      <c r="F155" s="85"/>
      <c r="G155" s="85"/>
      <c r="H155" s="85"/>
      <c r="I155" s="87"/>
    </row>
    <row r="156" spans="1:9" s="78" customFormat="1" ht="9" customHeight="1">
      <c r="A156" s="76" t="s">
        <v>44</v>
      </c>
      <c r="B156" s="88">
        <f>SUM(B158:B189)+1</f>
        <v>575425.33333333326</v>
      </c>
      <c r="C156" s="88"/>
      <c r="D156" s="88">
        <f>SUM(D158:D189)</f>
        <v>494588.00000000006</v>
      </c>
      <c r="E156" s="88">
        <f t="shared" ref="E156:H156" si="12">SUM(E158:E189)</f>
        <v>390288.00000000006</v>
      </c>
      <c r="F156" s="88">
        <f t="shared" si="12"/>
        <v>97382.25</v>
      </c>
      <c r="G156" s="88">
        <f t="shared" si="12"/>
        <v>6917.7500000000009</v>
      </c>
      <c r="H156" s="88">
        <f t="shared" si="12"/>
        <v>80837.333333333314</v>
      </c>
      <c r="I156" s="86"/>
    </row>
    <row r="157" spans="1:9" s="78" customFormat="1" ht="3.95" customHeight="1">
      <c r="A157" s="76"/>
      <c r="B157" s="79"/>
      <c r="C157" s="79"/>
      <c r="D157" s="79"/>
      <c r="E157" s="79"/>
      <c r="F157" s="79"/>
      <c r="G157" s="79"/>
      <c r="H157" s="79"/>
      <c r="I157" s="86"/>
    </row>
    <row r="158" spans="1:9" s="75" customFormat="1" ht="9" customHeight="1">
      <c r="A158" s="80" t="s">
        <v>45</v>
      </c>
      <c r="B158" s="81">
        <f t="shared" ref="B158:B186" si="13">SUM(D158,H158)</f>
        <v>6673.166666666667</v>
      </c>
      <c r="C158" s="81"/>
      <c r="D158" s="81">
        <f>SUM(E158:G158)</f>
        <v>6383.8333333333339</v>
      </c>
      <c r="E158" s="81">
        <v>5065.25</v>
      </c>
      <c r="F158" s="81">
        <v>1189.1666666666667</v>
      </c>
      <c r="G158" s="81">
        <v>129.41666666666666</v>
      </c>
      <c r="H158" s="81">
        <v>289.33333333333331</v>
      </c>
      <c r="I158" s="87"/>
    </row>
    <row r="159" spans="1:9" s="75" customFormat="1" ht="9" customHeight="1">
      <c r="A159" s="80" t="s">
        <v>46</v>
      </c>
      <c r="B159" s="81">
        <f t="shared" si="13"/>
        <v>14160.75</v>
      </c>
      <c r="C159" s="81"/>
      <c r="D159" s="81">
        <f t="shared" ref="D159:D189" si="14">SUM(E159:G159)</f>
        <v>12714.166666666666</v>
      </c>
      <c r="E159" s="81">
        <v>10270.25</v>
      </c>
      <c r="F159" s="81">
        <v>2238</v>
      </c>
      <c r="G159" s="81">
        <v>205.91666666666666</v>
      </c>
      <c r="H159" s="81">
        <v>1446.5833333333333</v>
      </c>
      <c r="I159" s="87"/>
    </row>
    <row r="160" spans="1:9" s="75" customFormat="1" ht="9" customHeight="1">
      <c r="A160" s="80" t="s">
        <v>47</v>
      </c>
      <c r="B160" s="81">
        <f t="shared" si="13"/>
        <v>3565.6666666666665</v>
      </c>
      <c r="C160" s="81"/>
      <c r="D160" s="81">
        <f t="shared" si="14"/>
        <v>3091.75</v>
      </c>
      <c r="E160" s="81">
        <v>2452.6666666666665</v>
      </c>
      <c r="F160" s="81">
        <v>538.83333333333337</v>
      </c>
      <c r="G160" s="81">
        <v>100.25</v>
      </c>
      <c r="H160" s="81">
        <v>473.91666666666669</v>
      </c>
      <c r="I160" s="87"/>
    </row>
    <row r="161" spans="1:9" s="75" customFormat="1" ht="9" customHeight="1">
      <c r="A161" s="82" t="s">
        <v>48</v>
      </c>
      <c r="B161" s="83">
        <f t="shared" si="13"/>
        <v>9147.6666666666661</v>
      </c>
      <c r="C161" s="83"/>
      <c r="D161" s="83">
        <f t="shared" si="14"/>
        <v>6412.083333333333</v>
      </c>
      <c r="E161" s="83">
        <v>4186.583333333333</v>
      </c>
      <c r="F161" s="83">
        <v>2191</v>
      </c>
      <c r="G161" s="83">
        <v>34.5</v>
      </c>
      <c r="H161" s="83">
        <v>2735.5833333333335</v>
      </c>
      <c r="I161" s="87"/>
    </row>
    <row r="162" spans="1:9" s="75" customFormat="1" ht="9" customHeight="1">
      <c r="A162" s="80" t="s">
        <v>49</v>
      </c>
      <c r="B162" s="81">
        <f t="shared" si="13"/>
        <v>18903.5</v>
      </c>
      <c r="C162" s="81"/>
      <c r="D162" s="81">
        <f t="shared" si="14"/>
        <v>16775.75</v>
      </c>
      <c r="E162" s="81">
        <v>13887.083333333334</v>
      </c>
      <c r="F162" s="81">
        <v>2589.9166666666665</v>
      </c>
      <c r="G162" s="81">
        <v>298.75</v>
      </c>
      <c r="H162" s="81">
        <v>2127.75</v>
      </c>
      <c r="I162" s="87"/>
    </row>
    <row r="163" spans="1:9" s="75" customFormat="1" ht="9" customHeight="1">
      <c r="A163" s="80" t="s">
        <v>50</v>
      </c>
      <c r="B163" s="81">
        <f t="shared" si="13"/>
        <v>4805.6666666666661</v>
      </c>
      <c r="C163" s="81"/>
      <c r="D163" s="81">
        <f t="shared" si="14"/>
        <v>4791.833333333333</v>
      </c>
      <c r="E163" s="81">
        <v>3679.4166666666665</v>
      </c>
      <c r="F163" s="81">
        <v>1002.3333333333334</v>
      </c>
      <c r="G163" s="81">
        <v>110.08333333333333</v>
      </c>
      <c r="H163" s="81">
        <v>13.833333333333334</v>
      </c>
      <c r="I163" s="87"/>
    </row>
    <row r="164" spans="1:9" s="75" customFormat="1" ht="9" customHeight="1">
      <c r="A164" s="80" t="s">
        <v>51</v>
      </c>
      <c r="B164" s="81">
        <f t="shared" si="13"/>
        <v>11507.75</v>
      </c>
      <c r="C164" s="81"/>
      <c r="D164" s="81">
        <f t="shared" si="14"/>
        <v>11275.5</v>
      </c>
      <c r="E164" s="81">
        <v>8767.0833333333339</v>
      </c>
      <c r="F164" s="81">
        <v>2298.6666666666665</v>
      </c>
      <c r="G164" s="81">
        <v>209.75</v>
      </c>
      <c r="H164" s="81">
        <v>232.25</v>
      </c>
      <c r="I164" s="87"/>
    </row>
    <row r="165" spans="1:9" s="75" customFormat="1" ht="9" customHeight="1">
      <c r="A165" s="82" t="s">
        <v>52</v>
      </c>
      <c r="B165" s="83">
        <f t="shared" si="13"/>
        <v>12888.166666666668</v>
      </c>
      <c r="C165" s="83"/>
      <c r="D165" s="83">
        <f t="shared" si="14"/>
        <v>12179.416666666668</v>
      </c>
      <c r="E165" s="83">
        <v>9416.5833333333339</v>
      </c>
      <c r="F165" s="83">
        <v>2548.3333333333335</v>
      </c>
      <c r="G165" s="83">
        <v>214.5</v>
      </c>
      <c r="H165" s="83">
        <v>708.75</v>
      </c>
      <c r="I165" s="87"/>
    </row>
    <row r="166" spans="1:9" s="75" customFormat="1" ht="9" customHeight="1">
      <c r="A166" s="80" t="s">
        <v>53</v>
      </c>
      <c r="B166" s="81">
        <f>SUM(D166,H166)+1</f>
        <v>118472.25</v>
      </c>
      <c r="C166" s="81"/>
      <c r="D166" s="81">
        <f t="shared" si="14"/>
        <v>82073.666666666657</v>
      </c>
      <c r="E166" s="81">
        <v>64157.916666666664</v>
      </c>
      <c r="F166" s="81">
        <v>17430.916666666668</v>
      </c>
      <c r="G166" s="81">
        <v>484.83333333333331</v>
      </c>
      <c r="H166" s="81">
        <v>36397.583333333336</v>
      </c>
      <c r="I166" s="87"/>
    </row>
    <row r="167" spans="1:9" s="75" customFormat="1" ht="9" customHeight="1">
      <c r="A167" s="80" t="s">
        <v>54</v>
      </c>
      <c r="B167" s="81">
        <f t="shared" si="13"/>
        <v>8784.9166666666661</v>
      </c>
      <c r="C167" s="81"/>
      <c r="D167" s="81">
        <f t="shared" si="14"/>
        <v>8434.6666666666661</v>
      </c>
      <c r="E167" s="81">
        <v>7210.5</v>
      </c>
      <c r="F167" s="81">
        <v>1085.4166666666667</v>
      </c>
      <c r="G167" s="81">
        <v>138.75</v>
      </c>
      <c r="H167" s="81">
        <v>350.25</v>
      </c>
      <c r="I167" s="87"/>
    </row>
    <row r="168" spans="1:9" s="75" customFormat="1" ht="9" customHeight="1">
      <c r="A168" s="80" t="s">
        <v>55</v>
      </c>
      <c r="B168" s="81">
        <f t="shared" si="13"/>
        <v>21683.916666666664</v>
      </c>
      <c r="C168" s="81"/>
      <c r="D168" s="81">
        <f t="shared" si="14"/>
        <v>20246.333333333332</v>
      </c>
      <c r="E168" s="81">
        <v>16620.083333333332</v>
      </c>
      <c r="F168" s="81">
        <v>3169.5833333333335</v>
      </c>
      <c r="G168" s="81">
        <v>456.66666666666669</v>
      </c>
      <c r="H168" s="81">
        <v>1437.5833333333333</v>
      </c>
      <c r="I168" s="87"/>
    </row>
    <row r="169" spans="1:9" s="75" customFormat="1" ht="9" customHeight="1">
      <c r="A169" s="82" t="s">
        <v>56</v>
      </c>
      <c r="B169" s="83">
        <f t="shared" si="13"/>
        <v>9216.75</v>
      </c>
      <c r="C169" s="83"/>
      <c r="D169" s="83">
        <f t="shared" si="14"/>
        <v>8790.8333333333339</v>
      </c>
      <c r="E169" s="83">
        <v>6507.583333333333</v>
      </c>
      <c r="F169" s="83">
        <v>2014.9166666666667</v>
      </c>
      <c r="G169" s="83">
        <v>268.33333333333331</v>
      </c>
      <c r="H169" s="83">
        <v>425.91666666666669</v>
      </c>
      <c r="I169" s="87"/>
    </row>
    <row r="170" spans="1:9" s="75" customFormat="1" ht="9" customHeight="1">
      <c r="A170" s="80" t="s">
        <v>57</v>
      </c>
      <c r="B170" s="81">
        <f t="shared" si="13"/>
        <v>6114.9166666666661</v>
      </c>
      <c r="C170" s="81"/>
      <c r="D170" s="81">
        <f t="shared" si="14"/>
        <v>6109.083333333333</v>
      </c>
      <c r="E170" s="81">
        <v>4588.833333333333</v>
      </c>
      <c r="F170" s="81">
        <v>1307.8333333333333</v>
      </c>
      <c r="G170" s="81">
        <v>212.41666666666666</v>
      </c>
      <c r="H170" s="81">
        <v>5.833333333333333</v>
      </c>
      <c r="I170" s="87"/>
    </row>
    <row r="171" spans="1:9" s="75" customFormat="1" ht="9" customHeight="1">
      <c r="A171" s="80" t="s">
        <v>58</v>
      </c>
      <c r="B171" s="81">
        <f t="shared" si="13"/>
        <v>50207.083333333336</v>
      </c>
      <c r="C171" s="81"/>
      <c r="D171" s="81">
        <f t="shared" si="14"/>
        <v>42724.916666666672</v>
      </c>
      <c r="E171" s="81">
        <v>34748.25</v>
      </c>
      <c r="F171" s="81">
        <v>7654.333333333333</v>
      </c>
      <c r="G171" s="81">
        <v>322.33333333333331</v>
      </c>
      <c r="H171" s="81">
        <v>7482.166666666667</v>
      </c>
      <c r="I171" s="87"/>
    </row>
    <row r="172" spans="1:9" s="75" customFormat="1" ht="9" customHeight="1">
      <c r="A172" s="80" t="s">
        <v>59</v>
      </c>
      <c r="B172" s="81">
        <f t="shared" si="13"/>
        <v>25677.25</v>
      </c>
      <c r="C172" s="81"/>
      <c r="D172" s="81">
        <f t="shared" si="14"/>
        <v>22725</v>
      </c>
      <c r="E172" s="81">
        <v>15653.25</v>
      </c>
      <c r="F172" s="81">
        <v>6645.083333333333</v>
      </c>
      <c r="G172" s="81">
        <v>426.66666666666669</v>
      </c>
      <c r="H172" s="81">
        <v>2952.25</v>
      </c>
      <c r="I172" s="87"/>
    </row>
    <row r="173" spans="1:9" s="75" customFormat="1" ht="9" customHeight="1">
      <c r="A173" s="82" t="s">
        <v>60</v>
      </c>
      <c r="B173" s="83">
        <f t="shared" si="13"/>
        <v>10074.333333333332</v>
      </c>
      <c r="C173" s="83"/>
      <c r="D173" s="83">
        <f t="shared" si="14"/>
        <v>8996.1666666666661</v>
      </c>
      <c r="E173" s="83">
        <v>6988.25</v>
      </c>
      <c r="F173" s="83">
        <v>1749</v>
      </c>
      <c r="G173" s="83">
        <v>258.91666666666669</v>
      </c>
      <c r="H173" s="83">
        <v>1078.1666666666667</v>
      </c>
      <c r="I173" s="87"/>
    </row>
    <row r="174" spans="1:9" s="75" customFormat="1" ht="9" customHeight="1">
      <c r="A174" s="80" t="s">
        <v>61</v>
      </c>
      <c r="B174" s="81">
        <f t="shared" si="13"/>
        <v>4135.6666666666661</v>
      </c>
      <c r="C174" s="81"/>
      <c r="D174" s="81">
        <f t="shared" si="14"/>
        <v>4017.9166666666665</v>
      </c>
      <c r="E174" s="81">
        <v>2953.1666666666665</v>
      </c>
      <c r="F174" s="81">
        <v>938.83333333333337</v>
      </c>
      <c r="G174" s="81">
        <v>125.91666666666667</v>
      </c>
      <c r="H174" s="81">
        <v>117.75</v>
      </c>
      <c r="I174" s="87"/>
    </row>
    <row r="175" spans="1:9" s="75" customFormat="1" ht="9" customHeight="1">
      <c r="A175" s="80" t="s">
        <v>62</v>
      </c>
      <c r="B175" s="81">
        <f t="shared" si="13"/>
        <v>5068.0000000000009</v>
      </c>
      <c r="C175" s="81"/>
      <c r="D175" s="81">
        <f t="shared" si="14"/>
        <v>4613.8333333333339</v>
      </c>
      <c r="E175" s="81">
        <v>3718.8333333333335</v>
      </c>
      <c r="F175" s="81">
        <v>716</v>
      </c>
      <c r="G175" s="81">
        <v>179</v>
      </c>
      <c r="H175" s="81">
        <v>454.16666666666669</v>
      </c>
      <c r="I175" s="87"/>
    </row>
    <row r="176" spans="1:9" s="75" customFormat="1" ht="9" customHeight="1">
      <c r="A176" s="80" t="s">
        <v>63</v>
      </c>
      <c r="B176" s="81">
        <f>SUM(D176,H176)+1</f>
        <v>48820.166666666664</v>
      </c>
      <c r="C176" s="81"/>
      <c r="D176" s="81">
        <f t="shared" si="14"/>
        <v>41383.666666666664</v>
      </c>
      <c r="E176" s="81">
        <v>33605.666666666664</v>
      </c>
      <c r="F176" s="81">
        <v>7377.416666666667</v>
      </c>
      <c r="G176" s="81">
        <v>400.58333333333331</v>
      </c>
      <c r="H176" s="81">
        <v>7435.5</v>
      </c>
      <c r="I176" s="87"/>
    </row>
    <row r="177" spans="1:9" s="75" customFormat="1" ht="9" customHeight="1">
      <c r="A177" s="82" t="s">
        <v>64</v>
      </c>
      <c r="B177" s="83">
        <f t="shared" si="13"/>
        <v>6568.3333333333339</v>
      </c>
      <c r="C177" s="83"/>
      <c r="D177" s="83">
        <f t="shared" si="14"/>
        <v>5862.0833333333339</v>
      </c>
      <c r="E177" s="83">
        <v>4300.916666666667</v>
      </c>
      <c r="F177" s="83">
        <v>1403</v>
      </c>
      <c r="G177" s="83">
        <v>158.16666666666666</v>
      </c>
      <c r="H177" s="83">
        <v>706.25</v>
      </c>
      <c r="I177" s="87"/>
    </row>
    <row r="178" spans="1:9" s="75" customFormat="1" ht="9" customHeight="1">
      <c r="A178" s="80" t="s">
        <v>65</v>
      </c>
      <c r="B178" s="81">
        <f t="shared" si="13"/>
        <v>9293</v>
      </c>
      <c r="C178" s="81"/>
      <c r="D178" s="81">
        <f t="shared" si="14"/>
        <v>8939.8333333333339</v>
      </c>
      <c r="E178" s="81">
        <v>6785</v>
      </c>
      <c r="F178" s="81">
        <v>1820.5833333333333</v>
      </c>
      <c r="G178" s="81">
        <v>334.25</v>
      </c>
      <c r="H178" s="81">
        <v>353.16666666666669</v>
      </c>
      <c r="I178" s="87"/>
    </row>
    <row r="179" spans="1:9" s="75" customFormat="1" ht="9" customHeight="1">
      <c r="A179" s="80" t="s">
        <v>66</v>
      </c>
      <c r="B179" s="81">
        <f>SUM(D179,H179)-1</f>
        <v>11939.5</v>
      </c>
      <c r="C179" s="81"/>
      <c r="D179" s="81">
        <f t="shared" si="14"/>
        <v>11781.166666666666</v>
      </c>
      <c r="E179" s="81">
        <v>9765.25</v>
      </c>
      <c r="F179" s="81">
        <v>1824.5</v>
      </c>
      <c r="G179" s="81">
        <v>191.41666666666666</v>
      </c>
      <c r="H179" s="81">
        <v>159.33333333333334</v>
      </c>
      <c r="I179" s="87"/>
    </row>
    <row r="180" spans="1:9" s="75" customFormat="1" ht="9" customHeight="1">
      <c r="A180" s="80" t="s">
        <v>67</v>
      </c>
      <c r="B180" s="81">
        <f t="shared" si="13"/>
        <v>7703.833333333333</v>
      </c>
      <c r="C180" s="81"/>
      <c r="D180" s="81">
        <f t="shared" si="14"/>
        <v>6911.75</v>
      </c>
      <c r="E180" s="81">
        <v>5320.666666666667</v>
      </c>
      <c r="F180" s="81">
        <v>1521.5833333333333</v>
      </c>
      <c r="G180" s="81">
        <v>69.5</v>
      </c>
      <c r="H180" s="81">
        <v>792.08333333333337</v>
      </c>
      <c r="I180" s="87"/>
    </row>
    <row r="181" spans="1:9" s="75" customFormat="1" ht="9" customHeight="1">
      <c r="A181" s="82" t="s">
        <v>68</v>
      </c>
      <c r="B181" s="83">
        <f t="shared" si="13"/>
        <v>7543.2500000000009</v>
      </c>
      <c r="C181" s="83"/>
      <c r="D181" s="83">
        <f t="shared" si="14"/>
        <v>7120.0833333333339</v>
      </c>
      <c r="E181" s="83">
        <v>5429.416666666667</v>
      </c>
      <c r="F181" s="83">
        <v>1474.6666666666667</v>
      </c>
      <c r="G181" s="83">
        <v>216</v>
      </c>
      <c r="H181" s="83">
        <v>423.16666666666669</v>
      </c>
      <c r="I181" s="87"/>
    </row>
    <row r="182" spans="1:9" s="75" customFormat="1" ht="9" customHeight="1">
      <c r="A182" s="80" t="s">
        <v>69</v>
      </c>
      <c r="B182" s="81">
        <f t="shared" si="13"/>
        <v>34152</v>
      </c>
      <c r="C182" s="81"/>
      <c r="D182" s="81">
        <f t="shared" si="14"/>
        <v>32203.833333333332</v>
      </c>
      <c r="E182" s="81">
        <v>25742.333333333332</v>
      </c>
      <c r="F182" s="81">
        <v>6262.166666666667</v>
      </c>
      <c r="G182" s="81">
        <v>199.33333333333334</v>
      </c>
      <c r="H182" s="81">
        <v>1948.1666666666667</v>
      </c>
      <c r="I182" s="87"/>
    </row>
    <row r="183" spans="1:9" s="75" customFormat="1" ht="9" customHeight="1">
      <c r="A183" s="80" t="s">
        <v>70</v>
      </c>
      <c r="B183" s="81">
        <f>SUM(D183,H183)-1</f>
        <v>20496.5</v>
      </c>
      <c r="C183" s="81"/>
      <c r="D183" s="81">
        <f t="shared" si="14"/>
        <v>17134.25</v>
      </c>
      <c r="E183" s="81">
        <v>13876.5</v>
      </c>
      <c r="F183" s="81">
        <v>3148.5833333333335</v>
      </c>
      <c r="G183" s="81">
        <v>109.16666666666667</v>
      </c>
      <c r="H183" s="81">
        <v>3363.25</v>
      </c>
      <c r="I183" s="87"/>
    </row>
    <row r="184" spans="1:9" s="75" customFormat="1" ht="9" customHeight="1">
      <c r="A184" s="80" t="s">
        <v>71</v>
      </c>
      <c r="B184" s="81">
        <f t="shared" si="13"/>
        <v>7698.5833333333339</v>
      </c>
      <c r="C184" s="81"/>
      <c r="D184" s="81">
        <f t="shared" si="14"/>
        <v>4806</v>
      </c>
      <c r="E184" s="81">
        <v>3575.3333333333335</v>
      </c>
      <c r="F184" s="81">
        <v>1107.1666666666667</v>
      </c>
      <c r="G184" s="81">
        <v>123.5</v>
      </c>
      <c r="H184" s="81">
        <v>2892.5833333333335</v>
      </c>
      <c r="I184" s="87"/>
    </row>
    <row r="185" spans="1:9" s="75" customFormat="1" ht="9" customHeight="1">
      <c r="A185" s="82" t="s">
        <v>72</v>
      </c>
      <c r="B185" s="83">
        <f t="shared" si="13"/>
        <v>25916.75</v>
      </c>
      <c r="C185" s="83"/>
      <c r="D185" s="83">
        <f t="shared" si="14"/>
        <v>24349.916666666668</v>
      </c>
      <c r="E185" s="83">
        <v>20171.5</v>
      </c>
      <c r="F185" s="83">
        <v>3883.9166666666665</v>
      </c>
      <c r="G185" s="83">
        <v>294.5</v>
      </c>
      <c r="H185" s="83">
        <v>1566.8333333333333</v>
      </c>
    </row>
    <row r="186" spans="1:9" s="75" customFormat="1" ht="9" customHeight="1">
      <c r="A186" s="80" t="s">
        <v>73</v>
      </c>
      <c r="B186" s="81">
        <f t="shared" si="13"/>
        <v>1469.1666666666667</v>
      </c>
      <c r="C186" s="81"/>
      <c r="D186" s="81">
        <f t="shared" si="14"/>
        <v>1463.4166666666667</v>
      </c>
      <c r="E186" s="81">
        <v>1102.6666666666667</v>
      </c>
      <c r="F186" s="81">
        <v>284.58333333333331</v>
      </c>
      <c r="G186" s="81">
        <v>76.166666666666671</v>
      </c>
      <c r="H186" s="81">
        <v>5.75</v>
      </c>
    </row>
    <row r="187" spans="1:9" s="75" customFormat="1" ht="9" customHeight="1">
      <c r="A187" s="80" t="s">
        <v>74</v>
      </c>
      <c r="B187" s="81">
        <f>SUM(D187,H187)-1</f>
        <v>30715.749999999996</v>
      </c>
      <c r="C187" s="81"/>
      <c r="D187" s="81">
        <f t="shared" si="14"/>
        <v>29109.416666666664</v>
      </c>
      <c r="E187" s="81">
        <v>22959.083333333332</v>
      </c>
      <c r="F187" s="81">
        <v>5872.083333333333</v>
      </c>
      <c r="G187" s="81">
        <v>278.25</v>
      </c>
      <c r="H187" s="81">
        <v>1607.3333333333333</v>
      </c>
    </row>
    <row r="188" spans="1:9" s="75" customFormat="1" ht="9" customHeight="1">
      <c r="A188" s="80" t="s">
        <v>75</v>
      </c>
      <c r="B188" s="81">
        <f>SUM(D188,H188)-1</f>
        <v>15593.749999999998</v>
      </c>
      <c r="C188" s="81"/>
      <c r="D188" s="81">
        <f t="shared" si="14"/>
        <v>14986.333333333332</v>
      </c>
      <c r="E188" s="81">
        <v>11665.916666666666</v>
      </c>
      <c r="F188" s="81">
        <v>3124.5</v>
      </c>
      <c r="G188" s="81">
        <v>195.91666666666666</v>
      </c>
      <c r="H188" s="81">
        <v>608.41666666666663</v>
      </c>
    </row>
    <row r="189" spans="1:9" s="75" customFormat="1" ht="9" customHeight="1">
      <c r="A189" s="82" t="s">
        <v>76</v>
      </c>
      <c r="B189" s="83">
        <f>SUM(D189,H189)+1</f>
        <v>6426.333333333333</v>
      </c>
      <c r="C189" s="83"/>
      <c r="D189" s="83">
        <f t="shared" si="14"/>
        <v>6179.5</v>
      </c>
      <c r="E189" s="83">
        <v>5116.166666666667</v>
      </c>
      <c r="F189" s="83">
        <v>969.33333333333337</v>
      </c>
      <c r="G189" s="83">
        <v>94</v>
      </c>
      <c r="H189" s="83">
        <v>245.83333333333334</v>
      </c>
    </row>
    <row r="190" spans="1:9" s="75" customFormat="1" ht="9" customHeight="1">
      <c r="A190" s="76"/>
      <c r="B190" s="79"/>
      <c r="C190" s="79"/>
      <c r="D190" s="79"/>
      <c r="E190" s="79"/>
      <c r="F190" s="79"/>
      <c r="G190" s="79"/>
      <c r="H190" s="79"/>
      <c r="I190" s="86"/>
    </row>
    <row r="191" spans="1:9" s="75" customFormat="1" ht="9" customHeight="1">
      <c r="A191" s="74" t="s">
        <v>81</v>
      </c>
      <c r="B191" s="85"/>
      <c r="C191" s="85"/>
      <c r="D191" s="85"/>
      <c r="E191" s="85"/>
      <c r="F191" s="85"/>
      <c r="G191" s="85"/>
      <c r="H191" s="85"/>
      <c r="I191" s="87"/>
    </row>
    <row r="192" spans="1:9" s="75" customFormat="1" ht="9" customHeight="1">
      <c r="A192" s="76" t="s">
        <v>44</v>
      </c>
      <c r="B192" s="88">
        <f>SUM(B194:B225)</f>
        <v>591939.16666666686</v>
      </c>
      <c r="C192" s="88"/>
      <c r="D192" s="88">
        <f>SUM(D194:D225)</f>
        <v>507379.58333333337</v>
      </c>
      <c r="E192" s="88">
        <f t="shared" ref="E192:H192" si="15">SUM(E194:E225)</f>
        <v>400412.58333333326</v>
      </c>
      <c r="F192" s="88">
        <f t="shared" si="15"/>
        <v>99531.166666666657</v>
      </c>
      <c r="G192" s="77">
        <f t="shared" si="15"/>
        <v>7435.8333333333339</v>
      </c>
      <c r="H192" s="77">
        <f t="shared" si="15"/>
        <v>84558.583333333328</v>
      </c>
      <c r="I192" s="86"/>
    </row>
    <row r="193" spans="1:9" s="75" customFormat="1" ht="3.95" customHeight="1">
      <c r="A193" s="76"/>
      <c r="B193" s="79"/>
      <c r="C193" s="79"/>
      <c r="D193" s="79"/>
      <c r="E193" s="79"/>
      <c r="F193" s="79"/>
      <c r="G193" s="79"/>
      <c r="H193" s="79"/>
      <c r="I193" s="86"/>
    </row>
    <row r="194" spans="1:9" s="75" customFormat="1" ht="9" customHeight="1">
      <c r="A194" s="80" t="s">
        <v>45</v>
      </c>
      <c r="B194" s="81">
        <f>SUM(D194,H194)-1</f>
        <v>7479.666666666667</v>
      </c>
      <c r="C194" s="81"/>
      <c r="D194" s="81">
        <f>SUM(E194:G194)</f>
        <v>7161.3333333333339</v>
      </c>
      <c r="E194" s="81">
        <v>5733.416666666667</v>
      </c>
      <c r="F194" s="81">
        <v>1307.1666666666667</v>
      </c>
      <c r="G194" s="81">
        <v>120.75</v>
      </c>
      <c r="H194" s="81">
        <v>319.33333333333331</v>
      </c>
      <c r="I194" s="87"/>
    </row>
    <row r="195" spans="1:9" s="75" customFormat="1" ht="9" customHeight="1">
      <c r="A195" s="80" t="s">
        <v>46</v>
      </c>
      <c r="B195" s="81">
        <f t="shared" ref="B195:B222" si="16">SUM(D195,H195)</f>
        <v>13485.916666666666</v>
      </c>
      <c r="C195" s="81"/>
      <c r="D195" s="81">
        <f t="shared" ref="D195:D225" si="17">SUM(E195:G195)</f>
        <v>12011.666666666666</v>
      </c>
      <c r="E195" s="81">
        <v>9639.1666666666661</v>
      </c>
      <c r="F195" s="81">
        <v>2162.4166666666665</v>
      </c>
      <c r="G195" s="81">
        <v>210.08333333333334</v>
      </c>
      <c r="H195" s="81">
        <v>1474.25</v>
      </c>
      <c r="I195" s="87"/>
    </row>
    <row r="196" spans="1:9" s="75" customFormat="1" ht="9" customHeight="1">
      <c r="A196" s="80" t="s">
        <v>47</v>
      </c>
      <c r="B196" s="81">
        <f>SUM(D196,H196)+1</f>
        <v>2919.166666666667</v>
      </c>
      <c r="C196" s="81"/>
      <c r="D196" s="81">
        <f t="shared" si="17"/>
        <v>2224.5833333333335</v>
      </c>
      <c r="E196" s="81">
        <v>1668.5</v>
      </c>
      <c r="F196" s="81">
        <v>426.58333333333331</v>
      </c>
      <c r="G196" s="81">
        <v>129.5</v>
      </c>
      <c r="H196" s="81">
        <v>693.58333333333337</v>
      </c>
      <c r="I196" s="87"/>
    </row>
    <row r="197" spans="1:9" s="75" customFormat="1" ht="9" customHeight="1">
      <c r="A197" s="82" t="s">
        <v>48</v>
      </c>
      <c r="B197" s="83">
        <f t="shared" si="16"/>
        <v>9124</v>
      </c>
      <c r="C197" s="83"/>
      <c r="D197" s="83">
        <f t="shared" si="17"/>
        <v>6071.083333333333</v>
      </c>
      <c r="E197" s="83">
        <v>4108.25</v>
      </c>
      <c r="F197" s="83">
        <v>1929.75</v>
      </c>
      <c r="G197" s="83">
        <v>33.083333333333336</v>
      </c>
      <c r="H197" s="83">
        <v>3052.9166666666665</v>
      </c>
      <c r="I197" s="87"/>
    </row>
    <row r="198" spans="1:9" s="75" customFormat="1" ht="9" customHeight="1">
      <c r="A198" s="80" t="s">
        <v>49</v>
      </c>
      <c r="B198" s="81">
        <f>SUM(D198,H198)+1</f>
        <v>20536.416666666668</v>
      </c>
      <c r="C198" s="81"/>
      <c r="D198" s="81">
        <f t="shared" si="17"/>
        <v>18108.833333333336</v>
      </c>
      <c r="E198" s="81">
        <v>14914</v>
      </c>
      <c r="F198" s="81">
        <v>2860.9166666666665</v>
      </c>
      <c r="G198" s="81">
        <v>333.91666666666669</v>
      </c>
      <c r="H198" s="81">
        <v>2426.5833333333335</v>
      </c>
      <c r="I198" s="87"/>
    </row>
    <row r="199" spans="1:9" s="75" customFormat="1" ht="9" customHeight="1">
      <c r="A199" s="80" t="s">
        <v>50</v>
      </c>
      <c r="B199" s="81">
        <f t="shared" si="16"/>
        <v>5245.916666666667</v>
      </c>
      <c r="C199" s="81"/>
      <c r="D199" s="81">
        <f t="shared" si="17"/>
        <v>5146.5</v>
      </c>
      <c r="E199" s="81">
        <v>4001.8333333333335</v>
      </c>
      <c r="F199" s="81">
        <v>1031.9166666666667</v>
      </c>
      <c r="G199" s="81">
        <v>112.75</v>
      </c>
      <c r="H199" s="81">
        <v>99.416666666666671</v>
      </c>
      <c r="I199" s="87"/>
    </row>
    <row r="200" spans="1:9" s="75" customFormat="1" ht="9" customHeight="1">
      <c r="A200" s="80" t="s">
        <v>51</v>
      </c>
      <c r="B200" s="81">
        <f t="shared" si="16"/>
        <v>12131.916666666668</v>
      </c>
      <c r="C200" s="81"/>
      <c r="D200" s="81">
        <f t="shared" si="17"/>
        <v>11914.916666666668</v>
      </c>
      <c r="E200" s="81">
        <v>9228.3333333333339</v>
      </c>
      <c r="F200" s="81">
        <v>2479.0833333333335</v>
      </c>
      <c r="G200" s="81">
        <v>207.5</v>
      </c>
      <c r="H200" s="81">
        <v>217</v>
      </c>
      <c r="I200" s="87"/>
    </row>
    <row r="201" spans="1:9" s="75" customFormat="1" ht="9" customHeight="1">
      <c r="A201" s="82" t="s">
        <v>52</v>
      </c>
      <c r="B201" s="83">
        <f t="shared" si="16"/>
        <v>13188.666666666666</v>
      </c>
      <c r="C201" s="83"/>
      <c r="D201" s="83">
        <f t="shared" si="17"/>
        <v>12440.166666666666</v>
      </c>
      <c r="E201" s="83">
        <v>9558.6666666666661</v>
      </c>
      <c r="F201" s="83">
        <v>2629.3333333333335</v>
      </c>
      <c r="G201" s="83">
        <v>252.16666666666666</v>
      </c>
      <c r="H201" s="83">
        <v>748.5</v>
      </c>
      <c r="I201" s="87"/>
    </row>
    <row r="202" spans="1:9" s="75" customFormat="1" ht="9" customHeight="1">
      <c r="A202" s="80" t="s">
        <v>53</v>
      </c>
      <c r="B202" s="81">
        <f>SUM(D202,H202)-1</f>
        <v>125448.75</v>
      </c>
      <c r="C202" s="81"/>
      <c r="D202" s="81">
        <f t="shared" si="17"/>
        <v>87567.416666666672</v>
      </c>
      <c r="E202" s="81">
        <v>68711</v>
      </c>
      <c r="F202" s="81">
        <v>18246.5</v>
      </c>
      <c r="G202" s="81">
        <v>609.91666666666663</v>
      </c>
      <c r="H202" s="81">
        <v>37882.333333333336</v>
      </c>
      <c r="I202" s="87"/>
    </row>
    <row r="203" spans="1:9" s="75" customFormat="1" ht="9" customHeight="1">
      <c r="A203" s="80" t="s">
        <v>54</v>
      </c>
      <c r="B203" s="81">
        <f t="shared" si="16"/>
        <v>10847.083333333332</v>
      </c>
      <c r="C203" s="81"/>
      <c r="D203" s="81">
        <f t="shared" si="17"/>
        <v>10218.249999999998</v>
      </c>
      <c r="E203" s="81">
        <v>8778.4166666666661</v>
      </c>
      <c r="F203" s="81">
        <v>1298.4166666666667</v>
      </c>
      <c r="G203" s="81">
        <v>141.41666666666666</v>
      </c>
      <c r="H203" s="81">
        <v>628.83333333333337</v>
      </c>
      <c r="I203" s="87"/>
    </row>
    <row r="204" spans="1:9" s="75" customFormat="1" ht="9" customHeight="1">
      <c r="A204" s="80" t="s">
        <v>55</v>
      </c>
      <c r="B204" s="81">
        <f t="shared" si="16"/>
        <v>25546.166666666664</v>
      </c>
      <c r="C204" s="81"/>
      <c r="D204" s="81">
        <f t="shared" si="17"/>
        <v>23733.749999999996</v>
      </c>
      <c r="E204" s="81">
        <v>19564.833333333332</v>
      </c>
      <c r="F204" s="81">
        <v>3689.3333333333335</v>
      </c>
      <c r="G204" s="81">
        <v>479.58333333333331</v>
      </c>
      <c r="H204" s="81">
        <v>1812.4166666666667</v>
      </c>
      <c r="I204" s="87"/>
    </row>
    <row r="205" spans="1:9" s="75" customFormat="1" ht="9" customHeight="1">
      <c r="A205" s="82" t="s">
        <v>56</v>
      </c>
      <c r="B205" s="83">
        <f>SUM(D205,H205)-1</f>
        <v>7897.5833333333339</v>
      </c>
      <c r="C205" s="83"/>
      <c r="D205" s="83">
        <f t="shared" si="17"/>
        <v>7363.2500000000009</v>
      </c>
      <c r="E205" s="83">
        <v>5384.916666666667</v>
      </c>
      <c r="F205" s="83">
        <v>1749.1666666666667</v>
      </c>
      <c r="G205" s="83">
        <v>229.16666666666666</v>
      </c>
      <c r="H205" s="83">
        <v>535.33333333333337</v>
      </c>
      <c r="I205" s="87"/>
    </row>
    <row r="206" spans="1:9" s="75" customFormat="1" ht="9" customHeight="1">
      <c r="A206" s="80" t="s">
        <v>57</v>
      </c>
      <c r="B206" s="81">
        <f t="shared" si="16"/>
        <v>6321.25</v>
      </c>
      <c r="C206" s="81"/>
      <c r="D206" s="81">
        <f t="shared" si="17"/>
        <v>6302.833333333333</v>
      </c>
      <c r="E206" s="81">
        <v>4732.5</v>
      </c>
      <c r="F206" s="81">
        <v>1339.5833333333333</v>
      </c>
      <c r="G206" s="81">
        <v>230.75</v>
      </c>
      <c r="H206" s="81">
        <v>18.416666666666668</v>
      </c>
      <c r="I206" s="87"/>
    </row>
    <row r="207" spans="1:9" s="75" customFormat="1" ht="9" customHeight="1">
      <c r="A207" s="80" t="s">
        <v>58</v>
      </c>
      <c r="B207" s="81">
        <f t="shared" si="16"/>
        <v>50152.083333333328</v>
      </c>
      <c r="C207" s="81"/>
      <c r="D207" s="81">
        <f t="shared" si="17"/>
        <v>43295.166666666664</v>
      </c>
      <c r="E207" s="81">
        <v>35304.75</v>
      </c>
      <c r="F207" s="81">
        <v>7636</v>
      </c>
      <c r="G207" s="81">
        <v>354.41666666666669</v>
      </c>
      <c r="H207" s="81">
        <v>6856.916666666667</v>
      </c>
      <c r="I207" s="87"/>
    </row>
    <row r="208" spans="1:9" s="75" customFormat="1" ht="9" customHeight="1">
      <c r="A208" s="80" t="s">
        <v>59</v>
      </c>
      <c r="B208" s="81">
        <f>SUM(D208,H208)+1</f>
        <v>27606.416666666668</v>
      </c>
      <c r="C208" s="81"/>
      <c r="D208" s="81">
        <f t="shared" si="17"/>
        <v>25424.916666666668</v>
      </c>
      <c r="E208" s="81">
        <v>17758.25</v>
      </c>
      <c r="F208" s="81">
        <v>7235.5</v>
      </c>
      <c r="G208" s="81">
        <v>431.16666666666669</v>
      </c>
      <c r="H208" s="81">
        <v>2180.5</v>
      </c>
      <c r="I208" s="87"/>
    </row>
    <row r="209" spans="1:9" s="75" customFormat="1" ht="9" customHeight="1">
      <c r="A209" s="82" t="s">
        <v>60</v>
      </c>
      <c r="B209" s="83">
        <f t="shared" si="16"/>
        <v>11172.916666666666</v>
      </c>
      <c r="C209" s="83"/>
      <c r="D209" s="83">
        <f t="shared" si="17"/>
        <v>10234.083333333332</v>
      </c>
      <c r="E209" s="83">
        <v>7999.833333333333</v>
      </c>
      <c r="F209" s="83">
        <v>1950.5</v>
      </c>
      <c r="G209" s="83">
        <v>283.75</v>
      </c>
      <c r="H209" s="83">
        <v>938.83333333333337</v>
      </c>
      <c r="I209" s="87"/>
    </row>
    <row r="210" spans="1:9" s="75" customFormat="1" ht="9" customHeight="1">
      <c r="A210" s="80" t="s">
        <v>61</v>
      </c>
      <c r="B210" s="81">
        <f t="shared" si="16"/>
        <v>4673.5833333333339</v>
      </c>
      <c r="C210" s="81"/>
      <c r="D210" s="81">
        <f t="shared" si="17"/>
        <v>4528.7500000000009</v>
      </c>
      <c r="E210" s="81">
        <v>3335.0833333333335</v>
      </c>
      <c r="F210" s="81">
        <v>1063.5</v>
      </c>
      <c r="G210" s="81">
        <v>130.16666666666666</v>
      </c>
      <c r="H210" s="81">
        <v>144.83333333333334</v>
      </c>
      <c r="I210" s="87"/>
    </row>
    <row r="211" spans="1:9" s="75" customFormat="1" ht="9" customHeight="1">
      <c r="A211" s="80" t="s">
        <v>62</v>
      </c>
      <c r="B211" s="81">
        <f>SUM(D211,H211)-1</f>
        <v>5602.6666666666661</v>
      </c>
      <c r="C211" s="81"/>
      <c r="D211" s="81">
        <f t="shared" si="17"/>
        <v>4961.4166666666661</v>
      </c>
      <c r="E211" s="81">
        <v>4046.9166666666665</v>
      </c>
      <c r="F211" s="81">
        <v>735</v>
      </c>
      <c r="G211" s="81">
        <v>179.5</v>
      </c>
      <c r="H211" s="81">
        <v>642.25</v>
      </c>
      <c r="I211" s="87"/>
    </row>
    <row r="212" spans="1:9" s="75" customFormat="1" ht="9" customHeight="1">
      <c r="A212" s="80" t="s">
        <v>63</v>
      </c>
      <c r="B212" s="81">
        <f t="shared" si="16"/>
        <v>47892.166666666672</v>
      </c>
      <c r="C212" s="81"/>
      <c r="D212" s="81">
        <f t="shared" si="17"/>
        <v>40600.416666666672</v>
      </c>
      <c r="E212" s="81">
        <v>32958.25</v>
      </c>
      <c r="F212" s="81">
        <v>7156.083333333333</v>
      </c>
      <c r="G212" s="81">
        <v>486.08333333333331</v>
      </c>
      <c r="H212" s="81">
        <v>7291.75</v>
      </c>
      <c r="I212" s="87"/>
    </row>
    <row r="213" spans="1:9" s="75" customFormat="1" ht="9" customHeight="1">
      <c r="A213" s="82" t="s">
        <v>64</v>
      </c>
      <c r="B213" s="83">
        <f t="shared" si="16"/>
        <v>5098.9166666666679</v>
      </c>
      <c r="C213" s="83"/>
      <c r="D213" s="83">
        <f t="shared" si="17"/>
        <v>4380.0000000000009</v>
      </c>
      <c r="E213" s="83">
        <v>2973.3333333333335</v>
      </c>
      <c r="F213" s="83">
        <v>1158</v>
      </c>
      <c r="G213" s="83">
        <v>248.66666666666666</v>
      </c>
      <c r="H213" s="83">
        <v>718.91666666666663</v>
      </c>
      <c r="I213" s="87"/>
    </row>
    <row r="214" spans="1:9" s="75" customFormat="1" ht="9" customHeight="1">
      <c r="A214" s="80" t="s">
        <v>65</v>
      </c>
      <c r="B214" s="81">
        <f t="shared" si="16"/>
        <v>8674.9166666666679</v>
      </c>
      <c r="C214" s="81"/>
      <c r="D214" s="81">
        <f t="shared" si="17"/>
        <v>8206.6666666666679</v>
      </c>
      <c r="E214" s="81">
        <v>6102.916666666667</v>
      </c>
      <c r="F214" s="81">
        <v>1738.25</v>
      </c>
      <c r="G214" s="81">
        <v>365.5</v>
      </c>
      <c r="H214" s="81">
        <v>468.25</v>
      </c>
      <c r="I214" s="87"/>
    </row>
    <row r="215" spans="1:9" s="75" customFormat="1" ht="9" customHeight="1">
      <c r="A215" s="80" t="s">
        <v>66</v>
      </c>
      <c r="B215" s="81">
        <f t="shared" si="16"/>
        <v>14305.5</v>
      </c>
      <c r="C215" s="81"/>
      <c r="D215" s="81">
        <f t="shared" si="17"/>
        <v>14127</v>
      </c>
      <c r="E215" s="81">
        <v>11806.333333333334</v>
      </c>
      <c r="F215" s="81">
        <v>2155.5</v>
      </c>
      <c r="G215" s="81">
        <v>165.16666666666666</v>
      </c>
      <c r="H215" s="81">
        <v>178.5</v>
      </c>
      <c r="I215" s="87"/>
    </row>
    <row r="216" spans="1:9" s="75" customFormat="1" ht="9" customHeight="1">
      <c r="A216" s="80" t="s">
        <v>67</v>
      </c>
      <c r="B216" s="81">
        <f t="shared" si="16"/>
        <v>7373.25</v>
      </c>
      <c r="C216" s="81"/>
      <c r="D216" s="81">
        <f t="shared" si="17"/>
        <v>6730.166666666667</v>
      </c>
      <c r="E216" s="81">
        <v>5242.583333333333</v>
      </c>
      <c r="F216" s="81">
        <v>1430.4166666666667</v>
      </c>
      <c r="G216" s="81">
        <v>57.166666666666664</v>
      </c>
      <c r="H216" s="81">
        <v>643.08333333333337</v>
      </c>
      <c r="I216" s="87"/>
    </row>
    <row r="217" spans="1:9" s="75" customFormat="1" ht="9" customHeight="1">
      <c r="A217" s="82" t="s">
        <v>68</v>
      </c>
      <c r="B217" s="83">
        <f t="shared" si="16"/>
        <v>8948.6666666666661</v>
      </c>
      <c r="C217" s="83"/>
      <c r="D217" s="83">
        <f t="shared" si="17"/>
        <v>8049.833333333333</v>
      </c>
      <c r="E217" s="83">
        <v>6164.5</v>
      </c>
      <c r="F217" s="83">
        <v>1672.5833333333333</v>
      </c>
      <c r="G217" s="83">
        <v>212.75</v>
      </c>
      <c r="H217" s="83">
        <v>898.83333333333337</v>
      </c>
      <c r="I217" s="87"/>
    </row>
    <row r="218" spans="1:9" s="75" customFormat="1" ht="9" customHeight="1">
      <c r="A218" s="80" t="s">
        <v>69</v>
      </c>
      <c r="B218" s="81">
        <f>SUM(D218,H218)+1</f>
        <v>25583.249999999996</v>
      </c>
      <c r="C218" s="81"/>
      <c r="D218" s="81">
        <f t="shared" si="17"/>
        <v>23896.666666666664</v>
      </c>
      <c r="E218" s="81">
        <v>18607.5</v>
      </c>
      <c r="F218" s="81">
        <v>5079.333333333333</v>
      </c>
      <c r="G218" s="81">
        <v>209.83333333333334</v>
      </c>
      <c r="H218" s="81">
        <v>1685.5833333333333</v>
      </c>
      <c r="I218" s="87"/>
    </row>
    <row r="219" spans="1:9" s="75" customFormat="1" ht="9" customHeight="1">
      <c r="A219" s="80" t="s">
        <v>70</v>
      </c>
      <c r="B219" s="81">
        <f t="shared" si="16"/>
        <v>20903.916666666664</v>
      </c>
      <c r="C219" s="81"/>
      <c r="D219" s="81">
        <f t="shared" si="17"/>
        <v>17806.083333333332</v>
      </c>
      <c r="E219" s="81">
        <v>14319.5</v>
      </c>
      <c r="F219" s="81">
        <v>3398.0833333333335</v>
      </c>
      <c r="G219" s="81">
        <v>88.5</v>
      </c>
      <c r="H219" s="81">
        <v>3097.8333333333335</v>
      </c>
      <c r="I219" s="87"/>
    </row>
    <row r="220" spans="1:9" s="75" customFormat="1" ht="9" customHeight="1">
      <c r="A220" s="80" t="s">
        <v>71</v>
      </c>
      <c r="B220" s="81">
        <f t="shared" si="16"/>
        <v>10159.75</v>
      </c>
      <c r="C220" s="81"/>
      <c r="D220" s="81">
        <f t="shared" si="17"/>
        <v>6210.5</v>
      </c>
      <c r="E220" s="81">
        <v>4636.666666666667</v>
      </c>
      <c r="F220" s="81">
        <v>1403</v>
      </c>
      <c r="G220" s="81">
        <v>170.83333333333334</v>
      </c>
      <c r="H220" s="81">
        <v>3949.25</v>
      </c>
      <c r="I220" s="87"/>
    </row>
    <row r="221" spans="1:9" s="75" customFormat="1" ht="9" customHeight="1">
      <c r="A221" s="82" t="s">
        <v>72</v>
      </c>
      <c r="B221" s="83">
        <f t="shared" si="16"/>
        <v>28850.833333333336</v>
      </c>
      <c r="C221" s="83"/>
      <c r="D221" s="83">
        <f t="shared" si="17"/>
        <v>26618.666666666668</v>
      </c>
      <c r="E221" s="83">
        <v>22010.666666666668</v>
      </c>
      <c r="F221" s="83">
        <v>4325.083333333333</v>
      </c>
      <c r="G221" s="83">
        <v>282.91666666666669</v>
      </c>
      <c r="H221" s="83">
        <v>2232.1666666666665</v>
      </c>
    </row>
    <row r="222" spans="1:9" s="75" customFormat="1" ht="9" customHeight="1">
      <c r="A222" s="80" t="s">
        <v>73</v>
      </c>
      <c r="B222" s="81">
        <f t="shared" si="16"/>
        <v>1764.5833333333333</v>
      </c>
      <c r="C222" s="81"/>
      <c r="D222" s="81">
        <f t="shared" si="17"/>
        <v>1758.5</v>
      </c>
      <c r="E222" s="81">
        <v>1327.0833333333333</v>
      </c>
      <c r="F222" s="81">
        <v>338.16666666666669</v>
      </c>
      <c r="G222" s="81">
        <v>93.25</v>
      </c>
      <c r="H222" s="81">
        <v>6.083333333333333</v>
      </c>
    </row>
    <row r="223" spans="1:9" s="75" customFormat="1" ht="9" customHeight="1">
      <c r="A223" s="80" t="s">
        <v>74</v>
      </c>
      <c r="B223" s="81">
        <f>SUM(D223,H223)+1</f>
        <v>27117.333333333332</v>
      </c>
      <c r="C223" s="81"/>
      <c r="D223" s="81">
        <f t="shared" si="17"/>
        <v>25507.583333333332</v>
      </c>
      <c r="E223" s="81">
        <v>20076.583333333332</v>
      </c>
      <c r="F223" s="81">
        <v>5156.083333333333</v>
      </c>
      <c r="G223" s="81">
        <v>274.91666666666669</v>
      </c>
      <c r="H223" s="81">
        <v>1608.75</v>
      </c>
    </row>
    <row r="224" spans="1:9" s="75" customFormat="1" ht="9" customHeight="1">
      <c r="A224" s="80" t="s">
        <v>75</v>
      </c>
      <c r="B224" s="81">
        <f>SUM(D224,H224)+1</f>
        <v>18590.416666666668</v>
      </c>
      <c r="C224" s="81"/>
      <c r="D224" s="81">
        <f t="shared" si="17"/>
        <v>17800.5</v>
      </c>
      <c r="E224" s="81">
        <v>13940.25</v>
      </c>
      <c r="F224" s="81">
        <v>3668.75</v>
      </c>
      <c r="G224" s="81">
        <v>191.5</v>
      </c>
      <c r="H224" s="81">
        <v>788.91666666666663</v>
      </c>
    </row>
    <row r="225" spans="1:9" s="75" customFormat="1" ht="9" customHeight="1">
      <c r="A225" s="82" t="s">
        <v>76</v>
      </c>
      <c r="B225" s="83">
        <f>SUM(D225,H225)-1</f>
        <v>7295.5000000000009</v>
      </c>
      <c r="C225" s="83"/>
      <c r="D225" s="83">
        <f t="shared" si="17"/>
        <v>6978.0833333333339</v>
      </c>
      <c r="E225" s="83">
        <v>5777.75</v>
      </c>
      <c r="F225" s="83">
        <v>1081.1666666666667</v>
      </c>
      <c r="G225" s="83">
        <v>119.16666666666667</v>
      </c>
      <c r="H225" s="83">
        <v>318.41666666666669</v>
      </c>
    </row>
    <row r="226" spans="1:9" s="75" customFormat="1" ht="9" customHeight="1">
      <c r="A226" s="76"/>
      <c r="B226" s="79"/>
      <c r="C226" s="79"/>
      <c r="D226" s="79"/>
      <c r="E226" s="79"/>
      <c r="F226" s="79"/>
      <c r="G226" s="79"/>
      <c r="H226" s="79"/>
      <c r="I226" s="86"/>
    </row>
    <row r="227" spans="1:9" s="75" customFormat="1" ht="9" customHeight="1">
      <c r="A227" s="74" t="s">
        <v>82</v>
      </c>
      <c r="B227" s="85"/>
      <c r="C227" s="85"/>
      <c r="D227" s="85"/>
      <c r="E227" s="85"/>
      <c r="F227" s="85"/>
      <c r="G227" s="85"/>
      <c r="H227" s="85"/>
      <c r="I227" s="87"/>
    </row>
    <row r="228" spans="1:9" s="78" customFormat="1" ht="9" customHeight="1">
      <c r="A228" s="76" t="s">
        <v>44</v>
      </c>
      <c r="B228" s="88">
        <f>SUM(B230:B261)-6</f>
        <v>605621.16666666663</v>
      </c>
      <c r="C228" s="88"/>
      <c r="D228" s="88">
        <f>SUM(D230:D261)</f>
        <v>513687.41666666651</v>
      </c>
      <c r="E228" s="88">
        <f t="shared" ref="E228:H228" si="18">SUM(E230:E261)</f>
        <v>404602.16666666669</v>
      </c>
      <c r="F228" s="88">
        <f t="shared" si="18"/>
        <v>101429.58333333331</v>
      </c>
      <c r="G228" s="88">
        <f t="shared" si="18"/>
        <v>7655.666666666667</v>
      </c>
      <c r="H228" s="88">
        <f t="shared" si="18"/>
        <v>91933.75</v>
      </c>
      <c r="I228" s="86"/>
    </row>
    <row r="229" spans="1:9" s="78" customFormat="1" ht="3.95" customHeight="1">
      <c r="A229" s="76"/>
      <c r="B229" s="79"/>
      <c r="C229" s="79"/>
      <c r="D229" s="79"/>
      <c r="E229" s="79"/>
      <c r="F229" s="79"/>
      <c r="G229" s="79"/>
      <c r="H229" s="79"/>
      <c r="I229" s="86"/>
    </row>
    <row r="230" spans="1:9" s="75" customFormat="1" ht="9" customHeight="1">
      <c r="A230" s="80" t="s">
        <v>45</v>
      </c>
      <c r="B230" s="81">
        <f t="shared" ref="B230:B259" si="19">SUM(D230,H230)</f>
        <v>7768.083333333333</v>
      </c>
      <c r="C230" s="81"/>
      <c r="D230" s="81">
        <f>SUM(E230:G230)</f>
        <v>7492.333333333333</v>
      </c>
      <c r="E230" s="81">
        <v>5988.5</v>
      </c>
      <c r="F230" s="81">
        <v>1399.3333333333333</v>
      </c>
      <c r="G230" s="81">
        <v>104.5</v>
      </c>
      <c r="H230" s="81">
        <v>275.75</v>
      </c>
      <c r="I230" s="87"/>
    </row>
    <row r="231" spans="1:9" s="75" customFormat="1" ht="9" customHeight="1">
      <c r="A231" s="80" t="s">
        <v>46</v>
      </c>
      <c r="B231" s="81">
        <f t="shared" si="19"/>
        <v>15551.833333333334</v>
      </c>
      <c r="C231" s="81"/>
      <c r="D231" s="81">
        <f t="shared" ref="D231:D261" si="20">SUM(E231:G231)</f>
        <v>13955.833333333334</v>
      </c>
      <c r="E231" s="81">
        <v>11375.833333333334</v>
      </c>
      <c r="F231" s="81">
        <v>2370.4166666666665</v>
      </c>
      <c r="G231" s="81">
        <v>209.58333333333334</v>
      </c>
      <c r="H231" s="81">
        <v>1596</v>
      </c>
      <c r="I231" s="87"/>
    </row>
    <row r="232" spans="1:9" s="75" customFormat="1" ht="9" customHeight="1">
      <c r="A232" s="80" t="s">
        <v>47</v>
      </c>
      <c r="B232" s="81">
        <f>SUM(D232,H232)+1</f>
        <v>2401.4166666666665</v>
      </c>
      <c r="C232" s="81"/>
      <c r="D232" s="81">
        <f t="shared" si="20"/>
        <v>2362.833333333333</v>
      </c>
      <c r="E232" s="81">
        <v>1572.0833333333333</v>
      </c>
      <c r="F232" s="81">
        <v>635.58333333333337</v>
      </c>
      <c r="G232" s="81">
        <v>155.16666666666666</v>
      </c>
      <c r="H232" s="81">
        <v>37.583333333333336</v>
      </c>
      <c r="I232" s="87"/>
    </row>
    <row r="233" spans="1:9" s="75" customFormat="1" ht="9" customHeight="1">
      <c r="A233" s="82" t="s">
        <v>48</v>
      </c>
      <c r="B233" s="83">
        <f>SUM(D233,H233)+1</f>
        <v>10003.25</v>
      </c>
      <c r="C233" s="83"/>
      <c r="D233" s="83">
        <f t="shared" si="20"/>
        <v>8216.5</v>
      </c>
      <c r="E233" s="83">
        <v>6087.333333333333</v>
      </c>
      <c r="F233" s="83">
        <v>2098</v>
      </c>
      <c r="G233" s="83">
        <v>31.166666666666668</v>
      </c>
      <c r="H233" s="83">
        <v>1785.75</v>
      </c>
      <c r="I233" s="87"/>
    </row>
    <row r="234" spans="1:9" s="75" customFormat="1" ht="9" customHeight="1">
      <c r="A234" s="80" t="s">
        <v>49</v>
      </c>
      <c r="B234" s="81">
        <f>SUM(D234,H234)-1</f>
        <v>17802.583333333332</v>
      </c>
      <c r="C234" s="81"/>
      <c r="D234" s="81">
        <f t="shared" si="20"/>
        <v>16297.416666666666</v>
      </c>
      <c r="E234" s="81">
        <v>13385.083333333334</v>
      </c>
      <c r="F234" s="81">
        <v>2581.9166666666665</v>
      </c>
      <c r="G234" s="81">
        <v>330.41666666666669</v>
      </c>
      <c r="H234" s="81">
        <v>1506.1666666666667</v>
      </c>
      <c r="I234" s="87"/>
    </row>
    <row r="235" spans="1:9" s="75" customFormat="1" ht="9" customHeight="1">
      <c r="A235" s="80" t="s">
        <v>50</v>
      </c>
      <c r="B235" s="81">
        <f>SUM(D235,H235)+1</f>
        <v>5627.416666666667</v>
      </c>
      <c r="C235" s="81"/>
      <c r="D235" s="81">
        <f t="shared" si="20"/>
        <v>5547.5833333333339</v>
      </c>
      <c r="E235" s="81">
        <v>4313.666666666667</v>
      </c>
      <c r="F235" s="81">
        <v>1079.5</v>
      </c>
      <c r="G235" s="81">
        <v>154.41666666666666</v>
      </c>
      <c r="H235" s="81">
        <v>78.833333333333329</v>
      </c>
      <c r="I235" s="87"/>
    </row>
    <row r="236" spans="1:9" s="75" customFormat="1" ht="9" customHeight="1">
      <c r="A236" s="80" t="s">
        <v>51</v>
      </c>
      <c r="B236" s="81">
        <f t="shared" si="19"/>
        <v>12850.166666666666</v>
      </c>
      <c r="C236" s="81"/>
      <c r="D236" s="81">
        <f t="shared" si="20"/>
        <v>12758.75</v>
      </c>
      <c r="E236" s="81">
        <v>9645.3333333333339</v>
      </c>
      <c r="F236" s="81">
        <v>2844</v>
      </c>
      <c r="G236" s="81">
        <v>269.41666666666669</v>
      </c>
      <c r="H236" s="81">
        <v>91.416666666666671</v>
      </c>
      <c r="I236" s="87"/>
    </row>
    <row r="237" spans="1:9" s="75" customFormat="1" ht="9" customHeight="1">
      <c r="A237" s="82" t="s">
        <v>52</v>
      </c>
      <c r="B237" s="83">
        <f>SUM(D237,H237)+1</f>
        <v>13017</v>
      </c>
      <c r="C237" s="83"/>
      <c r="D237" s="83">
        <f t="shared" si="20"/>
        <v>12257.5</v>
      </c>
      <c r="E237" s="83">
        <v>9213.25</v>
      </c>
      <c r="F237" s="83">
        <v>2755.8333333333335</v>
      </c>
      <c r="G237" s="83">
        <v>288.41666666666669</v>
      </c>
      <c r="H237" s="83">
        <v>758.5</v>
      </c>
      <c r="I237" s="87"/>
    </row>
    <row r="238" spans="1:9" s="75" customFormat="1" ht="9" customHeight="1">
      <c r="A238" s="80" t="s">
        <v>53</v>
      </c>
      <c r="B238" s="81">
        <f>SUM(D238,H238)+1</f>
        <v>137552.25</v>
      </c>
      <c r="C238" s="81"/>
      <c r="D238" s="81">
        <f t="shared" si="20"/>
        <v>94347.583333333328</v>
      </c>
      <c r="E238" s="81">
        <v>73746.083333333328</v>
      </c>
      <c r="F238" s="81">
        <v>19940.916666666668</v>
      </c>
      <c r="G238" s="81">
        <v>660.58333333333337</v>
      </c>
      <c r="H238" s="81">
        <v>43203.666666666664</v>
      </c>
      <c r="I238" s="87"/>
    </row>
    <row r="239" spans="1:9" s="75" customFormat="1" ht="9" customHeight="1">
      <c r="A239" s="80" t="s">
        <v>54</v>
      </c>
      <c r="B239" s="81">
        <f t="shared" si="19"/>
        <v>9338.25</v>
      </c>
      <c r="C239" s="81"/>
      <c r="D239" s="81">
        <f t="shared" si="20"/>
        <v>8286.3333333333339</v>
      </c>
      <c r="E239" s="81">
        <v>6998</v>
      </c>
      <c r="F239" s="81">
        <v>1156.25</v>
      </c>
      <c r="G239" s="81">
        <v>132.08333333333334</v>
      </c>
      <c r="H239" s="81">
        <v>1051.9166666666667</v>
      </c>
      <c r="I239" s="87"/>
    </row>
    <row r="240" spans="1:9" s="75" customFormat="1" ht="9" customHeight="1">
      <c r="A240" s="80" t="s">
        <v>55</v>
      </c>
      <c r="B240" s="81">
        <f t="shared" si="19"/>
        <v>26900.916666666664</v>
      </c>
      <c r="C240" s="81"/>
      <c r="D240" s="81">
        <f t="shared" si="20"/>
        <v>25882.333333333332</v>
      </c>
      <c r="E240" s="81">
        <v>21170.083333333332</v>
      </c>
      <c r="F240" s="81">
        <v>4231.416666666667</v>
      </c>
      <c r="G240" s="81">
        <v>480.83333333333331</v>
      </c>
      <c r="H240" s="81">
        <v>1018.5833333333334</v>
      </c>
      <c r="I240" s="87"/>
    </row>
    <row r="241" spans="1:9" s="75" customFormat="1" ht="9" customHeight="1">
      <c r="A241" s="82" t="s">
        <v>56</v>
      </c>
      <c r="B241" s="83">
        <f t="shared" si="19"/>
        <v>7035.25</v>
      </c>
      <c r="C241" s="83"/>
      <c r="D241" s="83">
        <f t="shared" si="20"/>
        <v>6966.083333333333</v>
      </c>
      <c r="E241" s="83">
        <v>5109.583333333333</v>
      </c>
      <c r="F241" s="83">
        <v>1656.6666666666667</v>
      </c>
      <c r="G241" s="83">
        <v>199.83333333333334</v>
      </c>
      <c r="H241" s="83">
        <v>69.166666666666671</v>
      </c>
      <c r="I241" s="87"/>
    </row>
    <row r="242" spans="1:9" s="75" customFormat="1" ht="9" customHeight="1">
      <c r="A242" s="80" t="s">
        <v>57</v>
      </c>
      <c r="B242" s="81">
        <f t="shared" si="19"/>
        <v>6198.083333333333</v>
      </c>
      <c r="C242" s="81"/>
      <c r="D242" s="81">
        <f t="shared" si="20"/>
        <v>6114.75</v>
      </c>
      <c r="E242" s="81">
        <v>4794.5</v>
      </c>
      <c r="F242" s="81">
        <v>1083.6666666666667</v>
      </c>
      <c r="G242" s="81">
        <v>236.58333333333334</v>
      </c>
      <c r="H242" s="81">
        <v>83.333333333333329</v>
      </c>
      <c r="I242" s="87"/>
    </row>
    <row r="243" spans="1:9" s="75" customFormat="1" ht="9" customHeight="1">
      <c r="A243" s="80" t="s">
        <v>58</v>
      </c>
      <c r="B243" s="81">
        <f t="shared" si="19"/>
        <v>51295.5</v>
      </c>
      <c r="C243" s="81"/>
      <c r="D243" s="81">
        <f t="shared" si="20"/>
        <v>43985.666666666664</v>
      </c>
      <c r="E243" s="81">
        <v>36247.25</v>
      </c>
      <c r="F243" s="81">
        <v>7403.166666666667</v>
      </c>
      <c r="G243" s="81">
        <v>335.25</v>
      </c>
      <c r="H243" s="81">
        <v>7309.833333333333</v>
      </c>
      <c r="I243" s="87"/>
    </row>
    <row r="244" spans="1:9" s="75" customFormat="1" ht="9" customHeight="1">
      <c r="A244" s="80" t="s">
        <v>59</v>
      </c>
      <c r="B244" s="81">
        <f>SUM(D244,H244)-1</f>
        <v>24365.583333333332</v>
      </c>
      <c r="C244" s="81"/>
      <c r="D244" s="81">
        <f t="shared" si="20"/>
        <v>22167.333333333332</v>
      </c>
      <c r="E244" s="81">
        <v>15685.166666666666</v>
      </c>
      <c r="F244" s="81">
        <v>5926.583333333333</v>
      </c>
      <c r="G244" s="81">
        <v>555.58333333333337</v>
      </c>
      <c r="H244" s="81">
        <v>2199.25</v>
      </c>
      <c r="I244" s="87"/>
    </row>
    <row r="245" spans="1:9" s="75" customFormat="1" ht="9" customHeight="1">
      <c r="A245" s="82" t="s">
        <v>60</v>
      </c>
      <c r="B245" s="83">
        <f t="shared" si="19"/>
        <v>9909.8333333333339</v>
      </c>
      <c r="C245" s="83"/>
      <c r="D245" s="83">
        <f t="shared" si="20"/>
        <v>9007.3333333333339</v>
      </c>
      <c r="E245" s="83">
        <v>7120.333333333333</v>
      </c>
      <c r="F245" s="83">
        <v>1648.4166666666667</v>
      </c>
      <c r="G245" s="83">
        <v>238.58333333333334</v>
      </c>
      <c r="H245" s="83">
        <v>902.5</v>
      </c>
      <c r="I245" s="87"/>
    </row>
    <row r="246" spans="1:9" s="75" customFormat="1" ht="9" customHeight="1">
      <c r="A246" s="80" t="s">
        <v>61</v>
      </c>
      <c r="B246" s="81">
        <f>SUM(D246,H246)-1</f>
        <v>4555.666666666667</v>
      </c>
      <c r="C246" s="81"/>
      <c r="D246" s="81">
        <f t="shared" si="20"/>
        <v>4334.3333333333339</v>
      </c>
      <c r="E246" s="81">
        <v>3148.5</v>
      </c>
      <c r="F246" s="81">
        <v>1020.9166666666666</v>
      </c>
      <c r="G246" s="81">
        <v>164.91666666666666</v>
      </c>
      <c r="H246" s="81">
        <v>222.33333333333334</v>
      </c>
      <c r="I246" s="87"/>
    </row>
    <row r="247" spans="1:9" s="75" customFormat="1" ht="9" customHeight="1">
      <c r="A247" s="80" t="s">
        <v>62</v>
      </c>
      <c r="B247" s="81">
        <f t="shared" si="19"/>
        <v>5504</v>
      </c>
      <c r="C247" s="81"/>
      <c r="D247" s="81">
        <f t="shared" si="20"/>
        <v>4246.833333333333</v>
      </c>
      <c r="E247" s="81">
        <v>3358.9166666666665</v>
      </c>
      <c r="F247" s="81">
        <v>766.25</v>
      </c>
      <c r="G247" s="81">
        <v>121.66666666666667</v>
      </c>
      <c r="H247" s="81">
        <v>1257.1666666666667</v>
      </c>
      <c r="I247" s="87"/>
    </row>
    <row r="248" spans="1:9" s="75" customFormat="1" ht="9" customHeight="1">
      <c r="A248" s="80" t="s">
        <v>63</v>
      </c>
      <c r="B248" s="81">
        <f t="shared" si="19"/>
        <v>51080.916666666672</v>
      </c>
      <c r="C248" s="81"/>
      <c r="D248" s="81">
        <f t="shared" si="20"/>
        <v>40471.333333333336</v>
      </c>
      <c r="E248" s="81">
        <v>33066.083333333336</v>
      </c>
      <c r="F248" s="81">
        <v>7068.25</v>
      </c>
      <c r="G248" s="81">
        <v>337</v>
      </c>
      <c r="H248" s="81">
        <v>10609.583333333334</v>
      </c>
      <c r="I248" s="87"/>
    </row>
    <row r="249" spans="1:9" s="75" customFormat="1" ht="9" customHeight="1">
      <c r="A249" s="82" t="s">
        <v>64</v>
      </c>
      <c r="B249" s="83">
        <f t="shared" si="19"/>
        <v>5836.5</v>
      </c>
      <c r="C249" s="83"/>
      <c r="D249" s="83">
        <f t="shared" si="20"/>
        <v>4195</v>
      </c>
      <c r="E249" s="83">
        <v>2678.3333333333335</v>
      </c>
      <c r="F249" s="83">
        <v>1174.1666666666667</v>
      </c>
      <c r="G249" s="83">
        <v>342.5</v>
      </c>
      <c r="H249" s="83">
        <v>1641.5</v>
      </c>
      <c r="I249" s="87"/>
    </row>
    <row r="250" spans="1:9" s="75" customFormat="1" ht="9" customHeight="1">
      <c r="A250" s="80" t="s">
        <v>65</v>
      </c>
      <c r="B250" s="81">
        <f>SUM(D250,H250)+1</f>
        <v>11116.25</v>
      </c>
      <c r="C250" s="81"/>
      <c r="D250" s="81">
        <f t="shared" si="20"/>
        <v>10386.75</v>
      </c>
      <c r="E250" s="81">
        <v>7526.333333333333</v>
      </c>
      <c r="F250" s="81">
        <v>2461.8333333333335</v>
      </c>
      <c r="G250" s="81">
        <v>398.58333333333331</v>
      </c>
      <c r="H250" s="81">
        <v>728.5</v>
      </c>
      <c r="I250" s="87"/>
    </row>
    <row r="251" spans="1:9" s="75" customFormat="1" ht="9" customHeight="1">
      <c r="A251" s="80" t="s">
        <v>66</v>
      </c>
      <c r="B251" s="81">
        <f t="shared" si="19"/>
        <v>13150.916666666668</v>
      </c>
      <c r="C251" s="81"/>
      <c r="D251" s="81">
        <f t="shared" si="20"/>
        <v>12862.916666666668</v>
      </c>
      <c r="E251" s="81">
        <v>10552.25</v>
      </c>
      <c r="F251" s="81">
        <v>2138.8333333333335</v>
      </c>
      <c r="G251" s="81">
        <v>171.83333333333334</v>
      </c>
      <c r="H251" s="81">
        <v>288</v>
      </c>
      <c r="I251" s="87"/>
    </row>
    <row r="252" spans="1:9" s="75" customFormat="1" ht="9" customHeight="1">
      <c r="A252" s="80" t="s">
        <v>67</v>
      </c>
      <c r="B252" s="81">
        <f t="shared" si="19"/>
        <v>7166.5000000000009</v>
      </c>
      <c r="C252" s="81"/>
      <c r="D252" s="81">
        <f t="shared" si="20"/>
        <v>6617.5833333333339</v>
      </c>
      <c r="E252" s="81">
        <v>5041.5</v>
      </c>
      <c r="F252" s="81">
        <v>1525.1666666666667</v>
      </c>
      <c r="G252" s="81">
        <v>50.916666666666664</v>
      </c>
      <c r="H252" s="81">
        <v>548.91666666666663</v>
      </c>
      <c r="I252" s="87"/>
    </row>
    <row r="253" spans="1:9" s="75" customFormat="1" ht="9" customHeight="1">
      <c r="A253" s="82" t="s">
        <v>68</v>
      </c>
      <c r="B253" s="83">
        <f>SUM(D253,H253)+1</f>
        <v>8827.4166666666679</v>
      </c>
      <c r="C253" s="83"/>
      <c r="D253" s="83">
        <f t="shared" si="20"/>
        <v>8104.916666666667</v>
      </c>
      <c r="E253" s="83">
        <v>5964.166666666667</v>
      </c>
      <c r="F253" s="83">
        <v>1922.1666666666667</v>
      </c>
      <c r="G253" s="83">
        <v>218.58333333333334</v>
      </c>
      <c r="H253" s="83">
        <v>721.5</v>
      </c>
      <c r="I253" s="87"/>
    </row>
    <row r="254" spans="1:9" s="75" customFormat="1" ht="9" customHeight="1">
      <c r="A254" s="80" t="s">
        <v>69</v>
      </c>
      <c r="B254" s="81">
        <f t="shared" si="19"/>
        <v>22364.916666666664</v>
      </c>
      <c r="C254" s="81"/>
      <c r="D254" s="81">
        <f t="shared" si="20"/>
        <v>19874.833333333332</v>
      </c>
      <c r="E254" s="81">
        <v>15103.166666666666</v>
      </c>
      <c r="F254" s="81">
        <v>4472.666666666667</v>
      </c>
      <c r="G254" s="81">
        <v>299</v>
      </c>
      <c r="H254" s="81">
        <v>2490.0833333333335</v>
      </c>
      <c r="I254" s="87"/>
    </row>
    <row r="255" spans="1:9" s="75" customFormat="1" ht="9" customHeight="1">
      <c r="A255" s="80" t="s">
        <v>70</v>
      </c>
      <c r="B255" s="81">
        <f t="shared" si="19"/>
        <v>22572</v>
      </c>
      <c r="C255" s="81"/>
      <c r="D255" s="81">
        <f t="shared" si="20"/>
        <v>19996.583333333332</v>
      </c>
      <c r="E255" s="81">
        <v>16300.416666666666</v>
      </c>
      <c r="F255" s="81">
        <v>3593</v>
      </c>
      <c r="G255" s="81">
        <v>103.16666666666667</v>
      </c>
      <c r="H255" s="81">
        <v>2575.4166666666665</v>
      </c>
      <c r="I255" s="87"/>
    </row>
    <row r="256" spans="1:9" s="75" customFormat="1" ht="9" customHeight="1">
      <c r="A256" s="80" t="s">
        <v>71</v>
      </c>
      <c r="B256" s="81">
        <f>SUM(D256,H256)-1</f>
        <v>13286.5</v>
      </c>
      <c r="C256" s="81"/>
      <c r="D256" s="81">
        <f t="shared" si="20"/>
        <v>9699.0833333333339</v>
      </c>
      <c r="E256" s="81">
        <v>7319.166666666667</v>
      </c>
      <c r="F256" s="81">
        <v>2214.8333333333335</v>
      </c>
      <c r="G256" s="81">
        <v>165.08333333333334</v>
      </c>
      <c r="H256" s="81">
        <v>3588.4166666666665</v>
      </c>
      <c r="I256" s="87"/>
    </row>
    <row r="257" spans="1:9" s="75" customFormat="1" ht="9" customHeight="1">
      <c r="A257" s="82" t="s">
        <v>72</v>
      </c>
      <c r="B257" s="83">
        <f>SUM(D257,H257)+1</f>
        <v>28880.333333333332</v>
      </c>
      <c r="C257" s="83"/>
      <c r="D257" s="83">
        <f>SUM(E257:G257)</f>
        <v>25766.583333333332</v>
      </c>
      <c r="E257" s="83">
        <v>21339.916666666668</v>
      </c>
      <c r="F257" s="83">
        <v>4146.333333333333</v>
      </c>
      <c r="G257" s="83">
        <v>280.33333333333331</v>
      </c>
      <c r="H257" s="83">
        <v>3112.75</v>
      </c>
    </row>
    <row r="258" spans="1:9" s="75" customFormat="1" ht="9" customHeight="1">
      <c r="A258" s="80" t="s">
        <v>73</v>
      </c>
      <c r="B258" s="81">
        <f t="shared" si="19"/>
        <v>1132.9166666666665</v>
      </c>
      <c r="C258" s="81"/>
      <c r="D258" s="81">
        <f t="shared" si="20"/>
        <v>1128.9166666666665</v>
      </c>
      <c r="E258" s="81">
        <v>831.41666666666663</v>
      </c>
      <c r="F258" s="81">
        <v>230.91666666666666</v>
      </c>
      <c r="G258" s="81">
        <v>66.583333333333329</v>
      </c>
      <c r="H258" s="81">
        <v>4</v>
      </c>
    </row>
    <row r="259" spans="1:9" s="75" customFormat="1" ht="9" customHeight="1">
      <c r="A259" s="80" t="s">
        <v>74</v>
      </c>
      <c r="B259" s="81">
        <f t="shared" si="19"/>
        <v>28065.166666666664</v>
      </c>
      <c r="C259" s="81"/>
      <c r="D259" s="81">
        <f t="shared" si="20"/>
        <v>26311.083333333332</v>
      </c>
      <c r="E259" s="81">
        <v>20884.333333333332</v>
      </c>
      <c r="F259" s="81">
        <v>5096.25</v>
      </c>
      <c r="G259" s="81">
        <v>330.5</v>
      </c>
      <c r="H259" s="81">
        <v>1754.0833333333333</v>
      </c>
    </row>
    <row r="260" spans="1:9" s="75" customFormat="1" ht="9" customHeight="1">
      <c r="A260" s="80" t="s">
        <v>75</v>
      </c>
      <c r="B260" s="81">
        <f>SUM(D260,H260)+1</f>
        <v>18555.416666666668</v>
      </c>
      <c r="C260" s="81"/>
      <c r="D260" s="81">
        <f t="shared" si="20"/>
        <v>18203.916666666668</v>
      </c>
      <c r="E260" s="81">
        <v>14196.5</v>
      </c>
      <c r="F260" s="81">
        <v>3854.25</v>
      </c>
      <c r="G260" s="81">
        <v>153.16666666666666</v>
      </c>
      <c r="H260" s="81">
        <v>350.5</v>
      </c>
    </row>
    <row r="261" spans="1:9" s="75" customFormat="1" ht="9" customHeight="1">
      <c r="A261" s="82" t="s">
        <v>76</v>
      </c>
      <c r="B261" s="83">
        <f>SUM(D261,H261)+1</f>
        <v>5914.333333333333</v>
      </c>
      <c r="C261" s="83"/>
      <c r="D261" s="83">
        <f t="shared" si="20"/>
        <v>5840.583333333333</v>
      </c>
      <c r="E261" s="83">
        <v>4839.083333333333</v>
      </c>
      <c r="F261" s="83">
        <v>932.08333333333337</v>
      </c>
      <c r="G261" s="83">
        <v>69.416666666666671</v>
      </c>
      <c r="H261" s="83">
        <v>72.75</v>
      </c>
    </row>
    <row r="262" spans="1:9" s="75" customFormat="1" ht="4.7" customHeight="1">
      <c r="A262" s="76"/>
      <c r="B262" s="79"/>
      <c r="C262" s="79"/>
      <c r="D262" s="79"/>
      <c r="E262" s="79"/>
      <c r="F262" s="79"/>
      <c r="G262" s="79"/>
      <c r="H262" s="79"/>
      <c r="I262" s="86"/>
    </row>
    <row r="263" spans="1:9" s="75" customFormat="1" ht="9" customHeight="1">
      <c r="A263" s="74" t="s">
        <v>83</v>
      </c>
      <c r="B263" s="85"/>
      <c r="C263" s="85"/>
      <c r="D263" s="85"/>
      <c r="E263" s="85"/>
      <c r="F263" s="85"/>
      <c r="G263" s="85"/>
      <c r="H263" s="85"/>
      <c r="I263" s="87"/>
    </row>
    <row r="264" spans="1:9" s="78" customFormat="1" ht="9" customHeight="1">
      <c r="A264" s="76" t="s">
        <v>44</v>
      </c>
      <c r="B264" s="77">
        <f>SUM(B266:B297)-6</f>
        <v>590075.66666666651</v>
      </c>
      <c r="C264" s="77"/>
      <c r="D264" s="77">
        <f>SUM(D266:D297)</f>
        <v>497894.49999999983</v>
      </c>
      <c r="E264" s="77">
        <f t="shared" ref="E264:H264" si="21">SUM(E266:E297)</f>
        <v>392630.75</v>
      </c>
      <c r="F264" s="77">
        <f t="shared" si="21"/>
        <v>97635.666666666657</v>
      </c>
      <c r="G264" s="77">
        <f t="shared" si="21"/>
        <v>7628.0833333333321</v>
      </c>
      <c r="H264" s="77">
        <f t="shared" si="21"/>
        <v>92181.166666666672</v>
      </c>
      <c r="I264" s="86"/>
    </row>
    <row r="265" spans="1:9" s="78" customFormat="1" ht="3.95" customHeight="1">
      <c r="A265" s="76"/>
      <c r="B265" s="79"/>
      <c r="C265" s="79"/>
      <c r="D265" s="79"/>
      <c r="E265" s="79"/>
      <c r="F265" s="79"/>
      <c r="G265" s="79"/>
      <c r="H265" s="79"/>
      <c r="I265" s="86"/>
    </row>
    <row r="266" spans="1:9" s="75" customFormat="1" ht="9" customHeight="1">
      <c r="A266" s="80" t="s">
        <v>45</v>
      </c>
      <c r="B266" s="81">
        <f t="shared" ref="B266:B296" si="22">SUM(D266,H266)</f>
        <v>6884.333333333333</v>
      </c>
      <c r="C266" s="81"/>
      <c r="D266" s="81">
        <f>SUM(E266:G266)</f>
        <v>6179.25</v>
      </c>
      <c r="E266" s="81">
        <v>4784.25</v>
      </c>
      <c r="F266" s="81">
        <v>1221.9166666666667</v>
      </c>
      <c r="G266" s="81">
        <v>173.08333333333334</v>
      </c>
      <c r="H266" s="81">
        <v>705.08333333333337</v>
      </c>
      <c r="I266" s="87"/>
    </row>
    <row r="267" spans="1:9" s="75" customFormat="1" ht="9" customHeight="1">
      <c r="A267" s="80" t="s">
        <v>46</v>
      </c>
      <c r="B267" s="81">
        <f t="shared" si="22"/>
        <v>17402.083333333332</v>
      </c>
      <c r="C267" s="81"/>
      <c r="D267" s="81">
        <f t="shared" ref="D267:D297" si="23">SUM(E267:G267)</f>
        <v>14806.416666666666</v>
      </c>
      <c r="E267" s="81">
        <v>11205.75</v>
      </c>
      <c r="F267" s="81">
        <v>3496.9166666666665</v>
      </c>
      <c r="G267" s="81">
        <v>103.75</v>
      </c>
      <c r="H267" s="81">
        <v>2595.6666666666665</v>
      </c>
      <c r="I267" s="87"/>
    </row>
    <row r="268" spans="1:9" s="75" customFormat="1" ht="9" customHeight="1">
      <c r="A268" s="80" t="s">
        <v>47</v>
      </c>
      <c r="B268" s="81">
        <f>SUM(D268,H268)+1</f>
        <v>4377.3333333333339</v>
      </c>
      <c r="C268" s="81"/>
      <c r="D268" s="81">
        <f t="shared" si="23"/>
        <v>2725.7500000000005</v>
      </c>
      <c r="E268" s="81">
        <v>1289.1666666666667</v>
      </c>
      <c r="F268" s="81">
        <v>1285.5</v>
      </c>
      <c r="G268" s="81">
        <v>151.08333333333334</v>
      </c>
      <c r="H268" s="81">
        <v>1650.5833333333333</v>
      </c>
      <c r="I268" s="87"/>
    </row>
    <row r="269" spans="1:9" s="75" customFormat="1" ht="9" customHeight="1">
      <c r="A269" s="82" t="s">
        <v>48</v>
      </c>
      <c r="B269" s="83">
        <f t="shared" si="22"/>
        <v>11678.75</v>
      </c>
      <c r="C269" s="83"/>
      <c r="D269" s="83">
        <f t="shared" si="23"/>
        <v>9132.6666666666661</v>
      </c>
      <c r="E269" s="83">
        <v>6612.666666666667</v>
      </c>
      <c r="F269" s="83">
        <v>2498.8333333333335</v>
      </c>
      <c r="G269" s="83">
        <v>21.166666666666668</v>
      </c>
      <c r="H269" s="83">
        <v>2546.0833333333335</v>
      </c>
      <c r="I269" s="87"/>
    </row>
    <row r="270" spans="1:9" s="75" customFormat="1" ht="9" customHeight="1">
      <c r="A270" s="80" t="s">
        <v>49</v>
      </c>
      <c r="B270" s="81">
        <f t="shared" si="22"/>
        <v>13889.083333333332</v>
      </c>
      <c r="C270" s="81"/>
      <c r="D270" s="81">
        <f t="shared" si="23"/>
        <v>12061.833333333332</v>
      </c>
      <c r="E270" s="81">
        <v>9817.9166666666661</v>
      </c>
      <c r="F270" s="81">
        <v>2132.75</v>
      </c>
      <c r="G270" s="81">
        <v>111.16666666666667</v>
      </c>
      <c r="H270" s="81">
        <v>1827.25</v>
      </c>
      <c r="I270" s="87"/>
    </row>
    <row r="271" spans="1:9" s="75" customFormat="1" ht="9" customHeight="1">
      <c r="A271" s="80" t="s">
        <v>50</v>
      </c>
      <c r="B271" s="81">
        <f>SUM(D271,H271)+1</f>
        <v>9253.1666666666661</v>
      </c>
      <c r="C271" s="81"/>
      <c r="D271" s="81">
        <f t="shared" si="23"/>
        <v>9239.5</v>
      </c>
      <c r="E271" s="81">
        <v>7491</v>
      </c>
      <c r="F271" s="81">
        <v>1665.0833333333333</v>
      </c>
      <c r="G271" s="81">
        <v>83.416666666666671</v>
      </c>
      <c r="H271" s="81">
        <v>12.666666666666666</v>
      </c>
      <c r="I271" s="87"/>
    </row>
    <row r="272" spans="1:9" s="75" customFormat="1" ht="9" customHeight="1">
      <c r="A272" s="80" t="s">
        <v>51</v>
      </c>
      <c r="B272" s="81">
        <f t="shared" si="22"/>
        <v>10586.749999999998</v>
      </c>
      <c r="C272" s="81"/>
      <c r="D272" s="81">
        <f t="shared" si="23"/>
        <v>10099.749999999998</v>
      </c>
      <c r="E272" s="81">
        <v>6943.333333333333</v>
      </c>
      <c r="F272" s="81">
        <v>2958.75</v>
      </c>
      <c r="G272" s="81">
        <v>197.66666666666666</v>
      </c>
      <c r="H272" s="81">
        <v>487</v>
      </c>
      <c r="I272" s="87"/>
    </row>
    <row r="273" spans="1:9" s="75" customFormat="1" ht="9" customHeight="1">
      <c r="A273" s="82" t="s">
        <v>52</v>
      </c>
      <c r="B273" s="83">
        <f t="shared" si="22"/>
        <v>14274.416666666666</v>
      </c>
      <c r="C273" s="83"/>
      <c r="D273" s="83">
        <f t="shared" si="23"/>
        <v>13239.25</v>
      </c>
      <c r="E273" s="83">
        <v>10396.416666666666</v>
      </c>
      <c r="F273" s="83">
        <v>2577.25</v>
      </c>
      <c r="G273" s="83">
        <v>265.58333333333331</v>
      </c>
      <c r="H273" s="83">
        <v>1035.1666666666667</v>
      </c>
      <c r="I273" s="87"/>
    </row>
    <row r="274" spans="1:9" s="75" customFormat="1" ht="9" customHeight="1">
      <c r="A274" s="80" t="s">
        <v>53</v>
      </c>
      <c r="B274" s="81">
        <f t="shared" si="22"/>
        <v>114205.16666666666</v>
      </c>
      <c r="C274" s="81"/>
      <c r="D274" s="81">
        <f t="shared" si="23"/>
        <v>71667.999999999985</v>
      </c>
      <c r="E274" s="81">
        <v>55330.416666666664</v>
      </c>
      <c r="F274" s="81">
        <v>15750</v>
      </c>
      <c r="G274" s="81">
        <v>587.58333333333337</v>
      </c>
      <c r="H274" s="81">
        <v>42537.166666666664</v>
      </c>
      <c r="I274" s="87"/>
    </row>
    <row r="275" spans="1:9" s="75" customFormat="1" ht="9" customHeight="1">
      <c r="A275" s="80" t="s">
        <v>54</v>
      </c>
      <c r="B275" s="81">
        <f t="shared" si="22"/>
        <v>10068.416666666668</v>
      </c>
      <c r="C275" s="81"/>
      <c r="D275" s="81">
        <f t="shared" si="23"/>
        <v>8979.1666666666679</v>
      </c>
      <c r="E275" s="81">
        <v>7528</v>
      </c>
      <c r="F275" s="81">
        <v>1326.8333333333333</v>
      </c>
      <c r="G275" s="81">
        <v>124.33333333333333</v>
      </c>
      <c r="H275" s="81">
        <v>1089.25</v>
      </c>
      <c r="I275" s="87"/>
    </row>
    <row r="276" spans="1:9" s="75" customFormat="1" ht="9" customHeight="1">
      <c r="A276" s="80" t="s">
        <v>55</v>
      </c>
      <c r="B276" s="81">
        <f t="shared" si="22"/>
        <v>26954.166666666668</v>
      </c>
      <c r="C276" s="81"/>
      <c r="D276" s="81">
        <f t="shared" si="23"/>
        <v>26163.916666666668</v>
      </c>
      <c r="E276" s="81">
        <v>21023.75</v>
      </c>
      <c r="F276" s="81">
        <v>4170.166666666667</v>
      </c>
      <c r="G276" s="81">
        <v>970</v>
      </c>
      <c r="H276" s="81">
        <v>790.25</v>
      </c>
      <c r="I276" s="87"/>
    </row>
    <row r="277" spans="1:9" s="75" customFormat="1" ht="9" customHeight="1">
      <c r="A277" s="82" t="s">
        <v>56</v>
      </c>
      <c r="B277" s="83">
        <f t="shared" si="22"/>
        <v>5463.9166666666661</v>
      </c>
      <c r="C277" s="83"/>
      <c r="D277" s="83">
        <f t="shared" si="23"/>
        <v>5454.583333333333</v>
      </c>
      <c r="E277" s="83">
        <v>4163.083333333333</v>
      </c>
      <c r="F277" s="83">
        <v>1170.3333333333333</v>
      </c>
      <c r="G277" s="83">
        <v>121.16666666666667</v>
      </c>
      <c r="H277" s="83">
        <v>9.3333333333333339</v>
      </c>
      <c r="I277" s="87"/>
    </row>
    <row r="278" spans="1:9" s="75" customFormat="1" ht="9" customHeight="1">
      <c r="A278" s="80" t="s">
        <v>57</v>
      </c>
      <c r="B278" s="81">
        <f>SUM(D278,H278)-1</f>
        <v>8372.4999999999982</v>
      </c>
      <c r="C278" s="81"/>
      <c r="D278" s="81">
        <f t="shared" si="23"/>
        <v>8231.0833333333321</v>
      </c>
      <c r="E278" s="81">
        <v>6381.833333333333</v>
      </c>
      <c r="F278" s="81">
        <v>1587.25</v>
      </c>
      <c r="G278" s="81">
        <v>262</v>
      </c>
      <c r="H278" s="81">
        <v>142.41666666666666</v>
      </c>
      <c r="I278" s="87"/>
    </row>
    <row r="279" spans="1:9" s="75" customFormat="1" ht="9" customHeight="1">
      <c r="A279" s="80" t="s">
        <v>58</v>
      </c>
      <c r="B279" s="81">
        <f t="shared" si="22"/>
        <v>48925.166666666664</v>
      </c>
      <c r="C279" s="81"/>
      <c r="D279" s="81">
        <f t="shared" si="23"/>
        <v>45035.75</v>
      </c>
      <c r="E279" s="81">
        <v>37579.833333333336</v>
      </c>
      <c r="F279" s="81">
        <v>7023.166666666667</v>
      </c>
      <c r="G279" s="81">
        <v>432.75</v>
      </c>
      <c r="H279" s="81">
        <v>3889.4166666666665</v>
      </c>
      <c r="I279" s="87"/>
    </row>
    <row r="280" spans="1:9" s="75" customFormat="1" ht="9" customHeight="1">
      <c r="A280" s="80" t="s">
        <v>59</v>
      </c>
      <c r="B280" s="81">
        <f t="shared" si="22"/>
        <v>29869.583333333332</v>
      </c>
      <c r="C280" s="81"/>
      <c r="D280" s="81">
        <f t="shared" si="23"/>
        <v>28297.75</v>
      </c>
      <c r="E280" s="81">
        <v>21642.75</v>
      </c>
      <c r="F280" s="81">
        <v>6190.5</v>
      </c>
      <c r="G280" s="81">
        <v>464.5</v>
      </c>
      <c r="H280" s="81">
        <v>1571.8333333333333</v>
      </c>
      <c r="I280" s="87"/>
    </row>
    <row r="281" spans="1:9" s="75" customFormat="1" ht="9" customHeight="1">
      <c r="A281" s="82" t="s">
        <v>60</v>
      </c>
      <c r="B281" s="83">
        <f t="shared" si="22"/>
        <v>9553.5833333333339</v>
      </c>
      <c r="C281" s="83"/>
      <c r="D281" s="83">
        <f t="shared" si="23"/>
        <v>9254.0833333333339</v>
      </c>
      <c r="E281" s="83">
        <v>7433.25</v>
      </c>
      <c r="F281" s="83">
        <v>1568.3333333333333</v>
      </c>
      <c r="G281" s="83">
        <v>252.5</v>
      </c>
      <c r="H281" s="83">
        <v>299.5</v>
      </c>
      <c r="I281" s="87"/>
    </row>
    <row r="282" spans="1:9" s="75" customFormat="1" ht="9" customHeight="1">
      <c r="A282" s="80" t="s">
        <v>61</v>
      </c>
      <c r="B282" s="81">
        <f t="shared" si="22"/>
        <v>3657.333333333333</v>
      </c>
      <c r="C282" s="81"/>
      <c r="D282" s="81">
        <f t="shared" si="23"/>
        <v>3459.333333333333</v>
      </c>
      <c r="E282" s="81">
        <v>2406.9166666666665</v>
      </c>
      <c r="F282" s="81">
        <v>925.91666666666663</v>
      </c>
      <c r="G282" s="81">
        <v>126.5</v>
      </c>
      <c r="H282" s="81">
        <v>198</v>
      </c>
      <c r="I282" s="87"/>
    </row>
    <row r="283" spans="1:9" s="75" customFormat="1" ht="9" customHeight="1">
      <c r="A283" s="80" t="s">
        <v>62</v>
      </c>
      <c r="B283" s="81">
        <f>SUM(D283,H283)+1</f>
        <v>5990.25</v>
      </c>
      <c r="C283" s="81"/>
      <c r="D283" s="81">
        <f t="shared" si="23"/>
        <v>5045.5</v>
      </c>
      <c r="E283" s="81">
        <v>4051.9166666666665</v>
      </c>
      <c r="F283" s="81">
        <v>814.91666666666663</v>
      </c>
      <c r="G283" s="81">
        <v>178.66666666666666</v>
      </c>
      <c r="H283" s="81">
        <v>943.75</v>
      </c>
      <c r="I283" s="87"/>
    </row>
    <row r="284" spans="1:9" s="75" customFormat="1" ht="9" customHeight="1">
      <c r="A284" s="80" t="s">
        <v>63</v>
      </c>
      <c r="B284" s="81">
        <f t="shared" si="22"/>
        <v>38338.083333333336</v>
      </c>
      <c r="C284" s="81"/>
      <c r="D284" s="81">
        <f t="shared" si="23"/>
        <v>31165.416666666668</v>
      </c>
      <c r="E284" s="81">
        <v>25302.666666666668</v>
      </c>
      <c r="F284" s="81">
        <v>5526.166666666667</v>
      </c>
      <c r="G284" s="81">
        <v>336.58333333333331</v>
      </c>
      <c r="H284" s="81">
        <v>7172.666666666667</v>
      </c>
      <c r="I284" s="87"/>
    </row>
    <row r="285" spans="1:9" s="75" customFormat="1" ht="9" customHeight="1">
      <c r="A285" s="82" t="s">
        <v>64</v>
      </c>
      <c r="B285" s="83">
        <f t="shared" si="22"/>
        <v>5868.3333333333339</v>
      </c>
      <c r="C285" s="83"/>
      <c r="D285" s="83">
        <f t="shared" si="23"/>
        <v>5323.416666666667</v>
      </c>
      <c r="E285" s="83">
        <v>3396.25</v>
      </c>
      <c r="F285" s="83">
        <v>1505.6666666666667</v>
      </c>
      <c r="G285" s="83">
        <v>421.5</v>
      </c>
      <c r="H285" s="83">
        <v>544.91666666666663</v>
      </c>
      <c r="I285" s="87"/>
    </row>
    <row r="286" spans="1:9" s="75" customFormat="1" ht="9" customHeight="1">
      <c r="A286" s="80" t="s">
        <v>65</v>
      </c>
      <c r="B286" s="81">
        <f t="shared" si="22"/>
        <v>12681.166666666666</v>
      </c>
      <c r="C286" s="81"/>
      <c r="D286" s="81">
        <f t="shared" si="23"/>
        <v>10577.75</v>
      </c>
      <c r="E286" s="81">
        <v>8333.1666666666661</v>
      </c>
      <c r="F286" s="81">
        <v>1858.25</v>
      </c>
      <c r="G286" s="81">
        <v>386.33333333333331</v>
      </c>
      <c r="H286" s="81">
        <v>2103.4166666666665</v>
      </c>
      <c r="I286" s="87"/>
    </row>
    <row r="287" spans="1:9" s="75" customFormat="1" ht="9" customHeight="1">
      <c r="A287" s="80" t="s">
        <v>66</v>
      </c>
      <c r="B287" s="81">
        <f>SUM(D287,H287)+1</f>
        <v>16051.25</v>
      </c>
      <c r="C287" s="81"/>
      <c r="D287" s="81">
        <f t="shared" si="23"/>
        <v>13552.666666666666</v>
      </c>
      <c r="E287" s="81">
        <v>10829.25</v>
      </c>
      <c r="F287" s="81">
        <v>2536.6666666666665</v>
      </c>
      <c r="G287" s="81">
        <v>186.75</v>
      </c>
      <c r="H287" s="81">
        <v>2497.5833333333335</v>
      </c>
      <c r="I287" s="87"/>
    </row>
    <row r="288" spans="1:9" s="75" customFormat="1" ht="9" customHeight="1">
      <c r="A288" s="80" t="s">
        <v>67</v>
      </c>
      <c r="B288" s="81">
        <f t="shared" si="22"/>
        <v>7547.583333333333</v>
      </c>
      <c r="C288" s="81"/>
      <c r="D288" s="81">
        <f t="shared" si="23"/>
        <v>7407.833333333333</v>
      </c>
      <c r="E288" s="81">
        <v>5756.75</v>
      </c>
      <c r="F288" s="81">
        <v>1600.8333333333333</v>
      </c>
      <c r="G288" s="81">
        <v>50.25</v>
      </c>
      <c r="H288" s="81">
        <v>139.75</v>
      </c>
      <c r="I288" s="87"/>
    </row>
    <row r="289" spans="1:9" s="75" customFormat="1" ht="9" customHeight="1">
      <c r="A289" s="82" t="s">
        <v>68</v>
      </c>
      <c r="B289" s="83">
        <f>SUM(D289,H289)+1</f>
        <v>9687.3333333333339</v>
      </c>
      <c r="C289" s="83"/>
      <c r="D289" s="83">
        <f t="shared" si="23"/>
        <v>9086.5833333333339</v>
      </c>
      <c r="E289" s="83">
        <v>6644.5</v>
      </c>
      <c r="F289" s="83">
        <v>2068.3333333333335</v>
      </c>
      <c r="G289" s="83">
        <v>373.75</v>
      </c>
      <c r="H289" s="83">
        <v>599.75</v>
      </c>
      <c r="I289" s="87"/>
    </row>
    <row r="290" spans="1:9" s="75" customFormat="1" ht="9" customHeight="1">
      <c r="A290" s="80" t="s">
        <v>69</v>
      </c>
      <c r="B290" s="81">
        <f t="shared" si="22"/>
        <v>19203</v>
      </c>
      <c r="C290" s="81"/>
      <c r="D290" s="81">
        <f t="shared" si="23"/>
        <v>15375.583333333334</v>
      </c>
      <c r="E290" s="81">
        <v>11425</v>
      </c>
      <c r="F290" s="81">
        <v>3722.25</v>
      </c>
      <c r="G290" s="81">
        <v>228.33333333333334</v>
      </c>
      <c r="H290" s="81">
        <v>3827.4166666666665</v>
      </c>
      <c r="I290" s="87"/>
    </row>
    <row r="291" spans="1:9" s="75" customFormat="1" ht="9" customHeight="1">
      <c r="A291" s="80" t="s">
        <v>70</v>
      </c>
      <c r="B291" s="81">
        <f>SUM(D291,H291)+1</f>
        <v>19594.333333333332</v>
      </c>
      <c r="C291" s="81"/>
      <c r="D291" s="81">
        <f t="shared" si="23"/>
        <v>17169.583333333332</v>
      </c>
      <c r="E291" s="81">
        <v>14093.416666666666</v>
      </c>
      <c r="F291" s="81">
        <v>2977.5833333333335</v>
      </c>
      <c r="G291" s="81">
        <v>98.583333333333329</v>
      </c>
      <c r="H291" s="81">
        <v>2423.75</v>
      </c>
      <c r="I291" s="87"/>
    </row>
    <row r="292" spans="1:9" s="75" customFormat="1" ht="9" customHeight="1">
      <c r="A292" s="80" t="s">
        <v>71</v>
      </c>
      <c r="B292" s="81">
        <f t="shared" si="22"/>
        <v>16121.166666666668</v>
      </c>
      <c r="C292" s="81"/>
      <c r="D292" s="81">
        <f t="shared" si="23"/>
        <v>11364.333333333334</v>
      </c>
      <c r="E292" s="81">
        <v>8243.4166666666661</v>
      </c>
      <c r="F292" s="81">
        <v>2973.3333333333335</v>
      </c>
      <c r="G292" s="81">
        <v>147.58333333333334</v>
      </c>
      <c r="H292" s="81">
        <v>4756.833333333333</v>
      </c>
      <c r="I292" s="87"/>
    </row>
    <row r="293" spans="1:9" s="75" customFormat="1" ht="9" customHeight="1">
      <c r="A293" s="82" t="s">
        <v>72</v>
      </c>
      <c r="B293" s="83">
        <f t="shared" si="22"/>
        <v>27834.583333333332</v>
      </c>
      <c r="C293" s="83"/>
      <c r="D293" s="83">
        <f t="shared" si="23"/>
        <v>24749.833333333332</v>
      </c>
      <c r="E293" s="83">
        <v>21509.583333333332</v>
      </c>
      <c r="F293" s="83">
        <v>2978.9166666666665</v>
      </c>
      <c r="G293" s="83">
        <v>261.33333333333331</v>
      </c>
      <c r="H293" s="83">
        <v>3084.75</v>
      </c>
    </row>
    <row r="294" spans="1:9" s="75" customFormat="1" ht="9" customHeight="1">
      <c r="A294" s="80" t="s">
        <v>73</v>
      </c>
      <c r="B294" s="81">
        <f t="shared" si="22"/>
        <v>1659.6666666666665</v>
      </c>
      <c r="C294" s="81"/>
      <c r="D294" s="81">
        <f t="shared" si="23"/>
        <v>1640.1666666666665</v>
      </c>
      <c r="E294" s="81">
        <v>1297.5833333333333</v>
      </c>
      <c r="F294" s="81">
        <v>263.75</v>
      </c>
      <c r="G294" s="81">
        <v>78.833333333333329</v>
      </c>
      <c r="H294" s="81">
        <v>19.5</v>
      </c>
    </row>
    <row r="295" spans="1:9" s="75" customFormat="1" ht="9" customHeight="1">
      <c r="A295" s="80" t="s">
        <v>74</v>
      </c>
      <c r="B295" s="81">
        <f t="shared" si="22"/>
        <v>41270.999999999993</v>
      </c>
      <c r="C295" s="81"/>
      <c r="D295" s="81">
        <f t="shared" si="23"/>
        <v>38887.583333333328</v>
      </c>
      <c r="E295" s="81">
        <v>33264.666666666664</v>
      </c>
      <c r="F295" s="81">
        <v>5360.5</v>
      </c>
      <c r="G295" s="81">
        <v>262.41666666666669</v>
      </c>
      <c r="H295" s="81">
        <v>2383.4166666666665</v>
      </c>
    </row>
    <row r="296" spans="1:9" s="75" customFormat="1" ht="9" customHeight="1">
      <c r="A296" s="80" t="s">
        <v>75</v>
      </c>
      <c r="B296" s="81">
        <f t="shared" si="22"/>
        <v>16035.833333333334</v>
      </c>
      <c r="C296" s="81"/>
      <c r="D296" s="81">
        <f t="shared" si="23"/>
        <v>15802.333333333334</v>
      </c>
      <c r="E296" s="81">
        <v>11055.333333333334</v>
      </c>
      <c r="F296" s="81">
        <v>4660.333333333333</v>
      </c>
      <c r="G296" s="81">
        <v>86.666666666666671</v>
      </c>
      <c r="H296" s="81">
        <v>233.5</v>
      </c>
    </row>
    <row r="297" spans="1:9" s="75" customFormat="1" ht="9" customHeight="1">
      <c r="A297" s="82" t="s">
        <v>76</v>
      </c>
      <c r="B297" s="83">
        <f>SUM(D297,H297)+1</f>
        <v>6782.3333333333339</v>
      </c>
      <c r="C297" s="83"/>
      <c r="D297" s="83">
        <f t="shared" si="23"/>
        <v>6717.8333333333339</v>
      </c>
      <c r="E297" s="83">
        <v>5396.916666666667</v>
      </c>
      <c r="F297" s="83">
        <v>1238.6666666666667</v>
      </c>
      <c r="G297" s="83">
        <v>82.25</v>
      </c>
      <c r="H297" s="83">
        <v>63.5</v>
      </c>
    </row>
    <row r="298" spans="1:9" s="75" customFormat="1" ht="4.7" customHeight="1">
      <c r="A298" s="76"/>
      <c r="B298" s="79"/>
      <c r="C298" s="79"/>
      <c r="D298" s="79"/>
      <c r="E298" s="79"/>
      <c r="F298" s="79"/>
      <c r="G298" s="79"/>
      <c r="H298" s="79"/>
      <c r="I298" s="86"/>
    </row>
    <row r="299" spans="1:9" s="75" customFormat="1" ht="9" customHeight="1">
      <c r="A299" s="74" t="s">
        <v>84</v>
      </c>
      <c r="B299" s="85"/>
      <c r="C299" s="85"/>
      <c r="D299" s="85"/>
      <c r="E299" s="85"/>
      <c r="F299" s="85"/>
      <c r="G299" s="85"/>
      <c r="H299" s="85"/>
      <c r="I299" s="87"/>
    </row>
    <row r="300" spans="1:9" s="78" customFormat="1" ht="9" customHeight="1">
      <c r="A300" s="76" t="s">
        <v>44</v>
      </c>
      <c r="B300" s="88">
        <f>SUM(B302:B333)-2</f>
        <v>569283.08333333326</v>
      </c>
      <c r="C300" s="88"/>
      <c r="D300" s="88">
        <f>SUM(D302:D333)</f>
        <v>480067.25000000006</v>
      </c>
      <c r="E300" s="88">
        <f t="shared" ref="E300:H300" si="24">SUM(E302:E333)</f>
        <v>382605.24999999994</v>
      </c>
      <c r="F300" s="88">
        <f t="shared" si="24"/>
        <v>89528.249999999985</v>
      </c>
      <c r="G300" s="88">
        <f t="shared" si="24"/>
        <v>7933.7500000000018</v>
      </c>
      <c r="H300" s="88">
        <f t="shared" si="24"/>
        <v>89215.833333333343</v>
      </c>
      <c r="I300" s="86"/>
    </row>
    <row r="301" spans="1:9" s="78" customFormat="1" ht="3.95" customHeight="1">
      <c r="A301" s="76"/>
      <c r="B301" s="89"/>
      <c r="C301" s="89"/>
      <c r="D301" s="89"/>
      <c r="E301" s="89"/>
      <c r="F301" s="89"/>
      <c r="G301" s="89"/>
      <c r="H301" s="89"/>
      <c r="I301" s="86"/>
    </row>
    <row r="302" spans="1:9" s="75" customFormat="1" ht="9" customHeight="1">
      <c r="A302" s="80" t="s">
        <v>45</v>
      </c>
      <c r="B302" s="85">
        <f t="shared" ref="B302:B333" si="25">SUM(D302,H302)</f>
        <v>9644.75</v>
      </c>
      <c r="C302" s="85"/>
      <c r="D302" s="85">
        <f>SUM(E302:G302)</f>
        <v>8751.1666666666661</v>
      </c>
      <c r="E302" s="85">
        <v>7041.25</v>
      </c>
      <c r="F302" s="85">
        <v>1520.1666666666667</v>
      </c>
      <c r="G302" s="85">
        <v>189.75</v>
      </c>
      <c r="H302" s="85">
        <v>893.58333333333337</v>
      </c>
      <c r="I302" s="87"/>
    </row>
    <row r="303" spans="1:9" s="75" customFormat="1" ht="9" customHeight="1">
      <c r="A303" s="80" t="s">
        <v>46</v>
      </c>
      <c r="B303" s="81">
        <f t="shared" si="25"/>
        <v>15167.916666666668</v>
      </c>
      <c r="C303" s="81"/>
      <c r="D303" s="81">
        <f t="shared" ref="D303:D333" si="26">SUM(E303:G303)</f>
        <v>13860.833333333334</v>
      </c>
      <c r="E303" s="81">
        <v>10634.5</v>
      </c>
      <c r="F303" s="81">
        <v>3085.5833333333335</v>
      </c>
      <c r="G303" s="81">
        <v>140.75</v>
      </c>
      <c r="H303" s="81">
        <v>1307.0833333333333</v>
      </c>
      <c r="I303" s="87"/>
    </row>
    <row r="304" spans="1:9" s="75" customFormat="1" ht="9" customHeight="1">
      <c r="A304" s="80" t="s">
        <v>47</v>
      </c>
      <c r="B304" s="81">
        <f>SUM(D304,H304)-1</f>
        <v>3490.75</v>
      </c>
      <c r="C304" s="81"/>
      <c r="D304" s="81">
        <f t="shared" si="26"/>
        <v>2088.4166666666665</v>
      </c>
      <c r="E304" s="81">
        <v>1209.3333333333333</v>
      </c>
      <c r="F304" s="81">
        <v>770.41666666666663</v>
      </c>
      <c r="G304" s="81">
        <v>108.66666666666667</v>
      </c>
      <c r="H304" s="81">
        <v>1403.3333333333333</v>
      </c>
      <c r="I304" s="87"/>
    </row>
    <row r="305" spans="1:9" s="75" customFormat="1" ht="9" customHeight="1">
      <c r="A305" s="82" t="s">
        <v>48</v>
      </c>
      <c r="B305" s="83">
        <f t="shared" si="25"/>
        <v>9197.9166666666661</v>
      </c>
      <c r="C305" s="83"/>
      <c r="D305" s="83">
        <f t="shared" si="26"/>
        <v>6752.2499999999991</v>
      </c>
      <c r="E305" s="83">
        <v>4909.833333333333</v>
      </c>
      <c r="F305" s="83">
        <v>1793.0833333333333</v>
      </c>
      <c r="G305" s="83">
        <v>49.333333333333336</v>
      </c>
      <c r="H305" s="83">
        <v>2445.6666666666665</v>
      </c>
      <c r="I305" s="87"/>
    </row>
    <row r="306" spans="1:9" s="75" customFormat="1" ht="9" customHeight="1">
      <c r="A306" s="80" t="s">
        <v>49</v>
      </c>
      <c r="B306" s="81">
        <f t="shared" si="25"/>
        <v>13984.5</v>
      </c>
      <c r="C306" s="81"/>
      <c r="D306" s="81">
        <f t="shared" si="26"/>
        <v>11494.583333333334</v>
      </c>
      <c r="E306" s="81">
        <v>9415.5833333333339</v>
      </c>
      <c r="F306" s="81">
        <v>1796</v>
      </c>
      <c r="G306" s="81">
        <v>283</v>
      </c>
      <c r="H306" s="81">
        <v>2489.9166666666665</v>
      </c>
      <c r="I306" s="87"/>
    </row>
    <row r="307" spans="1:9" s="75" customFormat="1" ht="9" customHeight="1">
      <c r="A307" s="80" t="s">
        <v>50</v>
      </c>
      <c r="B307" s="81">
        <f t="shared" si="25"/>
        <v>5839.25</v>
      </c>
      <c r="C307" s="81"/>
      <c r="D307" s="81">
        <f t="shared" si="26"/>
        <v>5834.25</v>
      </c>
      <c r="E307" s="81">
        <v>4692.833333333333</v>
      </c>
      <c r="F307" s="81">
        <v>955.91666666666663</v>
      </c>
      <c r="G307" s="81">
        <v>185.5</v>
      </c>
      <c r="H307" s="81">
        <v>5</v>
      </c>
      <c r="I307" s="87"/>
    </row>
    <row r="308" spans="1:9" s="75" customFormat="1" ht="9" customHeight="1">
      <c r="A308" s="80" t="s">
        <v>51</v>
      </c>
      <c r="B308" s="81">
        <f>SUM(D308,H308)+1</f>
        <v>7853.416666666667</v>
      </c>
      <c r="C308" s="81"/>
      <c r="D308" s="81">
        <f t="shared" si="26"/>
        <v>7783.916666666667</v>
      </c>
      <c r="E308" s="81">
        <v>5026</v>
      </c>
      <c r="F308" s="81">
        <v>2425.5833333333335</v>
      </c>
      <c r="G308" s="81">
        <v>332.33333333333331</v>
      </c>
      <c r="H308" s="81">
        <v>68.5</v>
      </c>
      <c r="I308" s="87"/>
    </row>
    <row r="309" spans="1:9" s="75" customFormat="1" ht="9" customHeight="1">
      <c r="A309" s="82" t="s">
        <v>52</v>
      </c>
      <c r="B309" s="83">
        <f t="shared" si="25"/>
        <v>18330.5</v>
      </c>
      <c r="C309" s="83"/>
      <c r="D309" s="83">
        <f t="shared" si="26"/>
        <v>17130</v>
      </c>
      <c r="E309" s="83">
        <v>13884.416666666666</v>
      </c>
      <c r="F309" s="83">
        <v>2903.4166666666665</v>
      </c>
      <c r="G309" s="83">
        <v>342.16666666666669</v>
      </c>
      <c r="H309" s="83">
        <v>1200.5</v>
      </c>
      <c r="I309" s="87"/>
    </row>
    <row r="310" spans="1:9" s="75" customFormat="1" ht="9" customHeight="1">
      <c r="A310" s="80" t="s">
        <v>53</v>
      </c>
      <c r="B310" s="81">
        <f t="shared" si="25"/>
        <v>106539.58333333333</v>
      </c>
      <c r="C310" s="81"/>
      <c r="D310" s="81">
        <f t="shared" si="26"/>
        <v>65627.083333333328</v>
      </c>
      <c r="E310" s="81">
        <v>51157.25</v>
      </c>
      <c r="F310" s="81">
        <v>13986.25</v>
      </c>
      <c r="G310" s="81">
        <v>483.58333333333331</v>
      </c>
      <c r="H310" s="81">
        <v>40912.5</v>
      </c>
      <c r="I310" s="87"/>
    </row>
    <row r="311" spans="1:9" s="75" customFormat="1" ht="9" customHeight="1">
      <c r="A311" s="80" t="s">
        <v>54</v>
      </c>
      <c r="B311" s="81">
        <f t="shared" si="25"/>
        <v>8025.7500000000009</v>
      </c>
      <c r="C311" s="81"/>
      <c r="D311" s="81">
        <f t="shared" si="26"/>
        <v>7570.5833333333339</v>
      </c>
      <c r="E311" s="81">
        <v>6393.916666666667</v>
      </c>
      <c r="F311" s="81">
        <v>1049.1666666666667</v>
      </c>
      <c r="G311" s="81">
        <v>127.5</v>
      </c>
      <c r="H311" s="81">
        <v>455.16666666666669</v>
      </c>
      <c r="I311" s="87"/>
    </row>
    <row r="312" spans="1:9" s="75" customFormat="1" ht="9" customHeight="1">
      <c r="A312" s="80" t="s">
        <v>55</v>
      </c>
      <c r="B312" s="81">
        <f>SUM(D312,H312)+1</f>
        <v>26283.083333333336</v>
      </c>
      <c r="C312" s="81"/>
      <c r="D312" s="81">
        <f t="shared" si="26"/>
        <v>25767.583333333336</v>
      </c>
      <c r="E312" s="81">
        <v>21509.916666666668</v>
      </c>
      <c r="F312" s="81">
        <v>3861.4166666666665</v>
      </c>
      <c r="G312" s="81">
        <v>396.25</v>
      </c>
      <c r="H312" s="81">
        <v>514.5</v>
      </c>
      <c r="I312" s="87"/>
    </row>
    <row r="313" spans="1:9" s="75" customFormat="1" ht="9" customHeight="1">
      <c r="A313" s="82" t="s">
        <v>56</v>
      </c>
      <c r="B313" s="83">
        <f>SUM(D313,H313)-1</f>
        <v>5752.583333333333</v>
      </c>
      <c r="C313" s="83"/>
      <c r="D313" s="83">
        <f t="shared" si="26"/>
        <v>5720.25</v>
      </c>
      <c r="E313" s="83">
        <v>4379.916666666667</v>
      </c>
      <c r="F313" s="83">
        <v>1167.5</v>
      </c>
      <c r="G313" s="83">
        <v>172.83333333333334</v>
      </c>
      <c r="H313" s="83">
        <v>33.333333333333336</v>
      </c>
      <c r="I313" s="87"/>
    </row>
    <row r="314" spans="1:9" s="75" customFormat="1" ht="9" customHeight="1">
      <c r="A314" s="80" t="s">
        <v>57</v>
      </c>
      <c r="B314" s="81">
        <f t="shared" si="25"/>
        <v>10185.166666666666</v>
      </c>
      <c r="C314" s="81"/>
      <c r="D314" s="81">
        <f t="shared" si="26"/>
        <v>10101.833333333332</v>
      </c>
      <c r="E314" s="81">
        <v>8047.833333333333</v>
      </c>
      <c r="F314" s="81">
        <v>1740.0833333333333</v>
      </c>
      <c r="G314" s="81">
        <v>313.91666666666669</v>
      </c>
      <c r="H314" s="81">
        <v>83.333333333333329</v>
      </c>
      <c r="I314" s="87"/>
    </row>
    <row r="315" spans="1:9" s="75" customFormat="1" ht="9" customHeight="1">
      <c r="A315" s="80" t="s">
        <v>58</v>
      </c>
      <c r="B315" s="81">
        <f t="shared" si="25"/>
        <v>39925</v>
      </c>
      <c r="C315" s="81"/>
      <c r="D315" s="81">
        <f t="shared" si="26"/>
        <v>34480.916666666664</v>
      </c>
      <c r="E315" s="81">
        <v>28533.333333333332</v>
      </c>
      <c r="F315" s="81">
        <v>5590</v>
      </c>
      <c r="G315" s="81">
        <v>357.58333333333331</v>
      </c>
      <c r="H315" s="81">
        <v>5444.083333333333</v>
      </c>
      <c r="I315" s="87"/>
    </row>
    <row r="316" spans="1:9" s="75" customFormat="1" ht="9" customHeight="1">
      <c r="A316" s="80" t="s">
        <v>59</v>
      </c>
      <c r="B316" s="81">
        <f t="shared" si="25"/>
        <v>24634.333333333328</v>
      </c>
      <c r="C316" s="81"/>
      <c r="D316" s="81">
        <f t="shared" si="26"/>
        <v>21561.249999999996</v>
      </c>
      <c r="E316" s="81">
        <v>16117.166666666666</v>
      </c>
      <c r="F316" s="81">
        <v>4739</v>
      </c>
      <c r="G316" s="81">
        <v>705.08333333333337</v>
      </c>
      <c r="H316" s="81">
        <v>3073.0833333333335</v>
      </c>
      <c r="I316" s="87"/>
    </row>
    <row r="317" spans="1:9" s="75" customFormat="1" ht="9" customHeight="1">
      <c r="A317" s="82" t="s">
        <v>60</v>
      </c>
      <c r="B317" s="83">
        <f t="shared" si="25"/>
        <v>10121.499999999998</v>
      </c>
      <c r="C317" s="83"/>
      <c r="D317" s="83">
        <f t="shared" si="26"/>
        <v>9342.5833333333321</v>
      </c>
      <c r="E317" s="83">
        <v>7169.75</v>
      </c>
      <c r="F317" s="83">
        <v>1833.4166666666667</v>
      </c>
      <c r="G317" s="83">
        <v>339.41666666666669</v>
      </c>
      <c r="H317" s="83">
        <v>778.91666666666663</v>
      </c>
      <c r="I317" s="87"/>
    </row>
    <row r="318" spans="1:9" s="75" customFormat="1" ht="9" customHeight="1">
      <c r="A318" s="80" t="s">
        <v>61</v>
      </c>
      <c r="B318" s="81">
        <f t="shared" si="25"/>
        <v>3744.6666666666665</v>
      </c>
      <c r="C318" s="81"/>
      <c r="D318" s="81">
        <f t="shared" si="26"/>
        <v>3508</v>
      </c>
      <c r="E318" s="81">
        <v>2434</v>
      </c>
      <c r="F318" s="81">
        <v>930.41666666666663</v>
      </c>
      <c r="G318" s="81">
        <v>143.58333333333334</v>
      </c>
      <c r="H318" s="81">
        <v>236.66666666666666</v>
      </c>
      <c r="I318" s="87"/>
    </row>
    <row r="319" spans="1:9" s="75" customFormat="1" ht="9" customHeight="1">
      <c r="A319" s="80" t="s">
        <v>62</v>
      </c>
      <c r="B319" s="81">
        <f>SUM(D319,H319)+1</f>
        <v>6029.416666666667</v>
      </c>
      <c r="C319" s="81"/>
      <c r="D319" s="81">
        <f t="shared" si="26"/>
        <v>4762.8333333333339</v>
      </c>
      <c r="E319" s="81">
        <v>3758.5</v>
      </c>
      <c r="F319" s="81">
        <v>885.41666666666663</v>
      </c>
      <c r="G319" s="81">
        <v>118.91666666666667</v>
      </c>
      <c r="H319" s="81">
        <v>1265.5833333333333</v>
      </c>
      <c r="I319" s="87"/>
    </row>
    <row r="320" spans="1:9" s="75" customFormat="1" ht="9" customHeight="1">
      <c r="A320" s="80" t="s">
        <v>63</v>
      </c>
      <c r="B320" s="81">
        <f t="shared" si="25"/>
        <v>45592.333333333328</v>
      </c>
      <c r="C320" s="81"/>
      <c r="D320" s="81">
        <f t="shared" si="26"/>
        <v>37796.916666666664</v>
      </c>
      <c r="E320" s="81">
        <v>30997</v>
      </c>
      <c r="F320" s="81">
        <v>6629.166666666667</v>
      </c>
      <c r="G320" s="81">
        <v>170.75</v>
      </c>
      <c r="H320" s="81">
        <v>7795.416666666667</v>
      </c>
      <c r="I320" s="87"/>
    </row>
    <row r="321" spans="1:9" s="75" customFormat="1" ht="9" customHeight="1">
      <c r="A321" s="82" t="s">
        <v>64</v>
      </c>
      <c r="B321" s="83">
        <f t="shared" si="25"/>
        <v>5823.833333333333</v>
      </c>
      <c r="C321" s="83"/>
      <c r="D321" s="83">
        <f t="shared" si="26"/>
        <v>5778</v>
      </c>
      <c r="E321" s="83">
        <v>3753.6666666666665</v>
      </c>
      <c r="F321" s="83">
        <v>1595.1666666666667</v>
      </c>
      <c r="G321" s="83">
        <v>429.16666666666669</v>
      </c>
      <c r="H321" s="83">
        <v>45.833333333333336</v>
      </c>
      <c r="I321" s="87"/>
    </row>
    <row r="322" spans="1:9" s="75" customFormat="1" ht="9" customHeight="1">
      <c r="A322" s="80" t="s">
        <v>65</v>
      </c>
      <c r="B322" s="81">
        <f t="shared" si="25"/>
        <v>13935.75</v>
      </c>
      <c r="C322" s="81"/>
      <c r="D322" s="81">
        <f t="shared" si="26"/>
        <v>11632.166666666666</v>
      </c>
      <c r="E322" s="81">
        <v>8850.6666666666661</v>
      </c>
      <c r="F322" s="81">
        <v>2319.8333333333335</v>
      </c>
      <c r="G322" s="81">
        <v>461.66666666666669</v>
      </c>
      <c r="H322" s="81">
        <v>2303.5833333333335</v>
      </c>
      <c r="I322" s="87"/>
    </row>
    <row r="323" spans="1:9" s="75" customFormat="1" ht="9" customHeight="1">
      <c r="A323" s="80" t="s">
        <v>66</v>
      </c>
      <c r="B323" s="81">
        <f t="shared" si="25"/>
        <v>16223.5</v>
      </c>
      <c r="C323" s="81"/>
      <c r="D323" s="81">
        <f t="shared" si="26"/>
        <v>16075.75</v>
      </c>
      <c r="E323" s="81">
        <v>13558.666666666666</v>
      </c>
      <c r="F323" s="81">
        <v>2256.25</v>
      </c>
      <c r="G323" s="81">
        <v>260.83333333333331</v>
      </c>
      <c r="H323" s="81">
        <v>147.75</v>
      </c>
      <c r="I323" s="87"/>
    </row>
    <row r="324" spans="1:9" s="75" customFormat="1" ht="9" customHeight="1">
      <c r="A324" s="80" t="s">
        <v>67</v>
      </c>
      <c r="B324" s="81">
        <f t="shared" si="25"/>
        <v>7235.916666666667</v>
      </c>
      <c r="C324" s="81"/>
      <c r="D324" s="81">
        <f t="shared" si="26"/>
        <v>6127.666666666667</v>
      </c>
      <c r="E324" s="81">
        <v>4583.083333333333</v>
      </c>
      <c r="F324" s="81">
        <v>1433.9166666666667</v>
      </c>
      <c r="G324" s="81">
        <v>110.66666666666667</v>
      </c>
      <c r="H324" s="81">
        <v>1108.25</v>
      </c>
      <c r="I324" s="87"/>
    </row>
    <row r="325" spans="1:9" s="75" customFormat="1" ht="9" customHeight="1">
      <c r="A325" s="82" t="s">
        <v>68</v>
      </c>
      <c r="B325" s="83">
        <f>SUM(D325,H325)+1</f>
        <v>12037.083333333332</v>
      </c>
      <c r="C325" s="83"/>
      <c r="D325" s="83">
        <f t="shared" si="26"/>
        <v>11820.499999999998</v>
      </c>
      <c r="E325" s="83">
        <v>9427.1666666666661</v>
      </c>
      <c r="F325" s="83">
        <v>2145.6666666666665</v>
      </c>
      <c r="G325" s="83">
        <v>247.66666666666666</v>
      </c>
      <c r="H325" s="83">
        <v>215.58333333333334</v>
      </c>
      <c r="I325" s="87"/>
    </row>
    <row r="326" spans="1:9" s="75" customFormat="1" ht="9" customHeight="1">
      <c r="A326" s="80" t="s">
        <v>69</v>
      </c>
      <c r="B326" s="81">
        <f t="shared" si="25"/>
        <v>18782.25</v>
      </c>
      <c r="C326" s="81"/>
      <c r="D326" s="81">
        <f t="shared" si="26"/>
        <v>16972.833333333332</v>
      </c>
      <c r="E326" s="81">
        <v>13844.916666666666</v>
      </c>
      <c r="F326" s="81">
        <v>2900.5</v>
      </c>
      <c r="G326" s="81">
        <v>227.41666666666666</v>
      </c>
      <c r="H326" s="81">
        <v>1809.4166666666667</v>
      </c>
      <c r="I326" s="87"/>
    </row>
    <row r="327" spans="1:9" s="75" customFormat="1" ht="9" customHeight="1">
      <c r="A327" s="80" t="s">
        <v>70</v>
      </c>
      <c r="B327" s="81">
        <f t="shared" si="25"/>
        <v>24086.75</v>
      </c>
      <c r="C327" s="81"/>
      <c r="D327" s="81">
        <f t="shared" si="26"/>
        <v>21341.75</v>
      </c>
      <c r="E327" s="81">
        <v>17523.083333333332</v>
      </c>
      <c r="F327" s="81">
        <v>3674.4166666666665</v>
      </c>
      <c r="G327" s="81">
        <v>144.25</v>
      </c>
      <c r="H327" s="81">
        <v>2745</v>
      </c>
      <c r="I327" s="87"/>
    </row>
    <row r="328" spans="1:9" s="75" customFormat="1" ht="9" customHeight="1">
      <c r="A328" s="80" t="s">
        <v>71</v>
      </c>
      <c r="B328" s="81">
        <f t="shared" si="25"/>
        <v>14267.916666666666</v>
      </c>
      <c r="C328" s="81"/>
      <c r="D328" s="81">
        <f t="shared" si="26"/>
        <v>9893.6666666666661</v>
      </c>
      <c r="E328" s="81">
        <v>7385.333333333333</v>
      </c>
      <c r="F328" s="81">
        <v>2385.0833333333335</v>
      </c>
      <c r="G328" s="81">
        <v>123.25</v>
      </c>
      <c r="H328" s="81">
        <v>4374.25</v>
      </c>
      <c r="I328" s="87"/>
    </row>
    <row r="329" spans="1:9" s="75" customFormat="1" ht="9" customHeight="1">
      <c r="A329" s="82" t="s">
        <v>72</v>
      </c>
      <c r="B329" s="83">
        <f t="shared" si="25"/>
        <v>27883.25</v>
      </c>
      <c r="C329" s="83"/>
      <c r="D329" s="83">
        <f t="shared" si="26"/>
        <v>25985.833333333332</v>
      </c>
      <c r="E329" s="83">
        <v>23129.25</v>
      </c>
      <c r="F329" s="83">
        <v>2614.3333333333335</v>
      </c>
      <c r="G329" s="83">
        <v>242.25</v>
      </c>
      <c r="H329" s="83">
        <v>1897.4166666666667</v>
      </c>
    </row>
    <row r="330" spans="1:9" s="75" customFormat="1" ht="9" customHeight="1">
      <c r="A330" s="80" t="s">
        <v>73</v>
      </c>
      <c r="B330" s="81">
        <f t="shared" si="25"/>
        <v>1586.75</v>
      </c>
      <c r="C330" s="81"/>
      <c r="D330" s="81">
        <f t="shared" si="26"/>
        <v>1572.8333333333333</v>
      </c>
      <c r="E330" s="81">
        <v>1209.5</v>
      </c>
      <c r="F330" s="81">
        <v>273.08333333333331</v>
      </c>
      <c r="G330" s="81">
        <v>90.25</v>
      </c>
      <c r="H330" s="81">
        <v>13.916666666666666</v>
      </c>
    </row>
    <row r="331" spans="1:9" s="75" customFormat="1" ht="9" customHeight="1">
      <c r="A331" s="80" t="s">
        <v>74</v>
      </c>
      <c r="B331" s="81">
        <f t="shared" si="25"/>
        <v>35728.416666666664</v>
      </c>
      <c r="C331" s="81"/>
      <c r="D331" s="81">
        <f t="shared" si="26"/>
        <v>32624.083333333332</v>
      </c>
      <c r="E331" s="81">
        <v>26461.333333333332</v>
      </c>
      <c r="F331" s="81">
        <v>5848.833333333333</v>
      </c>
      <c r="G331" s="81">
        <v>313.91666666666669</v>
      </c>
      <c r="H331" s="81">
        <v>3104.3333333333335</v>
      </c>
    </row>
    <row r="332" spans="1:9" s="75" customFormat="1" ht="9" customHeight="1">
      <c r="A332" s="80" t="s">
        <v>75</v>
      </c>
      <c r="B332" s="81">
        <f t="shared" si="25"/>
        <v>16340.333333333332</v>
      </c>
      <c r="C332" s="81"/>
      <c r="D332" s="81">
        <f t="shared" si="26"/>
        <v>15345.416666666666</v>
      </c>
      <c r="E332" s="81">
        <v>11519.666666666666</v>
      </c>
      <c r="F332" s="81">
        <v>3640.1666666666665</v>
      </c>
      <c r="G332" s="81">
        <v>185.58333333333334</v>
      </c>
      <c r="H332" s="81">
        <v>994.91666666666663</v>
      </c>
    </row>
    <row r="333" spans="1:9" s="75" customFormat="1" ht="9" customHeight="1">
      <c r="A333" s="82" t="s">
        <v>76</v>
      </c>
      <c r="B333" s="83">
        <f t="shared" si="25"/>
        <v>5010.9166666666679</v>
      </c>
      <c r="C333" s="83"/>
      <c r="D333" s="83">
        <f t="shared" si="26"/>
        <v>4961.5000000000009</v>
      </c>
      <c r="E333" s="83">
        <v>4046.5833333333335</v>
      </c>
      <c r="F333" s="83">
        <v>779</v>
      </c>
      <c r="G333" s="83">
        <v>135.91666666666666</v>
      </c>
      <c r="H333" s="83">
        <v>49.416666666666664</v>
      </c>
    </row>
    <row r="334" spans="1:9" s="75" customFormat="1" ht="4.7" customHeight="1">
      <c r="A334" s="76"/>
      <c r="B334" s="79"/>
      <c r="C334" s="79"/>
      <c r="D334" s="79"/>
      <c r="E334" s="79"/>
      <c r="F334" s="79"/>
      <c r="G334" s="79"/>
      <c r="H334" s="79"/>
      <c r="I334" s="86"/>
    </row>
    <row r="335" spans="1:9" s="75" customFormat="1" ht="9" customHeight="1">
      <c r="A335" s="74" t="s">
        <v>85</v>
      </c>
      <c r="B335" s="85"/>
      <c r="C335" s="85"/>
      <c r="D335" s="85"/>
      <c r="E335" s="85"/>
      <c r="F335" s="85"/>
      <c r="G335" s="85"/>
      <c r="H335" s="85"/>
      <c r="I335" s="87"/>
    </row>
    <row r="336" spans="1:9" s="78" customFormat="1" ht="9" customHeight="1">
      <c r="A336" s="76" t="s">
        <v>44</v>
      </c>
      <c r="B336" s="88">
        <f>SUM(B338:B369)-3</f>
        <v>550773.58333333337</v>
      </c>
      <c r="C336" s="88"/>
      <c r="D336" s="88">
        <f>SUM(D338:D369)</f>
        <v>465077.83333333331</v>
      </c>
      <c r="E336" s="88">
        <f t="shared" ref="E336:H336" si="27">SUM(E338:E369)</f>
        <v>364738.99999999994</v>
      </c>
      <c r="F336" s="88">
        <f t="shared" si="27"/>
        <v>91915.166666666672</v>
      </c>
      <c r="G336" s="88">
        <f t="shared" si="27"/>
        <v>8423.6666666666661</v>
      </c>
      <c r="H336" s="88">
        <f t="shared" si="27"/>
        <v>85695.750000000015</v>
      </c>
      <c r="I336" s="86"/>
    </row>
    <row r="337" spans="1:9" s="78" customFormat="1" ht="3.95" customHeight="1">
      <c r="A337" s="76"/>
      <c r="B337" s="79"/>
      <c r="C337" s="79"/>
      <c r="D337" s="79"/>
      <c r="E337" s="79"/>
      <c r="F337" s="79"/>
      <c r="G337" s="79"/>
      <c r="H337" s="79"/>
      <c r="I337" s="86"/>
    </row>
    <row r="338" spans="1:9" s="75" customFormat="1" ht="9" customHeight="1">
      <c r="A338" s="80" t="s">
        <v>45</v>
      </c>
      <c r="B338" s="81">
        <f t="shared" ref="B338:B369" si="28">SUM(D338,H338)</f>
        <v>9237.1666666666661</v>
      </c>
      <c r="C338" s="81"/>
      <c r="D338" s="81">
        <f>SUM(E338:G338)</f>
        <v>8256.4166666666661</v>
      </c>
      <c r="E338" s="81">
        <v>6431.833333333333</v>
      </c>
      <c r="F338" s="81">
        <v>1617.4166666666667</v>
      </c>
      <c r="G338" s="81">
        <v>207.16666666666666</v>
      </c>
      <c r="H338" s="81">
        <v>980.75</v>
      </c>
      <c r="I338" s="87"/>
    </row>
    <row r="339" spans="1:9" s="75" customFormat="1" ht="9" customHeight="1">
      <c r="A339" s="80" t="s">
        <v>46</v>
      </c>
      <c r="B339" s="81">
        <f t="shared" si="28"/>
        <v>13741.333333333332</v>
      </c>
      <c r="C339" s="81"/>
      <c r="D339" s="81">
        <f t="shared" ref="D339:D369" si="29">SUM(E339:G339)</f>
        <v>12284.333333333332</v>
      </c>
      <c r="E339" s="81">
        <v>9144.4166666666661</v>
      </c>
      <c r="F339" s="81">
        <v>2951.5</v>
      </c>
      <c r="G339" s="81">
        <v>188.41666666666666</v>
      </c>
      <c r="H339" s="81">
        <v>1457</v>
      </c>
      <c r="I339" s="87"/>
    </row>
    <row r="340" spans="1:9" s="75" customFormat="1" ht="9" customHeight="1">
      <c r="A340" s="80" t="s">
        <v>47</v>
      </c>
      <c r="B340" s="81">
        <f>SUM(D340,H340)+1</f>
        <v>3454.416666666667</v>
      </c>
      <c r="C340" s="81"/>
      <c r="D340" s="81">
        <f t="shared" si="29"/>
        <v>2419.5</v>
      </c>
      <c r="E340" s="81">
        <v>1487.9166666666667</v>
      </c>
      <c r="F340" s="81">
        <v>812.83333333333337</v>
      </c>
      <c r="G340" s="81">
        <v>118.75</v>
      </c>
      <c r="H340" s="81">
        <v>1033.9166666666667</v>
      </c>
      <c r="I340" s="87"/>
    </row>
    <row r="341" spans="1:9" s="75" customFormat="1" ht="9" customHeight="1">
      <c r="A341" s="82" t="s">
        <v>48</v>
      </c>
      <c r="B341" s="83">
        <f t="shared" si="28"/>
        <v>7884</v>
      </c>
      <c r="C341" s="83"/>
      <c r="D341" s="83">
        <f t="shared" si="29"/>
        <v>5864.416666666667</v>
      </c>
      <c r="E341" s="83">
        <v>4234.916666666667</v>
      </c>
      <c r="F341" s="83">
        <v>1576.75</v>
      </c>
      <c r="G341" s="83">
        <v>52.75</v>
      </c>
      <c r="H341" s="83">
        <v>2019.5833333333333</v>
      </c>
      <c r="I341" s="87"/>
    </row>
    <row r="342" spans="1:9" s="75" customFormat="1" ht="9" customHeight="1">
      <c r="A342" s="80" t="s">
        <v>49</v>
      </c>
      <c r="B342" s="81">
        <f t="shared" si="28"/>
        <v>13627.25</v>
      </c>
      <c r="C342" s="81"/>
      <c r="D342" s="81">
        <f t="shared" si="29"/>
        <v>11028.416666666666</v>
      </c>
      <c r="E342" s="81">
        <v>8947.75</v>
      </c>
      <c r="F342" s="81">
        <v>1737.4166666666667</v>
      </c>
      <c r="G342" s="81">
        <v>343.25</v>
      </c>
      <c r="H342" s="81">
        <v>2598.8333333333335</v>
      </c>
      <c r="I342" s="87"/>
    </row>
    <row r="343" spans="1:9" s="75" customFormat="1" ht="9" customHeight="1">
      <c r="A343" s="80" t="s">
        <v>50</v>
      </c>
      <c r="B343" s="81">
        <f t="shared" si="28"/>
        <v>8270.8333333333339</v>
      </c>
      <c r="C343" s="81"/>
      <c r="D343" s="81">
        <f t="shared" si="29"/>
        <v>8254.5833333333339</v>
      </c>
      <c r="E343" s="81">
        <v>6672.666666666667</v>
      </c>
      <c r="F343" s="81">
        <v>1389</v>
      </c>
      <c r="G343" s="81">
        <v>192.91666666666666</v>
      </c>
      <c r="H343" s="81">
        <v>16.25</v>
      </c>
      <c r="I343" s="87"/>
    </row>
    <row r="344" spans="1:9" s="75" customFormat="1" ht="9" customHeight="1">
      <c r="A344" s="80" t="s">
        <v>51</v>
      </c>
      <c r="B344" s="81">
        <f t="shared" si="28"/>
        <v>6621.3333333333339</v>
      </c>
      <c r="C344" s="81"/>
      <c r="D344" s="81">
        <f t="shared" si="29"/>
        <v>6572.0833333333339</v>
      </c>
      <c r="E344" s="81">
        <v>4039.8333333333335</v>
      </c>
      <c r="F344" s="81">
        <v>2209.5833333333335</v>
      </c>
      <c r="G344" s="81">
        <v>322.66666666666669</v>
      </c>
      <c r="H344" s="81">
        <v>49.25</v>
      </c>
      <c r="I344" s="87"/>
    </row>
    <row r="345" spans="1:9" s="75" customFormat="1" ht="9" customHeight="1">
      <c r="A345" s="82" t="s">
        <v>52</v>
      </c>
      <c r="B345" s="83">
        <f>SUM(D345,H345)+1</f>
        <v>18810.416666666668</v>
      </c>
      <c r="C345" s="83"/>
      <c r="D345" s="83">
        <f t="shared" si="29"/>
        <v>17459.5</v>
      </c>
      <c r="E345" s="83">
        <v>13976.416666666666</v>
      </c>
      <c r="F345" s="83">
        <v>3142.5833333333335</v>
      </c>
      <c r="G345" s="83">
        <v>340.5</v>
      </c>
      <c r="H345" s="83">
        <v>1349.9166666666667</v>
      </c>
      <c r="I345" s="87"/>
    </row>
    <row r="346" spans="1:9" s="75" customFormat="1" ht="9" customHeight="1">
      <c r="A346" s="80" t="s">
        <v>53</v>
      </c>
      <c r="B346" s="81">
        <f t="shared" si="28"/>
        <v>101654.83333333334</v>
      </c>
      <c r="C346" s="81"/>
      <c r="D346" s="81">
        <f t="shared" si="29"/>
        <v>65268.75</v>
      </c>
      <c r="E346" s="81">
        <v>49831.75</v>
      </c>
      <c r="F346" s="81">
        <v>14936</v>
      </c>
      <c r="G346" s="81">
        <v>501</v>
      </c>
      <c r="H346" s="81">
        <v>36386.083333333336</v>
      </c>
      <c r="I346" s="87"/>
    </row>
    <row r="347" spans="1:9" s="75" customFormat="1" ht="9" customHeight="1">
      <c r="A347" s="80" t="s">
        <v>54</v>
      </c>
      <c r="B347" s="81">
        <f t="shared" si="28"/>
        <v>13748.166666666666</v>
      </c>
      <c r="C347" s="81"/>
      <c r="D347" s="81">
        <f t="shared" si="29"/>
        <v>13370.166666666666</v>
      </c>
      <c r="E347" s="81">
        <v>12100.333333333334</v>
      </c>
      <c r="F347" s="81">
        <v>1125.4166666666667</v>
      </c>
      <c r="G347" s="81">
        <v>144.41666666666666</v>
      </c>
      <c r="H347" s="81">
        <v>378</v>
      </c>
      <c r="I347" s="87"/>
    </row>
    <row r="348" spans="1:9" s="75" customFormat="1" ht="9" customHeight="1">
      <c r="A348" s="80" t="s">
        <v>55</v>
      </c>
      <c r="B348" s="81">
        <f>SUM(D348,H348)+1</f>
        <v>24231.416666666664</v>
      </c>
      <c r="C348" s="81"/>
      <c r="D348" s="81">
        <f t="shared" si="29"/>
        <v>23595.833333333332</v>
      </c>
      <c r="E348" s="81">
        <v>19328.333333333332</v>
      </c>
      <c r="F348" s="81">
        <v>3845.6666666666665</v>
      </c>
      <c r="G348" s="81">
        <v>421.83333333333331</v>
      </c>
      <c r="H348" s="81">
        <v>634.58333333333337</v>
      </c>
      <c r="I348" s="87"/>
    </row>
    <row r="349" spans="1:9" s="75" customFormat="1" ht="9" customHeight="1">
      <c r="A349" s="82" t="s">
        <v>56</v>
      </c>
      <c r="B349" s="83">
        <f t="shared" si="28"/>
        <v>3701.1666666666665</v>
      </c>
      <c r="C349" s="83"/>
      <c r="D349" s="83">
        <f t="shared" si="29"/>
        <v>3661.25</v>
      </c>
      <c r="E349" s="83">
        <v>2500.25</v>
      </c>
      <c r="F349" s="83">
        <v>1009</v>
      </c>
      <c r="G349" s="83">
        <v>152</v>
      </c>
      <c r="H349" s="83">
        <v>39.916666666666664</v>
      </c>
      <c r="I349" s="87"/>
    </row>
    <row r="350" spans="1:9" s="75" customFormat="1" ht="9" customHeight="1">
      <c r="A350" s="80" t="s">
        <v>57</v>
      </c>
      <c r="B350" s="81">
        <f>SUM(D350,H350)-1</f>
        <v>10003.583333333334</v>
      </c>
      <c r="C350" s="81"/>
      <c r="D350" s="81">
        <f t="shared" si="29"/>
        <v>9956.25</v>
      </c>
      <c r="E350" s="81">
        <v>7696.583333333333</v>
      </c>
      <c r="F350" s="81">
        <v>1950.6666666666667</v>
      </c>
      <c r="G350" s="81">
        <v>309</v>
      </c>
      <c r="H350" s="81">
        <v>48.333333333333336</v>
      </c>
      <c r="I350" s="87"/>
    </row>
    <row r="351" spans="1:9" s="75" customFormat="1" ht="9" customHeight="1">
      <c r="A351" s="80" t="s">
        <v>58</v>
      </c>
      <c r="B351" s="81">
        <f t="shared" si="28"/>
        <v>39861.916666666664</v>
      </c>
      <c r="C351" s="81"/>
      <c r="D351" s="81">
        <f t="shared" si="29"/>
        <v>34774.25</v>
      </c>
      <c r="E351" s="81">
        <v>28326.75</v>
      </c>
      <c r="F351" s="81">
        <v>6063.416666666667</v>
      </c>
      <c r="G351" s="81">
        <v>384.08333333333331</v>
      </c>
      <c r="H351" s="81">
        <v>5087.666666666667</v>
      </c>
      <c r="I351" s="87"/>
    </row>
    <row r="352" spans="1:9" s="75" customFormat="1" ht="9" customHeight="1">
      <c r="A352" s="80" t="s">
        <v>59</v>
      </c>
      <c r="B352" s="81">
        <f t="shared" si="28"/>
        <v>22329.999999999996</v>
      </c>
      <c r="C352" s="81"/>
      <c r="D352" s="81">
        <f t="shared" si="29"/>
        <v>19869.416666666664</v>
      </c>
      <c r="E352" s="81">
        <v>14493.416666666666</v>
      </c>
      <c r="F352" s="81">
        <v>4641.666666666667</v>
      </c>
      <c r="G352" s="81">
        <v>734.33333333333337</v>
      </c>
      <c r="H352" s="81">
        <v>2460.5833333333335</v>
      </c>
      <c r="I352" s="87"/>
    </row>
    <row r="353" spans="1:9" s="75" customFormat="1" ht="9" customHeight="1">
      <c r="A353" s="82" t="s">
        <v>60</v>
      </c>
      <c r="B353" s="83">
        <f t="shared" si="28"/>
        <v>9852.7500000000018</v>
      </c>
      <c r="C353" s="83"/>
      <c r="D353" s="83">
        <f t="shared" si="29"/>
        <v>8430.6666666666679</v>
      </c>
      <c r="E353" s="83">
        <v>6199.416666666667</v>
      </c>
      <c r="F353" s="83">
        <v>1861</v>
      </c>
      <c r="G353" s="83">
        <v>370.25</v>
      </c>
      <c r="H353" s="83">
        <v>1422.0833333333333</v>
      </c>
      <c r="I353" s="87"/>
    </row>
    <row r="354" spans="1:9" s="75" customFormat="1" ht="9" customHeight="1">
      <c r="A354" s="80" t="s">
        <v>61</v>
      </c>
      <c r="B354" s="81">
        <f t="shared" si="28"/>
        <v>2661.9166666666665</v>
      </c>
      <c r="C354" s="81"/>
      <c r="D354" s="81">
        <f t="shared" si="29"/>
        <v>2431.5</v>
      </c>
      <c r="E354" s="81">
        <v>1575.6666666666667</v>
      </c>
      <c r="F354" s="81">
        <v>747.16666666666663</v>
      </c>
      <c r="G354" s="81">
        <v>108.66666666666667</v>
      </c>
      <c r="H354" s="81">
        <v>230.41666666666666</v>
      </c>
      <c r="I354" s="87"/>
    </row>
    <row r="355" spans="1:9" s="75" customFormat="1" ht="9" customHeight="1">
      <c r="A355" s="80" t="s">
        <v>62</v>
      </c>
      <c r="B355" s="81">
        <f t="shared" si="28"/>
        <v>3629.7500000000005</v>
      </c>
      <c r="C355" s="81"/>
      <c r="D355" s="81">
        <f t="shared" si="29"/>
        <v>2680.166666666667</v>
      </c>
      <c r="E355" s="81">
        <v>1934</v>
      </c>
      <c r="F355" s="81">
        <v>624.08333333333337</v>
      </c>
      <c r="G355" s="81">
        <v>122.08333333333333</v>
      </c>
      <c r="H355" s="81">
        <v>949.58333333333337</v>
      </c>
      <c r="I355" s="87"/>
    </row>
    <row r="356" spans="1:9" s="75" customFormat="1" ht="9" customHeight="1">
      <c r="A356" s="80" t="s">
        <v>63</v>
      </c>
      <c r="B356" s="81">
        <f t="shared" si="28"/>
        <v>46643.25</v>
      </c>
      <c r="C356" s="81"/>
      <c r="D356" s="81">
        <f t="shared" si="29"/>
        <v>37020.166666666664</v>
      </c>
      <c r="E356" s="81">
        <v>30213</v>
      </c>
      <c r="F356" s="81">
        <v>6580.416666666667</v>
      </c>
      <c r="G356" s="81">
        <v>226.75</v>
      </c>
      <c r="H356" s="81">
        <v>9623.0833333333339</v>
      </c>
      <c r="I356" s="87"/>
    </row>
    <row r="357" spans="1:9" s="75" customFormat="1" ht="9" customHeight="1">
      <c r="A357" s="82" t="s">
        <v>64</v>
      </c>
      <c r="B357" s="83">
        <f t="shared" si="28"/>
        <v>6337.25</v>
      </c>
      <c r="C357" s="83"/>
      <c r="D357" s="83">
        <f t="shared" si="29"/>
        <v>6228.25</v>
      </c>
      <c r="E357" s="83">
        <v>3999</v>
      </c>
      <c r="F357" s="83">
        <v>1794.1666666666667</v>
      </c>
      <c r="G357" s="83">
        <v>435.08333333333331</v>
      </c>
      <c r="H357" s="83">
        <v>109</v>
      </c>
      <c r="I357" s="87"/>
    </row>
    <row r="358" spans="1:9" s="75" customFormat="1" ht="9" customHeight="1">
      <c r="A358" s="80" t="s">
        <v>65</v>
      </c>
      <c r="B358" s="81">
        <f t="shared" si="28"/>
        <v>12778</v>
      </c>
      <c r="C358" s="81"/>
      <c r="D358" s="81">
        <f t="shared" si="29"/>
        <v>10974.416666666666</v>
      </c>
      <c r="E358" s="81">
        <v>8178.583333333333</v>
      </c>
      <c r="F358" s="81">
        <v>2311.4166666666665</v>
      </c>
      <c r="G358" s="81">
        <v>484.41666666666669</v>
      </c>
      <c r="H358" s="81">
        <v>1803.5833333333333</v>
      </c>
      <c r="I358" s="87"/>
    </row>
    <row r="359" spans="1:9" s="75" customFormat="1" ht="9" customHeight="1">
      <c r="A359" s="80" t="s">
        <v>66</v>
      </c>
      <c r="B359" s="81">
        <f t="shared" si="28"/>
        <v>16089.75</v>
      </c>
      <c r="C359" s="81"/>
      <c r="D359" s="81">
        <f t="shared" si="29"/>
        <v>15948.083333333334</v>
      </c>
      <c r="E359" s="81">
        <v>13245.166666666666</v>
      </c>
      <c r="F359" s="81">
        <v>2414.8333333333335</v>
      </c>
      <c r="G359" s="81">
        <v>288.08333333333331</v>
      </c>
      <c r="H359" s="81">
        <v>141.66666666666666</v>
      </c>
      <c r="I359" s="87"/>
    </row>
    <row r="360" spans="1:9" s="75" customFormat="1" ht="9" customHeight="1">
      <c r="A360" s="80" t="s">
        <v>67</v>
      </c>
      <c r="B360" s="81">
        <f>SUM(D360,H360)+1</f>
        <v>6918.1666666666661</v>
      </c>
      <c r="C360" s="81"/>
      <c r="D360" s="81">
        <f t="shared" si="29"/>
        <v>5842.583333333333</v>
      </c>
      <c r="E360" s="81">
        <v>4264</v>
      </c>
      <c r="F360" s="81">
        <v>1526.75</v>
      </c>
      <c r="G360" s="81">
        <v>51.833333333333336</v>
      </c>
      <c r="H360" s="81">
        <v>1074.5833333333333</v>
      </c>
      <c r="I360" s="87"/>
    </row>
    <row r="361" spans="1:9" s="75" customFormat="1" ht="9" customHeight="1">
      <c r="A361" s="82" t="s">
        <v>68</v>
      </c>
      <c r="B361" s="83">
        <f t="shared" si="28"/>
        <v>10605.666666666666</v>
      </c>
      <c r="C361" s="83"/>
      <c r="D361" s="83">
        <f t="shared" si="29"/>
        <v>10329.166666666666</v>
      </c>
      <c r="E361" s="83">
        <v>7872.166666666667</v>
      </c>
      <c r="F361" s="83">
        <v>2146.3333333333335</v>
      </c>
      <c r="G361" s="83">
        <v>310.66666666666669</v>
      </c>
      <c r="H361" s="83">
        <v>276.5</v>
      </c>
      <c r="I361" s="87"/>
    </row>
    <row r="362" spans="1:9" s="75" customFormat="1" ht="9" customHeight="1">
      <c r="A362" s="80" t="s">
        <v>69</v>
      </c>
      <c r="B362" s="81">
        <f t="shared" si="28"/>
        <v>17139</v>
      </c>
      <c r="C362" s="81"/>
      <c r="D362" s="81">
        <f t="shared" si="29"/>
        <v>15463.999999999998</v>
      </c>
      <c r="E362" s="81">
        <v>12157.666666666666</v>
      </c>
      <c r="F362" s="81">
        <v>3097.1666666666665</v>
      </c>
      <c r="G362" s="81">
        <v>209.16666666666666</v>
      </c>
      <c r="H362" s="81">
        <v>1675</v>
      </c>
      <c r="I362" s="87"/>
    </row>
    <row r="363" spans="1:9" s="75" customFormat="1" ht="9" customHeight="1">
      <c r="A363" s="80" t="s">
        <v>70</v>
      </c>
      <c r="B363" s="81">
        <f t="shared" si="28"/>
        <v>22616.083333333332</v>
      </c>
      <c r="C363" s="81"/>
      <c r="D363" s="81">
        <f t="shared" si="29"/>
        <v>19356.916666666664</v>
      </c>
      <c r="E363" s="81">
        <v>15841.916666666666</v>
      </c>
      <c r="F363" s="81">
        <v>3370.25</v>
      </c>
      <c r="G363" s="81">
        <v>144.75</v>
      </c>
      <c r="H363" s="81">
        <v>3259.1666666666665</v>
      </c>
      <c r="I363" s="87"/>
    </row>
    <row r="364" spans="1:9" s="75" customFormat="1" ht="9" customHeight="1">
      <c r="A364" s="80" t="s">
        <v>71</v>
      </c>
      <c r="B364" s="81">
        <f t="shared" si="28"/>
        <v>13011.583333333334</v>
      </c>
      <c r="C364" s="81"/>
      <c r="D364" s="81">
        <f t="shared" si="29"/>
        <v>8944.5833333333339</v>
      </c>
      <c r="E364" s="81">
        <v>6586</v>
      </c>
      <c r="F364" s="81">
        <v>2249</v>
      </c>
      <c r="G364" s="81">
        <v>109.58333333333333</v>
      </c>
      <c r="H364" s="81">
        <v>4067</v>
      </c>
      <c r="I364" s="87"/>
    </row>
    <row r="365" spans="1:9" s="75" customFormat="1" ht="9" customHeight="1">
      <c r="A365" s="82" t="s">
        <v>72</v>
      </c>
      <c r="B365" s="83">
        <f t="shared" si="28"/>
        <v>26128</v>
      </c>
      <c r="C365" s="83"/>
      <c r="D365" s="83">
        <f t="shared" si="29"/>
        <v>23921.75</v>
      </c>
      <c r="E365" s="83">
        <v>20197.5</v>
      </c>
      <c r="F365" s="83">
        <v>3440.4166666666665</v>
      </c>
      <c r="G365" s="83">
        <v>283.83333333333331</v>
      </c>
      <c r="H365" s="83">
        <v>2206.25</v>
      </c>
    </row>
    <row r="366" spans="1:9" s="75" customFormat="1" ht="9" customHeight="1">
      <c r="A366" s="80" t="s">
        <v>73</v>
      </c>
      <c r="B366" s="81">
        <f t="shared" si="28"/>
        <v>1236.0833333333333</v>
      </c>
      <c r="C366" s="81"/>
      <c r="D366" s="81">
        <f t="shared" si="29"/>
        <v>1211.25</v>
      </c>
      <c r="E366" s="81">
        <v>880</v>
      </c>
      <c r="F366" s="81">
        <v>207</v>
      </c>
      <c r="G366" s="81">
        <v>124.25</v>
      </c>
      <c r="H366" s="81">
        <v>24.833333333333332</v>
      </c>
    </row>
    <row r="367" spans="1:9" s="75" customFormat="1" ht="9" customHeight="1">
      <c r="A367" s="80" t="s">
        <v>74</v>
      </c>
      <c r="B367" s="81">
        <f t="shared" si="28"/>
        <v>33699.333333333328</v>
      </c>
      <c r="C367" s="81"/>
      <c r="D367" s="81">
        <f t="shared" si="29"/>
        <v>30994.166666666664</v>
      </c>
      <c r="E367" s="81">
        <v>24877.333333333332</v>
      </c>
      <c r="F367" s="81">
        <v>5738.25</v>
      </c>
      <c r="G367" s="81">
        <v>378.58333333333331</v>
      </c>
      <c r="H367" s="81">
        <v>2705.1666666666665</v>
      </c>
    </row>
    <row r="368" spans="1:9" s="75" customFormat="1" ht="9" customHeight="1">
      <c r="A368" s="80" t="s">
        <v>75</v>
      </c>
      <c r="B368" s="81">
        <f t="shared" si="28"/>
        <v>19097.916666666668</v>
      </c>
      <c r="C368" s="81"/>
      <c r="D368" s="81">
        <f t="shared" si="29"/>
        <v>17548.916666666668</v>
      </c>
      <c r="E368" s="81">
        <v>13326.083333333334</v>
      </c>
      <c r="F368" s="81">
        <v>4021.8333333333335</v>
      </c>
      <c r="G368" s="81">
        <v>201</v>
      </c>
      <c r="H368" s="81">
        <v>1549</v>
      </c>
    </row>
    <row r="369" spans="1:9" s="75" customFormat="1" ht="9" customHeight="1">
      <c r="A369" s="82" t="s">
        <v>76</v>
      </c>
      <c r="B369" s="83">
        <f t="shared" si="28"/>
        <v>5154.25</v>
      </c>
      <c r="C369" s="83"/>
      <c r="D369" s="83">
        <f t="shared" si="29"/>
        <v>5116.083333333333</v>
      </c>
      <c r="E369" s="83">
        <v>4178.333333333333</v>
      </c>
      <c r="F369" s="83">
        <v>776.16666666666663</v>
      </c>
      <c r="G369" s="83">
        <v>161.58333333333334</v>
      </c>
      <c r="H369" s="83">
        <v>38.166666666666664</v>
      </c>
    </row>
    <row r="370" spans="1:9" s="75" customFormat="1" ht="4.7" customHeight="1">
      <c r="A370" s="76"/>
      <c r="B370" s="79"/>
      <c r="C370" s="79"/>
      <c r="D370" s="79"/>
      <c r="E370" s="79"/>
      <c r="F370" s="79"/>
      <c r="G370" s="79"/>
      <c r="H370" s="79"/>
      <c r="I370" s="86"/>
    </row>
    <row r="371" spans="1:9" s="75" customFormat="1" ht="9" customHeight="1">
      <c r="A371" s="74" t="s">
        <v>86</v>
      </c>
      <c r="B371" s="85"/>
      <c r="C371" s="85"/>
      <c r="D371" s="85"/>
      <c r="E371" s="85"/>
      <c r="F371" s="85"/>
      <c r="G371" s="85"/>
      <c r="H371" s="85"/>
      <c r="I371" s="87"/>
    </row>
    <row r="372" spans="1:9" s="78" customFormat="1" ht="9" customHeight="1">
      <c r="A372" s="76" t="s">
        <v>44</v>
      </c>
      <c r="B372" s="77">
        <f>SUM(B374:B405)+2</f>
        <v>532372.41666666663</v>
      </c>
      <c r="C372" s="77"/>
      <c r="D372" s="77">
        <f>SUM(D374:D405)</f>
        <v>455240.33333333343</v>
      </c>
      <c r="E372" s="77">
        <f t="shared" ref="E372:G372" si="30">SUM(E374:E405)</f>
        <v>351392.00000000006</v>
      </c>
      <c r="F372" s="77">
        <f t="shared" si="30"/>
        <v>95269</v>
      </c>
      <c r="G372" s="77">
        <f t="shared" si="30"/>
        <v>8579.3333333333321</v>
      </c>
      <c r="H372" s="77">
        <f>SUM(H374:H405)</f>
        <v>77132.083333333343</v>
      </c>
      <c r="I372" s="86"/>
    </row>
    <row r="373" spans="1:9" s="78" customFormat="1" ht="3.95" customHeight="1">
      <c r="A373" s="76"/>
      <c r="B373" s="79"/>
      <c r="C373" s="79"/>
      <c r="D373" s="79"/>
      <c r="E373" s="79"/>
      <c r="F373" s="79"/>
      <c r="G373" s="79"/>
      <c r="H373" s="79"/>
      <c r="I373" s="86"/>
    </row>
    <row r="374" spans="1:9" s="75" customFormat="1" ht="9" customHeight="1">
      <c r="A374" s="80" t="s">
        <v>45</v>
      </c>
      <c r="B374" s="81">
        <f t="shared" ref="B374:B405" si="31">SUM(D374,H374)</f>
        <v>9415.4166666666661</v>
      </c>
      <c r="C374" s="81"/>
      <c r="D374" s="81">
        <f>SUM(E374:G374)</f>
        <v>8629.25</v>
      </c>
      <c r="E374" s="81">
        <v>6828.583333333333</v>
      </c>
      <c r="F374" s="81">
        <v>1611.1666666666667</v>
      </c>
      <c r="G374" s="81">
        <v>189.5</v>
      </c>
      <c r="H374" s="81">
        <v>786.16666666666663</v>
      </c>
      <c r="I374" s="87"/>
    </row>
    <row r="375" spans="1:9" s="75" customFormat="1" ht="9" customHeight="1">
      <c r="A375" s="80" t="s">
        <v>46</v>
      </c>
      <c r="B375" s="81">
        <f t="shared" si="31"/>
        <v>15865.333333333334</v>
      </c>
      <c r="C375" s="81"/>
      <c r="D375" s="81">
        <f t="shared" ref="D375:D405" si="32">SUM(E375:G375)</f>
        <v>14306</v>
      </c>
      <c r="E375" s="81">
        <v>10721</v>
      </c>
      <c r="F375" s="81">
        <v>3339</v>
      </c>
      <c r="G375" s="81">
        <v>246</v>
      </c>
      <c r="H375" s="81">
        <v>1559.3333333333333</v>
      </c>
      <c r="I375" s="87"/>
    </row>
    <row r="376" spans="1:9" s="75" customFormat="1" ht="9" customHeight="1">
      <c r="A376" s="80" t="s">
        <v>47</v>
      </c>
      <c r="B376" s="81">
        <f t="shared" si="31"/>
        <v>3200.083333333333</v>
      </c>
      <c r="C376" s="81"/>
      <c r="D376" s="81">
        <f t="shared" si="32"/>
        <v>2789.1666666666665</v>
      </c>
      <c r="E376" s="81">
        <v>1921.25</v>
      </c>
      <c r="F376" s="81">
        <v>696</v>
      </c>
      <c r="G376" s="81">
        <v>171.91666666666666</v>
      </c>
      <c r="H376" s="81">
        <v>410.91666666666669</v>
      </c>
      <c r="I376" s="87"/>
    </row>
    <row r="377" spans="1:9" s="75" customFormat="1" ht="9" customHeight="1">
      <c r="A377" s="82" t="s">
        <v>48</v>
      </c>
      <c r="B377" s="83">
        <f>SUM(D377,H377)+1</f>
        <v>8881.0833333333339</v>
      </c>
      <c r="C377" s="83"/>
      <c r="D377" s="83">
        <f t="shared" si="32"/>
        <v>7094.5</v>
      </c>
      <c r="E377" s="83">
        <v>4886.583333333333</v>
      </c>
      <c r="F377" s="83">
        <v>2156.4166666666665</v>
      </c>
      <c r="G377" s="83">
        <v>51.5</v>
      </c>
      <c r="H377" s="83">
        <v>1785.5833333333333</v>
      </c>
      <c r="I377" s="87"/>
    </row>
    <row r="378" spans="1:9" s="75" customFormat="1" ht="9" customHeight="1">
      <c r="A378" s="80" t="s">
        <v>49</v>
      </c>
      <c r="B378" s="81">
        <f t="shared" si="31"/>
        <v>16824.583333333336</v>
      </c>
      <c r="C378" s="81"/>
      <c r="D378" s="81">
        <f t="shared" si="32"/>
        <v>13978.750000000002</v>
      </c>
      <c r="E378" s="81">
        <v>11248.583333333334</v>
      </c>
      <c r="F378" s="81">
        <v>2489.3333333333335</v>
      </c>
      <c r="G378" s="81">
        <v>240.83333333333334</v>
      </c>
      <c r="H378" s="81">
        <v>2845.8333333333335</v>
      </c>
      <c r="I378" s="87"/>
    </row>
    <row r="379" spans="1:9" s="75" customFormat="1" ht="9" customHeight="1">
      <c r="A379" s="80" t="s">
        <v>50</v>
      </c>
      <c r="B379" s="81">
        <f>SUM(D379,H379)+1</f>
        <v>8902.1666666666679</v>
      </c>
      <c r="C379" s="81"/>
      <c r="D379" s="81">
        <f t="shared" si="32"/>
        <v>8894.5833333333339</v>
      </c>
      <c r="E379" s="81">
        <v>6973.416666666667</v>
      </c>
      <c r="F379" s="81">
        <v>1749.0833333333333</v>
      </c>
      <c r="G379" s="81">
        <v>172.08333333333334</v>
      </c>
      <c r="H379" s="81">
        <v>6.583333333333333</v>
      </c>
      <c r="I379" s="87"/>
    </row>
    <row r="380" spans="1:9" s="75" customFormat="1" ht="9" customHeight="1">
      <c r="A380" s="80" t="s">
        <v>51</v>
      </c>
      <c r="B380" s="81">
        <f t="shared" si="31"/>
        <v>6615.916666666667</v>
      </c>
      <c r="C380" s="81"/>
      <c r="D380" s="81">
        <f t="shared" si="32"/>
        <v>6480.0833333333339</v>
      </c>
      <c r="E380" s="81">
        <v>3708</v>
      </c>
      <c r="F380" s="81">
        <v>2426.5833333333335</v>
      </c>
      <c r="G380" s="81">
        <v>345.5</v>
      </c>
      <c r="H380" s="81">
        <v>135.83333333333334</v>
      </c>
      <c r="I380" s="87"/>
    </row>
    <row r="381" spans="1:9" s="75" customFormat="1" ht="9" customHeight="1">
      <c r="A381" s="82" t="s">
        <v>52</v>
      </c>
      <c r="B381" s="83">
        <f t="shared" si="31"/>
        <v>20823.250000000004</v>
      </c>
      <c r="C381" s="83"/>
      <c r="D381" s="83">
        <f t="shared" si="32"/>
        <v>18985.833333333336</v>
      </c>
      <c r="E381" s="83">
        <v>15261.5</v>
      </c>
      <c r="F381" s="83">
        <v>3405.9166666666665</v>
      </c>
      <c r="G381" s="83">
        <v>318.41666666666669</v>
      </c>
      <c r="H381" s="83">
        <v>1837.4166666666667</v>
      </c>
      <c r="I381" s="87"/>
    </row>
    <row r="382" spans="1:9" s="75" customFormat="1" ht="9" customHeight="1">
      <c r="A382" s="80" t="s">
        <v>53</v>
      </c>
      <c r="B382" s="81">
        <f>SUM(D382,H382)+1</f>
        <v>74203.166666666657</v>
      </c>
      <c r="C382" s="81"/>
      <c r="D382" s="81">
        <f t="shared" si="32"/>
        <v>46698.499999999993</v>
      </c>
      <c r="E382" s="81">
        <v>32984.666666666664</v>
      </c>
      <c r="F382" s="81">
        <v>13116.666666666666</v>
      </c>
      <c r="G382" s="81">
        <v>597.16666666666663</v>
      </c>
      <c r="H382" s="81">
        <v>27503.666666666668</v>
      </c>
      <c r="I382" s="87"/>
    </row>
    <row r="383" spans="1:9" s="75" customFormat="1" ht="9" customHeight="1">
      <c r="A383" s="80" t="s">
        <v>54</v>
      </c>
      <c r="B383" s="81">
        <f t="shared" si="31"/>
        <v>16003.250000000002</v>
      </c>
      <c r="C383" s="81"/>
      <c r="D383" s="81">
        <f t="shared" si="32"/>
        <v>15675.916666666668</v>
      </c>
      <c r="E383" s="81">
        <v>14536.833333333334</v>
      </c>
      <c r="F383" s="81">
        <v>998.58333333333337</v>
      </c>
      <c r="G383" s="81">
        <v>140.5</v>
      </c>
      <c r="H383" s="81">
        <v>327.33333333333331</v>
      </c>
      <c r="I383" s="87"/>
    </row>
    <row r="384" spans="1:9" s="75" customFormat="1" ht="9" customHeight="1">
      <c r="A384" s="80" t="s">
        <v>55</v>
      </c>
      <c r="B384" s="81">
        <f>SUM(D384,H384)-1</f>
        <v>24358.499999999996</v>
      </c>
      <c r="C384" s="81"/>
      <c r="D384" s="81">
        <f t="shared" si="32"/>
        <v>23629.166666666664</v>
      </c>
      <c r="E384" s="81">
        <v>19249.333333333332</v>
      </c>
      <c r="F384" s="81">
        <v>3931.0833333333335</v>
      </c>
      <c r="G384" s="81">
        <v>448.75</v>
      </c>
      <c r="H384" s="81">
        <v>730.33333333333337</v>
      </c>
      <c r="I384" s="87"/>
    </row>
    <row r="385" spans="1:9" s="75" customFormat="1" ht="9" customHeight="1">
      <c r="A385" s="82" t="s">
        <v>56</v>
      </c>
      <c r="B385" s="83">
        <f t="shared" si="31"/>
        <v>3837.4999999999995</v>
      </c>
      <c r="C385" s="83"/>
      <c r="D385" s="83">
        <f t="shared" si="32"/>
        <v>3800.833333333333</v>
      </c>
      <c r="E385" s="83">
        <v>2621.1666666666665</v>
      </c>
      <c r="F385" s="83">
        <v>994.41666666666663</v>
      </c>
      <c r="G385" s="83">
        <v>185.25</v>
      </c>
      <c r="H385" s="83">
        <v>36.666666666666664</v>
      </c>
      <c r="I385" s="87"/>
    </row>
    <row r="386" spans="1:9" s="75" customFormat="1" ht="9" customHeight="1">
      <c r="A386" s="80" t="s">
        <v>57</v>
      </c>
      <c r="B386" s="81">
        <f>SUM(D386,H386)-1</f>
        <v>9796.5833333333339</v>
      </c>
      <c r="C386" s="81"/>
      <c r="D386" s="81">
        <f t="shared" si="32"/>
        <v>9687.3333333333339</v>
      </c>
      <c r="E386" s="81">
        <v>7266.75</v>
      </c>
      <c r="F386" s="81">
        <v>2178.8333333333335</v>
      </c>
      <c r="G386" s="81">
        <v>241.75</v>
      </c>
      <c r="H386" s="81">
        <v>110.25</v>
      </c>
      <c r="I386" s="87"/>
    </row>
    <row r="387" spans="1:9" s="75" customFormat="1" ht="9" customHeight="1">
      <c r="A387" s="80" t="s">
        <v>58</v>
      </c>
      <c r="B387" s="81">
        <f t="shared" si="31"/>
        <v>43426.666666666672</v>
      </c>
      <c r="C387" s="81"/>
      <c r="D387" s="81">
        <f t="shared" si="32"/>
        <v>37245.166666666672</v>
      </c>
      <c r="E387" s="81">
        <v>30088.916666666668</v>
      </c>
      <c r="F387" s="81">
        <v>6758.5</v>
      </c>
      <c r="G387" s="81">
        <v>397.75</v>
      </c>
      <c r="H387" s="81">
        <v>6181.5</v>
      </c>
      <c r="I387" s="87"/>
    </row>
    <row r="388" spans="1:9" s="75" customFormat="1" ht="9" customHeight="1">
      <c r="A388" s="80" t="s">
        <v>59</v>
      </c>
      <c r="B388" s="81">
        <f t="shared" si="31"/>
        <v>14639.666666666666</v>
      </c>
      <c r="C388" s="81"/>
      <c r="D388" s="81">
        <f t="shared" si="32"/>
        <v>12496</v>
      </c>
      <c r="E388" s="81">
        <v>7785.75</v>
      </c>
      <c r="F388" s="81">
        <v>3925.25</v>
      </c>
      <c r="G388" s="81">
        <v>785</v>
      </c>
      <c r="H388" s="81">
        <v>2143.6666666666665</v>
      </c>
      <c r="I388" s="87"/>
    </row>
    <row r="389" spans="1:9" s="75" customFormat="1" ht="9" customHeight="1">
      <c r="A389" s="82" t="s">
        <v>60</v>
      </c>
      <c r="B389" s="83">
        <f>SUM(D389,H389)-1</f>
        <v>7873.5833333333339</v>
      </c>
      <c r="C389" s="83"/>
      <c r="D389" s="83">
        <f t="shared" si="32"/>
        <v>6794.3333333333339</v>
      </c>
      <c r="E389" s="83">
        <v>4793.416666666667</v>
      </c>
      <c r="F389" s="83">
        <v>1671.1666666666667</v>
      </c>
      <c r="G389" s="83">
        <v>329.75</v>
      </c>
      <c r="H389" s="83">
        <v>1080.25</v>
      </c>
      <c r="I389" s="87"/>
    </row>
    <row r="390" spans="1:9" s="75" customFormat="1" ht="9" customHeight="1">
      <c r="A390" s="80" t="s">
        <v>61</v>
      </c>
      <c r="B390" s="81">
        <f t="shared" si="31"/>
        <v>2752.9166666666665</v>
      </c>
      <c r="C390" s="81"/>
      <c r="D390" s="81">
        <f t="shared" si="32"/>
        <v>2523.9166666666665</v>
      </c>
      <c r="E390" s="81">
        <v>1784.0833333333333</v>
      </c>
      <c r="F390" s="81">
        <v>642.16666666666663</v>
      </c>
      <c r="G390" s="81">
        <v>97.666666666666671</v>
      </c>
      <c r="H390" s="81">
        <v>229</v>
      </c>
      <c r="I390" s="87"/>
    </row>
    <row r="391" spans="1:9" s="75" customFormat="1" ht="9" customHeight="1">
      <c r="A391" s="80" t="s">
        <v>62</v>
      </c>
      <c r="B391" s="81">
        <f t="shared" si="31"/>
        <v>4619</v>
      </c>
      <c r="C391" s="81"/>
      <c r="D391" s="81">
        <f t="shared" si="32"/>
        <v>3033.8333333333335</v>
      </c>
      <c r="E391" s="81">
        <v>2236.3333333333335</v>
      </c>
      <c r="F391" s="81">
        <v>663.5</v>
      </c>
      <c r="G391" s="81">
        <v>134</v>
      </c>
      <c r="H391" s="81">
        <v>1585.1666666666667</v>
      </c>
      <c r="I391" s="87"/>
    </row>
    <row r="392" spans="1:9" s="75" customFormat="1" ht="9" customHeight="1">
      <c r="A392" s="80" t="s">
        <v>63</v>
      </c>
      <c r="B392" s="81">
        <f t="shared" si="31"/>
        <v>43019.250000000007</v>
      </c>
      <c r="C392" s="81"/>
      <c r="D392" s="81">
        <f t="shared" si="32"/>
        <v>34743.916666666672</v>
      </c>
      <c r="E392" s="81">
        <v>27134.166666666668</v>
      </c>
      <c r="F392" s="81">
        <v>7362.416666666667</v>
      </c>
      <c r="G392" s="81">
        <v>247.33333333333334</v>
      </c>
      <c r="H392" s="81">
        <v>8275.3333333333339</v>
      </c>
      <c r="I392" s="87"/>
    </row>
    <row r="393" spans="1:9" s="75" customFormat="1" ht="9" customHeight="1">
      <c r="A393" s="82" t="s">
        <v>64</v>
      </c>
      <c r="B393" s="83">
        <f t="shared" si="31"/>
        <v>5068.0833333333339</v>
      </c>
      <c r="C393" s="83"/>
      <c r="D393" s="83">
        <f t="shared" si="32"/>
        <v>4952.916666666667</v>
      </c>
      <c r="E393" s="83">
        <v>2901.0833333333335</v>
      </c>
      <c r="F393" s="83">
        <v>1540.4166666666667</v>
      </c>
      <c r="G393" s="83">
        <v>511.41666666666669</v>
      </c>
      <c r="H393" s="83">
        <v>115.16666666666667</v>
      </c>
      <c r="I393" s="87"/>
    </row>
    <row r="394" spans="1:9" s="75" customFormat="1" ht="9" customHeight="1">
      <c r="A394" s="80" t="s">
        <v>65</v>
      </c>
      <c r="B394" s="81">
        <f>SUM(D394,H394)-1</f>
        <v>15873.500000000002</v>
      </c>
      <c r="C394" s="81"/>
      <c r="D394" s="81">
        <f t="shared" si="32"/>
        <v>13680.166666666668</v>
      </c>
      <c r="E394" s="81">
        <v>10132.583333333334</v>
      </c>
      <c r="F394" s="81">
        <v>3082.8333333333335</v>
      </c>
      <c r="G394" s="81">
        <v>464.75</v>
      </c>
      <c r="H394" s="81">
        <v>2194.3333333333335</v>
      </c>
      <c r="I394" s="87"/>
    </row>
    <row r="395" spans="1:9" s="75" customFormat="1" ht="9" customHeight="1">
      <c r="A395" s="80" t="s">
        <v>66</v>
      </c>
      <c r="B395" s="81">
        <f t="shared" si="31"/>
        <v>18248.999999999996</v>
      </c>
      <c r="C395" s="81"/>
      <c r="D395" s="81">
        <f t="shared" si="32"/>
        <v>18039.166666666664</v>
      </c>
      <c r="E395" s="81">
        <v>15167.916666666666</v>
      </c>
      <c r="F395" s="81">
        <v>2530.6666666666665</v>
      </c>
      <c r="G395" s="81">
        <v>340.58333333333331</v>
      </c>
      <c r="H395" s="81">
        <v>209.83333333333334</v>
      </c>
      <c r="I395" s="87"/>
    </row>
    <row r="396" spans="1:9" s="75" customFormat="1" ht="9" customHeight="1">
      <c r="A396" s="80" t="s">
        <v>67</v>
      </c>
      <c r="B396" s="81">
        <f>SUM(D396,H396)-1</f>
        <v>7306.583333333333</v>
      </c>
      <c r="C396" s="81"/>
      <c r="D396" s="81">
        <f t="shared" si="32"/>
        <v>5569.25</v>
      </c>
      <c r="E396" s="81">
        <v>4071.1666666666665</v>
      </c>
      <c r="F396" s="81">
        <v>1436.4166666666667</v>
      </c>
      <c r="G396" s="81">
        <v>61.666666666666664</v>
      </c>
      <c r="H396" s="81">
        <v>1738.3333333333333</v>
      </c>
      <c r="I396" s="87"/>
    </row>
    <row r="397" spans="1:9" s="75" customFormat="1" ht="9" customHeight="1">
      <c r="A397" s="82" t="s">
        <v>68</v>
      </c>
      <c r="B397" s="83">
        <f t="shared" si="31"/>
        <v>10989.75</v>
      </c>
      <c r="C397" s="83"/>
      <c r="D397" s="83">
        <f t="shared" si="32"/>
        <v>10700</v>
      </c>
      <c r="E397" s="83">
        <v>7860.5</v>
      </c>
      <c r="F397" s="83">
        <v>2537.8333333333335</v>
      </c>
      <c r="G397" s="83">
        <v>301.66666666666669</v>
      </c>
      <c r="H397" s="83">
        <v>289.75</v>
      </c>
      <c r="I397" s="87"/>
    </row>
    <row r="398" spans="1:9" s="75" customFormat="1" ht="9" customHeight="1">
      <c r="A398" s="80" t="s">
        <v>69</v>
      </c>
      <c r="B398" s="81">
        <f t="shared" si="31"/>
        <v>16904.916666666668</v>
      </c>
      <c r="C398" s="81"/>
      <c r="D398" s="81">
        <f t="shared" si="32"/>
        <v>14874.5</v>
      </c>
      <c r="E398" s="81">
        <v>12013.916666666666</v>
      </c>
      <c r="F398" s="81">
        <v>2623.5833333333335</v>
      </c>
      <c r="G398" s="81">
        <v>237</v>
      </c>
      <c r="H398" s="81">
        <v>2030.4166666666667</v>
      </c>
      <c r="I398" s="87"/>
    </row>
    <row r="399" spans="1:9" s="75" customFormat="1" ht="9" customHeight="1">
      <c r="A399" s="80" t="s">
        <v>70</v>
      </c>
      <c r="B399" s="81">
        <f t="shared" si="31"/>
        <v>24728.250000000004</v>
      </c>
      <c r="C399" s="81"/>
      <c r="D399" s="81">
        <f t="shared" si="32"/>
        <v>21239.833333333336</v>
      </c>
      <c r="E399" s="81">
        <v>17173.666666666668</v>
      </c>
      <c r="F399" s="81">
        <v>3934.6666666666665</v>
      </c>
      <c r="G399" s="81">
        <v>131.5</v>
      </c>
      <c r="H399" s="81">
        <v>3488.4166666666665</v>
      </c>
      <c r="I399" s="87"/>
    </row>
    <row r="400" spans="1:9" s="75" customFormat="1" ht="9" customHeight="1">
      <c r="A400" s="80" t="s">
        <v>71</v>
      </c>
      <c r="B400" s="81">
        <f>SUM(D400,H400)-1</f>
        <v>12732.75</v>
      </c>
      <c r="C400" s="81"/>
      <c r="D400" s="81">
        <f t="shared" si="32"/>
        <v>9137.4166666666661</v>
      </c>
      <c r="E400" s="81">
        <v>6122.166666666667</v>
      </c>
      <c r="F400" s="81">
        <v>2879.0833333333335</v>
      </c>
      <c r="G400" s="81">
        <v>136.16666666666666</v>
      </c>
      <c r="H400" s="81">
        <v>3596.3333333333335</v>
      </c>
      <c r="I400" s="87"/>
    </row>
    <row r="401" spans="1:9" s="75" customFormat="1" ht="9" customHeight="1">
      <c r="A401" s="82" t="s">
        <v>72</v>
      </c>
      <c r="B401" s="83">
        <f>SUM(D401,H401)+1</f>
        <v>31852.416666666668</v>
      </c>
      <c r="C401" s="83"/>
      <c r="D401" s="83">
        <f t="shared" si="32"/>
        <v>29373.75</v>
      </c>
      <c r="E401" s="83">
        <v>25411.416666666668</v>
      </c>
      <c r="F401" s="83">
        <v>3662.0833333333335</v>
      </c>
      <c r="G401" s="83">
        <v>300.25</v>
      </c>
      <c r="H401" s="83">
        <v>2477.6666666666665</v>
      </c>
    </row>
    <row r="402" spans="1:9" s="75" customFormat="1" ht="9" customHeight="1">
      <c r="A402" s="80" t="s">
        <v>73</v>
      </c>
      <c r="B402" s="81">
        <f t="shared" si="31"/>
        <v>1497.9166666666667</v>
      </c>
      <c r="C402" s="81"/>
      <c r="D402" s="81">
        <f t="shared" si="32"/>
        <v>1470.75</v>
      </c>
      <c r="E402" s="81">
        <v>1069.8333333333333</v>
      </c>
      <c r="F402" s="81">
        <v>245.41666666666666</v>
      </c>
      <c r="G402" s="81">
        <v>155.5</v>
      </c>
      <c r="H402" s="81">
        <v>27.166666666666668</v>
      </c>
    </row>
    <row r="403" spans="1:9" s="75" customFormat="1" ht="9" customHeight="1">
      <c r="A403" s="80" t="s">
        <v>74</v>
      </c>
      <c r="B403" s="81">
        <f t="shared" si="31"/>
        <v>29092</v>
      </c>
      <c r="C403" s="81"/>
      <c r="D403" s="81">
        <f t="shared" si="32"/>
        <v>26794.416666666668</v>
      </c>
      <c r="E403" s="81">
        <v>20608.666666666668</v>
      </c>
      <c r="F403" s="81">
        <v>5874.916666666667</v>
      </c>
      <c r="G403" s="81">
        <v>310.83333333333331</v>
      </c>
      <c r="H403" s="81">
        <v>2297.5833333333335</v>
      </c>
    </row>
    <row r="404" spans="1:9" s="75" customFormat="1" ht="9" customHeight="1">
      <c r="A404" s="80" t="s">
        <v>75</v>
      </c>
      <c r="B404" s="81">
        <f t="shared" si="31"/>
        <v>17751.916666666664</v>
      </c>
      <c r="C404" s="81"/>
      <c r="D404" s="81">
        <f t="shared" si="32"/>
        <v>16692.833333333332</v>
      </c>
      <c r="E404" s="81">
        <v>12498.916666666666</v>
      </c>
      <c r="F404" s="81">
        <v>4015.5</v>
      </c>
      <c r="G404" s="81">
        <v>178.41666666666666</v>
      </c>
      <c r="H404" s="81">
        <v>1059.0833333333333</v>
      </c>
    </row>
    <row r="405" spans="1:9" s="75" customFormat="1" ht="9" customHeight="1">
      <c r="A405" s="82" t="s">
        <v>76</v>
      </c>
      <c r="B405" s="83">
        <f t="shared" si="31"/>
        <v>5265.416666666667</v>
      </c>
      <c r="C405" s="83"/>
      <c r="D405" s="83">
        <f t="shared" si="32"/>
        <v>5228.25</v>
      </c>
      <c r="E405" s="83">
        <v>4329.833333333333</v>
      </c>
      <c r="F405" s="83">
        <v>789.5</v>
      </c>
      <c r="G405" s="83">
        <v>108.91666666666667</v>
      </c>
      <c r="H405" s="83">
        <v>37.166666666666664</v>
      </c>
    </row>
    <row r="406" spans="1:9" s="75" customFormat="1" ht="4.7" customHeight="1">
      <c r="A406" s="76"/>
      <c r="B406" s="79"/>
      <c r="C406" s="79"/>
      <c r="D406" s="79"/>
      <c r="E406" s="79"/>
      <c r="F406" s="79"/>
      <c r="G406" s="79"/>
      <c r="H406" s="79"/>
      <c r="I406" s="86"/>
    </row>
    <row r="407" spans="1:9" s="75" customFormat="1" ht="9" customHeight="1">
      <c r="A407" s="74" t="s">
        <v>87</v>
      </c>
      <c r="B407" s="85"/>
      <c r="C407" s="85"/>
      <c r="D407" s="85"/>
      <c r="E407" s="85"/>
      <c r="F407" s="85"/>
      <c r="G407" s="85"/>
      <c r="H407" s="85"/>
      <c r="I407" s="87"/>
    </row>
    <row r="408" spans="1:9" s="78" customFormat="1" ht="9" customHeight="1">
      <c r="A408" s="76" t="s">
        <v>44</v>
      </c>
      <c r="B408" s="77">
        <f>SUM(B410:B441)-4</f>
        <v>528490.08333333326</v>
      </c>
      <c r="C408" s="77"/>
      <c r="D408" s="77">
        <f>SUM(D410:D441)</f>
        <v>443768</v>
      </c>
      <c r="E408" s="77">
        <f t="shared" ref="E408:G408" si="33">SUM(E410:E441)</f>
        <v>335902.5</v>
      </c>
      <c r="F408" s="77">
        <f t="shared" si="33"/>
        <v>98540.916666666672</v>
      </c>
      <c r="G408" s="77">
        <f t="shared" si="33"/>
        <v>9324.5833333333339</v>
      </c>
      <c r="H408" s="77">
        <f>SUM(H410:H441)</f>
        <v>84722.083333333343</v>
      </c>
      <c r="I408" s="86"/>
    </row>
    <row r="409" spans="1:9" s="78" customFormat="1" ht="3.95" customHeight="1">
      <c r="A409" s="76"/>
      <c r="B409" s="79"/>
      <c r="C409" s="79"/>
      <c r="D409" s="79"/>
      <c r="E409" s="79"/>
      <c r="F409" s="79"/>
      <c r="G409" s="79"/>
      <c r="H409" s="79"/>
      <c r="I409" s="86"/>
    </row>
    <row r="410" spans="1:9" s="75" customFormat="1" ht="9" customHeight="1">
      <c r="A410" s="80" t="s">
        <v>45</v>
      </c>
      <c r="B410" s="81">
        <f t="shared" ref="B410:B441" si="34">SUM(D410,H410)</f>
        <v>8983.9166666666661</v>
      </c>
      <c r="C410" s="81"/>
      <c r="D410" s="81">
        <f>SUM(E410:G410)</f>
        <v>8118.833333333333</v>
      </c>
      <c r="E410" s="81">
        <v>6070.833333333333</v>
      </c>
      <c r="F410" s="81">
        <v>1810.75</v>
      </c>
      <c r="G410" s="81">
        <v>237.25</v>
      </c>
      <c r="H410" s="81">
        <v>865.08333333333337</v>
      </c>
      <c r="I410" s="87"/>
    </row>
    <row r="411" spans="1:9" s="75" customFormat="1" ht="9" customHeight="1">
      <c r="A411" s="80" t="s">
        <v>46</v>
      </c>
      <c r="B411" s="81">
        <f t="shared" si="34"/>
        <v>14946.916666666666</v>
      </c>
      <c r="C411" s="81"/>
      <c r="D411" s="81">
        <f t="shared" ref="D411:D441" si="35">SUM(E411:G411)</f>
        <v>13518.75</v>
      </c>
      <c r="E411" s="81">
        <v>9920.25</v>
      </c>
      <c r="F411" s="81">
        <v>3374.4166666666665</v>
      </c>
      <c r="G411" s="81">
        <v>224.08333333333334</v>
      </c>
      <c r="H411" s="81">
        <v>1428.1666666666667</v>
      </c>
      <c r="I411" s="87"/>
    </row>
    <row r="412" spans="1:9" s="75" customFormat="1" ht="9" customHeight="1">
      <c r="A412" s="80" t="s">
        <v>47</v>
      </c>
      <c r="B412" s="81">
        <f t="shared" si="34"/>
        <v>3021.0833333333335</v>
      </c>
      <c r="C412" s="81"/>
      <c r="D412" s="81">
        <f t="shared" si="35"/>
        <v>2384.25</v>
      </c>
      <c r="E412" s="81">
        <v>1382.25</v>
      </c>
      <c r="F412" s="81">
        <v>868.16666666666663</v>
      </c>
      <c r="G412" s="81">
        <v>133.83333333333334</v>
      </c>
      <c r="H412" s="81">
        <v>636.83333333333337</v>
      </c>
      <c r="I412" s="87"/>
    </row>
    <row r="413" spans="1:9" s="75" customFormat="1" ht="9" customHeight="1">
      <c r="A413" s="82" t="s">
        <v>48</v>
      </c>
      <c r="B413" s="83">
        <f t="shared" si="34"/>
        <v>8676.9166666666679</v>
      </c>
      <c r="C413" s="83"/>
      <c r="D413" s="83">
        <f t="shared" si="35"/>
        <v>7406.8333333333339</v>
      </c>
      <c r="E413" s="83">
        <v>4919.416666666667</v>
      </c>
      <c r="F413" s="83">
        <v>2423.1666666666665</v>
      </c>
      <c r="G413" s="83">
        <v>64.25</v>
      </c>
      <c r="H413" s="83">
        <v>1270.0833333333333</v>
      </c>
      <c r="I413" s="87"/>
    </row>
    <row r="414" spans="1:9" s="75" customFormat="1" ht="9" customHeight="1">
      <c r="A414" s="80" t="s">
        <v>49</v>
      </c>
      <c r="B414" s="81">
        <f t="shared" si="34"/>
        <v>18915.5</v>
      </c>
      <c r="C414" s="81"/>
      <c r="D414" s="81">
        <f t="shared" si="35"/>
        <v>15439.75</v>
      </c>
      <c r="E414" s="81">
        <v>12307.25</v>
      </c>
      <c r="F414" s="81">
        <v>2839.5833333333335</v>
      </c>
      <c r="G414" s="81">
        <v>292.91666666666669</v>
      </c>
      <c r="H414" s="81">
        <v>3475.75</v>
      </c>
      <c r="I414" s="87"/>
    </row>
    <row r="415" spans="1:9" s="75" customFormat="1" ht="9" customHeight="1">
      <c r="A415" s="80" t="s">
        <v>50</v>
      </c>
      <c r="B415" s="81">
        <f>SUM(D415,H415)+1</f>
        <v>8722.3333333333321</v>
      </c>
      <c r="C415" s="81"/>
      <c r="D415" s="81">
        <f t="shared" si="35"/>
        <v>8522.4999999999982</v>
      </c>
      <c r="E415" s="81">
        <v>6532.333333333333</v>
      </c>
      <c r="F415" s="81">
        <v>1792</v>
      </c>
      <c r="G415" s="81">
        <v>198.16666666666666</v>
      </c>
      <c r="H415" s="81">
        <v>198.83333333333334</v>
      </c>
      <c r="I415" s="87"/>
    </row>
    <row r="416" spans="1:9" s="75" customFormat="1" ht="9" customHeight="1">
      <c r="A416" s="80" t="s">
        <v>51</v>
      </c>
      <c r="B416" s="81">
        <f t="shared" si="34"/>
        <v>5936.583333333333</v>
      </c>
      <c r="C416" s="81"/>
      <c r="D416" s="81">
        <f t="shared" si="35"/>
        <v>5827.083333333333</v>
      </c>
      <c r="E416" s="81">
        <v>3404.1666666666665</v>
      </c>
      <c r="F416" s="81">
        <v>2066.75</v>
      </c>
      <c r="G416" s="81">
        <v>356.16666666666669</v>
      </c>
      <c r="H416" s="81">
        <v>109.5</v>
      </c>
      <c r="I416" s="87"/>
    </row>
    <row r="417" spans="1:9" s="75" customFormat="1" ht="9" customHeight="1">
      <c r="A417" s="82" t="s">
        <v>52</v>
      </c>
      <c r="B417" s="83">
        <f t="shared" si="34"/>
        <v>23160.166666666668</v>
      </c>
      <c r="C417" s="83"/>
      <c r="D417" s="83">
        <f t="shared" si="35"/>
        <v>21230.416666666668</v>
      </c>
      <c r="E417" s="83">
        <v>16962.666666666668</v>
      </c>
      <c r="F417" s="83">
        <v>3880.4166666666665</v>
      </c>
      <c r="G417" s="83">
        <v>387.33333333333331</v>
      </c>
      <c r="H417" s="83">
        <v>1929.75</v>
      </c>
      <c r="I417" s="87"/>
    </row>
    <row r="418" spans="1:9" s="75" customFormat="1" ht="9" customHeight="1">
      <c r="A418" s="80" t="s">
        <v>53</v>
      </c>
      <c r="B418" s="81">
        <f t="shared" si="34"/>
        <v>64176.083333333328</v>
      </c>
      <c r="C418" s="81"/>
      <c r="D418" s="81">
        <f t="shared" si="35"/>
        <v>33616.666666666664</v>
      </c>
      <c r="E418" s="81">
        <v>22968.5</v>
      </c>
      <c r="F418" s="81">
        <v>9923.4166666666661</v>
      </c>
      <c r="G418" s="81">
        <v>724.75</v>
      </c>
      <c r="H418" s="81">
        <v>30559.416666666668</v>
      </c>
      <c r="I418" s="87"/>
    </row>
    <row r="419" spans="1:9" s="75" customFormat="1" ht="9" customHeight="1">
      <c r="A419" s="80" t="s">
        <v>54</v>
      </c>
      <c r="B419" s="81">
        <f>SUM(D419,H419)+1</f>
        <v>13278.416666666668</v>
      </c>
      <c r="C419" s="81"/>
      <c r="D419" s="81">
        <f t="shared" si="35"/>
        <v>12521.583333333334</v>
      </c>
      <c r="E419" s="81">
        <v>11145.333333333334</v>
      </c>
      <c r="F419" s="81">
        <v>1214.4166666666667</v>
      </c>
      <c r="G419" s="81">
        <v>161.83333333333334</v>
      </c>
      <c r="H419" s="81">
        <v>755.83333333333337</v>
      </c>
      <c r="I419" s="87"/>
    </row>
    <row r="420" spans="1:9" s="75" customFormat="1" ht="9" customHeight="1">
      <c r="A420" s="80" t="s">
        <v>55</v>
      </c>
      <c r="B420" s="81">
        <f t="shared" si="34"/>
        <v>30531.75</v>
      </c>
      <c r="C420" s="81"/>
      <c r="D420" s="81">
        <f t="shared" si="35"/>
        <v>30060.5</v>
      </c>
      <c r="E420" s="81">
        <v>25104.666666666668</v>
      </c>
      <c r="F420" s="81">
        <v>4539.583333333333</v>
      </c>
      <c r="G420" s="81">
        <v>416.25</v>
      </c>
      <c r="H420" s="81">
        <v>471.25</v>
      </c>
      <c r="I420" s="87"/>
    </row>
    <row r="421" spans="1:9" s="75" customFormat="1" ht="9" customHeight="1">
      <c r="A421" s="82" t="s">
        <v>56</v>
      </c>
      <c r="B421" s="83">
        <f>SUM(D421,H421)+1</f>
        <v>4015.333333333333</v>
      </c>
      <c r="C421" s="83"/>
      <c r="D421" s="83">
        <f t="shared" si="35"/>
        <v>3989.583333333333</v>
      </c>
      <c r="E421" s="83">
        <v>2583.25</v>
      </c>
      <c r="F421" s="83">
        <v>1208.8333333333333</v>
      </c>
      <c r="G421" s="83">
        <v>197.5</v>
      </c>
      <c r="H421" s="83">
        <v>24.75</v>
      </c>
      <c r="I421" s="87"/>
    </row>
    <row r="422" spans="1:9" s="75" customFormat="1" ht="9" customHeight="1">
      <c r="A422" s="80" t="s">
        <v>57</v>
      </c>
      <c r="B422" s="81">
        <f t="shared" si="34"/>
        <v>9938.1666666666661</v>
      </c>
      <c r="C422" s="81"/>
      <c r="D422" s="81">
        <f t="shared" si="35"/>
        <v>9837.25</v>
      </c>
      <c r="E422" s="81">
        <v>7085.166666666667</v>
      </c>
      <c r="F422" s="81">
        <v>2505.5833333333335</v>
      </c>
      <c r="G422" s="81">
        <v>246.5</v>
      </c>
      <c r="H422" s="81">
        <v>100.91666666666667</v>
      </c>
      <c r="I422" s="87"/>
    </row>
    <row r="423" spans="1:9" s="75" customFormat="1" ht="9" customHeight="1">
      <c r="A423" s="80" t="s">
        <v>58</v>
      </c>
      <c r="B423" s="81">
        <f>SUM(D423,H423)-1</f>
        <v>40214.666666666664</v>
      </c>
      <c r="C423" s="81"/>
      <c r="D423" s="81">
        <f t="shared" si="35"/>
        <v>30580.333333333332</v>
      </c>
      <c r="E423" s="81">
        <v>24117.5</v>
      </c>
      <c r="F423" s="81">
        <v>6148.583333333333</v>
      </c>
      <c r="G423" s="81">
        <v>314.25</v>
      </c>
      <c r="H423" s="81">
        <v>9635.3333333333339</v>
      </c>
      <c r="I423" s="87"/>
    </row>
    <row r="424" spans="1:9" s="75" customFormat="1" ht="9" customHeight="1">
      <c r="A424" s="80" t="s">
        <v>59</v>
      </c>
      <c r="B424" s="81">
        <f t="shared" si="34"/>
        <v>13845.916666666666</v>
      </c>
      <c r="C424" s="81"/>
      <c r="D424" s="81">
        <f t="shared" si="35"/>
        <v>11834.416666666666</v>
      </c>
      <c r="E424" s="81">
        <v>7278.083333333333</v>
      </c>
      <c r="F424" s="81">
        <v>3783.0833333333335</v>
      </c>
      <c r="G424" s="81">
        <v>773.25</v>
      </c>
      <c r="H424" s="81">
        <v>2011.5</v>
      </c>
      <c r="I424" s="87"/>
    </row>
    <row r="425" spans="1:9" s="75" customFormat="1" ht="9" customHeight="1">
      <c r="A425" s="82" t="s">
        <v>60</v>
      </c>
      <c r="B425" s="83">
        <f t="shared" si="34"/>
        <v>8701.6666666666661</v>
      </c>
      <c r="C425" s="83"/>
      <c r="D425" s="83">
        <f t="shared" si="35"/>
        <v>7371.5</v>
      </c>
      <c r="E425" s="83">
        <v>5272.166666666667</v>
      </c>
      <c r="F425" s="83">
        <v>1794.5833333333333</v>
      </c>
      <c r="G425" s="83">
        <v>304.75</v>
      </c>
      <c r="H425" s="83">
        <v>1330.1666666666667</v>
      </c>
      <c r="I425" s="87"/>
    </row>
    <row r="426" spans="1:9" s="75" customFormat="1" ht="9" customHeight="1">
      <c r="A426" s="80" t="s">
        <v>61</v>
      </c>
      <c r="B426" s="81">
        <f t="shared" si="34"/>
        <v>2327.8333333333335</v>
      </c>
      <c r="C426" s="81"/>
      <c r="D426" s="81">
        <f t="shared" si="35"/>
        <v>2101</v>
      </c>
      <c r="E426" s="81">
        <v>1381.4166666666667</v>
      </c>
      <c r="F426" s="81">
        <v>613.41666666666663</v>
      </c>
      <c r="G426" s="81">
        <v>106.16666666666667</v>
      </c>
      <c r="H426" s="81">
        <v>226.83333333333334</v>
      </c>
      <c r="I426" s="87"/>
    </row>
    <row r="427" spans="1:9" s="75" customFormat="1" ht="9" customHeight="1">
      <c r="A427" s="80" t="s">
        <v>62</v>
      </c>
      <c r="B427" s="81">
        <f t="shared" si="34"/>
        <v>4271.916666666667</v>
      </c>
      <c r="C427" s="81"/>
      <c r="D427" s="81">
        <f t="shared" si="35"/>
        <v>2758.5</v>
      </c>
      <c r="E427" s="81">
        <v>1926.25</v>
      </c>
      <c r="F427" s="81">
        <v>634</v>
      </c>
      <c r="G427" s="81">
        <v>198.25</v>
      </c>
      <c r="H427" s="81">
        <v>1513.4166666666667</v>
      </c>
      <c r="I427" s="87"/>
    </row>
    <row r="428" spans="1:9" s="75" customFormat="1" ht="9" customHeight="1">
      <c r="A428" s="80" t="s">
        <v>63</v>
      </c>
      <c r="B428" s="81">
        <f t="shared" si="34"/>
        <v>47725.333333333336</v>
      </c>
      <c r="C428" s="81"/>
      <c r="D428" s="81">
        <f t="shared" si="35"/>
        <v>39252</v>
      </c>
      <c r="E428" s="81">
        <v>30219.333333333332</v>
      </c>
      <c r="F428" s="81">
        <v>8758.6666666666661</v>
      </c>
      <c r="G428" s="81">
        <v>274</v>
      </c>
      <c r="H428" s="81">
        <v>8473.3333333333339</v>
      </c>
      <c r="I428" s="87"/>
    </row>
    <row r="429" spans="1:9" s="75" customFormat="1" ht="9" customHeight="1">
      <c r="A429" s="82" t="s">
        <v>64</v>
      </c>
      <c r="B429" s="83">
        <f t="shared" si="34"/>
        <v>3375.5</v>
      </c>
      <c r="C429" s="83"/>
      <c r="D429" s="83">
        <f t="shared" si="35"/>
        <v>3282.6666666666665</v>
      </c>
      <c r="E429" s="83">
        <v>1570.3333333333333</v>
      </c>
      <c r="F429" s="83">
        <v>1154.3333333333333</v>
      </c>
      <c r="G429" s="83">
        <v>558</v>
      </c>
      <c r="H429" s="83">
        <v>92.833333333333329</v>
      </c>
      <c r="I429" s="87"/>
    </row>
    <row r="430" spans="1:9" s="75" customFormat="1" ht="9" customHeight="1">
      <c r="A430" s="80" t="s">
        <v>65</v>
      </c>
      <c r="B430" s="81">
        <f t="shared" si="34"/>
        <v>16488.083333333336</v>
      </c>
      <c r="C430" s="81"/>
      <c r="D430" s="81">
        <f t="shared" si="35"/>
        <v>13509.166666666668</v>
      </c>
      <c r="E430" s="81">
        <v>9667.5833333333339</v>
      </c>
      <c r="F430" s="81">
        <v>3207.0833333333335</v>
      </c>
      <c r="G430" s="81">
        <v>634.5</v>
      </c>
      <c r="H430" s="81">
        <v>2978.9166666666665</v>
      </c>
      <c r="I430" s="87"/>
    </row>
    <row r="431" spans="1:9" s="75" customFormat="1" ht="9" customHeight="1">
      <c r="A431" s="80" t="s">
        <v>66</v>
      </c>
      <c r="B431" s="81">
        <f>SUM(D431,H431)+1</f>
        <v>17274.166666666672</v>
      </c>
      <c r="C431" s="81"/>
      <c r="D431" s="81">
        <f t="shared" si="35"/>
        <v>16821.500000000004</v>
      </c>
      <c r="E431" s="81">
        <v>13778.833333333334</v>
      </c>
      <c r="F431" s="81">
        <v>2665.25</v>
      </c>
      <c r="G431" s="81">
        <v>377.41666666666669</v>
      </c>
      <c r="H431" s="81">
        <v>451.66666666666669</v>
      </c>
      <c r="I431" s="87"/>
    </row>
    <row r="432" spans="1:9" s="75" customFormat="1" ht="9" customHeight="1">
      <c r="A432" s="80" t="s">
        <v>67</v>
      </c>
      <c r="B432" s="81">
        <f t="shared" si="34"/>
        <v>6835.0833333333339</v>
      </c>
      <c r="C432" s="81"/>
      <c r="D432" s="81">
        <f t="shared" si="35"/>
        <v>5689.666666666667</v>
      </c>
      <c r="E432" s="81">
        <v>4118</v>
      </c>
      <c r="F432" s="81">
        <v>1464.5</v>
      </c>
      <c r="G432" s="81">
        <v>107.16666666666667</v>
      </c>
      <c r="H432" s="81">
        <v>1145.4166666666667</v>
      </c>
      <c r="I432" s="87"/>
    </row>
    <row r="433" spans="1:9" s="75" customFormat="1" ht="9" customHeight="1">
      <c r="A433" s="82" t="s">
        <v>68</v>
      </c>
      <c r="B433" s="83">
        <f t="shared" si="34"/>
        <v>13403.833333333334</v>
      </c>
      <c r="C433" s="83"/>
      <c r="D433" s="83">
        <f t="shared" si="35"/>
        <v>13179.75</v>
      </c>
      <c r="E433" s="83">
        <v>9767.9166666666661</v>
      </c>
      <c r="F433" s="83">
        <v>3159.0833333333335</v>
      </c>
      <c r="G433" s="83">
        <v>252.75</v>
      </c>
      <c r="H433" s="83">
        <v>224.08333333333334</v>
      </c>
      <c r="I433" s="87"/>
    </row>
    <row r="434" spans="1:9" s="75" customFormat="1" ht="9" customHeight="1">
      <c r="A434" s="80" t="s">
        <v>69</v>
      </c>
      <c r="B434" s="81">
        <f t="shared" si="34"/>
        <v>18692.083333333332</v>
      </c>
      <c r="C434" s="81"/>
      <c r="D434" s="81">
        <f t="shared" si="35"/>
        <v>16966.833333333332</v>
      </c>
      <c r="E434" s="81">
        <v>13699.833333333334</v>
      </c>
      <c r="F434" s="81">
        <v>3052.1666666666665</v>
      </c>
      <c r="G434" s="81">
        <v>214.83333333333334</v>
      </c>
      <c r="H434" s="81">
        <v>1725.25</v>
      </c>
      <c r="I434" s="87"/>
    </row>
    <row r="435" spans="1:9" s="75" customFormat="1" ht="9" customHeight="1">
      <c r="A435" s="80" t="s">
        <v>70</v>
      </c>
      <c r="B435" s="81">
        <f t="shared" si="34"/>
        <v>26994</v>
      </c>
      <c r="C435" s="81"/>
      <c r="D435" s="81">
        <f t="shared" si="35"/>
        <v>22850.25</v>
      </c>
      <c r="E435" s="81">
        <v>18200.75</v>
      </c>
      <c r="F435" s="81">
        <v>4473.416666666667</v>
      </c>
      <c r="G435" s="81">
        <v>176.08333333333334</v>
      </c>
      <c r="H435" s="81">
        <v>4143.75</v>
      </c>
      <c r="I435" s="87"/>
    </row>
    <row r="436" spans="1:9" s="75" customFormat="1" ht="9" customHeight="1">
      <c r="A436" s="80" t="s">
        <v>71</v>
      </c>
      <c r="B436" s="81">
        <f t="shared" si="34"/>
        <v>13110.833333333334</v>
      </c>
      <c r="C436" s="81"/>
      <c r="D436" s="81">
        <f t="shared" si="35"/>
        <v>9902.5833333333339</v>
      </c>
      <c r="E436" s="81">
        <v>6444</v>
      </c>
      <c r="F436" s="81">
        <v>3291.3333333333335</v>
      </c>
      <c r="G436" s="81">
        <v>167.25</v>
      </c>
      <c r="H436" s="81">
        <v>3208.25</v>
      </c>
      <c r="I436" s="87"/>
    </row>
    <row r="437" spans="1:9" s="75" customFormat="1" ht="9" customHeight="1">
      <c r="A437" s="82" t="s">
        <v>72</v>
      </c>
      <c r="B437" s="83">
        <f>SUM(D437,H437)+1</f>
        <v>22886.333333333332</v>
      </c>
      <c r="C437" s="83"/>
      <c r="D437" s="83">
        <f t="shared" si="35"/>
        <v>21260.5</v>
      </c>
      <c r="E437" s="83">
        <v>16453.833333333332</v>
      </c>
      <c r="F437" s="83">
        <v>4472.5</v>
      </c>
      <c r="G437" s="83">
        <v>334.16666666666669</v>
      </c>
      <c r="H437" s="83">
        <v>1624.8333333333333</v>
      </c>
    </row>
    <row r="438" spans="1:9" s="75" customFormat="1" ht="9" customHeight="1">
      <c r="A438" s="80" t="s">
        <v>73</v>
      </c>
      <c r="B438" s="81">
        <f t="shared" si="34"/>
        <v>1269.5000000000002</v>
      </c>
      <c r="C438" s="81"/>
      <c r="D438" s="81">
        <f t="shared" si="35"/>
        <v>1259.5833333333335</v>
      </c>
      <c r="E438" s="81">
        <v>850.08333333333337</v>
      </c>
      <c r="F438" s="81">
        <v>273.25</v>
      </c>
      <c r="G438" s="81">
        <v>136.25</v>
      </c>
      <c r="H438" s="81">
        <v>9.9166666666666661</v>
      </c>
    </row>
    <row r="439" spans="1:9" s="75" customFormat="1" ht="9" customHeight="1">
      <c r="A439" s="80" t="s">
        <v>74</v>
      </c>
      <c r="B439" s="81">
        <f t="shared" si="34"/>
        <v>29623.416666666664</v>
      </c>
      <c r="C439" s="81"/>
      <c r="D439" s="81">
        <f t="shared" si="35"/>
        <v>26804.416666666664</v>
      </c>
      <c r="E439" s="81">
        <v>20092.083333333332</v>
      </c>
      <c r="F439" s="81">
        <v>6313.583333333333</v>
      </c>
      <c r="G439" s="81">
        <v>398.75</v>
      </c>
      <c r="H439" s="81">
        <v>2819</v>
      </c>
    </row>
    <row r="440" spans="1:9" s="75" customFormat="1" ht="9" customHeight="1">
      <c r="A440" s="80" t="s">
        <v>75</v>
      </c>
      <c r="B440" s="81">
        <f t="shared" si="34"/>
        <v>20139.666666666668</v>
      </c>
      <c r="C440" s="81"/>
      <c r="D440" s="81">
        <f t="shared" si="35"/>
        <v>18887.083333333336</v>
      </c>
      <c r="E440" s="81">
        <v>14765.5</v>
      </c>
      <c r="F440" s="81">
        <v>3906.4166666666665</v>
      </c>
      <c r="G440" s="81">
        <v>215.16666666666666</v>
      </c>
      <c r="H440" s="81">
        <v>1252.5833333333333</v>
      </c>
    </row>
    <row r="441" spans="1:9" s="75" customFormat="1" ht="9" customHeight="1">
      <c r="A441" s="82" t="s">
        <v>76</v>
      </c>
      <c r="B441" s="83">
        <f t="shared" si="34"/>
        <v>7011.083333333333</v>
      </c>
      <c r="C441" s="83"/>
      <c r="D441" s="83">
        <f t="shared" si="35"/>
        <v>6982.25</v>
      </c>
      <c r="E441" s="83">
        <v>5912.916666666667</v>
      </c>
      <c r="F441" s="83">
        <v>928.58333333333337</v>
      </c>
      <c r="G441" s="83">
        <v>140.75</v>
      </c>
      <c r="H441" s="83">
        <v>28.833333333333332</v>
      </c>
    </row>
    <row r="442" spans="1:9" s="75" customFormat="1" ht="4.7" customHeight="1">
      <c r="A442" s="76"/>
      <c r="B442" s="79"/>
      <c r="C442" s="79"/>
      <c r="D442" s="79"/>
      <c r="E442" s="79"/>
      <c r="F442" s="79"/>
      <c r="G442" s="79"/>
      <c r="H442" s="79"/>
      <c r="I442" s="86"/>
    </row>
    <row r="443" spans="1:9" s="75" customFormat="1" ht="9" customHeight="1">
      <c r="A443" s="74" t="s">
        <v>88</v>
      </c>
      <c r="B443" s="85"/>
      <c r="C443" s="85"/>
      <c r="D443" s="85"/>
      <c r="E443" s="85"/>
      <c r="F443" s="85"/>
      <c r="G443" s="85"/>
      <c r="H443" s="85"/>
      <c r="I443" s="87"/>
    </row>
    <row r="444" spans="1:9" s="78" customFormat="1" ht="9" customHeight="1">
      <c r="A444" s="76" t="s">
        <v>44</v>
      </c>
      <c r="B444" s="77">
        <f>SUM(B446:B477)-2</f>
        <v>524505.75</v>
      </c>
      <c r="C444" s="77"/>
      <c r="D444" s="77">
        <f>SUM(D446:D477)</f>
        <v>444207.41666666663</v>
      </c>
      <c r="E444" s="77">
        <f t="shared" ref="E444:G444" si="36">SUM(E446:E477)</f>
        <v>335186.16666666657</v>
      </c>
      <c r="F444" s="77">
        <f t="shared" si="36"/>
        <v>99180.75</v>
      </c>
      <c r="G444" s="77">
        <f t="shared" si="36"/>
        <v>9840.5000000000018</v>
      </c>
      <c r="H444" s="77">
        <f>SUM(H446:H477)</f>
        <v>80299.333333333314</v>
      </c>
      <c r="I444" s="86"/>
    </row>
    <row r="445" spans="1:9" s="78" customFormat="1" ht="3.95" customHeight="1">
      <c r="A445" s="76"/>
      <c r="B445" s="79"/>
      <c r="C445" s="79"/>
      <c r="D445" s="79"/>
      <c r="E445" s="79"/>
      <c r="F445" s="79"/>
      <c r="G445" s="79"/>
      <c r="H445" s="79"/>
      <c r="I445" s="86"/>
    </row>
    <row r="446" spans="1:9" s="75" customFormat="1" ht="9" customHeight="1">
      <c r="A446" s="80" t="s">
        <v>45</v>
      </c>
      <c r="B446" s="81">
        <f t="shared" ref="B446:B477" si="37">SUM(D446,H446)</f>
        <v>8566.4166666666661</v>
      </c>
      <c r="C446" s="81"/>
      <c r="D446" s="81">
        <f>SUM(E446:G446)</f>
        <v>7708.25</v>
      </c>
      <c r="E446" s="81">
        <v>5859.583333333333</v>
      </c>
      <c r="F446" s="81">
        <v>1605.5</v>
      </c>
      <c r="G446" s="81">
        <v>243.16666666666666</v>
      </c>
      <c r="H446" s="81">
        <v>858.16666666666663</v>
      </c>
      <c r="I446" s="87"/>
    </row>
    <row r="447" spans="1:9" s="75" customFormat="1" ht="9" customHeight="1">
      <c r="A447" s="80" t="s">
        <v>46</v>
      </c>
      <c r="B447" s="81">
        <f t="shared" si="37"/>
        <v>16779</v>
      </c>
      <c r="C447" s="81"/>
      <c r="D447" s="81">
        <f t="shared" ref="D447:D477" si="38">SUM(E447:G447)</f>
        <v>15336.166666666666</v>
      </c>
      <c r="E447" s="81">
        <v>11603.333333333334</v>
      </c>
      <c r="F447" s="81">
        <v>3499.1666666666665</v>
      </c>
      <c r="G447" s="81">
        <v>233.66666666666666</v>
      </c>
      <c r="H447" s="81">
        <v>1442.8333333333333</v>
      </c>
      <c r="I447" s="87"/>
    </row>
    <row r="448" spans="1:9" s="75" customFormat="1" ht="9" customHeight="1">
      <c r="A448" s="80" t="s">
        <v>47</v>
      </c>
      <c r="B448" s="81">
        <f t="shared" si="37"/>
        <v>3268.8333333333335</v>
      </c>
      <c r="C448" s="81"/>
      <c r="D448" s="81">
        <f t="shared" si="38"/>
        <v>2672.5833333333335</v>
      </c>
      <c r="E448" s="81">
        <v>1646.3333333333333</v>
      </c>
      <c r="F448" s="81">
        <v>795.16666666666663</v>
      </c>
      <c r="G448" s="81">
        <v>231.08333333333334</v>
      </c>
      <c r="H448" s="81">
        <v>596.25</v>
      </c>
      <c r="I448" s="87"/>
    </row>
    <row r="449" spans="1:9" s="75" customFormat="1" ht="9" customHeight="1">
      <c r="A449" s="82" t="s">
        <v>48</v>
      </c>
      <c r="B449" s="83">
        <f t="shared" si="37"/>
        <v>7898.9166666666661</v>
      </c>
      <c r="C449" s="83"/>
      <c r="D449" s="83">
        <f t="shared" si="38"/>
        <v>5544.5</v>
      </c>
      <c r="E449" s="83">
        <v>3458</v>
      </c>
      <c r="F449" s="83">
        <v>2031.25</v>
      </c>
      <c r="G449" s="83">
        <v>55.25</v>
      </c>
      <c r="H449" s="83">
        <v>2354.4166666666665</v>
      </c>
      <c r="I449" s="87"/>
    </row>
    <row r="450" spans="1:9" s="75" customFormat="1" ht="9" customHeight="1">
      <c r="A450" s="80" t="s">
        <v>49</v>
      </c>
      <c r="B450" s="81">
        <f t="shared" si="37"/>
        <v>21144.75</v>
      </c>
      <c r="C450" s="81"/>
      <c r="D450" s="81">
        <f t="shared" si="38"/>
        <v>17202.25</v>
      </c>
      <c r="E450" s="81">
        <v>13892.583333333334</v>
      </c>
      <c r="F450" s="81">
        <v>3066.1666666666665</v>
      </c>
      <c r="G450" s="81">
        <v>243.5</v>
      </c>
      <c r="H450" s="81">
        <v>3942.5</v>
      </c>
      <c r="I450" s="87"/>
    </row>
    <row r="451" spans="1:9" s="75" customFormat="1" ht="9" customHeight="1">
      <c r="A451" s="80" t="s">
        <v>50</v>
      </c>
      <c r="B451" s="81">
        <f t="shared" si="37"/>
        <v>6942.4999999999991</v>
      </c>
      <c r="C451" s="81"/>
      <c r="D451" s="81">
        <f t="shared" si="38"/>
        <v>6492.9166666666661</v>
      </c>
      <c r="E451" s="81">
        <v>4934.833333333333</v>
      </c>
      <c r="F451" s="81">
        <v>1331.0833333333333</v>
      </c>
      <c r="G451" s="81">
        <v>227</v>
      </c>
      <c r="H451" s="81">
        <v>449.58333333333331</v>
      </c>
      <c r="I451" s="87"/>
    </row>
    <row r="452" spans="1:9" s="75" customFormat="1" ht="9" customHeight="1">
      <c r="A452" s="80" t="s">
        <v>51</v>
      </c>
      <c r="B452" s="81">
        <f t="shared" si="37"/>
        <v>5005</v>
      </c>
      <c r="C452" s="81"/>
      <c r="D452" s="81">
        <f t="shared" si="38"/>
        <v>4898.916666666667</v>
      </c>
      <c r="E452" s="81">
        <v>3088.1666666666665</v>
      </c>
      <c r="F452" s="81">
        <v>1478.3333333333333</v>
      </c>
      <c r="G452" s="81">
        <v>332.41666666666669</v>
      </c>
      <c r="H452" s="81">
        <v>106.08333333333333</v>
      </c>
      <c r="I452" s="87"/>
    </row>
    <row r="453" spans="1:9" s="75" customFormat="1" ht="9" customHeight="1">
      <c r="A453" s="82" t="s">
        <v>52</v>
      </c>
      <c r="B453" s="83">
        <f t="shared" si="37"/>
        <v>23201.583333333332</v>
      </c>
      <c r="C453" s="83"/>
      <c r="D453" s="83">
        <f t="shared" si="38"/>
        <v>21587.666666666664</v>
      </c>
      <c r="E453" s="83">
        <v>17422.833333333332</v>
      </c>
      <c r="F453" s="83">
        <v>3758.3333333333335</v>
      </c>
      <c r="G453" s="83">
        <v>406.5</v>
      </c>
      <c r="H453" s="83">
        <v>1613.9166666666667</v>
      </c>
      <c r="I453" s="87"/>
    </row>
    <row r="454" spans="1:9" s="75" customFormat="1" ht="9" customHeight="1">
      <c r="A454" s="80" t="s">
        <v>53</v>
      </c>
      <c r="B454" s="81">
        <f t="shared" si="37"/>
        <v>64606.5</v>
      </c>
      <c r="C454" s="81"/>
      <c r="D454" s="81">
        <f t="shared" si="38"/>
        <v>35735.75</v>
      </c>
      <c r="E454" s="81">
        <v>26055.666666666668</v>
      </c>
      <c r="F454" s="81">
        <v>8890.1666666666661</v>
      </c>
      <c r="G454" s="81">
        <v>789.91666666666663</v>
      </c>
      <c r="H454" s="81">
        <v>28870.75</v>
      </c>
      <c r="I454" s="87"/>
    </row>
    <row r="455" spans="1:9" s="75" customFormat="1" ht="9" customHeight="1">
      <c r="A455" s="80" t="s">
        <v>54</v>
      </c>
      <c r="B455" s="81">
        <f>SUM(D455,H455)-1</f>
        <v>7898.9166666666661</v>
      </c>
      <c r="C455" s="81"/>
      <c r="D455" s="81">
        <f t="shared" si="38"/>
        <v>7240.4999999999991</v>
      </c>
      <c r="E455" s="81">
        <v>5839.083333333333</v>
      </c>
      <c r="F455" s="81">
        <v>1275.3333333333333</v>
      </c>
      <c r="G455" s="81">
        <v>126.08333333333333</v>
      </c>
      <c r="H455" s="81">
        <v>659.41666666666663</v>
      </c>
      <c r="I455" s="87"/>
    </row>
    <row r="456" spans="1:9" s="75" customFormat="1" ht="9" customHeight="1">
      <c r="A456" s="80" t="s">
        <v>55</v>
      </c>
      <c r="B456" s="81">
        <f t="shared" si="37"/>
        <v>28536</v>
      </c>
      <c r="C456" s="81"/>
      <c r="D456" s="81">
        <f t="shared" si="38"/>
        <v>28318.75</v>
      </c>
      <c r="E456" s="81">
        <v>23332.416666666668</v>
      </c>
      <c r="F456" s="81">
        <v>4569.833333333333</v>
      </c>
      <c r="G456" s="81">
        <v>416.5</v>
      </c>
      <c r="H456" s="81">
        <v>217.25</v>
      </c>
      <c r="I456" s="87"/>
    </row>
    <row r="457" spans="1:9" s="75" customFormat="1" ht="9" customHeight="1">
      <c r="A457" s="82" t="s">
        <v>56</v>
      </c>
      <c r="B457" s="83">
        <f t="shared" si="37"/>
        <v>3511</v>
      </c>
      <c r="C457" s="83"/>
      <c r="D457" s="83">
        <f t="shared" si="38"/>
        <v>3478.8333333333335</v>
      </c>
      <c r="E457" s="83">
        <v>2295.4166666666665</v>
      </c>
      <c r="F457" s="83">
        <v>982.58333333333337</v>
      </c>
      <c r="G457" s="83">
        <v>200.83333333333334</v>
      </c>
      <c r="H457" s="83">
        <v>32.166666666666664</v>
      </c>
      <c r="I457" s="87"/>
    </row>
    <row r="458" spans="1:9" s="75" customFormat="1" ht="9" customHeight="1">
      <c r="A458" s="80" t="s">
        <v>57</v>
      </c>
      <c r="B458" s="81">
        <f t="shared" si="37"/>
        <v>10707.666666666666</v>
      </c>
      <c r="C458" s="81"/>
      <c r="D458" s="81">
        <f t="shared" si="38"/>
        <v>10665</v>
      </c>
      <c r="E458" s="81">
        <v>8022.25</v>
      </c>
      <c r="F458" s="81">
        <v>2313.25</v>
      </c>
      <c r="G458" s="81">
        <v>329.5</v>
      </c>
      <c r="H458" s="81">
        <v>42.666666666666664</v>
      </c>
      <c r="I458" s="87"/>
    </row>
    <row r="459" spans="1:9" s="75" customFormat="1" ht="9" customHeight="1">
      <c r="A459" s="80" t="s">
        <v>58</v>
      </c>
      <c r="B459" s="81">
        <f t="shared" si="37"/>
        <v>37202.833333333328</v>
      </c>
      <c r="C459" s="81"/>
      <c r="D459" s="81">
        <f t="shared" si="38"/>
        <v>31225.083333333332</v>
      </c>
      <c r="E459" s="81">
        <v>25173</v>
      </c>
      <c r="F459" s="81">
        <v>5711.75</v>
      </c>
      <c r="G459" s="81">
        <v>340.33333333333331</v>
      </c>
      <c r="H459" s="81">
        <v>5977.75</v>
      </c>
      <c r="I459" s="87"/>
    </row>
    <row r="460" spans="1:9" s="75" customFormat="1" ht="9" customHeight="1">
      <c r="A460" s="80" t="s">
        <v>59</v>
      </c>
      <c r="B460" s="81">
        <f>SUM(D460,H460)+1</f>
        <v>14281.083333333332</v>
      </c>
      <c r="C460" s="81"/>
      <c r="D460" s="81">
        <f t="shared" si="38"/>
        <v>11403.583333333332</v>
      </c>
      <c r="E460" s="81">
        <v>7257.583333333333</v>
      </c>
      <c r="F460" s="81">
        <v>3283.0833333333335</v>
      </c>
      <c r="G460" s="81">
        <v>862.91666666666663</v>
      </c>
      <c r="H460" s="81">
        <v>2876.5</v>
      </c>
      <c r="I460" s="87"/>
    </row>
    <row r="461" spans="1:9" s="75" customFormat="1" ht="9" customHeight="1">
      <c r="A461" s="82" t="s">
        <v>60</v>
      </c>
      <c r="B461" s="83">
        <f t="shared" si="37"/>
        <v>8245.1666666666661</v>
      </c>
      <c r="C461" s="83"/>
      <c r="D461" s="83">
        <f t="shared" si="38"/>
        <v>7073.75</v>
      </c>
      <c r="E461" s="83">
        <v>4936</v>
      </c>
      <c r="F461" s="83">
        <v>1859</v>
      </c>
      <c r="G461" s="83">
        <v>278.75</v>
      </c>
      <c r="H461" s="83">
        <v>1171.4166666666667</v>
      </c>
      <c r="I461" s="87"/>
    </row>
    <row r="462" spans="1:9" s="75" customFormat="1" ht="9" customHeight="1">
      <c r="A462" s="80" t="s">
        <v>61</v>
      </c>
      <c r="B462" s="81">
        <f t="shared" si="37"/>
        <v>2092.75</v>
      </c>
      <c r="C462" s="81"/>
      <c r="D462" s="81">
        <f t="shared" si="38"/>
        <v>1922.9999999999998</v>
      </c>
      <c r="E462" s="81">
        <v>1291.5</v>
      </c>
      <c r="F462" s="81">
        <v>532.66666666666663</v>
      </c>
      <c r="G462" s="81">
        <v>98.833333333333329</v>
      </c>
      <c r="H462" s="81">
        <v>169.75</v>
      </c>
      <c r="I462" s="87"/>
    </row>
    <row r="463" spans="1:9" s="75" customFormat="1" ht="9" customHeight="1">
      <c r="A463" s="80" t="s">
        <v>62</v>
      </c>
      <c r="B463" s="81">
        <f t="shared" si="37"/>
        <v>4790.75</v>
      </c>
      <c r="C463" s="81"/>
      <c r="D463" s="81">
        <f t="shared" si="38"/>
        <v>3881.8333333333335</v>
      </c>
      <c r="E463" s="81">
        <v>2818.3333333333335</v>
      </c>
      <c r="F463" s="81">
        <v>910.41666666666663</v>
      </c>
      <c r="G463" s="81">
        <v>153.08333333333334</v>
      </c>
      <c r="H463" s="81">
        <v>908.91666666666663</v>
      </c>
      <c r="I463" s="87"/>
    </row>
    <row r="464" spans="1:9" s="75" customFormat="1" ht="9" customHeight="1">
      <c r="A464" s="80" t="s">
        <v>63</v>
      </c>
      <c r="B464" s="81">
        <f>SUM(D464,H464)-1</f>
        <v>52509.666666666657</v>
      </c>
      <c r="C464" s="81"/>
      <c r="D464" s="81">
        <f t="shared" si="38"/>
        <v>45165.249999999993</v>
      </c>
      <c r="E464" s="81">
        <v>33991.166666666664</v>
      </c>
      <c r="F464" s="81">
        <v>10931.416666666666</v>
      </c>
      <c r="G464" s="81">
        <v>242.66666666666666</v>
      </c>
      <c r="H464" s="81">
        <v>7345.416666666667</v>
      </c>
      <c r="I464" s="87"/>
    </row>
    <row r="465" spans="1:9" s="75" customFormat="1" ht="9" customHeight="1">
      <c r="A465" s="82" t="s">
        <v>64</v>
      </c>
      <c r="B465" s="83">
        <f t="shared" si="37"/>
        <v>2877.8333333333335</v>
      </c>
      <c r="C465" s="83"/>
      <c r="D465" s="83">
        <f t="shared" si="38"/>
        <v>2852.0833333333335</v>
      </c>
      <c r="E465" s="83">
        <v>1248.6666666666667</v>
      </c>
      <c r="F465" s="83">
        <v>988.5</v>
      </c>
      <c r="G465" s="83">
        <v>614.91666666666663</v>
      </c>
      <c r="H465" s="83">
        <v>25.75</v>
      </c>
      <c r="I465" s="87"/>
    </row>
    <row r="466" spans="1:9" s="75" customFormat="1" ht="9" customHeight="1">
      <c r="A466" s="80" t="s">
        <v>65</v>
      </c>
      <c r="B466" s="81">
        <f t="shared" si="37"/>
        <v>15726.833333333332</v>
      </c>
      <c r="C466" s="81"/>
      <c r="D466" s="81">
        <f t="shared" si="38"/>
        <v>12589.749999999998</v>
      </c>
      <c r="E466" s="81">
        <v>9017.6666666666661</v>
      </c>
      <c r="F466" s="81">
        <v>3041.6666666666665</v>
      </c>
      <c r="G466" s="81">
        <v>530.41666666666663</v>
      </c>
      <c r="H466" s="81">
        <v>3137.0833333333335</v>
      </c>
      <c r="I466" s="87"/>
    </row>
    <row r="467" spans="1:9" s="75" customFormat="1" ht="9" customHeight="1">
      <c r="A467" s="80" t="s">
        <v>66</v>
      </c>
      <c r="B467" s="81">
        <f>SUM(D467,H467)+1</f>
        <v>17252.416666666668</v>
      </c>
      <c r="C467" s="81"/>
      <c r="D467" s="81">
        <f t="shared" si="38"/>
        <v>17035.666666666668</v>
      </c>
      <c r="E467" s="81">
        <v>13323.166666666666</v>
      </c>
      <c r="F467" s="81">
        <v>3293.5833333333335</v>
      </c>
      <c r="G467" s="81">
        <v>418.91666666666669</v>
      </c>
      <c r="H467" s="81">
        <v>215.75</v>
      </c>
      <c r="I467" s="87"/>
    </row>
    <row r="468" spans="1:9" s="75" customFormat="1" ht="9" customHeight="1">
      <c r="A468" s="80" t="s">
        <v>67</v>
      </c>
      <c r="B468" s="81">
        <f>SUM(D468,H468)+1</f>
        <v>7752.4166666666679</v>
      </c>
      <c r="C468" s="81"/>
      <c r="D468" s="81">
        <f t="shared" si="38"/>
        <v>5659.5833333333339</v>
      </c>
      <c r="E468" s="81">
        <v>4004.25</v>
      </c>
      <c r="F468" s="81">
        <v>1599.1666666666667</v>
      </c>
      <c r="G468" s="81">
        <v>56.166666666666664</v>
      </c>
      <c r="H468" s="81">
        <v>2091.8333333333335</v>
      </c>
      <c r="I468" s="87"/>
    </row>
    <row r="469" spans="1:9" s="75" customFormat="1" ht="9" customHeight="1">
      <c r="A469" s="82" t="s">
        <v>68</v>
      </c>
      <c r="B469" s="83">
        <f t="shared" si="37"/>
        <v>15486.75</v>
      </c>
      <c r="C469" s="83"/>
      <c r="D469" s="83">
        <f t="shared" si="38"/>
        <v>14902</v>
      </c>
      <c r="E469" s="83">
        <v>11007.75</v>
      </c>
      <c r="F469" s="83">
        <v>3618.5833333333335</v>
      </c>
      <c r="G469" s="83">
        <v>275.66666666666669</v>
      </c>
      <c r="H469" s="83">
        <v>584.75</v>
      </c>
      <c r="I469" s="87"/>
    </row>
    <row r="470" spans="1:9" s="75" customFormat="1" ht="9" customHeight="1">
      <c r="A470" s="80" t="s">
        <v>69</v>
      </c>
      <c r="B470" s="81">
        <f t="shared" si="37"/>
        <v>18068.666666666664</v>
      </c>
      <c r="C470" s="81"/>
      <c r="D470" s="81">
        <f t="shared" si="38"/>
        <v>16197.666666666666</v>
      </c>
      <c r="E470" s="81">
        <v>13268</v>
      </c>
      <c r="F470" s="81">
        <v>2628.75</v>
      </c>
      <c r="G470" s="81">
        <v>300.91666666666669</v>
      </c>
      <c r="H470" s="81">
        <v>1871</v>
      </c>
      <c r="I470" s="87"/>
    </row>
    <row r="471" spans="1:9" s="75" customFormat="1" ht="9" customHeight="1">
      <c r="A471" s="80" t="s">
        <v>70</v>
      </c>
      <c r="B471" s="81">
        <f>SUM(D471,H471)-1</f>
        <v>28324.583333333336</v>
      </c>
      <c r="C471" s="81"/>
      <c r="D471" s="81">
        <f t="shared" si="38"/>
        <v>23348.333333333336</v>
      </c>
      <c r="E471" s="81">
        <v>18341.166666666668</v>
      </c>
      <c r="F471" s="81">
        <v>4826.916666666667</v>
      </c>
      <c r="G471" s="81">
        <v>180.25</v>
      </c>
      <c r="H471" s="81">
        <v>4977.25</v>
      </c>
      <c r="I471" s="87"/>
    </row>
    <row r="472" spans="1:9" s="75" customFormat="1" ht="9" customHeight="1">
      <c r="A472" s="80" t="s">
        <v>71</v>
      </c>
      <c r="B472" s="81">
        <f t="shared" si="37"/>
        <v>13844.916666666666</v>
      </c>
      <c r="C472" s="81"/>
      <c r="D472" s="81">
        <f t="shared" si="38"/>
        <v>10423.583333333332</v>
      </c>
      <c r="E472" s="81">
        <v>6152.25</v>
      </c>
      <c r="F472" s="81">
        <v>4081.1666666666665</v>
      </c>
      <c r="G472" s="81">
        <v>190.16666666666666</v>
      </c>
      <c r="H472" s="81">
        <v>3421.3333333333335</v>
      </c>
      <c r="I472" s="87"/>
    </row>
    <row r="473" spans="1:9" s="75" customFormat="1" ht="9" customHeight="1">
      <c r="A473" s="82" t="s">
        <v>72</v>
      </c>
      <c r="B473" s="83">
        <f>SUM(D473,H473)+1</f>
        <v>25666.249999999996</v>
      </c>
      <c r="C473" s="83"/>
      <c r="D473" s="83">
        <f t="shared" si="38"/>
        <v>23505.749999999996</v>
      </c>
      <c r="E473" s="83">
        <v>18420.083333333332</v>
      </c>
      <c r="F473" s="83">
        <v>4618.333333333333</v>
      </c>
      <c r="G473" s="83">
        <v>467.33333333333331</v>
      </c>
      <c r="H473" s="83">
        <v>2159.5</v>
      </c>
    </row>
    <row r="474" spans="1:9" s="75" customFormat="1" ht="9" customHeight="1">
      <c r="A474" s="80" t="s">
        <v>73</v>
      </c>
      <c r="B474" s="81">
        <f t="shared" si="37"/>
        <v>1718.5833333333333</v>
      </c>
      <c r="C474" s="81"/>
      <c r="D474" s="81">
        <f t="shared" si="38"/>
        <v>1710.5833333333333</v>
      </c>
      <c r="E474" s="81">
        <v>1314.0833333333333</v>
      </c>
      <c r="F474" s="81">
        <v>267.16666666666669</v>
      </c>
      <c r="G474" s="81">
        <v>129.33333333333334</v>
      </c>
      <c r="H474" s="81">
        <v>8</v>
      </c>
    </row>
    <row r="475" spans="1:9" s="75" customFormat="1" ht="9" customHeight="1">
      <c r="A475" s="80" t="s">
        <v>74</v>
      </c>
      <c r="B475" s="81">
        <f t="shared" si="37"/>
        <v>23988.5</v>
      </c>
      <c r="C475" s="81"/>
      <c r="D475" s="81">
        <f t="shared" si="38"/>
        <v>22072.833333333332</v>
      </c>
      <c r="E475" s="81">
        <v>16577.333333333332</v>
      </c>
      <c r="F475" s="81">
        <v>5019.666666666667</v>
      </c>
      <c r="G475" s="81">
        <v>475.83333333333331</v>
      </c>
      <c r="H475" s="81">
        <v>1915.6666666666667</v>
      </c>
    </row>
    <row r="476" spans="1:9" s="75" customFormat="1" ht="9" customHeight="1">
      <c r="A476" s="80" t="s">
        <v>75</v>
      </c>
      <c r="B476" s="81">
        <f t="shared" si="37"/>
        <v>18634.666666666668</v>
      </c>
      <c r="C476" s="81"/>
      <c r="D476" s="81">
        <f t="shared" si="38"/>
        <v>18461.083333333336</v>
      </c>
      <c r="E476" s="81">
        <v>13312.833333333334</v>
      </c>
      <c r="F476" s="81">
        <v>4929.333333333333</v>
      </c>
      <c r="G476" s="81">
        <v>218.91666666666666</v>
      </c>
      <c r="H476" s="81">
        <v>173.58333333333334</v>
      </c>
    </row>
    <row r="477" spans="1:9" s="75" customFormat="1" ht="9" customHeight="1">
      <c r="A477" s="82" t="s">
        <v>76</v>
      </c>
      <c r="B477" s="83">
        <f t="shared" si="37"/>
        <v>7976</v>
      </c>
      <c r="C477" s="83"/>
      <c r="D477" s="83">
        <f t="shared" si="38"/>
        <v>7893.916666666667</v>
      </c>
      <c r="E477" s="83">
        <v>6280.833333333333</v>
      </c>
      <c r="F477" s="83">
        <v>1443.4166666666667</v>
      </c>
      <c r="G477" s="83">
        <v>169.66666666666666</v>
      </c>
      <c r="H477" s="83">
        <v>82.083333333333329</v>
      </c>
    </row>
    <row r="478" spans="1:9" ht="3" customHeight="1">
      <c r="A478" s="64"/>
      <c r="B478" s="90"/>
      <c r="C478" s="90"/>
      <c r="D478" s="90"/>
      <c r="E478" s="90"/>
      <c r="F478" s="90"/>
      <c r="G478" s="90"/>
      <c r="H478" s="90"/>
    </row>
    <row r="479" spans="1:9" ht="3" customHeight="1">
      <c r="A479" s="63"/>
      <c r="B479" s="91"/>
      <c r="C479" s="91"/>
      <c r="D479" s="91"/>
      <c r="E479" s="91"/>
      <c r="F479" s="91"/>
      <c r="G479" s="91"/>
      <c r="H479" s="91"/>
    </row>
    <row r="480" spans="1:9" s="718" customFormat="1" ht="9" customHeight="1">
      <c r="A480" s="92" t="s">
        <v>594</v>
      </c>
      <c r="B480" s="93"/>
      <c r="C480" s="93"/>
      <c r="D480" s="93"/>
      <c r="E480" s="93"/>
      <c r="F480" s="93"/>
      <c r="G480" s="93"/>
      <c r="H480" s="93"/>
    </row>
    <row r="481" spans="1:9" s="718" customFormat="1" ht="9" customHeight="1">
      <c r="A481" s="92" t="s">
        <v>89</v>
      </c>
      <c r="B481" s="93"/>
      <c r="C481" s="93"/>
      <c r="D481" s="93"/>
      <c r="E481" s="93"/>
      <c r="F481" s="93"/>
      <c r="G481" s="93"/>
      <c r="H481" s="93"/>
    </row>
    <row r="482" spans="1:9" s="718" customFormat="1" ht="9" customHeight="1">
      <c r="A482" s="92" t="s">
        <v>595</v>
      </c>
      <c r="B482" s="93"/>
      <c r="C482" s="93"/>
      <c r="D482" s="93"/>
      <c r="E482" s="93"/>
      <c r="F482" s="93"/>
      <c r="G482" s="93"/>
      <c r="H482" s="93"/>
    </row>
    <row r="483" spans="1:9" s="718" customFormat="1" ht="9" customHeight="1">
      <c r="A483" s="92" t="s">
        <v>90</v>
      </c>
      <c r="B483" s="93"/>
      <c r="C483" s="93"/>
      <c r="D483" s="93"/>
      <c r="E483" s="93"/>
      <c r="F483" s="93"/>
      <c r="G483" s="93"/>
      <c r="H483" s="93"/>
    </row>
    <row r="484" spans="1:9" s="718" customFormat="1" ht="9" customHeight="1">
      <c r="A484" s="94" t="s">
        <v>91</v>
      </c>
      <c r="B484" s="20"/>
      <c r="C484" s="20"/>
    </row>
    <row r="485" spans="1:9" ht="9" hidden="1" customHeight="1">
      <c r="A485" s="92"/>
      <c r="B485" s="65"/>
      <c r="C485" s="65"/>
      <c r="D485" s="65"/>
      <c r="E485" s="65"/>
      <c r="F485" s="65"/>
      <c r="G485" s="65"/>
      <c r="H485" s="65"/>
      <c r="I485" s="66" t="s">
        <v>92</v>
      </c>
    </row>
    <row r="486" spans="1:9" ht="12.75" hidden="1" customHeight="1">
      <c r="A486" s="63"/>
      <c r="B486" s="65"/>
      <c r="C486" s="65"/>
      <c r="D486" s="65"/>
      <c r="E486" s="65"/>
      <c r="F486" s="65"/>
      <c r="G486" s="65"/>
      <c r="H486" s="65"/>
    </row>
    <row r="487" spans="1:9" ht="12.75" hidden="1" customHeight="1">
      <c r="A487" s="63"/>
      <c r="B487" s="65"/>
      <c r="C487" s="65"/>
      <c r="D487" s="65"/>
      <c r="E487" s="65"/>
      <c r="F487" s="65"/>
      <c r="G487" s="65"/>
      <c r="H487" s="65"/>
    </row>
    <row r="488" spans="1:9" ht="12.75" hidden="1" customHeight="1">
      <c r="A488" s="63"/>
      <c r="B488" s="65"/>
      <c r="C488" s="65"/>
      <c r="D488" s="65"/>
      <c r="E488" s="65"/>
      <c r="F488" s="65"/>
      <c r="G488" s="65"/>
      <c r="H488" s="65"/>
    </row>
    <row r="489" spans="1:9" ht="12.75" hidden="1" customHeight="1">
      <c r="A489" s="63"/>
      <c r="B489" s="65"/>
      <c r="C489" s="65"/>
      <c r="D489" s="65"/>
      <c r="E489" s="65"/>
      <c r="F489" s="65"/>
      <c r="G489" s="65"/>
      <c r="H489" s="65"/>
    </row>
    <row r="490" spans="1:9" ht="12.75" hidden="1" customHeight="1">
      <c r="A490" s="63"/>
      <c r="B490" s="65"/>
      <c r="C490" s="65"/>
      <c r="D490" s="65"/>
      <c r="E490" s="65"/>
      <c r="F490" s="65"/>
      <c r="G490" s="65"/>
      <c r="H490" s="65"/>
    </row>
    <row r="491" spans="1:9" ht="12.75" hidden="1" customHeight="1">
      <c r="A491" s="63"/>
      <c r="B491" s="65"/>
      <c r="C491" s="65"/>
      <c r="D491" s="65"/>
      <c r="E491" s="65"/>
      <c r="F491" s="65"/>
      <c r="G491" s="65"/>
      <c r="H491" s="65"/>
    </row>
    <row r="492" spans="1:9" ht="12.75" hidden="1" customHeight="1">
      <c r="A492" s="63"/>
      <c r="B492" s="65"/>
      <c r="C492" s="65"/>
      <c r="D492" s="65"/>
      <c r="E492" s="65"/>
      <c r="F492" s="65"/>
      <c r="G492" s="65"/>
      <c r="H492" s="65"/>
    </row>
    <row r="493" spans="1:9" ht="12.75" hidden="1" customHeight="1">
      <c r="A493" s="63"/>
      <c r="B493" s="65"/>
      <c r="C493" s="65"/>
      <c r="D493" s="65"/>
      <c r="E493" s="65"/>
      <c r="F493" s="65"/>
      <c r="G493" s="65"/>
      <c r="H493" s="65"/>
    </row>
    <row r="494" spans="1:9" ht="12.75" hidden="1" customHeight="1"/>
    <row r="495" spans="1:9" ht="12.75" hidden="1" customHeight="1"/>
    <row r="496" spans="1:9" ht="12.75" hidden="1" customHeight="1"/>
    <row r="497" ht="12.75" hidden="1" customHeight="1"/>
    <row r="498" ht="12.75" hidden="1" customHeight="1"/>
    <row r="499" ht="12.75" hidden="1" customHeight="1"/>
    <row r="500" ht="12.75" hidden="1" customHeight="1"/>
    <row r="501" ht="12.75" hidden="1" customHeight="1"/>
    <row r="502" ht="12.75" hidden="1" customHeight="1"/>
    <row r="503" ht="12.75" hidden="1" customHeight="1"/>
    <row r="504" ht="12.75" hidden="1" customHeight="1"/>
    <row r="505" ht="12.75" hidden="1" customHeight="1"/>
    <row r="506" ht="12.75" hidden="1" customHeight="1"/>
    <row r="507" ht="12.75" hidden="1" customHeight="1"/>
    <row r="508" ht="12.75" hidden="1" customHeight="1"/>
    <row r="509" ht="12.75" hidden="1" customHeight="1"/>
    <row r="510" ht="12.75" hidden="1" customHeight="1"/>
    <row r="511" ht="12.75" hidden="1" customHeight="1"/>
    <row r="512" ht="12.75" hidden="1" customHeight="1"/>
    <row r="513" ht="12.75" hidden="1" customHeight="1"/>
    <row r="514" ht="12.75" hidden="1" customHeight="1"/>
    <row r="515" ht="12.75" hidden="1" customHeight="1"/>
    <row r="516" ht="12.75" hidden="1" customHeight="1"/>
    <row r="517" ht="12.75" hidden="1" customHeight="1"/>
    <row r="518" ht="12.75" hidden="1" customHeight="1"/>
    <row r="519" ht="12.75" hidden="1" customHeight="1"/>
    <row r="520" ht="12.75" hidden="1" customHeight="1"/>
    <row r="521" ht="12.75" hidden="1" customHeight="1"/>
    <row r="522" ht="12.75" hidden="1" customHeight="1"/>
    <row r="523" ht="12.75" hidden="1" customHeight="1"/>
    <row r="524" ht="12.75" hidden="1" customHeight="1"/>
    <row r="525" ht="12.75" hidden="1" customHeight="1"/>
    <row r="526" ht="12.75" hidden="1" customHeight="1"/>
    <row r="527" ht="12.75" hidden="1" customHeight="1"/>
    <row r="528" ht="12.75" hidden="1" customHeight="1"/>
    <row r="529" ht="12.75" hidden="1" customHeight="1"/>
    <row r="530" ht="12.75" hidden="1" customHeight="1"/>
    <row r="531" ht="12.75" hidden="1" customHeight="1"/>
    <row r="532" ht="12.75" hidden="1" customHeight="1"/>
    <row r="533" ht="12.75" hidden="1" customHeight="1"/>
    <row r="534" ht="12.75" hidden="1" customHeight="1"/>
    <row r="535" ht="12.75" hidden="1" customHeight="1"/>
    <row r="536" ht="12.75" hidden="1" customHeight="1"/>
    <row r="537" ht="12.75" hidden="1" customHeight="1"/>
    <row r="538" ht="12.75" hidden="1" customHeight="1"/>
    <row r="539" ht="12.75" hidden="1" customHeight="1"/>
    <row r="540" ht="12.75" hidden="1" customHeight="1"/>
    <row r="541" ht="12.75" hidden="1" customHeight="1"/>
    <row r="542" ht="12.75" hidden="1" customHeight="1"/>
    <row r="543" ht="12.75" hidden="1" customHeight="1"/>
    <row r="544" ht="12.75" hidden="1" customHeight="1"/>
    <row r="545" ht="12.75" hidden="1" customHeight="1"/>
    <row r="546" ht="12.75" hidden="1" customHeight="1"/>
    <row r="547" ht="12.75" hidden="1" customHeight="1"/>
    <row r="548" ht="12.75" hidden="1" customHeight="1"/>
    <row r="549" ht="12.75" hidden="1" customHeight="1"/>
    <row r="550" ht="12.75" hidden="1" customHeight="1"/>
    <row r="551" ht="12.75" hidden="1" customHeight="1"/>
    <row r="552" ht="12.75" hidden="1" customHeight="1"/>
    <row r="553" ht="12.75" hidden="1" customHeight="1"/>
    <row r="554" ht="12.75" hidden="1" customHeight="1"/>
    <row r="555" ht="12.75" hidden="1" customHeight="1"/>
    <row r="556" ht="12.75" hidden="1" customHeight="1"/>
    <row r="557" ht="12.75" hidden="1" customHeight="1"/>
    <row r="558" ht="12.75" hidden="1" customHeight="1"/>
    <row r="559" ht="12.75" hidden="1" customHeight="1"/>
    <row r="560" ht="12.75" hidden="1" customHeight="1"/>
    <row r="561" ht="12.75" hidden="1" customHeight="1"/>
    <row r="562" ht="12.75" hidden="1" customHeight="1"/>
    <row r="563" ht="12.75" hidden="1" customHeight="1"/>
    <row r="564" ht="12.75" hidden="1" customHeight="1"/>
    <row r="565" ht="12.75" hidden="1" customHeight="1"/>
    <row r="566" ht="12.75" hidden="1" customHeight="1"/>
    <row r="567" ht="12.75" hidden="1" customHeight="1"/>
    <row r="568" ht="12.75" hidden="1" customHeight="1"/>
    <row r="569" ht="12.75" hidden="1" customHeight="1"/>
    <row r="570" ht="12.75" hidden="1" customHeight="1"/>
    <row r="571" ht="12.75" hidden="1" customHeight="1"/>
    <row r="572" ht="12.75" hidden="1" customHeight="1"/>
    <row r="573" ht="12.75" hidden="1" customHeight="1"/>
    <row r="574" ht="12.75" hidden="1" customHeight="1"/>
    <row r="575" ht="12.75" hidden="1" customHeight="1"/>
    <row r="576" ht="12.75" hidden="1" customHeight="1"/>
    <row r="577" ht="12.75" hidden="1" customHeight="1"/>
    <row r="578" ht="12.75" hidden="1" customHeight="1"/>
    <row r="579" ht="12.75" hidden="1" customHeight="1"/>
    <row r="580" ht="12.75" hidden="1" customHeight="1"/>
    <row r="581" ht="12.75" hidden="1" customHeight="1"/>
    <row r="582" ht="12.75" hidden="1" customHeight="1"/>
    <row r="583" ht="12.75" hidden="1" customHeight="1"/>
    <row r="584" ht="12.75" hidden="1" customHeight="1"/>
    <row r="585" ht="12.75" hidden="1" customHeight="1"/>
    <row r="586" ht="12.75" hidden="1" customHeight="1"/>
    <row r="587" ht="12.75" hidden="1" customHeight="1"/>
    <row r="588" ht="12.75" hidden="1" customHeight="1"/>
    <row r="589" ht="12.75" hidden="1" customHeight="1"/>
    <row r="590" ht="12.75" hidden="1" customHeight="1"/>
    <row r="591" ht="12.75" hidden="1" customHeight="1"/>
    <row r="592" ht="12.75" hidden="1" customHeight="1"/>
    <row r="593" ht="12.75" hidden="1" customHeight="1"/>
    <row r="594" ht="12.75" hidden="1" customHeight="1"/>
    <row r="595" ht="12.75" hidden="1" customHeight="1"/>
    <row r="596" ht="12.75" hidden="1" customHeight="1"/>
    <row r="597" ht="12.75" hidden="1" customHeight="1"/>
    <row r="598" ht="12.75" hidden="1" customHeight="1"/>
    <row r="599" ht="12.75" hidden="1" customHeight="1"/>
    <row r="600" ht="12.75" hidden="1" customHeight="1"/>
    <row r="601" ht="12.75" hidden="1" customHeight="1"/>
    <row r="602" ht="12.75" hidden="1" customHeight="1"/>
    <row r="603" ht="12.75" hidden="1" customHeight="1"/>
    <row r="604" ht="12.75" hidden="1" customHeight="1"/>
    <row r="605" ht="12.75" hidden="1" customHeight="1"/>
    <row r="606" ht="12.75" hidden="1" customHeight="1"/>
    <row r="607" ht="12.75" hidden="1" customHeight="1"/>
    <row r="608" ht="12.75" hidden="1" customHeight="1"/>
    <row r="609" ht="12.75" hidden="1" customHeight="1"/>
    <row r="610" ht="12.75" hidden="1" customHeight="1"/>
    <row r="611" ht="12.75" hidden="1" customHeight="1"/>
    <row r="612" ht="12.75" hidden="1" customHeight="1"/>
    <row r="613" ht="12.75" hidden="1" customHeight="1"/>
    <row r="614" ht="12.75" hidden="1" customHeight="1"/>
    <row r="615" ht="12.75" hidden="1" customHeight="1"/>
    <row r="616" ht="12.75" hidden="1" customHeight="1"/>
    <row r="617" ht="12.75" hidden="1" customHeight="1"/>
    <row r="618" ht="12.75" hidden="1" customHeight="1"/>
    <row r="619" ht="12.75" hidden="1" customHeight="1"/>
    <row r="620" ht="12.75" hidden="1" customHeight="1"/>
    <row r="621" ht="12.75" hidden="1" customHeight="1"/>
    <row r="622" ht="12.75" hidden="1" customHeight="1"/>
    <row r="623" ht="12.75" hidden="1" customHeight="1"/>
    <row r="624" ht="12.75" hidden="1" customHeight="1"/>
    <row r="625" ht="12.75" hidden="1" customHeight="1"/>
    <row r="626" ht="12.75" hidden="1" customHeight="1"/>
    <row r="627" ht="12.75" hidden="1" customHeight="1"/>
    <row r="628" ht="12.75" hidden="1" customHeight="1"/>
    <row r="629" ht="12.75" hidden="1" customHeight="1"/>
    <row r="630" ht="12.75" hidden="1" customHeight="1"/>
    <row r="631" ht="12.75" hidden="1" customHeight="1"/>
    <row r="632" ht="12.75" hidden="1" customHeight="1"/>
    <row r="633" ht="12.75" hidden="1" customHeight="1"/>
    <row r="634" ht="12.75" hidden="1" customHeight="1"/>
    <row r="635" ht="12.75" hidden="1" customHeight="1"/>
    <row r="636" ht="12.75" hidden="1" customHeight="1"/>
    <row r="637" ht="12.75" hidden="1" customHeight="1"/>
    <row r="638" ht="12.75" hidden="1" customHeight="1"/>
    <row r="639" ht="12.75" hidden="1" customHeight="1"/>
    <row r="640" ht="12.75" hidden="1" customHeight="1"/>
    <row r="641" ht="12.75" hidden="1" customHeight="1"/>
    <row r="642" ht="12.75" hidden="1" customHeight="1"/>
    <row r="643" ht="12.75" hidden="1" customHeight="1"/>
    <row r="644" ht="12.75" hidden="1" customHeight="1"/>
    <row r="645" ht="12.75" hidden="1" customHeight="1"/>
    <row r="646" ht="12.75" hidden="1" customHeight="1"/>
    <row r="647" ht="12.75" hidden="1" customHeight="1"/>
    <row r="648" ht="12.75" hidden="1" customHeight="1"/>
    <row r="649" ht="12.75" hidden="1" customHeight="1"/>
    <row r="650" ht="12.75" hidden="1" customHeight="1"/>
    <row r="651" ht="12.75" hidden="1" customHeight="1"/>
    <row r="652" ht="12.75" hidden="1" customHeight="1"/>
    <row r="653" ht="12.75" hidden="1" customHeight="1"/>
    <row r="654" ht="12.75" hidden="1" customHeight="1"/>
    <row r="655" ht="12.75" hidden="1" customHeight="1"/>
    <row r="656" ht="12.75" hidden="1" customHeight="1"/>
    <row r="657" ht="12.75" hidden="1" customHeight="1"/>
    <row r="658" ht="12.75" hidden="1" customHeight="1"/>
    <row r="659" ht="12.75" hidden="1" customHeight="1"/>
    <row r="660" ht="12.75" hidden="1" customHeight="1"/>
    <row r="661" ht="12.75" hidden="1" customHeight="1"/>
    <row r="662" ht="12.75" hidden="1" customHeight="1"/>
    <row r="663" ht="12.75" hidden="1" customHeight="1"/>
    <row r="664" ht="12.75" hidden="1" customHeight="1"/>
    <row r="665" ht="12.75" hidden="1" customHeight="1"/>
    <row r="666" ht="12.75" hidden="1" customHeight="1"/>
    <row r="667" ht="12.75" hidden="1" customHeight="1"/>
    <row r="668" ht="12.75" hidden="1" customHeight="1"/>
    <row r="669" ht="12.75" hidden="1" customHeight="1"/>
    <row r="670" ht="12.75" hidden="1" customHeight="1"/>
    <row r="671" ht="12.75" hidden="1" customHeight="1"/>
    <row r="672" ht="12.75" hidden="1" customHeight="1"/>
    <row r="673" spans="1:1" ht="12.75" hidden="1" customHeight="1"/>
    <row r="674" spans="1:1" ht="12.75" hidden="1" customHeight="1"/>
    <row r="675" spans="1:1" ht="12.75" hidden="1" customHeight="1"/>
    <row r="676" spans="1:1" ht="12.75" hidden="1" customHeight="1">
      <c r="A676" s="95"/>
    </row>
    <row r="677" spans="1:1" ht="12.75" hidden="1" customHeight="1">
      <c r="A677" s="95"/>
    </row>
    <row r="678" spans="1:1" ht="12.75" hidden="1" customHeight="1">
      <c r="A678" s="95"/>
    </row>
    <row r="679" spans="1:1" ht="12.75" hidden="1" customHeight="1">
      <c r="A679" s="95"/>
    </row>
    <row r="680" spans="1:1" ht="12.75" hidden="1" customHeight="1">
      <c r="A680" s="95"/>
    </row>
    <row r="681" spans="1:1" ht="12.75" hidden="1" customHeight="1">
      <c r="A681" s="96"/>
    </row>
  </sheetData>
  <sheetProtection sheet="1" objects="1" scenarios="1"/>
  <hyperlinks>
    <hyperlink ref="H1" location="Índice!A1" display="Cuadro 8.1"/>
    <hyperlink ref="A484:C484" r:id="rId1" display="Fuente: INEGI. Encuesta Nacional de Empresas Constructoras.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  <rowBreaks count="6" manualBreakCount="6">
    <brk id="82" max="16383" man="1"/>
    <brk id="154" max="16383" man="1"/>
    <brk id="226" max="8" man="1"/>
    <brk id="298" max="8" man="1"/>
    <brk id="370" max="7" man="1"/>
    <brk id="442" max="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457"/>
  <sheetViews>
    <sheetView showGridLines="0" showRowColHeaders="0" zoomScale="130" zoomScaleNormal="130" workbookViewId="0">
      <pane ySplit="8" topLeftCell="A9" activePane="bottomLeft" state="frozen"/>
      <selection pane="bottomLeft"/>
    </sheetView>
  </sheetViews>
  <sheetFormatPr baseColWidth="10" defaultColWidth="0" defaultRowHeight="13.7" customHeight="1" zeroHeight="1"/>
  <cols>
    <col min="1" max="1" width="18" style="202" customWidth="1"/>
    <col min="2" max="2" width="32.140625" style="224" customWidth="1"/>
    <col min="3" max="3" width="24.28515625" style="202" customWidth="1"/>
    <col min="4" max="4" width="15.140625" style="224" customWidth="1"/>
    <col min="5" max="5" width="0.85546875" style="202" customWidth="1"/>
    <col min="6" max="6" width="11.5703125" style="203" hidden="1" customWidth="1"/>
    <col min="7" max="254" width="11.5703125" style="202" hidden="1" customWidth="1"/>
    <col min="255" max="16384" width="11.42578125" style="202" hidden="1"/>
  </cols>
  <sheetData>
    <row r="1" spans="1:6" s="193" customFormat="1" ht="12" customHeight="1">
      <c r="A1" s="189" t="s">
        <v>136</v>
      </c>
      <c r="B1" s="190"/>
      <c r="C1" s="191"/>
      <c r="D1" s="192" t="s">
        <v>137</v>
      </c>
      <c r="F1" s="194"/>
    </row>
    <row r="2" spans="1:6" s="193" customFormat="1" ht="12" customHeight="1">
      <c r="A2" s="189" t="s">
        <v>138</v>
      </c>
      <c r="B2" s="190"/>
      <c r="C2" s="191"/>
      <c r="D2" s="190"/>
      <c r="F2" s="194"/>
    </row>
    <row r="3" spans="1:6" s="193" customFormat="1" ht="12" customHeight="1">
      <c r="A3" s="189" t="s">
        <v>139</v>
      </c>
      <c r="B3" s="195"/>
      <c r="C3" s="196"/>
      <c r="D3" s="195"/>
      <c r="F3" s="194"/>
    </row>
    <row r="4" spans="1:6" s="193" customFormat="1" ht="12" customHeight="1">
      <c r="A4" s="197" t="s">
        <v>140</v>
      </c>
      <c r="B4" s="198"/>
      <c r="C4" s="199"/>
      <c r="D4" s="198"/>
      <c r="F4" s="194"/>
    </row>
    <row r="5" spans="1:6" ht="3" customHeight="1">
      <c r="A5" s="200"/>
      <c r="B5" s="201"/>
      <c r="C5" s="200"/>
      <c r="D5" s="201"/>
    </row>
    <row r="6" spans="1:6" ht="3" customHeight="1">
      <c r="A6" s="204"/>
      <c r="B6" s="205"/>
      <c r="C6" s="204"/>
      <c r="D6" s="205"/>
    </row>
    <row r="7" spans="1:6" s="209" customFormat="1" ht="8.65" customHeight="1">
      <c r="A7" s="206" t="s">
        <v>37</v>
      </c>
      <c r="B7" s="207" t="s">
        <v>141</v>
      </c>
      <c r="C7" s="208"/>
      <c r="D7" s="207" t="s">
        <v>142</v>
      </c>
      <c r="F7" s="210"/>
    </row>
    <row r="8" spans="1:6" ht="3" customHeight="1">
      <c r="A8" s="200"/>
      <c r="B8" s="201"/>
      <c r="C8" s="200"/>
      <c r="D8" s="201"/>
    </row>
    <row r="9" spans="1:6" ht="3" customHeight="1">
      <c r="A9" s="204"/>
      <c r="B9" s="205"/>
      <c r="C9" s="204"/>
      <c r="D9" s="205"/>
    </row>
    <row r="10" spans="1:6" ht="9" customHeight="1">
      <c r="A10" s="211" t="s">
        <v>78</v>
      </c>
      <c r="B10" s="212"/>
      <c r="C10" s="213"/>
      <c r="D10" s="212"/>
    </row>
    <row r="11" spans="1:6" s="114" customFormat="1" ht="9" customHeight="1">
      <c r="A11" s="115" t="s">
        <v>34</v>
      </c>
      <c r="B11" s="214">
        <v>85.730212569999992</v>
      </c>
      <c r="C11" s="215"/>
      <c r="D11" s="214">
        <v>100.6149398475</v>
      </c>
      <c r="F11" s="216"/>
    </row>
    <row r="12" spans="1:6" s="114" customFormat="1" ht="3.95" customHeight="1">
      <c r="A12" s="115"/>
      <c r="B12" s="214"/>
      <c r="C12" s="215"/>
      <c r="D12" s="214"/>
      <c r="F12" s="216"/>
    </row>
    <row r="13" spans="1:6" s="219" customFormat="1" ht="8.85" customHeight="1">
      <c r="A13" s="111" t="s">
        <v>45</v>
      </c>
      <c r="B13" s="217">
        <v>95.916514577499996</v>
      </c>
      <c r="C13" s="218"/>
      <c r="D13" s="217">
        <v>87.891933815000016</v>
      </c>
      <c r="F13" s="216"/>
    </row>
    <row r="14" spans="1:6" s="114" customFormat="1" ht="8.85" customHeight="1">
      <c r="A14" s="111" t="s">
        <v>46</v>
      </c>
      <c r="B14" s="217">
        <v>84.796117212499993</v>
      </c>
      <c r="C14" s="218"/>
      <c r="D14" s="217">
        <v>76.789117269166667</v>
      </c>
      <c r="F14" s="216"/>
    </row>
    <row r="15" spans="1:6" s="114" customFormat="1" ht="8.85" customHeight="1">
      <c r="A15" s="111" t="s">
        <v>47</v>
      </c>
      <c r="B15" s="217">
        <v>84.102377450000006</v>
      </c>
      <c r="C15" s="218"/>
      <c r="D15" s="217">
        <v>91.616368663333347</v>
      </c>
      <c r="F15" s="216"/>
    </row>
    <row r="16" spans="1:6" s="114" customFormat="1" ht="8.85" customHeight="1">
      <c r="A16" s="220" t="s">
        <v>48</v>
      </c>
      <c r="B16" s="221">
        <v>94.226832449166679</v>
      </c>
      <c r="C16" s="220"/>
      <c r="D16" s="221">
        <v>67.980952825833342</v>
      </c>
      <c r="F16" s="216"/>
    </row>
    <row r="17" spans="1:6" s="114" customFormat="1" ht="8.85" customHeight="1">
      <c r="A17" s="111" t="s">
        <v>49</v>
      </c>
      <c r="B17" s="217">
        <v>93.714672406666679</v>
      </c>
      <c r="C17" s="218"/>
      <c r="D17" s="217">
        <v>81.468631510833333</v>
      </c>
      <c r="F17" s="216"/>
    </row>
    <row r="18" spans="1:6" s="114" customFormat="1" ht="8.85" customHeight="1">
      <c r="A18" s="111" t="s">
        <v>50</v>
      </c>
      <c r="B18" s="217">
        <v>77.126176615833344</v>
      </c>
      <c r="C18" s="218"/>
      <c r="D18" s="217">
        <v>75.001428013333324</v>
      </c>
      <c r="F18" s="216"/>
    </row>
    <row r="19" spans="1:6" s="114" customFormat="1" ht="8.85" customHeight="1">
      <c r="A19" s="111" t="s">
        <v>51</v>
      </c>
      <c r="B19" s="217">
        <v>76.398715009999989</v>
      </c>
      <c r="C19" s="218"/>
      <c r="D19" s="217">
        <v>73.350577590833339</v>
      </c>
      <c r="F19" s="216"/>
    </row>
    <row r="20" spans="1:6" s="114" customFormat="1" ht="8.85" customHeight="1">
      <c r="A20" s="220" t="s">
        <v>52</v>
      </c>
      <c r="B20" s="221">
        <v>85.983178056666688</v>
      </c>
      <c r="C20" s="220"/>
      <c r="D20" s="221">
        <v>84.79047279833334</v>
      </c>
      <c r="F20" s="216"/>
    </row>
    <row r="21" spans="1:6" s="114" customFormat="1" ht="8.85" customHeight="1">
      <c r="A21" s="111" t="s">
        <v>53</v>
      </c>
      <c r="B21" s="217">
        <v>79.00852409416666</v>
      </c>
      <c r="C21" s="218"/>
      <c r="D21" s="217">
        <v>82.785226690833341</v>
      </c>
      <c r="F21" s="216"/>
    </row>
    <row r="22" spans="1:6" s="114" customFormat="1" ht="8.85" customHeight="1">
      <c r="A22" s="111" t="s">
        <v>54</v>
      </c>
      <c r="B22" s="217">
        <v>93.00195534333335</v>
      </c>
      <c r="C22" s="218"/>
      <c r="D22" s="217">
        <v>66.918752440000006</v>
      </c>
      <c r="F22" s="216"/>
    </row>
    <row r="23" spans="1:6" s="114" customFormat="1" ht="8.85" customHeight="1">
      <c r="A23" s="111" t="s">
        <v>55</v>
      </c>
      <c r="B23" s="217">
        <v>80.549894834999989</v>
      </c>
      <c r="C23" s="218"/>
      <c r="D23" s="217">
        <v>84.761008421666673</v>
      </c>
      <c r="F23" s="216"/>
    </row>
    <row r="24" spans="1:6" s="114" customFormat="1" ht="8.85" customHeight="1">
      <c r="A24" s="220" t="s">
        <v>56</v>
      </c>
      <c r="B24" s="221">
        <v>96.00734204583334</v>
      </c>
      <c r="C24" s="220"/>
      <c r="D24" s="221">
        <v>84.941418864166664</v>
      </c>
      <c r="F24" s="216"/>
    </row>
    <row r="25" spans="1:6" s="114" customFormat="1" ht="8.85" customHeight="1">
      <c r="A25" s="111" t="s">
        <v>57</v>
      </c>
      <c r="B25" s="217">
        <v>91.622173858333326</v>
      </c>
      <c r="C25" s="218"/>
      <c r="D25" s="217">
        <v>92.296540276666676</v>
      </c>
      <c r="F25" s="216"/>
    </row>
    <row r="26" spans="1:6" s="114" customFormat="1" ht="8.85" customHeight="1">
      <c r="A26" s="111" t="s">
        <v>58</v>
      </c>
      <c r="B26" s="217">
        <v>82.470762544166661</v>
      </c>
      <c r="C26" s="218"/>
      <c r="D26" s="217">
        <v>78.466276505833335</v>
      </c>
      <c r="F26" s="216"/>
    </row>
    <row r="27" spans="1:6" s="114" customFormat="1" ht="8.85" customHeight="1">
      <c r="A27" s="111" t="s">
        <v>59</v>
      </c>
      <c r="B27" s="217">
        <v>81.74200733166667</v>
      </c>
      <c r="C27" s="218"/>
      <c r="D27" s="217">
        <v>107.591169165</v>
      </c>
      <c r="F27" s="216"/>
    </row>
    <row r="28" spans="1:6" s="114" customFormat="1" ht="8.85" customHeight="1">
      <c r="A28" s="220" t="s">
        <v>60</v>
      </c>
      <c r="B28" s="221">
        <v>88.898471618333346</v>
      </c>
      <c r="C28" s="220"/>
      <c r="D28" s="221">
        <v>74.38772079666667</v>
      </c>
      <c r="F28" s="216"/>
    </row>
    <row r="29" spans="1:6" s="114" customFormat="1" ht="8.85" customHeight="1">
      <c r="A29" s="111" t="s">
        <v>61</v>
      </c>
      <c r="B29" s="217">
        <v>96.675064274166672</v>
      </c>
      <c r="C29" s="218"/>
      <c r="D29" s="217">
        <v>86.247115012500004</v>
      </c>
      <c r="F29" s="216"/>
    </row>
    <row r="30" spans="1:6" s="114" customFormat="1" ht="8.85" customHeight="1">
      <c r="A30" s="111" t="s">
        <v>62</v>
      </c>
      <c r="B30" s="217">
        <v>90.724504400000001</v>
      </c>
      <c r="C30" s="218"/>
      <c r="D30" s="217">
        <v>81.744695248333329</v>
      </c>
      <c r="F30" s="216"/>
    </row>
    <row r="31" spans="1:6" s="114" customFormat="1" ht="8.85" customHeight="1">
      <c r="A31" s="111" t="s">
        <v>63</v>
      </c>
      <c r="B31" s="217">
        <v>90.320827559166673</v>
      </c>
      <c r="C31" s="218"/>
      <c r="D31" s="217">
        <v>77.944379101666655</v>
      </c>
      <c r="F31" s="216"/>
    </row>
    <row r="32" spans="1:6" s="114" customFormat="1" ht="8.85" customHeight="1">
      <c r="A32" s="220" t="s">
        <v>64</v>
      </c>
      <c r="B32" s="221">
        <v>87.713248839166667</v>
      </c>
      <c r="C32" s="220"/>
      <c r="D32" s="221">
        <v>89.12624431833332</v>
      </c>
      <c r="F32" s="216"/>
    </row>
    <row r="33" spans="1:13" s="114" customFormat="1" ht="8.85" customHeight="1">
      <c r="A33" s="111" t="s">
        <v>65</v>
      </c>
      <c r="B33" s="217">
        <v>67.792438651666671</v>
      </c>
      <c r="C33" s="218"/>
      <c r="D33" s="217">
        <v>84.565992015000006</v>
      </c>
      <c r="F33" s="216"/>
    </row>
    <row r="34" spans="1:13" s="114" customFormat="1" ht="8.85" customHeight="1">
      <c r="A34" s="111" t="s">
        <v>66</v>
      </c>
      <c r="B34" s="217">
        <v>75.162030124166662</v>
      </c>
      <c r="C34" s="218"/>
      <c r="D34" s="217">
        <v>74.764054623333337</v>
      </c>
      <c r="F34" s="216"/>
    </row>
    <row r="35" spans="1:13" s="114" customFormat="1" ht="8.85" customHeight="1">
      <c r="A35" s="111" t="s">
        <v>67</v>
      </c>
      <c r="B35" s="217">
        <v>94.000654388333331</v>
      </c>
      <c r="C35" s="218"/>
      <c r="D35" s="217">
        <v>67.08550480833334</v>
      </c>
      <c r="F35" s="216"/>
    </row>
    <row r="36" spans="1:13" s="114" customFormat="1" ht="8.85" customHeight="1">
      <c r="A36" s="220" t="s">
        <v>68</v>
      </c>
      <c r="B36" s="221">
        <v>89.088324978333333</v>
      </c>
      <c r="C36" s="220"/>
      <c r="D36" s="221">
        <v>73.280726606666661</v>
      </c>
      <c r="F36" s="216"/>
    </row>
    <row r="37" spans="1:13" s="114" customFormat="1" ht="8.85" customHeight="1">
      <c r="A37" s="111" t="s">
        <v>69</v>
      </c>
      <c r="B37" s="217">
        <v>83.453417839166676</v>
      </c>
      <c r="C37" s="218"/>
      <c r="D37" s="217">
        <v>81.764953925</v>
      </c>
      <c r="F37" s="216"/>
    </row>
    <row r="38" spans="1:13" s="114" customFormat="1" ht="8.85" customHeight="1">
      <c r="A38" s="111" t="s">
        <v>70</v>
      </c>
      <c r="B38" s="217">
        <v>80.573584686666678</v>
      </c>
      <c r="C38" s="218"/>
      <c r="D38" s="217">
        <v>76.746197362500013</v>
      </c>
      <c r="F38" s="216"/>
    </row>
    <row r="39" spans="1:13" s="114" customFormat="1" ht="8.85" customHeight="1">
      <c r="A39" s="111" t="s">
        <v>71</v>
      </c>
      <c r="B39" s="217">
        <v>84.086463628333334</v>
      </c>
      <c r="C39" s="218"/>
      <c r="D39" s="217">
        <v>39.499246905833331</v>
      </c>
      <c r="F39" s="216"/>
      <c r="J39" s="219"/>
      <c r="K39" s="219"/>
      <c r="L39" s="219"/>
      <c r="M39" s="219"/>
    </row>
    <row r="40" spans="1:13" s="114" customFormat="1" ht="8.85" customHeight="1">
      <c r="A40" s="220" t="s">
        <v>72</v>
      </c>
      <c r="B40" s="221">
        <v>85.876175035000003</v>
      </c>
      <c r="C40" s="220"/>
      <c r="D40" s="221">
        <v>90.574279830000009</v>
      </c>
      <c r="F40" s="216"/>
    </row>
    <row r="41" spans="1:13" s="114" customFormat="1" ht="8.85" customHeight="1">
      <c r="A41" s="111" t="s">
        <v>73</v>
      </c>
      <c r="B41" s="217">
        <v>89.167094730833313</v>
      </c>
      <c r="C41" s="218"/>
      <c r="D41" s="217">
        <v>85.578493649999984</v>
      </c>
      <c r="F41" s="216"/>
    </row>
    <row r="42" spans="1:13" s="114" customFormat="1" ht="8.85" customHeight="1">
      <c r="A42" s="111" t="s">
        <v>74</v>
      </c>
      <c r="B42" s="217">
        <v>94.033254361666664</v>
      </c>
      <c r="C42" s="218"/>
      <c r="D42" s="217">
        <v>85.203725127499993</v>
      </c>
      <c r="F42" s="216"/>
    </row>
    <row r="43" spans="1:13" s="114" customFormat="1" ht="8.85" customHeight="1">
      <c r="A43" s="111" t="s">
        <v>75</v>
      </c>
      <c r="B43" s="217">
        <v>92.374184718333353</v>
      </c>
      <c r="C43" s="218"/>
      <c r="D43" s="217">
        <v>56.017157926666663</v>
      </c>
      <c r="F43" s="216"/>
    </row>
    <row r="44" spans="1:13" s="114" customFormat="1" ht="8.85" customHeight="1">
      <c r="A44" s="220" t="s">
        <v>76</v>
      </c>
      <c r="B44" s="221">
        <v>87.804907483333309</v>
      </c>
      <c r="C44" s="220"/>
      <c r="D44" s="221">
        <v>81.942705595833331</v>
      </c>
      <c r="F44" s="216"/>
    </row>
    <row r="45" spans="1:13" s="114" customFormat="1" ht="9" customHeight="1">
      <c r="A45" s="111"/>
      <c r="B45" s="217"/>
      <c r="C45" s="218"/>
      <c r="D45" s="217"/>
      <c r="F45" s="216"/>
    </row>
    <row r="46" spans="1:13" ht="9" customHeight="1">
      <c r="A46" s="211" t="s">
        <v>79</v>
      </c>
      <c r="B46" s="212"/>
      <c r="C46" s="213"/>
      <c r="D46" s="212"/>
    </row>
    <row r="47" spans="1:13" s="114" customFormat="1" ht="9" customHeight="1">
      <c r="A47" s="115" t="s">
        <v>34</v>
      </c>
      <c r="B47" s="214">
        <v>85.995671090833341</v>
      </c>
      <c r="C47" s="215"/>
      <c r="D47" s="214">
        <v>100.20486317500001</v>
      </c>
      <c r="F47" s="216"/>
    </row>
    <row r="48" spans="1:13" s="114" customFormat="1" ht="3.95" customHeight="1">
      <c r="A48" s="115"/>
      <c r="B48" s="214"/>
      <c r="C48" s="215"/>
      <c r="D48" s="214"/>
      <c r="F48" s="216"/>
    </row>
    <row r="49" spans="1:6" s="219" customFormat="1" ht="9" customHeight="1">
      <c r="A49" s="111" t="s">
        <v>45</v>
      </c>
      <c r="B49" s="217">
        <v>96.945727159166665</v>
      </c>
      <c r="C49" s="218"/>
      <c r="D49" s="217">
        <v>87.904397667500007</v>
      </c>
      <c r="F49" s="216"/>
    </row>
    <row r="50" spans="1:6" s="114" customFormat="1" ht="9" customHeight="1">
      <c r="A50" s="111" t="s">
        <v>46</v>
      </c>
      <c r="B50" s="217">
        <v>82.84548199000001</v>
      </c>
      <c r="C50" s="218"/>
      <c r="D50" s="217">
        <v>77.664644044166664</v>
      </c>
      <c r="F50" s="216"/>
    </row>
    <row r="51" spans="1:6" s="114" customFormat="1" ht="9" customHeight="1">
      <c r="A51" s="111" t="s">
        <v>47</v>
      </c>
      <c r="B51" s="217">
        <v>85.032801105000004</v>
      </c>
      <c r="C51" s="218"/>
      <c r="D51" s="217">
        <v>90.727173180000008</v>
      </c>
      <c r="F51" s="216"/>
    </row>
    <row r="52" spans="1:6" s="114" customFormat="1" ht="9" customHeight="1">
      <c r="A52" s="220" t="s">
        <v>48</v>
      </c>
      <c r="B52" s="221">
        <v>90.608190808333333</v>
      </c>
      <c r="C52" s="220"/>
      <c r="D52" s="221">
        <v>68.858909607499996</v>
      </c>
      <c r="F52" s="216"/>
    </row>
    <row r="53" spans="1:6" s="114" customFormat="1" ht="9" customHeight="1">
      <c r="A53" s="111" t="s">
        <v>49</v>
      </c>
      <c r="B53" s="217">
        <v>91.087794506666668</v>
      </c>
      <c r="C53" s="218"/>
      <c r="D53" s="217">
        <v>81.933489954166674</v>
      </c>
      <c r="F53" s="216"/>
    </row>
    <row r="54" spans="1:6" s="114" customFormat="1" ht="9" customHeight="1">
      <c r="A54" s="111" t="s">
        <v>50</v>
      </c>
      <c r="B54" s="217">
        <v>77.741369122499989</v>
      </c>
      <c r="C54" s="218"/>
      <c r="D54" s="217">
        <v>75.187183376666681</v>
      </c>
      <c r="F54" s="216"/>
    </row>
    <row r="55" spans="1:6" s="114" customFormat="1" ht="9" customHeight="1">
      <c r="A55" s="111" t="s">
        <v>51</v>
      </c>
      <c r="B55" s="217">
        <v>78.95004795749999</v>
      </c>
      <c r="C55" s="218"/>
      <c r="D55" s="217">
        <v>71.407457279166664</v>
      </c>
      <c r="F55" s="216"/>
    </row>
    <row r="56" spans="1:6" s="114" customFormat="1" ht="9" customHeight="1">
      <c r="A56" s="220" t="s">
        <v>52</v>
      </c>
      <c r="B56" s="221">
        <v>86.564126993333332</v>
      </c>
      <c r="C56" s="220"/>
      <c r="D56" s="221">
        <v>83.367176530000009</v>
      </c>
      <c r="F56" s="216"/>
    </row>
    <row r="57" spans="1:6" s="114" customFormat="1" ht="9" customHeight="1">
      <c r="A57" s="111" t="s">
        <v>53</v>
      </c>
      <c r="B57" s="217">
        <v>79.580037818333324</v>
      </c>
      <c r="C57" s="218"/>
      <c r="D57" s="217">
        <v>82.460925920000008</v>
      </c>
      <c r="F57" s="216"/>
    </row>
    <row r="58" spans="1:6" s="114" customFormat="1" ht="9" customHeight="1">
      <c r="A58" s="111" t="s">
        <v>54</v>
      </c>
      <c r="B58" s="217">
        <v>88.786383330833345</v>
      </c>
      <c r="C58" s="218"/>
      <c r="D58" s="217">
        <v>63.516486016666654</v>
      </c>
      <c r="F58" s="216"/>
    </row>
    <row r="59" spans="1:6" s="114" customFormat="1" ht="9" customHeight="1">
      <c r="A59" s="111" t="s">
        <v>55</v>
      </c>
      <c r="B59" s="217">
        <v>80.874101336666655</v>
      </c>
      <c r="C59" s="218"/>
      <c r="D59" s="217">
        <v>88.443408925000028</v>
      </c>
      <c r="F59" s="216"/>
    </row>
    <row r="60" spans="1:6" s="114" customFormat="1" ht="9" customHeight="1">
      <c r="A60" s="220" t="s">
        <v>56</v>
      </c>
      <c r="B60" s="221">
        <v>100.27754504666667</v>
      </c>
      <c r="C60" s="220"/>
      <c r="D60" s="221">
        <v>87.166992452499997</v>
      </c>
      <c r="F60" s="216"/>
    </row>
    <row r="61" spans="1:6" s="114" customFormat="1" ht="9" customHeight="1">
      <c r="A61" s="111" t="s">
        <v>57</v>
      </c>
      <c r="B61" s="217">
        <v>92.744096468333339</v>
      </c>
      <c r="C61" s="218"/>
      <c r="D61" s="217">
        <v>92.878178055833345</v>
      </c>
      <c r="F61" s="216"/>
    </row>
    <row r="62" spans="1:6" s="114" customFormat="1" ht="9" customHeight="1">
      <c r="A62" s="111" t="s">
        <v>58</v>
      </c>
      <c r="B62" s="217">
        <v>83.992046517499986</v>
      </c>
      <c r="C62" s="218"/>
      <c r="D62" s="217">
        <v>79.599064249999984</v>
      </c>
      <c r="F62" s="216"/>
    </row>
    <row r="63" spans="1:6" s="114" customFormat="1" ht="9" customHeight="1">
      <c r="A63" s="111" t="s">
        <v>59</v>
      </c>
      <c r="B63" s="217">
        <v>82.68227810416667</v>
      </c>
      <c r="C63" s="218"/>
      <c r="D63" s="217">
        <v>107.88886025333333</v>
      </c>
      <c r="F63" s="216"/>
    </row>
    <row r="64" spans="1:6" s="114" customFormat="1" ht="9" customHeight="1">
      <c r="A64" s="220" t="s">
        <v>60</v>
      </c>
      <c r="B64" s="221">
        <v>92.614926327499987</v>
      </c>
      <c r="C64" s="220"/>
      <c r="D64" s="221">
        <v>76.205050094166666</v>
      </c>
      <c r="F64" s="216"/>
    </row>
    <row r="65" spans="1:13" s="114" customFormat="1" ht="9" customHeight="1">
      <c r="A65" s="111" t="s">
        <v>61</v>
      </c>
      <c r="B65" s="217">
        <v>93.602155489166691</v>
      </c>
      <c r="C65" s="218"/>
      <c r="D65" s="217">
        <v>86.664878896666664</v>
      </c>
      <c r="F65" s="216"/>
    </row>
    <row r="66" spans="1:13" s="114" customFormat="1" ht="9" customHeight="1">
      <c r="A66" s="111" t="s">
        <v>62</v>
      </c>
      <c r="B66" s="217">
        <v>90.684169425833332</v>
      </c>
      <c r="C66" s="218"/>
      <c r="D66" s="217">
        <v>84.336788340833323</v>
      </c>
      <c r="F66" s="216"/>
    </row>
    <row r="67" spans="1:13" s="114" customFormat="1" ht="9" customHeight="1">
      <c r="A67" s="111" t="s">
        <v>63</v>
      </c>
      <c r="B67" s="217">
        <v>89.515567246666663</v>
      </c>
      <c r="C67" s="218"/>
      <c r="D67" s="217">
        <v>81.24185206833333</v>
      </c>
      <c r="F67" s="216"/>
    </row>
    <row r="68" spans="1:13" s="114" customFormat="1" ht="9" customHeight="1">
      <c r="A68" s="220" t="s">
        <v>64</v>
      </c>
      <c r="B68" s="221">
        <v>90.146736160000003</v>
      </c>
      <c r="C68" s="220"/>
      <c r="D68" s="221">
        <v>90.706571244166653</v>
      </c>
      <c r="F68" s="216"/>
    </row>
    <row r="69" spans="1:13" s="114" customFormat="1" ht="9" customHeight="1">
      <c r="A69" s="111" t="s">
        <v>65</v>
      </c>
      <c r="B69" s="217">
        <v>71.907874760000013</v>
      </c>
      <c r="C69" s="218"/>
      <c r="D69" s="217">
        <v>85.145319765833321</v>
      </c>
      <c r="F69" s="216"/>
    </row>
    <row r="70" spans="1:13" s="114" customFormat="1" ht="9" customHeight="1">
      <c r="A70" s="111" t="s">
        <v>66</v>
      </c>
      <c r="B70" s="217">
        <v>73.542189316666665</v>
      </c>
      <c r="C70" s="218"/>
      <c r="D70" s="217">
        <v>75.325481527500003</v>
      </c>
      <c r="F70" s="216"/>
    </row>
    <row r="71" spans="1:13" s="114" customFormat="1" ht="9" customHeight="1">
      <c r="A71" s="111" t="s">
        <v>67</v>
      </c>
      <c r="B71" s="217">
        <v>92.783387884999982</v>
      </c>
      <c r="C71" s="218"/>
      <c r="D71" s="217">
        <v>68.96686708</v>
      </c>
      <c r="F71" s="216"/>
    </row>
    <row r="72" spans="1:13" s="114" customFormat="1" ht="9" customHeight="1">
      <c r="A72" s="220" t="s">
        <v>68</v>
      </c>
      <c r="B72" s="221">
        <v>88.892059434166683</v>
      </c>
      <c r="C72" s="220"/>
      <c r="D72" s="221">
        <v>74.222847450833328</v>
      </c>
      <c r="F72" s="216"/>
    </row>
    <row r="73" spans="1:13" s="114" customFormat="1" ht="9" customHeight="1">
      <c r="A73" s="111" t="s">
        <v>69</v>
      </c>
      <c r="B73" s="217">
        <v>85.986913941666657</v>
      </c>
      <c r="C73" s="218"/>
      <c r="D73" s="217">
        <v>82.18388029499998</v>
      </c>
      <c r="F73" s="216"/>
    </row>
    <row r="74" spans="1:13" s="114" customFormat="1" ht="9" customHeight="1">
      <c r="A74" s="111" t="s">
        <v>70</v>
      </c>
      <c r="B74" s="217">
        <v>81.130261288333344</v>
      </c>
      <c r="C74" s="218"/>
      <c r="D74" s="217">
        <v>76.834615870833332</v>
      </c>
      <c r="F74" s="216"/>
    </row>
    <row r="75" spans="1:13" s="114" customFormat="1" ht="9" customHeight="1">
      <c r="A75" s="111" t="s">
        <v>71</v>
      </c>
      <c r="B75" s="217">
        <v>84.147421151666677</v>
      </c>
      <c r="C75" s="218"/>
      <c r="D75" s="217">
        <v>41.34861312333333</v>
      </c>
      <c r="F75" s="216"/>
      <c r="J75" s="219"/>
      <c r="K75" s="219"/>
      <c r="L75" s="219"/>
      <c r="M75" s="219"/>
    </row>
    <row r="76" spans="1:13" s="114" customFormat="1" ht="9" customHeight="1">
      <c r="A76" s="220" t="s">
        <v>72</v>
      </c>
      <c r="B76" s="221">
        <v>90.778066735000024</v>
      </c>
      <c r="C76" s="220"/>
      <c r="D76" s="221">
        <v>90.894564261666673</v>
      </c>
      <c r="F76" s="216"/>
    </row>
    <row r="77" spans="1:13" s="114" customFormat="1" ht="9" customHeight="1">
      <c r="A77" s="111" t="s">
        <v>73</v>
      </c>
      <c r="B77" s="217">
        <v>90.537780869166667</v>
      </c>
      <c r="C77" s="218"/>
      <c r="D77" s="217">
        <v>88.19311367749998</v>
      </c>
      <c r="F77" s="216"/>
    </row>
    <row r="78" spans="1:13" s="114" customFormat="1" ht="9" customHeight="1">
      <c r="A78" s="111" t="s">
        <v>74</v>
      </c>
      <c r="B78" s="217">
        <v>92.321071247500001</v>
      </c>
      <c r="C78" s="218"/>
      <c r="D78" s="217">
        <v>84.161254792500003</v>
      </c>
      <c r="F78" s="216"/>
    </row>
    <row r="79" spans="1:13" s="114" customFormat="1" ht="9" customHeight="1">
      <c r="A79" s="111" t="s">
        <v>75</v>
      </c>
      <c r="B79" s="217">
        <v>91.790890099999999</v>
      </c>
      <c r="C79" s="218"/>
      <c r="D79" s="217">
        <v>59.271072279999998</v>
      </c>
      <c r="F79" s="216"/>
    </row>
    <row r="80" spans="1:13" s="114" customFormat="1" ht="9" customHeight="1">
      <c r="A80" s="220" t="s">
        <v>76</v>
      </c>
      <c r="B80" s="221">
        <v>89.296596704999999</v>
      </c>
      <c r="C80" s="220"/>
      <c r="D80" s="221">
        <v>82.311040731666679</v>
      </c>
      <c r="F80" s="216"/>
    </row>
    <row r="81" spans="1:6" s="114" customFormat="1" ht="6" customHeight="1">
      <c r="A81" s="111"/>
      <c r="B81" s="217"/>
      <c r="C81" s="218"/>
      <c r="D81" s="217"/>
      <c r="F81" s="216"/>
    </row>
    <row r="82" spans="1:6" ht="9" customHeight="1">
      <c r="A82" s="211" t="s">
        <v>80</v>
      </c>
      <c r="B82" s="212"/>
      <c r="C82" s="213"/>
      <c r="D82" s="212"/>
    </row>
    <row r="83" spans="1:6" s="114" customFormat="1" ht="9" customHeight="1">
      <c r="A83" s="115" t="s">
        <v>34</v>
      </c>
      <c r="B83" s="214">
        <v>88.575729365000015</v>
      </c>
      <c r="C83" s="215"/>
      <c r="D83" s="214">
        <v>99.076696582500006</v>
      </c>
      <c r="F83" s="216"/>
    </row>
    <row r="84" spans="1:6" s="114" customFormat="1" ht="3.95" customHeight="1">
      <c r="A84" s="115"/>
      <c r="B84" s="214"/>
      <c r="C84" s="215"/>
      <c r="D84" s="214"/>
      <c r="F84" s="216"/>
    </row>
    <row r="85" spans="1:6" s="219" customFormat="1" ht="8.85" customHeight="1">
      <c r="A85" s="111" t="s">
        <v>45</v>
      </c>
      <c r="B85" s="217">
        <v>97.421619818333326</v>
      </c>
      <c r="C85" s="218"/>
      <c r="D85" s="217">
        <v>90.403654915000004</v>
      </c>
      <c r="F85" s="216"/>
    </row>
    <row r="86" spans="1:6" s="114" customFormat="1" ht="8.85" customHeight="1">
      <c r="A86" s="111" t="s">
        <v>46</v>
      </c>
      <c r="B86" s="217">
        <v>85.731341433333327</v>
      </c>
      <c r="C86" s="218"/>
      <c r="D86" s="217">
        <v>80.732964887500017</v>
      </c>
      <c r="F86" s="216"/>
    </row>
    <row r="87" spans="1:6" s="114" customFormat="1" ht="8.85" customHeight="1">
      <c r="A87" s="111" t="s">
        <v>47</v>
      </c>
      <c r="B87" s="217">
        <v>88.771738827499988</v>
      </c>
      <c r="C87" s="218"/>
      <c r="D87" s="217">
        <v>91.541291037500002</v>
      </c>
      <c r="F87" s="216"/>
    </row>
    <row r="88" spans="1:6" s="114" customFormat="1" ht="8.85" customHeight="1">
      <c r="A88" s="220" t="s">
        <v>48</v>
      </c>
      <c r="B88" s="221">
        <v>93.969429167499996</v>
      </c>
      <c r="C88" s="220"/>
      <c r="D88" s="221">
        <v>89.944018896666662</v>
      </c>
      <c r="F88" s="216"/>
    </row>
    <row r="89" spans="1:6" s="114" customFormat="1" ht="8.85" customHeight="1">
      <c r="A89" s="111" t="s">
        <v>49</v>
      </c>
      <c r="B89" s="217">
        <v>91.751553981666675</v>
      </c>
      <c r="C89" s="218"/>
      <c r="D89" s="217">
        <v>85.988652815833333</v>
      </c>
      <c r="F89" s="216"/>
    </row>
    <row r="90" spans="1:6" s="114" customFormat="1" ht="8.85" customHeight="1">
      <c r="A90" s="111" t="s">
        <v>50</v>
      </c>
      <c r="B90" s="217">
        <v>82.086617629166668</v>
      </c>
      <c r="C90" s="218"/>
      <c r="D90" s="217">
        <v>75.431285185833346</v>
      </c>
      <c r="F90" s="216"/>
    </row>
    <row r="91" spans="1:6" s="114" customFormat="1" ht="8.85" customHeight="1">
      <c r="A91" s="111" t="s">
        <v>51</v>
      </c>
      <c r="B91" s="217">
        <v>87.566452840833335</v>
      </c>
      <c r="C91" s="218"/>
      <c r="D91" s="217">
        <v>77.801331392500003</v>
      </c>
      <c r="F91" s="216"/>
    </row>
    <row r="92" spans="1:6" s="114" customFormat="1" ht="8.85" customHeight="1">
      <c r="A92" s="220" t="s">
        <v>52</v>
      </c>
      <c r="B92" s="221">
        <v>90.128198115833314</v>
      </c>
      <c r="C92" s="220"/>
      <c r="D92" s="221">
        <v>85.505835026666659</v>
      </c>
      <c r="F92" s="216"/>
    </row>
    <row r="93" spans="1:6" s="114" customFormat="1" ht="8.85" customHeight="1">
      <c r="A93" s="111" t="s">
        <v>53</v>
      </c>
      <c r="B93" s="217">
        <v>82.388775060833325</v>
      </c>
      <c r="C93" s="218"/>
      <c r="D93" s="217">
        <v>83.775031224166668</v>
      </c>
      <c r="F93" s="216"/>
    </row>
    <row r="94" spans="1:6" s="114" customFormat="1" ht="8.85" customHeight="1">
      <c r="A94" s="111" t="s">
        <v>54</v>
      </c>
      <c r="B94" s="217">
        <v>90.885601041666675</v>
      </c>
      <c r="C94" s="218"/>
      <c r="D94" s="217">
        <v>65.173681639999998</v>
      </c>
      <c r="F94" s="216"/>
    </row>
    <row r="95" spans="1:6" s="114" customFormat="1" ht="8.85" customHeight="1">
      <c r="A95" s="111" t="s">
        <v>55</v>
      </c>
      <c r="B95" s="217">
        <v>83.200349309999993</v>
      </c>
      <c r="C95" s="218"/>
      <c r="D95" s="217">
        <v>90.241635025833332</v>
      </c>
      <c r="F95" s="216"/>
    </row>
    <row r="96" spans="1:6" s="114" customFormat="1" ht="8.85" customHeight="1">
      <c r="A96" s="220" t="s">
        <v>56</v>
      </c>
      <c r="B96" s="221">
        <v>105.77256177916668</v>
      </c>
      <c r="C96" s="220"/>
      <c r="D96" s="221">
        <v>89.885853235833338</v>
      </c>
      <c r="F96" s="216"/>
    </row>
    <row r="97" spans="1:13" s="114" customFormat="1" ht="8.85" customHeight="1">
      <c r="A97" s="111" t="s">
        <v>57</v>
      </c>
      <c r="B97" s="217">
        <v>97.26220423333335</v>
      </c>
      <c r="C97" s="218"/>
      <c r="D97" s="217">
        <v>92.425662439999996</v>
      </c>
      <c r="F97" s="216"/>
    </row>
    <row r="98" spans="1:13" s="114" customFormat="1" ht="8.85" customHeight="1">
      <c r="A98" s="111" t="s">
        <v>58</v>
      </c>
      <c r="B98" s="217">
        <v>86.580380805833343</v>
      </c>
      <c r="C98" s="218"/>
      <c r="D98" s="217">
        <v>79.949489256666666</v>
      </c>
      <c r="F98" s="216"/>
    </row>
    <row r="99" spans="1:13" s="114" customFormat="1" ht="8.85" customHeight="1">
      <c r="A99" s="111" t="s">
        <v>59</v>
      </c>
      <c r="B99" s="217">
        <v>84.849910882499998</v>
      </c>
      <c r="C99" s="218"/>
      <c r="D99" s="217">
        <v>100.96138846000001</v>
      </c>
      <c r="F99" s="216"/>
    </row>
    <row r="100" spans="1:13" s="114" customFormat="1" ht="8.85" customHeight="1">
      <c r="A100" s="220" t="s">
        <v>60</v>
      </c>
      <c r="B100" s="221">
        <v>95.940387026666656</v>
      </c>
      <c r="C100" s="220"/>
      <c r="D100" s="221">
        <v>76.400145940000002</v>
      </c>
      <c r="F100" s="216"/>
    </row>
    <row r="101" spans="1:13" s="114" customFormat="1" ht="8.85" customHeight="1">
      <c r="A101" s="111" t="s">
        <v>61</v>
      </c>
      <c r="B101" s="217">
        <v>90.98723862833333</v>
      </c>
      <c r="C101" s="218"/>
      <c r="D101" s="217">
        <v>85.11336006083333</v>
      </c>
      <c r="F101" s="216"/>
    </row>
    <row r="102" spans="1:13" s="114" customFormat="1" ht="8.85" customHeight="1">
      <c r="A102" s="111" t="s">
        <v>62</v>
      </c>
      <c r="B102" s="217">
        <v>108.8904470575</v>
      </c>
      <c r="C102" s="218"/>
      <c r="D102" s="217">
        <v>86.948797487500016</v>
      </c>
      <c r="F102" s="216"/>
    </row>
    <row r="103" spans="1:13" s="114" customFormat="1" ht="8.85" customHeight="1">
      <c r="A103" s="111" t="s">
        <v>63</v>
      </c>
      <c r="B103" s="217">
        <v>90.055185073333334</v>
      </c>
      <c r="C103" s="218"/>
      <c r="D103" s="217">
        <v>82.450669337500003</v>
      </c>
      <c r="F103" s="216"/>
    </row>
    <row r="104" spans="1:13" s="114" customFormat="1" ht="8.85" customHeight="1">
      <c r="A104" s="220" t="s">
        <v>64</v>
      </c>
      <c r="B104" s="221">
        <v>92.252048646666651</v>
      </c>
      <c r="C104" s="220"/>
      <c r="D104" s="221">
        <v>91.324371755000001</v>
      </c>
      <c r="F104" s="216"/>
    </row>
    <row r="105" spans="1:13" s="114" customFormat="1" ht="8.85" customHeight="1">
      <c r="A105" s="111" t="s">
        <v>65</v>
      </c>
      <c r="B105" s="217">
        <v>76.149734494166665</v>
      </c>
      <c r="C105" s="218"/>
      <c r="D105" s="217">
        <v>84.734302094166651</v>
      </c>
      <c r="F105" s="216"/>
    </row>
    <row r="106" spans="1:13" s="114" customFormat="1" ht="8.85" customHeight="1">
      <c r="A106" s="111" t="s">
        <v>66</v>
      </c>
      <c r="B106" s="217">
        <v>85.951306225833321</v>
      </c>
      <c r="C106" s="218"/>
      <c r="D106" s="217">
        <v>77.927120129166667</v>
      </c>
      <c r="F106" s="216"/>
    </row>
    <row r="107" spans="1:13" s="114" customFormat="1" ht="8.85" customHeight="1">
      <c r="A107" s="111" t="s">
        <v>67</v>
      </c>
      <c r="B107" s="217">
        <v>94.077271051666642</v>
      </c>
      <c r="C107" s="218"/>
      <c r="D107" s="217">
        <v>77.103415714166673</v>
      </c>
      <c r="F107" s="216"/>
    </row>
    <row r="108" spans="1:13" s="114" customFormat="1" ht="8.85" customHeight="1">
      <c r="A108" s="220" t="s">
        <v>68</v>
      </c>
      <c r="B108" s="221">
        <v>91.500496548333331</v>
      </c>
      <c r="C108" s="220"/>
      <c r="D108" s="221">
        <v>76.650588245833333</v>
      </c>
      <c r="F108" s="216"/>
    </row>
    <row r="109" spans="1:13" s="114" customFormat="1" ht="8.85" customHeight="1">
      <c r="A109" s="111" t="s">
        <v>69</v>
      </c>
      <c r="B109" s="217">
        <v>90.233452949166676</v>
      </c>
      <c r="C109" s="218"/>
      <c r="D109" s="217">
        <v>87.351169030833361</v>
      </c>
      <c r="F109" s="216"/>
    </row>
    <row r="110" spans="1:13" s="114" customFormat="1" ht="8.85" customHeight="1">
      <c r="A110" s="111" t="s">
        <v>70</v>
      </c>
      <c r="B110" s="217">
        <v>84.493885485833331</v>
      </c>
      <c r="C110" s="218"/>
      <c r="D110" s="217">
        <v>82.52689226166666</v>
      </c>
      <c r="F110" s="216"/>
    </row>
    <row r="111" spans="1:13" s="114" customFormat="1" ht="8.85" customHeight="1">
      <c r="A111" s="111" t="s">
        <v>71</v>
      </c>
      <c r="B111" s="217">
        <v>85.512672581666664</v>
      </c>
      <c r="C111" s="218"/>
      <c r="D111" s="217">
        <v>43.167258819166655</v>
      </c>
      <c r="F111" s="216"/>
      <c r="J111" s="219"/>
      <c r="K111" s="219"/>
      <c r="L111" s="219"/>
      <c r="M111" s="219"/>
    </row>
    <row r="112" spans="1:13" s="114" customFormat="1" ht="8.85" customHeight="1">
      <c r="A112" s="220" t="s">
        <v>72</v>
      </c>
      <c r="B112" s="221">
        <v>93.770737637500019</v>
      </c>
      <c r="C112" s="220"/>
      <c r="D112" s="221">
        <v>92.083289074999996</v>
      </c>
      <c r="F112" s="216"/>
    </row>
    <row r="113" spans="1:6" s="114" customFormat="1" ht="8.85" customHeight="1">
      <c r="A113" s="111" t="s">
        <v>73</v>
      </c>
      <c r="B113" s="217">
        <v>97.951200077500005</v>
      </c>
      <c r="C113" s="218"/>
      <c r="D113" s="217">
        <v>80.439333308333332</v>
      </c>
      <c r="F113" s="216"/>
    </row>
    <row r="114" spans="1:6" s="114" customFormat="1" ht="8.85" customHeight="1">
      <c r="A114" s="111" t="s">
        <v>74</v>
      </c>
      <c r="B114" s="217">
        <v>93.435141644999987</v>
      </c>
      <c r="C114" s="218"/>
      <c r="D114" s="217">
        <v>86.952144460833324</v>
      </c>
      <c r="F114" s="216"/>
    </row>
    <row r="115" spans="1:6" s="114" customFormat="1" ht="8.85" customHeight="1">
      <c r="A115" s="111" t="s">
        <v>75</v>
      </c>
      <c r="B115" s="217">
        <v>94.164741248333328</v>
      </c>
      <c r="C115" s="218"/>
      <c r="D115" s="217">
        <v>85.02912062416668</v>
      </c>
      <c r="F115" s="216"/>
    </row>
    <row r="116" spans="1:6" s="114" customFormat="1" ht="8.85" customHeight="1">
      <c r="A116" s="220" t="s">
        <v>76</v>
      </c>
      <c r="B116" s="221">
        <v>93.995205782500008</v>
      </c>
      <c r="C116" s="220"/>
      <c r="D116" s="221">
        <v>83.820999846666652</v>
      </c>
      <c r="F116" s="216"/>
    </row>
    <row r="117" spans="1:6" s="114" customFormat="1" ht="9" customHeight="1">
      <c r="A117" s="111"/>
      <c r="B117" s="217"/>
      <c r="C117" s="218"/>
      <c r="D117" s="217"/>
      <c r="F117" s="216"/>
    </row>
    <row r="118" spans="1:6" s="114" customFormat="1" ht="9" customHeight="1">
      <c r="A118" s="211" t="s">
        <v>81</v>
      </c>
      <c r="B118" s="212"/>
      <c r="C118" s="213"/>
      <c r="D118" s="212"/>
      <c r="E118" s="202"/>
      <c r="F118" s="216"/>
    </row>
    <row r="119" spans="1:6" s="114" customFormat="1" ht="9" customHeight="1">
      <c r="A119" s="115" t="s">
        <v>34</v>
      </c>
      <c r="B119" s="214">
        <v>92.370406583333349</v>
      </c>
      <c r="C119" s="215"/>
      <c r="D119" s="214">
        <v>99.46799251583333</v>
      </c>
      <c r="F119" s="216"/>
    </row>
    <row r="120" spans="1:6" s="114" customFormat="1" ht="3" customHeight="1">
      <c r="A120" s="115"/>
      <c r="B120" s="214"/>
      <c r="C120" s="215"/>
      <c r="D120" s="214"/>
      <c r="F120" s="216"/>
    </row>
    <row r="121" spans="1:6" s="114" customFormat="1" ht="8.65" customHeight="1">
      <c r="A121" s="111" t="s">
        <v>45</v>
      </c>
      <c r="B121" s="217">
        <v>100.51622594333332</v>
      </c>
      <c r="C121" s="218"/>
      <c r="D121" s="217">
        <v>92.533934484999989</v>
      </c>
      <c r="E121" s="219"/>
      <c r="F121" s="216"/>
    </row>
    <row r="122" spans="1:6" s="114" customFormat="1" ht="8.65" customHeight="1">
      <c r="A122" s="111" t="s">
        <v>46</v>
      </c>
      <c r="B122" s="217">
        <v>88.472093097500007</v>
      </c>
      <c r="C122" s="218"/>
      <c r="D122" s="217">
        <v>85.575981225833345</v>
      </c>
      <c r="F122" s="216"/>
    </row>
    <row r="123" spans="1:6" s="114" customFormat="1" ht="8.65" customHeight="1">
      <c r="A123" s="111" t="s">
        <v>47</v>
      </c>
      <c r="B123" s="217">
        <v>97.912382454999999</v>
      </c>
      <c r="C123" s="218"/>
      <c r="D123" s="217">
        <v>95.953334572499998</v>
      </c>
      <c r="F123" s="216"/>
    </row>
    <row r="124" spans="1:6" s="114" customFormat="1" ht="8.65" customHeight="1">
      <c r="A124" s="220" t="s">
        <v>48</v>
      </c>
      <c r="B124" s="221">
        <v>96.069566134166664</v>
      </c>
      <c r="C124" s="220"/>
      <c r="D124" s="221">
        <v>91.275687882500009</v>
      </c>
      <c r="F124" s="216"/>
    </row>
    <row r="125" spans="1:6" s="114" customFormat="1" ht="8.65" customHeight="1">
      <c r="A125" s="111" t="s">
        <v>49</v>
      </c>
      <c r="B125" s="217">
        <v>96.67054753583335</v>
      </c>
      <c r="C125" s="218"/>
      <c r="D125" s="217">
        <v>91.602462924166673</v>
      </c>
      <c r="F125" s="216"/>
    </row>
    <row r="126" spans="1:6" s="114" customFormat="1" ht="8.65" customHeight="1">
      <c r="A126" s="111" t="s">
        <v>50</v>
      </c>
      <c r="B126" s="217">
        <v>84.034286535000007</v>
      </c>
      <c r="C126" s="218"/>
      <c r="D126" s="217">
        <v>77.988076333333325</v>
      </c>
      <c r="F126" s="216"/>
    </row>
    <row r="127" spans="1:6" s="114" customFormat="1" ht="8.65" customHeight="1">
      <c r="A127" s="111" t="s">
        <v>51</v>
      </c>
      <c r="B127" s="217">
        <v>90.593988350000004</v>
      </c>
      <c r="C127" s="218"/>
      <c r="D127" s="217">
        <v>89.647886570000011</v>
      </c>
      <c r="F127" s="216"/>
    </row>
    <row r="128" spans="1:6" s="114" customFormat="1" ht="8.65" customHeight="1">
      <c r="A128" s="220" t="s">
        <v>52</v>
      </c>
      <c r="B128" s="221">
        <v>93.237270313333326</v>
      </c>
      <c r="C128" s="220"/>
      <c r="D128" s="221">
        <v>91.415833689999999</v>
      </c>
      <c r="F128" s="216"/>
    </row>
    <row r="129" spans="1:6" s="114" customFormat="1" ht="8.65" customHeight="1">
      <c r="A129" s="111" t="s">
        <v>53</v>
      </c>
      <c r="B129" s="217">
        <v>86.634760238333342</v>
      </c>
      <c r="C129" s="218"/>
      <c r="D129" s="217">
        <v>87.6525802325</v>
      </c>
      <c r="F129" s="216"/>
    </row>
    <row r="130" spans="1:6" s="114" customFormat="1" ht="8.65" customHeight="1">
      <c r="A130" s="111" t="s">
        <v>54</v>
      </c>
      <c r="B130" s="217">
        <v>93.507487824999998</v>
      </c>
      <c r="C130" s="218"/>
      <c r="D130" s="217">
        <v>68.790892775833342</v>
      </c>
      <c r="F130" s="216"/>
    </row>
    <row r="131" spans="1:6" s="114" customFormat="1" ht="8.65" customHeight="1">
      <c r="A131" s="111" t="s">
        <v>55</v>
      </c>
      <c r="B131" s="217">
        <v>89.61742924583335</v>
      </c>
      <c r="C131" s="218"/>
      <c r="D131" s="217">
        <v>92.409045455000012</v>
      </c>
      <c r="F131" s="216"/>
    </row>
    <row r="132" spans="1:6" s="114" customFormat="1" ht="8.65" customHeight="1">
      <c r="A132" s="220" t="s">
        <v>56</v>
      </c>
      <c r="B132" s="221">
        <v>107.46464092250001</v>
      </c>
      <c r="C132" s="220"/>
      <c r="D132" s="221">
        <v>94.833111021666653</v>
      </c>
      <c r="F132" s="216"/>
    </row>
    <row r="133" spans="1:6" s="114" customFormat="1" ht="8.65" customHeight="1">
      <c r="A133" s="111" t="s">
        <v>57</v>
      </c>
      <c r="B133" s="217">
        <v>102.62692805416667</v>
      </c>
      <c r="C133" s="218"/>
      <c r="D133" s="217">
        <v>93.565185559166665</v>
      </c>
      <c r="F133" s="216"/>
    </row>
    <row r="134" spans="1:6" s="114" customFormat="1" ht="8.65" customHeight="1">
      <c r="A134" s="111" t="s">
        <v>58</v>
      </c>
      <c r="B134" s="217">
        <v>90.243530766666666</v>
      </c>
      <c r="C134" s="218"/>
      <c r="D134" s="217">
        <v>82.488815364166655</v>
      </c>
      <c r="F134" s="216"/>
    </row>
    <row r="135" spans="1:6" s="114" customFormat="1" ht="8.65" customHeight="1">
      <c r="A135" s="111" t="s">
        <v>59</v>
      </c>
      <c r="B135" s="217">
        <v>94.030920672499988</v>
      </c>
      <c r="C135" s="218"/>
      <c r="D135" s="217">
        <v>100.95323250166666</v>
      </c>
      <c r="F135" s="216"/>
    </row>
    <row r="136" spans="1:6" s="114" customFormat="1" ht="8.65" customHeight="1">
      <c r="A136" s="220" t="s">
        <v>60</v>
      </c>
      <c r="B136" s="221">
        <v>101.93429083916668</v>
      </c>
      <c r="C136" s="220"/>
      <c r="D136" s="221">
        <v>78.420901414999989</v>
      </c>
      <c r="F136" s="216"/>
    </row>
    <row r="137" spans="1:6" s="114" customFormat="1" ht="8.65" customHeight="1">
      <c r="A137" s="111" t="s">
        <v>61</v>
      </c>
      <c r="B137" s="217">
        <v>91.906668124166686</v>
      </c>
      <c r="C137" s="218"/>
      <c r="D137" s="217">
        <v>88.39901547833334</v>
      </c>
      <c r="F137" s="216"/>
    </row>
    <row r="138" spans="1:6" s="114" customFormat="1" ht="8.65" customHeight="1">
      <c r="A138" s="111" t="s">
        <v>62</v>
      </c>
      <c r="B138" s="217">
        <v>112.84447770250001</v>
      </c>
      <c r="C138" s="218"/>
      <c r="D138" s="217">
        <v>88.555033177499993</v>
      </c>
      <c r="F138" s="216"/>
    </row>
    <row r="139" spans="1:6" s="114" customFormat="1" ht="8.65" customHeight="1">
      <c r="A139" s="111" t="s">
        <v>63</v>
      </c>
      <c r="B139" s="217">
        <v>94.244788449166677</v>
      </c>
      <c r="C139" s="218"/>
      <c r="D139" s="217">
        <v>85.611141214999989</v>
      </c>
      <c r="F139" s="216"/>
    </row>
    <row r="140" spans="1:6" s="114" customFormat="1" ht="8.65" customHeight="1">
      <c r="A140" s="220" t="s">
        <v>64</v>
      </c>
      <c r="B140" s="221">
        <v>95.478814284166674</v>
      </c>
      <c r="C140" s="220"/>
      <c r="D140" s="221">
        <v>92.341699941666661</v>
      </c>
      <c r="F140" s="216"/>
    </row>
    <row r="141" spans="1:6" s="114" customFormat="1" ht="8.65" customHeight="1">
      <c r="A141" s="111" t="s">
        <v>65</v>
      </c>
      <c r="B141" s="217">
        <v>82.350097057500008</v>
      </c>
      <c r="C141" s="218"/>
      <c r="D141" s="217">
        <v>91.107382342499989</v>
      </c>
      <c r="F141" s="216"/>
    </row>
    <row r="142" spans="1:6" s="114" customFormat="1" ht="8.65" customHeight="1">
      <c r="A142" s="111" t="s">
        <v>66</v>
      </c>
      <c r="B142" s="217">
        <v>92.032003669999995</v>
      </c>
      <c r="C142" s="218"/>
      <c r="D142" s="217">
        <v>82.352619679166679</v>
      </c>
      <c r="F142" s="216"/>
    </row>
    <row r="143" spans="1:6" s="114" customFormat="1" ht="8.65" customHeight="1">
      <c r="A143" s="111" t="s">
        <v>67</v>
      </c>
      <c r="B143" s="217">
        <v>96.000394746666657</v>
      </c>
      <c r="C143" s="218"/>
      <c r="D143" s="217">
        <v>81.458410932500001</v>
      </c>
      <c r="F143" s="216"/>
    </row>
    <row r="144" spans="1:6" s="114" customFormat="1" ht="8.65" customHeight="1">
      <c r="A144" s="220" t="s">
        <v>68</v>
      </c>
      <c r="B144" s="221">
        <v>94.762598098333342</v>
      </c>
      <c r="C144" s="220"/>
      <c r="D144" s="221">
        <v>79.075176385833345</v>
      </c>
      <c r="F144" s="216"/>
    </row>
    <row r="145" spans="1:6" s="114" customFormat="1" ht="8.65" customHeight="1">
      <c r="A145" s="111" t="s">
        <v>69</v>
      </c>
      <c r="B145" s="217">
        <v>95.418717021666666</v>
      </c>
      <c r="C145" s="218"/>
      <c r="D145" s="217">
        <v>89.459784366666668</v>
      </c>
      <c r="F145" s="216"/>
    </row>
    <row r="146" spans="1:6" s="114" customFormat="1" ht="8.65" customHeight="1">
      <c r="A146" s="111" t="s">
        <v>70</v>
      </c>
      <c r="B146" s="217">
        <v>87.335938925833318</v>
      </c>
      <c r="C146" s="218"/>
      <c r="D146" s="217">
        <v>86.731096671666663</v>
      </c>
      <c r="F146" s="216"/>
    </row>
    <row r="147" spans="1:6" s="114" customFormat="1" ht="8.65" customHeight="1">
      <c r="A147" s="111" t="s">
        <v>71</v>
      </c>
      <c r="B147" s="217">
        <v>92.441957077499993</v>
      </c>
      <c r="C147" s="218"/>
      <c r="D147" s="217">
        <v>52.321720950833338</v>
      </c>
      <c r="F147" s="216"/>
    </row>
    <row r="148" spans="1:6" s="114" customFormat="1" ht="8.65" customHeight="1">
      <c r="A148" s="220" t="s">
        <v>72</v>
      </c>
      <c r="B148" s="221">
        <v>94.625988292499983</v>
      </c>
      <c r="C148" s="220"/>
      <c r="D148" s="221">
        <v>91.808988889166656</v>
      </c>
      <c r="F148" s="216"/>
    </row>
    <row r="149" spans="1:6" s="114" customFormat="1" ht="8.65" customHeight="1">
      <c r="A149" s="111" t="s">
        <v>73</v>
      </c>
      <c r="B149" s="217">
        <v>96.730148991666667</v>
      </c>
      <c r="C149" s="218"/>
      <c r="D149" s="217">
        <v>85.659159751666678</v>
      </c>
      <c r="F149" s="216"/>
    </row>
    <row r="150" spans="1:6" s="114" customFormat="1" ht="8.65" customHeight="1">
      <c r="A150" s="111" t="s">
        <v>74</v>
      </c>
      <c r="B150" s="217">
        <v>98.976551883333343</v>
      </c>
      <c r="C150" s="218"/>
      <c r="D150" s="217">
        <v>90.850116178333337</v>
      </c>
      <c r="F150" s="216"/>
    </row>
    <row r="151" spans="1:6" s="114" customFormat="1" ht="8.65" customHeight="1">
      <c r="A151" s="111" t="s">
        <v>75</v>
      </c>
      <c r="B151" s="217">
        <v>96.490670594999997</v>
      </c>
      <c r="C151" s="218"/>
      <c r="D151" s="217">
        <v>85.472989311666666</v>
      </c>
      <c r="F151" s="216"/>
    </row>
    <row r="152" spans="1:6" s="114" customFormat="1" ht="8.65" customHeight="1">
      <c r="A152" s="220" t="s">
        <v>76</v>
      </c>
      <c r="B152" s="221">
        <v>95.697524401666669</v>
      </c>
      <c r="C152" s="220"/>
      <c r="D152" s="221">
        <v>86.203169368333349</v>
      </c>
      <c r="F152" s="216"/>
    </row>
    <row r="153" spans="1:6" s="114" customFormat="1" ht="6" customHeight="1">
      <c r="A153" s="111"/>
      <c r="B153" s="217"/>
      <c r="C153" s="218"/>
      <c r="D153" s="217"/>
      <c r="F153" s="216"/>
    </row>
    <row r="154" spans="1:6" ht="9" customHeight="1">
      <c r="A154" s="211" t="s">
        <v>82</v>
      </c>
      <c r="B154" s="212"/>
      <c r="C154" s="213"/>
      <c r="D154" s="212"/>
    </row>
    <row r="155" spans="1:6" s="114" customFormat="1" ht="9" customHeight="1">
      <c r="A155" s="115" t="s">
        <v>34</v>
      </c>
      <c r="B155" s="214">
        <v>95.991716404999991</v>
      </c>
      <c r="C155" s="215"/>
      <c r="D155" s="214">
        <v>100.16886895416665</v>
      </c>
      <c r="F155" s="216"/>
    </row>
    <row r="156" spans="1:6" s="114" customFormat="1" ht="3" customHeight="1">
      <c r="A156" s="115"/>
      <c r="B156" s="214"/>
      <c r="C156" s="215"/>
      <c r="D156" s="214"/>
      <c r="F156" s="216"/>
    </row>
    <row r="157" spans="1:6" s="219" customFormat="1" ht="8.65" customHeight="1">
      <c r="A157" s="111" t="s">
        <v>45</v>
      </c>
      <c r="B157" s="217">
        <v>101.29112142583335</v>
      </c>
      <c r="C157" s="218"/>
      <c r="D157" s="217">
        <v>95.82891747583335</v>
      </c>
      <c r="F157" s="216"/>
    </row>
    <row r="158" spans="1:6" s="114" customFormat="1" ht="8.65" customHeight="1">
      <c r="A158" s="111" t="s">
        <v>46</v>
      </c>
      <c r="B158" s="217">
        <v>93.303838328333313</v>
      </c>
      <c r="C158" s="218"/>
      <c r="D158" s="217">
        <v>91.253938785000003</v>
      </c>
      <c r="F158" s="216"/>
    </row>
    <row r="159" spans="1:6" s="114" customFormat="1" ht="8.65" customHeight="1">
      <c r="A159" s="111" t="s">
        <v>47</v>
      </c>
      <c r="B159" s="217">
        <v>101.45756879916667</v>
      </c>
      <c r="C159" s="218"/>
      <c r="D159" s="217">
        <v>97.019351040833328</v>
      </c>
      <c r="F159" s="216"/>
    </row>
    <row r="160" spans="1:6" s="114" customFormat="1" ht="8.65" customHeight="1">
      <c r="A160" s="220" t="s">
        <v>48</v>
      </c>
      <c r="B160" s="221">
        <v>101.81588839749999</v>
      </c>
      <c r="C160" s="220"/>
      <c r="D160" s="221">
        <v>93.984242568333329</v>
      </c>
      <c r="F160" s="216"/>
    </row>
    <row r="161" spans="1:6" s="114" customFormat="1" ht="8.65" customHeight="1">
      <c r="A161" s="111" t="s">
        <v>49</v>
      </c>
      <c r="B161" s="217">
        <v>101.21097957166667</v>
      </c>
      <c r="C161" s="218"/>
      <c r="D161" s="217">
        <v>94.769707758333354</v>
      </c>
      <c r="F161" s="216"/>
    </row>
    <row r="162" spans="1:6" s="114" customFormat="1" ht="8.65" customHeight="1">
      <c r="A162" s="111" t="s">
        <v>50</v>
      </c>
      <c r="B162" s="217">
        <v>85.478023731666653</v>
      </c>
      <c r="C162" s="218"/>
      <c r="D162" s="217">
        <v>84.827958955833338</v>
      </c>
      <c r="F162" s="216"/>
    </row>
    <row r="163" spans="1:6" s="114" customFormat="1" ht="8.65" customHeight="1">
      <c r="A163" s="111" t="s">
        <v>51</v>
      </c>
      <c r="B163" s="217">
        <v>96.023326606666672</v>
      </c>
      <c r="C163" s="218"/>
      <c r="D163" s="217">
        <v>94.961900580833344</v>
      </c>
      <c r="F163" s="216"/>
    </row>
    <row r="164" spans="1:6" s="114" customFormat="1" ht="8.65" customHeight="1">
      <c r="A164" s="220" t="s">
        <v>52</v>
      </c>
      <c r="B164" s="221">
        <v>96.425161024166684</v>
      </c>
      <c r="C164" s="220"/>
      <c r="D164" s="221">
        <v>92.650174465000006</v>
      </c>
      <c r="F164" s="216"/>
    </row>
    <row r="165" spans="1:6" s="114" customFormat="1" ht="8.65" customHeight="1">
      <c r="A165" s="111" t="s">
        <v>53</v>
      </c>
      <c r="B165" s="217">
        <v>93.532894884999976</v>
      </c>
      <c r="C165" s="218"/>
      <c r="D165" s="217">
        <v>93.073475635833333</v>
      </c>
      <c r="F165" s="216"/>
    </row>
    <row r="166" spans="1:6" s="114" customFormat="1" ht="8.65" customHeight="1">
      <c r="A166" s="111" t="s">
        <v>54</v>
      </c>
      <c r="B166" s="217">
        <v>98.52539550583333</v>
      </c>
      <c r="C166" s="218"/>
      <c r="D166" s="217">
        <v>74.501143585833319</v>
      </c>
      <c r="F166" s="216"/>
    </row>
    <row r="167" spans="1:6" s="114" customFormat="1" ht="8.65" customHeight="1">
      <c r="A167" s="111" t="s">
        <v>55</v>
      </c>
      <c r="B167" s="217">
        <v>94.429465746666665</v>
      </c>
      <c r="C167" s="218"/>
      <c r="D167" s="217">
        <v>95.140634750000004</v>
      </c>
      <c r="F167" s="216"/>
    </row>
    <row r="168" spans="1:6" s="114" customFormat="1" ht="8.65" customHeight="1">
      <c r="A168" s="220" t="s">
        <v>56</v>
      </c>
      <c r="B168" s="221">
        <v>110.06776233916666</v>
      </c>
      <c r="C168" s="220"/>
      <c r="D168" s="221">
        <v>94.690539791666666</v>
      </c>
      <c r="F168" s="216"/>
    </row>
    <row r="169" spans="1:6" s="114" customFormat="1" ht="8.65" customHeight="1">
      <c r="A169" s="111" t="s">
        <v>57</v>
      </c>
      <c r="B169" s="217">
        <v>109.48211983499999</v>
      </c>
      <c r="C169" s="218"/>
      <c r="D169" s="217">
        <v>99.832164209166663</v>
      </c>
      <c r="F169" s="216"/>
    </row>
    <row r="170" spans="1:6" s="114" customFormat="1" ht="8.65" customHeight="1">
      <c r="A170" s="111" t="s">
        <v>58</v>
      </c>
      <c r="B170" s="217">
        <v>93.529196624999997</v>
      </c>
      <c r="C170" s="218"/>
      <c r="D170" s="217">
        <v>88.065015375000016</v>
      </c>
      <c r="F170" s="216"/>
    </row>
    <row r="171" spans="1:6" s="114" customFormat="1" ht="8.65" customHeight="1">
      <c r="A171" s="111" t="s">
        <v>59</v>
      </c>
      <c r="B171" s="217">
        <v>95.903790807500016</v>
      </c>
      <c r="C171" s="218"/>
      <c r="D171" s="217">
        <v>103.01181870833334</v>
      </c>
      <c r="F171" s="216"/>
    </row>
    <row r="172" spans="1:6" s="114" customFormat="1" ht="8.65" customHeight="1">
      <c r="A172" s="220" t="s">
        <v>60</v>
      </c>
      <c r="B172" s="221">
        <v>105.15851474750002</v>
      </c>
      <c r="C172" s="220"/>
      <c r="D172" s="221">
        <v>80.057021146666671</v>
      </c>
      <c r="F172" s="216"/>
    </row>
    <row r="173" spans="1:6" s="114" customFormat="1" ht="8.65" customHeight="1">
      <c r="A173" s="111" t="s">
        <v>61</v>
      </c>
      <c r="B173" s="217">
        <v>96.716863325000006</v>
      </c>
      <c r="C173" s="218"/>
      <c r="D173" s="217">
        <v>91.482478796666669</v>
      </c>
      <c r="F173" s="216"/>
    </row>
    <row r="174" spans="1:6" s="114" customFormat="1" ht="8.65" customHeight="1">
      <c r="A174" s="111" t="s">
        <v>62</v>
      </c>
      <c r="B174" s="217">
        <v>126.28824641833332</v>
      </c>
      <c r="C174" s="218"/>
      <c r="D174" s="217">
        <v>91.939116123333335</v>
      </c>
      <c r="F174" s="216"/>
    </row>
    <row r="175" spans="1:6" s="114" customFormat="1" ht="8.65" customHeight="1">
      <c r="A175" s="111" t="s">
        <v>63</v>
      </c>
      <c r="B175" s="217">
        <v>96.568405955833327</v>
      </c>
      <c r="C175" s="218"/>
      <c r="D175" s="217">
        <v>91.834852293333313</v>
      </c>
      <c r="F175" s="216"/>
    </row>
    <row r="176" spans="1:6" s="114" customFormat="1" ht="8.65" customHeight="1">
      <c r="A176" s="220" t="s">
        <v>64</v>
      </c>
      <c r="B176" s="221">
        <v>99.791676445833332</v>
      </c>
      <c r="C176" s="220"/>
      <c r="D176" s="221">
        <v>92.665038724166678</v>
      </c>
      <c r="F176" s="216"/>
    </row>
    <row r="177" spans="1:13" s="114" customFormat="1" ht="8.65" customHeight="1">
      <c r="A177" s="111" t="s">
        <v>65</v>
      </c>
      <c r="B177" s="217">
        <v>87.599757070833334</v>
      </c>
      <c r="C177" s="218"/>
      <c r="D177" s="217">
        <v>96.032793117499992</v>
      </c>
      <c r="F177" s="216"/>
    </row>
    <row r="178" spans="1:13" s="114" customFormat="1" ht="8.65" customHeight="1">
      <c r="A178" s="111" t="s">
        <v>66</v>
      </c>
      <c r="B178" s="217">
        <v>95.491734977500002</v>
      </c>
      <c r="C178" s="218"/>
      <c r="D178" s="217">
        <v>89.556353077499992</v>
      </c>
      <c r="F178" s="216"/>
    </row>
    <row r="179" spans="1:13" s="114" customFormat="1" ht="8.65" customHeight="1">
      <c r="A179" s="111" t="s">
        <v>67</v>
      </c>
      <c r="B179" s="217">
        <v>104.52164556999999</v>
      </c>
      <c r="C179" s="218"/>
      <c r="D179" s="217">
        <v>89.813900049166662</v>
      </c>
      <c r="F179" s="216"/>
    </row>
    <row r="180" spans="1:13" s="114" customFormat="1" ht="8.65" customHeight="1">
      <c r="A180" s="220" t="s">
        <v>68</v>
      </c>
      <c r="B180" s="221">
        <v>95.132202692500002</v>
      </c>
      <c r="C180" s="220"/>
      <c r="D180" s="221">
        <v>81.539305919166665</v>
      </c>
      <c r="F180" s="216"/>
    </row>
    <row r="181" spans="1:13" s="114" customFormat="1" ht="8.65" customHeight="1">
      <c r="A181" s="111" t="s">
        <v>69</v>
      </c>
      <c r="B181" s="217">
        <v>98.676057916666664</v>
      </c>
      <c r="C181" s="218"/>
      <c r="D181" s="217">
        <v>92.756048520833318</v>
      </c>
      <c r="F181" s="216"/>
    </row>
    <row r="182" spans="1:13" s="114" customFormat="1" ht="8.65" customHeight="1">
      <c r="A182" s="111" t="s">
        <v>70</v>
      </c>
      <c r="B182" s="217">
        <v>91.44430108666667</v>
      </c>
      <c r="C182" s="218"/>
      <c r="D182" s="217">
        <v>88.374643700833346</v>
      </c>
      <c r="F182" s="216"/>
    </row>
    <row r="183" spans="1:13" s="114" customFormat="1" ht="8.65" customHeight="1">
      <c r="A183" s="111" t="s">
        <v>71</v>
      </c>
      <c r="B183" s="217">
        <v>101.66143388333334</v>
      </c>
      <c r="C183" s="218"/>
      <c r="D183" s="217">
        <v>56.831472395833323</v>
      </c>
      <c r="F183" s="216"/>
      <c r="J183" s="219"/>
      <c r="K183" s="219"/>
      <c r="L183" s="219"/>
      <c r="M183" s="219"/>
    </row>
    <row r="184" spans="1:13" s="114" customFormat="1" ht="8.65" customHeight="1">
      <c r="A184" s="220" t="s">
        <v>72</v>
      </c>
      <c r="B184" s="221">
        <v>96.056576802500032</v>
      </c>
      <c r="C184" s="220"/>
      <c r="D184" s="221">
        <v>94.753961210833324</v>
      </c>
      <c r="F184" s="216"/>
    </row>
    <row r="185" spans="1:13" s="114" customFormat="1" ht="8.65" customHeight="1">
      <c r="A185" s="111" t="s">
        <v>73</v>
      </c>
      <c r="B185" s="217">
        <v>99.217594123333342</v>
      </c>
      <c r="C185" s="218"/>
      <c r="D185" s="217">
        <v>86.16042112416666</v>
      </c>
      <c r="F185" s="216"/>
    </row>
    <row r="186" spans="1:13" s="114" customFormat="1" ht="8.65" customHeight="1">
      <c r="A186" s="111" t="s">
        <v>74</v>
      </c>
      <c r="B186" s="217">
        <v>106.96424086</v>
      </c>
      <c r="C186" s="218"/>
      <c r="D186" s="217">
        <v>94.104100629166666</v>
      </c>
      <c r="F186" s="216"/>
    </row>
    <row r="187" spans="1:13" s="114" customFormat="1" ht="8.65" customHeight="1">
      <c r="A187" s="111" t="s">
        <v>75</v>
      </c>
      <c r="B187" s="217">
        <v>98.570835800833336</v>
      </c>
      <c r="C187" s="218"/>
      <c r="D187" s="217">
        <v>90.711985047500022</v>
      </c>
      <c r="F187" s="216"/>
    </row>
    <row r="188" spans="1:13" s="114" customFormat="1" ht="8.65" customHeight="1">
      <c r="A188" s="220" t="s">
        <v>76</v>
      </c>
      <c r="B188" s="221">
        <v>99.845604379999997</v>
      </c>
      <c r="C188" s="220"/>
      <c r="D188" s="221">
        <v>86.534482553333348</v>
      </c>
      <c r="F188" s="216"/>
    </row>
    <row r="189" spans="1:13" s="114" customFormat="1" ht="6" customHeight="1">
      <c r="A189" s="111"/>
      <c r="B189" s="217"/>
      <c r="C189" s="218"/>
      <c r="D189" s="217"/>
      <c r="F189" s="216"/>
    </row>
    <row r="190" spans="1:13" ht="9" customHeight="1">
      <c r="A190" s="211" t="s">
        <v>83</v>
      </c>
      <c r="B190" s="212"/>
      <c r="C190" s="213"/>
      <c r="D190" s="212"/>
    </row>
    <row r="191" spans="1:13" s="114" customFormat="1" ht="9" customHeight="1">
      <c r="A191" s="115" t="s">
        <v>34</v>
      </c>
      <c r="B191" s="214">
        <v>99.999999999166675</v>
      </c>
      <c r="C191" s="215"/>
      <c r="D191" s="214">
        <v>100</v>
      </c>
      <c r="F191" s="216"/>
    </row>
    <row r="192" spans="1:13" s="114" customFormat="1" ht="3" customHeight="1">
      <c r="A192" s="115"/>
      <c r="B192" s="214"/>
      <c r="C192" s="215"/>
      <c r="D192" s="214"/>
      <c r="F192" s="216"/>
    </row>
    <row r="193" spans="1:6" s="219" customFormat="1" ht="8.65" customHeight="1">
      <c r="A193" s="111" t="s">
        <v>45</v>
      </c>
      <c r="B193" s="217">
        <v>100</v>
      </c>
      <c r="C193" s="218"/>
      <c r="D193" s="217">
        <v>100.00000000083332</v>
      </c>
      <c r="F193" s="216"/>
    </row>
    <row r="194" spans="1:6" s="114" customFormat="1" ht="8.65" customHeight="1">
      <c r="A194" s="111" t="s">
        <v>46</v>
      </c>
      <c r="B194" s="217">
        <v>99.999999999166675</v>
      </c>
      <c r="C194" s="218"/>
      <c r="D194" s="217">
        <v>99.999999999166661</v>
      </c>
      <c r="F194" s="216"/>
    </row>
    <row r="195" spans="1:6" s="114" customFormat="1" ht="8.65" customHeight="1">
      <c r="A195" s="111" t="s">
        <v>47</v>
      </c>
      <c r="B195" s="217">
        <v>99.999999998333337</v>
      </c>
      <c r="C195" s="218"/>
      <c r="D195" s="217">
        <v>100.00000000083332</v>
      </c>
      <c r="F195" s="216"/>
    </row>
    <row r="196" spans="1:6" s="114" customFormat="1" ht="8.65" customHeight="1">
      <c r="A196" s="220" t="s">
        <v>48</v>
      </c>
      <c r="B196" s="221">
        <v>100</v>
      </c>
      <c r="C196" s="220"/>
      <c r="D196" s="221">
        <v>99.999999999999986</v>
      </c>
      <c r="F196" s="216"/>
    </row>
    <row r="197" spans="1:6" s="114" customFormat="1" ht="8.65" customHeight="1">
      <c r="A197" s="111" t="s">
        <v>49</v>
      </c>
      <c r="B197" s="217">
        <v>100</v>
      </c>
      <c r="C197" s="218"/>
      <c r="D197" s="217">
        <v>99.999999998333351</v>
      </c>
      <c r="F197" s="216"/>
    </row>
    <row r="198" spans="1:6" s="114" customFormat="1" ht="8.65" customHeight="1">
      <c r="A198" s="111" t="s">
        <v>50</v>
      </c>
      <c r="B198" s="217">
        <v>100</v>
      </c>
      <c r="C198" s="218"/>
      <c r="D198" s="217">
        <v>99.999999998333337</v>
      </c>
      <c r="F198" s="216"/>
    </row>
    <row r="199" spans="1:6" s="114" customFormat="1" ht="8.65" customHeight="1">
      <c r="A199" s="111" t="s">
        <v>51</v>
      </c>
      <c r="B199" s="217">
        <v>99.999999999166661</v>
      </c>
      <c r="C199" s="218"/>
      <c r="D199" s="217">
        <v>100</v>
      </c>
      <c r="F199" s="216"/>
    </row>
    <row r="200" spans="1:6" s="114" customFormat="1" ht="8.65" customHeight="1">
      <c r="A200" s="220" t="s">
        <v>52</v>
      </c>
      <c r="B200" s="221">
        <v>100.00000000083332</v>
      </c>
      <c r="C200" s="220"/>
      <c r="D200" s="221">
        <v>100.00000000166666</v>
      </c>
      <c r="F200" s="216"/>
    </row>
    <row r="201" spans="1:6" s="114" customFormat="1" ht="8.65" customHeight="1">
      <c r="A201" s="111" t="s">
        <v>53</v>
      </c>
      <c r="B201" s="217">
        <v>100</v>
      </c>
      <c r="C201" s="218"/>
      <c r="D201" s="217">
        <v>100</v>
      </c>
      <c r="F201" s="216"/>
    </row>
    <row r="202" spans="1:6" s="114" customFormat="1" ht="8.65" customHeight="1">
      <c r="A202" s="111" t="s">
        <v>54</v>
      </c>
      <c r="B202" s="217">
        <v>100.00000000083332</v>
      </c>
      <c r="C202" s="218"/>
      <c r="D202" s="217">
        <v>100.00000000083332</v>
      </c>
      <c r="F202" s="216"/>
    </row>
    <row r="203" spans="1:6" s="114" customFormat="1" ht="8.65" customHeight="1">
      <c r="A203" s="111" t="s">
        <v>55</v>
      </c>
      <c r="B203" s="217">
        <v>100.00000000166665</v>
      </c>
      <c r="C203" s="218"/>
      <c r="D203" s="217">
        <v>100</v>
      </c>
      <c r="F203" s="216"/>
    </row>
    <row r="204" spans="1:6" s="114" customFormat="1" ht="8.65" customHeight="1">
      <c r="A204" s="220" t="s">
        <v>56</v>
      </c>
      <c r="B204" s="221">
        <v>99.999999999166661</v>
      </c>
      <c r="C204" s="220"/>
      <c r="D204" s="221">
        <v>100</v>
      </c>
      <c r="F204" s="216"/>
    </row>
    <row r="205" spans="1:6" s="114" customFormat="1" ht="8.65" customHeight="1">
      <c r="A205" s="111" t="s">
        <v>57</v>
      </c>
      <c r="B205" s="217">
        <v>99.999999999166675</v>
      </c>
      <c r="C205" s="218"/>
      <c r="D205" s="217">
        <v>100.00000000083334</v>
      </c>
      <c r="F205" s="216"/>
    </row>
    <row r="206" spans="1:6" s="114" customFormat="1" ht="8.65" customHeight="1">
      <c r="A206" s="111" t="s">
        <v>58</v>
      </c>
      <c r="B206" s="217">
        <v>100</v>
      </c>
      <c r="C206" s="218"/>
      <c r="D206" s="217">
        <v>100</v>
      </c>
      <c r="F206" s="216"/>
    </row>
    <row r="207" spans="1:6" s="114" customFormat="1" ht="8.65" customHeight="1">
      <c r="A207" s="111" t="s">
        <v>59</v>
      </c>
      <c r="B207" s="217">
        <v>100</v>
      </c>
      <c r="C207" s="218"/>
      <c r="D207" s="217">
        <v>100.00000000083332</v>
      </c>
      <c r="F207" s="216"/>
    </row>
    <row r="208" spans="1:6" s="114" customFormat="1" ht="8.65" customHeight="1">
      <c r="A208" s="220" t="s">
        <v>60</v>
      </c>
      <c r="B208" s="221">
        <v>100.00000000083332</v>
      </c>
      <c r="C208" s="220"/>
      <c r="D208" s="221">
        <v>99.999999998333337</v>
      </c>
      <c r="F208" s="216"/>
    </row>
    <row r="209" spans="1:13" s="114" customFormat="1" ht="8.65" customHeight="1">
      <c r="A209" s="111" t="s">
        <v>61</v>
      </c>
      <c r="B209" s="217">
        <v>99.999999999166661</v>
      </c>
      <c r="C209" s="218"/>
      <c r="D209" s="217">
        <v>100</v>
      </c>
      <c r="F209" s="216"/>
    </row>
    <row r="210" spans="1:13" s="114" customFormat="1" ht="8.65" customHeight="1">
      <c r="A210" s="111" t="s">
        <v>62</v>
      </c>
      <c r="B210" s="217">
        <v>100.00000000083332</v>
      </c>
      <c r="C210" s="218"/>
      <c r="D210" s="217">
        <v>100.00000000166666</v>
      </c>
      <c r="F210" s="216"/>
    </row>
    <row r="211" spans="1:13" s="114" customFormat="1" ht="8.65" customHeight="1">
      <c r="A211" s="111" t="s">
        <v>63</v>
      </c>
      <c r="B211" s="217">
        <v>100.00000000000001</v>
      </c>
      <c r="C211" s="218"/>
      <c r="D211" s="217">
        <v>100</v>
      </c>
      <c r="F211" s="216"/>
    </row>
    <row r="212" spans="1:13" s="114" customFormat="1" ht="8.65" customHeight="1">
      <c r="A212" s="220" t="s">
        <v>64</v>
      </c>
      <c r="B212" s="221">
        <v>99.999999999166661</v>
      </c>
      <c r="C212" s="220"/>
      <c r="D212" s="221">
        <v>99.999999999166661</v>
      </c>
      <c r="F212" s="216"/>
    </row>
    <row r="213" spans="1:13" s="114" customFormat="1" ht="8.65" customHeight="1">
      <c r="A213" s="111" t="s">
        <v>65</v>
      </c>
      <c r="B213" s="217">
        <v>100.00000000083332</v>
      </c>
      <c r="C213" s="218"/>
      <c r="D213" s="217">
        <v>100</v>
      </c>
      <c r="F213" s="216"/>
    </row>
    <row r="214" spans="1:13" s="114" customFormat="1" ht="8.65" customHeight="1">
      <c r="A214" s="111" t="s">
        <v>66</v>
      </c>
      <c r="B214" s="217">
        <v>100.00000000166665</v>
      </c>
      <c r="C214" s="218"/>
      <c r="D214" s="217">
        <v>100.00000000249999</v>
      </c>
      <c r="F214" s="216"/>
    </row>
    <row r="215" spans="1:13" s="114" customFormat="1" ht="8.65" customHeight="1">
      <c r="A215" s="111" t="s">
        <v>67</v>
      </c>
      <c r="B215" s="217">
        <v>100.00000000083334</v>
      </c>
      <c r="C215" s="218"/>
      <c r="D215" s="217">
        <v>99.999999999999986</v>
      </c>
      <c r="F215" s="216"/>
    </row>
    <row r="216" spans="1:13" s="114" customFormat="1" ht="8.65" customHeight="1">
      <c r="A216" s="220" t="s">
        <v>68</v>
      </c>
      <c r="B216" s="221">
        <v>100</v>
      </c>
      <c r="C216" s="220"/>
      <c r="D216" s="221">
        <v>100</v>
      </c>
      <c r="F216" s="216"/>
    </row>
    <row r="217" spans="1:13" s="114" customFormat="1" ht="8.65" customHeight="1">
      <c r="A217" s="111" t="s">
        <v>69</v>
      </c>
      <c r="B217" s="217">
        <v>100.00000000166665</v>
      </c>
      <c r="C217" s="218"/>
      <c r="D217" s="217">
        <v>99.999999998333337</v>
      </c>
      <c r="F217" s="216"/>
    </row>
    <row r="218" spans="1:13" s="114" customFormat="1" ht="8.65" customHeight="1">
      <c r="A218" s="111" t="s">
        <v>70</v>
      </c>
      <c r="B218" s="217">
        <v>99.999999999166675</v>
      </c>
      <c r="C218" s="218"/>
      <c r="D218" s="217">
        <v>100</v>
      </c>
      <c r="F218" s="216"/>
    </row>
    <row r="219" spans="1:13" s="114" customFormat="1" ht="8.65" customHeight="1">
      <c r="A219" s="111" t="s">
        <v>71</v>
      </c>
      <c r="B219" s="217">
        <v>100.00000000333334</v>
      </c>
      <c r="C219" s="218"/>
      <c r="D219" s="217">
        <v>100</v>
      </c>
      <c r="F219" s="216"/>
      <c r="J219" s="219"/>
      <c r="K219" s="219"/>
      <c r="L219" s="219"/>
      <c r="M219" s="219"/>
    </row>
    <row r="220" spans="1:13" s="114" customFormat="1" ht="8.65" customHeight="1">
      <c r="A220" s="220" t="s">
        <v>72</v>
      </c>
      <c r="B220" s="221">
        <v>100</v>
      </c>
      <c r="C220" s="220"/>
      <c r="D220" s="221">
        <v>100</v>
      </c>
      <c r="F220" s="216"/>
    </row>
    <row r="221" spans="1:13" s="114" customFormat="1" ht="8.65" customHeight="1">
      <c r="A221" s="111" t="s">
        <v>73</v>
      </c>
      <c r="B221" s="217">
        <v>100</v>
      </c>
      <c r="C221" s="218"/>
      <c r="D221" s="217">
        <v>99.999999998333351</v>
      </c>
      <c r="F221" s="216"/>
    </row>
    <row r="222" spans="1:13" s="114" customFormat="1" ht="8.65" customHeight="1">
      <c r="A222" s="111" t="s">
        <v>74</v>
      </c>
      <c r="B222" s="217">
        <v>100.00000000083332</v>
      </c>
      <c r="C222" s="218"/>
      <c r="D222" s="217">
        <v>99.999999998333337</v>
      </c>
      <c r="F222" s="216"/>
    </row>
    <row r="223" spans="1:13" s="114" customFormat="1" ht="8.65" customHeight="1">
      <c r="A223" s="111" t="s">
        <v>75</v>
      </c>
      <c r="B223" s="217">
        <v>100.00000000083332</v>
      </c>
      <c r="C223" s="218"/>
      <c r="D223" s="217">
        <v>100.00000000083332</v>
      </c>
      <c r="F223" s="216"/>
    </row>
    <row r="224" spans="1:13" s="114" customFormat="1" ht="8.65" customHeight="1">
      <c r="A224" s="220" t="s">
        <v>76</v>
      </c>
      <c r="B224" s="221">
        <v>99.999999998333308</v>
      </c>
      <c r="C224" s="220"/>
      <c r="D224" s="221">
        <v>99.999999999166675</v>
      </c>
      <c r="F224" s="216"/>
    </row>
    <row r="225" spans="1:6" s="114" customFormat="1" ht="6" customHeight="1">
      <c r="A225" s="111"/>
      <c r="B225" s="217"/>
      <c r="C225" s="218"/>
      <c r="D225" s="217"/>
      <c r="F225" s="216"/>
    </row>
    <row r="226" spans="1:6" ht="9" customHeight="1">
      <c r="A226" s="211" t="s">
        <v>84</v>
      </c>
      <c r="B226" s="212"/>
      <c r="C226" s="213"/>
      <c r="D226" s="212"/>
    </row>
    <row r="227" spans="1:6" s="114" customFormat="1" ht="9" customHeight="1">
      <c r="A227" s="115" t="s">
        <v>34</v>
      </c>
      <c r="B227" s="214">
        <v>102.12182469666668</v>
      </c>
      <c r="C227" s="215"/>
      <c r="D227" s="214">
        <v>99.384855257500007</v>
      </c>
      <c r="F227" s="216"/>
    </row>
    <row r="228" spans="1:6" s="114" customFormat="1" ht="3" customHeight="1">
      <c r="A228" s="115"/>
      <c r="B228" s="214"/>
      <c r="C228" s="215"/>
      <c r="D228" s="214"/>
      <c r="F228" s="216"/>
    </row>
    <row r="229" spans="1:6" s="219" customFormat="1" ht="8.65" customHeight="1">
      <c r="A229" s="111" t="s">
        <v>45</v>
      </c>
      <c r="B229" s="217">
        <v>105.47226985916666</v>
      </c>
      <c r="C229" s="218"/>
      <c r="D229" s="217">
        <v>105.66751717416666</v>
      </c>
      <c r="F229" s="216"/>
    </row>
    <row r="230" spans="1:6" s="114" customFormat="1" ht="8.65" customHeight="1">
      <c r="A230" s="111" t="s">
        <v>46</v>
      </c>
      <c r="B230" s="217">
        <v>102.346876635</v>
      </c>
      <c r="C230" s="218"/>
      <c r="D230" s="217">
        <v>105.35293542250001</v>
      </c>
      <c r="F230" s="216"/>
    </row>
    <row r="231" spans="1:6" s="114" customFormat="1" ht="8.65" customHeight="1">
      <c r="A231" s="111" t="s">
        <v>47</v>
      </c>
      <c r="B231" s="217">
        <v>103.74693262666665</v>
      </c>
      <c r="C231" s="218"/>
      <c r="D231" s="217">
        <v>103.163465305</v>
      </c>
      <c r="F231" s="216"/>
    </row>
    <row r="232" spans="1:6" s="114" customFormat="1" ht="8.65" customHeight="1">
      <c r="A232" s="220" t="s">
        <v>48</v>
      </c>
      <c r="B232" s="221">
        <v>98.809948224999985</v>
      </c>
      <c r="C232" s="220"/>
      <c r="D232" s="221">
        <v>112.48251748749999</v>
      </c>
      <c r="F232" s="216"/>
    </row>
    <row r="233" spans="1:6" s="114" customFormat="1" ht="8.65" customHeight="1">
      <c r="A233" s="111" t="s">
        <v>49</v>
      </c>
      <c r="B233" s="217">
        <v>104.823435335</v>
      </c>
      <c r="C233" s="218"/>
      <c r="D233" s="217">
        <v>100.42144923083333</v>
      </c>
      <c r="F233" s="216"/>
    </row>
    <row r="234" spans="1:6" s="114" customFormat="1" ht="8.65" customHeight="1">
      <c r="A234" s="111" t="s">
        <v>50</v>
      </c>
      <c r="B234" s="217">
        <v>102.28271958333333</v>
      </c>
      <c r="C234" s="218"/>
      <c r="D234" s="217">
        <v>118.88060890750002</v>
      </c>
      <c r="F234" s="216"/>
    </row>
    <row r="235" spans="1:6" s="114" customFormat="1" ht="8.65" customHeight="1">
      <c r="A235" s="111" t="s">
        <v>51</v>
      </c>
      <c r="B235" s="217">
        <v>102.12491591000001</v>
      </c>
      <c r="C235" s="218"/>
      <c r="D235" s="217">
        <v>106.76672897333333</v>
      </c>
      <c r="F235" s="216"/>
    </row>
    <row r="236" spans="1:6" s="114" customFormat="1" ht="8.65" customHeight="1">
      <c r="A236" s="220" t="s">
        <v>52</v>
      </c>
      <c r="B236" s="221">
        <v>102.80463273333332</v>
      </c>
      <c r="C236" s="220"/>
      <c r="D236" s="221">
        <v>100.77393480500001</v>
      </c>
      <c r="F236" s="216"/>
    </row>
    <row r="237" spans="1:6" s="114" customFormat="1" ht="8.65" customHeight="1">
      <c r="A237" s="111" t="s">
        <v>53</v>
      </c>
      <c r="B237" s="217">
        <v>102.65370504250001</v>
      </c>
      <c r="C237" s="218"/>
      <c r="D237" s="217">
        <v>102.37095021249998</v>
      </c>
      <c r="F237" s="216"/>
    </row>
    <row r="238" spans="1:6" s="114" customFormat="1" ht="8.65" customHeight="1">
      <c r="A238" s="111" t="s">
        <v>54</v>
      </c>
      <c r="B238" s="217">
        <v>101.75178188500001</v>
      </c>
      <c r="C238" s="218"/>
      <c r="D238" s="217">
        <v>102.39065251999999</v>
      </c>
      <c r="F238" s="216"/>
    </row>
    <row r="239" spans="1:6" s="114" customFormat="1" ht="8.65" customHeight="1">
      <c r="A239" s="111" t="s">
        <v>55</v>
      </c>
      <c r="B239" s="217">
        <v>102.54535790916668</v>
      </c>
      <c r="C239" s="218"/>
      <c r="D239" s="217">
        <v>104.71808335499999</v>
      </c>
      <c r="F239" s="216"/>
    </row>
    <row r="240" spans="1:6" s="114" customFormat="1" ht="8.65" customHeight="1">
      <c r="A240" s="220" t="s">
        <v>56</v>
      </c>
      <c r="B240" s="221">
        <v>100.08980941250002</v>
      </c>
      <c r="C240" s="220"/>
      <c r="D240" s="221">
        <v>100.38659283083331</v>
      </c>
      <c r="F240" s="216"/>
    </row>
    <row r="241" spans="1:13" s="114" customFormat="1" ht="8.65" customHeight="1">
      <c r="A241" s="111" t="s">
        <v>57</v>
      </c>
      <c r="B241" s="217">
        <v>104.22973833499999</v>
      </c>
      <c r="C241" s="218"/>
      <c r="D241" s="217">
        <v>104.24417735083334</v>
      </c>
      <c r="F241" s="216"/>
    </row>
    <row r="242" spans="1:13" s="114" customFormat="1" ht="8.65" customHeight="1">
      <c r="A242" s="111" t="s">
        <v>58</v>
      </c>
      <c r="B242" s="217">
        <v>100.30456292083333</v>
      </c>
      <c r="C242" s="218"/>
      <c r="D242" s="217">
        <v>101.03319277583336</v>
      </c>
      <c r="F242" s="216"/>
    </row>
    <row r="243" spans="1:13" s="114" customFormat="1" ht="8.65" customHeight="1">
      <c r="A243" s="111" t="s">
        <v>59</v>
      </c>
      <c r="B243" s="217">
        <v>103.516034015</v>
      </c>
      <c r="C243" s="218"/>
      <c r="D243" s="217">
        <v>103.8315652475</v>
      </c>
      <c r="F243" s="216"/>
    </row>
    <row r="244" spans="1:13" s="114" customFormat="1" ht="8.65" customHeight="1">
      <c r="A244" s="220" t="s">
        <v>60</v>
      </c>
      <c r="B244" s="221">
        <v>103.22811932916666</v>
      </c>
      <c r="C244" s="220"/>
      <c r="D244" s="221">
        <v>101.23898356666668</v>
      </c>
      <c r="F244" s="216"/>
    </row>
    <row r="245" spans="1:13" s="114" customFormat="1" ht="8.65" customHeight="1">
      <c r="A245" s="111" t="s">
        <v>61</v>
      </c>
      <c r="B245" s="217">
        <v>104.79351964749998</v>
      </c>
      <c r="C245" s="218"/>
      <c r="D245" s="217">
        <v>109.18565497083331</v>
      </c>
      <c r="F245" s="216"/>
    </row>
    <row r="246" spans="1:13" s="114" customFormat="1" ht="8.65" customHeight="1">
      <c r="A246" s="111" t="s">
        <v>62</v>
      </c>
      <c r="B246" s="217">
        <v>103.43712084333333</v>
      </c>
      <c r="C246" s="218"/>
      <c r="D246" s="217">
        <v>106.98660538833336</v>
      </c>
      <c r="F246" s="216"/>
    </row>
    <row r="247" spans="1:13" s="114" customFormat="1" ht="8.65" customHeight="1">
      <c r="A247" s="111" t="s">
        <v>63</v>
      </c>
      <c r="B247" s="217">
        <v>104.55016046500002</v>
      </c>
      <c r="C247" s="218"/>
      <c r="D247" s="217">
        <v>102.05956387666667</v>
      </c>
      <c r="F247" s="216"/>
    </row>
    <row r="248" spans="1:13" s="114" customFormat="1" ht="8.65" customHeight="1">
      <c r="A248" s="220" t="s">
        <v>64</v>
      </c>
      <c r="B248" s="221">
        <v>99.013407275000006</v>
      </c>
      <c r="C248" s="220"/>
      <c r="D248" s="221">
        <v>106.53788789666669</v>
      </c>
      <c r="F248" s="216"/>
    </row>
    <row r="249" spans="1:13" s="114" customFormat="1" ht="8.65" customHeight="1">
      <c r="A249" s="111" t="s">
        <v>65</v>
      </c>
      <c r="B249" s="217">
        <v>101.57728636583334</v>
      </c>
      <c r="C249" s="218"/>
      <c r="D249" s="217">
        <v>102.60297156416668</v>
      </c>
      <c r="F249" s="216"/>
    </row>
    <row r="250" spans="1:13" s="114" customFormat="1" ht="8.65" customHeight="1">
      <c r="A250" s="111" t="s">
        <v>66</v>
      </c>
      <c r="B250" s="217">
        <v>104.36034037249999</v>
      </c>
      <c r="C250" s="218"/>
      <c r="D250" s="217">
        <v>108.49474688499998</v>
      </c>
      <c r="F250" s="216"/>
    </row>
    <row r="251" spans="1:13" s="114" customFormat="1" ht="8.65" customHeight="1">
      <c r="A251" s="111" t="s">
        <v>67</v>
      </c>
      <c r="B251" s="217">
        <v>99.811513537500005</v>
      </c>
      <c r="C251" s="218"/>
      <c r="D251" s="217">
        <v>105.47717924333334</v>
      </c>
      <c r="F251" s="216"/>
    </row>
    <row r="252" spans="1:13" s="114" customFormat="1" ht="8.65" customHeight="1">
      <c r="A252" s="220" t="s">
        <v>68</v>
      </c>
      <c r="B252" s="221">
        <v>101.135673845</v>
      </c>
      <c r="C252" s="220"/>
      <c r="D252" s="221">
        <v>103.6763677175</v>
      </c>
      <c r="F252" s="216"/>
    </row>
    <row r="253" spans="1:13" s="114" customFormat="1" ht="8.65" customHeight="1">
      <c r="A253" s="111" t="s">
        <v>69</v>
      </c>
      <c r="B253" s="217">
        <v>101.07755845416665</v>
      </c>
      <c r="C253" s="218"/>
      <c r="D253" s="217">
        <v>105.23028027583332</v>
      </c>
      <c r="F253" s="216"/>
    </row>
    <row r="254" spans="1:13" s="114" customFormat="1" ht="8.65" customHeight="1">
      <c r="A254" s="111" t="s">
        <v>70</v>
      </c>
      <c r="B254" s="217">
        <v>100.90696132833335</v>
      </c>
      <c r="C254" s="218"/>
      <c r="D254" s="217">
        <v>101.74579514416666</v>
      </c>
      <c r="F254" s="216"/>
    </row>
    <row r="255" spans="1:13" s="114" customFormat="1" ht="8.65" customHeight="1">
      <c r="A255" s="111" t="s">
        <v>71</v>
      </c>
      <c r="B255" s="217">
        <v>104.57735533750001</v>
      </c>
      <c r="C255" s="218"/>
      <c r="D255" s="217">
        <v>110.43181498249999</v>
      </c>
      <c r="F255" s="216"/>
      <c r="J255" s="219"/>
      <c r="K255" s="219"/>
      <c r="L255" s="219"/>
      <c r="M255" s="219"/>
    </row>
    <row r="256" spans="1:13" s="114" customFormat="1" ht="8.65" customHeight="1">
      <c r="A256" s="220" t="s">
        <v>72</v>
      </c>
      <c r="B256" s="221">
        <v>100.96575008583335</v>
      </c>
      <c r="C256" s="220"/>
      <c r="D256" s="221">
        <v>102.42756162666666</v>
      </c>
      <c r="F256" s="216"/>
    </row>
    <row r="257" spans="1:6" s="114" customFormat="1" ht="8.65" customHeight="1">
      <c r="A257" s="111" t="s">
        <v>73</v>
      </c>
      <c r="B257" s="217">
        <v>98.811302470000001</v>
      </c>
      <c r="C257" s="218"/>
      <c r="D257" s="217">
        <v>101.44389671416667</v>
      </c>
      <c r="F257" s="216"/>
    </row>
    <row r="258" spans="1:6" s="114" customFormat="1" ht="8.65" customHeight="1">
      <c r="A258" s="111" t="s">
        <v>74</v>
      </c>
      <c r="B258" s="217">
        <v>102.40687520083331</v>
      </c>
      <c r="C258" s="218"/>
      <c r="D258" s="217">
        <v>102.21234346083331</v>
      </c>
      <c r="F258" s="216"/>
    </row>
    <row r="259" spans="1:6" s="114" customFormat="1" ht="8.65" customHeight="1">
      <c r="A259" s="111" t="s">
        <v>75</v>
      </c>
      <c r="B259" s="217">
        <v>101.87994105416665</v>
      </c>
      <c r="C259" s="218"/>
      <c r="D259" s="217">
        <v>103.34761700333331</v>
      </c>
      <c r="F259" s="216"/>
    </row>
    <row r="260" spans="1:6" s="114" customFormat="1" ht="8.65" customHeight="1">
      <c r="A260" s="220" t="s">
        <v>76</v>
      </c>
      <c r="B260" s="221">
        <v>102.00793642833334</v>
      </c>
      <c r="C260" s="220"/>
      <c r="D260" s="221">
        <v>102.30638059083334</v>
      </c>
      <c r="F260" s="216"/>
    </row>
    <row r="261" spans="1:6" s="114" customFormat="1" ht="6" customHeight="1">
      <c r="A261" s="111"/>
      <c r="B261" s="217"/>
      <c r="C261" s="218"/>
      <c r="D261" s="217"/>
      <c r="F261" s="216"/>
    </row>
    <row r="262" spans="1:6" ht="9" customHeight="1">
      <c r="A262" s="211" t="s">
        <v>85</v>
      </c>
      <c r="B262" s="212"/>
      <c r="C262" s="213"/>
      <c r="D262" s="212"/>
    </row>
    <row r="263" spans="1:6" s="114" customFormat="1" ht="9" customHeight="1">
      <c r="A263" s="115" t="s">
        <v>34</v>
      </c>
      <c r="B263" s="214">
        <v>103.93894341999999</v>
      </c>
      <c r="C263" s="215"/>
      <c r="D263" s="214">
        <v>100.75737833333334</v>
      </c>
      <c r="F263" s="216"/>
    </row>
    <row r="264" spans="1:6" s="114" customFormat="1" ht="3" customHeight="1">
      <c r="A264" s="115"/>
      <c r="B264" s="214"/>
      <c r="C264" s="215"/>
      <c r="D264" s="214"/>
      <c r="F264" s="216"/>
    </row>
    <row r="265" spans="1:6" s="219" customFormat="1" ht="8.65" customHeight="1">
      <c r="A265" s="111" t="s">
        <v>45</v>
      </c>
      <c r="B265" s="217">
        <v>108.97449968166667</v>
      </c>
      <c r="C265" s="218"/>
      <c r="D265" s="217">
        <v>111.29905031166668</v>
      </c>
      <c r="F265" s="216"/>
    </row>
    <row r="266" spans="1:6" s="114" customFormat="1" ht="8.65" customHeight="1">
      <c r="A266" s="111" t="s">
        <v>46</v>
      </c>
      <c r="B266" s="217">
        <v>106.68954651416665</v>
      </c>
      <c r="C266" s="218"/>
      <c r="D266" s="217">
        <v>107.32845270166666</v>
      </c>
      <c r="F266" s="216"/>
    </row>
    <row r="267" spans="1:6" s="114" customFormat="1" ht="8.65" customHeight="1">
      <c r="A267" s="111" t="s">
        <v>47</v>
      </c>
      <c r="B267" s="217">
        <v>106.72835514500001</v>
      </c>
      <c r="C267" s="218"/>
      <c r="D267" s="217">
        <v>103.07307435416668</v>
      </c>
      <c r="F267" s="216"/>
    </row>
    <row r="268" spans="1:6" s="114" customFormat="1" ht="8.65" customHeight="1">
      <c r="A268" s="220" t="s">
        <v>48</v>
      </c>
      <c r="B268" s="221">
        <v>120.56669330666666</v>
      </c>
      <c r="C268" s="220"/>
      <c r="D268" s="221">
        <v>125.1621247275</v>
      </c>
      <c r="F268" s="216"/>
    </row>
    <row r="269" spans="1:6" s="114" customFormat="1" ht="8.65" customHeight="1">
      <c r="A269" s="111" t="s">
        <v>49</v>
      </c>
      <c r="B269" s="217">
        <v>108.07728305499997</v>
      </c>
      <c r="C269" s="218"/>
      <c r="D269" s="217">
        <v>101.60383750666665</v>
      </c>
      <c r="F269" s="216"/>
    </row>
    <row r="270" spans="1:6" s="114" customFormat="1" ht="8.65" customHeight="1">
      <c r="A270" s="111" t="s">
        <v>50</v>
      </c>
      <c r="B270" s="217">
        <v>102.421465645</v>
      </c>
      <c r="C270" s="218"/>
      <c r="D270" s="217">
        <v>118.85561843666666</v>
      </c>
      <c r="F270" s="216"/>
    </row>
    <row r="271" spans="1:6" s="114" customFormat="1" ht="8.65" customHeight="1">
      <c r="A271" s="111" t="s">
        <v>51</v>
      </c>
      <c r="B271" s="217">
        <v>101.86101955166667</v>
      </c>
      <c r="C271" s="218"/>
      <c r="D271" s="217">
        <v>116.02501216000002</v>
      </c>
      <c r="F271" s="216"/>
    </row>
    <row r="272" spans="1:6" s="114" customFormat="1" ht="8.65" customHeight="1">
      <c r="A272" s="220" t="s">
        <v>52</v>
      </c>
      <c r="B272" s="221">
        <v>105.82966366666669</v>
      </c>
      <c r="C272" s="220"/>
      <c r="D272" s="221">
        <v>105.76430888166665</v>
      </c>
      <c r="F272" s="216"/>
    </row>
    <row r="273" spans="1:6" s="114" customFormat="1" ht="8.65" customHeight="1">
      <c r="A273" s="111" t="s">
        <v>53</v>
      </c>
      <c r="B273" s="217">
        <v>105.37686839666668</v>
      </c>
      <c r="C273" s="218"/>
      <c r="D273" s="217">
        <v>104.1998414725</v>
      </c>
      <c r="F273" s="216"/>
    </row>
    <row r="274" spans="1:6" s="114" customFormat="1" ht="8.65" customHeight="1">
      <c r="A274" s="111" t="s">
        <v>54</v>
      </c>
      <c r="B274" s="217">
        <v>107.79537813083333</v>
      </c>
      <c r="C274" s="218"/>
      <c r="D274" s="217">
        <v>104.52203090749998</v>
      </c>
      <c r="F274" s="216"/>
    </row>
    <row r="275" spans="1:6" s="114" customFormat="1" ht="8.65" customHeight="1">
      <c r="A275" s="111" t="s">
        <v>55</v>
      </c>
      <c r="B275" s="217">
        <v>104.97953831916668</v>
      </c>
      <c r="C275" s="218"/>
      <c r="D275" s="217">
        <v>116.00463025583333</v>
      </c>
      <c r="F275" s="216"/>
    </row>
    <row r="276" spans="1:6" s="114" customFormat="1" ht="8.65" customHeight="1">
      <c r="A276" s="220" t="s">
        <v>56</v>
      </c>
      <c r="B276" s="221">
        <v>108.15132526416669</v>
      </c>
      <c r="C276" s="220"/>
      <c r="D276" s="221">
        <v>100.68911750333335</v>
      </c>
      <c r="F276" s="216"/>
    </row>
    <row r="277" spans="1:6" s="114" customFormat="1" ht="8.65" customHeight="1">
      <c r="A277" s="111" t="s">
        <v>57</v>
      </c>
      <c r="B277" s="217">
        <v>111.00820817916666</v>
      </c>
      <c r="C277" s="218"/>
      <c r="D277" s="217">
        <v>113.71814367666667</v>
      </c>
      <c r="F277" s="216"/>
    </row>
    <row r="278" spans="1:6" s="114" customFormat="1" ht="8.65" customHeight="1">
      <c r="A278" s="111" t="s">
        <v>58</v>
      </c>
      <c r="B278" s="217">
        <v>101.90442222</v>
      </c>
      <c r="C278" s="218"/>
      <c r="D278" s="217">
        <v>103.62409124499999</v>
      </c>
      <c r="F278" s="216"/>
    </row>
    <row r="279" spans="1:6" s="114" customFormat="1" ht="8.65" customHeight="1">
      <c r="A279" s="111" t="s">
        <v>59</v>
      </c>
      <c r="B279" s="217">
        <v>107.55968905083336</v>
      </c>
      <c r="C279" s="218"/>
      <c r="D279" s="217">
        <v>104.52826037166666</v>
      </c>
      <c r="F279" s="216"/>
    </row>
    <row r="280" spans="1:6" s="114" customFormat="1" ht="8.65" customHeight="1">
      <c r="A280" s="220" t="s">
        <v>60</v>
      </c>
      <c r="B280" s="221">
        <v>104.66444518999998</v>
      </c>
      <c r="C280" s="220"/>
      <c r="D280" s="221">
        <v>103.53724010166667</v>
      </c>
      <c r="F280" s="216"/>
    </row>
    <row r="281" spans="1:6" s="114" customFormat="1" ht="8.65" customHeight="1">
      <c r="A281" s="111" t="s">
        <v>61</v>
      </c>
      <c r="B281" s="217">
        <v>105.48371445916666</v>
      </c>
      <c r="C281" s="218"/>
      <c r="D281" s="217">
        <v>118.63745415583334</v>
      </c>
      <c r="F281" s="216"/>
    </row>
    <row r="282" spans="1:6" s="114" customFormat="1" ht="8.65" customHeight="1">
      <c r="A282" s="111" t="s">
        <v>62</v>
      </c>
      <c r="B282" s="217">
        <v>107.61274945666668</v>
      </c>
      <c r="C282" s="218"/>
      <c r="D282" s="217">
        <v>115.49085536416668</v>
      </c>
      <c r="F282" s="216"/>
    </row>
    <row r="283" spans="1:6" s="114" customFormat="1" ht="8.65" customHeight="1">
      <c r="A283" s="111" t="s">
        <v>63</v>
      </c>
      <c r="B283" s="217">
        <v>109.56670563166665</v>
      </c>
      <c r="C283" s="218"/>
      <c r="D283" s="217">
        <v>106.20114990416668</v>
      </c>
      <c r="F283" s="216"/>
    </row>
    <row r="284" spans="1:6" s="114" customFormat="1" ht="8.65" customHeight="1">
      <c r="A284" s="220" t="s">
        <v>64</v>
      </c>
      <c r="B284" s="221">
        <v>100.97187645250001</v>
      </c>
      <c r="C284" s="220"/>
      <c r="D284" s="221">
        <v>110.72140724916665</v>
      </c>
      <c r="F284" s="216"/>
    </row>
    <row r="285" spans="1:6" s="114" customFormat="1" ht="8.65" customHeight="1">
      <c r="A285" s="111" t="s">
        <v>65</v>
      </c>
      <c r="B285" s="217">
        <v>106.40442830583333</v>
      </c>
      <c r="C285" s="218"/>
      <c r="D285" s="217">
        <v>122.16091081249999</v>
      </c>
      <c r="F285" s="216"/>
    </row>
    <row r="286" spans="1:6" s="114" customFormat="1" ht="8.65" customHeight="1">
      <c r="A286" s="111" t="s">
        <v>66</v>
      </c>
      <c r="B286" s="217">
        <v>107.71097976166665</v>
      </c>
      <c r="C286" s="218"/>
      <c r="D286" s="217">
        <v>113.0875498175</v>
      </c>
      <c r="F286" s="216"/>
    </row>
    <row r="287" spans="1:6" s="114" customFormat="1" ht="8.65" customHeight="1">
      <c r="A287" s="111" t="s">
        <v>67</v>
      </c>
      <c r="B287" s="217">
        <v>100.87145953666668</v>
      </c>
      <c r="C287" s="218"/>
      <c r="D287" s="217">
        <v>110.84491027083332</v>
      </c>
      <c r="F287" s="216"/>
    </row>
    <row r="288" spans="1:6" s="114" customFormat="1" ht="8.65" customHeight="1">
      <c r="A288" s="220" t="s">
        <v>68</v>
      </c>
      <c r="B288" s="221">
        <v>107.28675536166668</v>
      </c>
      <c r="C288" s="220"/>
      <c r="D288" s="221">
        <v>108.26171842916669</v>
      </c>
      <c r="F288" s="216"/>
    </row>
    <row r="289" spans="1:13" s="114" customFormat="1" ht="8.65" customHeight="1">
      <c r="A289" s="111" t="s">
        <v>69</v>
      </c>
      <c r="B289" s="217">
        <v>102.24755688583333</v>
      </c>
      <c r="C289" s="218"/>
      <c r="D289" s="217">
        <v>110.96441637833333</v>
      </c>
      <c r="F289" s="216"/>
    </row>
    <row r="290" spans="1:13" s="114" customFormat="1" ht="8.65" customHeight="1">
      <c r="A290" s="111" t="s">
        <v>70</v>
      </c>
      <c r="B290" s="217">
        <v>108.88799016333331</v>
      </c>
      <c r="C290" s="218"/>
      <c r="D290" s="217">
        <v>104.9577199525</v>
      </c>
      <c r="F290" s="216"/>
    </row>
    <row r="291" spans="1:13" s="114" customFormat="1" ht="8.65" customHeight="1">
      <c r="A291" s="111" t="s">
        <v>71</v>
      </c>
      <c r="B291" s="217">
        <v>108.98616548500001</v>
      </c>
      <c r="C291" s="218"/>
      <c r="D291" s="217">
        <v>118.99294756</v>
      </c>
      <c r="F291" s="216"/>
      <c r="J291" s="219"/>
      <c r="K291" s="219"/>
      <c r="L291" s="219"/>
      <c r="M291" s="219"/>
    </row>
    <row r="292" spans="1:13" s="114" customFormat="1" ht="8.65" customHeight="1">
      <c r="A292" s="220" t="s">
        <v>72</v>
      </c>
      <c r="B292" s="221">
        <v>104.05872435166667</v>
      </c>
      <c r="C292" s="220"/>
      <c r="D292" s="221">
        <v>104.80783716000001</v>
      </c>
      <c r="F292" s="216"/>
    </row>
    <row r="293" spans="1:13" s="114" customFormat="1" ht="8.65" customHeight="1">
      <c r="A293" s="111" t="s">
        <v>73</v>
      </c>
      <c r="B293" s="217">
        <v>101.157954115</v>
      </c>
      <c r="C293" s="218"/>
      <c r="D293" s="217">
        <v>104.55618766916668</v>
      </c>
      <c r="F293" s="216"/>
    </row>
    <row r="294" spans="1:13" s="114" customFormat="1" ht="8.65" customHeight="1">
      <c r="A294" s="111" t="s">
        <v>74</v>
      </c>
      <c r="B294" s="217">
        <v>105.32251397333336</v>
      </c>
      <c r="C294" s="218"/>
      <c r="D294" s="217">
        <v>108.29608944249999</v>
      </c>
      <c r="F294" s="216"/>
    </row>
    <row r="295" spans="1:13" s="114" customFormat="1" ht="8.65" customHeight="1">
      <c r="A295" s="111" t="s">
        <v>75</v>
      </c>
      <c r="B295" s="217">
        <v>109.212275675</v>
      </c>
      <c r="C295" s="218"/>
      <c r="D295" s="217">
        <v>109.49456827250002</v>
      </c>
      <c r="F295" s="216"/>
    </row>
    <row r="296" spans="1:13" s="114" customFormat="1" ht="8.65" customHeight="1">
      <c r="A296" s="220" t="s">
        <v>76</v>
      </c>
      <c r="B296" s="221">
        <v>101.76275013833333</v>
      </c>
      <c r="C296" s="220"/>
      <c r="D296" s="221">
        <v>105.24893437999999</v>
      </c>
      <c r="F296" s="216"/>
    </row>
    <row r="297" spans="1:13" s="114" customFormat="1" ht="6" customHeight="1">
      <c r="A297" s="111"/>
      <c r="B297" s="217"/>
      <c r="C297" s="218"/>
      <c r="D297" s="217"/>
      <c r="F297" s="216"/>
    </row>
    <row r="298" spans="1:13" ht="9" customHeight="1">
      <c r="A298" s="211" t="s">
        <v>86</v>
      </c>
      <c r="B298" s="212"/>
      <c r="C298" s="213"/>
      <c r="D298" s="212"/>
    </row>
    <row r="299" spans="1:13" s="114" customFormat="1" ht="9" customHeight="1">
      <c r="A299" s="115" t="s">
        <v>34</v>
      </c>
      <c r="B299" s="214">
        <v>106.58065647416667</v>
      </c>
      <c r="C299" s="215"/>
      <c r="D299" s="214">
        <v>102.37771759750001</v>
      </c>
      <c r="F299" s="216"/>
    </row>
    <row r="300" spans="1:13" s="114" customFormat="1" ht="3" customHeight="1">
      <c r="A300" s="115"/>
      <c r="B300" s="214"/>
      <c r="C300" s="215"/>
      <c r="D300" s="214"/>
      <c r="F300" s="216"/>
    </row>
    <row r="301" spans="1:13" s="219" customFormat="1" ht="8.65" customHeight="1">
      <c r="A301" s="111" t="s">
        <v>45</v>
      </c>
      <c r="B301" s="217">
        <v>113.73321360083334</v>
      </c>
      <c r="C301" s="218"/>
      <c r="D301" s="217">
        <v>114.83987221416668</v>
      </c>
      <c r="F301" s="216"/>
    </row>
    <row r="302" spans="1:13" s="114" customFormat="1" ht="8.65" customHeight="1">
      <c r="A302" s="111" t="s">
        <v>46</v>
      </c>
      <c r="B302" s="217">
        <v>110.93230235166668</v>
      </c>
      <c r="C302" s="218"/>
      <c r="D302" s="217">
        <v>110.31680488000001</v>
      </c>
      <c r="F302" s="216"/>
    </row>
    <row r="303" spans="1:13" s="114" customFormat="1" ht="8.65" customHeight="1">
      <c r="A303" s="111" t="s">
        <v>47</v>
      </c>
      <c r="B303" s="217">
        <v>111.67476179583336</v>
      </c>
      <c r="C303" s="218"/>
      <c r="D303" s="217">
        <v>114.96317388000001</v>
      </c>
      <c r="F303" s="216"/>
    </row>
    <row r="304" spans="1:13" s="114" customFormat="1" ht="8.65" customHeight="1">
      <c r="A304" s="220" t="s">
        <v>48</v>
      </c>
      <c r="B304" s="221">
        <v>99.160136964999992</v>
      </c>
      <c r="C304" s="220"/>
      <c r="D304" s="221">
        <v>134.16153972250004</v>
      </c>
      <c r="F304" s="216"/>
    </row>
    <row r="305" spans="1:6" s="114" customFormat="1" ht="8.65" customHeight="1">
      <c r="A305" s="111" t="s">
        <v>49</v>
      </c>
      <c r="B305" s="217">
        <v>113.13099716333333</v>
      </c>
      <c r="C305" s="218"/>
      <c r="D305" s="217">
        <v>103.85808417416666</v>
      </c>
      <c r="F305" s="216"/>
    </row>
    <row r="306" spans="1:6" s="114" customFormat="1" ht="8.65" customHeight="1">
      <c r="A306" s="111" t="s">
        <v>50</v>
      </c>
      <c r="B306" s="217">
        <v>109.90203624416669</v>
      </c>
      <c r="C306" s="218"/>
      <c r="D306" s="217">
        <v>119.6392906025</v>
      </c>
      <c r="F306" s="216"/>
    </row>
    <row r="307" spans="1:6" s="114" customFormat="1" ht="8.65" customHeight="1">
      <c r="A307" s="111" t="s">
        <v>51</v>
      </c>
      <c r="B307" s="217">
        <v>102.20525010916667</v>
      </c>
      <c r="C307" s="218"/>
      <c r="D307" s="217">
        <v>129.52379726083331</v>
      </c>
      <c r="F307" s="216"/>
    </row>
    <row r="308" spans="1:6" s="114" customFormat="1" ht="8.65" customHeight="1">
      <c r="A308" s="220" t="s">
        <v>52</v>
      </c>
      <c r="B308" s="221">
        <v>111.01070350833332</v>
      </c>
      <c r="C308" s="220"/>
      <c r="D308" s="221">
        <v>110.06062865833333</v>
      </c>
      <c r="F308" s="216"/>
    </row>
    <row r="309" spans="1:6" s="114" customFormat="1" ht="8.65" customHeight="1">
      <c r="A309" s="144" t="s">
        <v>53</v>
      </c>
      <c r="B309" s="217">
        <v>106.91263379500002</v>
      </c>
      <c r="C309" s="218"/>
      <c r="D309" s="217">
        <v>106.23055005416666</v>
      </c>
      <c r="F309" s="216"/>
    </row>
    <row r="310" spans="1:6" s="114" customFormat="1" ht="8.65" customHeight="1">
      <c r="A310" s="111" t="s">
        <v>54</v>
      </c>
      <c r="B310" s="217">
        <v>115.05196354749999</v>
      </c>
      <c r="C310" s="218"/>
      <c r="D310" s="217">
        <v>114.13138945166666</v>
      </c>
      <c r="F310" s="216"/>
    </row>
    <row r="311" spans="1:6" s="114" customFormat="1" ht="8.65" customHeight="1">
      <c r="A311" s="111" t="s">
        <v>55</v>
      </c>
      <c r="B311" s="217">
        <v>108.45519439999998</v>
      </c>
      <c r="C311" s="218"/>
      <c r="D311" s="217">
        <v>121.24837608916665</v>
      </c>
      <c r="F311" s="216"/>
    </row>
    <row r="312" spans="1:6" s="114" customFormat="1" ht="8.65" customHeight="1">
      <c r="A312" s="220" t="s">
        <v>56</v>
      </c>
      <c r="B312" s="221">
        <v>113.22722555999998</v>
      </c>
      <c r="C312" s="220"/>
      <c r="D312" s="221">
        <v>104.19095347916668</v>
      </c>
      <c r="F312" s="216"/>
    </row>
    <row r="313" spans="1:6" s="114" customFormat="1" ht="8.65" customHeight="1">
      <c r="A313" s="111" t="s">
        <v>57</v>
      </c>
      <c r="B313" s="217">
        <v>117.94758375500003</v>
      </c>
      <c r="C313" s="218"/>
      <c r="D313" s="217">
        <v>116.48918171666666</v>
      </c>
      <c r="F313" s="216"/>
    </row>
    <row r="314" spans="1:6" s="114" customFormat="1" ht="8.65" customHeight="1">
      <c r="A314" s="111" t="s">
        <v>58</v>
      </c>
      <c r="B314" s="217">
        <v>105.10147753583333</v>
      </c>
      <c r="C314" s="218"/>
      <c r="D314" s="217">
        <v>106.44297880166668</v>
      </c>
      <c r="F314" s="216"/>
    </row>
    <row r="315" spans="1:6" s="114" customFormat="1" ht="8.65" customHeight="1">
      <c r="A315" s="111" t="s">
        <v>59</v>
      </c>
      <c r="B315" s="217">
        <v>111.97208974083333</v>
      </c>
      <c r="C315" s="218"/>
      <c r="D315" s="217">
        <v>102.24251549749999</v>
      </c>
      <c r="F315" s="216"/>
    </row>
    <row r="316" spans="1:6" s="114" customFormat="1" ht="8.65" customHeight="1">
      <c r="A316" s="220" t="s">
        <v>60</v>
      </c>
      <c r="B316" s="221">
        <v>105.53816893833334</v>
      </c>
      <c r="C316" s="220"/>
      <c r="D316" s="221">
        <v>110.426690945</v>
      </c>
      <c r="F316" s="216"/>
    </row>
    <row r="317" spans="1:6" s="114" customFormat="1" ht="8.65" customHeight="1">
      <c r="A317" s="111" t="s">
        <v>61</v>
      </c>
      <c r="B317" s="217">
        <v>106.34270820583333</v>
      </c>
      <c r="C317" s="218"/>
      <c r="D317" s="217">
        <v>117.33909577166663</v>
      </c>
      <c r="F317" s="216"/>
    </row>
    <row r="318" spans="1:6" s="114" customFormat="1" ht="8.65" customHeight="1">
      <c r="A318" s="111" t="s">
        <v>62</v>
      </c>
      <c r="B318" s="217">
        <v>111.51983000250003</v>
      </c>
      <c r="C318" s="218"/>
      <c r="D318" s="217">
        <v>127.65264690833334</v>
      </c>
      <c r="F318" s="216"/>
    </row>
    <row r="319" spans="1:6" s="114" customFormat="1" ht="8.65" customHeight="1">
      <c r="A319" s="111" t="s">
        <v>63</v>
      </c>
      <c r="B319" s="217">
        <v>113.14595853916667</v>
      </c>
      <c r="C319" s="218"/>
      <c r="D319" s="217">
        <v>111.9138274475</v>
      </c>
      <c r="F319" s="216"/>
    </row>
    <row r="320" spans="1:6" s="114" customFormat="1" ht="8.65" customHeight="1">
      <c r="A320" s="220" t="s">
        <v>64</v>
      </c>
      <c r="B320" s="221">
        <v>102.13098784750001</v>
      </c>
      <c r="C320" s="220"/>
      <c r="D320" s="221">
        <v>114.89530687166666</v>
      </c>
      <c r="F320" s="216"/>
    </row>
    <row r="321" spans="1:13" s="114" customFormat="1" ht="8.65" customHeight="1">
      <c r="A321" s="111" t="s">
        <v>65</v>
      </c>
      <c r="B321" s="217">
        <v>109.29689175666668</v>
      </c>
      <c r="C321" s="218"/>
      <c r="D321" s="217">
        <v>126.56683260833331</v>
      </c>
      <c r="F321" s="216"/>
    </row>
    <row r="322" spans="1:13" s="114" customFormat="1" ht="8.65" customHeight="1">
      <c r="A322" s="111" t="s">
        <v>66</v>
      </c>
      <c r="B322" s="217">
        <v>110.98449159583333</v>
      </c>
      <c r="C322" s="218"/>
      <c r="D322" s="217">
        <v>117.68832352666668</v>
      </c>
      <c r="F322" s="216"/>
    </row>
    <row r="323" spans="1:13" s="114" customFormat="1" ht="8.65" customHeight="1">
      <c r="A323" s="111" t="s">
        <v>67</v>
      </c>
      <c r="B323" s="217">
        <v>102.21233800750001</v>
      </c>
      <c r="C323" s="218"/>
      <c r="D323" s="217">
        <v>118.43974977333333</v>
      </c>
      <c r="F323" s="216"/>
    </row>
    <row r="324" spans="1:13" s="114" customFormat="1" ht="8.65" customHeight="1">
      <c r="A324" s="220" t="s">
        <v>68</v>
      </c>
      <c r="B324" s="221">
        <v>111.2021449975</v>
      </c>
      <c r="C324" s="220"/>
      <c r="D324" s="221">
        <v>112.22463228416666</v>
      </c>
      <c r="F324" s="216"/>
    </row>
    <row r="325" spans="1:13" s="114" customFormat="1" ht="8.65" customHeight="1">
      <c r="A325" s="111" t="s">
        <v>69</v>
      </c>
      <c r="B325" s="217">
        <v>104.51699954916666</v>
      </c>
      <c r="C325" s="218"/>
      <c r="D325" s="217">
        <v>115.55652401499999</v>
      </c>
      <c r="F325" s="216"/>
    </row>
    <row r="326" spans="1:13" s="114" customFormat="1" ht="8.65" customHeight="1">
      <c r="A326" s="111" t="s">
        <v>70</v>
      </c>
      <c r="B326" s="217">
        <v>115.46963614583335</v>
      </c>
      <c r="C326" s="218"/>
      <c r="D326" s="217">
        <v>109.09804646833334</v>
      </c>
      <c r="F326" s="216"/>
    </row>
    <row r="327" spans="1:13" s="114" customFormat="1" ht="8.65" customHeight="1">
      <c r="A327" s="111" t="s">
        <v>71</v>
      </c>
      <c r="B327" s="217">
        <v>108.90023810833331</v>
      </c>
      <c r="C327" s="218"/>
      <c r="D327" s="217">
        <v>124.74655261583331</v>
      </c>
      <c r="F327" s="216"/>
      <c r="J327" s="219"/>
      <c r="K327" s="219"/>
      <c r="L327" s="219"/>
      <c r="M327" s="219"/>
    </row>
    <row r="328" spans="1:13" s="114" customFormat="1" ht="8.65" customHeight="1">
      <c r="A328" s="220" t="s">
        <v>72</v>
      </c>
      <c r="B328" s="221">
        <v>106.80029021416665</v>
      </c>
      <c r="C328" s="220"/>
      <c r="D328" s="221">
        <v>106.5502425575</v>
      </c>
      <c r="F328" s="216"/>
    </row>
    <row r="329" spans="1:13" s="114" customFormat="1" ht="8.65" customHeight="1">
      <c r="A329" s="111" t="s">
        <v>73</v>
      </c>
      <c r="B329" s="217">
        <v>99.868062244166666</v>
      </c>
      <c r="C329" s="218"/>
      <c r="D329" s="217">
        <v>108.63622498000001</v>
      </c>
      <c r="F329" s="216"/>
    </row>
    <row r="330" spans="1:13" s="114" customFormat="1" ht="8.65" customHeight="1">
      <c r="A330" s="111" t="s">
        <v>74</v>
      </c>
      <c r="B330" s="217">
        <v>105.30354669583333</v>
      </c>
      <c r="C330" s="218"/>
      <c r="D330" s="217">
        <v>112.99138494250001</v>
      </c>
      <c r="F330" s="216"/>
    </row>
    <row r="331" spans="1:13" s="114" customFormat="1" ht="8.65" customHeight="1">
      <c r="A331" s="111" t="s">
        <v>75</v>
      </c>
      <c r="B331" s="217">
        <v>113.63726069916665</v>
      </c>
      <c r="C331" s="218"/>
      <c r="D331" s="217">
        <v>117.06974134333332</v>
      </c>
      <c r="F331" s="216"/>
    </row>
    <row r="332" spans="1:13" s="114" customFormat="1" ht="8.65" customHeight="1">
      <c r="A332" s="220" t="s">
        <v>76</v>
      </c>
      <c r="B332" s="221">
        <v>106.0393491</v>
      </c>
      <c r="C332" s="220"/>
      <c r="D332" s="221">
        <v>109.0145030625</v>
      </c>
      <c r="F332" s="216"/>
    </row>
    <row r="333" spans="1:13" s="114" customFormat="1" ht="6" customHeight="1">
      <c r="A333" s="111"/>
      <c r="B333" s="217"/>
      <c r="C333" s="218"/>
      <c r="D333" s="217"/>
      <c r="F333" s="216"/>
    </row>
    <row r="334" spans="1:13" ht="9" customHeight="1">
      <c r="A334" s="211" t="s">
        <v>87</v>
      </c>
      <c r="B334" s="212"/>
      <c r="C334" s="213"/>
      <c r="D334" s="212"/>
    </row>
    <row r="335" spans="1:13" s="114" customFormat="1" ht="9" customHeight="1">
      <c r="A335" s="115" t="s">
        <v>34</v>
      </c>
      <c r="B335" s="214">
        <v>109.93370164333332</v>
      </c>
      <c r="C335" s="215"/>
      <c r="D335" s="214">
        <v>103.51003116499999</v>
      </c>
      <c r="F335" s="216"/>
    </row>
    <row r="336" spans="1:13" s="114" customFormat="1" ht="3" customHeight="1">
      <c r="A336" s="115"/>
      <c r="B336" s="214"/>
      <c r="C336" s="215"/>
      <c r="D336" s="214"/>
      <c r="F336" s="216"/>
    </row>
    <row r="337" spans="1:6" s="219" customFormat="1" ht="8.65" customHeight="1">
      <c r="A337" s="111" t="s">
        <v>45</v>
      </c>
      <c r="B337" s="217">
        <v>116.76104526583335</v>
      </c>
      <c r="C337" s="218"/>
      <c r="D337" s="217">
        <v>118.27007581333334</v>
      </c>
      <c r="F337" s="216"/>
    </row>
    <row r="338" spans="1:6" s="114" customFormat="1" ht="8.65" customHeight="1">
      <c r="A338" s="111" t="s">
        <v>46</v>
      </c>
      <c r="B338" s="217">
        <v>114.83429006666667</v>
      </c>
      <c r="C338" s="218"/>
      <c r="D338" s="217">
        <v>115.09044890416665</v>
      </c>
      <c r="F338" s="216"/>
    </row>
    <row r="339" spans="1:6" s="114" customFormat="1" ht="8.65" customHeight="1">
      <c r="A339" s="111" t="s">
        <v>47</v>
      </c>
      <c r="B339" s="217">
        <v>124.09442626416664</v>
      </c>
      <c r="C339" s="218"/>
      <c r="D339" s="217">
        <v>122.19908108416666</v>
      </c>
      <c r="F339" s="216"/>
    </row>
    <row r="340" spans="1:6" s="114" customFormat="1" ht="8.65" customHeight="1">
      <c r="A340" s="220" t="s">
        <v>48</v>
      </c>
      <c r="B340" s="221">
        <v>103.07520774833336</v>
      </c>
      <c r="C340" s="220"/>
      <c r="D340" s="221">
        <v>142.16565986749998</v>
      </c>
      <c r="F340" s="216"/>
    </row>
    <row r="341" spans="1:6" s="114" customFormat="1" ht="8.65" customHeight="1">
      <c r="A341" s="111" t="s">
        <v>49</v>
      </c>
      <c r="B341" s="217">
        <v>122.76544247916667</v>
      </c>
      <c r="C341" s="218"/>
      <c r="D341" s="217">
        <v>105.55848485750001</v>
      </c>
      <c r="F341" s="216"/>
    </row>
    <row r="342" spans="1:6" s="114" customFormat="1" ht="8.65" customHeight="1">
      <c r="A342" s="111" t="s">
        <v>50</v>
      </c>
      <c r="B342" s="217">
        <v>113.15961207583335</v>
      </c>
      <c r="C342" s="218"/>
      <c r="D342" s="217">
        <v>127.16584866083333</v>
      </c>
      <c r="F342" s="216"/>
    </row>
    <row r="343" spans="1:6" s="114" customFormat="1" ht="8.65" customHeight="1">
      <c r="A343" s="111" t="s">
        <v>51</v>
      </c>
      <c r="B343" s="217">
        <v>104.27943819916665</v>
      </c>
      <c r="C343" s="218"/>
      <c r="D343" s="217">
        <v>137.04434892416666</v>
      </c>
      <c r="F343" s="216"/>
    </row>
    <row r="344" spans="1:6" s="114" customFormat="1" ht="8.65" customHeight="1">
      <c r="A344" s="220" t="s">
        <v>52</v>
      </c>
      <c r="B344" s="221">
        <v>112.88477818583333</v>
      </c>
      <c r="C344" s="220"/>
      <c r="D344" s="221">
        <v>118.75679904083331</v>
      </c>
      <c r="F344" s="216"/>
    </row>
    <row r="345" spans="1:6" s="114" customFormat="1" ht="8.65" customHeight="1">
      <c r="A345" s="144" t="s">
        <v>53</v>
      </c>
      <c r="B345" s="217">
        <v>106.92339494916668</v>
      </c>
      <c r="C345" s="218"/>
      <c r="D345" s="217">
        <v>108.52650436250001</v>
      </c>
      <c r="F345" s="216"/>
    </row>
    <row r="346" spans="1:6" s="114" customFormat="1" ht="8.65" customHeight="1">
      <c r="A346" s="111" t="s">
        <v>54</v>
      </c>
      <c r="B346" s="217">
        <v>112.87127182333332</v>
      </c>
      <c r="C346" s="218"/>
      <c r="D346" s="217">
        <v>118.52294078583334</v>
      </c>
      <c r="F346" s="216"/>
    </row>
    <row r="347" spans="1:6" s="114" customFormat="1" ht="8.65" customHeight="1">
      <c r="A347" s="111" t="s">
        <v>55</v>
      </c>
      <c r="B347" s="217">
        <v>111.71932191833334</v>
      </c>
      <c r="C347" s="218"/>
      <c r="D347" s="217">
        <v>128.40550590749999</v>
      </c>
      <c r="F347" s="216"/>
    </row>
    <row r="348" spans="1:6" s="114" customFormat="1" ht="8.65" customHeight="1">
      <c r="A348" s="220" t="s">
        <v>56</v>
      </c>
      <c r="B348" s="221">
        <v>121.99095344249999</v>
      </c>
      <c r="C348" s="220"/>
      <c r="D348" s="221">
        <v>107.48789943499999</v>
      </c>
      <c r="F348" s="216"/>
    </row>
    <row r="349" spans="1:6" s="114" customFormat="1" ht="8.65" customHeight="1">
      <c r="A349" s="111" t="s">
        <v>57</v>
      </c>
      <c r="B349" s="217">
        <v>135.31161263000001</v>
      </c>
      <c r="C349" s="218"/>
      <c r="D349" s="217">
        <v>119.55004939333332</v>
      </c>
      <c r="F349" s="216"/>
    </row>
    <row r="350" spans="1:6" s="114" customFormat="1" ht="8.65" customHeight="1">
      <c r="A350" s="111" t="s">
        <v>58</v>
      </c>
      <c r="B350" s="217">
        <v>106.03485497833334</v>
      </c>
      <c r="C350" s="218"/>
      <c r="D350" s="217">
        <v>108.13095446166665</v>
      </c>
      <c r="F350" s="216"/>
    </row>
    <row r="351" spans="1:6" s="114" customFormat="1" ht="8.65" customHeight="1">
      <c r="A351" s="111" t="s">
        <v>59</v>
      </c>
      <c r="B351" s="217">
        <v>120.22789965833334</v>
      </c>
      <c r="C351" s="218"/>
      <c r="D351" s="217">
        <v>105.8236765175</v>
      </c>
      <c r="F351" s="216"/>
    </row>
    <row r="352" spans="1:6" s="114" customFormat="1" ht="8.65" customHeight="1">
      <c r="A352" s="220" t="s">
        <v>60</v>
      </c>
      <c r="B352" s="221">
        <v>104.28004916666667</v>
      </c>
      <c r="C352" s="220"/>
      <c r="D352" s="221">
        <v>112.39816856916667</v>
      </c>
      <c r="F352" s="216"/>
    </row>
    <row r="353" spans="1:13" s="114" customFormat="1" ht="8.65" customHeight="1">
      <c r="A353" s="111" t="s">
        <v>61</v>
      </c>
      <c r="B353" s="217">
        <v>114.45351274666668</v>
      </c>
      <c r="C353" s="218"/>
      <c r="D353" s="217">
        <v>123.36433086083332</v>
      </c>
      <c r="F353" s="216"/>
    </row>
    <row r="354" spans="1:13" s="114" customFormat="1" ht="8.65" customHeight="1">
      <c r="A354" s="111" t="s">
        <v>62</v>
      </c>
      <c r="B354" s="217">
        <v>108.24406545416667</v>
      </c>
      <c r="C354" s="218"/>
      <c r="D354" s="217">
        <v>135.39378368333334</v>
      </c>
      <c r="F354" s="216"/>
    </row>
    <row r="355" spans="1:13" s="114" customFormat="1" ht="8.65" customHeight="1">
      <c r="A355" s="111" t="s">
        <v>63</v>
      </c>
      <c r="B355" s="217">
        <v>118.71788419666666</v>
      </c>
      <c r="C355" s="218"/>
      <c r="D355" s="217">
        <v>115.48619204999999</v>
      </c>
      <c r="F355" s="216"/>
    </row>
    <row r="356" spans="1:13" s="114" customFormat="1" ht="8.65" customHeight="1">
      <c r="A356" s="220" t="s">
        <v>64</v>
      </c>
      <c r="B356" s="221">
        <v>107.42089737416667</v>
      </c>
      <c r="C356" s="220"/>
      <c r="D356" s="221">
        <v>127.55680972500001</v>
      </c>
      <c r="F356" s="216"/>
    </row>
    <row r="357" spans="1:13" s="114" customFormat="1" ht="8.65" customHeight="1">
      <c r="A357" s="111" t="s">
        <v>65</v>
      </c>
      <c r="B357" s="217">
        <v>115.33981308166665</v>
      </c>
      <c r="C357" s="218"/>
      <c r="D357" s="217">
        <v>128.04644407250001</v>
      </c>
      <c r="F357" s="216"/>
    </row>
    <row r="358" spans="1:13" s="114" customFormat="1" ht="8.65" customHeight="1">
      <c r="A358" s="111" t="s">
        <v>66</v>
      </c>
      <c r="B358" s="217">
        <v>112.86499715916666</v>
      </c>
      <c r="C358" s="218"/>
      <c r="D358" s="217">
        <v>123.11906840249999</v>
      </c>
      <c r="F358" s="216"/>
    </row>
    <row r="359" spans="1:13" s="114" customFormat="1" ht="8.65" customHeight="1">
      <c r="A359" s="111" t="s">
        <v>67</v>
      </c>
      <c r="B359" s="217">
        <v>105.58303801750002</v>
      </c>
      <c r="C359" s="218"/>
      <c r="D359" s="217">
        <v>129.73085052083334</v>
      </c>
      <c r="F359" s="216"/>
    </row>
    <row r="360" spans="1:13" s="114" customFormat="1" ht="8.65" customHeight="1">
      <c r="A360" s="220" t="s">
        <v>68</v>
      </c>
      <c r="B360" s="221">
        <v>128.73941220166668</v>
      </c>
      <c r="C360" s="220"/>
      <c r="D360" s="221">
        <v>116.53220458</v>
      </c>
      <c r="F360" s="216"/>
    </row>
    <row r="361" spans="1:13" s="114" customFormat="1" ht="8.65" customHeight="1">
      <c r="A361" s="111" t="s">
        <v>69</v>
      </c>
      <c r="B361" s="217">
        <v>109.01089748166667</v>
      </c>
      <c r="C361" s="218"/>
      <c r="D361" s="217">
        <v>120.89706554666664</v>
      </c>
      <c r="F361" s="216"/>
    </row>
    <row r="362" spans="1:13" s="114" customFormat="1" ht="8.65" customHeight="1">
      <c r="A362" s="111" t="s">
        <v>70</v>
      </c>
      <c r="B362" s="217">
        <v>117.90204930666668</v>
      </c>
      <c r="C362" s="218"/>
      <c r="D362" s="217">
        <v>112.93304057416667</v>
      </c>
      <c r="F362" s="216"/>
    </row>
    <row r="363" spans="1:13" s="114" customFormat="1" ht="8.65" customHeight="1">
      <c r="A363" s="111" t="s">
        <v>71</v>
      </c>
      <c r="B363" s="217">
        <v>109.07300846499999</v>
      </c>
      <c r="C363" s="218"/>
      <c r="D363" s="217">
        <v>122.18849905166665</v>
      </c>
      <c r="F363" s="216"/>
      <c r="J363" s="219"/>
      <c r="K363" s="219"/>
      <c r="L363" s="219"/>
      <c r="M363" s="219"/>
    </row>
    <row r="364" spans="1:13" s="114" customFormat="1" ht="8.65" customHeight="1">
      <c r="A364" s="220" t="s">
        <v>72</v>
      </c>
      <c r="B364" s="221">
        <v>103.27022043250001</v>
      </c>
      <c r="C364" s="220"/>
      <c r="D364" s="221">
        <v>114.91452550083334</v>
      </c>
      <c r="F364" s="216"/>
    </row>
    <row r="365" spans="1:13" s="114" customFormat="1" ht="8.65" customHeight="1">
      <c r="A365" s="111" t="s">
        <v>73</v>
      </c>
      <c r="B365" s="217">
        <v>111.30767861333335</v>
      </c>
      <c r="C365" s="218"/>
      <c r="D365" s="217">
        <v>106.40321802166666</v>
      </c>
      <c r="F365" s="216"/>
    </row>
    <row r="366" spans="1:13" s="114" customFormat="1" ht="8.65" customHeight="1">
      <c r="A366" s="111" t="s">
        <v>74</v>
      </c>
      <c r="B366" s="217">
        <v>106.28674302833333</v>
      </c>
      <c r="C366" s="218"/>
      <c r="D366" s="217">
        <v>117.47567564833336</v>
      </c>
      <c r="F366" s="216"/>
    </row>
    <row r="367" spans="1:13" s="114" customFormat="1" ht="8.65" customHeight="1">
      <c r="A367" s="111" t="s">
        <v>75</v>
      </c>
      <c r="B367" s="217">
        <v>119.01335278500001</v>
      </c>
      <c r="C367" s="218"/>
      <c r="D367" s="217">
        <v>125.12398790833333</v>
      </c>
      <c r="F367" s="216"/>
    </row>
    <row r="368" spans="1:13" s="114" customFormat="1" ht="8.65" customHeight="1">
      <c r="A368" s="220" t="s">
        <v>76</v>
      </c>
      <c r="B368" s="221">
        <v>114.70469360916665</v>
      </c>
      <c r="C368" s="220"/>
      <c r="D368" s="221">
        <v>114.14729734333334</v>
      </c>
      <c r="F368" s="216"/>
    </row>
    <row r="369" spans="1:6" s="114" customFormat="1" ht="6" customHeight="1">
      <c r="A369" s="111"/>
      <c r="B369" s="217"/>
      <c r="C369" s="218"/>
      <c r="D369" s="217"/>
      <c r="F369" s="216"/>
    </row>
    <row r="370" spans="1:6" ht="9" customHeight="1">
      <c r="A370" s="211" t="s">
        <v>88</v>
      </c>
      <c r="B370" s="212"/>
      <c r="C370" s="213"/>
      <c r="D370" s="212"/>
    </row>
    <row r="371" spans="1:6" s="114" customFormat="1" ht="9" customHeight="1">
      <c r="A371" s="115" t="s">
        <v>34</v>
      </c>
      <c r="B371" s="214">
        <v>114.25307886749999</v>
      </c>
      <c r="C371" s="215"/>
      <c r="D371" s="214">
        <v>104.70941586083332</v>
      </c>
      <c r="F371" s="216"/>
    </row>
    <row r="372" spans="1:6" s="114" customFormat="1" ht="3" customHeight="1">
      <c r="A372" s="115"/>
      <c r="B372" s="214"/>
      <c r="C372" s="215"/>
      <c r="D372" s="214"/>
      <c r="F372" s="216"/>
    </row>
    <row r="373" spans="1:6" s="219" customFormat="1" ht="8.65" customHeight="1">
      <c r="A373" s="111" t="s">
        <v>45</v>
      </c>
      <c r="B373" s="217">
        <v>120.33670851916666</v>
      </c>
      <c r="C373" s="218"/>
      <c r="D373" s="217">
        <v>121.46176778416667</v>
      </c>
      <c r="F373" s="216"/>
    </row>
    <row r="374" spans="1:6" s="114" customFormat="1" ht="8.65" customHeight="1">
      <c r="A374" s="111" t="s">
        <v>46</v>
      </c>
      <c r="B374" s="217">
        <v>119.82058334666668</v>
      </c>
      <c r="C374" s="218"/>
      <c r="D374" s="217">
        <v>127.5578071475</v>
      </c>
      <c r="F374" s="216"/>
    </row>
    <row r="375" spans="1:6" s="114" customFormat="1" ht="8.65" customHeight="1">
      <c r="A375" s="111" t="s">
        <v>47</v>
      </c>
      <c r="B375" s="217">
        <v>129.86734978999999</v>
      </c>
      <c r="C375" s="218"/>
      <c r="D375" s="217">
        <v>125.05735723166667</v>
      </c>
      <c r="F375" s="216"/>
    </row>
    <row r="376" spans="1:6" s="114" customFormat="1" ht="8.65" customHeight="1">
      <c r="A376" s="220" t="s">
        <v>48</v>
      </c>
      <c r="B376" s="221">
        <v>114.01745399333333</v>
      </c>
      <c r="C376" s="220"/>
      <c r="D376" s="221">
        <v>141.92880092250002</v>
      </c>
      <c r="F376" s="216"/>
    </row>
    <row r="377" spans="1:6" s="114" customFormat="1" ht="8.65" customHeight="1">
      <c r="A377" s="111" t="s">
        <v>49</v>
      </c>
      <c r="B377" s="217">
        <v>125.09624037916666</v>
      </c>
      <c r="C377" s="218"/>
      <c r="D377" s="217">
        <v>107.66156310083335</v>
      </c>
      <c r="F377" s="216"/>
    </row>
    <row r="378" spans="1:6" s="114" customFormat="1" ht="8.65" customHeight="1">
      <c r="A378" s="111" t="s">
        <v>50</v>
      </c>
      <c r="B378" s="217">
        <v>117.72102327</v>
      </c>
      <c r="C378" s="218"/>
      <c r="D378" s="217">
        <v>137.89867411833333</v>
      </c>
      <c r="F378" s="216"/>
    </row>
    <row r="379" spans="1:6" s="114" customFormat="1" ht="8.65" customHeight="1">
      <c r="A379" s="111" t="s">
        <v>51</v>
      </c>
      <c r="B379" s="217">
        <v>105.6334088083333</v>
      </c>
      <c r="C379" s="218"/>
      <c r="D379" s="217">
        <v>142.36277422249998</v>
      </c>
      <c r="F379" s="216"/>
    </row>
    <row r="380" spans="1:6" s="114" customFormat="1" ht="8.65" customHeight="1">
      <c r="A380" s="220" t="s">
        <v>52</v>
      </c>
      <c r="B380" s="221">
        <v>112.85067220249998</v>
      </c>
      <c r="C380" s="220"/>
      <c r="D380" s="221">
        <v>124.500144155</v>
      </c>
      <c r="F380" s="216"/>
    </row>
    <row r="381" spans="1:6" s="114" customFormat="1" ht="8.65" customHeight="1">
      <c r="A381" s="144" t="s">
        <v>53</v>
      </c>
      <c r="B381" s="217">
        <v>108.57813740333334</v>
      </c>
      <c r="C381" s="218"/>
      <c r="D381" s="217">
        <v>109.76408746416666</v>
      </c>
      <c r="F381" s="216"/>
    </row>
    <row r="382" spans="1:6" s="114" customFormat="1" ht="8.65" customHeight="1">
      <c r="A382" s="111" t="s">
        <v>54</v>
      </c>
      <c r="B382" s="217">
        <v>114.6042982241667</v>
      </c>
      <c r="C382" s="218"/>
      <c r="D382" s="217">
        <v>123.20674862833333</v>
      </c>
      <c r="F382" s="216"/>
    </row>
    <row r="383" spans="1:6" s="114" customFormat="1" ht="8.65" customHeight="1">
      <c r="A383" s="111" t="s">
        <v>55</v>
      </c>
      <c r="B383" s="217">
        <v>114.11683007666669</v>
      </c>
      <c r="C383" s="218"/>
      <c r="D383" s="217">
        <v>133.06500938666665</v>
      </c>
      <c r="F383" s="216"/>
    </row>
    <row r="384" spans="1:6" s="114" customFormat="1" ht="8.65" customHeight="1">
      <c r="A384" s="220" t="s">
        <v>56</v>
      </c>
      <c r="B384" s="221">
        <v>119.68771138333335</v>
      </c>
      <c r="C384" s="220"/>
      <c r="D384" s="221">
        <v>107.06602035583334</v>
      </c>
      <c r="F384" s="216"/>
    </row>
    <row r="385" spans="1:13" s="114" customFormat="1" ht="8.65" customHeight="1">
      <c r="A385" s="111" t="s">
        <v>57</v>
      </c>
      <c r="B385" s="217">
        <v>143.92488697333334</v>
      </c>
      <c r="C385" s="218"/>
      <c r="D385" s="217">
        <v>124.04921019833331</v>
      </c>
      <c r="F385" s="216"/>
    </row>
    <row r="386" spans="1:13" s="114" customFormat="1" ht="8.65" customHeight="1">
      <c r="A386" s="111" t="s">
        <v>58</v>
      </c>
      <c r="B386" s="217">
        <v>110.03292496333334</v>
      </c>
      <c r="C386" s="218"/>
      <c r="D386" s="217">
        <v>110.8269485225</v>
      </c>
      <c r="F386" s="216"/>
    </row>
    <row r="387" spans="1:13" s="114" customFormat="1" ht="8.65" customHeight="1">
      <c r="A387" s="111" t="s">
        <v>59</v>
      </c>
      <c r="B387" s="217">
        <v>129.56208700666664</v>
      </c>
      <c r="C387" s="218"/>
      <c r="D387" s="217">
        <v>108.28136005749998</v>
      </c>
      <c r="F387" s="216"/>
    </row>
    <row r="388" spans="1:13" s="114" customFormat="1" ht="8.65" customHeight="1">
      <c r="A388" s="220" t="s">
        <v>60</v>
      </c>
      <c r="B388" s="221">
        <v>109.11765852583333</v>
      </c>
      <c r="C388" s="220"/>
      <c r="D388" s="221">
        <v>118.65407590916668</v>
      </c>
      <c r="F388" s="216"/>
    </row>
    <row r="389" spans="1:13" s="114" customFormat="1" ht="8.65" customHeight="1">
      <c r="A389" s="111" t="s">
        <v>61</v>
      </c>
      <c r="B389" s="217">
        <v>117.50257939333335</v>
      </c>
      <c r="C389" s="218"/>
      <c r="D389" s="217">
        <v>128.64394911166667</v>
      </c>
      <c r="F389" s="216"/>
    </row>
    <row r="390" spans="1:13" s="114" customFormat="1" ht="8.65" customHeight="1">
      <c r="A390" s="111" t="s">
        <v>62</v>
      </c>
      <c r="B390" s="217">
        <v>108.63084116416668</v>
      </c>
      <c r="C390" s="218"/>
      <c r="D390" s="217">
        <v>137.71235661416665</v>
      </c>
      <c r="F390" s="216"/>
    </row>
    <row r="391" spans="1:13" s="114" customFormat="1" ht="8.65" customHeight="1">
      <c r="A391" s="111" t="s">
        <v>63</v>
      </c>
      <c r="B391" s="217">
        <v>121.31987170583334</v>
      </c>
      <c r="C391" s="218"/>
      <c r="D391" s="217">
        <v>120.31499046083333</v>
      </c>
      <c r="F391" s="216"/>
    </row>
    <row r="392" spans="1:13" s="114" customFormat="1" ht="8.65" customHeight="1">
      <c r="A392" s="220" t="s">
        <v>64</v>
      </c>
      <c r="B392" s="221">
        <v>111.12478976999999</v>
      </c>
      <c r="C392" s="220"/>
      <c r="D392" s="221">
        <v>131.71461069916668</v>
      </c>
      <c r="F392" s="216"/>
    </row>
    <row r="393" spans="1:13" s="114" customFormat="1" ht="8.65" customHeight="1">
      <c r="A393" s="111" t="s">
        <v>65</v>
      </c>
      <c r="B393" s="217">
        <v>125.32138757083334</v>
      </c>
      <c r="C393" s="218"/>
      <c r="D393" s="217">
        <v>131.60352287166666</v>
      </c>
      <c r="F393" s="216"/>
    </row>
    <row r="394" spans="1:13" s="114" customFormat="1" ht="8.65" customHeight="1">
      <c r="A394" s="111" t="s">
        <v>66</v>
      </c>
      <c r="B394" s="217">
        <v>116.42351053083331</v>
      </c>
      <c r="C394" s="218"/>
      <c r="D394" s="217">
        <v>131.7911116066667</v>
      </c>
      <c r="F394" s="216"/>
    </row>
    <row r="395" spans="1:13" s="114" customFormat="1" ht="8.65" customHeight="1">
      <c r="A395" s="111" t="s">
        <v>67</v>
      </c>
      <c r="B395" s="217">
        <v>111.27114143416668</v>
      </c>
      <c r="C395" s="218"/>
      <c r="D395" s="217">
        <v>138.30696694166667</v>
      </c>
      <c r="F395" s="216"/>
    </row>
    <row r="396" spans="1:13" s="114" customFormat="1" ht="8.65" customHeight="1">
      <c r="A396" s="220" t="s">
        <v>68</v>
      </c>
      <c r="B396" s="221">
        <v>142.22153100666668</v>
      </c>
      <c r="C396" s="220"/>
      <c r="D396" s="221">
        <v>121.2574156475</v>
      </c>
      <c r="F396" s="216"/>
    </row>
    <row r="397" spans="1:13" s="114" customFormat="1" ht="8.65" customHeight="1">
      <c r="A397" s="111" t="s">
        <v>69</v>
      </c>
      <c r="B397" s="217">
        <v>113.28379886666666</v>
      </c>
      <c r="C397" s="218"/>
      <c r="D397" s="217">
        <v>122.98075996416668</v>
      </c>
      <c r="F397" s="216"/>
    </row>
    <row r="398" spans="1:13" s="114" customFormat="1" ht="8.65" customHeight="1">
      <c r="A398" s="111" t="s">
        <v>70</v>
      </c>
      <c r="B398" s="217">
        <v>118.7965352866667</v>
      </c>
      <c r="C398" s="218"/>
      <c r="D398" s="217">
        <v>116.98636595833334</v>
      </c>
      <c r="F398" s="216"/>
    </row>
    <row r="399" spans="1:13" s="114" customFormat="1" ht="8.65" customHeight="1">
      <c r="A399" s="111" t="s">
        <v>71</v>
      </c>
      <c r="B399" s="217">
        <v>110.35807649916666</v>
      </c>
      <c r="C399" s="218"/>
      <c r="D399" s="217">
        <v>118.81604558999999</v>
      </c>
      <c r="F399" s="216"/>
      <c r="J399" s="219"/>
      <c r="K399" s="219"/>
      <c r="L399" s="219"/>
      <c r="M399" s="219"/>
    </row>
    <row r="400" spans="1:13" s="114" customFormat="1" ht="8.65" customHeight="1">
      <c r="A400" s="220" t="s">
        <v>72</v>
      </c>
      <c r="B400" s="221">
        <v>101.53168877083333</v>
      </c>
      <c r="C400" s="220"/>
      <c r="D400" s="221">
        <v>117.85270161916667</v>
      </c>
      <c r="F400" s="216"/>
    </row>
    <row r="401" spans="1:13" s="114" customFormat="1" ht="8.65" customHeight="1">
      <c r="A401" s="111" t="s">
        <v>73</v>
      </c>
      <c r="B401" s="217">
        <v>128.50075187499999</v>
      </c>
      <c r="C401" s="218"/>
      <c r="D401" s="217">
        <v>110.62613856666667</v>
      </c>
      <c r="F401" s="216"/>
    </row>
    <row r="402" spans="1:13" s="114" customFormat="1" ht="8.65" customHeight="1">
      <c r="A402" s="111" t="s">
        <v>74</v>
      </c>
      <c r="B402" s="217">
        <v>107.66659164916666</v>
      </c>
      <c r="C402" s="218"/>
      <c r="D402" s="217">
        <v>119.31504297166667</v>
      </c>
      <c r="F402" s="216"/>
    </row>
    <row r="403" spans="1:13" s="114" customFormat="1" ht="8.65" customHeight="1">
      <c r="A403" s="111" t="s">
        <v>75</v>
      </c>
      <c r="B403" s="217">
        <v>127.02906899166665</v>
      </c>
      <c r="C403" s="218"/>
      <c r="D403" s="217">
        <v>131.10613029999999</v>
      </c>
      <c r="F403" s="216"/>
    </row>
    <row r="404" spans="1:13" s="114" customFormat="1" ht="8.65" customHeight="1">
      <c r="A404" s="220" t="s">
        <v>76</v>
      </c>
      <c r="B404" s="221">
        <v>116.14146443666665</v>
      </c>
      <c r="C404" s="220"/>
      <c r="D404" s="221">
        <v>116.92395435333334</v>
      </c>
      <c r="F404" s="216"/>
    </row>
    <row r="405" spans="1:13" s="203" customFormat="1" ht="3" customHeight="1">
      <c r="A405" s="222"/>
      <c r="B405" s="223"/>
      <c r="C405" s="222"/>
      <c r="D405" s="223"/>
      <c r="E405" s="202"/>
      <c r="G405" s="202"/>
      <c r="H405" s="202"/>
      <c r="I405" s="202"/>
      <c r="J405" s="202"/>
      <c r="K405" s="202"/>
      <c r="L405" s="202"/>
      <c r="M405" s="202"/>
    </row>
    <row r="406" spans="1:13" s="203" customFormat="1" ht="3" customHeight="1">
      <c r="A406" s="202"/>
      <c r="B406" s="224"/>
      <c r="C406" s="202"/>
      <c r="D406" s="224"/>
      <c r="E406" s="202"/>
      <c r="G406" s="202"/>
      <c r="H406" s="202"/>
      <c r="I406" s="202"/>
      <c r="J406" s="202"/>
      <c r="K406" s="202"/>
      <c r="L406" s="202"/>
      <c r="M406" s="202"/>
    </row>
    <row r="407" spans="1:13" s="203" customFormat="1" ht="9" customHeight="1">
      <c r="A407" s="719" t="s">
        <v>143</v>
      </c>
      <c r="B407" s="719"/>
      <c r="C407" s="225"/>
      <c r="D407" s="224"/>
      <c r="E407" s="202"/>
      <c r="G407" s="202"/>
      <c r="H407" s="202"/>
      <c r="I407" s="202"/>
      <c r="J407" s="202"/>
      <c r="K407" s="202"/>
      <c r="L407" s="202"/>
      <c r="M407" s="202"/>
    </row>
    <row r="408" spans="1:13" s="203" customFormat="1" ht="9" customHeight="1">
      <c r="A408" s="719" t="s">
        <v>144</v>
      </c>
      <c r="B408" s="719"/>
      <c r="C408" s="225"/>
      <c r="D408" s="224"/>
      <c r="E408" s="202"/>
      <c r="G408" s="202"/>
      <c r="H408" s="202"/>
      <c r="I408" s="202"/>
      <c r="J408" s="202"/>
      <c r="K408" s="202"/>
      <c r="L408" s="202"/>
      <c r="M408" s="202"/>
    </row>
    <row r="409" spans="1:13" s="203" customFormat="1" ht="9" hidden="1" customHeight="1">
      <c r="A409" s="719"/>
      <c r="B409" s="719"/>
      <c r="C409" s="225"/>
      <c r="D409" s="719"/>
      <c r="E409" s="202"/>
      <c r="G409" s="202"/>
      <c r="H409" s="202"/>
      <c r="I409" s="202"/>
      <c r="J409" s="202"/>
      <c r="K409" s="202"/>
      <c r="L409" s="202"/>
      <c r="M409" s="202"/>
    </row>
    <row r="410" spans="1:13" s="203" customFormat="1" ht="12.75" hidden="1">
      <c r="A410" s="202"/>
      <c r="B410" s="224"/>
      <c r="C410" s="202"/>
      <c r="D410" s="224"/>
      <c r="E410" s="202" t="s">
        <v>92</v>
      </c>
      <c r="G410" s="202"/>
      <c r="H410" s="202"/>
      <c r="I410" s="202"/>
      <c r="J410" s="202"/>
      <c r="K410" s="202"/>
      <c r="L410" s="202"/>
      <c r="M410" s="202"/>
    </row>
    <row r="411" spans="1:13" s="203" customFormat="1" ht="12.75" hidden="1">
      <c r="A411" s="202"/>
      <c r="B411" s="224"/>
      <c r="C411" s="202"/>
      <c r="D411" s="224"/>
      <c r="E411" s="202"/>
      <c r="G411" s="202"/>
      <c r="H411" s="202"/>
      <c r="I411" s="202"/>
      <c r="J411" s="202"/>
      <c r="K411" s="202"/>
      <c r="L411" s="202"/>
      <c r="M411" s="202"/>
    </row>
    <row r="412" spans="1:13" s="203" customFormat="1" ht="12.75" hidden="1">
      <c r="A412" s="202"/>
      <c r="B412" s="224"/>
      <c r="C412" s="202"/>
      <c r="D412" s="224"/>
      <c r="E412" s="202"/>
      <c r="G412" s="202"/>
      <c r="H412" s="202"/>
      <c r="I412" s="202"/>
      <c r="J412" s="202"/>
      <c r="K412" s="202"/>
      <c r="L412" s="202"/>
      <c r="M412" s="202"/>
    </row>
    <row r="413" spans="1:13" s="203" customFormat="1" ht="12.75" hidden="1">
      <c r="A413" s="202"/>
      <c r="B413" s="224"/>
      <c r="C413" s="202"/>
      <c r="D413" s="224"/>
      <c r="E413" s="202"/>
      <c r="G413" s="202"/>
      <c r="H413" s="202"/>
      <c r="I413" s="202"/>
      <c r="J413" s="202"/>
      <c r="K413" s="202"/>
      <c r="L413" s="202"/>
      <c r="M413" s="202"/>
    </row>
    <row r="414" spans="1:13" s="203" customFormat="1" ht="12.75" hidden="1">
      <c r="A414" s="226"/>
      <c r="B414" s="227"/>
      <c r="C414" s="226"/>
      <c r="D414" s="227"/>
      <c r="E414" s="202"/>
      <c r="G414" s="202"/>
      <c r="H414" s="202"/>
      <c r="I414" s="202"/>
      <c r="J414" s="202"/>
      <c r="K414" s="202"/>
      <c r="L414" s="202"/>
      <c r="M414" s="202"/>
    </row>
    <row r="415" spans="1:13" s="203" customFormat="1" ht="12.75" hidden="1">
      <c r="A415" s="204"/>
      <c r="B415" s="205"/>
      <c r="C415" s="204"/>
      <c r="D415" s="205"/>
      <c r="E415" s="202"/>
      <c r="G415" s="202"/>
      <c r="H415" s="202"/>
      <c r="I415" s="202"/>
      <c r="J415" s="202"/>
      <c r="K415" s="202"/>
      <c r="L415" s="202"/>
      <c r="M415" s="202"/>
    </row>
    <row r="416" spans="1:13" s="203" customFormat="1" ht="12.75" hidden="1">
      <c r="A416" s="204"/>
      <c r="B416" s="205"/>
      <c r="C416" s="204"/>
      <c r="D416" s="205"/>
      <c r="E416" s="202"/>
      <c r="G416" s="202"/>
      <c r="H416" s="202"/>
      <c r="I416" s="202"/>
      <c r="J416" s="202"/>
      <c r="K416" s="202"/>
      <c r="L416" s="202"/>
      <c r="M416" s="202"/>
    </row>
    <row r="417" spans="1:13" s="203" customFormat="1" ht="12.75" hidden="1">
      <c r="A417" s="204"/>
      <c r="B417" s="205"/>
      <c r="C417" s="204"/>
      <c r="D417" s="205"/>
      <c r="E417" s="202"/>
      <c r="G417" s="202"/>
      <c r="H417" s="202"/>
      <c r="I417" s="202"/>
      <c r="J417" s="202"/>
      <c r="K417" s="202"/>
      <c r="L417" s="202"/>
      <c r="M417" s="202"/>
    </row>
    <row r="418" spans="1:13" s="203" customFormat="1" ht="12.75" hidden="1">
      <c r="A418" s="204"/>
      <c r="B418" s="205"/>
      <c r="C418" s="204"/>
      <c r="D418" s="205"/>
      <c r="E418" s="202"/>
      <c r="G418" s="202"/>
      <c r="H418" s="202"/>
      <c r="I418" s="202"/>
      <c r="J418" s="202"/>
      <c r="K418" s="202"/>
      <c r="L418" s="202"/>
      <c r="M418" s="202"/>
    </row>
    <row r="419" spans="1:13" s="203" customFormat="1" ht="12.75" hidden="1">
      <c r="A419" s="228"/>
      <c r="B419" s="229"/>
      <c r="C419" s="228"/>
      <c r="D419" s="229"/>
      <c r="E419" s="202"/>
      <c r="G419" s="202"/>
      <c r="H419" s="202"/>
      <c r="I419" s="202"/>
      <c r="J419" s="202"/>
      <c r="K419" s="202"/>
      <c r="L419" s="202"/>
      <c r="M419" s="202"/>
    </row>
    <row r="420" spans="1:13" s="203" customFormat="1" ht="12.75" hidden="1">
      <c r="A420" s="204"/>
      <c r="B420" s="205"/>
      <c r="C420" s="204"/>
      <c r="D420" s="205"/>
      <c r="E420" s="202"/>
      <c r="G420" s="202"/>
      <c r="H420" s="202"/>
      <c r="I420" s="202"/>
      <c r="J420" s="202"/>
      <c r="K420" s="202"/>
      <c r="L420" s="202"/>
      <c r="M420" s="202"/>
    </row>
    <row r="421" spans="1:13" s="203" customFormat="1" ht="12.75" hidden="1">
      <c r="A421" s="204"/>
      <c r="B421" s="205"/>
      <c r="C421" s="204"/>
      <c r="D421" s="205"/>
      <c r="E421" s="202"/>
      <c r="G421" s="202"/>
      <c r="H421" s="202"/>
      <c r="I421" s="202"/>
      <c r="J421" s="202"/>
      <c r="K421" s="202"/>
      <c r="L421" s="202"/>
      <c r="M421" s="202"/>
    </row>
    <row r="422" spans="1:13" s="203" customFormat="1" ht="12.75" hidden="1">
      <c r="A422" s="204"/>
      <c r="B422" s="205"/>
      <c r="C422" s="204"/>
      <c r="D422" s="205"/>
      <c r="E422" s="202"/>
      <c r="G422" s="202"/>
      <c r="H422" s="202"/>
      <c r="I422" s="202"/>
      <c r="J422" s="202"/>
      <c r="K422" s="202"/>
      <c r="L422" s="202"/>
      <c r="M422" s="202"/>
    </row>
    <row r="423" spans="1:13" ht="12.75" hidden="1">
      <c r="A423" s="204"/>
      <c r="B423" s="205"/>
      <c r="C423" s="204"/>
      <c r="D423" s="205"/>
    </row>
    <row r="424" spans="1:13" ht="12.75" hidden="1">
      <c r="A424" s="204"/>
      <c r="B424" s="205"/>
      <c r="C424" s="204"/>
      <c r="D424" s="205"/>
    </row>
    <row r="425" spans="1:13" ht="12.75" hidden="1">
      <c r="A425" s="204"/>
      <c r="B425" s="205"/>
      <c r="C425" s="204"/>
      <c r="D425" s="205"/>
    </row>
    <row r="426" spans="1:13" ht="12.75" hidden="1">
      <c r="A426" s="204"/>
      <c r="B426" s="205"/>
      <c r="C426" s="204"/>
      <c r="D426" s="205"/>
    </row>
    <row r="427" spans="1:13" ht="12.75" hidden="1">
      <c r="A427" s="204"/>
      <c r="B427" s="205"/>
      <c r="C427" s="204"/>
      <c r="D427" s="205"/>
    </row>
    <row r="428" spans="1:13" ht="12.75" hidden="1">
      <c r="A428" s="204"/>
      <c r="B428" s="205"/>
      <c r="C428" s="204"/>
      <c r="D428" s="205"/>
    </row>
    <row r="429" spans="1:13" ht="12.75" hidden="1">
      <c r="A429" s="204"/>
      <c r="B429" s="205"/>
      <c r="C429" s="204"/>
      <c r="D429" s="205"/>
    </row>
    <row r="430" spans="1:13" ht="12.75" hidden="1">
      <c r="A430" s="204"/>
      <c r="B430" s="205"/>
      <c r="C430" s="204"/>
      <c r="D430" s="205"/>
    </row>
    <row r="431" spans="1:13" ht="12.75" hidden="1">
      <c r="A431" s="204"/>
      <c r="B431" s="205"/>
      <c r="C431" s="204"/>
      <c r="D431" s="205"/>
    </row>
    <row r="432" spans="1:13" ht="12.75" hidden="1">
      <c r="A432" s="204"/>
      <c r="B432" s="205"/>
      <c r="C432" s="204"/>
      <c r="D432" s="205"/>
    </row>
    <row r="433" spans="1:4" ht="12.75" hidden="1">
      <c r="A433" s="204"/>
      <c r="B433" s="205"/>
      <c r="C433" s="204"/>
      <c r="D433" s="205"/>
    </row>
    <row r="434" spans="1:4" ht="12.75" hidden="1">
      <c r="A434" s="204"/>
      <c r="B434" s="205"/>
      <c r="C434" s="204"/>
      <c r="D434" s="205"/>
    </row>
    <row r="435" spans="1:4" ht="12.75" hidden="1">
      <c r="A435" s="204"/>
      <c r="B435" s="205"/>
      <c r="C435" s="204"/>
      <c r="D435" s="205"/>
    </row>
    <row r="436" spans="1:4" ht="12.75" hidden="1">
      <c r="A436" s="204"/>
      <c r="B436" s="205"/>
      <c r="C436" s="204"/>
      <c r="D436" s="205"/>
    </row>
    <row r="437" spans="1:4" ht="12.75" hidden="1">
      <c r="A437" s="204"/>
      <c r="B437" s="205"/>
      <c r="C437" s="204"/>
      <c r="D437" s="205"/>
    </row>
    <row r="438" spans="1:4" ht="12.75" hidden="1">
      <c r="A438" s="204"/>
      <c r="B438" s="205"/>
      <c r="C438" s="204"/>
      <c r="D438" s="205"/>
    </row>
    <row r="439" spans="1:4" ht="12.75" hidden="1">
      <c r="A439" s="204"/>
      <c r="B439" s="205"/>
      <c r="C439" s="204"/>
      <c r="D439" s="205"/>
    </row>
    <row r="440" spans="1:4" ht="12.75" hidden="1">
      <c r="A440" s="204"/>
      <c r="B440" s="205"/>
      <c r="C440" s="204"/>
      <c r="D440" s="205"/>
    </row>
    <row r="441" spans="1:4" ht="12.75" hidden="1">
      <c r="A441" s="204"/>
      <c r="B441" s="205"/>
      <c r="C441" s="204"/>
      <c r="D441" s="205"/>
    </row>
    <row r="442" spans="1:4" ht="12.75" hidden="1">
      <c r="A442" s="204"/>
      <c r="B442" s="205"/>
      <c r="C442" s="204"/>
      <c r="D442" s="205"/>
    </row>
    <row r="443" spans="1:4" ht="12.75" hidden="1">
      <c r="A443" s="204"/>
      <c r="B443" s="205"/>
      <c r="C443" s="204"/>
      <c r="D443" s="205"/>
    </row>
    <row r="444" spans="1:4" ht="12.75" hidden="1">
      <c r="A444" s="204"/>
      <c r="B444" s="205"/>
      <c r="C444" s="204"/>
      <c r="D444" s="205"/>
    </row>
    <row r="445" spans="1:4" ht="12.75" hidden="1">
      <c r="A445" s="204"/>
      <c r="B445" s="205"/>
      <c r="C445" s="204"/>
      <c r="D445" s="205"/>
    </row>
    <row r="446" spans="1:4" ht="12.75" hidden="1">
      <c r="A446" s="204"/>
      <c r="B446" s="205"/>
      <c r="C446" s="204"/>
      <c r="D446" s="205"/>
    </row>
    <row r="447" spans="1:4" ht="12.75" hidden="1">
      <c r="A447" s="204"/>
      <c r="B447" s="205"/>
      <c r="C447" s="204"/>
      <c r="D447" s="205"/>
    </row>
    <row r="448" spans="1:4" ht="12.75" hidden="1">
      <c r="A448" s="204"/>
      <c r="B448" s="205"/>
      <c r="C448" s="204"/>
      <c r="D448" s="205"/>
    </row>
    <row r="449" spans="1:4" ht="12.75" hidden="1">
      <c r="A449" s="204"/>
      <c r="B449" s="205"/>
      <c r="C449" s="204"/>
      <c r="D449" s="205"/>
    </row>
    <row r="450" spans="1:4" ht="12.75" hidden="1">
      <c r="A450" s="204"/>
      <c r="B450" s="205"/>
      <c r="C450" s="204"/>
      <c r="D450" s="205"/>
    </row>
    <row r="451" spans="1:4" ht="12.75" hidden="1">
      <c r="A451" s="204"/>
      <c r="B451" s="205"/>
      <c r="C451" s="204"/>
      <c r="D451" s="205"/>
    </row>
    <row r="452" spans="1:4" ht="12.75" hidden="1">
      <c r="A452" s="204"/>
      <c r="B452" s="205"/>
      <c r="C452" s="204"/>
      <c r="D452" s="205"/>
    </row>
    <row r="453" spans="1:4" ht="12.75" hidden="1">
      <c r="A453" s="204"/>
      <c r="B453" s="205"/>
      <c r="C453" s="204"/>
      <c r="D453" s="205"/>
    </row>
    <row r="454" spans="1:4" ht="12.75" hidden="1">
      <c r="A454" s="204"/>
      <c r="B454" s="205"/>
      <c r="C454" s="204"/>
      <c r="D454" s="205"/>
    </row>
    <row r="455" spans="1:4" ht="12.75" hidden="1">
      <c r="A455" s="204"/>
      <c r="B455" s="205"/>
      <c r="C455" s="204"/>
      <c r="D455" s="205"/>
    </row>
    <row r="456" spans="1:4" ht="12.75" hidden="1">
      <c r="A456" s="204"/>
      <c r="B456" s="205"/>
      <c r="C456" s="204"/>
      <c r="D456" s="205"/>
    </row>
    <row r="457" spans="1:4" ht="12.75" hidden="1">
      <c r="A457" s="204"/>
      <c r="B457" s="205"/>
      <c r="C457" s="204"/>
      <c r="D457" s="205"/>
    </row>
  </sheetData>
  <sheetProtection sheet="1" objects="1" scenarios="1"/>
  <hyperlinks>
    <hyperlink ref="D1" location="Índice!A1" display="Cuadro 8.1"/>
    <hyperlink ref="A408" r:id="rId1" display="Fuente: INEGI. Encuesta Mensual sobre Establecimientos Comerciales.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  <rowBreaks count="5" manualBreakCount="5">
    <brk id="81" max="3" man="1"/>
    <brk id="153" max="3" man="1"/>
    <brk id="225" max="3" man="1"/>
    <brk id="297" max="3" man="1"/>
    <brk id="369" max="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54"/>
  <sheetViews>
    <sheetView showGridLines="0" showRowColHeaders="0" zoomScale="130" zoomScaleNormal="130" workbookViewId="0">
      <pane xSplit="1" ySplit="8" topLeftCell="B9" activePane="bottomRight" state="frozen"/>
      <selection activeCell="A515" sqref="A515"/>
      <selection pane="topRight" activeCell="A515" sqref="A515"/>
      <selection pane="bottomLeft" activeCell="A515" sqref="A515"/>
      <selection pane="bottomRight"/>
    </sheetView>
  </sheetViews>
  <sheetFormatPr baseColWidth="10" defaultColWidth="0" defaultRowHeight="13.15" customHeight="1" zeroHeight="1"/>
  <cols>
    <col min="1" max="1" width="16.7109375" style="502" customWidth="1"/>
    <col min="2" max="2" width="4.28515625" style="545" customWidth="1"/>
    <col min="3" max="6" width="4.7109375" style="545" customWidth="1"/>
    <col min="7" max="7" width="4.42578125" style="545" customWidth="1"/>
    <col min="8" max="8" width="5.5703125" style="545" customWidth="1"/>
    <col min="9" max="9" width="1.140625" style="502" customWidth="1"/>
    <col min="10" max="10" width="4.140625" style="545" customWidth="1"/>
    <col min="11" max="12" width="4.7109375" style="545" customWidth="1"/>
    <col min="13" max="13" width="5.140625" style="545" customWidth="1"/>
    <col min="14" max="14" width="4.85546875" style="545" customWidth="1"/>
    <col min="15" max="15" width="5" style="545" customWidth="1"/>
    <col min="16" max="16" width="6" style="545" customWidth="1"/>
    <col min="17" max="17" width="1.5703125" style="502" customWidth="1"/>
    <col min="18" max="18" width="4.42578125" style="545" customWidth="1"/>
    <col min="19" max="19" width="4.28515625" style="545" customWidth="1"/>
    <col min="20" max="21" width="4.85546875" style="545" customWidth="1"/>
    <col min="22" max="22" width="5" style="545" customWidth="1"/>
    <col min="23" max="23" width="5.140625" style="545" customWidth="1"/>
    <col min="24" max="24" width="5.85546875" style="545" customWidth="1"/>
    <col min="25" max="25" width="0.85546875" style="502" customWidth="1"/>
    <col min="26" max="26" width="11.5703125" style="502" hidden="1" customWidth="1"/>
    <col min="27" max="41" width="0" style="502" hidden="1" customWidth="1"/>
    <col min="42" max="16384" width="11.5703125" style="502" hidden="1"/>
  </cols>
  <sheetData>
    <row r="1" spans="1:24" s="496" customFormat="1" ht="12" customHeight="1">
      <c r="A1" s="491" t="s">
        <v>493</v>
      </c>
      <c r="B1" s="492"/>
      <c r="C1" s="492"/>
      <c r="D1" s="492"/>
      <c r="E1" s="492"/>
      <c r="F1" s="492"/>
      <c r="G1" s="492"/>
      <c r="H1" s="493"/>
      <c r="I1" s="498"/>
      <c r="J1" s="492"/>
      <c r="K1" s="492"/>
      <c r="L1" s="492"/>
      <c r="M1" s="492"/>
      <c r="N1" s="492"/>
      <c r="O1" s="492"/>
      <c r="P1" s="493"/>
      <c r="Q1" s="498"/>
      <c r="R1" s="492"/>
      <c r="S1" s="492"/>
      <c r="T1" s="492"/>
      <c r="U1" s="492"/>
      <c r="V1" s="492"/>
      <c r="W1" s="492"/>
      <c r="X1" s="60" t="s">
        <v>494</v>
      </c>
    </row>
    <row r="2" spans="1:24" s="496" customFormat="1" ht="12" customHeight="1">
      <c r="A2" s="497" t="s">
        <v>446</v>
      </c>
      <c r="B2" s="498"/>
      <c r="C2" s="498"/>
      <c r="D2" s="498"/>
      <c r="E2" s="498"/>
      <c r="F2" s="498"/>
      <c r="G2" s="492"/>
      <c r="H2" s="492"/>
      <c r="I2" s="560"/>
      <c r="J2" s="498"/>
      <c r="K2" s="498"/>
      <c r="L2" s="498"/>
      <c r="M2" s="498"/>
      <c r="N2" s="498"/>
      <c r="O2" s="492"/>
      <c r="P2" s="492"/>
      <c r="Q2" s="560"/>
      <c r="R2" s="498"/>
      <c r="S2" s="702"/>
      <c r="T2" s="702"/>
      <c r="U2" s="702"/>
      <c r="V2" s="702"/>
      <c r="W2" s="702"/>
      <c r="X2" s="702"/>
    </row>
    <row r="3" spans="1:24" ht="3" customHeight="1">
      <c r="A3" s="500"/>
      <c r="B3" s="501"/>
      <c r="C3" s="501"/>
      <c r="D3" s="501"/>
      <c r="E3" s="501"/>
      <c r="F3" s="501"/>
      <c r="G3" s="501"/>
      <c r="H3" s="501"/>
      <c r="I3" s="500"/>
      <c r="J3" s="501"/>
      <c r="K3" s="501"/>
      <c r="L3" s="501"/>
      <c r="M3" s="501"/>
      <c r="N3" s="501"/>
      <c r="O3" s="501"/>
      <c r="P3" s="501"/>
      <c r="Q3" s="500"/>
      <c r="R3" s="501"/>
      <c r="S3" s="501"/>
      <c r="T3" s="501"/>
      <c r="U3" s="501"/>
      <c r="V3" s="501"/>
      <c r="W3" s="501"/>
      <c r="X3" s="501"/>
    </row>
    <row r="4" spans="1:24" ht="3" customHeight="1">
      <c r="A4" s="503"/>
      <c r="B4" s="504"/>
      <c r="C4" s="504"/>
      <c r="D4" s="504"/>
      <c r="E4" s="504"/>
      <c r="F4" s="504"/>
      <c r="G4" s="550"/>
      <c r="H4" s="551"/>
      <c r="I4" s="503"/>
      <c r="J4" s="504"/>
      <c r="K4" s="504"/>
      <c r="L4" s="504"/>
      <c r="M4" s="504"/>
      <c r="N4" s="504"/>
      <c r="O4" s="550"/>
      <c r="P4" s="551"/>
      <c r="Q4" s="503"/>
      <c r="R4" s="504"/>
      <c r="S4" s="504"/>
      <c r="T4" s="504"/>
      <c r="U4" s="504"/>
      <c r="V4" s="504"/>
      <c r="W4" s="550"/>
      <c r="X4" s="551"/>
    </row>
    <row r="5" spans="1:24" ht="9" customHeight="1">
      <c r="A5" s="726" t="s">
        <v>96</v>
      </c>
      <c r="B5" s="582" t="s">
        <v>34</v>
      </c>
      <c r="C5" s="583"/>
      <c r="D5" s="583"/>
      <c r="E5" s="583"/>
      <c r="F5" s="507"/>
      <c r="G5" s="507"/>
      <c r="H5" s="507"/>
      <c r="I5" s="503"/>
      <c r="J5" s="583" t="s">
        <v>447</v>
      </c>
      <c r="K5" s="583"/>
      <c r="L5" s="583"/>
      <c r="M5" s="583"/>
      <c r="N5" s="507"/>
      <c r="O5" s="507"/>
      <c r="P5" s="507"/>
      <c r="Q5" s="503"/>
      <c r="R5" s="583" t="s">
        <v>448</v>
      </c>
      <c r="S5" s="583"/>
      <c r="T5" s="583"/>
      <c r="U5" s="583"/>
      <c r="V5" s="507"/>
      <c r="W5" s="507"/>
      <c r="X5" s="507"/>
    </row>
    <row r="6" spans="1:24" s="510" customFormat="1" ht="9" customHeight="1">
      <c r="A6" s="726"/>
      <c r="B6" s="702" t="s">
        <v>34</v>
      </c>
      <c r="C6" s="725" t="s">
        <v>495</v>
      </c>
      <c r="D6" s="725" t="s">
        <v>496</v>
      </c>
      <c r="E6" s="725" t="s">
        <v>497</v>
      </c>
      <c r="F6" s="725" t="s">
        <v>498</v>
      </c>
      <c r="G6" s="725" t="s">
        <v>499</v>
      </c>
      <c r="H6" s="725" t="s">
        <v>500</v>
      </c>
      <c r="I6" s="700"/>
      <c r="J6" s="702" t="s">
        <v>34</v>
      </c>
      <c r="K6" s="725" t="s">
        <v>495</v>
      </c>
      <c r="L6" s="725" t="s">
        <v>496</v>
      </c>
      <c r="M6" s="725" t="s">
        <v>497</v>
      </c>
      <c r="N6" s="725" t="s">
        <v>498</v>
      </c>
      <c r="O6" s="725" t="s">
        <v>499</v>
      </c>
      <c r="P6" s="725" t="s">
        <v>500</v>
      </c>
      <c r="Q6" s="700"/>
      <c r="R6" s="702" t="s">
        <v>34</v>
      </c>
      <c r="S6" s="725" t="s">
        <v>495</v>
      </c>
      <c r="T6" s="725" t="s">
        <v>496</v>
      </c>
      <c r="U6" s="725" t="s">
        <v>497</v>
      </c>
      <c r="V6" s="725" t="s">
        <v>498</v>
      </c>
      <c r="W6" s="725" t="s">
        <v>499</v>
      </c>
      <c r="X6" s="725" t="s">
        <v>500</v>
      </c>
    </row>
    <row r="7" spans="1:24" s="510" customFormat="1" ht="8.65" customHeight="1">
      <c r="A7" s="726"/>
      <c r="B7" s="702"/>
      <c r="C7" s="733"/>
      <c r="D7" s="733"/>
      <c r="E7" s="733"/>
      <c r="F7" s="733"/>
      <c r="G7" s="733"/>
      <c r="H7" s="733"/>
      <c r="I7" s="700"/>
      <c r="J7" s="702"/>
      <c r="K7" s="733"/>
      <c r="L7" s="733"/>
      <c r="M7" s="733"/>
      <c r="N7" s="733"/>
      <c r="O7" s="733"/>
      <c r="P7" s="733"/>
      <c r="Q7" s="700"/>
      <c r="R7" s="702"/>
      <c r="S7" s="733"/>
      <c r="T7" s="733"/>
      <c r="U7" s="733"/>
      <c r="V7" s="733"/>
      <c r="W7" s="733"/>
      <c r="X7" s="733"/>
    </row>
    <row r="8" spans="1:24" ht="3" customHeight="1">
      <c r="A8" s="500"/>
      <c r="B8" s="501"/>
      <c r="C8" s="501"/>
      <c r="D8" s="501"/>
      <c r="E8" s="501"/>
      <c r="F8" s="501"/>
      <c r="G8" s="501"/>
      <c r="H8" s="501"/>
      <c r="I8" s="500"/>
      <c r="J8" s="501"/>
      <c r="K8" s="501"/>
      <c r="L8" s="501"/>
      <c r="M8" s="501"/>
      <c r="N8" s="501"/>
      <c r="O8" s="501"/>
      <c r="P8" s="501"/>
      <c r="Q8" s="500"/>
      <c r="R8" s="501"/>
      <c r="S8" s="501"/>
      <c r="T8" s="501"/>
      <c r="U8" s="501"/>
      <c r="V8" s="501"/>
      <c r="W8" s="501"/>
      <c r="X8" s="501"/>
    </row>
    <row r="9" spans="1:24" ht="3" customHeight="1">
      <c r="A9" s="503"/>
      <c r="B9" s="512"/>
      <c r="C9" s="512"/>
      <c r="D9" s="512"/>
      <c r="E9" s="512"/>
      <c r="F9" s="512"/>
      <c r="G9" s="512"/>
      <c r="H9" s="512"/>
      <c r="I9" s="503"/>
      <c r="J9" s="512"/>
      <c r="K9" s="512"/>
      <c r="L9" s="512"/>
      <c r="M9" s="512"/>
      <c r="N9" s="512"/>
      <c r="O9" s="512"/>
      <c r="P9" s="512"/>
      <c r="Q9" s="503"/>
      <c r="R9" s="512"/>
      <c r="S9" s="512"/>
      <c r="T9" s="512"/>
      <c r="U9" s="512"/>
      <c r="V9" s="512"/>
      <c r="W9" s="512"/>
      <c r="X9" s="512"/>
    </row>
    <row r="10" spans="1:24" ht="9" customHeight="1">
      <c r="A10" s="513">
        <v>2005</v>
      </c>
      <c r="B10" s="512"/>
      <c r="C10" s="512"/>
      <c r="D10" s="512"/>
      <c r="E10" s="512"/>
      <c r="F10" s="512"/>
      <c r="G10" s="512"/>
      <c r="H10" s="512"/>
      <c r="I10" s="515"/>
      <c r="J10" s="512"/>
      <c r="K10" s="512"/>
      <c r="L10" s="512"/>
      <c r="M10" s="512"/>
      <c r="N10" s="512"/>
      <c r="O10" s="512"/>
      <c r="P10" s="512"/>
      <c r="Q10" s="515"/>
      <c r="R10" s="512"/>
      <c r="S10" s="512"/>
      <c r="T10" s="512"/>
      <c r="U10" s="512"/>
      <c r="V10" s="512"/>
      <c r="W10" s="512"/>
      <c r="X10" s="512"/>
    </row>
    <row r="11" spans="1:24" s="517" customFormat="1" ht="9" customHeight="1">
      <c r="A11" s="515" t="s">
        <v>44</v>
      </c>
      <c r="B11" s="595">
        <v>58.884435599230876</v>
      </c>
      <c r="C11" s="595">
        <v>35.735037550063616</v>
      </c>
      <c r="D11" s="595">
        <v>64.960678929134644</v>
      </c>
      <c r="E11" s="595">
        <v>71.471260165897746</v>
      </c>
      <c r="F11" s="595">
        <v>72.125659354881023</v>
      </c>
      <c r="G11" s="595">
        <v>62.882282541187436</v>
      </c>
      <c r="H11" s="595">
        <v>34.713913360649407</v>
      </c>
      <c r="I11" s="515"/>
      <c r="J11" s="595">
        <v>79.827643328945115</v>
      </c>
      <c r="K11" s="595">
        <v>47.788926932462132</v>
      </c>
      <c r="L11" s="595">
        <v>85.61071837712656</v>
      </c>
      <c r="M11" s="595">
        <v>96.292255415113885</v>
      </c>
      <c r="N11" s="595">
        <v>95.806132471699868</v>
      </c>
      <c r="O11" s="595">
        <v>89.347269982654453</v>
      </c>
      <c r="P11" s="595">
        <v>54.106650113904031</v>
      </c>
      <c r="Q11" s="515"/>
      <c r="R11" s="595">
        <v>40.564285206806481</v>
      </c>
      <c r="S11" s="595">
        <v>24.117455560931258</v>
      </c>
      <c r="T11" s="595">
        <v>46.876111218550562</v>
      </c>
      <c r="U11" s="595">
        <v>50.766777845383125</v>
      </c>
      <c r="V11" s="595">
        <v>51.665084017620401</v>
      </c>
      <c r="W11" s="595">
        <v>39.619355164236339</v>
      </c>
      <c r="X11" s="595">
        <v>18.166115017244067</v>
      </c>
    </row>
    <row r="12" spans="1:24" s="517" customFormat="1" ht="3.95" customHeight="1">
      <c r="A12" s="515"/>
      <c r="B12" s="595"/>
      <c r="C12" s="595"/>
      <c r="D12" s="595"/>
      <c r="E12" s="595"/>
      <c r="F12" s="595"/>
      <c r="G12" s="595"/>
      <c r="H12" s="595"/>
      <c r="I12" s="515"/>
      <c r="J12" s="595"/>
      <c r="K12" s="595"/>
      <c r="L12" s="595"/>
      <c r="M12" s="595"/>
      <c r="N12" s="595"/>
      <c r="O12" s="595"/>
      <c r="P12" s="595"/>
      <c r="Q12" s="515"/>
      <c r="R12" s="595"/>
      <c r="S12" s="595"/>
      <c r="T12" s="595"/>
      <c r="U12" s="595"/>
      <c r="V12" s="595"/>
      <c r="W12" s="595"/>
      <c r="X12" s="595"/>
    </row>
    <row r="13" spans="1:24" s="522" customFormat="1" ht="8.65" customHeight="1">
      <c r="A13" s="518" t="s">
        <v>45</v>
      </c>
      <c r="B13" s="596">
        <v>58.288778921214352</v>
      </c>
      <c r="C13" s="596">
        <v>37.370016436364835</v>
      </c>
      <c r="D13" s="596">
        <v>67.269595693478408</v>
      </c>
      <c r="E13" s="596">
        <v>69.249350927437703</v>
      </c>
      <c r="F13" s="596">
        <v>70.33656632791066</v>
      </c>
      <c r="G13" s="597">
        <v>60.098237147921999</v>
      </c>
      <c r="H13" s="597">
        <v>27.924049964348907</v>
      </c>
      <c r="I13" s="518"/>
      <c r="J13" s="596">
        <v>79.612504976904177</v>
      </c>
      <c r="K13" s="596">
        <v>48.896580835795696</v>
      </c>
      <c r="L13" s="596">
        <v>86.209755781563771</v>
      </c>
      <c r="M13" s="596">
        <v>96.253883169884872</v>
      </c>
      <c r="N13" s="596">
        <v>96.22013252125025</v>
      </c>
      <c r="O13" s="597">
        <v>87.870157951638845</v>
      </c>
      <c r="P13" s="597">
        <v>47.855767547698235</v>
      </c>
      <c r="Q13" s="518"/>
      <c r="R13" s="596">
        <v>40.006006098500016</v>
      </c>
      <c r="S13" s="596">
        <v>26.332298538352088</v>
      </c>
      <c r="T13" s="596">
        <v>50.925698186615385</v>
      </c>
      <c r="U13" s="596">
        <v>48.081789533995419</v>
      </c>
      <c r="V13" s="596">
        <v>48.120808260688484</v>
      </c>
      <c r="W13" s="597">
        <v>35.78009189775797</v>
      </c>
      <c r="X13" s="597">
        <v>11.443458124276342</v>
      </c>
    </row>
    <row r="14" spans="1:24" s="522" customFormat="1" ht="8.65" customHeight="1">
      <c r="A14" s="518" t="s">
        <v>46</v>
      </c>
      <c r="B14" s="596">
        <v>58.166031053204215</v>
      </c>
      <c r="C14" s="596">
        <v>29.84489112584285</v>
      </c>
      <c r="D14" s="596">
        <v>67.223270166066612</v>
      </c>
      <c r="E14" s="596">
        <v>72.287101785483728</v>
      </c>
      <c r="F14" s="596">
        <v>71.466131281916162</v>
      </c>
      <c r="G14" s="597">
        <v>59.807699121315196</v>
      </c>
      <c r="H14" s="597">
        <v>22.595864993815162</v>
      </c>
      <c r="I14" s="518"/>
      <c r="J14" s="596">
        <v>77.548135854843352</v>
      </c>
      <c r="K14" s="596">
        <v>37.576880950374928</v>
      </c>
      <c r="L14" s="596">
        <v>84.84912739247649</v>
      </c>
      <c r="M14" s="596">
        <v>95.002584495632419</v>
      </c>
      <c r="N14" s="596">
        <v>95.331556090142087</v>
      </c>
      <c r="O14" s="597">
        <v>90.586108862237111</v>
      </c>
      <c r="P14" s="597">
        <v>36.312022636066061</v>
      </c>
      <c r="Q14" s="518"/>
      <c r="R14" s="596">
        <v>39.742689789295618</v>
      </c>
      <c r="S14" s="596">
        <v>21.950782420449741</v>
      </c>
      <c r="T14" s="596">
        <v>50.191098250426521</v>
      </c>
      <c r="U14" s="596">
        <v>51.36787112929872</v>
      </c>
      <c r="V14" s="596">
        <v>48.048005447426661</v>
      </c>
      <c r="W14" s="597">
        <v>32.463242058779251</v>
      </c>
      <c r="X14" s="597">
        <v>10.047879269798839</v>
      </c>
    </row>
    <row r="15" spans="1:24" s="522" customFormat="1" ht="8.65" customHeight="1">
      <c r="A15" s="518" t="s">
        <v>47</v>
      </c>
      <c r="B15" s="596">
        <v>61.842635224248362</v>
      </c>
      <c r="C15" s="596">
        <v>32.737027201607695</v>
      </c>
      <c r="D15" s="596">
        <v>68.743625908647061</v>
      </c>
      <c r="E15" s="596">
        <v>76.019801552130403</v>
      </c>
      <c r="F15" s="596">
        <v>73.678434524545565</v>
      </c>
      <c r="G15" s="597">
        <v>62.219884271436086</v>
      </c>
      <c r="H15" s="597">
        <v>31.342874376268025</v>
      </c>
      <c r="I15" s="518"/>
      <c r="J15" s="596">
        <v>81.23155523117444</v>
      </c>
      <c r="K15" s="596">
        <v>41.602715988259007</v>
      </c>
      <c r="L15" s="596">
        <v>87.713675213675216</v>
      </c>
      <c r="M15" s="596">
        <v>98.044225178398378</v>
      </c>
      <c r="N15" s="596">
        <v>95.745839636913772</v>
      </c>
      <c r="O15" s="597">
        <v>87.201658576051784</v>
      </c>
      <c r="P15" s="597">
        <v>50.654772116429349</v>
      </c>
      <c r="Q15" s="518"/>
      <c r="R15" s="596">
        <v>42.627796908659214</v>
      </c>
      <c r="S15" s="596">
        <v>23.605900564560191</v>
      </c>
      <c r="T15" s="596">
        <v>50.702764489225686</v>
      </c>
      <c r="U15" s="596">
        <v>54.794753151929363</v>
      </c>
      <c r="V15" s="596">
        <v>50.631991404916896</v>
      </c>
      <c r="W15" s="597">
        <v>35.140320105240079</v>
      </c>
      <c r="X15" s="597">
        <v>13.556644019592353</v>
      </c>
    </row>
    <row r="16" spans="1:24" s="522" customFormat="1" ht="8.65" customHeight="1">
      <c r="A16" s="523" t="s">
        <v>48</v>
      </c>
      <c r="B16" s="598">
        <v>63.768237129722365</v>
      </c>
      <c r="C16" s="598">
        <v>40.289310270990462</v>
      </c>
      <c r="D16" s="598">
        <v>66.345246068313315</v>
      </c>
      <c r="E16" s="598">
        <v>75.91171411858177</v>
      </c>
      <c r="F16" s="598">
        <v>77.638724640343526</v>
      </c>
      <c r="G16" s="599">
        <v>68.013436940512008</v>
      </c>
      <c r="H16" s="599">
        <v>44.940614531407782</v>
      </c>
      <c r="I16" s="523"/>
      <c r="J16" s="598">
        <v>84.373334578144991</v>
      </c>
      <c r="K16" s="598">
        <v>56.25044688609767</v>
      </c>
      <c r="L16" s="598">
        <v>87.071862588682578</v>
      </c>
      <c r="M16" s="598">
        <v>98.881431767337801</v>
      </c>
      <c r="N16" s="598">
        <v>97.368720292920329</v>
      </c>
      <c r="O16" s="599">
        <v>94.520705081635001</v>
      </c>
      <c r="P16" s="599">
        <v>65.123358914187861</v>
      </c>
      <c r="Q16" s="523"/>
      <c r="R16" s="598">
        <v>44.086413055594775</v>
      </c>
      <c r="S16" s="598">
        <v>24.384277401733762</v>
      </c>
      <c r="T16" s="598">
        <v>47.561181953823201</v>
      </c>
      <c r="U16" s="598">
        <v>55.035581554255621</v>
      </c>
      <c r="V16" s="598">
        <v>57.522144414042572</v>
      </c>
      <c r="W16" s="599">
        <v>43.277670734318136</v>
      </c>
      <c r="X16" s="599">
        <v>24.313725490196077</v>
      </c>
    </row>
    <row r="17" spans="1:24" s="522" customFormat="1" ht="8.65" customHeight="1">
      <c r="A17" s="528" t="s">
        <v>49</v>
      </c>
      <c r="B17" s="600">
        <v>57.66593433262512</v>
      </c>
      <c r="C17" s="600">
        <v>28.95116366760351</v>
      </c>
      <c r="D17" s="600">
        <v>68.411188550124734</v>
      </c>
      <c r="E17" s="600">
        <v>72.477966596873941</v>
      </c>
      <c r="F17" s="600">
        <v>68.376809548297757</v>
      </c>
      <c r="G17" s="601">
        <v>58.623622513127728</v>
      </c>
      <c r="H17" s="601">
        <v>28.567828604940988</v>
      </c>
      <c r="I17" s="528"/>
      <c r="J17" s="600">
        <v>78.812331788277518</v>
      </c>
      <c r="K17" s="600">
        <v>38.943291151055078</v>
      </c>
      <c r="L17" s="600">
        <v>87.432484327386803</v>
      </c>
      <c r="M17" s="600">
        <v>96.880517007093871</v>
      </c>
      <c r="N17" s="600">
        <v>95.728500406501141</v>
      </c>
      <c r="O17" s="601">
        <v>84.222758209887999</v>
      </c>
      <c r="P17" s="601">
        <v>49.571280887033019</v>
      </c>
      <c r="Q17" s="528"/>
      <c r="R17" s="600">
        <v>38.417501794306069</v>
      </c>
      <c r="S17" s="600">
        <v>18.967500271996766</v>
      </c>
      <c r="T17" s="600">
        <v>48.945552538635852</v>
      </c>
      <c r="U17" s="600">
        <v>52.098133304738674</v>
      </c>
      <c r="V17" s="600">
        <v>44.395942672587807</v>
      </c>
      <c r="W17" s="601">
        <v>35.613408350814979</v>
      </c>
      <c r="X17" s="601">
        <v>11.239234049669705</v>
      </c>
    </row>
    <row r="18" spans="1:24" s="522" customFormat="1" ht="8.65" customHeight="1">
      <c r="A18" s="528" t="s">
        <v>50</v>
      </c>
      <c r="B18" s="600">
        <v>63.563375388466646</v>
      </c>
      <c r="C18" s="600">
        <v>43.327104564797516</v>
      </c>
      <c r="D18" s="600">
        <v>68.531242842567721</v>
      </c>
      <c r="E18" s="600">
        <v>75.643311801036859</v>
      </c>
      <c r="F18" s="600">
        <v>77.78169610111155</v>
      </c>
      <c r="G18" s="601">
        <v>68.830873066810213</v>
      </c>
      <c r="H18" s="601">
        <v>37.116902510132974</v>
      </c>
      <c r="I18" s="528"/>
      <c r="J18" s="600">
        <v>80.383971625552945</v>
      </c>
      <c r="K18" s="600">
        <v>52.52971240209272</v>
      </c>
      <c r="L18" s="600">
        <v>85.362499735556071</v>
      </c>
      <c r="M18" s="600">
        <v>95.146214099216706</v>
      </c>
      <c r="N18" s="600">
        <v>94.908344244732774</v>
      </c>
      <c r="O18" s="601">
        <v>92.113791861721282</v>
      </c>
      <c r="P18" s="601">
        <v>56.037199292906003</v>
      </c>
      <c r="Q18" s="528"/>
      <c r="R18" s="600">
        <v>48.179937858203722</v>
      </c>
      <c r="S18" s="600">
        <v>33.387771100078389</v>
      </c>
      <c r="T18" s="600">
        <v>52.223019370708208</v>
      </c>
      <c r="U18" s="600">
        <v>59.537721813751915</v>
      </c>
      <c r="V18" s="600">
        <v>62.347135807766577</v>
      </c>
      <c r="W18" s="601">
        <v>49.001341767299216</v>
      </c>
      <c r="X18" s="601">
        <v>20.830301025471385</v>
      </c>
    </row>
    <row r="19" spans="1:24" s="522" customFormat="1" ht="8.65" customHeight="1">
      <c r="A19" s="528" t="s">
        <v>51</v>
      </c>
      <c r="B19" s="600">
        <v>59.036972571412107</v>
      </c>
      <c r="C19" s="600">
        <v>42.701869747034223</v>
      </c>
      <c r="D19" s="600">
        <v>61.848738608821627</v>
      </c>
      <c r="E19" s="600">
        <v>66.214254582653453</v>
      </c>
      <c r="F19" s="600">
        <v>68.821425777024999</v>
      </c>
      <c r="G19" s="601">
        <v>65.047370890612683</v>
      </c>
      <c r="H19" s="601">
        <v>45.72865724887339</v>
      </c>
      <c r="I19" s="528"/>
      <c r="J19" s="600">
        <v>86.667369246023497</v>
      </c>
      <c r="K19" s="600">
        <v>65.379067407473642</v>
      </c>
      <c r="L19" s="600">
        <v>91.673860022130427</v>
      </c>
      <c r="M19" s="600">
        <v>98.325423482780451</v>
      </c>
      <c r="N19" s="600">
        <v>97.244219806507004</v>
      </c>
      <c r="O19" s="601">
        <v>92.487187581861775</v>
      </c>
      <c r="P19" s="601">
        <v>71.036798856734549</v>
      </c>
      <c r="Q19" s="528"/>
      <c r="R19" s="600">
        <v>34.196927490784141</v>
      </c>
      <c r="S19" s="600">
        <v>19.636812300294221</v>
      </c>
      <c r="T19" s="600">
        <v>36.900270652060662</v>
      </c>
      <c r="U19" s="600">
        <v>40.294490029064939</v>
      </c>
      <c r="V19" s="600">
        <v>42.881916935157307</v>
      </c>
      <c r="W19" s="601">
        <v>38.103969081004074</v>
      </c>
      <c r="X19" s="601">
        <v>21.556824928853676</v>
      </c>
    </row>
    <row r="20" spans="1:24" s="522" customFormat="1" ht="8.65" customHeight="1">
      <c r="A20" s="523" t="s">
        <v>52</v>
      </c>
      <c r="B20" s="598">
        <v>56.485558346275575</v>
      </c>
      <c r="C20" s="598">
        <v>28.326093420927588</v>
      </c>
      <c r="D20" s="598">
        <v>66.403158089091193</v>
      </c>
      <c r="E20" s="598">
        <v>73.904534516859641</v>
      </c>
      <c r="F20" s="598">
        <v>71.632468698958661</v>
      </c>
      <c r="G20" s="599">
        <v>59.955696380001683</v>
      </c>
      <c r="H20" s="599">
        <v>25.134715813442618</v>
      </c>
      <c r="I20" s="523"/>
      <c r="J20" s="598">
        <v>76.906603095346256</v>
      </c>
      <c r="K20" s="598">
        <v>38.345420812953279</v>
      </c>
      <c r="L20" s="598">
        <v>85.133423698638452</v>
      </c>
      <c r="M20" s="598">
        <v>94.714921608179864</v>
      </c>
      <c r="N20" s="598">
        <v>97.11245859300432</v>
      </c>
      <c r="O20" s="599">
        <v>89.23775458287723</v>
      </c>
      <c r="P20" s="599">
        <v>45.440274280547307</v>
      </c>
      <c r="Q20" s="523"/>
      <c r="R20" s="598">
        <v>37.581050911520094</v>
      </c>
      <c r="S20" s="598">
        <v>17.942555356485151</v>
      </c>
      <c r="T20" s="598">
        <v>47.970182892593904</v>
      </c>
      <c r="U20" s="598">
        <v>53.598754119377716</v>
      </c>
      <c r="V20" s="598">
        <v>49.836950518444525</v>
      </c>
      <c r="W20" s="599">
        <v>35.540743787841784</v>
      </c>
      <c r="X20" s="599">
        <v>8.0651802115664779</v>
      </c>
    </row>
    <row r="21" spans="1:24" s="522" customFormat="1" ht="8.65" customHeight="1">
      <c r="A21" s="528" t="s">
        <v>53</v>
      </c>
      <c r="B21" s="600">
        <v>59.825469638569004</v>
      </c>
      <c r="C21" s="600">
        <v>26.639855237117505</v>
      </c>
      <c r="D21" s="600">
        <v>64.404380011526342</v>
      </c>
      <c r="E21" s="600">
        <v>78.442291384197333</v>
      </c>
      <c r="F21" s="600">
        <v>77.18920095085555</v>
      </c>
      <c r="G21" s="601">
        <v>66.261504492490658</v>
      </c>
      <c r="H21" s="601">
        <v>27.915825345772912</v>
      </c>
      <c r="I21" s="528"/>
      <c r="J21" s="600">
        <v>76.129234291828823</v>
      </c>
      <c r="K21" s="600">
        <v>33.011071032390298</v>
      </c>
      <c r="L21" s="600">
        <v>75.904200344328274</v>
      </c>
      <c r="M21" s="600">
        <v>97.40843207562051</v>
      </c>
      <c r="N21" s="600">
        <v>96.642689326490952</v>
      </c>
      <c r="O21" s="601">
        <v>90.275690521842776</v>
      </c>
      <c r="P21" s="601">
        <v>44.412715477924991</v>
      </c>
      <c r="Q21" s="528"/>
      <c r="R21" s="600">
        <v>46.05898179289813</v>
      </c>
      <c r="S21" s="600">
        <v>20.740500560057683</v>
      </c>
      <c r="T21" s="600">
        <v>53.544433173392413</v>
      </c>
      <c r="U21" s="600">
        <v>62.12631087229687</v>
      </c>
      <c r="V21" s="600">
        <v>61.170683249083794</v>
      </c>
      <c r="W21" s="601">
        <v>47.080055549001713</v>
      </c>
      <c r="X21" s="601">
        <v>16.445250993199394</v>
      </c>
    </row>
    <row r="22" spans="1:24" s="522" customFormat="1" ht="8.65" customHeight="1">
      <c r="A22" s="528" t="s">
        <v>54</v>
      </c>
      <c r="B22" s="600">
        <v>55.001448291253745</v>
      </c>
      <c r="C22" s="600">
        <v>31.003207674877139</v>
      </c>
      <c r="D22" s="600">
        <v>62.660390157666455</v>
      </c>
      <c r="E22" s="600">
        <v>69.205581378589699</v>
      </c>
      <c r="F22" s="600">
        <v>69.545255118119968</v>
      </c>
      <c r="G22" s="601">
        <v>57.600880410858402</v>
      </c>
      <c r="H22" s="601">
        <v>30.662746539262525</v>
      </c>
      <c r="I22" s="528"/>
      <c r="J22" s="600">
        <v>79.306072634926892</v>
      </c>
      <c r="K22" s="600">
        <v>46.409948366647924</v>
      </c>
      <c r="L22" s="600">
        <v>86.955673758865245</v>
      </c>
      <c r="M22" s="600">
        <v>95.802830649097118</v>
      </c>
      <c r="N22" s="600">
        <v>96.989060555785983</v>
      </c>
      <c r="O22" s="601">
        <v>90.425359857674266</v>
      </c>
      <c r="P22" s="601">
        <v>52.217868224394365</v>
      </c>
      <c r="Q22" s="528"/>
      <c r="R22" s="600">
        <v>34.111189795446236</v>
      </c>
      <c r="S22" s="600">
        <v>17.851649011029771</v>
      </c>
      <c r="T22" s="600">
        <v>41.649863916893473</v>
      </c>
      <c r="U22" s="600">
        <v>47.249286730305947</v>
      </c>
      <c r="V22" s="600">
        <v>44.539710658399763</v>
      </c>
      <c r="W22" s="601">
        <v>30.347791056801398</v>
      </c>
      <c r="X22" s="601">
        <v>11.761850626540806</v>
      </c>
    </row>
    <row r="23" spans="1:24" s="522" customFormat="1" ht="8.65" customHeight="1">
      <c r="A23" s="528" t="s">
        <v>55</v>
      </c>
      <c r="B23" s="600">
        <v>56.700715151353727</v>
      </c>
      <c r="C23" s="600">
        <v>41.016493604045394</v>
      </c>
      <c r="D23" s="600">
        <v>62.998385293752328</v>
      </c>
      <c r="E23" s="600">
        <v>66.85180301931571</v>
      </c>
      <c r="F23" s="600">
        <v>70.928832269938894</v>
      </c>
      <c r="G23" s="601">
        <v>59.084296150191705</v>
      </c>
      <c r="H23" s="601">
        <v>30.792317811102343</v>
      </c>
      <c r="I23" s="528"/>
      <c r="J23" s="600">
        <v>79.198759162046301</v>
      </c>
      <c r="K23" s="600">
        <v>53.382796925043145</v>
      </c>
      <c r="L23" s="600">
        <v>87.365894974590631</v>
      </c>
      <c r="M23" s="600">
        <v>95.399724941347785</v>
      </c>
      <c r="N23" s="600">
        <v>95.940682586413701</v>
      </c>
      <c r="O23" s="601">
        <v>86.29190999749872</v>
      </c>
      <c r="P23" s="601">
        <v>50.182431710117172</v>
      </c>
      <c r="Q23" s="528"/>
      <c r="R23" s="600">
        <v>38.470956090065101</v>
      </c>
      <c r="S23" s="600">
        <v>29.272024246476775</v>
      </c>
      <c r="T23" s="600">
        <v>44.848777452337274</v>
      </c>
      <c r="U23" s="600">
        <v>45.801229816243406</v>
      </c>
      <c r="V23" s="600">
        <v>50.670839839196262</v>
      </c>
      <c r="W23" s="601">
        <v>34.610738025248104</v>
      </c>
      <c r="X23" s="601">
        <v>14.745591900790842</v>
      </c>
    </row>
    <row r="24" spans="1:24" s="522" customFormat="1" ht="8.65" customHeight="1">
      <c r="A24" s="523" t="s">
        <v>56</v>
      </c>
      <c r="B24" s="598">
        <v>54.974278244736176</v>
      </c>
      <c r="C24" s="598">
        <v>32.046682197169368</v>
      </c>
      <c r="D24" s="598">
        <v>56.549580311453077</v>
      </c>
      <c r="E24" s="598">
        <v>67.279325963640517</v>
      </c>
      <c r="F24" s="598">
        <v>71.281247100861592</v>
      </c>
      <c r="G24" s="599">
        <v>60.027899890786614</v>
      </c>
      <c r="H24" s="599">
        <v>40.869987672640868</v>
      </c>
      <c r="I24" s="523"/>
      <c r="J24" s="598">
        <v>75.521408625667235</v>
      </c>
      <c r="K24" s="598">
        <v>47.136986301369866</v>
      </c>
      <c r="L24" s="598">
        <v>81.375294577657542</v>
      </c>
      <c r="M24" s="598">
        <v>91.347168116638301</v>
      </c>
      <c r="N24" s="598">
        <v>90.832850987201752</v>
      </c>
      <c r="O24" s="599">
        <v>87.410848067126167</v>
      </c>
      <c r="P24" s="599">
        <v>56.069654598179675</v>
      </c>
      <c r="Q24" s="523"/>
      <c r="R24" s="598">
        <v>37.388292968135104</v>
      </c>
      <c r="S24" s="598">
        <v>17.16482601010954</v>
      </c>
      <c r="T24" s="598">
        <v>37.400246174914614</v>
      </c>
      <c r="U24" s="598">
        <v>47.10182996235006</v>
      </c>
      <c r="V24" s="598">
        <v>54.265340505202587</v>
      </c>
      <c r="W24" s="599">
        <v>36.759413302549824</v>
      </c>
      <c r="X24" s="599">
        <v>27.899769084238315</v>
      </c>
    </row>
    <row r="25" spans="1:24" s="522" customFormat="1" ht="8.65" customHeight="1">
      <c r="A25" s="528" t="s">
        <v>57</v>
      </c>
      <c r="B25" s="600">
        <v>59.519846096458949</v>
      </c>
      <c r="C25" s="600">
        <v>39.950900535699404</v>
      </c>
      <c r="D25" s="600">
        <v>65.217620472005166</v>
      </c>
      <c r="E25" s="600">
        <v>68.611524896815254</v>
      </c>
      <c r="F25" s="600">
        <v>71.023615999106198</v>
      </c>
      <c r="G25" s="601">
        <v>64.389981936239806</v>
      </c>
      <c r="H25" s="601">
        <v>41.131053370423636</v>
      </c>
      <c r="I25" s="528"/>
      <c r="J25" s="600">
        <v>81.960443970458712</v>
      </c>
      <c r="K25" s="600">
        <v>53.781879354398441</v>
      </c>
      <c r="L25" s="600">
        <v>88.000392748023259</v>
      </c>
      <c r="M25" s="600">
        <v>97.506410256410263</v>
      </c>
      <c r="N25" s="600">
        <v>94.098526437445827</v>
      </c>
      <c r="O25" s="601">
        <v>91.127352247223342</v>
      </c>
      <c r="P25" s="601">
        <v>62.478407539047311</v>
      </c>
      <c r="Q25" s="528"/>
      <c r="R25" s="600">
        <v>40.413748882842881</v>
      </c>
      <c r="S25" s="600">
        <v>27.314183800713394</v>
      </c>
      <c r="T25" s="600">
        <v>46.097544424301766</v>
      </c>
      <c r="U25" s="600">
        <v>48.254232695376402</v>
      </c>
      <c r="V25" s="600">
        <v>49.435719305833381</v>
      </c>
      <c r="W25" s="601">
        <v>40.554267304180094</v>
      </c>
      <c r="X25" s="601">
        <v>21.72865891249846</v>
      </c>
    </row>
    <row r="26" spans="1:24" s="522" customFormat="1" ht="8.65" customHeight="1">
      <c r="A26" s="528" t="s">
        <v>58</v>
      </c>
      <c r="B26" s="600">
        <v>61.69593357604797</v>
      </c>
      <c r="C26" s="600">
        <v>46.647139159429152</v>
      </c>
      <c r="D26" s="600">
        <v>70.070670532859538</v>
      </c>
      <c r="E26" s="600">
        <v>72.141415331238051</v>
      </c>
      <c r="F26" s="600">
        <v>72.312323860336036</v>
      </c>
      <c r="G26" s="601">
        <v>63.034947356061622</v>
      </c>
      <c r="H26" s="601">
        <v>35.388720923057939</v>
      </c>
      <c r="I26" s="528"/>
      <c r="J26" s="600">
        <v>80.111847317152296</v>
      </c>
      <c r="K26" s="600">
        <v>57.332087968073367</v>
      </c>
      <c r="L26" s="600">
        <v>87.831629531575018</v>
      </c>
      <c r="M26" s="600">
        <v>94.345831069250735</v>
      </c>
      <c r="N26" s="600">
        <v>94.763957312915949</v>
      </c>
      <c r="O26" s="601">
        <v>84.794665312241435</v>
      </c>
      <c r="P26" s="601">
        <v>53.139358813700916</v>
      </c>
      <c r="Q26" s="528"/>
      <c r="R26" s="600">
        <v>45.078332924099897</v>
      </c>
      <c r="S26" s="600">
        <v>35.440612476479124</v>
      </c>
      <c r="T26" s="600">
        <v>53.816317908571257</v>
      </c>
      <c r="U26" s="600">
        <v>53.13916539316822</v>
      </c>
      <c r="V26" s="600">
        <v>52.294768005249544</v>
      </c>
      <c r="W26" s="601">
        <v>45.382286775725312</v>
      </c>
      <c r="X26" s="601">
        <v>19.477077531534484</v>
      </c>
    </row>
    <row r="27" spans="1:24" s="522" customFormat="1" ht="8.65" customHeight="1">
      <c r="A27" s="528" t="s">
        <v>59</v>
      </c>
      <c r="B27" s="600">
        <v>58.494798758399106</v>
      </c>
      <c r="C27" s="600">
        <v>29.158346564667664</v>
      </c>
      <c r="D27" s="600">
        <v>64.250636535408773</v>
      </c>
      <c r="E27" s="600">
        <v>71.202481436441474</v>
      </c>
      <c r="F27" s="600">
        <v>72.729077312382088</v>
      </c>
      <c r="G27" s="601">
        <v>62.655913665579916</v>
      </c>
      <c r="H27" s="601">
        <v>33.635727699832607</v>
      </c>
      <c r="I27" s="528"/>
      <c r="J27" s="600">
        <v>80.698688340465552</v>
      </c>
      <c r="K27" s="600">
        <v>42.167082156609126</v>
      </c>
      <c r="L27" s="600">
        <v>86.129275241134224</v>
      </c>
      <c r="M27" s="600">
        <v>96.810295030720141</v>
      </c>
      <c r="N27" s="600">
        <v>97.653189761559176</v>
      </c>
      <c r="O27" s="601">
        <v>89.052460284856195</v>
      </c>
      <c r="P27" s="601">
        <v>54.209070742409288</v>
      </c>
      <c r="Q27" s="528"/>
      <c r="R27" s="600">
        <v>38.814152732377337</v>
      </c>
      <c r="S27" s="600">
        <v>17.570229086762723</v>
      </c>
      <c r="T27" s="600">
        <v>44.447346075838915</v>
      </c>
      <c r="U27" s="600">
        <v>48.898050624919286</v>
      </c>
      <c r="V27" s="600">
        <v>50.967406960774461</v>
      </c>
      <c r="W27" s="601">
        <v>39.179009838473092</v>
      </c>
      <c r="X27" s="601">
        <v>15.368222300894784</v>
      </c>
    </row>
    <row r="28" spans="1:24" s="522" customFormat="1" ht="8.65" customHeight="1">
      <c r="A28" s="523" t="s">
        <v>60</v>
      </c>
      <c r="B28" s="598">
        <v>58.274747932800977</v>
      </c>
      <c r="C28" s="598">
        <v>43.57655083955224</v>
      </c>
      <c r="D28" s="598">
        <v>62.749383307180182</v>
      </c>
      <c r="E28" s="598">
        <v>69.686149757168394</v>
      </c>
      <c r="F28" s="598">
        <v>67.031964116423524</v>
      </c>
      <c r="G28" s="599">
        <v>64.33872929500653</v>
      </c>
      <c r="H28" s="599">
        <v>38.452336089310869</v>
      </c>
      <c r="I28" s="523"/>
      <c r="J28" s="598">
        <v>80.261560876369074</v>
      </c>
      <c r="K28" s="598">
        <v>58.09846553529534</v>
      </c>
      <c r="L28" s="598">
        <v>85.586798247897249</v>
      </c>
      <c r="M28" s="598">
        <v>96.17454631077922</v>
      </c>
      <c r="N28" s="598">
        <v>92.740942565949979</v>
      </c>
      <c r="O28" s="599">
        <v>92.594182258033044</v>
      </c>
      <c r="P28" s="599">
        <v>56.37875922547822</v>
      </c>
      <c r="Q28" s="523"/>
      <c r="R28" s="598">
        <v>41.008021950150436</v>
      </c>
      <c r="S28" s="598">
        <v>30.632514581191938</v>
      </c>
      <c r="T28" s="598">
        <v>45.870720051006245</v>
      </c>
      <c r="U28" s="598">
        <v>50.123437621302692</v>
      </c>
      <c r="V28" s="598">
        <v>48.889389465893274</v>
      </c>
      <c r="W28" s="599">
        <v>39.640745793542521</v>
      </c>
      <c r="X28" s="599">
        <v>23.583683440987581</v>
      </c>
    </row>
    <row r="29" spans="1:24" s="522" customFormat="1" ht="8.65" customHeight="1">
      <c r="A29" s="528" t="s">
        <v>61</v>
      </c>
      <c r="B29" s="600">
        <v>59.179527614633805</v>
      </c>
      <c r="C29" s="600">
        <v>30.810933701754077</v>
      </c>
      <c r="D29" s="600">
        <v>64.662781815054927</v>
      </c>
      <c r="E29" s="600">
        <v>72.872024248658363</v>
      </c>
      <c r="F29" s="600">
        <v>76.38356164383562</v>
      </c>
      <c r="G29" s="601">
        <v>65.543153081959815</v>
      </c>
      <c r="H29" s="601">
        <v>36.404694229863814</v>
      </c>
      <c r="I29" s="528"/>
      <c r="J29" s="600">
        <v>77.677018028016917</v>
      </c>
      <c r="K29" s="600">
        <v>43.916013154566151</v>
      </c>
      <c r="L29" s="600">
        <v>83.95249262694098</v>
      </c>
      <c r="M29" s="600">
        <v>96.573387172504454</v>
      </c>
      <c r="N29" s="600">
        <v>95.722128057881562</v>
      </c>
      <c r="O29" s="601">
        <v>89.76907761840404</v>
      </c>
      <c r="P29" s="601">
        <v>51.162987602056248</v>
      </c>
      <c r="Q29" s="528"/>
      <c r="R29" s="600">
        <v>43.476904615257297</v>
      </c>
      <c r="S29" s="600">
        <v>18.522534733988479</v>
      </c>
      <c r="T29" s="600">
        <v>48.865479888548585</v>
      </c>
      <c r="U29" s="600">
        <v>53.563751252687062</v>
      </c>
      <c r="V29" s="600">
        <v>62.346557470367344</v>
      </c>
      <c r="W29" s="601">
        <v>42.681404885006238</v>
      </c>
      <c r="X29" s="601">
        <v>22.751381957343956</v>
      </c>
    </row>
    <row r="30" spans="1:24" s="522" customFormat="1" ht="8.65" customHeight="1">
      <c r="A30" s="528" t="s">
        <v>62</v>
      </c>
      <c r="B30" s="600">
        <v>62.177128546353217</v>
      </c>
      <c r="C30" s="600">
        <v>44.49995565672392</v>
      </c>
      <c r="D30" s="600">
        <v>65.185073900788367</v>
      </c>
      <c r="E30" s="600">
        <v>75.03625485523564</v>
      </c>
      <c r="F30" s="600">
        <v>76.182753509460284</v>
      </c>
      <c r="G30" s="601">
        <v>66.68546809557526</v>
      </c>
      <c r="H30" s="601">
        <v>39.432249387578651</v>
      </c>
      <c r="I30" s="528"/>
      <c r="J30" s="600">
        <v>81.038395150743341</v>
      </c>
      <c r="K30" s="600">
        <v>56.235655621099752</v>
      </c>
      <c r="L30" s="600">
        <v>87.369746024664607</v>
      </c>
      <c r="M30" s="600">
        <v>96.41987495886805</v>
      </c>
      <c r="N30" s="600">
        <v>95.228624569544962</v>
      </c>
      <c r="O30" s="601">
        <v>90.209314495028778</v>
      </c>
      <c r="P30" s="601">
        <v>58.954164478929663</v>
      </c>
      <c r="Q30" s="528"/>
      <c r="R30" s="600">
        <v>45.411540787845496</v>
      </c>
      <c r="S30" s="600">
        <v>31.810910582444627</v>
      </c>
      <c r="T30" s="600">
        <v>47.107244871461958</v>
      </c>
      <c r="U30" s="600">
        <v>58.03409076043588</v>
      </c>
      <c r="V30" s="600">
        <v>59.055757033798663</v>
      </c>
      <c r="W30" s="601">
        <v>46.753275544815658</v>
      </c>
      <c r="X30" s="601">
        <v>20.373253341433777</v>
      </c>
    </row>
    <row r="31" spans="1:24" s="522" customFormat="1" ht="8.65" customHeight="1">
      <c r="A31" s="528" t="s">
        <v>63</v>
      </c>
      <c r="B31" s="600">
        <v>62.501086448061926</v>
      </c>
      <c r="C31" s="600">
        <v>41.682132119518037</v>
      </c>
      <c r="D31" s="600">
        <v>72.437892385051313</v>
      </c>
      <c r="E31" s="600">
        <v>72.935017724523775</v>
      </c>
      <c r="F31" s="600">
        <v>73.548541720438038</v>
      </c>
      <c r="G31" s="601">
        <v>63.013531634767766</v>
      </c>
      <c r="H31" s="601">
        <v>28.758306153658769</v>
      </c>
      <c r="I31" s="528"/>
      <c r="J31" s="600">
        <v>82.464827193379236</v>
      </c>
      <c r="K31" s="600">
        <v>53.042672078979678</v>
      </c>
      <c r="L31" s="600">
        <v>90.435739779183663</v>
      </c>
      <c r="M31" s="600">
        <v>97.263823844551723</v>
      </c>
      <c r="N31" s="600">
        <v>95.056116617638793</v>
      </c>
      <c r="O31" s="601">
        <v>88.396786711466561</v>
      </c>
      <c r="P31" s="601">
        <v>44.291835060317844</v>
      </c>
      <c r="Q31" s="528"/>
      <c r="R31" s="600">
        <v>43.641741081319928</v>
      </c>
      <c r="S31" s="600">
        <v>29.952500698519138</v>
      </c>
      <c r="T31" s="600">
        <v>54.627625190829193</v>
      </c>
      <c r="U31" s="600">
        <v>50.811371517561696</v>
      </c>
      <c r="V31" s="600">
        <v>52.720773683160054</v>
      </c>
      <c r="W31" s="601">
        <v>38.560389336555012</v>
      </c>
      <c r="X31" s="601">
        <v>16.284710360646137</v>
      </c>
    </row>
    <row r="32" spans="1:24" s="522" customFormat="1" ht="8.65" customHeight="1">
      <c r="A32" s="523" t="s">
        <v>64</v>
      </c>
      <c r="B32" s="598">
        <v>60.560687003032236</v>
      </c>
      <c r="C32" s="598">
        <v>37.377218287869859</v>
      </c>
      <c r="D32" s="598">
        <v>63.381885379010832</v>
      </c>
      <c r="E32" s="598">
        <v>73.055829027958069</v>
      </c>
      <c r="F32" s="598">
        <v>73.975964444271838</v>
      </c>
      <c r="G32" s="599">
        <v>65.648361101533141</v>
      </c>
      <c r="H32" s="599">
        <v>49.240440388061025</v>
      </c>
      <c r="I32" s="523"/>
      <c r="J32" s="598">
        <v>79.874210991520286</v>
      </c>
      <c r="K32" s="598">
        <v>49.241988715000531</v>
      </c>
      <c r="L32" s="598">
        <v>83.022503007246726</v>
      </c>
      <c r="M32" s="598">
        <v>95.760725309034328</v>
      </c>
      <c r="N32" s="598">
        <v>95.67268879142938</v>
      </c>
      <c r="O32" s="599">
        <v>91.168334178615893</v>
      </c>
      <c r="P32" s="599">
        <v>68.144219108933342</v>
      </c>
      <c r="Q32" s="523"/>
      <c r="R32" s="598">
        <v>44.788998566013255</v>
      </c>
      <c r="S32" s="598">
        <v>26.643680264279421</v>
      </c>
      <c r="T32" s="598">
        <v>48.915748567477138</v>
      </c>
      <c r="U32" s="598">
        <v>56.042750185746129</v>
      </c>
      <c r="V32" s="598">
        <v>56.580173103752912</v>
      </c>
      <c r="W32" s="599">
        <v>43.681498581189686</v>
      </c>
      <c r="X32" s="599">
        <v>32.213534382090323</v>
      </c>
    </row>
    <row r="33" spans="1:26" s="522" customFormat="1" ht="8.65" customHeight="1">
      <c r="A33" s="528" t="s">
        <v>65</v>
      </c>
      <c r="B33" s="600">
        <v>59.928183007135807</v>
      </c>
      <c r="C33" s="600">
        <v>43.751491992311486</v>
      </c>
      <c r="D33" s="600">
        <v>63.944258205439063</v>
      </c>
      <c r="E33" s="600">
        <v>70.696171072607527</v>
      </c>
      <c r="F33" s="600">
        <v>72.48376414801821</v>
      </c>
      <c r="G33" s="601">
        <v>63.313397803253224</v>
      </c>
      <c r="H33" s="601">
        <v>38.242673525913808</v>
      </c>
      <c r="I33" s="528"/>
      <c r="J33" s="600">
        <v>80.964498458154821</v>
      </c>
      <c r="K33" s="600">
        <v>54.658001430063528</v>
      </c>
      <c r="L33" s="600">
        <v>86.547802775903563</v>
      </c>
      <c r="M33" s="600">
        <v>96.136802875497466</v>
      </c>
      <c r="N33" s="600">
        <v>93.976354549657643</v>
      </c>
      <c r="O33" s="601">
        <v>90.690544713336394</v>
      </c>
      <c r="P33" s="601">
        <v>56.348354230214596</v>
      </c>
      <c r="Q33" s="528"/>
      <c r="R33" s="600">
        <v>42.432347781883827</v>
      </c>
      <c r="S33" s="600">
        <v>33.988163459540615</v>
      </c>
      <c r="T33" s="600">
        <v>45.348303040872494</v>
      </c>
      <c r="U33" s="600">
        <v>49.991915291857964</v>
      </c>
      <c r="V33" s="600">
        <v>53.662925391934138</v>
      </c>
      <c r="W33" s="601">
        <v>41.491647513627278</v>
      </c>
      <c r="X33" s="601">
        <v>24.030157593881029</v>
      </c>
    </row>
    <row r="34" spans="1:26" s="522" customFormat="1" ht="8.65" customHeight="1">
      <c r="A34" s="528" t="s">
        <v>66</v>
      </c>
      <c r="B34" s="600">
        <v>60.130332597393348</v>
      </c>
      <c r="C34" s="600">
        <v>37.646479297227771</v>
      </c>
      <c r="D34" s="600">
        <v>69.200354215787385</v>
      </c>
      <c r="E34" s="600">
        <v>71.076782152365794</v>
      </c>
      <c r="F34" s="600">
        <v>70.28926338192143</v>
      </c>
      <c r="G34" s="601">
        <v>64.154658321009734</v>
      </c>
      <c r="H34" s="601">
        <v>33.749179251477351</v>
      </c>
      <c r="I34" s="528"/>
      <c r="J34" s="600">
        <v>80.008961286080336</v>
      </c>
      <c r="K34" s="600">
        <v>45.623099609062436</v>
      </c>
      <c r="L34" s="600">
        <v>87.540053024511636</v>
      </c>
      <c r="M34" s="600">
        <v>97.282209774000393</v>
      </c>
      <c r="N34" s="600">
        <v>94.206026011393035</v>
      </c>
      <c r="O34" s="601">
        <v>90.252484175536623</v>
      </c>
      <c r="P34" s="601">
        <v>54.345756256800868</v>
      </c>
      <c r="Q34" s="528"/>
      <c r="R34" s="600">
        <v>43.266817940233231</v>
      </c>
      <c r="S34" s="600">
        <v>30.318305451414048</v>
      </c>
      <c r="T34" s="600">
        <v>54.310088677887315</v>
      </c>
      <c r="U34" s="600">
        <v>50.218323826509433</v>
      </c>
      <c r="V34" s="600">
        <v>50.397552926645695</v>
      </c>
      <c r="W34" s="601">
        <v>39.451046025104603</v>
      </c>
      <c r="X34" s="601">
        <v>15.827082686076961</v>
      </c>
    </row>
    <row r="35" spans="1:26" s="522" customFormat="1" ht="8.65" customHeight="1">
      <c r="A35" s="528" t="s">
        <v>67</v>
      </c>
      <c r="B35" s="600">
        <v>68.198265070711045</v>
      </c>
      <c r="C35" s="600">
        <v>41.864139020537124</v>
      </c>
      <c r="D35" s="600">
        <v>74.246881022416062</v>
      </c>
      <c r="E35" s="600">
        <v>78.089396191018224</v>
      </c>
      <c r="F35" s="600">
        <v>78.558592099893318</v>
      </c>
      <c r="G35" s="601">
        <v>70.538268433650529</v>
      </c>
      <c r="H35" s="601">
        <v>40.104670345298366</v>
      </c>
      <c r="I35" s="528"/>
      <c r="J35" s="600">
        <v>85.885803942970185</v>
      </c>
      <c r="K35" s="600">
        <v>52.13259703277167</v>
      </c>
      <c r="L35" s="600">
        <v>91.029992932299393</v>
      </c>
      <c r="M35" s="600">
        <v>98.284682515798977</v>
      </c>
      <c r="N35" s="600">
        <v>97.120453639303591</v>
      </c>
      <c r="O35" s="601">
        <v>94.261766602192139</v>
      </c>
      <c r="P35" s="601">
        <v>63.649343232438603</v>
      </c>
      <c r="Q35" s="528"/>
      <c r="R35" s="600">
        <v>51.007767356701706</v>
      </c>
      <c r="S35" s="600">
        <v>30.963356381734975</v>
      </c>
      <c r="T35" s="600">
        <v>56.815855587605846</v>
      </c>
      <c r="U35" s="600">
        <v>59.977409262202499</v>
      </c>
      <c r="V35" s="600">
        <v>61.088255733148017</v>
      </c>
      <c r="W35" s="601">
        <v>47.002384136768043</v>
      </c>
      <c r="X35" s="601">
        <v>19.65418275874287</v>
      </c>
    </row>
    <row r="36" spans="1:26" s="522" customFormat="1" ht="8.65" customHeight="1">
      <c r="A36" s="523" t="s">
        <v>68</v>
      </c>
      <c r="B36" s="598">
        <v>59.162956859658614</v>
      </c>
      <c r="C36" s="598">
        <v>40.405579110949098</v>
      </c>
      <c r="D36" s="598">
        <v>64.271045405047104</v>
      </c>
      <c r="E36" s="598">
        <v>70.43576876696261</v>
      </c>
      <c r="F36" s="598">
        <v>71.924822311379586</v>
      </c>
      <c r="G36" s="599">
        <v>64.039820574668866</v>
      </c>
      <c r="H36" s="599">
        <v>38.511892507363228</v>
      </c>
      <c r="I36" s="523"/>
      <c r="J36" s="598">
        <v>81.051032498081028</v>
      </c>
      <c r="K36" s="598">
        <v>51.521653075765975</v>
      </c>
      <c r="L36" s="598">
        <v>88.251210383545654</v>
      </c>
      <c r="M36" s="598">
        <v>96.984120498992212</v>
      </c>
      <c r="N36" s="598">
        <v>94.727733921247889</v>
      </c>
      <c r="O36" s="599">
        <v>91.613275678612666</v>
      </c>
      <c r="P36" s="599">
        <v>60.702206333350858</v>
      </c>
      <c r="Q36" s="523"/>
      <c r="R36" s="598">
        <v>40.531825042514591</v>
      </c>
      <c r="S36" s="598">
        <v>29.951230408398793</v>
      </c>
      <c r="T36" s="598">
        <v>46.114568871834066</v>
      </c>
      <c r="U36" s="598">
        <v>49.62393573010916</v>
      </c>
      <c r="V36" s="598">
        <v>51.260678711322122</v>
      </c>
      <c r="W36" s="599">
        <v>39.851647369570827</v>
      </c>
      <c r="X36" s="599">
        <v>18.068953269670086</v>
      </c>
    </row>
    <row r="37" spans="1:26" s="522" customFormat="1" ht="8.65" customHeight="1">
      <c r="A37" s="528" t="s">
        <v>69</v>
      </c>
      <c r="B37" s="600">
        <v>64.425278947396947</v>
      </c>
      <c r="C37" s="600">
        <v>45.638965642680787</v>
      </c>
      <c r="D37" s="600">
        <v>70.60612618376669</v>
      </c>
      <c r="E37" s="600">
        <v>76.762250533227103</v>
      </c>
      <c r="F37" s="600">
        <v>75.677081864141698</v>
      </c>
      <c r="G37" s="601">
        <v>64.576740683633489</v>
      </c>
      <c r="H37" s="601">
        <v>41.254793269344333</v>
      </c>
      <c r="I37" s="528"/>
      <c r="J37" s="600">
        <v>82.481847921928633</v>
      </c>
      <c r="K37" s="600">
        <v>58.344643453109356</v>
      </c>
      <c r="L37" s="600">
        <v>88.690544795695857</v>
      </c>
      <c r="M37" s="600">
        <v>94.396701516713293</v>
      </c>
      <c r="N37" s="600">
        <v>95.073659707192036</v>
      </c>
      <c r="O37" s="601">
        <v>90.813350298522067</v>
      </c>
      <c r="P37" s="601">
        <v>59.729353578084087</v>
      </c>
      <c r="Q37" s="528"/>
      <c r="R37" s="600">
        <v>47.08887139793444</v>
      </c>
      <c r="S37" s="600">
        <v>31.774664756771632</v>
      </c>
      <c r="T37" s="600">
        <v>51.767129800834695</v>
      </c>
      <c r="U37" s="600">
        <v>61.444636589683505</v>
      </c>
      <c r="V37" s="600">
        <v>57.820250421382134</v>
      </c>
      <c r="W37" s="601">
        <v>42.410610921840373</v>
      </c>
      <c r="X37" s="601">
        <v>22.728957224521981</v>
      </c>
    </row>
    <row r="38" spans="1:26" s="522" customFormat="1" ht="8.65" customHeight="1">
      <c r="A38" s="528" t="s">
        <v>70</v>
      </c>
      <c r="B38" s="600">
        <v>59.164105324697125</v>
      </c>
      <c r="C38" s="600">
        <v>28.141216783908007</v>
      </c>
      <c r="D38" s="600">
        <v>68.427636484135533</v>
      </c>
      <c r="E38" s="600">
        <v>75.199376637503207</v>
      </c>
      <c r="F38" s="600">
        <v>73.783267362720551</v>
      </c>
      <c r="G38" s="601">
        <v>63.086108075346353</v>
      </c>
      <c r="H38" s="601">
        <v>28.155790112486184</v>
      </c>
      <c r="I38" s="528"/>
      <c r="J38" s="600">
        <v>78.889648472636992</v>
      </c>
      <c r="K38" s="600">
        <v>37.135173746796085</v>
      </c>
      <c r="L38" s="600">
        <v>85.959477844365239</v>
      </c>
      <c r="M38" s="600">
        <v>96.871047535900971</v>
      </c>
      <c r="N38" s="600">
        <v>98.304453910094708</v>
      </c>
      <c r="O38" s="601">
        <v>94.144654521808533</v>
      </c>
      <c r="P38" s="601">
        <v>44.252472055030097</v>
      </c>
      <c r="Q38" s="528"/>
      <c r="R38" s="600">
        <v>40.763352800340115</v>
      </c>
      <c r="S38" s="600">
        <v>19.496967102553125</v>
      </c>
      <c r="T38" s="600">
        <v>51.50229034148883</v>
      </c>
      <c r="U38" s="600">
        <v>56.194173423113924</v>
      </c>
      <c r="V38" s="600">
        <v>50.800090442197742</v>
      </c>
      <c r="W38" s="601">
        <v>33.909035375131893</v>
      </c>
      <c r="X38" s="601">
        <v>13.05954790964913</v>
      </c>
    </row>
    <row r="39" spans="1:26" s="522" customFormat="1" ht="8.65" customHeight="1">
      <c r="A39" s="528" t="s">
        <v>71</v>
      </c>
      <c r="B39" s="600">
        <v>53.838161763380818</v>
      </c>
      <c r="C39" s="600">
        <v>28.80139240450411</v>
      </c>
      <c r="D39" s="600">
        <v>55.84982823950407</v>
      </c>
      <c r="E39" s="600">
        <v>66.264546197714296</v>
      </c>
      <c r="F39" s="600">
        <v>67.06654613961426</v>
      </c>
      <c r="G39" s="601">
        <v>57.751471284583644</v>
      </c>
      <c r="H39" s="601">
        <v>38.792598275830819</v>
      </c>
      <c r="I39" s="528"/>
      <c r="J39" s="600">
        <v>80.123057745825605</v>
      </c>
      <c r="K39" s="600">
        <v>45.560144329000565</v>
      </c>
      <c r="L39" s="600">
        <v>83.913373629377645</v>
      </c>
      <c r="M39" s="600">
        <v>95.829151171607037</v>
      </c>
      <c r="N39" s="600">
        <v>95.63341522488345</v>
      </c>
      <c r="O39" s="601">
        <v>90.755866900175135</v>
      </c>
      <c r="P39" s="601">
        <v>64.805784226154557</v>
      </c>
      <c r="Q39" s="528"/>
      <c r="R39" s="600">
        <v>29.750522677703778</v>
      </c>
      <c r="S39" s="600">
        <v>11.491971694385574</v>
      </c>
      <c r="T39" s="600">
        <v>31.714070761321601</v>
      </c>
      <c r="U39" s="600">
        <v>41.97408545629294</v>
      </c>
      <c r="V39" s="600">
        <v>39.99259533506109</v>
      </c>
      <c r="W39" s="601">
        <v>26.940030083055394</v>
      </c>
      <c r="X39" s="601">
        <v>12.728130329088204</v>
      </c>
    </row>
    <row r="40" spans="1:26" s="522" customFormat="1" ht="8.65" customHeight="1">
      <c r="A40" s="523" t="s">
        <v>72</v>
      </c>
      <c r="B40" s="598">
        <v>60.956455055297369</v>
      </c>
      <c r="C40" s="598">
        <v>35.692696004434481</v>
      </c>
      <c r="D40" s="598">
        <v>72.164046848512868</v>
      </c>
      <c r="E40" s="598">
        <v>72.029869284786201</v>
      </c>
      <c r="F40" s="598">
        <v>71.988865167351165</v>
      </c>
      <c r="G40" s="599">
        <v>61.067698383652328</v>
      </c>
      <c r="H40" s="599">
        <v>34.284272966061891</v>
      </c>
      <c r="I40" s="523"/>
      <c r="J40" s="598">
        <v>80.193345172750924</v>
      </c>
      <c r="K40" s="598">
        <v>44.570818189757681</v>
      </c>
      <c r="L40" s="598">
        <v>87.989933227394772</v>
      </c>
      <c r="M40" s="598">
        <v>96.563638144596126</v>
      </c>
      <c r="N40" s="598">
        <v>93.878425721171766</v>
      </c>
      <c r="O40" s="599">
        <v>88.890985504760266</v>
      </c>
      <c r="P40" s="599">
        <v>53.661743954964209</v>
      </c>
      <c r="Q40" s="523"/>
      <c r="R40" s="598">
        <v>43.092395705906831</v>
      </c>
      <c r="S40" s="598">
        <v>26.11566055511269</v>
      </c>
      <c r="T40" s="598">
        <v>56.826337311190855</v>
      </c>
      <c r="U40" s="598">
        <v>49.738461351748242</v>
      </c>
      <c r="V40" s="598">
        <v>53.334215611021413</v>
      </c>
      <c r="W40" s="599">
        <v>36.503176658564108</v>
      </c>
      <c r="X40" s="599">
        <v>17.036876298692761</v>
      </c>
    </row>
    <row r="41" spans="1:26" s="522" customFormat="1" ht="8.65" customHeight="1">
      <c r="A41" s="528" t="s">
        <v>73</v>
      </c>
      <c r="B41" s="600">
        <v>58.060654590749344</v>
      </c>
      <c r="C41" s="600">
        <v>37.476870759639269</v>
      </c>
      <c r="D41" s="600">
        <v>62.050872526248895</v>
      </c>
      <c r="E41" s="600">
        <v>69.786129392043932</v>
      </c>
      <c r="F41" s="600">
        <v>70.13561673323926</v>
      </c>
      <c r="G41" s="601">
        <v>61.690129361887159</v>
      </c>
      <c r="H41" s="601">
        <v>38.260765106094858</v>
      </c>
      <c r="I41" s="528"/>
      <c r="J41" s="600">
        <v>80.013479794648234</v>
      </c>
      <c r="K41" s="600">
        <v>49.631932475314507</v>
      </c>
      <c r="L41" s="600">
        <v>85.085634780895631</v>
      </c>
      <c r="M41" s="600">
        <v>96.467962184873954</v>
      </c>
      <c r="N41" s="600">
        <v>95.581256909601152</v>
      </c>
      <c r="O41" s="601">
        <v>88.780951831887236</v>
      </c>
      <c r="P41" s="601">
        <v>59.868026394721056</v>
      </c>
      <c r="Q41" s="528"/>
      <c r="R41" s="600">
        <v>38.590872901812851</v>
      </c>
      <c r="S41" s="600">
        <v>24.443408121318893</v>
      </c>
      <c r="T41" s="600">
        <v>42.684265010351965</v>
      </c>
      <c r="U41" s="600">
        <v>48.212284571738643</v>
      </c>
      <c r="V41" s="600">
        <v>47.682795053427782</v>
      </c>
      <c r="W41" s="601">
        <v>37.531168864553614</v>
      </c>
      <c r="X41" s="601">
        <v>18.842142368382856</v>
      </c>
    </row>
    <row r="42" spans="1:26" s="522" customFormat="1" ht="8.65" customHeight="1">
      <c r="A42" s="528" t="s">
        <v>74</v>
      </c>
      <c r="B42" s="600">
        <v>52.884302945132816</v>
      </c>
      <c r="C42" s="600">
        <v>29.38684320741428</v>
      </c>
      <c r="D42" s="600">
        <v>56.752571391816375</v>
      </c>
      <c r="E42" s="600">
        <v>64.22676314505479</v>
      </c>
      <c r="F42" s="600">
        <v>65.780440873891052</v>
      </c>
      <c r="G42" s="601">
        <v>61.332024963692746</v>
      </c>
      <c r="H42" s="601">
        <v>34.277624738033843</v>
      </c>
      <c r="I42" s="528"/>
      <c r="J42" s="600">
        <v>77.614470174571963</v>
      </c>
      <c r="K42" s="600">
        <v>40.179473595097519</v>
      </c>
      <c r="L42" s="600">
        <v>81.931554972631261</v>
      </c>
      <c r="M42" s="600">
        <v>96.955596388488644</v>
      </c>
      <c r="N42" s="600">
        <v>97.088502346600819</v>
      </c>
      <c r="O42" s="601">
        <v>87.748258880902668</v>
      </c>
      <c r="P42" s="601">
        <v>56.385802343381663</v>
      </c>
      <c r="Q42" s="528"/>
      <c r="R42" s="600">
        <v>32.481649044272253</v>
      </c>
      <c r="S42" s="600">
        <v>18.88677816597367</v>
      </c>
      <c r="T42" s="600">
        <v>36.858807171555227</v>
      </c>
      <c r="U42" s="600">
        <v>39.784985158908277</v>
      </c>
      <c r="V42" s="600">
        <v>41.288319164660578</v>
      </c>
      <c r="W42" s="601">
        <v>35.688604226615922</v>
      </c>
      <c r="X42" s="601">
        <v>16.989861520430573</v>
      </c>
    </row>
    <row r="43" spans="1:26" s="522" customFormat="1" ht="8.65" customHeight="1">
      <c r="A43" s="528" t="s">
        <v>75</v>
      </c>
      <c r="B43" s="600">
        <v>62.961135825248029</v>
      </c>
      <c r="C43" s="600">
        <v>38.150446331373828</v>
      </c>
      <c r="D43" s="600">
        <v>69.05340699815838</v>
      </c>
      <c r="E43" s="600">
        <v>78.359976197512069</v>
      </c>
      <c r="F43" s="600">
        <v>77.235026109784755</v>
      </c>
      <c r="G43" s="601">
        <v>66.286294333247042</v>
      </c>
      <c r="H43" s="601">
        <v>39.31469511720271</v>
      </c>
      <c r="I43" s="528"/>
      <c r="J43" s="600">
        <v>81.439752173806141</v>
      </c>
      <c r="K43" s="600">
        <v>49.808240310243612</v>
      </c>
      <c r="L43" s="600">
        <v>89.060922248401212</v>
      </c>
      <c r="M43" s="600">
        <v>97.489514679448774</v>
      </c>
      <c r="N43" s="600">
        <v>96.783267219617741</v>
      </c>
      <c r="O43" s="601">
        <v>90.516560097708165</v>
      </c>
      <c r="P43" s="601">
        <v>58.934025330514089</v>
      </c>
      <c r="Q43" s="528"/>
      <c r="R43" s="600">
        <v>46.108391320921122</v>
      </c>
      <c r="S43" s="600">
        <v>26.109279217474054</v>
      </c>
      <c r="T43" s="600">
        <v>51.483840943822202</v>
      </c>
      <c r="U43" s="600">
        <v>61.195210555824367</v>
      </c>
      <c r="V43" s="600">
        <v>60.47645546810822</v>
      </c>
      <c r="W43" s="601">
        <v>44.440414037905974</v>
      </c>
      <c r="X43" s="601">
        <v>20.752124316732846</v>
      </c>
    </row>
    <row r="44" spans="1:26" s="522" customFormat="1" ht="8.65" customHeight="1">
      <c r="A44" s="523" t="s">
        <v>76</v>
      </c>
      <c r="B44" s="598">
        <v>54.008451488847491</v>
      </c>
      <c r="C44" s="598">
        <v>36.434011159002566</v>
      </c>
      <c r="D44" s="598">
        <v>60.218771638433935</v>
      </c>
      <c r="E44" s="598">
        <v>65.880830316249856</v>
      </c>
      <c r="F44" s="598">
        <v>66.729578138706501</v>
      </c>
      <c r="G44" s="599">
        <v>56.966690710749681</v>
      </c>
      <c r="H44" s="599">
        <v>35.258036704027589</v>
      </c>
      <c r="I44" s="523"/>
      <c r="J44" s="598">
        <v>78.197812329367963</v>
      </c>
      <c r="K44" s="598">
        <v>53.997951897262737</v>
      </c>
      <c r="L44" s="598">
        <v>86.9408552491347</v>
      </c>
      <c r="M44" s="598">
        <v>93.806436119116228</v>
      </c>
      <c r="N44" s="598">
        <v>93.840993643260973</v>
      </c>
      <c r="O44" s="599">
        <v>83.694489031567684</v>
      </c>
      <c r="P44" s="599">
        <v>56.52086601819893</v>
      </c>
      <c r="Q44" s="523"/>
      <c r="R44" s="598">
        <v>33.176135476671824</v>
      </c>
      <c r="S44" s="598">
        <v>20.369339037541451</v>
      </c>
      <c r="T44" s="598">
        <v>38.716922574322119</v>
      </c>
      <c r="U44" s="598">
        <v>41.64956187419903</v>
      </c>
      <c r="V44" s="598">
        <v>44.211819663755136</v>
      </c>
      <c r="W44" s="599">
        <v>35.689566436544979</v>
      </c>
      <c r="X44" s="599">
        <v>14.774197448763678</v>
      </c>
    </row>
    <row r="45" spans="1:26" s="522" customFormat="1" ht="9" customHeight="1">
      <c r="A45" s="528"/>
      <c r="B45" s="528"/>
      <c r="C45" s="528"/>
      <c r="D45" s="529"/>
      <c r="E45" s="529"/>
      <c r="F45" s="529"/>
      <c r="G45" s="529"/>
      <c r="H45" s="529"/>
      <c r="I45" s="528"/>
      <c r="J45" s="528"/>
      <c r="K45" s="528"/>
      <c r="L45" s="529"/>
      <c r="M45" s="529"/>
      <c r="N45" s="529"/>
      <c r="O45" s="529"/>
      <c r="P45" s="529"/>
      <c r="Q45" s="528"/>
      <c r="R45" s="528"/>
      <c r="S45" s="528"/>
      <c r="T45" s="529"/>
      <c r="U45" s="529"/>
      <c r="V45" s="529"/>
      <c r="W45" s="529"/>
      <c r="X45" s="529"/>
      <c r="Y45" s="529"/>
      <c r="Z45" s="529"/>
    </row>
    <row r="46" spans="1:26" ht="9" customHeight="1">
      <c r="A46" s="513">
        <v>2006</v>
      </c>
      <c r="B46" s="512"/>
      <c r="C46" s="512"/>
      <c r="D46" s="512"/>
      <c r="E46" s="512"/>
      <c r="F46" s="512"/>
      <c r="G46" s="512"/>
      <c r="H46" s="512"/>
      <c r="I46" s="515"/>
      <c r="J46" s="512"/>
      <c r="K46" s="512"/>
      <c r="L46" s="512"/>
      <c r="M46" s="512"/>
      <c r="N46" s="512"/>
      <c r="O46" s="512"/>
      <c r="P46" s="512"/>
      <c r="Q46" s="515"/>
      <c r="R46" s="512"/>
      <c r="S46" s="512"/>
      <c r="T46" s="512"/>
      <c r="U46" s="512"/>
      <c r="V46" s="512"/>
      <c r="W46" s="512"/>
      <c r="X46" s="512"/>
    </row>
    <row r="47" spans="1:26" s="517" customFormat="1" ht="9" customHeight="1">
      <c r="A47" s="515" t="s">
        <v>44</v>
      </c>
      <c r="B47" s="595">
        <v>59.829617643392041</v>
      </c>
      <c r="C47" s="595">
        <v>36.700359895168489</v>
      </c>
      <c r="D47" s="595">
        <v>65.517859766797244</v>
      </c>
      <c r="E47" s="595">
        <v>72.652168877571555</v>
      </c>
      <c r="F47" s="595">
        <v>72.939179625973679</v>
      </c>
      <c r="G47" s="595">
        <v>64.055716975457798</v>
      </c>
      <c r="H47" s="595">
        <v>35.331367898290296</v>
      </c>
      <c r="I47" s="515"/>
      <c r="J47" s="595">
        <v>80.692395694526965</v>
      </c>
      <c r="K47" s="595">
        <v>48.995971214774528</v>
      </c>
      <c r="L47" s="595">
        <v>86.659763895169533</v>
      </c>
      <c r="M47" s="595">
        <v>96.42313626327288</v>
      </c>
      <c r="N47" s="595">
        <v>96.069642333926154</v>
      </c>
      <c r="O47" s="595">
        <v>90.500051185334215</v>
      </c>
      <c r="P47" s="595">
        <v>54.568717958137945</v>
      </c>
      <c r="Q47" s="515"/>
      <c r="R47" s="595">
        <v>41.635227152612678</v>
      </c>
      <c r="S47" s="595">
        <v>25.110599161058289</v>
      </c>
      <c r="T47" s="595">
        <v>47.318530571915375</v>
      </c>
      <c r="U47" s="595">
        <v>52.847095488806595</v>
      </c>
      <c r="V47" s="595">
        <v>52.829204203147903</v>
      </c>
      <c r="W47" s="595">
        <v>40.079754111198817</v>
      </c>
      <c r="X47" s="595">
        <v>18.918073778620109</v>
      </c>
    </row>
    <row r="48" spans="1:26" s="517" customFormat="1" ht="3.95" customHeight="1">
      <c r="A48" s="515"/>
      <c r="B48" s="595"/>
      <c r="C48" s="595"/>
      <c r="D48" s="595"/>
      <c r="E48" s="595"/>
      <c r="F48" s="595"/>
      <c r="G48" s="595"/>
      <c r="H48" s="595"/>
      <c r="I48" s="515"/>
      <c r="J48" s="595"/>
      <c r="K48" s="595"/>
      <c r="L48" s="595"/>
      <c r="M48" s="595"/>
      <c r="N48" s="595"/>
      <c r="O48" s="595"/>
      <c r="P48" s="595"/>
      <c r="Q48" s="515"/>
      <c r="R48" s="595"/>
      <c r="S48" s="595"/>
      <c r="T48" s="595"/>
      <c r="U48" s="595"/>
      <c r="V48" s="595"/>
      <c r="W48" s="595"/>
      <c r="X48" s="595"/>
    </row>
    <row r="49" spans="1:24" s="522" customFormat="1" ht="8.65" customHeight="1">
      <c r="A49" s="518" t="s">
        <v>45</v>
      </c>
      <c r="B49" s="596">
        <v>57.454495711090011</v>
      </c>
      <c r="C49" s="596">
        <v>34.730687896504541</v>
      </c>
      <c r="D49" s="596">
        <v>65.795795963188198</v>
      </c>
      <c r="E49" s="596">
        <v>68.560190388047857</v>
      </c>
      <c r="F49" s="596">
        <v>71.820373013830064</v>
      </c>
      <c r="G49" s="597">
        <v>59.704185560646707</v>
      </c>
      <c r="H49" s="597">
        <v>27.190947805063633</v>
      </c>
      <c r="I49" s="518"/>
      <c r="J49" s="596">
        <v>78.530971388613722</v>
      </c>
      <c r="K49" s="596">
        <v>47.580898263929036</v>
      </c>
      <c r="L49" s="596">
        <v>86.55595336010451</v>
      </c>
      <c r="M49" s="596">
        <v>96.565004684084528</v>
      </c>
      <c r="N49" s="596">
        <v>94.436509196071171</v>
      </c>
      <c r="O49" s="597">
        <v>87.141112583469749</v>
      </c>
      <c r="P49" s="597">
        <v>45.434729958827802</v>
      </c>
      <c r="Q49" s="518"/>
      <c r="R49" s="596">
        <v>39.478758722143809</v>
      </c>
      <c r="S49" s="596">
        <v>21.774972521067181</v>
      </c>
      <c r="T49" s="596">
        <v>48.050618777333206</v>
      </c>
      <c r="U49" s="596">
        <v>46.145606455528977</v>
      </c>
      <c r="V49" s="596">
        <v>53.880262973842498</v>
      </c>
      <c r="W49" s="597">
        <v>36.625505409244894</v>
      </c>
      <c r="X49" s="597">
        <v>11.894770091602364</v>
      </c>
    </row>
    <row r="50" spans="1:24" s="522" customFormat="1" ht="8.65" customHeight="1">
      <c r="A50" s="518" t="s">
        <v>46</v>
      </c>
      <c r="B50" s="596">
        <v>60.135017771883163</v>
      </c>
      <c r="C50" s="596">
        <v>31.710713886863353</v>
      </c>
      <c r="D50" s="596">
        <v>68.966404651220245</v>
      </c>
      <c r="E50" s="596">
        <v>74.972606364946643</v>
      </c>
      <c r="F50" s="596">
        <v>74.886340594017142</v>
      </c>
      <c r="G50" s="597">
        <v>65.244778333783572</v>
      </c>
      <c r="H50" s="597">
        <v>22.97824398140428</v>
      </c>
      <c r="I50" s="518"/>
      <c r="J50" s="596">
        <v>76.446455345437982</v>
      </c>
      <c r="K50" s="596">
        <v>36.685879145669567</v>
      </c>
      <c r="L50" s="596">
        <v>85.224086108172557</v>
      </c>
      <c r="M50" s="596">
        <v>96.744422949318235</v>
      </c>
      <c r="N50" s="596">
        <v>94.801929703652647</v>
      </c>
      <c r="O50" s="597">
        <v>89.121387593638403</v>
      </c>
      <c r="P50" s="597">
        <v>34.184265490833141</v>
      </c>
      <c r="Q50" s="518"/>
      <c r="R50" s="596">
        <v>44.775054724409813</v>
      </c>
      <c r="S50" s="596">
        <v>26.38782184208916</v>
      </c>
      <c r="T50" s="596">
        <v>53.319461839925658</v>
      </c>
      <c r="U50" s="596">
        <v>55.816315203045789</v>
      </c>
      <c r="V50" s="596">
        <v>56.211840003308708</v>
      </c>
      <c r="W50" s="597">
        <v>43.283557516587365</v>
      </c>
      <c r="X50" s="597">
        <v>12.912291537986411</v>
      </c>
    </row>
    <row r="51" spans="1:24" s="522" customFormat="1" ht="8.65" customHeight="1">
      <c r="A51" s="518" t="s">
        <v>47</v>
      </c>
      <c r="B51" s="596">
        <v>62.585495692101979</v>
      </c>
      <c r="C51" s="596">
        <v>32.383582715704094</v>
      </c>
      <c r="D51" s="596">
        <v>70.036013612484723</v>
      </c>
      <c r="E51" s="596">
        <v>76.321497306599596</v>
      </c>
      <c r="F51" s="596">
        <v>75.58737621999002</v>
      </c>
      <c r="G51" s="597">
        <v>63.566686194102715</v>
      </c>
      <c r="H51" s="597">
        <v>30.647652388797365</v>
      </c>
      <c r="I51" s="518"/>
      <c r="J51" s="596">
        <v>81.897505958376129</v>
      </c>
      <c r="K51" s="596">
        <v>46.38637462861881</v>
      </c>
      <c r="L51" s="596">
        <v>88.064080872116676</v>
      </c>
      <c r="M51" s="596">
        <v>97.817485109750507</v>
      </c>
      <c r="N51" s="596">
        <v>97.088928805633969</v>
      </c>
      <c r="O51" s="597">
        <v>86.193422338000644</v>
      </c>
      <c r="P51" s="597">
        <v>50.329550522820753</v>
      </c>
      <c r="Q51" s="518"/>
      <c r="R51" s="596">
        <v>42.804904829755834</v>
      </c>
      <c r="S51" s="596">
        <v>18.041893708867029</v>
      </c>
      <c r="T51" s="596">
        <v>50.95220821619661</v>
      </c>
      <c r="U51" s="596">
        <v>55.753711268307264</v>
      </c>
      <c r="V51" s="596">
        <v>54.109706083390293</v>
      </c>
      <c r="W51" s="597">
        <v>38.585588824405527</v>
      </c>
      <c r="X51" s="597">
        <v>9.373828271466067</v>
      </c>
    </row>
    <row r="52" spans="1:24" s="522" customFormat="1" ht="8.65" customHeight="1">
      <c r="A52" s="523" t="s">
        <v>48</v>
      </c>
      <c r="B52" s="598">
        <v>63.199251148636556</v>
      </c>
      <c r="C52" s="598">
        <v>39.68388371436636</v>
      </c>
      <c r="D52" s="598">
        <v>66.873372193972472</v>
      </c>
      <c r="E52" s="598">
        <v>76.221622003318856</v>
      </c>
      <c r="F52" s="598">
        <v>76.549411857051552</v>
      </c>
      <c r="G52" s="599">
        <v>65.98329963304127</v>
      </c>
      <c r="H52" s="599">
        <v>40.530358153448134</v>
      </c>
      <c r="I52" s="523"/>
      <c r="J52" s="598">
        <v>83.706872078278479</v>
      </c>
      <c r="K52" s="598">
        <v>54.872051943091762</v>
      </c>
      <c r="L52" s="598">
        <v>89.586204830107263</v>
      </c>
      <c r="M52" s="598">
        <v>98.506784864393538</v>
      </c>
      <c r="N52" s="598">
        <v>97.747914735866544</v>
      </c>
      <c r="O52" s="599">
        <v>91.275167785234899</v>
      </c>
      <c r="P52" s="599">
        <v>57.874775006428386</v>
      </c>
      <c r="Q52" s="523"/>
      <c r="R52" s="598">
        <v>43.288387118113363</v>
      </c>
      <c r="S52" s="598">
        <v>23.615425411015988</v>
      </c>
      <c r="T52" s="598">
        <v>45.315188487408101</v>
      </c>
      <c r="U52" s="598">
        <v>55.158559826931992</v>
      </c>
      <c r="V52" s="598">
        <v>56.667898042113038</v>
      </c>
      <c r="W52" s="599">
        <v>41.588200676769162</v>
      </c>
      <c r="X52" s="599">
        <v>22.97204958839033</v>
      </c>
    </row>
    <row r="53" spans="1:24" s="522" customFormat="1" ht="8.65" customHeight="1">
      <c r="A53" s="528" t="s">
        <v>49</v>
      </c>
      <c r="B53" s="600">
        <v>59.772537196994492</v>
      </c>
      <c r="C53" s="600">
        <v>33.456854036674748</v>
      </c>
      <c r="D53" s="600">
        <v>67.046311641857315</v>
      </c>
      <c r="E53" s="600">
        <v>74.171874526749392</v>
      </c>
      <c r="F53" s="600">
        <v>74.177383078756634</v>
      </c>
      <c r="G53" s="601">
        <v>62.443293078947754</v>
      </c>
      <c r="H53" s="601">
        <v>30.865990967553955</v>
      </c>
      <c r="I53" s="528"/>
      <c r="J53" s="600">
        <v>78.754660079069197</v>
      </c>
      <c r="K53" s="600">
        <v>40.739295144070717</v>
      </c>
      <c r="L53" s="600">
        <v>87.650430383877946</v>
      </c>
      <c r="M53" s="600">
        <v>96.954900949679853</v>
      </c>
      <c r="N53" s="600">
        <v>96.084372375476448</v>
      </c>
      <c r="O53" s="601">
        <v>88.196124100450888</v>
      </c>
      <c r="P53" s="601">
        <v>47.12387324598086</v>
      </c>
      <c r="Q53" s="528"/>
      <c r="R53" s="600">
        <v>41.617389317288641</v>
      </c>
      <c r="S53" s="600">
        <v>25.919266171321748</v>
      </c>
      <c r="T53" s="600">
        <v>46.875733205537166</v>
      </c>
      <c r="U53" s="600">
        <v>53.977088769116499</v>
      </c>
      <c r="V53" s="600">
        <v>53.612386364325523</v>
      </c>
      <c r="W53" s="601">
        <v>37.640201698717334</v>
      </c>
      <c r="X53" s="601">
        <v>15.07540574691895</v>
      </c>
    </row>
    <row r="54" spans="1:24" s="522" customFormat="1" ht="8.65" customHeight="1">
      <c r="A54" s="528" t="s">
        <v>50</v>
      </c>
      <c r="B54" s="600">
        <v>65.168534117090758</v>
      </c>
      <c r="C54" s="600">
        <v>41.027286816851138</v>
      </c>
      <c r="D54" s="600">
        <v>71.761921878744303</v>
      </c>
      <c r="E54" s="600">
        <v>79.108368107912241</v>
      </c>
      <c r="F54" s="600">
        <v>76.335858162251441</v>
      </c>
      <c r="G54" s="601">
        <v>69.39279518318196</v>
      </c>
      <c r="H54" s="601">
        <v>40.13459829121846</v>
      </c>
      <c r="I54" s="528"/>
      <c r="J54" s="600">
        <v>81.563022552716433</v>
      </c>
      <c r="K54" s="600">
        <v>52.615924570952679</v>
      </c>
      <c r="L54" s="600">
        <v>88.668648150046124</v>
      </c>
      <c r="M54" s="600">
        <v>97.650336546759036</v>
      </c>
      <c r="N54" s="600">
        <v>96.396217306108539</v>
      </c>
      <c r="O54" s="601">
        <v>90.008488964346355</v>
      </c>
      <c r="P54" s="601">
        <v>53.661987563763638</v>
      </c>
      <c r="Q54" s="528"/>
      <c r="R54" s="600">
        <v>49.804907617358509</v>
      </c>
      <c r="S54" s="600">
        <v>28.149788471708092</v>
      </c>
      <c r="T54" s="600">
        <v>55.705024626705864</v>
      </c>
      <c r="U54" s="600">
        <v>62.393314366998581</v>
      </c>
      <c r="V54" s="600">
        <v>59.630120140005673</v>
      </c>
      <c r="W54" s="601">
        <v>50.296835069785729</v>
      </c>
      <c r="X54" s="601">
        <v>27.28333922886452</v>
      </c>
    </row>
    <row r="55" spans="1:24" s="522" customFormat="1" ht="8.65" customHeight="1">
      <c r="A55" s="528" t="s">
        <v>51</v>
      </c>
      <c r="B55" s="600">
        <v>56.207809477548054</v>
      </c>
      <c r="C55" s="600">
        <v>37.169899300560544</v>
      </c>
      <c r="D55" s="600">
        <v>59.308577535231919</v>
      </c>
      <c r="E55" s="600">
        <v>66.347899310468591</v>
      </c>
      <c r="F55" s="600">
        <v>65.358287442210852</v>
      </c>
      <c r="G55" s="601">
        <v>61.842421019178509</v>
      </c>
      <c r="H55" s="601">
        <v>41.709271753935823</v>
      </c>
      <c r="I55" s="528"/>
      <c r="J55" s="600">
        <v>86.306411029964025</v>
      </c>
      <c r="K55" s="600">
        <v>60.425819086434132</v>
      </c>
      <c r="L55" s="600">
        <v>90.010760074651813</v>
      </c>
      <c r="M55" s="600">
        <v>98.354304296239874</v>
      </c>
      <c r="N55" s="600">
        <v>98.743910678092661</v>
      </c>
      <c r="O55" s="601">
        <v>93.635415114025932</v>
      </c>
      <c r="P55" s="601">
        <v>69.974457802845748</v>
      </c>
      <c r="Q55" s="528"/>
      <c r="R55" s="600">
        <v>29.892012516320161</v>
      </c>
      <c r="S55" s="600">
        <v>18.153423333417489</v>
      </c>
      <c r="T55" s="600">
        <v>33.448456841485424</v>
      </c>
      <c r="U55" s="600">
        <v>37.826972275883676</v>
      </c>
      <c r="V55" s="600">
        <v>35.341578915819127</v>
      </c>
      <c r="W55" s="601">
        <v>32.653886345541402</v>
      </c>
      <c r="X55" s="601">
        <v>15.363571266822936</v>
      </c>
    </row>
    <row r="56" spans="1:24" s="522" customFormat="1" ht="8.65" customHeight="1">
      <c r="A56" s="523" t="s">
        <v>52</v>
      </c>
      <c r="B56" s="598">
        <v>59.818996696193565</v>
      </c>
      <c r="C56" s="598">
        <v>33.193865503321234</v>
      </c>
      <c r="D56" s="598">
        <v>67.397967208376016</v>
      </c>
      <c r="E56" s="598">
        <v>74.976452479955896</v>
      </c>
      <c r="F56" s="598">
        <v>70.780505084795792</v>
      </c>
      <c r="G56" s="599">
        <v>66.622799127698727</v>
      </c>
      <c r="H56" s="599">
        <v>30.074584050487665</v>
      </c>
      <c r="I56" s="523"/>
      <c r="J56" s="598">
        <v>80.172490597218555</v>
      </c>
      <c r="K56" s="598">
        <v>47.745535850275068</v>
      </c>
      <c r="L56" s="598">
        <v>84.678269578816042</v>
      </c>
      <c r="M56" s="598">
        <v>94.26266752986686</v>
      </c>
      <c r="N56" s="598">
        <v>93.437762665240314</v>
      </c>
      <c r="O56" s="599">
        <v>95.118827916086019</v>
      </c>
      <c r="P56" s="599">
        <v>51.961259079903151</v>
      </c>
      <c r="Q56" s="523"/>
      <c r="R56" s="598">
        <v>40.613608172650963</v>
      </c>
      <c r="S56" s="598">
        <v>17.80070633120231</v>
      </c>
      <c r="T56" s="598">
        <v>51.199133593035803</v>
      </c>
      <c r="U56" s="598">
        <v>57.45027607148991</v>
      </c>
      <c r="V56" s="598">
        <v>49.621076969186639</v>
      </c>
      <c r="W56" s="599">
        <v>37.810443204681484</v>
      </c>
      <c r="X56" s="599">
        <v>11.348582937706805</v>
      </c>
    </row>
    <row r="57" spans="1:24" s="522" customFormat="1" ht="8.65" customHeight="1">
      <c r="A57" s="528" t="s">
        <v>53</v>
      </c>
      <c r="B57" s="600">
        <v>61.723533012572219</v>
      </c>
      <c r="C57" s="600">
        <v>27.861023658656464</v>
      </c>
      <c r="D57" s="600">
        <v>67.63368737710816</v>
      </c>
      <c r="E57" s="600">
        <v>79.745018805212979</v>
      </c>
      <c r="F57" s="600">
        <v>79.820737800824688</v>
      </c>
      <c r="G57" s="601">
        <v>66.526678331720447</v>
      </c>
      <c r="H57" s="601">
        <v>26.86113455006068</v>
      </c>
      <c r="I57" s="528"/>
      <c r="J57" s="600">
        <v>78.264128137341714</v>
      </c>
      <c r="K57" s="600">
        <v>36.448995424812288</v>
      </c>
      <c r="L57" s="600">
        <v>82.998081956920004</v>
      </c>
      <c r="M57" s="600">
        <v>96.63777922307213</v>
      </c>
      <c r="N57" s="600">
        <v>95.812928898079505</v>
      </c>
      <c r="O57" s="601">
        <v>89.573885062094618</v>
      </c>
      <c r="P57" s="601">
        <v>43.64578951275643</v>
      </c>
      <c r="Q57" s="528"/>
      <c r="R57" s="600">
        <v>47.885282718484191</v>
      </c>
      <c r="S57" s="600">
        <v>19.273827614422494</v>
      </c>
      <c r="T57" s="600">
        <v>54.340505806317182</v>
      </c>
      <c r="U57" s="600">
        <v>65.138993630274072</v>
      </c>
      <c r="V57" s="600">
        <v>66.506037094642579</v>
      </c>
      <c r="W57" s="601">
        <v>46.987512707881763</v>
      </c>
      <c r="X57" s="601">
        <v>15.791002683135417</v>
      </c>
    </row>
    <row r="58" spans="1:24" s="522" customFormat="1" ht="8.65" customHeight="1">
      <c r="A58" s="528" t="s">
        <v>54</v>
      </c>
      <c r="B58" s="600">
        <v>54.624547368381847</v>
      </c>
      <c r="C58" s="600">
        <v>32.850017668151565</v>
      </c>
      <c r="D58" s="600">
        <v>62.255281690140848</v>
      </c>
      <c r="E58" s="600">
        <v>70.80356810655951</v>
      </c>
      <c r="F58" s="600">
        <v>67.907152552273942</v>
      </c>
      <c r="G58" s="601">
        <v>55.83689660501777</v>
      </c>
      <c r="H58" s="601">
        <v>31.356564396674685</v>
      </c>
      <c r="I58" s="528"/>
      <c r="J58" s="600">
        <v>78.678378798569668</v>
      </c>
      <c r="K58" s="600">
        <v>48.048606147248037</v>
      </c>
      <c r="L58" s="600">
        <v>87.229891513198737</v>
      </c>
      <c r="M58" s="600">
        <v>97.977867605859288</v>
      </c>
      <c r="N58" s="600">
        <v>97.81855955678671</v>
      </c>
      <c r="O58" s="601">
        <v>86.318982952903781</v>
      </c>
      <c r="P58" s="601">
        <v>52.967815368222219</v>
      </c>
      <c r="Q58" s="528"/>
      <c r="R58" s="600">
        <v>33.537773351156311</v>
      </c>
      <c r="S58" s="600">
        <v>18.464938491548931</v>
      </c>
      <c r="T58" s="600">
        <v>42.09349868350926</v>
      </c>
      <c r="U58" s="600">
        <v>47.201751946607338</v>
      </c>
      <c r="V58" s="600">
        <v>43.770761541088447</v>
      </c>
      <c r="W58" s="601">
        <v>28.20592568341791</v>
      </c>
      <c r="X58" s="601">
        <v>10.35338974075338</v>
      </c>
    </row>
    <row r="59" spans="1:24" s="522" customFormat="1" ht="8.65" customHeight="1">
      <c r="A59" s="528" t="s">
        <v>55</v>
      </c>
      <c r="B59" s="600">
        <v>58.231013846411976</v>
      </c>
      <c r="C59" s="600">
        <v>44.092556453861164</v>
      </c>
      <c r="D59" s="600">
        <v>63.622612335809244</v>
      </c>
      <c r="E59" s="600">
        <v>69.417186236436251</v>
      </c>
      <c r="F59" s="600">
        <v>68.57983410245501</v>
      </c>
      <c r="G59" s="601">
        <v>61.122416083149574</v>
      </c>
      <c r="H59" s="601">
        <v>33.639083158915717</v>
      </c>
      <c r="I59" s="528"/>
      <c r="J59" s="600">
        <v>80.147671780044973</v>
      </c>
      <c r="K59" s="600">
        <v>55.919093201767325</v>
      </c>
      <c r="L59" s="600">
        <v>86.999734423352265</v>
      </c>
      <c r="M59" s="600">
        <v>97.144691501998963</v>
      </c>
      <c r="N59" s="600">
        <v>93.222193535696277</v>
      </c>
      <c r="O59" s="601">
        <v>88.495003068291396</v>
      </c>
      <c r="P59" s="601">
        <v>53.405563640340176</v>
      </c>
      <c r="Q59" s="528"/>
      <c r="R59" s="600">
        <v>40.343655078747865</v>
      </c>
      <c r="S59" s="600">
        <v>33.503827307921277</v>
      </c>
      <c r="T59" s="600">
        <v>45.946181919779278</v>
      </c>
      <c r="U59" s="600">
        <v>49.124965384493159</v>
      </c>
      <c r="V59" s="600">
        <v>48.926497167939708</v>
      </c>
      <c r="W59" s="601">
        <v>36.779015997232278</v>
      </c>
      <c r="X59" s="601">
        <v>14.987280080327979</v>
      </c>
    </row>
    <row r="60" spans="1:24" s="522" customFormat="1" ht="8.65" customHeight="1">
      <c r="A60" s="523" t="s">
        <v>56</v>
      </c>
      <c r="B60" s="598">
        <v>58.821693690822414</v>
      </c>
      <c r="C60" s="598">
        <v>38.317230160844751</v>
      </c>
      <c r="D60" s="598">
        <v>60.385880025107348</v>
      </c>
      <c r="E60" s="598">
        <v>72.723215281962013</v>
      </c>
      <c r="F60" s="598">
        <v>73.708376814343993</v>
      </c>
      <c r="G60" s="599">
        <v>64.979960141229085</v>
      </c>
      <c r="H60" s="599">
        <v>43.026128690974481</v>
      </c>
      <c r="I60" s="523"/>
      <c r="J60" s="598">
        <v>79.794928182162707</v>
      </c>
      <c r="K60" s="598">
        <v>54.558138702887703</v>
      </c>
      <c r="L60" s="598">
        <v>86.798483125522864</v>
      </c>
      <c r="M60" s="598">
        <v>94.655569485328641</v>
      </c>
      <c r="N60" s="598">
        <v>93.90764287814568</v>
      </c>
      <c r="O60" s="599">
        <v>85.68316394591119</v>
      </c>
      <c r="P60" s="599">
        <v>62.947732779508478</v>
      </c>
      <c r="Q60" s="523"/>
      <c r="R60" s="598">
        <v>42.054672584935723</v>
      </c>
      <c r="S60" s="598">
        <v>23.893795937387473</v>
      </c>
      <c r="T60" s="598">
        <v>41.656690810015881</v>
      </c>
      <c r="U60" s="598">
        <v>54.853486446596349</v>
      </c>
      <c r="V60" s="598">
        <v>57.777174435639417</v>
      </c>
      <c r="W60" s="599">
        <v>47.31203931203931</v>
      </c>
      <c r="X60" s="599">
        <v>27.017073428538051</v>
      </c>
    </row>
    <row r="61" spans="1:24" s="522" customFormat="1" ht="8.65" customHeight="1">
      <c r="A61" s="528" t="s">
        <v>57</v>
      </c>
      <c r="B61" s="600">
        <v>59.709536555916856</v>
      </c>
      <c r="C61" s="600">
        <v>39.591283502729503</v>
      </c>
      <c r="D61" s="600">
        <v>62.736369009899406</v>
      </c>
      <c r="E61" s="600">
        <v>70.502007089044028</v>
      </c>
      <c r="F61" s="600">
        <v>73.173351702689246</v>
      </c>
      <c r="G61" s="601">
        <v>65.451439085293728</v>
      </c>
      <c r="H61" s="601">
        <v>39.656693392434221</v>
      </c>
      <c r="I61" s="528"/>
      <c r="J61" s="600">
        <v>81.664518159118131</v>
      </c>
      <c r="K61" s="600">
        <v>56.304318332362357</v>
      </c>
      <c r="L61" s="600">
        <v>84.534874397893162</v>
      </c>
      <c r="M61" s="600">
        <v>96.162906183151676</v>
      </c>
      <c r="N61" s="600">
        <v>95.674587761731573</v>
      </c>
      <c r="O61" s="601">
        <v>93.080601992014394</v>
      </c>
      <c r="P61" s="601">
        <v>58.521801234273994</v>
      </c>
      <c r="Q61" s="528"/>
      <c r="R61" s="600">
        <v>41.177648665292246</v>
      </c>
      <c r="S61" s="600">
        <v>24.896323792549346</v>
      </c>
      <c r="T61" s="600">
        <v>46.177127891341321</v>
      </c>
      <c r="U61" s="600">
        <v>50.830425339808194</v>
      </c>
      <c r="V61" s="600">
        <v>52.160752322981857</v>
      </c>
      <c r="W61" s="601">
        <v>40.024833183593948</v>
      </c>
      <c r="X61" s="601">
        <v>22.615197558332852</v>
      </c>
    </row>
    <row r="62" spans="1:24" s="522" customFormat="1" ht="8.65" customHeight="1">
      <c r="A62" s="528" t="s">
        <v>58</v>
      </c>
      <c r="B62" s="600">
        <v>62.66622156862497</v>
      </c>
      <c r="C62" s="600">
        <v>47.948564980197951</v>
      </c>
      <c r="D62" s="600">
        <v>69.508131735334842</v>
      </c>
      <c r="E62" s="600">
        <v>73.216893609604725</v>
      </c>
      <c r="F62" s="600">
        <v>74.291603793921098</v>
      </c>
      <c r="G62" s="601">
        <v>63.915906299267739</v>
      </c>
      <c r="H62" s="601">
        <v>35.044685393512459</v>
      </c>
      <c r="I62" s="528"/>
      <c r="J62" s="600">
        <v>82.867056353971265</v>
      </c>
      <c r="K62" s="600">
        <v>59.98735417596874</v>
      </c>
      <c r="L62" s="600">
        <v>88.110381560218556</v>
      </c>
      <c r="M62" s="600">
        <v>96.301577769285359</v>
      </c>
      <c r="N62" s="600">
        <v>95.742744523304395</v>
      </c>
      <c r="O62" s="601">
        <v>90.171839952311259</v>
      </c>
      <c r="P62" s="601">
        <v>55.206648906609111</v>
      </c>
      <c r="Q62" s="528"/>
      <c r="R62" s="600">
        <v>44.891715687517433</v>
      </c>
      <c r="S62" s="600">
        <v>36.848489202272276</v>
      </c>
      <c r="T62" s="600">
        <v>52.649590290134171</v>
      </c>
      <c r="U62" s="600">
        <v>53.65597307264575</v>
      </c>
      <c r="V62" s="600">
        <v>56.313180091430041</v>
      </c>
      <c r="W62" s="601">
        <v>38.14922037305093</v>
      </c>
      <c r="X62" s="601">
        <v>18.521076061883843</v>
      </c>
    </row>
    <row r="63" spans="1:24" s="522" customFormat="1" ht="8.65" customHeight="1">
      <c r="A63" s="528" t="s">
        <v>59</v>
      </c>
      <c r="B63" s="600">
        <v>59.495152500602124</v>
      </c>
      <c r="C63" s="600">
        <v>32.503484151716549</v>
      </c>
      <c r="D63" s="600">
        <v>64.823031942830241</v>
      </c>
      <c r="E63" s="600">
        <v>71.970174861365621</v>
      </c>
      <c r="F63" s="600">
        <v>72.311868791485992</v>
      </c>
      <c r="G63" s="601">
        <v>65.632828926895073</v>
      </c>
      <c r="H63" s="601">
        <v>33.581495910416706</v>
      </c>
      <c r="I63" s="528"/>
      <c r="J63" s="600">
        <v>80.396249875014945</v>
      </c>
      <c r="K63" s="600">
        <v>42.735284657446122</v>
      </c>
      <c r="L63" s="600">
        <v>86.654841501986922</v>
      </c>
      <c r="M63" s="600">
        <v>96.669414589936451</v>
      </c>
      <c r="N63" s="600">
        <v>97.328125260344137</v>
      </c>
      <c r="O63" s="601">
        <v>92.677403611517818</v>
      </c>
      <c r="P63" s="601">
        <v>47.966816908547898</v>
      </c>
      <c r="Q63" s="528"/>
      <c r="R63" s="600">
        <v>40.90322071399666</v>
      </c>
      <c r="S63" s="600">
        <v>23.155726732150857</v>
      </c>
      <c r="T63" s="600">
        <v>45.0548655758016</v>
      </c>
      <c r="U63" s="600">
        <v>51.71149801433976</v>
      </c>
      <c r="V63" s="600">
        <v>48.897072747972047</v>
      </c>
      <c r="W63" s="601">
        <v>41.356959239354239</v>
      </c>
      <c r="X63" s="601">
        <v>20.882658393970459</v>
      </c>
    </row>
    <row r="64" spans="1:24" s="522" customFormat="1" ht="8.65" customHeight="1">
      <c r="A64" s="523" t="s">
        <v>60</v>
      </c>
      <c r="B64" s="598">
        <v>59.887467219562218</v>
      </c>
      <c r="C64" s="598">
        <v>45.637175072413321</v>
      </c>
      <c r="D64" s="598">
        <v>61.801487818665862</v>
      </c>
      <c r="E64" s="598">
        <v>71.646756690186763</v>
      </c>
      <c r="F64" s="598">
        <v>69.805004564882651</v>
      </c>
      <c r="G64" s="599">
        <v>65.420504136171019</v>
      </c>
      <c r="H64" s="599">
        <v>41.111489836390682</v>
      </c>
      <c r="I64" s="523"/>
      <c r="J64" s="598">
        <v>82.238290197205131</v>
      </c>
      <c r="K64" s="598">
        <v>60.735861212522991</v>
      </c>
      <c r="L64" s="598">
        <v>85.438398593563136</v>
      </c>
      <c r="M64" s="598">
        <v>95.919899110232549</v>
      </c>
      <c r="N64" s="598">
        <v>94.718543314089814</v>
      </c>
      <c r="O64" s="599">
        <v>92.900686148547067</v>
      </c>
      <c r="P64" s="599">
        <v>61.556975965304666</v>
      </c>
      <c r="Q64" s="523"/>
      <c r="R64" s="598">
        <v>42.49231977082917</v>
      </c>
      <c r="S64" s="598">
        <v>33.5897455000596</v>
      </c>
      <c r="T64" s="598">
        <v>44.1943334401223</v>
      </c>
      <c r="U64" s="598">
        <v>54.425045899111737</v>
      </c>
      <c r="V64" s="598">
        <v>51.665809788815587</v>
      </c>
      <c r="W64" s="599">
        <v>39.879772757299513</v>
      </c>
      <c r="X64" s="599">
        <v>24.049985315155705</v>
      </c>
    </row>
    <row r="65" spans="1:24" s="522" customFormat="1" ht="8.65" customHeight="1">
      <c r="A65" s="528" t="s">
        <v>61</v>
      </c>
      <c r="B65" s="600">
        <v>59.889280027801121</v>
      </c>
      <c r="C65" s="600">
        <v>33.615448592547473</v>
      </c>
      <c r="D65" s="600">
        <v>64.40980938037211</v>
      </c>
      <c r="E65" s="600">
        <v>72.772535220366862</v>
      </c>
      <c r="F65" s="600">
        <v>75.978153690035128</v>
      </c>
      <c r="G65" s="601">
        <v>64.668960770818998</v>
      </c>
      <c r="H65" s="601">
        <v>38.319584513907493</v>
      </c>
      <c r="I65" s="528"/>
      <c r="J65" s="600">
        <v>78.512749901648732</v>
      </c>
      <c r="K65" s="600">
        <v>46.132332800073662</v>
      </c>
      <c r="L65" s="600">
        <v>84.577284514746466</v>
      </c>
      <c r="M65" s="600">
        <v>96.101351669570946</v>
      </c>
      <c r="N65" s="600">
        <v>94.530177441497983</v>
      </c>
      <c r="O65" s="601">
        <v>85.595439616881521</v>
      </c>
      <c r="P65" s="601">
        <v>55.344181173233018</v>
      </c>
      <c r="Q65" s="528"/>
      <c r="R65" s="600">
        <v>43.561692801173933</v>
      </c>
      <c r="S65" s="600">
        <v>20.644745786969121</v>
      </c>
      <c r="T65" s="600">
        <v>47.496940666410268</v>
      </c>
      <c r="U65" s="600">
        <v>53.118651599796848</v>
      </c>
      <c r="V65" s="600">
        <v>59.936449565768449</v>
      </c>
      <c r="W65" s="601">
        <v>45.683420185605712</v>
      </c>
      <c r="X65" s="601">
        <v>24.299318030605455</v>
      </c>
    </row>
    <row r="66" spans="1:24" s="522" customFormat="1" ht="8.65" customHeight="1">
      <c r="A66" s="528" t="s">
        <v>62</v>
      </c>
      <c r="B66" s="600">
        <v>62.377137264273109</v>
      </c>
      <c r="C66" s="600">
        <v>41.324410707151415</v>
      </c>
      <c r="D66" s="600">
        <v>67.351315287838347</v>
      </c>
      <c r="E66" s="600">
        <v>77.060120830729218</v>
      </c>
      <c r="F66" s="600">
        <v>75.634966479371244</v>
      </c>
      <c r="G66" s="601">
        <v>64.427305006231336</v>
      </c>
      <c r="H66" s="601">
        <v>41.655986777560742</v>
      </c>
      <c r="I66" s="528"/>
      <c r="J66" s="600">
        <v>80.329232585737032</v>
      </c>
      <c r="K66" s="600">
        <v>54.485944564576371</v>
      </c>
      <c r="L66" s="600">
        <v>87.72292349849512</v>
      </c>
      <c r="M66" s="600">
        <v>95.60925116257512</v>
      </c>
      <c r="N66" s="600">
        <v>94.150996881791556</v>
      </c>
      <c r="O66" s="601">
        <v>87.457964287405858</v>
      </c>
      <c r="P66" s="601">
        <v>59.629187637281859</v>
      </c>
      <c r="Q66" s="528"/>
      <c r="R66" s="600">
        <v>45.81181578317463</v>
      </c>
      <c r="S66" s="600">
        <v>27.72994923857868</v>
      </c>
      <c r="T66" s="600">
        <v>50.367642469259096</v>
      </c>
      <c r="U66" s="600">
        <v>60.939094473387399</v>
      </c>
      <c r="V66" s="600">
        <v>59.662879220122917</v>
      </c>
      <c r="W66" s="601">
        <v>41.720369851499022</v>
      </c>
      <c r="X66" s="601">
        <v>22.871552004627453</v>
      </c>
    </row>
    <row r="67" spans="1:24" s="522" customFormat="1" ht="8.65" customHeight="1">
      <c r="A67" s="528" t="s">
        <v>63</v>
      </c>
      <c r="B67" s="600">
        <v>63.084814532611595</v>
      </c>
      <c r="C67" s="600">
        <v>39.150715314981561</v>
      </c>
      <c r="D67" s="600">
        <v>73.768529315197313</v>
      </c>
      <c r="E67" s="600">
        <v>75.796509935992589</v>
      </c>
      <c r="F67" s="600">
        <v>73.024040132151057</v>
      </c>
      <c r="G67" s="601">
        <v>63.432619434609236</v>
      </c>
      <c r="H67" s="601">
        <v>31.334122967589103</v>
      </c>
      <c r="I67" s="528"/>
      <c r="J67" s="600">
        <v>82.623841858554655</v>
      </c>
      <c r="K67" s="600">
        <v>49.419572167703805</v>
      </c>
      <c r="L67" s="600">
        <v>90.271296641076631</v>
      </c>
      <c r="M67" s="600">
        <v>95.702039272657416</v>
      </c>
      <c r="N67" s="600">
        <v>96.408328471937139</v>
      </c>
      <c r="O67" s="601">
        <v>91.787980165739896</v>
      </c>
      <c r="P67" s="601">
        <v>49.43797660723493</v>
      </c>
      <c r="Q67" s="528"/>
      <c r="R67" s="600">
        <v>44.467636807593095</v>
      </c>
      <c r="S67" s="600">
        <v>29.78347570484247</v>
      </c>
      <c r="T67" s="600">
        <v>56.479770257409086</v>
      </c>
      <c r="U67" s="600">
        <v>56.884982704487705</v>
      </c>
      <c r="V67" s="600">
        <v>50.572038073637152</v>
      </c>
      <c r="W67" s="601">
        <v>38.453802199561686</v>
      </c>
      <c r="X67" s="601">
        <v>15.127132438328742</v>
      </c>
    </row>
    <row r="68" spans="1:24" s="522" customFormat="1" ht="8.65" customHeight="1">
      <c r="A68" s="523" t="s">
        <v>64</v>
      </c>
      <c r="B68" s="598">
        <v>58.736834633233066</v>
      </c>
      <c r="C68" s="598">
        <v>36.237687494386392</v>
      </c>
      <c r="D68" s="598">
        <v>59.463890914337185</v>
      </c>
      <c r="E68" s="598">
        <v>70.733887237781204</v>
      </c>
      <c r="F68" s="598">
        <v>72.120148331273171</v>
      </c>
      <c r="G68" s="599">
        <v>66.146410230591073</v>
      </c>
      <c r="H68" s="599">
        <v>47.983494370765335</v>
      </c>
      <c r="I68" s="523"/>
      <c r="J68" s="598">
        <v>81.213627590225428</v>
      </c>
      <c r="K68" s="598">
        <v>52.575972463467885</v>
      </c>
      <c r="L68" s="598">
        <v>86.89322253710553</v>
      </c>
      <c r="M68" s="598">
        <v>93.680130944622164</v>
      </c>
      <c r="N68" s="598">
        <v>95.579384991925437</v>
      </c>
      <c r="O68" s="599">
        <v>92.457152799930398</v>
      </c>
      <c r="P68" s="599">
        <v>68.070491954722556</v>
      </c>
      <c r="Q68" s="523"/>
      <c r="R68" s="598">
        <v>40.861018549493075</v>
      </c>
      <c r="S68" s="598">
        <v>21.766806396522281</v>
      </c>
      <c r="T68" s="598">
        <v>40.724186815783256</v>
      </c>
      <c r="U68" s="598">
        <v>52.992472179375234</v>
      </c>
      <c r="V68" s="598">
        <v>53.506426712422908</v>
      </c>
      <c r="W68" s="599">
        <v>41.963256412135912</v>
      </c>
      <c r="X68" s="599">
        <v>31.785435710467041</v>
      </c>
    </row>
    <row r="69" spans="1:24" s="522" customFormat="1" ht="8.65" customHeight="1">
      <c r="A69" s="528" t="s">
        <v>65</v>
      </c>
      <c r="B69" s="600">
        <v>62.343688285599896</v>
      </c>
      <c r="C69" s="600">
        <v>43.933782688950693</v>
      </c>
      <c r="D69" s="600">
        <v>64.475950708890949</v>
      </c>
      <c r="E69" s="600">
        <v>75.477192330185744</v>
      </c>
      <c r="F69" s="600">
        <v>76.583070290245587</v>
      </c>
      <c r="G69" s="601">
        <v>66.241637088507858</v>
      </c>
      <c r="H69" s="601">
        <v>41.193409054551275</v>
      </c>
      <c r="I69" s="528"/>
      <c r="J69" s="600">
        <v>82.925059795730988</v>
      </c>
      <c r="K69" s="600">
        <v>57.52944480235228</v>
      </c>
      <c r="L69" s="600">
        <v>86.023721231541927</v>
      </c>
      <c r="M69" s="600">
        <v>98.170142761891114</v>
      </c>
      <c r="N69" s="600">
        <v>98.32103653050207</v>
      </c>
      <c r="O69" s="601">
        <v>94.263046524098087</v>
      </c>
      <c r="P69" s="601">
        <v>62.561240611985681</v>
      </c>
      <c r="Q69" s="528"/>
      <c r="R69" s="600">
        <v>45.396311822320563</v>
      </c>
      <c r="S69" s="600">
        <v>30.028721067747931</v>
      </c>
      <c r="T69" s="600">
        <v>47.819169872911132</v>
      </c>
      <c r="U69" s="600">
        <v>57.969582681310442</v>
      </c>
      <c r="V69" s="600">
        <v>59.107637823981115</v>
      </c>
      <c r="W69" s="601">
        <v>42.657206914289596</v>
      </c>
      <c r="X69" s="601">
        <v>24.348897006234541</v>
      </c>
    </row>
    <row r="70" spans="1:24" s="522" customFormat="1" ht="8.65" customHeight="1">
      <c r="A70" s="528" t="s">
        <v>66</v>
      </c>
      <c r="B70" s="600">
        <v>59.156904950524066</v>
      </c>
      <c r="C70" s="600">
        <v>36.133730806746819</v>
      </c>
      <c r="D70" s="600">
        <v>67.336670802642246</v>
      </c>
      <c r="E70" s="600">
        <v>73.255237739343769</v>
      </c>
      <c r="F70" s="600">
        <v>70.257441631453631</v>
      </c>
      <c r="G70" s="601">
        <v>61.781752773058862</v>
      </c>
      <c r="H70" s="601">
        <v>30.834845475717614</v>
      </c>
      <c r="I70" s="528"/>
      <c r="J70" s="600">
        <v>79.511521250862202</v>
      </c>
      <c r="K70" s="600">
        <v>47.679097154072622</v>
      </c>
      <c r="L70" s="600">
        <v>87.341086480142479</v>
      </c>
      <c r="M70" s="600">
        <v>96.191397421757756</v>
      </c>
      <c r="N70" s="600">
        <v>95.525901753977038</v>
      </c>
      <c r="O70" s="601">
        <v>86.469953856761492</v>
      </c>
      <c r="P70" s="601">
        <v>48.761774062753418</v>
      </c>
      <c r="Q70" s="528"/>
      <c r="R70" s="600">
        <v>42.593021110530877</v>
      </c>
      <c r="S70" s="600">
        <v>26.811996117504904</v>
      </c>
      <c r="T70" s="600">
        <v>51.812930304246201</v>
      </c>
      <c r="U70" s="600">
        <v>54.541364253260163</v>
      </c>
      <c r="V70" s="600">
        <v>49.826614651061988</v>
      </c>
      <c r="W70" s="601">
        <v>39.797862124336831</v>
      </c>
      <c r="X70" s="601">
        <v>15.680122340285285</v>
      </c>
    </row>
    <row r="71" spans="1:24" s="522" customFormat="1" ht="8.65" customHeight="1">
      <c r="A71" s="528" t="s">
        <v>67</v>
      </c>
      <c r="B71" s="600">
        <v>68.892423079779206</v>
      </c>
      <c r="C71" s="600">
        <v>42.613235616016347</v>
      </c>
      <c r="D71" s="600">
        <v>75.669327173875814</v>
      </c>
      <c r="E71" s="600">
        <v>79.180519882976427</v>
      </c>
      <c r="F71" s="600">
        <v>78.845566527537414</v>
      </c>
      <c r="G71" s="601">
        <v>68.073705871348778</v>
      </c>
      <c r="H71" s="601">
        <v>46.074997735575614</v>
      </c>
      <c r="I71" s="528"/>
      <c r="J71" s="600">
        <v>86.02311542514893</v>
      </c>
      <c r="K71" s="600">
        <v>54.23125754322168</v>
      </c>
      <c r="L71" s="600">
        <v>93.048592744641383</v>
      </c>
      <c r="M71" s="600">
        <v>97.809831950050324</v>
      </c>
      <c r="N71" s="600">
        <v>96.262054018463402</v>
      </c>
      <c r="O71" s="601">
        <v>89.780862937253303</v>
      </c>
      <c r="P71" s="601">
        <v>66.849265591138931</v>
      </c>
      <c r="Q71" s="528"/>
      <c r="R71" s="600">
        <v>51.981908643074448</v>
      </c>
      <c r="S71" s="600">
        <v>30.166246851385392</v>
      </c>
      <c r="T71" s="600">
        <v>58.573994078532252</v>
      </c>
      <c r="U71" s="600">
        <v>61.608965460929205</v>
      </c>
      <c r="V71" s="600">
        <v>61.790070388479933</v>
      </c>
      <c r="W71" s="601">
        <v>47.145894024092591</v>
      </c>
      <c r="X71" s="601">
        <v>25.171118783693743</v>
      </c>
    </row>
    <row r="72" spans="1:24" s="522" customFormat="1" ht="8.65" customHeight="1">
      <c r="A72" s="523" t="s">
        <v>68</v>
      </c>
      <c r="B72" s="598">
        <v>57.978934811195565</v>
      </c>
      <c r="C72" s="598">
        <v>37.609405516992631</v>
      </c>
      <c r="D72" s="598">
        <v>65.976980634316604</v>
      </c>
      <c r="E72" s="598">
        <v>68.829449702754602</v>
      </c>
      <c r="F72" s="598">
        <v>70.261017442185704</v>
      </c>
      <c r="G72" s="599">
        <v>62.048307980172332</v>
      </c>
      <c r="H72" s="599">
        <v>38.15224323265231</v>
      </c>
      <c r="I72" s="523"/>
      <c r="J72" s="598">
        <v>79.239143826067789</v>
      </c>
      <c r="K72" s="598">
        <v>50.255214325979352</v>
      </c>
      <c r="L72" s="598">
        <v>87.466070155472266</v>
      </c>
      <c r="M72" s="598">
        <v>96.152418820410873</v>
      </c>
      <c r="N72" s="598">
        <v>96.714085353636548</v>
      </c>
      <c r="O72" s="599">
        <v>85.240754037573282</v>
      </c>
      <c r="P72" s="599">
        <v>57.338142238395029</v>
      </c>
      <c r="Q72" s="523"/>
      <c r="R72" s="598">
        <v>39.600546177319295</v>
      </c>
      <c r="S72" s="598">
        <v>25.119361776774412</v>
      </c>
      <c r="T72" s="598">
        <v>48.665026162009497</v>
      </c>
      <c r="U72" s="598">
        <v>46.665806576464703</v>
      </c>
      <c r="V72" s="598">
        <v>48.902998806948013</v>
      </c>
      <c r="W72" s="599">
        <v>40.440912177003874</v>
      </c>
      <c r="X72" s="599">
        <v>20.639329805996471</v>
      </c>
    </row>
    <row r="73" spans="1:24" s="522" customFormat="1" ht="8.65" customHeight="1">
      <c r="A73" s="528" t="s">
        <v>69</v>
      </c>
      <c r="B73" s="600">
        <v>62.066573161254382</v>
      </c>
      <c r="C73" s="600">
        <v>40.533615860287654</v>
      </c>
      <c r="D73" s="600">
        <v>69.033214365164568</v>
      </c>
      <c r="E73" s="600">
        <v>73.646297930424069</v>
      </c>
      <c r="F73" s="600">
        <v>75.583293546533397</v>
      </c>
      <c r="G73" s="601">
        <v>62.736849051778897</v>
      </c>
      <c r="H73" s="601">
        <v>39.60511611530395</v>
      </c>
      <c r="I73" s="528"/>
      <c r="J73" s="600">
        <v>80.702798400792602</v>
      </c>
      <c r="K73" s="600">
        <v>54.010732166071975</v>
      </c>
      <c r="L73" s="600">
        <v>84.179061441237963</v>
      </c>
      <c r="M73" s="600">
        <v>94.00894204375254</v>
      </c>
      <c r="N73" s="600">
        <v>94.880499405469678</v>
      </c>
      <c r="O73" s="601">
        <v>87.593180902948674</v>
      </c>
      <c r="P73" s="601">
        <v>62.415849497402476</v>
      </c>
      <c r="Q73" s="528"/>
      <c r="R73" s="600">
        <v>44.297487059051988</v>
      </c>
      <c r="S73" s="600">
        <v>27.018930726024546</v>
      </c>
      <c r="T73" s="600">
        <v>53.694681974585222</v>
      </c>
      <c r="U73" s="600">
        <v>54.939641943734017</v>
      </c>
      <c r="V73" s="600">
        <v>57.708130255918846</v>
      </c>
      <c r="W73" s="601">
        <v>41.486814220902922</v>
      </c>
      <c r="X73" s="601">
        <v>16.975939253476458</v>
      </c>
    </row>
    <row r="74" spans="1:24" s="522" customFormat="1" ht="8.65" customHeight="1">
      <c r="A74" s="528" t="s">
        <v>70</v>
      </c>
      <c r="B74" s="600">
        <v>59.884132796682856</v>
      </c>
      <c r="C74" s="600">
        <v>34.303172531599593</v>
      </c>
      <c r="D74" s="600">
        <v>68.101452950411925</v>
      </c>
      <c r="E74" s="600">
        <v>73.017364689634405</v>
      </c>
      <c r="F74" s="600">
        <v>74.925921965387701</v>
      </c>
      <c r="G74" s="601">
        <v>65.127780512912324</v>
      </c>
      <c r="H74" s="601">
        <v>30.725317787641657</v>
      </c>
      <c r="I74" s="528"/>
      <c r="J74" s="600">
        <v>78.78525989837847</v>
      </c>
      <c r="K74" s="600">
        <v>44.593080884189831</v>
      </c>
      <c r="L74" s="600">
        <v>83.934302001825586</v>
      </c>
      <c r="M74" s="600">
        <v>93.381825352050967</v>
      </c>
      <c r="N74" s="600">
        <v>97.696983698398711</v>
      </c>
      <c r="O74" s="601">
        <v>91.381964537428587</v>
      </c>
      <c r="P74" s="601">
        <v>50.1862237623249</v>
      </c>
      <c r="Q74" s="528"/>
      <c r="R74" s="600">
        <v>42.652127531946213</v>
      </c>
      <c r="S74" s="600">
        <v>24.206506096500245</v>
      </c>
      <c r="T74" s="600">
        <v>54.06635013205905</v>
      </c>
      <c r="U74" s="600">
        <v>54.669009149501072</v>
      </c>
      <c r="V74" s="600">
        <v>54.090617836877321</v>
      </c>
      <c r="W74" s="601">
        <v>40.637381269572138</v>
      </c>
      <c r="X74" s="601">
        <v>13.705959704357552</v>
      </c>
    </row>
    <row r="75" spans="1:24" s="522" customFormat="1" ht="8.65" customHeight="1">
      <c r="A75" s="528" t="s">
        <v>71</v>
      </c>
      <c r="B75" s="600">
        <v>54.153318220059759</v>
      </c>
      <c r="C75" s="600">
        <v>24.215482979091068</v>
      </c>
      <c r="D75" s="600">
        <v>59.453533247204724</v>
      </c>
      <c r="E75" s="600">
        <v>63.926782939043342</v>
      </c>
      <c r="F75" s="600">
        <v>69.561627935490733</v>
      </c>
      <c r="G75" s="601">
        <v>60.101357901704233</v>
      </c>
      <c r="H75" s="601">
        <v>36.703033650969019</v>
      </c>
      <c r="I75" s="528"/>
      <c r="J75" s="600">
        <v>79.493953968447386</v>
      </c>
      <c r="K75" s="600">
        <v>34.674600925663547</v>
      </c>
      <c r="L75" s="600">
        <v>85.626342242261373</v>
      </c>
      <c r="M75" s="600">
        <v>96.952822304945684</v>
      </c>
      <c r="N75" s="600">
        <v>98.849330580163851</v>
      </c>
      <c r="O75" s="601">
        <v>91.279536100774479</v>
      </c>
      <c r="P75" s="601">
        <v>61.066415724529151</v>
      </c>
      <c r="Q75" s="528"/>
      <c r="R75" s="600">
        <v>30.589640467681281</v>
      </c>
      <c r="S75" s="600">
        <v>13.625970458082296</v>
      </c>
      <c r="T75" s="600">
        <v>34.309124002830153</v>
      </c>
      <c r="U75" s="600">
        <v>39.127061548378997</v>
      </c>
      <c r="V75" s="600">
        <v>41.324835037808853</v>
      </c>
      <c r="W75" s="601">
        <v>27.848962158927066</v>
      </c>
      <c r="X75" s="601">
        <v>12.70949720670391</v>
      </c>
    </row>
    <row r="76" spans="1:24" s="522" customFormat="1" ht="8.65" customHeight="1">
      <c r="A76" s="523" t="s">
        <v>72</v>
      </c>
      <c r="B76" s="598">
        <v>61.116898502767732</v>
      </c>
      <c r="C76" s="598">
        <v>36.396976022642853</v>
      </c>
      <c r="D76" s="598">
        <v>71.518990979117305</v>
      </c>
      <c r="E76" s="598">
        <v>74.577470781505227</v>
      </c>
      <c r="F76" s="598">
        <v>73.966871772332709</v>
      </c>
      <c r="G76" s="599">
        <v>59.288153888289216</v>
      </c>
      <c r="H76" s="599">
        <v>30.773377938442184</v>
      </c>
      <c r="I76" s="523"/>
      <c r="J76" s="598">
        <v>79.581141922056588</v>
      </c>
      <c r="K76" s="598">
        <v>46.197721216076573</v>
      </c>
      <c r="L76" s="598">
        <v>89.903184982897713</v>
      </c>
      <c r="M76" s="598">
        <v>97.239393871766836</v>
      </c>
      <c r="N76" s="598">
        <v>93.135910329997799</v>
      </c>
      <c r="O76" s="599">
        <v>82.575140455335628</v>
      </c>
      <c r="P76" s="599">
        <v>46.448487201116777</v>
      </c>
      <c r="Q76" s="523"/>
      <c r="R76" s="598">
        <v>44.100366513792679</v>
      </c>
      <c r="S76" s="598">
        <v>26.811088282034405</v>
      </c>
      <c r="T76" s="598">
        <v>53.930924874991568</v>
      </c>
      <c r="U76" s="598">
        <v>54.879420847623336</v>
      </c>
      <c r="V76" s="598">
        <v>55.790256720379759</v>
      </c>
      <c r="W76" s="599">
        <v>37.826897923487117</v>
      </c>
      <c r="X76" s="599">
        <v>17.260950983609721</v>
      </c>
    </row>
    <row r="77" spans="1:24" s="522" customFormat="1" ht="8.65" customHeight="1">
      <c r="A77" s="528" t="s">
        <v>73</v>
      </c>
      <c r="B77" s="600">
        <v>59.782072826161865</v>
      </c>
      <c r="C77" s="600">
        <v>36.610280720842077</v>
      </c>
      <c r="D77" s="600">
        <v>64.681234840379346</v>
      </c>
      <c r="E77" s="600">
        <v>71.463254968507897</v>
      </c>
      <c r="F77" s="600">
        <v>72.030965172211651</v>
      </c>
      <c r="G77" s="601">
        <v>64.335771065182826</v>
      </c>
      <c r="H77" s="601">
        <v>40.752869104355803</v>
      </c>
      <c r="I77" s="528"/>
      <c r="J77" s="600">
        <v>81.246307820251786</v>
      </c>
      <c r="K77" s="600">
        <v>50.497190563128136</v>
      </c>
      <c r="L77" s="600">
        <v>87.857457643717566</v>
      </c>
      <c r="M77" s="600">
        <v>97.434061685615276</v>
      </c>
      <c r="N77" s="600">
        <v>95.446850218301705</v>
      </c>
      <c r="O77" s="601">
        <v>89.618366455557975</v>
      </c>
      <c r="P77" s="601">
        <v>59.791509985794271</v>
      </c>
      <c r="Q77" s="528"/>
      <c r="R77" s="600">
        <v>41.33998925722058</v>
      </c>
      <c r="S77" s="600">
        <v>23.418978987068964</v>
      </c>
      <c r="T77" s="600">
        <v>45.129041919259727</v>
      </c>
      <c r="U77" s="600">
        <v>50.735403357599168</v>
      </c>
      <c r="V77" s="600">
        <v>52.824065953341517</v>
      </c>
      <c r="W77" s="601">
        <v>42.280856333198393</v>
      </c>
      <c r="X77" s="601">
        <v>23.015239689367252</v>
      </c>
    </row>
    <row r="78" spans="1:24" s="522" customFormat="1" ht="8.65" customHeight="1">
      <c r="A78" s="528" t="s">
        <v>74</v>
      </c>
      <c r="B78" s="600">
        <v>54.839931368577744</v>
      </c>
      <c r="C78" s="600">
        <v>28.332996099326657</v>
      </c>
      <c r="D78" s="600">
        <v>59.398914669090658</v>
      </c>
      <c r="E78" s="600">
        <v>65.87572689195234</v>
      </c>
      <c r="F78" s="600">
        <v>67.591015212733069</v>
      </c>
      <c r="G78" s="601">
        <v>60.488217577923393</v>
      </c>
      <c r="H78" s="601">
        <v>37.837423414253706</v>
      </c>
      <c r="I78" s="528"/>
      <c r="J78" s="600">
        <v>79.836371808077985</v>
      </c>
      <c r="K78" s="600">
        <v>39.522709334864032</v>
      </c>
      <c r="L78" s="600">
        <v>84.728423681912048</v>
      </c>
      <c r="M78" s="600">
        <v>96.793275556473802</v>
      </c>
      <c r="N78" s="600">
        <v>96.215590711737718</v>
      </c>
      <c r="O78" s="601">
        <v>91.504093715015671</v>
      </c>
      <c r="P78" s="601">
        <v>60.996923432467177</v>
      </c>
      <c r="Q78" s="528"/>
      <c r="R78" s="600">
        <v>33.739039972505928</v>
      </c>
      <c r="S78" s="600">
        <v>17.599870060867673</v>
      </c>
      <c r="T78" s="600">
        <v>38.980335128626088</v>
      </c>
      <c r="U78" s="600">
        <v>41.065641431954582</v>
      </c>
      <c r="V78" s="600">
        <v>43.505436756359899</v>
      </c>
      <c r="W78" s="601">
        <v>33.487209725069427</v>
      </c>
      <c r="X78" s="601">
        <v>18.299946385923867</v>
      </c>
    </row>
    <row r="79" spans="1:24" s="522" customFormat="1" ht="8.65" customHeight="1">
      <c r="A79" s="528" t="s">
        <v>75</v>
      </c>
      <c r="B79" s="600">
        <v>63.574039905632382</v>
      </c>
      <c r="C79" s="600">
        <v>41.020569413266777</v>
      </c>
      <c r="D79" s="600">
        <v>70.214301998632109</v>
      </c>
      <c r="E79" s="600">
        <v>75.326778042959432</v>
      </c>
      <c r="F79" s="600">
        <v>78.336327315919149</v>
      </c>
      <c r="G79" s="601">
        <v>69.581260204934367</v>
      </c>
      <c r="H79" s="601">
        <v>37.298225091423916</v>
      </c>
      <c r="I79" s="528"/>
      <c r="J79" s="600">
        <v>83.194583372804146</v>
      </c>
      <c r="K79" s="600">
        <v>52.214834822356117</v>
      </c>
      <c r="L79" s="600">
        <v>89.945232876168021</v>
      </c>
      <c r="M79" s="600">
        <v>98.390630336451551</v>
      </c>
      <c r="N79" s="600">
        <v>98.344616035540511</v>
      </c>
      <c r="O79" s="601">
        <v>92.770786429119866</v>
      </c>
      <c r="P79" s="601">
        <v>59.070270527266679</v>
      </c>
      <c r="Q79" s="528"/>
      <c r="R79" s="600">
        <v>45.817907064601435</v>
      </c>
      <c r="S79" s="600">
        <v>29.659775010806651</v>
      </c>
      <c r="T79" s="600">
        <v>52.136663976749404</v>
      </c>
      <c r="U79" s="600">
        <v>55.80491863383817</v>
      </c>
      <c r="V79" s="600">
        <v>61.01445028479332</v>
      </c>
      <c r="W79" s="601">
        <v>46.945541850332184</v>
      </c>
      <c r="X79" s="601">
        <v>18.759804467294828</v>
      </c>
    </row>
    <row r="80" spans="1:24" s="522" customFormat="1" ht="8.65" customHeight="1">
      <c r="A80" s="523" t="s">
        <v>76</v>
      </c>
      <c r="B80" s="598">
        <v>56.27136055631285</v>
      </c>
      <c r="C80" s="598">
        <v>42.307439580513318</v>
      </c>
      <c r="D80" s="598">
        <v>61.997334569475029</v>
      </c>
      <c r="E80" s="598">
        <v>65.430487057989239</v>
      </c>
      <c r="F80" s="598">
        <v>67.756814701378261</v>
      </c>
      <c r="G80" s="599">
        <v>58.952326824710291</v>
      </c>
      <c r="H80" s="599">
        <v>36.707639102985134</v>
      </c>
      <c r="I80" s="523"/>
      <c r="J80" s="598">
        <v>81.072430998634587</v>
      </c>
      <c r="K80" s="598">
        <v>61.303856011684019</v>
      </c>
      <c r="L80" s="598">
        <v>89.264259119669248</v>
      </c>
      <c r="M80" s="598">
        <v>94.912113838210402</v>
      </c>
      <c r="N80" s="598">
        <v>95.663258387350496</v>
      </c>
      <c r="O80" s="599">
        <v>88.705012189578937</v>
      </c>
      <c r="P80" s="599">
        <v>55.295711672650903</v>
      </c>
      <c r="Q80" s="523"/>
      <c r="R80" s="598">
        <v>35.850437380796194</v>
      </c>
      <c r="S80" s="598">
        <v>26.196461316137807</v>
      </c>
      <c r="T80" s="598">
        <v>42.02513008415734</v>
      </c>
      <c r="U80" s="598">
        <v>42.738707561251559</v>
      </c>
      <c r="V80" s="598">
        <v>44.765830987174333</v>
      </c>
      <c r="W80" s="599">
        <v>32.962154162681152</v>
      </c>
      <c r="X80" s="599">
        <v>18.513017068739142</v>
      </c>
    </row>
    <row r="81" spans="1:26" s="522" customFormat="1" ht="9" customHeight="1">
      <c r="A81" s="528"/>
      <c r="B81" s="528"/>
      <c r="C81" s="528"/>
      <c r="D81" s="529"/>
      <c r="E81" s="529"/>
      <c r="F81" s="529"/>
      <c r="G81" s="529"/>
      <c r="H81" s="529"/>
      <c r="I81" s="528"/>
      <c r="J81" s="528"/>
      <c r="K81" s="528"/>
      <c r="L81" s="529"/>
      <c r="M81" s="529"/>
      <c r="N81" s="529"/>
      <c r="O81" s="529"/>
      <c r="P81" s="529"/>
      <c r="Q81" s="528"/>
      <c r="R81" s="528"/>
      <c r="S81" s="528"/>
      <c r="T81" s="529"/>
      <c r="U81" s="529"/>
      <c r="V81" s="529"/>
      <c r="W81" s="529"/>
      <c r="X81" s="529"/>
      <c r="Y81" s="529"/>
      <c r="Z81" s="529"/>
    </row>
    <row r="82" spans="1:26" ht="9" customHeight="1">
      <c r="A82" s="513">
        <v>2007</v>
      </c>
      <c r="B82" s="512"/>
      <c r="C82" s="512"/>
      <c r="D82" s="512"/>
      <c r="E82" s="512"/>
      <c r="F82" s="512"/>
      <c r="G82" s="512"/>
      <c r="H82" s="512"/>
      <c r="I82" s="515"/>
      <c r="J82" s="512"/>
      <c r="K82" s="512"/>
      <c r="L82" s="512"/>
      <c r="M82" s="512"/>
      <c r="N82" s="512"/>
      <c r="O82" s="512"/>
      <c r="P82" s="512"/>
      <c r="Q82" s="515"/>
      <c r="R82" s="512"/>
      <c r="S82" s="512"/>
      <c r="T82" s="512"/>
      <c r="U82" s="512"/>
      <c r="V82" s="512"/>
      <c r="W82" s="512"/>
      <c r="X82" s="512"/>
    </row>
    <row r="83" spans="1:26" s="517" customFormat="1" ht="9" customHeight="1">
      <c r="A83" s="515" t="s">
        <v>44</v>
      </c>
      <c r="B83" s="595">
        <v>59.928055131912515</v>
      </c>
      <c r="C83" s="595">
        <v>35.979312385749004</v>
      </c>
      <c r="D83" s="595">
        <v>65.794282914937725</v>
      </c>
      <c r="E83" s="595">
        <v>72.980216997023476</v>
      </c>
      <c r="F83" s="595">
        <v>73.585793624725909</v>
      </c>
      <c r="G83" s="595">
        <v>64.549488783914356</v>
      </c>
      <c r="H83" s="595">
        <v>34.721561672321172</v>
      </c>
      <c r="I83" s="515"/>
      <c r="J83" s="595">
        <v>80.191322387464055</v>
      </c>
      <c r="K83" s="595">
        <v>47.995663231886084</v>
      </c>
      <c r="L83" s="595">
        <v>86.442954095023296</v>
      </c>
      <c r="M83" s="595">
        <v>96.64714894004878</v>
      </c>
      <c r="N83" s="595">
        <v>95.864196806504339</v>
      </c>
      <c r="O83" s="595">
        <v>89.42560401139032</v>
      </c>
      <c r="P83" s="595">
        <v>54.034688753868345</v>
      </c>
      <c r="Q83" s="515"/>
      <c r="R83" s="595">
        <v>42.210589174996855</v>
      </c>
      <c r="S83" s="595">
        <v>24.039964328848946</v>
      </c>
      <c r="T83" s="595">
        <v>48.288500784836309</v>
      </c>
      <c r="U83" s="595">
        <v>53.010732468148795</v>
      </c>
      <c r="V83" s="595">
        <v>54.538633647981051</v>
      </c>
      <c r="W83" s="595">
        <v>41.935258537273157</v>
      </c>
      <c r="X83" s="595">
        <v>18.451222521314058</v>
      </c>
    </row>
    <row r="84" spans="1:26" s="517" customFormat="1" ht="3.95" customHeight="1">
      <c r="A84" s="515"/>
      <c r="B84" s="595"/>
      <c r="C84" s="595"/>
      <c r="D84" s="595"/>
      <c r="E84" s="595"/>
      <c r="F84" s="595"/>
      <c r="G84" s="595"/>
      <c r="H84" s="595"/>
      <c r="I84" s="515"/>
      <c r="J84" s="595"/>
      <c r="K84" s="595"/>
      <c r="L84" s="595"/>
      <c r="M84" s="595"/>
      <c r="N84" s="595"/>
      <c r="O84" s="595"/>
      <c r="P84" s="595"/>
      <c r="Q84" s="515"/>
      <c r="R84" s="595"/>
      <c r="S84" s="595"/>
      <c r="T84" s="595"/>
      <c r="U84" s="595"/>
      <c r="V84" s="595"/>
      <c r="W84" s="595"/>
      <c r="X84" s="595"/>
    </row>
    <row r="85" spans="1:26" s="522" customFormat="1" ht="8.65" customHeight="1">
      <c r="A85" s="518" t="s">
        <v>45</v>
      </c>
      <c r="B85" s="596">
        <v>58.959753882999884</v>
      </c>
      <c r="C85" s="596">
        <v>36.000849596849953</v>
      </c>
      <c r="D85" s="596">
        <v>66.906038232021842</v>
      </c>
      <c r="E85" s="596">
        <v>71.619971766860402</v>
      </c>
      <c r="F85" s="596">
        <v>71.845801480402869</v>
      </c>
      <c r="G85" s="597">
        <v>62.427638155906351</v>
      </c>
      <c r="H85" s="597">
        <v>28.665287178947615</v>
      </c>
      <c r="I85" s="518"/>
      <c r="J85" s="596">
        <v>79.613084250166139</v>
      </c>
      <c r="K85" s="596">
        <v>48.065922312790676</v>
      </c>
      <c r="L85" s="596">
        <v>87.151994446785835</v>
      </c>
      <c r="M85" s="596">
        <v>97.730656375121058</v>
      </c>
      <c r="N85" s="596">
        <v>96.163307084014335</v>
      </c>
      <c r="O85" s="597">
        <v>88.161038835654466</v>
      </c>
      <c r="P85" s="597">
        <v>46.398870233798839</v>
      </c>
      <c r="Q85" s="518"/>
      <c r="R85" s="596">
        <v>41.199254648070315</v>
      </c>
      <c r="S85" s="596">
        <v>23.735626503245363</v>
      </c>
      <c r="T85" s="596">
        <v>50.118200879825679</v>
      </c>
      <c r="U85" s="596">
        <v>51.110934501981177</v>
      </c>
      <c r="V85" s="596">
        <v>51.181908729991726</v>
      </c>
      <c r="W85" s="597">
        <v>38.520013454423143</v>
      </c>
      <c r="X85" s="597">
        <v>14.32950677575527</v>
      </c>
    </row>
    <row r="86" spans="1:26" s="522" customFormat="1" ht="8.65" customHeight="1">
      <c r="A86" s="518" t="s">
        <v>46</v>
      </c>
      <c r="B86" s="596">
        <v>60.077801406626548</v>
      </c>
      <c r="C86" s="596">
        <v>25.644764480302165</v>
      </c>
      <c r="D86" s="596">
        <v>69.57330999164931</v>
      </c>
      <c r="E86" s="596">
        <v>75.298747161470246</v>
      </c>
      <c r="F86" s="596">
        <v>75.89816929317243</v>
      </c>
      <c r="G86" s="597">
        <v>64.546242335382701</v>
      </c>
      <c r="H86" s="597">
        <v>27.151796917098345</v>
      </c>
      <c r="I86" s="518"/>
      <c r="J86" s="596">
        <v>76.514216948499339</v>
      </c>
      <c r="K86" s="596">
        <v>33.164663714948347</v>
      </c>
      <c r="L86" s="596">
        <v>84.973170792017996</v>
      </c>
      <c r="M86" s="596">
        <v>96.071544218176584</v>
      </c>
      <c r="N86" s="596">
        <v>96.343072073742491</v>
      </c>
      <c r="O86" s="597">
        <v>88.590864917395535</v>
      </c>
      <c r="P86" s="597">
        <v>40.381844080333863</v>
      </c>
      <c r="Q86" s="518"/>
      <c r="R86" s="596">
        <v>44.382386819249049</v>
      </c>
      <c r="S86" s="596">
        <v>17.056188897068434</v>
      </c>
      <c r="T86" s="596">
        <v>54.880288142057807</v>
      </c>
      <c r="U86" s="596">
        <v>56.126616746085773</v>
      </c>
      <c r="V86" s="596">
        <v>57.379896739026123</v>
      </c>
      <c r="W86" s="597">
        <v>41.811688000383526</v>
      </c>
      <c r="X86" s="597">
        <v>15.316114224394896</v>
      </c>
    </row>
    <row r="87" spans="1:26" s="522" customFormat="1" ht="8.65" customHeight="1">
      <c r="A87" s="518" t="s">
        <v>47</v>
      </c>
      <c r="B87" s="596">
        <v>63.272261839458764</v>
      </c>
      <c r="C87" s="596">
        <v>31.100332891863836</v>
      </c>
      <c r="D87" s="596">
        <v>70.284097748886481</v>
      </c>
      <c r="E87" s="596">
        <v>77.30946942436664</v>
      </c>
      <c r="F87" s="596">
        <v>75.769842417232908</v>
      </c>
      <c r="G87" s="597">
        <v>64.716915595692953</v>
      </c>
      <c r="H87" s="597">
        <v>31.385138564612731</v>
      </c>
      <c r="I87" s="518"/>
      <c r="J87" s="596">
        <v>82.641500325842969</v>
      </c>
      <c r="K87" s="596">
        <v>41.686490324871293</v>
      </c>
      <c r="L87" s="596">
        <v>88.568649143554723</v>
      </c>
      <c r="M87" s="596">
        <v>97.039392695937622</v>
      </c>
      <c r="N87" s="596">
        <v>96.03877170401114</v>
      </c>
      <c r="O87" s="597">
        <v>90.123513476284501</v>
      </c>
      <c r="P87" s="597">
        <v>53.04850912327548</v>
      </c>
      <c r="Q87" s="518"/>
      <c r="R87" s="596">
        <v>43.508521327947989</v>
      </c>
      <c r="S87" s="596">
        <v>20.339961745281318</v>
      </c>
      <c r="T87" s="596">
        <v>50</v>
      </c>
      <c r="U87" s="596">
        <v>56.908585612151811</v>
      </c>
      <c r="V87" s="596">
        <v>55.473722973328421</v>
      </c>
      <c r="W87" s="597">
        <v>38.867607212930956</v>
      </c>
      <c r="X87" s="597">
        <v>13.211685644950531</v>
      </c>
    </row>
    <row r="88" spans="1:26" s="522" customFormat="1" ht="8.65" customHeight="1">
      <c r="A88" s="523" t="s">
        <v>48</v>
      </c>
      <c r="B88" s="598">
        <v>61.045170130166703</v>
      </c>
      <c r="C88" s="598">
        <v>33.210910337397777</v>
      </c>
      <c r="D88" s="598">
        <v>62.435441653318748</v>
      </c>
      <c r="E88" s="598">
        <v>75.05616673437072</v>
      </c>
      <c r="F88" s="598">
        <v>74.654078350152034</v>
      </c>
      <c r="G88" s="599">
        <v>67.719418697791511</v>
      </c>
      <c r="H88" s="599">
        <v>42.128582637190199</v>
      </c>
      <c r="I88" s="523"/>
      <c r="J88" s="598">
        <v>82.619135224121777</v>
      </c>
      <c r="K88" s="598">
        <v>47.724276777796419</v>
      </c>
      <c r="L88" s="598">
        <v>85.509047270498925</v>
      </c>
      <c r="M88" s="598">
        <v>98.910016160643679</v>
      </c>
      <c r="N88" s="598">
        <v>97.450944008906617</v>
      </c>
      <c r="O88" s="599">
        <v>91.750712012062323</v>
      </c>
      <c r="P88" s="599">
        <v>64.71873634263595</v>
      </c>
      <c r="Q88" s="523"/>
      <c r="R88" s="598">
        <v>41.000754195653862</v>
      </c>
      <c r="S88" s="598">
        <v>18.057606166011862</v>
      </c>
      <c r="T88" s="598">
        <v>42.857968167769144</v>
      </c>
      <c r="U88" s="598">
        <v>52.84115471444354</v>
      </c>
      <c r="V88" s="598">
        <v>54.030802803306898</v>
      </c>
      <c r="W88" s="599">
        <v>44.825715015321755</v>
      </c>
      <c r="X88" s="599">
        <v>20.177753511086845</v>
      </c>
    </row>
    <row r="89" spans="1:26" s="522" customFormat="1" ht="8.65" customHeight="1">
      <c r="A89" s="528" t="s">
        <v>49</v>
      </c>
      <c r="B89" s="600">
        <v>59.741380182096201</v>
      </c>
      <c r="C89" s="600">
        <v>32.037174721189594</v>
      </c>
      <c r="D89" s="600">
        <v>68.46959761910523</v>
      </c>
      <c r="E89" s="600">
        <v>74.742370401337794</v>
      </c>
      <c r="F89" s="600">
        <v>74.177800389962144</v>
      </c>
      <c r="G89" s="601">
        <v>62.610147696207449</v>
      </c>
      <c r="H89" s="601">
        <v>30.935003222274847</v>
      </c>
      <c r="I89" s="528"/>
      <c r="J89" s="600">
        <v>80.350476274184516</v>
      </c>
      <c r="K89" s="600">
        <v>44.458357998269662</v>
      </c>
      <c r="L89" s="600">
        <v>88.438673419898706</v>
      </c>
      <c r="M89" s="600">
        <v>98.739203231721902</v>
      </c>
      <c r="N89" s="600">
        <v>95.738091726883937</v>
      </c>
      <c r="O89" s="601">
        <v>89.207317073170728</v>
      </c>
      <c r="P89" s="601">
        <v>50.024150311539017</v>
      </c>
      <c r="Q89" s="528"/>
      <c r="R89" s="600">
        <v>40.377224485835242</v>
      </c>
      <c r="S89" s="600">
        <v>20.110905460745879</v>
      </c>
      <c r="T89" s="600">
        <v>49.744241327413299</v>
      </c>
      <c r="U89" s="600">
        <v>51.54097181180461</v>
      </c>
      <c r="V89" s="600">
        <v>54.386340946138787</v>
      </c>
      <c r="W89" s="601">
        <v>38.262734014370899</v>
      </c>
      <c r="X89" s="601">
        <v>13.15386922615477</v>
      </c>
    </row>
    <row r="90" spans="1:26" s="522" customFormat="1" ht="8.65" customHeight="1">
      <c r="A90" s="528" t="s">
        <v>50</v>
      </c>
      <c r="B90" s="600">
        <v>62.517451603517614</v>
      </c>
      <c r="C90" s="600">
        <v>40.154578952098497</v>
      </c>
      <c r="D90" s="600">
        <v>72.121884460664376</v>
      </c>
      <c r="E90" s="600">
        <v>75.580017947950935</v>
      </c>
      <c r="F90" s="600">
        <v>75.524547537522849</v>
      </c>
      <c r="G90" s="601">
        <v>64.990099009900987</v>
      </c>
      <c r="H90" s="601">
        <v>36.105531214905966</v>
      </c>
      <c r="I90" s="528"/>
      <c r="J90" s="600">
        <v>80.868044852034529</v>
      </c>
      <c r="K90" s="600">
        <v>53.788376678246173</v>
      </c>
      <c r="L90" s="600">
        <v>89.296067627077392</v>
      </c>
      <c r="M90" s="600">
        <v>96.297450277821056</v>
      </c>
      <c r="N90" s="600">
        <v>96.3496854636238</v>
      </c>
      <c r="O90" s="601">
        <v>87.862927872860638</v>
      </c>
      <c r="P90" s="601">
        <v>53.120158233064117</v>
      </c>
      <c r="Q90" s="528"/>
      <c r="R90" s="600">
        <v>46.356992275814093</v>
      </c>
      <c r="S90" s="600">
        <v>27.639403602516591</v>
      </c>
      <c r="T90" s="600">
        <v>56.982619042974463</v>
      </c>
      <c r="U90" s="600">
        <v>57.872661503295532</v>
      </c>
      <c r="V90" s="600">
        <v>58.04626275540403</v>
      </c>
      <c r="W90" s="601">
        <v>44.607475999182952</v>
      </c>
      <c r="X90" s="601">
        <v>20.411700316224763</v>
      </c>
    </row>
    <row r="91" spans="1:26" s="522" customFormat="1" ht="8.65" customHeight="1">
      <c r="A91" s="528" t="s">
        <v>51</v>
      </c>
      <c r="B91" s="600">
        <v>57.16121711116061</v>
      </c>
      <c r="C91" s="600">
        <v>40.881357406660499</v>
      </c>
      <c r="D91" s="600">
        <v>57.084577224547843</v>
      </c>
      <c r="E91" s="600">
        <v>67.312564488050583</v>
      </c>
      <c r="F91" s="600">
        <v>68.194513643533611</v>
      </c>
      <c r="G91" s="601">
        <v>62.362522308916482</v>
      </c>
      <c r="H91" s="601">
        <v>42.716865227103497</v>
      </c>
      <c r="I91" s="528"/>
      <c r="J91" s="600">
        <v>85.754506333664693</v>
      </c>
      <c r="K91" s="600">
        <v>64.331571443200701</v>
      </c>
      <c r="L91" s="600">
        <v>90.805328990062222</v>
      </c>
      <c r="M91" s="600">
        <v>97.593902470037307</v>
      </c>
      <c r="N91" s="600">
        <v>96.841654704875225</v>
      </c>
      <c r="O91" s="601">
        <v>93.097269060371616</v>
      </c>
      <c r="P91" s="601">
        <v>66.311945091618909</v>
      </c>
      <c r="Q91" s="528"/>
      <c r="R91" s="600">
        <v>31.769170852418974</v>
      </c>
      <c r="S91" s="600">
        <v>17.244952241816002</v>
      </c>
      <c r="T91" s="600">
        <v>31.135835108075689</v>
      </c>
      <c r="U91" s="600">
        <v>41.484568666336145</v>
      </c>
      <c r="V91" s="600">
        <v>41.944876929842287</v>
      </c>
      <c r="W91" s="601">
        <v>33.16350889536637</v>
      </c>
      <c r="X91" s="601">
        <v>19.80001223166779</v>
      </c>
    </row>
    <row r="92" spans="1:26" s="522" customFormat="1" ht="8.65" customHeight="1">
      <c r="A92" s="523" t="s">
        <v>52</v>
      </c>
      <c r="B92" s="598">
        <v>59.651821371234433</v>
      </c>
      <c r="C92" s="598">
        <v>32.989614721845946</v>
      </c>
      <c r="D92" s="598">
        <v>69.387562672438889</v>
      </c>
      <c r="E92" s="598">
        <v>73.299921630852282</v>
      </c>
      <c r="F92" s="598">
        <v>72.502387175802241</v>
      </c>
      <c r="G92" s="599">
        <v>67.519301651345884</v>
      </c>
      <c r="H92" s="599">
        <v>29.635931716479753</v>
      </c>
      <c r="I92" s="523"/>
      <c r="J92" s="598">
        <v>80.559609129836147</v>
      </c>
      <c r="K92" s="598">
        <v>48.05759572676866</v>
      </c>
      <c r="L92" s="598">
        <v>88.776075626085827</v>
      </c>
      <c r="M92" s="598">
        <v>96.402175538571726</v>
      </c>
      <c r="N92" s="598">
        <v>94.957512036541701</v>
      </c>
      <c r="O92" s="599">
        <v>88.588298834252697</v>
      </c>
      <c r="P92" s="599">
        <v>52.854246920989937</v>
      </c>
      <c r="Q92" s="523"/>
      <c r="R92" s="598">
        <v>39.519026422527183</v>
      </c>
      <c r="S92" s="598">
        <v>16.062926390211452</v>
      </c>
      <c r="T92" s="598">
        <v>50.609891417942066</v>
      </c>
      <c r="U92" s="598">
        <v>50.953035361475827</v>
      </c>
      <c r="V92" s="598">
        <v>52.687147084990102</v>
      </c>
      <c r="W92" s="599">
        <v>44.445773604216093</v>
      </c>
      <c r="X92" s="599">
        <v>10.559684407030398</v>
      </c>
    </row>
    <row r="93" spans="1:26" s="522" customFormat="1" ht="8.65" customHeight="1">
      <c r="A93" s="528" t="s">
        <v>53</v>
      </c>
      <c r="B93" s="600">
        <v>61.750466564604288</v>
      </c>
      <c r="C93" s="600">
        <v>26.845024322704198</v>
      </c>
      <c r="D93" s="600">
        <v>67.084835187973368</v>
      </c>
      <c r="E93" s="600">
        <v>80.283745271775743</v>
      </c>
      <c r="F93" s="600">
        <v>77.044197019305457</v>
      </c>
      <c r="G93" s="601">
        <v>69.9182138046706</v>
      </c>
      <c r="H93" s="601">
        <v>28.789807070692429</v>
      </c>
      <c r="I93" s="528"/>
      <c r="J93" s="600">
        <v>77.761183587788821</v>
      </c>
      <c r="K93" s="600">
        <v>32.497884494648581</v>
      </c>
      <c r="L93" s="600">
        <v>80.285811133756269</v>
      </c>
      <c r="M93" s="600">
        <v>97.214165590192309</v>
      </c>
      <c r="N93" s="600">
        <v>97.034190339206518</v>
      </c>
      <c r="O93" s="601">
        <v>92.202473024975475</v>
      </c>
      <c r="P93" s="601">
        <v>46.548886583322911</v>
      </c>
      <c r="Q93" s="528"/>
      <c r="R93" s="600">
        <v>48.179379414941621</v>
      </c>
      <c r="S93" s="600">
        <v>20.356016647153833</v>
      </c>
      <c r="T93" s="600">
        <v>55.101081758933333</v>
      </c>
      <c r="U93" s="600">
        <v>66.23221625339302</v>
      </c>
      <c r="V93" s="600">
        <v>61.200470248750904</v>
      </c>
      <c r="W93" s="601">
        <v>49.896508841767634</v>
      </c>
      <c r="X93" s="601">
        <v>17.244222054260227</v>
      </c>
    </row>
    <row r="94" spans="1:26" s="522" customFormat="1" ht="8.65" customHeight="1">
      <c r="A94" s="528" t="s">
        <v>54</v>
      </c>
      <c r="B94" s="600">
        <v>55.124505981201025</v>
      </c>
      <c r="C94" s="600">
        <v>31.403968244688937</v>
      </c>
      <c r="D94" s="600">
        <v>61.770592570260945</v>
      </c>
      <c r="E94" s="600">
        <v>69.500472452391335</v>
      </c>
      <c r="F94" s="600">
        <v>67.072559715818571</v>
      </c>
      <c r="G94" s="601">
        <v>60.219963740587225</v>
      </c>
      <c r="H94" s="601">
        <v>32.317212329079751</v>
      </c>
      <c r="I94" s="528"/>
      <c r="J94" s="600">
        <v>78.583823378295321</v>
      </c>
      <c r="K94" s="600">
        <v>44.675801700595088</v>
      </c>
      <c r="L94" s="600">
        <v>85.938940547375083</v>
      </c>
      <c r="M94" s="600">
        <v>97.545861165297239</v>
      </c>
      <c r="N94" s="600">
        <v>95.274820217010145</v>
      </c>
      <c r="O94" s="601">
        <v>89.467512976049022</v>
      </c>
      <c r="P94" s="601">
        <v>52.115557737949096</v>
      </c>
      <c r="Q94" s="528"/>
      <c r="R94" s="600">
        <v>34.229931028289798</v>
      </c>
      <c r="S94" s="600">
        <v>18.642279685797831</v>
      </c>
      <c r="T94" s="600">
        <v>39.739064313442988</v>
      </c>
      <c r="U94" s="600">
        <v>45.503515249608014</v>
      </c>
      <c r="V94" s="600">
        <v>44.634932829257934</v>
      </c>
      <c r="W94" s="601">
        <v>33.094088477097742</v>
      </c>
      <c r="X94" s="601">
        <v>14.184166802003823</v>
      </c>
    </row>
    <row r="95" spans="1:26" s="522" customFormat="1" ht="8.65" customHeight="1">
      <c r="A95" s="528" t="s">
        <v>55</v>
      </c>
      <c r="B95" s="600">
        <v>57.821246732295798</v>
      </c>
      <c r="C95" s="600">
        <v>42.721634439985408</v>
      </c>
      <c r="D95" s="600">
        <v>67.088268207056373</v>
      </c>
      <c r="E95" s="600">
        <v>65.586223712447079</v>
      </c>
      <c r="F95" s="600">
        <v>70.130343775008768</v>
      </c>
      <c r="G95" s="601">
        <v>60.62831573062639</v>
      </c>
      <c r="H95" s="601">
        <v>32.308382033167895</v>
      </c>
      <c r="I95" s="528"/>
      <c r="J95" s="600">
        <v>79.72203039204895</v>
      </c>
      <c r="K95" s="600">
        <v>55.725424247057028</v>
      </c>
      <c r="L95" s="600">
        <v>88.590220996660463</v>
      </c>
      <c r="M95" s="600">
        <v>91.939541730959419</v>
      </c>
      <c r="N95" s="600">
        <v>95.746265455807404</v>
      </c>
      <c r="O95" s="601">
        <v>89.357263399836413</v>
      </c>
      <c r="P95" s="601">
        <v>53.093234659479883</v>
      </c>
      <c r="Q95" s="528"/>
      <c r="R95" s="600">
        <v>39.937844346737961</v>
      </c>
      <c r="S95" s="600">
        <v>29.815126524879755</v>
      </c>
      <c r="T95" s="600">
        <v>49.811005496164491</v>
      </c>
      <c r="U95" s="600">
        <v>46.644284424274701</v>
      </c>
      <c r="V95" s="600">
        <v>49.734235772610141</v>
      </c>
      <c r="W95" s="601">
        <v>37.30197759704096</v>
      </c>
      <c r="X95" s="601">
        <v>14.898798355223761</v>
      </c>
    </row>
    <row r="96" spans="1:26" s="522" customFormat="1" ht="8.65" customHeight="1">
      <c r="A96" s="523" t="s">
        <v>56</v>
      </c>
      <c r="B96" s="598">
        <v>58.919840475650666</v>
      </c>
      <c r="C96" s="598">
        <v>38.209129713710887</v>
      </c>
      <c r="D96" s="598">
        <v>60.43507012430883</v>
      </c>
      <c r="E96" s="598">
        <v>72.036425371282917</v>
      </c>
      <c r="F96" s="598">
        <v>73.964908835742619</v>
      </c>
      <c r="G96" s="599">
        <v>66.767979260716046</v>
      </c>
      <c r="H96" s="599">
        <v>41.302871697904791</v>
      </c>
      <c r="I96" s="523"/>
      <c r="J96" s="598">
        <v>79.046063157183298</v>
      </c>
      <c r="K96" s="598">
        <v>52.880790745050732</v>
      </c>
      <c r="L96" s="598">
        <v>85.972043424933858</v>
      </c>
      <c r="M96" s="598">
        <v>93.737770180607725</v>
      </c>
      <c r="N96" s="598">
        <v>93.624978372838953</v>
      </c>
      <c r="O96" s="599">
        <v>87.917477978674086</v>
      </c>
      <c r="P96" s="599">
        <v>60.87962794489043</v>
      </c>
      <c r="Q96" s="523"/>
      <c r="R96" s="598">
        <v>42.694731393525387</v>
      </c>
      <c r="S96" s="598">
        <v>24.785893157431655</v>
      </c>
      <c r="T96" s="598">
        <v>41.5597454119075</v>
      </c>
      <c r="U96" s="598">
        <v>55.493403286783426</v>
      </c>
      <c r="V96" s="598">
        <v>58.893298779741258</v>
      </c>
      <c r="W96" s="599">
        <v>47.084052468070418</v>
      </c>
      <c r="X96" s="599">
        <v>25.517318278383549</v>
      </c>
    </row>
    <row r="97" spans="1:24" s="522" customFormat="1" ht="8.65" customHeight="1">
      <c r="A97" s="528" t="s">
        <v>57</v>
      </c>
      <c r="B97" s="600">
        <v>56.060495084760277</v>
      </c>
      <c r="C97" s="600">
        <v>33.099221092733345</v>
      </c>
      <c r="D97" s="600">
        <v>59.892748794018011</v>
      </c>
      <c r="E97" s="600">
        <v>66.973705690782467</v>
      </c>
      <c r="F97" s="600">
        <v>68.836327794242166</v>
      </c>
      <c r="G97" s="601">
        <v>63.714816657124892</v>
      </c>
      <c r="H97" s="601">
        <v>37.067333480579308</v>
      </c>
      <c r="I97" s="528"/>
      <c r="J97" s="600">
        <v>79.20668787822072</v>
      </c>
      <c r="K97" s="600">
        <v>42.142128527711662</v>
      </c>
      <c r="L97" s="600">
        <v>83.89749085399653</v>
      </c>
      <c r="M97" s="600">
        <v>96.550085906180044</v>
      </c>
      <c r="N97" s="600">
        <v>95.395172634509038</v>
      </c>
      <c r="O97" s="601">
        <v>89.817087731028224</v>
      </c>
      <c r="P97" s="601">
        <v>63.358443904620756</v>
      </c>
      <c r="Q97" s="528"/>
      <c r="R97" s="600">
        <v>37.003794797408773</v>
      </c>
      <c r="S97" s="600">
        <v>24.085260224448295</v>
      </c>
      <c r="T97" s="600">
        <v>41.879457043688852</v>
      </c>
      <c r="U97" s="600">
        <v>45.098747069837742</v>
      </c>
      <c r="V97" s="600">
        <v>47.592825208213029</v>
      </c>
      <c r="W97" s="601">
        <v>38.505391917197862</v>
      </c>
      <c r="X97" s="601">
        <v>15.578970003225459</v>
      </c>
    </row>
    <row r="98" spans="1:24" s="522" customFormat="1" ht="8.65" customHeight="1">
      <c r="A98" s="528" t="s">
        <v>58</v>
      </c>
      <c r="B98" s="600">
        <v>63.181044233016735</v>
      </c>
      <c r="C98" s="600">
        <v>46.730632399513482</v>
      </c>
      <c r="D98" s="600">
        <v>70.190777704935314</v>
      </c>
      <c r="E98" s="600">
        <v>74.836308601520656</v>
      </c>
      <c r="F98" s="600">
        <v>73.129020062443203</v>
      </c>
      <c r="G98" s="601">
        <v>65.876231936859398</v>
      </c>
      <c r="H98" s="601">
        <v>34.335554402904677</v>
      </c>
      <c r="I98" s="528"/>
      <c r="J98" s="600">
        <v>82.884642075154559</v>
      </c>
      <c r="K98" s="600">
        <v>60.425408425846683</v>
      </c>
      <c r="L98" s="600">
        <v>88.087712153049338</v>
      </c>
      <c r="M98" s="600">
        <v>96.231370658393942</v>
      </c>
      <c r="N98" s="600">
        <v>95.831320658835622</v>
      </c>
      <c r="O98" s="601">
        <v>90.569026254823314</v>
      </c>
      <c r="P98" s="601">
        <v>54.285841422840477</v>
      </c>
      <c r="Q98" s="528"/>
      <c r="R98" s="600">
        <v>45.872299214893978</v>
      </c>
      <c r="S98" s="600">
        <v>34.011891731341478</v>
      </c>
      <c r="T98" s="600">
        <v>55.127244487184541</v>
      </c>
      <c r="U98" s="600">
        <v>55.330907645503046</v>
      </c>
      <c r="V98" s="600">
        <v>54.677653242076076</v>
      </c>
      <c r="W98" s="601">
        <v>42.432192488177847</v>
      </c>
      <c r="X98" s="601">
        <v>16.907426732889391</v>
      </c>
    </row>
    <row r="99" spans="1:24" s="522" customFormat="1" ht="8.65" customHeight="1">
      <c r="A99" s="528" t="s">
        <v>59</v>
      </c>
      <c r="B99" s="600">
        <v>59.00509412276481</v>
      </c>
      <c r="C99" s="600">
        <v>30.310670503736432</v>
      </c>
      <c r="D99" s="600">
        <v>65.62638526656815</v>
      </c>
      <c r="E99" s="600">
        <v>71.800997784651244</v>
      </c>
      <c r="F99" s="600">
        <v>75.054919334143605</v>
      </c>
      <c r="G99" s="601">
        <v>61.68243726336771</v>
      </c>
      <c r="H99" s="601">
        <v>29.316762896184976</v>
      </c>
      <c r="I99" s="528"/>
      <c r="J99" s="600">
        <v>79.704849796268277</v>
      </c>
      <c r="K99" s="600">
        <v>41.078946496604274</v>
      </c>
      <c r="L99" s="600">
        <v>87.752691431948847</v>
      </c>
      <c r="M99" s="600">
        <v>97.680635321816908</v>
      </c>
      <c r="N99" s="600">
        <v>96.924925299956527</v>
      </c>
      <c r="O99" s="601">
        <v>86.287564279041874</v>
      </c>
      <c r="P99" s="601">
        <v>44.934977897902961</v>
      </c>
      <c r="Q99" s="528"/>
      <c r="R99" s="600">
        <v>40.660151609544734</v>
      </c>
      <c r="S99" s="600">
        <v>19.811569410779718</v>
      </c>
      <c r="T99" s="600">
        <v>46.836773671102691</v>
      </c>
      <c r="U99" s="600">
        <v>49.150127888182602</v>
      </c>
      <c r="V99" s="600">
        <v>54.231648762528032</v>
      </c>
      <c r="W99" s="601">
        <v>40.847411975591861</v>
      </c>
      <c r="X99" s="601">
        <v>16.540495645294193</v>
      </c>
    </row>
    <row r="100" spans="1:24" s="522" customFormat="1" ht="8.65" customHeight="1">
      <c r="A100" s="523" t="s">
        <v>60</v>
      </c>
      <c r="B100" s="598">
        <v>57.449777428853437</v>
      </c>
      <c r="C100" s="598">
        <v>44.841283955008223</v>
      </c>
      <c r="D100" s="598">
        <v>60.184202361317503</v>
      </c>
      <c r="E100" s="598">
        <v>70.273771088212399</v>
      </c>
      <c r="F100" s="598">
        <v>68.970884332114665</v>
      </c>
      <c r="G100" s="599">
        <v>64.418009969573376</v>
      </c>
      <c r="H100" s="599">
        <v>33.492272969430097</v>
      </c>
      <c r="I100" s="523"/>
      <c r="J100" s="598">
        <v>80.153194346568554</v>
      </c>
      <c r="K100" s="598">
        <v>65.212646034023365</v>
      </c>
      <c r="L100" s="598">
        <v>85.569555030236771</v>
      </c>
      <c r="M100" s="598">
        <v>95.160284013703091</v>
      </c>
      <c r="N100" s="598">
        <v>92.862255695257062</v>
      </c>
      <c r="O100" s="599">
        <v>90.761543762922116</v>
      </c>
      <c r="P100" s="599">
        <v>49.138955572285589</v>
      </c>
      <c r="Q100" s="523"/>
      <c r="R100" s="598">
        <v>39.265130665054087</v>
      </c>
      <c r="S100" s="598">
        <v>29.232037691401651</v>
      </c>
      <c r="T100" s="598">
        <v>41.312562439501626</v>
      </c>
      <c r="U100" s="598">
        <v>49.145338030182891</v>
      </c>
      <c r="V100" s="598">
        <v>51.266143911439116</v>
      </c>
      <c r="W100" s="599">
        <v>41.087646484375</v>
      </c>
      <c r="X100" s="599">
        <v>19.790526420539358</v>
      </c>
    </row>
    <row r="101" spans="1:24" s="522" customFormat="1" ht="8.65" customHeight="1">
      <c r="A101" s="528" t="s">
        <v>61</v>
      </c>
      <c r="B101" s="600">
        <v>61.397421178499044</v>
      </c>
      <c r="C101" s="600">
        <v>36.911894931744733</v>
      </c>
      <c r="D101" s="600">
        <v>64.201261780512496</v>
      </c>
      <c r="E101" s="600">
        <v>75.4309920608884</v>
      </c>
      <c r="F101" s="600">
        <v>78.00736747090825</v>
      </c>
      <c r="G101" s="601">
        <v>67.975304183565754</v>
      </c>
      <c r="H101" s="601">
        <v>38.18826055049891</v>
      </c>
      <c r="I101" s="528"/>
      <c r="J101" s="600">
        <v>79.412042143147389</v>
      </c>
      <c r="K101" s="600">
        <v>50.662395418969503</v>
      </c>
      <c r="L101" s="600">
        <v>84.862959782453132</v>
      </c>
      <c r="M101" s="600">
        <v>95.88798428622566</v>
      </c>
      <c r="N101" s="600">
        <v>95.340360450616558</v>
      </c>
      <c r="O101" s="601">
        <v>87.438790102413734</v>
      </c>
      <c r="P101" s="601">
        <v>54.987312121803633</v>
      </c>
      <c r="Q101" s="528"/>
      <c r="R101" s="600">
        <v>46.23821364949832</v>
      </c>
      <c r="S101" s="600">
        <v>23.698483396290239</v>
      </c>
      <c r="T101" s="600">
        <v>48.270201671862502</v>
      </c>
      <c r="U101" s="600">
        <v>58.91021222027026</v>
      </c>
      <c r="V101" s="600">
        <v>63.372867324166727</v>
      </c>
      <c r="W101" s="601">
        <v>49.952516619183285</v>
      </c>
      <c r="X101" s="601">
        <v>24.504620888403061</v>
      </c>
    </row>
    <row r="102" spans="1:24" s="522" customFormat="1" ht="8.65" customHeight="1">
      <c r="A102" s="528" t="s">
        <v>62</v>
      </c>
      <c r="B102" s="600">
        <v>62.082993623915542</v>
      </c>
      <c r="C102" s="600">
        <v>38.193489225126086</v>
      </c>
      <c r="D102" s="600">
        <v>69.392454000277084</v>
      </c>
      <c r="E102" s="600">
        <v>77.279255629849018</v>
      </c>
      <c r="F102" s="600">
        <v>76.666285784602408</v>
      </c>
      <c r="G102" s="601">
        <v>64.443806959860538</v>
      </c>
      <c r="H102" s="601">
        <v>37.943224896411884</v>
      </c>
      <c r="I102" s="528"/>
      <c r="J102" s="600">
        <v>80.085658762263179</v>
      </c>
      <c r="K102" s="600">
        <v>50.629126447392188</v>
      </c>
      <c r="L102" s="600">
        <v>90.184588338704955</v>
      </c>
      <c r="M102" s="600">
        <v>96.227166172763063</v>
      </c>
      <c r="N102" s="600">
        <v>92.980979962429558</v>
      </c>
      <c r="O102" s="601">
        <v>87.937672691035914</v>
      </c>
      <c r="P102" s="601">
        <v>55.977348243952981</v>
      </c>
      <c r="Q102" s="528"/>
      <c r="R102" s="600">
        <v>45.81037012664811</v>
      </c>
      <c r="S102" s="600">
        <v>26.429493507479688</v>
      </c>
      <c r="T102" s="600">
        <v>50.742140568682416</v>
      </c>
      <c r="U102" s="600">
        <v>60.737270246614841</v>
      </c>
      <c r="V102" s="600">
        <v>63.361897011186109</v>
      </c>
      <c r="W102" s="601">
        <v>42.125645438898452</v>
      </c>
      <c r="X102" s="601">
        <v>20.371788623546614</v>
      </c>
    </row>
    <row r="103" spans="1:24" s="522" customFormat="1" ht="8.65" customHeight="1">
      <c r="A103" s="528" t="s">
        <v>63</v>
      </c>
      <c r="B103" s="600">
        <v>64.111627420153212</v>
      </c>
      <c r="C103" s="600">
        <v>42.346399751191221</v>
      </c>
      <c r="D103" s="600">
        <v>73.989359742494301</v>
      </c>
      <c r="E103" s="600">
        <v>75.096227302109654</v>
      </c>
      <c r="F103" s="600">
        <v>75.053224148747319</v>
      </c>
      <c r="G103" s="601">
        <v>65.841640558245516</v>
      </c>
      <c r="H103" s="601">
        <v>31.34512514555545</v>
      </c>
      <c r="I103" s="528"/>
      <c r="J103" s="600">
        <v>81.787635464790625</v>
      </c>
      <c r="K103" s="600">
        <v>47.484236556588712</v>
      </c>
      <c r="L103" s="600">
        <v>88.218201100285015</v>
      </c>
      <c r="M103" s="600">
        <v>97.126670952514615</v>
      </c>
      <c r="N103" s="600">
        <v>96.536893828724374</v>
      </c>
      <c r="O103" s="601">
        <v>91.318654184738264</v>
      </c>
      <c r="P103" s="601">
        <v>48.42014297200177</v>
      </c>
      <c r="Q103" s="528"/>
      <c r="R103" s="600">
        <v>46.749147242400518</v>
      </c>
      <c r="S103" s="600">
        <v>36.772443560082955</v>
      </c>
      <c r="T103" s="600">
        <v>58.901552423095737</v>
      </c>
      <c r="U103" s="600">
        <v>54.203007239013388</v>
      </c>
      <c r="V103" s="600">
        <v>54.414184536369142</v>
      </c>
      <c r="W103" s="601">
        <v>42.100103044309051</v>
      </c>
      <c r="X103" s="601">
        <v>16.204642230132787</v>
      </c>
    </row>
    <row r="104" spans="1:24" s="522" customFormat="1" ht="8.65" customHeight="1">
      <c r="A104" s="523" t="s">
        <v>64</v>
      </c>
      <c r="B104" s="598">
        <v>59.781962433990969</v>
      </c>
      <c r="C104" s="598">
        <v>39.841296814853671</v>
      </c>
      <c r="D104" s="598">
        <v>62.247700255420483</v>
      </c>
      <c r="E104" s="598">
        <v>71.090769921748972</v>
      </c>
      <c r="F104" s="598">
        <v>74.583321213531519</v>
      </c>
      <c r="G104" s="599">
        <v>65.496738460666762</v>
      </c>
      <c r="H104" s="599">
        <v>44.36421843255556</v>
      </c>
      <c r="I104" s="523"/>
      <c r="J104" s="598">
        <v>80.101585270046471</v>
      </c>
      <c r="K104" s="598">
        <v>53.867011172613822</v>
      </c>
      <c r="L104" s="598">
        <v>84.094431591006085</v>
      </c>
      <c r="M104" s="598">
        <v>95.232311877063907</v>
      </c>
      <c r="N104" s="598">
        <v>95.905979594472427</v>
      </c>
      <c r="O104" s="599">
        <v>89.708317608004123</v>
      </c>
      <c r="P104" s="599">
        <v>64.307506223237382</v>
      </c>
      <c r="Q104" s="523"/>
      <c r="R104" s="598">
        <v>43.352952866149984</v>
      </c>
      <c r="S104" s="598">
        <v>26.774339335410669</v>
      </c>
      <c r="T104" s="598">
        <v>45.935293427033194</v>
      </c>
      <c r="U104" s="598">
        <v>53.597468952851976</v>
      </c>
      <c r="V104" s="598">
        <v>57.105806383316569</v>
      </c>
      <c r="W104" s="599">
        <v>44.890494201863007</v>
      </c>
      <c r="X104" s="599">
        <v>27.643266540505792</v>
      </c>
    </row>
    <row r="105" spans="1:24" s="522" customFormat="1" ht="8.65" customHeight="1">
      <c r="A105" s="528" t="s">
        <v>65</v>
      </c>
      <c r="B105" s="600">
        <v>62.187379738611916</v>
      </c>
      <c r="C105" s="600">
        <v>42.516195762784086</v>
      </c>
      <c r="D105" s="600">
        <v>63.864243219728962</v>
      </c>
      <c r="E105" s="600">
        <v>75.728936363624172</v>
      </c>
      <c r="F105" s="600">
        <v>75.460977095339416</v>
      </c>
      <c r="G105" s="601">
        <v>67.855071991281406</v>
      </c>
      <c r="H105" s="601">
        <v>42.739452599071662</v>
      </c>
      <c r="I105" s="528"/>
      <c r="J105" s="600">
        <v>82.240118744248917</v>
      </c>
      <c r="K105" s="600">
        <v>58.600526332256798</v>
      </c>
      <c r="L105" s="600">
        <v>85.124700805538836</v>
      </c>
      <c r="M105" s="600">
        <v>98.145608130562721</v>
      </c>
      <c r="N105" s="600">
        <v>96.446562134751318</v>
      </c>
      <c r="O105" s="601">
        <v>89.877596754588239</v>
      </c>
      <c r="P105" s="601">
        <v>61.221067477329115</v>
      </c>
      <c r="Q105" s="528"/>
      <c r="R105" s="600">
        <v>45.948208947671425</v>
      </c>
      <c r="S105" s="600">
        <v>27.630241177833259</v>
      </c>
      <c r="T105" s="600">
        <v>47.435818657752762</v>
      </c>
      <c r="U105" s="600">
        <v>57.843215242172455</v>
      </c>
      <c r="V105" s="600">
        <v>59.457227474655426</v>
      </c>
      <c r="W105" s="601">
        <v>48.672847843704524</v>
      </c>
      <c r="X105" s="601">
        <v>28.339497735252337</v>
      </c>
    </row>
    <row r="106" spans="1:24" s="522" customFormat="1" ht="8.65" customHeight="1">
      <c r="A106" s="528" t="s">
        <v>66</v>
      </c>
      <c r="B106" s="600">
        <v>58.818359620921505</v>
      </c>
      <c r="C106" s="600">
        <v>33.904455521640791</v>
      </c>
      <c r="D106" s="600">
        <v>67.402510660889519</v>
      </c>
      <c r="E106" s="600">
        <v>73.006539605385186</v>
      </c>
      <c r="F106" s="600">
        <v>69.805399941030288</v>
      </c>
      <c r="G106" s="601">
        <v>60.92265425268058</v>
      </c>
      <c r="H106" s="601">
        <v>32.309739004018489</v>
      </c>
      <c r="I106" s="528"/>
      <c r="J106" s="600">
        <v>78.321153444415899</v>
      </c>
      <c r="K106" s="600">
        <v>40.017153851503281</v>
      </c>
      <c r="L106" s="600">
        <v>87.784262269397985</v>
      </c>
      <c r="M106" s="600">
        <v>97.132450157167995</v>
      </c>
      <c r="N106" s="600">
        <v>95.908131565842211</v>
      </c>
      <c r="O106" s="601">
        <v>86.09334985543164</v>
      </c>
      <c r="P106" s="601">
        <v>48.794063079777366</v>
      </c>
      <c r="Q106" s="528"/>
      <c r="R106" s="600">
        <v>42.598221685109422</v>
      </c>
      <c r="S106" s="600">
        <v>28.40380483531154</v>
      </c>
      <c r="T106" s="600">
        <v>51.566646378575776</v>
      </c>
      <c r="U106" s="600">
        <v>52.740164314241795</v>
      </c>
      <c r="V106" s="600">
        <v>48.956340562553272</v>
      </c>
      <c r="W106" s="601">
        <v>39.316409019997167</v>
      </c>
      <c r="X106" s="601">
        <v>17.940753670808093</v>
      </c>
    </row>
    <row r="107" spans="1:24" s="522" customFormat="1" ht="8.65" customHeight="1">
      <c r="A107" s="528" t="s">
        <v>67</v>
      </c>
      <c r="B107" s="600">
        <v>70.519039929912367</v>
      </c>
      <c r="C107" s="600">
        <v>43.297533504639105</v>
      </c>
      <c r="D107" s="600">
        <v>74.966021175518208</v>
      </c>
      <c r="E107" s="600">
        <v>81.690097119528943</v>
      </c>
      <c r="F107" s="600">
        <v>81.567027550949305</v>
      </c>
      <c r="G107" s="601">
        <v>72.608345216690438</v>
      </c>
      <c r="H107" s="601">
        <v>43.926777689664284</v>
      </c>
      <c r="I107" s="528"/>
      <c r="J107" s="600">
        <v>86.944855940448761</v>
      </c>
      <c r="K107" s="600">
        <v>56.495618393712171</v>
      </c>
      <c r="L107" s="600">
        <v>91.811871252394738</v>
      </c>
      <c r="M107" s="600">
        <v>98.21697898803744</v>
      </c>
      <c r="N107" s="600">
        <v>97.52531670443976</v>
      </c>
      <c r="O107" s="601">
        <v>92.46146917534027</v>
      </c>
      <c r="P107" s="601">
        <v>64.832657200811354</v>
      </c>
      <c r="Q107" s="528"/>
      <c r="R107" s="600">
        <v>53.821088168476052</v>
      </c>
      <c r="S107" s="600">
        <v>29.508557764913164</v>
      </c>
      <c r="T107" s="600">
        <v>57.16826720874807</v>
      </c>
      <c r="U107" s="600">
        <v>65.105478671020578</v>
      </c>
      <c r="V107" s="600">
        <v>66.624141315014725</v>
      </c>
      <c r="W107" s="601">
        <v>53.101261154952432</v>
      </c>
      <c r="X107" s="601">
        <v>21.162341247929319</v>
      </c>
    </row>
    <row r="108" spans="1:24" s="522" customFormat="1" ht="8.65" customHeight="1">
      <c r="A108" s="523" t="s">
        <v>68</v>
      </c>
      <c r="B108" s="598">
        <v>58.401944119045822</v>
      </c>
      <c r="C108" s="598">
        <v>37.32920865871931</v>
      </c>
      <c r="D108" s="598">
        <v>63.877926265061603</v>
      </c>
      <c r="E108" s="598">
        <v>70.328880333425417</v>
      </c>
      <c r="F108" s="598">
        <v>71.355836657606446</v>
      </c>
      <c r="G108" s="599">
        <v>60.979364593987576</v>
      </c>
      <c r="H108" s="599">
        <v>41.219320856214274</v>
      </c>
      <c r="I108" s="523"/>
      <c r="J108" s="598">
        <v>79.914469049882783</v>
      </c>
      <c r="K108" s="598">
        <v>47.556272080717072</v>
      </c>
      <c r="L108" s="598">
        <v>85.957495141220122</v>
      </c>
      <c r="M108" s="598">
        <v>96.401962926906805</v>
      </c>
      <c r="N108" s="598">
        <v>95.821901019222096</v>
      </c>
      <c r="O108" s="599">
        <v>88.155793923857075</v>
      </c>
      <c r="P108" s="599">
        <v>63.836909664523276</v>
      </c>
      <c r="Q108" s="523"/>
      <c r="R108" s="598">
        <v>39.87359817525185</v>
      </c>
      <c r="S108" s="598">
        <v>27.023203389171751</v>
      </c>
      <c r="T108" s="598">
        <v>45.886956208770584</v>
      </c>
      <c r="U108" s="598">
        <v>49.119744866076239</v>
      </c>
      <c r="V108" s="598">
        <v>51.004354174614242</v>
      </c>
      <c r="W108" s="599">
        <v>36.985784625158828</v>
      </c>
      <c r="X108" s="599">
        <v>21.533527574569771</v>
      </c>
    </row>
    <row r="109" spans="1:24" s="522" customFormat="1" ht="8.65" customHeight="1">
      <c r="A109" s="528" t="s">
        <v>69</v>
      </c>
      <c r="B109" s="600">
        <v>60.753301936278071</v>
      </c>
      <c r="C109" s="600">
        <v>39.737909981013367</v>
      </c>
      <c r="D109" s="600">
        <v>66.401823046481582</v>
      </c>
      <c r="E109" s="600">
        <v>74.362115844733609</v>
      </c>
      <c r="F109" s="600">
        <v>74.65291944000839</v>
      </c>
      <c r="G109" s="601">
        <v>62.533910931592501</v>
      </c>
      <c r="H109" s="601">
        <v>36.601273529206196</v>
      </c>
      <c r="I109" s="528"/>
      <c r="J109" s="600">
        <v>79.819010915409322</v>
      </c>
      <c r="K109" s="600">
        <v>50.917989417989418</v>
      </c>
      <c r="L109" s="600">
        <v>85.480019441685513</v>
      </c>
      <c r="M109" s="600">
        <v>95.405166808515133</v>
      </c>
      <c r="N109" s="600">
        <v>94.204029555856977</v>
      </c>
      <c r="O109" s="601">
        <v>87.148762167207437</v>
      </c>
      <c r="P109" s="601">
        <v>58.472034616177112</v>
      </c>
      <c r="Q109" s="528"/>
      <c r="R109" s="600">
        <v>42.940084509661034</v>
      </c>
      <c r="S109" s="600">
        <v>28.020877376603753</v>
      </c>
      <c r="T109" s="600">
        <v>48.691541117388574</v>
      </c>
      <c r="U109" s="600">
        <v>55.328488094099647</v>
      </c>
      <c r="V109" s="600">
        <v>57.279116742161143</v>
      </c>
      <c r="W109" s="601">
        <v>39.406669951808638</v>
      </c>
      <c r="X109" s="601">
        <v>16.247887163899264</v>
      </c>
    </row>
    <row r="110" spans="1:24" s="522" customFormat="1" ht="8.65" customHeight="1">
      <c r="A110" s="528" t="s">
        <v>70</v>
      </c>
      <c r="B110" s="600">
        <v>56.925737823257393</v>
      </c>
      <c r="C110" s="600">
        <v>27.017093225960721</v>
      </c>
      <c r="D110" s="600">
        <v>68.107366458705101</v>
      </c>
      <c r="E110" s="600">
        <v>71.375844216936287</v>
      </c>
      <c r="F110" s="600">
        <v>73.49693015870983</v>
      </c>
      <c r="G110" s="601">
        <v>60.266295523080494</v>
      </c>
      <c r="H110" s="601">
        <v>26.174478053722083</v>
      </c>
      <c r="I110" s="528"/>
      <c r="J110" s="600">
        <v>75.70586843859536</v>
      </c>
      <c r="K110" s="600">
        <v>35.844386674529282</v>
      </c>
      <c r="L110" s="600">
        <v>82.581419266369551</v>
      </c>
      <c r="M110" s="600">
        <v>95.729045739493841</v>
      </c>
      <c r="N110" s="600">
        <v>96.082325329481861</v>
      </c>
      <c r="O110" s="601">
        <v>86.159941749959813</v>
      </c>
      <c r="P110" s="601">
        <v>40.579913891573675</v>
      </c>
      <c r="Q110" s="528"/>
      <c r="R110" s="600">
        <v>40.449961063883528</v>
      </c>
      <c r="S110" s="600">
        <v>19.364501054844727</v>
      </c>
      <c r="T110" s="600">
        <v>54.680419146759668</v>
      </c>
      <c r="U110" s="600">
        <v>51.826742522726533</v>
      </c>
      <c r="V110" s="600">
        <v>52.754527422455034</v>
      </c>
      <c r="W110" s="601">
        <v>35.327279847721748</v>
      </c>
      <c r="X110" s="601">
        <v>14.370977263891488</v>
      </c>
    </row>
    <row r="111" spans="1:24" s="522" customFormat="1" ht="8.65" customHeight="1">
      <c r="A111" s="528" t="s">
        <v>71</v>
      </c>
      <c r="B111" s="600">
        <v>56.372050045626814</v>
      </c>
      <c r="C111" s="600">
        <v>29.271449072334029</v>
      </c>
      <c r="D111" s="600">
        <v>60.02326421768133</v>
      </c>
      <c r="E111" s="600">
        <v>70.536806123922773</v>
      </c>
      <c r="F111" s="600">
        <v>67.919573279312544</v>
      </c>
      <c r="G111" s="601">
        <v>61.810763123070139</v>
      </c>
      <c r="H111" s="601">
        <v>36.568740399385561</v>
      </c>
      <c r="I111" s="528"/>
      <c r="J111" s="600">
        <v>79.804032053405138</v>
      </c>
      <c r="K111" s="600">
        <v>42.287756623077442</v>
      </c>
      <c r="L111" s="600">
        <v>85.210609335748089</v>
      </c>
      <c r="M111" s="600">
        <v>97.325200088928412</v>
      </c>
      <c r="N111" s="600">
        <v>96.140495433109521</v>
      </c>
      <c r="O111" s="601">
        <v>88.340825012928121</v>
      </c>
      <c r="P111" s="601">
        <v>59.408429610611897</v>
      </c>
      <c r="Q111" s="528"/>
      <c r="R111" s="600">
        <v>35.500646209330959</v>
      </c>
      <c r="S111" s="600">
        <v>16.029948993658671</v>
      </c>
      <c r="T111" s="600">
        <v>39.291089813563644</v>
      </c>
      <c r="U111" s="600">
        <v>47.534734443324247</v>
      </c>
      <c r="V111" s="600">
        <v>43.29851180006424</v>
      </c>
      <c r="W111" s="601">
        <v>36.400005080074678</v>
      </c>
      <c r="X111" s="601">
        <v>15.599833038695738</v>
      </c>
    </row>
    <row r="112" spans="1:24" s="522" customFormat="1" ht="8.65" customHeight="1">
      <c r="A112" s="523" t="s">
        <v>72</v>
      </c>
      <c r="B112" s="598">
        <v>62.584584746410087</v>
      </c>
      <c r="C112" s="598">
        <v>35.636655224058636</v>
      </c>
      <c r="D112" s="598">
        <v>72.831109914280262</v>
      </c>
      <c r="E112" s="598">
        <v>76.558605658807096</v>
      </c>
      <c r="F112" s="598">
        <v>76.520732155246293</v>
      </c>
      <c r="G112" s="599">
        <v>63.871910899511747</v>
      </c>
      <c r="H112" s="599">
        <v>32.392460063070239</v>
      </c>
      <c r="I112" s="523"/>
      <c r="J112" s="598">
        <v>79.572906489147357</v>
      </c>
      <c r="K112" s="598">
        <v>43.809487258213082</v>
      </c>
      <c r="L112" s="598">
        <v>89.725585640401576</v>
      </c>
      <c r="M112" s="598">
        <v>96.91484533619969</v>
      </c>
      <c r="N112" s="598">
        <v>96.010670480171612</v>
      </c>
      <c r="O112" s="599">
        <v>86.214978702406952</v>
      </c>
      <c r="P112" s="599">
        <v>47.321402632114115</v>
      </c>
      <c r="Q112" s="523"/>
      <c r="R112" s="598">
        <v>47.21281047145046</v>
      </c>
      <c r="S112" s="598">
        <v>26.852743022136671</v>
      </c>
      <c r="T112" s="598">
        <v>56.948204983487528</v>
      </c>
      <c r="U112" s="598">
        <v>59.573976195601048</v>
      </c>
      <c r="V112" s="598">
        <v>59.666187844252704</v>
      </c>
      <c r="W112" s="599">
        <v>42.182932412918674</v>
      </c>
      <c r="X112" s="599">
        <v>20.384628865858929</v>
      </c>
    </row>
    <row r="113" spans="1:26" s="522" customFormat="1" ht="8.65" customHeight="1">
      <c r="A113" s="528" t="s">
        <v>73</v>
      </c>
      <c r="B113" s="600">
        <v>59.303088702536591</v>
      </c>
      <c r="C113" s="600">
        <v>35.877015960906618</v>
      </c>
      <c r="D113" s="600">
        <v>63.068240358087301</v>
      </c>
      <c r="E113" s="600">
        <v>72.780837863460178</v>
      </c>
      <c r="F113" s="600">
        <v>74.567620109827971</v>
      </c>
      <c r="G113" s="601">
        <v>60.297190013579858</v>
      </c>
      <c r="H113" s="601">
        <v>38.148603617899077</v>
      </c>
      <c r="I113" s="528"/>
      <c r="J113" s="600">
        <v>79.461689378482689</v>
      </c>
      <c r="K113" s="600">
        <v>45.685882104098532</v>
      </c>
      <c r="L113" s="600">
        <v>84.635791707723797</v>
      </c>
      <c r="M113" s="600">
        <v>97.71525194453838</v>
      </c>
      <c r="N113" s="600">
        <v>95.875849643763814</v>
      </c>
      <c r="O113" s="601">
        <v>88.796938957109802</v>
      </c>
      <c r="P113" s="601">
        <v>58.624713481975412</v>
      </c>
      <c r="Q113" s="528"/>
      <c r="R113" s="600">
        <v>41.763564239742657</v>
      </c>
      <c r="S113" s="600">
        <v>25.564089843816824</v>
      </c>
      <c r="T113" s="600">
        <v>45.200318164692092</v>
      </c>
      <c r="U113" s="600">
        <v>52.904450219437763</v>
      </c>
      <c r="V113" s="600">
        <v>55.451392970494886</v>
      </c>
      <c r="W113" s="601">
        <v>37.884301376253788</v>
      </c>
      <c r="X113" s="601">
        <v>19.552628590893608</v>
      </c>
    </row>
    <row r="114" spans="1:26" s="522" customFormat="1" ht="8.65" customHeight="1">
      <c r="A114" s="528" t="s">
        <v>74</v>
      </c>
      <c r="B114" s="600">
        <v>57.392217196508959</v>
      </c>
      <c r="C114" s="600">
        <v>29.136596971783458</v>
      </c>
      <c r="D114" s="600">
        <v>60.966252473897065</v>
      </c>
      <c r="E114" s="600">
        <v>68.711275190818597</v>
      </c>
      <c r="F114" s="600">
        <v>71.492550047031301</v>
      </c>
      <c r="G114" s="601">
        <v>64.959091925571215</v>
      </c>
      <c r="H114" s="601">
        <v>41.029579975845259</v>
      </c>
      <c r="I114" s="528"/>
      <c r="J114" s="600">
        <v>79.984231402518603</v>
      </c>
      <c r="K114" s="600">
        <v>41.928312978152221</v>
      </c>
      <c r="L114" s="600">
        <v>84.989016613704706</v>
      </c>
      <c r="M114" s="600">
        <v>96.906835670638088</v>
      </c>
      <c r="N114" s="600">
        <v>94.510008139750369</v>
      </c>
      <c r="O114" s="601">
        <v>92.916185990637544</v>
      </c>
      <c r="P114" s="601">
        <v>64.378893826799455</v>
      </c>
      <c r="Q114" s="528"/>
      <c r="R114" s="600">
        <v>37.844242837911466</v>
      </c>
      <c r="S114" s="600">
        <v>15.608913127028611</v>
      </c>
      <c r="T114" s="600">
        <v>42.900903906234966</v>
      </c>
      <c r="U114" s="600">
        <v>46.944420107232617</v>
      </c>
      <c r="V114" s="600">
        <v>51.855002041322777</v>
      </c>
      <c r="W114" s="601">
        <v>38.60054412963229</v>
      </c>
      <c r="X114" s="601">
        <v>18.644627850915072</v>
      </c>
    </row>
    <row r="115" spans="1:26" s="522" customFormat="1" ht="8.65" customHeight="1">
      <c r="A115" s="528" t="s">
        <v>75</v>
      </c>
      <c r="B115" s="600">
        <v>64.46934016324758</v>
      </c>
      <c r="C115" s="600">
        <v>41.784160511378822</v>
      </c>
      <c r="D115" s="600">
        <v>70.175608566972841</v>
      </c>
      <c r="E115" s="600">
        <v>78.447511166584249</v>
      </c>
      <c r="F115" s="600">
        <v>77.677408892979955</v>
      </c>
      <c r="G115" s="601">
        <v>68.430774274078644</v>
      </c>
      <c r="H115" s="601">
        <v>41.784579988496262</v>
      </c>
      <c r="I115" s="528"/>
      <c r="J115" s="600">
        <v>82.179702760621794</v>
      </c>
      <c r="K115" s="600">
        <v>52.201910015657567</v>
      </c>
      <c r="L115" s="600">
        <v>88.560381037122326</v>
      </c>
      <c r="M115" s="600">
        <v>97.818945694081847</v>
      </c>
      <c r="N115" s="600">
        <v>97.16846062728537</v>
      </c>
      <c r="O115" s="601">
        <v>91.697270335452757</v>
      </c>
      <c r="P115" s="601">
        <v>61.158263118463857</v>
      </c>
      <c r="Q115" s="528"/>
      <c r="R115" s="600">
        <v>48.411216560317882</v>
      </c>
      <c r="S115" s="600">
        <v>30.702712242039201</v>
      </c>
      <c r="T115" s="600">
        <v>53.361814667887295</v>
      </c>
      <c r="U115" s="600">
        <v>62.337886412652765</v>
      </c>
      <c r="V115" s="600">
        <v>60.869912777787647</v>
      </c>
      <c r="W115" s="601">
        <v>48.607122008172794</v>
      </c>
      <c r="X115" s="601">
        <v>23.366765532313455</v>
      </c>
    </row>
    <row r="116" spans="1:26" s="522" customFormat="1" ht="8.65" customHeight="1">
      <c r="A116" s="523" t="s">
        <v>76</v>
      </c>
      <c r="B116" s="598">
        <v>57.237325867028666</v>
      </c>
      <c r="C116" s="598">
        <v>44.09737479755433</v>
      </c>
      <c r="D116" s="598">
        <v>64.100111662303902</v>
      </c>
      <c r="E116" s="598">
        <v>68.103869664031123</v>
      </c>
      <c r="F116" s="598">
        <v>68.029879084640754</v>
      </c>
      <c r="G116" s="599">
        <v>58.29974701212597</v>
      </c>
      <c r="H116" s="599">
        <v>32.708579157912915</v>
      </c>
      <c r="I116" s="523"/>
      <c r="J116" s="598">
        <v>78.521282276086197</v>
      </c>
      <c r="K116" s="598">
        <v>57.799663586943275</v>
      </c>
      <c r="L116" s="598">
        <v>87.361870600274969</v>
      </c>
      <c r="M116" s="598">
        <v>94.553356866081799</v>
      </c>
      <c r="N116" s="598">
        <v>90.653266331658287</v>
      </c>
      <c r="O116" s="599">
        <v>83.583693009404982</v>
      </c>
      <c r="P116" s="599">
        <v>53.024460870227841</v>
      </c>
      <c r="Q116" s="523"/>
      <c r="R116" s="598">
        <v>39.130499802785678</v>
      </c>
      <c r="S116" s="598">
        <v>29.546984209163863</v>
      </c>
      <c r="T116" s="598">
        <v>45.621094295310279</v>
      </c>
      <c r="U116" s="598">
        <v>47.467480039472505</v>
      </c>
      <c r="V116" s="598">
        <v>50.165982988140875</v>
      </c>
      <c r="W116" s="599">
        <v>36.512757215013075</v>
      </c>
      <c r="X116" s="599">
        <v>14.540771128344213</v>
      </c>
    </row>
    <row r="117" spans="1:26" s="522" customFormat="1" ht="9" customHeight="1">
      <c r="A117" s="528"/>
      <c r="B117" s="528"/>
      <c r="C117" s="528"/>
      <c r="D117" s="529"/>
      <c r="E117" s="529"/>
      <c r="F117" s="529"/>
      <c r="G117" s="529"/>
      <c r="H117" s="529"/>
      <c r="I117" s="528"/>
      <c r="J117" s="528"/>
      <c r="K117" s="528"/>
      <c r="L117" s="529"/>
      <c r="M117" s="529"/>
      <c r="N117" s="529"/>
      <c r="O117" s="529"/>
      <c r="P117" s="529"/>
      <c r="Q117" s="528"/>
      <c r="R117" s="528"/>
      <c r="S117" s="528"/>
      <c r="T117" s="529"/>
      <c r="U117" s="529"/>
      <c r="V117" s="529"/>
      <c r="W117" s="529"/>
      <c r="X117" s="529"/>
      <c r="Y117" s="529"/>
      <c r="Z117" s="529"/>
    </row>
    <row r="118" spans="1:26" ht="9" customHeight="1">
      <c r="A118" s="513">
        <v>2008</v>
      </c>
      <c r="B118" s="512"/>
      <c r="C118" s="512"/>
      <c r="D118" s="512"/>
      <c r="E118" s="512"/>
      <c r="F118" s="512"/>
      <c r="G118" s="512"/>
      <c r="H118" s="512"/>
      <c r="I118" s="515"/>
      <c r="J118" s="512"/>
      <c r="K118" s="512"/>
      <c r="L118" s="512"/>
      <c r="M118" s="512"/>
      <c r="N118" s="512"/>
      <c r="O118" s="512"/>
      <c r="P118" s="512"/>
      <c r="Q118" s="515"/>
      <c r="R118" s="512"/>
      <c r="S118" s="512"/>
      <c r="T118" s="512"/>
      <c r="U118" s="512"/>
      <c r="V118" s="512"/>
      <c r="W118" s="512"/>
      <c r="X118" s="512"/>
    </row>
    <row r="119" spans="1:26" s="517" customFormat="1" ht="9" customHeight="1">
      <c r="A119" s="515" t="s">
        <v>44</v>
      </c>
      <c r="B119" s="595">
        <v>60.358917535509825</v>
      </c>
      <c r="C119" s="595">
        <v>36.178943616029535</v>
      </c>
      <c r="D119" s="595">
        <v>66.313412986158596</v>
      </c>
      <c r="E119" s="595">
        <v>73.380924996473482</v>
      </c>
      <c r="F119" s="595">
        <v>74.019786602268709</v>
      </c>
      <c r="G119" s="595">
        <v>65.106534987588475</v>
      </c>
      <c r="H119" s="595">
        <v>35.396687730438465</v>
      </c>
      <c r="I119" s="515"/>
      <c r="J119" s="595">
        <v>80.271572125939699</v>
      </c>
      <c r="K119" s="595">
        <v>48.217889249851495</v>
      </c>
      <c r="L119" s="595">
        <v>86.380046411888813</v>
      </c>
      <c r="M119" s="595">
        <v>96.25371192278071</v>
      </c>
      <c r="N119" s="595">
        <v>95.47584375396157</v>
      </c>
      <c r="O119" s="595">
        <v>89.560687230841069</v>
      </c>
      <c r="P119" s="595">
        <v>54.823617154135775</v>
      </c>
      <c r="Q119" s="515"/>
      <c r="R119" s="595">
        <v>42.778866618771232</v>
      </c>
      <c r="S119" s="595">
        <v>24.314412776842051</v>
      </c>
      <c r="T119" s="595">
        <v>48.706324232249806</v>
      </c>
      <c r="U119" s="595">
        <v>53.673959276836115</v>
      </c>
      <c r="V119" s="595">
        <v>55.526661239877129</v>
      </c>
      <c r="W119" s="595">
        <v>43.03718428208019</v>
      </c>
      <c r="X119" s="595">
        <v>19.233513405097398</v>
      </c>
    </row>
    <row r="120" spans="1:26" s="517" customFormat="1" ht="3.95" customHeight="1">
      <c r="A120" s="515"/>
      <c r="B120" s="595"/>
      <c r="C120" s="595"/>
      <c r="D120" s="595"/>
      <c r="E120" s="595"/>
      <c r="F120" s="595"/>
      <c r="G120" s="595"/>
      <c r="H120" s="595"/>
      <c r="I120" s="515"/>
      <c r="J120" s="595"/>
      <c r="K120" s="595"/>
      <c r="L120" s="595"/>
      <c r="M120" s="595"/>
      <c r="N120" s="595"/>
      <c r="O120" s="595"/>
      <c r="P120" s="595"/>
      <c r="Q120" s="515"/>
      <c r="R120" s="595"/>
      <c r="S120" s="595"/>
      <c r="T120" s="595"/>
      <c r="U120" s="595"/>
      <c r="V120" s="595"/>
      <c r="W120" s="595"/>
      <c r="X120" s="595"/>
    </row>
    <row r="121" spans="1:26" s="522" customFormat="1" ht="8.65" customHeight="1">
      <c r="A121" s="518" t="s">
        <v>45</v>
      </c>
      <c r="B121" s="596">
        <v>58.153209109730852</v>
      </c>
      <c r="C121" s="596">
        <v>36.15311298504087</v>
      </c>
      <c r="D121" s="596">
        <v>66.469053566472382</v>
      </c>
      <c r="E121" s="596">
        <v>70.710574047747443</v>
      </c>
      <c r="F121" s="596">
        <v>71.307572121674255</v>
      </c>
      <c r="G121" s="597">
        <v>60.818185868306159</v>
      </c>
      <c r="H121" s="597">
        <v>28.179805891367273</v>
      </c>
      <c r="I121" s="518"/>
      <c r="J121" s="596">
        <v>77.905049930545687</v>
      </c>
      <c r="K121" s="596">
        <v>47.9099831655179</v>
      </c>
      <c r="L121" s="596">
        <v>84.496806612191222</v>
      </c>
      <c r="M121" s="596">
        <v>96.162364650552334</v>
      </c>
      <c r="N121" s="596">
        <v>92.564710404920547</v>
      </c>
      <c r="O121" s="597">
        <v>86.367876019419796</v>
      </c>
      <c r="P121" s="597">
        <v>46.18471893306743</v>
      </c>
      <c r="Q121" s="518"/>
      <c r="R121" s="596">
        <v>40.920444596067917</v>
      </c>
      <c r="S121" s="596">
        <v>23.985009369144286</v>
      </c>
      <c r="T121" s="596">
        <v>50.301135047486682</v>
      </c>
      <c r="U121" s="596">
        <v>50.036647121535182</v>
      </c>
      <c r="V121" s="596">
        <v>52.703441508375974</v>
      </c>
      <c r="W121" s="597">
        <v>38.548289591628276</v>
      </c>
      <c r="X121" s="597">
        <v>14.767979499749318</v>
      </c>
    </row>
    <row r="122" spans="1:26" s="522" customFormat="1" ht="8.65" customHeight="1">
      <c r="A122" s="518" t="s">
        <v>46</v>
      </c>
      <c r="B122" s="596">
        <v>62.41815014048062</v>
      </c>
      <c r="C122" s="596">
        <v>31.090891071937367</v>
      </c>
      <c r="D122" s="596">
        <v>71.022931021851377</v>
      </c>
      <c r="E122" s="596">
        <v>77.228260636173516</v>
      </c>
      <c r="F122" s="596">
        <v>76.584847146596658</v>
      </c>
      <c r="G122" s="597">
        <v>68.149764244580652</v>
      </c>
      <c r="H122" s="597">
        <v>28.765031570263666</v>
      </c>
      <c r="I122" s="518"/>
      <c r="J122" s="596">
        <v>77.903231855172493</v>
      </c>
      <c r="K122" s="596">
        <v>39.422008151167098</v>
      </c>
      <c r="L122" s="596">
        <v>84.997802354450528</v>
      </c>
      <c r="M122" s="596">
        <v>94.871740205693229</v>
      </c>
      <c r="N122" s="596">
        <v>94.012294537011471</v>
      </c>
      <c r="O122" s="597">
        <v>89.739580008935974</v>
      </c>
      <c r="P122" s="597">
        <v>44.394056768825017</v>
      </c>
      <c r="Q122" s="518"/>
      <c r="R122" s="596">
        <v>47.522990184519763</v>
      </c>
      <c r="S122" s="596">
        <v>21.82329658826993</v>
      </c>
      <c r="T122" s="596">
        <v>57.762180481921376</v>
      </c>
      <c r="U122" s="596">
        <v>59.3309630706148</v>
      </c>
      <c r="V122" s="596">
        <v>60.341581303118851</v>
      </c>
      <c r="W122" s="597">
        <v>48.70088332746365</v>
      </c>
      <c r="X122" s="597">
        <v>15.682445773739699</v>
      </c>
    </row>
    <row r="123" spans="1:26" s="522" customFormat="1" ht="8.65" customHeight="1">
      <c r="A123" s="518" t="s">
        <v>47</v>
      </c>
      <c r="B123" s="596">
        <v>67.026597582037994</v>
      </c>
      <c r="C123" s="596">
        <v>38.325324205121454</v>
      </c>
      <c r="D123" s="596">
        <v>74.474950726497681</v>
      </c>
      <c r="E123" s="596">
        <v>80.938541849447276</v>
      </c>
      <c r="F123" s="596">
        <v>79.717037640462905</v>
      </c>
      <c r="G123" s="597">
        <v>66.305048111893925</v>
      </c>
      <c r="H123" s="597">
        <v>34.494083554696935</v>
      </c>
      <c r="I123" s="518"/>
      <c r="J123" s="596">
        <v>83.521455919645959</v>
      </c>
      <c r="K123" s="596">
        <v>50.614715926730831</v>
      </c>
      <c r="L123" s="596">
        <v>90.533683289588808</v>
      </c>
      <c r="M123" s="596">
        <v>96.794732495979829</v>
      </c>
      <c r="N123" s="596">
        <v>96.268122853872569</v>
      </c>
      <c r="O123" s="597">
        <v>89.039157754567015</v>
      </c>
      <c r="P123" s="597">
        <v>52.49810940257121</v>
      </c>
      <c r="Q123" s="518"/>
      <c r="R123" s="596">
        <v>49.897431805059405</v>
      </c>
      <c r="S123" s="596">
        <v>24.462422077467256</v>
      </c>
      <c r="T123" s="596">
        <v>56.803696928853377</v>
      </c>
      <c r="U123" s="596">
        <v>64.783244033122259</v>
      </c>
      <c r="V123" s="596">
        <v>63.007366748519431</v>
      </c>
      <c r="W123" s="597">
        <v>43.622851448974508</v>
      </c>
      <c r="X123" s="597">
        <v>17.942062572421783</v>
      </c>
    </row>
    <row r="124" spans="1:26" s="522" customFormat="1" ht="8.65" customHeight="1">
      <c r="A124" s="523" t="s">
        <v>48</v>
      </c>
      <c r="B124" s="598">
        <v>61.999096508952618</v>
      </c>
      <c r="C124" s="598">
        <v>35.049920580894032</v>
      </c>
      <c r="D124" s="598">
        <v>63.924704038341261</v>
      </c>
      <c r="E124" s="598">
        <v>75.81418459499983</v>
      </c>
      <c r="F124" s="598">
        <v>77.131233959169762</v>
      </c>
      <c r="G124" s="599">
        <v>67.750508277664821</v>
      </c>
      <c r="H124" s="599">
        <v>44.531723719750843</v>
      </c>
      <c r="I124" s="523"/>
      <c r="J124" s="598">
        <v>83.279728789986095</v>
      </c>
      <c r="K124" s="598">
        <v>50.267899478425797</v>
      </c>
      <c r="L124" s="598">
        <v>87.478320068727413</v>
      </c>
      <c r="M124" s="598">
        <v>98.239178283198825</v>
      </c>
      <c r="N124" s="598">
        <v>98.49182715996487</v>
      </c>
      <c r="O124" s="599">
        <v>93.636033198037197</v>
      </c>
      <c r="P124" s="599">
        <v>64.187655103226149</v>
      </c>
      <c r="Q124" s="523"/>
      <c r="R124" s="598">
        <v>42.083641219976812</v>
      </c>
      <c r="S124" s="598">
        <v>21.083550913838121</v>
      </c>
      <c r="T124" s="598">
        <v>43.461484297986196</v>
      </c>
      <c r="U124" s="598">
        <v>55.503687952687883</v>
      </c>
      <c r="V124" s="598">
        <v>56.016263605946378</v>
      </c>
      <c r="W124" s="599">
        <v>43.910059699827038</v>
      </c>
      <c r="X124" s="599">
        <v>23.066943435391799</v>
      </c>
    </row>
    <row r="125" spans="1:26" s="522" customFormat="1" ht="8.65" customHeight="1">
      <c r="A125" s="528" t="s">
        <v>49</v>
      </c>
      <c r="B125" s="600">
        <v>60.859037617389383</v>
      </c>
      <c r="C125" s="600">
        <v>34.969453292256276</v>
      </c>
      <c r="D125" s="600">
        <v>70.713760117733628</v>
      </c>
      <c r="E125" s="600">
        <v>74.776016374555937</v>
      </c>
      <c r="F125" s="600">
        <v>74.749701392667077</v>
      </c>
      <c r="G125" s="601">
        <v>65.409472652086791</v>
      </c>
      <c r="H125" s="601">
        <v>29.133903093355727</v>
      </c>
      <c r="I125" s="528"/>
      <c r="J125" s="600">
        <v>81.804353818880344</v>
      </c>
      <c r="K125" s="600">
        <v>47.055868818458748</v>
      </c>
      <c r="L125" s="600">
        <v>90.00095248121356</v>
      </c>
      <c r="M125" s="600">
        <v>97.754131808816851</v>
      </c>
      <c r="N125" s="600">
        <v>97.59572400388727</v>
      </c>
      <c r="O125" s="601">
        <v>91.010255868048219</v>
      </c>
      <c r="P125" s="601">
        <v>50.031629054449418</v>
      </c>
      <c r="Q125" s="528"/>
      <c r="R125" s="600">
        <v>41.551663874459138</v>
      </c>
      <c r="S125" s="600">
        <v>23.085134349284239</v>
      </c>
      <c r="T125" s="600">
        <v>52.706440697005014</v>
      </c>
      <c r="U125" s="600">
        <v>53.383029120802561</v>
      </c>
      <c r="V125" s="600">
        <v>53.43873135591172</v>
      </c>
      <c r="W125" s="601">
        <v>41.411037877661599</v>
      </c>
      <c r="X125" s="601">
        <v>12.03780371050793</v>
      </c>
    </row>
    <row r="126" spans="1:26" s="522" customFormat="1" ht="8.65" customHeight="1">
      <c r="A126" s="528" t="s">
        <v>50</v>
      </c>
      <c r="B126" s="600">
        <v>66.736488766383729</v>
      </c>
      <c r="C126" s="600">
        <v>46.81639268349155</v>
      </c>
      <c r="D126" s="600">
        <v>73.780258867700823</v>
      </c>
      <c r="E126" s="600">
        <v>80.028675824429953</v>
      </c>
      <c r="F126" s="600">
        <v>80.023299944752708</v>
      </c>
      <c r="G126" s="601">
        <v>68.408273221913049</v>
      </c>
      <c r="H126" s="601">
        <v>39.193739477458379</v>
      </c>
      <c r="I126" s="528"/>
      <c r="J126" s="600">
        <v>82.224475218323008</v>
      </c>
      <c r="K126" s="600">
        <v>56.735978691849027</v>
      </c>
      <c r="L126" s="600">
        <v>90.398992193630988</v>
      </c>
      <c r="M126" s="600">
        <v>95.521676989042405</v>
      </c>
      <c r="N126" s="600">
        <v>94.366125242619262</v>
      </c>
      <c r="O126" s="601">
        <v>87.334761095930872</v>
      </c>
      <c r="P126" s="601">
        <v>58.500764915859257</v>
      </c>
      <c r="Q126" s="528"/>
      <c r="R126" s="600">
        <v>52.698170031286161</v>
      </c>
      <c r="S126" s="600">
        <v>36.492786492786493</v>
      </c>
      <c r="T126" s="600">
        <v>58.536030916117298</v>
      </c>
      <c r="U126" s="600">
        <v>66.770379589296823</v>
      </c>
      <c r="V126" s="600">
        <v>67.29016460345531</v>
      </c>
      <c r="W126" s="601">
        <v>50.938959135680449</v>
      </c>
      <c r="X126" s="601">
        <v>22.842829585696599</v>
      </c>
    </row>
    <row r="127" spans="1:26" s="522" customFormat="1" ht="8.65" customHeight="1">
      <c r="A127" s="528" t="s">
        <v>51</v>
      </c>
      <c r="B127" s="600">
        <v>56.205385166991817</v>
      </c>
      <c r="C127" s="600">
        <v>38.324162720698524</v>
      </c>
      <c r="D127" s="600">
        <v>57.86627944111256</v>
      </c>
      <c r="E127" s="600">
        <v>64.150822085810688</v>
      </c>
      <c r="F127" s="600">
        <v>68.555961456453645</v>
      </c>
      <c r="G127" s="601">
        <v>60.62838550405062</v>
      </c>
      <c r="H127" s="601">
        <v>42.766026388044089</v>
      </c>
      <c r="I127" s="528"/>
      <c r="J127" s="600">
        <v>85.816751341168128</v>
      </c>
      <c r="K127" s="600">
        <v>62.49668441993137</v>
      </c>
      <c r="L127" s="600">
        <v>90.681228906238687</v>
      </c>
      <c r="M127" s="600">
        <v>96.561047558918048</v>
      </c>
      <c r="N127" s="600">
        <v>96.830440481391747</v>
      </c>
      <c r="O127" s="601">
        <v>94.162792139358999</v>
      </c>
      <c r="P127" s="601">
        <v>68.262082874094219</v>
      </c>
      <c r="Q127" s="528"/>
      <c r="R127" s="600">
        <v>30.265620445558071</v>
      </c>
      <c r="S127" s="600">
        <v>15.825175756910754</v>
      </c>
      <c r="T127" s="600">
        <v>31.023361186022154</v>
      </c>
      <c r="U127" s="600">
        <v>37.566927060475727</v>
      </c>
      <c r="V127" s="600">
        <v>42.87123155869147</v>
      </c>
      <c r="W127" s="601">
        <v>29.26315911541985</v>
      </c>
      <c r="X127" s="601">
        <v>18.772551226455693</v>
      </c>
    </row>
    <row r="128" spans="1:26" s="522" customFormat="1" ht="8.65" customHeight="1">
      <c r="A128" s="523" t="s">
        <v>52</v>
      </c>
      <c r="B128" s="598">
        <v>60.915517681013746</v>
      </c>
      <c r="C128" s="598">
        <v>33.024385627306856</v>
      </c>
      <c r="D128" s="598">
        <v>69.118960764504351</v>
      </c>
      <c r="E128" s="598">
        <v>73.69188963546307</v>
      </c>
      <c r="F128" s="598">
        <v>75.527048528241849</v>
      </c>
      <c r="G128" s="599">
        <v>66.678467305289459</v>
      </c>
      <c r="H128" s="599">
        <v>35.206518904823987</v>
      </c>
      <c r="I128" s="523"/>
      <c r="J128" s="598">
        <v>81.741851116060971</v>
      </c>
      <c r="K128" s="598">
        <v>48.539791407964074</v>
      </c>
      <c r="L128" s="598">
        <v>86.963743414936474</v>
      </c>
      <c r="M128" s="598">
        <v>94.520884329347197</v>
      </c>
      <c r="N128" s="598">
        <v>96.435477349833874</v>
      </c>
      <c r="O128" s="599">
        <v>90.376032174170987</v>
      </c>
      <c r="P128" s="599">
        <v>58.275066527416378</v>
      </c>
      <c r="Q128" s="523"/>
      <c r="R128" s="598">
        <v>40.818868871412931</v>
      </c>
      <c r="S128" s="598">
        <v>18.098992987429362</v>
      </c>
      <c r="T128" s="598">
        <v>52.107311385783724</v>
      </c>
      <c r="U128" s="598">
        <v>51.584477908323677</v>
      </c>
      <c r="V128" s="598">
        <v>54.379211635225715</v>
      </c>
      <c r="W128" s="599">
        <v>42.682611641601298</v>
      </c>
      <c r="X128" s="599">
        <v>16.9389919680779</v>
      </c>
    </row>
    <row r="129" spans="1:24" s="522" customFormat="1" ht="8.65" customHeight="1">
      <c r="A129" s="528" t="s">
        <v>53</v>
      </c>
      <c r="B129" s="600">
        <v>62.443538333062314</v>
      </c>
      <c r="C129" s="600">
        <v>24.351313383809693</v>
      </c>
      <c r="D129" s="600">
        <v>67.409334704313025</v>
      </c>
      <c r="E129" s="600">
        <v>80.559154960576194</v>
      </c>
      <c r="F129" s="600">
        <v>80.576024222707815</v>
      </c>
      <c r="G129" s="601">
        <v>69.77673045182587</v>
      </c>
      <c r="H129" s="601">
        <v>31.782325156348385</v>
      </c>
      <c r="I129" s="528"/>
      <c r="J129" s="600">
        <v>77.816990216998235</v>
      </c>
      <c r="K129" s="600">
        <v>29.417203054411704</v>
      </c>
      <c r="L129" s="600">
        <v>80.652943444279586</v>
      </c>
      <c r="M129" s="600">
        <v>97.023999855204494</v>
      </c>
      <c r="N129" s="600">
        <v>96.2870110539926</v>
      </c>
      <c r="O129" s="601">
        <v>90.479170932375339</v>
      </c>
      <c r="P129" s="601">
        <v>52.164494974898219</v>
      </c>
      <c r="Q129" s="528"/>
      <c r="R129" s="600">
        <v>49.573433568878343</v>
      </c>
      <c r="S129" s="600">
        <v>18.934487549428237</v>
      </c>
      <c r="T129" s="600">
        <v>55.390917379642296</v>
      </c>
      <c r="U129" s="600">
        <v>66.757529016107412</v>
      </c>
      <c r="V129" s="600">
        <v>67.982758747508328</v>
      </c>
      <c r="W129" s="601">
        <v>52.0114208130341</v>
      </c>
      <c r="X129" s="601">
        <v>18.672227665204691</v>
      </c>
    </row>
    <row r="130" spans="1:24" s="522" customFormat="1" ht="8.65" customHeight="1">
      <c r="A130" s="528" t="s">
        <v>54</v>
      </c>
      <c r="B130" s="600">
        <v>55.541650231290568</v>
      </c>
      <c r="C130" s="600">
        <v>31.841164700986734</v>
      </c>
      <c r="D130" s="600">
        <v>59.945134349426134</v>
      </c>
      <c r="E130" s="600">
        <v>68.552044920143402</v>
      </c>
      <c r="F130" s="600">
        <v>70.343479329036569</v>
      </c>
      <c r="G130" s="601">
        <v>60.338095385664261</v>
      </c>
      <c r="H130" s="601">
        <v>32.62482834200361</v>
      </c>
      <c r="I130" s="528"/>
      <c r="J130" s="600">
        <v>78.924867450196004</v>
      </c>
      <c r="K130" s="600">
        <v>46.43937794666104</v>
      </c>
      <c r="L130" s="600">
        <v>85.064026882208694</v>
      </c>
      <c r="M130" s="600">
        <v>95.001286433638398</v>
      </c>
      <c r="N130" s="600">
        <v>96.655037266940028</v>
      </c>
      <c r="O130" s="601">
        <v>87.660450673353154</v>
      </c>
      <c r="P130" s="601">
        <v>54.362180387749369</v>
      </c>
      <c r="Q130" s="528"/>
      <c r="R130" s="600">
        <v>34.829576383793778</v>
      </c>
      <c r="S130" s="600">
        <v>18.035514246736394</v>
      </c>
      <c r="T130" s="600">
        <v>38.324500101621247</v>
      </c>
      <c r="U130" s="600">
        <v>45.460598621774047</v>
      </c>
      <c r="V130" s="600">
        <v>47.79713661732589</v>
      </c>
      <c r="W130" s="601">
        <v>36.441797981264976</v>
      </c>
      <c r="X130" s="601">
        <v>12.43688268987383</v>
      </c>
    </row>
    <row r="131" spans="1:24" s="522" customFormat="1" ht="8.65" customHeight="1">
      <c r="A131" s="528" t="s">
        <v>55</v>
      </c>
      <c r="B131" s="600">
        <v>57.858400590729062</v>
      </c>
      <c r="C131" s="600">
        <v>40.504258180188259</v>
      </c>
      <c r="D131" s="600">
        <v>66.903509209093045</v>
      </c>
      <c r="E131" s="600">
        <v>69.393967024597458</v>
      </c>
      <c r="F131" s="600">
        <v>68.095976614297953</v>
      </c>
      <c r="G131" s="601">
        <v>58.064918911390826</v>
      </c>
      <c r="H131" s="601">
        <v>32.459406086176934</v>
      </c>
      <c r="I131" s="528"/>
      <c r="J131" s="600">
        <v>79.413099597766703</v>
      </c>
      <c r="K131" s="600">
        <v>53.697519083969468</v>
      </c>
      <c r="L131" s="600">
        <v>87.968122362077196</v>
      </c>
      <c r="M131" s="600">
        <v>96.169155316073557</v>
      </c>
      <c r="N131" s="600">
        <v>93.226639666837883</v>
      </c>
      <c r="O131" s="601">
        <v>88.278422612073584</v>
      </c>
      <c r="P131" s="601">
        <v>49.667871247398516</v>
      </c>
      <c r="Q131" s="528"/>
      <c r="R131" s="600">
        <v>40.029774245079381</v>
      </c>
      <c r="S131" s="600">
        <v>27.381951226221751</v>
      </c>
      <c r="T131" s="600">
        <v>50.183471398043537</v>
      </c>
      <c r="U131" s="600">
        <v>49.2348048052989</v>
      </c>
      <c r="V131" s="600">
        <v>47.746076392525325</v>
      </c>
      <c r="W131" s="601">
        <v>32.210730820474204</v>
      </c>
      <c r="X131" s="601">
        <v>18.356866825208087</v>
      </c>
    </row>
    <row r="132" spans="1:24" s="522" customFormat="1" ht="8.65" customHeight="1">
      <c r="A132" s="523" t="s">
        <v>56</v>
      </c>
      <c r="B132" s="598">
        <v>59.295237605921706</v>
      </c>
      <c r="C132" s="598">
        <v>38.487445983253743</v>
      </c>
      <c r="D132" s="598">
        <v>61.717688055557844</v>
      </c>
      <c r="E132" s="598">
        <v>73.361235158168768</v>
      </c>
      <c r="F132" s="598">
        <v>72.171808281249056</v>
      </c>
      <c r="G132" s="599">
        <v>66.515775034293554</v>
      </c>
      <c r="H132" s="599">
        <v>41.299135429170526</v>
      </c>
      <c r="I132" s="523"/>
      <c r="J132" s="598">
        <v>79.691169634375569</v>
      </c>
      <c r="K132" s="598">
        <v>54.107823753707102</v>
      </c>
      <c r="L132" s="598">
        <v>85.839409101739335</v>
      </c>
      <c r="M132" s="598">
        <v>95.038428377227547</v>
      </c>
      <c r="N132" s="598">
        <v>92.53934886443767</v>
      </c>
      <c r="O132" s="599">
        <v>89.332351621939551</v>
      </c>
      <c r="P132" s="599">
        <v>60.523098361948833</v>
      </c>
      <c r="Q132" s="523"/>
      <c r="R132" s="598">
        <v>42.340377629850167</v>
      </c>
      <c r="S132" s="598">
        <v>23.941192264908793</v>
      </c>
      <c r="T132" s="598">
        <v>43.357224209098362</v>
      </c>
      <c r="U132" s="598">
        <v>56.205311542390191</v>
      </c>
      <c r="V132" s="598">
        <v>55.062810139031697</v>
      </c>
      <c r="W132" s="599">
        <v>46.83514734759725</v>
      </c>
      <c r="X132" s="599">
        <v>24.769828127031136</v>
      </c>
    </row>
    <row r="133" spans="1:24" s="522" customFormat="1" ht="8.65" customHeight="1">
      <c r="A133" s="528" t="s">
        <v>57</v>
      </c>
      <c r="B133" s="600">
        <v>57.974507757850603</v>
      </c>
      <c r="C133" s="600">
        <v>39.422895485662963</v>
      </c>
      <c r="D133" s="600">
        <v>61.695695177970144</v>
      </c>
      <c r="E133" s="600">
        <v>66.764445088864974</v>
      </c>
      <c r="F133" s="600">
        <v>72.804833683944139</v>
      </c>
      <c r="G133" s="601">
        <v>65.614774306333771</v>
      </c>
      <c r="H133" s="601">
        <v>36.193342683983971</v>
      </c>
      <c r="I133" s="528"/>
      <c r="J133" s="600">
        <v>79.033980745112785</v>
      </c>
      <c r="K133" s="600">
        <v>49.807614029967667</v>
      </c>
      <c r="L133" s="600">
        <v>85.151759365703924</v>
      </c>
      <c r="M133" s="600">
        <v>95.393487815661487</v>
      </c>
      <c r="N133" s="600">
        <v>94.769809420858564</v>
      </c>
      <c r="O133" s="601">
        <v>89.389769982144728</v>
      </c>
      <c r="P133" s="601">
        <v>55.845843894196399</v>
      </c>
      <c r="Q133" s="528"/>
      <c r="R133" s="600">
        <v>40.620371212763978</v>
      </c>
      <c r="S133" s="600">
        <v>29.389853900319803</v>
      </c>
      <c r="T133" s="600">
        <v>42.512007056417417</v>
      </c>
      <c r="U133" s="600">
        <v>45.267294829858905</v>
      </c>
      <c r="V133" s="600">
        <v>56.419391007053186</v>
      </c>
      <c r="W133" s="601">
        <v>44.173115723067887</v>
      </c>
      <c r="X133" s="601">
        <v>19.588718589343198</v>
      </c>
    </row>
    <row r="134" spans="1:24" s="522" customFormat="1" ht="8.65" customHeight="1">
      <c r="A134" s="528" t="s">
        <v>58</v>
      </c>
      <c r="B134" s="600">
        <v>64.41571875882758</v>
      </c>
      <c r="C134" s="600">
        <v>46.672979024092633</v>
      </c>
      <c r="D134" s="600">
        <v>73.073379202866249</v>
      </c>
      <c r="E134" s="600">
        <v>75.473045729982786</v>
      </c>
      <c r="F134" s="600">
        <v>75.169550772428892</v>
      </c>
      <c r="G134" s="601">
        <v>66.613335618165067</v>
      </c>
      <c r="H134" s="601">
        <v>34.303122239597478</v>
      </c>
      <c r="I134" s="528"/>
      <c r="J134" s="600">
        <v>82.968940578782181</v>
      </c>
      <c r="K134" s="600">
        <v>58.883698544816262</v>
      </c>
      <c r="L134" s="600">
        <v>89.67844777347365</v>
      </c>
      <c r="M134" s="600">
        <v>97.717227885902588</v>
      </c>
      <c r="N134" s="600">
        <v>96.422712782786476</v>
      </c>
      <c r="O134" s="601">
        <v>88.340222410542879</v>
      </c>
      <c r="P134" s="601">
        <v>51.544071367977452</v>
      </c>
      <c r="Q134" s="528"/>
      <c r="R134" s="600">
        <v>47.710079069688312</v>
      </c>
      <c r="S134" s="600">
        <v>34.574571036664899</v>
      </c>
      <c r="T134" s="600">
        <v>58.426403997490226</v>
      </c>
      <c r="U134" s="600">
        <v>54.857907424620983</v>
      </c>
      <c r="V134" s="600">
        <v>56.667175876419421</v>
      </c>
      <c r="W134" s="601">
        <v>46.847977948117659</v>
      </c>
      <c r="X134" s="601">
        <v>19.83674594017462</v>
      </c>
    </row>
    <row r="135" spans="1:24" s="522" customFormat="1" ht="8.65" customHeight="1">
      <c r="A135" s="528" t="s">
        <v>59</v>
      </c>
      <c r="B135" s="600">
        <v>59.184307477845266</v>
      </c>
      <c r="C135" s="600">
        <v>30.613734303322367</v>
      </c>
      <c r="D135" s="600">
        <v>64.885093683187407</v>
      </c>
      <c r="E135" s="600">
        <v>72.816437960667102</v>
      </c>
      <c r="F135" s="600">
        <v>73.235414849681575</v>
      </c>
      <c r="G135" s="601">
        <v>64.02401029496427</v>
      </c>
      <c r="H135" s="601">
        <v>31.539692289153802</v>
      </c>
      <c r="I135" s="528"/>
      <c r="J135" s="600">
        <v>79.535268652404071</v>
      </c>
      <c r="K135" s="600">
        <v>40.627273546595539</v>
      </c>
      <c r="L135" s="600">
        <v>85.54224218606997</v>
      </c>
      <c r="M135" s="600">
        <v>97.469784777029304</v>
      </c>
      <c r="N135" s="600">
        <v>96.317344049534611</v>
      </c>
      <c r="O135" s="601">
        <v>88.53502405966448</v>
      </c>
      <c r="P135" s="601">
        <v>50.119167280725769</v>
      </c>
      <c r="Q135" s="528"/>
      <c r="R135" s="600">
        <v>40.993753012684344</v>
      </c>
      <c r="S135" s="600">
        <v>20.887732434445144</v>
      </c>
      <c r="T135" s="600">
        <v>45.780530858104299</v>
      </c>
      <c r="U135" s="600">
        <v>51.949931366116104</v>
      </c>
      <c r="V135" s="600">
        <v>53.319202665219791</v>
      </c>
      <c r="W135" s="601">
        <v>40.966440747586773</v>
      </c>
      <c r="X135" s="601">
        <v>16.004302231782738</v>
      </c>
    </row>
    <row r="136" spans="1:24" s="522" customFormat="1" ht="8.65" customHeight="1">
      <c r="A136" s="523" t="s">
        <v>60</v>
      </c>
      <c r="B136" s="598">
        <v>59.506301596597737</v>
      </c>
      <c r="C136" s="598">
        <v>42.673635200989693</v>
      </c>
      <c r="D136" s="598">
        <v>62.305415502608305</v>
      </c>
      <c r="E136" s="598">
        <v>70.108513832296808</v>
      </c>
      <c r="F136" s="598">
        <v>73.092791092332206</v>
      </c>
      <c r="G136" s="599">
        <v>64.962852897473994</v>
      </c>
      <c r="H136" s="599">
        <v>38.762453157846629</v>
      </c>
      <c r="I136" s="523"/>
      <c r="J136" s="598">
        <v>81.013104977025122</v>
      </c>
      <c r="K136" s="598">
        <v>60.300897521298602</v>
      </c>
      <c r="L136" s="598">
        <v>85.888054443279657</v>
      </c>
      <c r="M136" s="598">
        <v>93.888011597504459</v>
      </c>
      <c r="N136" s="598">
        <v>93.289506386421124</v>
      </c>
      <c r="O136" s="599">
        <v>93.160593944702669</v>
      </c>
      <c r="P136" s="599">
        <v>55.936648384853079</v>
      </c>
      <c r="Q136" s="523"/>
      <c r="R136" s="598">
        <v>41.713821575033847</v>
      </c>
      <c r="S136" s="598">
        <v>26.606963107354563</v>
      </c>
      <c r="T136" s="598">
        <v>45.463939794109997</v>
      </c>
      <c r="U136" s="598">
        <v>49.530517934406923</v>
      </c>
      <c r="V136" s="598">
        <v>56.953147209900969</v>
      </c>
      <c r="W136" s="599">
        <v>38.561309055313409</v>
      </c>
      <c r="X136" s="599">
        <v>24.247228151667446</v>
      </c>
    </row>
    <row r="137" spans="1:24" s="522" customFormat="1" ht="8.65" customHeight="1">
      <c r="A137" s="528" t="s">
        <v>61</v>
      </c>
      <c r="B137" s="600">
        <v>60.503499993601473</v>
      </c>
      <c r="C137" s="600">
        <v>35.553923342388515</v>
      </c>
      <c r="D137" s="600">
        <v>65.506666616061366</v>
      </c>
      <c r="E137" s="600">
        <v>75.520258601239675</v>
      </c>
      <c r="F137" s="600">
        <v>76.040317337726137</v>
      </c>
      <c r="G137" s="601">
        <v>67.244107240743503</v>
      </c>
      <c r="H137" s="601">
        <v>36.497831368477634</v>
      </c>
      <c r="I137" s="528"/>
      <c r="J137" s="600">
        <v>77.239188464025759</v>
      </c>
      <c r="K137" s="600">
        <v>46.421280355891405</v>
      </c>
      <c r="L137" s="600">
        <v>84.759667667145152</v>
      </c>
      <c r="M137" s="600">
        <v>96.159562128461644</v>
      </c>
      <c r="N137" s="600">
        <v>94.691414523046802</v>
      </c>
      <c r="O137" s="601">
        <v>87.380149265623757</v>
      </c>
      <c r="P137" s="601">
        <v>50.592744758254241</v>
      </c>
      <c r="Q137" s="528"/>
      <c r="R137" s="600">
        <v>45.956027461158484</v>
      </c>
      <c r="S137" s="600">
        <v>23.213461893338255</v>
      </c>
      <c r="T137" s="600">
        <v>50.6072765464681</v>
      </c>
      <c r="U137" s="600">
        <v>58.449569408114165</v>
      </c>
      <c r="V137" s="600">
        <v>60.197439791711865</v>
      </c>
      <c r="W137" s="601">
        <v>49.45444306262759</v>
      </c>
      <c r="X137" s="601">
        <v>24.528816730660534</v>
      </c>
    </row>
    <row r="138" spans="1:24" s="522" customFormat="1" ht="8.65" customHeight="1">
      <c r="A138" s="528" t="s">
        <v>62</v>
      </c>
      <c r="B138" s="600">
        <v>63.059831614606686</v>
      </c>
      <c r="C138" s="600">
        <v>41.613433600172499</v>
      </c>
      <c r="D138" s="600">
        <v>69.897084602795729</v>
      </c>
      <c r="E138" s="600">
        <v>76.152101400933958</v>
      </c>
      <c r="F138" s="600">
        <v>76.303984807308211</v>
      </c>
      <c r="G138" s="601">
        <v>67.229051680883089</v>
      </c>
      <c r="H138" s="601">
        <v>38.771693390907338</v>
      </c>
      <c r="I138" s="528"/>
      <c r="J138" s="600">
        <v>80.768045540371702</v>
      </c>
      <c r="K138" s="600">
        <v>56.580092861288449</v>
      </c>
      <c r="L138" s="600">
        <v>87.529765468066145</v>
      </c>
      <c r="M138" s="600">
        <v>95.131282501806638</v>
      </c>
      <c r="N138" s="600">
        <v>94.709897610921502</v>
      </c>
      <c r="O138" s="601">
        <v>86.964509575065918</v>
      </c>
      <c r="P138" s="601">
        <v>57.25408917768317</v>
      </c>
      <c r="Q138" s="528"/>
      <c r="R138" s="600">
        <v>46.673043969689665</v>
      </c>
      <c r="S138" s="600">
        <v>26.921501949543327</v>
      </c>
      <c r="T138" s="600">
        <v>53.208179093953817</v>
      </c>
      <c r="U138" s="600">
        <v>59.267336468037364</v>
      </c>
      <c r="V138" s="600">
        <v>60.593554651939066</v>
      </c>
      <c r="W138" s="601">
        <v>48.744888457022554</v>
      </c>
      <c r="X138" s="601">
        <v>20.943426811476737</v>
      </c>
    </row>
    <row r="139" spans="1:24" s="522" customFormat="1" ht="8.65" customHeight="1">
      <c r="A139" s="528" t="s">
        <v>63</v>
      </c>
      <c r="B139" s="600">
        <v>63.743996817447929</v>
      </c>
      <c r="C139" s="600">
        <v>41.283372178375252</v>
      </c>
      <c r="D139" s="600">
        <v>75.807111198009537</v>
      </c>
      <c r="E139" s="600">
        <v>75.528134911112588</v>
      </c>
      <c r="F139" s="600">
        <v>75.333680128006748</v>
      </c>
      <c r="G139" s="601">
        <v>67.111863732463505</v>
      </c>
      <c r="H139" s="601">
        <v>29.142593863972795</v>
      </c>
      <c r="I139" s="528"/>
      <c r="J139" s="600">
        <v>80.819727996155223</v>
      </c>
      <c r="K139" s="600">
        <v>47.923235906990165</v>
      </c>
      <c r="L139" s="600">
        <v>90.346430024810644</v>
      </c>
      <c r="M139" s="600">
        <v>96.183091104965001</v>
      </c>
      <c r="N139" s="600">
        <v>95.61797830395183</v>
      </c>
      <c r="O139" s="601">
        <v>91.071271322085877</v>
      </c>
      <c r="P139" s="601">
        <v>43.118497311640247</v>
      </c>
      <c r="Q139" s="528"/>
      <c r="R139" s="600">
        <v>46.707646709277213</v>
      </c>
      <c r="S139" s="600">
        <v>34.016701810446527</v>
      </c>
      <c r="T139" s="600">
        <v>59.773060241242931</v>
      </c>
      <c r="U139" s="600">
        <v>54.15432492771442</v>
      </c>
      <c r="V139" s="600">
        <v>56.848629770632101</v>
      </c>
      <c r="W139" s="601">
        <v>43.875715864563446</v>
      </c>
      <c r="X139" s="601">
        <v>17.365813065022508</v>
      </c>
    </row>
    <row r="140" spans="1:24" s="522" customFormat="1" ht="8.65" customHeight="1">
      <c r="A140" s="523" t="s">
        <v>64</v>
      </c>
      <c r="B140" s="598">
        <v>58.700312764655742</v>
      </c>
      <c r="C140" s="598">
        <v>36.658715387060688</v>
      </c>
      <c r="D140" s="598">
        <v>62.252207416023126</v>
      </c>
      <c r="E140" s="598">
        <v>71.46600846449175</v>
      </c>
      <c r="F140" s="598">
        <v>70.147413027704559</v>
      </c>
      <c r="G140" s="599">
        <v>65.243190429664224</v>
      </c>
      <c r="H140" s="599">
        <v>45.322996024363015</v>
      </c>
      <c r="I140" s="523"/>
      <c r="J140" s="598">
        <v>79.266227099063357</v>
      </c>
      <c r="K140" s="598">
        <v>52.306603749044008</v>
      </c>
      <c r="L140" s="598">
        <v>84.721616196875814</v>
      </c>
      <c r="M140" s="598">
        <v>93.435338874334619</v>
      </c>
      <c r="N140" s="598">
        <v>91.424538913767861</v>
      </c>
      <c r="O140" s="599">
        <v>87.690833599488982</v>
      </c>
      <c r="P140" s="599">
        <v>66.556812772346106</v>
      </c>
      <c r="Q140" s="523"/>
      <c r="R140" s="598">
        <v>41.751015459448183</v>
      </c>
      <c r="S140" s="598">
        <v>22.980298702952467</v>
      </c>
      <c r="T140" s="598">
        <v>45.495221390986863</v>
      </c>
      <c r="U140" s="598">
        <v>53.551130670386137</v>
      </c>
      <c r="V140" s="598">
        <v>53.638665321833642</v>
      </c>
      <c r="W140" s="599">
        <v>44.550724258403882</v>
      </c>
      <c r="X140" s="599">
        <v>26.645346830783389</v>
      </c>
    </row>
    <row r="141" spans="1:24" s="522" customFormat="1" ht="8.65" customHeight="1">
      <c r="A141" s="528" t="s">
        <v>65</v>
      </c>
      <c r="B141" s="600">
        <v>60.836430459200528</v>
      </c>
      <c r="C141" s="600">
        <v>41.471474044460109</v>
      </c>
      <c r="D141" s="600">
        <v>64.768380388578123</v>
      </c>
      <c r="E141" s="600">
        <v>72.709518475879619</v>
      </c>
      <c r="F141" s="600">
        <v>73.938064153418495</v>
      </c>
      <c r="G141" s="601">
        <v>67.314489995141329</v>
      </c>
      <c r="H141" s="601">
        <v>39.487028761876772</v>
      </c>
      <c r="I141" s="528"/>
      <c r="J141" s="600">
        <v>80.794072905001812</v>
      </c>
      <c r="K141" s="600">
        <v>55.508254321263841</v>
      </c>
      <c r="L141" s="600">
        <v>84.460697135574279</v>
      </c>
      <c r="M141" s="600">
        <v>96.73366685414878</v>
      </c>
      <c r="N141" s="600">
        <v>95.690178764877828</v>
      </c>
      <c r="O141" s="601">
        <v>92.630194183086914</v>
      </c>
      <c r="P141" s="601">
        <v>57.438521584668287</v>
      </c>
      <c r="Q141" s="528"/>
      <c r="R141" s="600">
        <v>44.331348469101947</v>
      </c>
      <c r="S141" s="600">
        <v>27.90998522003083</v>
      </c>
      <c r="T141" s="600">
        <v>49.084638792797726</v>
      </c>
      <c r="U141" s="600">
        <v>53.9141893707097</v>
      </c>
      <c r="V141" s="600">
        <v>56.869483301142431</v>
      </c>
      <c r="W141" s="601">
        <v>45.080375083724043</v>
      </c>
      <c r="X141" s="601">
        <v>25.074821165149526</v>
      </c>
    </row>
    <row r="142" spans="1:24" s="522" customFormat="1" ht="8.65" customHeight="1">
      <c r="A142" s="528" t="s">
        <v>66</v>
      </c>
      <c r="B142" s="600">
        <v>59.599970416875529</v>
      </c>
      <c r="C142" s="600">
        <v>33.036608147299546</v>
      </c>
      <c r="D142" s="600">
        <v>69.282426593774801</v>
      </c>
      <c r="E142" s="600">
        <v>72.824798148043584</v>
      </c>
      <c r="F142" s="600">
        <v>72.488953306962188</v>
      </c>
      <c r="G142" s="601">
        <v>62.543715204265666</v>
      </c>
      <c r="H142" s="601">
        <v>32.178278354437261</v>
      </c>
      <c r="I142" s="528"/>
      <c r="J142" s="600">
        <v>78.298572762058129</v>
      </c>
      <c r="K142" s="600">
        <v>39.74411674031446</v>
      </c>
      <c r="L142" s="600">
        <v>87.381380636358003</v>
      </c>
      <c r="M142" s="600">
        <v>97.922515914168883</v>
      </c>
      <c r="N142" s="600">
        <v>95.597274926214411</v>
      </c>
      <c r="O142" s="601">
        <v>88.924658601173476</v>
      </c>
      <c r="P142" s="601">
        <v>50.15356714540615</v>
      </c>
      <c r="Q142" s="528"/>
      <c r="R142" s="600">
        <v>43.587787889789581</v>
      </c>
      <c r="S142" s="600">
        <v>26.270835060950329</v>
      </c>
      <c r="T142" s="600">
        <v>54.176561559715545</v>
      </c>
      <c r="U142" s="600">
        <v>52.583299333605332</v>
      </c>
      <c r="V142" s="600">
        <v>53.307360742705569</v>
      </c>
      <c r="W142" s="601">
        <v>40.692156609751549</v>
      </c>
      <c r="X142" s="601">
        <v>16.58802039729051</v>
      </c>
    </row>
    <row r="143" spans="1:24" s="522" customFormat="1" ht="8.65" customHeight="1">
      <c r="A143" s="528" t="s">
        <v>67</v>
      </c>
      <c r="B143" s="600">
        <v>71.418942734684819</v>
      </c>
      <c r="C143" s="600">
        <v>44.807612743069924</v>
      </c>
      <c r="D143" s="600">
        <v>76.888746160750316</v>
      </c>
      <c r="E143" s="600">
        <v>83.729298334640404</v>
      </c>
      <c r="F143" s="600">
        <v>81.536763294298325</v>
      </c>
      <c r="G143" s="601">
        <v>73.274090706886696</v>
      </c>
      <c r="H143" s="601">
        <v>42.664522335980244</v>
      </c>
      <c r="I143" s="528"/>
      <c r="J143" s="600">
        <v>86.190731256003787</v>
      </c>
      <c r="K143" s="600">
        <v>55.794437580980507</v>
      </c>
      <c r="L143" s="600">
        <v>91.188373356690434</v>
      </c>
      <c r="M143" s="600">
        <v>97.186087277424122</v>
      </c>
      <c r="N143" s="600">
        <v>97.278709613576765</v>
      </c>
      <c r="O143" s="601">
        <v>91.112679271912171</v>
      </c>
      <c r="P143" s="601">
        <v>63.202885379984096</v>
      </c>
      <c r="Q143" s="528"/>
      <c r="R143" s="600">
        <v>56.69398876962282</v>
      </c>
      <c r="S143" s="600">
        <v>34.23555336484096</v>
      </c>
      <c r="T143" s="600">
        <v>62.144284722744871</v>
      </c>
      <c r="U143" s="600">
        <v>70.271267761579622</v>
      </c>
      <c r="V143" s="600">
        <v>66.711709612785981</v>
      </c>
      <c r="W143" s="601">
        <v>54.68388380593948</v>
      </c>
      <c r="X143" s="601">
        <v>21.659066484649568</v>
      </c>
    </row>
    <row r="144" spans="1:24" s="522" customFormat="1" ht="8.65" customHeight="1">
      <c r="A144" s="523" t="s">
        <v>68</v>
      </c>
      <c r="B144" s="598">
        <v>60.049109443986197</v>
      </c>
      <c r="C144" s="598">
        <v>39.238995623990824</v>
      </c>
      <c r="D144" s="598">
        <v>66.311867262616587</v>
      </c>
      <c r="E144" s="598">
        <v>70.946834936008884</v>
      </c>
      <c r="F144" s="598">
        <v>72.729241877256314</v>
      </c>
      <c r="G144" s="599">
        <v>64.892647880908513</v>
      </c>
      <c r="H144" s="599">
        <v>40.489471507435582</v>
      </c>
      <c r="I144" s="523"/>
      <c r="J144" s="598">
        <v>81.430598802173336</v>
      </c>
      <c r="K144" s="598">
        <v>51.707128425306223</v>
      </c>
      <c r="L144" s="598">
        <v>89.259039422268387</v>
      </c>
      <c r="M144" s="598">
        <v>95.578581621889924</v>
      </c>
      <c r="N144" s="598">
        <v>96.921727023538452</v>
      </c>
      <c r="O144" s="599">
        <v>91.151618101833705</v>
      </c>
      <c r="P144" s="599">
        <v>59.731688678589897</v>
      </c>
      <c r="Q144" s="523"/>
      <c r="R144" s="598">
        <v>41.290213518504068</v>
      </c>
      <c r="S144" s="598">
        <v>27.058306475241722</v>
      </c>
      <c r="T144" s="598">
        <v>46.9802328306899</v>
      </c>
      <c r="U144" s="598">
        <v>50.930505765555907</v>
      </c>
      <c r="V144" s="598">
        <v>50.91665141093705</v>
      </c>
      <c r="W144" s="599">
        <v>41.101026045777424</v>
      </c>
      <c r="X144" s="599">
        <v>23.703065237300006</v>
      </c>
    </row>
    <row r="145" spans="1:26" s="522" customFormat="1" ht="8.65" customHeight="1">
      <c r="A145" s="528" t="s">
        <v>69</v>
      </c>
      <c r="B145" s="600">
        <v>59.573033313529216</v>
      </c>
      <c r="C145" s="600">
        <v>37.453556517409126</v>
      </c>
      <c r="D145" s="600">
        <v>67.331873924879133</v>
      </c>
      <c r="E145" s="600">
        <v>71.826689469775957</v>
      </c>
      <c r="F145" s="600">
        <v>73.73899163823333</v>
      </c>
      <c r="G145" s="601">
        <v>64.112145707561652</v>
      </c>
      <c r="H145" s="601">
        <v>34.596050836101632</v>
      </c>
      <c r="I145" s="528"/>
      <c r="J145" s="600">
        <v>78.713579071891644</v>
      </c>
      <c r="K145" s="600">
        <v>47.537265279253326</v>
      </c>
      <c r="L145" s="600">
        <v>85.076842902233011</v>
      </c>
      <c r="M145" s="600">
        <v>94.72105257518777</v>
      </c>
      <c r="N145" s="600">
        <v>95.231423211190005</v>
      </c>
      <c r="O145" s="601">
        <v>88.862111123815893</v>
      </c>
      <c r="P145" s="601">
        <v>53.982447425070376</v>
      </c>
      <c r="Q145" s="528"/>
      <c r="R145" s="600">
        <v>41.649530977248851</v>
      </c>
      <c r="S145" s="600">
        <v>27.775449307818864</v>
      </c>
      <c r="T145" s="600">
        <v>49.444705998959286</v>
      </c>
      <c r="U145" s="600">
        <v>50.440622325865355</v>
      </c>
      <c r="V145" s="600">
        <v>54.803140545149262</v>
      </c>
      <c r="W145" s="601">
        <v>42.57149856084267</v>
      </c>
      <c r="X145" s="601">
        <v>16.175021891418563</v>
      </c>
    </row>
    <row r="146" spans="1:26" s="522" customFormat="1" ht="8.65" customHeight="1">
      <c r="A146" s="528" t="s">
        <v>70</v>
      </c>
      <c r="B146" s="600">
        <v>60.902219295767537</v>
      </c>
      <c r="C146" s="600">
        <v>31.594348612288691</v>
      </c>
      <c r="D146" s="600">
        <v>71.245203727388997</v>
      </c>
      <c r="E146" s="600">
        <v>75.844485770698412</v>
      </c>
      <c r="F146" s="600">
        <v>76.099232098012749</v>
      </c>
      <c r="G146" s="601">
        <v>63.354997276170927</v>
      </c>
      <c r="H146" s="601">
        <v>31.609177607134011</v>
      </c>
      <c r="I146" s="528"/>
      <c r="J146" s="600">
        <v>77.574032703258283</v>
      </c>
      <c r="K146" s="600">
        <v>40.837657303035726</v>
      </c>
      <c r="L146" s="600">
        <v>83.986212875736143</v>
      </c>
      <c r="M146" s="600">
        <v>96.362896073980295</v>
      </c>
      <c r="N146" s="600">
        <v>94.720770596194185</v>
      </c>
      <c r="O146" s="601">
        <v>89.294969410381768</v>
      </c>
      <c r="P146" s="601">
        <v>46.776327759307961</v>
      </c>
      <c r="Q146" s="528"/>
      <c r="R146" s="600">
        <v>45.403075532746193</v>
      </c>
      <c r="S146" s="600">
        <v>22.23111661556586</v>
      </c>
      <c r="T146" s="600">
        <v>58.075321581184902</v>
      </c>
      <c r="U146" s="600">
        <v>57.820859544946792</v>
      </c>
      <c r="V146" s="600">
        <v>59.732821304473525</v>
      </c>
      <c r="W146" s="601">
        <v>39.959520023131418</v>
      </c>
      <c r="X146" s="601">
        <v>18.266278646780648</v>
      </c>
    </row>
    <row r="147" spans="1:26" s="522" customFormat="1" ht="8.65" customHeight="1">
      <c r="A147" s="528" t="s">
        <v>71</v>
      </c>
      <c r="B147" s="600">
        <v>56.672295135650913</v>
      </c>
      <c r="C147" s="600">
        <v>30.793802207996219</v>
      </c>
      <c r="D147" s="600">
        <v>59.664745682703277</v>
      </c>
      <c r="E147" s="600">
        <v>71.259049004758552</v>
      </c>
      <c r="F147" s="600">
        <v>67.874724423759218</v>
      </c>
      <c r="G147" s="601">
        <v>60.069639987363161</v>
      </c>
      <c r="H147" s="601">
        <v>33.873466292462552</v>
      </c>
      <c r="I147" s="528"/>
      <c r="J147" s="600">
        <v>80.551923151198139</v>
      </c>
      <c r="K147" s="600">
        <v>44.009309250211771</v>
      </c>
      <c r="L147" s="600">
        <v>86.937354366981808</v>
      </c>
      <c r="M147" s="600">
        <v>96.500416466846715</v>
      </c>
      <c r="N147" s="600">
        <v>94.067222167113044</v>
      </c>
      <c r="O147" s="601">
        <v>88.635882676598811</v>
      </c>
      <c r="P147" s="601">
        <v>57.24155398274916</v>
      </c>
      <c r="Q147" s="528"/>
      <c r="R147" s="600">
        <v>35.001408283208882</v>
      </c>
      <c r="S147" s="600">
        <v>16.961311123052123</v>
      </c>
      <c r="T147" s="600">
        <v>36.527441365865187</v>
      </c>
      <c r="U147" s="600">
        <v>48.649106940990279</v>
      </c>
      <c r="V147" s="600">
        <v>43.894834032118908</v>
      </c>
      <c r="W147" s="601">
        <v>32.972900635664104</v>
      </c>
      <c r="X147" s="601">
        <v>13.915927608335135</v>
      </c>
    </row>
    <row r="148" spans="1:26" s="522" customFormat="1" ht="8.65" customHeight="1">
      <c r="A148" s="523" t="s">
        <v>72</v>
      </c>
      <c r="B148" s="598">
        <v>63.413666684597246</v>
      </c>
      <c r="C148" s="598">
        <v>37.439914711621789</v>
      </c>
      <c r="D148" s="598">
        <v>71.691973524291299</v>
      </c>
      <c r="E148" s="598">
        <v>77.146413131725254</v>
      </c>
      <c r="F148" s="598">
        <v>75.142443733813209</v>
      </c>
      <c r="G148" s="599">
        <v>67.643470234369204</v>
      </c>
      <c r="H148" s="599">
        <v>35.416423158998541</v>
      </c>
      <c r="I148" s="523"/>
      <c r="J148" s="598">
        <v>81.753998755065581</v>
      </c>
      <c r="K148" s="598">
        <v>50.592905523802244</v>
      </c>
      <c r="L148" s="598">
        <v>90.798973140478708</v>
      </c>
      <c r="M148" s="598">
        <v>95.467572444538803</v>
      </c>
      <c r="N148" s="598">
        <v>93.477108728443881</v>
      </c>
      <c r="O148" s="599">
        <v>89.009487055796754</v>
      </c>
      <c r="P148" s="599">
        <v>53.950161269611066</v>
      </c>
      <c r="Q148" s="523"/>
      <c r="R148" s="598">
        <v>46.730160692109372</v>
      </c>
      <c r="S148" s="598">
        <v>24.842085990662476</v>
      </c>
      <c r="T148" s="598">
        <v>53.02085616632975</v>
      </c>
      <c r="U148" s="598">
        <v>61.164224480504949</v>
      </c>
      <c r="V148" s="598">
        <v>58.40694380485899</v>
      </c>
      <c r="W148" s="599">
        <v>47.613076517222716</v>
      </c>
      <c r="X148" s="599">
        <v>20.728977109472272</v>
      </c>
    </row>
    <row r="149" spans="1:26" s="522" customFormat="1" ht="8.65" customHeight="1">
      <c r="A149" s="528" t="s">
        <v>73</v>
      </c>
      <c r="B149" s="600">
        <v>59.726045104092215</v>
      </c>
      <c r="C149" s="600">
        <v>35.676889778249681</v>
      </c>
      <c r="D149" s="600">
        <v>65.10516626845795</v>
      </c>
      <c r="E149" s="600">
        <v>72.628191692660494</v>
      </c>
      <c r="F149" s="600">
        <v>73.768584640599386</v>
      </c>
      <c r="G149" s="601">
        <v>66.419916127985914</v>
      </c>
      <c r="H149" s="601">
        <v>34.409943943456007</v>
      </c>
      <c r="I149" s="528"/>
      <c r="J149" s="600">
        <v>78.597111943061662</v>
      </c>
      <c r="K149" s="600">
        <v>46.712536921001863</v>
      </c>
      <c r="L149" s="600">
        <v>82.972082964710509</v>
      </c>
      <c r="M149" s="600">
        <v>96.338950006962818</v>
      </c>
      <c r="N149" s="600">
        <v>94.618548700038801</v>
      </c>
      <c r="O149" s="601">
        <v>90.565229443338453</v>
      </c>
      <c r="P149" s="601">
        <v>52.542477222359025</v>
      </c>
      <c r="Q149" s="528"/>
      <c r="R149" s="600">
        <v>43.517713655733878</v>
      </c>
      <c r="S149" s="600">
        <v>25.555868721032194</v>
      </c>
      <c r="T149" s="600">
        <v>50.165925225771318</v>
      </c>
      <c r="U149" s="600">
        <v>53.795018139987612</v>
      </c>
      <c r="V149" s="600">
        <v>55.175993466856752</v>
      </c>
      <c r="W149" s="601">
        <v>45.87576920602929</v>
      </c>
      <c r="X149" s="601">
        <v>17.998625633787121</v>
      </c>
    </row>
    <row r="150" spans="1:26" s="522" customFormat="1" ht="8.65" customHeight="1">
      <c r="A150" s="528" t="s">
        <v>74</v>
      </c>
      <c r="B150" s="600">
        <v>56.545277527744901</v>
      </c>
      <c r="C150" s="600">
        <v>31.936825513253687</v>
      </c>
      <c r="D150" s="600">
        <v>58.266578377854579</v>
      </c>
      <c r="E150" s="600">
        <v>68.632231124167717</v>
      </c>
      <c r="F150" s="600">
        <v>71.795830011221753</v>
      </c>
      <c r="G150" s="601">
        <v>61.572369494355605</v>
      </c>
      <c r="H150" s="601">
        <v>39.93147100600563</v>
      </c>
      <c r="I150" s="528"/>
      <c r="J150" s="600">
        <v>79.786964394953046</v>
      </c>
      <c r="K150" s="600">
        <v>44.65834440387421</v>
      </c>
      <c r="L150" s="600">
        <v>83.773635084418459</v>
      </c>
      <c r="M150" s="600">
        <v>95.573333555964183</v>
      </c>
      <c r="N150" s="600">
        <v>96.896948232642643</v>
      </c>
      <c r="O150" s="601">
        <v>87.600603887260306</v>
      </c>
      <c r="P150" s="601">
        <v>64.226970606007129</v>
      </c>
      <c r="Q150" s="528"/>
      <c r="R150" s="600">
        <v>36.629815677762572</v>
      </c>
      <c r="S150" s="600">
        <v>19.301706461638961</v>
      </c>
      <c r="T150" s="600">
        <v>37.22073477274774</v>
      </c>
      <c r="U150" s="600">
        <v>46.944611527979866</v>
      </c>
      <c r="V150" s="600">
        <v>50.271647495222751</v>
      </c>
      <c r="W150" s="601">
        <v>39.886765788138845</v>
      </c>
      <c r="X150" s="601">
        <v>18.727686800853093</v>
      </c>
    </row>
    <row r="151" spans="1:26" s="522" customFormat="1" ht="8.65" customHeight="1">
      <c r="A151" s="528" t="s">
        <v>75</v>
      </c>
      <c r="B151" s="600">
        <v>64.873374199740383</v>
      </c>
      <c r="C151" s="600">
        <v>41.351729654069189</v>
      </c>
      <c r="D151" s="600">
        <v>72.33634551994686</v>
      </c>
      <c r="E151" s="600">
        <v>79.588707654587907</v>
      </c>
      <c r="F151" s="600">
        <v>78.504168065754698</v>
      </c>
      <c r="G151" s="601">
        <v>65.872670266504088</v>
      </c>
      <c r="H151" s="601">
        <v>39.719124933940989</v>
      </c>
      <c r="I151" s="528"/>
      <c r="J151" s="600">
        <v>83.266486450561899</v>
      </c>
      <c r="K151" s="600">
        <v>53.271318794138693</v>
      </c>
      <c r="L151" s="600">
        <v>89.268995786288883</v>
      </c>
      <c r="M151" s="600">
        <v>98.484803001876173</v>
      </c>
      <c r="N151" s="600">
        <v>98.143364059468638</v>
      </c>
      <c r="O151" s="601">
        <v>90.303096410018682</v>
      </c>
      <c r="P151" s="601">
        <v>60.542458304320434</v>
      </c>
      <c r="Q151" s="528"/>
      <c r="R151" s="600">
        <v>48.176126749299158</v>
      </c>
      <c r="S151" s="600">
        <v>30.258370250263003</v>
      </c>
      <c r="T151" s="600">
        <v>56.542539984375665</v>
      </c>
      <c r="U151" s="600">
        <v>62.78127482327497</v>
      </c>
      <c r="V151" s="600">
        <v>60.074521271578156</v>
      </c>
      <c r="W151" s="601">
        <v>45.372690349522337</v>
      </c>
      <c r="X151" s="601">
        <v>20.998608903020667</v>
      </c>
    </row>
    <row r="152" spans="1:26" s="522" customFormat="1" ht="8.65" customHeight="1">
      <c r="A152" s="523" t="s">
        <v>76</v>
      </c>
      <c r="B152" s="598">
        <v>56.622476398949217</v>
      </c>
      <c r="C152" s="598">
        <v>45.12930744945254</v>
      </c>
      <c r="D152" s="598">
        <v>59.93377326131057</v>
      </c>
      <c r="E152" s="598">
        <v>69.650640881941229</v>
      </c>
      <c r="F152" s="598">
        <v>69.364091297449036</v>
      </c>
      <c r="G152" s="599">
        <v>57.803916165808459</v>
      </c>
      <c r="H152" s="599">
        <v>34.217357706889473</v>
      </c>
      <c r="I152" s="523"/>
      <c r="J152" s="598">
        <v>77.081833504589738</v>
      </c>
      <c r="K152" s="598">
        <v>58.599334279310938</v>
      </c>
      <c r="L152" s="598">
        <v>84.703231479446032</v>
      </c>
      <c r="M152" s="598">
        <v>92.896280956079039</v>
      </c>
      <c r="N152" s="598">
        <v>92.479177209130569</v>
      </c>
      <c r="O152" s="599">
        <v>82.175960532217076</v>
      </c>
      <c r="P152" s="599">
        <v>50.903563176456281</v>
      </c>
      <c r="Q152" s="523"/>
      <c r="R152" s="598">
        <v>38.539373364399516</v>
      </c>
      <c r="S152" s="598">
        <v>31.302832718511361</v>
      </c>
      <c r="T152" s="598">
        <v>41.077241044607518</v>
      </c>
      <c r="U152" s="598">
        <v>49.700537828505837</v>
      </c>
      <c r="V152" s="598">
        <v>48.89036947304664</v>
      </c>
      <c r="W152" s="599">
        <v>36.977420076011626</v>
      </c>
      <c r="X152" s="599">
        <v>17.768000575442972</v>
      </c>
    </row>
    <row r="153" spans="1:26" s="522" customFormat="1" ht="9" customHeight="1">
      <c r="A153" s="528"/>
      <c r="B153" s="528"/>
      <c r="C153" s="528"/>
      <c r="D153" s="529"/>
      <c r="E153" s="529"/>
      <c r="F153" s="529"/>
      <c r="G153" s="529"/>
      <c r="H153" s="529"/>
      <c r="I153" s="528"/>
      <c r="J153" s="528"/>
      <c r="K153" s="528"/>
      <c r="L153" s="529"/>
      <c r="M153" s="529"/>
      <c r="N153" s="529"/>
      <c r="O153" s="529"/>
      <c r="P153" s="529"/>
      <c r="Q153" s="528"/>
      <c r="R153" s="528"/>
      <c r="S153" s="528"/>
      <c r="T153" s="529"/>
      <c r="U153" s="529"/>
      <c r="V153" s="529"/>
      <c r="W153" s="529"/>
      <c r="X153" s="529"/>
      <c r="Y153" s="529"/>
      <c r="Z153" s="529"/>
    </row>
    <row r="154" spans="1:26" ht="9" customHeight="1">
      <c r="A154" s="513">
        <v>2009</v>
      </c>
      <c r="B154" s="512"/>
      <c r="C154" s="512"/>
      <c r="D154" s="512"/>
      <c r="E154" s="512"/>
      <c r="F154" s="512"/>
      <c r="G154" s="512"/>
      <c r="H154" s="512"/>
      <c r="I154" s="515"/>
      <c r="J154" s="512"/>
      <c r="K154" s="512"/>
      <c r="L154" s="512"/>
      <c r="M154" s="512"/>
      <c r="N154" s="512"/>
      <c r="O154" s="512"/>
      <c r="P154" s="512"/>
      <c r="Q154" s="515"/>
      <c r="R154" s="512"/>
      <c r="S154" s="512"/>
      <c r="T154" s="512"/>
      <c r="U154" s="512"/>
      <c r="V154" s="512"/>
      <c r="W154" s="512"/>
      <c r="X154" s="512"/>
    </row>
    <row r="155" spans="1:26" s="517" customFormat="1" ht="9" customHeight="1">
      <c r="A155" s="515" t="s">
        <v>44</v>
      </c>
      <c r="B155" s="595">
        <v>59.348907216188493</v>
      </c>
      <c r="C155" s="595">
        <v>33.934752745695661</v>
      </c>
      <c r="D155" s="595">
        <v>65.698190345819739</v>
      </c>
      <c r="E155" s="595">
        <v>72.967930020516292</v>
      </c>
      <c r="F155" s="595">
        <v>73.444609594733024</v>
      </c>
      <c r="G155" s="595">
        <v>64.546880906553724</v>
      </c>
      <c r="H155" s="595">
        <v>33.656903347569283</v>
      </c>
      <c r="I155" s="515"/>
      <c r="J155" s="595">
        <v>78.695336005804819</v>
      </c>
      <c r="K155" s="595">
        <v>45.365962251942562</v>
      </c>
      <c r="L155" s="595">
        <v>85.134011148669174</v>
      </c>
      <c r="M155" s="595">
        <v>95.826219485359715</v>
      </c>
      <c r="N155" s="595">
        <v>94.870368025554683</v>
      </c>
      <c r="O155" s="595">
        <v>88.601392131811977</v>
      </c>
      <c r="P155" s="595">
        <v>51.630688477023298</v>
      </c>
      <c r="Q155" s="515"/>
      <c r="R155" s="595">
        <v>41.956903874772387</v>
      </c>
      <c r="S155" s="595">
        <v>22.368748121890761</v>
      </c>
      <c r="T155" s="595">
        <v>47.718833392895803</v>
      </c>
      <c r="U155" s="595">
        <v>53.271550636893451</v>
      </c>
      <c r="V155" s="595">
        <v>54.879146839953599</v>
      </c>
      <c r="W155" s="595">
        <v>43.375834655845139</v>
      </c>
      <c r="X155" s="595">
        <v>18.127959416218115</v>
      </c>
    </row>
    <row r="156" spans="1:26" s="517" customFormat="1" ht="3.95" customHeight="1">
      <c r="A156" s="515"/>
      <c r="B156" s="595"/>
      <c r="C156" s="595"/>
      <c r="D156" s="595"/>
      <c r="E156" s="595"/>
      <c r="F156" s="595"/>
      <c r="G156" s="595"/>
      <c r="H156" s="595"/>
      <c r="I156" s="515"/>
      <c r="J156" s="595"/>
      <c r="K156" s="595"/>
      <c r="L156" s="595"/>
      <c r="M156" s="595"/>
      <c r="N156" s="595"/>
      <c r="O156" s="595"/>
      <c r="P156" s="595"/>
      <c r="Q156" s="515"/>
      <c r="R156" s="595"/>
      <c r="S156" s="595"/>
      <c r="T156" s="595"/>
      <c r="U156" s="595"/>
      <c r="V156" s="595"/>
      <c r="W156" s="595"/>
      <c r="X156" s="595"/>
    </row>
    <row r="157" spans="1:26" s="522" customFormat="1" ht="8.65" customHeight="1">
      <c r="A157" s="518" t="s">
        <v>45</v>
      </c>
      <c r="B157" s="596">
        <v>57.889871357766488</v>
      </c>
      <c r="C157" s="596">
        <v>30.633431321225789</v>
      </c>
      <c r="D157" s="596">
        <v>66.4714651908577</v>
      </c>
      <c r="E157" s="596">
        <v>70.729600493598639</v>
      </c>
      <c r="F157" s="596">
        <v>73.053604570763127</v>
      </c>
      <c r="G157" s="597">
        <v>63.954905852366032</v>
      </c>
      <c r="H157" s="597">
        <v>27.598133684957908</v>
      </c>
      <c r="I157" s="518"/>
      <c r="J157" s="596">
        <v>77.268225511744305</v>
      </c>
      <c r="K157" s="596">
        <v>42.116445021083358</v>
      </c>
      <c r="L157" s="596">
        <v>83.653394737430418</v>
      </c>
      <c r="M157" s="596">
        <v>95.478409792801386</v>
      </c>
      <c r="N157" s="596">
        <v>95.869831475481007</v>
      </c>
      <c r="O157" s="597">
        <v>89.094963442612411</v>
      </c>
      <c r="P157" s="597">
        <v>44.235267400931079</v>
      </c>
      <c r="Q157" s="518"/>
      <c r="R157" s="596">
        <v>40.888424231863858</v>
      </c>
      <c r="S157" s="596">
        <v>19.305655547556196</v>
      </c>
      <c r="T157" s="596">
        <v>50.626726590524882</v>
      </c>
      <c r="U157" s="596">
        <v>51.321568929644755</v>
      </c>
      <c r="V157" s="596">
        <v>52.864433286690264</v>
      </c>
      <c r="W157" s="597">
        <v>41.672367920942605</v>
      </c>
      <c r="X157" s="597">
        <v>14.169187058931353</v>
      </c>
    </row>
    <row r="158" spans="1:26" s="522" customFormat="1" ht="8.65" customHeight="1">
      <c r="A158" s="518" t="s">
        <v>46</v>
      </c>
      <c r="B158" s="596">
        <v>61.579861958677327</v>
      </c>
      <c r="C158" s="596">
        <v>30.065067191378038</v>
      </c>
      <c r="D158" s="596">
        <v>68.498619713291177</v>
      </c>
      <c r="E158" s="596">
        <v>76.638607474461196</v>
      </c>
      <c r="F158" s="596">
        <v>75.924170844697812</v>
      </c>
      <c r="G158" s="597">
        <v>68.034745532389508</v>
      </c>
      <c r="H158" s="597">
        <v>29.319946662483332</v>
      </c>
      <c r="I158" s="518"/>
      <c r="J158" s="596">
        <v>76.572453399713837</v>
      </c>
      <c r="K158" s="596">
        <v>37.84709279184225</v>
      </c>
      <c r="L158" s="596">
        <v>83.079176754521839</v>
      </c>
      <c r="M158" s="596">
        <v>92.640130940114403</v>
      </c>
      <c r="N158" s="596">
        <v>94.782698583812035</v>
      </c>
      <c r="O158" s="597">
        <v>87.352701767198425</v>
      </c>
      <c r="P158" s="597">
        <v>42.744187102290354</v>
      </c>
      <c r="Q158" s="518"/>
      <c r="R158" s="596">
        <v>46.962733518118149</v>
      </c>
      <c r="S158" s="596">
        <v>22.107221769973254</v>
      </c>
      <c r="T158" s="596">
        <v>53.866968603669299</v>
      </c>
      <c r="U158" s="596">
        <v>60.714330926630012</v>
      </c>
      <c r="V158" s="596">
        <v>57.811628324776144</v>
      </c>
      <c r="W158" s="597">
        <v>51.313658093319113</v>
      </c>
      <c r="X158" s="597">
        <v>16.232683711255035</v>
      </c>
    </row>
    <row r="159" spans="1:26" s="522" customFormat="1" ht="8.65" customHeight="1">
      <c r="A159" s="518" t="s">
        <v>47</v>
      </c>
      <c r="B159" s="596">
        <v>65.210618449334135</v>
      </c>
      <c r="C159" s="596">
        <v>35.054998469764342</v>
      </c>
      <c r="D159" s="596">
        <v>73.821724144286947</v>
      </c>
      <c r="E159" s="596">
        <v>77.033555957045124</v>
      </c>
      <c r="F159" s="596">
        <v>78.404936546745844</v>
      </c>
      <c r="G159" s="597">
        <v>65.675777568331767</v>
      </c>
      <c r="H159" s="597">
        <v>33.448594748904348</v>
      </c>
      <c r="I159" s="518"/>
      <c r="J159" s="596">
        <v>80.806649788586739</v>
      </c>
      <c r="K159" s="596">
        <v>45.844923504867872</v>
      </c>
      <c r="L159" s="596">
        <v>88.510667442895794</v>
      </c>
      <c r="M159" s="596">
        <v>96.0068301514154</v>
      </c>
      <c r="N159" s="596">
        <v>94.86389316897791</v>
      </c>
      <c r="O159" s="597">
        <v>82.515673981191227</v>
      </c>
      <c r="P159" s="597">
        <v>47.135522777279768</v>
      </c>
      <c r="Q159" s="518"/>
      <c r="R159" s="596">
        <v>49.186624796150788</v>
      </c>
      <c r="S159" s="596">
        <v>23.470340090342329</v>
      </c>
      <c r="T159" s="596">
        <v>56.700063867156317</v>
      </c>
      <c r="U159" s="596">
        <v>58.556717554193213</v>
      </c>
      <c r="V159" s="596">
        <v>62.030843552582681</v>
      </c>
      <c r="W159" s="597">
        <v>50.065383218307304</v>
      </c>
      <c r="X159" s="597">
        <v>20.11904761904762</v>
      </c>
    </row>
    <row r="160" spans="1:26" s="522" customFormat="1" ht="8.65" customHeight="1">
      <c r="A160" s="523" t="s">
        <v>48</v>
      </c>
      <c r="B160" s="598">
        <v>60.886726215949409</v>
      </c>
      <c r="C160" s="598">
        <v>36.083815339626291</v>
      </c>
      <c r="D160" s="598">
        <v>63.96582871938152</v>
      </c>
      <c r="E160" s="598">
        <v>74.147063948423067</v>
      </c>
      <c r="F160" s="598">
        <v>73.554464276962591</v>
      </c>
      <c r="G160" s="599">
        <v>69.030617682434794</v>
      </c>
      <c r="H160" s="599">
        <v>41.262201369789139</v>
      </c>
      <c r="I160" s="523"/>
      <c r="J160" s="598">
        <v>81.595038465164848</v>
      </c>
      <c r="K160" s="598">
        <v>51.254156664978311</v>
      </c>
      <c r="L160" s="598">
        <v>84.270085059060449</v>
      </c>
      <c r="M160" s="598">
        <v>97.694077163322177</v>
      </c>
      <c r="N160" s="598">
        <v>97.361396931477827</v>
      </c>
      <c r="O160" s="599">
        <v>92.276731027241439</v>
      </c>
      <c r="P160" s="599">
        <v>60.477970627503339</v>
      </c>
      <c r="Q160" s="523"/>
      <c r="R160" s="598">
        <v>41.12988665818213</v>
      </c>
      <c r="S160" s="598">
        <v>21.613275916395338</v>
      </c>
      <c r="T160" s="598">
        <v>44.714381385275217</v>
      </c>
      <c r="U160" s="598">
        <v>53.610399778172862</v>
      </c>
      <c r="V160" s="598">
        <v>51.484643572211098</v>
      </c>
      <c r="W160" s="599">
        <v>43.643892339544514</v>
      </c>
      <c r="X160" s="599">
        <v>21.665486629268557</v>
      </c>
    </row>
    <row r="161" spans="1:24" s="522" customFormat="1" ht="8.65" customHeight="1">
      <c r="A161" s="528" t="s">
        <v>49</v>
      </c>
      <c r="B161" s="600">
        <v>59.308209686478861</v>
      </c>
      <c r="C161" s="600">
        <v>33.239778391732081</v>
      </c>
      <c r="D161" s="600">
        <v>68.182890688411959</v>
      </c>
      <c r="E161" s="600">
        <v>73.215174941138358</v>
      </c>
      <c r="F161" s="600">
        <v>74.711904615104572</v>
      </c>
      <c r="G161" s="601">
        <v>61.128426505503995</v>
      </c>
      <c r="H161" s="601">
        <v>29.277139036434402</v>
      </c>
      <c r="I161" s="528"/>
      <c r="J161" s="600">
        <v>78.702439874817159</v>
      </c>
      <c r="K161" s="600">
        <v>42.144115486387982</v>
      </c>
      <c r="L161" s="600">
        <v>86.82683074806404</v>
      </c>
      <c r="M161" s="600">
        <v>95.656865811698466</v>
      </c>
      <c r="N161" s="600">
        <v>96.848930346338591</v>
      </c>
      <c r="O161" s="601">
        <v>86.829624562019845</v>
      </c>
      <c r="P161" s="601">
        <v>48.117124097712164</v>
      </c>
      <c r="Q161" s="528"/>
      <c r="R161" s="600">
        <v>41.254482698564743</v>
      </c>
      <c r="S161" s="600">
        <v>23.883113865801288</v>
      </c>
      <c r="T161" s="600">
        <v>49.987645054058717</v>
      </c>
      <c r="U161" s="600">
        <v>53.81227970540246</v>
      </c>
      <c r="V161" s="600">
        <v>53.058427227320244</v>
      </c>
      <c r="W161" s="601">
        <v>38.615032028700305</v>
      </c>
      <c r="X161" s="601">
        <v>13.358923292145905</v>
      </c>
    </row>
    <row r="162" spans="1:24" s="522" customFormat="1" ht="8.65" customHeight="1">
      <c r="A162" s="528" t="s">
        <v>50</v>
      </c>
      <c r="B162" s="600">
        <v>65.802690927401287</v>
      </c>
      <c r="C162" s="600">
        <v>43.210942680463248</v>
      </c>
      <c r="D162" s="600">
        <v>73.368964074917514</v>
      </c>
      <c r="E162" s="600">
        <v>80.857921066053194</v>
      </c>
      <c r="F162" s="600">
        <v>80.072263828669037</v>
      </c>
      <c r="G162" s="601">
        <v>65.009347601856632</v>
      </c>
      <c r="H162" s="601">
        <v>38.912394037274616</v>
      </c>
      <c r="I162" s="528"/>
      <c r="J162" s="600">
        <v>82.133364306040122</v>
      </c>
      <c r="K162" s="600">
        <v>60.027459954233407</v>
      </c>
      <c r="L162" s="600">
        <v>88.162005566811203</v>
      </c>
      <c r="M162" s="600">
        <v>96.470912599944853</v>
      </c>
      <c r="N162" s="600">
        <v>94.992404208631072</v>
      </c>
      <c r="O162" s="601">
        <v>85.3602757961566</v>
      </c>
      <c r="P162" s="601">
        <v>56.395076593752087</v>
      </c>
      <c r="Q162" s="528"/>
      <c r="R162" s="600">
        <v>50.87141030825093</v>
      </c>
      <c r="S162" s="600">
        <v>26.025816911948116</v>
      </c>
      <c r="T162" s="600">
        <v>59.105017162053606</v>
      </c>
      <c r="U162" s="600">
        <v>66.883958131978858</v>
      </c>
      <c r="V162" s="600">
        <v>66.997830588699344</v>
      </c>
      <c r="W162" s="601">
        <v>46.804677719764285</v>
      </c>
      <c r="X162" s="601">
        <v>24.411152725759468</v>
      </c>
    </row>
    <row r="163" spans="1:24" s="522" customFormat="1" ht="8.65" customHeight="1">
      <c r="A163" s="528" t="s">
        <v>51</v>
      </c>
      <c r="B163" s="600">
        <v>57.208034352223287</v>
      </c>
      <c r="C163" s="600">
        <v>40.477624645857361</v>
      </c>
      <c r="D163" s="600">
        <v>59.87220404351244</v>
      </c>
      <c r="E163" s="600">
        <v>64.717800724474301</v>
      </c>
      <c r="F163" s="600">
        <v>70.702213577623297</v>
      </c>
      <c r="G163" s="601">
        <v>62.065231802713569</v>
      </c>
      <c r="H163" s="601">
        <v>39.497216735500089</v>
      </c>
      <c r="I163" s="528"/>
      <c r="J163" s="600">
        <v>85.680227117425417</v>
      </c>
      <c r="K163" s="600">
        <v>64.970873630498588</v>
      </c>
      <c r="L163" s="600">
        <v>90.906527520539484</v>
      </c>
      <c r="M163" s="600">
        <v>95.687115529369009</v>
      </c>
      <c r="N163" s="600">
        <v>97.052255099706812</v>
      </c>
      <c r="O163" s="601">
        <v>91.982441758997282</v>
      </c>
      <c r="P163" s="601">
        <v>66.019553235372939</v>
      </c>
      <c r="Q163" s="528"/>
      <c r="R163" s="600">
        <v>32.169438390976026</v>
      </c>
      <c r="S163" s="600">
        <v>18.467155391364582</v>
      </c>
      <c r="T163" s="600">
        <v>34.197518434939333</v>
      </c>
      <c r="U163" s="600">
        <v>37.987476686810759</v>
      </c>
      <c r="V163" s="600">
        <v>46.265220091098776</v>
      </c>
      <c r="W163" s="601">
        <v>34.722373270497251</v>
      </c>
      <c r="X163" s="601">
        <v>15.582791789903915</v>
      </c>
    </row>
    <row r="164" spans="1:24" s="522" customFormat="1" ht="8.65" customHeight="1">
      <c r="A164" s="523" t="s">
        <v>52</v>
      </c>
      <c r="B164" s="598">
        <v>56.943453282825793</v>
      </c>
      <c r="C164" s="598">
        <v>23.896038656587887</v>
      </c>
      <c r="D164" s="598">
        <v>63.738845671572747</v>
      </c>
      <c r="E164" s="598">
        <v>72.808053415841684</v>
      </c>
      <c r="F164" s="598">
        <v>75.05059377630316</v>
      </c>
      <c r="G164" s="599">
        <v>63.871580881890161</v>
      </c>
      <c r="H164" s="599">
        <v>29.060015356797859</v>
      </c>
      <c r="I164" s="523"/>
      <c r="J164" s="598">
        <v>76.116316546439421</v>
      </c>
      <c r="K164" s="598">
        <v>33.531196254538507</v>
      </c>
      <c r="L164" s="598">
        <v>82.257828011619665</v>
      </c>
      <c r="M164" s="598">
        <v>96.416212860029816</v>
      </c>
      <c r="N164" s="598">
        <v>92.131340564140473</v>
      </c>
      <c r="O164" s="599">
        <v>90.303702061627135</v>
      </c>
      <c r="P164" s="599">
        <v>45.871153299359158</v>
      </c>
      <c r="Q164" s="523"/>
      <c r="R164" s="598">
        <v>38.429560664270667</v>
      </c>
      <c r="S164" s="598">
        <v>14.233183211958606</v>
      </c>
      <c r="T164" s="598">
        <v>44.311033688525612</v>
      </c>
      <c r="U164" s="598">
        <v>48.36458930472525</v>
      </c>
      <c r="V164" s="598">
        <v>59.642199523191131</v>
      </c>
      <c r="W164" s="599">
        <v>37.770425362912555</v>
      </c>
      <c r="X164" s="599">
        <v>15.138603370674588</v>
      </c>
    </row>
    <row r="165" spans="1:24" s="522" customFormat="1" ht="8.65" customHeight="1">
      <c r="A165" s="528" t="s">
        <v>53</v>
      </c>
      <c r="B165" s="600">
        <v>60.494251864101088</v>
      </c>
      <c r="C165" s="600">
        <v>22.030510750589446</v>
      </c>
      <c r="D165" s="600">
        <v>66.572029753901745</v>
      </c>
      <c r="E165" s="600">
        <v>80.513540994561708</v>
      </c>
      <c r="F165" s="600">
        <v>80.673579355977907</v>
      </c>
      <c r="G165" s="601">
        <v>65.911597020289477</v>
      </c>
      <c r="H165" s="601">
        <v>29.233509202853917</v>
      </c>
      <c r="I165" s="528"/>
      <c r="J165" s="600">
        <v>74.550632488097591</v>
      </c>
      <c r="K165" s="600">
        <v>28.390306045072645</v>
      </c>
      <c r="L165" s="600">
        <v>75.083126516595499</v>
      </c>
      <c r="M165" s="600">
        <v>96.934435652832178</v>
      </c>
      <c r="N165" s="600">
        <v>96.909781444430777</v>
      </c>
      <c r="O165" s="601">
        <v>86.75440068213733</v>
      </c>
      <c r="P165" s="601">
        <v>46.032596481089065</v>
      </c>
      <c r="Q165" s="528"/>
      <c r="R165" s="600">
        <v>48.565371882936205</v>
      </c>
      <c r="S165" s="600">
        <v>15.282873141533114</v>
      </c>
      <c r="T165" s="600">
        <v>58.5671289933967</v>
      </c>
      <c r="U165" s="600">
        <v>66.609127686002068</v>
      </c>
      <c r="V165" s="600">
        <v>67.458414386656628</v>
      </c>
      <c r="W165" s="601">
        <v>49.250901581970929</v>
      </c>
      <c r="X165" s="601">
        <v>17.243177049391644</v>
      </c>
    </row>
    <row r="166" spans="1:24" s="522" customFormat="1" ht="8.65" customHeight="1">
      <c r="A166" s="528" t="s">
        <v>54</v>
      </c>
      <c r="B166" s="600">
        <v>55.659294717236556</v>
      </c>
      <c r="C166" s="600">
        <v>33.269238101982232</v>
      </c>
      <c r="D166" s="600">
        <v>62.324115118543894</v>
      </c>
      <c r="E166" s="600">
        <v>70.027929332294107</v>
      </c>
      <c r="F166" s="600">
        <v>70.588141392319528</v>
      </c>
      <c r="G166" s="601">
        <v>59.021765515009307</v>
      </c>
      <c r="H166" s="601">
        <v>27.612701842847709</v>
      </c>
      <c r="I166" s="528"/>
      <c r="J166" s="600">
        <v>78.244566453089419</v>
      </c>
      <c r="K166" s="600">
        <v>47.271542254039339</v>
      </c>
      <c r="L166" s="600">
        <v>85.893768327788294</v>
      </c>
      <c r="M166" s="600">
        <v>97.64620836786149</v>
      </c>
      <c r="N166" s="600">
        <v>96.267874220793431</v>
      </c>
      <c r="O166" s="601">
        <v>87.768171085933645</v>
      </c>
      <c r="P166" s="601">
        <v>46.937820749099778</v>
      </c>
      <c r="Q166" s="528"/>
      <c r="R166" s="600">
        <v>35.244124519255877</v>
      </c>
      <c r="S166" s="600">
        <v>18.210595337689647</v>
      </c>
      <c r="T166" s="600">
        <v>41.582158105324631</v>
      </c>
      <c r="U166" s="600">
        <v>46.455282839987362</v>
      </c>
      <c r="V166" s="600">
        <v>48.553547417543307</v>
      </c>
      <c r="W166" s="601">
        <v>32.872881224988028</v>
      </c>
      <c r="X166" s="601">
        <v>10.442986157469802</v>
      </c>
    </row>
    <row r="167" spans="1:24" s="522" customFormat="1" ht="8.65" customHeight="1">
      <c r="A167" s="528" t="s">
        <v>55</v>
      </c>
      <c r="B167" s="600">
        <v>56.643537007675739</v>
      </c>
      <c r="C167" s="600">
        <v>39.66826217594857</v>
      </c>
      <c r="D167" s="600">
        <v>65.443647198603941</v>
      </c>
      <c r="E167" s="600">
        <v>68.144817204713462</v>
      </c>
      <c r="F167" s="600">
        <v>70.765536921984278</v>
      </c>
      <c r="G167" s="601">
        <v>56.384662120497659</v>
      </c>
      <c r="H167" s="601">
        <v>28.609585602865042</v>
      </c>
      <c r="I167" s="528"/>
      <c r="J167" s="600">
        <v>76.39659506694656</v>
      </c>
      <c r="K167" s="600">
        <v>48.997097051830025</v>
      </c>
      <c r="L167" s="600">
        <v>86.501911390552678</v>
      </c>
      <c r="M167" s="600">
        <v>94.43577454488468</v>
      </c>
      <c r="N167" s="600">
        <v>92.501110398262838</v>
      </c>
      <c r="O167" s="601">
        <v>83.538634971456815</v>
      </c>
      <c r="P167" s="601">
        <v>44.755740224805457</v>
      </c>
      <c r="Q167" s="528"/>
      <c r="R167" s="600">
        <v>40.418549677374408</v>
      </c>
      <c r="S167" s="600">
        <v>31.091149291165387</v>
      </c>
      <c r="T167" s="600">
        <v>48.078645239007599</v>
      </c>
      <c r="U167" s="600">
        <v>49.142603643846023</v>
      </c>
      <c r="V167" s="600">
        <v>52.708551749181488</v>
      </c>
      <c r="W167" s="601">
        <v>35.013794528372976</v>
      </c>
      <c r="X167" s="601">
        <v>14.41028204514412</v>
      </c>
    </row>
    <row r="168" spans="1:24" s="522" customFormat="1" ht="8.65" customHeight="1">
      <c r="A168" s="523" t="s">
        <v>56</v>
      </c>
      <c r="B168" s="598">
        <v>61.186834473023588</v>
      </c>
      <c r="C168" s="598">
        <v>41.310617765850751</v>
      </c>
      <c r="D168" s="598">
        <v>63.850196512319172</v>
      </c>
      <c r="E168" s="598">
        <v>73.109811031907128</v>
      </c>
      <c r="F168" s="598">
        <v>76.126162719850527</v>
      </c>
      <c r="G168" s="599">
        <v>68.07297342932138</v>
      </c>
      <c r="H168" s="599">
        <v>43.895509430984134</v>
      </c>
      <c r="I168" s="523"/>
      <c r="J168" s="598">
        <v>80.954679451255558</v>
      </c>
      <c r="K168" s="598">
        <v>63.153489424273275</v>
      </c>
      <c r="L168" s="598">
        <v>87.654485818680271</v>
      </c>
      <c r="M168" s="598">
        <v>92.164230189999543</v>
      </c>
      <c r="N168" s="598">
        <v>95.562642312488748</v>
      </c>
      <c r="O168" s="599">
        <v>84.885045694848571</v>
      </c>
      <c r="P168" s="599">
        <v>59.712944349411281</v>
      </c>
      <c r="Q168" s="523"/>
      <c r="R168" s="598">
        <v>44.231652452183532</v>
      </c>
      <c r="S168" s="598">
        <v>21.204123067312196</v>
      </c>
      <c r="T168" s="598">
        <v>43.258351267175101</v>
      </c>
      <c r="U168" s="598">
        <v>57.813797482781638</v>
      </c>
      <c r="V168" s="598">
        <v>59.053131250374683</v>
      </c>
      <c r="W168" s="599">
        <v>53.272046354892012</v>
      </c>
      <c r="X168" s="599">
        <v>30.876625044961717</v>
      </c>
    </row>
    <row r="169" spans="1:24" s="522" customFormat="1" ht="8.65" customHeight="1">
      <c r="A169" s="528" t="s">
        <v>57</v>
      </c>
      <c r="B169" s="600">
        <v>56.369169959618723</v>
      </c>
      <c r="C169" s="600">
        <v>32.130763116057231</v>
      </c>
      <c r="D169" s="600">
        <v>60.386435557924827</v>
      </c>
      <c r="E169" s="600">
        <v>66.795464336430499</v>
      </c>
      <c r="F169" s="600">
        <v>67.129369990177878</v>
      </c>
      <c r="G169" s="601">
        <v>67.245230912656879</v>
      </c>
      <c r="H169" s="601">
        <v>37.909847472723222</v>
      </c>
      <c r="I169" s="528"/>
      <c r="J169" s="600">
        <v>79.235649607248689</v>
      </c>
      <c r="K169" s="600">
        <v>43.499594918907349</v>
      </c>
      <c r="L169" s="600">
        <v>85.819513502247887</v>
      </c>
      <c r="M169" s="600">
        <v>96.116102109427729</v>
      </c>
      <c r="N169" s="600">
        <v>93.73856859543514</v>
      </c>
      <c r="O169" s="601">
        <v>90.372488764943071</v>
      </c>
      <c r="P169" s="601">
        <v>60.790628486426179</v>
      </c>
      <c r="Q169" s="528"/>
      <c r="R169" s="600">
        <v>36.890255818218442</v>
      </c>
      <c r="S169" s="600">
        <v>19.813351882214604</v>
      </c>
      <c r="T169" s="600">
        <v>40.496968455169458</v>
      </c>
      <c r="U169" s="600">
        <v>44.72076036340075</v>
      </c>
      <c r="V169" s="600">
        <v>46.039257506581798</v>
      </c>
      <c r="W169" s="601">
        <v>44.563967667758341</v>
      </c>
      <c r="X169" s="601">
        <v>17.799756821420633</v>
      </c>
    </row>
    <row r="170" spans="1:24" s="522" customFormat="1" ht="8.65" customHeight="1">
      <c r="A170" s="528" t="s">
        <v>58</v>
      </c>
      <c r="B170" s="600">
        <v>61.848050288799229</v>
      </c>
      <c r="C170" s="600">
        <v>41.987029679831736</v>
      </c>
      <c r="D170" s="600">
        <v>70.868660374774947</v>
      </c>
      <c r="E170" s="600">
        <v>72.91720141929639</v>
      </c>
      <c r="F170" s="600">
        <v>74.341888221021676</v>
      </c>
      <c r="G170" s="601">
        <v>63.233464887360064</v>
      </c>
      <c r="H170" s="601">
        <v>34.766419488473659</v>
      </c>
      <c r="I170" s="528"/>
      <c r="J170" s="600">
        <v>80.176912047994279</v>
      </c>
      <c r="K170" s="600">
        <v>52.141950832672485</v>
      </c>
      <c r="L170" s="600">
        <v>87.125760328619961</v>
      </c>
      <c r="M170" s="600">
        <v>96.486679172989525</v>
      </c>
      <c r="N170" s="600">
        <v>94.567787494395048</v>
      </c>
      <c r="O170" s="601">
        <v>88.621494361290758</v>
      </c>
      <c r="P170" s="601">
        <v>51.571371546706224</v>
      </c>
      <c r="Q170" s="528"/>
      <c r="R170" s="600">
        <v>45.100271927660835</v>
      </c>
      <c r="S170" s="600">
        <v>31.737388074833781</v>
      </c>
      <c r="T170" s="600">
        <v>56.235344689666988</v>
      </c>
      <c r="U170" s="600">
        <v>51.68922433430069</v>
      </c>
      <c r="V170" s="600">
        <v>55.861670618103176</v>
      </c>
      <c r="W170" s="601">
        <v>42.11880086509732</v>
      </c>
      <c r="X170" s="601">
        <v>19.032358831043503</v>
      </c>
    </row>
    <row r="171" spans="1:24" s="522" customFormat="1" ht="8.65" customHeight="1">
      <c r="A171" s="528" t="s">
        <v>59</v>
      </c>
      <c r="B171" s="600">
        <v>59.246626944726899</v>
      </c>
      <c r="C171" s="600">
        <v>29.701280246602632</v>
      </c>
      <c r="D171" s="600">
        <v>65.764173362356502</v>
      </c>
      <c r="E171" s="600">
        <v>72.652303471861387</v>
      </c>
      <c r="F171" s="600">
        <v>72.281346517890171</v>
      </c>
      <c r="G171" s="601">
        <v>64.962526160768576</v>
      </c>
      <c r="H171" s="601">
        <v>30.410881317325195</v>
      </c>
      <c r="I171" s="528"/>
      <c r="J171" s="600">
        <v>79.617567352355422</v>
      </c>
      <c r="K171" s="600">
        <v>39.10055362058938</v>
      </c>
      <c r="L171" s="600">
        <v>86.792367333408066</v>
      </c>
      <c r="M171" s="600">
        <v>98.00798020011996</v>
      </c>
      <c r="N171" s="600">
        <v>95.898527311723612</v>
      </c>
      <c r="O171" s="601">
        <v>90.296693632915051</v>
      </c>
      <c r="P171" s="601">
        <v>46.914456135451893</v>
      </c>
      <c r="Q171" s="528"/>
      <c r="R171" s="600">
        <v>40.514236359615438</v>
      </c>
      <c r="S171" s="600">
        <v>19.961828738090187</v>
      </c>
      <c r="T171" s="600">
        <v>45.199550636921629</v>
      </c>
      <c r="U171" s="600">
        <v>50.186284001370872</v>
      </c>
      <c r="V171" s="600">
        <v>52.053385569160213</v>
      </c>
      <c r="W171" s="601">
        <v>42.943908891433473</v>
      </c>
      <c r="X171" s="601">
        <v>15.615143562850502</v>
      </c>
    </row>
    <row r="172" spans="1:24" s="522" customFormat="1" ht="8.65" customHeight="1">
      <c r="A172" s="523" t="s">
        <v>60</v>
      </c>
      <c r="B172" s="598">
        <v>57.831532639234723</v>
      </c>
      <c r="C172" s="598">
        <v>39.524645293803218</v>
      </c>
      <c r="D172" s="598">
        <v>62.662996501191188</v>
      </c>
      <c r="E172" s="598">
        <v>70.756408977730644</v>
      </c>
      <c r="F172" s="598">
        <v>67.567902193141691</v>
      </c>
      <c r="G172" s="599">
        <v>64.533503091841297</v>
      </c>
      <c r="H172" s="599">
        <v>35.031070586757501</v>
      </c>
      <c r="I172" s="523"/>
      <c r="J172" s="598">
        <v>78.212861374205801</v>
      </c>
      <c r="K172" s="598">
        <v>52.547058318373089</v>
      </c>
      <c r="L172" s="598">
        <v>84.902483784925707</v>
      </c>
      <c r="M172" s="598">
        <v>94.90987193383917</v>
      </c>
      <c r="N172" s="598">
        <v>92.781919646126582</v>
      </c>
      <c r="O172" s="599">
        <v>89.673149633840978</v>
      </c>
      <c r="P172" s="599">
        <v>52.039199485428313</v>
      </c>
      <c r="Q172" s="523"/>
      <c r="R172" s="598">
        <v>40.580392907399435</v>
      </c>
      <c r="S172" s="598">
        <v>25.717878124390296</v>
      </c>
      <c r="T172" s="598">
        <v>45.081185553867023</v>
      </c>
      <c r="U172" s="598">
        <v>52.095914246633974</v>
      </c>
      <c r="V172" s="598">
        <v>48.561344364621363</v>
      </c>
      <c r="W172" s="599">
        <v>41.718397291196389</v>
      </c>
      <c r="X172" s="599">
        <v>19.888352949940405</v>
      </c>
    </row>
    <row r="173" spans="1:24" s="522" customFormat="1" ht="8.65" customHeight="1">
      <c r="A173" s="528" t="s">
        <v>61</v>
      </c>
      <c r="B173" s="600">
        <v>59.791797811448198</v>
      </c>
      <c r="C173" s="600">
        <v>33.335900437434539</v>
      </c>
      <c r="D173" s="600">
        <v>66.246282348966133</v>
      </c>
      <c r="E173" s="600">
        <v>73.865527889703941</v>
      </c>
      <c r="F173" s="600">
        <v>75.500935204684978</v>
      </c>
      <c r="G173" s="601">
        <v>67.011770720767828</v>
      </c>
      <c r="H173" s="601">
        <v>36.726914132642548</v>
      </c>
      <c r="I173" s="528"/>
      <c r="J173" s="600">
        <v>76.633702445640807</v>
      </c>
      <c r="K173" s="600">
        <v>47.3412082073081</v>
      </c>
      <c r="L173" s="600">
        <v>85.246430096097711</v>
      </c>
      <c r="M173" s="600">
        <v>93.523536375915029</v>
      </c>
      <c r="N173" s="600">
        <v>94.399982994824043</v>
      </c>
      <c r="O173" s="601">
        <v>85.477036285206793</v>
      </c>
      <c r="P173" s="601">
        <v>49.163350956559654</v>
      </c>
      <c r="Q173" s="528"/>
      <c r="R173" s="600">
        <v>45.469776226600786</v>
      </c>
      <c r="S173" s="600">
        <v>19.192429933545217</v>
      </c>
      <c r="T173" s="600">
        <v>50.641144901610019</v>
      </c>
      <c r="U173" s="600">
        <v>57.189637247066642</v>
      </c>
      <c r="V173" s="600">
        <v>60.452422057479438</v>
      </c>
      <c r="W173" s="601">
        <v>51.412617092881185</v>
      </c>
      <c r="X173" s="601">
        <v>26.548964680482822</v>
      </c>
    </row>
    <row r="174" spans="1:24" s="522" customFormat="1" ht="8.65" customHeight="1">
      <c r="A174" s="528" t="s">
        <v>62</v>
      </c>
      <c r="B174" s="600">
        <v>63.003656368628199</v>
      </c>
      <c r="C174" s="600">
        <v>40.452790763564245</v>
      </c>
      <c r="D174" s="600">
        <v>69.574880569161181</v>
      </c>
      <c r="E174" s="600">
        <v>77.523656209509596</v>
      </c>
      <c r="F174" s="600">
        <v>75.961568431879812</v>
      </c>
      <c r="G174" s="601">
        <v>65.313751668891854</v>
      </c>
      <c r="H174" s="601">
        <v>40.150697818938212</v>
      </c>
      <c r="I174" s="528"/>
      <c r="J174" s="600">
        <v>79.228584122026419</v>
      </c>
      <c r="K174" s="600">
        <v>49.855067340662451</v>
      </c>
      <c r="L174" s="600">
        <v>87.672041148779513</v>
      </c>
      <c r="M174" s="600">
        <v>94.167946206385338</v>
      </c>
      <c r="N174" s="600">
        <v>94.070602618307774</v>
      </c>
      <c r="O174" s="601">
        <v>86.771807026093114</v>
      </c>
      <c r="P174" s="601">
        <v>55.836490946236182</v>
      </c>
      <c r="Q174" s="528"/>
      <c r="R174" s="600">
        <v>47.995407257230951</v>
      </c>
      <c r="S174" s="600">
        <v>31.015150977539651</v>
      </c>
      <c r="T174" s="600">
        <v>53.47196859021183</v>
      </c>
      <c r="U174" s="600">
        <v>61.24944995211348</v>
      </c>
      <c r="V174" s="600">
        <v>60.602831261970941</v>
      </c>
      <c r="W174" s="601">
        <v>46.763939950980394</v>
      </c>
      <c r="X174" s="601">
        <v>24.819087930092845</v>
      </c>
    </row>
    <row r="175" spans="1:24" s="522" customFormat="1" ht="8.65" customHeight="1">
      <c r="A175" s="528" t="s">
        <v>63</v>
      </c>
      <c r="B175" s="600">
        <v>62.988638788293308</v>
      </c>
      <c r="C175" s="600">
        <v>38.528131723025929</v>
      </c>
      <c r="D175" s="600">
        <v>74.470641940530854</v>
      </c>
      <c r="E175" s="600">
        <v>76.873458189503452</v>
      </c>
      <c r="F175" s="600">
        <v>72.918853515195323</v>
      </c>
      <c r="G175" s="601">
        <v>65.812699079102288</v>
      </c>
      <c r="H175" s="601">
        <v>28.991147307977869</v>
      </c>
      <c r="I175" s="528"/>
      <c r="J175" s="600">
        <v>80.373574075334346</v>
      </c>
      <c r="K175" s="600">
        <v>46.91767686997143</v>
      </c>
      <c r="L175" s="600">
        <v>89.245029566846881</v>
      </c>
      <c r="M175" s="600">
        <v>95.695586957298133</v>
      </c>
      <c r="N175" s="600">
        <v>93.874616243838162</v>
      </c>
      <c r="O175" s="601">
        <v>89.899322867306708</v>
      </c>
      <c r="P175" s="601">
        <v>44.418416881809392</v>
      </c>
      <c r="Q175" s="528"/>
      <c r="R175" s="600">
        <v>45.727995750188434</v>
      </c>
      <c r="S175" s="600">
        <v>29.39896552856051</v>
      </c>
      <c r="T175" s="600">
        <v>56.836666866364837</v>
      </c>
      <c r="U175" s="600">
        <v>59.025165308731516</v>
      </c>
      <c r="V175" s="600">
        <v>54.344887687409965</v>
      </c>
      <c r="W175" s="601">
        <v>41.882309060391997</v>
      </c>
      <c r="X175" s="601">
        <v>16.082472507079139</v>
      </c>
    </row>
    <row r="176" spans="1:24" s="522" customFormat="1" ht="8.65" customHeight="1">
      <c r="A176" s="523" t="s">
        <v>64</v>
      </c>
      <c r="B176" s="598">
        <v>59.910939109122602</v>
      </c>
      <c r="C176" s="598">
        <v>40.359064602097646</v>
      </c>
      <c r="D176" s="598">
        <v>61.429386807709136</v>
      </c>
      <c r="E176" s="598">
        <v>74.236055188151724</v>
      </c>
      <c r="F176" s="598">
        <v>70.671761820566928</v>
      </c>
      <c r="G176" s="599">
        <v>68.220313028901174</v>
      </c>
      <c r="H176" s="599">
        <v>43.95597804899991</v>
      </c>
      <c r="I176" s="523"/>
      <c r="J176" s="598">
        <v>79.989631020362964</v>
      </c>
      <c r="K176" s="598">
        <v>52.895374519144042</v>
      </c>
      <c r="L176" s="598">
        <v>85.188379780643189</v>
      </c>
      <c r="M176" s="598">
        <v>96.093422133017057</v>
      </c>
      <c r="N176" s="598">
        <v>92.212570416622142</v>
      </c>
      <c r="O176" s="599">
        <v>87.563319733851756</v>
      </c>
      <c r="P176" s="599">
        <v>66.533249820498327</v>
      </c>
      <c r="Q176" s="523"/>
      <c r="R176" s="598">
        <v>42.998598066122661</v>
      </c>
      <c r="S176" s="598">
        <v>27.998903983155952</v>
      </c>
      <c r="T176" s="598">
        <v>43.171778005820705</v>
      </c>
      <c r="U176" s="598">
        <v>56.244203380156883</v>
      </c>
      <c r="V176" s="598">
        <v>53.16687067853244</v>
      </c>
      <c r="W176" s="599">
        <v>51.002065675061388</v>
      </c>
      <c r="X176" s="599">
        <v>25.259136184604486</v>
      </c>
    </row>
    <row r="177" spans="1:26" s="522" customFormat="1" ht="8.65" customHeight="1">
      <c r="A177" s="528" t="s">
        <v>65</v>
      </c>
      <c r="B177" s="600">
        <v>58.677717577801666</v>
      </c>
      <c r="C177" s="600">
        <v>34.525502000943511</v>
      </c>
      <c r="D177" s="600">
        <v>63.410048502592495</v>
      </c>
      <c r="E177" s="600">
        <v>73.395582345159852</v>
      </c>
      <c r="F177" s="600">
        <v>72.473022925561253</v>
      </c>
      <c r="G177" s="601">
        <v>64.557914348809319</v>
      </c>
      <c r="H177" s="601">
        <v>35.84255634721714</v>
      </c>
      <c r="I177" s="528"/>
      <c r="J177" s="600">
        <v>78.894373396790684</v>
      </c>
      <c r="K177" s="600">
        <v>48.831005187875924</v>
      </c>
      <c r="L177" s="600">
        <v>83.304176209173292</v>
      </c>
      <c r="M177" s="600">
        <v>96.64072900886012</v>
      </c>
      <c r="N177" s="600">
        <v>95.36886801093911</v>
      </c>
      <c r="O177" s="601">
        <v>90.209441658444291</v>
      </c>
      <c r="P177" s="601">
        <v>53.708433606513694</v>
      </c>
      <c r="Q177" s="528"/>
      <c r="R177" s="600">
        <v>41.137106332382892</v>
      </c>
      <c r="S177" s="600">
        <v>20.835780026816806</v>
      </c>
      <c r="T177" s="600">
        <v>45.749665602612815</v>
      </c>
      <c r="U177" s="600">
        <v>53.729919459372859</v>
      </c>
      <c r="V177" s="600">
        <v>52.51022515302077</v>
      </c>
      <c r="W177" s="601">
        <v>44.803139737101851</v>
      </c>
      <c r="X177" s="601">
        <v>20.748966119188967</v>
      </c>
    </row>
    <row r="178" spans="1:26" s="522" customFormat="1" ht="8.65" customHeight="1">
      <c r="A178" s="528" t="s">
        <v>66</v>
      </c>
      <c r="B178" s="600">
        <v>57.201464481722894</v>
      </c>
      <c r="C178" s="600">
        <v>30.265278761128602</v>
      </c>
      <c r="D178" s="600">
        <v>67.144899984858938</v>
      </c>
      <c r="E178" s="600">
        <v>67.805471601836956</v>
      </c>
      <c r="F178" s="600">
        <v>71.887511075853936</v>
      </c>
      <c r="G178" s="601">
        <v>61.475370156499608</v>
      </c>
      <c r="H178" s="601">
        <v>30.220380688027568</v>
      </c>
      <c r="I178" s="528"/>
      <c r="J178" s="600">
        <v>76.89500833018522</v>
      </c>
      <c r="K178" s="600">
        <v>37.624595801467947</v>
      </c>
      <c r="L178" s="600">
        <v>85.779665119144539</v>
      </c>
      <c r="M178" s="600">
        <v>95.358984892053499</v>
      </c>
      <c r="N178" s="600">
        <v>94.99544580508045</v>
      </c>
      <c r="O178" s="601">
        <v>87.495038319440624</v>
      </c>
      <c r="P178" s="601">
        <v>48.480748124426803</v>
      </c>
      <c r="Q178" s="528"/>
      <c r="R178" s="600">
        <v>40.752847022694752</v>
      </c>
      <c r="S178" s="600">
        <v>23.218393064265634</v>
      </c>
      <c r="T178" s="600">
        <v>51.349637568538711</v>
      </c>
      <c r="U178" s="600">
        <v>47.021518333620243</v>
      </c>
      <c r="V178" s="600">
        <v>52.330212678481189</v>
      </c>
      <c r="W178" s="601">
        <v>39.928444101695341</v>
      </c>
      <c r="X178" s="601">
        <v>15.523124954621361</v>
      </c>
    </row>
    <row r="179" spans="1:26" s="522" customFormat="1" ht="8.65" customHeight="1">
      <c r="A179" s="528" t="s">
        <v>67</v>
      </c>
      <c r="B179" s="600">
        <v>68.749418599734454</v>
      </c>
      <c r="C179" s="600">
        <v>38.865441652746057</v>
      </c>
      <c r="D179" s="600">
        <v>75.364508692130357</v>
      </c>
      <c r="E179" s="600">
        <v>80.119335557767386</v>
      </c>
      <c r="F179" s="600">
        <v>80.3087741467467</v>
      </c>
      <c r="G179" s="601">
        <v>73.348880229857912</v>
      </c>
      <c r="H179" s="601">
        <v>42.643464789860978</v>
      </c>
      <c r="I179" s="528"/>
      <c r="J179" s="600">
        <v>84.426258837594531</v>
      </c>
      <c r="K179" s="600">
        <v>49.58035477892507</v>
      </c>
      <c r="L179" s="600">
        <v>89.974074736277487</v>
      </c>
      <c r="M179" s="600">
        <v>97.487637317048893</v>
      </c>
      <c r="N179" s="600">
        <v>95.956637066082337</v>
      </c>
      <c r="O179" s="601">
        <v>92.679931692154184</v>
      </c>
      <c r="P179" s="601">
        <v>63.900508762012436</v>
      </c>
      <c r="Q179" s="528"/>
      <c r="R179" s="600">
        <v>52.932419604536932</v>
      </c>
      <c r="S179" s="600">
        <v>27.485413005272409</v>
      </c>
      <c r="T179" s="600">
        <v>59.362556302630722</v>
      </c>
      <c r="U179" s="600">
        <v>64.95256680255811</v>
      </c>
      <c r="V179" s="600">
        <v>64.199040653495445</v>
      </c>
      <c r="W179" s="601">
        <v>53.000343358041647</v>
      </c>
      <c r="X179" s="601">
        <v>23.603129193144131</v>
      </c>
    </row>
    <row r="180" spans="1:26" s="522" customFormat="1" ht="8.65" customHeight="1">
      <c r="A180" s="523" t="s">
        <v>68</v>
      </c>
      <c r="B180" s="598">
        <v>58.074470296535857</v>
      </c>
      <c r="C180" s="598">
        <v>34.582216435628396</v>
      </c>
      <c r="D180" s="598">
        <v>64.06764638009524</v>
      </c>
      <c r="E180" s="598">
        <v>70.392098174199347</v>
      </c>
      <c r="F180" s="598">
        <v>71.906986563515147</v>
      </c>
      <c r="G180" s="599">
        <v>65.285338881963071</v>
      </c>
      <c r="H180" s="599">
        <v>36.536303781746845</v>
      </c>
      <c r="I180" s="523"/>
      <c r="J180" s="598">
        <v>77.996774581438288</v>
      </c>
      <c r="K180" s="598">
        <v>45.114335603016414</v>
      </c>
      <c r="L180" s="598">
        <v>85.464270286246958</v>
      </c>
      <c r="M180" s="598">
        <v>94.409376709424038</v>
      </c>
      <c r="N180" s="598">
        <v>92.675363173913354</v>
      </c>
      <c r="O180" s="599">
        <v>91.330793197197906</v>
      </c>
      <c r="P180" s="599">
        <v>55.969433731031252</v>
      </c>
      <c r="Q180" s="523"/>
      <c r="R180" s="598">
        <v>40.212199460728407</v>
      </c>
      <c r="S180" s="598">
        <v>23.956273895885101</v>
      </c>
      <c r="T180" s="598">
        <v>45.741076123152425</v>
      </c>
      <c r="U180" s="598">
        <v>49.618296261642499</v>
      </c>
      <c r="V180" s="598">
        <v>53.248004137173147</v>
      </c>
      <c r="W180" s="599">
        <v>43.807684754860247</v>
      </c>
      <c r="X180" s="599">
        <v>17.906827275931416</v>
      </c>
    </row>
    <row r="181" spans="1:26" s="522" customFormat="1" ht="8.65" customHeight="1">
      <c r="A181" s="528" t="s">
        <v>69</v>
      </c>
      <c r="B181" s="600">
        <v>58.570281908340142</v>
      </c>
      <c r="C181" s="600">
        <v>33.500113489455352</v>
      </c>
      <c r="D181" s="600">
        <v>66.910281847722672</v>
      </c>
      <c r="E181" s="600">
        <v>71.920980035823078</v>
      </c>
      <c r="F181" s="600">
        <v>72.223973583534587</v>
      </c>
      <c r="G181" s="601">
        <v>62.055656880625996</v>
      </c>
      <c r="H181" s="601">
        <v>35.398101574979869</v>
      </c>
      <c r="I181" s="528"/>
      <c r="J181" s="600">
        <v>76.176758991440948</v>
      </c>
      <c r="K181" s="600">
        <v>44.625174970190265</v>
      </c>
      <c r="L181" s="600">
        <v>81.17729965808546</v>
      </c>
      <c r="M181" s="600">
        <v>90.585917941776842</v>
      </c>
      <c r="N181" s="600">
        <v>91.854410843942574</v>
      </c>
      <c r="O181" s="601">
        <v>88.536560715549044</v>
      </c>
      <c r="P181" s="601">
        <v>54.403773890946447</v>
      </c>
      <c r="Q181" s="528"/>
      <c r="R181" s="600">
        <v>41.304036879898717</v>
      </c>
      <c r="S181" s="600">
        <v>22.03085227918039</v>
      </c>
      <c r="T181" s="600">
        <v>50.514170303602938</v>
      </c>
      <c r="U181" s="600">
        <v>55.017290692923275</v>
      </c>
      <c r="V181" s="600">
        <v>53.631436032418151</v>
      </c>
      <c r="W181" s="601">
        <v>38.974166978659674</v>
      </c>
      <c r="X181" s="601">
        <v>17.2579729590257</v>
      </c>
    </row>
    <row r="182" spans="1:26" s="522" customFormat="1" ht="8.65" customHeight="1">
      <c r="A182" s="528" t="s">
        <v>70</v>
      </c>
      <c r="B182" s="600">
        <v>58.622383596753522</v>
      </c>
      <c r="C182" s="600">
        <v>27.947486415060723</v>
      </c>
      <c r="D182" s="600">
        <v>66.929183057669434</v>
      </c>
      <c r="E182" s="600">
        <v>74.976343830989947</v>
      </c>
      <c r="F182" s="600">
        <v>73.344430819667963</v>
      </c>
      <c r="G182" s="601">
        <v>67.85100010379135</v>
      </c>
      <c r="H182" s="601">
        <v>27.327139442115808</v>
      </c>
      <c r="I182" s="528"/>
      <c r="J182" s="600">
        <v>74.1132797864</v>
      </c>
      <c r="K182" s="600">
        <v>32.266873654870693</v>
      </c>
      <c r="L182" s="600">
        <v>80.18389314233967</v>
      </c>
      <c r="M182" s="600">
        <v>93.73053376356583</v>
      </c>
      <c r="N182" s="600">
        <v>94.217725943602332</v>
      </c>
      <c r="O182" s="601">
        <v>88.172275727735098</v>
      </c>
      <c r="P182" s="601">
        <v>43.827619627200399</v>
      </c>
      <c r="Q182" s="528"/>
      <c r="R182" s="600">
        <v>43.35583686987426</v>
      </c>
      <c r="S182" s="600">
        <v>23.154086498931097</v>
      </c>
      <c r="T182" s="600">
        <v>53.353078508150155</v>
      </c>
      <c r="U182" s="600">
        <v>57.338050857208607</v>
      </c>
      <c r="V182" s="600">
        <v>54.640677986519776</v>
      </c>
      <c r="W182" s="601">
        <v>46.374192761347089</v>
      </c>
      <c r="X182" s="601">
        <v>12.012579493473167</v>
      </c>
    </row>
    <row r="183" spans="1:26" s="522" customFormat="1" ht="8.65" customHeight="1">
      <c r="A183" s="528" t="s">
        <v>71</v>
      </c>
      <c r="B183" s="600">
        <v>57.179366993266505</v>
      </c>
      <c r="C183" s="600">
        <v>32.74306033207025</v>
      </c>
      <c r="D183" s="600">
        <v>59.697798855290849</v>
      </c>
      <c r="E183" s="600">
        <v>70.563015185354615</v>
      </c>
      <c r="F183" s="600">
        <v>71.209018032865572</v>
      </c>
      <c r="G183" s="601">
        <v>64.290904122859857</v>
      </c>
      <c r="H183" s="601">
        <v>32.960424954584127</v>
      </c>
      <c r="I183" s="528"/>
      <c r="J183" s="600">
        <v>79.785658049504462</v>
      </c>
      <c r="K183" s="600">
        <v>44.333049275652918</v>
      </c>
      <c r="L183" s="600">
        <v>85.480741376388991</v>
      </c>
      <c r="M183" s="600">
        <v>96.266675136577305</v>
      </c>
      <c r="N183" s="600">
        <v>93.421983896350454</v>
      </c>
      <c r="O183" s="601">
        <v>90.467928892911914</v>
      </c>
      <c r="P183" s="601">
        <v>56.30860297958067</v>
      </c>
      <c r="Q183" s="528"/>
      <c r="R183" s="600">
        <v>36.416552764292781</v>
      </c>
      <c r="S183" s="600">
        <v>21.201381089063606</v>
      </c>
      <c r="T183" s="600">
        <v>36.499591820676493</v>
      </c>
      <c r="U183" s="600">
        <v>47.708800488006013</v>
      </c>
      <c r="V183" s="600">
        <v>50.670947178788367</v>
      </c>
      <c r="W183" s="601">
        <v>38.738694515689616</v>
      </c>
      <c r="X183" s="601">
        <v>12.887292321508756</v>
      </c>
    </row>
    <row r="184" spans="1:26" s="522" customFormat="1" ht="8.65" customHeight="1">
      <c r="A184" s="523" t="s">
        <v>72</v>
      </c>
      <c r="B184" s="598">
        <v>60.865260965867783</v>
      </c>
      <c r="C184" s="598">
        <v>34.762910981834622</v>
      </c>
      <c r="D184" s="598">
        <v>67.312424878062174</v>
      </c>
      <c r="E184" s="598">
        <v>76.859851125042141</v>
      </c>
      <c r="F184" s="598">
        <v>75.925008372673432</v>
      </c>
      <c r="G184" s="599">
        <v>66.438740386434631</v>
      </c>
      <c r="H184" s="599">
        <v>29.709162122486475</v>
      </c>
      <c r="I184" s="523"/>
      <c r="J184" s="598">
        <v>78.377324721122065</v>
      </c>
      <c r="K184" s="598">
        <v>46.593138247701269</v>
      </c>
      <c r="L184" s="598">
        <v>85.309381743246718</v>
      </c>
      <c r="M184" s="598">
        <v>95.737735414488952</v>
      </c>
      <c r="N184" s="598">
        <v>94.700560314796832</v>
      </c>
      <c r="O184" s="599">
        <v>89.282276717091179</v>
      </c>
      <c r="P184" s="599">
        <v>45.532448810699698</v>
      </c>
      <c r="Q184" s="523"/>
      <c r="R184" s="598">
        <v>44.836051414432148</v>
      </c>
      <c r="S184" s="598">
        <v>22.889467081726526</v>
      </c>
      <c r="T184" s="598">
        <v>49.298352396168838</v>
      </c>
      <c r="U184" s="598">
        <v>60.322208900322444</v>
      </c>
      <c r="V184" s="598">
        <v>59.439619520264685</v>
      </c>
      <c r="W184" s="599">
        <v>46.813618103166327</v>
      </c>
      <c r="X184" s="599">
        <v>15.954539916807352</v>
      </c>
    </row>
    <row r="185" spans="1:26" s="522" customFormat="1" ht="8.65" customHeight="1">
      <c r="A185" s="528" t="s">
        <v>73</v>
      </c>
      <c r="B185" s="600">
        <v>62.090030232546553</v>
      </c>
      <c r="C185" s="600">
        <v>37.975208710819096</v>
      </c>
      <c r="D185" s="600">
        <v>67.284723265297046</v>
      </c>
      <c r="E185" s="600">
        <v>73.92069910003913</v>
      </c>
      <c r="F185" s="600">
        <v>75.412972032246699</v>
      </c>
      <c r="G185" s="601">
        <v>67.49331469214296</v>
      </c>
      <c r="H185" s="601">
        <v>39.371212687962895</v>
      </c>
      <c r="I185" s="528"/>
      <c r="J185" s="600">
        <v>79.693910588135381</v>
      </c>
      <c r="K185" s="600">
        <v>48.787977785037569</v>
      </c>
      <c r="L185" s="600">
        <v>84.396872105701249</v>
      </c>
      <c r="M185" s="600">
        <v>96.59681247880637</v>
      </c>
      <c r="N185" s="600">
        <v>94.589093641871898</v>
      </c>
      <c r="O185" s="601">
        <v>89.261712749615981</v>
      </c>
      <c r="P185" s="601">
        <v>57.838891294932871</v>
      </c>
      <c r="Q185" s="528"/>
      <c r="R185" s="600">
        <v>46.529123366722182</v>
      </c>
      <c r="S185" s="600">
        <v>26.338642196674051</v>
      </c>
      <c r="T185" s="600">
        <v>51.832521702307858</v>
      </c>
      <c r="U185" s="600">
        <v>56.313389293199506</v>
      </c>
      <c r="V185" s="600">
        <v>59.121864276023516</v>
      </c>
      <c r="W185" s="601">
        <v>48.777316907076084</v>
      </c>
      <c r="X185" s="601">
        <v>22.660230147137412</v>
      </c>
    </row>
    <row r="186" spans="1:26" s="522" customFormat="1" ht="8.65" customHeight="1">
      <c r="A186" s="528" t="s">
        <v>74</v>
      </c>
      <c r="B186" s="600">
        <v>55.983495791138708</v>
      </c>
      <c r="C186" s="600">
        <v>28.786049631120054</v>
      </c>
      <c r="D186" s="600">
        <v>60.378288654660139</v>
      </c>
      <c r="E186" s="600">
        <v>68.555048182639183</v>
      </c>
      <c r="F186" s="600">
        <v>70.776042170790831</v>
      </c>
      <c r="G186" s="601">
        <v>61.287353120914652</v>
      </c>
      <c r="H186" s="601">
        <v>38.116680044951039</v>
      </c>
      <c r="I186" s="528"/>
      <c r="J186" s="600">
        <v>78.861070019917662</v>
      </c>
      <c r="K186" s="600">
        <v>43.533491322227647</v>
      </c>
      <c r="L186" s="600">
        <v>86.21787256642115</v>
      </c>
      <c r="M186" s="600">
        <v>95.558365256993326</v>
      </c>
      <c r="N186" s="600">
        <v>95.605139747735933</v>
      </c>
      <c r="O186" s="601">
        <v>86.905972736635391</v>
      </c>
      <c r="P186" s="601">
        <v>58.427090227222592</v>
      </c>
      <c r="Q186" s="528"/>
      <c r="R186" s="600">
        <v>35.712044552212582</v>
      </c>
      <c r="S186" s="600">
        <v>13.537478700896235</v>
      </c>
      <c r="T186" s="600">
        <v>36.993353275614552</v>
      </c>
      <c r="U186" s="600">
        <v>46.539869875448311</v>
      </c>
      <c r="V186" s="600">
        <v>50.355078022028117</v>
      </c>
      <c r="W186" s="601">
        <v>37.285255805172739</v>
      </c>
      <c r="X186" s="601">
        <v>20.410832121350531</v>
      </c>
    </row>
    <row r="187" spans="1:26" s="522" customFormat="1" ht="8.65" customHeight="1">
      <c r="A187" s="528" t="s">
        <v>75</v>
      </c>
      <c r="B187" s="600">
        <v>64.043078755505746</v>
      </c>
      <c r="C187" s="600">
        <v>36.663961119304737</v>
      </c>
      <c r="D187" s="600">
        <v>71.57083219250778</v>
      </c>
      <c r="E187" s="600">
        <v>78.877739294820145</v>
      </c>
      <c r="F187" s="600">
        <v>78.063322648070979</v>
      </c>
      <c r="G187" s="601">
        <v>69.23411662315057</v>
      </c>
      <c r="H187" s="601">
        <v>39.48818636238606</v>
      </c>
      <c r="I187" s="528"/>
      <c r="J187" s="600">
        <v>82.341138492249641</v>
      </c>
      <c r="K187" s="600">
        <v>46.459615100654624</v>
      </c>
      <c r="L187" s="600">
        <v>89.823612671452423</v>
      </c>
      <c r="M187" s="600">
        <v>98.037792828451643</v>
      </c>
      <c r="N187" s="600">
        <v>97.86308991168346</v>
      </c>
      <c r="O187" s="601">
        <v>94.604104881608066</v>
      </c>
      <c r="P187" s="601">
        <v>59.307905534967361</v>
      </c>
      <c r="Q187" s="528"/>
      <c r="R187" s="600">
        <v>47.036820731525118</v>
      </c>
      <c r="S187" s="600">
        <v>26.759497954592959</v>
      </c>
      <c r="T187" s="600">
        <v>54.402827361407951</v>
      </c>
      <c r="U187" s="600">
        <v>61.483640428802424</v>
      </c>
      <c r="V187" s="600">
        <v>60.774071903584989</v>
      </c>
      <c r="W187" s="601">
        <v>45.194923948436596</v>
      </c>
      <c r="X187" s="601">
        <v>21.387026232453476</v>
      </c>
    </row>
    <row r="188" spans="1:26" s="522" customFormat="1" ht="8.65" customHeight="1">
      <c r="A188" s="523" t="s">
        <v>76</v>
      </c>
      <c r="B188" s="598">
        <v>55.925951966626236</v>
      </c>
      <c r="C188" s="598">
        <v>41.602844823514332</v>
      </c>
      <c r="D188" s="598">
        <v>61.628812716462839</v>
      </c>
      <c r="E188" s="598">
        <v>65.908861319697323</v>
      </c>
      <c r="F188" s="598">
        <v>67.439941761708326</v>
      </c>
      <c r="G188" s="599">
        <v>60.346442807546062</v>
      </c>
      <c r="H188" s="599">
        <v>34.177960399846214</v>
      </c>
      <c r="I188" s="523"/>
      <c r="J188" s="598">
        <v>76.659754098015171</v>
      </c>
      <c r="K188" s="598">
        <v>53.92772068331859</v>
      </c>
      <c r="L188" s="598">
        <v>83.222753586710297</v>
      </c>
      <c r="M188" s="598">
        <v>90.744573581701431</v>
      </c>
      <c r="N188" s="598">
        <v>93.517857864056751</v>
      </c>
      <c r="O188" s="599">
        <v>84.795734337018743</v>
      </c>
      <c r="P188" s="599">
        <v>52.801650471214415</v>
      </c>
      <c r="Q188" s="523"/>
      <c r="R188" s="598">
        <v>38.023437784328713</v>
      </c>
      <c r="S188" s="598">
        <v>29.487248106618139</v>
      </c>
      <c r="T188" s="598">
        <v>44.860368389780156</v>
      </c>
      <c r="U188" s="598">
        <v>45.323139725159677</v>
      </c>
      <c r="V188" s="598">
        <v>46.049536766086199</v>
      </c>
      <c r="W188" s="599">
        <v>38.793073652922267</v>
      </c>
      <c r="X188" s="599">
        <v>16.134030373279085</v>
      </c>
    </row>
    <row r="189" spans="1:26" s="522" customFormat="1" ht="9" customHeight="1">
      <c r="A189" s="528"/>
      <c r="B189" s="528"/>
      <c r="C189" s="528"/>
      <c r="D189" s="529"/>
      <c r="E189" s="529"/>
      <c r="F189" s="529"/>
      <c r="G189" s="529"/>
      <c r="H189" s="529"/>
      <c r="I189" s="528"/>
      <c r="J189" s="528"/>
      <c r="K189" s="528"/>
      <c r="L189" s="529"/>
      <c r="M189" s="529"/>
      <c r="N189" s="529"/>
      <c r="O189" s="529"/>
      <c r="P189" s="529"/>
      <c r="Q189" s="528"/>
      <c r="R189" s="528"/>
      <c r="S189" s="528"/>
      <c r="T189" s="529"/>
      <c r="U189" s="529"/>
      <c r="V189" s="529"/>
      <c r="W189" s="529"/>
      <c r="X189" s="529"/>
      <c r="Y189" s="529"/>
      <c r="Z189" s="529"/>
    </row>
    <row r="190" spans="1:26" ht="9" customHeight="1">
      <c r="A190" s="513">
        <v>2010</v>
      </c>
      <c r="B190" s="512"/>
      <c r="C190" s="512"/>
      <c r="D190" s="512"/>
      <c r="E190" s="512"/>
      <c r="F190" s="512"/>
      <c r="G190" s="512"/>
      <c r="H190" s="512"/>
      <c r="I190" s="515"/>
      <c r="J190" s="512"/>
      <c r="K190" s="512"/>
      <c r="L190" s="512"/>
      <c r="M190" s="512"/>
      <c r="N190" s="512"/>
      <c r="O190" s="512"/>
      <c r="P190" s="512"/>
      <c r="Q190" s="515"/>
      <c r="R190" s="512"/>
      <c r="S190" s="512"/>
      <c r="T190" s="512"/>
      <c r="U190" s="512"/>
      <c r="V190" s="512"/>
      <c r="W190" s="512"/>
      <c r="X190" s="512"/>
    </row>
    <row r="191" spans="1:26" s="517" customFormat="1" ht="9" customHeight="1">
      <c r="A191" s="515" t="s">
        <v>44</v>
      </c>
      <c r="B191" s="595">
        <v>60.292707404767128</v>
      </c>
      <c r="C191" s="595">
        <v>35.17809474822667</v>
      </c>
      <c r="D191" s="595">
        <v>66.635915844181454</v>
      </c>
      <c r="E191" s="595">
        <v>74.185336869483507</v>
      </c>
      <c r="F191" s="595">
        <v>74.301542287667061</v>
      </c>
      <c r="G191" s="595">
        <v>64.927367730221647</v>
      </c>
      <c r="H191" s="595">
        <v>35.190571057392219</v>
      </c>
      <c r="I191" s="515"/>
      <c r="J191" s="595">
        <v>79.330002380583153</v>
      </c>
      <c r="K191" s="595">
        <v>47.870019492605252</v>
      </c>
      <c r="L191" s="595">
        <v>85.129816481306932</v>
      </c>
      <c r="M191" s="595">
        <v>96.235907713520277</v>
      </c>
      <c r="N191" s="595">
        <v>95.045266872571617</v>
      </c>
      <c r="O191" s="595">
        <v>88.685753670910145</v>
      </c>
      <c r="P191" s="595">
        <v>52.901254558776905</v>
      </c>
      <c r="Q191" s="515"/>
      <c r="R191" s="595">
        <v>43.131805850498623</v>
      </c>
      <c r="S191" s="595">
        <v>22.488281301984287</v>
      </c>
      <c r="T191" s="595">
        <v>49.484111222553373</v>
      </c>
      <c r="U191" s="595">
        <v>54.981520003452594</v>
      </c>
      <c r="V191" s="595">
        <v>55.940624963024227</v>
      </c>
      <c r="W191" s="595">
        <v>44.376119160856206</v>
      </c>
      <c r="X191" s="595">
        <v>19.89691263271385</v>
      </c>
    </row>
    <row r="192" spans="1:26" s="517" customFormat="1" ht="3.95" customHeight="1">
      <c r="A192" s="515"/>
      <c r="B192" s="595"/>
      <c r="C192" s="595"/>
      <c r="D192" s="595"/>
      <c r="E192" s="595"/>
      <c r="F192" s="595"/>
      <c r="G192" s="595"/>
      <c r="H192" s="595"/>
      <c r="I192" s="515"/>
      <c r="J192" s="595"/>
      <c r="K192" s="595"/>
      <c r="L192" s="595"/>
      <c r="M192" s="595"/>
      <c r="N192" s="595"/>
      <c r="O192" s="595"/>
      <c r="P192" s="595"/>
      <c r="Q192" s="515"/>
      <c r="R192" s="595"/>
      <c r="S192" s="595"/>
      <c r="T192" s="595"/>
      <c r="U192" s="595"/>
      <c r="V192" s="595"/>
      <c r="W192" s="595"/>
      <c r="X192" s="595"/>
    </row>
    <row r="193" spans="1:24" s="522" customFormat="1" ht="8.65" customHeight="1">
      <c r="A193" s="518" t="s">
        <v>45</v>
      </c>
      <c r="B193" s="596">
        <v>59.888857088341922</v>
      </c>
      <c r="C193" s="596">
        <v>35.324170463188466</v>
      </c>
      <c r="D193" s="596">
        <v>69.898348347599793</v>
      </c>
      <c r="E193" s="596">
        <v>73.964341898269538</v>
      </c>
      <c r="F193" s="596">
        <v>72.739199244780096</v>
      </c>
      <c r="G193" s="597">
        <v>63.463660118068326</v>
      </c>
      <c r="H193" s="597">
        <v>30.421430904933029</v>
      </c>
      <c r="I193" s="518"/>
      <c r="J193" s="596">
        <v>78.29520357242022</v>
      </c>
      <c r="K193" s="596">
        <v>44.366830129771834</v>
      </c>
      <c r="L193" s="596">
        <v>87.104366935021929</v>
      </c>
      <c r="M193" s="596">
        <v>95.751163774862462</v>
      </c>
      <c r="N193" s="596">
        <v>94.533806730472364</v>
      </c>
      <c r="O193" s="597">
        <v>88.258806904209152</v>
      </c>
      <c r="P193" s="597">
        <v>47.800142875152332</v>
      </c>
      <c r="Q193" s="518"/>
      <c r="R193" s="596">
        <v>43.68773780989558</v>
      </c>
      <c r="S193" s="596">
        <v>26.731990890566941</v>
      </c>
      <c r="T193" s="596">
        <v>54.099646170029644</v>
      </c>
      <c r="U193" s="596">
        <v>55.05326313211706</v>
      </c>
      <c r="V193" s="596">
        <v>54.931638161545834</v>
      </c>
      <c r="W193" s="597">
        <v>40.632028998977603</v>
      </c>
      <c r="X193" s="597">
        <v>16.529786197746091</v>
      </c>
    </row>
    <row r="194" spans="1:24" s="522" customFormat="1" ht="8.65" customHeight="1">
      <c r="A194" s="518" t="s">
        <v>46</v>
      </c>
      <c r="B194" s="596">
        <v>59.68143647401633</v>
      </c>
      <c r="C194" s="596">
        <v>25.926185573033052</v>
      </c>
      <c r="D194" s="596">
        <v>67.771669720695215</v>
      </c>
      <c r="E194" s="596">
        <v>76.953629747314579</v>
      </c>
      <c r="F194" s="596">
        <v>75.095086179835164</v>
      </c>
      <c r="G194" s="597">
        <v>65.543921129852862</v>
      </c>
      <c r="H194" s="597">
        <v>27.990599783711836</v>
      </c>
      <c r="I194" s="518"/>
      <c r="J194" s="596">
        <v>74.704883549576635</v>
      </c>
      <c r="K194" s="596">
        <v>30.572605829776862</v>
      </c>
      <c r="L194" s="596">
        <v>83.672181153444797</v>
      </c>
      <c r="M194" s="596">
        <v>94.887466168293528</v>
      </c>
      <c r="N194" s="596">
        <v>92.908873354745268</v>
      </c>
      <c r="O194" s="597">
        <v>85.687055839468101</v>
      </c>
      <c r="P194" s="597">
        <v>38.999939057834112</v>
      </c>
      <c r="Q194" s="518"/>
      <c r="R194" s="596">
        <v>45.041336558534972</v>
      </c>
      <c r="S194" s="596">
        <v>20.984774510867599</v>
      </c>
      <c r="T194" s="596">
        <v>51.401556700876021</v>
      </c>
      <c r="U194" s="596">
        <v>59.532727094305059</v>
      </c>
      <c r="V194" s="596">
        <v>57.114846760155686</v>
      </c>
      <c r="W194" s="597">
        <v>47.762607894963466</v>
      </c>
      <c r="X194" s="597">
        <v>18.798972219395544</v>
      </c>
    </row>
    <row r="195" spans="1:24" s="522" customFormat="1" ht="8.65" customHeight="1">
      <c r="A195" s="518" t="s">
        <v>47</v>
      </c>
      <c r="B195" s="596">
        <v>64.277225810244474</v>
      </c>
      <c r="C195" s="596">
        <v>34.900109911424323</v>
      </c>
      <c r="D195" s="596">
        <v>74.978452497551416</v>
      </c>
      <c r="E195" s="596">
        <v>77.362177526005169</v>
      </c>
      <c r="F195" s="596">
        <v>78.887767194838261</v>
      </c>
      <c r="G195" s="597">
        <v>65.528306592401691</v>
      </c>
      <c r="H195" s="597">
        <v>30.733575171301894</v>
      </c>
      <c r="I195" s="518"/>
      <c r="J195" s="596">
        <v>79.573344252226434</v>
      </c>
      <c r="K195" s="596">
        <v>43.306124880838894</v>
      </c>
      <c r="L195" s="596">
        <v>89.415322580645167</v>
      </c>
      <c r="M195" s="596">
        <v>96.001115782342751</v>
      </c>
      <c r="N195" s="596">
        <v>93.261569193208302</v>
      </c>
      <c r="O195" s="597">
        <v>83.864376476597911</v>
      </c>
      <c r="P195" s="597">
        <v>46.368025556321925</v>
      </c>
      <c r="Q195" s="518"/>
      <c r="R195" s="596">
        <v>48.178633145299955</v>
      </c>
      <c r="S195" s="596">
        <v>24.929328621908127</v>
      </c>
      <c r="T195" s="596">
        <v>57.059443322504173</v>
      </c>
      <c r="U195" s="596">
        <v>59.068776033009364</v>
      </c>
      <c r="V195" s="596">
        <v>64.832779911886618</v>
      </c>
      <c r="W195" s="597">
        <v>45.60247024945356</v>
      </c>
      <c r="X195" s="597">
        <v>17.273494390099071</v>
      </c>
    </row>
    <row r="196" spans="1:24" s="522" customFormat="1" ht="8.65" customHeight="1">
      <c r="A196" s="523" t="s">
        <v>48</v>
      </c>
      <c r="B196" s="598">
        <v>61.151286088889705</v>
      </c>
      <c r="C196" s="598">
        <v>35.271611785880033</v>
      </c>
      <c r="D196" s="598">
        <v>64.659722070567</v>
      </c>
      <c r="E196" s="598">
        <v>75.266107128000584</v>
      </c>
      <c r="F196" s="598">
        <v>75.092265566093886</v>
      </c>
      <c r="G196" s="599">
        <v>67.002474611567123</v>
      </c>
      <c r="H196" s="599">
        <v>38.595953402820356</v>
      </c>
      <c r="I196" s="523"/>
      <c r="J196" s="598">
        <v>81.724247399735788</v>
      </c>
      <c r="K196" s="598">
        <v>51.247876649679867</v>
      </c>
      <c r="L196" s="598">
        <v>85.543123685253505</v>
      </c>
      <c r="M196" s="598">
        <v>97.974802353705641</v>
      </c>
      <c r="N196" s="598">
        <v>97.889759471658294</v>
      </c>
      <c r="O196" s="599">
        <v>90.80558006175562</v>
      </c>
      <c r="P196" s="599">
        <v>58.183420602415886</v>
      </c>
      <c r="Q196" s="523"/>
      <c r="R196" s="598">
        <v>41.611821842397049</v>
      </c>
      <c r="S196" s="598">
        <v>17.979964643488508</v>
      </c>
      <c r="T196" s="598">
        <v>45.571331038999041</v>
      </c>
      <c r="U196" s="598">
        <v>56.543996190419499</v>
      </c>
      <c r="V196" s="598">
        <v>51.577080436140839</v>
      </c>
      <c r="W196" s="599">
        <v>44.088218901775527</v>
      </c>
      <c r="X196" s="599">
        <v>19.566859733064721</v>
      </c>
    </row>
    <row r="197" spans="1:24" s="522" customFormat="1" ht="8.65" customHeight="1">
      <c r="A197" s="528" t="s">
        <v>49</v>
      </c>
      <c r="B197" s="600">
        <v>59.64170400276825</v>
      </c>
      <c r="C197" s="600">
        <v>33.389755011135854</v>
      </c>
      <c r="D197" s="600">
        <v>67.624255547050808</v>
      </c>
      <c r="E197" s="600">
        <v>76.450319882300477</v>
      </c>
      <c r="F197" s="600">
        <v>77.253927309471365</v>
      </c>
      <c r="G197" s="601">
        <v>62.647421591720054</v>
      </c>
      <c r="H197" s="601">
        <v>27.671107628004179</v>
      </c>
      <c r="I197" s="528"/>
      <c r="J197" s="600">
        <v>77.260383983840029</v>
      </c>
      <c r="K197" s="600">
        <v>46.06613857471654</v>
      </c>
      <c r="L197" s="600">
        <v>85.916992331514521</v>
      </c>
      <c r="M197" s="600">
        <v>96.746821025850892</v>
      </c>
      <c r="N197" s="600">
        <v>94.715874015948472</v>
      </c>
      <c r="O197" s="601">
        <v>87.938029927349021</v>
      </c>
      <c r="P197" s="601">
        <v>39.409462374658318</v>
      </c>
      <c r="Q197" s="528"/>
      <c r="R197" s="600">
        <v>42.694313179125594</v>
      </c>
      <c r="S197" s="600">
        <v>19.335775450461028</v>
      </c>
      <c r="T197" s="600">
        <v>49.421028253821213</v>
      </c>
      <c r="U197" s="600">
        <v>57.441493193446497</v>
      </c>
      <c r="V197" s="600">
        <v>60.268053363048253</v>
      </c>
      <c r="W197" s="601">
        <v>39.690409298738501</v>
      </c>
      <c r="X197" s="601">
        <v>17.480738612448071</v>
      </c>
    </row>
    <row r="198" spans="1:24" s="522" customFormat="1" ht="8.65" customHeight="1">
      <c r="A198" s="528" t="s">
        <v>50</v>
      </c>
      <c r="B198" s="600">
        <v>65.728266134660061</v>
      </c>
      <c r="C198" s="600">
        <v>41.950364963503652</v>
      </c>
      <c r="D198" s="600">
        <v>73.285937955141279</v>
      </c>
      <c r="E198" s="600">
        <v>81.478505423865002</v>
      </c>
      <c r="F198" s="600">
        <v>78.632337892991146</v>
      </c>
      <c r="G198" s="601">
        <v>70.716046281614524</v>
      </c>
      <c r="H198" s="601">
        <v>37.00104967516809</v>
      </c>
      <c r="I198" s="528"/>
      <c r="J198" s="600">
        <v>81.394743356637392</v>
      </c>
      <c r="K198" s="600">
        <v>53.793438222780615</v>
      </c>
      <c r="L198" s="600">
        <v>87.540470733748052</v>
      </c>
      <c r="M198" s="600">
        <v>97.792680867488485</v>
      </c>
      <c r="N198" s="600">
        <v>97.35886684393536</v>
      </c>
      <c r="O198" s="601">
        <v>91.272399123372438</v>
      </c>
      <c r="P198" s="601">
        <v>51.369946792245123</v>
      </c>
      <c r="Q198" s="528"/>
      <c r="R198" s="600">
        <v>51.215413691394048</v>
      </c>
      <c r="S198" s="600">
        <v>29.561814869022371</v>
      </c>
      <c r="T198" s="600">
        <v>59.005430227049089</v>
      </c>
      <c r="U198" s="600">
        <v>67.433698157878339</v>
      </c>
      <c r="V198" s="600">
        <v>62.678341937310769</v>
      </c>
      <c r="W198" s="601">
        <v>51.192261777219997</v>
      </c>
      <c r="X198" s="601">
        <v>24.568737432532544</v>
      </c>
    </row>
    <row r="199" spans="1:24" s="522" customFormat="1" ht="8.65" customHeight="1">
      <c r="A199" s="528" t="s">
        <v>51</v>
      </c>
      <c r="B199" s="600">
        <v>58.399177777388815</v>
      </c>
      <c r="C199" s="600">
        <v>41.824514904323998</v>
      </c>
      <c r="D199" s="600">
        <v>62.83141257325039</v>
      </c>
      <c r="E199" s="600">
        <v>66.832773798753891</v>
      </c>
      <c r="F199" s="600">
        <v>69.864304560874487</v>
      </c>
      <c r="G199" s="601">
        <v>61.960091885659857</v>
      </c>
      <c r="H199" s="601">
        <v>40.833704220956939</v>
      </c>
      <c r="I199" s="528"/>
      <c r="J199" s="600">
        <v>85.366643781887873</v>
      </c>
      <c r="K199" s="600">
        <v>64.221194802970956</v>
      </c>
      <c r="L199" s="600">
        <v>90.793215532229354</v>
      </c>
      <c r="M199" s="600">
        <v>97.318774355089133</v>
      </c>
      <c r="N199" s="600">
        <v>97.654560857086267</v>
      </c>
      <c r="O199" s="601">
        <v>93.174162061113236</v>
      </c>
      <c r="P199" s="601">
        <v>65.862039212899759</v>
      </c>
      <c r="Q199" s="528"/>
      <c r="R199" s="600">
        <v>33.823678729077322</v>
      </c>
      <c r="S199" s="600">
        <v>19.247988895321868</v>
      </c>
      <c r="T199" s="600">
        <v>36.939274499344691</v>
      </c>
      <c r="U199" s="600">
        <v>42.651802388093486</v>
      </c>
      <c r="V199" s="600">
        <v>44.648654849997129</v>
      </c>
      <c r="W199" s="601">
        <v>35.053965782017173</v>
      </c>
      <c r="X199" s="601">
        <v>15.405281368762472</v>
      </c>
    </row>
    <row r="200" spans="1:24" s="522" customFormat="1" ht="8.65" customHeight="1">
      <c r="A200" s="523" t="s">
        <v>52</v>
      </c>
      <c r="B200" s="598">
        <v>56.181463514416109</v>
      </c>
      <c r="C200" s="598">
        <v>24.090035970342818</v>
      </c>
      <c r="D200" s="598">
        <v>63.50487769008285</v>
      </c>
      <c r="E200" s="598">
        <v>77.612684236976747</v>
      </c>
      <c r="F200" s="598">
        <v>72.792010847446534</v>
      </c>
      <c r="G200" s="599">
        <v>60.543872983700702</v>
      </c>
      <c r="H200" s="599">
        <v>25.607428016702819</v>
      </c>
      <c r="I200" s="523"/>
      <c r="J200" s="598">
        <v>75.866347174360257</v>
      </c>
      <c r="K200" s="598">
        <v>31.983836828939772</v>
      </c>
      <c r="L200" s="598">
        <v>84.644235655815166</v>
      </c>
      <c r="M200" s="598">
        <v>97.304955137817615</v>
      </c>
      <c r="N200" s="598">
        <v>92.819511213750729</v>
      </c>
      <c r="O200" s="599">
        <v>88.466216391066951</v>
      </c>
      <c r="P200" s="599">
        <v>42.541499594872541</v>
      </c>
      <c r="Q200" s="523"/>
      <c r="R200" s="598">
        <v>38.250934857251977</v>
      </c>
      <c r="S200" s="598">
        <v>16.89392256148188</v>
      </c>
      <c r="T200" s="598">
        <v>44.99268064822239</v>
      </c>
      <c r="U200" s="598">
        <v>58.138544098971778</v>
      </c>
      <c r="V200" s="598">
        <v>53.706884156375317</v>
      </c>
      <c r="W200" s="599">
        <v>34.407605898204501</v>
      </c>
      <c r="X200" s="599">
        <v>11.911583086190529</v>
      </c>
    </row>
    <row r="201" spans="1:24" s="522" customFormat="1" ht="8.65" customHeight="1">
      <c r="A201" s="528" t="s">
        <v>53</v>
      </c>
      <c r="B201" s="600">
        <v>61.107189066824844</v>
      </c>
      <c r="C201" s="600">
        <v>23.677229593872539</v>
      </c>
      <c r="D201" s="600">
        <v>64.024897449765518</v>
      </c>
      <c r="E201" s="600">
        <v>81.542424136246922</v>
      </c>
      <c r="F201" s="600">
        <v>80.275408054367972</v>
      </c>
      <c r="G201" s="601">
        <v>68.272507154284582</v>
      </c>
      <c r="H201" s="601">
        <v>30.798616874375938</v>
      </c>
      <c r="I201" s="528"/>
      <c r="J201" s="600">
        <v>75.737105044245297</v>
      </c>
      <c r="K201" s="600">
        <v>31.651245570188841</v>
      </c>
      <c r="L201" s="600">
        <v>74.827663553538244</v>
      </c>
      <c r="M201" s="600">
        <v>96.819070715246681</v>
      </c>
      <c r="N201" s="600">
        <v>96.214420403556588</v>
      </c>
      <c r="O201" s="601">
        <v>89.920163959730388</v>
      </c>
      <c r="P201" s="601">
        <v>45.506096609433193</v>
      </c>
      <c r="Q201" s="528"/>
      <c r="R201" s="600">
        <v>48.591882401687826</v>
      </c>
      <c r="S201" s="600">
        <v>15.776563373284482</v>
      </c>
      <c r="T201" s="600">
        <v>53.760822290456836</v>
      </c>
      <c r="U201" s="600">
        <v>68.92572234335627</v>
      </c>
      <c r="V201" s="600">
        <v>65.814998189378514</v>
      </c>
      <c r="W201" s="601">
        <v>50.803168732040078</v>
      </c>
      <c r="X201" s="601">
        <v>20.489735103742781</v>
      </c>
    </row>
    <row r="202" spans="1:24" s="522" customFormat="1" ht="8.65" customHeight="1">
      <c r="A202" s="528" t="s">
        <v>54</v>
      </c>
      <c r="B202" s="600">
        <v>55.624532156174141</v>
      </c>
      <c r="C202" s="600">
        <v>33.627650921265136</v>
      </c>
      <c r="D202" s="600">
        <v>62.073485232198024</v>
      </c>
      <c r="E202" s="600">
        <v>69.400474349964867</v>
      </c>
      <c r="F202" s="600">
        <v>68.845680053568046</v>
      </c>
      <c r="G202" s="601">
        <v>59.606003752345217</v>
      </c>
      <c r="H202" s="601">
        <v>28.15329281904998</v>
      </c>
      <c r="I202" s="528"/>
      <c r="J202" s="600">
        <v>77.663838569135521</v>
      </c>
      <c r="K202" s="600">
        <v>47.90383100940381</v>
      </c>
      <c r="L202" s="600">
        <v>86.115688859591302</v>
      </c>
      <c r="M202" s="600">
        <v>97.530453304932436</v>
      </c>
      <c r="N202" s="600">
        <v>94.316925677872419</v>
      </c>
      <c r="O202" s="601">
        <v>84.935455769383069</v>
      </c>
      <c r="P202" s="601">
        <v>44.651883891813021</v>
      </c>
      <c r="Q202" s="528"/>
      <c r="R202" s="600">
        <v>35.548002319445068</v>
      </c>
      <c r="S202" s="600">
        <v>18.830872644340417</v>
      </c>
      <c r="T202" s="600">
        <v>40.818928152567437</v>
      </c>
      <c r="U202" s="600">
        <v>45.255837870044644</v>
      </c>
      <c r="V202" s="600">
        <v>46.107483190635129</v>
      </c>
      <c r="W202" s="601">
        <v>38.409437338458481</v>
      </c>
      <c r="X202" s="601">
        <v>11.586713936238406</v>
      </c>
    </row>
    <row r="203" spans="1:24" s="522" customFormat="1" ht="8.65" customHeight="1">
      <c r="A203" s="528" t="s">
        <v>55</v>
      </c>
      <c r="B203" s="600">
        <v>58.655351389784968</v>
      </c>
      <c r="C203" s="600">
        <v>40.136259434712969</v>
      </c>
      <c r="D203" s="600">
        <v>66.262459512423519</v>
      </c>
      <c r="E203" s="600">
        <v>71.553398706335486</v>
      </c>
      <c r="F203" s="600">
        <v>70.957871862022401</v>
      </c>
      <c r="G203" s="601">
        <v>62.262574973219635</v>
      </c>
      <c r="H203" s="601">
        <v>32.464205892798844</v>
      </c>
      <c r="I203" s="528"/>
      <c r="J203" s="600">
        <v>78.188633166827771</v>
      </c>
      <c r="K203" s="600">
        <v>53.711654910239858</v>
      </c>
      <c r="L203" s="600">
        <v>87.176435513684339</v>
      </c>
      <c r="M203" s="600">
        <v>94.745988975835431</v>
      </c>
      <c r="N203" s="600">
        <v>92.942074208352295</v>
      </c>
      <c r="O203" s="601">
        <v>84.955985642319988</v>
      </c>
      <c r="P203" s="601">
        <v>46.548761130547845</v>
      </c>
      <c r="Q203" s="528"/>
      <c r="R203" s="600">
        <v>42.470377494796011</v>
      </c>
      <c r="S203" s="600">
        <v>27.865348909175307</v>
      </c>
      <c r="T203" s="600">
        <v>48.388004207333481</v>
      </c>
      <c r="U203" s="600">
        <v>53.767476311003442</v>
      </c>
      <c r="V203" s="600">
        <v>52.421515588138455</v>
      </c>
      <c r="W203" s="601">
        <v>43.224773508278666</v>
      </c>
      <c r="X203" s="601">
        <v>21.516945451299559</v>
      </c>
    </row>
    <row r="204" spans="1:24" s="522" customFormat="1" ht="8.65" customHeight="1">
      <c r="A204" s="523" t="s">
        <v>56</v>
      </c>
      <c r="B204" s="598">
        <v>63.160318310499051</v>
      </c>
      <c r="C204" s="598">
        <v>44.131142919785759</v>
      </c>
      <c r="D204" s="598">
        <v>66.414887794198137</v>
      </c>
      <c r="E204" s="598">
        <v>75.582884197361764</v>
      </c>
      <c r="F204" s="598">
        <v>76.611467210349531</v>
      </c>
      <c r="G204" s="599">
        <v>69.3099963528053</v>
      </c>
      <c r="H204" s="599">
        <v>46.642693544832433</v>
      </c>
      <c r="I204" s="523"/>
      <c r="J204" s="598">
        <v>80.166914417610982</v>
      </c>
      <c r="K204" s="598">
        <v>60.607207790590522</v>
      </c>
      <c r="L204" s="598">
        <v>85.456608306822986</v>
      </c>
      <c r="M204" s="598">
        <v>93.942183301821075</v>
      </c>
      <c r="N204" s="598">
        <v>94.105150026868614</v>
      </c>
      <c r="O204" s="599">
        <v>84.497613084672679</v>
      </c>
      <c r="P204" s="599">
        <v>62.94153149285399</v>
      </c>
      <c r="Q204" s="523"/>
      <c r="R204" s="598">
        <v>48.044397857788425</v>
      </c>
      <c r="S204" s="598">
        <v>25.994001173445049</v>
      </c>
      <c r="T204" s="598">
        <v>50.477591375425924</v>
      </c>
      <c r="U204" s="598">
        <v>59.921306966498157</v>
      </c>
      <c r="V204" s="598">
        <v>61.130679524681085</v>
      </c>
      <c r="W204" s="599">
        <v>55.909464726284547</v>
      </c>
      <c r="X204" s="599">
        <v>33.395199708705462</v>
      </c>
    </row>
    <row r="205" spans="1:24" s="522" customFormat="1" ht="8.65" customHeight="1">
      <c r="A205" s="528" t="s">
        <v>57</v>
      </c>
      <c r="B205" s="600">
        <v>59.605912655325035</v>
      </c>
      <c r="C205" s="600">
        <v>37.897436276976819</v>
      </c>
      <c r="D205" s="600">
        <v>65.459616719158703</v>
      </c>
      <c r="E205" s="600">
        <v>71.069225358171266</v>
      </c>
      <c r="F205" s="600">
        <v>70.366528786193626</v>
      </c>
      <c r="G205" s="601">
        <v>63.835570591214996</v>
      </c>
      <c r="H205" s="601">
        <v>40.723157564366652</v>
      </c>
      <c r="I205" s="528"/>
      <c r="J205" s="600">
        <v>81.485989274051832</v>
      </c>
      <c r="K205" s="600">
        <v>50.47220269568141</v>
      </c>
      <c r="L205" s="600">
        <v>86.439971345022371</v>
      </c>
      <c r="M205" s="600">
        <v>96.84139864092991</v>
      </c>
      <c r="N205" s="600">
        <v>95.796430398147905</v>
      </c>
      <c r="O205" s="601">
        <v>87.97680146806276</v>
      </c>
      <c r="P205" s="601">
        <v>65.19377064371011</v>
      </c>
      <c r="Q205" s="528"/>
      <c r="R205" s="600">
        <v>40.95162243710957</v>
      </c>
      <c r="S205" s="600">
        <v>26.087861304859498</v>
      </c>
      <c r="T205" s="600">
        <v>47.975611427005546</v>
      </c>
      <c r="U205" s="600">
        <v>51.650102049871329</v>
      </c>
      <c r="V205" s="600">
        <v>48.333488827727763</v>
      </c>
      <c r="W205" s="601">
        <v>43.197624181005196</v>
      </c>
      <c r="X205" s="601">
        <v>17.884965442207235</v>
      </c>
    </row>
    <row r="206" spans="1:24" s="522" customFormat="1" ht="8.65" customHeight="1">
      <c r="A206" s="528" t="s">
        <v>58</v>
      </c>
      <c r="B206" s="600">
        <v>63.385810761248926</v>
      </c>
      <c r="C206" s="600">
        <v>45.598719667332368</v>
      </c>
      <c r="D206" s="600">
        <v>72.77293592984644</v>
      </c>
      <c r="E206" s="600">
        <v>74.386480613390205</v>
      </c>
      <c r="F206" s="600">
        <v>74.175173807674668</v>
      </c>
      <c r="G206" s="601">
        <v>64.403877925539433</v>
      </c>
      <c r="H206" s="601">
        <v>35.120003671240418</v>
      </c>
      <c r="I206" s="528"/>
      <c r="J206" s="600">
        <v>81.373430951155839</v>
      </c>
      <c r="K206" s="600">
        <v>56.969507824711648</v>
      </c>
      <c r="L206" s="600">
        <v>88.596843634163434</v>
      </c>
      <c r="M206" s="600">
        <v>96.506058886200478</v>
      </c>
      <c r="N206" s="600">
        <v>91.869751286981327</v>
      </c>
      <c r="O206" s="601">
        <v>89.927689188906768</v>
      </c>
      <c r="P206" s="601">
        <v>53.226748691536415</v>
      </c>
      <c r="Q206" s="528"/>
      <c r="R206" s="600">
        <v>46.799257940811323</v>
      </c>
      <c r="S206" s="600">
        <v>33.418233639219977</v>
      </c>
      <c r="T206" s="600">
        <v>58.562197092084006</v>
      </c>
      <c r="U206" s="600">
        <v>53.927820202533695</v>
      </c>
      <c r="V206" s="600">
        <v>58.392141502523828</v>
      </c>
      <c r="W206" s="601">
        <v>41.063357424295027</v>
      </c>
      <c r="X206" s="601">
        <v>19.283098059150927</v>
      </c>
    </row>
    <row r="207" spans="1:24" s="522" customFormat="1" ht="8.65" customHeight="1">
      <c r="A207" s="528" t="s">
        <v>59</v>
      </c>
      <c r="B207" s="600">
        <v>60.771799339471968</v>
      </c>
      <c r="C207" s="600">
        <v>30.972915911139197</v>
      </c>
      <c r="D207" s="600">
        <v>66.615266779834769</v>
      </c>
      <c r="E207" s="600">
        <v>74.206789717359825</v>
      </c>
      <c r="F207" s="600">
        <v>74.4511748157298</v>
      </c>
      <c r="G207" s="601">
        <v>65.286351133308898</v>
      </c>
      <c r="H207" s="601">
        <v>35.996913090375514</v>
      </c>
      <c r="I207" s="528"/>
      <c r="J207" s="600">
        <v>80.821695255563398</v>
      </c>
      <c r="K207" s="600">
        <v>43.929889539508864</v>
      </c>
      <c r="L207" s="600">
        <v>85.281093329625023</v>
      </c>
      <c r="M207" s="600">
        <v>98.379501582758465</v>
      </c>
      <c r="N207" s="600">
        <v>97.243018518769929</v>
      </c>
      <c r="O207" s="601">
        <v>90.431639936733234</v>
      </c>
      <c r="P207" s="601">
        <v>53.710858230414651</v>
      </c>
      <c r="Q207" s="528"/>
      <c r="R207" s="600">
        <v>42.332121347017086</v>
      </c>
      <c r="S207" s="600">
        <v>17.766682093749132</v>
      </c>
      <c r="T207" s="600">
        <v>49.042719675024138</v>
      </c>
      <c r="U207" s="600">
        <v>52.137158031499588</v>
      </c>
      <c r="V207" s="600">
        <v>54.380397097637463</v>
      </c>
      <c r="W207" s="601">
        <v>43.430095394399423</v>
      </c>
      <c r="X207" s="601">
        <v>20.358757385172481</v>
      </c>
    </row>
    <row r="208" spans="1:24" s="522" customFormat="1" ht="8.65" customHeight="1">
      <c r="A208" s="523" t="s">
        <v>60</v>
      </c>
      <c r="B208" s="598">
        <v>56.950203980266814</v>
      </c>
      <c r="C208" s="598">
        <v>37.758941699510174</v>
      </c>
      <c r="D208" s="598">
        <v>61.933438167908292</v>
      </c>
      <c r="E208" s="598">
        <v>69.386650987050402</v>
      </c>
      <c r="F208" s="598">
        <v>69.888553341504405</v>
      </c>
      <c r="G208" s="599">
        <v>62.466730419864042</v>
      </c>
      <c r="H208" s="599">
        <v>36.782840212995957</v>
      </c>
      <c r="I208" s="523"/>
      <c r="J208" s="598">
        <v>76.3460109554008</v>
      </c>
      <c r="K208" s="598">
        <v>53.350240482319471</v>
      </c>
      <c r="L208" s="598">
        <v>84.075348277511225</v>
      </c>
      <c r="M208" s="598">
        <v>91.633101497290198</v>
      </c>
      <c r="N208" s="598">
        <v>91.138674980664192</v>
      </c>
      <c r="O208" s="599">
        <v>84.27911627193555</v>
      </c>
      <c r="P208" s="599">
        <v>52.841475154169835</v>
      </c>
      <c r="Q208" s="523"/>
      <c r="R208" s="598">
        <v>39.898680242404211</v>
      </c>
      <c r="S208" s="598">
        <v>21.286969279490435</v>
      </c>
      <c r="T208" s="598">
        <v>42.720983529310971</v>
      </c>
      <c r="U208" s="598">
        <v>50.438258819133274</v>
      </c>
      <c r="V208" s="598">
        <v>53.301485284026356</v>
      </c>
      <c r="W208" s="599">
        <v>44.168779427743573</v>
      </c>
      <c r="X208" s="599">
        <v>22.182814643822162</v>
      </c>
    </row>
    <row r="209" spans="1:24" s="522" customFormat="1" ht="8.65" customHeight="1">
      <c r="A209" s="528" t="s">
        <v>61</v>
      </c>
      <c r="B209" s="600">
        <v>60.396795058948882</v>
      </c>
      <c r="C209" s="600">
        <v>35.346941426738766</v>
      </c>
      <c r="D209" s="600">
        <v>67.116719882418536</v>
      </c>
      <c r="E209" s="600">
        <v>72.813107354078284</v>
      </c>
      <c r="F209" s="600">
        <v>75.427532113220423</v>
      </c>
      <c r="G209" s="601">
        <v>64.365843706506737</v>
      </c>
      <c r="H209" s="601">
        <v>39.31027834678877</v>
      </c>
      <c r="I209" s="528"/>
      <c r="J209" s="600">
        <v>77.765407338109213</v>
      </c>
      <c r="K209" s="600">
        <v>48.192344537465118</v>
      </c>
      <c r="L209" s="600">
        <v>84.511330872248124</v>
      </c>
      <c r="M209" s="600">
        <v>94.868981659260882</v>
      </c>
      <c r="N209" s="600">
        <v>94.838002785287131</v>
      </c>
      <c r="O209" s="601">
        <v>85.04221500169362</v>
      </c>
      <c r="P209" s="601">
        <v>52.732255352600149</v>
      </c>
      <c r="Q209" s="528"/>
      <c r="R209" s="600">
        <v>45.011068539804171</v>
      </c>
      <c r="S209" s="600">
        <v>21.440247105639916</v>
      </c>
      <c r="T209" s="600">
        <v>49.613275398078919</v>
      </c>
      <c r="U209" s="600">
        <v>54.239650141283171</v>
      </c>
      <c r="V209" s="600">
        <v>59.924428923112153</v>
      </c>
      <c r="W209" s="601">
        <v>47.750917375700631</v>
      </c>
      <c r="X209" s="601">
        <v>28.701977839908874</v>
      </c>
    </row>
    <row r="210" spans="1:24" s="522" customFormat="1" ht="8.65" customHeight="1">
      <c r="A210" s="528" t="s">
        <v>62</v>
      </c>
      <c r="B210" s="600">
        <v>63.859569472802342</v>
      </c>
      <c r="C210" s="600">
        <v>40.046941091509339</v>
      </c>
      <c r="D210" s="600">
        <v>70.540820309185634</v>
      </c>
      <c r="E210" s="600">
        <v>77.911551311705509</v>
      </c>
      <c r="F210" s="600">
        <v>77.210824398580655</v>
      </c>
      <c r="G210" s="601">
        <v>68.560564910374794</v>
      </c>
      <c r="H210" s="601">
        <v>40.988588747743421</v>
      </c>
      <c r="I210" s="528"/>
      <c r="J210" s="600">
        <v>79.855910367018339</v>
      </c>
      <c r="K210" s="600">
        <v>50.796760710553812</v>
      </c>
      <c r="L210" s="600">
        <v>86.267053069266098</v>
      </c>
      <c r="M210" s="600">
        <v>95.029438098597282</v>
      </c>
      <c r="N210" s="600">
        <v>94.639148282008932</v>
      </c>
      <c r="O210" s="601">
        <v>87.196319018404907</v>
      </c>
      <c r="P210" s="601">
        <v>59.738414898224342</v>
      </c>
      <c r="Q210" s="528"/>
      <c r="R210" s="600">
        <v>48.541784819045795</v>
      </c>
      <c r="S210" s="600">
        <v>28.090724195540059</v>
      </c>
      <c r="T210" s="600">
        <v>55.198578548599784</v>
      </c>
      <c r="U210" s="600">
        <v>61.741526238226434</v>
      </c>
      <c r="V210" s="600">
        <v>61.84089073497173</v>
      </c>
      <c r="W210" s="601">
        <v>51.154617515041544</v>
      </c>
      <c r="X210" s="601">
        <v>23.817682801072454</v>
      </c>
    </row>
    <row r="211" spans="1:24" s="522" customFormat="1" ht="8.65" customHeight="1">
      <c r="A211" s="528" t="s">
        <v>63</v>
      </c>
      <c r="B211" s="600">
        <v>63.408928311034963</v>
      </c>
      <c r="C211" s="600">
        <v>39.389406405113213</v>
      </c>
      <c r="D211" s="600">
        <v>74.203956822925846</v>
      </c>
      <c r="E211" s="600">
        <v>75.725067906661948</v>
      </c>
      <c r="F211" s="600">
        <v>75.99656844346741</v>
      </c>
      <c r="G211" s="601">
        <v>64.241220448663583</v>
      </c>
      <c r="H211" s="601">
        <v>32.881960136679069</v>
      </c>
      <c r="I211" s="528"/>
      <c r="J211" s="600">
        <v>80.934061340232518</v>
      </c>
      <c r="K211" s="600">
        <v>48.510246639662434</v>
      </c>
      <c r="L211" s="600">
        <v>87.50142677776509</v>
      </c>
      <c r="M211" s="600">
        <v>96.040114243992534</v>
      </c>
      <c r="N211" s="600">
        <v>96.642016080395521</v>
      </c>
      <c r="O211" s="601">
        <v>88.392435962610321</v>
      </c>
      <c r="P211" s="601">
        <v>49.763368869358864</v>
      </c>
      <c r="Q211" s="528"/>
      <c r="R211" s="600">
        <v>46.53540842109971</v>
      </c>
      <c r="S211" s="600">
        <v>30.509839230522825</v>
      </c>
      <c r="T211" s="600">
        <v>59.689568354660366</v>
      </c>
      <c r="U211" s="600">
        <v>56.014691831686854</v>
      </c>
      <c r="V211" s="600">
        <v>57.316937945362973</v>
      </c>
      <c r="W211" s="601">
        <v>42.296360413146793</v>
      </c>
      <c r="X211" s="601">
        <v>18.025529549560279</v>
      </c>
    </row>
    <row r="212" spans="1:24" s="522" customFormat="1" ht="8.65" customHeight="1">
      <c r="A212" s="523" t="s">
        <v>64</v>
      </c>
      <c r="B212" s="598">
        <v>60.88349392784378</v>
      </c>
      <c r="C212" s="598">
        <v>40.126089908163557</v>
      </c>
      <c r="D212" s="598">
        <v>64.190532061515086</v>
      </c>
      <c r="E212" s="598">
        <v>74.204048683806263</v>
      </c>
      <c r="F212" s="598">
        <v>73.35796244177358</v>
      </c>
      <c r="G212" s="599">
        <v>65.349333115592245</v>
      </c>
      <c r="H212" s="599">
        <v>47.17255579798438</v>
      </c>
      <c r="I212" s="523"/>
      <c r="J212" s="598">
        <v>80.596921629361802</v>
      </c>
      <c r="K212" s="598">
        <v>54.368878440609663</v>
      </c>
      <c r="L212" s="598">
        <v>88.306046759420525</v>
      </c>
      <c r="M212" s="598">
        <v>94.786190645362936</v>
      </c>
      <c r="N212" s="598">
        <v>94.205750519295947</v>
      </c>
      <c r="O212" s="599">
        <v>87.19436957585701</v>
      </c>
      <c r="P212" s="599">
        <v>65.727991929215932</v>
      </c>
      <c r="Q212" s="523"/>
      <c r="R212" s="598">
        <v>44.227076724218804</v>
      </c>
      <c r="S212" s="598">
        <v>26.94358100915478</v>
      </c>
      <c r="T212" s="598">
        <v>43.745439889931973</v>
      </c>
      <c r="U212" s="598">
        <v>57.598197505242766</v>
      </c>
      <c r="V212" s="598">
        <v>56.495540789772868</v>
      </c>
      <c r="W212" s="599">
        <v>47.068392634639345</v>
      </c>
      <c r="X212" s="599">
        <v>31.444825946398733</v>
      </c>
    </row>
    <row r="213" spans="1:24" s="522" customFormat="1" ht="8.65" customHeight="1">
      <c r="A213" s="528" t="s">
        <v>65</v>
      </c>
      <c r="B213" s="600">
        <v>60.828670148300169</v>
      </c>
      <c r="C213" s="600">
        <v>40.061828776375094</v>
      </c>
      <c r="D213" s="600">
        <v>65.305543724485204</v>
      </c>
      <c r="E213" s="600">
        <v>73.755506425067281</v>
      </c>
      <c r="F213" s="600">
        <v>74.118548241152723</v>
      </c>
      <c r="G213" s="601">
        <v>68.421148058164405</v>
      </c>
      <c r="H213" s="601">
        <v>36.349704554602127</v>
      </c>
      <c r="I213" s="528"/>
      <c r="J213" s="600">
        <v>80.250343002850911</v>
      </c>
      <c r="K213" s="600">
        <v>54.270629149541577</v>
      </c>
      <c r="L213" s="600">
        <v>86.270162869000075</v>
      </c>
      <c r="M213" s="600">
        <v>95.961779344440373</v>
      </c>
      <c r="N213" s="600">
        <v>96.840389109287543</v>
      </c>
      <c r="O213" s="601">
        <v>91.826234264757559</v>
      </c>
      <c r="P213" s="601">
        <v>52.008911607889253</v>
      </c>
      <c r="Q213" s="528"/>
      <c r="R213" s="600">
        <v>44.356869559104489</v>
      </c>
      <c r="S213" s="600">
        <v>26.442950172878263</v>
      </c>
      <c r="T213" s="600">
        <v>47.840533593171898</v>
      </c>
      <c r="U213" s="600">
        <v>54.77129664508395</v>
      </c>
      <c r="V213" s="600">
        <v>56.934896553991663</v>
      </c>
      <c r="W213" s="601">
        <v>49.491677355410445</v>
      </c>
      <c r="X213" s="601">
        <v>22.327089079121745</v>
      </c>
    </row>
    <row r="214" spans="1:24" s="522" customFormat="1" ht="8.65" customHeight="1">
      <c r="A214" s="528" t="s">
        <v>66</v>
      </c>
      <c r="B214" s="600">
        <v>58.760079870977648</v>
      </c>
      <c r="C214" s="600">
        <v>34.780860883680461</v>
      </c>
      <c r="D214" s="600">
        <v>65.696426337799139</v>
      </c>
      <c r="E214" s="600">
        <v>71.49371260914711</v>
      </c>
      <c r="F214" s="600">
        <v>72.294155832763124</v>
      </c>
      <c r="G214" s="601">
        <v>61.507538343258496</v>
      </c>
      <c r="H214" s="601">
        <v>31.598276804208869</v>
      </c>
      <c r="I214" s="528"/>
      <c r="J214" s="600">
        <v>78.556485185612644</v>
      </c>
      <c r="K214" s="600">
        <v>43.745474293989865</v>
      </c>
      <c r="L214" s="600">
        <v>84.100544699011678</v>
      </c>
      <c r="M214" s="600">
        <v>96.325513124338869</v>
      </c>
      <c r="N214" s="600">
        <v>95.836016106247413</v>
      </c>
      <c r="O214" s="601">
        <v>89.102397527250844</v>
      </c>
      <c r="P214" s="601">
        <v>50.716038728121042</v>
      </c>
      <c r="Q214" s="528"/>
      <c r="R214" s="600">
        <v>41.031210284734343</v>
      </c>
      <c r="S214" s="600">
        <v>25.599719838907372</v>
      </c>
      <c r="T214" s="600">
        <v>48.597551829606296</v>
      </c>
      <c r="U214" s="600">
        <v>51.125295953508392</v>
      </c>
      <c r="V214" s="600">
        <v>52.526850051239016</v>
      </c>
      <c r="W214" s="601">
        <v>36.401418527966158</v>
      </c>
      <c r="X214" s="601">
        <v>14.563106796116505</v>
      </c>
    </row>
    <row r="215" spans="1:24" s="522" customFormat="1" ht="8.65" customHeight="1">
      <c r="A215" s="528" t="s">
        <v>67</v>
      </c>
      <c r="B215" s="600">
        <v>70.024390367579571</v>
      </c>
      <c r="C215" s="600">
        <v>40.208050655811853</v>
      </c>
      <c r="D215" s="600">
        <v>75.851485148514854</v>
      </c>
      <c r="E215" s="600">
        <v>83.949586322079881</v>
      </c>
      <c r="F215" s="600">
        <v>79.970456104631864</v>
      </c>
      <c r="G215" s="601">
        <v>73.65002766615568</v>
      </c>
      <c r="H215" s="601">
        <v>44.880058098631508</v>
      </c>
      <c r="I215" s="528"/>
      <c r="J215" s="600">
        <v>84.896724298433355</v>
      </c>
      <c r="K215" s="600">
        <v>50.132574782474386</v>
      </c>
      <c r="L215" s="600">
        <v>91.073336718376993</v>
      </c>
      <c r="M215" s="600">
        <v>97.048215734378516</v>
      </c>
      <c r="N215" s="600">
        <v>95.973154362416111</v>
      </c>
      <c r="O215" s="601">
        <v>93.893280278181066</v>
      </c>
      <c r="P215" s="601">
        <v>64.257028112449802</v>
      </c>
      <c r="Q215" s="528"/>
      <c r="R215" s="600">
        <v>54.554501948012984</v>
      </c>
      <c r="S215" s="600">
        <v>28.907875839024534</v>
      </c>
      <c r="T215" s="600">
        <v>59.189361825677949</v>
      </c>
      <c r="U215" s="600">
        <v>71.168756854704114</v>
      </c>
      <c r="V215" s="600">
        <v>63.676864671728453</v>
      </c>
      <c r="W215" s="601">
        <v>52.908984059355028</v>
      </c>
      <c r="X215" s="601">
        <v>26.55967150867588</v>
      </c>
    </row>
    <row r="216" spans="1:24" s="522" customFormat="1" ht="8.65" customHeight="1">
      <c r="A216" s="523" t="s">
        <v>68</v>
      </c>
      <c r="B216" s="598">
        <v>58.273093263958792</v>
      </c>
      <c r="C216" s="598">
        <v>35.070899044427243</v>
      </c>
      <c r="D216" s="598">
        <v>65.519190168897381</v>
      </c>
      <c r="E216" s="598">
        <v>71.459822201858444</v>
      </c>
      <c r="F216" s="598">
        <v>72.442612295166086</v>
      </c>
      <c r="G216" s="599">
        <v>63.368071112385529</v>
      </c>
      <c r="H216" s="599">
        <v>35.741126902903019</v>
      </c>
      <c r="I216" s="523"/>
      <c r="J216" s="598">
        <v>78.795759265912736</v>
      </c>
      <c r="K216" s="598">
        <v>48.534261101991603</v>
      </c>
      <c r="L216" s="598">
        <v>84.857154555597631</v>
      </c>
      <c r="M216" s="598">
        <v>96.06160456723515</v>
      </c>
      <c r="N216" s="598">
        <v>95.081195910976774</v>
      </c>
      <c r="O216" s="599">
        <v>89.770619327814899</v>
      </c>
      <c r="P216" s="599">
        <v>55.084478188399942</v>
      </c>
      <c r="Q216" s="523"/>
      <c r="R216" s="598">
        <v>39.610038025337779</v>
      </c>
      <c r="S216" s="598">
        <v>22.304031297136834</v>
      </c>
      <c r="T216" s="598">
        <v>47.202319200302504</v>
      </c>
      <c r="U216" s="598">
        <v>50.253339714511633</v>
      </c>
      <c r="V216" s="598">
        <v>51.554278046727006</v>
      </c>
      <c r="W216" s="599">
        <v>41.831671086670028</v>
      </c>
      <c r="X216" s="599">
        <v>17.551733423554676</v>
      </c>
    </row>
    <row r="217" spans="1:24" s="522" customFormat="1" ht="8.65" customHeight="1">
      <c r="A217" s="528" t="s">
        <v>69</v>
      </c>
      <c r="B217" s="600">
        <v>60.88543075793298</v>
      </c>
      <c r="C217" s="600">
        <v>38.094526570240802</v>
      </c>
      <c r="D217" s="600">
        <v>67.207536291938979</v>
      </c>
      <c r="E217" s="600">
        <v>75.394288680932291</v>
      </c>
      <c r="F217" s="600">
        <v>76.356382832778181</v>
      </c>
      <c r="G217" s="601">
        <v>65.04175428510915</v>
      </c>
      <c r="H217" s="601">
        <v>34.8048630553671</v>
      </c>
      <c r="I217" s="528"/>
      <c r="J217" s="600">
        <v>77.277587385913108</v>
      </c>
      <c r="K217" s="600">
        <v>46.05931310240868</v>
      </c>
      <c r="L217" s="600">
        <v>82.755292132956242</v>
      </c>
      <c r="M217" s="600">
        <v>94.48256003898311</v>
      </c>
      <c r="N217" s="600">
        <v>93.748127208480568</v>
      </c>
      <c r="O217" s="601">
        <v>86.953850082595821</v>
      </c>
      <c r="P217" s="601">
        <v>53.690439115540329</v>
      </c>
      <c r="Q217" s="528"/>
      <c r="R217" s="600">
        <v>45.205181625345496</v>
      </c>
      <c r="S217" s="600">
        <v>29.471318419141799</v>
      </c>
      <c r="T217" s="600">
        <v>51.704813777036172</v>
      </c>
      <c r="U217" s="600">
        <v>58.22642336348062</v>
      </c>
      <c r="V217" s="600">
        <v>59.957779590270114</v>
      </c>
      <c r="W217" s="601">
        <v>45.301412703547932</v>
      </c>
      <c r="X217" s="601">
        <v>17.323757068730757</v>
      </c>
    </row>
    <row r="218" spans="1:24" s="522" customFormat="1" ht="8.65" customHeight="1">
      <c r="A218" s="528" t="s">
        <v>70</v>
      </c>
      <c r="B218" s="600">
        <v>59.598401060329955</v>
      </c>
      <c r="C218" s="600">
        <v>27.026028042697689</v>
      </c>
      <c r="D218" s="600">
        <v>68.894646114877602</v>
      </c>
      <c r="E218" s="600">
        <v>77.445141297857958</v>
      </c>
      <c r="F218" s="600">
        <v>73.713266790768458</v>
      </c>
      <c r="G218" s="601">
        <v>64.441461117678884</v>
      </c>
      <c r="H218" s="601">
        <v>29.567513631736496</v>
      </c>
      <c r="I218" s="528"/>
      <c r="J218" s="600">
        <v>75.108085196566705</v>
      </c>
      <c r="K218" s="600">
        <v>38.912799801487132</v>
      </c>
      <c r="L218" s="600">
        <v>80.632155182672861</v>
      </c>
      <c r="M218" s="600">
        <v>93.795689437862364</v>
      </c>
      <c r="N218" s="600">
        <v>91.616555285903857</v>
      </c>
      <c r="O218" s="601">
        <v>83.91453019690762</v>
      </c>
      <c r="P218" s="601">
        <v>43.746280571884753</v>
      </c>
      <c r="Q218" s="528"/>
      <c r="R218" s="600">
        <v>44.937531114242987</v>
      </c>
      <c r="S218" s="600">
        <v>16.284302581827461</v>
      </c>
      <c r="T218" s="600">
        <v>55.770469291405639</v>
      </c>
      <c r="U218" s="600">
        <v>62.957309979618238</v>
      </c>
      <c r="V218" s="600">
        <v>56.796217953424794</v>
      </c>
      <c r="W218" s="601">
        <v>46.088757074021316</v>
      </c>
      <c r="X218" s="601">
        <v>17.346319615165676</v>
      </c>
    </row>
    <row r="219" spans="1:24" s="522" customFormat="1" ht="8.65" customHeight="1">
      <c r="A219" s="528" t="s">
        <v>71</v>
      </c>
      <c r="B219" s="600">
        <v>59.838794709579673</v>
      </c>
      <c r="C219" s="600">
        <v>34.808770084798788</v>
      </c>
      <c r="D219" s="600">
        <v>64.428006517764885</v>
      </c>
      <c r="E219" s="600">
        <v>71.757318964061469</v>
      </c>
      <c r="F219" s="600">
        <v>71.468206056024286</v>
      </c>
      <c r="G219" s="601">
        <v>64.934568045341948</v>
      </c>
      <c r="H219" s="601">
        <v>37.710655311224912</v>
      </c>
      <c r="I219" s="528"/>
      <c r="J219" s="600">
        <v>82.353707841259705</v>
      </c>
      <c r="K219" s="600">
        <v>51.72151028259718</v>
      </c>
      <c r="L219" s="600">
        <v>87.153524870269592</v>
      </c>
      <c r="M219" s="600">
        <v>96.56806903143864</v>
      </c>
      <c r="N219" s="600">
        <v>95.628806309529494</v>
      </c>
      <c r="O219" s="601">
        <v>90.082537878298609</v>
      </c>
      <c r="P219" s="601">
        <v>59.371110743983699</v>
      </c>
      <c r="Q219" s="528"/>
      <c r="R219" s="600">
        <v>38.96549683375747</v>
      </c>
      <c r="S219" s="600">
        <v>19.352345687400209</v>
      </c>
      <c r="T219" s="600">
        <v>42.538292362983803</v>
      </c>
      <c r="U219" s="600">
        <v>49.845911895139139</v>
      </c>
      <c r="V219" s="600">
        <v>50.754885455078352</v>
      </c>
      <c r="W219" s="601">
        <v>39.579616341307776</v>
      </c>
      <c r="X219" s="601">
        <v>16.284998365835058</v>
      </c>
    </row>
    <row r="220" spans="1:24" s="522" customFormat="1" ht="8.65" customHeight="1">
      <c r="A220" s="523" t="s">
        <v>72</v>
      </c>
      <c r="B220" s="598">
        <v>60.643615226014283</v>
      </c>
      <c r="C220" s="598">
        <v>32.177894048397647</v>
      </c>
      <c r="D220" s="598">
        <v>70.718237436896544</v>
      </c>
      <c r="E220" s="598">
        <v>73.073392957427728</v>
      </c>
      <c r="F220" s="598">
        <v>76.905497364946882</v>
      </c>
      <c r="G220" s="599">
        <v>63.722060472009687</v>
      </c>
      <c r="H220" s="599">
        <v>30.687671406079254</v>
      </c>
      <c r="I220" s="523"/>
      <c r="J220" s="598">
        <v>80.181207465004562</v>
      </c>
      <c r="K220" s="598">
        <v>44.181089855884892</v>
      </c>
      <c r="L220" s="598">
        <v>89.223521918787085</v>
      </c>
      <c r="M220" s="598">
        <v>96.505223423161212</v>
      </c>
      <c r="N220" s="598">
        <v>95.650848839954506</v>
      </c>
      <c r="O220" s="599">
        <v>87.068612181326344</v>
      </c>
      <c r="P220" s="599">
        <v>51.905561825769702</v>
      </c>
      <c r="Q220" s="523"/>
      <c r="R220" s="598">
        <v>42.189528096677719</v>
      </c>
      <c r="S220" s="598">
        <v>19.613200569685635</v>
      </c>
      <c r="T220" s="598">
        <v>52.014068253008737</v>
      </c>
      <c r="U220" s="598">
        <v>51.856894727385253</v>
      </c>
      <c r="V220" s="598">
        <v>58.512197587438507</v>
      </c>
      <c r="W220" s="599">
        <v>43.923615938603568</v>
      </c>
      <c r="X220" s="599">
        <v>12.70197960875055</v>
      </c>
    </row>
    <row r="221" spans="1:24" s="522" customFormat="1" ht="8.65" customHeight="1">
      <c r="A221" s="528" t="s">
        <v>73</v>
      </c>
      <c r="B221" s="600">
        <v>60.211555503331716</v>
      </c>
      <c r="C221" s="600">
        <v>35.178430891350523</v>
      </c>
      <c r="D221" s="600">
        <v>62.894639636703388</v>
      </c>
      <c r="E221" s="600">
        <v>76.426002055498458</v>
      </c>
      <c r="F221" s="600">
        <v>73.15316054243219</v>
      </c>
      <c r="G221" s="601">
        <v>63.070883556341919</v>
      </c>
      <c r="H221" s="601">
        <v>37.164101840086595</v>
      </c>
      <c r="I221" s="528"/>
      <c r="J221" s="600">
        <v>78.958959649537107</v>
      </c>
      <c r="K221" s="600">
        <v>48.391059546152533</v>
      </c>
      <c r="L221" s="600">
        <v>82.9270050200562</v>
      </c>
      <c r="M221" s="600">
        <v>95.734151276532671</v>
      </c>
      <c r="N221" s="600">
        <v>93.287794191477388</v>
      </c>
      <c r="O221" s="601">
        <v>84.371366110051625</v>
      </c>
      <c r="P221" s="601">
        <v>58.128964277597568</v>
      </c>
      <c r="Q221" s="528"/>
      <c r="R221" s="600">
        <v>44.158337555637857</v>
      </c>
      <c r="S221" s="600">
        <v>22.176329354085865</v>
      </c>
      <c r="T221" s="600">
        <v>46.351139587011289</v>
      </c>
      <c r="U221" s="600">
        <v>60.429234958090866</v>
      </c>
      <c r="V221" s="600">
        <v>56.72743971305524</v>
      </c>
      <c r="W221" s="601">
        <v>43.761595547309831</v>
      </c>
      <c r="X221" s="601">
        <v>19.621741235045985</v>
      </c>
    </row>
    <row r="222" spans="1:24" s="522" customFormat="1" ht="8.65" customHeight="1">
      <c r="A222" s="528" t="s">
        <v>74</v>
      </c>
      <c r="B222" s="600">
        <v>56.999034394754347</v>
      </c>
      <c r="C222" s="600">
        <v>29.58177508421732</v>
      </c>
      <c r="D222" s="600">
        <v>61.687242692443959</v>
      </c>
      <c r="E222" s="600">
        <v>68.57685228398978</v>
      </c>
      <c r="F222" s="600">
        <v>71.265199493173156</v>
      </c>
      <c r="G222" s="601">
        <v>63.738833550192986</v>
      </c>
      <c r="H222" s="601">
        <v>38.757652065462644</v>
      </c>
      <c r="I222" s="528"/>
      <c r="J222" s="600">
        <v>79.503488896657188</v>
      </c>
      <c r="K222" s="600">
        <v>44.238797966698947</v>
      </c>
      <c r="L222" s="600">
        <v>82.673540369874274</v>
      </c>
      <c r="M222" s="600">
        <v>96.782494016509546</v>
      </c>
      <c r="N222" s="600">
        <v>95.328671938597509</v>
      </c>
      <c r="O222" s="601">
        <v>90.646369836279206</v>
      </c>
      <c r="P222" s="601">
        <v>60.348590792788919</v>
      </c>
      <c r="Q222" s="528"/>
      <c r="R222" s="600">
        <v>37.726575466731248</v>
      </c>
      <c r="S222" s="600">
        <v>16.180634768165536</v>
      </c>
      <c r="T222" s="600">
        <v>44.004482865999293</v>
      </c>
      <c r="U222" s="600">
        <v>45.747417993317065</v>
      </c>
      <c r="V222" s="600">
        <v>50.63486755331413</v>
      </c>
      <c r="W222" s="601">
        <v>42.190088238551759</v>
      </c>
      <c r="X222" s="601">
        <v>18.225045506891043</v>
      </c>
    </row>
    <row r="223" spans="1:24" s="522" customFormat="1" ht="8.65" customHeight="1">
      <c r="A223" s="528" t="s">
        <v>75</v>
      </c>
      <c r="B223" s="600">
        <v>63.628060797754216</v>
      </c>
      <c r="C223" s="600">
        <v>38.32022823742259</v>
      </c>
      <c r="D223" s="600">
        <v>71.365229521264126</v>
      </c>
      <c r="E223" s="600">
        <v>77.88127073313413</v>
      </c>
      <c r="F223" s="600">
        <v>77.685302133882871</v>
      </c>
      <c r="G223" s="601">
        <v>69.144277560330181</v>
      </c>
      <c r="H223" s="601">
        <v>37.615577707949576</v>
      </c>
      <c r="I223" s="528"/>
      <c r="J223" s="600">
        <v>80.316969962569956</v>
      </c>
      <c r="K223" s="600">
        <v>48.571009676473466</v>
      </c>
      <c r="L223" s="600">
        <v>86.871160450829578</v>
      </c>
      <c r="M223" s="600">
        <v>96.072893551207045</v>
      </c>
      <c r="N223" s="600">
        <v>95.290176919090982</v>
      </c>
      <c r="O223" s="601">
        <v>91.771399144156845</v>
      </c>
      <c r="P223" s="601">
        <v>56.613645074741278</v>
      </c>
      <c r="Q223" s="528"/>
      <c r="R223" s="600">
        <v>48.350789782091432</v>
      </c>
      <c r="S223" s="600">
        <v>27.714291493062579</v>
      </c>
      <c r="T223" s="600">
        <v>56.781993539875344</v>
      </c>
      <c r="U223" s="600">
        <v>61.824524842713373</v>
      </c>
      <c r="V223" s="600">
        <v>61.50306618016041</v>
      </c>
      <c r="W223" s="601">
        <v>50.517794779659646</v>
      </c>
      <c r="X223" s="601">
        <v>20.689625734189317</v>
      </c>
    </row>
    <row r="224" spans="1:24" s="522" customFormat="1" ht="8.65" customHeight="1">
      <c r="A224" s="523" t="s">
        <v>76</v>
      </c>
      <c r="B224" s="598">
        <v>56.501935233485035</v>
      </c>
      <c r="C224" s="598">
        <v>39.365478526477553</v>
      </c>
      <c r="D224" s="598">
        <v>63.485002056836542</v>
      </c>
      <c r="E224" s="598">
        <v>69.398429396947691</v>
      </c>
      <c r="F224" s="598">
        <v>68.940590195430943</v>
      </c>
      <c r="G224" s="599">
        <v>60.108161422983052</v>
      </c>
      <c r="H224" s="599">
        <v>31.823927020937518</v>
      </c>
      <c r="I224" s="523"/>
      <c r="J224" s="598">
        <v>77.506523966571677</v>
      </c>
      <c r="K224" s="598">
        <v>55.393556665366759</v>
      </c>
      <c r="L224" s="598">
        <v>84.505410623681016</v>
      </c>
      <c r="M224" s="598">
        <v>92.603559517501481</v>
      </c>
      <c r="N224" s="598">
        <v>93.594078406287124</v>
      </c>
      <c r="O224" s="599">
        <v>85.905078227427666</v>
      </c>
      <c r="P224" s="599">
        <v>49.884185608470993</v>
      </c>
      <c r="Q224" s="523"/>
      <c r="R224" s="598">
        <v>37.293821177788232</v>
      </c>
      <c r="S224" s="598">
        <v>23.026417030007693</v>
      </c>
      <c r="T224" s="598">
        <v>44.675516698273924</v>
      </c>
      <c r="U224" s="598">
        <v>48.371790888807297</v>
      </c>
      <c r="V224" s="598">
        <v>47.946728327811989</v>
      </c>
      <c r="W224" s="599">
        <v>36.470663612628343</v>
      </c>
      <c r="X224" s="599">
        <v>15.168018403971878</v>
      </c>
    </row>
    <row r="225" spans="1:26" s="522" customFormat="1" ht="9" customHeight="1">
      <c r="A225" s="528"/>
      <c r="B225" s="528"/>
      <c r="C225" s="528"/>
      <c r="D225" s="529"/>
      <c r="E225" s="529"/>
      <c r="F225" s="529"/>
      <c r="G225" s="529"/>
      <c r="H225" s="529"/>
      <c r="I225" s="528"/>
      <c r="J225" s="528"/>
      <c r="K225" s="528"/>
      <c r="L225" s="529"/>
      <c r="M225" s="529"/>
      <c r="N225" s="529"/>
      <c r="O225" s="529"/>
      <c r="P225" s="529"/>
      <c r="Q225" s="528"/>
      <c r="R225" s="528"/>
      <c r="S225" s="528"/>
      <c r="T225" s="529"/>
      <c r="U225" s="529"/>
      <c r="V225" s="529"/>
      <c r="W225" s="529"/>
      <c r="X225" s="529"/>
      <c r="Y225" s="529"/>
      <c r="Z225" s="529"/>
    </row>
    <row r="226" spans="1:26" ht="9" customHeight="1">
      <c r="A226" s="513">
        <v>2011</v>
      </c>
      <c r="B226" s="512"/>
      <c r="C226" s="512"/>
      <c r="D226" s="512"/>
      <c r="E226" s="512"/>
      <c r="F226" s="512"/>
      <c r="G226" s="512"/>
      <c r="H226" s="512"/>
      <c r="I226" s="515"/>
      <c r="J226" s="512"/>
      <c r="K226" s="512"/>
      <c r="L226" s="512"/>
      <c r="M226" s="512"/>
      <c r="N226" s="512"/>
      <c r="O226" s="512"/>
      <c r="P226" s="512"/>
      <c r="Q226" s="515"/>
      <c r="R226" s="512"/>
      <c r="S226" s="512"/>
      <c r="T226" s="512"/>
      <c r="U226" s="512"/>
      <c r="V226" s="512"/>
      <c r="W226" s="512"/>
      <c r="X226" s="512"/>
    </row>
    <row r="227" spans="1:26" s="517" customFormat="1" ht="9" customHeight="1">
      <c r="A227" s="515" t="s">
        <v>44</v>
      </c>
      <c r="B227" s="595">
        <v>59.621641404339627</v>
      </c>
      <c r="C227" s="595">
        <v>33.665241695660121</v>
      </c>
      <c r="D227" s="595">
        <v>66.402351628197636</v>
      </c>
      <c r="E227" s="595">
        <v>73.470741574371459</v>
      </c>
      <c r="F227" s="595">
        <v>74.041143791580936</v>
      </c>
      <c r="G227" s="595">
        <v>64.730752740244696</v>
      </c>
      <c r="H227" s="595">
        <v>33.377328189242007</v>
      </c>
      <c r="I227" s="515"/>
      <c r="J227" s="595">
        <v>78.340612585486696</v>
      </c>
      <c r="K227" s="595">
        <v>45.202528156387338</v>
      </c>
      <c r="L227" s="595">
        <v>85.046561572981759</v>
      </c>
      <c r="M227" s="595">
        <v>95.462623003087856</v>
      </c>
      <c r="N227" s="595">
        <v>94.895582500479463</v>
      </c>
      <c r="O227" s="595">
        <v>87.747788853300435</v>
      </c>
      <c r="P227" s="595">
        <v>50.355964276960002</v>
      </c>
      <c r="Q227" s="515"/>
      <c r="R227" s="595">
        <v>42.627311103455042</v>
      </c>
      <c r="S227" s="595">
        <v>21.968877776785835</v>
      </c>
      <c r="T227" s="595">
        <v>48.929805945283647</v>
      </c>
      <c r="U227" s="595">
        <v>54.130285035125716</v>
      </c>
      <c r="V227" s="595">
        <v>55.791358832943608</v>
      </c>
      <c r="W227" s="595">
        <v>44.470104213864978</v>
      </c>
      <c r="X227" s="595">
        <v>18.583770001581797</v>
      </c>
    </row>
    <row r="228" spans="1:26" s="517" customFormat="1" ht="3.95" customHeight="1">
      <c r="A228" s="515"/>
      <c r="B228" s="595"/>
      <c r="C228" s="595"/>
      <c r="D228" s="595"/>
      <c r="E228" s="595"/>
      <c r="F228" s="595"/>
      <c r="G228" s="595"/>
      <c r="H228" s="595"/>
      <c r="I228" s="515"/>
      <c r="J228" s="595"/>
      <c r="K228" s="595"/>
      <c r="L228" s="595"/>
      <c r="M228" s="595"/>
      <c r="N228" s="595"/>
      <c r="O228" s="595"/>
      <c r="P228" s="595"/>
      <c r="Q228" s="515"/>
      <c r="R228" s="595"/>
      <c r="S228" s="595"/>
      <c r="T228" s="595"/>
      <c r="U228" s="595"/>
      <c r="V228" s="595"/>
      <c r="W228" s="595"/>
      <c r="X228" s="595"/>
    </row>
    <row r="229" spans="1:26" s="522" customFormat="1" ht="8.65" customHeight="1">
      <c r="A229" s="518" t="s">
        <v>45</v>
      </c>
      <c r="B229" s="596">
        <v>58.052112307785137</v>
      </c>
      <c r="C229" s="596">
        <v>29.263094749471158</v>
      </c>
      <c r="D229" s="596">
        <v>68.694307966483862</v>
      </c>
      <c r="E229" s="596">
        <v>72.554093698356368</v>
      </c>
      <c r="F229" s="596">
        <v>71.99850553630867</v>
      </c>
      <c r="G229" s="597">
        <v>63.2825453510846</v>
      </c>
      <c r="H229" s="597">
        <v>27.318334673587252</v>
      </c>
      <c r="I229" s="518"/>
      <c r="J229" s="596">
        <v>77.792914486682392</v>
      </c>
      <c r="K229" s="596">
        <v>41.137140991045186</v>
      </c>
      <c r="L229" s="596">
        <v>86.491914928325272</v>
      </c>
      <c r="M229" s="596">
        <v>95.774608265113798</v>
      </c>
      <c r="N229" s="596">
        <v>95.606956623066395</v>
      </c>
      <c r="O229" s="597">
        <v>88.734764318843702</v>
      </c>
      <c r="P229" s="597">
        <v>42.21040528887611</v>
      </c>
      <c r="Q229" s="518"/>
      <c r="R229" s="596">
        <v>41.038496444651997</v>
      </c>
      <c r="S229" s="596">
        <v>19.179401847878442</v>
      </c>
      <c r="T229" s="596">
        <v>52.076272799969537</v>
      </c>
      <c r="U229" s="596">
        <v>53.137937523522773</v>
      </c>
      <c r="V229" s="596">
        <v>51.365904577626154</v>
      </c>
      <c r="W229" s="597">
        <v>42.051752681206366</v>
      </c>
      <c r="X229" s="597">
        <v>15.373974903665646</v>
      </c>
    </row>
    <row r="230" spans="1:26" s="522" customFormat="1" ht="8.65" customHeight="1">
      <c r="A230" s="518" t="s">
        <v>46</v>
      </c>
      <c r="B230" s="596">
        <v>59.848803339239062</v>
      </c>
      <c r="C230" s="596">
        <v>28.501472002798263</v>
      </c>
      <c r="D230" s="596">
        <v>68.27762409226672</v>
      </c>
      <c r="E230" s="596">
        <v>74.670391650413791</v>
      </c>
      <c r="F230" s="596">
        <v>76.477012835472578</v>
      </c>
      <c r="G230" s="597">
        <v>63.707251491471304</v>
      </c>
      <c r="H230" s="597">
        <v>29.217229674586864</v>
      </c>
      <c r="I230" s="518"/>
      <c r="J230" s="596">
        <v>75.19308915964929</v>
      </c>
      <c r="K230" s="596">
        <v>34.809005542626998</v>
      </c>
      <c r="L230" s="596">
        <v>84.098287628516957</v>
      </c>
      <c r="M230" s="596">
        <v>93.608214426283396</v>
      </c>
      <c r="N230" s="596">
        <v>92.623360428386079</v>
      </c>
      <c r="O230" s="597">
        <v>84.669241582617957</v>
      </c>
      <c r="P230" s="597">
        <v>42.589111416383489</v>
      </c>
      <c r="Q230" s="518"/>
      <c r="R230" s="596">
        <v>44.502162263168785</v>
      </c>
      <c r="S230" s="596">
        <v>21.249130546486782</v>
      </c>
      <c r="T230" s="596">
        <v>52.00634818241128</v>
      </c>
      <c r="U230" s="596">
        <v>56.657286729857823</v>
      </c>
      <c r="V230" s="596">
        <v>59.736475598800261</v>
      </c>
      <c r="W230" s="597">
        <v>43.361835438426844</v>
      </c>
      <c r="X230" s="597">
        <v>17.793233802573305</v>
      </c>
    </row>
    <row r="231" spans="1:26" s="522" customFormat="1" ht="8.65" customHeight="1">
      <c r="A231" s="518" t="s">
        <v>47</v>
      </c>
      <c r="B231" s="596">
        <v>64.145258483983511</v>
      </c>
      <c r="C231" s="596">
        <v>27.009660818009451</v>
      </c>
      <c r="D231" s="596">
        <v>73.607076976386296</v>
      </c>
      <c r="E231" s="596">
        <v>81.169260406436507</v>
      </c>
      <c r="F231" s="596">
        <v>79.984431980550639</v>
      </c>
      <c r="G231" s="597">
        <v>69.798572962050898</v>
      </c>
      <c r="H231" s="597">
        <v>31.379906272867398</v>
      </c>
      <c r="I231" s="518"/>
      <c r="J231" s="596">
        <v>80.406064513995673</v>
      </c>
      <c r="K231" s="596">
        <v>39.118252709043645</v>
      </c>
      <c r="L231" s="596">
        <v>87.246879595761527</v>
      </c>
      <c r="M231" s="596">
        <v>97.132159950594414</v>
      </c>
      <c r="N231" s="596">
        <v>97.791059153202852</v>
      </c>
      <c r="O231" s="597">
        <v>86.538937724402629</v>
      </c>
      <c r="P231" s="597">
        <v>46.516678543554242</v>
      </c>
      <c r="Q231" s="518"/>
      <c r="R231" s="596">
        <v>48.405191729082645</v>
      </c>
      <c r="S231" s="596">
        <v>17.270777334310772</v>
      </c>
      <c r="T231" s="596">
        <v>57.560499523101832</v>
      </c>
      <c r="U231" s="596">
        <v>65.874630177514788</v>
      </c>
      <c r="V231" s="596">
        <v>63.075835689339762</v>
      </c>
      <c r="W231" s="597">
        <v>52.374355670103093</v>
      </c>
      <c r="X231" s="597">
        <v>18.547180667433832</v>
      </c>
    </row>
    <row r="232" spans="1:26" s="522" customFormat="1" ht="8.65" customHeight="1">
      <c r="A232" s="523" t="s">
        <v>48</v>
      </c>
      <c r="B232" s="598">
        <v>61.976081460164885</v>
      </c>
      <c r="C232" s="598">
        <v>33.884437764390732</v>
      </c>
      <c r="D232" s="598">
        <v>63.267846666762061</v>
      </c>
      <c r="E232" s="598">
        <v>77.128231150379079</v>
      </c>
      <c r="F232" s="598">
        <v>75.475034039872369</v>
      </c>
      <c r="G232" s="599">
        <v>69.494147157190639</v>
      </c>
      <c r="H232" s="599">
        <v>40.048108081160578</v>
      </c>
      <c r="I232" s="523"/>
      <c r="J232" s="598">
        <v>82.168053607180312</v>
      </c>
      <c r="K232" s="598">
        <v>45.668398677373645</v>
      </c>
      <c r="L232" s="598">
        <v>87.267349804319906</v>
      </c>
      <c r="M232" s="598">
        <v>98.333068741070008</v>
      </c>
      <c r="N232" s="598">
        <v>96.653409442166222</v>
      </c>
      <c r="O232" s="599">
        <v>92.191288598054399</v>
      </c>
      <c r="P232" s="599">
        <v>59.966343042071195</v>
      </c>
      <c r="Q232" s="523"/>
      <c r="R232" s="598">
        <v>43.0317473501281</v>
      </c>
      <c r="S232" s="598">
        <v>21.461118996040934</v>
      </c>
      <c r="T232" s="598">
        <v>41.206678749931342</v>
      </c>
      <c r="U232" s="598">
        <v>58.320425807541753</v>
      </c>
      <c r="V232" s="598">
        <v>54.874015274520417</v>
      </c>
      <c r="W232" s="599">
        <v>48.791601161768234</v>
      </c>
      <c r="X232" s="599">
        <v>21.559203095335366</v>
      </c>
    </row>
    <row r="233" spans="1:26" s="522" customFormat="1" ht="8.65" customHeight="1">
      <c r="A233" s="528" t="s">
        <v>49</v>
      </c>
      <c r="B233" s="600">
        <v>59.830057412122848</v>
      </c>
      <c r="C233" s="600">
        <v>31.862886575050506</v>
      </c>
      <c r="D233" s="600">
        <v>71.203241132856547</v>
      </c>
      <c r="E233" s="600">
        <v>76.472593281864619</v>
      </c>
      <c r="F233" s="600">
        <v>72.721698963809629</v>
      </c>
      <c r="G233" s="601">
        <v>63.1218859225106</v>
      </c>
      <c r="H233" s="601">
        <v>30.272261439344692</v>
      </c>
      <c r="I233" s="528"/>
      <c r="J233" s="600">
        <v>78.225150253356702</v>
      </c>
      <c r="K233" s="600">
        <v>41.870345077383959</v>
      </c>
      <c r="L233" s="600">
        <v>89.893747892727291</v>
      </c>
      <c r="M233" s="600">
        <v>97.491428834987772</v>
      </c>
      <c r="N233" s="600">
        <v>95.198754929379689</v>
      </c>
      <c r="O233" s="601">
        <v>86.828080141714011</v>
      </c>
      <c r="P233" s="601">
        <v>42.839593064175574</v>
      </c>
      <c r="Q233" s="528"/>
      <c r="R233" s="600">
        <v>42.474484169626891</v>
      </c>
      <c r="S233" s="600">
        <v>22.234403246767389</v>
      </c>
      <c r="T233" s="600">
        <v>52.733052373748286</v>
      </c>
      <c r="U233" s="600">
        <v>56.63939341186483</v>
      </c>
      <c r="V233" s="600">
        <v>52.453558860615907</v>
      </c>
      <c r="W233" s="601">
        <v>40.61911112399617</v>
      </c>
      <c r="X233" s="601">
        <v>18.811014570556623</v>
      </c>
    </row>
    <row r="234" spans="1:26" s="522" customFormat="1" ht="8.65" customHeight="1">
      <c r="A234" s="528" t="s">
        <v>50</v>
      </c>
      <c r="B234" s="600">
        <v>66.114565808793088</v>
      </c>
      <c r="C234" s="600">
        <v>43.856723883818908</v>
      </c>
      <c r="D234" s="600">
        <v>75.092819614711033</v>
      </c>
      <c r="E234" s="600">
        <v>79.58549341652521</v>
      </c>
      <c r="F234" s="600">
        <v>81.17960980004851</v>
      </c>
      <c r="G234" s="601">
        <v>68.717255365894886</v>
      </c>
      <c r="H234" s="601">
        <v>37.09084590812494</v>
      </c>
      <c r="I234" s="528"/>
      <c r="J234" s="600">
        <v>80.747734457323503</v>
      </c>
      <c r="K234" s="600">
        <v>54.309526634238935</v>
      </c>
      <c r="L234" s="600">
        <v>88.431956762749451</v>
      </c>
      <c r="M234" s="600">
        <v>96.217216291221845</v>
      </c>
      <c r="N234" s="600">
        <v>96.801154927437125</v>
      </c>
      <c r="O234" s="601">
        <v>87.61593898458456</v>
      </c>
      <c r="P234" s="601">
        <v>52.148526077097507</v>
      </c>
      <c r="Q234" s="528"/>
      <c r="R234" s="600">
        <v>52.652497780052656</v>
      </c>
      <c r="S234" s="600">
        <v>33.322373337318787</v>
      </c>
      <c r="T234" s="600">
        <v>61.457005241535626</v>
      </c>
      <c r="U234" s="600">
        <v>65.489182259329112</v>
      </c>
      <c r="V234" s="600">
        <v>68.081039755351682</v>
      </c>
      <c r="W234" s="601">
        <v>51.590323336457359</v>
      </c>
      <c r="X234" s="601">
        <v>23.65512531930499</v>
      </c>
    </row>
    <row r="235" spans="1:26" s="522" customFormat="1" ht="8.65" customHeight="1">
      <c r="A235" s="528" t="s">
        <v>51</v>
      </c>
      <c r="B235" s="600">
        <v>58.638848484848488</v>
      </c>
      <c r="C235" s="600">
        <v>42.160120902710162</v>
      </c>
      <c r="D235" s="600">
        <v>60.671562590853114</v>
      </c>
      <c r="E235" s="600">
        <v>67.964002649692915</v>
      </c>
      <c r="F235" s="600">
        <v>68.818413288758094</v>
      </c>
      <c r="G235" s="601">
        <v>63.711853456466386</v>
      </c>
      <c r="H235" s="601">
        <v>41.862727022527906</v>
      </c>
      <c r="I235" s="528"/>
      <c r="J235" s="600">
        <v>85.791760015720158</v>
      </c>
      <c r="K235" s="600">
        <v>63.72531289099841</v>
      </c>
      <c r="L235" s="600">
        <v>90.861725285873788</v>
      </c>
      <c r="M235" s="600">
        <v>97.327273655721797</v>
      </c>
      <c r="N235" s="600">
        <v>96.571569248651031</v>
      </c>
      <c r="O235" s="601">
        <v>91.649090393059268</v>
      </c>
      <c r="P235" s="601">
        <v>69.186915341129676</v>
      </c>
      <c r="Q235" s="528"/>
      <c r="R235" s="600">
        <v>33.92214284597889</v>
      </c>
      <c r="S235" s="600">
        <v>19.778439191440949</v>
      </c>
      <c r="T235" s="600">
        <v>34.574739996474527</v>
      </c>
      <c r="U235" s="600">
        <v>43.380512914056396</v>
      </c>
      <c r="V235" s="600">
        <v>44.836545235155853</v>
      </c>
      <c r="W235" s="601">
        <v>37.106561590765757</v>
      </c>
      <c r="X235" s="601">
        <v>14.270447344396112</v>
      </c>
    </row>
    <row r="236" spans="1:26" s="522" customFormat="1" ht="8.65" customHeight="1">
      <c r="A236" s="523" t="s">
        <v>52</v>
      </c>
      <c r="B236" s="598">
        <v>53.902390009781094</v>
      </c>
      <c r="C236" s="598">
        <v>25.551531524274822</v>
      </c>
      <c r="D236" s="598">
        <v>62.13446281604508</v>
      </c>
      <c r="E236" s="598">
        <v>70.497097074339322</v>
      </c>
      <c r="F236" s="598">
        <v>72.889008987020688</v>
      </c>
      <c r="G236" s="599">
        <v>60.212720186272527</v>
      </c>
      <c r="H236" s="599">
        <v>22.043131812583866</v>
      </c>
      <c r="I236" s="523"/>
      <c r="J236" s="598">
        <v>72.900074189485863</v>
      </c>
      <c r="K236" s="598">
        <v>32.778809168456434</v>
      </c>
      <c r="L236" s="598">
        <v>80.357548401748701</v>
      </c>
      <c r="M236" s="598">
        <v>91.930819393252051</v>
      </c>
      <c r="N236" s="598">
        <v>96.194821610242272</v>
      </c>
      <c r="O236" s="599">
        <v>84.539551357733174</v>
      </c>
      <c r="P236" s="599">
        <v>37.811157924731837</v>
      </c>
      <c r="Q236" s="523"/>
      <c r="R236" s="598">
        <v>35.540722136074152</v>
      </c>
      <c r="S236" s="598">
        <v>18.009964737238615</v>
      </c>
      <c r="T236" s="598">
        <v>42.204430438697258</v>
      </c>
      <c r="U236" s="598">
        <v>50.504713507443554</v>
      </c>
      <c r="V236" s="598">
        <v>50.062331500053922</v>
      </c>
      <c r="W236" s="599">
        <v>37.547361216358262</v>
      </c>
      <c r="X236" s="599">
        <v>9.0611646418098033</v>
      </c>
    </row>
    <row r="237" spans="1:26" s="522" customFormat="1" ht="8.65" customHeight="1">
      <c r="A237" s="528" t="s">
        <v>53</v>
      </c>
      <c r="B237" s="600">
        <v>60.929422222324639</v>
      </c>
      <c r="C237" s="600">
        <v>22.172298762800587</v>
      </c>
      <c r="D237" s="600">
        <v>65.317124264129617</v>
      </c>
      <c r="E237" s="600">
        <v>79.95373087601115</v>
      </c>
      <c r="F237" s="600">
        <v>79.690916685093725</v>
      </c>
      <c r="G237" s="601">
        <v>66.398177810313641</v>
      </c>
      <c r="H237" s="601">
        <v>30.847082204705782</v>
      </c>
      <c r="I237" s="528"/>
      <c r="J237" s="600">
        <v>75.079005109745964</v>
      </c>
      <c r="K237" s="600">
        <v>27.916520862785717</v>
      </c>
      <c r="L237" s="600">
        <v>78.142988788839261</v>
      </c>
      <c r="M237" s="600">
        <v>95.040257253669793</v>
      </c>
      <c r="N237" s="600">
        <v>96.303580151887417</v>
      </c>
      <c r="O237" s="601">
        <v>86.947051527634827</v>
      </c>
      <c r="P237" s="601">
        <v>43.919745885165312</v>
      </c>
      <c r="Q237" s="528"/>
      <c r="R237" s="600">
        <v>48.799837157249179</v>
      </c>
      <c r="S237" s="600">
        <v>16.540317401066055</v>
      </c>
      <c r="T237" s="600">
        <v>53.315330875718594</v>
      </c>
      <c r="U237" s="600">
        <v>66.849763400109012</v>
      </c>
      <c r="V237" s="600">
        <v>65.858944553091277</v>
      </c>
      <c r="W237" s="601">
        <v>50.586426936128987</v>
      </c>
      <c r="X237" s="601">
        <v>20.667067240645615</v>
      </c>
    </row>
    <row r="238" spans="1:26" s="522" customFormat="1" ht="8.65" customHeight="1">
      <c r="A238" s="528" t="s">
        <v>54</v>
      </c>
      <c r="B238" s="600">
        <v>56.798230230390729</v>
      </c>
      <c r="C238" s="600">
        <v>32.525763007046429</v>
      </c>
      <c r="D238" s="600">
        <v>66.016942684881329</v>
      </c>
      <c r="E238" s="600">
        <v>71.843028582921761</v>
      </c>
      <c r="F238" s="600">
        <v>70.497777268998149</v>
      </c>
      <c r="G238" s="601">
        <v>59.753235888262381</v>
      </c>
      <c r="H238" s="601">
        <v>29.71028744777605</v>
      </c>
      <c r="I238" s="528"/>
      <c r="J238" s="600">
        <v>77.636736132682302</v>
      </c>
      <c r="K238" s="600">
        <v>43.149631190727078</v>
      </c>
      <c r="L238" s="600">
        <v>88.349750794709777</v>
      </c>
      <c r="M238" s="600">
        <v>96.344964875677121</v>
      </c>
      <c r="N238" s="600">
        <v>92.600998182384188</v>
      </c>
      <c r="O238" s="601">
        <v>87.181057663579324</v>
      </c>
      <c r="P238" s="601">
        <v>50.344931390010785</v>
      </c>
      <c r="Q238" s="528"/>
      <c r="R238" s="600">
        <v>37.674045412760286</v>
      </c>
      <c r="S238" s="600">
        <v>21.601092244844885</v>
      </c>
      <c r="T238" s="600">
        <v>44.886561954624781</v>
      </c>
      <c r="U238" s="600">
        <v>50.374426619929729</v>
      </c>
      <c r="V238" s="600">
        <v>50.501040237664782</v>
      </c>
      <c r="W238" s="601">
        <v>36.826792203089298</v>
      </c>
      <c r="X238" s="601">
        <v>11.028718729062808</v>
      </c>
    </row>
    <row r="239" spans="1:26" s="522" customFormat="1" ht="8.65" customHeight="1">
      <c r="A239" s="528" t="s">
        <v>55</v>
      </c>
      <c r="B239" s="600">
        <v>58.245409119411121</v>
      </c>
      <c r="C239" s="600">
        <v>36.810388279014141</v>
      </c>
      <c r="D239" s="600">
        <v>65.944767488188219</v>
      </c>
      <c r="E239" s="600">
        <v>70.70205754173341</v>
      </c>
      <c r="F239" s="600">
        <v>70.024127828637262</v>
      </c>
      <c r="G239" s="601">
        <v>66.29915095287538</v>
      </c>
      <c r="H239" s="601">
        <v>30.12928866722466</v>
      </c>
      <c r="I239" s="528"/>
      <c r="J239" s="600">
        <v>77.307217105875594</v>
      </c>
      <c r="K239" s="600">
        <v>46.90090153050528</v>
      </c>
      <c r="L239" s="600">
        <v>85.697798636315383</v>
      </c>
      <c r="M239" s="600">
        <v>93.980062928220661</v>
      </c>
      <c r="N239" s="600">
        <v>93.23846137043752</v>
      </c>
      <c r="O239" s="601">
        <v>87.928815613156019</v>
      </c>
      <c r="P239" s="601">
        <v>46.925261712367003</v>
      </c>
      <c r="Q239" s="528"/>
      <c r="R239" s="600">
        <v>42.03575513829049</v>
      </c>
      <c r="S239" s="600">
        <v>27.155586017820426</v>
      </c>
      <c r="T239" s="600">
        <v>48.398234527033807</v>
      </c>
      <c r="U239" s="600">
        <v>51.869861449451889</v>
      </c>
      <c r="V239" s="600">
        <v>52.303870212949249</v>
      </c>
      <c r="W239" s="601">
        <v>46.859834257437548</v>
      </c>
      <c r="X239" s="601">
        <v>16.632064968236296</v>
      </c>
    </row>
    <row r="240" spans="1:26" s="522" customFormat="1" ht="8.65" customHeight="1">
      <c r="A240" s="523" t="s">
        <v>56</v>
      </c>
      <c r="B240" s="598">
        <v>61.233167090263386</v>
      </c>
      <c r="C240" s="598">
        <v>42.403103543262901</v>
      </c>
      <c r="D240" s="598">
        <v>66.98453700857192</v>
      </c>
      <c r="E240" s="598">
        <v>74.242183121492872</v>
      </c>
      <c r="F240" s="598">
        <v>74.929708957087186</v>
      </c>
      <c r="G240" s="599">
        <v>67.071860730382909</v>
      </c>
      <c r="H240" s="599">
        <v>40.883275453537671</v>
      </c>
      <c r="I240" s="523"/>
      <c r="J240" s="598">
        <v>78.765367330729731</v>
      </c>
      <c r="K240" s="598">
        <v>56.604676986394871</v>
      </c>
      <c r="L240" s="598">
        <v>85.55611790343697</v>
      </c>
      <c r="M240" s="598">
        <v>93.823676824378509</v>
      </c>
      <c r="N240" s="598">
        <v>91.70574769535358</v>
      </c>
      <c r="O240" s="599">
        <v>87.90978129274697</v>
      </c>
      <c r="P240" s="599">
        <v>58.033937700665021</v>
      </c>
      <c r="Q240" s="523"/>
      <c r="R240" s="598">
        <v>45.92207157806012</v>
      </c>
      <c r="S240" s="598">
        <v>28.159595391964036</v>
      </c>
      <c r="T240" s="598">
        <v>50.028832090307453</v>
      </c>
      <c r="U240" s="598">
        <v>57.550382165332969</v>
      </c>
      <c r="V240" s="598">
        <v>61.820361829064289</v>
      </c>
      <c r="W240" s="599">
        <v>48.625928168298572</v>
      </c>
      <c r="X240" s="599">
        <v>26.989153744834834</v>
      </c>
    </row>
    <row r="241" spans="1:24" s="522" customFormat="1" ht="8.65" customHeight="1">
      <c r="A241" s="528" t="s">
        <v>57</v>
      </c>
      <c r="B241" s="600">
        <v>56.930232945637343</v>
      </c>
      <c r="C241" s="600">
        <v>31.846415825925913</v>
      </c>
      <c r="D241" s="600">
        <v>62.280763388000651</v>
      </c>
      <c r="E241" s="600">
        <v>68.616520530250781</v>
      </c>
      <c r="F241" s="600">
        <v>75.461557212028922</v>
      </c>
      <c r="G241" s="601">
        <v>62.185402977975293</v>
      </c>
      <c r="H241" s="601">
        <v>35.674975509579738</v>
      </c>
      <c r="I241" s="528"/>
      <c r="J241" s="600">
        <v>77.33353874734189</v>
      </c>
      <c r="K241" s="600">
        <v>42.667971792733113</v>
      </c>
      <c r="L241" s="600">
        <v>85.364510367985972</v>
      </c>
      <c r="M241" s="600">
        <v>97.61643835616438</v>
      </c>
      <c r="N241" s="600">
        <v>97.613817763872035</v>
      </c>
      <c r="O241" s="601">
        <v>84.263476807354792</v>
      </c>
      <c r="P241" s="601">
        <v>53.695890299809321</v>
      </c>
      <c r="Q241" s="528"/>
      <c r="R241" s="600">
        <v>39.335841664808044</v>
      </c>
      <c r="S241" s="600">
        <v>20.888823742915374</v>
      </c>
      <c r="T241" s="600">
        <v>43.155045387890361</v>
      </c>
      <c r="U241" s="600">
        <v>46.782627049534206</v>
      </c>
      <c r="V241" s="600">
        <v>55.714928083146923</v>
      </c>
      <c r="W241" s="601">
        <v>44.384733956081909</v>
      </c>
      <c r="X241" s="601">
        <v>18.951615433365333</v>
      </c>
    </row>
    <row r="242" spans="1:24" s="522" customFormat="1" ht="8.65" customHeight="1">
      <c r="A242" s="528" t="s">
        <v>58</v>
      </c>
      <c r="B242" s="600">
        <v>62.74861804112242</v>
      </c>
      <c r="C242" s="600">
        <v>39.545304829069451</v>
      </c>
      <c r="D242" s="600">
        <v>72.568525344012485</v>
      </c>
      <c r="E242" s="600">
        <v>76.119127936637867</v>
      </c>
      <c r="F242" s="600">
        <v>74.710253066771017</v>
      </c>
      <c r="G242" s="601">
        <v>67.409000321239546</v>
      </c>
      <c r="H242" s="601">
        <v>32.326418315254223</v>
      </c>
      <c r="I242" s="528"/>
      <c r="J242" s="600">
        <v>80.246993845397981</v>
      </c>
      <c r="K242" s="600">
        <v>51.132548959574862</v>
      </c>
      <c r="L242" s="600">
        <v>88.777062992887139</v>
      </c>
      <c r="M242" s="600">
        <v>96.359860734143723</v>
      </c>
      <c r="N242" s="600">
        <v>95.332185695805592</v>
      </c>
      <c r="O242" s="601">
        <v>89.595063213389977</v>
      </c>
      <c r="P242" s="601">
        <v>46.354907693062479</v>
      </c>
      <c r="Q242" s="528"/>
      <c r="R242" s="600">
        <v>46.910947536813026</v>
      </c>
      <c r="S242" s="600">
        <v>29.00918949956128</v>
      </c>
      <c r="T242" s="600">
        <v>57.18075028419856</v>
      </c>
      <c r="U242" s="600">
        <v>57.035960865894836</v>
      </c>
      <c r="V242" s="600">
        <v>58.14227163079984</v>
      </c>
      <c r="W242" s="601">
        <v>46.308500216019517</v>
      </c>
      <c r="X242" s="601">
        <v>20.041749432642394</v>
      </c>
    </row>
    <row r="243" spans="1:24" s="522" customFormat="1" ht="8.65" customHeight="1">
      <c r="A243" s="528" t="s">
        <v>59</v>
      </c>
      <c r="B243" s="600">
        <v>59.728257301806124</v>
      </c>
      <c r="C243" s="600">
        <v>30.092385340496861</v>
      </c>
      <c r="D243" s="600">
        <v>65.866506138633198</v>
      </c>
      <c r="E243" s="600">
        <v>72.40579917114583</v>
      </c>
      <c r="F243" s="600">
        <v>74.060243475465342</v>
      </c>
      <c r="G243" s="601">
        <v>65.567067734585976</v>
      </c>
      <c r="H243" s="601">
        <v>32.327723692712013</v>
      </c>
      <c r="I243" s="528"/>
      <c r="J243" s="600">
        <v>79.502051886711499</v>
      </c>
      <c r="K243" s="600">
        <v>41.267594527970921</v>
      </c>
      <c r="L243" s="600">
        <v>85.93469081223121</v>
      </c>
      <c r="M243" s="600">
        <v>96.585093522142344</v>
      </c>
      <c r="N243" s="600">
        <v>96.234143568473471</v>
      </c>
      <c r="O243" s="601">
        <v>90.698526504042476</v>
      </c>
      <c r="P243" s="601">
        <v>47.728007600014877</v>
      </c>
      <c r="Q243" s="528"/>
      <c r="R243" s="600">
        <v>41.237084666543126</v>
      </c>
      <c r="S243" s="600">
        <v>18.023921334323543</v>
      </c>
      <c r="T243" s="600">
        <v>46.688292116658062</v>
      </c>
      <c r="U243" s="600">
        <v>49.501986041080002</v>
      </c>
      <c r="V243" s="600">
        <v>53.822784810126585</v>
      </c>
      <c r="W243" s="601">
        <v>45.439373706479209</v>
      </c>
      <c r="X243" s="601">
        <v>18.317432219604576</v>
      </c>
    </row>
    <row r="244" spans="1:24" s="522" customFormat="1" ht="8.65" customHeight="1">
      <c r="A244" s="523" t="s">
        <v>60</v>
      </c>
      <c r="B244" s="598">
        <v>59.65805203772134</v>
      </c>
      <c r="C244" s="598">
        <v>41.127366439995541</v>
      </c>
      <c r="D244" s="598">
        <v>65.606111607077523</v>
      </c>
      <c r="E244" s="598">
        <v>70.458645126982418</v>
      </c>
      <c r="F244" s="598">
        <v>72.916704713552605</v>
      </c>
      <c r="G244" s="599">
        <v>64.801058333763649</v>
      </c>
      <c r="H244" s="599">
        <v>37.709082952445783</v>
      </c>
      <c r="I244" s="523"/>
      <c r="J244" s="598">
        <v>80.191015349471115</v>
      </c>
      <c r="K244" s="598">
        <v>57.561729605887756</v>
      </c>
      <c r="L244" s="598">
        <v>87.915087861711982</v>
      </c>
      <c r="M244" s="598">
        <v>91.467617259065747</v>
      </c>
      <c r="N244" s="598">
        <v>94.352427569784368</v>
      </c>
      <c r="O244" s="599">
        <v>86.58710339650392</v>
      </c>
      <c r="P244" s="599">
        <v>60.815026419789866</v>
      </c>
      <c r="Q244" s="523"/>
      <c r="R244" s="598">
        <v>40.665404594950701</v>
      </c>
      <c r="S244" s="598">
        <v>20.449284018382045</v>
      </c>
      <c r="T244" s="598">
        <v>45.129699468750161</v>
      </c>
      <c r="U244" s="598">
        <v>52.964650952440103</v>
      </c>
      <c r="V244" s="598">
        <v>54.645301699349353</v>
      </c>
      <c r="W244" s="599">
        <v>44.568856766164906</v>
      </c>
      <c r="X244" s="599">
        <v>17.834450114190528</v>
      </c>
    </row>
    <row r="245" spans="1:24" s="522" customFormat="1" ht="8.65" customHeight="1">
      <c r="A245" s="528" t="s">
        <v>61</v>
      </c>
      <c r="B245" s="600">
        <v>58.543008041930477</v>
      </c>
      <c r="C245" s="600">
        <v>30.627507074224944</v>
      </c>
      <c r="D245" s="600">
        <v>63.742186434717709</v>
      </c>
      <c r="E245" s="600">
        <v>74.68345829802881</v>
      </c>
      <c r="F245" s="600">
        <v>75.179837913964533</v>
      </c>
      <c r="G245" s="601">
        <v>65.527843622247417</v>
      </c>
      <c r="H245" s="601">
        <v>33.267573609492331</v>
      </c>
      <c r="I245" s="528"/>
      <c r="J245" s="600">
        <v>75.111275439162341</v>
      </c>
      <c r="K245" s="600">
        <v>40.130182538559502</v>
      </c>
      <c r="L245" s="600">
        <v>81.279052553663959</v>
      </c>
      <c r="M245" s="600">
        <v>95.231399074403697</v>
      </c>
      <c r="N245" s="600">
        <v>94.74872548404727</v>
      </c>
      <c r="O245" s="601">
        <v>90.693132909359548</v>
      </c>
      <c r="P245" s="601">
        <v>44.251879280865225</v>
      </c>
      <c r="Q245" s="528"/>
      <c r="R245" s="600">
        <v>43.692789765299665</v>
      </c>
      <c r="S245" s="600">
        <v>20.627340027229408</v>
      </c>
      <c r="T245" s="600">
        <v>47.241297655695007</v>
      </c>
      <c r="U245" s="600">
        <v>57.934331563216389</v>
      </c>
      <c r="V245" s="600">
        <v>57.783140975092991</v>
      </c>
      <c r="W245" s="601">
        <v>45.296894204649917</v>
      </c>
      <c r="X245" s="601">
        <v>23.442858823422952</v>
      </c>
    </row>
    <row r="246" spans="1:24" s="522" customFormat="1" ht="8.65" customHeight="1">
      <c r="A246" s="528" t="s">
        <v>62</v>
      </c>
      <c r="B246" s="600">
        <v>62.071614900265779</v>
      </c>
      <c r="C246" s="600">
        <v>40.076125918302161</v>
      </c>
      <c r="D246" s="600">
        <v>68.486444511968671</v>
      </c>
      <c r="E246" s="600">
        <v>77.714568389809543</v>
      </c>
      <c r="F246" s="600">
        <v>75.195959149061679</v>
      </c>
      <c r="G246" s="601">
        <v>65.699996950568718</v>
      </c>
      <c r="H246" s="601">
        <v>38.457332032751026</v>
      </c>
      <c r="I246" s="528"/>
      <c r="J246" s="600">
        <v>79.063191510443005</v>
      </c>
      <c r="K246" s="600">
        <v>56.177144565109096</v>
      </c>
      <c r="L246" s="600">
        <v>85.049443973180573</v>
      </c>
      <c r="M246" s="600">
        <v>95.909439651111143</v>
      </c>
      <c r="N246" s="600">
        <v>93.933883755979295</v>
      </c>
      <c r="O246" s="601">
        <v>84.472825856737401</v>
      </c>
      <c r="P246" s="601">
        <v>55.11168053347329</v>
      </c>
      <c r="Q246" s="528"/>
      <c r="R246" s="600">
        <v>46.141827180724498</v>
      </c>
      <c r="S246" s="600">
        <v>21.601950996456196</v>
      </c>
      <c r="T246" s="600">
        <v>52.93540046041219</v>
      </c>
      <c r="U246" s="600">
        <v>60.677329501770835</v>
      </c>
      <c r="V246" s="600">
        <v>59.857048986871575</v>
      </c>
      <c r="W246" s="601">
        <v>48.37682009185967</v>
      </c>
      <c r="X246" s="601">
        <v>23.162416183496124</v>
      </c>
    </row>
    <row r="247" spans="1:24" s="522" customFormat="1" ht="8.65" customHeight="1">
      <c r="A247" s="528" t="s">
        <v>63</v>
      </c>
      <c r="B247" s="600">
        <v>61.521498801217433</v>
      </c>
      <c r="C247" s="600">
        <v>37.436064223067831</v>
      </c>
      <c r="D247" s="600">
        <v>73.483665502362854</v>
      </c>
      <c r="E247" s="600">
        <v>75.25459637982361</v>
      </c>
      <c r="F247" s="600">
        <v>73.993943528646682</v>
      </c>
      <c r="G247" s="601">
        <v>64.563668299370249</v>
      </c>
      <c r="H247" s="601">
        <v>27.21174504655049</v>
      </c>
      <c r="I247" s="528"/>
      <c r="J247" s="600">
        <v>78.345121409311844</v>
      </c>
      <c r="K247" s="600">
        <v>44.854113854986821</v>
      </c>
      <c r="L247" s="600">
        <v>87.264838904521284</v>
      </c>
      <c r="M247" s="600">
        <v>96.958782514247901</v>
      </c>
      <c r="N247" s="600">
        <v>94.168951068589507</v>
      </c>
      <c r="O247" s="601">
        <v>86.703254859110629</v>
      </c>
      <c r="P247" s="601">
        <v>42.039795714764828</v>
      </c>
      <c r="Q247" s="528"/>
      <c r="R247" s="600">
        <v>45.258406374852598</v>
      </c>
      <c r="S247" s="600">
        <v>29.50788787863836</v>
      </c>
      <c r="T247" s="600">
        <v>58.373222487252519</v>
      </c>
      <c r="U247" s="600">
        <v>56.000620204833723</v>
      </c>
      <c r="V247" s="600">
        <v>55.657777958246079</v>
      </c>
      <c r="W247" s="601">
        <v>43.045124124530837</v>
      </c>
      <c r="X247" s="601">
        <v>14.136347130765516</v>
      </c>
    </row>
    <row r="248" spans="1:24" s="522" customFormat="1" ht="8.65" customHeight="1">
      <c r="A248" s="523" t="s">
        <v>64</v>
      </c>
      <c r="B248" s="598">
        <v>59.786872256826989</v>
      </c>
      <c r="C248" s="598">
        <v>37.778832100031373</v>
      </c>
      <c r="D248" s="598">
        <v>64.476568910690915</v>
      </c>
      <c r="E248" s="598">
        <v>72.341872801343385</v>
      </c>
      <c r="F248" s="598">
        <v>72.304616319092929</v>
      </c>
      <c r="G248" s="599">
        <v>61.585691566206556</v>
      </c>
      <c r="H248" s="599">
        <v>44.450558753809688</v>
      </c>
      <c r="I248" s="523"/>
      <c r="J248" s="598">
        <v>79.108913614323129</v>
      </c>
      <c r="K248" s="598">
        <v>49.923957797902609</v>
      </c>
      <c r="L248" s="598">
        <v>84.346151211472829</v>
      </c>
      <c r="M248" s="598">
        <v>92.844244999362459</v>
      </c>
      <c r="N248" s="598">
        <v>91.81591279543602</v>
      </c>
      <c r="O248" s="599">
        <v>87.895921429545766</v>
      </c>
      <c r="P248" s="599">
        <v>65.441141878604824</v>
      </c>
      <c r="Q248" s="523"/>
      <c r="R248" s="598">
        <v>43.522129498166514</v>
      </c>
      <c r="S248" s="598">
        <v>26.506693684034506</v>
      </c>
      <c r="T248" s="598">
        <v>48.506292872827615</v>
      </c>
      <c r="U248" s="598">
        <v>55.5258674493531</v>
      </c>
      <c r="V248" s="598">
        <v>56.231326999899295</v>
      </c>
      <c r="W248" s="599">
        <v>40.490200367486217</v>
      </c>
      <c r="X248" s="599">
        <v>25.568148154417802</v>
      </c>
    </row>
    <row r="249" spans="1:24" s="522" customFormat="1" ht="8.65" customHeight="1">
      <c r="A249" s="528" t="s">
        <v>65</v>
      </c>
      <c r="B249" s="600">
        <v>61.006690491050115</v>
      </c>
      <c r="C249" s="600">
        <v>39.573679332715479</v>
      </c>
      <c r="D249" s="600">
        <v>66.002551208250495</v>
      </c>
      <c r="E249" s="600">
        <v>74.318719249399294</v>
      </c>
      <c r="F249" s="600">
        <v>73.603722986679401</v>
      </c>
      <c r="G249" s="601">
        <v>67.385265120310393</v>
      </c>
      <c r="H249" s="601">
        <v>36.544681006131171</v>
      </c>
      <c r="I249" s="528"/>
      <c r="J249" s="600">
        <v>81.239081535323308</v>
      </c>
      <c r="K249" s="600">
        <v>52.775399920385809</v>
      </c>
      <c r="L249" s="600">
        <v>85.165292418358177</v>
      </c>
      <c r="M249" s="600">
        <v>97.392069838242307</v>
      </c>
      <c r="N249" s="600">
        <v>97.539979716237895</v>
      </c>
      <c r="O249" s="601">
        <v>90.499120461745918</v>
      </c>
      <c r="P249" s="601">
        <v>54.780653825941158</v>
      </c>
      <c r="Q249" s="528"/>
      <c r="R249" s="600">
        <v>44.552802373040123</v>
      </c>
      <c r="S249" s="600">
        <v>28.614333632596484</v>
      </c>
      <c r="T249" s="600">
        <v>50.144661954103967</v>
      </c>
      <c r="U249" s="600">
        <v>55.061815860021078</v>
      </c>
      <c r="V249" s="600">
        <v>54.22374137308887</v>
      </c>
      <c r="W249" s="601">
        <v>49.363713092448961</v>
      </c>
      <c r="X249" s="601">
        <v>22.398625585210159</v>
      </c>
    </row>
    <row r="250" spans="1:24" s="522" customFormat="1" ht="8.65" customHeight="1">
      <c r="A250" s="528" t="s">
        <v>66</v>
      </c>
      <c r="B250" s="600">
        <v>57.413910628815785</v>
      </c>
      <c r="C250" s="600">
        <v>29.559568882004147</v>
      </c>
      <c r="D250" s="600">
        <v>65.977882284962206</v>
      </c>
      <c r="E250" s="600">
        <v>72.122672193395161</v>
      </c>
      <c r="F250" s="600">
        <v>70.630840716403412</v>
      </c>
      <c r="G250" s="601">
        <v>63.546190902249847</v>
      </c>
      <c r="H250" s="601">
        <v>28.753938874782023</v>
      </c>
      <c r="I250" s="528"/>
      <c r="J250" s="600">
        <v>76.611049123292162</v>
      </c>
      <c r="K250" s="600">
        <v>39.600372202360546</v>
      </c>
      <c r="L250" s="600">
        <v>85.134306304799338</v>
      </c>
      <c r="M250" s="600">
        <v>95.025937328666018</v>
      </c>
      <c r="N250" s="600">
        <v>93.65021701305902</v>
      </c>
      <c r="O250" s="601">
        <v>88.079861239251571</v>
      </c>
      <c r="P250" s="601">
        <v>44.065865351212395</v>
      </c>
      <c r="Q250" s="528"/>
      <c r="R250" s="600">
        <v>41.071145054884894</v>
      </c>
      <c r="S250" s="600">
        <v>20.372461508128552</v>
      </c>
      <c r="T250" s="600">
        <v>49.621214375405415</v>
      </c>
      <c r="U250" s="600">
        <v>53.506516656725424</v>
      </c>
      <c r="V250" s="600">
        <v>51.53680237260717</v>
      </c>
      <c r="W250" s="601">
        <v>40.747176368375328</v>
      </c>
      <c r="X250" s="601">
        <v>16.707117087569696</v>
      </c>
    </row>
    <row r="251" spans="1:24" s="522" customFormat="1" ht="8.65" customHeight="1">
      <c r="A251" s="528" t="s">
        <v>67</v>
      </c>
      <c r="B251" s="600">
        <v>68.166955967955516</v>
      </c>
      <c r="C251" s="600">
        <v>37.771464049993924</v>
      </c>
      <c r="D251" s="600">
        <v>76.084554371518522</v>
      </c>
      <c r="E251" s="600">
        <v>81.620194604379861</v>
      </c>
      <c r="F251" s="600">
        <v>80.265894311829811</v>
      </c>
      <c r="G251" s="601">
        <v>69.913547087460131</v>
      </c>
      <c r="H251" s="601">
        <v>39.777183600713009</v>
      </c>
      <c r="I251" s="528"/>
      <c r="J251" s="600">
        <v>84.272696788683191</v>
      </c>
      <c r="K251" s="600">
        <v>49.505314799672938</v>
      </c>
      <c r="L251" s="600">
        <v>90.48195853019952</v>
      </c>
      <c r="M251" s="600">
        <v>98.003835151362736</v>
      </c>
      <c r="N251" s="600">
        <v>97.149138287466087</v>
      </c>
      <c r="O251" s="601">
        <v>89.84050044214456</v>
      </c>
      <c r="P251" s="601">
        <v>60.344003822264689</v>
      </c>
      <c r="Q251" s="528"/>
      <c r="R251" s="600">
        <v>52.191896846453133</v>
      </c>
      <c r="S251" s="600">
        <v>26.260060429423248</v>
      </c>
      <c r="T251" s="600">
        <v>61.514390132480585</v>
      </c>
      <c r="U251" s="600">
        <v>66.503596565859695</v>
      </c>
      <c r="V251" s="600">
        <v>63.179327026116773</v>
      </c>
      <c r="W251" s="601">
        <v>48.959947652994458</v>
      </c>
      <c r="X251" s="601">
        <v>19.419484511704894</v>
      </c>
    </row>
    <row r="252" spans="1:24" s="522" customFormat="1" ht="8.65" customHeight="1">
      <c r="A252" s="523" t="s">
        <v>68</v>
      </c>
      <c r="B252" s="598">
        <v>56.319850520489844</v>
      </c>
      <c r="C252" s="598">
        <v>31.653313203485851</v>
      </c>
      <c r="D252" s="598">
        <v>64.182563295913496</v>
      </c>
      <c r="E252" s="598">
        <v>70.750754406866619</v>
      </c>
      <c r="F252" s="598">
        <v>70.062203998495661</v>
      </c>
      <c r="G252" s="599">
        <v>61.882314822863734</v>
      </c>
      <c r="H252" s="599">
        <v>32.04685496877714</v>
      </c>
      <c r="I252" s="523"/>
      <c r="J252" s="598">
        <v>75.010557903663852</v>
      </c>
      <c r="K252" s="598">
        <v>40.867171888549564</v>
      </c>
      <c r="L252" s="598">
        <v>82.481078796726734</v>
      </c>
      <c r="M252" s="598">
        <v>92.180026224583386</v>
      </c>
      <c r="N252" s="598">
        <v>93.017076145669975</v>
      </c>
      <c r="O252" s="599">
        <v>85.800325037443045</v>
      </c>
      <c r="P252" s="599">
        <v>48.971280478129792</v>
      </c>
      <c r="Q252" s="523"/>
      <c r="R252" s="598">
        <v>39.820162056214514</v>
      </c>
      <c r="S252" s="598">
        <v>22.600958653440113</v>
      </c>
      <c r="T252" s="598">
        <v>49.172999351725132</v>
      </c>
      <c r="U252" s="598">
        <v>51.679723881005863</v>
      </c>
      <c r="V252" s="598">
        <v>50.632654691600045</v>
      </c>
      <c r="W252" s="599">
        <v>38.345693723639442</v>
      </c>
      <c r="X252" s="599">
        <v>17.854178415059909</v>
      </c>
    </row>
    <row r="253" spans="1:24" s="522" customFormat="1" ht="8.65" customHeight="1">
      <c r="A253" s="528" t="s">
        <v>69</v>
      </c>
      <c r="B253" s="600">
        <v>59.210013792069489</v>
      </c>
      <c r="C253" s="600">
        <v>34.398118858588923</v>
      </c>
      <c r="D253" s="600">
        <v>67.057162872886579</v>
      </c>
      <c r="E253" s="600">
        <v>70.934373136973718</v>
      </c>
      <c r="F253" s="600">
        <v>73.701947926510286</v>
      </c>
      <c r="G253" s="601">
        <v>63.124407548904145</v>
      </c>
      <c r="H253" s="601">
        <v>34.452443260661035</v>
      </c>
      <c r="I253" s="528"/>
      <c r="J253" s="600">
        <v>75.697568199082667</v>
      </c>
      <c r="K253" s="600">
        <v>44.387861226070676</v>
      </c>
      <c r="L253" s="600">
        <v>80.652967359644876</v>
      </c>
      <c r="M253" s="600">
        <v>91.433396080168308</v>
      </c>
      <c r="N253" s="600">
        <v>90.910529532457332</v>
      </c>
      <c r="O253" s="601">
        <v>83.371747211895908</v>
      </c>
      <c r="P253" s="601">
        <v>52.535818684703813</v>
      </c>
      <c r="Q253" s="528"/>
      <c r="R253" s="600">
        <v>43.151616978674106</v>
      </c>
      <c r="S253" s="600">
        <v>24.006565694247556</v>
      </c>
      <c r="T253" s="600">
        <v>52.212199688533481</v>
      </c>
      <c r="U253" s="600">
        <v>51.62600778064018</v>
      </c>
      <c r="V253" s="600">
        <v>57.919706933309314</v>
      </c>
      <c r="W253" s="601">
        <v>44.213355184578205</v>
      </c>
      <c r="X253" s="601">
        <v>18.180316943564701</v>
      </c>
    </row>
    <row r="254" spans="1:24" s="522" customFormat="1" ht="8.65" customHeight="1">
      <c r="A254" s="528" t="s">
        <v>70</v>
      </c>
      <c r="B254" s="600">
        <v>59.110653140463413</v>
      </c>
      <c r="C254" s="600">
        <v>25.215374779206986</v>
      </c>
      <c r="D254" s="600">
        <v>70.964246767591149</v>
      </c>
      <c r="E254" s="600">
        <v>76.574313158438343</v>
      </c>
      <c r="F254" s="600">
        <v>73.449282650908742</v>
      </c>
      <c r="G254" s="601">
        <v>63.977387564680228</v>
      </c>
      <c r="H254" s="601">
        <v>27.152826871136732</v>
      </c>
      <c r="I254" s="528"/>
      <c r="J254" s="600">
        <v>74.969093059302111</v>
      </c>
      <c r="K254" s="600">
        <v>31.669561507755127</v>
      </c>
      <c r="L254" s="600">
        <v>84.175554781504488</v>
      </c>
      <c r="M254" s="600">
        <v>94.155411218169306</v>
      </c>
      <c r="N254" s="600">
        <v>94.055275816977996</v>
      </c>
      <c r="O254" s="601">
        <v>81.935764153531906</v>
      </c>
      <c r="P254" s="601">
        <v>42.232855901014716</v>
      </c>
      <c r="Q254" s="528"/>
      <c r="R254" s="600">
        <v>44.079263974584194</v>
      </c>
      <c r="S254" s="600">
        <v>19.395500601064743</v>
      </c>
      <c r="T254" s="600">
        <v>56.089654487688641</v>
      </c>
      <c r="U254" s="600">
        <v>60.330557984261979</v>
      </c>
      <c r="V254" s="600">
        <v>55.014080928282553</v>
      </c>
      <c r="W254" s="601">
        <v>46.129198418349567</v>
      </c>
      <c r="X254" s="601">
        <v>15.000720149791157</v>
      </c>
    </row>
    <row r="255" spans="1:24" s="522" customFormat="1" ht="8.65" customHeight="1">
      <c r="A255" s="528" t="s">
        <v>71</v>
      </c>
      <c r="B255" s="600">
        <v>58.347687380207809</v>
      </c>
      <c r="C255" s="600">
        <v>30.50361177838705</v>
      </c>
      <c r="D255" s="600">
        <v>62.757328007433472</v>
      </c>
      <c r="E255" s="600">
        <v>71.850568204565079</v>
      </c>
      <c r="F255" s="600">
        <v>71.175603872110429</v>
      </c>
      <c r="G255" s="601">
        <v>65.688997456833093</v>
      </c>
      <c r="H255" s="601">
        <v>34.150848311775576</v>
      </c>
      <c r="I255" s="528"/>
      <c r="J255" s="600">
        <v>80.39353700877075</v>
      </c>
      <c r="K255" s="600">
        <v>44.273193290884208</v>
      </c>
      <c r="L255" s="600">
        <v>87.604780161032124</v>
      </c>
      <c r="M255" s="600">
        <v>97.112271791847689</v>
      </c>
      <c r="N255" s="600">
        <v>93.208158229556233</v>
      </c>
      <c r="O255" s="601">
        <v>88.363437078985228</v>
      </c>
      <c r="P255" s="601">
        <v>56.761278281057947</v>
      </c>
      <c r="Q255" s="528"/>
      <c r="R255" s="600">
        <v>38.133987251970581</v>
      </c>
      <c r="S255" s="600">
        <v>16.77557697034419</v>
      </c>
      <c r="T255" s="600">
        <v>42.262922738855679</v>
      </c>
      <c r="U255" s="600">
        <v>48.973909063167532</v>
      </c>
      <c r="V255" s="600">
        <v>49.577068734834569</v>
      </c>
      <c r="W255" s="601">
        <v>44.036067075165178</v>
      </c>
      <c r="X255" s="601">
        <v>13.600206878717351</v>
      </c>
    </row>
    <row r="256" spans="1:24" s="522" customFormat="1" ht="8.65" customHeight="1">
      <c r="A256" s="523" t="s">
        <v>72</v>
      </c>
      <c r="B256" s="598">
        <v>61.405356905354665</v>
      </c>
      <c r="C256" s="598">
        <v>32.26483308761906</v>
      </c>
      <c r="D256" s="598">
        <v>71.532152334398376</v>
      </c>
      <c r="E256" s="598">
        <v>75.994215036065256</v>
      </c>
      <c r="F256" s="598">
        <v>76.151738410023711</v>
      </c>
      <c r="G256" s="599">
        <v>65.589849786945152</v>
      </c>
      <c r="H256" s="599">
        <v>32.206728245753588</v>
      </c>
      <c r="I256" s="523"/>
      <c r="J256" s="598">
        <v>77.21887804137792</v>
      </c>
      <c r="K256" s="598">
        <v>42.246976965698288</v>
      </c>
      <c r="L256" s="598">
        <v>85.494395115883975</v>
      </c>
      <c r="M256" s="598">
        <v>95.393532769618005</v>
      </c>
      <c r="N256" s="598">
        <v>95.034586304895711</v>
      </c>
      <c r="O256" s="599">
        <v>83.814069159832385</v>
      </c>
      <c r="P256" s="599">
        <v>48.820829735993094</v>
      </c>
      <c r="Q256" s="523"/>
      <c r="R256" s="598">
        <v>46.664822500296665</v>
      </c>
      <c r="S256" s="598">
        <v>21.159214267252519</v>
      </c>
      <c r="T256" s="598">
        <v>59.019529244639479</v>
      </c>
      <c r="U256" s="598">
        <v>57.97038852895971</v>
      </c>
      <c r="V256" s="598">
        <v>59.221039197174726</v>
      </c>
      <c r="W256" s="599">
        <v>49.124618481719594</v>
      </c>
      <c r="X256" s="599">
        <v>17.094290880909327</v>
      </c>
    </row>
    <row r="257" spans="1:26" s="522" customFormat="1" ht="8.65" customHeight="1">
      <c r="A257" s="528" t="s">
        <v>73</v>
      </c>
      <c r="B257" s="600">
        <v>58.738218021290415</v>
      </c>
      <c r="C257" s="600">
        <v>32.270168855534706</v>
      </c>
      <c r="D257" s="600">
        <v>62.820765837604874</v>
      </c>
      <c r="E257" s="600">
        <v>72.584403000511699</v>
      </c>
      <c r="F257" s="600">
        <v>74.124871304603616</v>
      </c>
      <c r="G257" s="601">
        <v>62.999061984495789</v>
      </c>
      <c r="H257" s="601">
        <v>34.841620952043883</v>
      </c>
      <c r="I257" s="528"/>
      <c r="J257" s="600">
        <v>77.871644673318315</v>
      </c>
      <c r="K257" s="600">
        <v>44.046985121378228</v>
      </c>
      <c r="L257" s="600">
        <v>83.405058067558798</v>
      </c>
      <c r="M257" s="600">
        <v>95.62841530054645</v>
      </c>
      <c r="N257" s="600">
        <v>96.167212457394911</v>
      </c>
      <c r="O257" s="601">
        <v>86.506835293314836</v>
      </c>
      <c r="P257" s="601">
        <v>53.98469329474927</v>
      </c>
      <c r="Q257" s="528"/>
      <c r="R257" s="600">
        <v>41.90281566331663</v>
      </c>
      <c r="S257" s="600">
        <v>18.049435482345821</v>
      </c>
      <c r="T257" s="600">
        <v>45.81555724387821</v>
      </c>
      <c r="U257" s="600">
        <v>53.480291127771636</v>
      </c>
      <c r="V257" s="600">
        <v>56.795134510298446</v>
      </c>
      <c r="W257" s="601">
        <v>41.815274873939245</v>
      </c>
      <c r="X257" s="601">
        <v>18.219988759215791</v>
      </c>
    </row>
    <row r="258" spans="1:26" s="522" customFormat="1" ht="8.65" customHeight="1">
      <c r="A258" s="528" t="s">
        <v>74</v>
      </c>
      <c r="B258" s="600">
        <v>55.469110774578567</v>
      </c>
      <c r="C258" s="600">
        <v>29.905796362493835</v>
      </c>
      <c r="D258" s="600">
        <v>58.135117340336166</v>
      </c>
      <c r="E258" s="600">
        <v>67.97091743119266</v>
      </c>
      <c r="F258" s="600">
        <v>72.725952205930895</v>
      </c>
      <c r="G258" s="601">
        <v>60.699141559367057</v>
      </c>
      <c r="H258" s="601">
        <v>35.647716526113989</v>
      </c>
      <c r="I258" s="528"/>
      <c r="J258" s="600">
        <v>77.044656428142702</v>
      </c>
      <c r="K258" s="600">
        <v>45.444564092818986</v>
      </c>
      <c r="L258" s="600">
        <v>80.302225513383704</v>
      </c>
      <c r="M258" s="600">
        <v>95.902060844370013</v>
      </c>
      <c r="N258" s="600">
        <v>93.657232013763064</v>
      </c>
      <c r="O258" s="601">
        <v>87.971078001752844</v>
      </c>
      <c r="P258" s="601">
        <v>54.157503701193704</v>
      </c>
      <c r="Q258" s="528"/>
      <c r="R258" s="600">
        <v>35.547211716790017</v>
      </c>
      <c r="S258" s="600">
        <v>12.928016517962707</v>
      </c>
      <c r="T258" s="600">
        <v>37.17472605496242</v>
      </c>
      <c r="U258" s="600">
        <v>45.644713188429485</v>
      </c>
      <c r="V258" s="600">
        <v>53.32619481786184</v>
      </c>
      <c r="W258" s="601">
        <v>36.784647179232017</v>
      </c>
      <c r="X258" s="601">
        <v>17.795037595304315</v>
      </c>
    </row>
    <row r="259" spans="1:26" s="522" customFormat="1" ht="8.65" customHeight="1">
      <c r="A259" s="528" t="s">
        <v>75</v>
      </c>
      <c r="B259" s="600">
        <v>64.369794111093725</v>
      </c>
      <c r="C259" s="600">
        <v>37.441017160023669</v>
      </c>
      <c r="D259" s="600">
        <v>70.929539413958679</v>
      </c>
      <c r="E259" s="600">
        <v>79.934954446574338</v>
      </c>
      <c r="F259" s="600">
        <v>77.300351667861648</v>
      </c>
      <c r="G259" s="601">
        <v>69.862061795877722</v>
      </c>
      <c r="H259" s="601">
        <v>39.329147602257351</v>
      </c>
      <c r="I259" s="528"/>
      <c r="J259" s="600">
        <v>81.315574180230342</v>
      </c>
      <c r="K259" s="600">
        <v>47.85349567949725</v>
      </c>
      <c r="L259" s="600">
        <v>87.247555720570205</v>
      </c>
      <c r="M259" s="600">
        <v>98.379973932377524</v>
      </c>
      <c r="N259" s="600">
        <v>97.18434484557207</v>
      </c>
      <c r="O259" s="601">
        <v>91.456235045350837</v>
      </c>
      <c r="P259" s="601">
        <v>57.147437765988457</v>
      </c>
      <c r="Q259" s="528"/>
      <c r="R259" s="600">
        <v>48.667413009326673</v>
      </c>
      <c r="S259" s="600">
        <v>26.382095591686046</v>
      </c>
      <c r="T259" s="600">
        <v>55.495727496195713</v>
      </c>
      <c r="U259" s="600">
        <v>63.695458472837238</v>
      </c>
      <c r="V259" s="600">
        <v>60.483820146831775</v>
      </c>
      <c r="W259" s="601">
        <v>48.977483101562839</v>
      </c>
      <c r="X259" s="601">
        <v>23.289133020782309</v>
      </c>
    </row>
    <row r="260" spans="1:26" s="522" customFormat="1" ht="8.65" customHeight="1">
      <c r="A260" s="523" t="s">
        <v>76</v>
      </c>
      <c r="B260" s="598">
        <v>57.277674827616138</v>
      </c>
      <c r="C260" s="598">
        <v>39.126459709928106</v>
      </c>
      <c r="D260" s="598">
        <v>65.017373117562983</v>
      </c>
      <c r="E260" s="598">
        <v>67.434285544307059</v>
      </c>
      <c r="F260" s="598">
        <v>69.831793282797548</v>
      </c>
      <c r="G260" s="599">
        <v>60.536795782318855</v>
      </c>
      <c r="H260" s="599">
        <v>34.911485943775098</v>
      </c>
      <c r="I260" s="523"/>
      <c r="J260" s="598">
        <v>77.975589067477074</v>
      </c>
      <c r="K260" s="598">
        <v>58.678174509340266</v>
      </c>
      <c r="L260" s="598">
        <v>84.18081011885586</v>
      </c>
      <c r="M260" s="598">
        <v>92.704811301141277</v>
      </c>
      <c r="N260" s="598">
        <v>90.800633682671219</v>
      </c>
      <c r="O260" s="599">
        <v>84.490455106336654</v>
      </c>
      <c r="P260" s="599">
        <v>53.099300849160215</v>
      </c>
      <c r="Q260" s="523"/>
      <c r="R260" s="598">
        <v>38.385127245360387</v>
      </c>
      <c r="S260" s="598">
        <v>19.40711415318205</v>
      </c>
      <c r="T260" s="598">
        <v>46.278258130300344</v>
      </c>
      <c r="U260" s="598">
        <v>46.499632876165961</v>
      </c>
      <c r="V260" s="598">
        <v>52.392824566737609</v>
      </c>
      <c r="W260" s="599">
        <v>38.405955035458618</v>
      </c>
      <c r="X260" s="599">
        <v>18.139149982090583</v>
      </c>
    </row>
    <row r="261" spans="1:26" s="522" customFormat="1" ht="9" customHeight="1">
      <c r="A261" s="528"/>
      <c r="B261" s="528"/>
      <c r="C261" s="528"/>
      <c r="D261" s="529"/>
      <c r="E261" s="529"/>
      <c r="F261" s="529"/>
      <c r="G261" s="529"/>
      <c r="H261" s="529"/>
      <c r="I261" s="528"/>
      <c r="J261" s="528"/>
      <c r="K261" s="528"/>
      <c r="L261" s="529"/>
      <c r="M261" s="529"/>
      <c r="N261" s="529"/>
      <c r="O261" s="529"/>
      <c r="P261" s="529"/>
      <c r="Q261" s="528"/>
      <c r="R261" s="528"/>
      <c r="S261" s="528"/>
      <c r="T261" s="529"/>
      <c r="U261" s="529"/>
      <c r="V261" s="529"/>
      <c r="W261" s="529"/>
      <c r="X261" s="529"/>
      <c r="Y261" s="529"/>
      <c r="Z261" s="529"/>
    </row>
    <row r="262" spans="1:26" ht="9" customHeight="1">
      <c r="A262" s="513">
        <v>2012</v>
      </c>
      <c r="B262" s="512"/>
      <c r="C262" s="512"/>
      <c r="D262" s="512"/>
      <c r="E262" s="512"/>
      <c r="F262" s="512"/>
      <c r="G262" s="512"/>
      <c r="H262" s="512"/>
      <c r="I262" s="515"/>
      <c r="J262" s="512"/>
      <c r="K262" s="512"/>
      <c r="L262" s="512"/>
      <c r="M262" s="512"/>
      <c r="N262" s="512"/>
      <c r="O262" s="512"/>
      <c r="P262" s="512"/>
      <c r="Q262" s="515"/>
      <c r="R262" s="512"/>
      <c r="S262" s="512"/>
      <c r="T262" s="512"/>
      <c r="U262" s="512"/>
      <c r="V262" s="512"/>
      <c r="W262" s="512"/>
      <c r="X262" s="512"/>
    </row>
    <row r="263" spans="1:26" s="517" customFormat="1" ht="9" customHeight="1">
      <c r="A263" s="515" t="s">
        <v>44</v>
      </c>
      <c r="B263" s="595">
        <v>60.869762122875308</v>
      </c>
      <c r="C263" s="595">
        <v>34.865226200894284</v>
      </c>
      <c r="D263" s="595">
        <v>67.231404234978839</v>
      </c>
      <c r="E263" s="595">
        <v>75.438510046451995</v>
      </c>
      <c r="F263" s="595">
        <v>74.46773517701584</v>
      </c>
      <c r="G263" s="595">
        <v>66.212684935500334</v>
      </c>
      <c r="H263" s="595">
        <v>34.918950039272772</v>
      </c>
      <c r="I263" s="515"/>
      <c r="J263" s="595">
        <v>79.17098423884643</v>
      </c>
      <c r="K263" s="595">
        <v>46.242673910492272</v>
      </c>
      <c r="L263" s="595">
        <v>85.231643897740824</v>
      </c>
      <c r="M263" s="595">
        <v>96.049638572007183</v>
      </c>
      <c r="N263" s="595">
        <v>95.081132113514983</v>
      </c>
      <c r="O263" s="595">
        <v>88.957006979871579</v>
      </c>
      <c r="P263" s="595">
        <v>51.819611608575727</v>
      </c>
      <c r="Q263" s="515"/>
      <c r="R263" s="595">
        <v>44.372265897660185</v>
      </c>
      <c r="S263" s="595">
        <v>23.35034176092682</v>
      </c>
      <c r="T263" s="595">
        <v>50.303568166980099</v>
      </c>
      <c r="U263" s="595">
        <v>57.348936294487238</v>
      </c>
      <c r="V263" s="595">
        <v>56.556051519374257</v>
      </c>
      <c r="W263" s="595">
        <v>46.28784420466647</v>
      </c>
      <c r="X263" s="595">
        <v>20.701077220896387</v>
      </c>
    </row>
    <row r="264" spans="1:26" s="517" customFormat="1" ht="3.95" customHeight="1">
      <c r="A264" s="515"/>
      <c r="B264" s="595"/>
      <c r="C264" s="595"/>
      <c r="D264" s="595"/>
      <c r="E264" s="595"/>
      <c r="F264" s="595"/>
      <c r="G264" s="595"/>
      <c r="H264" s="595"/>
      <c r="I264" s="515"/>
      <c r="J264" s="595"/>
      <c r="K264" s="595"/>
      <c r="L264" s="595"/>
      <c r="M264" s="595"/>
      <c r="N264" s="595"/>
      <c r="O264" s="595"/>
      <c r="P264" s="595"/>
      <c r="Q264" s="515"/>
      <c r="R264" s="595"/>
      <c r="S264" s="595"/>
      <c r="T264" s="595"/>
      <c r="U264" s="595"/>
      <c r="V264" s="595"/>
      <c r="W264" s="595"/>
      <c r="X264" s="595"/>
    </row>
    <row r="265" spans="1:26" s="522" customFormat="1" ht="8.65" customHeight="1">
      <c r="A265" s="518" t="s">
        <v>45</v>
      </c>
      <c r="B265" s="596">
        <v>59.393218621171378</v>
      </c>
      <c r="C265" s="596">
        <v>32.855664654254724</v>
      </c>
      <c r="D265" s="596">
        <v>70.709376640514748</v>
      </c>
      <c r="E265" s="596">
        <v>73.584766494154664</v>
      </c>
      <c r="F265" s="596">
        <v>72.30222091247623</v>
      </c>
      <c r="G265" s="597">
        <v>63.138735951221733</v>
      </c>
      <c r="H265" s="597">
        <v>28.815452100810305</v>
      </c>
      <c r="I265" s="518"/>
      <c r="J265" s="596">
        <v>77.695774688558046</v>
      </c>
      <c r="K265" s="596">
        <v>43.218675756636713</v>
      </c>
      <c r="L265" s="596">
        <v>86.518369401107194</v>
      </c>
      <c r="M265" s="596">
        <v>96.331759588350749</v>
      </c>
      <c r="N265" s="596">
        <v>95.978687041318992</v>
      </c>
      <c r="O265" s="597">
        <v>88.371629566153175</v>
      </c>
      <c r="P265" s="597">
        <v>44.748112250648035</v>
      </c>
      <c r="Q265" s="518"/>
      <c r="R265" s="596">
        <v>42.880001389501018</v>
      </c>
      <c r="S265" s="596">
        <v>22.305681579184569</v>
      </c>
      <c r="T265" s="596">
        <v>56.204575048714943</v>
      </c>
      <c r="U265" s="596">
        <v>53.935158666513921</v>
      </c>
      <c r="V265" s="596">
        <v>51.612093525270147</v>
      </c>
      <c r="W265" s="597">
        <v>41.932134123873645</v>
      </c>
      <c r="X265" s="597">
        <v>14.364085526876224</v>
      </c>
    </row>
    <row r="266" spans="1:26" s="522" customFormat="1" ht="8.65" customHeight="1">
      <c r="A266" s="518" t="s">
        <v>46</v>
      </c>
      <c r="B266" s="596">
        <v>61.929978964420314</v>
      </c>
      <c r="C266" s="596">
        <v>31.98981706234089</v>
      </c>
      <c r="D266" s="596">
        <v>67.95951909513272</v>
      </c>
      <c r="E266" s="596">
        <v>78.526725557718223</v>
      </c>
      <c r="F266" s="596">
        <v>77.144557212142985</v>
      </c>
      <c r="G266" s="597">
        <v>67.081720070490476</v>
      </c>
      <c r="H266" s="597">
        <v>32.133575765643386</v>
      </c>
      <c r="I266" s="518"/>
      <c r="J266" s="596">
        <v>75.807881893408478</v>
      </c>
      <c r="K266" s="596">
        <v>38.062392906682625</v>
      </c>
      <c r="L266" s="596">
        <v>82.645350833131573</v>
      </c>
      <c r="M266" s="596">
        <v>95.146951543702158</v>
      </c>
      <c r="N266" s="596">
        <v>91.380485990577739</v>
      </c>
      <c r="O266" s="597">
        <v>85.335822404334763</v>
      </c>
      <c r="P266" s="597">
        <v>46.093359392754877</v>
      </c>
      <c r="Q266" s="518"/>
      <c r="R266" s="596">
        <v>48.096034866429811</v>
      </c>
      <c r="S266" s="596">
        <v>24.740072084943339</v>
      </c>
      <c r="T266" s="596">
        <v>52.575614187833594</v>
      </c>
      <c r="U266" s="596">
        <v>62.914353411229065</v>
      </c>
      <c r="V266" s="596">
        <v>62.497722220197531</v>
      </c>
      <c r="W266" s="597">
        <v>50.42194092827004</v>
      </c>
      <c r="X266" s="597">
        <v>19.95502231889969</v>
      </c>
    </row>
    <row r="267" spans="1:26" s="522" customFormat="1" ht="8.65" customHeight="1">
      <c r="A267" s="518" t="s">
        <v>47</v>
      </c>
      <c r="B267" s="596">
        <v>65.190651906519065</v>
      </c>
      <c r="C267" s="596">
        <v>32.012838550826594</v>
      </c>
      <c r="D267" s="596">
        <v>75.780534281212212</v>
      </c>
      <c r="E267" s="596">
        <v>81.098929638080392</v>
      </c>
      <c r="F267" s="596">
        <v>81.184716732542825</v>
      </c>
      <c r="G267" s="597">
        <v>68.628466569982535</v>
      </c>
      <c r="H267" s="597">
        <v>29.999402788975484</v>
      </c>
      <c r="I267" s="518"/>
      <c r="J267" s="596">
        <v>77.204109284932372</v>
      </c>
      <c r="K267" s="596">
        <v>35.05921529661358</v>
      </c>
      <c r="L267" s="596">
        <v>85.480783123826043</v>
      </c>
      <c r="M267" s="596">
        <v>94.44783733295013</v>
      </c>
      <c r="N267" s="596">
        <v>95.540425159270526</v>
      </c>
      <c r="O267" s="597">
        <v>87.643482213887935</v>
      </c>
      <c r="P267" s="597">
        <v>44.385276532137517</v>
      </c>
      <c r="Q267" s="518"/>
      <c r="R267" s="596">
        <v>52.802851200037892</v>
      </c>
      <c r="S267" s="596">
        <v>28.352960154863688</v>
      </c>
      <c r="T267" s="596">
        <v>65.795344686547182</v>
      </c>
      <c r="U267" s="596">
        <v>66.846304322810781</v>
      </c>
      <c r="V267" s="596">
        <v>67.856416927517373</v>
      </c>
      <c r="W267" s="597">
        <v>47.958490332942119</v>
      </c>
      <c r="X267" s="597">
        <v>16.749842253197958</v>
      </c>
    </row>
    <row r="268" spans="1:26" s="522" customFormat="1" ht="8.65" customHeight="1">
      <c r="A268" s="523" t="s">
        <v>48</v>
      </c>
      <c r="B268" s="598">
        <v>62.3667733540345</v>
      </c>
      <c r="C268" s="598">
        <v>33.55745652198479</v>
      </c>
      <c r="D268" s="598">
        <v>66.702349053530227</v>
      </c>
      <c r="E268" s="598">
        <v>77.362550602586822</v>
      </c>
      <c r="F268" s="598">
        <v>75.421700643003376</v>
      </c>
      <c r="G268" s="599">
        <v>68.964480052500619</v>
      </c>
      <c r="H268" s="599">
        <v>39.802773645568408</v>
      </c>
      <c r="I268" s="523"/>
      <c r="J268" s="598">
        <v>82.613012460137426</v>
      </c>
      <c r="K268" s="598">
        <v>49.115630447414297</v>
      </c>
      <c r="L268" s="598">
        <v>86.865215731195107</v>
      </c>
      <c r="M268" s="598">
        <v>98.513145680255519</v>
      </c>
      <c r="N268" s="598">
        <v>96.980157047982402</v>
      </c>
      <c r="O268" s="599">
        <v>91.409090909090907</v>
      </c>
      <c r="P268" s="599">
        <v>59.77427436293241</v>
      </c>
      <c r="Q268" s="523"/>
      <c r="R268" s="598">
        <v>43.386509193793955</v>
      </c>
      <c r="S268" s="598">
        <v>18.835224773467054</v>
      </c>
      <c r="T268" s="598">
        <v>47.517159947579444</v>
      </c>
      <c r="U268" s="598">
        <v>56.881894082515693</v>
      </c>
      <c r="V268" s="598">
        <v>55.827095259063555</v>
      </c>
      <c r="W268" s="599">
        <v>48.141900795951713</v>
      </c>
      <c r="X268" s="599">
        <v>21.8002235452451</v>
      </c>
    </row>
    <row r="269" spans="1:26" s="522" customFormat="1" ht="8.65" customHeight="1">
      <c r="A269" s="528" t="s">
        <v>49</v>
      </c>
      <c r="B269" s="600">
        <v>61.375952698298654</v>
      </c>
      <c r="C269" s="600">
        <v>34.715430069419462</v>
      </c>
      <c r="D269" s="600">
        <v>73.002989074417641</v>
      </c>
      <c r="E269" s="600">
        <v>75.751797521630778</v>
      </c>
      <c r="F269" s="600">
        <v>74.20344728413987</v>
      </c>
      <c r="G269" s="601">
        <v>65.487927495147261</v>
      </c>
      <c r="H269" s="601">
        <v>33.715441055385796</v>
      </c>
      <c r="I269" s="528"/>
      <c r="J269" s="600">
        <v>78.375975011710835</v>
      </c>
      <c r="K269" s="600">
        <v>42.200160357741176</v>
      </c>
      <c r="L269" s="600">
        <v>90.711581266206196</v>
      </c>
      <c r="M269" s="600">
        <v>95.72563643544855</v>
      </c>
      <c r="N269" s="600">
        <v>96.06309682098393</v>
      </c>
      <c r="O269" s="601">
        <v>90.009314666365583</v>
      </c>
      <c r="P269" s="601">
        <v>45.613527501848459</v>
      </c>
      <c r="Q269" s="528"/>
      <c r="R269" s="600">
        <v>44.811782162935579</v>
      </c>
      <c r="S269" s="600">
        <v>25.699254024342363</v>
      </c>
      <c r="T269" s="600">
        <v>54.540104214016736</v>
      </c>
      <c r="U269" s="600">
        <v>57.201181458720406</v>
      </c>
      <c r="V269" s="600">
        <v>55.431629099477362</v>
      </c>
      <c r="W269" s="601">
        <v>41.476880130455214</v>
      </c>
      <c r="X269" s="601">
        <v>22.980224268054275</v>
      </c>
    </row>
    <row r="270" spans="1:26" s="522" customFormat="1" ht="8.65" customHeight="1">
      <c r="A270" s="528" t="s">
        <v>50</v>
      </c>
      <c r="B270" s="600">
        <v>67.833461345336687</v>
      </c>
      <c r="C270" s="600">
        <v>44.965346085166914</v>
      </c>
      <c r="D270" s="600">
        <v>75.481213975663564</v>
      </c>
      <c r="E270" s="600">
        <v>81.501716486644895</v>
      </c>
      <c r="F270" s="600">
        <v>82.027588938023897</v>
      </c>
      <c r="G270" s="601">
        <v>71.351537059719774</v>
      </c>
      <c r="H270" s="601">
        <v>37.553534679348125</v>
      </c>
      <c r="I270" s="528"/>
      <c r="J270" s="600">
        <v>81.538335046248719</v>
      </c>
      <c r="K270" s="600">
        <v>54.029524958354877</v>
      </c>
      <c r="L270" s="600">
        <v>91.276316026437584</v>
      </c>
      <c r="M270" s="600">
        <v>95.941297355253752</v>
      </c>
      <c r="N270" s="600">
        <v>94.36790734600477</v>
      </c>
      <c r="O270" s="601">
        <v>86.980798461395295</v>
      </c>
      <c r="P270" s="601">
        <v>52.801743710834621</v>
      </c>
      <c r="Q270" s="528"/>
      <c r="R270" s="600">
        <v>55.041460578874869</v>
      </c>
      <c r="S270" s="600">
        <v>34.870777891504609</v>
      </c>
      <c r="T270" s="600">
        <v>60.066435840202473</v>
      </c>
      <c r="U270" s="600">
        <v>68.770679060973691</v>
      </c>
      <c r="V270" s="600">
        <v>71.03577371048253</v>
      </c>
      <c r="W270" s="601">
        <v>56.835402921432483</v>
      </c>
      <c r="X270" s="601">
        <v>24.599439343672042</v>
      </c>
    </row>
    <row r="271" spans="1:26" s="522" customFormat="1" ht="8.65" customHeight="1">
      <c r="A271" s="528" t="s">
        <v>51</v>
      </c>
      <c r="B271" s="600">
        <v>59.250721165380604</v>
      </c>
      <c r="C271" s="600">
        <v>39.4797256426492</v>
      </c>
      <c r="D271" s="600">
        <v>63.810080605035324</v>
      </c>
      <c r="E271" s="600">
        <v>70.39130472648732</v>
      </c>
      <c r="F271" s="600">
        <v>68.343199506930205</v>
      </c>
      <c r="G271" s="601">
        <v>64.789679815210647</v>
      </c>
      <c r="H271" s="601">
        <v>40.266308699294193</v>
      </c>
      <c r="I271" s="528"/>
      <c r="J271" s="600">
        <v>86.314217808076265</v>
      </c>
      <c r="K271" s="600">
        <v>63.171417435757718</v>
      </c>
      <c r="L271" s="600">
        <v>91.59924882926714</v>
      </c>
      <c r="M271" s="600">
        <v>96.792318814844876</v>
      </c>
      <c r="N271" s="600">
        <v>97.060894788331893</v>
      </c>
      <c r="O271" s="601">
        <v>91.998088280476566</v>
      </c>
      <c r="P271" s="601">
        <v>69.428361785308923</v>
      </c>
      <c r="Q271" s="528"/>
      <c r="R271" s="600">
        <v>35.396769235686328</v>
      </c>
      <c r="S271" s="600">
        <v>18.687172266298266</v>
      </c>
      <c r="T271" s="600">
        <v>39.072349410196303</v>
      </c>
      <c r="U271" s="600">
        <v>48.102838113492417</v>
      </c>
      <c r="V271" s="600">
        <v>42.807772892359452</v>
      </c>
      <c r="W271" s="601">
        <v>38.800454340418362</v>
      </c>
      <c r="X271" s="601">
        <v>15.327447337330319</v>
      </c>
    </row>
    <row r="272" spans="1:26" s="522" customFormat="1" ht="8.65" customHeight="1">
      <c r="A272" s="523" t="s">
        <v>52</v>
      </c>
      <c r="B272" s="598">
        <v>56.428257727415613</v>
      </c>
      <c r="C272" s="598">
        <v>25.113401081877512</v>
      </c>
      <c r="D272" s="598">
        <v>65.715885259304017</v>
      </c>
      <c r="E272" s="598">
        <v>77.132028480559541</v>
      </c>
      <c r="F272" s="598">
        <v>72.423041069536424</v>
      </c>
      <c r="G272" s="599">
        <v>62.286177896722869</v>
      </c>
      <c r="H272" s="599">
        <v>26.365814870487768</v>
      </c>
      <c r="I272" s="523"/>
      <c r="J272" s="598">
        <v>74.215977552199391</v>
      </c>
      <c r="K272" s="598">
        <v>33.315948180254061</v>
      </c>
      <c r="L272" s="598">
        <v>83.810813411599739</v>
      </c>
      <c r="M272" s="598">
        <v>95.436647232990452</v>
      </c>
      <c r="N272" s="598">
        <v>92.547458223618662</v>
      </c>
      <c r="O272" s="599">
        <v>84.414802115249842</v>
      </c>
      <c r="P272" s="599">
        <v>41.733869075000705</v>
      </c>
      <c r="Q272" s="523"/>
      <c r="R272" s="598">
        <v>39.196479861658091</v>
      </c>
      <c r="S272" s="598">
        <v>17.056669100501683</v>
      </c>
      <c r="T272" s="598">
        <v>46.336606695915904</v>
      </c>
      <c r="U272" s="598">
        <v>59.008544204059255</v>
      </c>
      <c r="V272" s="598">
        <v>52.23485074055484</v>
      </c>
      <c r="W272" s="599">
        <v>42.658693463206134</v>
      </c>
      <c r="X272" s="599">
        <v>13.056522163322384</v>
      </c>
    </row>
    <row r="273" spans="1:24" s="522" customFormat="1" ht="8.65" customHeight="1">
      <c r="A273" s="528" t="s">
        <v>53</v>
      </c>
      <c r="B273" s="600">
        <v>64.201534807897033</v>
      </c>
      <c r="C273" s="600">
        <v>27.228485684159299</v>
      </c>
      <c r="D273" s="600">
        <v>67.325532525233655</v>
      </c>
      <c r="E273" s="600">
        <v>82.108247589769718</v>
      </c>
      <c r="F273" s="600">
        <v>80.80524587483265</v>
      </c>
      <c r="G273" s="601">
        <v>71.935206228117877</v>
      </c>
      <c r="H273" s="601">
        <v>32.93916908437032</v>
      </c>
      <c r="I273" s="528"/>
      <c r="J273" s="600">
        <v>78.36683340021419</v>
      </c>
      <c r="K273" s="600">
        <v>33.454433045224164</v>
      </c>
      <c r="L273" s="600">
        <v>78.968587266924246</v>
      </c>
      <c r="M273" s="600">
        <v>97.270133189720994</v>
      </c>
      <c r="N273" s="600">
        <v>95.615085695158498</v>
      </c>
      <c r="O273" s="601">
        <v>90.300045170751631</v>
      </c>
      <c r="P273" s="601">
        <v>46.059684461324103</v>
      </c>
      <c r="Q273" s="528"/>
      <c r="R273" s="600">
        <v>52.457629026682753</v>
      </c>
      <c r="S273" s="600">
        <v>21.439122057563743</v>
      </c>
      <c r="T273" s="600">
        <v>56.725208059849862</v>
      </c>
      <c r="U273" s="600">
        <v>68.720687932228799</v>
      </c>
      <c r="V273" s="600">
        <v>68.641878792564782</v>
      </c>
      <c r="W273" s="601">
        <v>56.959208525640165</v>
      </c>
      <c r="X273" s="601">
        <v>24.59126473456746</v>
      </c>
    </row>
    <row r="274" spans="1:24" s="522" customFormat="1" ht="8.65" customHeight="1">
      <c r="A274" s="528" t="s">
        <v>54</v>
      </c>
      <c r="B274" s="600">
        <v>56.691187966392057</v>
      </c>
      <c r="C274" s="600">
        <v>28.739426449350113</v>
      </c>
      <c r="D274" s="600">
        <v>67.433044847792345</v>
      </c>
      <c r="E274" s="600">
        <v>71.269511719363067</v>
      </c>
      <c r="F274" s="600">
        <v>73.71022436939657</v>
      </c>
      <c r="G274" s="601">
        <v>60.352606420910675</v>
      </c>
      <c r="H274" s="601">
        <v>29.347331505876348</v>
      </c>
      <c r="I274" s="528"/>
      <c r="J274" s="600">
        <v>76.967609930140398</v>
      </c>
      <c r="K274" s="600">
        <v>41.276080727415668</v>
      </c>
      <c r="L274" s="600">
        <v>86.548912075780777</v>
      </c>
      <c r="M274" s="600">
        <v>94.904222068638276</v>
      </c>
      <c r="N274" s="600">
        <v>96.709422259732861</v>
      </c>
      <c r="O274" s="601">
        <v>89.706471186127459</v>
      </c>
      <c r="P274" s="601">
        <v>48.219708384524445</v>
      </c>
      <c r="Q274" s="528"/>
      <c r="R274" s="600">
        <v>37.522629731726042</v>
      </c>
      <c r="S274" s="600">
        <v>15.617894805222928</v>
      </c>
      <c r="T274" s="600">
        <v>44.812008529359709</v>
      </c>
      <c r="U274" s="600">
        <v>53.094459956847317</v>
      </c>
      <c r="V274" s="600">
        <v>53.039083379640658</v>
      </c>
      <c r="W274" s="601">
        <v>35.500736665058611</v>
      </c>
      <c r="X274" s="601">
        <v>12.013498552205757</v>
      </c>
    </row>
    <row r="275" spans="1:24" s="522" customFormat="1" ht="8.65" customHeight="1">
      <c r="A275" s="528" t="s">
        <v>55</v>
      </c>
      <c r="B275" s="600">
        <v>61.607773175727608</v>
      </c>
      <c r="C275" s="600">
        <v>45.477064904703084</v>
      </c>
      <c r="D275" s="600">
        <v>69.054443730845989</v>
      </c>
      <c r="E275" s="600">
        <v>74.337227289699683</v>
      </c>
      <c r="F275" s="600">
        <v>72.480818634433078</v>
      </c>
      <c r="G275" s="601">
        <v>64.462936745523123</v>
      </c>
      <c r="H275" s="601">
        <v>34.842011708428558</v>
      </c>
      <c r="I275" s="528"/>
      <c r="J275" s="600">
        <v>79.21367715090004</v>
      </c>
      <c r="K275" s="600">
        <v>55.714695320926801</v>
      </c>
      <c r="L275" s="600">
        <v>86.311934711339489</v>
      </c>
      <c r="M275" s="600">
        <v>95.218696582731226</v>
      </c>
      <c r="N275" s="600">
        <v>95.213700329774383</v>
      </c>
      <c r="O275" s="601">
        <v>88.001064704124332</v>
      </c>
      <c r="P275" s="601">
        <v>48.545102888943212</v>
      </c>
      <c r="Q275" s="528"/>
      <c r="R275" s="600">
        <v>46.325113917941962</v>
      </c>
      <c r="S275" s="600">
        <v>35.806752194898614</v>
      </c>
      <c r="T275" s="600">
        <v>54.147704222014241</v>
      </c>
      <c r="U275" s="600">
        <v>56.247091178337215</v>
      </c>
      <c r="V275" s="600">
        <v>54.669204458531915</v>
      </c>
      <c r="W275" s="601">
        <v>44.179935697011402</v>
      </c>
      <c r="X275" s="601">
        <v>22.330830029146863</v>
      </c>
    </row>
    <row r="276" spans="1:24" s="522" customFormat="1" ht="8.65" customHeight="1">
      <c r="A276" s="523" t="s">
        <v>56</v>
      </c>
      <c r="B276" s="598">
        <v>60.718378922246153</v>
      </c>
      <c r="C276" s="598">
        <v>41.095344920123374</v>
      </c>
      <c r="D276" s="598">
        <v>63.2895602643339</v>
      </c>
      <c r="E276" s="598">
        <v>73.083252924042526</v>
      </c>
      <c r="F276" s="598">
        <v>74.31412786108919</v>
      </c>
      <c r="G276" s="599">
        <v>66.99828511124791</v>
      </c>
      <c r="H276" s="599">
        <v>45.546527916750051</v>
      </c>
      <c r="I276" s="523"/>
      <c r="J276" s="598">
        <v>78.996936642800208</v>
      </c>
      <c r="K276" s="598">
        <v>56.278631436246073</v>
      </c>
      <c r="L276" s="598">
        <v>85.538653979316038</v>
      </c>
      <c r="M276" s="598">
        <v>93.765748393477494</v>
      </c>
      <c r="N276" s="598">
        <v>91.117808001903327</v>
      </c>
      <c r="O276" s="599">
        <v>86.130655701949252</v>
      </c>
      <c r="P276" s="599">
        <v>62.347102579755365</v>
      </c>
      <c r="Q276" s="523"/>
      <c r="R276" s="598">
        <v>44.878681280984679</v>
      </c>
      <c r="S276" s="598">
        <v>26.461988304093566</v>
      </c>
      <c r="T276" s="598">
        <v>44.951746941150049</v>
      </c>
      <c r="U276" s="598">
        <v>55.911831089361385</v>
      </c>
      <c r="V276" s="598">
        <v>59.742001404942847</v>
      </c>
      <c r="W276" s="599">
        <v>51.114926263974304</v>
      </c>
      <c r="X276" s="599">
        <v>30.524262227141552</v>
      </c>
    </row>
    <row r="277" spans="1:24" s="522" customFormat="1" ht="8.65" customHeight="1">
      <c r="A277" s="528" t="s">
        <v>57</v>
      </c>
      <c r="B277" s="600">
        <v>60.147786688159883</v>
      </c>
      <c r="C277" s="600">
        <v>33.251329587452297</v>
      </c>
      <c r="D277" s="600">
        <v>65.201177139748253</v>
      </c>
      <c r="E277" s="600">
        <v>71.735306543085017</v>
      </c>
      <c r="F277" s="600">
        <v>73.801231119012201</v>
      </c>
      <c r="G277" s="601">
        <v>66.984639854767721</v>
      </c>
      <c r="H277" s="601">
        <v>40.861202882925355</v>
      </c>
      <c r="I277" s="528"/>
      <c r="J277" s="600">
        <v>80.211802496124207</v>
      </c>
      <c r="K277" s="600">
        <v>43.491228995156931</v>
      </c>
      <c r="L277" s="600">
        <v>86.938256441471069</v>
      </c>
      <c r="M277" s="600">
        <v>97.696317072158351</v>
      </c>
      <c r="N277" s="600">
        <v>95.113677741649042</v>
      </c>
      <c r="O277" s="601">
        <v>90.278840992881598</v>
      </c>
      <c r="P277" s="601">
        <v>60.438048358382567</v>
      </c>
      <c r="Q277" s="528"/>
      <c r="R277" s="600">
        <v>42.580487023640252</v>
      </c>
      <c r="S277" s="600">
        <v>23.066204178871899</v>
      </c>
      <c r="T277" s="600">
        <v>47.051055738835672</v>
      </c>
      <c r="U277" s="600">
        <v>52.007011472499343</v>
      </c>
      <c r="V277" s="600">
        <v>54.651383045282607</v>
      </c>
      <c r="W277" s="601">
        <v>46.059849191419403</v>
      </c>
      <c r="X277" s="601">
        <v>22.144465239916457</v>
      </c>
    </row>
    <row r="278" spans="1:24" s="522" customFormat="1" ht="8.65" customHeight="1">
      <c r="A278" s="528" t="s">
        <v>58</v>
      </c>
      <c r="B278" s="600">
        <v>63.296370179747171</v>
      </c>
      <c r="C278" s="600">
        <v>42.459491883190843</v>
      </c>
      <c r="D278" s="600">
        <v>72.295086848407905</v>
      </c>
      <c r="E278" s="600">
        <v>77.064603726399284</v>
      </c>
      <c r="F278" s="600">
        <v>74.794253950380792</v>
      </c>
      <c r="G278" s="601">
        <v>65.052804868189938</v>
      </c>
      <c r="H278" s="601">
        <v>36.14990557250848</v>
      </c>
      <c r="I278" s="528"/>
      <c r="J278" s="600">
        <v>80.252331863937016</v>
      </c>
      <c r="K278" s="600">
        <v>55.947182285463711</v>
      </c>
      <c r="L278" s="600">
        <v>86.780221612951991</v>
      </c>
      <c r="M278" s="600">
        <v>96.528670609411165</v>
      </c>
      <c r="N278" s="600">
        <v>95.320426469257981</v>
      </c>
      <c r="O278" s="601">
        <v>87.020550326282361</v>
      </c>
      <c r="P278" s="601">
        <v>49.515868023634027</v>
      </c>
      <c r="Q278" s="528"/>
      <c r="R278" s="600">
        <v>47.813043460157473</v>
      </c>
      <c r="S278" s="600">
        <v>29.61851333091245</v>
      </c>
      <c r="T278" s="600">
        <v>58.388128851523852</v>
      </c>
      <c r="U278" s="600">
        <v>58.585517440120995</v>
      </c>
      <c r="V278" s="600">
        <v>57.071327549448</v>
      </c>
      <c r="W278" s="601">
        <v>47.513322900585784</v>
      </c>
      <c r="X278" s="601">
        <v>23.882213614270558</v>
      </c>
    </row>
    <row r="279" spans="1:24" s="522" customFormat="1" ht="8.65" customHeight="1">
      <c r="A279" s="528" t="s">
        <v>59</v>
      </c>
      <c r="B279" s="600">
        <v>59.293645462608687</v>
      </c>
      <c r="C279" s="600">
        <v>26.348673766064842</v>
      </c>
      <c r="D279" s="600">
        <v>64.191103682430693</v>
      </c>
      <c r="E279" s="600">
        <v>75.790214389378121</v>
      </c>
      <c r="F279" s="600">
        <v>72.498694465542783</v>
      </c>
      <c r="G279" s="601">
        <v>66.795726433079082</v>
      </c>
      <c r="H279" s="601">
        <v>32.910007653176066</v>
      </c>
      <c r="I279" s="528"/>
      <c r="J279" s="600">
        <v>78.692532431095842</v>
      </c>
      <c r="K279" s="600">
        <v>36.102631535775537</v>
      </c>
      <c r="L279" s="600">
        <v>83.022062785333517</v>
      </c>
      <c r="M279" s="600">
        <v>97.034332306228819</v>
      </c>
      <c r="N279" s="600">
        <v>97.000054789670884</v>
      </c>
      <c r="O279" s="601">
        <v>92.422322383628213</v>
      </c>
      <c r="P279" s="601">
        <v>49.656408167012891</v>
      </c>
      <c r="Q279" s="528"/>
      <c r="R279" s="600">
        <v>42.005938476237723</v>
      </c>
      <c r="S279" s="600">
        <v>16.347898094116733</v>
      </c>
      <c r="T279" s="600">
        <v>46.801547007742279</v>
      </c>
      <c r="U279" s="600">
        <v>56.643491919789838</v>
      </c>
      <c r="V279" s="600">
        <v>51.964388368821631</v>
      </c>
      <c r="W279" s="601">
        <v>44.995912507247645</v>
      </c>
      <c r="X279" s="601">
        <v>19.302871557429985</v>
      </c>
    </row>
    <row r="280" spans="1:24" s="522" customFormat="1" ht="8.65" customHeight="1">
      <c r="A280" s="523" t="s">
        <v>60</v>
      </c>
      <c r="B280" s="598">
        <v>60.226915855166993</v>
      </c>
      <c r="C280" s="598">
        <v>38.94505311356918</v>
      </c>
      <c r="D280" s="598">
        <v>65.964247149229109</v>
      </c>
      <c r="E280" s="598">
        <v>70.996779078944556</v>
      </c>
      <c r="F280" s="598">
        <v>69.416422329216786</v>
      </c>
      <c r="G280" s="599">
        <v>69.825675989772989</v>
      </c>
      <c r="H280" s="599">
        <v>39.241237684502543</v>
      </c>
      <c r="I280" s="523"/>
      <c r="J280" s="598">
        <v>81.078615618416549</v>
      </c>
      <c r="K280" s="598">
        <v>53.935922567998041</v>
      </c>
      <c r="L280" s="598">
        <v>83.887192589494916</v>
      </c>
      <c r="M280" s="598">
        <v>95.918829917787278</v>
      </c>
      <c r="N280" s="598">
        <v>94.798334554484555</v>
      </c>
      <c r="O280" s="599">
        <v>90.747398197763218</v>
      </c>
      <c r="P280" s="599">
        <v>60.244047962738421</v>
      </c>
      <c r="Q280" s="523"/>
      <c r="R280" s="598">
        <v>41.172924519184306</v>
      </c>
      <c r="S280" s="598">
        <v>23.883799039864947</v>
      </c>
      <c r="T280" s="598">
        <v>48.901789585338655</v>
      </c>
      <c r="U280" s="598">
        <v>48.847916984411555</v>
      </c>
      <c r="V280" s="598">
        <v>47.407325684024713</v>
      </c>
      <c r="W280" s="599">
        <v>49.555852727171036</v>
      </c>
      <c r="X280" s="599">
        <v>22.076109055302346</v>
      </c>
    </row>
    <row r="281" spans="1:24" s="522" customFormat="1" ht="8.65" customHeight="1">
      <c r="A281" s="528" t="s">
        <v>61</v>
      </c>
      <c r="B281" s="600">
        <v>59.987396153894743</v>
      </c>
      <c r="C281" s="600">
        <v>29.619867129220236</v>
      </c>
      <c r="D281" s="600">
        <v>67.329282744353947</v>
      </c>
      <c r="E281" s="600">
        <v>74.774378498081276</v>
      </c>
      <c r="F281" s="600">
        <v>77.171965414776921</v>
      </c>
      <c r="G281" s="601">
        <v>65.107331486398536</v>
      </c>
      <c r="H281" s="601">
        <v>34.536893873064955</v>
      </c>
      <c r="I281" s="528"/>
      <c r="J281" s="600">
        <v>76.351300319730115</v>
      </c>
      <c r="K281" s="600">
        <v>38.617501959518648</v>
      </c>
      <c r="L281" s="600">
        <v>83.788384144660682</v>
      </c>
      <c r="M281" s="600">
        <v>96.010445258336603</v>
      </c>
      <c r="N281" s="600">
        <v>94.015913412868855</v>
      </c>
      <c r="O281" s="601">
        <v>86.218235012362939</v>
      </c>
      <c r="P281" s="601">
        <v>48.204958876148169</v>
      </c>
      <c r="Q281" s="528"/>
      <c r="R281" s="600">
        <v>45.341473203912209</v>
      </c>
      <c r="S281" s="600">
        <v>20.913268492906219</v>
      </c>
      <c r="T281" s="600">
        <v>51.066307145483513</v>
      </c>
      <c r="U281" s="600">
        <v>57.079796736946747</v>
      </c>
      <c r="V281" s="600">
        <v>62.096733221561756</v>
      </c>
      <c r="W281" s="601">
        <v>48.186232801377962</v>
      </c>
      <c r="X281" s="601">
        <v>22.635953372480007</v>
      </c>
    </row>
    <row r="282" spans="1:24" s="522" customFormat="1" ht="8.65" customHeight="1">
      <c r="A282" s="528" t="s">
        <v>62</v>
      </c>
      <c r="B282" s="600">
        <v>63.315981881753459</v>
      </c>
      <c r="C282" s="600">
        <v>41.451896324498463</v>
      </c>
      <c r="D282" s="600">
        <v>68.939807338938692</v>
      </c>
      <c r="E282" s="600">
        <v>78.998791361079299</v>
      </c>
      <c r="F282" s="600">
        <v>78.036204885025029</v>
      </c>
      <c r="G282" s="601">
        <v>67.337307965461818</v>
      </c>
      <c r="H282" s="601">
        <v>38.672125939783278</v>
      </c>
      <c r="I282" s="528"/>
      <c r="J282" s="600">
        <v>79.626026913966029</v>
      </c>
      <c r="K282" s="600">
        <v>52.627343392775494</v>
      </c>
      <c r="L282" s="600">
        <v>86.720593191776203</v>
      </c>
      <c r="M282" s="600">
        <v>94.939676967212037</v>
      </c>
      <c r="N282" s="600">
        <v>93.758227292672231</v>
      </c>
      <c r="O282" s="601">
        <v>89.866569773309919</v>
      </c>
      <c r="P282" s="601">
        <v>53.841173281936996</v>
      </c>
      <c r="Q282" s="528"/>
      <c r="R282" s="600">
        <v>48.325021946231153</v>
      </c>
      <c r="S282" s="600">
        <v>30.258843356720217</v>
      </c>
      <c r="T282" s="600">
        <v>52.585331437673041</v>
      </c>
      <c r="U282" s="600">
        <v>64.102093279471177</v>
      </c>
      <c r="V282" s="600">
        <v>63.505351737323117</v>
      </c>
      <c r="W282" s="601">
        <v>47.918152871783271</v>
      </c>
      <c r="X282" s="601">
        <v>25.283415068511356</v>
      </c>
    </row>
    <row r="283" spans="1:24" s="522" customFormat="1" ht="8.65" customHeight="1">
      <c r="A283" s="528" t="s">
        <v>63</v>
      </c>
      <c r="B283" s="600">
        <v>63.985948263810549</v>
      </c>
      <c r="C283" s="600">
        <v>38.300504288608252</v>
      </c>
      <c r="D283" s="600">
        <v>76.364264333410091</v>
      </c>
      <c r="E283" s="600">
        <v>77.569532497417114</v>
      </c>
      <c r="F283" s="600">
        <v>76.217017750447027</v>
      </c>
      <c r="G283" s="601">
        <v>68.695697317052918</v>
      </c>
      <c r="H283" s="601">
        <v>29.740460877734009</v>
      </c>
      <c r="I283" s="528"/>
      <c r="J283" s="600">
        <v>81.085737297319312</v>
      </c>
      <c r="K283" s="600">
        <v>48.742708053429489</v>
      </c>
      <c r="L283" s="600">
        <v>89.776960344958837</v>
      </c>
      <c r="M283" s="600">
        <v>97.211423928198784</v>
      </c>
      <c r="N283" s="600">
        <v>96.9022763321734</v>
      </c>
      <c r="O283" s="601">
        <v>89.945349259563883</v>
      </c>
      <c r="P283" s="601">
        <v>44.740599512763481</v>
      </c>
      <c r="Q283" s="528"/>
      <c r="R283" s="600">
        <v>47.593223059209578</v>
      </c>
      <c r="S283" s="600">
        <v>27.972531570690055</v>
      </c>
      <c r="T283" s="600">
        <v>61.779211381484259</v>
      </c>
      <c r="U283" s="600">
        <v>59.669407115067976</v>
      </c>
      <c r="V283" s="600">
        <v>57.312265061783009</v>
      </c>
      <c r="W283" s="601">
        <v>47.667111498560146</v>
      </c>
      <c r="X283" s="601">
        <v>16.912803715968955</v>
      </c>
    </row>
    <row r="284" spans="1:24" s="522" customFormat="1" ht="8.65" customHeight="1">
      <c r="A284" s="523" t="s">
        <v>64</v>
      </c>
      <c r="B284" s="598">
        <v>60.07621928012869</v>
      </c>
      <c r="C284" s="598">
        <v>41.315919403757086</v>
      </c>
      <c r="D284" s="598">
        <v>62.79299110377552</v>
      </c>
      <c r="E284" s="598">
        <v>70.165641356966958</v>
      </c>
      <c r="F284" s="598">
        <v>74.476288771306756</v>
      </c>
      <c r="G284" s="599">
        <v>67.398963972372599</v>
      </c>
      <c r="H284" s="599">
        <v>41.671501434120174</v>
      </c>
      <c r="I284" s="523"/>
      <c r="J284" s="598">
        <v>78.986025495122263</v>
      </c>
      <c r="K284" s="598">
        <v>55.609490563870537</v>
      </c>
      <c r="L284" s="598">
        <v>85.654414527718771</v>
      </c>
      <c r="M284" s="598">
        <v>91.748283433829428</v>
      </c>
      <c r="N284" s="598">
        <v>91.932746576153448</v>
      </c>
      <c r="O284" s="599">
        <v>87.438999160287693</v>
      </c>
      <c r="P284" s="599">
        <v>58.010624253473317</v>
      </c>
      <c r="Q284" s="523"/>
      <c r="R284" s="598">
        <v>44.442149020262192</v>
      </c>
      <c r="S284" s="598">
        <v>28.600242570716471</v>
      </c>
      <c r="T284" s="598">
        <v>44.174746670413917</v>
      </c>
      <c r="U284" s="598">
        <v>53.894638651763628</v>
      </c>
      <c r="V284" s="598">
        <v>59.797975607732518</v>
      </c>
      <c r="W284" s="599">
        <v>48.949054933727716</v>
      </c>
      <c r="X284" s="599">
        <v>28.58341831060978</v>
      </c>
    </row>
    <row r="285" spans="1:24" s="522" customFormat="1" ht="8.65" customHeight="1">
      <c r="A285" s="528" t="s">
        <v>65</v>
      </c>
      <c r="B285" s="600">
        <v>61.498673469242391</v>
      </c>
      <c r="C285" s="600">
        <v>40.572967190676785</v>
      </c>
      <c r="D285" s="600">
        <v>65.013077894702647</v>
      </c>
      <c r="E285" s="600">
        <v>77.366839967051433</v>
      </c>
      <c r="F285" s="600">
        <v>73.133722020339107</v>
      </c>
      <c r="G285" s="601">
        <v>67.348584097551139</v>
      </c>
      <c r="H285" s="601">
        <v>37.106383965238585</v>
      </c>
      <c r="I285" s="528"/>
      <c r="J285" s="600">
        <v>81.658752458918926</v>
      </c>
      <c r="K285" s="600">
        <v>52.859567051917082</v>
      </c>
      <c r="L285" s="600">
        <v>87.2580680025074</v>
      </c>
      <c r="M285" s="600">
        <v>97.972500521123308</v>
      </c>
      <c r="N285" s="600">
        <v>96.908476964292362</v>
      </c>
      <c r="O285" s="601">
        <v>90.744377546362088</v>
      </c>
      <c r="P285" s="601">
        <v>56.292002138815263</v>
      </c>
      <c r="Q285" s="528"/>
      <c r="R285" s="600">
        <v>44.37632741487969</v>
      </c>
      <c r="S285" s="600">
        <v>27.934952555531595</v>
      </c>
      <c r="T285" s="600">
        <v>45.307120508274004</v>
      </c>
      <c r="U285" s="600">
        <v>59.734521266747649</v>
      </c>
      <c r="V285" s="600">
        <v>54.501296626117792</v>
      </c>
      <c r="W285" s="601">
        <v>48.853859902970463</v>
      </c>
      <c r="X285" s="601">
        <v>22.605115560970077</v>
      </c>
    </row>
    <row r="286" spans="1:24" s="522" customFormat="1" ht="8.65" customHeight="1">
      <c r="A286" s="528" t="s">
        <v>66</v>
      </c>
      <c r="B286" s="600">
        <v>55.469319175452164</v>
      </c>
      <c r="C286" s="600">
        <v>31.871220598820013</v>
      </c>
      <c r="D286" s="600">
        <v>62.162442844129522</v>
      </c>
      <c r="E286" s="600">
        <v>70.046650622198399</v>
      </c>
      <c r="F286" s="600">
        <v>69.628250926451443</v>
      </c>
      <c r="G286" s="601">
        <v>57.120252226838218</v>
      </c>
      <c r="H286" s="601">
        <v>27.0205436991596</v>
      </c>
      <c r="I286" s="528"/>
      <c r="J286" s="600">
        <v>74.63234038059565</v>
      </c>
      <c r="K286" s="600">
        <v>40.581540962717227</v>
      </c>
      <c r="L286" s="600">
        <v>81.469331945080384</v>
      </c>
      <c r="M286" s="600">
        <v>95.373900414252944</v>
      </c>
      <c r="N286" s="600">
        <v>90.0778947173891</v>
      </c>
      <c r="O286" s="601">
        <v>83.882403918118669</v>
      </c>
      <c r="P286" s="601">
        <v>41.558872305140959</v>
      </c>
      <c r="Q286" s="528"/>
      <c r="R286" s="600">
        <v>38.816758095315208</v>
      </c>
      <c r="S286" s="600">
        <v>23.886533678391253</v>
      </c>
      <c r="T286" s="600">
        <v>44.828926029372013</v>
      </c>
      <c r="U286" s="600">
        <v>48.407679237434522</v>
      </c>
      <c r="V286" s="600">
        <v>52.785747444844411</v>
      </c>
      <c r="W286" s="601">
        <v>35.104452461707965</v>
      </c>
      <c r="X286" s="601">
        <v>14.059058650787177</v>
      </c>
    </row>
    <row r="287" spans="1:24" s="522" customFormat="1" ht="8.65" customHeight="1">
      <c r="A287" s="528" t="s">
        <v>67</v>
      </c>
      <c r="B287" s="600">
        <v>68.684594746130713</v>
      </c>
      <c r="C287" s="600">
        <v>37.651515151515149</v>
      </c>
      <c r="D287" s="600">
        <v>76.06190577511002</v>
      </c>
      <c r="E287" s="600">
        <v>81.931240091806075</v>
      </c>
      <c r="F287" s="600">
        <v>82.205390374951122</v>
      </c>
      <c r="G287" s="601">
        <v>70.176094393746084</v>
      </c>
      <c r="H287" s="601">
        <v>37.949973727780147</v>
      </c>
      <c r="I287" s="528"/>
      <c r="J287" s="600">
        <v>83.828150694176443</v>
      </c>
      <c r="K287" s="600">
        <v>49.512476618776617</v>
      </c>
      <c r="L287" s="600">
        <v>89.41287695502966</v>
      </c>
      <c r="M287" s="600">
        <v>97.806332459009951</v>
      </c>
      <c r="N287" s="600">
        <v>96.665211532256535</v>
      </c>
      <c r="O287" s="601">
        <v>88.326200269779676</v>
      </c>
      <c r="P287" s="601">
        <v>58.500355663416876</v>
      </c>
      <c r="Q287" s="528"/>
      <c r="R287" s="600">
        <v>53.849849805109791</v>
      </c>
      <c r="S287" s="600">
        <v>25.746015259856989</v>
      </c>
      <c r="T287" s="600">
        <v>62.633462615492896</v>
      </c>
      <c r="U287" s="600">
        <v>67.176457697996753</v>
      </c>
      <c r="V287" s="600">
        <v>67.233942204710488</v>
      </c>
      <c r="W287" s="601">
        <v>52.87890810982384</v>
      </c>
      <c r="X287" s="601">
        <v>19.440728108688688</v>
      </c>
    </row>
    <row r="288" spans="1:24" s="522" customFormat="1" ht="8.65" customHeight="1">
      <c r="A288" s="523" t="s">
        <v>68</v>
      </c>
      <c r="B288" s="598">
        <v>56.728487607756641</v>
      </c>
      <c r="C288" s="598">
        <v>31.087352447607497</v>
      </c>
      <c r="D288" s="598">
        <v>63.880010498713418</v>
      </c>
      <c r="E288" s="598">
        <v>68.883307750463928</v>
      </c>
      <c r="F288" s="598">
        <v>72.383826871724196</v>
      </c>
      <c r="G288" s="599">
        <v>63.369923962699843</v>
      </c>
      <c r="H288" s="599">
        <v>35.661378095588624</v>
      </c>
      <c r="I288" s="523"/>
      <c r="J288" s="598">
        <v>75.546490722954587</v>
      </c>
      <c r="K288" s="598">
        <v>40.030196833488013</v>
      </c>
      <c r="L288" s="598">
        <v>80.773331437913143</v>
      </c>
      <c r="M288" s="598">
        <v>92.923548768409958</v>
      </c>
      <c r="N288" s="598">
        <v>94.208199754261585</v>
      </c>
      <c r="O288" s="599">
        <v>87.888433533601244</v>
      </c>
      <c r="P288" s="599">
        <v>56.011583852896315</v>
      </c>
      <c r="Q288" s="523"/>
      <c r="R288" s="598">
        <v>39.552303928599727</v>
      </c>
      <c r="S288" s="598">
        <v>21.529191433922318</v>
      </c>
      <c r="T288" s="598">
        <v>48.088067089694974</v>
      </c>
      <c r="U288" s="598">
        <v>49.357247764509282</v>
      </c>
      <c r="V288" s="598">
        <v>53.093870927474725</v>
      </c>
      <c r="W288" s="599">
        <v>40.479339088572232</v>
      </c>
      <c r="X288" s="599">
        <v>17.794084067219217</v>
      </c>
    </row>
    <row r="289" spans="1:26" s="522" customFormat="1" ht="8.65" customHeight="1">
      <c r="A289" s="528" t="s">
        <v>69</v>
      </c>
      <c r="B289" s="600">
        <v>60.829803136288206</v>
      </c>
      <c r="C289" s="600">
        <v>35.046546165827507</v>
      </c>
      <c r="D289" s="600">
        <v>67.892944999935608</v>
      </c>
      <c r="E289" s="600">
        <v>78.927451846568985</v>
      </c>
      <c r="F289" s="600">
        <v>76.737739759061682</v>
      </c>
      <c r="G289" s="601">
        <v>62.00733575651644</v>
      </c>
      <c r="H289" s="601">
        <v>32.978050411198758</v>
      </c>
      <c r="I289" s="528"/>
      <c r="J289" s="600">
        <v>76.961983739296954</v>
      </c>
      <c r="K289" s="600">
        <v>48.479011784104962</v>
      </c>
      <c r="L289" s="600">
        <v>84.018743476426309</v>
      </c>
      <c r="M289" s="600">
        <v>93.739245680174179</v>
      </c>
      <c r="N289" s="600">
        <v>90.675026908817543</v>
      </c>
      <c r="O289" s="601">
        <v>86.444242198596228</v>
      </c>
      <c r="P289" s="601">
        <v>49.28173612444786</v>
      </c>
      <c r="Q289" s="528"/>
      <c r="R289" s="600">
        <v>45.941415497430569</v>
      </c>
      <c r="S289" s="600">
        <v>21.085601158289748</v>
      </c>
      <c r="T289" s="600">
        <v>52.809824310682195</v>
      </c>
      <c r="U289" s="600">
        <v>65.370363763321933</v>
      </c>
      <c r="V289" s="600">
        <v>64.608331474735465</v>
      </c>
      <c r="W289" s="601">
        <v>39.438628664578083</v>
      </c>
      <c r="X289" s="601">
        <v>18.615890417138957</v>
      </c>
    </row>
    <row r="290" spans="1:26" s="522" customFormat="1" ht="8.65" customHeight="1">
      <c r="A290" s="528" t="s">
        <v>70</v>
      </c>
      <c r="B290" s="600">
        <v>62.475072955133015</v>
      </c>
      <c r="C290" s="600">
        <v>34.400559823625457</v>
      </c>
      <c r="D290" s="600">
        <v>73.263646413677606</v>
      </c>
      <c r="E290" s="600">
        <v>78.189385898023758</v>
      </c>
      <c r="F290" s="600">
        <v>75.619544975206978</v>
      </c>
      <c r="G290" s="601">
        <v>64.594116970438449</v>
      </c>
      <c r="H290" s="601">
        <v>32.55036470996874</v>
      </c>
      <c r="I290" s="528"/>
      <c r="J290" s="600">
        <v>77.815217370059756</v>
      </c>
      <c r="K290" s="600">
        <v>42.700622491545744</v>
      </c>
      <c r="L290" s="600">
        <v>87.181806271105501</v>
      </c>
      <c r="M290" s="600">
        <v>93.044762995378505</v>
      </c>
      <c r="N290" s="600">
        <v>93.552356560393306</v>
      </c>
      <c r="O290" s="601">
        <v>86.103841463849449</v>
      </c>
      <c r="P290" s="601">
        <v>48.545026810503785</v>
      </c>
      <c r="Q290" s="528"/>
      <c r="R290" s="600">
        <v>47.341345018245626</v>
      </c>
      <c r="S290" s="600">
        <v>25.263399173246707</v>
      </c>
      <c r="T290" s="600">
        <v>58.308052825664412</v>
      </c>
      <c r="U290" s="600">
        <v>63.596828218609858</v>
      </c>
      <c r="V290" s="600">
        <v>59.306292747459921</v>
      </c>
      <c r="W290" s="601">
        <v>44.027001227328512</v>
      </c>
      <c r="X290" s="601">
        <v>18.208998714107445</v>
      </c>
    </row>
    <row r="291" spans="1:26" s="522" customFormat="1" ht="8.65" customHeight="1">
      <c r="A291" s="528" t="s">
        <v>71</v>
      </c>
      <c r="B291" s="600">
        <v>57.268443570407534</v>
      </c>
      <c r="C291" s="600">
        <v>30.425953848879058</v>
      </c>
      <c r="D291" s="600">
        <v>62.68340064413885</v>
      </c>
      <c r="E291" s="600">
        <v>70.243260736674301</v>
      </c>
      <c r="F291" s="600">
        <v>71.390754642433819</v>
      </c>
      <c r="G291" s="601">
        <v>61.7385991041861</v>
      </c>
      <c r="H291" s="601">
        <v>30.671403922749043</v>
      </c>
      <c r="I291" s="528"/>
      <c r="J291" s="600">
        <v>79.594206642747366</v>
      </c>
      <c r="K291" s="600">
        <v>43.76700947590605</v>
      </c>
      <c r="L291" s="600">
        <v>87.218279440550262</v>
      </c>
      <c r="M291" s="600">
        <v>96.613854408371949</v>
      </c>
      <c r="N291" s="600">
        <v>95.904638084295826</v>
      </c>
      <c r="O291" s="601">
        <v>86.924402856439301</v>
      </c>
      <c r="P291" s="601">
        <v>49.709374966048479</v>
      </c>
      <c r="Q291" s="528"/>
      <c r="R291" s="600">
        <v>37.251108547873194</v>
      </c>
      <c r="S291" s="600">
        <v>18.060804848404121</v>
      </c>
      <c r="T291" s="600">
        <v>41.143688257826675</v>
      </c>
      <c r="U291" s="600">
        <v>48.605905874779744</v>
      </c>
      <c r="V291" s="600">
        <v>49.195148993251841</v>
      </c>
      <c r="W291" s="601">
        <v>37.78936725027939</v>
      </c>
      <c r="X291" s="601">
        <v>12.029787234042553</v>
      </c>
    </row>
    <row r="292" spans="1:26" s="522" customFormat="1" ht="8.65" customHeight="1">
      <c r="A292" s="523" t="s">
        <v>72</v>
      </c>
      <c r="B292" s="598">
        <v>62.834803273095616</v>
      </c>
      <c r="C292" s="598">
        <v>32.242795041056191</v>
      </c>
      <c r="D292" s="598">
        <v>72.446537935340515</v>
      </c>
      <c r="E292" s="598">
        <v>76.489651632522893</v>
      </c>
      <c r="F292" s="598">
        <v>78.125562729915359</v>
      </c>
      <c r="G292" s="599">
        <v>67.101457007030149</v>
      </c>
      <c r="H292" s="599">
        <v>31.25311413737289</v>
      </c>
      <c r="I292" s="523"/>
      <c r="J292" s="598">
        <v>77.968080018124908</v>
      </c>
      <c r="K292" s="598">
        <v>37.861054955338666</v>
      </c>
      <c r="L292" s="598">
        <v>89.022235198303548</v>
      </c>
      <c r="M292" s="598">
        <v>93.540724290772076</v>
      </c>
      <c r="N292" s="598">
        <v>94.81993691726457</v>
      </c>
      <c r="O292" s="599">
        <v>87.798619771093541</v>
      </c>
      <c r="P292" s="599">
        <v>46.430673294849804</v>
      </c>
      <c r="Q292" s="523"/>
      <c r="R292" s="598">
        <v>48.6714043493592</v>
      </c>
      <c r="S292" s="598">
        <v>25.732181215285259</v>
      </c>
      <c r="T292" s="598">
        <v>57.266295380263657</v>
      </c>
      <c r="U292" s="598">
        <v>61.251082832078673</v>
      </c>
      <c r="V292" s="598">
        <v>61.775463788040803</v>
      </c>
      <c r="W292" s="599">
        <v>49.895517284426376</v>
      </c>
      <c r="X292" s="599">
        <v>17.744640777456439</v>
      </c>
    </row>
    <row r="293" spans="1:26" s="522" customFormat="1" ht="8.65" customHeight="1">
      <c r="A293" s="528" t="s">
        <v>73</v>
      </c>
      <c r="B293" s="600">
        <v>60.329181680687498</v>
      </c>
      <c r="C293" s="600">
        <v>35.990959582602002</v>
      </c>
      <c r="D293" s="600">
        <v>65.341587596620343</v>
      </c>
      <c r="E293" s="600">
        <v>74.495812395309883</v>
      </c>
      <c r="F293" s="600">
        <v>75.786227562330893</v>
      </c>
      <c r="G293" s="601">
        <v>63.904473753781978</v>
      </c>
      <c r="H293" s="601">
        <v>34.683868762816132</v>
      </c>
      <c r="I293" s="528"/>
      <c r="J293" s="600">
        <v>77.694190536227893</v>
      </c>
      <c r="K293" s="600">
        <v>46.486802436473269</v>
      </c>
      <c r="L293" s="600">
        <v>85.063996480717265</v>
      </c>
      <c r="M293" s="600">
        <v>96.032918337201934</v>
      </c>
      <c r="N293" s="600">
        <v>94.286223720681434</v>
      </c>
      <c r="O293" s="601">
        <v>84.547115074674977</v>
      </c>
      <c r="P293" s="601">
        <v>51.333779688491084</v>
      </c>
      <c r="Q293" s="528"/>
      <c r="R293" s="600">
        <v>44.822612068624302</v>
      </c>
      <c r="S293" s="600">
        <v>24.572881979886549</v>
      </c>
      <c r="T293" s="600">
        <v>47.351072469306835</v>
      </c>
      <c r="U293" s="600">
        <v>56.887260622913217</v>
      </c>
      <c r="V293" s="600">
        <v>60.729033364556258</v>
      </c>
      <c r="W293" s="601">
        <v>46.625535129690256</v>
      </c>
      <c r="X293" s="601">
        <v>19.008360427310731</v>
      </c>
    </row>
    <row r="294" spans="1:26" s="522" customFormat="1" ht="8.65" customHeight="1">
      <c r="A294" s="528" t="s">
        <v>74</v>
      </c>
      <c r="B294" s="600">
        <v>58.246080153303623</v>
      </c>
      <c r="C294" s="600">
        <v>33.623586548603107</v>
      </c>
      <c r="D294" s="600">
        <v>62.762367817612912</v>
      </c>
      <c r="E294" s="600">
        <v>71.807883702671148</v>
      </c>
      <c r="F294" s="600">
        <v>72.107819215424399</v>
      </c>
      <c r="G294" s="601">
        <v>63.290893863217825</v>
      </c>
      <c r="H294" s="601">
        <v>36.991812392600828</v>
      </c>
      <c r="I294" s="528"/>
      <c r="J294" s="600">
        <v>79.563903513235928</v>
      </c>
      <c r="K294" s="600">
        <v>48.439609525960499</v>
      </c>
      <c r="L294" s="600">
        <v>83.568651791839528</v>
      </c>
      <c r="M294" s="600">
        <v>97.108698278843235</v>
      </c>
      <c r="N294" s="600">
        <v>95.660309599863908</v>
      </c>
      <c r="O294" s="601">
        <v>88.651782896812875</v>
      </c>
      <c r="P294" s="601">
        <v>57.789987216355151</v>
      </c>
      <c r="Q294" s="528"/>
      <c r="R294" s="600">
        <v>38.970678540844204</v>
      </c>
      <c r="S294" s="600">
        <v>16.018094420191321</v>
      </c>
      <c r="T294" s="600">
        <v>42.451918630793124</v>
      </c>
      <c r="U294" s="600">
        <v>51.481033928714886</v>
      </c>
      <c r="V294" s="600">
        <v>52.605642069019488</v>
      </c>
      <c r="W294" s="601">
        <v>40.570447188755963</v>
      </c>
      <c r="X294" s="601">
        <v>19.682804914939283</v>
      </c>
    </row>
    <row r="295" spans="1:26" s="522" customFormat="1" ht="8.65" customHeight="1">
      <c r="A295" s="528" t="s">
        <v>75</v>
      </c>
      <c r="B295" s="600">
        <v>64.976407955770824</v>
      </c>
      <c r="C295" s="600">
        <v>37.064381523220845</v>
      </c>
      <c r="D295" s="600">
        <v>71.764506950275219</v>
      </c>
      <c r="E295" s="600">
        <v>80.774154783160867</v>
      </c>
      <c r="F295" s="600">
        <v>80.87223312548133</v>
      </c>
      <c r="G295" s="601">
        <v>69.300806801064724</v>
      </c>
      <c r="H295" s="601">
        <v>38.83272442153379</v>
      </c>
      <c r="I295" s="528"/>
      <c r="J295" s="600">
        <v>81.161594336532616</v>
      </c>
      <c r="K295" s="600">
        <v>47.823507145853156</v>
      </c>
      <c r="L295" s="600">
        <v>86.252380783381241</v>
      </c>
      <c r="M295" s="600">
        <v>97.520620786869685</v>
      </c>
      <c r="N295" s="600">
        <v>96.209696167671098</v>
      </c>
      <c r="O295" s="601">
        <v>91.719211125268174</v>
      </c>
      <c r="P295" s="601">
        <v>58.133352238488534</v>
      </c>
      <c r="Q295" s="528"/>
      <c r="R295" s="600">
        <v>49.833577762641333</v>
      </c>
      <c r="S295" s="600">
        <v>25.92933752607227</v>
      </c>
      <c r="T295" s="600">
        <v>57.683418992100997</v>
      </c>
      <c r="U295" s="600">
        <v>64.733876519774611</v>
      </c>
      <c r="V295" s="600">
        <v>67.644972239358424</v>
      </c>
      <c r="W295" s="601">
        <v>49.123254104386177</v>
      </c>
      <c r="X295" s="601">
        <v>21.673704777511659</v>
      </c>
    </row>
    <row r="296" spans="1:26" s="522" customFormat="1" ht="8.65" customHeight="1">
      <c r="A296" s="523" t="s">
        <v>76</v>
      </c>
      <c r="B296" s="598">
        <v>58.838188178597576</v>
      </c>
      <c r="C296" s="598">
        <v>40.061094105244443</v>
      </c>
      <c r="D296" s="598">
        <v>66.073754477368936</v>
      </c>
      <c r="E296" s="598">
        <v>68.852849625356143</v>
      </c>
      <c r="F296" s="598">
        <v>71.183029053522503</v>
      </c>
      <c r="G296" s="599">
        <v>58.655216463482169</v>
      </c>
      <c r="H296" s="599">
        <v>39.820338707763042</v>
      </c>
      <c r="I296" s="523"/>
      <c r="J296" s="598">
        <v>79.011907532386942</v>
      </c>
      <c r="K296" s="598">
        <v>54.079442747997987</v>
      </c>
      <c r="L296" s="598">
        <v>85.937041293060787</v>
      </c>
      <c r="M296" s="598">
        <v>92.398808480813031</v>
      </c>
      <c r="N296" s="598">
        <v>92.739592343691086</v>
      </c>
      <c r="O296" s="599">
        <v>83.978528263983804</v>
      </c>
      <c r="P296" s="599">
        <v>60.151085930122754</v>
      </c>
      <c r="Q296" s="523"/>
      <c r="R296" s="598">
        <v>40.414543561079022</v>
      </c>
      <c r="S296" s="598">
        <v>25.00428087830451</v>
      </c>
      <c r="T296" s="598">
        <v>47.347361595457819</v>
      </c>
      <c r="U296" s="598">
        <v>50.799380200449626</v>
      </c>
      <c r="V296" s="598">
        <v>50.534836043806628</v>
      </c>
      <c r="W296" s="599">
        <v>38.066295383956302</v>
      </c>
      <c r="X296" s="599">
        <v>20.32234772924749</v>
      </c>
    </row>
    <row r="297" spans="1:26" s="522" customFormat="1" ht="9" customHeight="1">
      <c r="A297" s="528"/>
      <c r="B297" s="528"/>
      <c r="C297" s="528"/>
      <c r="D297" s="529"/>
      <c r="E297" s="529"/>
      <c r="F297" s="529"/>
      <c r="G297" s="529"/>
      <c r="H297" s="529"/>
      <c r="I297" s="528"/>
      <c r="J297" s="528"/>
      <c r="K297" s="528"/>
      <c r="L297" s="529"/>
      <c r="M297" s="529"/>
      <c r="N297" s="529"/>
      <c r="O297" s="529"/>
      <c r="P297" s="529"/>
      <c r="Q297" s="528"/>
      <c r="R297" s="528"/>
      <c r="S297" s="528"/>
      <c r="T297" s="529"/>
      <c r="U297" s="529"/>
      <c r="V297" s="529"/>
      <c r="W297" s="529"/>
      <c r="X297" s="529"/>
      <c r="Y297" s="529"/>
      <c r="Z297" s="529"/>
    </row>
    <row r="298" spans="1:26" ht="9" customHeight="1">
      <c r="A298" s="513">
        <v>2013</v>
      </c>
      <c r="B298" s="512"/>
      <c r="C298" s="512"/>
      <c r="D298" s="512"/>
      <c r="E298" s="512"/>
      <c r="F298" s="512"/>
      <c r="G298" s="512"/>
      <c r="H298" s="512"/>
      <c r="I298" s="515"/>
      <c r="J298" s="512"/>
      <c r="K298" s="512"/>
      <c r="L298" s="512"/>
      <c r="M298" s="512"/>
      <c r="N298" s="512"/>
      <c r="O298" s="512"/>
      <c r="P298" s="512"/>
      <c r="Q298" s="515"/>
      <c r="R298" s="512"/>
      <c r="S298" s="512"/>
      <c r="T298" s="512"/>
      <c r="U298" s="512"/>
      <c r="V298" s="512"/>
      <c r="W298" s="512"/>
      <c r="X298" s="512"/>
    </row>
    <row r="299" spans="1:26" s="517" customFormat="1" ht="9" customHeight="1">
      <c r="A299" s="515" t="s">
        <v>44</v>
      </c>
      <c r="B299" s="595">
        <v>60.509804826921759</v>
      </c>
      <c r="C299" s="595">
        <v>32.940804510495077</v>
      </c>
      <c r="D299" s="595">
        <v>67.327138782945596</v>
      </c>
      <c r="E299" s="595">
        <v>75.22079391632802</v>
      </c>
      <c r="F299" s="595">
        <v>74.493726671521586</v>
      </c>
      <c r="G299" s="595">
        <v>66.361649420563836</v>
      </c>
      <c r="H299" s="595">
        <v>33.797127489984746</v>
      </c>
      <c r="I299" s="515"/>
      <c r="J299" s="595">
        <v>78.630598764737897</v>
      </c>
      <c r="K299" s="595">
        <v>43.784505407946938</v>
      </c>
      <c r="L299" s="595">
        <v>84.924676854372493</v>
      </c>
      <c r="M299" s="595">
        <v>95.748029544440584</v>
      </c>
      <c r="N299" s="595">
        <v>94.740396522010386</v>
      </c>
      <c r="O299" s="595">
        <v>88.699426080605932</v>
      </c>
      <c r="P299" s="595">
        <v>50.790121874871602</v>
      </c>
      <c r="Q299" s="515"/>
      <c r="R299" s="595">
        <v>44.206286337964279</v>
      </c>
      <c r="S299" s="595">
        <v>22.205715690539705</v>
      </c>
      <c r="T299" s="595">
        <v>50.700948979137237</v>
      </c>
      <c r="U299" s="595">
        <v>57.225790179050428</v>
      </c>
      <c r="V299" s="595">
        <v>56.637220168289062</v>
      </c>
      <c r="W299" s="595">
        <v>46.983992691063108</v>
      </c>
      <c r="X299" s="595">
        <v>19.523799635644806</v>
      </c>
    </row>
    <row r="300" spans="1:26" s="517" customFormat="1" ht="3.95" customHeight="1">
      <c r="A300" s="515"/>
      <c r="B300" s="595"/>
      <c r="C300" s="595"/>
      <c r="D300" s="595"/>
      <c r="E300" s="595"/>
      <c r="F300" s="595"/>
      <c r="G300" s="595"/>
      <c r="H300" s="595"/>
      <c r="I300" s="515"/>
      <c r="J300" s="595"/>
      <c r="K300" s="595"/>
      <c r="L300" s="595"/>
      <c r="M300" s="595"/>
      <c r="N300" s="595"/>
      <c r="O300" s="595"/>
      <c r="P300" s="595"/>
      <c r="Q300" s="515"/>
      <c r="R300" s="595"/>
      <c r="S300" s="595"/>
      <c r="T300" s="595"/>
      <c r="U300" s="595"/>
      <c r="V300" s="595"/>
      <c r="W300" s="595"/>
      <c r="X300" s="595"/>
    </row>
    <row r="301" spans="1:26" s="522" customFormat="1" ht="8.65" customHeight="1">
      <c r="A301" s="518" t="s">
        <v>45</v>
      </c>
      <c r="B301" s="596">
        <v>58.822282701940772</v>
      </c>
      <c r="C301" s="596">
        <v>30.374135450030174</v>
      </c>
      <c r="D301" s="596">
        <v>68.046278906665535</v>
      </c>
      <c r="E301" s="596">
        <v>73.19849650975479</v>
      </c>
      <c r="F301" s="596">
        <v>76.106773413657805</v>
      </c>
      <c r="G301" s="597">
        <v>61.572964126155618</v>
      </c>
      <c r="H301" s="597">
        <v>28.075458254518928</v>
      </c>
      <c r="I301" s="518"/>
      <c r="J301" s="596">
        <v>76.555661819595457</v>
      </c>
      <c r="K301" s="596">
        <v>39.686980982448787</v>
      </c>
      <c r="L301" s="596">
        <v>84.804221551179282</v>
      </c>
      <c r="M301" s="596">
        <v>96.295406253162</v>
      </c>
      <c r="N301" s="596">
        <v>96.108572811250127</v>
      </c>
      <c r="O301" s="597">
        <v>86.045331872324013</v>
      </c>
      <c r="P301" s="597">
        <v>44.064824556546135</v>
      </c>
      <c r="Q301" s="518"/>
      <c r="R301" s="596">
        <v>43.084822675821428</v>
      </c>
      <c r="S301" s="596">
        <v>20.403684421305567</v>
      </c>
      <c r="T301" s="596">
        <v>53.233958784095343</v>
      </c>
      <c r="U301" s="596">
        <v>52.574932803288689</v>
      </c>
      <c r="V301" s="596">
        <v>58.785391167153549</v>
      </c>
      <c r="W301" s="597">
        <v>42.656147065282177</v>
      </c>
      <c r="X301" s="597">
        <v>14.479879465126499</v>
      </c>
    </row>
    <row r="302" spans="1:26" s="522" customFormat="1" ht="8.65" customHeight="1">
      <c r="A302" s="518" t="s">
        <v>46</v>
      </c>
      <c r="B302" s="596">
        <v>63.541310368528514</v>
      </c>
      <c r="C302" s="596">
        <v>28.503104324798286</v>
      </c>
      <c r="D302" s="596">
        <v>71.480498499884604</v>
      </c>
      <c r="E302" s="596">
        <v>81.224072885521522</v>
      </c>
      <c r="F302" s="596">
        <v>79.834393307096136</v>
      </c>
      <c r="G302" s="597">
        <v>67.872051013826265</v>
      </c>
      <c r="H302" s="597">
        <v>28.584378913581407</v>
      </c>
      <c r="I302" s="518"/>
      <c r="J302" s="596">
        <v>77.123215637194036</v>
      </c>
      <c r="K302" s="596">
        <v>36.496147272427869</v>
      </c>
      <c r="L302" s="596">
        <v>85.567897316548539</v>
      </c>
      <c r="M302" s="596">
        <v>96.425570448445498</v>
      </c>
      <c r="N302" s="596">
        <v>93.900232177000817</v>
      </c>
      <c r="O302" s="597">
        <v>84.514382732371232</v>
      </c>
      <c r="P302" s="597">
        <v>41.145142708084258</v>
      </c>
      <c r="Q302" s="518"/>
      <c r="R302" s="596">
        <v>50.301884442372085</v>
      </c>
      <c r="S302" s="596">
        <v>19.84662878508351</v>
      </c>
      <c r="T302" s="596">
        <v>57.626419203373487</v>
      </c>
      <c r="U302" s="596">
        <v>67.207867915303325</v>
      </c>
      <c r="V302" s="596">
        <v>64.872177856873705</v>
      </c>
      <c r="W302" s="597">
        <v>52.491012803940862</v>
      </c>
      <c r="X302" s="597">
        <v>17.738625556834677</v>
      </c>
    </row>
    <row r="303" spans="1:26" s="522" customFormat="1" ht="8.65" customHeight="1">
      <c r="A303" s="518" t="s">
        <v>47</v>
      </c>
      <c r="B303" s="596">
        <v>67.407062844123786</v>
      </c>
      <c r="C303" s="596">
        <v>33.41669492483328</v>
      </c>
      <c r="D303" s="596">
        <v>75.76178775759098</v>
      </c>
      <c r="E303" s="596">
        <v>83.655437128866708</v>
      </c>
      <c r="F303" s="596">
        <v>82.886619103834107</v>
      </c>
      <c r="G303" s="597">
        <v>66.594196720379685</v>
      </c>
      <c r="H303" s="597">
        <v>34.23468855423782</v>
      </c>
      <c r="I303" s="518"/>
      <c r="J303" s="596">
        <v>80.515901784324811</v>
      </c>
      <c r="K303" s="596">
        <v>42.584689642993787</v>
      </c>
      <c r="L303" s="596">
        <v>86.594380605381161</v>
      </c>
      <c r="M303" s="596">
        <v>94.795611858430192</v>
      </c>
      <c r="N303" s="596">
        <v>95.805931256979775</v>
      </c>
      <c r="O303" s="597">
        <v>86.783338154469192</v>
      </c>
      <c r="P303" s="597">
        <v>49.011199319535017</v>
      </c>
      <c r="Q303" s="518"/>
      <c r="R303" s="596">
        <v>54.287168694608319</v>
      </c>
      <c r="S303" s="596">
        <v>24.951764993613956</v>
      </c>
      <c r="T303" s="596">
        <v>64.399367949141961</v>
      </c>
      <c r="U303" s="596">
        <v>71.850185970071792</v>
      </c>
      <c r="V303" s="596">
        <v>70.153482399461893</v>
      </c>
      <c r="W303" s="597">
        <v>47.100882582951627</v>
      </c>
      <c r="X303" s="597">
        <v>20</v>
      </c>
    </row>
    <row r="304" spans="1:26" s="522" customFormat="1" ht="8.65" customHeight="1">
      <c r="A304" s="523" t="s">
        <v>48</v>
      </c>
      <c r="B304" s="598">
        <v>62.073146121485898</v>
      </c>
      <c r="C304" s="598">
        <v>28.799618693781774</v>
      </c>
      <c r="D304" s="598">
        <v>65.512032227287179</v>
      </c>
      <c r="E304" s="598">
        <v>76.017809275791763</v>
      </c>
      <c r="F304" s="598">
        <v>78.314728463096415</v>
      </c>
      <c r="G304" s="599">
        <v>68.546617156822037</v>
      </c>
      <c r="H304" s="599">
        <v>41.059668839605983</v>
      </c>
      <c r="I304" s="523"/>
      <c r="J304" s="598">
        <v>81.392551660769726</v>
      </c>
      <c r="K304" s="598">
        <v>39.271727761426384</v>
      </c>
      <c r="L304" s="598">
        <v>86.435792239830533</v>
      </c>
      <c r="M304" s="598">
        <v>98.095847274158629</v>
      </c>
      <c r="N304" s="598">
        <v>97.60107330943751</v>
      </c>
      <c r="O304" s="599">
        <v>91.724795386904759</v>
      </c>
      <c r="P304" s="599">
        <v>60.472811080939231</v>
      </c>
      <c r="Q304" s="523"/>
      <c r="R304" s="598">
        <v>43.764947044755722</v>
      </c>
      <c r="S304" s="598">
        <v>18.225136934148797</v>
      </c>
      <c r="T304" s="598">
        <v>45.069555421655181</v>
      </c>
      <c r="U304" s="598">
        <v>56.779237112518047</v>
      </c>
      <c r="V304" s="598">
        <v>61.181869930268959</v>
      </c>
      <c r="W304" s="599">
        <v>44.401114206128135</v>
      </c>
      <c r="X304" s="599">
        <v>22.654897888542749</v>
      </c>
    </row>
    <row r="305" spans="1:24" s="522" customFormat="1" ht="8.65" customHeight="1">
      <c r="A305" s="528" t="s">
        <v>49</v>
      </c>
      <c r="B305" s="600">
        <v>62.118648441935647</v>
      </c>
      <c r="C305" s="600">
        <v>36.343113498644414</v>
      </c>
      <c r="D305" s="600">
        <v>71.955949425044466</v>
      </c>
      <c r="E305" s="600">
        <v>78.103289406327249</v>
      </c>
      <c r="F305" s="600">
        <v>74.191901869651048</v>
      </c>
      <c r="G305" s="601">
        <v>65.144673135818223</v>
      </c>
      <c r="H305" s="601">
        <v>33.43382257355627</v>
      </c>
      <c r="I305" s="528"/>
      <c r="J305" s="600">
        <v>79.402168081910432</v>
      </c>
      <c r="K305" s="600">
        <v>46.369429451493488</v>
      </c>
      <c r="L305" s="600">
        <v>86.929696035503454</v>
      </c>
      <c r="M305" s="600">
        <v>97.227637323586151</v>
      </c>
      <c r="N305" s="600">
        <v>94.398508980006781</v>
      </c>
      <c r="O305" s="601">
        <v>86.529436398030356</v>
      </c>
      <c r="P305" s="601">
        <v>51.543469884868315</v>
      </c>
      <c r="Q305" s="528"/>
      <c r="R305" s="600">
        <v>45.525421733508203</v>
      </c>
      <c r="S305" s="600">
        <v>25.922417780910632</v>
      </c>
      <c r="T305" s="600">
        <v>55.746963098785237</v>
      </c>
      <c r="U305" s="600">
        <v>60.437710437710436</v>
      </c>
      <c r="V305" s="600">
        <v>55.675566573337541</v>
      </c>
      <c r="W305" s="601">
        <v>46.16148797620879</v>
      </c>
      <c r="X305" s="601">
        <v>17.117270839094594</v>
      </c>
    </row>
    <row r="306" spans="1:24" s="522" customFormat="1" ht="8.65" customHeight="1">
      <c r="A306" s="528" t="s">
        <v>50</v>
      </c>
      <c r="B306" s="600">
        <v>67.435052772639324</v>
      </c>
      <c r="C306" s="600">
        <v>41.318717473230841</v>
      </c>
      <c r="D306" s="600">
        <v>77.56620665599371</v>
      </c>
      <c r="E306" s="600">
        <v>83.181405193845663</v>
      </c>
      <c r="F306" s="600">
        <v>81.200569883667441</v>
      </c>
      <c r="G306" s="601">
        <v>71.619353635620328</v>
      </c>
      <c r="H306" s="601">
        <v>36.481532284210786</v>
      </c>
      <c r="I306" s="528"/>
      <c r="J306" s="600">
        <v>79.780077930824362</v>
      </c>
      <c r="K306" s="600">
        <v>51.117293368033742</v>
      </c>
      <c r="L306" s="600">
        <v>89.159598797111627</v>
      </c>
      <c r="M306" s="600">
        <v>95.724208375893767</v>
      </c>
      <c r="N306" s="600">
        <v>94.922943972346246</v>
      </c>
      <c r="O306" s="601">
        <v>87.066996276246201</v>
      </c>
      <c r="P306" s="601">
        <v>47.95781147000659</v>
      </c>
      <c r="Q306" s="528"/>
      <c r="R306" s="600">
        <v>55.96282084714823</v>
      </c>
      <c r="S306" s="600">
        <v>31.523071862196836</v>
      </c>
      <c r="T306" s="600">
        <v>66.125879593432373</v>
      </c>
      <c r="U306" s="600">
        <v>71.191438670494264</v>
      </c>
      <c r="V306" s="600">
        <v>69.161594675989306</v>
      </c>
      <c r="W306" s="601">
        <v>58.544337323869051</v>
      </c>
      <c r="X306" s="601">
        <v>26.184674347630651</v>
      </c>
    </row>
    <row r="307" spans="1:24" s="522" customFormat="1" ht="8.65" customHeight="1">
      <c r="A307" s="528" t="s">
        <v>51</v>
      </c>
      <c r="B307" s="600">
        <v>57.055476957522274</v>
      </c>
      <c r="C307" s="600">
        <v>36.414172891749125</v>
      </c>
      <c r="D307" s="600">
        <v>60.802058296449253</v>
      </c>
      <c r="E307" s="600">
        <v>66.425302294452038</v>
      </c>
      <c r="F307" s="600">
        <v>67.826905348746607</v>
      </c>
      <c r="G307" s="601">
        <v>62.810511797594508</v>
      </c>
      <c r="H307" s="601">
        <v>41.674751715500364</v>
      </c>
      <c r="I307" s="528"/>
      <c r="J307" s="600">
        <v>84.725745556882316</v>
      </c>
      <c r="K307" s="600">
        <v>57.148801502559621</v>
      </c>
      <c r="L307" s="600">
        <v>91.357805538913667</v>
      </c>
      <c r="M307" s="600">
        <v>96.451144115307272</v>
      </c>
      <c r="N307" s="600">
        <v>95.830908637459473</v>
      </c>
      <c r="O307" s="601">
        <v>93.929342337168549</v>
      </c>
      <c r="P307" s="601">
        <v>64.530671302545059</v>
      </c>
      <c r="Q307" s="528"/>
      <c r="R307" s="600">
        <v>32.313447507233938</v>
      </c>
      <c r="S307" s="600">
        <v>17.989823609226594</v>
      </c>
      <c r="T307" s="600">
        <v>32.939531349410643</v>
      </c>
      <c r="U307" s="600">
        <v>40.791721814462761</v>
      </c>
      <c r="V307" s="600">
        <v>43.586606892283783</v>
      </c>
      <c r="W307" s="601">
        <v>31.783538842763072</v>
      </c>
      <c r="X307" s="601">
        <v>21.668139564557823</v>
      </c>
    </row>
    <row r="308" spans="1:24" s="522" customFormat="1" ht="8.65" customHeight="1">
      <c r="A308" s="523" t="s">
        <v>52</v>
      </c>
      <c r="B308" s="598">
        <v>59.324894898548152</v>
      </c>
      <c r="C308" s="598">
        <v>26.119451852557386</v>
      </c>
      <c r="D308" s="598">
        <v>67.890076845973937</v>
      </c>
      <c r="E308" s="598">
        <v>79.834438989145966</v>
      </c>
      <c r="F308" s="598">
        <v>73.887007996676701</v>
      </c>
      <c r="G308" s="599">
        <v>65.175270944507091</v>
      </c>
      <c r="H308" s="599">
        <v>24.768164625598434</v>
      </c>
      <c r="I308" s="523"/>
      <c r="J308" s="598">
        <v>76.05207899755851</v>
      </c>
      <c r="K308" s="598">
        <v>36.930119581464872</v>
      </c>
      <c r="L308" s="598">
        <v>83.00746997845259</v>
      </c>
      <c r="M308" s="598">
        <v>96.539708883375525</v>
      </c>
      <c r="N308" s="598">
        <v>91.615149070454677</v>
      </c>
      <c r="O308" s="599">
        <v>88.105040548305496</v>
      </c>
      <c r="P308" s="599">
        <v>42.218032720522324</v>
      </c>
      <c r="Q308" s="523"/>
      <c r="R308" s="598">
        <v>43.379882375148512</v>
      </c>
      <c r="S308" s="598">
        <v>14.878205750922868</v>
      </c>
      <c r="T308" s="598">
        <v>51.189659961534268</v>
      </c>
      <c r="U308" s="598">
        <v>64.114455095259729</v>
      </c>
      <c r="V308" s="598">
        <v>58.416215143936242</v>
      </c>
      <c r="W308" s="599">
        <v>44.645982498011136</v>
      </c>
      <c r="X308" s="599">
        <v>10.059907092824309</v>
      </c>
    </row>
    <row r="309" spans="1:24" s="522" customFormat="1" ht="8.65" customHeight="1">
      <c r="A309" s="528" t="s">
        <v>53</v>
      </c>
      <c r="B309" s="600">
        <v>62.295679738004324</v>
      </c>
      <c r="C309" s="600">
        <v>22.628608483325156</v>
      </c>
      <c r="D309" s="600">
        <v>69.307963365907639</v>
      </c>
      <c r="E309" s="600">
        <v>82.22856756481589</v>
      </c>
      <c r="F309" s="600">
        <v>78.862557056572456</v>
      </c>
      <c r="G309" s="601">
        <v>70.95673366477007</v>
      </c>
      <c r="H309" s="601">
        <v>31.42903100089708</v>
      </c>
      <c r="I309" s="528"/>
      <c r="J309" s="600">
        <v>76.152556281215894</v>
      </c>
      <c r="K309" s="600">
        <v>26.097845659352583</v>
      </c>
      <c r="L309" s="600">
        <v>79.453569492675555</v>
      </c>
      <c r="M309" s="600">
        <v>96.224412270255996</v>
      </c>
      <c r="N309" s="600">
        <v>96.470412358290773</v>
      </c>
      <c r="O309" s="601">
        <v>90.011555573097226</v>
      </c>
      <c r="P309" s="601">
        <v>47.47189788001053</v>
      </c>
      <c r="Q309" s="528"/>
      <c r="R309" s="600">
        <v>50.584829641708659</v>
      </c>
      <c r="S309" s="600">
        <v>19.306168761866243</v>
      </c>
      <c r="T309" s="600">
        <v>59.159901785279693</v>
      </c>
      <c r="U309" s="600">
        <v>71.552987853496674</v>
      </c>
      <c r="V309" s="600">
        <v>62.701905823272661</v>
      </c>
      <c r="W309" s="601">
        <v>56.785660122597342</v>
      </c>
      <c r="X309" s="601">
        <v>19.684217529794331</v>
      </c>
    </row>
    <row r="310" spans="1:24" s="522" customFormat="1" ht="8.65" customHeight="1">
      <c r="A310" s="528" t="s">
        <v>54</v>
      </c>
      <c r="B310" s="600">
        <v>59.281125195346412</v>
      </c>
      <c r="C310" s="600">
        <v>32.605244590780806</v>
      </c>
      <c r="D310" s="600">
        <v>66.430464358658412</v>
      </c>
      <c r="E310" s="600">
        <v>72.918214511990016</v>
      </c>
      <c r="F310" s="600">
        <v>73.863688971602642</v>
      </c>
      <c r="G310" s="601">
        <v>65.76784174213023</v>
      </c>
      <c r="H310" s="601">
        <v>32.602565268807425</v>
      </c>
      <c r="I310" s="528"/>
      <c r="J310" s="600">
        <v>79.798935899659952</v>
      </c>
      <c r="K310" s="600">
        <v>46.22989609811524</v>
      </c>
      <c r="L310" s="600">
        <v>86.68532243906624</v>
      </c>
      <c r="M310" s="600">
        <v>97.142497847683714</v>
      </c>
      <c r="N310" s="600">
        <v>96.354643707638758</v>
      </c>
      <c r="O310" s="601">
        <v>88.829809329954728</v>
      </c>
      <c r="P310" s="601">
        <v>52.694675711170284</v>
      </c>
      <c r="Q310" s="528"/>
      <c r="R310" s="600">
        <v>40.033590024742232</v>
      </c>
      <c r="S310" s="600">
        <v>18.874762427547779</v>
      </c>
      <c r="T310" s="600">
        <v>45.22108114832271</v>
      </c>
      <c r="U310" s="600">
        <v>51.332597789921905</v>
      </c>
      <c r="V310" s="600">
        <v>55.094102459573314</v>
      </c>
      <c r="W310" s="601">
        <v>43.909865217790724</v>
      </c>
      <c r="X310" s="601">
        <v>14.650504354566104</v>
      </c>
    </row>
    <row r="311" spans="1:24" s="522" customFormat="1" ht="8.65" customHeight="1">
      <c r="A311" s="528" t="s">
        <v>55</v>
      </c>
      <c r="B311" s="600">
        <v>60.778947497051938</v>
      </c>
      <c r="C311" s="600">
        <v>40.706765042950181</v>
      </c>
      <c r="D311" s="600">
        <v>71.6320833360259</v>
      </c>
      <c r="E311" s="600">
        <v>73.282992945927447</v>
      </c>
      <c r="F311" s="600">
        <v>70.646310432569976</v>
      </c>
      <c r="G311" s="601">
        <v>63.509524667047707</v>
      </c>
      <c r="H311" s="601">
        <v>33.87207578551542</v>
      </c>
      <c r="I311" s="528"/>
      <c r="J311" s="600">
        <v>79.485488818668983</v>
      </c>
      <c r="K311" s="600">
        <v>53.616208058897364</v>
      </c>
      <c r="L311" s="600">
        <v>88.843180575698838</v>
      </c>
      <c r="M311" s="600">
        <v>94.527033609352173</v>
      </c>
      <c r="N311" s="600">
        <v>92.87841166519928</v>
      </c>
      <c r="O311" s="601">
        <v>86.573857399354992</v>
      </c>
      <c r="P311" s="601">
        <v>51.394453331823264</v>
      </c>
      <c r="Q311" s="528"/>
      <c r="R311" s="600">
        <v>44.459779351232768</v>
      </c>
      <c r="S311" s="600">
        <v>28.254895692334902</v>
      </c>
      <c r="T311" s="600">
        <v>55.949940307109628</v>
      </c>
      <c r="U311" s="600">
        <v>54.63810493967398</v>
      </c>
      <c r="V311" s="600">
        <v>53.547933880105703</v>
      </c>
      <c r="W311" s="601">
        <v>43.857893782852997</v>
      </c>
      <c r="X311" s="601">
        <v>18.680846624486815</v>
      </c>
    </row>
    <row r="312" spans="1:24" s="522" customFormat="1" ht="8.65" customHeight="1">
      <c r="A312" s="523" t="s">
        <v>56</v>
      </c>
      <c r="B312" s="598">
        <v>59.075274554303391</v>
      </c>
      <c r="C312" s="598">
        <v>39.388769858915794</v>
      </c>
      <c r="D312" s="598">
        <v>60.058448248533843</v>
      </c>
      <c r="E312" s="598">
        <v>73.651110798155131</v>
      </c>
      <c r="F312" s="598">
        <v>74.885414033816872</v>
      </c>
      <c r="G312" s="599">
        <v>65.573322213031261</v>
      </c>
      <c r="H312" s="599">
        <v>38.631639874766506</v>
      </c>
      <c r="I312" s="523"/>
      <c r="J312" s="598">
        <v>77.480832716973637</v>
      </c>
      <c r="K312" s="598">
        <v>54.376515795773095</v>
      </c>
      <c r="L312" s="598">
        <v>82.402146534759027</v>
      </c>
      <c r="M312" s="598">
        <v>92.327019620207111</v>
      </c>
      <c r="N312" s="598">
        <v>92.406477732793519</v>
      </c>
      <c r="O312" s="599">
        <v>83.778536760740607</v>
      </c>
      <c r="P312" s="599">
        <v>56.395359605850501</v>
      </c>
      <c r="Q312" s="523"/>
      <c r="R312" s="598">
        <v>43.122492903318616</v>
      </c>
      <c r="S312" s="598">
        <v>23.576519846478476</v>
      </c>
      <c r="T312" s="598">
        <v>42.070290007975309</v>
      </c>
      <c r="U312" s="598">
        <v>58.143328379309096</v>
      </c>
      <c r="V312" s="598">
        <v>58.535786785410252</v>
      </c>
      <c r="W312" s="599">
        <v>49.077096486255805</v>
      </c>
      <c r="X312" s="599">
        <v>25.440924991174622</v>
      </c>
    </row>
    <row r="313" spans="1:24" s="522" customFormat="1" ht="8.65" customHeight="1">
      <c r="A313" s="528" t="s">
        <v>57</v>
      </c>
      <c r="B313" s="600">
        <v>58.597663522658912</v>
      </c>
      <c r="C313" s="600">
        <v>29.691272954285783</v>
      </c>
      <c r="D313" s="600">
        <v>63.416613556229052</v>
      </c>
      <c r="E313" s="600">
        <v>73.127280763695367</v>
      </c>
      <c r="F313" s="600">
        <v>74.007995961526518</v>
      </c>
      <c r="G313" s="601">
        <v>61.827571470995125</v>
      </c>
      <c r="H313" s="601">
        <v>35.480979576698132</v>
      </c>
      <c r="I313" s="528"/>
      <c r="J313" s="600">
        <v>79.854613213730488</v>
      </c>
      <c r="K313" s="600">
        <v>42.38705293513209</v>
      </c>
      <c r="L313" s="600">
        <v>86.649849379148193</v>
      </c>
      <c r="M313" s="600">
        <v>97.218137037758922</v>
      </c>
      <c r="N313" s="600">
        <v>95.282642143217885</v>
      </c>
      <c r="O313" s="601">
        <v>86.861072121374605</v>
      </c>
      <c r="P313" s="601">
        <v>54.656976170787402</v>
      </c>
      <c r="Q313" s="528"/>
      <c r="R313" s="600">
        <v>40.372758498340175</v>
      </c>
      <c r="S313" s="600">
        <v>18.259150095138605</v>
      </c>
      <c r="T313" s="600">
        <v>42.975655374219436</v>
      </c>
      <c r="U313" s="600">
        <v>52.907642506952463</v>
      </c>
      <c r="V313" s="600">
        <v>55.907789618837775</v>
      </c>
      <c r="W313" s="601">
        <v>40.566063009001283</v>
      </c>
      <c r="X313" s="601">
        <v>19.621142720895502</v>
      </c>
    </row>
    <row r="314" spans="1:24" s="522" customFormat="1" ht="8.65" customHeight="1">
      <c r="A314" s="528" t="s">
        <v>58</v>
      </c>
      <c r="B314" s="600">
        <v>63.354705694957723</v>
      </c>
      <c r="C314" s="600">
        <v>42.210651234732516</v>
      </c>
      <c r="D314" s="600">
        <v>72.315815694423506</v>
      </c>
      <c r="E314" s="600">
        <v>76.77745827071692</v>
      </c>
      <c r="F314" s="600">
        <v>76.042864061208377</v>
      </c>
      <c r="G314" s="601">
        <v>68.4993800864018</v>
      </c>
      <c r="H314" s="601">
        <v>32.959502156903291</v>
      </c>
      <c r="I314" s="528"/>
      <c r="J314" s="600">
        <v>79.750785347498876</v>
      </c>
      <c r="K314" s="600">
        <v>52.417205539702074</v>
      </c>
      <c r="L314" s="600">
        <v>87.328410055659205</v>
      </c>
      <c r="M314" s="600">
        <v>96.352671530527729</v>
      </c>
      <c r="N314" s="600">
        <v>93.774521063995962</v>
      </c>
      <c r="O314" s="601">
        <v>89.765765878974847</v>
      </c>
      <c r="P314" s="601">
        <v>48.2699749601639</v>
      </c>
      <c r="Q314" s="528"/>
      <c r="R314" s="600">
        <v>48.719327191257598</v>
      </c>
      <c r="S314" s="600">
        <v>31.616348270333432</v>
      </c>
      <c r="T314" s="600">
        <v>58.793241203799603</v>
      </c>
      <c r="U314" s="600">
        <v>59.575779833588975</v>
      </c>
      <c r="V314" s="600">
        <v>60.213955720147396</v>
      </c>
      <c r="W314" s="601">
        <v>50.730884016620429</v>
      </c>
      <c r="X314" s="601">
        <v>20.217424826522745</v>
      </c>
    </row>
    <row r="315" spans="1:24" s="522" customFormat="1" ht="8.65" customHeight="1">
      <c r="A315" s="528" t="s">
        <v>59</v>
      </c>
      <c r="B315" s="600">
        <v>60.236272170250416</v>
      </c>
      <c r="C315" s="600">
        <v>29.10739397577527</v>
      </c>
      <c r="D315" s="600">
        <v>64.713877888340221</v>
      </c>
      <c r="E315" s="600">
        <v>74.701301568836172</v>
      </c>
      <c r="F315" s="600">
        <v>74.276733768886203</v>
      </c>
      <c r="G315" s="601">
        <v>67.889200621493785</v>
      </c>
      <c r="H315" s="601">
        <v>33.070612916284226</v>
      </c>
      <c r="I315" s="528"/>
      <c r="J315" s="600">
        <v>78.873175721799129</v>
      </c>
      <c r="K315" s="600">
        <v>38.094310339571827</v>
      </c>
      <c r="L315" s="600">
        <v>82.035478169387829</v>
      </c>
      <c r="M315" s="600">
        <v>97.029084997232289</v>
      </c>
      <c r="N315" s="600">
        <v>97.603530223882814</v>
      </c>
      <c r="O315" s="601">
        <v>90.566045418270463</v>
      </c>
      <c r="P315" s="601">
        <v>49.28657019457922</v>
      </c>
      <c r="Q315" s="528"/>
      <c r="R315" s="600">
        <v>43.528505429526412</v>
      </c>
      <c r="S315" s="600">
        <v>19.920660942042925</v>
      </c>
      <c r="T315" s="600">
        <v>48.744960248474996</v>
      </c>
      <c r="U315" s="600">
        <v>54.696702611808867</v>
      </c>
      <c r="V315" s="600">
        <v>53.86289736992196</v>
      </c>
      <c r="W315" s="601">
        <v>49.039474723315919</v>
      </c>
      <c r="X315" s="601">
        <v>19.372107249621994</v>
      </c>
    </row>
    <row r="316" spans="1:24" s="522" customFormat="1" ht="8.65" customHeight="1">
      <c r="A316" s="523" t="s">
        <v>60</v>
      </c>
      <c r="B316" s="598">
        <v>60.606722319430837</v>
      </c>
      <c r="C316" s="598">
        <v>38.483604552388492</v>
      </c>
      <c r="D316" s="598">
        <v>66.419559113279718</v>
      </c>
      <c r="E316" s="598">
        <v>72.691287590445441</v>
      </c>
      <c r="F316" s="598">
        <v>71.48064377441726</v>
      </c>
      <c r="G316" s="599">
        <v>67.782680059146401</v>
      </c>
      <c r="H316" s="599">
        <v>36.640877850103642</v>
      </c>
      <c r="I316" s="523"/>
      <c r="J316" s="598">
        <v>79.636128896266442</v>
      </c>
      <c r="K316" s="598">
        <v>53.982144845762647</v>
      </c>
      <c r="L316" s="598">
        <v>85.480018923740744</v>
      </c>
      <c r="M316" s="598">
        <v>91.610637089593567</v>
      </c>
      <c r="N316" s="598">
        <v>92.991592620631948</v>
      </c>
      <c r="O316" s="599">
        <v>88.529652417912104</v>
      </c>
      <c r="P316" s="599">
        <v>53.460161572951343</v>
      </c>
      <c r="Q316" s="523"/>
      <c r="R316" s="598">
        <v>43.204165685264023</v>
      </c>
      <c r="S316" s="598">
        <v>24.220918415276746</v>
      </c>
      <c r="T316" s="598">
        <v>47.877089086291605</v>
      </c>
      <c r="U316" s="598">
        <v>56.758057326063017</v>
      </c>
      <c r="V316" s="598">
        <v>52.471478873239434</v>
      </c>
      <c r="W316" s="599">
        <v>45.523080204143376</v>
      </c>
      <c r="X316" s="599">
        <v>22.730538126461173</v>
      </c>
    </row>
    <row r="317" spans="1:24" s="522" customFormat="1" ht="8.65" customHeight="1">
      <c r="A317" s="528" t="s">
        <v>61</v>
      </c>
      <c r="B317" s="600">
        <v>59.51717403907768</v>
      </c>
      <c r="C317" s="600">
        <v>31.797752808988765</v>
      </c>
      <c r="D317" s="600">
        <v>65.853572932753053</v>
      </c>
      <c r="E317" s="600">
        <v>74.11678638913601</v>
      </c>
      <c r="F317" s="600">
        <v>77.009397457158656</v>
      </c>
      <c r="G317" s="601">
        <v>65.883275017494753</v>
      </c>
      <c r="H317" s="601">
        <v>32.310102837975016</v>
      </c>
      <c r="I317" s="528"/>
      <c r="J317" s="600">
        <v>75.297124221575913</v>
      </c>
      <c r="K317" s="600">
        <v>41.307145654971741</v>
      </c>
      <c r="L317" s="600">
        <v>82.582454883880544</v>
      </c>
      <c r="M317" s="600">
        <v>94.302049152882873</v>
      </c>
      <c r="N317" s="600">
        <v>94.261194619211835</v>
      </c>
      <c r="O317" s="601">
        <v>85.752593854944621</v>
      </c>
      <c r="P317" s="601">
        <v>44.046027268912077</v>
      </c>
      <c r="Q317" s="528"/>
      <c r="R317" s="600">
        <v>45.781315185471563</v>
      </c>
      <c r="S317" s="600">
        <v>22.015771599608588</v>
      </c>
      <c r="T317" s="600">
        <v>50.991204756192133</v>
      </c>
      <c r="U317" s="600">
        <v>58.309844382972585</v>
      </c>
      <c r="V317" s="600">
        <v>60.789215322294552</v>
      </c>
      <c r="W317" s="601">
        <v>49.837585128666987</v>
      </c>
      <c r="X317" s="601">
        <v>22.621244228863336</v>
      </c>
    </row>
    <row r="318" spans="1:24" s="522" customFormat="1" ht="8.65" customHeight="1">
      <c r="A318" s="528" t="s">
        <v>62</v>
      </c>
      <c r="B318" s="600">
        <v>63.412462977433194</v>
      </c>
      <c r="C318" s="600">
        <v>37.879959604414402</v>
      </c>
      <c r="D318" s="600">
        <v>70.348904030867743</v>
      </c>
      <c r="E318" s="600">
        <v>79.76065414647033</v>
      </c>
      <c r="F318" s="600">
        <v>79.474671140750345</v>
      </c>
      <c r="G318" s="601">
        <v>67.834499643711979</v>
      </c>
      <c r="H318" s="601">
        <v>37.19349635199071</v>
      </c>
      <c r="I318" s="528"/>
      <c r="J318" s="600">
        <v>79.74166781502845</v>
      </c>
      <c r="K318" s="600">
        <v>49.826506886066895</v>
      </c>
      <c r="L318" s="600">
        <v>88.602349395527241</v>
      </c>
      <c r="M318" s="600">
        <v>96.224406330740962</v>
      </c>
      <c r="N318" s="600">
        <v>95.855796593687884</v>
      </c>
      <c r="O318" s="601">
        <v>88.723072383120439</v>
      </c>
      <c r="P318" s="601">
        <v>51.614410678037885</v>
      </c>
      <c r="Q318" s="528"/>
      <c r="R318" s="600">
        <v>48.617193004361127</v>
      </c>
      <c r="S318" s="600">
        <v>25.511545654871025</v>
      </c>
      <c r="T318" s="600">
        <v>53.538762379360371</v>
      </c>
      <c r="U318" s="600">
        <v>64.973879378702364</v>
      </c>
      <c r="V318" s="600">
        <v>63.548140424052832</v>
      </c>
      <c r="W318" s="601">
        <v>51.855852950661074</v>
      </c>
      <c r="X318" s="601">
        <v>24.8010942951083</v>
      </c>
    </row>
    <row r="319" spans="1:24" s="522" customFormat="1" ht="8.65" customHeight="1">
      <c r="A319" s="528" t="s">
        <v>63</v>
      </c>
      <c r="B319" s="600">
        <v>62.389433710888149</v>
      </c>
      <c r="C319" s="600">
        <v>34.807264689241997</v>
      </c>
      <c r="D319" s="600">
        <v>73.437104131714719</v>
      </c>
      <c r="E319" s="600">
        <v>76.995638517558731</v>
      </c>
      <c r="F319" s="600">
        <v>76.531364379337802</v>
      </c>
      <c r="G319" s="601">
        <v>65.797058899378499</v>
      </c>
      <c r="H319" s="601">
        <v>29.68053587058828</v>
      </c>
      <c r="I319" s="528"/>
      <c r="J319" s="600">
        <v>79.593112033332218</v>
      </c>
      <c r="K319" s="600">
        <v>44.511456469726035</v>
      </c>
      <c r="L319" s="600">
        <v>87.521160167706626</v>
      </c>
      <c r="M319" s="600">
        <v>97.215452605557431</v>
      </c>
      <c r="N319" s="600">
        <v>95.462293557750186</v>
      </c>
      <c r="O319" s="601">
        <v>91.027485456154551</v>
      </c>
      <c r="P319" s="601">
        <v>44.096732210618747</v>
      </c>
      <c r="Q319" s="528"/>
      <c r="R319" s="600">
        <v>45.925129008356208</v>
      </c>
      <c r="S319" s="600">
        <v>24.760208704345924</v>
      </c>
      <c r="T319" s="600">
        <v>58.64336166770476</v>
      </c>
      <c r="U319" s="600">
        <v>57.091244059780983</v>
      </c>
      <c r="V319" s="600">
        <v>59.606326065178934</v>
      </c>
      <c r="W319" s="601">
        <v>43.155676001204455</v>
      </c>
      <c r="X319" s="601">
        <v>17.043291203617795</v>
      </c>
    </row>
    <row r="320" spans="1:24" s="522" customFormat="1" ht="8.65" customHeight="1">
      <c r="A320" s="523" t="s">
        <v>64</v>
      </c>
      <c r="B320" s="598">
        <v>57.536551748076775</v>
      </c>
      <c r="C320" s="598">
        <v>34.510433769334703</v>
      </c>
      <c r="D320" s="598">
        <v>62.84958338413275</v>
      </c>
      <c r="E320" s="598">
        <v>68.174479186132558</v>
      </c>
      <c r="F320" s="598">
        <v>72.288337837624269</v>
      </c>
      <c r="G320" s="599">
        <v>62.737564777292931</v>
      </c>
      <c r="H320" s="599">
        <v>42.036291392415272</v>
      </c>
      <c r="I320" s="523"/>
      <c r="J320" s="598">
        <v>76.390625173298346</v>
      </c>
      <c r="K320" s="598">
        <v>48.608557812587044</v>
      </c>
      <c r="L320" s="598">
        <v>85.09166902635809</v>
      </c>
      <c r="M320" s="598">
        <v>89.09450852126011</v>
      </c>
      <c r="N320" s="598">
        <v>91.120252217281518</v>
      </c>
      <c r="O320" s="599">
        <v>82.553110249438774</v>
      </c>
      <c r="P320" s="599">
        <v>60.068973569112771</v>
      </c>
      <c r="Q320" s="523"/>
      <c r="R320" s="598">
        <v>41.706365729808688</v>
      </c>
      <c r="S320" s="598">
        <v>21.981637337413925</v>
      </c>
      <c r="T320" s="598">
        <v>44.185563974190785</v>
      </c>
      <c r="U320" s="598">
        <v>52.11914230225522</v>
      </c>
      <c r="V320" s="598">
        <v>55.745839482925341</v>
      </c>
      <c r="W320" s="599">
        <v>47.306172042018488</v>
      </c>
      <c r="X320" s="599">
        <v>25.8721526986721</v>
      </c>
    </row>
    <row r="321" spans="1:26" s="522" customFormat="1" ht="8.65" customHeight="1">
      <c r="A321" s="528" t="s">
        <v>65</v>
      </c>
      <c r="B321" s="600">
        <v>60.924081459962785</v>
      </c>
      <c r="C321" s="600">
        <v>37.943398663008246</v>
      </c>
      <c r="D321" s="600">
        <v>65.468020528556693</v>
      </c>
      <c r="E321" s="600">
        <v>74.569686326853102</v>
      </c>
      <c r="F321" s="600">
        <v>74.888678716242225</v>
      </c>
      <c r="G321" s="601">
        <v>67.404603572999562</v>
      </c>
      <c r="H321" s="601">
        <v>36.255590905071813</v>
      </c>
      <c r="I321" s="528"/>
      <c r="J321" s="600">
        <v>79.531790134351681</v>
      </c>
      <c r="K321" s="600">
        <v>49.026316747351949</v>
      </c>
      <c r="L321" s="600">
        <v>84.634724996143149</v>
      </c>
      <c r="M321" s="600">
        <v>97.133658820050115</v>
      </c>
      <c r="N321" s="600">
        <v>94.151093703322601</v>
      </c>
      <c r="O321" s="601">
        <v>92.483618601326398</v>
      </c>
      <c r="P321" s="601">
        <v>53.56420348658466</v>
      </c>
      <c r="Q321" s="528"/>
      <c r="R321" s="600">
        <v>44.514954034800972</v>
      </c>
      <c r="S321" s="600">
        <v>25.663999354736802</v>
      </c>
      <c r="T321" s="600">
        <v>47.385336168254263</v>
      </c>
      <c r="U321" s="600">
        <v>55.738049204001967</v>
      </c>
      <c r="V321" s="600">
        <v>59.895414839828135</v>
      </c>
      <c r="W321" s="601">
        <v>45.57162020134971</v>
      </c>
      <c r="X321" s="601">
        <v>22.681161145905271</v>
      </c>
    </row>
    <row r="322" spans="1:26" s="522" customFormat="1" ht="8.65" customHeight="1">
      <c r="A322" s="528" t="s">
        <v>66</v>
      </c>
      <c r="B322" s="600">
        <v>53.615759424437421</v>
      </c>
      <c r="C322" s="600">
        <v>25.749736248315269</v>
      </c>
      <c r="D322" s="600">
        <v>61.337359567103533</v>
      </c>
      <c r="E322" s="600">
        <v>67.478562405209459</v>
      </c>
      <c r="F322" s="600">
        <v>69.582889577624343</v>
      </c>
      <c r="G322" s="601">
        <v>58.202007926907449</v>
      </c>
      <c r="H322" s="601">
        <v>24.660737378269246</v>
      </c>
      <c r="I322" s="528"/>
      <c r="J322" s="600">
        <v>71.969334996237095</v>
      </c>
      <c r="K322" s="600">
        <v>34.154422205160031</v>
      </c>
      <c r="L322" s="600">
        <v>78.47033614936332</v>
      </c>
      <c r="M322" s="600">
        <v>89.519729319068276</v>
      </c>
      <c r="N322" s="600">
        <v>92.33764103626585</v>
      </c>
      <c r="O322" s="601">
        <v>82.310491060671779</v>
      </c>
      <c r="P322" s="601">
        <v>39.358377890424279</v>
      </c>
      <c r="Q322" s="528"/>
      <c r="R322" s="600">
        <v>37.486735825947207</v>
      </c>
      <c r="S322" s="600">
        <v>17.993516199794225</v>
      </c>
      <c r="T322" s="600">
        <v>45.558697838109602</v>
      </c>
      <c r="U322" s="600">
        <v>48.539259299140582</v>
      </c>
      <c r="V322" s="600">
        <v>50.037816434577572</v>
      </c>
      <c r="W322" s="601">
        <v>37.440473102661201</v>
      </c>
      <c r="X322" s="601">
        <v>12.336849459965647</v>
      </c>
    </row>
    <row r="323" spans="1:26" s="522" customFormat="1" ht="8.65" customHeight="1">
      <c r="A323" s="528" t="s">
        <v>67</v>
      </c>
      <c r="B323" s="600">
        <v>68.279434989889452</v>
      </c>
      <c r="C323" s="600">
        <v>33.468988866008168</v>
      </c>
      <c r="D323" s="600">
        <v>75.337952634922516</v>
      </c>
      <c r="E323" s="600">
        <v>82.769805630582113</v>
      </c>
      <c r="F323" s="600">
        <v>80.622273214474419</v>
      </c>
      <c r="G323" s="601">
        <v>70.422000478701889</v>
      </c>
      <c r="H323" s="601">
        <v>37.526076465329119</v>
      </c>
      <c r="I323" s="528"/>
      <c r="J323" s="600">
        <v>84.078517502722477</v>
      </c>
      <c r="K323" s="600">
        <v>40.960281029062301</v>
      </c>
      <c r="L323" s="600">
        <v>90.519101232718015</v>
      </c>
      <c r="M323" s="600">
        <v>98.29692857902792</v>
      </c>
      <c r="N323" s="600">
        <v>96.777202072538856</v>
      </c>
      <c r="O323" s="601">
        <v>92.439856930539449</v>
      </c>
      <c r="P323" s="601">
        <v>54.070089391662052</v>
      </c>
      <c r="Q323" s="528"/>
      <c r="R323" s="600">
        <v>52.277934781397732</v>
      </c>
      <c r="S323" s="600">
        <v>26.746927315109133</v>
      </c>
      <c r="T323" s="600">
        <v>58.051265847782297</v>
      </c>
      <c r="U323" s="600">
        <v>66.853739356570614</v>
      </c>
      <c r="V323" s="600">
        <v>65.371785214677715</v>
      </c>
      <c r="W323" s="601">
        <v>47.927651338183274</v>
      </c>
      <c r="X323" s="601">
        <v>21.877396786201995</v>
      </c>
    </row>
    <row r="324" spans="1:26" s="522" customFormat="1" ht="8.65" customHeight="1">
      <c r="A324" s="523" t="s">
        <v>68</v>
      </c>
      <c r="B324" s="598">
        <v>58.016131869288223</v>
      </c>
      <c r="C324" s="598">
        <v>33.748625072149679</v>
      </c>
      <c r="D324" s="598">
        <v>67.177686443132018</v>
      </c>
      <c r="E324" s="598">
        <v>71.962181036208889</v>
      </c>
      <c r="F324" s="598">
        <v>69.190943635212165</v>
      </c>
      <c r="G324" s="599">
        <v>66.068412591823858</v>
      </c>
      <c r="H324" s="599">
        <v>34.19016442229001</v>
      </c>
      <c r="I324" s="523"/>
      <c r="J324" s="598">
        <v>76.93489701773764</v>
      </c>
      <c r="K324" s="598">
        <v>43.015594036873914</v>
      </c>
      <c r="L324" s="598">
        <v>83.612756219491828</v>
      </c>
      <c r="M324" s="598">
        <v>94.999970070454154</v>
      </c>
      <c r="N324" s="598">
        <v>92.451813295133817</v>
      </c>
      <c r="O324" s="599">
        <v>89.43527280048319</v>
      </c>
      <c r="P324" s="599">
        <v>54.929815774869041</v>
      </c>
      <c r="Q324" s="523"/>
      <c r="R324" s="598">
        <v>40.806767620152741</v>
      </c>
      <c r="S324" s="598">
        <v>23.772407242684196</v>
      </c>
      <c r="T324" s="598">
        <v>51.033963793178302</v>
      </c>
      <c r="U324" s="598">
        <v>52.477217496962332</v>
      </c>
      <c r="V324" s="598">
        <v>50.424519126245812</v>
      </c>
      <c r="W324" s="599">
        <v>44.049736378224132</v>
      </c>
      <c r="X324" s="599">
        <v>16.662472115769607</v>
      </c>
    </row>
    <row r="325" spans="1:26" s="522" customFormat="1" ht="8.65" customHeight="1">
      <c r="A325" s="528" t="s">
        <v>69</v>
      </c>
      <c r="B325" s="600">
        <v>62.152935246995369</v>
      </c>
      <c r="C325" s="600">
        <v>33.717323571737943</v>
      </c>
      <c r="D325" s="600">
        <v>67.422685713918398</v>
      </c>
      <c r="E325" s="600">
        <v>77.711716313922054</v>
      </c>
      <c r="F325" s="600">
        <v>78.408567538705256</v>
      </c>
      <c r="G325" s="601">
        <v>68.33283351897866</v>
      </c>
      <c r="H325" s="601">
        <v>34.786250483847425</v>
      </c>
      <c r="I325" s="528"/>
      <c r="J325" s="600">
        <v>77.521716232147327</v>
      </c>
      <c r="K325" s="600">
        <v>41.263051680266734</v>
      </c>
      <c r="L325" s="600">
        <v>81.511874923237187</v>
      </c>
      <c r="M325" s="600">
        <v>94.446932150090063</v>
      </c>
      <c r="N325" s="600">
        <v>93.281387365512629</v>
      </c>
      <c r="O325" s="601">
        <v>87.371884738031071</v>
      </c>
      <c r="P325" s="601">
        <v>52.669203195200318</v>
      </c>
      <c r="Q325" s="528"/>
      <c r="R325" s="600">
        <v>47.951178395144467</v>
      </c>
      <c r="S325" s="600">
        <v>26.815713444973518</v>
      </c>
      <c r="T325" s="600">
        <v>54.876329668727166</v>
      </c>
      <c r="U325" s="600">
        <v>61.176665778452595</v>
      </c>
      <c r="V325" s="600">
        <v>64.481305434409762</v>
      </c>
      <c r="W325" s="601">
        <v>49.930845648892479</v>
      </c>
      <c r="X325" s="601">
        <v>19.482568785732369</v>
      </c>
    </row>
    <row r="326" spans="1:26" s="522" customFormat="1" ht="8.65" customHeight="1">
      <c r="A326" s="528" t="s">
        <v>70</v>
      </c>
      <c r="B326" s="600">
        <v>64.834082015681744</v>
      </c>
      <c r="C326" s="600">
        <v>35.466121448157132</v>
      </c>
      <c r="D326" s="600">
        <v>75.192433813123472</v>
      </c>
      <c r="E326" s="600">
        <v>78.440387207450073</v>
      </c>
      <c r="F326" s="600">
        <v>81.106908169405358</v>
      </c>
      <c r="G326" s="601">
        <v>65.062034739454091</v>
      </c>
      <c r="H326" s="601">
        <v>35.155873054737405</v>
      </c>
      <c r="I326" s="528"/>
      <c r="J326" s="600">
        <v>78.5631597682342</v>
      </c>
      <c r="K326" s="600">
        <v>43.686479248320531</v>
      </c>
      <c r="L326" s="600">
        <v>85.754692376181524</v>
      </c>
      <c r="M326" s="600">
        <v>95.557158840197829</v>
      </c>
      <c r="N326" s="600">
        <v>93.938059436199737</v>
      </c>
      <c r="O326" s="601">
        <v>87.268525580402084</v>
      </c>
      <c r="P326" s="601">
        <v>47.568881090644801</v>
      </c>
      <c r="Q326" s="528"/>
      <c r="R326" s="600">
        <v>51.620271070433589</v>
      </c>
      <c r="S326" s="600">
        <v>27.632974910394264</v>
      </c>
      <c r="T326" s="600">
        <v>64.122479180707217</v>
      </c>
      <c r="U326" s="600">
        <v>63.337269808465884</v>
      </c>
      <c r="V326" s="600">
        <v>68.29662354723537</v>
      </c>
      <c r="W326" s="601">
        <v>44.690184993423081</v>
      </c>
      <c r="X326" s="601">
        <v>23.207761831068524</v>
      </c>
    </row>
    <row r="327" spans="1:26" s="522" customFormat="1" ht="8.65" customHeight="1">
      <c r="A327" s="528" t="s">
        <v>71</v>
      </c>
      <c r="B327" s="600">
        <v>59.036238551676647</v>
      </c>
      <c r="C327" s="600">
        <v>31.094302814581578</v>
      </c>
      <c r="D327" s="600">
        <v>62.714500131523977</v>
      </c>
      <c r="E327" s="600">
        <v>71.318935672881807</v>
      </c>
      <c r="F327" s="600">
        <v>74.099473436488793</v>
      </c>
      <c r="G327" s="601">
        <v>61.924162824773951</v>
      </c>
      <c r="H327" s="601">
        <v>39.863230714984532</v>
      </c>
      <c r="I327" s="528"/>
      <c r="J327" s="600">
        <v>80.363624377362029</v>
      </c>
      <c r="K327" s="600">
        <v>45.410562755942081</v>
      </c>
      <c r="L327" s="600">
        <v>85.69501284186164</v>
      </c>
      <c r="M327" s="600">
        <v>95.727086397438853</v>
      </c>
      <c r="N327" s="600">
        <v>95.885434012534446</v>
      </c>
      <c r="O327" s="601">
        <v>86.975422170205647</v>
      </c>
      <c r="P327" s="601">
        <v>58.618859283930057</v>
      </c>
      <c r="Q327" s="528"/>
      <c r="R327" s="600">
        <v>39.298055002469816</v>
      </c>
      <c r="S327" s="600">
        <v>16.390314971555433</v>
      </c>
      <c r="T327" s="600">
        <v>43.384123034846894</v>
      </c>
      <c r="U327" s="600">
        <v>48.499022542273664</v>
      </c>
      <c r="V327" s="600">
        <v>53.516261906805113</v>
      </c>
      <c r="W327" s="601">
        <v>37.992033622505517</v>
      </c>
      <c r="X327" s="601">
        <v>22.746744426819653</v>
      </c>
    </row>
    <row r="328" spans="1:26" s="522" customFormat="1" ht="8.65" customHeight="1">
      <c r="A328" s="523" t="s">
        <v>72</v>
      </c>
      <c r="B328" s="598">
        <v>61.137622579122699</v>
      </c>
      <c r="C328" s="598">
        <v>32.570273038438977</v>
      </c>
      <c r="D328" s="598">
        <v>72.754506043444863</v>
      </c>
      <c r="E328" s="598">
        <v>76.467984395011598</v>
      </c>
      <c r="F328" s="598">
        <v>74.999518431241611</v>
      </c>
      <c r="G328" s="599">
        <v>64.915854249621148</v>
      </c>
      <c r="H328" s="599">
        <v>29.722152302097783</v>
      </c>
      <c r="I328" s="523"/>
      <c r="J328" s="598">
        <v>77.838283734596899</v>
      </c>
      <c r="K328" s="598">
        <v>44.560591662190639</v>
      </c>
      <c r="L328" s="598">
        <v>85.886937629085224</v>
      </c>
      <c r="M328" s="598">
        <v>96.026660033246074</v>
      </c>
      <c r="N328" s="598">
        <v>92.688371671798592</v>
      </c>
      <c r="O328" s="599">
        <v>86.089685445480967</v>
      </c>
      <c r="P328" s="599">
        <v>45.970453213796084</v>
      </c>
      <c r="Q328" s="523"/>
      <c r="R328" s="598">
        <v>45.370421472855384</v>
      </c>
      <c r="S328" s="598">
        <v>20.846847262780042</v>
      </c>
      <c r="T328" s="598">
        <v>59.424917642574606</v>
      </c>
      <c r="U328" s="598">
        <v>57.045279882055866</v>
      </c>
      <c r="V328" s="598">
        <v>59.144502664550721</v>
      </c>
      <c r="W328" s="599">
        <v>46.635189747517764</v>
      </c>
      <c r="X328" s="599">
        <v>15.27120762143757</v>
      </c>
    </row>
    <row r="329" spans="1:26" s="522" customFormat="1" ht="8.65" customHeight="1">
      <c r="A329" s="528" t="s">
        <v>73</v>
      </c>
      <c r="B329" s="600">
        <v>61.147822845772453</v>
      </c>
      <c r="C329" s="600">
        <v>34.872619261338599</v>
      </c>
      <c r="D329" s="600">
        <v>67.607016963519641</v>
      </c>
      <c r="E329" s="600">
        <v>75.434606269781938</v>
      </c>
      <c r="F329" s="600">
        <v>75.012678161533117</v>
      </c>
      <c r="G329" s="601">
        <v>63.793860673737328</v>
      </c>
      <c r="H329" s="601">
        <v>35.079844115881748</v>
      </c>
      <c r="I329" s="528"/>
      <c r="J329" s="600">
        <v>76.893267367672024</v>
      </c>
      <c r="K329" s="600">
        <v>43.172788517407625</v>
      </c>
      <c r="L329" s="600">
        <v>82.523005969698929</v>
      </c>
      <c r="M329" s="600">
        <v>95.512612515172279</v>
      </c>
      <c r="N329" s="600">
        <v>92.349514563106794</v>
      </c>
      <c r="O329" s="601">
        <v>84.01997503121099</v>
      </c>
      <c r="P329" s="601">
        <v>52.686354741149259</v>
      </c>
      <c r="Q329" s="528"/>
      <c r="R329" s="600">
        <v>47.032251807631383</v>
      </c>
      <c r="S329" s="600">
        <v>25.893964360337712</v>
      </c>
      <c r="T329" s="600">
        <v>53.85708041958042</v>
      </c>
      <c r="U329" s="600">
        <v>59.584661505768061</v>
      </c>
      <c r="V329" s="600">
        <v>60.009459913616055</v>
      </c>
      <c r="W329" s="601">
        <v>45.745508558494834</v>
      </c>
      <c r="X329" s="601">
        <v>19.138894705474929</v>
      </c>
    </row>
    <row r="330" spans="1:26" s="522" customFormat="1" ht="8.65" customHeight="1">
      <c r="A330" s="528" t="s">
        <v>74</v>
      </c>
      <c r="B330" s="600">
        <v>55.482294176844917</v>
      </c>
      <c r="C330" s="600">
        <v>23.429089435695989</v>
      </c>
      <c r="D330" s="600">
        <v>61.212693852561586</v>
      </c>
      <c r="E330" s="600">
        <v>72.01127195783809</v>
      </c>
      <c r="F330" s="600">
        <v>67.794002407231943</v>
      </c>
      <c r="G330" s="601">
        <v>64.623512172549425</v>
      </c>
      <c r="H330" s="601">
        <v>33.067920549766484</v>
      </c>
      <c r="I330" s="528"/>
      <c r="J330" s="600">
        <v>77.935015783743609</v>
      </c>
      <c r="K330" s="600">
        <v>34.298189767696059</v>
      </c>
      <c r="L330" s="600">
        <v>85.467106372548173</v>
      </c>
      <c r="M330" s="600">
        <v>96.893545230494652</v>
      </c>
      <c r="N330" s="600">
        <v>94.656883652325348</v>
      </c>
      <c r="O330" s="601">
        <v>89.328193675945556</v>
      </c>
      <c r="P330" s="601">
        <v>52.685037170576209</v>
      </c>
      <c r="Q330" s="528"/>
      <c r="R330" s="600">
        <v>36.218211741184149</v>
      </c>
      <c r="S330" s="600">
        <v>13.694425061706538</v>
      </c>
      <c r="T330" s="600">
        <v>39.794568074079535</v>
      </c>
      <c r="U330" s="600">
        <v>50.312203056400286</v>
      </c>
      <c r="V330" s="600">
        <v>44.806361287845235</v>
      </c>
      <c r="W330" s="601">
        <v>44.26060755278862</v>
      </c>
      <c r="X330" s="601">
        <v>16.955828511827068</v>
      </c>
    </row>
    <row r="331" spans="1:26" s="522" customFormat="1" ht="8.65" customHeight="1">
      <c r="A331" s="528" t="s">
        <v>75</v>
      </c>
      <c r="B331" s="600">
        <v>64.80900113779893</v>
      </c>
      <c r="C331" s="600">
        <v>35.476196956912275</v>
      </c>
      <c r="D331" s="600">
        <v>72.702735141502188</v>
      </c>
      <c r="E331" s="600">
        <v>80.259395746497702</v>
      </c>
      <c r="F331" s="600">
        <v>77.717348714010313</v>
      </c>
      <c r="G331" s="601">
        <v>71.874681298060253</v>
      </c>
      <c r="H331" s="601">
        <v>39.01796558305336</v>
      </c>
      <c r="I331" s="528"/>
      <c r="J331" s="600">
        <v>81.585939290698576</v>
      </c>
      <c r="K331" s="600">
        <v>44.963160773462889</v>
      </c>
      <c r="L331" s="600">
        <v>88.413229532729133</v>
      </c>
      <c r="M331" s="600">
        <v>98.278154403600027</v>
      </c>
      <c r="N331" s="600">
        <v>96.445127257872585</v>
      </c>
      <c r="O331" s="601">
        <v>93.307897286821699</v>
      </c>
      <c r="P331" s="601">
        <v>56.623594018225454</v>
      </c>
      <c r="Q331" s="528"/>
      <c r="R331" s="600">
        <v>49.258485895706549</v>
      </c>
      <c r="S331" s="600">
        <v>25.696502012116923</v>
      </c>
      <c r="T331" s="600">
        <v>57.116723382487045</v>
      </c>
      <c r="U331" s="600">
        <v>63.689008619241804</v>
      </c>
      <c r="V331" s="600">
        <v>62.929329761721107</v>
      </c>
      <c r="W331" s="601">
        <v>49.991755637083145</v>
      </c>
      <c r="X331" s="601">
        <v>23.916722219373366</v>
      </c>
    </row>
    <row r="332" spans="1:26" s="522" customFormat="1" ht="8.65" customHeight="1">
      <c r="A332" s="523" t="s">
        <v>76</v>
      </c>
      <c r="B332" s="598">
        <v>55.257149612640802</v>
      </c>
      <c r="C332" s="598">
        <v>36.040036468342727</v>
      </c>
      <c r="D332" s="598">
        <v>63.274489442713744</v>
      </c>
      <c r="E332" s="598">
        <v>66.909691275952255</v>
      </c>
      <c r="F332" s="598">
        <v>66.485976653366606</v>
      </c>
      <c r="G332" s="599">
        <v>58.334451951616032</v>
      </c>
      <c r="H332" s="599">
        <v>33.263170002300434</v>
      </c>
      <c r="I332" s="523"/>
      <c r="J332" s="598">
        <v>76.374599958467485</v>
      </c>
      <c r="K332" s="598">
        <v>47.71060506813599</v>
      </c>
      <c r="L332" s="598">
        <v>86.615508582565027</v>
      </c>
      <c r="M332" s="598">
        <v>89.867273653248517</v>
      </c>
      <c r="N332" s="598">
        <v>93.320872705456139</v>
      </c>
      <c r="O332" s="599">
        <v>81.708704722169543</v>
      </c>
      <c r="P332" s="599">
        <v>53.114424328481839</v>
      </c>
      <c r="Q332" s="523"/>
      <c r="R332" s="598">
        <v>36.082205347717974</v>
      </c>
      <c r="S332" s="598">
        <v>23.859950135385109</v>
      </c>
      <c r="T332" s="598">
        <v>42.771783412755241</v>
      </c>
      <c r="U332" s="598">
        <v>46.666849957843027</v>
      </c>
      <c r="V332" s="598">
        <v>43.694143932267167</v>
      </c>
      <c r="W332" s="599">
        <v>37.449518484001246</v>
      </c>
      <c r="X332" s="599">
        <v>14.491440080563947</v>
      </c>
    </row>
    <row r="333" spans="1:26" s="522" customFormat="1" ht="9" customHeight="1">
      <c r="A333" s="528"/>
      <c r="B333" s="528"/>
      <c r="C333" s="528"/>
      <c r="D333" s="529"/>
      <c r="E333" s="529"/>
      <c r="F333" s="529"/>
      <c r="G333" s="529"/>
      <c r="H333" s="529"/>
      <c r="I333" s="528"/>
      <c r="J333" s="528"/>
      <c r="K333" s="528"/>
      <c r="L333" s="529"/>
      <c r="M333" s="529"/>
      <c r="N333" s="529"/>
      <c r="O333" s="529"/>
      <c r="P333" s="529"/>
      <c r="Q333" s="528"/>
      <c r="R333" s="528"/>
      <c r="S333" s="528"/>
      <c r="T333" s="529"/>
      <c r="U333" s="529"/>
      <c r="V333" s="529"/>
      <c r="W333" s="529"/>
      <c r="X333" s="529"/>
      <c r="Y333" s="529"/>
      <c r="Z333" s="529"/>
    </row>
    <row r="334" spans="1:26" ht="9" customHeight="1">
      <c r="A334" s="513">
        <v>2014</v>
      </c>
      <c r="B334" s="512"/>
      <c r="C334" s="512"/>
      <c r="D334" s="512"/>
      <c r="E334" s="512"/>
      <c r="F334" s="512"/>
      <c r="G334" s="512"/>
      <c r="H334" s="512"/>
      <c r="I334" s="515"/>
      <c r="J334" s="512"/>
      <c r="K334" s="512"/>
      <c r="L334" s="512"/>
      <c r="M334" s="512"/>
      <c r="N334" s="512"/>
      <c r="O334" s="512"/>
      <c r="P334" s="512"/>
      <c r="Q334" s="515"/>
      <c r="R334" s="512"/>
      <c r="S334" s="512"/>
      <c r="T334" s="512"/>
      <c r="U334" s="512"/>
      <c r="V334" s="512"/>
      <c r="W334" s="512"/>
      <c r="X334" s="512"/>
    </row>
    <row r="335" spans="1:26" s="517" customFormat="1" ht="9" customHeight="1">
      <c r="A335" s="515" t="s">
        <v>44</v>
      </c>
      <c r="B335" s="595">
        <v>59.865964364723069</v>
      </c>
      <c r="C335" s="595">
        <v>31.038725100582472</v>
      </c>
      <c r="D335" s="595">
        <v>66.496038626533363</v>
      </c>
      <c r="E335" s="595">
        <v>74.432513556459654</v>
      </c>
      <c r="F335" s="595">
        <v>74.255788590840041</v>
      </c>
      <c r="G335" s="595">
        <v>65.553257597376884</v>
      </c>
      <c r="H335" s="595">
        <v>33.679914975768234</v>
      </c>
      <c r="I335" s="515"/>
      <c r="J335" s="595">
        <v>78.173259978936713</v>
      </c>
      <c r="K335" s="595">
        <v>41.654884148389037</v>
      </c>
      <c r="L335" s="595">
        <v>84.334196499100983</v>
      </c>
      <c r="M335" s="595">
        <v>95.614966743226148</v>
      </c>
      <c r="N335" s="595">
        <v>94.833664558241367</v>
      </c>
      <c r="O335" s="595">
        <v>88.529982638866386</v>
      </c>
      <c r="P335" s="595">
        <v>50.699642412893191</v>
      </c>
      <c r="Q335" s="515"/>
      <c r="R335" s="595">
        <v>43.27810625748242</v>
      </c>
      <c r="S335" s="595">
        <v>19.89409994695535</v>
      </c>
      <c r="T335" s="595">
        <v>49.722648710716697</v>
      </c>
      <c r="U335" s="595">
        <v>55.831937457353376</v>
      </c>
      <c r="V335" s="595">
        <v>56.338412072454801</v>
      </c>
      <c r="W335" s="595">
        <v>45.165097053071015</v>
      </c>
      <c r="X335" s="595">
        <v>19.356861392369428</v>
      </c>
    </row>
    <row r="336" spans="1:26" s="517" customFormat="1" ht="3.95" customHeight="1">
      <c r="A336" s="515"/>
      <c r="B336" s="595"/>
      <c r="C336" s="595"/>
      <c r="D336" s="595"/>
      <c r="E336" s="595"/>
      <c r="F336" s="595"/>
      <c r="G336" s="595"/>
      <c r="H336" s="595"/>
      <c r="I336" s="515"/>
      <c r="J336" s="595"/>
      <c r="K336" s="595"/>
      <c r="L336" s="595"/>
      <c r="M336" s="595"/>
      <c r="N336" s="595"/>
      <c r="O336" s="595"/>
      <c r="P336" s="595"/>
      <c r="Q336" s="515"/>
      <c r="R336" s="595"/>
      <c r="S336" s="595"/>
      <c r="T336" s="595"/>
      <c r="U336" s="595"/>
      <c r="V336" s="595"/>
      <c r="W336" s="595"/>
      <c r="X336" s="595"/>
    </row>
    <row r="337" spans="1:24" s="522" customFormat="1" ht="8.65" customHeight="1">
      <c r="A337" s="518" t="s">
        <v>45</v>
      </c>
      <c r="B337" s="596">
        <v>59.039718484822359</v>
      </c>
      <c r="C337" s="596">
        <v>28.832585222946562</v>
      </c>
      <c r="D337" s="596">
        <v>68.898692810457518</v>
      </c>
      <c r="E337" s="596">
        <v>75.093080715497507</v>
      </c>
      <c r="F337" s="596">
        <v>73.783393733363269</v>
      </c>
      <c r="G337" s="597">
        <v>63.229456042394403</v>
      </c>
      <c r="H337" s="597">
        <v>27.406411118583279</v>
      </c>
      <c r="I337" s="518"/>
      <c r="J337" s="596">
        <v>76.134469710103716</v>
      </c>
      <c r="K337" s="596">
        <v>36.607204734777604</v>
      </c>
      <c r="L337" s="596">
        <v>84.983546038464041</v>
      </c>
      <c r="M337" s="596">
        <v>95.205776889958685</v>
      </c>
      <c r="N337" s="596">
        <v>96.970396837257326</v>
      </c>
      <c r="O337" s="597">
        <v>86.709349593495929</v>
      </c>
      <c r="P337" s="597">
        <v>42.081457100741069</v>
      </c>
      <c r="Q337" s="518"/>
      <c r="R337" s="596">
        <v>43.378969325413209</v>
      </c>
      <c r="S337" s="596">
        <v>20.302329825415171</v>
      </c>
      <c r="T337" s="596">
        <v>52.762996698805772</v>
      </c>
      <c r="U337" s="596">
        <v>58.039912894368641</v>
      </c>
      <c r="V337" s="596">
        <v>53.045031470995653</v>
      </c>
      <c r="W337" s="597">
        <v>43.934459087037126</v>
      </c>
      <c r="X337" s="597">
        <v>15.684977903938583</v>
      </c>
    </row>
    <row r="338" spans="1:24" s="522" customFormat="1" ht="8.65" customHeight="1">
      <c r="A338" s="518" t="s">
        <v>46</v>
      </c>
      <c r="B338" s="596">
        <v>62.51860935972654</v>
      </c>
      <c r="C338" s="596">
        <v>25.02345050770349</v>
      </c>
      <c r="D338" s="596">
        <v>70.960887505250412</v>
      </c>
      <c r="E338" s="596">
        <v>78.64370118470508</v>
      </c>
      <c r="F338" s="596">
        <v>78.598945557285461</v>
      </c>
      <c r="G338" s="597">
        <v>66.341556639987871</v>
      </c>
      <c r="H338" s="597">
        <v>29.398572671158945</v>
      </c>
      <c r="I338" s="518"/>
      <c r="J338" s="596">
        <v>76.117474938695679</v>
      </c>
      <c r="K338" s="596">
        <v>29.554782494183751</v>
      </c>
      <c r="L338" s="596">
        <v>84.184220919706547</v>
      </c>
      <c r="M338" s="596">
        <v>95.524140160729132</v>
      </c>
      <c r="N338" s="596">
        <v>93.75265980083411</v>
      </c>
      <c r="O338" s="597">
        <v>82.427235585414465</v>
      </c>
      <c r="P338" s="597">
        <v>44.267501300927485</v>
      </c>
      <c r="Q338" s="518"/>
      <c r="R338" s="596">
        <v>48.922591576929079</v>
      </c>
      <c r="S338" s="596">
        <v>19.826175611720874</v>
      </c>
      <c r="T338" s="596">
        <v>57.47337875077092</v>
      </c>
      <c r="U338" s="596">
        <v>62.117055671532682</v>
      </c>
      <c r="V338" s="596">
        <v>63.152937288275638</v>
      </c>
      <c r="W338" s="597">
        <v>50.613237057504826</v>
      </c>
      <c r="X338" s="597">
        <v>16.910786474969953</v>
      </c>
    </row>
    <row r="339" spans="1:24" s="522" customFormat="1" ht="8.65" customHeight="1">
      <c r="A339" s="518" t="s">
        <v>47</v>
      </c>
      <c r="B339" s="596">
        <v>66.610066662227453</v>
      </c>
      <c r="C339" s="596">
        <v>32.811697176999076</v>
      </c>
      <c r="D339" s="596">
        <v>75.326325173656258</v>
      </c>
      <c r="E339" s="596">
        <v>82.294620073717041</v>
      </c>
      <c r="F339" s="596">
        <v>81.937458081824275</v>
      </c>
      <c r="G339" s="597">
        <v>65.658355108729353</v>
      </c>
      <c r="H339" s="597">
        <v>33.658118829479534</v>
      </c>
      <c r="I339" s="518"/>
      <c r="J339" s="596">
        <v>80.405932579001544</v>
      </c>
      <c r="K339" s="596">
        <v>42.894012388162423</v>
      </c>
      <c r="L339" s="596">
        <v>89.686895464641395</v>
      </c>
      <c r="M339" s="596">
        <v>94.671280276816603</v>
      </c>
      <c r="N339" s="596">
        <v>94.754260108121443</v>
      </c>
      <c r="O339" s="597">
        <v>84.442172814265831</v>
      </c>
      <c r="P339" s="597">
        <v>45.429008285033603</v>
      </c>
      <c r="Q339" s="518"/>
      <c r="R339" s="596">
        <v>52.537597847815121</v>
      </c>
      <c r="S339" s="596">
        <v>22.236592775287995</v>
      </c>
      <c r="T339" s="596">
        <v>59.865782165998148</v>
      </c>
      <c r="U339" s="596">
        <v>69.951689111468966</v>
      </c>
      <c r="V339" s="596">
        <v>68.607161945483696</v>
      </c>
      <c r="W339" s="597">
        <v>45.316728167281674</v>
      </c>
      <c r="X339" s="597">
        <v>23.853808790427674</v>
      </c>
    </row>
    <row r="340" spans="1:24" s="522" customFormat="1" ht="8.65" customHeight="1">
      <c r="A340" s="523" t="s">
        <v>48</v>
      </c>
      <c r="B340" s="598">
        <v>61.717269965271086</v>
      </c>
      <c r="C340" s="598">
        <v>30.900761920463513</v>
      </c>
      <c r="D340" s="598">
        <v>66.056500147992239</v>
      </c>
      <c r="E340" s="598">
        <v>75.323093728549608</v>
      </c>
      <c r="F340" s="598">
        <v>76.794045468029452</v>
      </c>
      <c r="G340" s="599">
        <v>66.505640049914135</v>
      </c>
      <c r="H340" s="599">
        <v>38.523264937349914</v>
      </c>
      <c r="I340" s="523"/>
      <c r="J340" s="598">
        <v>81.995349352231202</v>
      </c>
      <c r="K340" s="598">
        <v>43.937514905795375</v>
      </c>
      <c r="L340" s="598">
        <v>87.002744363794918</v>
      </c>
      <c r="M340" s="598">
        <v>98.679382599993929</v>
      </c>
      <c r="N340" s="598">
        <v>96.771221329151146</v>
      </c>
      <c r="O340" s="599">
        <v>89.965493791401158</v>
      </c>
      <c r="P340" s="599">
        <v>57.56517337382941</v>
      </c>
      <c r="Q340" s="523"/>
      <c r="R340" s="598">
        <v>42.44921149302278</v>
      </c>
      <c r="S340" s="598">
        <v>18.18456742736176</v>
      </c>
      <c r="T340" s="598">
        <v>44.001242286347001</v>
      </c>
      <c r="U340" s="598">
        <v>53.168998892612144</v>
      </c>
      <c r="V340" s="598">
        <v>59.875815582820046</v>
      </c>
      <c r="W340" s="599">
        <v>43.917935784266177</v>
      </c>
      <c r="X340" s="599">
        <v>21.657550215208033</v>
      </c>
    </row>
    <row r="341" spans="1:24" s="522" customFormat="1" ht="8.65" customHeight="1">
      <c r="A341" s="528" t="s">
        <v>49</v>
      </c>
      <c r="B341" s="600">
        <v>61.870833207638242</v>
      </c>
      <c r="C341" s="600">
        <v>31.073241343711778</v>
      </c>
      <c r="D341" s="600">
        <v>71.29326997706066</v>
      </c>
      <c r="E341" s="600">
        <v>77.612143342999317</v>
      </c>
      <c r="F341" s="600">
        <v>77.406321358605453</v>
      </c>
      <c r="G341" s="601">
        <v>64.024994820493092</v>
      </c>
      <c r="H341" s="601">
        <v>30.109968404475978</v>
      </c>
      <c r="I341" s="528"/>
      <c r="J341" s="600">
        <v>79.94112990466472</v>
      </c>
      <c r="K341" s="600">
        <v>44.339099873232271</v>
      </c>
      <c r="L341" s="600">
        <v>89.861528202133087</v>
      </c>
      <c r="M341" s="600">
        <v>97.747251095051467</v>
      </c>
      <c r="N341" s="600">
        <v>96.757946784763831</v>
      </c>
      <c r="O341" s="601">
        <v>87.626476739585101</v>
      </c>
      <c r="P341" s="601">
        <v>43.246872763216196</v>
      </c>
      <c r="Q341" s="528"/>
      <c r="R341" s="600">
        <v>44.915301467571894</v>
      </c>
      <c r="S341" s="600">
        <v>18.18644367755066</v>
      </c>
      <c r="T341" s="600">
        <v>53.1184006757708</v>
      </c>
      <c r="U341" s="600">
        <v>59.305297980051122</v>
      </c>
      <c r="V341" s="600">
        <v>58.91994495788888</v>
      </c>
      <c r="W341" s="601">
        <v>44.068988590663601</v>
      </c>
      <c r="X341" s="601">
        <v>17.568851520199917</v>
      </c>
    </row>
    <row r="342" spans="1:24" s="522" customFormat="1" ht="8.65" customHeight="1">
      <c r="A342" s="528" t="s">
        <v>50</v>
      </c>
      <c r="B342" s="600">
        <v>67.472493144979353</v>
      </c>
      <c r="C342" s="600">
        <v>40.916645066857761</v>
      </c>
      <c r="D342" s="600">
        <v>75.66038886903776</v>
      </c>
      <c r="E342" s="600">
        <v>83.12905894322472</v>
      </c>
      <c r="F342" s="600">
        <v>80.826677093224603</v>
      </c>
      <c r="G342" s="601">
        <v>70.770629370629365</v>
      </c>
      <c r="H342" s="601">
        <v>35.876440576647717</v>
      </c>
      <c r="I342" s="528"/>
      <c r="J342" s="600">
        <v>80.333121332485334</v>
      </c>
      <c r="K342" s="600">
        <v>50.089975039182676</v>
      </c>
      <c r="L342" s="600">
        <v>87.925123796049405</v>
      </c>
      <c r="M342" s="600">
        <v>96.330649271226179</v>
      </c>
      <c r="N342" s="600">
        <v>94.505519779208825</v>
      </c>
      <c r="O342" s="601">
        <v>87.18893470187443</v>
      </c>
      <c r="P342" s="601">
        <v>50.293111144174972</v>
      </c>
      <c r="Q342" s="528"/>
      <c r="R342" s="600">
        <v>55.502440440954729</v>
      </c>
      <c r="S342" s="600">
        <v>30.764783348858124</v>
      </c>
      <c r="T342" s="600">
        <v>64.317587063007451</v>
      </c>
      <c r="U342" s="600">
        <v>71.588195459243678</v>
      </c>
      <c r="V342" s="600">
        <v>67.907027261865977</v>
      </c>
      <c r="W342" s="601">
        <v>55.719379138407099</v>
      </c>
      <c r="X342" s="601">
        <v>23.236276351492382</v>
      </c>
    </row>
    <row r="343" spans="1:24" s="522" customFormat="1" ht="8.65" customHeight="1">
      <c r="A343" s="528" t="s">
        <v>51</v>
      </c>
      <c r="B343" s="600">
        <v>55.829926347887238</v>
      </c>
      <c r="C343" s="600">
        <v>34.822897755073896</v>
      </c>
      <c r="D343" s="600">
        <v>59.740321962437719</v>
      </c>
      <c r="E343" s="600">
        <v>63.864980512144875</v>
      </c>
      <c r="F343" s="600">
        <v>68.129630135862882</v>
      </c>
      <c r="G343" s="601">
        <v>60.341718475513368</v>
      </c>
      <c r="H343" s="601">
        <v>41.852975826041217</v>
      </c>
      <c r="I343" s="528"/>
      <c r="J343" s="600">
        <v>83.298945678193206</v>
      </c>
      <c r="K343" s="600">
        <v>54.68044348561822</v>
      </c>
      <c r="L343" s="600">
        <v>89.192802028096665</v>
      </c>
      <c r="M343" s="600">
        <v>96.748295329569615</v>
      </c>
      <c r="N343" s="600">
        <v>97.012313816408209</v>
      </c>
      <c r="O343" s="601">
        <v>90.610713994509823</v>
      </c>
      <c r="P343" s="601">
        <v>68.195830822569803</v>
      </c>
      <c r="Q343" s="528"/>
      <c r="R343" s="600">
        <v>30.74000791898083</v>
      </c>
      <c r="S343" s="600">
        <v>13.670661859949748</v>
      </c>
      <c r="T343" s="600">
        <v>32.458186777690045</v>
      </c>
      <c r="U343" s="600">
        <v>38.705095775279979</v>
      </c>
      <c r="V343" s="600">
        <v>42.650416438884783</v>
      </c>
      <c r="W343" s="601">
        <v>32.85032979185592</v>
      </c>
      <c r="X343" s="601">
        <v>14.849942931316161</v>
      </c>
    </row>
    <row r="344" spans="1:24" s="522" customFormat="1" ht="8.65" customHeight="1">
      <c r="A344" s="523" t="s">
        <v>52</v>
      </c>
      <c r="B344" s="598">
        <v>58.357926008476333</v>
      </c>
      <c r="C344" s="598">
        <v>21.424454874933158</v>
      </c>
      <c r="D344" s="598">
        <v>66.988605479838142</v>
      </c>
      <c r="E344" s="598">
        <v>75.15016814039123</v>
      </c>
      <c r="F344" s="598">
        <v>75.011777630320736</v>
      </c>
      <c r="G344" s="599">
        <v>62.777799411440746</v>
      </c>
      <c r="H344" s="599">
        <v>26.869510790503327</v>
      </c>
      <c r="I344" s="523"/>
      <c r="J344" s="598">
        <v>76.491038532923355</v>
      </c>
      <c r="K344" s="598">
        <v>27.198301325278376</v>
      </c>
      <c r="L344" s="598">
        <v>85.500686727431642</v>
      </c>
      <c r="M344" s="598">
        <v>97.432247157838546</v>
      </c>
      <c r="N344" s="598">
        <v>95.700273538028256</v>
      </c>
      <c r="O344" s="599">
        <v>86.467510216367032</v>
      </c>
      <c r="P344" s="599">
        <v>43.685204642490568</v>
      </c>
      <c r="Q344" s="523"/>
      <c r="R344" s="598">
        <v>40.800092985551473</v>
      </c>
      <c r="S344" s="598">
        <v>14.833382107821308</v>
      </c>
      <c r="T344" s="598">
        <v>49.645168837245578</v>
      </c>
      <c r="U344" s="598">
        <v>53.417773447515515</v>
      </c>
      <c r="V344" s="598">
        <v>54.698345219412381</v>
      </c>
      <c r="W344" s="599">
        <v>40.863675305204538</v>
      </c>
      <c r="X344" s="599">
        <v>11.92249970308468</v>
      </c>
    </row>
    <row r="345" spans="1:24" s="522" customFormat="1" ht="8.65" customHeight="1">
      <c r="A345" s="528" t="s">
        <v>53</v>
      </c>
      <c r="B345" s="600">
        <v>61.58429027353003</v>
      </c>
      <c r="C345" s="600">
        <v>24.976945469893241</v>
      </c>
      <c r="D345" s="600">
        <v>67.120622288620112</v>
      </c>
      <c r="E345" s="600">
        <v>80.198685287442871</v>
      </c>
      <c r="F345" s="600">
        <v>81.490672923649186</v>
      </c>
      <c r="G345" s="601">
        <v>70.858624135960312</v>
      </c>
      <c r="H345" s="601">
        <v>30.195455754092858</v>
      </c>
      <c r="I345" s="528"/>
      <c r="J345" s="600">
        <v>75.554998565467784</v>
      </c>
      <c r="K345" s="600">
        <v>33.64118092354277</v>
      </c>
      <c r="L345" s="600">
        <v>76.273300628559156</v>
      </c>
      <c r="M345" s="600">
        <v>95.616003069875006</v>
      </c>
      <c r="N345" s="600">
        <v>96.394523042569446</v>
      </c>
      <c r="O345" s="601">
        <v>89.427863070583413</v>
      </c>
      <c r="P345" s="601">
        <v>44.283424247489101</v>
      </c>
      <c r="Q345" s="528"/>
      <c r="R345" s="600">
        <v>50.246251502045105</v>
      </c>
      <c r="S345" s="600">
        <v>16.755168557367536</v>
      </c>
      <c r="T345" s="600">
        <v>58.952234541572025</v>
      </c>
      <c r="U345" s="600">
        <v>67.441666144429817</v>
      </c>
      <c r="V345" s="600">
        <v>69.499574111812365</v>
      </c>
      <c r="W345" s="601">
        <v>55.76498738122492</v>
      </c>
      <c r="X345" s="601">
        <v>20.848250684591431</v>
      </c>
    </row>
    <row r="346" spans="1:24" s="522" customFormat="1" ht="8.65" customHeight="1">
      <c r="A346" s="528" t="s">
        <v>54</v>
      </c>
      <c r="B346" s="600">
        <v>57.500715936545838</v>
      </c>
      <c r="C346" s="600">
        <v>32.263302301050672</v>
      </c>
      <c r="D346" s="600">
        <v>64.890299903622648</v>
      </c>
      <c r="E346" s="600">
        <v>73.985371706869472</v>
      </c>
      <c r="F346" s="600">
        <v>70.189387212378705</v>
      </c>
      <c r="G346" s="601">
        <v>63.113731097324546</v>
      </c>
      <c r="H346" s="601">
        <v>31.104648180633777</v>
      </c>
      <c r="I346" s="528"/>
      <c r="J346" s="600">
        <v>76.604858455060906</v>
      </c>
      <c r="K346" s="600">
        <v>43.618710584819198</v>
      </c>
      <c r="L346" s="600">
        <v>84.267120808240364</v>
      </c>
      <c r="M346" s="600">
        <v>95.342787847370076</v>
      </c>
      <c r="N346" s="600">
        <v>95.432840572213053</v>
      </c>
      <c r="O346" s="601">
        <v>87.266628529824743</v>
      </c>
      <c r="P346" s="601">
        <v>47.043324586301075</v>
      </c>
      <c r="Q346" s="528"/>
      <c r="R346" s="600">
        <v>40.231978792616736</v>
      </c>
      <c r="S346" s="600">
        <v>19.83992058075324</v>
      </c>
      <c r="T346" s="600">
        <v>48.424533512308003</v>
      </c>
      <c r="U346" s="600">
        <v>54.541623826459237</v>
      </c>
      <c r="V346" s="600">
        <v>48.880173999210619</v>
      </c>
      <c r="W346" s="601">
        <v>42.036532788745177</v>
      </c>
      <c r="X346" s="601">
        <v>16.456842498991072</v>
      </c>
    </row>
    <row r="347" spans="1:24" s="522" customFormat="1" ht="8.65" customHeight="1">
      <c r="A347" s="528" t="s">
        <v>55</v>
      </c>
      <c r="B347" s="600">
        <v>60.818440829939959</v>
      </c>
      <c r="C347" s="600">
        <v>37.944613402722119</v>
      </c>
      <c r="D347" s="600">
        <v>69.872549665050286</v>
      </c>
      <c r="E347" s="600">
        <v>74.694103885766424</v>
      </c>
      <c r="F347" s="600">
        <v>71.044415936269274</v>
      </c>
      <c r="G347" s="601">
        <v>63.407019997770142</v>
      </c>
      <c r="H347" s="601">
        <v>34.86451187800774</v>
      </c>
      <c r="I347" s="528"/>
      <c r="J347" s="600">
        <v>79.588807244117859</v>
      </c>
      <c r="K347" s="600">
        <v>50.10933173053877</v>
      </c>
      <c r="L347" s="600">
        <v>88.732705882352946</v>
      </c>
      <c r="M347" s="600">
        <v>94.986218594296616</v>
      </c>
      <c r="N347" s="600">
        <v>92.118641577447136</v>
      </c>
      <c r="O347" s="601">
        <v>86.514617401862324</v>
      </c>
      <c r="P347" s="601">
        <v>53.528531847790845</v>
      </c>
      <c r="Q347" s="528"/>
      <c r="R347" s="600">
        <v>44.704497967887768</v>
      </c>
      <c r="S347" s="600">
        <v>25.961066935955508</v>
      </c>
      <c r="T347" s="600">
        <v>53.891182856584592</v>
      </c>
      <c r="U347" s="600">
        <v>57.558144739669125</v>
      </c>
      <c r="V347" s="600">
        <v>53.241648669000156</v>
      </c>
      <c r="W347" s="601">
        <v>44.568249225402383</v>
      </c>
      <c r="X347" s="601">
        <v>19.205766799481928</v>
      </c>
    </row>
    <row r="348" spans="1:24" s="522" customFormat="1" ht="8.65" customHeight="1">
      <c r="A348" s="523" t="s">
        <v>56</v>
      </c>
      <c r="B348" s="598">
        <v>59.192185653060413</v>
      </c>
      <c r="C348" s="598">
        <v>36.961860332043202</v>
      </c>
      <c r="D348" s="598">
        <v>63.028600930073679</v>
      </c>
      <c r="E348" s="598">
        <v>72.351486020142261</v>
      </c>
      <c r="F348" s="598">
        <v>75.464608881139995</v>
      </c>
      <c r="G348" s="599">
        <v>66.442508299326875</v>
      </c>
      <c r="H348" s="599">
        <v>36.724652774087964</v>
      </c>
      <c r="I348" s="523"/>
      <c r="J348" s="598">
        <v>77.821367901896281</v>
      </c>
      <c r="K348" s="598">
        <v>53.159597580481297</v>
      </c>
      <c r="L348" s="598">
        <v>82.476524204185282</v>
      </c>
      <c r="M348" s="598">
        <v>92.418026839014288</v>
      </c>
      <c r="N348" s="598">
        <v>92.804148995963416</v>
      </c>
      <c r="O348" s="599">
        <v>88.435255803596277</v>
      </c>
      <c r="P348" s="599">
        <v>53.995858710370833</v>
      </c>
      <c r="Q348" s="523"/>
      <c r="R348" s="598">
        <v>42.386759065591697</v>
      </c>
      <c r="S348" s="598">
        <v>20.205667719438186</v>
      </c>
      <c r="T348" s="598">
        <v>44.120990801667411</v>
      </c>
      <c r="U348" s="598">
        <v>55.602170770510469</v>
      </c>
      <c r="V348" s="598">
        <v>59.677704481805748</v>
      </c>
      <c r="W348" s="599">
        <v>46.829465061437261</v>
      </c>
      <c r="X348" s="599">
        <v>23.291093803871931</v>
      </c>
    </row>
    <row r="349" spans="1:24" s="522" customFormat="1" ht="8.65" customHeight="1">
      <c r="A349" s="528" t="s">
        <v>57</v>
      </c>
      <c r="B349" s="600">
        <v>59.888572077863884</v>
      </c>
      <c r="C349" s="600">
        <v>28.353204172876303</v>
      </c>
      <c r="D349" s="600">
        <v>66.279643039680849</v>
      </c>
      <c r="E349" s="600">
        <v>70.823721983730422</v>
      </c>
      <c r="F349" s="600">
        <v>74.71056972065513</v>
      </c>
      <c r="G349" s="601">
        <v>61.256645079777897</v>
      </c>
      <c r="H349" s="601">
        <v>42.418129592656577</v>
      </c>
      <c r="I349" s="528"/>
      <c r="J349" s="600">
        <v>80.881104354234637</v>
      </c>
      <c r="K349" s="600">
        <v>38.327870826774024</v>
      </c>
      <c r="L349" s="600">
        <v>86.48246587423499</v>
      </c>
      <c r="M349" s="600">
        <v>96.012748834989779</v>
      </c>
      <c r="N349" s="600">
        <v>95.51027132663728</v>
      </c>
      <c r="O349" s="601">
        <v>87.558539888713014</v>
      </c>
      <c r="P349" s="601">
        <v>65.085930205415494</v>
      </c>
      <c r="Q349" s="528"/>
      <c r="R349" s="600">
        <v>42.041343882279769</v>
      </c>
      <c r="S349" s="600">
        <v>19.830355239656299</v>
      </c>
      <c r="T349" s="600">
        <v>48.599078067418972</v>
      </c>
      <c r="U349" s="600">
        <v>50.836761406133135</v>
      </c>
      <c r="V349" s="600">
        <v>56.826752115042694</v>
      </c>
      <c r="W349" s="601">
        <v>39.492853911951556</v>
      </c>
      <c r="X349" s="601">
        <v>22.096224650618325</v>
      </c>
    </row>
    <row r="350" spans="1:24" s="522" customFormat="1" ht="8.65" customHeight="1">
      <c r="A350" s="528" t="s">
        <v>58</v>
      </c>
      <c r="B350" s="600">
        <v>61.417349561686606</v>
      </c>
      <c r="C350" s="600">
        <v>34.70266905126185</v>
      </c>
      <c r="D350" s="600">
        <v>70.980194894393506</v>
      </c>
      <c r="E350" s="600">
        <v>76.213378174711437</v>
      </c>
      <c r="F350" s="600">
        <v>75.198124310521251</v>
      </c>
      <c r="G350" s="601">
        <v>64.590661908999792</v>
      </c>
      <c r="H350" s="601">
        <v>31.116492437185688</v>
      </c>
      <c r="I350" s="528"/>
      <c r="J350" s="600">
        <v>77.583049280291604</v>
      </c>
      <c r="K350" s="600">
        <v>42.491647202264076</v>
      </c>
      <c r="L350" s="600">
        <v>85.11658000047926</v>
      </c>
      <c r="M350" s="600">
        <v>95.145955616644045</v>
      </c>
      <c r="N350" s="600">
        <v>94.749142119796417</v>
      </c>
      <c r="O350" s="601">
        <v>87.280959269773433</v>
      </c>
      <c r="P350" s="601">
        <v>44.425809961730351</v>
      </c>
      <c r="Q350" s="528"/>
      <c r="R350" s="600">
        <v>46.602731682862135</v>
      </c>
      <c r="S350" s="600">
        <v>26.902881299365891</v>
      </c>
      <c r="T350" s="600">
        <v>57.247456406627308</v>
      </c>
      <c r="U350" s="600">
        <v>58.810664945480511</v>
      </c>
      <c r="V350" s="600">
        <v>57.80967568383528</v>
      </c>
      <c r="W350" s="601">
        <v>44.963034326763989</v>
      </c>
      <c r="X350" s="601">
        <v>19.922117099806069</v>
      </c>
    </row>
    <row r="351" spans="1:24" s="522" customFormat="1" ht="8.65" customHeight="1">
      <c r="A351" s="528" t="s">
        <v>59</v>
      </c>
      <c r="B351" s="600">
        <v>59.931947694057101</v>
      </c>
      <c r="C351" s="600">
        <v>27.347332095105983</v>
      </c>
      <c r="D351" s="600">
        <v>66.071488988624552</v>
      </c>
      <c r="E351" s="600">
        <v>73.762600865201136</v>
      </c>
      <c r="F351" s="600">
        <v>73.25097102648671</v>
      </c>
      <c r="G351" s="601">
        <v>68.432614953899446</v>
      </c>
      <c r="H351" s="601">
        <v>31.945794177476092</v>
      </c>
      <c r="I351" s="528"/>
      <c r="J351" s="600">
        <v>78.711283393012621</v>
      </c>
      <c r="K351" s="600">
        <v>35.164042574093671</v>
      </c>
      <c r="L351" s="600">
        <v>84.076632010670778</v>
      </c>
      <c r="M351" s="600">
        <v>96.826714749073489</v>
      </c>
      <c r="N351" s="600">
        <v>97.268236007071465</v>
      </c>
      <c r="O351" s="601">
        <v>91.539927046304683</v>
      </c>
      <c r="P351" s="601">
        <v>47.532755432458856</v>
      </c>
      <c r="Q351" s="528"/>
      <c r="R351" s="600">
        <v>42.51238147163982</v>
      </c>
      <c r="S351" s="600">
        <v>18.33486747589102</v>
      </c>
      <c r="T351" s="600">
        <v>48.776633060576764</v>
      </c>
      <c r="U351" s="600">
        <v>51.794424138387875</v>
      </c>
      <c r="V351" s="600">
        <v>53.717284493627247</v>
      </c>
      <c r="W351" s="601">
        <v>46.83117060822368</v>
      </c>
      <c r="X351" s="601">
        <v>19.222706588743183</v>
      </c>
    </row>
    <row r="352" spans="1:24" s="522" customFormat="1" ht="8.65" customHeight="1">
      <c r="A352" s="523" t="s">
        <v>60</v>
      </c>
      <c r="B352" s="598">
        <v>59.556822502839445</v>
      </c>
      <c r="C352" s="598">
        <v>39.496875276704614</v>
      </c>
      <c r="D352" s="598">
        <v>64.778810436212538</v>
      </c>
      <c r="E352" s="598">
        <v>72.874511667728441</v>
      </c>
      <c r="F352" s="598">
        <v>70.70157690731817</v>
      </c>
      <c r="G352" s="599">
        <v>66.478197831278948</v>
      </c>
      <c r="H352" s="599">
        <v>37.33000442779165</v>
      </c>
      <c r="I352" s="523"/>
      <c r="J352" s="598">
        <v>79.475337006296982</v>
      </c>
      <c r="K352" s="598">
        <v>54.13203834646589</v>
      </c>
      <c r="L352" s="598">
        <v>86.366214189016134</v>
      </c>
      <c r="M352" s="598">
        <v>94.640013014084715</v>
      </c>
      <c r="N352" s="598">
        <v>94.238485379976453</v>
      </c>
      <c r="O352" s="599">
        <v>91.871101571615839</v>
      </c>
      <c r="P352" s="599">
        <v>52.534744064108025</v>
      </c>
      <c r="Q352" s="523"/>
      <c r="R352" s="598">
        <v>41.539026819012051</v>
      </c>
      <c r="S352" s="598">
        <v>23.724801022483007</v>
      </c>
      <c r="T352" s="598">
        <v>44.728674267525307</v>
      </c>
      <c r="U352" s="598">
        <v>55.388323399702749</v>
      </c>
      <c r="V352" s="598">
        <v>51.229709136685884</v>
      </c>
      <c r="W352" s="599">
        <v>42.218501273023371</v>
      </c>
      <c r="X352" s="599">
        <v>23.509168202691328</v>
      </c>
    </row>
    <row r="353" spans="1:24" s="522" customFormat="1" ht="8.65" customHeight="1">
      <c r="A353" s="528" t="s">
        <v>61</v>
      </c>
      <c r="B353" s="600">
        <v>58.314548044845232</v>
      </c>
      <c r="C353" s="600">
        <v>31.998500187476566</v>
      </c>
      <c r="D353" s="600">
        <v>62.96080063955629</v>
      </c>
      <c r="E353" s="600">
        <v>75.050479936108971</v>
      </c>
      <c r="F353" s="600">
        <v>75.397208291609061</v>
      </c>
      <c r="G353" s="601">
        <v>62.93035191850899</v>
      </c>
      <c r="H353" s="601">
        <v>31.569454965191358</v>
      </c>
      <c r="I353" s="528"/>
      <c r="J353" s="600">
        <v>74.941750634543027</v>
      </c>
      <c r="K353" s="600">
        <v>41.851945961970102</v>
      </c>
      <c r="L353" s="600">
        <v>80.024704065877515</v>
      </c>
      <c r="M353" s="600">
        <v>93.12929842860899</v>
      </c>
      <c r="N353" s="600">
        <v>94.268490192549933</v>
      </c>
      <c r="O353" s="601">
        <v>85.057779838680162</v>
      </c>
      <c r="P353" s="601">
        <v>47.6702972859959</v>
      </c>
      <c r="Q353" s="528"/>
      <c r="R353" s="600">
        <v>43.831067953397138</v>
      </c>
      <c r="S353" s="600">
        <v>21.908540948416054</v>
      </c>
      <c r="T353" s="600">
        <v>46.993591637022099</v>
      </c>
      <c r="U353" s="600">
        <v>60.600145054259784</v>
      </c>
      <c r="V353" s="600">
        <v>59.920749120049585</v>
      </c>
      <c r="W353" s="601">
        <v>44.067532143302955</v>
      </c>
      <c r="X353" s="601">
        <v>18.241828880354699</v>
      </c>
    </row>
    <row r="354" spans="1:24" s="522" customFormat="1" ht="8.65" customHeight="1">
      <c r="A354" s="528" t="s">
        <v>62</v>
      </c>
      <c r="B354" s="600">
        <v>64.313883959683977</v>
      </c>
      <c r="C354" s="600">
        <v>41.982590496123294</v>
      </c>
      <c r="D354" s="600">
        <v>69.899939083545789</v>
      </c>
      <c r="E354" s="600">
        <v>79.895878832237429</v>
      </c>
      <c r="F354" s="600">
        <v>78.208434058554928</v>
      </c>
      <c r="G354" s="601">
        <v>67.04088078693259</v>
      </c>
      <c r="H354" s="601">
        <v>38.616033755274259</v>
      </c>
      <c r="I354" s="528"/>
      <c r="J354" s="600">
        <v>81.157558763726072</v>
      </c>
      <c r="K354" s="600">
        <v>54.294539120441037</v>
      </c>
      <c r="L354" s="600">
        <v>86.64506303603531</v>
      </c>
      <c r="M354" s="600">
        <v>96.889531879714781</v>
      </c>
      <c r="N354" s="600">
        <v>94.406160198644088</v>
      </c>
      <c r="O354" s="601">
        <v>90.565859018318903</v>
      </c>
      <c r="P354" s="601">
        <v>56.828115770821029</v>
      </c>
      <c r="Q354" s="528"/>
      <c r="R354" s="600">
        <v>48.558468290382834</v>
      </c>
      <c r="S354" s="600">
        <v>28.111596665857409</v>
      </c>
      <c r="T354" s="600">
        <v>53.644356999144073</v>
      </c>
      <c r="U354" s="600">
        <v>65.596400078259165</v>
      </c>
      <c r="V354" s="600">
        <v>63.174249682782197</v>
      </c>
      <c r="W354" s="601">
        <v>45.63879840752805</v>
      </c>
      <c r="X354" s="601">
        <v>22.056928034371644</v>
      </c>
    </row>
    <row r="355" spans="1:24" s="522" customFormat="1" ht="8.65" customHeight="1">
      <c r="A355" s="528" t="s">
        <v>63</v>
      </c>
      <c r="B355" s="600">
        <v>61.64443603442561</v>
      </c>
      <c r="C355" s="600">
        <v>33.480451828326999</v>
      </c>
      <c r="D355" s="600">
        <v>71.973329327769861</v>
      </c>
      <c r="E355" s="600">
        <v>76.111106779057465</v>
      </c>
      <c r="F355" s="600">
        <v>74.488817358528323</v>
      </c>
      <c r="G355" s="601">
        <v>66.311749970275557</v>
      </c>
      <c r="H355" s="601">
        <v>29.074801368251499</v>
      </c>
      <c r="I355" s="528"/>
      <c r="J355" s="600">
        <v>78.994294841289374</v>
      </c>
      <c r="K355" s="600">
        <v>40.710175450964499</v>
      </c>
      <c r="L355" s="600">
        <v>86.677277582624313</v>
      </c>
      <c r="M355" s="600">
        <v>97.068716579672994</v>
      </c>
      <c r="N355" s="600">
        <v>94.737145442442298</v>
      </c>
      <c r="O355" s="601">
        <v>91.095540289500917</v>
      </c>
      <c r="P355" s="601">
        <v>43.052383904743934</v>
      </c>
      <c r="Q355" s="528"/>
      <c r="R355" s="600">
        <v>44.928894966917781</v>
      </c>
      <c r="S355" s="600">
        <v>25.819509484879752</v>
      </c>
      <c r="T355" s="600">
        <v>57.253853622205376</v>
      </c>
      <c r="U355" s="600">
        <v>56.074961169565071</v>
      </c>
      <c r="V355" s="600">
        <v>55.625236582897308</v>
      </c>
      <c r="W355" s="601">
        <v>42.186874223784656</v>
      </c>
      <c r="X355" s="601">
        <v>16.68049622504277</v>
      </c>
    </row>
    <row r="356" spans="1:24" s="522" customFormat="1" ht="8.65" customHeight="1">
      <c r="A356" s="523" t="s">
        <v>64</v>
      </c>
      <c r="B356" s="598">
        <v>58.771351453428494</v>
      </c>
      <c r="C356" s="598">
        <v>34.00484654928492</v>
      </c>
      <c r="D356" s="598">
        <v>63.94701870956461</v>
      </c>
      <c r="E356" s="598">
        <v>69.713966200387546</v>
      </c>
      <c r="F356" s="598">
        <v>74.209405998561422</v>
      </c>
      <c r="G356" s="599">
        <v>64.719944897527085</v>
      </c>
      <c r="H356" s="599">
        <v>39.860394329725914</v>
      </c>
      <c r="I356" s="523"/>
      <c r="J356" s="598">
        <v>76.642629685748432</v>
      </c>
      <c r="K356" s="598">
        <v>45.747068961848626</v>
      </c>
      <c r="L356" s="598">
        <v>83.167691324642689</v>
      </c>
      <c r="M356" s="598">
        <v>91.608210161189731</v>
      </c>
      <c r="N356" s="598">
        <v>90.884163117714238</v>
      </c>
      <c r="O356" s="599">
        <v>87.145782024272279</v>
      </c>
      <c r="P356" s="599">
        <v>58.529361206976347</v>
      </c>
      <c r="Q356" s="523"/>
      <c r="R356" s="598">
        <v>43.321967385075354</v>
      </c>
      <c r="S356" s="598">
        <v>20.94077541768511</v>
      </c>
      <c r="T356" s="598">
        <v>45.892633699223794</v>
      </c>
      <c r="U356" s="598">
        <v>53.626164848176714</v>
      </c>
      <c r="V356" s="598">
        <v>60.444983911415449</v>
      </c>
      <c r="W356" s="599">
        <v>46.252040387453697</v>
      </c>
      <c r="X356" s="599">
        <v>24.20301641283454</v>
      </c>
    </row>
    <row r="357" spans="1:24" s="522" customFormat="1" ht="8.65" customHeight="1">
      <c r="A357" s="528" t="s">
        <v>65</v>
      </c>
      <c r="B357" s="600">
        <v>60.442446402304896</v>
      </c>
      <c r="C357" s="600">
        <v>35.672637239870767</v>
      </c>
      <c r="D357" s="600">
        <v>63.90899809960694</v>
      </c>
      <c r="E357" s="600">
        <v>74.391133993672781</v>
      </c>
      <c r="F357" s="600">
        <v>73.445801411754204</v>
      </c>
      <c r="G357" s="601">
        <v>68.936377976414036</v>
      </c>
      <c r="H357" s="601">
        <v>37.937248015822703</v>
      </c>
      <c r="I357" s="528"/>
      <c r="J357" s="600">
        <v>80.318284021978613</v>
      </c>
      <c r="K357" s="600">
        <v>49.448350879919197</v>
      </c>
      <c r="L357" s="600">
        <v>85.133062312454157</v>
      </c>
      <c r="M357" s="600">
        <v>96.173030088554754</v>
      </c>
      <c r="N357" s="600">
        <v>96.928405190147814</v>
      </c>
      <c r="O357" s="601">
        <v>90.798358572325412</v>
      </c>
      <c r="P357" s="601">
        <v>56.808659833047329</v>
      </c>
      <c r="Q357" s="528"/>
      <c r="R357" s="600">
        <v>43.016682353144347</v>
      </c>
      <c r="S357" s="600">
        <v>20.85923955802182</v>
      </c>
      <c r="T357" s="600">
        <v>44.570487129885876</v>
      </c>
      <c r="U357" s="600">
        <v>57.105549462213418</v>
      </c>
      <c r="V357" s="600">
        <v>53.906721031709537</v>
      </c>
      <c r="W357" s="601">
        <v>49.765701050652879</v>
      </c>
      <c r="X357" s="601">
        <v>22.512161613368701</v>
      </c>
    </row>
    <row r="358" spans="1:24" s="522" customFormat="1" ht="8.65" customHeight="1">
      <c r="A358" s="528" t="s">
        <v>66</v>
      </c>
      <c r="B358" s="600">
        <v>54.099246882957594</v>
      </c>
      <c r="C358" s="600">
        <v>25.20911113825499</v>
      </c>
      <c r="D358" s="600">
        <v>60.359551363630956</v>
      </c>
      <c r="E358" s="600">
        <v>68.585527458102689</v>
      </c>
      <c r="F358" s="600">
        <v>68.725326348889709</v>
      </c>
      <c r="G358" s="601">
        <v>57.430400290542615</v>
      </c>
      <c r="H358" s="601">
        <v>23.666363578448689</v>
      </c>
      <c r="I358" s="528"/>
      <c r="J358" s="600">
        <v>72.222197137649587</v>
      </c>
      <c r="K358" s="600">
        <v>33.051894342216926</v>
      </c>
      <c r="L358" s="600">
        <v>76.12197741400071</v>
      </c>
      <c r="M358" s="600">
        <v>92.711841872008506</v>
      </c>
      <c r="N358" s="600">
        <v>89.435921797318443</v>
      </c>
      <c r="O358" s="601">
        <v>80.492415292282971</v>
      </c>
      <c r="P358" s="601">
        <v>38.765383088527194</v>
      </c>
      <c r="Q358" s="528"/>
      <c r="R358" s="600">
        <v>38.254018801781221</v>
      </c>
      <c r="S358" s="600">
        <v>17.540229402125963</v>
      </c>
      <c r="T358" s="600">
        <v>47.102746437623516</v>
      </c>
      <c r="U358" s="600">
        <v>47.178566279115493</v>
      </c>
      <c r="V358" s="600">
        <v>50.739049407480117</v>
      </c>
      <c r="W358" s="601">
        <v>36.114569001288523</v>
      </c>
      <c r="X358" s="601">
        <v>11.914889234476863</v>
      </c>
    </row>
    <row r="359" spans="1:24" s="522" customFormat="1" ht="8.65" customHeight="1">
      <c r="A359" s="528" t="s">
        <v>67</v>
      </c>
      <c r="B359" s="600">
        <v>67.409675041778257</v>
      </c>
      <c r="C359" s="600">
        <v>32.01567002114885</v>
      </c>
      <c r="D359" s="600">
        <v>75.091838625636328</v>
      </c>
      <c r="E359" s="600">
        <v>78.474285982419374</v>
      </c>
      <c r="F359" s="600">
        <v>79.497969000786043</v>
      </c>
      <c r="G359" s="601">
        <v>69.402619992390058</v>
      </c>
      <c r="H359" s="601">
        <v>39.709154160430401</v>
      </c>
      <c r="I359" s="528"/>
      <c r="J359" s="600">
        <v>84.85912600999086</v>
      </c>
      <c r="K359" s="600">
        <v>43.465189432953821</v>
      </c>
      <c r="L359" s="600">
        <v>91.278844961296869</v>
      </c>
      <c r="M359" s="600">
        <v>97.833688834616581</v>
      </c>
      <c r="N359" s="600">
        <v>97.362541601386866</v>
      </c>
      <c r="O359" s="601">
        <v>90.838069496639946</v>
      </c>
      <c r="P359" s="601">
        <v>60.119472364370324</v>
      </c>
      <c r="Q359" s="528"/>
      <c r="R359" s="600">
        <v>49.974925368779438</v>
      </c>
      <c r="S359" s="600">
        <v>20.104257167680277</v>
      </c>
      <c r="T359" s="600">
        <v>59.030562754267351</v>
      </c>
      <c r="U359" s="600">
        <v>59.639107257199726</v>
      </c>
      <c r="V359" s="600">
        <v>61.072972042681762</v>
      </c>
      <c r="W359" s="601">
        <v>48.860108223188149</v>
      </c>
      <c r="X359" s="601">
        <v>19.620748469950836</v>
      </c>
    </row>
    <row r="360" spans="1:24" s="522" customFormat="1" ht="8.65" customHeight="1">
      <c r="A360" s="523" t="s">
        <v>68</v>
      </c>
      <c r="B360" s="598">
        <v>58.054938885254685</v>
      </c>
      <c r="C360" s="598">
        <v>31.285745486582833</v>
      </c>
      <c r="D360" s="598">
        <v>65.742713430014149</v>
      </c>
      <c r="E360" s="598">
        <v>71.49344772809917</v>
      </c>
      <c r="F360" s="598">
        <v>71.620232823215048</v>
      </c>
      <c r="G360" s="599">
        <v>65.631268931674143</v>
      </c>
      <c r="H360" s="599">
        <v>36.197519718270669</v>
      </c>
      <c r="I360" s="523"/>
      <c r="J360" s="598">
        <v>77.284961067227457</v>
      </c>
      <c r="K360" s="598">
        <v>41.032092017842558</v>
      </c>
      <c r="L360" s="598">
        <v>84.65149910905663</v>
      </c>
      <c r="M360" s="598">
        <v>94.723504830594166</v>
      </c>
      <c r="N360" s="598">
        <v>93.108236685781876</v>
      </c>
      <c r="O360" s="599">
        <v>89.40475483164569</v>
      </c>
      <c r="P360" s="599">
        <v>56.558138930235884</v>
      </c>
      <c r="Q360" s="523"/>
      <c r="R360" s="598">
        <v>40.575861146727291</v>
      </c>
      <c r="S360" s="598">
        <v>21.058580770456235</v>
      </c>
      <c r="T360" s="598">
        <v>48.693995967197388</v>
      </c>
      <c r="U360" s="598">
        <v>52.576281443927989</v>
      </c>
      <c r="V360" s="598">
        <v>51.43095304251181</v>
      </c>
      <c r="W360" s="599">
        <v>44.480271851991695</v>
      </c>
      <c r="X360" s="599">
        <v>17.726318520615152</v>
      </c>
    </row>
    <row r="361" spans="1:24" s="522" customFormat="1" ht="8.65" customHeight="1">
      <c r="A361" s="528" t="s">
        <v>69</v>
      </c>
      <c r="B361" s="600">
        <v>59.352366954634512</v>
      </c>
      <c r="C361" s="600">
        <v>32.525174419626381</v>
      </c>
      <c r="D361" s="600">
        <v>64.061797558529591</v>
      </c>
      <c r="E361" s="600">
        <v>75.882549333145903</v>
      </c>
      <c r="F361" s="600">
        <v>74.528599130588475</v>
      </c>
      <c r="G361" s="601">
        <v>64.450388354508519</v>
      </c>
      <c r="H361" s="601">
        <v>33.310454435913158</v>
      </c>
      <c r="I361" s="528"/>
      <c r="J361" s="600">
        <v>75.076752495468199</v>
      </c>
      <c r="K361" s="600">
        <v>40.968577371850508</v>
      </c>
      <c r="L361" s="600">
        <v>79.826335656587773</v>
      </c>
      <c r="M361" s="600">
        <v>93.505692750911578</v>
      </c>
      <c r="N361" s="600">
        <v>91.186251268057958</v>
      </c>
      <c r="O361" s="601">
        <v>86.177800601988565</v>
      </c>
      <c r="P361" s="601">
        <v>49.007763145488262</v>
      </c>
      <c r="Q361" s="528"/>
      <c r="R361" s="600">
        <v>44.422174909509913</v>
      </c>
      <c r="S361" s="600">
        <v>23.727329491218878</v>
      </c>
      <c r="T361" s="600">
        <v>48.087759835341522</v>
      </c>
      <c r="U361" s="600">
        <v>60.111592596644613</v>
      </c>
      <c r="V361" s="600">
        <v>59.62570738004873</v>
      </c>
      <c r="W361" s="601">
        <v>44.331728451321879</v>
      </c>
      <c r="X361" s="601">
        <v>18.510265041961027</v>
      </c>
    </row>
    <row r="362" spans="1:24" s="522" customFormat="1" ht="8.65" customHeight="1">
      <c r="A362" s="528" t="s">
        <v>70</v>
      </c>
      <c r="B362" s="600">
        <v>64.73386460748884</v>
      </c>
      <c r="C362" s="600">
        <v>28.827313211281545</v>
      </c>
      <c r="D362" s="600">
        <v>73.842116924360184</v>
      </c>
      <c r="E362" s="600">
        <v>80.685795939504956</v>
      </c>
      <c r="F362" s="600">
        <v>81.215109282192628</v>
      </c>
      <c r="G362" s="601">
        <v>69.235346322965825</v>
      </c>
      <c r="H362" s="601">
        <v>34.321384880934424</v>
      </c>
      <c r="I362" s="528"/>
      <c r="J362" s="600">
        <v>78.00555882134725</v>
      </c>
      <c r="K362" s="600">
        <v>39.387968502144673</v>
      </c>
      <c r="L362" s="600">
        <v>85.96354726389545</v>
      </c>
      <c r="M362" s="600">
        <v>95.237165234461074</v>
      </c>
      <c r="N362" s="600">
        <v>94.757691092946189</v>
      </c>
      <c r="O362" s="601">
        <v>87.880785606372754</v>
      </c>
      <c r="P362" s="601">
        <v>47.625788540564315</v>
      </c>
      <c r="Q362" s="528"/>
      <c r="R362" s="600">
        <v>51.724764876837142</v>
      </c>
      <c r="S362" s="600">
        <v>16.67307959950552</v>
      </c>
      <c r="T362" s="600">
        <v>61.460199529279514</v>
      </c>
      <c r="U362" s="600">
        <v>67.319687212511496</v>
      </c>
      <c r="V362" s="600">
        <v>68.539117538005186</v>
      </c>
      <c r="W362" s="601">
        <v>51.35464411780201</v>
      </c>
      <c r="X362" s="601">
        <v>21.654246514397126</v>
      </c>
    </row>
    <row r="363" spans="1:24" s="522" customFormat="1" ht="8.65" customHeight="1">
      <c r="A363" s="528" t="s">
        <v>71</v>
      </c>
      <c r="B363" s="600">
        <v>58.210274747982965</v>
      </c>
      <c r="C363" s="600">
        <v>31.954781368196791</v>
      </c>
      <c r="D363" s="600">
        <v>61.073263496831423</v>
      </c>
      <c r="E363" s="600">
        <v>71.543864203406457</v>
      </c>
      <c r="F363" s="600">
        <v>71.465019517604077</v>
      </c>
      <c r="G363" s="601">
        <v>59.950044250371747</v>
      </c>
      <c r="H363" s="601">
        <v>39.505698943961477</v>
      </c>
      <c r="I363" s="528"/>
      <c r="J363" s="600">
        <v>79.960381283571891</v>
      </c>
      <c r="K363" s="600">
        <v>47.508584854509309</v>
      </c>
      <c r="L363" s="600">
        <v>84.149857572903599</v>
      </c>
      <c r="M363" s="600">
        <v>95.334248065465147</v>
      </c>
      <c r="N363" s="600">
        <v>94.142169407540933</v>
      </c>
      <c r="O363" s="601">
        <v>87.701128336849834</v>
      </c>
      <c r="P363" s="601">
        <v>59.437782209674772</v>
      </c>
      <c r="Q363" s="528"/>
      <c r="R363" s="600">
        <v>37.949337945635762</v>
      </c>
      <c r="S363" s="600">
        <v>15.152580097229544</v>
      </c>
      <c r="T363" s="600">
        <v>40.812775520349824</v>
      </c>
      <c r="U363" s="600">
        <v>50.726072071779726</v>
      </c>
      <c r="V363" s="600">
        <v>51.467837098863143</v>
      </c>
      <c r="W363" s="601">
        <v>33.317192988634261</v>
      </c>
      <c r="X363" s="601">
        <v>19.151693615220495</v>
      </c>
    </row>
    <row r="364" spans="1:24" s="522" customFormat="1" ht="8.65" customHeight="1">
      <c r="A364" s="523" t="s">
        <v>72</v>
      </c>
      <c r="B364" s="598">
        <v>61.607466362128385</v>
      </c>
      <c r="C364" s="598">
        <v>30.444850462632758</v>
      </c>
      <c r="D364" s="598">
        <v>70.386740955251852</v>
      </c>
      <c r="E364" s="598">
        <v>78.251670811314895</v>
      </c>
      <c r="F364" s="598">
        <v>75.489808628577222</v>
      </c>
      <c r="G364" s="599">
        <v>64.735704574023245</v>
      </c>
      <c r="H364" s="599">
        <v>31.321317721029985</v>
      </c>
      <c r="I364" s="523"/>
      <c r="J364" s="598">
        <v>78.221783963394259</v>
      </c>
      <c r="K364" s="598">
        <v>38.016879713586199</v>
      </c>
      <c r="L364" s="598">
        <v>87.310590252748668</v>
      </c>
      <c r="M364" s="598">
        <v>96.915840697882587</v>
      </c>
      <c r="N364" s="598">
        <v>93.590497936243082</v>
      </c>
      <c r="O364" s="599">
        <v>86.106633352139923</v>
      </c>
      <c r="P364" s="599">
        <v>47.630614632639848</v>
      </c>
      <c r="Q364" s="523"/>
      <c r="R364" s="598">
        <v>46.129882010276873</v>
      </c>
      <c r="S364" s="598">
        <v>21.925459390248122</v>
      </c>
      <c r="T364" s="598">
        <v>53.733120783695902</v>
      </c>
      <c r="U364" s="598">
        <v>61.195844549875815</v>
      </c>
      <c r="V364" s="598">
        <v>59.359604947546771</v>
      </c>
      <c r="W364" s="599">
        <v>45.21121229228541</v>
      </c>
      <c r="X364" s="599">
        <v>18.05303235282749</v>
      </c>
    </row>
    <row r="365" spans="1:24" s="522" customFormat="1" ht="8.65" customHeight="1">
      <c r="A365" s="528" t="s">
        <v>73</v>
      </c>
      <c r="B365" s="600">
        <v>61.78737285639852</v>
      </c>
      <c r="C365" s="600">
        <v>36.382177998139632</v>
      </c>
      <c r="D365" s="600">
        <v>66.018592987416511</v>
      </c>
      <c r="E365" s="600">
        <v>76.538222825343723</v>
      </c>
      <c r="F365" s="600">
        <v>74.875403107593087</v>
      </c>
      <c r="G365" s="601">
        <v>63.925455913638856</v>
      </c>
      <c r="H365" s="601">
        <v>37.382413784296865</v>
      </c>
      <c r="I365" s="528"/>
      <c r="J365" s="600">
        <v>79.085516427536007</v>
      </c>
      <c r="K365" s="600">
        <v>49.271448101096993</v>
      </c>
      <c r="L365" s="600">
        <v>82.02344282127136</v>
      </c>
      <c r="M365" s="600">
        <v>96.995286259089937</v>
      </c>
      <c r="N365" s="600">
        <v>94.583158901979544</v>
      </c>
      <c r="O365" s="601">
        <v>85.216876327397486</v>
      </c>
      <c r="P365" s="601">
        <v>53.717765581535225</v>
      </c>
      <c r="Q365" s="528"/>
      <c r="R365" s="600">
        <v>46.662675337193036</v>
      </c>
      <c r="S365" s="600">
        <v>22.865784366859561</v>
      </c>
      <c r="T365" s="600">
        <v>50.555904769387915</v>
      </c>
      <c r="U365" s="600">
        <v>60.195102566043445</v>
      </c>
      <c r="V365" s="600">
        <v>59.03245192307692</v>
      </c>
      <c r="W365" s="601">
        <v>46.155812724762669</v>
      </c>
      <c r="X365" s="601">
        <v>23.858207677823941</v>
      </c>
    </row>
    <row r="366" spans="1:24" s="522" customFormat="1" ht="8.65" customHeight="1">
      <c r="A366" s="528" t="s">
        <v>74</v>
      </c>
      <c r="B366" s="600">
        <v>53.231191516847218</v>
      </c>
      <c r="C366" s="600">
        <v>23.502388878064309</v>
      </c>
      <c r="D366" s="600">
        <v>58.837255461616948</v>
      </c>
      <c r="E366" s="600">
        <v>68.763519264443588</v>
      </c>
      <c r="F366" s="600">
        <v>66.788797456498102</v>
      </c>
      <c r="G366" s="601">
        <v>59.727689103768789</v>
      </c>
      <c r="H366" s="601">
        <v>32.761332832563085</v>
      </c>
      <c r="I366" s="528"/>
      <c r="J366" s="600">
        <v>75.527003356099854</v>
      </c>
      <c r="K366" s="600">
        <v>35.985217765887498</v>
      </c>
      <c r="L366" s="600">
        <v>81.233738684168827</v>
      </c>
      <c r="M366" s="600">
        <v>94.333187799684424</v>
      </c>
      <c r="N366" s="600">
        <v>92.148035921894589</v>
      </c>
      <c r="O366" s="601">
        <v>86.570463566362875</v>
      </c>
      <c r="P366" s="601">
        <v>52.115173670521067</v>
      </c>
      <c r="Q366" s="528"/>
      <c r="R366" s="600">
        <v>33.846171566497581</v>
      </c>
      <c r="S366" s="600">
        <v>11.785985987051056</v>
      </c>
      <c r="T366" s="600">
        <v>38.050122007726891</v>
      </c>
      <c r="U366" s="600">
        <v>45.920025729721594</v>
      </c>
      <c r="V366" s="600">
        <v>45.421676292218251</v>
      </c>
      <c r="W366" s="601">
        <v>38.034782146699548</v>
      </c>
      <c r="X366" s="601">
        <v>17.069906051116273</v>
      </c>
    </row>
    <row r="367" spans="1:24" s="522" customFormat="1" ht="8.65" customHeight="1">
      <c r="A367" s="528" t="s">
        <v>75</v>
      </c>
      <c r="B367" s="600">
        <v>63.638465425975326</v>
      </c>
      <c r="C367" s="600">
        <v>32.441324381041319</v>
      </c>
      <c r="D367" s="600">
        <v>69.906089965981138</v>
      </c>
      <c r="E367" s="600">
        <v>78.173997140968496</v>
      </c>
      <c r="F367" s="600">
        <v>79.284505487031566</v>
      </c>
      <c r="G367" s="601">
        <v>69.256276397597006</v>
      </c>
      <c r="H367" s="601">
        <v>39.757598465441902</v>
      </c>
      <c r="I367" s="528"/>
      <c r="J367" s="600">
        <v>80.052161457277606</v>
      </c>
      <c r="K367" s="600">
        <v>40.963033410519351</v>
      </c>
      <c r="L367" s="600">
        <v>84.797154915103548</v>
      </c>
      <c r="M367" s="600">
        <v>96.889541496908151</v>
      </c>
      <c r="N367" s="600">
        <v>97.590761888529059</v>
      </c>
      <c r="O367" s="601">
        <v>90.997460274649939</v>
      </c>
      <c r="P367" s="601">
        <v>58.860951482161816</v>
      </c>
      <c r="Q367" s="528"/>
      <c r="R367" s="600">
        <v>48.369282368588443</v>
      </c>
      <c r="S367" s="600">
        <v>23.239381592900596</v>
      </c>
      <c r="T367" s="600">
        <v>55.793683795850477</v>
      </c>
      <c r="U367" s="600">
        <v>61.419543563855392</v>
      </c>
      <c r="V367" s="600">
        <v>63.086575222640313</v>
      </c>
      <c r="W367" s="601">
        <v>50.216024171087206</v>
      </c>
      <c r="X367" s="601">
        <v>21.887045284357388</v>
      </c>
    </row>
    <row r="368" spans="1:24" s="522" customFormat="1" ht="8.65" customHeight="1">
      <c r="A368" s="523" t="s">
        <v>76</v>
      </c>
      <c r="B368" s="598">
        <v>55.299405261283319</v>
      </c>
      <c r="C368" s="598">
        <v>32.216398611552876</v>
      </c>
      <c r="D368" s="598">
        <v>60.816276504473585</v>
      </c>
      <c r="E368" s="598">
        <v>69.462098229714684</v>
      </c>
      <c r="F368" s="598">
        <v>68.06367184855938</v>
      </c>
      <c r="G368" s="599">
        <v>60.08296218064077</v>
      </c>
      <c r="H368" s="599">
        <v>34.613184192656675</v>
      </c>
      <c r="I368" s="523"/>
      <c r="J368" s="598">
        <v>77.139646765339208</v>
      </c>
      <c r="K368" s="598">
        <v>47.575540678988958</v>
      </c>
      <c r="L368" s="598">
        <v>85.139936991721001</v>
      </c>
      <c r="M368" s="598">
        <v>93.180693444295187</v>
      </c>
      <c r="N368" s="598">
        <v>90.85866243111208</v>
      </c>
      <c r="O368" s="599">
        <v>85.323900469112942</v>
      </c>
      <c r="P368" s="599">
        <v>55.284133634117524</v>
      </c>
      <c r="Q368" s="523"/>
      <c r="R368" s="598">
        <v>35.534037864195604</v>
      </c>
      <c r="S368" s="598">
        <v>17.300222164674455</v>
      </c>
      <c r="T368" s="598">
        <v>39.972060681687971</v>
      </c>
      <c r="U368" s="598">
        <v>47.978776929058228</v>
      </c>
      <c r="V368" s="598">
        <v>47.948565482384424</v>
      </c>
      <c r="W368" s="599">
        <v>38.781837749192846</v>
      </c>
      <c r="X368" s="599">
        <v>14.12861811639716</v>
      </c>
    </row>
    <row r="369" spans="1:26" s="522" customFormat="1" ht="9" customHeight="1">
      <c r="A369" s="528"/>
      <c r="B369" s="528"/>
      <c r="C369" s="528"/>
      <c r="D369" s="529"/>
      <c r="E369" s="529"/>
      <c r="F369" s="529"/>
      <c r="G369" s="529"/>
      <c r="H369" s="529"/>
      <c r="I369" s="528"/>
      <c r="J369" s="528"/>
      <c r="K369" s="528"/>
      <c r="L369" s="529"/>
      <c r="M369" s="529"/>
      <c r="N369" s="529"/>
      <c r="O369" s="529"/>
      <c r="P369" s="529"/>
      <c r="Q369" s="528"/>
      <c r="R369" s="528"/>
      <c r="S369" s="528"/>
      <c r="T369" s="529"/>
      <c r="U369" s="529"/>
      <c r="V369" s="529"/>
      <c r="W369" s="529"/>
      <c r="X369" s="529"/>
      <c r="Y369" s="529"/>
      <c r="Z369" s="529"/>
    </row>
    <row r="370" spans="1:26" ht="9" customHeight="1">
      <c r="A370" s="513">
        <v>2015</v>
      </c>
      <c r="B370" s="512"/>
      <c r="C370" s="512"/>
      <c r="D370" s="512"/>
      <c r="E370" s="512"/>
      <c r="F370" s="512"/>
      <c r="G370" s="512"/>
      <c r="H370" s="512"/>
      <c r="I370" s="515"/>
      <c r="J370" s="512"/>
      <c r="K370" s="512"/>
      <c r="L370" s="512"/>
      <c r="M370" s="512"/>
      <c r="N370" s="512"/>
      <c r="O370" s="512"/>
      <c r="P370" s="512"/>
      <c r="Q370" s="515"/>
      <c r="R370" s="512"/>
      <c r="S370" s="512"/>
      <c r="T370" s="512"/>
      <c r="U370" s="512"/>
      <c r="V370" s="512"/>
      <c r="W370" s="512"/>
      <c r="X370" s="512"/>
    </row>
    <row r="371" spans="1:26" s="517" customFormat="1" ht="9" customHeight="1">
      <c r="A371" s="515" t="s">
        <v>44</v>
      </c>
      <c r="B371" s="595">
        <v>59.669323789698396</v>
      </c>
      <c r="C371" s="595">
        <v>30.350007647348885</v>
      </c>
      <c r="D371" s="595">
        <v>65.711346682808411</v>
      </c>
      <c r="E371" s="595">
        <v>74.553630678214887</v>
      </c>
      <c r="F371" s="595">
        <v>74.607986417763712</v>
      </c>
      <c r="G371" s="595">
        <v>65.695417179521229</v>
      </c>
      <c r="H371" s="595">
        <v>34.267740399851938</v>
      </c>
      <c r="I371" s="515"/>
      <c r="J371" s="595">
        <v>77.940055702941109</v>
      </c>
      <c r="K371" s="595">
        <v>40.900731631838632</v>
      </c>
      <c r="L371" s="595">
        <v>83.766898486122642</v>
      </c>
      <c r="M371" s="595">
        <v>95.619946242455029</v>
      </c>
      <c r="N371" s="595">
        <v>94.752418660393019</v>
      </c>
      <c r="O371" s="595">
        <v>88.503491608264198</v>
      </c>
      <c r="P371" s="595">
        <v>51.682178353441905</v>
      </c>
      <c r="Q371" s="515"/>
      <c r="R371" s="595">
        <v>43.106378392054893</v>
      </c>
      <c r="S371" s="595">
        <v>19.440251187628949</v>
      </c>
      <c r="T371" s="595">
        <v>48.470256326938134</v>
      </c>
      <c r="U371" s="595">
        <v>56.054605804833805</v>
      </c>
      <c r="V371" s="595">
        <v>56.919672460466678</v>
      </c>
      <c r="W371" s="595">
        <v>46.159346612138698</v>
      </c>
      <c r="X371" s="595">
        <v>19.372797099071345</v>
      </c>
    </row>
    <row r="372" spans="1:26" s="517" customFormat="1" ht="3.95" customHeight="1">
      <c r="A372" s="515"/>
      <c r="B372" s="595"/>
      <c r="C372" s="595"/>
      <c r="D372" s="595"/>
      <c r="E372" s="595"/>
      <c r="F372" s="595"/>
      <c r="G372" s="595"/>
      <c r="H372" s="595"/>
      <c r="I372" s="515"/>
      <c r="J372" s="595"/>
      <c r="K372" s="595"/>
      <c r="L372" s="595"/>
      <c r="M372" s="595"/>
      <c r="N372" s="595"/>
      <c r="O372" s="595"/>
      <c r="P372" s="595"/>
      <c r="Q372" s="515"/>
      <c r="R372" s="595"/>
      <c r="S372" s="595"/>
      <c r="T372" s="595"/>
      <c r="U372" s="595"/>
      <c r="V372" s="595"/>
      <c r="W372" s="595"/>
      <c r="X372" s="595"/>
    </row>
    <row r="373" spans="1:26" s="522" customFormat="1" ht="8.65" customHeight="1">
      <c r="A373" s="518" t="s">
        <v>45</v>
      </c>
      <c r="B373" s="596">
        <v>59.419031858764455</v>
      </c>
      <c r="C373" s="596">
        <v>30.399950268472544</v>
      </c>
      <c r="D373" s="596">
        <v>67.565735784334066</v>
      </c>
      <c r="E373" s="596">
        <v>76.811161049111547</v>
      </c>
      <c r="F373" s="596">
        <v>73.543439879838729</v>
      </c>
      <c r="G373" s="597">
        <v>63.088508965685165</v>
      </c>
      <c r="H373" s="597">
        <v>29.027813301870445</v>
      </c>
      <c r="I373" s="518"/>
      <c r="J373" s="596">
        <v>77.813884041642055</v>
      </c>
      <c r="K373" s="596">
        <v>40.358798026610856</v>
      </c>
      <c r="L373" s="596">
        <v>86.296345819564095</v>
      </c>
      <c r="M373" s="596">
        <v>96.825656167213225</v>
      </c>
      <c r="N373" s="596">
        <v>96.107565435640012</v>
      </c>
      <c r="O373" s="597">
        <v>89.917383560086407</v>
      </c>
      <c r="P373" s="597">
        <v>44.070125980089863</v>
      </c>
      <c r="Q373" s="518"/>
      <c r="R373" s="596">
        <v>42.49406866442758</v>
      </c>
      <c r="S373" s="596">
        <v>19.621041730716332</v>
      </c>
      <c r="T373" s="596">
        <v>50.085124210038416</v>
      </c>
      <c r="U373" s="596">
        <v>58.097638688839425</v>
      </c>
      <c r="V373" s="596">
        <v>54.373652081734107</v>
      </c>
      <c r="W373" s="597">
        <v>40.33269045323047</v>
      </c>
      <c r="X373" s="597">
        <v>15.780653570431058</v>
      </c>
    </row>
    <row r="374" spans="1:26" s="522" customFormat="1" ht="8.65" customHeight="1">
      <c r="A374" s="518" t="s">
        <v>46</v>
      </c>
      <c r="B374" s="596">
        <v>61.003733045076075</v>
      </c>
      <c r="C374" s="596">
        <v>24.705087123386853</v>
      </c>
      <c r="D374" s="596">
        <v>67.630936302938409</v>
      </c>
      <c r="E374" s="596">
        <v>77.681298724982142</v>
      </c>
      <c r="F374" s="596">
        <v>77.631635337310129</v>
      </c>
      <c r="G374" s="597">
        <v>67.168118644381735</v>
      </c>
      <c r="H374" s="597">
        <v>28.932236933437938</v>
      </c>
      <c r="I374" s="518"/>
      <c r="J374" s="596">
        <v>76.381187761921026</v>
      </c>
      <c r="K374" s="596">
        <v>31.393560522239433</v>
      </c>
      <c r="L374" s="596">
        <v>84.542523176138658</v>
      </c>
      <c r="M374" s="596">
        <v>95.785364760375032</v>
      </c>
      <c r="N374" s="596">
        <v>94.57665694800933</v>
      </c>
      <c r="O374" s="597">
        <v>85.136167622796904</v>
      </c>
      <c r="P374" s="597">
        <v>40.818851699777419</v>
      </c>
      <c r="Q374" s="518"/>
      <c r="R374" s="596">
        <v>45.986163935931678</v>
      </c>
      <c r="S374" s="596">
        <v>17.709279650964305</v>
      </c>
      <c r="T374" s="596">
        <v>50.918530625699631</v>
      </c>
      <c r="U374" s="596">
        <v>58.947718329893242</v>
      </c>
      <c r="V374" s="596">
        <v>61.261861295564429</v>
      </c>
      <c r="W374" s="597">
        <v>50.79476528757877</v>
      </c>
      <c r="X374" s="597">
        <v>18.515220354384372</v>
      </c>
    </row>
    <row r="375" spans="1:26" s="522" customFormat="1" ht="8.65" customHeight="1">
      <c r="A375" s="518" t="s">
        <v>47</v>
      </c>
      <c r="B375" s="596">
        <v>66.88704031155369</v>
      </c>
      <c r="C375" s="596">
        <v>37.351267459906879</v>
      </c>
      <c r="D375" s="596">
        <v>74.749226586669167</v>
      </c>
      <c r="E375" s="596">
        <v>80.7540634375991</v>
      </c>
      <c r="F375" s="596">
        <v>81.92771084337349</v>
      </c>
      <c r="G375" s="597">
        <v>66.608372793801124</v>
      </c>
      <c r="H375" s="597">
        <v>34.783550408640657</v>
      </c>
      <c r="I375" s="518"/>
      <c r="J375" s="596">
        <v>80.587963924877542</v>
      </c>
      <c r="K375" s="596">
        <v>44.083166191135341</v>
      </c>
      <c r="L375" s="596">
        <v>87.566068039129803</v>
      </c>
      <c r="M375" s="596">
        <v>96.029285667172346</v>
      </c>
      <c r="N375" s="596">
        <v>95.114373911666931</v>
      </c>
      <c r="O375" s="597">
        <v>84.366291383346336</v>
      </c>
      <c r="P375" s="597">
        <v>50.611254360685578</v>
      </c>
      <c r="Q375" s="518"/>
      <c r="R375" s="596">
        <v>52.728496824790291</v>
      </c>
      <c r="S375" s="596">
        <v>29.49246446591696</v>
      </c>
      <c r="T375" s="596">
        <v>59.999327889236149</v>
      </c>
      <c r="U375" s="596">
        <v>65.895128562950134</v>
      </c>
      <c r="V375" s="596">
        <v>67.991802421631576</v>
      </c>
      <c r="W375" s="597">
        <v>50.036409029439298</v>
      </c>
      <c r="X375" s="597">
        <v>20.405632560831105</v>
      </c>
    </row>
    <row r="376" spans="1:26" s="522" customFormat="1" ht="8.65" customHeight="1">
      <c r="A376" s="523" t="s">
        <v>48</v>
      </c>
      <c r="B376" s="598">
        <v>62.444687641102959</v>
      </c>
      <c r="C376" s="598">
        <v>33.965506952318435</v>
      </c>
      <c r="D376" s="598">
        <v>66.328872281229053</v>
      </c>
      <c r="E376" s="598">
        <v>75.08570926246081</v>
      </c>
      <c r="F376" s="598">
        <v>76.963182454097549</v>
      </c>
      <c r="G376" s="599">
        <v>65.583002687827985</v>
      </c>
      <c r="H376" s="599">
        <v>42.584791766187521</v>
      </c>
      <c r="I376" s="523"/>
      <c r="J376" s="598">
        <v>82.575941600128715</v>
      </c>
      <c r="K376" s="598">
        <v>47.808540379672635</v>
      </c>
      <c r="L376" s="598">
        <v>86.762080010904384</v>
      </c>
      <c r="M376" s="598">
        <v>97.434818520423264</v>
      </c>
      <c r="N376" s="598">
        <v>97.398570234889988</v>
      </c>
      <c r="O376" s="599">
        <v>92.515958617653538</v>
      </c>
      <c r="P376" s="599">
        <v>63.021691684112064</v>
      </c>
      <c r="Q376" s="523"/>
      <c r="R376" s="598">
        <v>43.472237087778133</v>
      </c>
      <c r="S376" s="598">
        <v>18.394156881641347</v>
      </c>
      <c r="T376" s="598">
        <v>46.168536001506226</v>
      </c>
      <c r="U376" s="598">
        <v>55.261884685033387</v>
      </c>
      <c r="V376" s="598">
        <v>58.988011629046483</v>
      </c>
      <c r="W376" s="599">
        <v>42.157660460441299</v>
      </c>
      <c r="X376" s="599">
        <v>23.145362877600306</v>
      </c>
    </row>
    <row r="377" spans="1:26" s="522" customFormat="1" ht="8.65" customHeight="1">
      <c r="A377" s="528" t="s">
        <v>49</v>
      </c>
      <c r="B377" s="600">
        <v>61.227325962318361</v>
      </c>
      <c r="C377" s="600">
        <v>31.369333667372704</v>
      </c>
      <c r="D377" s="600">
        <v>70.978370531818427</v>
      </c>
      <c r="E377" s="600">
        <v>76.664640734737986</v>
      </c>
      <c r="F377" s="600">
        <v>76.004152893893064</v>
      </c>
      <c r="G377" s="601">
        <v>65.189793953936075</v>
      </c>
      <c r="H377" s="601">
        <v>28.99209249196943</v>
      </c>
      <c r="I377" s="528"/>
      <c r="J377" s="600">
        <v>79.022622279373238</v>
      </c>
      <c r="K377" s="600">
        <v>42.551625029201681</v>
      </c>
      <c r="L377" s="600">
        <v>88.781131297158865</v>
      </c>
      <c r="M377" s="600">
        <v>99.121858351067274</v>
      </c>
      <c r="N377" s="600">
        <v>96.557411164871752</v>
      </c>
      <c r="O377" s="601">
        <v>88.416578108395328</v>
      </c>
      <c r="P377" s="601">
        <v>42.096368444817131</v>
      </c>
      <c r="Q377" s="528"/>
      <c r="R377" s="600">
        <v>44.324130655466867</v>
      </c>
      <c r="S377" s="600">
        <v>18.441190673006883</v>
      </c>
      <c r="T377" s="600">
        <v>53.504036305662638</v>
      </c>
      <c r="U377" s="600">
        <v>55.605613792394365</v>
      </c>
      <c r="V377" s="600">
        <v>57.313449783312201</v>
      </c>
      <c r="W377" s="601">
        <v>46.466275290382725</v>
      </c>
      <c r="X377" s="601">
        <v>16.442637938276789</v>
      </c>
    </row>
    <row r="378" spans="1:26" s="522" customFormat="1" ht="8.65" customHeight="1">
      <c r="A378" s="528" t="s">
        <v>50</v>
      </c>
      <c r="B378" s="600">
        <v>66.834666601399604</v>
      </c>
      <c r="C378" s="600">
        <v>40.527246839539195</v>
      </c>
      <c r="D378" s="600">
        <v>73.357054558818618</v>
      </c>
      <c r="E378" s="600">
        <v>82.587327694235583</v>
      </c>
      <c r="F378" s="600">
        <v>79.97257228346129</v>
      </c>
      <c r="G378" s="601">
        <v>72.942040862463614</v>
      </c>
      <c r="H378" s="601">
        <v>35.742617893345084</v>
      </c>
      <c r="I378" s="528"/>
      <c r="J378" s="600">
        <v>80.572776650024693</v>
      </c>
      <c r="K378" s="600">
        <v>50.147467767759331</v>
      </c>
      <c r="L378" s="600">
        <v>87.74592755927047</v>
      </c>
      <c r="M378" s="600">
        <v>97.149068322981364</v>
      </c>
      <c r="N378" s="600">
        <v>94.844572405416343</v>
      </c>
      <c r="O378" s="601">
        <v>90.12797619047619</v>
      </c>
      <c r="P378" s="601">
        <v>49.041151195316779</v>
      </c>
      <c r="Q378" s="528"/>
      <c r="R378" s="600">
        <v>54.131744772133509</v>
      </c>
      <c r="S378" s="600">
        <v>30.433244916003538</v>
      </c>
      <c r="T378" s="600">
        <v>59.606997598863138</v>
      </c>
      <c r="U378" s="600">
        <v>69.524923854097025</v>
      </c>
      <c r="V378" s="600">
        <v>67.207259387971817</v>
      </c>
      <c r="W378" s="601">
        <v>57.408403723032229</v>
      </c>
      <c r="X378" s="601">
        <v>23.584930531755028</v>
      </c>
    </row>
    <row r="379" spans="1:26" s="522" customFormat="1" ht="8.65" customHeight="1">
      <c r="A379" s="528" t="s">
        <v>51</v>
      </c>
      <c r="B379" s="600">
        <v>55.467237147633533</v>
      </c>
      <c r="C379" s="600">
        <v>33.889748977109363</v>
      </c>
      <c r="D379" s="600">
        <v>57.88479107939061</v>
      </c>
      <c r="E379" s="600">
        <v>64.997731274415258</v>
      </c>
      <c r="F379" s="600">
        <v>67.674913113816842</v>
      </c>
      <c r="G379" s="601">
        <v>61.840324763193507</v>
      </c>
      <c r="H379" s="601">
        <v>40.850537235688158</v>
      </c>
      <c r="I379" s="528"/>
      <c r="J379" s="600">
        <v>82.831269102014232</v>
      </c>
      <c r="K379" s="600">
        <v>52.512892349738031</v>
      </c>
      <c r="L379" s="600">
        <v>88.867340669794146</v>
      </c>
      <c r="M379" s="600">
        <v>97.455830594767036</v>
      </c>
      <c r="N379" s="600">
        <v>96.25555852359328</v>
      </c>
      <c r="O379" s="601">
        <v>92.17448867546851</v>
      </c>
      <c r="P379" s="601">
        <v>67.502912824719957</v>
      </c>
      <c r="Q379" s="528"/>
      <c r="R379" s="600">
        <v>30.403438672161837</v>
      </c>
      <c r="S379" s="600">
        <v>12.307318897669125</v>
      </c>
      <c r="T379" s="600">
        <v>31.52553803909289</v>
      </c>
      <c r="U379" s="600">
        <v>38.044988982784083</v>
      </c>
      <c r="V379" s="600">
        <v>43.414572336502196</v>
      </c>
      <c r="W379" s="601">
        <v>34.079391485801658</v>
      </c>
      <c r="X379" s="601">
        <v>13.897175639894087</v>
      </c>
    </row>
    <row r="380" spans="1:26" s="522" customFormat="1" ht="8.65" customHeight="1">
      <c r="A380" s="523" t="s">
        <v>52</v>
      </c>
      <c r="B380" s="598">
        <v>58.7707873068358</v>
      </c>
      <c r="C380" s="598">
        <v>25.137094696551472</v>
      </c>
      <c r="D380" s="598">
        <v>66.418571740875421</v>
      </c>
      <c r="E380" s="598">
        <v>75.040392995283398</v>
      </c>
      <c r="F380" s="598">
        <v>72.624069763880811</v>
      </c>
      <c r="G380" s="599">
        <v>65.280603306260559</v>
      </c>
      <c r="H380" s="599">
        <v>30.795786349190987</v>
      </c>
      <c r="I380" s="523"/>
      <c r="J380" s="598">
        <v>79.011611178381742</v>
      </c>
      <c r="K380" s="598">
        <v>36.169518160288618</v>
      </c>
      <c r="L380" s="598">
        <v>85.398596244367383</v>
      </c>
      <c r="M380" s="598">
        <v>97.765430758826824</v>
      </c>
      <c r="N380" s="598">
        <v>94.123271952352326</v>
      </c>
      <c r="O380" s="599">
        <v>90.255696229856767</v>
      </c>
      <c r="P380" s="599">
        <v>52.553341633151845</v>
      </c>
      <c r="Q380" s="523"/>
      <c r="R380" s="598">
        <v>39.26507287316084</v>
      </c>
      <c r="S380" s="598">
        <v>13.578629441330095</v>
      </c>
      <c r="T380" s="598">
        <v>47.581363799593014</v>
      </c>
      <c r="U380" s="598">
        <v>53.31963452100706</v>
      </c>
      <c r="V380" s="598">
        <v>51.93401293598864</v>
      </c>
      <c r="W380" s="599">
        <v>41.804309890020697</v>
      </c>
      <c r="X380" s="599">
        <v>11.606867274190039</v>
      </c>
    </row>
    <row r="381" spans="1:26" s="522" customFormat="1" ht="8.65" customHeight="1">
      <c r="A381" s="528" t="s">
        <v>53</v>
      </c>
      <c r="B381" s="600">
        <v>61.042337674593128</v>
      </c>
      <c r="C381" s="600">
        <v>22.2783463283203</v>
      </c>
      <c r="D381" s="600">
        <v>64.432933918385373</v>
      </c>
      <c r="E381" s="600">
        <v>80.166165908286729</v>
      </c>
      <c r="F381" s="600">
        <v>80.904909661287846</v>
      </c>
      <c r="G381" s="601">
        <v>71.681893584430867</v>
      </c>
      <c r="H381" s="601">
        <v>33.029762884416442</v>
      </c>
      <c r="I381" s="528"/>
      <c r="J381" s="600">
        <v>73.28360313909846</v>
      </c>
      <c r="K381" s="600">
        <v>26.717925011696035</v>
      </c>
      <c r="L381" s="600">
        <v>73.836782934483949</v>
      </c>
      <c r="M381" s="600">
        <v>94.590996383001283</v>
      </c>
      <c r="N381" s="600">
        <v>94.664961730939069</v>
      </c>
      <c r="O381" s="601">
        <v>87.357480162609164</v>
      </c>
      <c r="P381" s="601">
        <v>47.457505921091645</v>
      </c>
      <c r="Q381" s="528"/>
      <c r="R381" s="600">
        <v>50.487695747100616</v>
      </c>
      <c r="S381" s="600">
        <v>17.591460187918202</v>
      </c>
      <c r="T381" s="600">
        <v>54.995857726720423</v>
      </c>
      <c r="U381" s="600">
        <v>67.827139839872842</v>
      </c>
      <c r="V381" s="600">
        <v>69.981933456113779</v>
      </c>
      <c r="W381" s="601">
        <v>58.488994585498908</v>
      </c>
      <c r="X381" s="601">
        <v>22.527010728115279</v>
      </c>
    </row>
    <row r="382" spans="1:26" s="522" customFormat="1" ht="8.65" customHeight="1">
      <c r="A382" s="528" t="s">
        <v>54</v>
      </c>
      <c r="B382" s="600">
        <v>60.232107789657427</v>
      </c>
      <c r="C382" s="600">
        <v>34.516982663089884</v>
      </c>
      <c r="D382" s="600">
        <v>67.513147454468296</v>
      </c>
      <c r="E382" s="600">
        <v>75.368630514184474</v>
      </c>
      <c r="F382" s="600">
        <v>75.012230158236008</v>
      </c>
      <c r="G382" s="601">
        <v>65.638112688960149</v>
      </c>
      <c r="H382" s="601">
        <v>32.196187491568693</v>
      </c>
      <c r="I382" s="528"/>
      <c r="J382" s="600">
        <v>79.512470177066518</v>
      </c>
      <c r="K382" s="600">
        <v>49.96832888281687</v>
      </c>
      <c r="L382" s="600">
        <v>86.179677312324941</v>
      </c>
      <c r="M382" s="600">
        <v>95.930872254050158</v>
      </c>
      <c r="N382" s="600">
        <v>96.931741761936792</v>
      </c>
      <c r="O382" s="601">
        <v>91.094775601686322</v>
      </c>
      <c r="P382" s="601">
        <v>47.800703172879459</v>
      </c>
      <c r="Q382" s="528"/>
      <c r="R382" s="600">
        <v>42.87499980945325</v>
      </c>
      <c r="S382" s="600">
        <v>19.815891472868216</v>
      </c>
      <c r="T382" s="600">
        <v>50.400379157647528</v>
      </c>
      <c r="U382" s="600">
        <v>57.84807364363013</v>
      </c>
      <c r="V382" s="600">
        <v>55.088717208591561</v>
      </c>
      <c r="W382" s="601">
        <v>44.142662415933493</v>
      </c>
      <c r="X382" s="601">
        <v>17.643165842750708</v>
      </c>
    </row>
    <row r="383" spans="1:26" s="522" customFormat="1" ht="8.65" customHeight="1">
      <c r="A383" s="528" t="s">
        <v>55</v>
      </c>
      <c r="B383" s="600">
        <v>60.66353470522067</v>
      </c>
      <c r="C383" s="600">
        <v>37.677583357446032</v>
      </c>
      <c r="D383" s="600">
        <v>69.678580325344001</v>
      </c>
      <c r="E383" s="600">
        <v>74.639771189167888</v>
      </c>
      <c r="F383" s="600">
        <v>71.808547492162106</v>
      </c>
      <c r="G383" s="601">
        <v>67.085359839074044</v>
      </c>
      <c r="H383" s="601">
        <v>33.346067287652325</v>
      </c>
      <c r="I383" s="528"/>
      <c r="J383" s="600">
        <v>78.664262380819522</v>
      </c>
      <c r="K383" s="600">
        <v>48.760006251193808</v>
      </c>
      <c r="L383" s="600">
        <v>85.938807120813408</v>
      </c>
      <c r="M383" s="600">
        <v>96.416642668166688</v>
      </c>
      <c r="N383" s="600">
        <v>93.337214002748809</v>
      </c>
      <c r="O383" s="601">
        <v>89.521089982858882</v>
      </c>
      <c r="P383" s="601">
        <v>50.636681457576977</v>
      </c>
      <c r="Q383" s="528"/>
      <c r="R383" s="600">
        <v>44.865012855595808</v>
      </c>
      <c r="S383" s="600">
        <v>26.089577387047811</v>
      </c>
      <c r="T383" s="600">
        <v>54.3396952133374</v>
      </c>
      <c r="U383" s="600">
        <v>56.978368585336042</v>
      </c>
      <c r="V383" s="600">
        <v>54.452332472110186</v>
      </c>
      <c r="W383" s="601">
        <v>47.878974886431813</v>
      </c>
      <c r="X383" s="601">
        <v>18.721193734486199</v>
      </c>
    </row>
    <row r="384" spans="1:26" s="522" customFormat="1" ht="8.65" customHeight="1">
      <c r="A384" s="523" t="s">
        <v>56</v>
      </c>
      <c r="B384" s="598">
        <v>57.723117834160234</v>
      </c>
      <c r="C384" s="598">
        <v>36.159145730303663</v>
      </c>
      <c r="D384" s="598">
        <v>61.099134828203795</v>
      </c>
      <c r="E384" s="598">
        <v>70.598313518667496</v>
      </c>
      <c r="F384" s="598">
        <v>74.022454510259394</v>
      </c>
      <c r="G384" s="599">
        <v>64.046630293481684</v>
      </c>
      <c r="H384" s="599">
        <v>37.676132085619017</v>
      </c>
      <c r="I384" s="523"/>
      <c r="J384" s="598">
        <v>76.904306800307438</v>
      </c>
      <c r="K384" s="598">
        <v>50.734623795435098</v>
      </c>
      <c r="L384" s="598">
        <v>83.240237271379144</v>
      </c>
      <c r="M384" s="598">
        <v>91.93964016250726</v>
      </c>
      <c r="N384" s="598">
        <v>93.498761535134776</v>
      </c>
      <c r="O384" s="599">
        <v>84.753008007079345</v>
      </c>
      <c r="P384" s="599">
        <v>55.185871077769754</v>
      </c>
      <c r="Q384" s="523"/>
      <c r="R384" s="598">
        <v>40.940781710126387</v>
      </c>
      <c r="S384" s="598">
        <v>22.023702980500637</v>
      </c>
      <c r="T384" s="598">
        <v>41.776998098333074</v>
      </c>
      <c r="U384" s="598">
        <v>52.536358599334328</v>
      </c>
      <c r="V384" s="598">
        <v>57.256411248211037</v>
      </c>
      <c r="W384" s="599">
        <v>46.810975211324497</v>
      </c>
      <c r="X384" s="599">
        <v>22.316601962241986</v>
      </c>
    </row>
    <row r="385" spans="1:24" s="522" customFormat="1" ht="8.65" customHeight="1">
      <c r="A385" s="528" t="s">
        <v>57</v>
      </c>
      <c r="B385" s="600">
        <v>60.874942318371303</v>
      </c>
      <c r="C385" s="600">
        <v>31.977515743206119</v>
      </c>
      <c r="D385" s="600">
        <v>67.028462216321998</v>
      </c>
      <c r="E385" s="600">
        <v>73.589132282126329</v>
      </c>
      <c r="F385" s="600">
        <v>73.985033988854326</v>
      </c>
      <c r="G385" s="601">
        <v>66.515300464244106</v>
      </c>
      <c r="H385" s="601">
        <v>39.327509972605377</v>
      </c>
      <c r="I385" s="528"/>
      <c r="J385" s="600">
        <v>80.227372632464153</v>
      </c>
      <c r="K385" s="600">
        <v>42.817620958475487</v>
      </c>
      <c r="L385" s="600">
        <v>86.516078770016335</v>
      </c>
      <c r="M385" s="600">
        <v>96.035400627168258</v>
      </c>
      <c r="N385" s="600">
        <v>95.240853296860493</v>
      </c>
      <c r="O385" s="601">
        <v>88.626067367340013</v>
      </c>
      <c r="P385" s="601">
        <v>59.49802594472645</v>
      </c>
      <c r="Q385" s="528"/>
      <c r="R385" s="600">
        <v>44.364395648195959</v>
      </c>
      <c r="S385" s="600">
        <v>22.044674096151354</v>
      </c>
      <c r="T385" s="600">
        <v>48.476224091788453</v>
      </c>
      <c r="U385" s="600">
        <v>54.98864744934518</v>
      </c>
      <c r="V385" s="600">
        <v>57.653435990370539</v>
      </c>
      <c r="W385" s="601">
        <v>50.345245305875224</v>
      </c>
      <c r="X385" s="601">
        <v>20.759538946129616</v>
      </c>
    </row>
    <row r="386" spans="1:24" s="522" customFormat="1" ht="8.65" customHeight="1">
      <c r="A386" s="528" t="s">
        <v>58</v>
      </c>
      <c r="B386" s="600">
        <v>61.234946585956493</v>
      </c>
      <c r="C386" s="600">
        <v>34.105436294571469</v>
      </c>
      <c r="D386" s="600">
        <v>70.578940848415158</v>
      </c>
      <c r="E386" s="600">
        <v>77.262739390814872</v>
      </c>
      <c r="F386" s="600">
        <v>75.415918178555614</v>
      </c>
      <c r="G386" s="601">
        <v>64.483055715106261</v>
      </c>
      <c r="H386" s="601">
        <v>31.072104316327469</v>
      </c>
      <c r="I386" s="528"/>
      <c r="J386" s="600">
        <v>78.362807923818636</v>
      </c>
      <c r="K386" s="600">
        <v>45.573705777367579</v>
      </c>
      <c r="L386" s="600">
        <v>85.072794969613426</v>
      </c>
      <c r="M386" s="600">
        <v>95.62690161088608</v>
      </c>
      <c r="N386" s="600">
        <v>95.136278843725535</v>
      </c>
      <c r="O386" s="601">
        <v>88.93415366629786</v>
      </c>
      <c r="P386" s="601">
        <v>46.421557696042818</v>
      </c>
      <c r="Q386" s="528"/>
      <c r="R386" s="600">
        <v>45.420795494862524</v>
      </c>
      <c r="S386" s="600">
        <v>22.688994235457884</v>
      </c>
      <c r="T386" s="600">
        <v>55.471166698491501</v>
      </c>
      <c r="U386" s="600">
        <v>60.344984721417354</v>
      </c>
      <c r="V386" s="600">
        <v>58.564164130762002</v>
      </c>
      <c r="W386" s="601">
        <v>43.774453220310725</v>
      </c>
      <c r="X386" s="601">
        <v>17.877313765098734</v>
      </c>
    </row>
    <row r="387" spans="1:24" s="522" customFormat="1" ht="8.65" customHeight="1">
      <c r="A387" s="528" t="s">
        <v>59</v>
      </c>
      <c r="B387" s="600">
        <v>59.91108775192545</v>
      </c>
      <c r="C387" s="600">
        <v>24.400318519237143</v>
      </c>
      <c r="D387" s="600">
        <v>64.597774796262442</v>
      </c>
      <c r="E387" s="600">
        <v>74.677736517234706</v>
      </c>
      <c r="F387" s="600">
        <v>75.09717581294359</v>
      </c>
      <c r="G387" s="601">
        <v>67.07956895613367</v>
      </c>
      <c r="H387" s="601">
        <v>34.715754086935796</v>
      </c>
      <c r="I387" s="528"/>
      <c r="J387" s="600">
        <v>78.805596668877698</v>
      </c>
      <c r="K387" s="600">
        <v>33.935343814634436</v>
      </c>
      <c r="L387" s="600">
        <v>83.904241116333509</v>
      </c>
      <c r="M387" s="600">
        <v>97.209628800275595</v>
      </c>
      <c r="N387" s="600">
        <v>96.500450499566711</v>
      </c>
      <c r="O387" s="601">
        <v>90.424733873842115</v>
      </c>
      <c r="P387" s="601">
        <v>50.659967830846057</v>
      </c>
      <c r="Q387" s="528"/>
      <c r="R387" s="600">
        <v>42.76221262428647</v>
      </c>
      <c r="S387" s="600">
        <v>14.808792414387588</v>
      </c>
      <c r="T387" s="600">
        <v>45.60109755720103</v>
      </c>
      <c r="U387" s="600">
        <v>55.693084933844879</v>
      </c>
      <c r="V387" s="600">
        <v>55.520435185420098</v>
      </c>
      <c r="W387" s="601">
        <v>47.410632397612382</v>
      </c>
      <c r="X387" s="601">
        <v>21.022955919389773</v>
      </c>
    </row>
    <row r="388" spans="1:24" s="522" customFormat="1" ht="8.65" customHeight="1">
      <c r="A388" s="523" t="s">
        <v>60</v>
      </c>
      <c r="B388" s="598">
        <v>59.354216164932595</v>
      </c>
      <c r="C388" s="598">
        <v>36.40153469793399</v>
      </c>
      <c r="D388" s="598">
        <v>65.907724615564575</v>
      </c>
      <c r="E388" s="598">
        <v>72.007738035933713</v>
      </c>
      <c r="F388" s="598">
        <v>73.479586075795581</v>
      </c>
      <c r="G388" s="599">
        <v>61.425268264568203</v>
      </c>
      <c r="H388" s="599">
        <v>39.178301876989472</v>
      </c>
      <c r="I388" s="523"/>
      <c r="J388" s="598">
        <v>79.391447701114544</v>
      </c>
      <c r="K388" s="598">
        <v>50.984604042178461</v>
      </c>
      <c r="L388" s="598">
        <v>87.338696568461103</v>
      </c>
      <c r="M388" s="598">
        <v>94.14183673105137</v>
      </c>
      <c r="N388" s="598">
        <v>93.033120790094742</v>
      </c>
      <c r="O388" s="599">
        <v>86.789809350995569</v>
      </c>
      <c r="P388" s="599">
        <v>57.594675842770982</v>
      </c>
      <c r="Q388" s="523"/>
      <c r="R388" s="598">
        <v>41.260252516286727</v>
      </c>
      <c r="S388" s="598">
        <v>20.287049097062624</v>
      </c>
      <c r="T388" s="598">
        <v>46.366768510693625</v>
      </c>
      <c r="U388" s="598">
        <v>52.755983743219872</v>
      </c>
      <c r="V388" s="598">
        <v>56.341210745644176</v>
      </c>
      <c r="W388" s="599">
        <v>39.251601160150038</v>
      </c>
      <c r="X388" s="599">
        <v>23.616192536402533</v>
      </c>
    </row>
    <row r="389" spans="1:24" s="522" customFormat="1" ht="8.65" customHeight="1">
      <c r="A389" s="528" t="s">
        <v>61</v>
      </c>
      <c r="B389" s="600">
        <v>56.759913440004922</v>
      </c>
      <c r="C389" s="600">
        <v>23.7414007908564</v>
      </c>
      <c r="D389" s="600">
        <v>62.519056586853196</v>
      </c>
      <c r="E389" s="600">
        <v>73.078071267121828</v>
      </c>
      <c r="F389" s="600">
        <v>74.451667655395156</v>
      </c>
      <c r="G389" s="601">
        <v>65.226634834037895</v>
      </c>
      <c r="H389" s="601">
        <v>31.065123603543867</v>
      </c>
      <c r="I389" s="528"/>
      <c r="J389" s="600">
        <v>71.742559206395455</v>
      </c>
      <c r="K389" s="600">
        <v>32.879484625654285</v>
      </c>
      <c r="L389" s="600">
        <v>78.137215795771837</v>
      </c>
      <c r="M389" s="600">
        <v>91.404763129468648</v>
      </c>
      <c r="N389" s="600">
        <v>93.686688933910091</v>
      </c>
      <c r="O389" s="601">
        <v>82.650077156330596</v>
      </c>
      <c r="P389" s="601">
        <v>42.408826899521912</v>
      </c>
      <c r="Q389" s="528"/>
      <c r="R389" s="600">
        <v>43.720995291269368</v>
      </c>
      <c r="S389" s="600">
        <v>14.183438248071637</v>
      </c>
      <c r="T389" s="600">
        <v>48.000098882626325</v>
      </c>
      <c r="U389" s="600">
        <v>57.947411260926494</v>
      </c>
      <c r="V389" s="600">
        <v>58.62283903332883</v>
      </c>
      <c r="W389" s="601">
        <v>50.556070435588509</v>
      </c>
      <c r="X389" s="601">
        <v>22.093668216085309</v>
      </c>
    </row>
    <row r="390" spans="1:24" s="522" customFormat="1" ht="8.65" customHeight="1">
      <c r="A390" s="528" t="s">
        <v>62</v>
      </c>
      <c r="B390" s="600">
        <v>64.832575491274426</v>
      </c>
      <c r="C390" s="600">
        <v>40.118527117993466</v>
      </c>
      <c r="D390" s="600">
        <v>72.43534541121673</v>
      </c>
      <c r="E390" s="600">
        <v>77.364921933444336</v>
      </c>
      <c r="F390" s="600">
        <v>79.411839029629164</v>
      </c>
      <c r="G390" s="601">
        <v>71.75358507418251</v>
      </c>
      <c r="H390" s="601">
        <v>37.434011547979104</v>
      </c>
      <c r="I390" s="528"/>
      <c r="J390" s="600">
        <v>80.11821762077831</v>
      </c>
      <c r="K390" s="600">
        <v>53.345841150719203</v>
      </c>
      <c r="L390" s="600">
        <v>86.772673356201707</v>
      </c>
      <c r="M390" s="600">
        <v>94.836810444131572</v>
      </c>
      <c r="N390" s="600">
        <v>95.117114719190837</v>
      </c>
      <c r="O390" s="601">
        <v>90.051414745614622</v>
      </c>
      <c r="P390" s="601">
        <v>52.490883629355409</v>
      </c>
      <c r="Q390" s="528"/>
      <c r="R390" s="600">
        <v>49.990501456070909</v>
      </c>
      <c r="S390" s="600">
        <v>25.559532706604255</v>
      </c>
      <c r="T390" s="600">
        <v>57.700755578984364</v>
      </c>
      <c r="U390" s="600">
        <v>61.786456074681034</v>
      </c>
      <c r="V390" s="600">
        <v>65.219482862297056</v>
      </c>
      <c r="W390" s="601">
        <v>54.017784436989025</v>
      </c>
      <c r="X390" s="601">
        <v>22.630423817767902</v>
      </c>
    </row>
    <row r="391" spans="1:24" s="522" customFormat="1" ht="8.65" customHeight="1">
      <c r="A391" s="528" t="s">
        <v>63</v>
      </c>
      <c r="B391" s="600">
        <v>60.974432594557527</v>
      </c>
      <c r="C391" s="600">
        <v>31.905832073002873</v>
      </c>
      <c r="D391" s="600">
        <v>70.811472894732873</v>
      </c>
      <c r="E391" s="600">
        <v>77.18490933350833</v>
      </c>
      <c r="F391" s="600">
        <v>76.171991973558647</v>
      </c>
      <c r="G391" s="601">
        <v>65.968265235657441</v>
      </c>
      <c r="H391" s="601">
        <v>27.39194906842377</v>
      </c>
      <c r="I391" s="528"/>
      <c r="J391" s="600">
        <v>78.206115233758666</v>
      </c>
      <c r="K391" s="600">
        <v>39.394460312422865</v>
      </c>
      <c r="L391" s="600">
        <v>85.113822736673399</v>
      </c>
      <c r="M391" s="600">
        <v>96.107887746667629</v>
      </c>
      <c r="N391" s="600">
        <v>95.395985306150877</v>
      </c>
      <c r="O391" s="601">
        <v>90.543792204453339</v>
      </c>
      <c r="P391" s="601">
        <v>42.195911993155519</v>
      </c>
      <c r="Q391" s="528"/>
      <c r="R391" s="600">
        <v>44.480620711582446</v>
      </c>
      <c r="S391" s="600">
        <v>24.940140383101546</v>
      </c>
      <c r="T391" s="600">
        <v>56.202924855168064</v>
      </c>
      <c r="U391" s="600">
        <v>57.405092845019702</v>
      </c>
      <c r="V391" s="600">
        <v>58.266126852682675</v>
      </c>
      <c r="W391" s="601">
        <v>43.26660110952372</v>
      </c>
      <c r="X391" s="601">
        <v>14.676567423770802</v>
      </c>
    </row>
    <row r="392" spans="1:24" s="522" customFormat="1" ht="8.65" customHeight="1">
      <c r="A392" s="523" t="s">
        <v>64</v>
      </c>
      <c r="B392" s="598">
        <v>57.834495808024506</v>
      </c>
      <c r="C392" s="598">
        <v>34.544864644557897</v>
      </c>
      <c r="D392" s="598">
        <v>62.413494809688579</v>
      </c>
      <c r="E392" s="598">
        <v>70.878424125896359</v>
      </c>
      <c r="F392" s="598">
        <v>71.967778858687836</v>
      </c>
      <c r="G392" s="599">
        <v>63.1057748016906</v>
      </c>
      <c r="H392" s="599">
        <v>39.499568426259081</v>
      </c>
      <c r="I392" s="523"/>
      <c r="J392" s="598">
        <v>75.776616176464969</v>
      </c>
      <c r="K392" s="598">
        <v>47.450405290102388</v>
      </c>
      <c r="L392" s="598">
        <v>81.003755209207895</v>
      </c>
      <c r="M392" s="598">
        <v>91.492248375965914</v>
      </c>
      <c r="N392" s="598">
        <v>89.207066111611368</v>
      </c>
      <c r="O392" s="599">
        <v>82.624440987750347</v>
      </c>
      <c r="P392" s="599">
        <v>59.209065600929108</v>
      </c>
      <c r="Q392" s="523"/>
      <c r="R392" s="598">
        <v>42.526914366577451</v>
      </c>
      <c r="S392" s="598">
        <v>21.493442057123133</v>
      </c>
      <c r="T392" s="598">
        <v>46.996176779633124</v>
      </c>
      <c r="U392" s="598">
        <v>53.189618621979108</v>
      </c>
      <c r="V392" s="598">
        <v>57.545770787154993</v>
      </c>
      <c r="W392" s="599">
        <v>47.806539185102281</v>
      </c>
      <c r="X392" s="599">
        <v>23.092862651989861</v>
      </c>
    </row>
    <row r="393" spans="1:24" s="522" customFormat="1" ht="8.65" customHeight="1">
      <c r="A393" s="528" t="s">
        <v>65</v>
      </c>
      <c r="B393" s="600">
        <v>60.285226183886437</v>
      </c>
      <c r="C393" s="600">
        <v>35.700224698728867</v>
      </c>
      <c r="D393" s="600">
        <v>63.788063851244118</v>
      </c>
      <c r="E393" s="600">
        <v>73.204720840513744</v>
      </c>
      <c r="F393" s="600">
        <v>73.887489942583073</v>
      </c>
      <c r="G393" s="601">
        <v>66.64557205508963</v>
      </c>
      <c r="H393" s="601">
        <v>39.771390859387708</v>
      </c>
      <c r="I393" s="528"/>
      <c r="J393" s="600">
        <v>80.240397655520113</v>
      </c>
      <c r="K393" s="600">
        <v>48.127262957229306</v>
      </c>
      <c r="L393" s="600">
        <v>83.131386201284016</v>
      </c>
      <c r="M393" s="600">
        <v>95.914453375714416</v>
      </c>
      <c r="N393" s="600">
        <v>95.758852392062082</v>
      </c>
      <c r="O393" s="601">
        <v>91.005418677504025</v>
      </c>
      <c r="P393" s="601">
        <v>61.309846894362231</v>
      </c>
      <c r="Q393" s="528"/>
      <c r="R393" s="600">
        <v>42.754025161986533</v>
      </c>
      <c r="S393" s="600">
        <v>22.964742749252636</v>
      </c>
      <c r="T393" s="600">
        <v>46.87075162967956</v>
      </c>
      <c r="U393" s="600">
        <v>54.054582278263524</v>
      </c>
      <c r="V393" s="600">
        <v>54.788908892379318</v>
      </c>
      <c r="W393" s="601">
        <v>46.359726433053659</v>
      </c>
      <c r="X393" s="601">
        <v>21.562380049466519</v>
      </c>
    </row>
    <row r="394" spans="1:24" s="522" customFormat="1" ht="8.65" customHeight="1">
      <c r="A394" s="528" t="s">
        <v>66</v>
      </c>
      <c r="B394" s="600">
        <v>53.600699043669422</v>
      </c>
      <c r="C394" s="600">
        <v>22.471885964205313</v>
      </c>
      <c r="D394" s="600">
        <v>60.442173848659856</v>
      </c>
      <c r="E394" s="600">
        <v>67.780121319141287</v>
      </c>
      <c r="F394" s="600">
        <v>68.633905757917873</v>
      </c>
      <c r="G394" s="601">
        <v>57.371488412329825</v>
      </c>
      <c r="H394" s="601">
        <v>24.767211071075121</v>
      </c>
      <c r="I394" s="528"/>
      <c r="J394" s="600">
        <v>71.755909527237819</v>
      </c>
      <c r="K394" s="600">
        <v>29.544638519863984</v>
      </c>
      <c r="L394" s="600">
        <v>77.716752435934282</v>
      </c>
      <c r="M394" s="600">
        <v>90.549796502970921</v>
      </c>
      <c r="N394" s="600">
        <v>90.55867099548847</v>
      </c>
      <c r="O394" s="601">
        <v>80.545983953615519</v>
      </c>
      <c r="P394" s="601">
        <v>40.989621290176665</v>
      </c>
      <c r="Q394" s="528"/>
      <c r="R394" s="600">
        <v>37.987100935182198</v>
      </c>
      <c r="S394" s="600">
        <v>15.146079214202116</v>
      </c>
      <c r="T394" s="600">
        <v>46.107323629190468</v>
      </c>
      <c r="U394" s="600">
        <v>48.290657943448785</v>
      </c>
      <c r="V394" s="600">
        <v>49.209562943593575</v>
      </c>
      <c r="W394" s="601">
        <v>38.592785682640098</v>
      </c>
      <c r="X394" s="601">
        <v>12.269493248148686</v>
      </c>
    </row>
    <row r="395" spans="1:24" s="522" customFormat="1" ht="8.65" customHeight="1">
      <c r="A395" s="528" t="s">
        <v>67</v>
      </c>
      <c r="B395" s="600">
        <v>66.676870144420022</v>
      </c>
      <c r="C395" s="600">
        <v>29.87479594216418</v>
      </c>
      <c r="D395" s="600">
        <v>72.618120899264966</v>
      </c>
      <c r="E395" s="600">
        <v>78.595350286226093</v>
      </c>
      <c r="F395" s="600">
        <v>80.834283150922587</v>
      </c>
      <c r="G395" s="601">
        <v>67.393597538641856</v>
      </c>
      <c r="H395" s="601">
        <v>40.382770830532024</v>
      </c>
      <c r="I395" s="528"/>
      <c r="J395" s="600">
        <v>83.600134154586542</v>
      </c>
      <c r="K395" s="600">
        <v>39.933432476453511</v>
      </c>
      <c r="L395" s="600">
        <v>88.74089935760172</v>
      </c>
      <c r="M395" s="600">
        <v>97.346895884998531</v>
      </c>
      <c r="N395" s="600">
        <v>97.321602403048317</v>
      </c>
      <c r="O395" s="601">
        <v>94.552868772288846</v>
      </c>
      <c r="P395" s="601">
        <v>56.960863888202702</v>
      </c>
      <c r="Q395" s="528"/>
      <c r="R395" s="600">
        <v>50.230568125379392</v>
      </c>
      <c r="S395" s="600">
        <v>19.213042890813831</v>
      </c>
      <c r="T395" s="600">
        <v>56.3280230201715</v>
      </c>
      <c r="U395" s="600">
        <v>62.412304567054811</v>
      </c>
      <c r="V395" s="600">
        <v>64.754972875226045</v>
      </c>
      <c r="W395" s="601">
        <v>41.628481292735501</v>
      </c>
      <c r="X395" s="601">
        <v>23.263060075435945</v>
      </c>
    </row>
    <row r="396" spans="1:24" s="522" customFormat="1" ht="8.65" customHeight="1">
      <c r="A396" s="523" t="s">
        <v>68</v>
      </c>
      <c r="B396" s="598">
        <v>58.253716896234707</v>
      </c>
      <c r="C396" s="598">
        <v>32.600866414270008</v>
      </c>
      <c r="D396" s="598">
        <v>64.112371472601879</v>
      </c>
      <c r="E396" s="598">
        <v>72.003133977539832</v>
      </c>
      <c r="F396" s="598">
        <v>72.870486097898663</v>
      </c>
      <c r="G396" s="599">
        <v>66.459091333146745</v>
      </c>
      <c r="H396" s="599">
        <v>35.135676197062622</v>
      </c>
      <c r="I396" s="523"/>
      <c r="J396" s="598">
        <v>78.068261196818156</v>
      </c>
      <c r="K396" s="598">
        <v>43.02850723424789</v>
      </c>
      <c r="L396" s="598">
        <v>84.922194342693231</v>
      </c>
      <c r="M396" s="598">
        <v>95.165180973095545</v>
      </c>
      <c r="N396" s="598">
        <v>94.983707172007968</v>
      </c>
      <c r="O396" s="599">
        <v>90.168568023156823</v>
      </c>
      <c r="P396" s="599">
        <v>54.796235841281806</v>
      </c>
      <c r="Q396" s="523"/>
      <c r="R396" s="598">
        <v>40.861019507785144</v>
      </c>
      <c r="S396" s="598">
        <v>22.605496895981037</v>
      </c>
      <c r="T396" s="598">
        <v>46.086571147037056</v>
      </c>
      <c r="U396" s="598">
        <v>52.217461988130708</v>
      </c>
      <c r="V396" s="598">
        <v>53.83454796997723</v>
      </c>
      <c r="W396" s="599">
        <v>46.537812240693583</v>
      </c>
      <c r="X396" s="599">
        <v>17.362679248987888</v>
      </c>
    </row>
    <row r="397" spans="1:24" s="522" customFormat="1" ht="8.65" customHeight="1">
      <c r="A397" s="528" t="s">
        <v>69</v>
      </c>
      <c r="B397" s="600">
        <v>60.56988050539772</v>
      </c>
      <c r="C397" s="600">
        <v>30.855639307444459</v>
      </c>
      <c r="D397" s="600">
        <v>65.93947341617438</v>
      </c>
      <c r="E397" s="600">
        <v>77.505850707425779</v>
      </c>
      <c r="F397" s="600">
        <v>76.268688196515456</v>
      </c>
      <c r="G397" s="601">
        <v>64.462988760701677</v>
      </c>
      <c r="H397" s="601">
        <v>33.60549189215093</v>
      </c>
      <c r="I397" s="528"/>
      <c r="J397" s="600">
        <v>76.560395989642373</v>
      </c>
      <c r="K397" s="600">
        <v>42.2143648970779</v>
      </c>
      <c r="L397" s="600">
        <v>79.936645663326786</v>
      </c>
      <c r="M397" s="600">
        <v>94.851402675445996</v>
      </c>
      <c r="N397" s="600">
        <v>92.012614021890215</v>
      </c>
      <c r="O397" s="601">
        <v>85.054607185270996</v>
      </c>
      <c r="P397" s="601">
        <v>51.415233261271425</v>
      </c>
      <c r="Q397" s="528"/>
      <c r="R397" s="600">
        <v>45.345012433882438</v>
      </c>
      <c r="S397" s="600">
        <v>19.198251054052246</v>
      </c>
      <c r="T397" s="600">
        <v>52.327557341369499</v>
      </c>
      <c r="U397" s="600">
        <v>60.865242829282217</v>
      </c>
      <c r="V397" s="600">
        <v>61.002825882182449</v>
      </c>
      <c r="W397" s="601">
        <v>46.631124010221143</v>
      </c>
      <c r="X397" s="601">
        <v>17.298280442253958</v>
      </c>
    </row>
    <row r="398" spans="1:24" s="522" customFormat="1" ht="8.65" customHeight="1">
      <c r="A398" s="528" t="s">
        <v>70</v>
      </c>
      <c r="B398" s="600">
        <v>64.449643349161818</v>
      </c>
      <c r="C398" s="600">
        <v>29.289374553367832</v>
      </c>
      <c r="D398" s="600">
        <v>73.186438083930639</v>
      </c>
      <c r="E398" s="600">
        <v>82.822588066626949</v>
      </c>
      <c r="F398" s="600">
        <v>79.844691058778182</v>
      </c>
      <c r="G398" s="601">
        <v>69.546403103355573</v>
      </c>
      <c r="H398" s="601">
        <v>38.265367145770185</v>
      </c>
      <c r="I398" s="528"/>
      <c r="J398" s="600">
        <v>78.396479179031317</v>
      </c>
      <c r="K398" s="600">
        <v>36.951238357472995</v>
      </c>
      <c r="L398" s="600">
        <v>84.910339650295597</v>
      </c>
      <c r="M398" s="600">
        <v>95.070673124443999</v>
      </c>
      <c r="N398" s="600">
        <v>95.036704959372372</v>
      </c>
      <c r="O398" s="601">
        <v>90.934525254159581</v>
      </c>
      <c r="P398" s="601">
        <v>54.75085559986185</v>
      </c>
      <c r="Q398" s="528"/>
      <c r="R398" s="600">
        <v>51.107263423120109</v>
      </c>
      <c r="S398" s="600">
        <v>21.275173209313262</v>
      </c>
      <c r="T398" s="600">
        <v>60.539026647641819</v>
      </c>
      <c r="U398" s="600">
        <v>71.054106160903387</v>
      </c>
      <c r="V398" s="600">
        <v>66.308499642998015</v>
      </c>
      <c r="W398" s="601">
        <v>50.213888753473405</v>
      </c>
      <c r="X398" s="601">
        <v>23.962669165558871</v>
      </c>
    </row>
    <row r="399" spans="1:24" s="522" customFormat="1" ht="8.65" customHeight="1">
      <c r="A399" s="528" t="s">
        <v>71</v>
      </c>
      <c r="B399" s="600">
        <v>57.637934384893924</v>
      </c>
      <c r="C399" s="600">
        <v>30.351224696845257</v>
      </c>
      <c r="D399" s="600">
        <v>60.88959491660048</v>
      </c>
      <c r="E399" s="600">
        <v>70.383200951508613</v>
      </c>
      <c r="F399" s="600">
        <v>72.055978150779183</v>
      </c>
      <c r="G399" s="601">
        <v>61.243530311895228</v>
      </c>
      <c r="H399" s="601">
        <v>35.054135384319736</v>
      </c>
      <c r="I399" s="528"/>
      <c r="J399" s="600">
        <v>78.822616059834957</v>
      </c>
      <c r="K399" s="600">
        <v>42.91611422983253</v>
      </c>
      <c r="L399" s="600">
        <v>84.011231267125993</v>
      </c>
      <c r="M399" s="600">
        <v>95.472570463234646</v>
      </c>
      <c r="N399" s="600">
        <v>93.384203788674256</v>
      </c>
      <c r="O399" s="601">
        <v>86.60856905999151</v>
      </c>
      <c r="P399" s="601">
        <v>54.687778768956292</v>
      </c>
      <c r="Q399" s="528"/>
      <c r="R399" s="600">
        <v>38.438047050585588</v>
      </c>
      <c r="S399" s="600">
        <v>17.074212811621276</v>
      </c>
      <c r="T399" s="600">
        <v>40.419690722678673</v>
      </c>
      <c r="U399" s="600">
        <v>48.900675024108004</v>
      </c>
      <c r="V399" s="600">
        <v>51.920152091254749</v>
      </c>
      <c r="W399" s="601">
        <v>40.891171030857585</v>
      </c>
      <c r="X399" s="601">
        <v>16.220702874305811</v>
      </c>
    </row>
    <row r="400" spans="1:24" s="522" customFormat="1" ht="8.65" customHeight="1">
      <c r="A400" s="523" t="s">
        <v>72</v>
      </c>
      <c r="B400" s="598">
        <v>60.849615999882225</v>
      </c>
      <c r="C400" s="598">
        <v>29.858951219736412</v>
      </c>
      <c r="D400" s="598">
        <v>69.023569023569024</v>
      </c>
      <c r="E400" s="598">
        <v>78.250511351613994</v>
      </c>
      <c r="F400" s="598">
        <v>75.703857758708921</v>
      </c>
      <c r="G400" s="599">
        <v>65.037114975839529</v>
      </c>
      <c r="H400" s="599">
        <v>30.945841918461817</v>
      </c>
      <c r="I400" s="523"/>
      <c r="J400" s="598">
        <v>77.354442086759178</v>
      </c>
      <c r="K400" s="598">
        <v>31.579783561158333</v>
      </c>
      <c r="L400" s="598">
        <v>87.535537932066433</v>
      </c>
      <c r="M400" s="598">
        <v>96.338679381592257</v>
      </c>
      <c r="N400" s="598">
        <v>94.60963566572471</v>
      </c>
      <c r="O400" s="599">
        <v>87.959418431424311</v>
      </c>
      <c r="P400" s="599">
        <v>47.216163406266332</v>
      </c>
      <c r="Q400" s="523"/>
      <c r="R400" s="598">
        <v>46.063988330234963</v>
      </c>
      <c r="S400" s="598">
        <v>28.127996459567772</v>
      </c>
      <c r="T400" s="598">
        <v>53.009683603643943</v>
      </c>
      <c r="U400" s="598">
        <v>61.91209536984902</v>
      </c>
      <c r="V400" s="598">
        <v>58.734166397998777</v>
      </c>
      <c r="W400" s="599">
        <v>43.555456066354061</v>
      </c>
      <c r="X400" s="599">
        <v>17.779412102686678</v>
      </c>
    </row>
    <row r="401" spans="1:26" s="522" customFormat="1" ht="8.65" customHeight="1">
      <c r="A401" s="528" t="s">
        <v>73</v>
      </c>
      <c r="B401" s="600">
        <v>62.964468899872351</v>
      </c>
      <c r="C401" s="600">
        <v>32.955585332374667</v>
      </c>
      <c r="D401" s="600">
        <v>69.159833046894178</v>
      </c>
      <c r="E401" s="600">
        <v>77.591027760184147</v>
      </c>
      <c r="F401" s="600">
        <v>78.517463762606184</v>
      </c>
      <c r="G401" s="601">
        <v>65.957730693280681</v>
      </c>
      <c r="H401" s="601">
        <v>38.406605486657924</v>
      </c>
      <c r="I401" s="528"/>
      <c r="J401" s="600">
        <v>80.010545186122542</v>
      </c>
      <c r="K401" s="600">
        <v>44.129271893204653</v>
      </c>
      <c r="L401" s="600">
        <v>85.593585822943623</v>
      </c>
      <c r="M401" s="600">
        <v>95.101778247484262</v>
      </c>
      <c r="N401" s="600">
        <v>96.474012109157911</v>
      </c>
      <c r="O401" s="601">
        <v>87.657713678213952</v>
      </c>
      <c r="P401" s="601">
        <v>59.988658313987486</v>
      </c>
      <c r="Q401" s="528"/>
      <c r="R401" s="600">
        <v>47.59888974791194</v>
      </c>
      <c r="S401" s="600">
        <v>21.103497045106327</v>
      </c>
      <c r="T401" s="600">
        <v>52.661720425875266</v>
      </c>
      <c r="U401" s="600">
        <v>63.364349911803409</v>
      </c>
      <c r="V401" s="600">
        <v>62.423813456018244</v>
      </c>
      <c r="W401" s="601">
        <v>48.667870670779457</v>
      </c>
      <c r="X401" s="601">
        <v>20.059357015878756</v>
      </c>
    </row>
    <row r="402" spans="1:26" s="522" customFormat="1" ht="8.65" customHeight="1">
      <c r="A402" s="528" t="s">
        <v>74</v>
      </c>
      <c r="B402" s="600">
        <v>53.123251249683882</v>
      </c>
      <c r="C402" s="600">
        <v>25.87664037700036</v>
      </c>
      <c r="D402" s="600">
        <v>58.10858936060567</v>
      </c>
      <c r="E402" s="600">
        <v>67.724503385009442</v>
      </c>
      <c r="F402" s="600">
        <v>66.811946144430848</v>
      </c>
      <c r="G402" s="601">
        <v>60.677249025072257</v>
      </c>
      <c r="H402" s="601">
        <v>32.092973684682107</v>
      </c>
      <c r="I402" s="528"/>
      <c r="J402" s="600">
        <v>75.229302625771453</v>
      </c>
      <c r="K402" s="600">
        <v>36.3942161941292</v>
      </c>
      <c r="L402" s="600">
        <v>81.353644165361999</v>
      </c>
      <c r="M402" s="600">
        <v>94.354593742559956</v>
      </c>
      <c r="N402" s="600">
        <v>93.614054960734549</v>
      </c>
      <c r="O402" s="601">
        <v>87.773096721071326</v>
      </c>
      <c r="P402" s="601">
        <v>50.723128809937784</v>
      </c>
      <c r="Q402" s="528"/>
      <c r="R402" s="600">
        <v>33.540403199594103</v>
      </c>
      <c r="S402" s="600">
        <v>14.607395355800165</v>
      </c>
      <c r="T402" s="600">
        <v>35.462156792355756</v>
      </c>
      <c r="U402" s="600">
        <v>45.744913326229806</v>
      </c>
      <c r="V402" s="600">
        <v>44.926938162025628</v>
      </c>
      <c r="W402" s="601">
        <v>37.147976909039862</v>
      </c>
      <c r="X402" s="601">
        <v>16.835338581920681</v>
      </c>
    </row>
    <row r="403" spans="1:26" s="522" customFormat="1" ht="8.65" customHeight="1">
      <c r="A403" s="528" t="s">
        <v>75</v>
      </c>
      <c r="B403" s="600">
        <v>63.607363236594189</v>
      </c>
      <c r="C403" s="600">
        <v>33.043461035616659</v>
      </c>
      <c r="D403" s="600">
        <v>70.261212447555579</v>
      </c>
      <c r="E403" s="600">
        <v>79.386018676548701</v>
      </c>
      <c r="F403" s="600">
        <v>80.105216842346906</v>
      </c>
      <c r="G403" s="601">
        <v>69.481303388872192</v>
      </c>
      <c r="H403" s="601">
        <v>36.417021830367311</v>
      </c>
      <c r="I403" s="528"/>
      <c r="J403" s="600">
        <v>80.148982093473535</v>
      </c>
      <c r="K403" s="600">
        <v>42.094826202324853</v>
      </c>
      <c r="L403" s="600">
        <v>86.042945640476631</v>
      </c>
      <c r="M403" s="600">
        <v>97.617697472710162</v>
      </c>
      <c r="N403" s="600">
        <v>96.787513674252352</v>
      </c>
      <c r="O403" s="601">
        <v>91.10775497128212</v>
      </c>
      <c r="P403" s="601">
        <v>55.647742190114201</v>
      </c>
      <c r="Q403" s="528"/>
      <c r="R403" s="600">
        <v>47.71947367506904</v>
      </c>
      <c r="S403" s="600">
        <v>23.061783419591997</v>
      </c>
      <c r="T403" s="600">
        <v>54.2908731838059</v>
      </c>
      <c r="U403" s="600">
        <v>62.024827112237446</v>
      </c>
      <c r="V403" s="600">
        <v>63.645208613625826</v>
      </c>
      <c r="W403" s="601">
        <v>52.12684888493073</v>
      </c>
      <c r="X403" s="601">
        <v>19.088484286211294</v>
      </c>
    </row>
    <row r="404" spans="1:26" s="522" customFormat="1" ht="8.65" customHeight="1">
      <c r="A404" s="523" t="s">
        <v>76</v>
      </c>
      <c r="B404" s="598">
        <v>56.105789104764646</v>
      </c>
      <c r="C404" s="598">
        <v>34.466142531067717</v>
      </c>
      <c r="D404" s="598">
        <v>62.797473691240988</v>
      </c>
      <c r="E404" s="598">
        <v>68.108707987887854</v>
      </c>
      <c r="F404" s="598">
        <v>69.195446037394333</v>
      </c>
      <c r="G404" s="599">
        <v>59.608012030754672</v>
      </c>
      <c r="H404" s="599">
        <v>35.9684416860784</v>
      </c>
      <c r="I404" s="523"/>
      <c r="J404" s="598">
        <v>77.0414657083615</v>
      </c>
      <c r="K404" s="598">
        <v>49.741266122596095</v>
      </c>
      <c r="L404" s="598">
        <v>84.763094011421785</v>
      </c>
      <c r="M404" s="598">
        <v>92.17067961796559</v>
      </c>
      <c r="N404" s="598">
        <v>92.482119724366157</v>
      </c>
      <c r="O404" s="599">
        <v>81.815388869260659</v>
      </c>
      <c r="P404" s="599">
        <v>55.602342632737837</v>
      </c>
      <c r="Q404" s="523"/>
      <c r="R404" s="598">
        <v>37.097288566853095</v>
      </c>
      <c r="S404" s="598">
        <v>18.870825721833068</v>
      </c>
      <c r="T404" s="598">
        <v>42.680400828528242</v>
      </c>
      <c r="U404" s="598">
        <v>47.345083071396495</v>
      </c>
      <c r="V404" s="598">
        <v>48.34757862523999</v>
      </c>
      <c r="W404" s="599">
        <v>40.71964253050772</v>
      </c>
      <c r="X404" s="599">
        <v>17.960462622708487</v>
      </c>
    </row>
    <row r="405" spans="1:26" s="522" customFormat="1" ht="9" customHeight="1">
      <c r="A405" s="528"/>
      <c r="B405" s="528"/>
      <c r="C405" s="528"/>
      <c r="D405" s="529"/>
      <c r="E405" s="529"/>
      <c r="F405" s="529"/>
      <c r="G405" s="529"/>
      <c r="H405" s="529"/>
      <c r="I405" s="528"/>
      <c r="J405" s="528"/>
      <c r="K405" s="528"/>
      <c r="L405" s="529"/>
      <c r="M405" s="529"/>
      <c r="N405" s="529"/>
      <c r="O405" s="529"/>
      <c r="P405" s="529"/>
      <c r="Q405" s="528"/>
      <c r="R405" s="528"/>
      <c r="S405" s="528"/>
      <c r="T405" s="529"/>
      <c r="U405" s="529"/>
      <c r="V405" s="529"/>
      <c r="W405" s="529"/>
      <c r="X405" s="529"/>
      <c r="Y405" s="529"/>
      <c r="Z405" s="529"/>
    </row>
    <row r="406" spans="1:26" ht="9" customHeight="1">
      <c r="A406" s="513">
        <v>2016</v>
      </c>
      <c r="B406" s="512"/>
      <c r="C406" s="512"/>
      <c r="D406" s="512"/>
      <c r="E406" s="512"/>
      <c r="F406" s="512"/>
      <c r="G406" s="512"/>
      <c r="H406" s="512"/>
      <c r="I406" s="515"/>
      <c r="J406" s="512"/>
      <c r="K406" s="512"/>
      <c r="L406" s="512"/>
      <c r="M406" s="512"/>
      <c r="N406" s="512"/>
      <c r="O406" s="512"/>
      <c r="P406" s="512"/>
      <c r="Q406" s="515"/>
      <c r="R406" s="512"/>
      <c r="S406" s="512"/>
      <c r="T406" s="512"/>
      <c r="U406" s="512"/>
      <c r="V406" s="512"/>
      <c r="W406" s="512"/>
      <c r="X406" s="512"/>
    </row>
    <row r="407" spans="1:26" s="517" customFormat="1" ht="9" customHeight="1">
      <c r="A407" s="515" t="s">
        <v>44</v>
      </c>
      <c r="B407" s="595">
        <v>59.637465424553199</v>
      </c>
      <c r="C407" s="595">
        <v>29.549486145722859</v>
      </c>
      <c r="D407" s="595">
        <v>65.754894974650441</v>
      </c>
      <c r="E407" s="595">
        <v>74.731272833639665</v>
      </c>
      <c r="F407" s="595">
        <v>75.06363528418278</v>
      </c>
      <c r="G407" s="595">
        <v>66.035806236511206</v>
      </c>
      <c r="H407" s="595">
        <v>34.072164390414699</v>
      </c>
      <c r="I407" s="515"/>
      <c r="J407" s="595">
        <v>77.589139932502491</v>
      </c>
      <c r="K407" s="595">
        <v>39.726692570984618</v>
      </c>
      <c r="L407" s="595">
        <v>83.818724297882042</v>
      </c>
      <c r="M407" s="595">
        <v>95.715751515951212</v>
      </c>
      <c r="N407" s="595">
        <v>95.23054674860839</v>
      </c>
      <c r="O407" s="595">
        <v>88.332410313769245</v>
      </c>
      <c r="P407" s="595">
        <v>50.539705642705293</v>
      </c>
      <c r="Q407" s="515"/>
      <c r="R407" s="595">
        <v>43.406071197672667</v>
      </c>
      <c r="S407" s="595">
        <v>18.75291928622276</v>
      </c>
      <c r="T407" s="595">
        <v>48.924199927802881</v>
      </c>
      <c r="U407" s="595">
        <v>56.100008688140036</v>
      </c>
      <c r="V407" s="595">
        <v>57.377221061340848</v>
      </c>
      <c r="W407" s="595">
        <v>47.044859949306044</v>
      </c>
      <c r="X407" s="595">
        <v>20.056307529714786</v>
      </c>
    </row>
    <row r="408" spans="1:26" s="517" customFormat="1" ht="3.95" customHeight="1">
      <c r="A408" s="515"/>
      <c r="B408" s="595"/>
      <c r="C408" s="595"/>
      <c r="D408" s="595"/>
      <c r="E408" s="595"/>
      <c r="F408" s="595"/>
      <c r="G408" s="595"/>
      <c r="H408" s="595"/>
      <c r="I408" s="515"/>
      <c r="J408" s="595"/>
      <c r="K408" s="595"/>
      <c r="L408" s="595"/>
      <c r="M408" s="595"/>
      <c r="N408" s="595"/>
      <c r="O408" s="595"/>
      <c r="P408" s="595"/>
      <c r="Q408" s="515"/>
      <c r="R408" s="595"/>
      <c r="S408" s="595"/>
      <c r="T408" s="595"/>
      <c r="U408" s="595"/>
      <c r="V408" s="595"/>
      <c r="W408" s="595"/>
      <c r="X408" s="595"/>
    </row>
    <row r="409" spans="1:26" s="522" customFormat="1" ht="8.65" customHeight="1">
      <c r="A409" s="518" t="s">
        <v>45</v>
      </c>
      <c r="B409" s="596">
        <v>60.461906416468246</v>
      </c>
      <c r="C409" s="596">
        <v>30.492864318525164</v>
      </c>
      <c r="D409" s="596">
        <v>70.272066023220034</v>
      </c>
      <c r="E409" s="596">
        <v>74.685956856969597</v>
      </c>
      <c r="F409" s="596">
        <v>76.736308227852049</v>
      </c>
      <c r="G409" s="597">
        <v>65.662459621794383</v>
      </c>
      <c r="H409" s="597">
        <v>29.116127320126758</v>
      </c>
      <c r="I409" s="518"/>
      <c r="J409" s="596">
        <v>78.095830037292345</v>
      </c>
      <c r="K409" s="596">
        <v>41.09507467130522</v>
      </c>
      <c r="L409" s="596">
        <v>86.364711551097287</v>
      </c>
      <c r="M409" s="596">
        <v>97.877391074994662</v>
      </c>
      <c r="N409" s="596">
        <v>95.485554880406568</v>
      </c>
      <c r="O409" s="597">
        <v>89.775482042292921</v>
      </c>
      <c r="P409" s="597">
        <v>43.041761397630729</v>
      </c>
      <c r="Q409" s="518"/>
      <c r="R409" s="596">
        <v>44.725207345015654</v>
      </c>
      <c r="S409" s="596">
        <v>20.332492340962336</v>
      </c>
      <c r="T409" s="596">
        <v>54.24652992854837</v>
      </c>
      <c r="U409" s="596">
        <v>54.943010499754081</v>
      </c>
      <c r="V409" s="596">
        <v>61.288046879444728</v>
      </c>
      <c r="W409" s="597">
        <v>45.164307341122012</v>
      </c>
      <c r="X409" s="597">
        <v>17.414786193424209</v>
      </c>
    </row>
    <row r="410" spans="1:26" s="522" customFormat="1" ht="8.65" customHeight="1">
      <c r="A410" s="518" t="s">
        <v>46</v>
      </c>
      <c r="B410" s="596">
        <v>60.851660557697812</v>
      </c>
      <c r="C410" s="596">
        <v>23.913793391234677</v>
      </c>
      <c r="D410" s="596">
        <v>68.383382472281724</v>
      </c>
      <c r="E410" s="596">
        <v>77.21352205236974</v>
      </c>
      <c r="F410" s="596">
        <v>78.486066576823589</v>
      </c>
      <c r="G410" s="597">
        <v>66.839777514579993</v>
      </c>
      <c r="H410" s="597">
        <v>29.047785055931694</v>
      </c>
      <c r="I410" s="518"/>
      <c r="J410" s="596">
        <v>76.35377775575401</v>
      </c>
      <c r="K410" s="596">
        <v>30.650647326330674</v>
      </c>
      <c r="L410" s="596">
        <v>82.741176756912736</v>
      </c>
      <c r="M410" s="596">
        <v>96.233665177246365</v>
      </c>
      <c r="N410" s="596">
        <v>95.173506660936823</v>
      </c>
      <c r="O410" s="597">
        <v>88.730454559812998</v>
      </c>
      <c r="P410" s="597">
        <v>41.957328572674982</v>
      </c>
      <c r="Q410" s="518"/>
      <c r="R410" s="596">
        <v>45.804307486958564</v>
      </c>
      <c r="S410" s="596">
        <v>16.634157352796475</v>
      </c>
      <c r="T410" s="596">
        <v>54.625742917299647</v>
      </c>
      <c r="U410" s="596">
        <v>58.136372596743762</v>
      </c>
      <c r="V410" s="596">
        <v>61.486053347509305</v>
      </c>
      <c r="W410" s="597">
        <v>47.064832781645933</v>
      </c>
      <c r="X410" s="597">
        <v>18.241979248007102</v>
      </c>
    </row>
    <row r="411" spans="1:26" s="522" customFormat="1" ht="8.65" customHeight="1">
      <c r="A411" s="518" t="s">
        <v>47</v>
      </c>
      <c r="B411" s="596">
        <v>65.546078375181708</v>
      </c>
      <c r="C411" s="596">
        <v>28.911455756976171</v>
      </c>
      <c r="D411" s="596">
        <v>74.360733585673643</v>
      </c>
      <c r="E411" s="596">
        <v>81.791202473624509</v>
      </c>
      <c r="F411" s="596">
        <v>80.290637810114035</v>
      </c>
      <c r="G411" s="597">
        <v>65.591383896710568</v>
      </c>
      <c r="H411" s="597">
        <v>32.918774694913033</v>
      </c>
      <c r="I411" s="518"/>
      <c r="J411" s="596">
        <v>79.849886518070875</v>
      </c>
      <c r="K411" s="596">
        <v>38.197920677705042</v>
      </c>
      <c r="L411" s="596">
        <v>87.361354349095151</v>
      </c>
      <c r="M411" s="596">
        <v>95.561707313403645</v>
      </c>
      <c r="N411" s="596">
        <v>96.044716940989886</v>
      </c>
      <c r="O411" s="597">
        <v>84.495173075897384</v>
      </c>
      <c r="P411" s="597">
        <v>48.429590778801</v>
      </c>
      <c r="Q411" s="518"/>
      <c r="R411" s="596">
        <v>51.039163212118034</v>
      </c>
      <c r="S411" s="596">
        <v>18.482826785273041</v>
      </c>
      <c r="T411" s="596">
        <v>61.265764023210835</v>
      </c>
      <c r="U411" s="596">
        <v>67.088078906362952</v>
      </c>
      <c r="V411" s="596">
        <v>64.395136896746877</v>
      </c>
      <c r="W411" s="597">
        <v>47.676093714459022</v>
      </c>
      <c r="X411" s="597">
        <v>18.707568518984157</v>
      </c>
    </row>
    <row r="412" spans="1:26" s="522" customFormat="1" ht="8.65" customHeight="1">
      <c r="A412" s="523" t="s">
        <v>48</v>
      </c>
      <c r="B412" s="598">
        <v>60.647303917555242</v>
      </c>
      <c r="C412" s="598">
        <v>28.781067408160517</v>
      </c>
      <c r="D412" s="598">
        <v>64.320952992138615</v>
      </c>
      <c r="E412" s="598">
        <v>75.012577561630053</v>
      </c>
      <c r="F412" s="598">
        <v>73.82961223088077</v>
      </c>
      <c r="G412" s="599">
        <v>66.788091068301227</v>
      </c>
      <c r="H412" s="599">
        <v>40.62136817216367</v>
      </c>
      <c r="I412" s="523"/>
      <c r="J412" s="598">
        <v>81.873923442772437</v>
      </c>
      <c r="K412" s="598">
        <v>44.284917420512699</v>
      </c>
      <c r="L412" s="598">
        <v>84.791731321936012</v>
      </c>
      <c r="M412" s="598">
        <v>98.725490196078425</v>
      </c>
      <c r="N412" s="598">
        <v>95.867683252155658</v>
      </c>
      <c r="O412" s="599">
        <v>90.473246258082796</v>
      </c>
      <c r="P412" s="599">
        <v>62.905269279498206</v>
      </c>
      <c r="Q412" s="523"/>
      <c r="R412" s="598">
        <v>40.671232085067039</v>
      </c>
      <c r="S412" s="598">
        <v>12.959112959112959</v>
      </c>
      <c r="T412" s="598">
        <v>44.221724672434121</v>
      </c>
      <c r="U412" s="598">
        <v>53.473681281219996</v>
      </c>
      <c r="V412" s="598">
        <v>52.426957277528913</v>
      </c>
      <c r="W412" s="599">
        <v>47.156919266329297</v>
      </c>
      <c r="X412" s="599">
        <v>19.854834026904093</v>
      </c>
    </row>
    <row r="413" spans="1:26" s="522" customFormat="1" ht="8.65" customHeight="1">
      <c r="A413" s="528" t="s">
        <v>49</v>
      </c>
      <c r="B413" s="600">
        <v>60.899441245589905</v>
      </c>
      <c r="C413" s="600">
        <v>29.843627640311681</v>
      </c>
      <c r="D413" s="600">
        <v>71.665807734074463</v>
      </c>
      <c r="E413" s="600">
        <v>75.551893104075262</v>
      </c>
      <c r="F413" s="600">
        <v>76.133893030682174</v>
      </c>
      <c r="G413" s="601">
        <v>66.225395158467293</v>
      </c>
      <c r="H413" s="601">
        <v>30.10161312773559</v>
      </c>
      <c r="I413" s="528"/>
      <c r="J413" s="600">
        <v>78.90172698147903</v>
      </c>
      <c r="K413" s="600">
        <v>42.615935097601586</v>
      </c>
      <c r="L413" s="600">
        <v>88.722859006616346</v>
      </c>
      <c r="M413" s="600">
        <v>97.094029489968577</v>
      </c>
      <c r="N413" s="600">
        <v>96.747475053375936</v>
      </c>
      <c r="O413" s="601">
        <v>88.489773402359333</v>
      </c>
      <c r="P413" s="601">
        <v>42.006985140226035</v>
      </c>
      <c r="Q413" s="528"/>
      <c r="R413" s="600">
        <v>43.887185522972153</v>
      </c>
      <c r="S413" s="600">
        <v>17.065978621452267</v>
      </c>
      <c r="T413" s="600">
        <v>55.027996436817133</v>
      </c>
      <c r="U413" s="600">
        <v>55.491428365627023</v>
      </c>
      <c r="V413" s="600">
        <v>56.413450766794142</v>
      </c>
      <c r="W413" s="601">
        <v>46.006422607578678</v>
      </c>
      <c r="X413" s="601">
        <v>19.41850706324939</v>
      </c>
    </row>
    <row r="414" spans="1:26" s="522" customFormat="1" ht="8.65" customHeight="1">
      <c r="A414" s="528" t="s">
        <v>50</v>
      </c>
      <c r="B414" s="600">
        <v>67.120076436517692</v>
      </c>
      <c r="C414" s="600">
        <v>42.253410200674168</v>
      </c>
      <c r="D414" s="600">
        <v>75.14550737790033</v>
      </c>
      <c r="E414" s="600">
        <v>81.582605333652452</v>
      </c>
      <c r="F414" s="600">
        <v>79.734674723443746</v>
      </c>
      <c r="G414" s="601">
        <v>72.521262309758285</v>
      </c>
      <c r="H414" s="601">
        <v>38.456765297328353</v>
      </c>
      <c r="I414" s="528"/>
      <c r="J414" s="600">
        <v>80.478624411519561</v>
      </c>
      <c r="K414" s="600">
        <v>49.104057154473907</v>
      </c>
      <c r="L414" s="600">
        <v>89.614911200984707</v>
      </c>
      <c r="M414" s="600">
        <v>94.85192086587638</v>
      </c>
      <c r="N414" s="600">
        <v>94.439413540319109</v>
      </c>
      <c r="O414" s="601">
        <v>89.278560023225438</v>
      </c>
      <c r="P414" s="601">
        <v>52.729037556932724</v>
      </c>
      <c r="Q414" s="528"/>
      <c r="R414" s="600">
        <v>54.462447214779502</v>
      </c>
      <c r="S414" s="600">
        <v>34.13416858844181</v>
      </c>
      <c r="T414" s="600">
        <v>60.891406398863658</v>
      </c>
      <c r="U414" s="600">
        <v>70.078198848500477</v>
      </c>
      <c r="V414" s="600">
        <v>65.657316242491788</v>
      </c>
      <c r="W414" s="601">
        <v>56.939232783521852</v>
      </c>
      <c r="X414" s="601">
        <v>26.215685437390601</v>
      </c>
    </row>
    <row r="415" spans="1:26" s="522" customFormat="1" ht="8.65" customHeight="1">
      <c r="A415" s="528" t="s">
        <v>51</v>
      </c>
      <c r="B415" s="600">
        <v>54.788947114770387</v>
      </c>
      <c r="C415" s="600">
        <v>33.091935522706521</v>
      </c>
      <c r="D415" s="600">
        <v>58.093879562784494</v>
      </c>
      <c r="E415" s="600">
        <v>63.762450488365552</v>
      </c>
      <c r="F415" s="600">
        <v>67.327575887131246</v>
      </c>
      <c r="G415" s="601">
        <v>62.395029269334053</v>
      </c>
      <c r="H415" s="601">
        <v>36.913692908282592</v>
      </c>
      <c r="I415" s="528"/>
      <c r="J415" s="600">
        <v>80.539052613122877</v>
      </c>
      <c r="K415" s="600">
        <v>49.684401591298354</v>
      </c>
      <c r="L415" s="600">
        <v>87.698199640420654</v>
      </c>
      <c r="M415" s="600">
        <v>96.550565182237577</v>
      </c>
      <c r="N415" s="600">
        <v>94.526703606992044</v>
      </c>
      <c r="O415" s="601">
        <v>89.388850000704679</v>
      </c>
      <c r="P415" s="601">
        <v>60.358795278222473</v>
      </c>
      <c r="Q415" s="528"/>
      <c r="R415" s="600">
        <v>31.121550798896724</v>
      </c>
      <c r="S415" s="600">
        <v>13.388461896870961</v>
      </c>
      <c r="T415" s="600">
        <v>31.747854771011188</v>
      </c>
      <c r="U415" s="600">
        <v>37.867914039454512</v>
      </c>
      <c r="V415" s="600">
        <v>43.500579088024587</v>
      </c>
      <c r="W415" s="601">
        <v>37.643445447653178</v>
      </c>
      <c r="X415" s="601">
        <v>14.129649654441401</v>
      </c>
    </row>
    <row r="416" spans="1:26" s="522" customFormat="1" ht="8.65" customHeight="1">
      <c r="A416" s="523" t="s">
        <v>52</v>
      </c>
      <c r="B416" s="598">
        <v>60.071871783734004</v>
      </c>
      <c r="C416" s="598">
        <v>24.358832208926454</v>
      </c>
      <c r="D416" s="598">
        <v>68.387994421273717</v>
      </c>
      <c r="E416" s="598">
        <v>78.485716889613485</v>
      </c>
      <c r="F416" s="598">
        <v>76.064969464660734</v>
      </c>
      <c r="G416" s="599">
        <v>65.530332660606916</v>
      </c>
      <c r="H416" s="599">
        <v>28.426021968669378</v>
      </c>
      <c r="I416" s="523"/>
      <c r="J416" s="598">
        <v>78.799499085914931</v>
      </c>
      <c r="K416" s="598">
        <v>34.946773307009771</v>
      </c>
      <c r="L416" s="598">
        <v>86.307620715168113</v>
      </c>
      <c r="M416" s="598">
        <v>97.345506770619608</v>
      </c>
      <c r="N416" s="598">
        <v>96.763197993714485</v>
      </c>
      <c r="O416" s="599">
        <v>90.788235495406099</v>
      </c>
      <c r="P416" s="599">
        <v>46.980398426392753</v>
      </c>
      <c r="Q416" s="523"/>
      <c r="R416" s="598">
        <v>42.375382066443855</v>
      </c>
      <c r="S416" s="598">
        <v>13.475009657128691</v>
      </c>
      <c r="T416" s="598">
        <v>50.673329913455014</v>
      </c>
      <c r="U416" s="598">
        <v>60.105972447163737</v>
      </c>
      <c r="V416" s="598">
        <v>56.425153150168114</v>
      </c>
      <c r="W416" s="599">
        <v>44.255979401747588</v>
      </c>
      <c r="X416" s="599">
        <v>12.246889485240303</v>
      </c>
    </row>
    <row r="417" spans="1:24" s="522" customFormat="1" ht="8.65" customHeight="1">
      <c r="A417" s="144" t="s">
        <v>53</v>
      </c>
      <c r="B417" s="600">
        <v>61.058307946597431</v>
      </c>
      <c r="C417" s="600">
        <v>22.691695145088378</v>
      </c>
      <c r="D417" s="600">
        <v>66.34095106875219</v>
      </c>
      <c r="E417" s="600">
        <v>81.422574396683615</v>
      </c>
      <c r="F417" s="600">
        <v>80.434453929507782</v>
      </c>
      <c r="G417" s="601">
        <v>68.522829188559811</v>
      </c>
      <c r="H417" s="601">
        <v>32.826626839707934</v>
      </c>
      <c r="I417" s="528"/>
      <c r="J417" s="600">
        <v>73.70708974880192</v>
      </c>
      <c r="K417" s="600">
        <v>25.979671758524454</v>
      </c>
      <c r="L417" s="600">
        <v>74.841777313802893</v>
      </c>
      <c r="M417" s="600">
        <v>96.518135772147872</v>
      </c>
      <c r="N417" s="600">
        <v>94.981296475766939</v>
      </c>
      <c r="O417" s="601">
        <v>88.328510035356004</v>
      </c>
      <c r="P417" s="601">
        <v>46.648097196431294</v>
      </c>
      <c r="Q417" s="528"/>
      <c r="R417" s="600">
        <v>49.794196254875416</v>
      </c>
      <c r="S417" s="600">
        <v>19.009673799238886</v>
      </c>
      <c r="T417" s="600">
        <v>57.879918607231183</v>
      </c>
      <c r="U417" s="600">
        <v>66.393681013032221</v>
      </c>
      <c r="V417" s="600">
        <v>68.112819899068484</v>
      </c>
      <c r="W417" s="601">
        <v>54.446826500140915</v>
      </c>
      <c r="X417" s="601">
        <v>21.903660619844128</v>
      </c>
    </row>
    <row r="418" spans="1:24" s="522" customFormat="1" ht="8.65" customHeight="1">
      <c r="A418" s="528" t="s">
        <v>54</v>
      </c>
      <c r="B418" s="600">
        <v>62.354602549332938</v>
      </c>
      <c r="C418" s="600">
        <v>35.834719581749049</v>
      </c>
      <c r="D418" s="600">
        <v>68.784395078802547</v>
      </c>
      <c r="E418" s="600">
        <v>75.127986715194069</v>
      </c>
      <c r="F418" s="600">
        <v>78.801051172669517</v>
      </c>
      <c r="G418" s="601">
        <v>68.782817363206533</v>
      </c>
      <c r="H418" s="601">
        <v>36.666206819029519</v>
      </c>
      <c r="I418" s="528"/>
      <c r="J418" s="600">
        <v>80.620318148119537</v>
      </c>
      <c r="K418" s="600">
        <v>49.513602441525002</v>
      </c>
      <c r="L418" s="600">
        <v>86.5362246901324</v>
      </c>
      <c r="M418" s="600">
        <v>96.235483666579171</v>
      </c>
      <c r="N418" s="600">
        <v>97.15474666178892</v>
      </c>
      <c r="O418" s="601">
        <v>91.584432414919604</v>
      </c>
      <c r="P418" s="601">
        <v>54.103454769926131</v>
      </c>
      <c r="Q418" s="528"/>
      <c r="R418" s="600">
        <v>45.42619479272993</v>
      </c>
      <c r="S418" s="600">
        <v>22.245908240365711</v>
      </c>
      <c r="T418" s="600">
        <v>51.990832568212561</v>
      </c>
      <c r="U418" s="600">
        <v>56.008592488132038</v>
      </c>
      <c r="V418" s="600">
        <v>61.024200977960454</v>
      </c>
      <c r="W418" s="601">
        <v>50.867107203088707</v>
      </c>
      <c r="X418" s="601">
        <v>20.0231677967625</v>
      </c>
    </row>
    <row r="419" spans="1:24" s="522" customFormat="1" ht="8.65" customHeight="1">
      <c r="A419" s="528" t="s">
        <v>55</v>
      </c>
      <c r="B419" s="600">
        <v>60.14051427242542</v>
      </c>
      <c r="C419" s="600">
        <v>37.130315932444617</v>
      </c>
      <c r="D419" s="600">
        <v>67.759766440201659</v>
      </c>
      <c r="E419" s="600">
        <v>76.151097908554448</v>
      </c>
      <c r="F419" s="600">
        <v>72.614013201852245</v>
      </c>
      <c r="G419" s="601">
        <v>66.024424117618892</v>
      </c>
      <c r="H419" s="601">
        <v>29.97207337583604</v>
      </c>
      <c r="I419" s="528"/>
      <c r="J419" s="600">
        <v>77.549737454836603</v>
      </c>
      <c r="K419" s="600">
        <v>45.572744809381184</v>
      </c>
      <c r="L419" s="600">
        <v>86.566028650535699</v>
      </c>
      <c r="M419" s="600">
        <v>95.909036096149208</v>
      </c>
      <c r="N419" s="600">
        <v>94.67749252984153</v>
      </c>
      <c r="O419" s="601">
        <v>86.440518776236914</v>
      </c>
      <c r="P419" s="601">
        <v>46.503592150539184</v>
      </c>
      <c r="Q419" s="528"/>
      <c r="R419" s="600">
        <v>45.018213230319688</v>
      </c>
      <c r="S419" s="600">
        <v>27.25322286685746</v>
      </c>
      <c r="T419" s="600">
        <v>52.133529115220576</v>
      </c>
      <c r="U419" s="600">
        <v>58.632380392314104</v>
      </c>
      <c r="V419" s="600">
        <v>55.509360552270159</v>
      </c>
      <c r="W419" s="601">
        <v>47.984599896803431</v>
      </c>
      <c r="X419" s="601">
        <v>17.261524241241798</v>
      </c>
    </row>
    <row r="420" spans="1:24" s="522" customFormat="1" ht="8.65" customHeight="1">
      <c r="A420" s="523" t="s">
        <v>56</v>
      </c>
      <c r="B420" s="598">
        <v>59.419387286873899</v>
      </c>
      <c r="C420" s="598">
        <v>36.533139578369251</v>
      </c>
      <c r="D420" s="598">
        <v>62.36058040603956</v>
      </c>
      <c r="E420" s="598">
        <v>72.794699281125858</v>
      </c>
      <c r="F420" s="598">
        <v>74.005240174672494</v>
      </c>
      <c r="G420" s="599">
        <v>66.807542473407537</v>
      </c>
      <c r="H420" s="599">
        <v>40.234374022711862</v>
      </c>
      <c r="I420" s="523"/>
      <c r="J420" s="598">
        <v>78.248471641639185</v>
      </c>
      <c r="K420" s="598">
        <v>52.341197463311438</v>
      </c>
      <c r="L420" s="598">
        <v>85.935688417253758</v>
      </c>
      <c r="M420" s="598">
        <v>93.701766770876858</v>
      </c>
      <c r="N420" s="598">
        <v>91.848829677182337</v>
      </c>
      <c r="O420" s="599">
        <v>86.627707587417859</v>
      </c>
      <c r="P420" s="599">
        <v>56.821267537169582</v>
      </c>
      <c r="Q420" s="523"/>
      <c r="R420" s="598">
        <v>42.544217945551608</v>
      </c>
      <c r="S420" s="598">
        <v>17.944142520852104</v>
      </c>
      <c r="T420" s="598">
        <v>42.806386862590138</v>
      </c>
      <c r="U420" s="598">
        <v>55.514009788394439</v>
      </c>
      <c r="V420" s="598">
        <v>57.416104517120658</v>
      </c>
      <c r="W420" s="599">
        <v>49.052546205269365</v>
      </c>
      <c r="X420" s="599">
        <v>26.784792004566746</v>
      </c>
    </row>
    <row r="421" spans="1:24" s="522" customFormat="1" ht="8.65" customHeight="1">
      <c r="A421" s="528" t="s">
        <v>57</v>
      </c>
      <c r="B421" s="600">
        <v>57.75813539081819</v>
      </c>
      <c r="C421" s="600">
        <v>22.253860600208331</v>
      </c>
      <c r="D421" s="600">
        <v>61.182524000009181</v>
      </c>
      <c r="E421" s="600">
        <v>70.34297866729824</v>
      </c>
      <c r="F421" s="600">
        <v>75.819992959855412</v>
      </c>
      <c r="G421" s="601">
        <v>65.686217500316403</v>
      </c>
      <c r="H421" s="601">
        <v>36.988152749022312</v>
      </c>
      <c r="I421" s="528"/>
      <c r="J421" s="600">
        <v>76.811127461081952</v>
      </c>
      <c r="K421" s="600">
        <v>29.812173316531581</v>
      </c>
      <c r="L421" s="600">
        <v>80.409734921130493</v>
      </c>
      <c r="M421" s="600">
        <v>98.090328493284076</v>
      </c>
      <c r="N421" s="600">
        <v>95.333209201550517</v>
      </c>
      <c r="O421" s="601">
        <v>88.997517779097564</v>
      </c>
      <c r="P421" s="601">
        <v>56.207077630241898</v>
      </c>
      <c r="Q421" s="528"/>
      <c r="R421" s="600">
        <v>41.45628332509343</v>
      </c>
      <c r="S421" s="600">
        <v>14.391641911439629</v>
      </c>
      <c r="T421" s="600">
        <v>44.597760109429771</v>
      </c>
      <c r="U421" s="600">
        <v>49.726778281852461</v>
      </c>
      <c r="V421" s="600">
        <v>58.820898236852585</v>
      </c>
      <c r="W421" s="601">
        <v>46.672049187963857</v>
      </c>
      <c r="X421" s="601">
        <v>20.04772982753542</v>
      </c>
    </row>
    <row r="422" spans="1:24" s="522" customFormat="1" ht="8.65" customHeight="1">
      <c r="A422" s="528" t="s">
        <v>58</v>
      </c>
      <c r="B422" s="600">
        <v>61.634912349568246</v>
      </c>
      <c r="C422" s="600">
        <v>35.24193643772103</v>
      </c>
      <c r="D422" s="600">
        <v>69.191456429486621</v>
      </c>
      <c r="E422" s="600">
        <v>78.28393650473113</v>
      </c>
      <c r="F422" s="600">
        <v>77.085485800429382</v>
      </c>
      <c r="G422" s="601">
        <v>67.744928486750752</v>
      </c>
      <c r="H422" s="601">
        <v>31.341275492311127</v>
      </c>
      <c r="I422" s="528"/>
      <c r="J422" s="600">
        <v>78.115242302375307</v>
      </c>
      <c r="K422" s="600">
        <v>45.737031593287</v>
      </c>
      <c r="L422" s="600">
        <v>84.772167515043449</v>
      </c>
      <c r="M422" s="600">
        <v>95.885489599658726</v>
      </c>
      <c r="N422" s="600">
        <v>95.590523391315756</v>
      </c>
      <c r="O422" s="601">
        <v>89.058702299481411</v>
      </c>
      <c r="P422" s="601">
        <v>46.031848458124514</v>
      </c>
      <c r="Q422" s="528"/>
      <c r="R422" s="600">
        <v>46.331728873434514</v>
      </c>
      <c r="S422" s="600">
        <v>24.176491710246033</v>
      </c>
      <c r="T422" s="600">
        <v>52.890087873298818</v>
      </c>
      <c r="U422" s="600">
        <v>61.636989701499608</v>
      </c>
      <c r="V422" s="600">
        <v>61.189430407358934</v>
      </c>
      <c r="W422" s="601">
        <v>49.240157049606765</v>
      </c>
      <c r="X422" s="601">
        <v>19.578184713071067</v>
      </c>
    </row>
    <row r="423" spans="1:24" s="522" customFormat="1" ht="8.65" customHeight="1">
      <c r="A423" s="528" t="s">
        <v>59</v>
      </c>
      <c r="B423" s="600">
        <v>59.16400639386778</v>
      </c>
      <c r="C423" s="600">
        <v>22.293125739350732</v>
      </c>
      <c r="D423" s="600">
        <v>63.862016464283847</v>
      </c>
      <c r="E423" s="600">
        <v>74.587737598516455</v>
      </c>
      <c r="F423" s="600">
        <v>74.695071535608847</v>
      </c>
      <c r="G423" s="601">
        <v>66.333787913840766</v>
      </c>
      <c r="H423" s="601">
        <v>34.717463177553171</v>
      </c>
      <c r="I423" s="528"/>
      <c r="J423" s="600">
        <v>77.1447642437779</v>
      </c>
      <c r="K423" s="600">
        <v>29.366042707220831</v>
      </c>
      <c r="L423" s="600">
        <v>82.467536035099144</v>
      </c>
      <c r="M423" s="600">
        <v>96.720223156252345</v>
      </c>
      <c r="N423" s="600">
        <v>97.198594346372928</v>
      </c>
      <c r="O423" s="601">
        <v>88.158050078885509</v>
      </c>
      <c r="P423" s="601">
        <v>50.813809718569999</v>
      </c>
      <c r="Q423" s="528"/>
      <c r="R423" s="600">
        <v>43.271782377317024</v>
      </c>
      <c r="S423" s="600">
        <v>14.885745171345405</v>
      </c>
      <c r="T423" s="600">
        <v>46.997478008160016</v>
      </c>
      <c r="U423" s="600">
        <v>55.842143983034461</v>
      </c>
      <c r="V423" s="600">
        <v>55.722497556642189</v>
      </c>
      <c r="W423" s="601">
        <v>48.201539085733138</v>
      </c>
      <c r="X423" s="601">
        <v>20.537025230362829</v>
      </c>
    </row>
    <row r="424" spans="1:24" s="522" customFormat="1" ht="8.65" customHeight="1">
      <c r="A424" s="523" t="s">
        <v>60</v>
      </c>
      <c r="B424" s="598">
        <v>60.088315906408887</v>
      </c>
      <c r="C424" s="598">
        <v>38.965094339622638</v>
      </c>
      <c r="D424" s="598">
        <v>65.62955472837632</v>
      </c>
      <c r="E424" s="598">
        <v>73.302676078571437</v>
      </c>
      <c r="F424" s="598">
        <v>75.164751794242321</v>
      </c>
      <c r="G424" s="599">
        <v>63.837990417991392</v>
      </c>
      <c r="H424" s="599">
        <v>37.180446044864631</v>
      </c>
      <c r="I424" s="523"/>
      <c r="J424" s="598">
        <v>80.459346636829025</v>
      </c>
      <c r="K424" s="598">
        <v>54.628610185869114</v>
      </c>
      <c r="L424" s="598">
        <v>86.939955723558384</v>
      </c>
      <c r="M424" s="598">
        <v>95.915215564626209</v>
      </c>
      <c r="N424" s="598">
        <v>97.110644284695582</v>
      </c>
      <c r="O424" s="599">
        <v>87.81287876834206</v>
      </c>
      <c r="P424" s="599">
        <v>55.089611465616237</v>
      </c>
      <c r="Q424" s="523"/>
      <c r="R424" s="598">
        <v>41.993009651862636</v>
      </c>
      <c r="S424" s="598">
        <v>22.812480538083079</v>
      </c>
      <c r="T424" s="598">
        <v>47.667236201061719</v>
      </c>
      <c r="U424" s="598">
        <v>52.421363201413257</v>
      </c>
      <c r="V424" s="598">
        <v>56.150563058550077</v>
      </c>
      <c r="W424" s="599">
        <v>44.304228335140316</v>
      </c>
      <c r="X424" s="599">
        <v>21.236286933481718</v>
      </c>
    </row>
    <row r="425" spans="1:24" s="522" customFormat="1" ht="8.65" customHeight="1">
      <c r="A425" s="528" t="s">
        <v>61</v>
      </c>
      <c r="B425" s="600">
        <v>55.593932505429713</v>
      </c>
      <c r="C425" s="600">
        <v>23.7905998804974</v>
      </c>
      <c r="D425" s="600">
        <v>61.863240653026224</v>
      </c>
      <c r="E425" s="600">
        <v>71.124993110037295</v>
      </c>
      <c r="F425" s="600">
        <v>74.229263444022962</v>
      </c>
      <c r="G425" s="601">
        <v>63.777608966733077</v>
      </c>
      <c r="H425" s="601">
        <v>29.414641589752218</v>
      </c>
      <c r="I425" s="528"/>
      <c r="J425" s="600">
        <v>72.169162318633411</v>
      </c>
      <c r="K425" s="600">
        <v>34.804094599364632</v>
      </c>
      <c r="L425" s="600">
        <v>79.686467698848134</v>
      </c>
      <c r="M425" s="600">
        <v>91.786989968417615</v>
      </c>
      <c r="N425" s="600">
        <v>93.454529409169126</v>
      </c>
      <c r="O425" s="601">
        <v>82.227619784121728</v>
      </c>
      <c r="P425" s="601">
        <v>40.774644161066725</v>
      </c>
      <c r="Q425" s="528"/>
      <c r="R425" s="600">
        <v>41.309087642525775</v>
      </c>
      <c r="S425" s="600">
        <v>12.993000591656527</v>
      </c>
      <c r="T425" s="600">
        <v>45.315562785860017</v>
      </c>
      <c r="U425" s="600">
        <v>53.38792067307692</v>
      </c>
      <c r="V425" s="600">
        <v>57.870391229255837</v>
      </c>
      <c r="W425" s="601">
        <v>49.360829304827398</v>
      </c>
      <c r="X425" s="601">
        <v>20.355432405252017</v>
      </c>
    </row>
    <row r="426" spans="1:24" s="522" customFormat="1" ht="8.65" customHeight="1">
      <c r="A426" s="528" t="s">
        <v>62</v>
      </c>
      <c r="B426" s="600">
        <v>64.516068366613197</v>
      </c>
      <c r="C426" s="600">
        <v>38.116544625040653</v>
      </c>
      <c r="D426" s="600">
        <v>72.990187264693219</v>
      </c>
      <c r="E426" s="600">
        <v>80.848708057015656</v>
      </c>
      <c r="F426" s="600">
        <v>79.462439696760853</v>
      </c>
      <c r="G426" s="601">
        <v>67.720373543109474</v>
      </c>
      <c r="H426" s="601">
        <v>37.128355799072253</v>
      </c>
      <c r="I426" s="528"/>
      <c r="J426" s="600">
        <v>79.670489902295088</v>
      </c>
      <c r="K426" s="600">
        <v>51.412291554130583</v>
      </c>
      <c r="L426" s="600">
        <v>87.458932180235507</v>
      </c>
      <c r="M426" s="600">
        <v>97.01064549873854</v>
      </c>
      <c r="N426" s="600">
        <v>93.020637898686672</v>
      </c>
      <c r="O426" s="601">
        <v>87.670481803851686</v>
      </c>
      <c r="P426" s="601">
        <v>52.466645554805929</v>
      </c>
      <c r="Q426" s="528"/>
      <c r="R426" s="600">
        <v>50.427895955854886</v>
      </c>
      <c r="S426" s="600">
        <v>24.580450594287743</v>
      </c>
      <c r="T426" s="600">
        <v>59.495177119750643</v>
      </c>
      <c r="U426" s="600">
        <v>66.313214605908328</v>
      </c>
      <c r="V426" s="600">
        <v>66.7342848466444</v>
      </c>
      <c r="W426" s="601">
        <v>50.067466153216394</v>
      </c>
      <c r="X426" s="601">
        <v>22.935405784176329</v>
      </c>
    </row>
    <row r="427" spans="1:24" s="522" customFormat="1" ht="8.65" customHeight="1">
      <c r="A427" s="528" t="s">
        <v>63</v>
      </c>
      <c r="B427" s="600">
        <v>61.393321085763972</v>
      </c>
      <c r="C427" s="600">
        <v>30.881335309649593</v>
      </c>
      <c r="D427" s="600">
        <v>72.205926051966088</v>
      </c>
      <c r="E427" s="600">
        <v>76.877526587891708</v>
      </c>
      <c r="F427" s="600">
        <v>75.826395715330733</v>
      </c>
      <c r="G427" s="601">
        <v>67.921600882317207</v>
      </c>
      <c r="H427" s="601">
        <v>27.179827819778875</v>
      </c>
      <c r="I427" s="528"/>
      <c r="J427" s="600">
        <v>78.312231174653178</v>
      </c>
      <c r="K427" s="600">
        <v>39.390411995091696</v>
      </c>
      <c r="L427" s="600">
        <v>86.025050551791793</v>
      </c>
      <c r="M427" s="600">
        <v>96.31468939811505</v>
      </c>
      <c r="N427" s="600">
        <v>96.008345350228581</v>
      </c>
      <c r="O427" s="601">
        <v>90.616823601297256</v>
      </c>
      <c r="P427" s="601">
        <v>40.73488085614197</v>
      </c>
      <c r="Q427" s="528"/>
      <c r="R427" s="600">
        <v>45.30090925898925</v>
      </c>
      <c r="S427" s="600">
        <v>22.457325672825306</v>
      </c>
      <c r="T427" s="600">
        <v>57.730467448271682</v>
      </c>
      <c r="U427" s="600">
        <v>58.062198555708754</v>
      </c>
      <c r="V427" s="600">
        <v>56.837268137013048</v>
      </c>
      <c r="W427" s="601">
        <v>47.20165065242967</v>
      </c>
      <c r="X427" s="601">
        <v>15.904964697971534</v>
      </c>
    </row>
    <row r="428" spans="1:24" s="522" customFormat="1" ht="8.65" customHeight="1">
      <c r="A428" s="523" t="s">
        <v>64</v>
      </c>
      <c r="B428" s="598">
        <v>58.960282327564137</v>
      </c>
      <c r="C428" s="598">
        <v>35.591090650599149</v>
      </c>
      <c r="D428" s="598">
        <v>64.892776698333378</v>
      </c>
      <c r="E428" s="598">
        <v>71.050114658603533</v>
      </c>
      <c r="F428" s="598">
        <v>70.812315852758957</v>
      </c>
      <c r="G428" s="599">
        <v>65.080459258929835</v>
      </c>
      <c r="H428" s="599">
        <v>41.337634983785229</v>
      </c>
      <c r="I428" s="523"/>
      <c r="J428" s="598">
        <v>76.843487726731183</v>
      </c>
      <c r="K428" s="598">
        <v>47.391215654275271</v>
      </c>
      <c r="L428" s="598">
        <v>83.92705813734068</v>
      </c>
      <c r="M428" s="598">
        <v>91.758774081571232</v>
      </c>
      <c r="N428" s="598">
        <v>89.752801758807436</v>
      </c>
      <c r="O428" s="599">
        <v>87.713268753263634</v>
      </c>
      <c r="P428" s="599">
        <v>57.182141969684423</v>
      </c>
      <c r="Q428" s="523"/>
      <c r="R428" s="598">
        <v>43.438320042639027</v>
      </c>
      <c r="S428" s="598">
        <v>22.923849203229754</v>
      </c>
      <c r="T428" s="598">
        <v>47.692026266998205</v>
      </c>
      <c r="U428" s="598">
        <v>53.643864287669665</v>
      </c>
      <c r="V428" s="598">
        <v>56.090028986605539</v>
      </c>
      <c r="W428" s="599">
        <v>45.512173772833023</v>
      </c>
      <c r="X428" s="599">
        <v>28.453414517508705</v>
      </c>
    </row>
    <row r="429" spans="1:24" s="522" customFormat="1" ht="8.65" customHeight="1">
      <c r="A429" s="528" t="s">
        <v>65</v>
      </c>
      <c r="B429" s="600">
        <v>59.823814772170486</v>
      </c>
      <c r="C429" s="600">
        <v>32.092909665436153</v>
      </c>
      <c r="D429" s="600">
        <v>63.601725933528542</v>
      </c>
      <c r="E429" s="600">
        <v>73.603211238841453</v>
      </c>
      <c r="F429" s="600">
        <v>73.832287908367121</v>
      </c>
      <c r="G429" s="601">
        <v>68.369917362926344</v>
      </c>
      <c r="H429" s="601">
        <v>39.180119611812678</v>
      </c>
      <c r="I429" s="528"/>
      <c r="J429" s="600">
        <v>79.543114644099163</v>
      </c>
      <c r="K429" s="600">
        <v>43.959310154614926</v>
      </c>
      <c r="L429" s="600">
        <v>84.595970575795789</v>
      </c>
      <c r="M429" s="600">
        <v>96.277607259625015</v>
      </c>
      <c r="N429" s="600">
        <v>95.750722083516919</v>
      </c>
      <c r="O429" s="601">
        <v>91.110929568469018</v>
      </c>
      <c r="P429" s="601">
        <v>59.210088336960695</v>
      </c>
      <c r="Q429" s="528"/>
      <c r="R429" s="600">
        <v>42.586184678187053</v>
      </c>
      <c r="S429" s="600">
        <v>19.642668682102453</v>
      </c>
      <c r="T429" s="600">
        <v>44.430286995159598</v>
      </c>
      <c r="U429" s="600">
        <v>55.447986625736554</v>
      </c>
      <c r="V429" s="600">
        <v>56.207247886997799</v>
      </c>
      <c r="W429" s="601">
        <v>47.927404064411036</v>
      </c>
      <c r="X429" s="601">
        <v>22.585674738282368</v>
      </c>
    </row>
    <row r="430" spans="1:24" s="522" customFormat="1" ht="8.65" customHeight="1">
      <c r="A430" s="528" t="s">
        <v>66</v>
      </c>
      <c r="B430" s="600">
        <v>54.49788513780932</v>
      </c>
      <c r="C430" s="600">
        <v>22.292179461446636</v>
      </c>
      <c r="D430" s="600">
        <v>61.134454963240465</v>
      </c>
      <c r="E430" s="600">
        <v>69.808890119870398</v>
      </c>
      <c r="F430" s="600">
        <v>68.505948326389657</v>
      </c>
      <c r="G430" s="601">
        <v>59.945220338983049</v>
      </c>
      <c r="H430" s="601">
        <v>25.672165890957448</v>
      </c>
      <c r="I430" s="528"/>
      <c r="J430" s="600">
        <v>73.324311914831725</v>
      </c>
      <c r="K430" s="600">
        <v>28.026849921704351</v>
      </c>
      <c r="L430" s="600">
        <v>82.110991360271385</v>
      </c>
      <c r="M430" s="600">
        <v>93.63837740551017</v>
      </c>
      <c r="N430" s="600">
        <v>92.550496577640587</v>
      </c>
      <c r="O430" s="601">
        <v>84.349065408773299</v>
      </c>
      <c r="P430" s="601">
        <v>38.723254200270731</v>
      </c>
      <c r="Q430" s="528"/>
      <c r="R430" s="600">
        <v>37.66570370049287</v>
      </c>
      <c r="S430" s="600">
        <v>15.836336892691525</v>
      </c>
      <c r="T430" s="600">
        <v>41.960195308925101</v>
      </c>
      <c r="U430" s="600">
        <v>49.07673962009612</v>
      </c>
      <c r="V430" s="600">
        <v>47.000570176754792</v>
      </c>
      <c r="W430" s="601">
        <v>41.53336695562809</v>
      </c>
      <c r="X430" s="601">
        <v>14.703492318429078</v>
      </c>
    </row>
    <row r="431" spans="1:24" s="522" customFormat="1" ht="8.65" customHeight="1">
      <c r="A431" s="528" t="s">
        <v>67</v>
      </c>
      <c r="B431" s="600">
        <v>67.430641862014937</v>
      </c>
      <c r="C431" s="600">
        <v>27.286557321370449</v>
      </c>
      <c r="D431" s="600">
        <v>74.067258268679055</v>
      </c>
      <c r="E431" s="600">
        <v>79.458973654304671</v>
      </c>
      <c r="F431" s="600">
        <v>80.756371807300965</v>
      </c>
      <c r="G431" s="601">
        <v>70.769516118676833</v>
      </c>
      <c r="H431" s="601">
        <v>41.27833040085013</v>
      </c>
      <c r="I431" s="528"/>
      <c r="J431" s="600">
        <v>83.470906114000186</v>
      </c>
      <c r="K431" s="600">
        <v>36.67715579889088</v>
      </c>
      <c r="L431" s="600">
        <v>88.692121630960614</v>
      </c>
      <c r="M431" s="600">
        <v>97.088024178315067</v>
      </c>
      <c r="N431" s="600">
        <v>96.763466881778257</v>
      </c>
      <c r="O431" s="601">
        <v>94.536149792713857</v>
      </c>
      <c r="P431" s="601">
        <v>57.256369960976812</v>
      </c>
      <c r="Q431" s="528"/>
      <c r="R431" s="600">
        <v>51.649116598336029</v>
      </c>
      <c r="S431" s="600">
        <v>17.841581629032486</v>
      </c>
      <c r="T431" s="600">
        <v>59.288903810642942</v>
      </c>
      <c r="U431" s="600">
        <v>62.417832831809285</v>
      </c>
      <c r="V431" s="600">
        <v>64.397076066246512</v>
      </c>
      <c r="W431" s="601">
        <v>49.713432353890859</v>
      </c>
      <c r="X431" s="601">
        <v>25.723273683667681</v>
      </c>
    </row>
    <row r="432" spans="1:24" s="522" customFormat="1" ht="8.65" customHeight="1">
      <c r="A432" s="523" t="s">
        <v>68</v>
      </c>
      <c r="B432" s="598">
        <v>59.064782332109061</v>
      </c>
      <c r="C432" s="598">
        <v>34.787298819036735</v>
      </c>
      <c r="D432" s="598">
        <v>65.412771253752894</v>
      </c>
      <c r="E432" s="598">
        <v>72.355776021333455</v>
      </c>
      <c r="F432" s="598">
        <v>71.022449719640733</v>
      </c>
      <c r="G432" s="599">
        <v>67.097632920738022</v>
      </c>
      <c r="H432" s="599">
        <v>39.675459427079993</v>
      </c>
      <c r="I432" s="523"/>
      <c r="J432" s="598">
        <v>79.090402673881897</v>
      </c>
      <c r="K432" s="598">
        <v>48.615804094317355</v>
      </c>
      <c r="L432" s="598">
        <v>85.319769709640681</v>
      </c>
      <c r="M432" s="598">
        <v>94.462791448364911</v>
      </c>
      <c r="N432" s="598">
        <v>94.683149541787529</v>
      </c>
      <c r="O432" s="599">
        <v>91.061696425882985</v>
      </c>
      <c r="P432" s="599">
        <v>59.766386910533768</v>
      </c>
      <c r="Q432" s="523"/>
      <c r="R432" s="598">
        <v>41.444518355681758</v>
      </c>
      <c r="S432" s="598">
        <v>20.232061162928847</v>
      </c>
      <c r="T432" s="598">
        <v>48.678130014121514</v>
      </c>
      <c r="U432" s="598">
        <v>53.894642986739655</v>
      </c>
      <c r="V432" s="598">
        <v>51.382109362145563</v>
      </c>
      <c r="W432" s="599">
        <v>46.64546593427773</v>
      </c>
      <c r="X432" s="599">
        <v>21.140142517814727</v>
      </c>
    </row>
    <row r="433" spans="1:26" s="522" customFormat="1" ht="8.65" customHeight="1">
      <c r="A433" s="528" t="s">
        <v>69</v>
      </c>
      <c r="B433" s="600">
        <v>59.849156302497029</v>
      </c>
      <c r="C433" s="600">
        <v>33.246013824250269</v>
      </c>
      <c r="D433" s="600">
        <v>66.973808747385249</v>
      </c>
      <c r="E433" s="600">
        <v>76.665866550649838</v>
      </c>
      <c r="F433" s="600">
        <v>75.109111644789508</v>
      </c>
      <c r="G433" s="601">
        <v>65.072397199675706</v>
      </c>
      <c r="H433" s="601">
        <v>32.055082907109885</v>
      </c>
      <c r="I433" s="528"/>
      <c r="J433" s="600">
        <v>74.828889635183572</v>
      </c>
      <c r="K433" s="600">
        <v>41.799935211323472</v>
      </c>
      <c r="L433" s="600">
        <v>81.214347829555706</v>
      </c>
      <c r="M433" s="600">
        <v>93.361629707091524</v>
      </c>
      <c r="N433" s="600">
        <v>93.031006677294883</v>
      </c>
      <c r="O433" s="601">
        <v>83.464657502731924</v>
      </c>
      <c r="P433" s="601">
        <v>46.318369298822404</v>
      </c>
      <c r="Q433" s="528"/>
      <c r="R433" s="600">
        <v>45.5407949790795</v>
      </c>
      <c r="S433" s="600">
        <v>23.953807372722508</v>
      </c>
      <c r="T433" s="600">
        <v>52.820441660389328</v>
      </c>
      <c r="U433" s="600">
        <v>60.767631208997187</v>
      </c>
      <c r="V433" s="600">
        <v>58.91880609476101</v>
      </c>
      <c r="W433" s="601">
        <v>47.931605402958766</v>
      </c>
      <c r="X433" s="601">
        <v>19.491146132257775</v>
      </c>
    </row>
    <row r="434" spans="1:26" s="522" customFormat="1" ht="8.65" customHeight="1">
      <c r="A434" s="528" t="s">
        <v>70</v>
      </c>
      <c r="B434" s="600">
        <v>64.185630945974268</v>
      </c>
      <c r="C434" s="600">
        <v>34.320238751743602</v>
      </c>
      <c r="D434" s="600">
        <v>72.340854149879135</v>
      </c>
      <c r="E434" s="600">
        <v>81.521125924166398</v>
      </c>
      <c r="F434" s="600">
        <v>80.321400254734669</v>
      </c>
      <c r="G434" s="601">
        <v>70.328568498702722</v>
      </c>
      <c r="H434" s="601">
        <v>35.111815715643765</v>
      </c>
      <c r="I434" s="528"/>
      <c r="J434" s="600">
        <v>77.936616109097386</v>
      </c>
      <c r="K434" s="600">
        <v>43.752317618847492</v>
      </c>
      <c r="L434" s="600">
        <v>83.739359142022337</v>
      </c>
      <c r="M434" s="600">
        <v>94.967304380896039</v>
      </c>
      <c r="N434" s="600">
        <v>96.313996791428394</v>
      </c>
      <c r="O434" s="601">
        <v>88.581535528735785</v>
      </c>
      <c r="P434" s="601">
        <v>51.709696943760051</v>
      </c>
      <c r="Q434" s="528"/>
      <c r="R434" s="600">
        <v>51.105741590031769</v>
      </c>
      <c r="S434" s="600">
        <v>23.900427402946757</v>
      </c>
      <c r="T434" s="600">
        <v>60.976933777306016</v>
      </c>
      <c r="U434" s="600">
        <v>69.671268840829327</v>
      </c>
      <c r="V434" s="600">
        <v>65.570259245105277</v>
      </c>
      <c r="W434" s="601">
        <v>53.13995309823455</v>
      </c>
      <c r="X434" s="601">
        <v>20.15099330449398</v>
      </c>
    </row>
    <row r="435" spans="1:26" s="522" customFormat="1" ht="8.65" customHeight="1">
      <c r="A435" s="528" t="s">
        <v>71</v>
      </c>
      <c r="B435" s="600">
        <v>59.791410187372222</v>
      </c>
      <c r="C435" s="600">
        <v>29.143685823217083</v>
      </c>
      <c r="D435" s="600">
        <v>63.905742634161101</v>
      </c>
      <c r="E435" s="600">
        <v>74.105129885274479</v>
      </c>
      <c r="F435" s="600">
        <v>75.108011797387718</v>
      </c>
      <c r="G435" s="601">
        <v>61.466814759102</v>
      </c>
      <c r="H435" s="601">
        <v>36.6023912870806</v>
      </c>
      <c r="I435" s="528"/>
      <c r="J435" s="600">
        <v>80.106936723203859</v>
      </c>
      <c r="K435" s="600">
        <v>40.308012643149908</v>
      </c>
      <c r="L435" s="600">
        <v>87.632361136912508</v>
      </c>
      <c r="M435" s="600">
        <v>95.896511135721866</v>
      </c>
      <c r="N435" s="600">
        <v>95.582942039075107</v>
      </c>
      <c r="O435" s="601">
        <v>87.299130385838509</v>
      </c>
      <c r="P435" s="601">
        <v>53.365614652912015</v>
      </c>
      <c r="Q435" s="528"/>
      <c r="R435" s="600">
        <v>41.046558526566727</v>
      </c>
      <c r="S435" s="600">
        <v>18.034270994717488</v>
      </c>
      <c r="T435" s="600">
        <v>42.629944796886782</v>
      </c>
      <c r="U435" s="600">
        <v>54.082823213515113</v>
      </c>
      <c r="V435" s="600">
        <v>56.047297297297298</v>
      </c>
      <c r="W435" s="601">
        <v>38.911595829203762</v>
      </c>
      <c r="X435" s="601">
        <v>20.609153740105359</v>
      </c>
    </row>
    <row r="436" spans="1:26" s="522" customFormat="1" ht="8.65" customHeight="1">
      <c r="A436" s="523" t="s">
        <v>72</v>
      </c>
      <c r="B436" s="598">
        <v>61.622698558680085</v>
      </c>
      <c r="C436" s="598">
        <v>29.457049851729501</v>
      </c>
      <c r="D436" s="598">
        <v>71.01200984947036</v>
      </c>
      <c r="E436" s="598">
        <v>77.062800027828672</v>
      </c>
      <c r="F436" s="598">
        <v>77.133800199968377</v>
      </c>
      <c r="G436" s="599">
        <v>67.067352780473485</v>
      </c>
      <c r="H436" s="599">
        <v>33.006060913214448</v>
      </c>
      <c r="I436" s="523"/>
      <c r="J436" s="598">
        <v>78.386255761386195</v>
      </c>
      <c r="K436" s="598">
        <v>38.666585501129553</v>
      </c>
      <c r="L436" s="598">
        <v>87.714356229202664</v>
      </c>
      <c r="M436" s="598">
        <v>95.018131193455517</v>
      </c>
      <c r="N436" s="598">
        <v>93.501891675343089</v>
      </c>
      <c r="O436" s="599">
        <v>87.561234487263221</v>
      </c>
      <c r="P436" s="599">
        <v>49.668523910265812</v>
      </c>
      <c r="Q436" s="523"/>
      <c r="R436" s="598">
        <v>47.103384820686742</v>
      </c>
      <c r="S436" s="598">
        <v>21.090115832488401</v>
      </c>
      <c r="T436" s="598">
        <v>57.071776112511984</v>
      </c>
      <c r="U436" s="598">
        <v>61.102979021642717</v>
      </c>
      <c r="V436" s="598">
        <v>62.075163785151723</v>
      </c>
      <c r="W436" s="599">
        <v>49.174376390678063</v>
      </c>
      <c r="X436" s="599">
        <v>19.918644012026537</v>
      </c>
    </row>
    <row r="437" spans="1:26" s="522" customFormat="1" ht="8.65" customHeight="1">
      <c r="A437" s="528" t="s">
        <v>73</v>
      </c>
      <c r="B437" s="600">
        <v>62.498738903708656</v>
      </c>
      <c r="C437" s="600">
        <v>30.918648270088386</v>
      </c>
      <c r="D437" s="600">
        <v>66.89886668901228</v>
      </c>
      <c r="E437" s="600">
        <v>78.185096754213333</v>
      </c>
      <c r="F437" s="600">
        <v>77.670111394443694</v>
      </c>
      <c r="G437" s="601">
        <v>67.001539406127364</v>
      </c>
      <c r="H437" s="601">
        <v>40.185520187829567</v>
      </c>
      <c r="I437" s="528"/>
      <c r="J437" s="600">
        <v>79.118359438075245</v>
      </c>
      <c r="K437" s="600">
        <v>40.696324360658743</v>
      </c>
      <c r="L437" s="600">
        <v>84.538562250707912</v>
      </c>
      <c r="M437" s="600">
        <v>96.162225756552431</v>
      </c>
      <c r="N437" s="600">
        <v>95.129803611672088</v>
      </c>
      <c r="O437" s="601">
        <v>89.670356306051545</v>
      </c>
      <c r="P437" s="601">
        <v>58.998126087538481</v>
      </c>
      <c r="Q437" s="528"/>
      <c r="R437" s="600">
        <v>47.744144564792229</v>
      </c>
      <c r="S437" s="600">
        <v>20.027906343588349</v>
      </c>
      <c r="T437" s="600">
        <v>50.705314549791296</v>
      </c>
      <c r="U437" s="600">
        <v>62.961254612546128</v>
      </c>
      <c r="V437" s="600">
        <v>62.883275909079643</v>
      </c>
      <c r="W437" s="601">
        <v>49.151464062475149</v>
      </c>
      <c r="X437" s="601">
        <v>24.154155438641517</v>
      </c>
    </row>
    <row r="438" spans="1:26" s="522" customFormat="1" ht="8.65" customHeight="1">
      <c r="A438" s="528" t="s">
        <v>74</v>
      </c>
      <c r="B438" s="600">
        <v>52.341405847237148</v>
      </c>
      <c r="C438" s="600">
        <v>21.029040313949341</v>
      </c>
      <c r="D438" s="600">
        <v>56.853666696724204</v>
      </c>
      <c r="E438" s="600">
        <v>65.171584749030373</v>
      </c>
      <c r="F438" s="600">
        <v>68.412637881229088</v>
      </c>
      <c r="G438" s="601">
        <v>60.319607874404014</v>
      </c>
      <c r="H438" s="601">
        <v>32.969366792691893</v>
      </c>
      <c r="I438" s="528"/>
      <c r="J438" s="600">
        <v>75.093889135254983</v>
      </c>
      <c r="K438" s="600">
        <v>32.877353539422586</v>
      </c>
      <c r="L438" s="600">
        <v>81.006183959630434</v>
      </c>
      <c r="M438" s="600">
        <v>92.907829489361461</v>
      </c>
      <c r="N438" s="600">
        <v>93.647236063002822</v>
      </c>
      <c r="O438" s="601">
        <v>87.508226931683566</v>
      </c>
      <c r="P438" s="601">
        <v>51.492357297353799</v>
      </c>
      <c r="Q438" s="528"/>
      <c r="R438" s="600">
        <v>32.166551427135168</v>
      </c>
      <c r="S438" s="600">
        <v>9.036063276563608</v>
      </c>
      <c r="T438" s="600">
        <v>34.561763156828583</v>
      </c>
      <c r="U438" s="600">
        <v>41.271926761652182</v>
      </c>
      <c r="V438" s="600">
        <v>46.635596516685702</v>
      </c>
      <c r="W438" s="601">
        <v>36.599762516680101</v>
      </c>
      <c r="X438" s="601">
        <v>17.142440013053708</v>
      </c>
    </row>
    <row r="439" spans="1:26" s="522" customFormat="1" ht="8.65" customHeight="1">
      <c r="A439" s="528" t="s">
        <v>75</v>
      </c>
      <c r="B439" s="600">
        <v>64.416249913165487</v>
      </c>
      <c r="C439" s="600">
        <v>34.200484697482821</v>
      </c>
      <c r="D439" s="600">
        <v>69.837084576891144</v>
      </c>
      <c r="E439" s="600">
        <v>81.032368467385965</v>
      </c>
      <c r="F439" s="600">
        <v>80.559072432864667</v>
      </c>
      <c r="G439" s="601">
        <v>67.920459643689313</v>
      </c>
      <c r="H439" s="601">
        <v>37.821783767729713</v>
      </c>
      <c r="I439" s="528"/>
      <c r="J439" s="600">
        <v>79.895603494687862</v>
      </c>
      <c r="K439" s="600">
        <v>42.196238421972147</v>
      </c>
      <c r="L439" s="600">
        <v>84.927898185052769</v>
      </c>
      <c r="M439" s="600">
        <v>97.529402478490809</v>
      </c>
      <c r="N439" s="600">
        <v>96.320593703331198</v>
      </c>
      <c r="O439" s="601">
        <v>90.358863928582622</v>
      </c>
      <c r="P439" s="601">
        <v>55.634328991832092</v>
      </c>
      <c r="Q439" s="528"/>
      <c r="R439" s="600">
        <v>49.853884273429529</v>
      </c>
      <c r="S439" s="600">
        <v>24.953154983632466</v>
      </c>
      <c r="T439" s="600">
        <v>55.225339126690109</v>
      </c>
      <c r="U439" s="600">
        <v>66.426537303523901</v>
      </c>
      <c r="V439" s="600">
        <v>65.664376953096877</v>
      </c>
      <c r="W439" s="601">
        <v>48.691188590676177</v>
      </c>
      <c r="X439" s="601">
        <v>21.853402344344648</v>
      </c>
    </row>
    <row r="440" spans="1:26" s="522" customFormat="1" ht="8.65" customHeight="1">
      <c r="A440" s="523" t="s">
        <v>76</v>
      </c>
      <c r="B440" s="598">
        <v>55.784575356151613</v>
      </c>
      <c r="C440" s="598">
        <v>34.169916792278109</v>
      </c>
      <c r="D440" s="598">
        <v>61.421081083456762</v>
      </c>
      <c r="E440" s="598">
        <v>68.827429767928805</v>
      </c>
      <c r="F440" s="598">
        <v>72.926080422199192</v>
      </c>
      <c r="G440" s="599">
        <v>60.650686301972868</v>
      </c>
      <c r="H440" s="599">
        <v>29.633338955891034</v>
      </c>
      <c r="I440" s="523"/>
      <c r="J440" s="598">
        <v>75.502330664823305</v>
      </c>
      <c r="K440" s="598">
        <v>49.502558079887685</v>
      </c>
      <c r="L440" s="598">
        <v>82.649461819566739</v>
      </c>
      <c r="M440" s="598">
        <v>93.33561981522368</v>
      </c>
      <c r="N440" s="598">
        <v>94.134578148058992</v>
      </c>
      <c r="O440" s="599">
        <v>81.756270942710245</v>
      </c>
      <c r="P440" s="599">
        <v>44.177543327409182</v>
      </c>
      <c r="Q440" s="523"/>
      <c r="R440" s="598">
        <v>37.829198083675855</v>
      </c>
      <c r="S440" s="598">
        <v>18.792645943896893</v>
      </c>
      <c r="T440" s="598">
        <v>41.455156415242385</v>
      </c>
      <c r="U440" s="598">
        <v>48.593979506963741</v>
      </c>
      <c r="V440" s="598">
        <v>53.822076403816418</v>
      </c>
      <c r="W440" s="599">
        <v>40.239566523661459</v>
      </c>
      <c r="X440" s="599">
        <v>16.959150858709911</v>
      </c>
    </row>
    <row r="441" spans="1:26" s="522" customFormat="1" ht="9" customHeight="1">
      <c r="A441" s="528"/>
      <c r="B441" s="528"/>
      <c r="C441" s="528"/>
      <c r="D441" s="529"/>
      <c r="E441" s="529"/>
      <c r="F441" s="529"/>
      <c r="G441" s="529"/>
      <c r="H441" s="529"/>
      <c r="I441" s="528"/>
      <c r="J441" s="528"/>
      <c r="K441" s="528"/>
      <c r="L441" s="529"/>
      <c r="M441" s="529"/>
      <c r="N441" s="529"/>
      <c r="O441" s="529"/>
      <c r="P441" s="529"/>
      <c r="Q441" s="528"/>
      <c r="R441" s="528"/>
      <c r="S441" s="528"/>
      <c r="T441" s="529"/>
      <c r="U441" s="529"/>
      <c r="V441" s="529"/>
      <c r="W441" s="529"/>
      <c r="X441" s="529"/>
      <c r="Y441" s="529"/>
      <c r="Z441" s="529"/>
    </row>
    <row r="442" spans="1:26" ht="9" customHeight="1">
      <c r="A442" s="513">
        <v>2017</v>
      </c>
      <c r="B442" s="512"/>
      <c r="C442" s="512"/>
      <c r="D442" s="512"/>
      <c r="E442" s="512"/>
      <c r="F442" s="512"/>
      <c r="G442" s="512"/>
      <c r="H442" s="512"/>
      <c r="I442" s="515"/>
      <c r="J442" s="512"/>
      <c r="K442" s="512"/>
      <c r="L442" s="512"/>
      <c r="M442" s="512"/>
      <c r="N442" s="512"/>
      <c r="O442" s="512"/>
      <c r="P442" s="512"/>
      <c r="Q442" s="515"/>
      <c r="R442" s="512"/>
      <c r="S442" s="512"/>
      <c r="T442" s="512"/>
      <c r="U442" s="512"/>
      <c r="V442" s="512"/>
      <c r="W442" s="512"/>
      <c r="X442" s="512"/>
    </row>
    <row r="443" spans="1:26" s="517" customFormat="1" ht="9" customHeight="1">
      <c r="A443" s="515" t="s">
        <v>44</v>
      </c>
      <c r="B443" s="595">
        <v>59.338593321018166</v>
      </c>
      <c r="C443" s="595">
        <v>29.275402714337122</v>
      </c>
      <c r="D443" s="595">
        <v>65.757856125742848</v>
      </c>
      <c r="E443" s="595">
        <v>74.526759885984617</v>
      </c>
      <c r="F443" s="595">
        <v>74.711294833665562</v>
      </c>
      <c r="G443" s="595">
        <v>66.222649310683821</v>
      </c>
      <c r="H443" s="595">
        <v>33.787001657002477</v>
      </c>
      <c r="I443" s="515"/>
      <c r="J443" s="595">
        <v>77.627243086893145</v>
      </c>
      <c r="K443" s="595">
        <v>39.548516959210787</v>
      </c>
      <c r="L443" s="595">
        <v>83.906555535670805</v>
      </c>
      <c r="M443" s="595">
        <v>95.467721761790941</v>
      </c>
      <c r="N443" s="595">
        <v>95.259775819619193</v>
      </c>
      <c r="O443" s="595">
        <v>88.811950914780169</v>
      </c>
      <c r="P443" s="595">
        <v>51.076377322340583</v>
      </c>
      <c r="Q443" s="515"/>
      <c r="R443" s="595">
        <v>42.931870854024496</v>
      </c>
      <c r="S443" s="595">
        <v>18.656037297032025</v>
      </c>
      <c r="T443" s="595">
        <v>48.549276548067567</v>
      </c>
      <c r="U443" s="595">
        <v>56.475775474519367</v>
      </c>
      <c r="V443" s="595">
        <v>56.904523694735801</v>
      </c>
      <c r="W443" s="595">
        <v>46.49510438173342</v>
      </c>
      <c r="X443" s="595">
        <v>19.435872078193515</v>
      </c>
    </row>
    <row r="444" spans="1:26" s="517" customFormat="1" ht="3.95" customHeight="1">
      <c r="A444" s="515"/>
      <c r="B444" s="595"/>
      <c r="C444" s="595"/>
      <c r="D444" s="595"/>
      <c r="E444" s="595"/>
      <c r="F444" s="595"/>
      <c r="G444" s="595"/>
      <c r="H444" s="595"/>
      <c r="I444" s="515"/>
      <c r="J444" s="595"/>
      <c r="K444" s="595"/>
      <c r="L444" s="595"/>
      <c r="M444" s="595"/>
      <c r="N444" s="595"/>
      <c r="O444" s="595"/>
      <c r="P444" s="595"/>
      <c r="Q444" s="515"/>
      <c r="R444" s="595"/>
      <c r="S444" s="595"/>
      <c r="T444" s="595"/>
      <c r="U444" s="595"/>
      <c r="V444" s="595"/>
      <c r="W444" s="595"/>
      <c r="X444" s="595"/>
    </row>
    <row r="445" spans="1:26" s="522" customFormat="1" ht="8.65" customHeight="1">
      <c r="A445" s="518" t="s">
        <v>45</v>
      </c>
      <c r="B445" s="596">
        <v>59.662924267062898</v>
      </c>
      <c r="C445" s="596">
        <v>28.420404158712532</v>
      </c>
      <c r="D445" s="596">
        <v>68.01525496052912</v>
      </c>
      <c r="E445" s="596">
        <v>74.748375960719827</v>
      </c>
      <c r="F445" s="596">
        <v>75.650789454020838</v>
      </c>
      <c r="G445" s="597">
        <v>67.188053738844673</v>
      </c>
      <c r="H445" s="597">
        <v>29.483303047454498</v>
      </c>
      <c r="I445" s="518"/>
      <c r="J445" s="596">
        <v>76.776203903841306</v>
      </c>
      <c r="K445" s="596">
        <v>36.046650717703351</v>
      </c>
      <c r="L445" s="596">
        <v>84.223253382131887</v>
      </c>
      <c r="M445" s="596">
        <v>96.512250962053685</v>
      </c>
      <c r="N445" s="596">
        <v>96.059088819590258</v>
      </c>
      <c r="O445" s="597">
        <v>89.791970679064718</v>
      </c>
      <c r="P445" s="597">
        <v>42.91284326577258</v>
      </c>
      <c r="Q445" s="518"/>
      <c r="R445" s="596">
        <v>44.27164538475202</v>
      </c>
      <c r="S445" s="596">
        <v>20.525362599260095</v>
      </c>
      <c r="T445" s="596">
        <v>53.287123840874187</v>
      </c>
      <c r="U445" s="596">
        <v>54.751035022938346</v>
      </c>
      <c r="V445" s="596">
        <v>58.080905318102083</v>
      </c>
      <c r="W445" s="597">
        <v>46.763362055748061</v>
      </c>
      <c r="X445" s="597">
        <v>18.796640543504427</v>
      </c>
    </row>
    <row r="446" spans="1:26" s="522" customFormat="1" ht="8.65" customHeight="1">
      <c r="A446" s="518" t="s">
        <v>46</v>
      </c>
      <c r="B446" s="596">
        <v>63.070900228584783</v>
      </c>
      <c r="C446" s="596">
        <v>25.100352305366815</v>
      </c>
      <c r="D446" s="596">
        <v>70.717151596844502</v>
      </c>
      <c r="E446" s="596">
        <v>79.534843453363763</v>
      </c>
      <c r="F446" s="596">
        <v>79.716265045324064</v>
      </c>
      <c r="G446" s="597">
        <v>71.557517577553298</v>
      </c>
      <c r="H446" s="597">
        <v>30.32337984091798</v>
      </c>
      <c r="I446" s="518"/>
      <c r="J446" s="596">
        <v>77.605193034167186</v>
      </c>
      <c r="K446" s="596">
        <v>31.351762589129034</v>
      </c>
      <c r="L446" s="596">
        <v>84.790238570290327</v>
      </c>
      <c r="M446" s="596">
        <v>96.461284897126447</v>
      </c>
      <c r="N446" s="596">
        <v>96.74733291496706</v>
      </c>
      <c r="O446" s="597">
        <v>89.850358219222002</v>
      </c>
      <c r="P446" s="597">
        <v>44.585963400700521</v>
      </c>
      <c r="Q446" s="518"/>
      <c r="R446" s="596">
        <v>49.111905618406468</v>
      </c>
      <c r="S446" s="596">
        <v>17.974718798858106</v>
      </c>
      <c r="T446" s="596">
        <v>57.758097963836576</v>
      </c>
      <c r="U446" s="596">
        <v>63.336345373425736</v>
      </c>
      <c r="V446" s="596">
        <v>63.63609431300155</v>
      </c>
      <c r="W446" s="597">
        <v>52.336471496211544</v>
      </c>
      <c r="X446" s="597">
        <v>18.462984211373417</v>
      </c>
    </row>
    <row r="447" spans="1:26" s="522" customFormat="1" ht="8.65" customHeight="1">
      <c r="A447" s="518" t="s">
        <v>47</v>
      </c>
      <c r="B447" s="596">
        <v>65.631233591444811</v>
      </c>
      <c r="C447" s="596">
        <v>29.477770687087855</v>
      </c>
      <c r="D447" s="596">
        <v>74.560801381901015</v>
      </c>
      <c r="E447" s="596">
        <v>82.195394947233765</v>
      </c>
      <c r="F447" s="596">
        <v>79.228348803169339</v>
      </c>
      <c r="G447" s="597">
        <v>67.49732687590415</v>
      </c>
      <c r="H447" s="597">
        <v>36.259145900928708</v>
      </c>
      <c r="I447" s="518"/>
      <c r="J447" s="596">
        <v>79.981640267696747</v>
      </c>
      <c r="K447" s="596">
        <v>36.624255113544855</v>
      </c>
      <c r="L447" s="596">
        <v>89.322615981289047</v>
      </c>
      <c r="M447" s="596">
        <v>95.766025641025635</v>
      </c>
      <c r="N447" s="596">
        <v>95.795483596080103</v>
      </c>
      <c r="O447" s="597">
        <v>85.246574639503265</v>
      </c>
      <c r="P447" s="597">
        <v>50.961120069620414</v>
      </c>
      <c r="Q447" s="518"/>
      <c r="R447" s="596">
        <v>51.027603664416588</v>
      </c>
      <c r="S447" s="596">
        <v>22.464569832990886</v>
      </c>
      <c r="T447" s="596">
        <v>59.222972453358352</v>
      </c>
      <c r="U447" s="596">
        <v>68.685386088066366</v>
      </c>
      <c r="V447" s="596">
        <v>61.687538344942077</v>
      </c>
      <c r="W447" s="597">
        <v>50.425705189901535</v>
      </c>
      <c r="X447" s="597">
        <v>20.759350207782393</v>
      </c>
    </row>
    <row r="448" spans="1:26" s="522" customFormat="1" ht="8.65" customHeight="1">
      <c r="A448" s="523" t="s">
        <v>48</v>
      </c>
      <c r="B448" s="598">
        <v>60.934545295123414</v>
      </c>
      <c r="C448" s="598">
        <v>31.091594954615111</v>
      </c>
      <c r="D448" s="598">
        <v>65.468438581342966</v>
      </c>
      <c r="E448" s="598">
        <v>73.723823975720791</v>
      </c>
      <c r="F448" s="598">
        <v>76.682767155003788</v>
      </c>
      <c r="G448" s="599">
        <v>65.132585989555196</v>
      </c>
      <c r="H448" s="599">
        <v>38.84992564607532</v>
      </c>
      <c r="I448" s="523"/>
      <c r="J448" s="598">
        <v>79.419798551325513</v>
      </c>
      <c r="K448" s="598">
        <v>40.975877694878015</v>
      </c>
      <c r="L448" s="598">
        <v>84.263999473580313</v>
      </c>
      <c r="M448" s="598">
        <v>95.758136155738654</v>
      </c>
      <c r="N448" s="598">
        <v>95.891559530463951</v>
      </c>
      <c r="O448" s="599">
        <v>87.748484772902998</v>
      </c>
      <c r="P448" s="599">
        <v>57.789727503574248</v>
      </c>
      <c r="Q448" s="523"/>
      <c r="R448" s="598">
        <v>43.914659271443249</v>
      </c>
      <c r="S448" s="598">
        <v>20.592668222481525</v>
      </c>
      <c r="T448" s="598">
        <v>47.169690446904468</v>
      </c>
      <c r="U448" s="598">
        <v>54.991086092901163</v>
      </c>
      <c r="V448" s="598">
        <v>58.548169302643217</v>
      </c>
      <c r="W448" s="599">
        <v>46.534714388267872</v>
      </c>
      <c r="X448" s="599">
        <v>21.995404568846016</v>
      </c>
    </row>
    <row r="449" spans="1:24" s="522" customFormat="1" ht="8.65" customHeight="1">
      <c r="A449" s="528" t="s">
        <v>49</v>
      </c>
      <c r="B449" s="600">
        <v>62.33161868568655</v>
      </c>
      <c r="C449" s="600">
        <v>30.062351166130409</v>
      </c>
      <c r="D449" s="600">
        <v>71.121043967425081</v>
      </c>
      <c r="E449" s="600">
        <v>78.652750758423224</v>
      </c>
      <c r="F449" s="600">
        <v>77.720413812912582</v>
      </c>
      <c r="G449" s="601">
        <v>66.379403421638969</v>
      </c>
      <c r="H449" s="601">
        <v>33.712402511221462</v>
      </c>
      <c r="I449" s="528"/>
      <c r="J449" s="600">
        <v>79.113614215845502</v>
      </c>
      <c r="K449" s="600">
        <v>39.133575019809406</v>
      </c>
      <c r="L449" s="600">
        <v>88.902493512742524</v>
      </c>
      <c r="M449" s="600">
        <v>96.842678537601813</v>
      </c>
      <c r="N449" s="600">
        <v>96.066094437855554</v>
      </c>
      <c r="O449" s="601">
        <v>90.422594435489529</v>
      </c>
      <c r="P449" s="601">
        <v>46.87830237953527</v>
      </c>
      <c r="Q449" s="528"/>
      <c r="R449" s="600">
        <v>45.865176044704292</v>
      </c>
      <c r="S449" s="600">
        <v>20.295063648581309</v>
      </c>
      <c r="T449" s="600">
        <v>52.796950471729438</v>
      </c>
      <c r="U449" s="600">
        <v>60.954886629099072</v>
      </c>
      <c r="V449" s="600">
        <v>59.901106088858086</v>
      </c>
      <c r="W449" s="601">
        <v>45.325952882119381</v>
      </c>
      <c r="X449" s="601">
        <v>21.008432908855433</v>
      </c>
    </row>
    <row r="450" spans="1:24" s="522" customFormat="1" ht="8.65" customHeight="1">
      <c r="A450" s="528" t="s">
        <v>50</v>
      </c>
      <c r="B450" s="600">
        <v>66.45959484850998</v>
      </c>
      <c r="C450" s="600">
        <v>39.032782043709389</v>
      </c>
      <c r="D450" s="600">
        <v>74.234085169380819</v>
      </c>
      <c r="E450" s="600">
        <v>83.058445717043654</v>
      </c>
      <c r="F450" s="600">
        <v>81.963397334718593</v>
      </c>
      <c r="G450" s="601">
        <v>71.177425294254036</v>
      </c>
      <c r="H450" s="601">
        <v>36.499933952710137</v>
      </c>
      <c r="I450" s="528"/>
      <c r="J450" s="600">
        <v>79.712845818678147</v>
      </c>
      <c r="K450" s="600">
        <v>50.489985912905006</v>
      </c>
      <c r="L450" s="600">
        <v>88.666245924055957</v>
      </c>
      <c r="M450" s="600">
        <v>96.851859031520178</v>
      </c>
      <c r="N450" s="600">
        <v>95.504476474696801</v>
      </c>
      <c r="O450" s="601">
        <v>86.278488457579769</v>
      </c>
      <c r="P450" s="601">
        <v>47.778130096031887</v>
      </c>
      <c r="Q450" s="528"/>
      <c r="R450" s="600">
        <v>54.181719653179194</v>
      </c>
      <c r="S450" s="600">
        <v>28.363657103747219</v>
      </c>
      <c r="T450" s="600">
        <v>59.988232851110958</v>
      </c>
      <c r="U450" s="600">
        <v>70.387320808476545</v>
      </c>
      <c r="V450" s="600">
        <v>69.859048339797553</v>
      </c>
      <c r="W450" s="601">
        <v>58.116288533930209</v>
      </c>
      <c r="X450" s="601">
        <v>25.835260858391159</v>
      </c>
    </row>
    <row r="451" spans="1:24" s="522" customFormat="1" ht="8.65" customHeight="1">
      <c r="A451" s="528" t="s">
        <v>51</v>
      </c>
      <c r="B451" s="600">
        <v>53.138374819174942</v>
      </c>
      <c r="C451" s="600">
        <v>29.841389615796359</v>
      </c>
      <c r="D451" s="600">
        <v>58.105708265253845</v>
      </c>
      <c r="E451" s="600">
        <v>61.702610795423077</v>
      </c>
      <c r="F451" s="600">
        <v>66.25414892618538</v>
      </c>
      <c r="G451" s="601">
        <v>57.071771390743088</v>
      </c>
      <c r="H451" s="601">
        <v>37.361604322580781</v>
      </c>
      <c r="I451" s="528"/>
      <c r="J451" s="600">
        <v>82.522531152744691</v>
      </c>
      <c r="K451" s="600">
        <v>48.538592342122236</v>
      </c>
      <c r="L451" s="600">
        <v>90.169194345407234</v>
      </c>
      <c r="M451" s="600">
        <v>95.363292734145318</v>
      </c>
      <c r="N451" s="600">
        <v>97.026561862346739</v>
      </c>
      <c r="O451" s="601">
        <v>88.767401202307383</v>
      </c>
      <c r="P451" s="601">
        <v>65.435199581832762</v>
      </c>
      <c r="Q451" s="528"/>
      <c r="R451" s="600">
        <v>27.221638954039335</v>
      </c>
      <c r="S451" s="600">
        <v>12.894310729078457</v>
      </c>
      <c r="T451" s="600">
        <v>30.321493560411991</v>
      </c>
      <c r="U451" s="600">
        <v>34.707096110998833</v>
      </c>
      <c r="V451" s="600">
        <v>37.748191978961209</v>
      </c>
      <c r="W451" s="601">
        <v>28.731928126293088</v>
      </c>
      <c r="X451" s="601">
        <v>10.738920394875027</v>
      </c>
    </row>
    <row r="452" spans="1:24" s="522" customFormat="1" ht="8.65" customHeight="1">
      <c r="A452" s="523" t="s">
        <v>52</v>
      </c>
      <c r="B452" s="598">
        <v>60.242124681569784</v>
      </c>
      <c r="C452" s="598">
        <v>25.221538681837959</v>
      </c>
      <c r="D452" s="598">
        <v>66.839518204122101</v>
      </c>
      <c r="E452" s="598">
        <v>78.940243278747701</v>
      </c>
      <c r="F452" s="598">
        <v>78.799818409061615</v>
      </c>
      <c r="G452" s="599">
        <v>66.356900795031379</v>
      </c>
      <c r="H452" s="599">
        <v>27.569762295228763</v>
      </c>
      <c r="I452" s="523"/>
      <c r="J452" s="598">
        <v>76.970088450213979</v>
      </c>
      <c r="K452" s="598">
        <v>35.598073598149959</v>
      </c>
      <c r="L452" s="598">
        <v>82.886438025734066</v>
      </c>
      <c r="M452" s="598">
        <v>97.458318903675845</v>
      </c>
      <c r="N452" s="598">
        <v>95.577686362408244</v>
      </c>
      <c r="O452" s="599">
        <v>90.664631215899135</v>
      </c>
      <c r="P452" s="599">
        <v>42.035665175635501</v>
      </c>
      <c r="Q452" s="523"/>
      <c r="R452" s="598">
        <v>44.414610333536586</v>
      </c>
      <c r="S452" s="598">
        <v>14.640006674267916</v>
      </c>
      <c r="T452" s="598">
        <v>50.766403498865536</v>
      </c>
      <c r="U452" s="598">
        <v>61.398013661447614</v>
      </c>
      <c r="V452" s="598">
        <v>62.619638295998357</v>
      </c>
      <c r="W452" s="599">
        <v>45.998011081119479</v>
      </c>
      <c r="X452" s="599">
        <v>14.704119415682976</v>
      </c>
    </row>
    <row r="453" spans="1:24" s="522" customFormat="1" ht="8.65" customHeight="1">
      <c r="A453" s="144" t="s">
        <v>53</v>
      </c>
      <c r="B453" s="600">
        <v>60.061880531500265</v>
      </c>
      <c r="C453" s="600">
        <v>17.345797027391345</v>
      </c>
      <c r="D453" s="600">
        <v>64.770555627679343</v>
      </c>
      <c r="E453" s="600">
        <v>79.862991012317153</v>
      </c>
      <c r="F453" s="600">
        <v>80.983593251413652</v>
      </c>
      <c r="G453" s="601">
        <v>71.920512545543005</v>
      </c>
      <c r="H453" s="601">
        <v>29.73862042041743</v>
      </c>
      <c r="I453" s="528"/>
      <c r="J453" s="600">
        <v>72.811780970286947</v>
      </c>
      <c r="K453" s="600">
        <v>23.730640478935452</v>
      </c>
      <c r="L453" s="600">
        <v>74.399189274062934</v>
      </c>
      <c r="M453" s="600">
        <v>93.448505896629641</v>
      </c>
      <c r="N453" s="600">
        <v>95.77092090517317</v>
      </c>
      <c r="O453" s="601">
        <v>88.969516427004677</v>
      </c>
      <c r="P453" s="601">
        <v>41.891290226046841</v>
      </c>
      <c r="Q453" s="528"/>
      <c r="R453" s="600">
        <v>49.20013100346592</v>
      </c>
      <c r="S453" s="600">
        <v>10.187103063980091</v>
      </c>
      <c r="T453" s="600">
        <v>54.789843340217971</v>
      </c>
      <c r="U453" s="600">
        <v>67.898858243599307</v>
      </c>
      <c r="V453" s="600">
        <v>68.876275052391478</v>
      </c>
      <c r="W453" s="601">
        <v>58.213529708953935</v>
      </c>
      <c r="X453" s="601">
        <v>21.978558470173297</v>
      </c>
    </row>
    <row r="454" spans="1:24" s="522" customFormat="1" ht="8.65" customHeight="1">
      <c r="A454" s="528" t="s">
        <v>54</v>
      </c>
      <c r="B454" s="600">
        <v>60.082501746430061</v>
      </c>
      <c r="C454" s="600">
        <v>35.25633742173531</v>
      </c>
      <c r="D454" s="600">
        <v>68.24118391770574</v>
      </c>
      <c r="E454" s="600">
        <v>74.55906610836189</v>
      </c>
      <c r="F454" s="600">
        <v>74.765596909659152</v>
      </c>
      <c r="G454" s="601">
        <v>67.178490557228571</v>
      </c>
      <c r="H454" s="601">
        <v>32.103152132880332</v>
      </c>
      <c r="I454" s="528"/>
      <c r="J454" s="600">
        <v>79.634754470885667</v>
      </c>
      <c r="K454" s="600">
        <v>49.937883789443795</v>
      </c>
      <c r="L454" s="600">
        <v>87.10559771930501</v>
      </c>
      <c r="M454" s="600">
        <v>96.750902527075809</v>
      </c>
      <c r="N454" s="600">
        <v>97.139289706074862</v>
      </c>
      <c r="O454" s="601">
        <v>91.005878755351418</v>
      </c>
      <c r="P454" s="601">
        <v>47.826405535260065</v>
      </c>
      <c r="Q454" s="528"/>
      <c r="R454" s="600">
        <v>42.751910762847494</v>
      </c>
      <c r="S454" s="600">
        <v>20.252230901308312</v>
      </c>
      <c r="T454" s="600">
        <v>51.63836597406825</v>
      </c>
      <c r="U454" s="600">
        <v>54.33216644703333</v>
      </c>
      <c r="V454" s="600">
        <v>55.875126463361759</v>
      </c>
      <c r="W454" s="601">
        <v>46.252836269168796</v>
      </c>
      <c r="X454" s="601">
        <v>19.197161194978822</v>
      </c>
    </row>
    <row r="455" spans="1:24" s="522" customFormat="1" ht="8.65" customHeight="1">
      <c r="A455" s="528" t="s">
        <v>55</v>
      </c>
      <c r="B455" s="600">
        <v>59.378757562204278</v>
      </c>
      <c r="C455" s="600">
        <v>37.530536661799793</v>
      </c>
      <c r="D455" s="600">
        <v>64.573957135883347</v>
      </c>
      <c r="E455" s="600">
        <v>73.877916876154188</v>
      </c>
      <c r="F455" s="600">
        <v>72.102944065560891</v>
      </c>
      <c r="G455" s="601">
        <v>64.413525786453022</v>
      </c>
      <c r="H455" s="601">
        <v>33.483170277013585</v>
      </c>
      <c r="I455" s="528"/>
      <c r="J455" s="600">
        <v>78.66663866789861</v>
      </c>
      <c r="K455" s="600">
        <v>47.465248854643896</v>
      </c>
      <c r="L455" s="600">
        <v>86.191878190275432</v>
      </c>
      <c r="M455" s="600">
        <v>96.95755180041624</v>
      </c>
      <c r="N455" s="600">
        <v>95.486678587680331</v>
      </c>
      <c r="O455" s="601">
        <v>88.278157046525337</v>
      </c>
      <c r="P455" s="601">
        <v>50.689643689643688</v>
      </c>
      <c r="Q455" s="528"/>
      <c r="R455" s="600">
        <v>42.218057554852912</v>
      </c>
      <c r="S455" s="600">
        <v>25.523807276674059</v>
      </c>
      <c r="T455" s="600">
        <v>44.451561508664462</v>
      </c>
      <c r="U455" s="600">
        <v>54.346371635931838</v>
      </c>
      <c r="V455" s="600">
        <v>53.88625095489882</v>
      </c>
      <c r="W455" s="601">
        <v>45.894794893837897</v>
      </c>
      <c r="X455" s="601">
        <v>18.293579168307982</v>
      </c>
    </row>
    <row r="456" spans="1:24" s="522" customFormat="1" ht="8.65" customHeight="1">
      <c r="A456" s="523" t="s">
        <v>56</v>
      </c>
      <c r="B456" s="598">
        <v>57.785927750920806</v>
      </c>
      <c r="C456" s="598">
        <v>34.247170730626976</v>
      </c>
      <c r="D456" s="598">
        <v>61.290635042429862</v>
      </c>
      <c r="E456" s="598">
        <v>73.120240855300025</v>
      </c>
      <c r="F456" s="598">
        <v>73.089737628057932</v>
      </c>
      <c r="G456" s="599">
        <v>65.645180018041998</v>
      </c>
      <c r="H456" s="599">
        <v>36.843155052050065</v>
      </c>
      <c r="I456" s="523"/>
      <c r="J456" s="598">
        <v>75.047532949597013</v>
      </c>
      <c r="K456" s="598">
        <v>47.260596164348009</v>
      </c>
      <c r="L456" s="598">
        <v>81.614228268040591</v>
      </c>
      <c r="M456" s="598">
        <v>93.517921155646533</v>
      </c>
      <c r="N456" s="598">
        <v>91.747750104931512</v>
      </c>
      <c r="O456" s="599">
        <v>83.721818121976099</v>
      </c>
      <c r="P456" s="599">
        <v>52.464982377611676</v>
      </c>
      <c r="Q456" s="523"/>
      <c r="R456" s="598">
        <v>42.587954195762812</v>
      </c>
      <c r="S456" s="598">
        <v>20.593391008367607</v>
      </c>
      <c r="T456" s="598">
        <v>42.254329306869508</v>
      </c>
      <c r="U456" s="598">
        <v>56.225190042267329</v>
      </c>
      <c r="V456" s="598">
        <v>58.445886686546217</v>
      </c>
      <c r="W456" s="599">
        <v>50.718059662550012</v>
      </c>
      <c r="X456" s="599">
        <v>23.065340621520395</v>
      </c>
    </row>
    <row r="457" spans="1:24" s="522" customFormat="1" ht="8.65" customHeight="1">
      <c r="A457" s="528" t="s">
        <v>57</v>
      </c>
      <c r="B457" s="600">
        <v>57.111050784152731</v>
      </c>
      <c r="C457" s="600">
        <v>28.121654855950183</v>
      </c>
      <c r="D457" s="600">
        <v>61.170938837592502</v>
      </c>
      <c r="E457" s="600">
        <v>69.597937562703436</v>
      </c>
      <c r="F457" s="600">
        <v>72.541452444671435</v>
      </c>
      <c r="G457" s="601">
        <v>65.184003561359248</v>
      </c>
      <c r="H457" s="601">
        <v>35.296354348078488</v>
      </c>
      <c r="I457" s="528"/>
      <c r="J457" s="600">
        <v>78.312862394005293</v>
      </c>
      <c r="K457" s="600">
        <v>37.070441457160882</v>
      </c>
      <c r="L457" s="600">
        <v>83.852841793538104</v>
      </c>
      <c r="M457" s="600">
        <v>95.766868084963932</v>
      </c>
      <c r="N457" s="600">
        <v>96.361514146254279</v>
      </c>
      <c r="O457" s="601">
        <v>88.068580692320495</v>
      </c>
      <c r="P457" s="601">
        <v>54.679544582320581</v>
      </c>
      <c r="Q457" s="528"/>
      <c r="R457" s="600">
        <v>39.334957307314788</v>
      </c>
      <c r="S457" s="600">
        <v>20.238009324076614</v>
      </c>
      <c r="T457" s="600">
        <v>42.656909230163052</v>
      </c>
      <c r="U457" s="600">
        <v>49.066729701808761</v>
      </c>
      <c r="V457" s="600">
        <v>51.704731429688074</v>
      </c>
      <c r="W457" s="601">
        <v>45.214502693519762</v>
      </c>
      <c r="X457" s="601">
        <v>19.192794133276649</v>
      </c>
    </row>
    <row r="458" spans="1:24" s="522" customFormat="1" ht="8.65" customHeight="1">
      <c r="A458" s="528" t="s">
        <v>58</v>
      </c>
      <c r="B458" s="600">
        <v>61.251175216305057</v>
      </c>
      <c r="C458" s="600">
        <v>35.264413071306841</v>
      </c>
      <c r="D458" s="600">
        <v>70.151929904251887</v>
      </c>
      <c r="E458" s="600">
        <v>77.212086806182754</v>
      </c>
      <c r="F458" s="600">
        <v>75.998142244768687</v>
      </c>
      <c r="G458" s="601">
        <v>65.626422183929947</v>
      </c>
      <c r="H458" s="601">
        <v>31.736680432084952</v>
      </c>
      <c r="I458" s="528"/>
      <c r="J458" s="600">
        <v>78.019392699748053</v>
      </c>
      <c r="K458" s="600">
        <v>43.987072543160693</v>
      </c>
      <c r="L458" s="600">
        <v>85.853409735091716</v>
      </c>
      <c r="M458" s="600">
        <v>94.362076604272332</v>
      </c>
      <c r="N458" s="600">
        <v>94.488726528705257</v>
      </c>
      <c r="O458" s="601">
        <v>89.001301987927022</v>
      </c>
      <c r="P458" s="601">
        <v>48.711753598765554</v>
      </c>
      <c r="Q458" s="528"/>
      <c r="R458" s="600">
        <v>45.927200006323559</v>
      </c>
      <c r="S458" s="600">
        <v>26.378620613119555</v>
      </c>
      <c r="T458" s="600">
        <v>54.482558911904185</v>
      </c>
      <c r="U458" s="600">
        <v>61.633944975938434</v>
      </c>
      <c r="V458" s="600">
        <v>59.68310828939957</v>
      </c>
      <c r="W458" s="601">
        <v>45.708048864244908</v>
      </c>
      <c r="X458" s="601">
        <v>17.798589642187</v>
      </c>
    </row>
    <row r="459" spans="1:24" s="522" customFormat="1" ht="8.65" customHeight="1">
      <c r="A459" s="528" t="s">
        <v>59</v>
      </c>
      <c r="B459" s="600">
        <v>58.380471036240323</v>
      </c>
      <c r="C459" s="600">
        <v>22.688194766810021</v>
      </c>
      <c r="D459" s="600">
        <v>64.653970697140863</v>
      </c>
      <c r="E459" s="600">
        <v>74.425993915148453</v>
      </c>
      <c r="F459" s="600">
        <v>72.928151754741165</v>
      </c>
      <c r="G459" s="601">
        <v>66.443282836172287</v>
      </c>
      <c r="H459" s="601">
        <v>33.732461963062967</v>
      </c>
      <c r="I459" s="528"/>
      <c r="J459" s="600">
        <v>78.093776026951531</v>
      </c>
      <c r="K459" s="600">
        <v>32.498700311925141</v>
      </c>
      <c r="L459" s="600">
        <v>83.336033736709183</v>
      </c>
      <c r="M459" s="600">
        <v>97.060881352468925</v>
      </c>
      <c r="N459" s="600">
        <v>95.813695246296376</v>
      </c>
      <c r="O459" s="601">
        <v>91.128008628857813</v>
      </c>
      <c r="P459" s="601">
        <v>53.673607315596776</v>
      </c>
      <c r="Q459" s="528"/>
      <c r="R459" s="600">
        <v>41.353266389921998</v>
      </c>
      <c r="S459" s="600">
        <v>13.567450944398036</v>
      </c>
      <c r="T459" s="600">
        <v>46.816709031068648</v>
      </c>
      <c r="U459" s="600">
        <v>56.329748131552691</v>
      </c>
      <c r="V459" s="600">
        <v>54.511718569140022</v>
      </c>
      <c r="W459" s="601">
        <v>44.864253252233276</v>
      </c>
      <c r="X459" s="601">
        <v>17.104237908596666</v>
      </c>
    </row>
    <row r="460" spans="1:24" s="522" customFormat="1" ht="8.65" customHeight="1">
      <c r="A460" s="523" t="s">
        <v>60</v>
      </c>
      <c r="B460" s="598">
        <v>58.739342238452267</v>
      </c>
      <c r="C460" s="598">
        <v>36.173196834074787</v>
      </c>
      <c r="D460" s="598">
        <v>65.148771785795617</v>
      </c>
      <c r="E460" s="598">
        <v>72.684414094307499</v>
      </c>
      <c r="F460" s="598">
        <v>73.998594651008133</v>
      </c>
      <c r="G460" s="599">
        <v>66.777411830274033</v>
      </c>
      <c r="H460" s="599">
        <v>34.605572887467872</v>
      </c>
      <c r="I460" s="523"/>
      <c r="J460" s="598">
        <v>79.840858559891061</v>
      </c>
      <c r="K460" s="598">
        <v>53.816826964734425</v>
      </c>
      <c r="L460" s="598">
        <v>86.124326501544019</v>
      </c>
      <c r="M460" s="598">
        <v>96.108189480804555</v>
      </c>
      <c r="N460" s="598">
        <v>96.146709499170328</v>
      </c>
      <c r="O460" s="599">
        <v>89.638268474353751</v>
      </c>
      <c r="P460" s="599">
        <v>54.19865309050418</v>
      </c>
      <c r="Q460" s="523"/>
      <c r="R460" s="598">
        <v>40.210791059332792</v>
      </c>
      <c r="S460" s="598">
        <v>19.240751195900021</v>
      </c>
      <c r="T460" s="598">
        <v>45.659590393335215</v>
      </c>
      <c r="U460" s="598">
        <v>52.317716592186827</v>
      </c>
      <c r="V460" s="598">
        <v>55.061068302143944</v>
      </c>
      <c r="W460" s="599">
        <v>47.785146938524193</v>
      </c>
      <c r="X460" s="599">
        <v>18.399829970126696</v>
      </c>
    </row>
    <row r="461" spans="1:24" s="522" customFormat="1" ht="8.65" customHeight="1">
      <c r="A461" s="528" t="s">
        <v>61</v>
      </c>
      <c r="B461" s="600">
        <v>55.009066549007791</v>
      </c>
      <c r="C461" s="600">
        <v>21.162045109398729</v>
      </c>
      <c r="D461" s="600">
        <v>57.731737671039248</v>
      </c>
      <c r="E461" s="600">
        <v>74.143521988206174</v>
      </c>
      <c r="F461" s="600">
        <v>73.869241348158724</v>
      </c>
      <c r="G461" s="601">
        <v>64.211033950617278</v>
      </c>
      <c r="H461" s="601">
        <v>30.579541435812803</v>
      </c>
      <c r="I461" s="528"/>
      <c r="J461" s="600">
        <v>71.416218266018177</v>
      </c>
      <c r="K461" s="600">
        <v>31.842090814253556</v>
      </c>
      <c r="L461" s="600">
        <v>76.356439782368739</v>
      </c>
      <c r="M461" s="600">
        <v>92.669438601104389</v>
      </c>
      <c r="N461" s="600">
        <v>92.381819155201029</v>
      </c>
      <c r="O461" s="601">
        <v>85.767935767935768</v>
      </c>
      <c r="P461" s="601">
        <v>44.046563989556638</v>
      </c>
      <c r="Q461" s="528"/>
      <c r="R461" s="600">
        <v>40.561543929593249</v>
      </c>
      <c r="S461" s="600">
        <v>9.9475353127702508</v>
      </c>
      <c r="T461" s="600">
        <v>39.293104340178985</v>
      </c>
      <c r="U461" s="600">
        <v>59.295165210060787</v>
      </c>
      <c r="V461" s="600">
        <v>58.599930820803806</v>
      </c>
      <c r="W461" s="601">
        <v>46.795005928715909</v>
      </c>
      <c r="X461" s="601">
        <v>19.043287348932008</v>
      </c>
    </row>
    <row r="462" spans="1:24" s="522" customFormat="1" ht="8.65" customHeight="1">
      <c r="A462" s="528" t="s">
        <v>62</v>
      </c>
      <c r="B462" s="600">
        <v>63.94133092799823</v>
      </c>
      <c r="C462" s="600">
        <v>39.905211571713984</v>
      </c>
      <c r="D462" s="600">
        <v>71.361989775766531</v>
      </c>
      <c r="E462" s="600">
        <v>78.360070703002634</v>
      </c>
      <c r="F462" s="600">
        <v>78.763911743369249</v>
      </c>
      <c r="G462" s="601">
        <v>68.407014629783433</v>
      </c>
      <c r="H462" s="601">
        <v>37.176250000000003</v>
      </c>
      <c r="I462" s="528"/>
      <c r="J462" s="600">
        <v>79.289850283532076</v>
      </c>
      <c r="K462" s="600">
        <v>50.904218533886585</v>
      </c>
      <c r="L462" s="600">
        <v>86.583752627973453</v>
      </c>
      <c r="M462" s="600">
        <v>96.189974232841408</v>
      </c>
      <c r="N462" s="600">
        <v>94.484881405033491</v>
      </c>
      <c r="O462" s="601">
        <v>85.99788806758184</v>
      </c>
      <c r="P462" s="601">
        <v>52.705607060648838</v>
      </c>
      <c r="Q462" s="528"/>
      <c r="R462" s="600">
        <v>49.261996924545308</v>
      </c>
      <c r="S462" s="600">
        <v>28.075199434702569</v>
      </c>
      <c r="T462" s="600">
        <v>57.438418323249785</v>
      </c>
      <c r="U462" s="600">
        <v>62.060473681956402</v>
      </c>
      <c r="V462" s="600">
        <v>63.742993564459205</v>
      </c>
      <c r="W462" s="601">
        <v>51.400210463490865</v>
      </c>
      <c r="X462" s="601">
        <v>22.16869246746224</v>
      </c>
    </row>
    <row r="463" spans="1:24" s="522" customFormat="1" ht="8.65" customHeight="1">
      <c r="A463" s="528" t="s">
        <v>63</v>
      </c>
      <c r="B463" s="600">
        <v>61.242109850932643</v>
      </c>
      <c r="C463" s="600">
        <v>29.841881262794956</v>
      </c>
      <c r="D463" s="600">
        <v>72.030441179566466</v>
      </c>
      <c r="E463" s="600">
        <v>77.38985868661679</v>
      </c>
      <c r="F463" s="600">
        <v>73.565007195175184</v>
      </c>
      <c r="G463" s="601">
        <v>68.093137553340455</v>
      </c>
      <c r="H463" s="601">
        <v>29.759663063809487</v>
      </c>
      <c r="I463" s="528"/>
      <c r="J463" s="600">
        <v>78.808784327948786</v>
      </c>
      <c r="K463" s="600">
        <v>38.078304485795798</v>
      </c>
      <c r="L463" s="600">
        <v>85.050633840283254</v>
      </c>
      <c r="M463" s="600">
        <v>97.014589325106343</v>
      </c>
      <c r="N463" s="600">
        <v>96.583353887472938</v>
      </c>
      <c r="O463" s="601">
        <v>91.626753079582699</v>
      </c>
      <c r="P463" s="601">
        <v>43.795173890479411</v>
      </c>
      <c r="Q463" s="528"/>
      <c r="R463" s="600">
        <v>44.131831600883174</v>
      </c>
      <c r="S463" s="600">
        <v>21.460500631790616</v>
      </c>
      <c r="T463" s="600">
        <v>58.478257756221446</v>
      </c>
      <c r="U463" s="600">
        <v>57.685641699140959</v>
      </c>
      <c r="V463" s="600">
        <v>51.302236570768194</v>
      </c>
      <c r="W463" s="601">
        <v>45.206027810024274</v>
      </c>
      <c r="X463" s="601">
        <v>17.967561136890616</v>
      </c>
    </row>
    <row r="464" spans="1:24" s="522" customFormat="1" ht="8.65" customHeight="1">
      <c r="A464" s="523" t="s">
        <v>64</v>
      </c>
      <c r="B464" s="598">
        <v>57.976179145272553</v>
      </c>
      <c r="C464" s="598">
        <v>34.21327246955881</v>
      </c>
      <c r="D464" s="598">
        <v>61.419115169946004</v>
      </c>
      <c r="E464" s="598">
        <v>72.713784859051771</v>
      </c>
      <c r="F464" s="598">
        <v>74.069893666888703</v>
      </c>
      <c r="G464" s="599">
        <v>62.761119744483992</v>
      </c>
      <c r="H464" s="599">
        <v>39.182019410863269</v>
      </c>
      <c r="I464" s="523"/>
      <c r="J464" s="598">
        <v>75.37934539406379</v>
      </c>
      <c r="K464" s="598">
        <v>47.244936705475901</v>
      </c>
      <c r="L464" s="598">
        <v>83.174077937232994</v>
      </c>
      <c r="M464" s="598">
        <v>91.573200205368806</v>
      </c>
      <c r="N464" s="598">
        <v>91.180565815570446</v>
      </c>
      <c r="O464" s="599">
        <v>84.130624441669838</v>
      </c>
      <c r="P464" s="599">
        <v>54.079111605318289</v>
      </c>
      <c r="Q464" s="523"/>
      <c r="R464" s="598">
        <v>42.838735521765031</v>
      </c>
      <c r="S464" s="598">
        <v>19.997899809232671</v>
      </c>
      <c r="T464" s="598">
        <v>43.207836262787787</v>
      </c>
      <c r="U464" s="598">
        <v>57.108515297417156</v>
      </c>
      <c r="V464" s="598">
        <v>59.540292810517151</v>
      </c>
      <c r="W464" s="599">
        <v>44.780613455942472</v>
      </c>
      <c r="X464" s="599">
        <v>26.366685777092197</v>
      </c>
    </row>
    <row r="465" spans="1:41" s="522" customFormat="1" ht="8.65" customHeight="1">
      <c r="A465" s="528" t="s">
        <v>65</v>
      </c>
      <c r="B465" s="600">
        <v>62.051239597403161</v>
      </c>
      <c r="C465" s="600">
        <v>36.019650103354657</v>
      </c>
      <c r="D465" s="600">
        <v>66.275982396592497</v>
      </c>
      <c r="E465" s="600">
        <v>74.512721839478061</v>
      </c>
      <c r="F465" s="600">
        <v>75.44172204277541</v>
      </c>
      <c r="G465" s="601">
        <v>69.205985254294248</v>
      </c>
      <c r="H465" s="601">
        <v>42.76016198458219</v>
      </c>
      <c r="I465" s="528"/>
      <c r="J465" s="600">
        <v>80.59200278589546</v>
      </c>
      <c r="K465" s="600">
        <v>45.783805785323516</v>
      </c>
      <c r="L465" s="600">
        <v>85.087965712634642</v>
      </c>
      <c r="M465" s="600">
        <v>95.994097903802185</v>
      </c>
      <c r="N465" s="600">
        <v>95.99634533147902</v>
      </c>
      <c r="O465" s="601">
        <v>91.728863025643761</v>
      </c>
      <c r="P465" s="601">
        <v>61.275726478755445</v>
      </c>
      <c r="Q465" s="528"/>
      <c r="R465" s="600">
        <v>46.069259819650256</v>
      </c>
      <c r="S465" s="600">
        <v>26.5780775221723</v>
      </c>
      <c r="T465" s="600">
        <v>48.937846399662682</v>
      </c>
      <c r="U465" s="600">
        <v>56.694155674359635</v>
      </c>
      <c r="V465" s="600">
        <v>59.200816956881312</v>
      </c>
      <c r="W465" s="601">
        <v>49.80207097235126</v>
      </c>
      <c r="X465" s="601">
        <v>27.581223162998789</v>
      </c>
    </row>
    <row r="466" spans="1:41" s="522" customFormat="1" ht="8.65" customHeight="1">
      <c r="A466" s="528" t="s">
        <v>66</v>
      </c>
      <c r="B466" s="600">
        <v>52.488650685773813</v>
      </c>
      <c r="C466" s="600">
        <v>22.244648018419635</v>
      </c>
      <c r="D466" s="600">
        <v>59.368535194288711</v>
      </c>
      <c r="E466" s="600">
        <v>67.492688406243786</v>
      </c>
      <c r="F466" s="600">
        <v>68.635265298268592</v>
      </c>
      <c r="G466" s="601">
        <v>58.665091606923021</v>
      </c>
      <c r="H466" s="601">
        <v>23.980100420881637</v>
      </c>
      <c r="I466" s="528"/>
      <c r="J466" s="600">
        <v>70.902258460366809</v>
      </c>
      <c r="K466" s="600">
        <v>28.650937113500142</v>
      </c>
      <c r="L466" s="600">
        <v>76.954166093169334</v>
      </c>
      <c r="M466" s="600">
        <v>93.078413129356491</v>
      </c>
      <c r="N466" s="600">
        <v>90.650069830134143</v>
      </c>
      <c r="O466" s="601">
        <v>83.587602221879337</v>
      </c>
      <c r="P466" s="601">
        <v>37.893608750013136</v>
      </c>
      <c r="Q466" s="528"/>
      <c r="R466" s="600">
        <v>36.277400662656795</v>
      </c>
      <c r="S466" s="600">
        <v>15.444354675823066</v>
      </c>
      <c r="T466" s="600">
        <v>42.864691894430905</v>
      </c>
      <c r="U466" s="600">
        <v>46.638404734080908</v>
      </c>
      <c r="V466" s="600">
        <v>50.202261246745124</v>
      </c>
      <c r="W466" s="601">
        <v>36.623225982532752</v>
      </c>
      <c r="X466" s="601">
        <v>13.081943198558156</v>
      </c>
    </row>
    <row r="467" spans="1:41" s="522" customFormat="1" ht="8.65" customHeight="1">
      <c r="A467" s="528" t="s">
        <v>67</v>
      </c>
      <c r="B467" s="600">
        <v>66.198643992987016</v>
      </c>
      <c r="C467" s="600">
        <v>26.912613671196485</v>
      </c>
      <c r="D467" s="600">
        <v>73.253610183989394</v>
      </c>
      <c r="E467" s="600">
        <v>79.72872393212073</v>
      </c>
      <c r="F467" s="600">
        <v>77.914493613566094</v>
      </c>
      <c r="G467" s="601">
        <v>70.427456557678838</v>
      </c>
      <c r="H467" s="601">
        <v>40.035014304624447</v>
      </c>
      <c r="I467" s="528"/>
      <c r="J467" s="600">
        <v>82.541906774655104</v>
      </c>
      <c r="K467" s="600">
        <v>34.831184617175076</v>
      </c>
      <c r="L467" s="600">
        <v>89.087206437838731</v>
      </c>
      <c r="M467" s="600">
        <v>96.706310238225129</v>
      </c>
      <c r="N467" s="600">
        <v>96.625188872100253</v>
      </c>
      <c r="O467" s="601">
        <v>92.412594224400181</v>
      </c>
      <c r="P467" s="601">
        <v>56.344351342552137</v>
      </c>
      <c r="Q467" s="528"/>
      <c r="R467" s="600">
        <v>49.976465683057086</v>
      </c>
      <c r="S467" s="600">
        <v>19.186464628622616</v>
      </c>
      <c r="T467" s="600">
        <v>56.732469668928644</v>
      </c>
      <c r="U467" s="600">
        <v>63.595833362133916</v>
      </c>
      <c r="V467" s="600">
        <v>59.057480942698213</v>
      </c>
      <c r="W467" s="601">
        <v>49.991642057168328</v>
      </c>
      <c r="X467" s="601">
        <v>23.83035957504767</v>
      </c>
    </row>
    <row r="468" spans="1:41" s="522" customFormat="1" ht="8.65" customHeight="1">
      <c r="A468" s="523" t="s">
        <v>68</v>
      </c>
      <c r="B468" s="598">
        <v>58.388775205664395</v>
      </c>
      <c r="C468" s="598">
        <v>30.277567771897612</v>
      </c>
      <c r="D468" s="598">
        <v>64.824425820078957</v>
      </c>
      <c r="E468" s="598">
        <v>73.421119076109036</v>
      </c>
      <c r="F468" s="598">
        <v>71.848011792390622</v>
      </c>
      <c r="G468" s="599">
        <v>68.151819354186159</v>
      </c>
      <c r="H468" s="599">
        <v>36.320305324350073</v>
      </c>
      <c r="I468" s="523"/>
      <c r="J468" s="598">
        <v>76.399899679463658</v>
      </c>
      <c r="K468" s="598">
        <v>37.442004943624177</v>
      </c>
      <c r="L468" s="598">
        <v>84.359449702409989</v>
      </c>
      <c r="M468" s="598">
        <v>95.407369734531073</v>
      </c>
      <c r="N468" s="598">
        <v>93.669877921349752</v>
      </c>
      <c r="O468" s="599">
        <v>90.944411237298269</v>
      </c>
      <c r="P468" s="599">
        <v>55.347604802982978</v>
      </c>
      <c r="Q468" s="523"/>
      <c r="R468" s="598">
        <v>41.925846405310985</v>
      </c>
      <c r="S468" s="598">
        <v>21.705781882591094</v>
      </c>
      <c r="T468" s="598">
        <v>47.87562749197911</v>
      </c>
      <c r="U468" s="598">
        <v>54.382281398028418</v>
      </c>
      <c r="V468" s="598">
        <v>53.263623981898</v>
      </c>
      <c r="W468" s="599">
        <v>47.826562339836677</v>
      </c>
      <c r="X468" s="599">
        <v>19.048240959921639</v>
      </c>
    </row>
    <row r="469" spans="1:41" s="522" customFormat="1" ht="8.65" customHeight="1">
      <c r="A469" s="528" t="s">
        <v>69</v>
      </c>
      <c r="B469" s="600">
        <v>62.146202773071224</v>
      </c>
      <c r="C469" s="600">
        <v>32.616022194061031</v>
      </c>
      <c r="D469" s="600">
        <v>70.170918808759353</v>
      </c>
      <c r="E469" s="600">
        <v>76.730258928614589</v>
      </c>
      <c r="F469" s="600">
        <v>81.194384665432167</v>
      </c>
      <c r="G469" s="601">
        <v>65.744081209266525</v>
      </c>
      <c r="H469" s="601">
        <v>35.7520327917006</v>
      </c>
      <c r="I469" s="528"/>
      <c r="J469" s="600">
        <v>77.644044228034772</v>
      </c>
      <c r="K469" s="600">
        <v>40.451477984193779</v>
      </c>
      <c r="L469" s="600">
        <v>86.697907260150274</v>
      </c>
      <c r="M469" s="600">
        <v>94.665568915097111</v>
      </c>
      <c r="N469" s="600">
        <v>95.363579005481284</v>
      </c>
      <c r="O469" s="601">
        <v>87.086156410968854</v>
      </c>
      <c r="P469" s="601">
        <v>51.846802986043492</v>
      </c>
      <c r="Q469" s="528"/>
      <c r="R469" s="600">
        <v>47.800593273106351</v>
      </c>
      <c r="S469" s="600">
        <v>23.640158139945033</v>
      </c>
      <c r="T469" s="600">
        <v>54.461551282318382</v>
      </c>
      <c r="U469" s="600">
        <v>61.934081055691053</v>
      </c>
      <c r="V469" s="600">
        <v>66.584158415841586</v>
      </c>
      <c r="W469" s="601">
        <v>47.720586023284497</v>
      </c>
      <c r="X469" s="601">
        <v>22.449885382626931</v>
      </c>
    </row>
    <row r="470" spans="1:41" s="522" customFormat="1" ht="8.65" customHeight="1">
      <c r="A470" s="528" t="s">
        <v>70</v>
      </c>
      <c r="B470" s="600">
        <v>63.405918130805084</v>
      </c>
      <c r="C470" s="600">
        <v>37.622774414941887</v>
      </c>
      <c r="D470" s="600">
        <v>72.23854440492758</v>
      </c>
      <c r="E470" s="600">
        <v>78.541940514091792</v>
      </c>
      <c r="F470" s="600">
        <v>78.418759180937172</v>
      </c>
      <c r="G470" s="601">
        <v>70.830151372535084</v>
      </c>
      <c r="H470" s="601">
        <v>31.651287638893617</v>
      </c>
      <c r="I470" s="528"/>
      <c r="J470" s="600">
        <v>76.94846771463726</v>
      </c>
      <c r="K470" s="600">
        <v>44.136206980243678</v>
      </c>
      <c r="L470" s="600">
        <v>87.665752482327278</v>
      </c>
      <c r="M470" s="600">
        <v>94.049485234927758</v>
      </c>
      <c r="N470" s="600">
        <v>94.638281095998423</v>
      </c>
      <c r="O470" s="601">
        <v>87.609813985909241</v>
      </c>
      <c r="P470" s="601">
        <v>44.440013605282601</v>
      </c>
      <c r="Q470" s="528"/>
      <c r="R470" s="600">
        <v>49.825291158951373</v>
      </c>
      <c r="S470" s="600">
        <v>28.882121599504938</v>
      </c>
      <c r="T470" s="600">
        <v>57.105757321507049</v>
      </c>
      <c r="U470" s="600">
        <v>64.686426482695964</v>
      </c>
      <c r="V470" s="600">
        <v>62.982418163888688</v>
      </c>
      <c r="W470" s="601">
        <v>53.096747091377324</v>
      </c>
      <c r="X470" s="601">
        <v>19.662902817938935</v>
      </c>
    </row>
    <row r="471" spans="1:41" s="522" customFormat="1" ht="8.65" customHeight="1">
      <c r="A471" s="528" t="s">
        <v>71</v>
      </c>
      <c r="B471" s="600">
        <v>56.528391332186118</v>
      </c>
      <c r="C471" s="600">
        <v>25.564334340710225</v>
      </c>
      <c r="D471" s="600">
        <v>61.511584473796162</v>
      </c>
      <c r="E471" s="600">
        <v>67.854966652633451</v>
      </c>
      <c r="F471" s="600">
        <v>71.461480227567364</v>
      </c>
      <c r="G471" s="601">
        <v>59.668374201489108</v>
      </c>
      <c r="H471" s="601">
        <v>37.408278336093922</v>
      </c>
      <c r="I471" s="528"/>
      <c r="J471" s="600">
        <v>77.253222998290099</v>
      </c>
      <c r="K471" s="600">
        <v>33.89109497572322</v>
      </c>
      <c r="L471" s="600">
        <v>85.644946001698827</v>
      </c>
      <c r="M471" s="600">
        <v>92.19426948702079</v>
      </c>
      <c r="N471" s="600">
        <v>94.156281790437433</v>
      </c>
      <c r="O471" s="601">
        <v>83.724486851470672</v>
      </c>
      <c r="P471" s="601">
        <v>56.118568624702085</v>
      </c>
      <c r="Q471" s="528"/>
      <c r="R471" s="600">
        <v>37.423520925911809</v>
      </c>
      <c r="S471" s="600">
        <v>16.870429194060723</v>
      </c>
      <c r="T471" s="600">
        <v>40.085890291556893</v>
      </c>
      <c r="U471" s="600">
        <v>47.415488723337035</v>
      </c>
      <c r="V471" s="600">
        <v>47.743808846687976</v>
      </c>
      <c r="W471" s="601">
        <v>39.940525020508616</v>
      </c>
      <c r="X471" s="601">
        <v>19.451031838135123</v>
      </c>
    </row>
    <row r="472" spans="1:41" s="522" customFormat="1" ht="8.65" customHeight="1">
      <c r="A472" s="523" t="s">
        <v>72</v>
      </c>
      <c r="B472" s="598">
        <v>60.671861148695939</v>
      </c>
      <c r="C472" s="598">
        <v>30.417498972898692</v>
      </c>
      <c r="D472" s="598">
        <v>67.598926449273947</v>
      </c>
      <c r="E472" s="598">
        <v>77.689668805442764</v>
      </c>
      <c r="F472" s="598">
        <v>76.356420636978243</v>
      </c>
      <c r="G472" s="599">
        <v>67.722563188807499</v>
      </c>
      <c r="H472" s="599">
        <v>34.530858294493278</v>
      </c>
      <c r="I472" s="523"/>
      <c r="J472" s="598">
        <v>78.381868899959329</v>
      </c>
      <c r="K472" s="598">
        <v>40.113802874719909</v>
      </c>
      <c r="L472" s="598">
        <v>84.038052670252227</v>
      </c>
      <c r="M472" s="598">
        <v>96.907596024052026</v>
      </c>
      <c r="N472" s="598">
        <v>95.014386134178693</v>
      </c>
      <c r="O472" s="599">
        <v>89.557023404163616</v>
      </c>
      <c r="P472" s="599">
        <v>53.625485578568124</v>
      </c>
      <c r="Q472" s="523"/>
      <c r="R472" s="598">
        <v>44.971012951749749</v>
      </c>
      <c r="S472" s="598">
        <v>20.838777993060877</v>
      </c>
      <c r="T472" s="598">
        <v>54.188878130442028</v>
      </c>
      <c r="U472" s="598">
        <v>59.473356998174999</v>
      </c>
      <c r="V472" s="598">
        <v>60.268808818177092</v>
      </c>
      <c r="W472" s="599">
        <v>46.747956960308876</v>
      </c>
      <c r="X472" s="599">
        <v>19.280633364144194</v>
      </c>
    </row>
    <row r="473" spans="1:41" s="522" customFormat="1" ht="8.65" customHeight="1">
      <c r="A473" s="528" t="s">
        <v>73</v>
      </c>
      <c r="B473" s="600">
        <v>61.334653733229899</v>
      </c>
      <c r="C473" s="600">
        <v>33.059412334517276</v>
      </c>
      <c r="D473" s="600">
        <v>66.040908913137002</v>
      </c>
      <c r="E473" s="600">
        <v>74.890140873691209</v>
      </c>
      <c r="F473" s="600">
        <v>76.340503639632388</v>
      </c>
      <c r="G473" s="601">
        <v>68.551771529544581</v>
      </c>
      <c r="H473" s="601">
        <v>37.015584452823695</v>
      </c>
      <c r="I473" s="528"/>
      <c r="J473" s="600">
        <v>79.206657056149112</v>
      </c>
      <c r="K473" s="600">
        <v>46.231684611025663</v>
      </c>
      <c r="L473" s="600">
        <v>85.842955648945292</v>
      </c>
      <c r="M473" s="600">
        <v>95.7347346701915</v>
      </c>
      <c r="N473" s="600">
        <v>94.937572879042122</v>
      </c>
      <c r="O473" s="601">
        <v>87.074617546050575</v>
      </c>
      <c r="P473" s="601">
        <v>52.956466248501926</v>
      </c>
      <c r="Q473" s="528"/>
      <c r="R473" s="600">
        <v>45.674904471734145</v>
      </c>
      <c r="S473" s="600">
        <v>19.961361989857522</v>
      </c>
      <c r="T473" s="600">
        <v>47.815351684254011</v>
      </c>
      <c r="U473" s="600">
        <v>56.201524246307415</v>
      </c>
      <c r="V473" s="600">
        <v>61.606579540333485</v>
      </c>
      <c r="W473" s="601">
        <v>53.673216498495307</v>
      </c>
      <c r="X473" s="601">
        <v>23.404962192188602</v>
      </c>
    </row>
    <row r="474" spans="1:41" s="522" customFormat="1" ht="8.65" customHeight="1">
      <c r="A474" s="528" t="s">
        <v>74</v>
      </c>
      <c r="B474" s="600">
        <v>53.988465542817714</v>
      </c>
      <c r="C474" s="600">
        <v>24.265875089714378</v>
      </c>
      <c r="D474" s="600">
        <v>60.033149448764846</v>
      </c>
      <c r="E474" s="600">
        <v>67.61904761904762</v>
      </c>
      <c r="F474" s="600">
        <v>68.236028880934029</v>
      </c>
      <c r="G474" s="601">
        <v>60.43802167227998</v>
      </c>
      <c r="H474" s="601">
        <v>32.80804008835517</v>
      </c>
      <c r="I474" s="528"/>
      <c r="J474" s="600">
        <v>76.225347953570633</v>
      </c>
      <c r="K474" s="600">
        <v>36.371032492284385</v>
      </c>
      <c r="L474" s="600">
        <v>81.062650507688389</v>
      </c>
      <c r="M474" s="600">
        <v>93.924912103972133</v>
      </c>
      <c r="N474" s="600">
        <v>94.45541063782251</v>
      </c>
      <c r="O474" s="601">
        <v>86.153513617368745</v>
      </c>
      <c r="P474" s="601">
        <v>54.398485353739225</v>
      </c>
      <c r="Q474" s="528"/>
      <c r="R474" s="600">
        <v>34.350030352734336</v>
      </c>
      <c r="S474" s="600">
        <v>11.022394985204251</v>
      </c>
      <c r="T474" s="600">
        <v>39.844984388510341</v>
      </c>
      <c r="U474" s="600">
        <v>46.4679818428517</v>
      </c>
      <c r="V474" s="600">
        <v>46.185882628751891</v>
      </c>
      <c r="W474" s="601">
        <v>37.045694860748213</v>
      </c>
      <c r="X474" s="601">
        <v>15.813903691603148</v>
      </c>
    </row>
    <row r="475" spans="1:41" s="522" customFormat="1" ht="8.65" customHeight="1">
      <c r="A475" s="528" t="s">
        <v>75</v>
      </c>
      <c r="B475" s="600">
        <v>63.98812972411244</v>
      </c>
      <c r="C475" s="600">
        <v>31.636679996016916</v>
      </c>
      <c r="D475" s="600">
        <v>71.434289673677497</v>
      </c>
      <c r="E475" s="600">
        <v>80.491179087630599</v>
      </c>
      <c r="F475" s="600">
        <v>80.74919726270214</v>
      </c>
      <c r="G475" s="601">
        <v>68.359316444311204</v>
      </c>
      <c r="H475" s="601">
        <v>37.779748664287297</v>
      </c>
      <c r="I475" s="528"/>
      <c r="J475" s="600">
        <v>79.436764044256435</v>
      </c>
      <c r="K475" s="600">
        <v>42.24315339559918</v>
      </c>
      <c r="L475" s="600">
        <v>84.84192195568194</v>
      </c>
      <c r="M475" s="600">
        <v>98.045057939500708</v>
      </c>
      <c r="N475" s="600">
        <v>97.46239197276023</v>
      </c>
      <c r="O475" s="601">
        <v>89.43509785308909</v>
      </c>
      <c r="P475" s="601">
        <v>54.79032728277047</v>
      </c>
      <c r="Q475" s="528"/>
      <c r="R475" s="600">
        <v>49.813300402167187</v>
      </c>
      <c r="S475" s="600">
        <v>19.690198919039393</v>
      </c>
      <c r="T475" s="600">
        <v>57.976746244219747</v>
      </c>
      <c r="U475" s="600">
        <v>65.722209035066896</v>
      </c>
      <c r="V475" s="600">
        <v>66.402278909957403</v>
      </c>
      <c r="W475" s="601">
        <v>50.123202208902015</v>
      </c>
      <c r="X475" s="601">
        <v>22.92671489817792</v>
      </c>
    </row>
    <row r="476" spans="1:41" s="522" customFormat="1" ht="8.65" customHeight="1">
      <c r="A476" s="523" t="s">
        <v>76</v>
      </c>
      <c r="B476" s="598">
        <v>57.783526365311381</v>
      </c>
      <c r="C476" s="598">
        <v>38.5815276362082</v>
      </c>
      <c r="D476" s="598">
        <v>65.825288539923633</v>
      </c>
      <c r="E476" s="598">
        <v>71.22076797228371</v>
      </c>
      <c r="F476" s="598">
        <v>69.756913391237561</v>
      </c>
      <c r="G476" s="599">
        <v>64.187948169581077</v>
      </c>
      <c r="H476" s="599">
        <v>31.359581509115948</v>
      </c>
      <c r="I476" s="523"/>
      <c r="J476" s="598">
        <v>77.954735805129303</v>
      </c>
      <c r="K476" s="598">
        <v>53.316647447321522</v>
      </c>
      <c r="L476" s="598">
        <v>85.899709699905586</v>
      </c>
      <c r="M476" s="598">
        <v>94.506508998495931</v>
      </c>
      <c r="N476" s="598">
        <v>94.284338213057652</v>
      </c>
      <c r="O476" s="599">
        <v>86.802044073661762</v>
      </c>
      <c r="P476" s="599">
        <v>48.299991320951221</v>
      </c>
      <c r="Q476" s="523"/>
      <c r="R476" s="598">
        <v>39.637749826990195</v>
      </c>
      <c r="S476" s="598">
        <v>23.737673755494832</v>
      </c>
      <c r="T476" s="598">
        <v>46.825178095691463</v>
      </c>
      <c r="U476" s="598">
        <v>51.072117757932055</v>
      </c>
      <c r="V476" s="598">
        <v>49.59864496649238</v>
      </c>
      <c r="W476" s="599">
        <v>44.216623432003125</v>
      </c>
      <c r="X476" s="599">
        <v>16.114734252352871</v>
      </c>
    </row>
    <row r="477" spans="1:41" s="522" customFormat="1" ht="9" customHeight="1">
      <c r="A477" s="528"/>
      <c r="B477" s="528"/>
      <c r="C477" s="528"/>
      <c r="D477" s="529"/>
      <c r="E477" s="529"/>
      <c r="F477" s="529"/>
      <c r="G477" s="529"/>
      <c r="H477" s="529"/>
      <c r="I477" s="528"/>
      <c r="J477" s="528"/>
      <c r="K477" s="528"/>
      <c r="L477" s="529"/>
      <c r="M477" s="529"/>
      <c r="N477" s="529"/>
      <c r="O477" s="529"/>
      <c r="P477" s="529"/>
      <c r="Q477" s="528"/>
      <c r="R477" s="528"/>
      <c r="S477" s="528"/>
      <c r="T477" s="529"/>
      <c r="U477" s="529"/>
      <c r="V477" s="529"/>
      <c r="W477" s="529"/>
      <c r="X477" s="529"/>
      <c r="Y477" s="529"/>
      <c r="Z477" s="529"/>
    </row>
    <row r="478" spans="1:41" ht="9" customHeight="1">
      <c r="A478" s="513">
        <v>2018</v>
      </c>
      <c r="B478" s="512"/>
      <c r="C478" s="512"/>
      <c r="D478" s="512"/>
      <c r="E478" s="512"/>
      <c r="F478" s="512"/>
      <c r="G478" s="512"/>
      <c r="H478" s="512"/>
      <c r="I478" s="515"/>
      <c r="J478" s="512"/>
      <c r="K478" s="512"/>
      <c r="L478" s="512"/>
      <c r="M478" s="512"/>
      <c r="N478" s="512"/>
      <c r="O478" s="512"/>
      <c r="P478" s="512"/>
      <c r="Q478" s="515"/>
      <c r="R478" s="512"/>
      <c r="S478" s="512"/>
      <c r="T478" s="512"/>
      <c r="U478" s="512"/>
      <c r="V478" s="512"/>
      <c r="W478" s="512"/>
      <c r="X478" s="512"/>
    </row>
    <row r="479" spans="1:41" s="517" customFormat="1" ht="9" customHeight="1">
      <c r="A479" s="515" t="s">
        <v>44</v>
      </c>
      <c r="B479" s="595">
        <v>59.788082315096517</v>
      </c>
      <c r="C479" s="595">
        <v>29.725543171763384</v>
      </c>
      <c r="D479" s="595">
        <v>66.01212932585257</v>
      </c>
      <c r="E479" s="595">
        <v>75.029143738762471</v>
      </c>
      <c r="F479" s="595">
        <v>75.22100323861936</v>
      </c>
      <c r="G479" s="595">
        <v>66.918951642160039</v>
      </c>
      <c r="H479" s="595">
        <v>34.072647952034799</v>
      </c>
      <c r="I479" s="515"/>
      <c r="J479" s="595">
        <v>77.511293603473618</v>
      </c>
      <c r="K479" s="595">
        <v>40.064887049040479</v>
      </c>
      <c r="L479" s="595">
        <v>83.331567410198133</v>
      </c>
      <c r="M479" s="595">
        <v>95.68370386570291</v>
      </c>
      <c r="N479" s="595">
        <v>95.034305915271631</v>
      </c>
      <c r="O479" s="595">
        <v>88.853391371282669</v>
      </c>
      <c r="P479" s="595">
        <v>50.651929805292497</v>
      </c>
      <c r="Q479" s="515"/>
      <c r="R479" s="595">
        <v>43.748104291799443</v>
      </c>
      <c r="S479" s="595">
        <v>19.003832002212729</v>
      </c>
      <c r="T479" s="595">
        <v>49.659794158882789</v>
      </c>
      <c r="U479" s="595">
        <v>56.973165261089143</v>
      </c>
      <c r="V479" s="595">
        <v>57.812410464130217</v>
      </c>
      <c r="W479" s="595">
        <v>47.759517912827249</v>
      </c>
      <c r="X479" s="595">
        <v>19.9241828250099</v>
      </c>
      <c r="Z479" s="602"/>
      <c r="AA479" s="602"/>
      <c r="AB479" s="602"/>
      <c r="AC479" s="602"/>
      <c r="AD479" s="602"/>
      <c r="AE479" s="602"/>
      <c r="AF479" s="602"/>
      <c r="AG479" s="602"/>
      <c r="AH479" s="602"/>
      <c r="AI479" s="602"/>
      <c r="AJ479" s="602"/>
      <c r="AK479" s="602"/>
      <c r="AL479" s="602"/>
      <c r="AM479" s="602"/>
      <c r="AN479" s="602"/>
      <c r="AO479" s="602"/>
    </row>
    <row r="480" spans="1:41" s="517" customFormat="1" ht="3.95" customHeight="1">
      <c r="A480" s="515"/>
      <c r="B480" s="595"/>
      <c r="C480" s="595"/>
      <c r="D480" s="595"/>
      <c r="E480" s="595"/>
      <c r="F480" s="595"/>
      <c r="G480" s="595"/>
      <c r="H480" s="595"/>
      <c r="I480" s="515"/>
      <c r="J480" s="595"/>
      <c r="K480" s="595"/>
      <c r="L480" s="595"/>
      <c r="M480" s="595"/>
      <c r="N480" s="595"/>
      <c r="O480" s="595"/>
      <c r="P480" s="595"/>
      <c r="Q480" s="515"/>
      <c r="R480" s="595"/>
      <c r="S480" s="595"/>
      <c r="T480" s="595"/>
      <c r="U480" s="595"/>
      <c r="V480" s="595"/>
      <c r="W480" s="595"/>
      <c r="X480" s="595"/>
      <c r="Z480" s="602"/>
      <c r="AA480" s="602"/>
      <c r="AB480" s="602"/>
      <c r="AC480" s="602"/>
      <c r="AD480" s="602"/>
      <c r="AE480" s="602"/>
      <c r="AF480" s="602"/>
      <c r="AG480" s="602"/>
      <c r="AH480" s="602"/>
      <c r="AI480" s="602"/>
      <c r="AJ480" s="602"/>
      <c r="AK480" s="602"/>
      <c r="AL480" s="602"/>
      <c r="AM480" s="602"/>
      <c r="AN480" s="602"/>
      <c r="AO480" s="602"/>
    </row>
    <row r="481" spans="1:41" s="522" customFormat="1" ht="8.65" customHeight="1">
      <c r="A481" s="518" t="s">
        <v>45</v>
      </c>
      <c r="B481" s="596">
        <v>59.335504166896627</v>
      </c>
      <c r="C481" s="596">
        <v>29.039670496423152</v>
      </c>
      <c r="D481" s="596">
        <v>70.864752491497455</v>
      </c>
      <c r="E481" s="596">
        <v>76.239588606138696</v>
      </c>
      <c r="F481" s="596">
        <v>74.147838147790111</v>
      </c>
      <c r="G481" s="597">
        <v>64.925480568878385</v>
      </c>
      <c r="H481" s="597">
        <v>28.732104247235917</v>
      </c>
      <c r="I481" s="518"/>
      <c r="J481" s="596">
        <v>76.139019004928798</v>
      </c>
      <c r="K481" s="596">
        <v>36.656821378340368</v>
      </c>
      <c r="L481" s="596">
        <v>86.013336552928294</v>
      </c>
      <c r="M481" s="596">
        <v>97.363966744660729</v>
      </c>
      <c r="N481" s="596">
        <v>94.719555974234282</v>
      </c>
      <c r="O481" s="597">
        <v>86.754783852769506</v>
      </c>
      <c r="P481" s="597">
        <v>44.791082976177854</v>
      </c>
      <c r="Q481" s="518"/>
      <c r="R481" s="596">
        <v>44.052077620713945</v>
      </c>
      <c r="S481" s="596">
        <v>20.991231980977858</v>
      </c>
      <c r="T481" s="596">
        <v>56.258507056379393</v>
      </c>
      <c r="U481" s="596">
        <v>58.08663101604278</v>
      </c>
      <c r="V481" s="596">
        <v>55.782846362778862</v>
      </c>
      <c r="W481" s="597">
        <v>45.8720022704697</v>
      </c>
      <c r="X481" s="597">
        <v>15.572956739718546</v>
      </c>
      <c r="Z481" s="603"/>
      <c r="AA481" s="602"/>
      <c r="AB481" s="603"/>
      <c r="AC481" s="603"/>
      <c r="AD481" s="603"/>
      <c r="AE481" s="603"/>
      <c r="AF481" s="603"/>
      <c r="AG481" s="603"/>
      <c r="AH481" s="602"/>
      <c r="AI481" s="602"/>
      <c r="AJ481" s="602"/>
      <c r="AK481" s="602"/>
      <c r="AL481" s="602"/>
      <c r="AM481" s="602"/>
      <c r="AN481" s="602"/>
      <c r="AO481" s="602"/>
    </row>
    <row r="482" spans="1:41" s="522" customFormat="1" ht="8.65" customHeight="1">
      <c r="A482" s="518" t="s">
        <v>46</v>
      </c>
      <c r="B482" s="596">
        <v>63.117275311987662</v>
      </c>
      <c r="C482" s="596">
        <v>26.856907271633272</v>
      </c>
      <c r="D482" s="596">
        <v>71.484827902127719</v>
      </c>
      <c r="E482" s="596">
        <v>78.991080973644301</v>
      </c>
      <c r="F482" s="596">
        <v>79.071934051042689</v>
      </c>
      <c r="G482" s="597">
        <v>69.962362924538084</v>
      </c>
      <c r="H482" s="597">
        <v>28.654086238355902</v>
      </c>
      <c r="I482" s="518"/>
      <c r="J482" s="596">
        <v>76.746162563098792</v>
      </c>
      <c r="K482" s="596">
        <v>31.378857269537104</v>
      </c>
      <c r="L482" s="596">
        <v>85.000279220416601</v>
      </c>
      <c r="M482" s="596">
        <v>94.807473573472151</v>
      </c>
      <c r="N482" s="596">
        <v>93.540053617292514</v>
      </c>
      <c r="O482" s="597">
        <v>90.523623717531208</v>
      </c>
      <c r="P482" s="597">
        <v>40.688765882500945</v>
      </c>
      <c r="Q482" s="518"/>
      <c r="R482" s="596">
        <v>49.639541238272443</v>
      </c>
      <c r="S482" s="596">
        <v>22.051700461385533</v>
      </c>
      <c r="T482" s="596">
        <v>57.465630873001572</v>
      </c>
      <c r="U482" s="596">
        <v>63.357724169950536</v>
      </c>
      <c r="V482" s="596">
        <v>64.489541409217168</v>
      </c>
      <c r="W482" s="597">
        <v>51.801811311195088</v>
      </c>
      <c r="X482" s="597">
        <v>17.673155949401963</v>
      </c>
      <c r="Z482" s="603"/>
      <c r="AA482" s="602"/>
      <c r="AB482" s="603"/>
      <c r="AC482" s="603"/>
      <c r="AD482" s="603"/>
      <c r="AE482" s="603"/>
      <c r="AF482" s="603"/>
      <c r="AG482" s="603"/>
      <c r="AH482" s="602"/>
      <c r="AI482" s="602"/>
      <c r="AJ482" s="602"/>
      <c r="AK482" s="602"/>
      <c r="AL482" s="602"/>
      <c r="AM482" s="602"/>
      <c r="AN482" s="602"/>
      <c r="AO482" s="602"/>
    </row>
    <row r="483" spans="1:41" s="522" customFormat="1" ht="8.65" customHeight="1">
      <c r="A483" s="518" t="s">
        <v>47</v>
      </c>
      <c r="B483" s="596">
        <v>67.296445079364048</v>
      </c>
      <c r="C483" s="596">
        <v>33.288384260632704</v>
      </c>
      <c r="D483" s="596">
        <v>75.518598631254207</v>
      </c>
      <c r="E483" s="596">
        <v>82.163052639644476</v>
      </c>
      <c r="F483" s="596">
        <v>81.726710074413276</v>
      </c>
      <c r="G483" s="597">
        <v>71.234973774688186</v>
      </c>
      <c r="H483" s="597">
        <v>36.34307886217038</v>
      </c>
      <c r="I483" s="518"/>
      <c r="J483" s="596">
        <v>81.06980531593581</v>
      </c>
      <c r="K483" s="596">
        <v>43.424527576215993</v>
      </c>
      <c r="L483" s="596">
        <v>89.291959294825858</v>
      </c>
      <c r="M483" s="596">
        <v>95.768925276470952</v>
      </c>
      <c r="N483" s="596">
        <v>95.360043807611575</v>
      </c>
      <c r="O483" s="597">
        <v>89.206173646372733</v>
      </c>
      <c r="P483" s="597">
        <v>51.29193397063672</v>
      </c>
      <c r="Q483" s="518"/>
      <c r="R483" s="596">
        <v>53.594872489979281</v>
      </c>
      <c r="S483" s="596">
        <v>22.043974172995419</v>
      </c>
      <c r="T483" s="596">
        <v>62.02849722748649</v>
      </c>
      <c r="U483" s="596">
        <v>68.468066787614163</v>
      </c>
      <c r="V483" s="596">
        <v>68.628448170036648</v>
      </c>
      <c r="W483" s="597">
        <v>53.322309079975952</v>
      </c>
      <c r="X483" s="597">
        <v>22.133577574778858</v>
      </c>
      <c r="Z483" s="603"/>
      <c r="AA483" s="602"/>
      <c r="AB483" s="603"/>
      <c r="AC483" s="603"/>
      <c r="AD483" s="603"/>
      <c r="AE483" s="603"/>
      <c r="AF483" s="603"/>
      <c r="AG483" s="603"/>
      <c r="AH483" s="602"/>
      <c r="AI483" s="602"/>
      <c r="AJ483" s="602"/>
      <c r="AK483" s="602"/>
      <c r="AL483" s="602"/>
      <c r="AM483" s="602"/>
      <c r="AN483" s="602"/>
      <c r="AO483" s="602"/>
    </row>
    <row r="484" spans="1:41" s="522" customFormat="1" ht="8.65" customHeight="1">
      <c r="A484" s="523" t="s">
        <v>48</v>
      </c>
      <c r="B484" s="598">
        <v>60.677350381510166</v>
      </c>
      <c r="C484" s="598">
        <v>32.44449998863869</v>
      </c>
      <c r="D484" s="598">
        <v>66.030010220781421</v>
      </c>
      <c r="E484" s="598">
        <v>76.767258552133057</v>
      </c>
      <c r="F484" s="598">
        <v>72.674066128806601</v>
      </c>
      <c r="G484" s="599">
        <v>67.177896877563171</v>
      </c>
      <c r="H484" s="599">
        <v>36.624540224464774</v>
      </c>
      <c r="I484" s="523"/>
      <c r="J484" s="598">
        <v>79.47511693311877</v>
      </c>
      <c r="K484" s="598">
        <v>43.972931674306921</v>
      </c>
      <c r="L484" s="598">
        <v>86.132176269773026</v>
      </c>
      <c r="M484" s="598">
        <v>96.434116376400709</v>
      </c>
      <c r="N484" s="598">
        <v>97.553178621416606</v>
      </c>
      <c r="O484" s="599">
        <v>88.924708575700237</v>
      </c>
      <c r="P484" s="599">
        <v>52.652856999899932</v>
      </c>
      <c r="Q484" s="523"/>
      <c r="R484" s="598">
        <v>43.636908981839994</v>
      </c>
      <c r="S484" s="598">
        <v>19.932240333586048</v>
      </c>
      <c r="T484" s="598">
        <v>47.382543845865612</v>
      </c>
      <c r="U484" s="598">
        <v>59.817026166130937</v>
      </c>
      <c r="V484" s="598">
        <v>52.334468193312333</v>
      </c>
      <c r="W484" s="599">
        <v>47.025587738667355</v>
      </c>
      <c r="X484" s="599">
        <v>22.34014090787479</v>
      </c>
      <c r="Z484" s="603"/>
      <c r="AA484" s="602"/>
      <c r="AB484" s="603"/>
      <c r="AC484" s="603"/>
      <c r="AD484" s="603"/>
      <c r="AE484" s="603"/>
      <c r="AF484" s="603"/>
      <c r="AG484" s="603"/>
      <c r="AH484" s="602"/>
      <c r="AI484" s="602"/>
      <c r="AJ484" s="602"/>
      <c r="AK484" s="602"/>
      <c r="AL484" s="602"/>
      <c r="AM484" s="602"/>
      <c r="AN484" s="602"/>
      <c r="AO484" s="602"/>
    </row>
    <row r="485" spans="1:41" s="522" customFormat="1" ht="8.65" customHeight="1">
      <c r="A485" s="528" t="s">
        <v>49</v>
      </c>
      <c r="B485" s="600">
        <v>61.652058019086752</v>
      </c>
      <c r="C485" s="600">
        <v>31.706287666123558</v>
      </c>
      <c r="D485" s="600">
        <v>72.627156820634241</v>
      </c>
      <c r="E485" s="600">
        <v>76.423102268804726</v>
      </c>
      <c r="F485" s="600">
        <v>77.725271109430892</v>
      </c>
      <c r="G485" s="601">
        <v>67.401054609370277</v>
      </c>
      <c r="H485" s="601">
        <v>31.43796857495763</v>
      </c>
      <c r="I485" s="528"/>
      <c r="J485" s="600">
        <v>78.925965152185469</v>
      </c>
      <c r="K485" s="600">
        <v>43.150020692935371</v>
      </c>
      <c r="L485" s="600">
        <v>90.340600380331423</v>
      </c>
      <c r="M485" s="600">
        <v>97.531265050787113</v>
      </c>
      <c r="N485" s="600">
        <v>96.529503031687554</v>
      </c>
      <c r="O485" s="601">
        <v>90.322000937056742</v>
      </c>
      <c r="P485" s="601">
        <v>44.886862981755115</v>
      </c>
      <c r="Q485" s="528"/>
      <c r="R485" s="600">
        <v>44.890670787813825</v>
      </c>
      <c r="S485" s="600">
        <v>18.818823693088934</v>
      </c>
      <c r="T485" s="600">
        <v>55.360578613958069</v>
      </c>
      <c r="U485" s="600">
        <v>56.68452986392596</v>
      </c>
      <c r="V485" s="600">
        <v>59.634711977399576</v>
      </c>
      <c r="W485" s="601">
        <v>46.897050633565478</v>
      </c>
      <c r="X485" s="601">
        <v>18.502468273110477</v>
      </c>
      <c r="Z485" s="603"/>
      <c r="AA485" s="602"/>
      <c r="AB485" s="603"/>
      <c r="AC485" s="603"/>
      <c r="AD485" s="603"/>
      <c r="AE485" s="603"/>
      <c r="AF485" s="603"/>
      <c r="AG485" s="603"/>
      <c r="AH485" s="602"/>
      <c r="AI485" s="602"/>
      <c r="AJ485" s="602"/>
      <c r="AK485" s="602"/>
      <c r="AL485" s="602"/>
      <c r="AM485" s="602"/>
      <c r="AN485" s="602"/>
      <c r="AO485" s="602"/>
    </row>
    <row r="486" spans="1:41" s="522" customFormat="1" ht="8.65" customHeight="1">
      <c r="A486" s="528" t="s">
        <v>50</v>
      </c>
      <c r="B486" s="600">
        <v>66.605726952099303</v>
      </c>
      <c r="C486" s="600">
        <v>37.949450771518066</v>
      </c>
      <c r="D486" s="600">
        <v>75.67874334098309</v>
      </c>
      <c r="E486" s="600">
        <v>82.353584459224351</v>
      </c>
      <c r="F486" s="600">
        <v>81.018531406883625</v>
      </c>
      <c r="G486" s="601">
        <v>72.339508832399829</v>
      </c>
      <c r="H486" s="601">
        <v>38.662704003455332</v>
      </c>
      <c r="I486" s="528"/>
      <c r="J486" s="600">
        <v>78.193002718348154</v>
      </c>
      <c r="K486" s="600">
        <v>42.475184117835411</v>
      </c>
      <c r="L486" s="600">
        <v>87.027316192450428</v>
      </c>
      <c r="M486" s="600">
        <v>94.835428382401588</v>
      </c>
      <c r="N486" s="600">
        <v>94.844221105527637</v>
      </c>
      <c r="O486" s="601">
        <v>91.5509728415079</v>
      </c>
      <c r="P486" s="601">
        <v>50.833027073379888</v>
      </c>
      <c r="Q486" s="528"/>
      <c r="R486" s="600">
        <v>55.460687856671129</v>
      </c>
      <c r="S486" s="600">
        <v>32.616419834606795</v>
      </c>
      <c r="T486" s="600">
        <v>64.528686168552795</v>
      </c>
      <c r="U486" s="600">
        <v>70.792240372278286</v>
      </c>
      <c r="V486" s="600">
        <v>69.162084360401977</v>
      </c>
      <c r="W486" s="601">
        <v>55.137918519190634</v>
      </c>
      <c r="X486" s="601">
        <v>26.31208171891511</v>
      </c>
      <c r="Z486" s="603"/>
      <c r="AA486" s="602"/>
      <c r="AB486" s="603"/>
      <c r="AC486" s="603"/>
      <c r="AD486" s="603"/>
      <c r="AE486" s="603"/>
      <c r="AF486" s="603"/>
      <c r="AG486" s="603"/>
      <c r="AH486" s="602"/>
      <c r="AI486" s="602"/>
      <c r="AJ486" s="602"/>
      <c r="AK486" s="602"/>
      <c r="AL486" s="602"/>
      <c r="AM486" s="602"/>
      <c r="AN486" s="602"/>
      <c r="AO486" s="602"/>
    </row>
    <row r="487" spans="1:41" s="522" customFormat="1" ht="8.65" customHeight="1">
      <c r="A487" s="528" t="s">
        <v>51</v>
      </c>
      <c r="B487" s="600">
        <v>52.872301080727723</v>
      </c>
      <c r="C487" s="600">
        <v>29.877169834345157</v>
      </c>
      <c r="D487" s="600">
        <v>55.973186212027812</v>
      </c>
      <c r="E487" s="600">
        <v>62.588391757997229</v>
      </c>
      <c r="F487" s="600">
        <v>64.586219895287954</v>
      </c>
      <c r="G487" s="601">
        <v>57.68160423275576</v>
      </c>
      <c r="H487" s="601">
        <v>38.63786762494135</v>
      </c>
      <c r="I487" s="528"/>
      <c r="J487" s="600">
        <v>83.48891728851261</v>
      </c>
      <c r="K487" s="600">
        <v>50.140205741455027</v>
      </c>
      <c r="L487" s="600">
        <v>90.610627008281028</v>
      </c>
      <c r="M487" s="600">
        <v>97.442447249231407</v>
      </c>
      <c r="N487" s="600">
        <v>97.999487777809392</v>
      </c>
      <c r="O487" s="601">
        <v>88.775767374402619</v>
      </c>
      <c r="P487" s="601">
        <v>65.550840278839516</v>
      </c>
      <c r="Q487" s="528"/>
      <c r="R487" s="600">
        <v>26.335041426829587</v>
      </c>
      <c r="S487" s="600">
        <v>11.320823638136915</v>
      </c>
      <c r="T487" s="600">
        <v>29.275878232007802</v>
      </c>
      <c r="U487" s="600">
        <v>33.13822278135774</v>
      </c>
      <c r="V487" s="600">
        <v>34.836435500574822</v>
      </c>
      <c r="W487" s="601">
        <v>28.786566504639861</v>
      </c>
      <c r="X487" s="601">
        <v>13.262892964144763</v>
      </c>
      <c r="Z487" s="603"/>
      <c r="AA487" s="602"/>
      <c r="AB487" s="603"/>
      <c r="AC487" s="603"/>
      <c r="AD487" s="603"/>
      <c r="AE487" s="603"/>
      <c r="AF487" s="603"/>
      <c r="AG487" s="603"/>
      <c r="AH487" s="602"/>
      <c r="AI487" s="602"/>
      <c r="AJ487" s="602"/>
      <c r="AK487" s="602"/>
      <c r="AL487" s="602"/>
      <c r="AM487" s="602"/>
      <c r="AN487" s="602"/>
      <c r="AO487" s="602"/>
    </row>
    <row r="488" spans="1:41" s="522" customFormat="1" ht="8.65" customHeight="1">
      <c r="A488" s="523" t="s">
        <v>52</v>
      </c>
      <c r="B488" s="598">
        <v>62.423501352698274</v>
      </c>
      <c r="C488" s="598">
        <v>30.378430385660298</v>
      </c>
      <c r="D488" s="598">
        <v>71.897308937988569</v>
      </c>
      <c r="E488" s="598">
        <v>80.556526817722485</v>
      </c>
      <c r="F488" s="598">
        <v>77.779661343453228</v>
      </c>
      <c r="G488" s="599">
        <v>66.575933503076186</v>
      </c>
      <c r="H488" s="599">
        <v>30.850386932417084</v>
      </c>
      <c r="I488" s="523"/>
      <c r="J488" s="598">
        <v>78.869185907975321</v>
      </c>
      <c r="K488" s="598">
        <v>39.980646208047474</v>
      </c>
      <c r="L488" s="598">
        <v>86.792584429533946</v>
      </c>
      <c r="M488" s="598">
        <v>98.542000690033078</v>
      </c>
      <c r="N488" s="598">
        <v>95.977276889147205</v>
      </c>
      <c r="O488" s="599">
        <v>89.071304807345413</v>
      </c>
      <c r="P488" s="599">
        <v>43.399346909444454</v>
      </c>
      <c r="Q488" s="523"/>
      <c r="R488" s="598">
        <v>47.360897414912543</v>
      </c>
      <c r="S488" s="598">
        <v>21.518811383600386</v>
      </c>
      <c r="T488" s="598">
        <v>57.8001333412546</v>
      </c>
      <c r="U488" s="598">
        <v>64.393815042185082</v>
      </c>
      <c r="V488" s="598">
        <v>60.717325091821195</v>
      </c>
      <c r="W488" s="599">
        <v>45.183019642900284</v>
      </c>
      <c r="X488" s="599">
        <v>20.398544187090444</v>
      </c>
      <c r="Z488" s="603"/>
      <c r="AA488" s="602"/>
      <c r="AB488" s="603"/>
      <c r="AC488" s="603"/>
      <c r="AD488" s="603"/>
      <c r="AE488" s="603"/>
      <c r="AF488" s="603"/>
      <c r="AG488" s="603"/>
      <c r="AH488" s="602"/>
      <c r="AI488" s="602"/>
      <c r="AJ488" s="602"/>
      <c r="AK488" s="602"/>
      <c r="AL488" s="602"/>
      <c r="AM488" s="602"/>
      <c r="AN488" s="602"/>
      <c r="AO488" s="602"/>
    </row>
    <row r="489" spans="1:41" s="522" customFormat="1" ht="8.65" customHeight="1">
      <c r="A489" s="144" t="s">
        <v>53</v>
      </c>
      <c r="B489" s="600">
        <v>62.463453146643232</v>
      </c>
      <c r="C489" s="600">
        <v>22.889340161372143</v>
      </c>
      <c r="D489" s="600">
        <v>67.268238395939122</v>
      </c>
      <c r="E489" s="600">
        <v>84.322960542190344</v>
      </c>
      <c r="F489" s="600">
        <v>83.827476942613657</v>
      </c>
      <c r="G489" s="601">
        <v>73.890049505126683</v>
      </c>
      <c r="H489" s="601">
        <v>30.661109059251835</v>
      </c>
      <c r="I489" s="528"/>
      <c r="J489" s="600">
        <v>74.899288031246755</v>
      </c>
      <c r="K489" s="600">
        <v>29.1723042718755</v>
      </c>
      <c r="L489" s="600">
        <v>76.513802346224807</v>
      </c>
      <c r="M489" s="600">
        <v>96.746689745952835</v>
      </c>
      <c r="N489" s="600">
        <v>95.652537329401454</v>
      </c>
      <c r="O489" s="601">
        <v>87.735650547480802</v>
      </c>
      <c r="P489" s="601">
        <v>45.89906188545644</v>
      </c>
      <c r="Q489" s="528"/>
      <c r="R489" s="600">
        <v>51.937962299923022</v>
      </c>
      <c r="S489" s="600">
        <v>16.89022189739406</v>
      </c>
      <c r="T489" s="600">
        <v>57.958729295246215</v>
      </c>
      <c r="U489" s="600">
        <v>73.411350495200651</v>
      </c>
      <c r="V489" s="600">
        <v>74.046341965931447</v>
      </c>
      <c r="W489" s="601">
        <v>62.252891934025911</v>
      </c>
      <c r="X489" s="601">
        <v>20.36974013661667</v>
      </c>
      <c r="Z489" s="603"/>
      <c r="AA489" s="602"/>
      <c r="AB489" s="603"/>
      <c r="AC489" s="603"/>
      <c r="AD489" s="603"/>
      <c r="AE489" s="603"/>
      <c r="AF489" s="603"/>
      <c r="AG489" s="603"/>
      <c r="AH489" s="602"/>
      <c r="AI489" s="602"/>
      <c r="AJ489" s="602"/>
      <c r="AK489" s="602"/>
      <c r="AL489" s="602"/>
      <c r="AM489" s="602"/>
      <c r="AN489" s="602"/>
      <c r="AO489" s="602"/>
    </row>
    <row r="490" spans="1:41" s="522" customFormat="1" ht="8.65" customHeight="1">
      <c r="A490" s="528" t="s">
        <v>54</v>
      </c>
      <c r="B490" s="600">
        <v>60.673796653150568</v>
      </c>
      <c r="C490" s="600">
        <v>33.391677190097205</v>
      </c>
      <c r="D490" s="600">
        <v>69.030333345242781</v>
      </c>
      <c r="E490" s="600">
        <v>75.814289306951579</v>
      </c>
      <c r="F490" s="600">
        <v>75.245874682796114</v>
      </c>
      <c r="G490" s="601">
        <v>66.786721631590368</v>
      </c>
      <c r="H490" s="601">
        <v>32.636296459794821</v>
      </c>
      <c r="I490" s="528"/>
      <c r="J490" s="600">
        <v>79.444190213468076</v>
      </c>
      <c r="K490" s="600">
        <v>46.674431872206902</v>
      </c>
      <c r="L490" s="600">
        <v>87.238167325753835</v>
      </c>
      <c r="M490" s="600">
        <v>96.453600773320446</v>
      </c>
      <c r="N490" s="600">
        <v>96.565673552136175</v>
      </c>
      <c r="O490" s="601">
        <v>89.858933988488644</v>
      </c>
      <c r="P490" s="601">
        <v>48.977072854630173</v>
      </c>
      <c r="Q490" s="528"/>
      <c r="R490" s="600">
        <v>43.891338829973449</v>
      </c>
      <c r="S490" s="600">
        <v>20.414774904492621</v>
      </c>
      <c r="T490" s="600">
        <v>53.357975774175955</v>
      </c>
      <c r="U490" s="600">
        <v>57.51358383714701</v>
      </c>
      <c r="V490" s="600">
        <v>55.902895504170338</v>
      </c>
      <c r="W490" s="601">
        <v>46.305151387936064</v>
      </c>
      <c r="X490" s="601">
        <v>18.347798713855287</v>
      </c>
      <c r="Z490" s="603"/>
      <c r="AA490" s="602"/>
      <c r="AB490" s="603"/>
      <c r="AC490" s="603"/>
      <c r="AD490" s="603"/>
      <c r="AE490" s="603"/>
      <c r="AF490" s="603"/>
      <c r="AG490" s="603"/>
      <c r="AH490" s="602"/>
      <c r="AI490" s="602"/>
      <c r="AJ490" s="602"/>
      <c r="AK490" s="602"/>
      <c r="AL490" s="602"/>
      <c r="AM490" s="602"/>
      <c r="AN490" s="602"/>
      <c r="AO490" s="602"/>
    </row>
    <row r="491" spans="1:41" s="522" customFormat="1" ht="8.65" customHeight="1">
      <c r="A491" s="528" t="s">
        <v>55</v>
      </c>
      <c r="B491" s="600">
        <v>62.0908882253119</v>
      </c>
      <c r="C491" s="600">
        <v>38.810787807094741</v>
      </c>
      <c r="D491" s="600">
        <v>68.271772374375502</v>
      </c>
      <c r="E491" s="600">
        <v>75.63674870492288</v>
      </c>
      <c r="F491" s="600">
        <v>75.427383811078045</v>
      </c>
      <c r="G491" s="601">
        <v>64.335856181515965</v>
      </c>
      <c r="H491" s="601">
        <v>34.312328034894996</v>
      </c>
      <c r="I491" s="528"/>
      <c r="J491" s="600">
        <v>79.245972626056243</v>
      </c>
      <c r="K491" s="600">
        <v>49.807663204721663</v>
      </c>
      <c r="L491" s="600">
        <v>85.057982124217119</v>
      </c>
      <c r="M491" s="600">
        <v>95.335049258897669</v>
      </c>
      <c r="N491" s="600">
        <v>94.930894633960747</v>
      </c>
      <c r="O491" s="601">
        <v>85.979008516414765</v>
      </c>
      <c r="P491" s="601">
        <v>50.385433512282532</v>
      </c>
      <c r="Q491" s="528"/>
      <c r="R491" s="600">
        <v>46.113150628189651</v>
      </c>
      <c r="S491" s="600">
        <v>27.255884473864246</v>
      </c>
      <c r="T491" s="600">
        <v>52.472319766660917</v>
      </c>
      <c r="U491" s="600">
        <v>58.51448396866472</v>
      </c>
      <c r="V491" s="600">
        <v>57.6962216952993</v>
      </c>
      <c r="W491" s="601">
        <v>44.91984066780735</v>
      </c>
      <c r="X491" s="601">
        <v>18.838708375785576</v>
      </c>
      <c r="Z491" s="603"/>
      <c r="AA491" s="602"/>
      <c r="AB491" s="603"/>
      <c r="AC491" s="603"/>
      <c r="AD491" s="603"/>
      <c r="AE491" s="603"/>
      <c r="AF491" s="603"/>
      <c r="AG491" s="603"/>
      <c r="AH491" s="602"/>
      <c r="AI491" s="602"/>
      <c r="AJ491" s="602"/>
      <c r="AK491" s="602"/>
      <c r="AL491" s="602"/>
      <c r="AM491" s="602"/>
      <c r="AN491" s="602"/>
      <c r="AO491" s="602"/>
    </row>
    <row r="492" spans="1:41" s="522" customFormat="1" ht="8.65" customHeight="1">
      <c r="A492" s="523" t="s">
        <v>56</v>
      </c>
      <c r="B492" s="598">
        <v>55.617964802464492</v>
      </c>
      <c r="C492" s="598">
        <v>33.475693872647611</v>
      </c>
      <c r="D492" s="598">
        <v>57.344664201873719</v>
      </c>
      <c r="E492" s="598">
        <v>71.699226447699516</v>
      </c>
      <c r="F492" s="598">
        <v>71.272337279545511</v>
      </c>
      <c r="G492" s="599">
        <v>62.955279447384946</v>
      </c>
      <c r="H492" s="599">
        <v>37.499113205106269</v>
      </c>
      <c r="I492" s="523"/>
      <c r="J492" s="598">
        <v>73.13243525150088</v>
      </c>
      <c r="K492" s="598">
        <v>48.257912454353765</v>
      </c>
      <c r="L492" s="598">
        <v>78.973863636363646</v>
      </c>
      <c r="M492" s="598">
        <v>89.72680005332731</v>
      </c>
      <c r="N492" s="598">
        <v>89.787097720028882</v>
      </c>
      <c r="O492" s="599">
        <v>84.458293566268267</v>
      </c>
      <c r="P492" s="599">
        <v>51.603498542274053</v>
      </c>
      <c r="Q492" s="523"/>
      <c r="R492" s="598">
        <v>40.175608177324669</v>
      </c>
      <c r="S492" s="598">
        <v>18.038124882722386</v>
      </c>
      <c r="T492" s="598">
        <v>37.868203833822221</v>
      </c>
      <c r="U492" s="598">
        <v>56.660350159766267</v>
      </c>
      <c r="V492" s="598">
        <v>56.252780506283393</v>
      </c>
      <c r="W492" s="599">
        <v>45.815679300320923</v>
      </c>
      <c r="X492" s="599">
        <v>24.542109877615729</v>
      </c>
      <c r="Z492" s="603"/>
      <c r="AA492" s="602"/>
      <c r="AB492" s="603"/>
      <c r="AC492" s="603"/>
      <c r="AD492" s="603"/>
      <c r="AE492" s="603"/>
      <c r="AF492" s="603"/>
      <c r="AG492" s="603"/>
      <c r="AH492" s="602"/>
      <c r="AI492" s="602"/>
      <c r="AJ492" s="602"/>
      <c r="AK492" s="602"/>
      <c r="AL492" s="602"/>
      <c r="AM492" s="602"/>
      <c r="AN492" s="602"/>
      <c r="AO492" s="602"/>
    </row>
    <row r="493" spans="1:41" s="522" customFormat="1" ht="8.65" customHeight="1">
      <c r="A493" s="528" t="s">
        <v>57</v>
      </c>
      <c r="B493" s="600">
        <v>58.276721123641614</v>
      </c>
      <c r="C493" s="600">
        <v>26.899168665791578</v>
      </c>
      <c r="D493" s="600">
        <v>58.997522494406404</v>
      </c>
      <c r="E493" s="600">
        <v>73.940307491785376</v>
      </c>
      <c r="F493" s="600">
        <v>72.506513660212207</v>
      </c>
      <c r="G493" s="601">
        <v>66.34300432215332</v>
      </c>
      <c r="H493" s="601">
        <v>39.264286911345735</v>
      </c>
      <c r="I493" s="528"/>
      <c r="J493" s="600">
        <v>77.935006366565048</v>
      </c>
      <c r="K493" s="600">
        <v>37.373924239845493</v>
      </c>
      <c r="L493" s="600">
        <v>81.980471670329166</v>
      </c>
      <c r="M493" s="600">
        <v>94.597844962410875</v>
      </c>
      <c r="N493" s="600">
        <v>95.656520658074669</v>
      </c>
      <c r="O493" s="601">
        <v>90.01038709230663</v>
      </c>
      <c r="P493" s="601">
        <v>57.593378904882996</v>
      </c>
      <c r="Q493" s="528"/>
      <c r="R493" s="600">
        <v>41.407649396953204</v>
      </c>
      <c r="S493" s="600">
        <v>16.00873987336416</v>
      </c>
      <c r="T493" s="600">
        <v>42.088222548169881</v>
      </c>
      <c r="U493" s="600">
        <v>56.255972964113745</v>
      </c>
      <c r="V493" s="600">
        <v>52.771632333134619</v>
      </c>
      <c r="W493" s="601">
        <v>46.563228834501395</v>
      </c>
      <c r="X493" s="601">
        <v>22.420243557308865</v>
      </c>
      <c r="Z493" s="603"/>
      <c r="AA493" s="602"/>
      <c r="AB493" s="603"/>
      <c r="AC493" s="603"/>
      <c r="AD493" s="603"/>
      <c r="AE493" s="603"/>
      <c r="AF493" s="603"/>
      <c r="AG493" s="603"/>
      <c r="AH493" s="602"/>
      <c r="AI493" s="602"/>
      <c r="AJ493" s="602"/>
      <c r="AK493" s="602"/>
      <c r="AL493" s="602"/>
      <c r="AM493" s="602"/>
      <c r="AN493" s="602"/>
      <c r="AO493" s="602"/>
    </row>
    <row r="494" spans="1:41" s="522" customFormat="1" ht="8.65" customHeight="1">
      <c r="A494" s="528" t="s">
        <v>58</v>
      </c>
      <c r="B494" s="600">
        <v>61.521871466799553</v>
      </c>
      <c r="C494" s="600">
        <v>36.521455367280396</v>
      </c>
      <c r="D494" s="600">
        <v>69.746838672989924</v>
      </c>
      <c r="E494" s="600">
        <v>77.502106842525251</v>
      </c>
      <c r="F494" s="600">
        <v>78.273041846251587</v>
      </c>
      <c r="G494" s="601">
        <v>65.877126369828829</v>
      </c>
      <c r="H494" s="601">
        <v>29.720175492998884</v>
      </c>
      <c r="I494" s="528"/>
      <c r="J494" s="600">
        <v>76.95807189803719</v>
      </c>
      <c r="K494" s="600">
        <v>44.473916199958516</v>
      </c>
      <c r="L494" s="600">
        <v>82.785329556798928</v>
      </c>
      <c r="M494" s="600">
        <v>95.197813662424963</v>
      </c>
      <c r="N494" s="600">
        <v>95.146757305417026</v>
      </c>
      <c r="O494" s="601">
        <v>88.679726044274204</v>
      </c>
      <c r="P494" s="601">
        <v>45.965404076389227</v>
      </c>
      <c r="Q494" s="528"/>
      <c r="R494" s="600">
        <v>47.101489402299364</v>
      </c>
      <c r="S494" s="600">
        <v>27.903716149769881</v>
      </c>
      <c r="T494" s="600">
        <v>56.580711427470412</v>
      </c>
      <c r="U494" s="600">
        <v>61.633374805294039</v>
      </c>
      <c r="V494" s="600">
        <v>62.666098935316143</v>
      </c>
      <c r="W494" s="601">
        <v>47.125558090966237</v>
      </c>
      <c r="X494" s="601">
        <v>15.295915033605462</v>
      </c>
      <c r="Z494" s="603"/>
      <c r="AA494" s="602"/>
      <c r="AB494" s="603"/>
      <c r="AC494" s="603"/>
      <c r="AD494" s="603"/>
      <c r="AE494" s="603"/>
      <c r="AF494" s="603"/>
      <c r="AG494" s="603"/>
      <c r="AH494" s="602"/>
      <c r="AI494" s="602"/>
      <c r="AJ494" s="602"/>
      <c r="AK494" s="602"/>
      <c r="AL494" s="602"/>
      <c r="AM494" s="602"/>
      <c r="AN494" s="602"/>
      <c r="AO494" s="602"/>
    </row>
    <row r="495" spans="1:41" s="522" customFormat="1" ht="8.65" customHeight="1">
      <c r="A495" s="528" t="s">
        <v>59</v>
      </c>
      <c r="B495" s="600">
        <v>58.898095043704316</v>
      </c>
      <c r="C495" s="600">
        <v>20.943794760436102</v>
      </c>
      <c r="D495" s="600">
        <v>64.863962769437734</v>
      </c>
      <c r="E495" s="600">
        <v>73.894835365783038</v>
      </c>
      <c r="F495" s="600">
        <v>75.147742225296454</v>
      </c>
      <c r="G495" s="601">
        <v>67.650647420254842</v>
      </c>
      <c r="H495" s="601">
        <v>33.762747541479058</v>
      </c>
      <c r="I495" s="528"/>
      <c r="J495" s="600">
        <v>76.598332879484445</v>
      </c>
      <c r="K495" s="600">
        <v>27.352543735590988</v>
      </c>
      <c r="L495" s="600">
        <v>81.511249317300866</v>
      </c>
      <c r="M495" s="600">
        <v>96.789936265706572</v>
      </c>
      <c r="N495" s="600">
        <v>96.57855307469876</v>
      </c>
      <c r="O495" s="601">
        <v>89.969493230978912</v>
      </c>
      <c r="P495" s="601">
        <v>49.235428227911413</v>
      </c>
      <c r="Q495" s="528"/>
      <c r="R495" s="600">
        <v>43.302022340937832</v>
      </c>
      <c r="S495" s="600">
        <v>14.799685179767923</v>
      </c>
      <c r="T495" s="600">
        <v>48.234377293060618</v>
      </c>
      <c r="U495" s="600">
        <v>55.431480970638468</v>
      </c>
      <c r="V495" s="600">
        <v>57.311819968330134</v>
      </c>
      <c r="W495" s="601">
        <v>48.015083683063352</v>
      </c>
      <c r="X495" s="601">
        <v>21.211966436310615</v>
      </c>
      <c r="Z495" s="603"/>
      <c r="AA495" s="602"/>
      <c r="AB495" s="603"/>
      <c r="AC495" s="603"/>
      <c r="AD495" s="603"/>
      <c r="AE495" s="603"/>
      <c r="AF495" s="603"/>
      <c r="AG495" s="603"/>
      <c r="AH495" s="602"/>
      <c r="AI495" s="602"/>
      <c r="AJ495" s="602"/>
      <c r="AK495" s="602"/>
      <c r="AL495" s="602"/>
      <c r="AM495" s="602"/>
      <c r="AN495" s="602"/>
      <c r="AO495" s="602"/>
    </row>
    <row r="496" spans="1:41" s="522" customFormat="1" ht="8.65" customHeight="1">
      <c r="A496" s="523" t="s">
        <v>60</v>
      </c>
      <c r="B496" s="598">
        <v>60.435530031719445</v>
      </c>
      <c r="C496" s="598">
        <v>40.309617902936282</v>
      </c>
      <c r="D496" s="598">
        <v>64.657642805085999</v>
      </c>
      <c r="E496" s="598">
        <v>75.06639121856935</v>
      </c>
      <c r="F496" s="598">
        <v>73.609958791326761</v>
      </c>
      <c r="G496" s="599">
        <v>66.526948613513355</v>
      </c>
      <c r="H496" s="599">
        <v>37.835323534913023</v>
      </c>
      <c r="I496" s="523"/>
      <c r="J496" s="598">
        <v>80.956440779160275</v>
      </c>
      <c r="K496" s="598">
        <v>55.736751247428288</v>
      </c>
      <c r="L496" s="598">
        <v>86.849632543530632</v>
      </c>
      <c r="M496" s="598">
        <v>95.847400405131665</v>
      </c>
      <c r="N496" s="598">
        <v>96.512052122065271</v>
      </c>
      <c r="O496" s="599">
        <v>88.498568692464531</v>
      </c>
      <c r="P496" s="599">
        <v>56.827129531699349</v>
      </c>
      <c r="Q496" s="523"/>
      <c r="R496" s="598">
        <v>42.154940944012161</v>
      </c>
      <c r="S496" s="598">
        <v>25.275621762135653</v>
      </c>
      <c r="T496" s="598">
        <v>45.441558955943123</v>
      </c>
      <c r="U496" s="598">
        <v>55.18350911194949</v>
      </c>
      <c r="V496" s="598">
        <v>53.613624370970022</v>
      </c>
      <c r="W496" s="599">
        <v>48.438480188535294</v>
      </c>
      <c r="X496" s="599">
        <v>21.405336262902296</v>
      </c>
      <c r="Z496" s="603"/>
      <c r="AA496" s="602"/>
      <c r="AB496" s="603"/>
      <c r="AC496" s="603"/>
      <c r="AD496" s="603"/>
      <c r="AE496" s="603"/>
      <c r="AF496" s="603"/>
      <c r="AG496" s="603"/>
      <c r="AH496" s="602"/>
      <c r="AI496" s="602"/>
      <c r="AJ496" s="602"/>
      <c r="AK496" s="602"/>
      <c r="AL496" s="602"/>
      <c r="AM496" s="602"/>
      <c r="AN496" s="602"/>
      <c r="AO496" s="602"/>
    </row>
    <row r="497" spans="1:41" s="522" customFormat="1" ht="8.65" customHeight="1">
      <c r="A497" s="528" t="s">
        <v>61</v>
      </c>
      <c r="B497" s="600">
        <v>56.324828080114798</v>
      </c>
      <c r="C497" s="600">
        <v>21.998825256975035</v>
      </c>
      <c r="D497" s="600">
        <v>60.099301716794237</v>
      </c>
      <c r="E497" s="600">
        <v>73.467499592912233</v>
      </c>
      <c r="F497" s="600">
        <v>74.96101590551055</v>
      </c>
      <c r="G497" s="601">
        <v>67.744235797480385</v>
      </c>
      <c r="H497" s="601">
        <v>30.46625985382359</v>
      </c>
      <c r="I497" s="528"/>
      <c r="J497" s="600">
        <v>73.403363534796966</v>
      </c>
      <c r="K497" s="600">
        <v>30.998791513740937</v>
      </c>
      <c r="L497" s="600">
        <v>77.571251548946719</v>
      </c>
      <c r="M497" s="600">
        <v>93.896887913223139</v>
      </c>
      <c r="N497" s="600">
        <v>93.810661490219502</v>
      </c>
      <c r="O497" s="601">
        <v>90.619309738588086</v>
      </c>
      <c r="P497" s="601">
        <v>44.771744705796145</v>
      </c>
      <c r="Q497" s="528"/>
      <c r="R497" s="600">
        <v>41.031722502223538</v>
      </c>
      <c r="S497" s="600">
        <v>12.054598056427883</v>
      </c>
      <c r="T497" s="600">
        <v>43.362896500508278</v>
      </c>
      <c r="U497" s="600">
        <v>56.166443393389287</v>
      </c>
      <c r="V497" s="600">
        <v>57.422272993917687</v>
      </c>
      <c r="W497" s="601">
        <v>49.37520483365406</v>
      </c>
      <c r="X497" s="601">
        <v>18.931356844620677</v>
      </c>
      <c r="Z497" s="603"/>
      <c r="AA497" s="602"/>
      <c r="AB497" s="603"/>
      <c r="AC497" s="603"/>
      <c r="AD497" s="603"/>
      <c r="AE497" s="603"/>
      <c r="AF497" s="603"/>
      <c r="AG497" s="603"/>
      <c r="AH497" s="602"/>
      <c r="AI497" s="602"/>
      <c r="AJ497" s="602"/>
      <c r="AK497" s="602"/>
      <c r="AL497" s="602"/>
      <c r="AM497" s="602"/>
      <c r="AN497" s="602"/>
      <c r="AO497" s="602"/>
    </row>
    <row r="498" spans="1:41" s="522" customFormat="1" ht="8.65" customHeight="1">
      <c r="A498" s="528" t="s">
        <v>62</v>
      </c>
      <c r="B498" s="600">
        <v>65.253214562600547</v>
      </c>
      <c r="C498" s="600">
        <v>39.802910426674202</v>
      </c>
      <c r="D498" s="600">
        <v>72.454314230353418</v>
      </c>
      <c r="E498" s="600">
        <v>82.65148443880399</v>
      </c>
      <c r="F498" s="600">
        <v>78.508003885922193</v>
      </c>
      <c r="G498" s="601">
        <v>69.571066680024614</v>
      </c>
      <c r="H498" s="601">
        <v>40.4104164450276</v>
      </c>
      <c r="I498" s="528"/>
      <c r="J498" s="600">
        <v>80.414112618906515</v>
      </c>
      <c r="K498" s="600">
        <v>51.475074591840155</v>
      </c>
      <c r="L498" s="600">
        <v>88.862076766458031</v>
      </c>
      <c r="M498" s="600">
        <v>95.725817906349135</v>
      </c>
      <c r="N498" s="600">
        <v>93.64088820826953</v>
      </c>
      <c r="O498" s="601">
        <v>88.852897790349317</v>
      </c>
      <c r="P498" s="601">
        <v>56.504455274947077</v>
      </c>
      <c r="Q498" s="528"/>
      <c r="R498" s="600">
        <v>50.744631306597675</v>
      </c>
      <c r="S498" s="600">
        <v>26.809106176525471</v>
      </c>
      <c r="T498" s="600">
        <v>57.014111349904709</v>
      </c>
      <c r="U498" s="600">
        <v>69.764918625678121</v>
      </c>
      <c r="V498" s="600">
        <v>64.263835001021036</v>
      </c>
      <c r="W498" s="601">
        <v>52.433601405690347</v>
      </c>
      <c r="X498" s="601">
        <v>25.540697277751246</v>
      </c>
      <c r="Z498" s="603"/>
      <c r="AA498" s="602"/>
      <c r="AB498" s="603"/>
      <c r="AC498" s="603"/>
      <c r="AD498" s="603"/>
      <c r="AE498" s="603"/>
      <c r="AF498" s="603"/>
      <c r="AG498" s="603"/>
      <c r="AH498" s="602"/>
      <c r="AI498" s="602"/>
      <c r="AJ498" s="602"/>
      <c r="AK498" s="602"/>
      <c r="AL498" s="602"/>
      <c r="AM498" s="602"/>
      <c r="AN498" s="602"/>
      <c r="AO498" s="602"/>
    </row>
    <row r="499" spans="1:41" s="522" customFormat="1" ht="8.65" customHeight="1">
      <c r="A499" s="528" t="s">
        <v>63</v>
      </c>
      <c r="B499" s="600">
        <v>61.66605702667637</v>
      </c>
      <c r="C499" s="600">
        <v>29.362390315088138</v>
      </c>
      <c r="D499" s="600">
        <v>72.77999064872958</v>
      </c>
      <c r="E499" s="600">
        <v>77.488527459237417</v>
      </c>
      <c r="F499" s="600">
        <v>76.288015971347889</v>
      </c>
      <c r="G499" s="601">
        <v>70.929378706239049</v>
      </c>
      <c r="H499" s="601">
        <v>28.315706150753044</v>
      </c>
      <c r="I499" s="528"/>
      <c r="J499" s="600">
        <v>77.417433108299335</v>
      </c>
      <c r="K499" s="600">
        <v>36.834933739564534</v>
      </c>
      <c r="L499" s="600">
        <v>84.456905123731261</v>
      </c>
      <c r="M499" s="600">
        <v>97.365961348442625</v>
      </c>
      <c r="N499" s="600">
        <v>96.460129653450849</v>
      </c>
      <c r="O499" s="601">
        <v>91.653601094172203</v>
      </c>
      <c r="P499" s="601">
        <v>40.668818559098021</v>
      </c>
      <c r="Q499" s="528"/>
      <c r="R499" s="600">
        <v>46.339296848030756</v>
      </c>
      <c r="S499" s="600">
        <v>21.139624577605577</v>
      </c>
      <c r="T499" s="600">
        <v>60.879499614002967</v>
      </c>
      <c r="U499" s="600">
        <v>58.399822189800986</v>
      </c>
      <c r="V499" s="600">
        <v>56.726681701301494</v>
      </c>
      <c r="W499" s="601">
        <v>51.08417878408423</v>
      </c>
      <c r="X499" s="601">
        <v>17.646778364249293</v>
      </c>
      <c r="Z499" s="603"/>
      <c r="AA499" s="602"/>
      <c r="AB499" s="603"/>
      <c r="AC499" s="603"/>
      <c r="AD499" s="603"/>
      <c r="AE499" s="603"/>
      <c r="AF499" s="603"/>
      <c r="AG499" s="603"/>
      <c r="AH499" s="602"/>
      <c r="AI499" s="602"/>
      <c r="AJ499" s="602"/>
      <c r="AK499" s="602"/>
      <c r="AL499" s="602"/>
      <c r="AM499" s="602"/>
      <c r="AN499" s="602"/>
      <c r="AO499" s="602"/>
    </row>
    <row r="500" spans="1:41" s="522" customFormat="1" ht="8.65" customHeight="1">
      <c r="A500" s="523" t="s">
        <v>64</v>
      </c>
      <c r="B500" s="598">
        <v>58.257645478086019</v>
      </c>
      <c r="C500" s="598">
        <v>36.70807420429017</v>
      </c>
      <c r="D500" s="598">
        <v>62.948490872944149</v>
      </c>
      <c r="E500" s="598">
        <v>71.044056859434605</v>
      </c>
      <c r="F500" s="598">
        <v>71.870486447071357</v>
      </c>
      <c r="G500" s="599">
        <v>64.974905662144067</v>
      </c>
      <c r="H500" s="599">
        <v>39.651026812380643</v>
      </c>
      <c r="I500" s="523"/>
      <c r="J500" s="598">
        <v>77.581072871916689</v>
      </c>
      <c r="K500" s="598">
        <v>53.485879613741837</v>
      </c>
      <c r="L500" s="598">
        <v>82.716059411007365</v>
      </c>
      <c r="M500" s="598">
        <v>95.051103421890176</v>
      </c>
      <c r="N500" s="598">
        <v>92.284891598915991</v>
      </c>
      <c r="O500" s="599">
        <v>86.000193072752865</v>
      </c>
      <c r="P500" s="599">
        <v>56.571878573432002</v>
      </c>
      <c r="Q500" s="523"/>
      <c r="R500" s="598">
        <v>41.774765376722165</v>
      </c>
      <c r="S500" s="598">
        <v>19.730199011620144</v>
      </c>
      <c r="T500" s="598">
        <v>47.098992780453493</v>
      </c>
      <c r="U500" s="598">
        <v>51.662819903604642</v>
      </c>
      <c r="V500" s="598">
        <v>55.206138866754713</v>
      </c>
      <c r="W500" s="599">
        <v>47.01199369712333</v>
      </c>
      <c r="X500" s="599">
        <v>24.770334671005404</v>
      </c>
      <c r="Z500" s="603"/>
      <c r="AA500" s="602"/>
      <c r="AB500" s="603"/>
      <c r="AC500" s="603"/>
      <c r="AD500" s="603"/>
      <c r="AE500" s="603"/>
      <c r="AF500" s="603"/>
      <c r="AG500" s="603"/>
      <c r="AH500" s="602"/>
      <c r="AI500" s="602"/>
      <c r="AJ500" s="602"/>
      <c r="AK500" s="602"/>
      <c r="AL500" s="602"/>
      <c r="AM500" s="602"/>
      <c r="AN500" s="602"/>
      <c r="AO500" s="602"/>
    </row>
    <row r="501" spans="1:41" s="522" customFormat="1" ht="8.65" customHeight="1">
      <c r="A501" s="528" t="s">
        <v>65</v>
      </c>
      <c r="B501" s="600">
        <v>59.951177909666761</v>
      </c>
      <c r="C501" s="600">
        <v>33.038546914118328</v>
      </c>
      <c r="D501" s="600">
        <v>63.103114260053495</v>
      </c>
      <c r="E501" s="600">
        <v>74.959108066545511</v>
      </c>
      <c r="F501" s="600">
        <v>75.249688118727278</v>
      </c>
      <c r="G501" s="601">
        <v>65.250311025866978</v>
      </c>
      <c r="H501" s="601">
        <v>39.504666509093468</v>
      </c>
      <c r="I501" s="528"/>
      <c r="J501" s="600">
        <v>79.616078738026829</v>
      </c>
      <c r="K501" s="600">
        <v>45.753714456004538</v>
      </c>
      <c r="L501" s="600">
        <v>83.298390681214002</v>
      </c>
      <c r="M501" s="600">
        <v>96.590502531051371</v>
      </c>
      <c r="N501" s="600">
        <v>96.93892755452849</v>
      </c>
      <c r="O501" s="601">
        <v>90.429480857168471</v>
      </c>
      <c r="P501" s="601">
        <v>58.419185948319537</v>
      </c>
      <c r="Q501" s="528"/>
      <c r="R501" s="600">
        <v>42.874893863772854</v>
      </c>
      <c r="S501" s="600">
        <v>19.490706332673863</v>
      </c>
      <c r="T501" s="600">
        <v>45.397497615069454</v>
      </c>
      <c r="U501" s="600">
        <v>56.596267137672186</v>
      </c>
      <c r="V501" s="600">
        <v>57.462847392707893</v>
      </c>
      <c r="W501" s="601">
        <v>44.509242600158942</v>
      </c>
      <c r="X501" s="601">
        <v>23.784346524114213</v>
      </c>
      <c r="Z501" s="603"/>
      <c r="AA501" s="602"/>
      <c r="AB501" s="603"/>
      <c r="AC501" s="603"/>
      <c r="AD501" s="603"/>
      <c r="AE501" s="603"/>
      <c r="AF501" s="603"/>
      <c r="AG501" s="603"/>
      <c r="AH501" s="602"/>
      <c r="AI501" s="602"/>
      <c r="AJ501" s="602"/>
      <c r="AK501" s="602"/>
      <c r="AL501" s="602"/>
      <c r="AM501" s="602"/>
      <c r="AN501" s="602"/>
      <c r="AO501" s="602"/>
    </row>
    <row r="502" spans="1:41" s="522" customFormat="1" ht="8.65" customHeight="1">
      <c r="A502" s="528" t="s">
        <v>66</v>
      </c>
      <c r="B502" s="600">
        <v>55.063501371466096</v>
      </c>
      <c r="C502" s="600">
        <v>22.480428729049546</v>
      </c>
      <c r="D502" s="600">
        <v>62.6371634611099</v>
      </c>
      <c r="E502" s="600">
        <v>71.013444009254727</v>
      </c>
      <c r="F502" s="600">
        <v>70.664991196580885</v>
      </c>
      <c r="G502" s="601">
        <v>59.965554741357188</v>
      </c>
      <c r="H502" s="601">
        <v>27.01746609497669</v>
      </c>
      <c r="I502" s="528"/>
      <c r="J502" s="600">
        <v>72.241672354492053</v>
      </c>
      <c r="K502" s="600">
        <v>28.605266002928829</v>
      </c>
      <c r="L502" s="600">
        <v>78.292191774952713</v>
      </c>
      <c r="M502" s="600">
        <v>92.286443728288631</v>
      </c>
      <c r="N502" s="600">
        <v>91.858511174592508</v>
      </c>
      <c r="O502" s="601">
        <v>86.909305253062115</v>
      </c>
      <c r="P502" s="601">
        <v>39.745814957082565</v>
      </c>
      <c r="Q502" s="528"/>
      <c r="R502" s="600">
        <v>39.377074503707831</v>
      </c>
      <c r="S502" s="600">
        <v>15.445401487870134</v>
      </c>
      <c r="T502" s="600">
        <v>47.867438153974085</v>
      </c>
      <c r="U502" s="600">
        <v>52.509268304522209</v>
      </c>
      <c r="V502" s="600">
        <v>51.765194706118756</v>
      </c>
      <c r="W502" s="601">
        <v>36.341418547814889</v>
      </c>
      <c r="X502" s="601">
        <v>16.629641383687719</v>
      </c>
      <c r="Z502" s="603"/>
      <c r="AA502" s="602"/>
      <c r="AB502" s="603"/>
      <c r="AC502" s="603"/>
      <c r="AD502" s="603"/>
      <c r="AE502" s="603"/>
      <c r="AF502" s="603"/>
      <c r="AG502" s="603"/>
      <c r="AH502" s="602"/>
      <c r="AI502" s="602"/>
      <c r="AJ502" s="602"/>
      <c r="AK502" s="602"/>
      <c r="AL502" s="602"/>
      <c r="AM502" s="602"/>
      <c r="AN502" s="602"/>
      <c r="AO502" s="602"/>
    </row>
    <row r="503" spans="1:41" s="522" customFormat="1" ht="8.65" customHeight="1">
      <c r="A503" s="528" t="s">
        <v>67</v>
      </c>
      <c r="B503" s="600">
        <v>66.92281310108406</v>
      </c>
      <c r="C503" s="600">
        <v>30.789543675671567</v>
      </c>
      <c r="D503" s="600">
        <v>73.850353350972981</v>
      </c>
      <c r="E503" s="600">
        <v>79.95540450002791</v>
      </c>
      <c r="F503" s="600">
        <v>78.505131200014262</v>
      </c>
      <c r="G503" s="601">
        <v>70.635826159112128</v>
      </c>
      <c r="H503" s="601">
        <v>40.928028249725088</v>
      </c>
      <c r="I503" s="528"/>
      <c r="J503" s="600">
        <v>83.789244637861358</v>
      </c>
      <c r="K503" s="600">
        <v>38.48740874415553</v>
      </c>
      <c r="L503" s="600">
        <v>90.494211786311624</v>
      </c>
      <c r="M503" s="600">
        <v>97.693128819412095</v>
      </c>
      <c r="N503" s="600">
        <v>97.02770555007622</v>
      </c>
      <c r="O503" s="601">
        <v>92.462298658794836</v>
      </c>
      <c r="P503" s="601">
        <v>62.652346255694994</v>
      </c>
      <c r="Q503" s="528"/>
      <c r="R503" s="600">
        <v>50.172155806517658</v>
      </c>
      <c r="S503" s="600">
        <v>21.738291745318765</v>
      </c>
      <c r="T503" s="600">
        <v>56.481982136134967</v>
      </c>
      <c r="U503" s="600">
        <v>63.111848863551323</v>
      </c>
      <c r="V503" s="600">
        <v>60.188501915165268</v>
      </c>
      <c r="W503" s="601">
        <v>50.857156148961415</v>
      </c>
      <c r="X503" s="601">
        <v>21.599473183580891</v>
      </c>
      <c r="Z503" s="603"/>
      <c r="AA503" s="602"/>
      <c r="AB503" s="603"/>
      <c r="AC503" s="603"/>
      <c r="AD503" s="603"/>
      <c r="AE503" s="603"/>
      <c r="AF503" s="603"/>
      <c r="AG503" s="603"/>
      <c r="AH503" s="602"/>
      <c r="AI503" s="602"/>
      <c r="AJ503" s="602"/>
      <c r="AK503" s="602"/>
      <c r="AL503" s="602"/>
      <c r="AM503" s="602"/>
      <c r="AN503" s="602"/>
      <c r="AO503" s="602"/>
    </row>
    <row r="504" spans="1:41" s="522" customFormat="1" ht="8.65" customHeight="1">
      <c r="A504" s="523" t="s">
        <v>68</v>
      </c>
      <c r="B504" s="598">
        <v>59.419965994656302</v>
      </c>
      <c r="C504" s="598">
        <v>33.591966451661435</v>
      </c>
      <c r="D504" s="598">
        <v>66.695343020920802</v>
      </c>
      <c r="E504" s="598">
        <v>70.705720260526718</v>
      </c>
      <c r="F504" s="598">
        <v>71.648110083361885</v>
      </c>
      <c r="G504" s="599">
        <v>67.511725617164544</v>
      </c>
      <c r="H504" s="599">
        <v>38.232121782518412</v>
      </c>
      <c r="I504" s="523"/>
      <c r="J504" s="598">
        <v>78.987135648991526</v>
      </c>
      <c r="K504" s="598">
        <v>45.939989456419866</v>
      </c>
      <c r="L504" s="598">
        <v>86.13196028508419</v>
      </c>
      <c r="M504" s="598">
        <v>93.754094518003868</v>
      </c>
      <c r="N504" s="598">
        <v>95.375865166833265</v>
      </c>
      <c r="O504" s="599">
        <v>91.297715390675364</v>
      </c>
      <c r="P504" s="599">
        <v>56.184660357726798</v>
      </c>
      <c r="Q504" s="523"/>
      <c r="R504" s="598">
        <v>41.72062947511975</v>
      </c>
      <c r="S504" s="598">
        <v>20.550000386670689</v>
      </c>
      <c r="T504" s="598">
        <v>48.595968587771793</v>
      </c>
      <c r="U504" s="598">
        <v>51.615183571873061</v>
      </c>
      <c r="V504" s="598">
        <v>52.136636527276323</v>
      </c>
      <c r="W504" s="599">
        <v>46.087702549282696</v>
      </c>
      <c r="X504" s="599">
        <v>21.499038855632076</v>
      </c>
      <c r="Z504" s="603"/>
      <c r="AA504" s="602"/>
      <c r="AB504" s="603"/>
      <c r="AC504" s="603"/>
      <c r="AD504" s="603"/>
      <c r="AE504" s="603"/>
      <c r="AF504" s="603"/>
      <c r="AG504" s="603"/>
      <c r="AH504" s="602"/>
      <c r="AI504" s="602"/>
      <c r="AJ504" s="602"/>
      <c r="AK504" s="602"/>
      <c r="AL504" s="602"/>
      <c r="AM504" s="602"/>
      <c r="AN504" s="602"/>
      <c r="AO504" s="602"/>
    </row>
    <row r="505" spans="1:41" s="522" customFormat="1" ht="8.65" customHeight="1">
      <c r="A505" s="528" t="s">
        <v>69</v>
      </c>
      <c r="B505" s="600">
        <v>60.690854422538266</v>
      </c>
      <c r="C505" s="600">
        <v>29.712585218762449</v>
      </c>
      <c r="D505" s="600">
        <v>67.813308932681579</v>
      </c>
      <c r="E505" s="600">
        <v>78.372524093262413</v>
      </c>
      <c r="F505" s="600">
        <v>78.948421708910928</v>
      </c>
      <c r="G505" s="601">
        <v>68.321344154554708</v>
      </c>
      <c r="H505" s="601">
        <v>33.32567162067955</v>
      </c>
      <c r="I505" s="528"/>
      <c r="J505" s="600">
        <v>76.131603118932688</v>
      </c>
      <c r="K505" s="600">
        <v>40.804296567985325</v>
      </c>
      <c r="L505" s="600">
        <v>82.769448675806416</v>
      </c>
      <c r="M505" s="600">
        <v>95.420245523053239</v>
      </c>
      <c r="N505" s="600">
        <v>93.679590027461245</v>
      </c>
      <c r="O505" s="601">
        <v>89.466767467657718</v>
      </c>
      <c r="P505" s="601">
        <v>49.572253116516876</v>
      </c>
      <c r="Q505" s="528"/>
      <c r="R505" s="600">
        <v>46.575295399312836</v>
      </c>
      <c r="S505" s="600">
        <v>18.504669186019576</v>
      </c>
      <c r="T505" s="600">
        <v>53.559891842790023</v>
      </c>
      <c r="U505" s="600">
        <v>63.409419242993359</v>
      </c>
      <c r="V505" s="600">
        <v>65.640306882389424</v>
      </c>
      <c r="W505" s="601">
        <v>50.7882572806149</v>
      </c>
      <c r="X505" s="601">
        <v>18.377442493198121</v>
      </c>
      <c r="Z505" s="603"/>
      <c r="AA505" s="602"/>
      <c r="AB505" s="603"/>
      <c r="AC505" s="603"/>
      <c r="AD505" s="603"/>
      <c r="AE505" s="603"/>
      <c r="AF505" s="603"/>
      <c r="AG505" s="603"/>
      <c r="AH505" s="602"/>
      <c r="AI505" s="602"/>
      <c r="AJ505" s="602"/>
      <c r="AK505" s="602"/>
      <c r="AL505" s="602"/>
      <c r="AM505" s="602"/>
      <c r="AN505" s="602"/>
      <c r="AO505" s="602"/>
    </row>
    <row r="506" spans="1:41" s="522" customFormat="1" ht="8.65" customHeight="1">
      <c r="A506" s="528" t="s">
        <v>70</v>
      </c>
      <c r="B506" s="600">
        <v>63.491932704464368</v>
      </c>
      <c r="C506" s="600">
        <v>32.446553378100589</v>
      </c>
      <c r="D506" s="600">
        <v>71.6873462122402</v>
      </c>
      <c r="E506" s="600">
        <v>80.125756610578378</v>
      </c>
      <c r="F506" s="600">
        <v>78.502073136679513</v>
      </c>
      <c r="G506" s="601">
        <v>70.657491532713294</v>
      </c>
      <c r="H506" s="601">
        <v>36.319155579841869</v>
      </c>
      <c r="I506" s="528"/>
      <c r="J506" s="600">
        <v>77.167770862731786</v>
      </c>
      <c r="K506" s="600">
        <v>41.944098852925663</v>
      </c>
      <c r="L506" s="600">
        <v>83.37077593916753</v>
      </c>
      <c r="M506" s="600">
        <v>94.371764154764278</v>
      </c>
      <c r="N506" s="600">
        <v>92.209569836431498</v>
      </c>
      <c r="O506" s="601">
        <v>90.119127558506804</v>
      </c>
      <c r="P506" s="601">
        <v>50.321433292077721</v>
      </c>
      <c r="Q506" s="528"/>
      <c r="R506" s="600">
        <v>50.250888244654178</v>
      </c>
      <c r="S506" s="600">
        <v>21.908224257186014</v>
      </c>
      <c r="T506" s="600">
        <v>60.489923472526385</v>
      </c>
      <c r="U506" s="600">
        <v>66.085220987832443</v>
      </c>
      <c r="V506" s="600">
        <v>64.774051363705865</v>
      </c>
      <c r="W506" s="601">
        <v>52.666367785173172</v>
      </c>
      <c r="X506" s="601">
        <v>24.19606537593242</v>
      </c>
      <c r="Z506" s="603"/>
      <c r="AA506" s="602"/>
      <c r="AB506" s="603"/>
      <c r="AC506" s="603"/>
      <c r="AD506" s="603"/>
      <c r="AE506" s="603"/>
      <c r="AF506" s="603"/>
      <c r="AG506" s="603"/>
      <c r="AH506" s="602"/>
      <c r="AI506" s="602"/>
      <c r="AJ506" s="602"/>
      <c r="AK506" s="602"/>
      <c r="AL506" s="602"/>
      <c r="AM506" s="602"/>
      <c r="AN506" s="602"/>
      <c r="AO506" s="602"/>
    </row>
    <row r="507" spans="1:41" s="522" customFormat="1" ht="8.65" customHeight="1">
      <c r="A507" s="528" t="s">
        <v>71</v>
      </c>
      <c r="B507" s="600">
        <v>57.591766283511959</v>
      </c>
      <c r="C507" s="600">
        <v>25.944409819443543</v>
      </c>
      <c r="D507" s="600">
        <v>61.890385917911559</v>
      </c>
      <c r="E507" s="600">
        <v>70.790219672471963</v>
      </c>
      <c r="F507" s="600">
        <v>71.42624483321336</v>
      </c>
      <c r="G507" s="601">
        <v>63.333501452941377</v>
      </c>
      <c r="H507" s="601">
        <v>35.724883381624643</v>
      </c>
      <c r="I507" s="528"/>
      <c r="J507" s="600">
        <v>78.198992222202719</v>
      </c>
      <c r="K507" s="600">
        <v>38.489104728204943</v>
      </c>
      <c r="L507" s="600">
        <v>83.937919339379192</v>
      </c>
      <c r="M507" s="600">
        <v>95.64556572753294</v>
      </c>
      <c r="N507" s="600">
        <v>94.152987404061548</v>
      </c>
      <c r="O507" s="601">
        <v>86.112723828148873</v>
      </c>
      <c r="P507" s="601">
        <v>53.962055470478134</v>
      </c>
      <c r="Q507" s="528"/>
      <c r="R507" s="600">
        <v>38.49542980049916</v>
      </c>
      <c r="S507" s="600">
        <v>12.609863749760123</v>
      </c>
      <c r="T507" s="600">
        <v>41.692920033771557</v>
      </c>
      <c r="U507" s="600">
        <v>48.29673476159639</v>
      </c>
      <c r="V507" s="600">
        <v>53.315111147529471</v>
      </c>
      <c r="W507" s="601">
        <v>39.826092440618375</v>
      </c>
      <c r="X507" s="601">
        <v>18.681773007354401</v>
      </c>
      <c r="Z507" s="603"/>
      <c r="AA507" s="602"/>
      <c r="AB507" s="603"/>
      <c r="AC507" s="603"/>
      <c r="AD507" s="603"/>
      <c r="AE507" s="603"/>
      <c r="AF507" s="603"/>
      <c r="AG507" s="603"/>
      <c r="AH507" s="602"/>
      <c r="AI507" s="602"/>
      <c r="AJ507" s="602"/>
      <c r="AK507" s="602"/>
      <c r="AL507" s="602"/>
      <c r="AM507" s="602"/>
      <c r="AN507" s="602"/>
      <c r="AO507" s="602"/>
    </row>
    <row r="508" spans="1:41" s="522" customFormat="1" ht="8.65" customHeight="1">
      <c r="A508" s="523" t="s">
        <v>72</v>
      </c>
      <c r="B508" s="598">
        <v>62.347341072885257</v>
      </c>
      <c r="C508" s="598">
        <v>30.830116063756403</v>
      </c>
      <c r="D508" s="598">
        <v>71.202814907474334</v>
      </c>
      <c r="E508" s="598">
        <v>76.573430142008277</v>
      </c>
      <c r="F508" s="598">
        <v>78.478404938178102</v>
      </c>
      <c r="G508" s="599">
        <v>68.37524904137841</v>
      </c>
      <c r="H508" s="599">
        <v>35.083949318329758</v>
      </c>
      <c r="I508" s="523"/>
      <c r="J508" s="598">
        <v>78.137208179916897</v>
      </c>
      <c r="K508" s="598">
        <v>37.669761288206892</v>
      </c>
      <c r="L508" s="598">
        <v>87.975638819012318</v>
      </c>
      <c r="M508" s="598">
        <v>96.07934006858838</v>
      </c>
      <c r="N508" s="598">
        <v>96.14100337181975</v>
      </c>
      <c r="O508" s="599">
        <v>88.039021777200901</v>
      </c>
      <c r="P508" s="599">
        <v>50.365168005774308</v>
      </c>
      <c r="Q508" s="523"/>
      <c r="R508" s="598">
        <v>47.626792728342934</v>
      </c>
      <c r="S508" s="598">
        <v>22.956613426016322</v>
      </c>
      <c r="T508" s="598">
        <v>54.759900466885959</v>
      </c>
      <c r="U508" s="598">
        <v>59.79068248446827</v>
      </c>
      <c r="V508" s="598">
        <v>63.23225908874425</v>
      </c>
      <c r="W508" s="599">
        <v>49.787227826899851</v>
      </c>
      <c r="X508" s="599">
        <v>21.56367639150309</v>
      </c>
      <c r="Z508" s="603"/>
      <c r="AA508" s="602"/>
      <c r="AB508" s="603"/>
      <c r="AC508" s="603"/>
      <c r="AD508" s="603"/>
      <c r="AE508" s="603"/>
      <c r="AF508" s="603"/>
      <c r="AG508" s="603"/>
      <c r="AH508" s="602"/>
      <c r="AI508" s="602"/>
      <c r="AJ508" s="602"/>
      <c r="AK508" s="602"/>
      <c r="AL508" s="602"/>
      <c r="AM508" s="602"/>
      <c r="AN508" s="602"/>
      <c r="AO508" s="602"/>
    </row>
    <row r="509" spans="1:41" s="522" customFormat="1" ht="8.65" customHeight="1">
      <c r="A509" s="528" t="s">
        <v>73</v>
      </c>
      <c r="B509" s="600">
        <v>60.798112386791658</v>
      </c>
      <c r="C509" s="600">
        <v>30.424315149121671</v>
      </c>
      <c r="D509" s="600">
        <v>66.296287465127918</v>
      </c>
      <c r="E509" s="600">
        <v>76.004990077746243</v>
      </c>
      <c r="F509" s="600">
        <v>74.750146284376825</v>
      </c>
      <c r="G509" s="601">
        <v>66.808867859732132</v>
      </c>
      <c r="H509" s="601">
        <v>37.261498182669172</v>
      </c>
      <c r="I509" s="528"/>
      <c r="J509" s="600">
        <v>78.584538856795788</v>
      </c>
      <c r="K509" s="600">
        <v>39.537395373953736</v>
      </c>
      <c r="L509" s="600">
        <v>84.29604842281384</v>
      </c>
      <c r="M509" s="600">
        <v>96.001294752783139</v>
      </c>
      <c r="N509" s="600">
        <v>94.700973395568937</v>
      </c>
      <c r="O509" s="601">
        <v>89.48902920547124</v>
      </c>
      <c r="P509" s="601">
        <v>54.741253956034555</v>
      </c>
      <c r="Q509" s="528"/>
      <c r="R509" s="600">
        <v>45.337921679550519</v>
      </c>
      <c r="S509" s="600">
        <v>21.078378586262595</v>
      </c>
      <c r="T509" s="600">
        <v>49.376445554630401</v>
      </c>
      <c r="U509" s="600">
        <v>59.288323636855637</v>
      </c>
      <c r="V509" s="600">
        <v>58.090217006152621</v>
      </c>
      <c r="W509" s="601">
        <v>47.638427308060614</v>
      </c>
      <c r="X509" s="601">
        <v>24.209289254509223</v>
      </c>
      <c r="Z509" s="603"/>
      <c r="AA509" s="602"/>
      <c r="AB509" s="603"/>
      <c r="AC509" s="603"/>
      <c r="AD509" s="603"/>
      <c r="AE509" s="603"/>
      <c r="AF509" s="603"/>
      <c r="AG509" s="603"/>
      <c r="AH509" s="602"/>
      <c r="AI509" s="602"/>
      <c r="AJ509" s="602"/>
      <c r="AK509" s="602"/>
      <c r="AL509" s="602"/>
      <c r="AM509" s="602"/>
      <c r="AN509" s="602"/>
      <c r="AO509" s="602"/>
    </row>
    <row r="510" spans="1:41" s="522" customFormat="1" ht="8.65" customHeight="1">
      <c r="A510" s="528" t="s">
        <v>74</v>
      </c>
      <c r="B510" s="600">
        <v>52.581272394649915</v>
      </c>
      <c r="C510" s="600">
        <v>23.931270505405539</v>
      </c>
      <c r="D510" s="600">
        <v>57.10933236892933</v>
      </c>
      <c r="E510" s="600">
        <v>65.303280523359035</v>
      </c>
      <c r="F510" s="600">
        <v>65.639977854525327</v>
      </c>
      <c r="G510" s="601">
        <v>61.053226945410223</v>
      </c>
      <c r="H510" s="601">
        <v>33.584651704167619</v>
      </c>
      <c r="I510" s="528"/>
      <c r="J510" s="600">
        <v>74.468318953673688</v>
      </c>
      <c r="K510" s="600">
        <v>36.66346992598185</v>
      </c>
      <c r="L510" s="600">
        <v>78.797117562830366</v>
      </c>
      <c r="M510" s="600">
        <v>92.400518230612633</v>
      </c>
      <c r="N510" s="600">
        <v>90.116014365302618</v>
      </c>
      <c r="O510" s="601">
        <v>87.481113749190584</v>
      </c>
      <c r="P510" s="601">
        <v>54.227157095232528</v>
      </c>
      <c r="Q510" s="528"/>
      <c r="R510" s="600">
        <v>32.878100538685736</v>
      </c>
      <c r="S510" s="600">
        <v>9.3822317301358762</v>
      </c>
      <c r="T510" s="600">
        <v>37.090195149196894</v>
      </c>
      <c r="U510" s="600">
        <v>42.086207241915773</v>
      </c>
      <c r="V510" s="600">
        <v>44.35186387095608</v>
      </c>
      <c r="W510" s="601">
        <v>39.146288043467081</v>
      </c>
      <c r="X510" s="601">
        <v>15.777227264308205</v>
      </c>
      <c r="Z510" s="603"/>
      <c r="AA510" s="602"/>
      <c r="AB510" s="603"/>
      <c r="AC510" s="603"/>
      <c r="AD510" s="603"/>
      <c r="AE510" s="603"/>
      <c r="AF510" s="603"/>
      <c r="AG510" s="603"/>
      <c r="AH510" s="602"/>
      <c r="AI510" s="602"/>
      <c r="AJ510" s="602"/>
      <c r="AK510" s="602"/>
      <c r="AL510" s="602"/>
      <c r="AM510" s="602"/>
      <c r="AN510" s="602"/>
      <c r="AO510" s="602"/>
    </row>
    <row r="511" spans="1:41" s="522" customFormat="1" ht="8.65" customHeight="1">
      <c r="A511" s="528" t="s">
        <v>75</v>
      </c>
      <c r="B511" s="600">
        <v>64.371387083971328</v>
      </c>
      <c r="C511" s="600">
        <v>34.217230026665874</v>
      </c>
      <c r="D511" s="600">
        <v>71.404617815981183</v>
      </c>
      <c r="E511" s="600">
        <v>80.279707239755723</v>
      </c>
      <c r="F511" s="600">
        <v>79.275047399927573</v>
      </c>
      <c r="G511" s="601">
        <v>70.125896750597832</v>
      </c>
      <c r="H511" s="601">
        <v>38.222263041880971</v>
      </c>
      <c r="I511" s="528"/>
      <c r="J511" s="600">
        <v>79.193036902101781</v>
      </c>
      <c r="K511" s="600">
        <v>43.619067179506331</v>
      </c>
      <c r="L511" s="600">
        <v>84.276746635967726</v>
      </c>
      <c r="M511" s="600">
        <v>97.034955888045062</v>
      </c>
      <c r="N511" s="600">
        <v>97.548345396195501</v>
      </c>
      <c r="O511" s="601">
        <v>87.707503943513856</v>
      </c>
      <c r="P511" s="601">
        <v>55.053468562323815</v>
      </c>
      <c r="Q511" s="528"/>
      <c r="R511" s="600">
        <v>50.332648074797085</v>
      </c>
      <c r="S511" s="600">
        <v>23.533655121200869</v>
      </c>
      <c r="T511" s="600">
        <v>58.165408158706043</v>
      </c>
      <c r="U511" s="600">
        <v>65.675696112704244</v>
      </c>
      <c r="V511" s="600">
        <v>62.912788623959401</v>
      </c>
      <c r="W511" s="601">
        <v>54.648548568405744</v>
      </c>
      <c r="X511" s="601">
        <v>22.711357090416222</v>
      </c>
      <c r="Z511" s="603"/>
      <c r="AA511" s="602"/>
      <c r="AB511" s="603"/>
      <c r="AC511" s="603"/>
      <c r="AD511" s="603"/>
      <c r="AE511" s="603"/>
      <c r="AF511" s="603"/>
      <c r="AG511" s="603"/>
      <c r="AH511" s="602"/>
      <c r="AI511" s="602"/>
      <c r="AJ511" s="602"/>
      <c r="AK511" s="602"/>
      <c r="AL511" s="602"/>
      <c r="AM511" s="602"/>
      <c r="AN511" s="602"/>
      <c r="AO511" s="602"/>
    </row>
    <row r="512" spans="1:41" s="522" customFormat="1" ht="8.65" customHeight="1">
      <c r="A512" s="523" t="s">
        <v>76</v>
      </c>
      <c r="B512" s="598">
        <v>57.111312308672304</v>
      </c>
      <c r="C512" s="598">
        <v>38.645535060265033</v>
      </c>
      <c r="D512" s="598">
        <v>63.337983492604643</v>
      </c>
      <c r="E512" s="598">
        <v>70.633683016728099</v>
      </c>
      <c r="F512" s="598">
        <v>69.905306358740035</v>
      </c>
      <c r="G512" s="599">
        <v>65.847243362352799</v>
      </c>
      <c r="H512" s="599">
        <v>30.665170220725773</v>
      </c>
      <c r="I512" s="523"/>
      <c r="J512" s="598">
        <v>77.595601383636733</v>
      </c>
      <c r="K512" s="598">
        <v>55.764564724703369</v>
      </c>
      <c r="L512" s="598">
        <v>85.764223821655008</v>
      </c>
      <c r="M512" s="598">
        <v>95.368533073196687</v>
      </c>
      <c r="N512" s="598">
        <v>91.65095281407369</v>
      </c>
      <c r="O512" s="599">
        <v>87.109481862450082</v>
      </c>
      <c r="P512" s="599">
        <v>47.197867421954726</v>
      </c>
      <c r="Q512" s="523"/>
      <c r="R512" s="598">
        <v>38.53181889940425</v>
      </c>
      <c r="S512" s="598">
        <v>21.560670569451837</v>
      </c>
      <c r="T512" s="598">
        <v>41.994130755469065</v>
      </c>
      <c r="U512" s="598">
        <v>49.839240282191547</v>
      </c>
      <c r="V512" s="598">
        <v>50.929224097878269</v>
      </c>
      <c r="W512" s="599">
        <v>47.322822447058257</v>
      </c>
      <c r="X512" s="599">
        <v>15.463275916546184</v>
      </c>
      <c r="Z512" s="603"/>
      <c r="AA512" s="602"/>
      <c r="AB512" s="603"/>
      <c r="AC512" s="603"/>
      <c r="AD512" s="603"/>
      <c r="AE512" s="603"/>
      <c r="AF512" s="603"/>
      <c r="AG512" s="603"/>
      <c r="AH512" s="602"/>
      <c r="AI512" s="602"/>
      <c r="AJ512" s="602"/>
      <c r="AK512" s="602"/>
      <c r="AL512" s="602"/>
      <c r="AM512" s="602"/>
      <c r="AN512" s="602"/>
      <c r="AO512" s="602"/>
    </row>
    <row r="513" spans="1:41" s="522" customFormat="1" ht="9" customHeight="1">
      <c r="A513" s="528"/>
      <c r="B513" s="528"/>
      <c r="C513" s="528"/>
      <c r="D513" s="529"/>
      <c r="E513" s="529"/>
      <c r="F513" s="529"/>
      <c r="G513" s="529"/>
      <c r="H513" s="529"/>
      <c r="I513" s="528"/>
      <c r="J513" s="528"/>
      <c r="K513" s="528"/>
      <c r="L513" s="529"/>
      <c r="M513" s="529"/>
      <c r="N513" s="529"/>
      <c r="O513" s="529"/>
      <c r="P513" s="529"/>
      <c r="Q513" s="528"/>
      <c r="R513" s="528"/>
      <c r="S513" s="528"/>
      <c r="T513" s="529"/>
      <c r="U513" s="529"/>
      <c r="V513" s="529"/>
      <c r="W513" s="529"/>
      <c r="X513" s="529"/>
      <c r="Y513" s="529"/>
      <c r="Z513" s="529"/>
    </row>
    <row r="514" spans="1:41" ht="9" customHeight="1">
      <c r="A514" s="513">
        <v>2019</v>
      </c>
      <c r="B514" s="512"/>
      <c r="C514" s="512"/>
      <c r="D514" s="512"/>
      <c r="E514" s="512"/>
      <c r="F514" s="512"/>
      <c r="G514" s="512"/>
      <c r="H514" s="512"/>
      <c r="I514" s="515"/>
      <c r="J514" s="512"/>
      <c r="K514" s="512"/>
      <c r="L514" s="512"/>
      <c r="M514" s="512"/>
      <c r="N514" s="512"/>
      <c r="O514" s="512"/>
      <c r="P514" s="512"/>
      <c r="Q514" s="515"/>
      <c r="R514" s="512"/>
      <c r="S514" s="512"/>
      <c r="T514" s="512"/>
      <c r="U514" s="512"/>
      <c r="V514" s="512"/>
      <c r="W514" s="512"/>
      <c r="X514" s="512"/>
    </row>
    <row r="515" spans="1:41" s="517" customFormat="1" ht="9" customHeight="1">
      <c r="A515" s="515" t="s">
        <v>44</v>
      </c>
      <c r="B515" s="595">
        <v>60.187576843206017</v>
      </c>
      <c r="C515" s="595">
        <v>31.040820700092191</v>
      </c>
      <c r="D515" s="595">
        <v>67.204145273216966</v>
      </c>
      <c r="E515" s="595">
        <v>75.870265373359658</v>
      </c>
      <c r="F515" s="595">
        <v>75.65146046336811</v>
      </c>
      <c r="G515" s="595">
        <v>67.14599937108396</v>
      </c>
      <c r="H515" s="595">
        <v>33.996371818008932</v>
      </c>
      <c r="I515" s="515"/>
      <c r="J515" s="595">
        <v>77.072703202630777</v>
      </c>
      <c r="K515" s="595">
        <v>41.140038426276128</v>
      </c>
      <c r="L515" s="595">
        <v>83.802257515248499</v>
      </c>
      <c r="M515" s="595">
        <v>95.485328345766206</v>
      </c>
      <c r="N515" s="595">
        <v>94.694345979372784</v>
      </c>
      <c r="O515" s="595">
        <v>88.551993147560111</v>
      </c>
      <c r="P515" s="595">
        <v>48.771981643579913</v>
      </c>
      <c r="Q515" s="515"/>
      <c r="R515" s="595">
        <v>44.885999759947325</v>
      </c>
      <c r="S515" s="595">
        <v>20.423025442725866</v>
      </c>
      <c r="T515" s="595">
        <v>51.505660671792583</v>
      </c>
      <c r="U515" s="595">
        <v>58.459591652929014</v>
      </c>
      <c r="V515" s="595">
        <v>58.777209853747301</v>
      </c>
      <c r="W515" s="595">
        <v>48.866947492614237</v>
      </c>
      <c r="X515" s="595">
        <v>21.434039249051136</v>
      </c>
      <c r="Z515" s="602"/>
      <c r="AA515" s="602"/>
      <c r="AB515" s="602"/>
      <c r="AC515" s="602"/>
      <c r="AD515" s="602"/>
      <c r="AE515" s="602"/>
      <c r="AF515" s="602"/>
      <c r="AG515" s="602"/>
      <c r="AH515" s="602"/>
      <c r="AI515" s="602"/>
      <c r="AJ515" s="602"/>
      <c r="AK515" s="602"/>
      <c r="AL515" s="602"/>
      <c r="AM515" s="602"/>
      <c r="AN515" s="602"/>
      <c r="AO515" s="602"/>
    </row>
    <row r="516" spans="1:41" s="517" customFormat="1" ht="3.95" customHeight="1">
      <c r="A516" s="515"/>
      <c r="B516" s="595"/>
      <c r="C516" s="595"/>
      <c r="D516" s="595"/>
      <c r="E516" s="595"/>
      <c r="F516" s="595"/>
      <c r="G516" s="595"/>
      <c r="H516" s="595"/>
      <c r="I516" s="515"/>
      <c r="J516" s="595"/>
      <c r="K516" s="595"/>
      <c r="L516" s="595"/>
      <c r="M516" s="595"/>
      <c r="N516" s="595"/>
      <c r="O516" s="595"/>
      <c r="P516" s="595"/>
      <c r="Q516" s="515"/>
      <c r="R516" s="595"/>
      <c r="S516" s="595"/>
      <c r="T516" s="595"/>
      <c r="U516" s="595"/>
      <c r="V516" s="595"/>
      <c r="W516" s="595"/>
      <c r="X516" s="595"/>
      <c r="Z516" s="602"/>
      <c r="AA516" s="602"/>
      <c r="AB516" s="602"/>
      <c r="AC516" s="602"/>
      <c r="AD516" s="602"/>
      <c r="AE516" s="602"/>
      <c r="AF516" s="602"/>
      <c r="AG516" s="602"/>
      <c r="AH516" s="602"/>
      <c r="AI516" s="602"/>
      <c r="AJ516" s="602"/>
      <c r="AK516" s="602"/>
      <c r="AL516" s="602"/>
      <c r="AM516" s="602"/>
      <c r="AN516" s="602"/>
      <c r="AO516" s="602"/>
    </row>
    <row r="517" spans="1:41" s="522" customFormat="1" ht="8.65" customHeight="1">
      <c r="A517" s="518" t="s">
        <v>45</v>
      </c>
      <c r="B517" s="596">
        <v>59.056759343033626</v>
      </c>
      <c r="C517" s="596">
        <v>29.294793093414899</v>
      </c>
      <c r="D517" s="596">
        <v>69.817190347216254</v>
      </c>
      <c r="E517" s="596">
        <v>75.870242185721978</v>
      </c>
      <c r="F517" s="596">
        <v>74.462972924511377</v>
      </c>
      <c r="G517" s="597">
        <v>68.057594743498413</v>
      </c>
      <c r="H517" s="597">
        <v>25.297570959228739</v>
      </c>
      <c r="I517" s="518"/>
      <c r="J517" s="596">
        <v>76.001242900354484</v>
      </c>
      <c r="K517" s="596">
        <v>38.358882912939691</v>
      </c>
      <c r="L517" s="596">
        <v>86.427818756585879</v>
      </c>
      <c r="M517" s="596">
        <v>95.819442361599783</v>
      </c>
      <c r="N517" s="596">
        <v>95.478475103734439</v>
      </c>
      <c r="O517" s="597">
        <v>89.461725299694422</v>
      </c>
      <c r="P517" s="597">
        <v>36.84584239787285</v>
      </c>
      <c r="Q517" s="518"/>
      <c r="R517" s="596">
        <v>43.754521731992767</v>
      </c>
      <c r="S517" s="596">
        <v>20.463493575822113</v>
      </c>
      <c r="T517" s="596">
        <v>53.634935370991933</v>
      </c>
      <c r="U517" s="596">
        <v>57.367542583240606</v>
      </c>
      <c r="V517" s="596">
        <v>56.49295930812729</v>
      </c>
      <c r="W517" s="597">
        <v>49.541122724253398</v>
      </c>
      <c r="X517" s="597">
        <v>16.014524434081416</v>
      </c>
      <c r="Z517" s="603"/>
      <c r="AA517" s="602"/>
      <c r="AB517" s="603"/>
      <c r="AC517" s="603"/>
      <c r="AD517" s="603"/>
      <c r="AE517" s="603"/>
      <c r="AF517" s="603"/>
      <c r="AG517" s="603"/>
      <c r="AH517" s="602"/>
      <c r="AI517" s="602"/>
      <c r="AJ517" s="602"/>
      <c r="AK517" s="602"/>
      <c r="AL517" s="602"/>
      <c r="AM517" s="602"/>
      <c r="AN517" s="602"/>
      <c r="AO517" s="602"/>
    </row>
    <row r="518" spans="1:41" s="522" customFormat="1" ht="8.65" customHeight="1">
      <c r="A518" s="518" t="s">
        <v>46</v>
      </c>
      <c r="B518" s="596">
        <v>62.618695653257241</v>
      </c>
      <c r="C518" s="596">
        <v>25.269590327708663</v>
      </c>
      <c r="D518" s="596">
        <v>69.726957271752028</v>
      </c>
      <c r="E518" s="596">
        <v>79.490085850750603</v>
      </c>
      <c r="F518" s="596">
        <v>78.629275910507019</v>
      </c>
      <c r="G518" s="597">
        <v>69.7973644648375</v>
      </c>
      <c r="H518" s="597">
        <v>30.848646419339097</v>
      </c>
      <c r="I518" s="518"/>
      <c r="J518" s="596">
        <v>77.326713084060486</v>
      </c>
      <c r="K518" s="596">
        <v>31.016587950696923</v>
      </c>
      <c r="L518" s="596">
        <v>84.853146939735765</v>
      </c>
      <c r="M518" s="596">
        <v>95.607770750748927</v>
      </c>
      <c r="N518" s="596">
        <v>95.779463874597099</v>
      </c>
      <c r="O518" s="597">
        <v>88.040573372206026</v>
      </c>
      <c r="P518" s="597">
        <v>41.347626339969374</v>
      </c>
      <c r="Q518" s="518"/>
      <c r="R518" s="596">
        <v>48.524242324965719</v>
      </c>
      <c r="S518" s="596">
        <v>19.37298702833673</v>
      </c>
      <c r="T518" s="596">
        <v>54.853761653867572</v>
      </c>
      <c r="U518" s="596">
        <v>63.080489692805955</v>
      </c>
      <c r="V518" s="596">
        <v>62.152399783044373</v>
      </c>
      <c r="W518" s="597">
        <v>52.703343609200857</v>
      </c>
      <c r="X518" s="597">
        <v>22.41920590951062</v>
      </c>
      <c r="Z518" s="603"/>
      <c r="AA518" s="602"/>
      <c r="AB518" s="603"/>
      <c r="AC518" s="603"/>
      <c r="AD518" s="603"/>
      <c r="AE518" s="603"/>
      <c r="AF518" s="603"/>
      <c r="AG518" s="603"/>
      <c r="AH518" s="602"/>
      <c r="AI518" s="602"/>
      <c r="AJ518" s="602"/>
      <c r="AK518" s="602"/>
      <c r="AL518" s="602"/>
      <c r="AM518" s="602"/>
      <c r="AN518" s="602"/>
      <c r="AO518" s="602"/>
    </row>
    <row r="519" spans="1:41" s="522" customFormat="1" ht="8.65" customHeight="1">
      <c r="A519" s="518" t="s">
        <v>47</v>
      </c>
      <c r="B519" s="596">
        <v>68.672966374812844</v>
      </c>
      <c r="C519" s="596">
        <v>34.08379535405993</v>
      </c>
      <c r="D519" s="596">
        <v>77.265497453001402</v>
      </c>
      <c r="E519" s="596">
        <v>85.189660911472274</v>
      </c>
      <c r="F519" s="596">
        <v>80.678716077577747</v>
      </c>
      <c r="G519" s="597">
        <v>71.220549197572339</v>
      </c>
      <c r="H519" s="597">
        <v>37.751382974959014</v>
      </c>
      <c r="I519" s="518"/>
      <c r="J519" s="596">
        <v>80.629030461313761</v>
      </c>
      <c r="K519" s="596">
        <v>40.751076383351936</v>
      </c>
      <c r="L519" s="596">
        <v>88.818487822815612</v>
      </c>
      <c r="M519" s="596">
        <v>96.780292575213906</v>
      </c>
      <c r="N519" s="596">
        <v>93.683735211776394</v>
      </c>
      <c r="O519" s="597">
        <v>86.07238664848937</v>
      </c>
      <c r="P519" s="597">
        <v>51.270196729995909</v>
      </c>
      <c r="Q519" s="518"/>
      <c r="R519" s="596">
        <v>56.471100949301132</v>
      </c>
      <c r="S519" s="596">
        <v>26.621850739165353</v>
      </c>
      <c r="T519" s="596">
        <v>65.921873047173349</v>
      </c>
      <c r="U519" s="596">
        <v>72.413058691088324</v>
      </c>
      <c r="V519" s="596">
        <v>67.98639144000424</v>
      </c>
      <c r="W519" s="597">
        <v>56.313315235383698</v>
      </c>
      <c r="X519" s="597">
        <v>24.771108850457782</v>
      </c>
      <c r="Z519" s="603"/>
      <c r="AA519" s="602"/>
      <c r="AB519" s="603"/>
      <c r="AC519" s="603"/>
      <c r="AD519" s="603"/>
      <c r="AE519" s="603"/>
      <c r="AF519" s="603"/>
      <c r="AG519" s="603"/>
      <c r="AH519" s="602"/>
      <c r="AI519" s="602"/>
      <c r="AJ519" s="602"/>
      <c r="AK519" s="602"/>
      <c r="AL519" s="602"/>
      <c r="AM519" s="602"/>
      <c r="AN519" s="602"/>
      <c r="AO519" s="602"/>
    </row>
    <row r="520" spans="1:41" s="522" customFormat="1" ht="8.65" customHeight="1">
      <c r="A520" s="523" t="s">
        <v>48</v>
      </c>
      <c r="B520" s="598">
        <v>61.526779953280119</v>
      </c>
      <c r="C520" s="598">
        <v>31.024993745877964</v>
      </c>
      <c r="D520" s="598">
        <v>66.191276260435799</v>
      </c>
      <c r="E520" s="598">
        <v>75.996478364640581</v>
      </c>
      <c r="F520" s="598">
        <v>77.362382256663778</v>
      </c>
      <c r="G520" s="599">
        <v>66.440483491265894</v>
      </c>
      <c r="H520" s="599">
        <v>37.85332458032449</v>
      </c>
      <c r="I520" s="523"/>
      <c r="J520" s="598">
        <v>79.433751027714777</v>
      </c>
      <c r="K520" s="598">
        <v>39.806752301921108</v>
      </c>
      <c r="L520" s="598">
        <v>84.858332354514971</v>
      </c>
      <c r="M520" s="598">
        <v>96.58602426607591</v>
      </c>
      <c r="N520" s="598">
        <v>97.270853866141024</v>
      </c>
      <c r="O520" s="599">
        <v>89.897157975591028</v>
      </c>
      <c r="P520" s="599">
        <v>53.681719428926137</v>
      </c>
      <c r="Q520" s="523"/>
      <c r="R520" s="598">
        <v>44.992825935387657</v>
      </c>
      <c r="S520" s="598">
        <v>22.237641331301045</v>
      </c>
      <c r="T520" s="598">
        <v>47.599922012088122</v>
      </c>
      <c r="U520" s="598">
        <v>57.823789915313498</v>
      </c>
      <c r="V520" s="598">
        <v>59.988740675872208</v>
      </c>
      <c r="W520" s="599">
        <v>46.168172598192882</v>
      </c>
      <c r="X520" s="599">
        <v>23.038236682522967</v>
      </c>
      <c r="Z520" s="603"/>
      <c r="AA520" s="602"/>
      <c r="AB520" s="603"/>
      <c r="AC520" s="603"/>
      <c r="AD520" s="603"/>
      <c r="AE520" s="603"/>
      <c r="AF520" s="603"/>
      <c r="AG520" s="603"/>
      <c r="AH520" s="602"/>
      <c r="AI520" s="602"/>
      <c r="AJ520" s="602"/>
      <c r="AK520" s="602"/>
      <c r="AL520" s="602"/>
      <c r="AM520" s="602"/>
      <c r="AN520" s="602"/>
      <c r="AO520" s="602"/>
    </row>
    <row r="521" spans="1:41" s="522" customFormat="1" ht="8.65" customHeight="1">
      <c r="A521" s="528" t="s">
        <v>49</v>
      </c>
      <c r="B521" s="600">
        <v>61.020905724517327</v>
      </c>
      <c r="C521" s="600">
        <v>29.463498033851941</v>
      </c>
      <c r="D521" s="600">
        <v>72.875268448287471</v>
      </c>
      <c r="E521" s="600">
        <v>78.762960054675801</v>
      </c>
      <c r="F521" s="600">
        <v>76.618182750415428</v>
      </c>
      <c r="G521" s="601">
        <v>66.127858974436691</v>
      </c>
      <c r="H521" s="601">
        <v>28.878505428412062</v>
      </c>
      <c r="I521" s="528"/>
      <c r="J521" s="600">
        <v>76.845023987529174</v>
      </c>
      <c r="K521" s="600">
        <v>36.266012978367314</v>
      </c>
      <c r="L521" s="600">
        <v>87.566130660262431</v>
      </c>
      <c r="M521" s="600">
        <v>98.249525183071128</v>
      </c>
      <c r="N521" s="600">
        <v>96.974136163872629</v>
      </c>
      <c r="O521" s="601">
        <v>90.276047219617467</v>
      </c>
      <c r="P521" s="601">
        <v>40.579065102917291</v>
      </c>
      <c r="Q521" s="528"/>
      <c r="R521" s="600">
        <v>46.04572176599558</v>
      </c>
      <c r="S521" s="600">
        <v>21.162912519643793</v>
      </c>
      <c r="T521" s="600">
        <v>58.236694137487042</v>
      </c>
      <c r="U521" s="600">
        <v>60.972850678733039</v>
      </c>
      <c r="V521" s="600">
        <v>58.844535247175514</v>
      </c>
      <c r="W521" s="601">
        <v>44.547948664967748</v>
      </c>
      <c r="X521" s="601">
        <v>18.660272589601213</v>
      </c>
      <c r="Z521" s="603"/>
      <c r="AA521" s="602"/>
      <c r="AB521" s="603"/>
      <c r="AC521" s="603"/>
      <c r="AD521" s="603"/>
      <c r="AE521" s="603"/>
      <c r="AF521" s="603"/>
      <c r="AG521" s="603"/>
      <c r="AH521" s="602"/>
      <c r="AI521" s="602"/>
      <c r="AJ521" s="602"/>
      <c r="AK521" s="602"/>
      <c r="AL521" s="602"/>
      <c r="AM521" s="602"/>
      <c r="AN521" s="602"/>
      <c r="AO521" s="602"/>
    </row>
    <row r="522" spans="1:41" s="522" customFormat="1" ht="8.65" customHeight="1">
      <c r="A522" s="528" t="s">
        <v>50</v>
      </c>
      <c r="B522" s="600">
        <v>66.060303504205152</v>
      </c>
      <c r="C522" s="600">
        <v>41.834529765789284</v>
      </c>
      <c r="D522" s="600">
        <v>75.818882466281309</v>
      </c>
      <c r="E522" s="600">
        <v>83.519132547034758</v>
      </c>
      <c r="F522" s="600">
        <v>79.518964607422902</v>
      </c>
      <c r="G522" s="601">
        <v>70.626927270808665</v>
      </c>
      <c r="H522" s="601">
        <v>34.79872154355968</v>
      </c>
      <c r="I522" s="528"/>
      <c r="J522" s="600">
        <v>78.87159910711398</v>
      </c>
      <c r="K522" s="600">
        <v>51.520246202946453</v>
      </c>
      <c r="L522" s="600">
        <v>88.326416714367483</v>
      </c>
      <c r="M522" s="600">
        <v>95.800611242214401</v>
      </c>
      <c r="N522" s="600">
        <v>93.062518747054028</v>
      </c>
      <c r="O522" s="601">
        <v>89.897710434491657</v>
      </c>
      <c r="P522" s="601">
        <v>45.640620664631932</v>
      </c>
      <c r="Q522" s="528"/>
      <c r="R522" s="600">
        <v>54.58995500801359</v>
      </c>
      <c r="S522" s="600">
        <v>31.796704270273462</v>
      </c>
      <c r="T522" s="600">
        <v>64.23316542948038</v>
      </c>
      <c r="U522" s="600">
        <v>72.295971576547117</v>
      </c>
      <c r="V522" s="600">
        <v>69.214091257356188</v>
      </c>
      <c r="W522" s="601">
        <v>52.068036918544436</v>
      </c>
      <c r="X522" s="601">
        <v>25.587088584640494</v>
      </c>
      <c r="Z522" s="603"/>
      <c r="AA522" s="602"/>
      <c r="AB522" s="603"/>
      <c r="AC522" s="603"/>
      <c r="AD522" s="603"/>
      <c r="AE522" s="603"/>
      <c r="AF522" s="603"/>
      <c r="AG522" s="603"/>
      <c r="AH522" s="602"/>
      <c r="AI522" s="602"/>
      <c r="AJ522" s="602"/>
      <c r="AK522" s="602"/>
      <c r="AL522" s="602"/>
      <c r="AM522" s="602"/>
      <c r="AN522" s="602"/>
      <c r="AO522" s="602"/>
    </row>
    <row r="523" spans="1:41" s="522" customFormat="1" ht="8.65" customHeight="1">
      <c r="A523" s="528" t="s">
        <v>51</v>
      </c>
      <c r="B523" s="600">
        <v>56.749547224125386</v>
      </c>
      <c r="C523" s="600">
        <v>37.722511236153871</v>
      </c>
      <c r="D523" s="600">
        <v>59.291803214372848</v>
      </c>
      <c r="E523" s="600">
        <v>64.135026734395581</v>
      </c>
      <c r="F523" s="600">
        <v>67.762706839364796</v>
      </c>
      <c r="G523" s="601">
        <v>62.714298675978853</v>
      </c>
      <c r="H523" s="601">
        <v>44.315455791638108</v>
      </c>
      <c r="I523" s="528"/>
      <c r="J523" s="600">
        <v>83.302802810521698</v>
      </c>
      <c r="K523" s="600">
        <v>58.983190068234059</v>
      </c>
      <c r="L523" s="600">
        <v>88.075224551955628</v>
      </c>
      <c r="M523" s="600">
        <v>94.927699175803582</v>
      </c>
      <c r="N523" s="600">
        <v>95.182917389915261</v>
      </c>
      <c r="O523" s="601">
        <v>92.620154168012249</v>
      </c>
      <c r="P523" s="601">
        <v>66.858669369110913</v>
      </c>
      <c r="Q523" s="528"/>
      <c r="R523" s="600">
        <v>33.678552303701373</v>
      </c>
      <c r="S523" s="600">
        <v>17.20057308583073</v>
      </c>
      <c r="T523" s="600">
        <v>37.228245567679252</v>
      </c>
      <c r="U523" s="600">
        <v>39.383087071049339</v>
      </c>
      <c r="V523" s="600">
        <v>43.562007808207632</v>
      </c>
      <c r="W523" s="601">
        <v>35.891074561955854</v>
      </c>
      <c r="X523" s="601">
        <v>21.781813171056893</v>
      </c>
      <c r="Z523" s="603"/>
      <c r="AA523" s="602"/>
      <c r="AB523" s="603"/>
      <c r="AC523" s="603"/>
      <c r="AD523" s="603"/>
      <c r="AE523" s="603"/>
      <c r="AF523" s="603"/>
      <c r="AG523" s="603"/>
      <c r="AH523" s="602"/>
      <c r="AI523" s="602"/>
      <c r="AJ523" s="602"/>
      <c r="AK523" s="602"/>
      <c r="AL523" s="602"/>
      <c r="AM523" s="602"/>
      <c r="AN523" s="602"/>
      <c r="AO523" s="602"/>
    </row>
    <row r="524" spans="1:41" s="522" customFormat="1" ht="8.65" customHeight="1">
      <c r="A524" s="523" t="s">
        <v>52</v>
      </c>
      <c r="B524" s="598">
        <v>61.207063479363399</v>
      </c>
      <c r="C524" s="598">
        <v>32.658539555399209</v>
      </c>
      <c r="D524" s="598">
        <v>70.714915206372538</v>
      </c>
      <c r="E524" s="598">
        <v>78.900890971590641</v>
      </c>
      <c r="F524" s="598">
        <v>77.497798247541141</v>
      </c>
      <c r="G524" s="599">
        <v>66.277882490981483</v>
      </c>
      <c r="H524" s="599">
        <v>26.978186999387393</v>
      </c>
      <c r="I524" s="523"/>
      <c r="J524" s="598">
        <v>78.056062617346001</v>
      </c>
      <c r="K524" s="598">
        <v>44.200866683660465</v>
      </c>
      <c r="L524" s="598">
        <v>87.351464586267923</v>
      </c>
      <c r="M524" s="598">
        <v>96.497000427933571</v>
      </c>
      <c r="N524" s="598">
        <v>96.204629110744676</v>
      </c>
      <c r="O524" s="599">
        <v>87.614339071294083</v>
      </c>
      <c r="P524" s="599">
        <v>40.822518458785879</v>
      </c>
      <c r="Q524" s="523"/>
      <c r="R524" s="598">
        <v>45.417238981872444</v>
      </c>
      <c r="S524" s="598">
        <v>20.666405504273317</v>
      </c>
      <c r="T524" s="598">
        <v>54.453666082558271</v>
      </c>
      <c r="U524" s="598">
        <v>62.834246282466211</v>
      </c>
      <c r="V524" s="598">
        <v>60.075321788498215</v>
      </c>
      <c r="W524" s="599">
        <v>46.163434164132561</v>
      </c>
      <c r="X524" s="599">
        <v>15.408590466082064</v>
      </c>
      <c r="Z524" s="603"/>
      <c r="AA524" s="602"/>
      <c r="AB524" s="603"/>
      <c r="AC524" s="603"/>
      <c r="AD524" s="603"/>
      <c r="AE524" s="603"/>
      <c r="AF524" s="603"/>
      <c r="AG524" s="603"/>
      <c r="AH524" s="602"/>
      <c r="AI524" s="602"/>
      <c r="AJ524" s="602"/>
      <c r="AK524" s="602"/>
      <c r="AL524" s="602"/>
      <c r="AM524" s="602"/>
      <c r="AN524" s="602"/>
      <c r="AO524" s="602"/>
    </row>
    <row r="525" spans="1:41" s="522" customFormat="1" ht="8.65" customHeight="1">
      <c r="A525" s="144" t="s">
        <v>53</v>
      </c>
      <c r="B525" s="600">
        <v>62.408454200875077</v>
      </c>
      <c r="C525" s="600">
        <v>19.30669134600809</v>
      </c>
      <c r="D525" s="600">
        <v>67.471208410034848</v>
      </c>
      <c r="E525" s="600">
        <v>85.043946933389819</v>
      </c>
      <c r="F525" s="600">
        <v>81.603869598387774</v>
      </c>
      <c r="G525" s="601">
        <v>73.174767303458765</v>
      </c>
      <c r="H525" s="601">
        <v>33.734226113829514</v>
      </c>
      <c r="I525" s="528"/>
      <c r="J525" s="600">
        <v>75.529991720548466</v>
      </c>
      <c r="K525" s="600">
        <v>25.737596329385916</v>
      </c>
      <c r="L525" s="600">
        <v>76.213040674757934</v>
      </c>
      <c r="M525" s="600">
        <v>96.951951848903278</v>
      </c>
      <c r="N525" s="600">
        <v>94.633659748250636</v>
      </c>
      <c r="O525" s="601">
        <v>90.08245696480968</v>
      </c>
      <c r="P525" s="601">
        <v>49.49781850732068</v>
      </c>
      <c r="Q525" s="528"/>
      <c r="R525" s="600">
        <v>50.725204923159026</v>
      </c>
      <c r="S525" s="600">
        <v>13.03259567492592</v>
      </c>
      <c r="T525" s="600">
        <v>57.536440435069103</v>
      </c>
      <c r="U525" s="600">
        <v>73.779203199407903</v>
      </c>
      <c r="V525" s="600">
        <v>69.95716932022664</v>
      </c>
      <c r="W525" s="601">
        <v>59.643239792290217</v>
      </c>
      <c r="X525" s="601">
        <v>22.715568351367551</v>
      </c>
      <c r="Z525" s="603"/>
      <c r="AA525" s="602"/>
      <c r="AB525" s="603"/>
      <c r="AC525" s="603"/>
      <c r="AD525" s="603"/>
      <c r="AE525" s="603"/>
      <c r="AF525" s="603"/>
      <c r="AG525" s="603"/>
      <c r="AH525" s="602"/>
      <c r="AI525" s="602"/>
      <c r="AJ525" s="602"/>
      <c r="AK525" s="602"/>
      <c r="AL525" s="602"/>
      <c r="AM525" s="602"/>
      <c r="AN525" s="602"/>
      <c r="AO525" s="602"/>
    </row>
    <row r="526" spans="1:41" s="522" customFormat="1" ht="8.65" customHeight="1">
      <c r="A526" s="528" t="s">
        <v>54</v>
      </c>
      <c r="B526" s="600">
        <v>59.979787431905827</v>
      </c>
      <c r="C526" s="600">
        <v>32.583994685872106</v>
      </c>
      <c r="D526" s="600">
        <v>68.373262654802772</v>
      </c>
      <c r="E526" s="600">
        <v>76.701796513696195</v>
      </c>
      <c r="F526" s="600">
        <v>75.345203183912858</v>
      </c>
      <c r="G526" s="601">
        <v>68.4638307943885</v>
      </c>
      <c r="H526" s="601">
        <v>31.905023448392413</v>
      </c>
      <c r="I526" s="528"/>
      <c r="J526" s="600">
        <v>77.560273230241847</v>
      </c>
      <c r="K526" s="600">
        <v>45.435517820400634</v>
      </c>
      <c r="L526" s="600">
        <v>85.250783582367347</v>
      </c>
      <c r="M526" s="600">
        <v>94.117760599129483</v>
      </c>
      <c r="N526" s="600">
        <v>95.972150996531909</v>
      </c>
      <c r="O526" s="601">
        <v>89.805652697357104</v>
      </c>
      <c r="P526" s="601">
        <v>48.164982704015038</v>
      </c>
      <c r="Q526" s="528"/>
      <c r="R526" s="600">
        <v>44.127870226351043</v>
      </c>
      <c r="S526" s="600">
        <v>20.099480770114415</v>
      </c>
      <c r="T526" s="600">
        <v>52.807036818325393</v>
      </c>
      <c r="U526" s="600">
        <v>61.820175981131918</v>
      </c>
      <c r="V526" s="600">
        <v>56.153205392596902</v>
      </c>
      <c r="W526" s="601">
        <v>49.603299253209578</v>
      </c>
      <c r="X526" s="601">
        <v>17.891557261636002</v>
      </c>
      <c r="Z526" s="603"/>
      <c r="AA526" s="602"/>
      <c r="AB526" s="603"/>
      <c r="AC526" s="603"/>
      <c r="AD526" s="603"/>
      <c r="AE526" s="603"/>
      <c r="AF526" s="603"/>
      <c r="AG526" s="603"/>
      <c r="AH526" s="602"/>
      <c r="AI526" s="602"/>
      <c r="AJ526" s="602"/>
      <c r="AK526" s="602"/>
      <c r="AL526" s="602"/>
      <c r="AM526" s="602"/>
      <c r="AN526" s="602"/>
      <c r="AO526" s="602"/>
    </row>
    <row r="527" spans="1:41" s="522" customFormat="1" ht="8.65" customHeight="1">
      <c r="A527" s="528" t="s">
        <v>55</v>
      </c>
      <c r="B527" s="600">
        <v>60.169293652805379</v>
      </c>
      <c r="C527" s="600">
        <v>36.325108407569601</v>
      </c>
      <c r="D527" s="600">
        <v>70.24270993532744</v>
      </c>
      <c r="E527" s="600">
        <v>72.90003961836797</v>
      </c>
      <c r="F527" s="600">
        <v>73.71032524279461</v>
      </c>
      <c r="G527" s="601">
        <v>66.812311171575473</v>
      </c>
      <c r="H527" s="601">
        <v>30.607048350315758</v>
      </c>
      <c r="I527" s="528"/>
      <c r="J527" s="600">
        <v>78.033965233592795</v>
      </c>
      <c r="K527" s="600">
        <v>48.515384036711055</v>
      </c>
      <c r="L527" s="600">
        <v>88.008124455761532</v>
      </c>
      <c r="M527" s="600">
        <v>93.978506976069937</v>
      </c>
      <c r="N527" s="600">
        <v>93.038675268624843</v>
      </c>
      <c r="O527" s="601">
        <v>88.657360004018386</v>
      </c>
      <c r="P527" s="601">
        <v>43.780623785402526</v>
      </c>
      <c r="Q527" s="528"/>
      <c r="R527" s="600">
        <v>44.857080791059353</v>
      </c>
      <c r="S527" s="600">
        <v>25.304015452418522</v>
      </c>
      <c r="T527" s="600">
        <v>54.451450761905484</v>
      </c>
      <c r="U527" s="600">
        <v>55.267234258702068</v>
      </c>
      <c r="V527" s="600">
        <v>56.724949397685066</v>
      </c>
      <c r="W527" s="601">
        <v>48.406954902516127</v>
      </c>
      <c r="X527" s="601">
        <v>20.189800550708792</v>
      </c>
      <c r="Z527" s="603"/>
      <c r="AA527" s="602"/>
      <c r="AB527" s="603"/>
      <c r="AC527" s="603"/>
      <c r="AD527" s="603"/>
      <c r="AE527" s="603"/>
      <c r="AF527" s="603"/>
      <c r="AG527" s="603"/>
      <c r="AH527" s="602"/>
      <c r="AI527" s="602"/>
      <c r="AJ527" s="602"/>
      <c r="AK527" s="602"/>
      <c r="AL527" s="602"/>
      <c r="AM527" s="602"/>
      <c r="AN527" s="602"/>
      <c r="AO527" s="602"/>
    </row>
    <row r="528" spans="1:41" s="522" customFormat="1" ht="8.65" customHeight="1">
      <c r="A528" s="523" t="s">
        <v>56</v>
      </c>
      <c r="B528" s="598">
        <v>58.698937058105017</v>
      </c>
      <c r="C528" s="598">
        <v>31.738009672381462</v>
      </c>
      <c r="D528" s="598">
        <v>62.129607279146349</v>
      </c>
      <c r="E528" s="598">
        <v>72.390430759041649</v>
      </c>
      <c r="F528" s="598">
        <v>74.115812534080789</v>
      </c>
      <c r="G528" s="599">
        <v>66.171852774303673</v>
      </c>
      <c r="H528" s="599">
        <v>42.312835880036651</v>
      </c>
      <c r="I528" s="523"/>
      <c r="J528" s="598">
        <v>74.794843080575632</v>
      </c>
      <c r="K528" s="598">
        <v>41.302196390199626</v>
      </c>
      <c r="L528" s="598">
        <v>83.397304470827578</v>
      </c>
      <c r="M528" s="598">
        <v>89.432257939054509</v>
      </c>
      <c r="N528" s="598">
        <v>92.055310366027712</v>
      </c>
      <c r="O528" s="599">
        <v>83.949766944749584</v>
      </c>
      <c r="P528" s="599">
        <v>58.386368212337935</v>
      </c>
      <c r="Q528" s="523"/>
      <c r="R528" s="598">
        <v>44.583835079710276</v>
      </c>
      <c r="S528" s="598">
        <v>20.913394597605123</v>
      </c>
      <c r="T528" s="598">
        <v>43.737479597972687</v>
      </c>
      <c r="U528" s="598">
        <v>57.859807660421161</v>
      </c>
      <c r="V528" s="598">
        <v>60.265223435274976</v>
      </c>
      <c r="W528" s="599">
        <v>51.508205874142313</v>
      </c>
      <c r="X528" s="599">
        <v>27.972680625737066</v>
      </c>
      <c r="Z528" s="603"/>
      <c r="AA528" s="602"/>
      <c r="AB528" s="603"/>
      <c r="AC528" s="603"/>
      <c r="AD528" s="603"/>
      <c r="AE528" s="603"/>
      <c r="AF528" s="603"/>
      <c r="AG528" s="603"/>
      <c r="AH528" s="602"/>
      <c r="AI528" s="602"/>
      <c r="AJ528" s="602"/>
      <c r="AK528" s="602"/>
      <c r="AL528" s="602"/>
      <c r="AM528" s="602"/>
      <c r="AN528" s="602"/>
      <c r="AO528" s="602"/>
    </row>
    <row r="529" spans="1:41" s="522" customFormat="1" ht="8.65" customHeight="1">
      <c r="A529" s="528" t="s">
        <v>57</v>
      </c>
      <c r="B529" s="600">
        <v>59.819582759891063</v>
      </c>
      <c r="C529" s="600">
        <v>29.156060673722443</v>
      </c>
      <c r="D529" s="600">
        <v>67.308886577728572</v>
      </c>
      <c r="E529" s="600">
        <v>74.532722824294567</v>
      </c>
      <c r="F529" s="600">
        <v>77.25275583285422</v>
      </c>
      <c r="G529" s="601">
        <v>65.31441472477178</v>
      </c>
      <c r="H529" s="601">
        <v>36.785164863950925</v>
      </c>
      <c r="I529" s="528"/>
      <c r="J529" s="600">
        <v>76.527481780688447</v>
      </c>
      <c r="K529" s="600">
        <v>40.035931058176821</v>
      </c>
      <c r="L529" s="600">
        <v>82.839571144062987</v>
      </c>
      <c r="M529" s="600">
        <v>94.089927930265745</v>
      </c>
      <c r="N529" s="600">
        <v>95.893998488901602</v>
      </c>
      <c r="O529" s="601">
        <v>89.482565851151747</v>
      </c>
      <c r="P529" s="601">
        <v>51.803162933657312</v>
      </c>
      <c r="Q529" s="528"/>
      <c r="R529" s="600">
        <v>45.315460163430359</v>
      </c>
      <c r="S529" s="600">
        <v>17.373104709931475</v>
      </c>
      <c r="T529" s="600">
        <v>52.776691529678708</v>
      </c>
      <c r="U529" s="600">
        <v>59.567852484983597</v>
      </c>
      <c r="V529" s="600">
        <v>61.150089299495072</v>
      </c>
      <c r="W529" s="601">
        <v>46.098844367880822</v>
      </c>
      <c r="X529" s="601">
        <v>24.060338911471256</v>
      </c>
      <c r="Z529" s="603"/>
      <c r="AA529" s="602"/>
      <c r="AB529" s="603"/>
      <c r="AC529" s="603"/>
      <c r="AD529" s="603"/>
      <c r="AE529" s="603"/>
      <c r="AF529" s="603"/>
      <c r="AG529" s="603"/>
      <c r="AH529" s="602"/>
      <c r="AI529" s="602"/>
      <c r="AJ529" s="602"/>
      <c r="AK529" s="602"/>
      <c r="AL529" s="602"/>
      <c r="AM529" s="602"/>
      <c r="AN529" s="602"/>
      <c r="AO529" s="602"/>
    </row>
    <row r="530" spans="1:41" s="522" customFormat="1" ht="8.65" customHeight="1">
      <c r="A530" s="528" t="s">
        <v>58</v>
      </c>
      <c r="B530" s="600">
        <v>61.998236743804156</v>
      </c>
      <c r="C530" s="600">
        <v>36.86160825456632</v>
      </c>
      <c r="D530" s="600">
        <v>70.886354451977908</v>
      </c>
      <c r="E530" s="600">
        <v>78.218114121568192</v>
      </c>
      <c r="F530" s="600">
        <v>78.708082906265005</v>
      </c>
      <c r="G530" s="601">
        <v>66.397291648414907</v>
      </c>
      <c r="H530" s="601">
        <v>31.772241006393916</v>
      </c>
      <c r="I530" s="528"/>
      <c r="J530" s="600">
        <v>78.042422307007072</v>
      </c>
      <c r="K530" s="600">
        <v>45.257180849637805</v>
      </c>
      <c r="L530" s="600">
        <v>87.410895495547223</v>
      </c>
      <c r="M530" s="600">
        <v>95.417110828375911</v>
      </c>
      <c r="N530" s="600">
        <v>94.863759761370119</v>
      </c>
      <c r="O530" s="601">
        <v>88.104655355192136</v>
      </c>
      <c r="P530" s="601">
        <v>46.101665618160006</v>
      </c>
      <c r="Q530" s="528"/>
      <c r="R530" s="600">
        <v>47.235076707795862</v>
      </c>
      <c r="S530" s="600">
        <v>28.302567494438097</v>
      </c>
      <c r="T530" s="600">
        <v>54.675725720012395</v>
      </c>
      <c r="U530" s="600">
        <v>62.013536104919396</v>
      </c>
      <c r="V530" s="600">
        <v>64.279781347161887</v>
      </c>
      <c r="W530" s="601">
        <v>47.518907130421759</v>
      </c>
      <c r="X530" s="601">
        <v>19.87281664399509</v>
      </c>
      <c r="Z530" s="603"/>
      <c r="AA530" s="602"/>
      <c r="AB530" s="603"/>
      <c r="AC530" s="603"/>
      <c r="AD530" s="603"/>
      <c r="AE530" s="603"/>
      <c r="AF530" s="603"/>
      <c r="AG530" s="603"/>
      <c r="AH530" s="602"/>
      <c r="AI530" s="602"/>
      <c r="AJ530" s="602"/>
      <c r="AK530" s="602"/>
      <c r="AL530" s="602"/>
      <c r="AM530" s="602"/>
      <c r="AN530" s="602"/>
      <c r="AO530" s="602"/>
    </row>
    <row r="531" spans="1:41" s="522" customFormat="1" ht="8.65" customHeight="1">
      <c r="A531" s="528" t="s">
        <v>59</v>
      </c>
      <c r="B531" s="600">
        <v>59.147846447908449</v>
      </c>
      <c r="C531" s="600">
        <v>23.652619590674981</v>
      </c>
      <c r="D531" s="600">
        <v>65.722009977434865</v>
      </c>
      <c r="E531" s="600">
        <v>74.401598611119198</v>
      </c>
      <c r="F531" s="600">
        <v>75.13163113415537</v>
      </c>
      <c r="G531" s="601">
        <v>66.738594583827833</v>
      </c>
      <c r="H531" s="601">
        <v>32.483867486988977</v>
      </c>
      <c r="I531" s="528"/>
      <c r="J531" s="600">
        <v>75.830479933505828</v>
      </c>
      <c r="K531" s="600">
        <v>29.741597559882454</v>
      </c>
      <c r="L531" s="600">
        <v>80.219911714275298</v>
      </c>
      <c r="M531" s="600">
        <v>96.949566437706963</v>
      </c>
      <c r="N531" s="600">
        <v>96.28358424501225</v>
      </c>
      <c r="O531" s="601">
        <v>90.385702876182606</v>
      </c>
      <c r="P531" s="601">
        <v>44.86794657628861</v>
      </c>
      <c r="Q531" s="528"/>
      <c r="R531" s="600">
        <v>44.023122692011903</v>
      </c>
      <c r="S531" s="600">
        <v>17.421969029318397</v>
      </c>
      <c r="T531" s="600">
        <v>52.024312430029731</v>
      </c>
      <c r="U531" s="600">
        <v>54.008112678056563</v>
      </c>
      <c r="V531" s="600">
        <v>56.80517042053124</v>
      </c>
      <c r="W531" s="601">
        <v>47.542208872000622</v>
      </c>
      <c r="X531" s="601">
        <v>21.059806264006966</v>
      </c>
      <c r="Z531" s="603"/>
      <c r="AA531" s="602"/>
      <c r="AB531" s="603"/>
      <c r="AC531" s="603"/>
      <c r="AD531" s="603"/>
      <c r="AE531" s="603"/>
      <c r="AF531" s="603"/>
      <c r="AG531" s="603"/>
      <c r="AH531" s="602"/>
      <c r="AI531" s="602"/>
      <c r="AJ531" s="602"/>
      <c r="AK531" s="602"/>
      <c r="AL531" s="602"/>
      <c r="AM531" s="602"/>
      <c r="AN531" s="602"/>
      <c r="AO531" s="602"/>
    </row>
    <row r="532" spans="1:41" s="522" customFormat="1" ht="8.65" customHeight="1">
      <c r="A532" s="523" t="s">
        <v>60</v>
      </c>
      <c r="B532" s="598">
        <v>60.631785558461701</v>
      </c>
      <c r="C532" s="598">
        <v>40.83618095864194</v>
      </c>
      <c r="D532" s="598">
        <v>66.365227308993212</v>
      </c>
      <c r="E532" s="598">
        <v>72.93718255988675</v>
      </c>
      <c r="F532" s="598">
        <v>75.447066166850632</v>
      </c>
      <c r="G532" s="599">
        <v>65.151542629156936</v>
      </c>
      <c r="H532" s="599">
        <v>37.595505655262123</v>
      </c>
      <c r="I532" s="523"/>
      <c r="J532" s="598">
        <v>79.321152179185191</v>
      </c>
      <c r="K532" s="598">
        <v>57.269481822598699</v>
      </c>
      <c r="L532" s="598">
        <v>85.371098707721444</v>
      </c>
      <c r="M532" s="598">
        <v>93.554224121378198</v>
      </c>
      <c r="N532" s="598">
        <v>95.731870066935414</v>
      </c>
      <c r="O532" s="599">
        <v>87.623317909187008</v>
      </c>
      <c r="P532" s="599">
        <v>53.6132000203704</v>
      </c>
      <c r="Q532" s="523"/>
      <c r="R532" s="598">
        <v>43.331392156906325</v>
      </c>
      <c r="S532" s="598">
        <v>22.225093063091514</v>
      </c>
      <c r="T532" s="598">
        <v>50.26634745236548</v>
      </c>
      <c r="U532" s="598">
        <v>54.13583819317693</v>
      </c>
      <c r="V532" s="598">
        <v>54.446537833521738</v>
      </c>
      <c r="W532" s="599">
        <v>48.425643641482502</v>
      </c>
      <c r="X532" s="599">
        <v>22.285896004776614</v>
      </c>
      <c r="Z532" s="603"/>
      <c r="AA532" s="602"/>
      <c r="AB532" s="603"/>
      <c r="AC532" s="603"/>
      <c r="AD532" s="603"/>
      <c r="AE532" s="603"/>
      <c r="AF532" s="603"/>
      <c r="AG532" s="603"/>
      <c r="AH532" s="602"/>
      <c r="AI532" s="602"/>
      <c r="AJ532" s="602"/>
      <c r="AK532" s="602"/>
      <c r="AL532" s="602"/>
      <c r="AM532" s="602"/>
      <c r="AN532" s="602"/>
      <c r="AO532" s="602"/>
    </row>
    <row r="533" spans="1:41" s="522" customFormat="1" ht="8.65" customHeight="1">
      <c r="A533" s="528" t="s">
        <v>61</v>
      </c>
      <c r="B533" s="600">
        <v>54.882510505524074</v>
      </c>
      <c r="C533" s="600">
        <v>24.132916181450337</v>
      </c>
      <c r="D533" s="600">
        <v>60.061088608265166</v>
      </c>
      <c r="E533" s="600">
        <v>72.179859096560293</v>
      </c>
      <c r="F533" s="600">
        <v>73.455540253842997</v>
      </c>
      <c r="G533" s="601">
        <v>64.58223414396241</v>
      </c>
      <c r="H533" s="601">
        <v>29.570917003460835</v>
      </c>
      <c r="I533" s="528"/>
      <c r="J533" s="600">
        <v>70.963826574603445</v>
      </c>
      <c r="K533" s="600">
        <v>32.754894687610872</v>
      </c>
      <c r="L533" s="600">
        <v>74.808135849260196</v>
      </c>
      <c r="M533" s="600">
        <v>91.303791311471215</v>
      </c>
      <c r="N533" s="600">
        <v>91.565055115370626</v>
      </c>
      <c r="O533" s="601">
        <v>86.244588042238775</v>
      </c>
      <c r="P533" s="601">
        <v>42.874280230326292</v>
      </c>
      <c r="Q533" s="528"/>
      <c r="R533" s="600">
        <v>40.822120038722169</v>
      </c>
      <c r="S533" s="600">
        <v>15.540960421711272</v>
      </c>
      <c r="T533" s="600">
        <v>45.852555522345391</v>
      </c>
      <c r="U533" s="600">
        <v>57.061811509636343</v>
      </c>
      <c r="V533" s="600">
        <v>57.351203870387039</v>
      </c>
      <c r="W533" s="601">
        <v>44.727315987151819</v>
      </c>
      <c r="X533" s="601">
        <v>19.485304903450661</v>
      </c>
      <c r="Z533" s="603"/>
      <c r="AA533" s="602"/>
      <c r="AB533" s="603"/>
      <c r="AC533" s="603"/>
      <c r="AD533" s="603"/>
      <c r="AE533" s="603"/>
      <c r="AF533" s="603"/>
      <c r="AG533" s="603"/>
      <c r="AH533" s="602"/>
      <c r="AI533" s="602"/>
      <c r="AJ533" s="602"/>
      <c r="AK533" s="602"/>
      <c r="AL533" s="602"/>
      <c r="AM533" s="602"/>
      <c r="AN533" s="602"/>
      <c r="AO533" s="602"/>
    </row>
    <row r="534" spans="1:41" s="522" customFormat="1" ht="8.65" customHeight="1">
      <c r="A534" s="528" t="s">
        <v>62</v>
      </c>
      <c r="B534" s="600">
        <v>65.430599146687271</v>
      </c>
      <c r="C534" s="600">
        <v>44.368745124724079</v>
      </c>
      <c r="D534" s="600">
        <v>72.587847634110986</v>
      </c>
      <c r="E534" s="600">
        <v>82.055152296316393</v>
      </c>
      <c r="F534" s="600">
        <v>80.07961008312229</v>
      </c>
      <c r="G534" s="601">
        <v>69.877380682573047</v>
      </c>
      <c r="H534" s="601">
        <v>39.30070395949457</v>
      </c>
      <c r="I534" s="528"/>
      <c r="J534" s="600">
        <v>78.711744336202258</v>
      </c>
      <c r="K534" s="600">
        <v>54.234908036327553</v>
      </c>
      <c r="L534" s="600">
        <v>88.62454247736467</v>
      </c>
      <c r="M534" s="600">
        <v>93.975975050101397</v>
      </c>
      <c r="N534" s="600">
        <v>93.042388861622712</v>
      </c>
      <c r="O534" s="601">
        <v>86.366987233187004</v>
      </c>
      <c r="P534" s="601">
        <v>53.570232085302038</v>
      </c>
      <c r="Q534" s="528"/>
      <c r="R534" s="600">
        <v>52.786612516514161</v>
      </c>
      <c r="S534" s="600">
        <v>32.614427815460715</v>
      </c>
      <c r="T534" s="600">
        <v>57.01757120442241</v>
      </c>
      <c r="U534" s="600">
        <v>71.194753843328328</v>
      </c>
      <c r="V534" s="600">
        <v>68.253107877216763</v>
      </c>
      <c r="W534" s="601">
        <v>55.461323255848015</v>
      </c>
      <c r="X534" s="601">
        <v>26.098481204775492</v>
      </c>
      <c r="Z534" s="603"/>
      <c r="AA534" s="602"/>
      <c r="AB534" s="603"/>
      <c r="AC534" s="603"/>
      <c r="AD534" s="603"/>
      <c r="AE534" s="603"/>
      <c r="AF534" s="603"/>
      <c r="AG534" s="603"/>
      <c r="AH534" s="602"/>
      <c r="AI534" s="602"/>
      <c r="AJ534" s="602"/>
      <c r="AK534" s="602"/>
      <c r="AL534" s="602"/>
      <c r="AM534" s="602"/>
      <c r="AN534" s="602"/>
      <c r="AO534" s="602"/>
    </row>
    <row r="535" spans="1:41" s="522" customFormat="1" ht="8.65" customHeight="1">
      <c r="A535" s="528" t="s">
        <v>63</v>
      </c>
      <c r="B535" s="600">
        <v>60.611917308082496</v>
      </c>
      <c r="C535" s="600">
        <v>31.070070386424192</v>
      </c>
      <c r="D535" s="600">
        <v>72.210149840046029</v>
      </c>
      <c r="E535" s="600">
        <v>79.47004700071696</v>
      </c>
      <c r="F535" s="600">
        <v>76.162087350074643</v>
      </c>
      <c r="G535" s="601">
        <v>66.873135585661487</v>
      </c>
      <c r="H535" s="601">
        <v>28.164840447749821</v>
      </c>
      <c r="I535" s="528"/>
      <c r="J535" s="600">
        <v>76.110278204808381</v>
      </c>
      <c r="K535" s="600">
        <v>38.606930078133985</v>
      </c>
      <c r="L535" s="600">
        <v>84.720670391061446</v>
      </c>
      <c r="M535" s="600">
        <v>97.131427570298129</v>
      </c>
      <c r="N535" s="600">
        <v>96.520365392210579</v>
      </c>
      <c r="O535" s="601">
        <v>89.166842598905646</v>
      </c>
      <c r="P535" s="601">
        <v>38.870517450265432</v>
      </c>
      <c r="Q535" s="528"/>
      <c r="R535" s="600">
        <v>45.61045291820556</v>
      </c>
      <c r="S535" s="600">
        <v>22.008969519305669</v>
      </c>
      <c r="T535" s="600">
        <v>59.103630947467941</v>
      </c>
      <c r="U535" s="600">
        <v>62.69188733363292</v>
      </c>
      <c r="V535" s="600">
        <v>56.15976406910692</v>
      </c>
      <c r="W535" s="601">
        <v>46.519696285085047</v>
      </c>
      <c r="X535" s="601">
        <v>19.446430443942383</v>
      </c>
      <c r="Z535" s="603"/>
      <c r="AA535" s="602"/>
      <c r="AB535" s="603"/>
      <c r="AC535" s="603"/>
      <c r="AD535" s="603"/>
      <c r="AE535" s="603"/>
      <c r="AF535" s="603"/>
      <c r="AG535" s="603"/>
      <c r="AH535" s="602"/>
      <c r="AI535" s="602"/>
      <c r="AJ535" s="602"/>
      <c r="AK535" s="602"/>
      <c r="AL535" s="602"/>
      <c r="AM535" s="602"/>
      <c r="AN535" s="602"/>
      <c r="AO535" s="602"/>
    </row>
    <row r="536" spans="1:41" s="522" customFormat="1" ht="8.65" customHeight="1">
      <c r="A536" s="523" t="s">
        <v>64</v>
      </c>
      <c r="B536" s="598">
        <v>61.536576387593222</v>
      </c>
      <c r="C536" s="598">
        <v>41.940727472028016</v>
      </c>
      <c r="D536" s="598">
        <v>64.600066285408047</v>
      </c>
      <c r="E536" s="598">
        <v>75.882277709651461</v>
      </c>
      <c r="F536" s="598">
        <v>73.7396491582832</v>
      </c>
      <c r="G536" s="599">
        <v>70.655404271284837</v>
      </c>
      <c r="H536" s="599">
        <v>42.01280853947025</v>
      </c>
      <c r="I536" s="523"/>
      <c r="J536" s="598">
        <v>76.816691769292106</v>
      </c>
      <c r="K536" s="598">
        <v>54.346901224194596</v>
      </c>
      <c r="L536" s="598">
        <v>83.893948740278432</v>
      </c>
      <c r="M536" s="598">
        <v>93.664629241065882</v>
      </c>
      <c r="N536" s="598">
        <v>88.796660505129267</v>
      </c>
      <c r="O536" s="599">
        <v>86.113827718387128</v>
      </c>
      <c r="P536" s="599">
        <v>54.732914303008386</v>
      </c>
      <c r="Q536" s="523"/>
      <c r="R536" s="598">
        <v>48.763042170068971</v>
      </c>
      <c r="S536" s="598">
        <v>29.397880565397621</v>
      </c>
      <c r="T536" s="598">
        <v>49.608568573335042</v>
      </c>
      <c r="U536" s="598">
        <v>61.122469349964547</v>
      </c>
      <c r="V536" s="598">
        <v>60.827789818463195</v>
      </c>
      <c r="W536" s="599">
        <v>58.550390394619853</v>
      </c>
      <c r="X536" s="599">
        <v>31.561182714177406</v>
      </c>
      <c r="Z536" s="603"/>
      <c r="AA536" s="602"/>
      <c r="AB536" s="603"/>
      <c r="AC536" s="603"/>
      <c r="AD536" s="603"/>
      <c r="AE536" s="603"/>
      <c r="AF536" s="603"/>
      <c r="AG536" s="603"/>
      <c r="AH536" s="602"/>
      <c r="AI536" s="602"/>
      <c r="AJ536" s="602"/>
      <c r="AK536" s="602"/>
      <c r="AL536" s="602"/>
      <c r="AM536" s="602"/>
      <c r="AN536" s="602"/>
      <c r="AO536" s="602"/>
    </row>
    <row r="537" spans="1:41" s="522" customFormat="1" ht="8.65" customHeight="1">
      <c r="A537" s="528" t="s">
        <v>65</v>
      </c>
      <c r="B537" s="600">
        <v>60.606312048096598</v>
      </c>
      <c r="C537" s="600">
        <v>35.387812565100226</v>
      </c>
      <c r="D537" s="600">
        <v>64.656901303297005</v>
      </c>
      <c r="E537" s="600">
        <v>75.831311388725936</v>
      </c>
      <c r="F537" s="600">
        <v>76.027624434332296</v>
      </c>
      <c r="G537" s="601">
        <v>67.642162087167108</v>
      </c>
      <c r="H537" s="601">
        <v>37.262869323863548</v>
      </c>
      <c r="I537" s="528"/>
      <c r="J537" s="600">
        <v>78.766550720279611</v>
      </c>
      <c r="K537" s="600">
        <v>48.848544763538399</v>
      </c>
      <c r="L537" s="600">
        <v>83.536321337752611</v>
      </c>
      <c r="M537" s="600">
        <v>95.940399714489658</v>
      </c>
      <c r="N537" s="600">
        <v>97.297222222222217</v>
      </c>
      <c r="O537" s="601">
        <v>90.945934199661011</v>
      </c>
      <c r="P537" s="601">
        <v>52.223376979646964</v>
      </c>
      <c r="Q537" s="528"/>
      <c r="R537" s="600">
        <v>44.717448781819236</v>
      </c>
      <c r="S537" s="600">
        <v>21.196329287358541</v>
      </c>
      <c r="T537" s="600">
        <v>46.960131358042915</v>
      </c>
      <c r="U537" s="600">
        <v>59.118153677961473</v>
      </c>
      <c r="V537" s="600">
        <v>58.464040443891896</v>
      </c>
      <c r="W537" s="601">
        <v>49.677525630430416</v>
      </c>
      <c r="X537" s="601">
        <v>24.399188939088781</v>
      </c>
      <c r="Z537" s="603"/>
      <c r="AA537" s="602"/>
      <c r="AB537" s="603"/>
      <c r="AC537" s="603"/>
      <c r="AD537" s="603"/>
      <c r="AE537" s="603"/>
      <c r="AF537" s="603"/>
      <c r="AG537" s="603"/>
      <c r="AH537" s="602"/>
      <c r="AI537" s="602"/>
      <c r="AJ537" s="602"/>
      <c r="AK537" s="602"/>
      <c r="AL537" s="602"/>
      <c r="AM537" s="602"/>
      <c r="AN537" s="602"/>
      <c r="AO537" s="602"/>
    </row>
    <row r="538" spans="1:41" s="522" customFormat="1" ht="8.65" customHeight="1">
      <c r="A538" s="528" t="s">
        <v>66</v>
      </c>
      <c r="B538" s="600">
        <v>53.589374325917063</v>
      </c>
      <c r="C538" s="600">
        <v>21.774852450863474</v>
      </c>
      <c r="D538" s="600">
        <v>63.410675069225633</v>
      </c>
      <c r="E538" s="600">
        <v>69.530830739508417</v>
      </c>
      <c r="F538" s="600">
        <v>69.524902150759544</v>
      </c>
      <c r="G538" s="601">
        <v>59.634948291366911</v>
      </c>
      <c r="H538" s="601">
        <v>23.137107036810107</v>
      </c>
      <c r="I538" s="528"/>
      <c r="J538" s="600">
        <v>69.632175180788323</v>
      </c>
      <c r="K538" s="600">
        <v>28.494458718410858</v>
      </c>
      <c r="L538" s="600">
        <v>78.415978859177713</v>
      </c>
      <c r="M538" s="600">
        <v>92.733726078524654</v>
      </c>
      <c r="N538" s="600">
        <v>90.08103703369909</v>
      </c>
      <c r="O538" s="601">
        <v>79.769683441558442</v>
      </c>
      <c r="P538" s="601">
        <v>34.456527376774261</v>
      </c>
      <c r="Q538" s="528"/>
      <c r="R538" s="600">
        <v>39.098120369686825</v>
      </c>
      <c r="S538" s="600">
        <v>14.217478031160709</v>
      </c>
      <c r="T538" s="600">
        <v>49.089551901196586</v>
      </c>
      <c r="U538" s="600">
        <v>49.898760983040141</v>
      </c>
      <c r="V538" s="600">
        <v>51.606546644844521</v>
      </c>
      <c r="W538" s="601">
        <v>42.37019766146993</v>
      </c>
      <c r="X538" s="601">
        <v>13.711291228171204</v>
      </c>
      <c r="Z538" s="603"/>
      <c r="AA538" s="602"/>
      <c r="AB538" s="603"/>
      <c r="AC538" s="603"/>
      <c r="AD538" s="603"/>
      <c r="AE538" s="603"/>
      <c r="AF538" s="603"/>
      <c r="AG538" s="603"/>
      <c r="AH538" s="602"/>
      <c r="AI538" s="602"/>
      <c r="AJ538" s="602"/>
      <c r="AK538" s="602"/>
      <c r="AL538" s="602"/>
      <c r="AM538" s="602"/>
      <c r="AN538" s="602"/>
      <c r="AO538" s="602"/>
    </row>
    <row r="539" spans="1:41" s="522" customFormat="1" ht="8.65" customHeight="1">
      <c r="A539" s="528" t="s">
        <v>67</v>
      </c>
      <c r="B539" s="600">
        <v>67.01710219281604</v>
      </c>
      <c r="C539" s="600">
        <v>26.605980628299079</v>
      </c>
      <c r="D539" s="600">
        <v>74.710607172264417</v>
      </c>
      <c r="E539" s="600">
        <v>79.665250262911073</v>
      </c>
      <c r="F539" s="600">
        <v>79.377466023673833</v>
      </c>
      <c r="G539" s="601">
        <v>73.713570953925881</v>
      </c>
      <c r="H539" s="601">
        <v>40.449507515782116</v>
      </c>
      <c r="I539" s="528"/>
      <c r="J539" s="600">
        <v>83.350607001868653</v>
      </c>
      <c r="K539" s="600">
        <v>33.963696326445145</v>
      </c>
      <c r="L539" s="600">
        <v>89.535528421477082</v>
      </c>
      <c r="M539" s="600">
        <v>98.068112286776014</v>
      </c>
      <c r="N539" s="600">
        <v>96.699337222947619</v>
      </c>
      <c r="O539" s="601">
        <v>92.514068839157176</v>
      </c>
      <c r="P539" s="601">
        <v>60.478089952595667</v>
      </c>
      <c r="Q539" s="528"/>
      <c r="R539" s="600">
        <v>51.348788620286953</v>
      </c>
      <c r="S539" s="600">
        <v>19.551278029437967</v>
      </c>
      <c r="T539" s="600">
        <v>59.371842426059807</v>
      </c>
      <c r="U539" s="600">
        <v>62.939301458121399</v>
      </c>
      <c r="V539" s="600">
        <v>61.689128178296862</v>
      </c>
      <c r="W539" s="601">
        <v>57.085131011259605</v>
      </c>
      <c r="X539" s="601">
        <v>22.381716014132802</v>
      </c>
      <c r="Z539" s="603"/>
      <c r="AA539" s="602"/>
      <c r="AB539" s="603"/>
      <c r="AC539" s="603"/>
      <c r="AD539" s="603"/>
      <c r="AE539" s="603"/>
      <c r="AF539" s="603"/>
      <c r="AG539" s="603"/>
      <c r="AH539" s="602"/>
      <c r="AI539" s="602"/>
      <c r="AJ539" s="602"/>
      <c r="AK539" s="602"/>
      <c r="AL539" s="602"/>
      <c r="AM539" s="602"/>
      <c r="AN539" s="602"/>
      <c r="AO539" s="602"/>
    </row>
    <row r="540" spans="1:41" s="522" customFormat="1" ht="8.65" customHeight="1">
      <c r="A540" s="523" t="s">
        <v>68</v>
      </c>
      <c r="B540" s="598">
        <v>59.224361808394754</v>
      </c>
      <c r="C540" s="598">
        <v>35.211237507746446</v>
      </c>
      <c r="D540" s="598">
        <v>67.28128257734069</v>
      </c>
      <c r="E540" s="598">
        <v>74.814122123994267</v>
      </c>
      <c r="F540" s="598">
        <v>73.163089678482208</v>
      </c>
      <c r="G540" s="599">
        <v>65.035632080623202</v>
      </c>
      <c r="H540" s="599">
        <v>35.759488738212141</v>
      </c>
      <c r="I540" s="523"/>
      <c r="J540" s="598">
        <v>77.570429050826945</v>
      </c>
      <c r="K540" s="598">
        <v>45.471418452740103</v>
      </c>
      <c r="L540" s="598">
        <v>85.895716129163873</v>
      </c>
      <c r="M540" s="598">
        <v>96.859850422665588</v>
      </c>
      <c r="N540" s="598">
        <v>94.255772987093906</v>
      </c>
      <c r="O540" s="599">
        <v>90.711229328090667</v>
      </c>
      <c r="P540" s="599">
        <v>54.094428435727217</v>
      </c>
      <c r="Q540" s="523"/>
      <c r="R540" s="598">
        <v>42.573107803370604</v>
      </c>
      <c r="S540" s="598">
        <v>23.017506118567709</v>
      </c>
      <c r="T540" s="598">
        <v>50.995345682372943</v>
      </c>
      <c r="U540" s="598">
        <v>57.225529020189015</v>
      </c>
      <c r="V540" s="598">
        <v>54.213475585795564</v>
      </c>
      <c r="W540" s="599">
        <v>44.174742077536472</v>
      </c>
      <c r="X540" s="599">
        <v>18.175896097022257</v>
      </c>
      <c r="Z540" s="603"/>
      <c r="AA540" s="602"/>
      <c r="AB540" s="603"/>
      <c r="AC540" s="603"/>
      <c r="AD540" s="603"/>
      <c r="AE540" s="603"/>
      <c r="AF540" s="603"/>
      <c r="AG540" s="603"/>
      <c r="AH540" s="602"/>
      <c r="AI540" s="602"/>
      <c r="AJ540" s="602"/>
      <c r="AK540" s="602"/>
      <c r="AL540" s="602"/>
      <c r="AM540" s="602"/>
      <c r="AN540" s="602"/>
      <c r="AO540" s="602"/>
    </row>
    <row r="541" spans="1:41" s="522" customFormat="1" ht="8.65" customHeight="1">
      <c r="A541" s="528" t="s">
        <v>69</v>
      </c>
      <c r="B541" s="600">
        <v>60.113065326633162</v>
      </c>
      <c r="C541" s="600">
        <v>28.833275683154618</v>
      </c>
      <c r="D541" s="600">
        <v>68.472915002902042</v>
      </c>
      <c r="E541" s="600">
        <v>78.455626974671091</v>
      </c>
      <c r="F541" s="600">
        <v>77.678884145360229</v>
      </c>
      <c r="G541" s="601">
        <v>65.834705555157811</v>
      </c>
      <c r="H541" s="601">
        <v>32.05396536007293</v>
      </c>
      <c r="I541" s="528"/>
      <c r="J541" s="600">
        <v>75.295273353994162</v>
      </c>
      <c r="K541" s="600">
        <v>40.267478901620699</v>
      </c>
      <c r="L541" s="600">
        <v>85.199510060013267</v>
      </c>
      <c r="M541" s="600">
        <v>94.213393954418152</v>
      </c>
      <c r="N541" s="600">
        <v>92.798870110595118</v>
      </c>
      <c r="O541" s="601">
        <v>84.410958904109592</v>
      </c>
      <c r="P541" s="601">
        <v>45.691692744360324</v>
      </c>
      <c r="Q541" s="528"/>
      <c r="R541" s="600">
        <v>45.589049250614103</v>
      </c>
      <c r="S541" s="600">
        <v>16.440212494503832</v>
      </c>
      <c r="T541" s="600">
        <v>51.944558922412853</v>
      </c>
      <c r="U541" s="600">
        <v>63.933581559938943</v>
      </c>
      <c r="V541" s="600">
        <v>62.900221812498245</v>
      </c>
      <c r="W541" s="601">
        <v>49.203060415013987</v>
      </c>
      <c r="X541" s="601">
        <v>19.656497405863956</v>
      </c>
      <c r="Z541" s="603"/>
      <c r="AA541" s="602"/>
      <c r="AB541" s="603"/>
      <c r="AC541" s="603"/>
      <c r="AD541" s="603"/>
      <c r="AE541" s="603"/>
      <c r="AF541" s="603"/>
      <c r="AG541" s="603"/>
      <c r="AH541" s="602"/>
      <c r="AI541" s="602"/>
      <c r="AJ541" s="602"/>
      <c r="AK541" s="602"/>
      <c r="AL541" s="602"/>
      <c r="AM541" s="602"/>
      <c r="AN541" s="602"/>
      <c r="AO541" s="602"/>
    </row>
    <row r="542" spans="1:41" s="522" customFormat="1" ht="8.65" customHeight="1">
      <c r="A542" s="528" t="s">
        <v>70</v>
      </c>
      <c r="B542" s="600">
        <v>63.142782484770919</v>
      </c>
      <c r="C542" s="600">
        <v>35.343705323353795</v>
      </c>
      <c r="D542" s="600">
        <v>72.33818298971822</v>
      </c>
      <c r="E542" s="600">
        <v>80.47192422239759</v>
      </c>
      <c r="F542" s="600">
        <v>78.871809342883992</v>
      </c>
      <c r="G542" s="601">
        <v>70.067235334652963</v>
      </c>
      <c r="H542" s="601">
        <v>32.603064303079208</v>
      </c>
      <c r="I542" s="528"/>
      <c r="J542" s="600">
        <v>76.600026312236224</v>
      </c>
      <c r="K542" s="600">
        <v>46.000898747614741</v>
      </c>
      <c r="L542" s="600">
        <v>83.856091512678987</v>
      </c>
      <c r="M542" s="600">
        <v>94.595234616295414</v>
      </c>
      <c r="N542" s="600">
        <v>91.404628356279389</v>
      </c>
      <c r="O542" s="601">
        <v>87.029191933436749</v>
      </c>
      <c r="P542" s="601">
        <v>46.722537831735046</v>
      </c>
      <c r="Q542" s="528"/>
      <c r="R542" s="600">
        <v>49.870330754745005</v>
      </c>
      <c r="S542" s="600">
        <v>23.958449293109208</v>
      </c>
      <c r="T542" s="600">
        <v>59.169170405125456</v>
      </c>
      <c r="U542" s="600">
        <v>67.176398045818914</v>
      </c>
      <c r="V542" s="600">
        <v>66.870530209617755</v>
      </c>
      <c r="W542" s="601">
        <v>53.984639082623765</v>
      </c>
      <c r="X542" s="601">
        <v>20.307218923531817</v>
      </c>
      <c r="Z542" s="603"/>
      <c r="AA542" s="602"/>
      <c r="AB542" s="603"/>
      <c r="AC542" s="603"/>
      <c r="AD542" s="603"/>
      <c r="AE542" s="603"/>
      <c r="AF542" s="603"/>
      <c r="AG542" s="603"/>
      <c r="AH542" s="602"/>
      <c r="AI542" s="602"/>
      <c r="AJ542" s="602"/>
      <c r="AK542" s="602"/>
      <c r="AL542" s="602"/>
      <c r="AM542" s="602"/>
      <c r="AN542" s="602"/>
      <c r="AO542" s="602"/>
    </row>
    <row r="543" spans="1:41" s="522" customFormat="1" ht="8.65" customHeight="1">
      <c r="A543" s="528" t="s">
        <v>71</v>
      </c>
      <c r="B543" s="600">
        <v>60.151709497939756</v>
      </c>
      <c r="C543" s="600">
        <v>26.402808005247635</v>
      </c>
      <c r="D543" s="600">
        <v>67.332802481959774</v>
      </c>
      <c r="E543" s="600">
        <v>72.080526459250024</v>
      </c>
      <c r="F543" s="600">
        <v>75.726336690539682</v>
      </c>
      <c r="G543" s="601">
        <v>64.564660812120351</v>
      </c>
      <c r="H543" s="601">
        <v>39.854215312768829</v>
      </c>
      <c r="I543" s="528"/>
      <c r="J543" s="600">
        <v>78.524091940452692</v>
      </c>
      <c r="K543" s="600">
        <v>34.437238700332493</v>
      </c>
      <c r="L543" s="600">
        <v>86.480538583389915</v>
      </c>
      <c r="M543" s="600">
        <v>96.255016157142947</v>
      </c>
      <c r="N543" s="600">
        <v>94.606932081254698</v>
      </c>
      <c r="O543" s="601">
        <v>85.292726610170817</v>
      </c>
      <c r="P543" s="601">
        <v>60.619796853216492</v>
      </c>
      <c r="Q543" s="528"/>
      <c r="R543" s="600">
        <v>43.039652071196542</v>
      </c>
      <c r="S543" s="600">
        <v>17.420945616472387</v>
      </c>
      <c r="T543" s="600">
        <v>49.153771370562737</v>
      </c>
      <c r="U543" s="600">
        <v>52.425808728978083</v>
      </c>
      <c r="V543" s="600">
        <v>58.385491222501059</v>
      </c>
      <c r="W543" s="601">
        <v>44.940174704543786</v>
      </c>
      <c r="X543" s="601">
        <v>20.525882588481302</v>
      </c>
      <c r="Z543" s="603"/>
      <c r="AA543" s="602"/>
      <c r="AB543" s="603"/>
      <c r="AC543" s="603"/>
      <c r="AD543" s="603"/>
      <c r="AE543" s="603"/>
      <c r="AF543" s="603"/>
      <c r="AG543" s="603"/>
      <c r="AH543" s="602"/>
      <c r="AI543" s="602"/>
      <c r="AJ543" s="602"/>
      <c r="AK543" s="602"/>
      <c r="AL543" s="602"/>
      <c r="AM543" s="602"/>
      <c r="AN543" s="602"/>
      <c r="AO543" s="602"/>
    </row>
    <row r="544" spans="1:41" s="522" customFormat="1" ht="8.65" customHeight="1">
      <c r="A544" s="523" t="s">
        <v>72</v>
      </c>
      <c r="B544" s="598">
        <v>62.660395369321854</v>
      </c>
      <c r="C544" s="598">
        <v>32.315185049535224</v>
      </c>
      <c r="D544" s="598">
        <v>72.734371059725007</v>
      </c>
      <c r="E544" s="598">
        <v>78.936536135853061</v>
      </c>
      <c r="F544" s="598">
        <v>76.727574655271269</v>
      </c>
      <c r="G544" s="599">
        <v>71.31903201194396</v>
      </c>
      <c r="H544" s="599">
        <v>33.76276611597747</v>
      </c>
      <c r="I544" s="523"/>
      <c r="J544" s="598">
        <v>79.084453058548746</v>
      </c>
      <c r="K544" s="598">
        <v>39.847279596690676</v>
      </c>
      <c r="L544" s="598">
        <v>88.327289715467955</v>
      </c>
      <c r="M544" s="598">
        <v>96.756730840477871</v>
      </c>
      <c r="N544" s="598">
        <v>96.875368470699215</v>
      </c>
      <c r="O544" s="599">
        <v>91.214243248504488</v>
      </c>
      <c r="P544" s="599">
        <v>50.495469669130102</v>
      </c>
      <c r="Q544" s="523"/>
      <c r="R544" s="598">
        <v>47.384972775756644</v>
      </c>
      <c r="S544" s="598">
        <v>23.754244139046079</v>
      </c>
      <c r="T544" s="598">
        <v>56.902244090486434</v>
      </c>
      <c r="U544" s="598">
        <v>63.462921331304734</v>
      </c>
      <c r="V544" s="598">
        <v>58.74403007824408</v>
      </c>
      <c r="W544" s="599">
        <v>52.822343963999216</v>
      </c>
      <c r="X544" s="599">
        <v>19.951632856866048</v>
      </c>
      <c r="Z544" s="603"/>
      <c r="AA544" s="602"/>
      <c r="AB544" s="603"/>
      <c r="AC544" s="603"/>
      <c r="AD544" s="603"/>
      <c r="AE544" s="603"/>
      <c r="AF544" s="603"/>
      <c r="AG544" s="603"/>
      <c r="AH544" s="602"/>
      <c r="AI544" s="602"/>
      <c r="AJ544" s="602"/>
      <c r="AK544" s="602"/>
      <c r="AL544" s="602"/>
      <c r="AM544" s="602"/>
      <c r="AN544" s="602"/>
      <c r="AO544" s="602"/>
    </row>
    <row r="545" spans="1:41" s="522" customFormat="1" ht="8.65" customHeight="1">
      <c r="A545" s="528" t="s">
        <v>73</v>
      </c>
      <c r="B545" s="600">
        <v>62.26608097346157</v>
      </c>
      <c r="C545" s="600">
        <v>31.485412563511101</v>
      </c>
      <c r="D545" s="600">
        <v>67.264038231780162</v>
      </c>
      <c r="E545" s="600">
        <v>78.447119630998728</v>
      </c>
      <c r="F545" s="600">
        <v>77.285204028895961</v>
      </c>
      <c r="G545" s="601">
        <v>70.309914415999643</v>
      </c>
      <c r="H545" s="601">
        <v>37.736220601652803</v>
      </c>
      <c r="I545" s="528"/>
      <c r="J545" s="600">
        <v>77.333657250843302</v>
      </c>
      <c r="K545" s="600">
        <v>40.540898846612755</v>
      </c>
      <c r="L545" s="600">
        <v>81.930102879290203</v>
      </c>
      <c r="M545" s="600">
        <v>96.225431985071381</v>
      </c>
      <c r="N545" s="600">
        <v>93.822113799696709</v>
      </c>
      <c r="O545" s="601">
        <v>89.283770122093472</v>
      </c>
      <c r="P545" s="601">
        <v>54.775195811155832</v>
      </c>
      <c r="Q545" s="528"/>
      <c r="R545" s="600">
        <v>48.99488733194471</v>
      </c>
      <c r="S545" s="600">
        <v>21.665441998658189</v>
      </c>
      <c r="T545" s="600">
        <v>53.724183293137472</v>
      </c>
      <c r="U545" s="600">
        <v>63.904527793196422</v>
      </c>
      <c r="V545" s="600">
        <v>64.528466945385375</v>
      </c>
      <c r="W545" s="601">
        <v>52.695717462242634</v>
      </c>
      <c r="X545" s="601">
        <v>23.507588532883641</v>
      </c>
      <c r="Z545" s="603"/>
      <c r="AA545" s="602"/>
      <c r="AB545" s="603"/>
      <c r="AC545" s="603"/>
      <c r="AD545" s="603"/>
      <c r="AE545" s="603"/>
      <c r="AF545" s="603"/>
      <c r="AG545" s="603"/>
      <c r="AH545" s="602"/>
      <c r="AI545" s="602"/>
      <c r="AJ545" s="602"/>
      <c r="AK545" s="602"/>
      <c r="AL545" s="602"/>
      <c r="AM545" s="602"/>
      <c r="AN545" s="602"/>
      <c r="AO545" s="602"/>
    </row>
    <row r="546" spans="1:41" s="522" customFormat="1" ht="8.65" customHeight="1">
      <c r="A546" s="528" t="s">
        <v>74</v>
      </c>
      <c r="B546" s="600">
        <v>54.329236533130967</v>
      </c>
      <c r="C546" s="600">
        <v>28.452560721068988</v>
      </c>
      <c r="D546" s="600">
        <v>59.034523657435223</v>
      </c>
      <c r="E546" s="600">
        <v>69.155236170483107</v>
      </c>
      <c r="F546" s="600">
        <v>68.287422748072117</v>
      </c>
      <c r="G546" s="601">
        <v>61.737238169821687</v>
      </c>
      <c r="H546" s="601">
        <v>33.313679095645639</v>
      </c>
      <c r="I546" s="528"/>
      <c r="J546" s="600">
        <v>74.614030454161011</v>
      </c>
      <c r="K546" s="600">
        <v>40.570198221409576</v>
      </c>
      <c r="L546" s="600">
        <v>82.107136948909542</v>
      </c>
      <c r="M546" s="600">
        <v>93.799585447787862</v>
      </c>
      <c r="N546" s="600">
        <v>91.466676642786325</v>
      </c>
      <c r="O546" s="601">
        <v>85.076802519036875</v>
      </c>
      <c r="P546" s="601">
        <v>49.433241436554162</v>
      </c>
      <c r="Q546" s="528"/>
      <c r="R546" s="600">
        <v>36.689780613120313</v>
      </c>
      <c r="S546" s="600">
        <v>15.491928740683536</v>
      </c>
      <c r="T546" s="600">
        <v>39.566618296658397</v>
      </c>
      <c r="U546" s="600">
        <v>47.549290086978921</v>
      </c>
      <c r="V546" s="600">
        <v>50.179814940795019</v>
      </c>
      <c r="W546" s="601">
        <v>40.839537556968317</v>
      </c>
      <c r="X546" s="601">
        <v>19.769539842488797</v>
      </c>
      <c r="Z546" s="603"/>
      <c r="AA546" s="602"/>
      <c r="AB546" s="603"/>
      <c r="AC546" s="603"/>
      <c r="AD546" s="603"/>
      <c r="AE546" s="603"/>
      <c r="AF546" s="603"/>
      <c r="AG546" s="603"/>
      <c r="AH546" s="602"/>
      <c r="AI546" s="602"/>
      <c r="AJ546" s="602"/>
      <c r="AK546" s="602"/>
      <c r="AL546" s="602"/>
      <c r="AM546" s="602"/>
      <c r="AN546" s="602"/>
      <c r="AO546" s="602"/>
    </row>
    <row r="547" spans="1:41" s="522" customFormat="1" ht="8.65" customHeight="1">
      <c r="A547" s="528" t="s">
        <v>75</v>
      </c>
      <c r="B547" s="600">
        <v>63.452179556871855</v>
      </c>
      <c r="C547" s="600">
        <v>33.168290162545482</v>
      </c>
      <c r="D547" s="600">
        <v>70.776772139394652</v>
      </c>
      <c r="E547" s="600">
        <v>80.22447192434376</v>
      </c>
      <c r="F547" s="600">
        <v>79.209189384676321</v>
      </c>
      <c r="G547" s="601">
        <v>70.048864872576814</v>
      </c>
      <c r="H547" s="601">
        <v>37.553783749606858</v>
      </c>
      <c r="I547" s="528"/>
      <c r="J547" s="600">
        <v>79.925344821255919</v>
      </c>
      <c r="K547" s="600">
        <v>44.518125967265391</v>
      </c>
      <c r="L547" s="600">
        <v>85.951301369469391</v>
      </c>
      <c r="M547" s="600">
        <v>97.425967521235123</v>
      </c>
      <c r="N547" s="600">
        <v>96.890769862692167</v>
      </c>
      <c r="O547" s="601">
        <v>91.747701166309241</v>
      </c>
      <c r="P547" s="601">
        <v>55.377683244241695</v>
      </c>
      <c r="Q547" s="528"/>
      <c r="R547" s="600">
        <v>48.329299833941171</v>
      </c>
      <c r="S547" s="600">
        <v>20.766802631848648</v>
      </c>
      <c r="T547" s="600">
        <v>55.709182625368058</v>
      </c>
      <c r="U547" s="600">
        <v>65.003112738238698</v>
      </c>
      <c r="V547" s="600">
        <v>63.555607503944834</v>
      </c>
      <c r="W547" s="601">
        <v>51.912420708000816</v>
      </c>
      <c r="X547" s="601">
        <v>22.160048825587509</v>
      </c>
      <c r="Z547" s="603"/>
      <c r="AA547" s="602"/>
      <c r="AB547" s="603"/>
      <c r="AC547" s="603"/>
      <c r="AD547" s="603"/>
      <c r="AE547" s="603"/>
      <c r="AF547" s="603"/>
      <c r="AG547" s="603"/>
      <c r="AH547" s="602"/>
      <c r="AI547" s="602"/>
      <c r="AJ547" s="602"/>
      <c r="AK547" s="602"/>
      <c r="AL547" s="602"/>
      <c r="AM547" s="602"/>
      <c r="AN547" s="602"/>
      <c r="AO547" s="602"/>
    </row>
    <row r="548" spans="1:41" s="522" customFormat="1" ht="8.65" customHeight="1">
      <c r="A548" s="523" t="s">
        <v>76</v>
      </c>
      <c r="B548" s="598">
        <v>58.097841189380503</v>
      </c>
      <c r="C548" s="598">
        <v>37.621703174681507</v>
      </c>
      <c r="D548" s="598">
        <v>64.193497566355177</v>
      </c>
      <c r="E548" s="598">
        <v>71.098252277128822</v>
      </c>
      <c r="F548" s="598">
        <v>72.192537470391756</v>
      </c>
      <c r="G548" s="599">
        <v>61.770026774730447</v>
      </c>
      <c r="H548" s="599">
        <v>34.581323850062333</v>
      </c>
      <c r="I548" s="523"/>
      <c r="J548" s="598">
        <v>77.303431407161185</v>
      </c>
      <c r="K548" s="598">
        <v>52.080036477751257</v>
      </c>
      <c r="L548" s="598">
        <v>84.987390594867236</v>
      </c>
      <c r="M548" s="598">
        <v>94.633142038729702</v>
      </c>
      <c r="N548" s="598">
        <v>91.20361773476499</v>
      </c>
      <c r="O548" s="599">
        <v>84.290371772624496</v>
      </c>
      <c r="P548" s="599">
        <v>50.506230529595022</v>
      </c>
      <c r="Q548" s="523"/>
      <c r="R548" s="598">
        <v>40.708082109590926</v>
      </c>
      <c r="S548" s="598">
        <v>21.59643255295429</v>
      </c>
      <c r="T548" s="598">
        <v>45.371825757276568</v>
      </c>
      <c r="U548" s="598">
        <v>49.909559797987036</v>
      </c>
      <c r="V548" s="598">
        <v>56.098463131808174</v>
      </c>
      <c r="W548" s="599">
        <v>42.684937611408202</v>
      </c>
      <c r="X548" s="599">
        <v>20.349695732733892</v>
      </c>
      <c r="Z548" s="603"/>
      <c r="AA548" s="602"/>
      <c r="AB548" s="603"/>
      <c r="AC548" s="603"/>
      <c r="AD548" s="603"/>
      <c r="AE548" s="603"/>
      <c r="AF548" s="603"/>
      <c r="AG548" s="603"/>
      <c r="AH548" s="602"/>
      <c r="AI548" s="602"/>
      <c r="AJ548" s="602"/>
      <c r="AK548" s="602"/>
      <c r="AL548" s="602"/>
      <c r="AM548" s="602"/>
      <c r="AN548" s="602"/>
      <c r="AO548" s="602"/>
    </row>
    <row r="549" spans="1:41" ht="3" customHeight="1">
      <c r="A549" s="500"/>
      <c r="B549" s="542"/>
      <c r="C549" s="542"/>
      <c r="D549" s="542"/>
      <c r="E549" s="542"/>
      <c r="F549" s="542"/>
      <c r="G549" s="543"/>
      <c r="H549" s="543"/>
      <c r="I549" s="500"/>
      <c r="J549" s="542"/>
      <c r="K549" s="542"/>
      <c r="L549" s="542"/>
      <c r="M549" s="542"/>
      <c r="N549" s="542"/>
      <c r="O549" s="543"/>
      <c r="P549" s="543"/>
      <c r="Q549" s="500"/>
      <c r="R549" s="542"/>
      <c r="S549" s="542"/>
      <c r="T549" s="542"/>
      <c r="U549" s="542"/>
      <c r="V549" s="542"/>
      <c r="W549" s="543"/>
      <c r="X549" s="543"/>
    </row>
    <row r="550" spans="1:41" ht="3" customHeight="1">
      <c r="B550" s="502"/>
      <c r="C550" s="502"/>
      <c r="D550" s="502"/>
      <c r="E550" s="502"/>
      <c r="F550" s="502"/>
      <c r="G550" s="502"/>
      <c r="H550" s="502"/>
      <c r="J550" s="502"/>
      <c r="K550" s="502"/>
      <c r="L550" s="502"/>
      <c r="M550" s="502"/>
      <c r="N550" s="502"/>
      <c r="O550" s="502"/>
      <c r="P550" s="502"/>
      <c r="R550" s="502"/>
      <c r="S550" s="502"/>
      <c r="T550" s="502"/>
      <c r="U550" s="502"/>
      <c r="V550" s="502"/>
      <c r="W550" s="502"/>
      <c r="X550" s="502"/>
    </row>
    <row r="551" spans="1:41" ht="9" customHeight="1">
      <c r="A551" s="544" t="s">
        <v>501</v>
      </c>
      <c r="E551" s="502"/>
      <c r="F551" s="502"/>
      <c r="I551" s="545"/>
      <c r="M551" s="502"/>
      <c r="N551" s="502"/>
      <c r="Q551" s="545"/>
      <c r="U551" s="502"/>
      <c r="V551" s="502"/>
    </row>
    <row r="552" spans="1:41" ht="9" customHeight="1">
      <c r="A552" s="549" t="s">
        <v>600</v>
      </c>
      <c r="E552" s="502"/>
      <c r="F552" s="502"/>
      <c r="I552" s="545"/>
      <c r="M552" s="502"/>
      <c r="N552" s="502"/>
      <c r="Q552" s="545"/>
      <c r="U552" s="502"/>
      <c r="V552" s="502"/>
    </row>
    <row r="553" spans="1:41" s="552" customFormat="1" ht="9" customHeight="1">
      <c r="A553" s="546" t="s">
        <v>458</v>
      </c>
      <c r="B553" s="554"/>
      <c r="C553" s="554"/>
      <c r="D553" s="554"/>
      <c r="E553" s="554"/>
      <c r="F553" s="555"/>
      <c r="G553" s="555"/>
      <c r="H553" s="554"/>
      <c r="I553" s="554"/>
      <c r="J553" s="553"/>
      <c r="K553" s="553"/>
      <c r="L553" s="553"/>
      <c r="M553" s="553"/>
      <c r="N553" s="553"/>
      <c r="O553" s="553"/>
      <c r="P553" s="553"/>
      <c r="R553" s="553"/>
      <c r="S553" s="553"/>
      <c r="T553" s="553"/>
      <c r="U553" s="553"/>
      <c r="V553" s="553"/>
      <c r="W553" s="553"/>
      <c r="X553" s="553"/>
    </row>
    <row r="554" spans="1:41" s="552" customFormat="1" ht="7.5" hidden="1" customHeight="1"/>
  </sheetData>
  <sheetProtection sheet="1" objects="1" scenarios="1"/>
  <mergeCells count="19">
    <mergeCell ref="X6:X7"/>
    <mergeCell ref="P6:P7"/>
    <mergeCell ref="S6:S7"/>
    <mergeCell ref="T6:T7"/>
    <mergeCell ref="U6:U7"/>
    <mergeCell ref="V6:V7"/>
    <mergeCell ref="W6:W7"/>
    <mergeCell ref="O6:O7"/>
    <mergeCell ref="A5:A7"/>
    <mergeCell ref="C6:C7"/>
    <mergeCell ref="D6:D7"/>
    <mergeCell ref="E6:E7"/>
    <mergeCell ref="F6:F7"/>
    <mergeCell ref="G6:G7"/>
    <mergeCell ref="H6:H7"/>
    <mergeCell ref="K6:K7"/>
    <mergeCell ref="L6:L7"/>
    <mergeCell ref="M6:M7"/>
    <mergeCell ref="N6:N7"/>
  </mergeCells>
  <hyperlinks>
    <hyperlink ref="A553" r:id="rId1" display="Fuente: INEGI. Encuesta Nacional de Ocupación y Empleo. Consulta interactiva de indicadores estratégicos (Info-Laboral). En: www.inegi.org.mx (30 de agosto de 2016)."/>
    <hyperlink ref="X1" location="Índice!A1" display="Cuadro 8.1"/>
  </hyperlinks>
  <printOptions horizontalCentered="1" verticalCentered="1"/>
  <pageMargins left="0.39370078740157483" right="0.39370078740157483" top="0.39370078740157483" bottom="0.19685039370078741" header="0" footer="0.19685039370078741"/>
  <pageSetup scale="95" orientation="landscape" r:id="rId2"/>
  <headerFooter scaleWithDoc="0" alignWithMargins="0">
    <oddHeader>&amp;L&amp;"Arial,Normal"&amp;10&amp;K000080INEGI. Anuario estadístico y geográfico por entidad federativa 2019.</oddHeader>
  </headerFooter>
  <rowBreaks count="14" manualBreakCount="14">
    <brk id="45" max="26" man="1"/>
    <brk id="81" max="26" man="1"/>
    <brk id="117" max="26" man="1"/>
    <brk id="153" max="26" man="1"/>
    <brk id="189" max="16383" man="1"/>
    <brk id="225" max="26" man="1"/>
    <brk id="261" max="26" man="1"/>
    <brk id="297" max="26" man="1"/>
    <brk id="333" max="26" man="1"/>
    <brk id="369" max="26" man="1"/>
    <brk id="405" max="26" man="1"/>
    <brk id="441" max="26" man="1"/>
    <brk id="477" max="26" man="1"/>
    <brk id="513" max="2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63"/>
  <sheetViews>
    <sheetView showGridLines="0" showRowColHeaders="0" zoomScale="130" zoomScaleNormal="130" workbookViewId="0">
      <pane xSplit="1" ySplit="10" topLeftCell="B11" activePane="bottomRight" state="frozen"/>
      <selection activeCell="Z1" sqref="Z1:XFD1"/>
      <selection pane="topRight" activeCell="Z1" sqref="Z1:XFD1"/>
      <selection pane="bottomLeft" activeCell="Z1" sqref="Z1:XFD1"/>
      <selection pane="bottomRight"/>
    </sheetView>
  </sheetViews>
  <sheetFormatPr baseColWidth="10" defaultColWidth="0" defaultRowHeight="11.25" customHeight="1" zeroHeight="1"/>
  <cols>
    <col min="1" max="1" width="17.7109375" style="605" customWidth="1"/>
    <col min="2" max="2" width="6.140625" style="605" customWidth="1"/>
    <col min="3" max="3" width="6.7109375" style="605" customWidth="1"/>
    <col min="4" max="4" width="9.42578125" style="605" customWidth="1"/>
    <col min="5" max="5" width="8.85546875" style="605" customWidth="1"/>
    <col min="6" max="6" width="2" style="605" customWidth="1"/>
    <col min="7" max="7" width="6.5703125" style="605" customWidth="1"/>
    <col min="8" max="8" width="7.28515625" style="605" customWidth="1"/>
    <col min="9" max="9" width="9.42578125" style="605" customWidth="1"/>
    <col min="10" max="10" width="8.5703125" style="605" customWidth="1"/>
    <col min="11" max="11" width="1.7109375" style="605" customWidth="1"/>
    <col min="12" max="12" width="6.42578125" style="605" customWidth="1"/>
    <col min="13" max="13" width="7.140625" style="605" customWidth="1"/>
    <col min="14" max="14" width="9" style="605" customWidth="1"/>
    <col min="15" max="15" width="8" style="605" customWidth="1"/>
    <col min="16" max="16" width="0.85546875" style="605" customWidth="1"/>
    <col min="17" max="17" width="2.7109375" style="605" hidden="1" customWidth="1"/>
    <col min="18" max="18" width="5.85546875" style="605" hidden="1" customWidth="1"/>
    <col min="19" max="19" width="4.7109375" style="605" hidden="1" customWidth="1"/>
    <col min="20" max="20" width="3.7109375" style="605" hidden="1" customWidth="1"/>
    <col min="21" max="21" width="3" style="605" hidden="1" customWidth="1"/>
    <col min="22" max="23" width="3.140625" style="605" hidden="1" customWidth="1"/>
    <col min="24" max="30" width="2.7109375" style="605" hidden="1" customWidth="1"/>
    <col min="31" max="40" width="0" style="605" hidden="1" customWidth="1"/>
    <col min="41" max="16384" width="11.5703125" style="605" hidden="1"/>
  </cols>
  <sheetData>
    <row r="1" spans="1:30" s="496" customFormat="1" ht="12" customHeight="1">
      <c r="A1" s="491" t="s">
        <v>503</v>
      </c>
      <c r="B1" s="580"/>
      <c r="C1" s="580"/>
      <c r="D1" s="580"/>
      <c r="E1" s="604"/>
      <c r="F1" s="580"/>
      <c r="G1" s="701"/>
      <c r="H1" s="701"/>
      <c r="I1" s="701"/>
      <c r="J1" s="604"/>
      <c r="O1" s="60" t="s">
        <v>504</v>
      </c>
      <c r="P1" s="495"/>
    </row>
    <row r="2" spans="1:30" s="496" customFormat="1" ht="12" customHeight="1">
      <c r="A2" s="497" t="s">
        <v>446</v>
      </c>
      <c r="B2" s="580"/>
      <c r="C2" s="580"/>
      <c r="D2" s="580"/>
      <c r="F2" s="580"/>
      <c r="G2" s="701"/>
      <c r="H2" s="701"/>
      <c r="I2" s="701"/>
      <c r="P2" s="495"/>
    </row>
    <row r="3" spans="1:30" ht="3" customHeight="1">
      <c r="A3" s="500"/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</row>
    <row r="4" spans="1:30" ht="3" customHeight="1">
      <c r="A4" s="503"/>
      <c r="B4" s="503"/>
      <c r="C4" s="606"/>
      <c r="D4" s="606"/>
      <c r="F4" s="503"/>
      <c r="G4" s="503"/>
      <c r="H4" s="606"/>
      <c r="I4" s="606"/>
      <c r="K4" s="503"/>
      <c r="L4" s="503"/>
      <c r="M4" s="606"/>
      <c r="N4" s="606"/>
    </row>
    <row r="5" spans="1:30" s="552" customFormat="1" ht="8.65" customHeight="1">
      <c r="A5" s="734" t="s">
        <v>96</v>
      </c>
      <c r="B5" s="607" t="s">
        <v>34</v>
      </c>
      <c r="C5" s="607"/>
      <c r="D5" s="607"/>
      <c r="E5" s="607"/>
      <c r="F5" s="608"/>
      <c r="G5" s="607" t="s">
        <v>447</v>
      </c>
      <c r="H5" s="607"/>
      <c r="I5" s="607"/>
      <c r="J5" s="607"/>
      <c r="K5" s="609"/>
      <c r="L5" s="607" t="s">
        <v>448</v>
      </c>
      <c r="M5" s="607"/>
      <c r="N5" s="607"/>
      <c r="O5" s="607"/>
    </row>
    <row r="6" spans="1:30" s="552" customFormat="1" ht="9" customHeight="1">
      <c r="A6" s="735"/>
      <c r="B6" s="728" t="s">
        <v>505</v>
      </c>
      <c r="C6" s="728" t="s">
        <v>506</v>
      </c>
      <c r="D6" s="728" t="s">
        <v>507</v>
      </c>
      <c r="E6" s="728" t="s">
        <v>508</v>
      </c>
      <c r="F6" s="609"/>
      <c r="G6" s="728" t="s">
        <v>505</v>
      </c>
      <c r="H6" s="728" t="s">
        <v>506</v>
      </c>
      <c r="I6" s="728" t="s">
        <v>507</v>
      </c>
      <c r="J6" s="728" t="s">
        <v>508</v>
      </c>
      <c r="K6" s="609"/>
      <c r="L6" s="728" t="s">
        <v>505</v>
      </c>
      <c r="M6" s="728" t="s">
        <v>506</v>
      </c>
      <c r="N6" s="728" t="s">
        <v>507</v>
      </c>
      <c r="O6" s="728" t="s">
        <v>508</v>
      </c>
    </row>
    <row r="7" spans="1:30" s="552" customFormat="1" ht="9" customHeight="1">
      <c r="A7" s="735"/>
      <c r="B7" s="727"/>
      <c r="C7" s="727"/>
      <c r="D7" s="727"/>
      <c r="E7" s="727"/>
      <c r="F7" s="609"/>
      <c r="G7" s="727"/>
      <c r="H7" s="727"/>
      <c r="I7" s="727"/>
      <c r="J7" s="727"/>
      <c r="K7" s="609"/>
      <c r="L7" s="727"/>
      <c r="M7" s="727"/>
      <c r="N7" s="727"/>
      <c r="O7" s="727"/>
    </row>
    <row r="8" spans="1:30" s="552" customFormat="1" ht="9" customHeight="1">
      <c r="A8" s="735"/>
      <c r="B8" s="727"/>
      <c r="C8" s="727"/>
      <c r="D8" s="727"/>
      <c r="E8" s="727"/>
      <c r="F8" s="609"/>
      <c r="G8" s="727"/>
      <c r="H8" s="727"/>
      <c r="I8" s="727"/>
      <c r="J8" s="727"/>
      <c r="K8" s="609"/>
      <c r="L8" s="727"/>
      <c r="M8" s="727"/>
      <c r="N8" s="727"/>
      <c r="O8" s="727"/>
    </row>
    <row r="9" spans="1:30" s="552" customFormat="1" ht="9" customHeight="1">
      <c r="A9" s="735"/>
      <c r="B9" s="727"/>
      <c r="C9" s="727"/>
      <c r="D9" s="727"/>
      <c r="E9" s="727"/>
      <c r="F9" s="609"/>
      <c r="G9" s="727"/>
      <c r="H9" s="727"/>
      <c r="I9" s="727"/>
      <c r="J9" s="727"/>
      <c r="K9" s="609"/>
      <c r="L9" s="727"/>
      <c r="M9" s="727"/>
      <c r="N9" s="727"/>
      <c r="O9" s="727"/>
    </row>
    <row r="10" spans="1:30" ht="3" customHeight="1">
      <c r="A10" s="500"/>
      <c r="B10" s="500"/>
      <c r="C10" s="500"/>
      <c r="D10" s="500"/>
      <c r="E10" s="500"/>
      <c r="F10" s="500"/>
      <c r="G10" s="500"/>
      <c r="H10" s="500"/>
      <c r="I10" s="500"/>
      <c r="J10" s="500"/>
      <c r="K10" s="500"/>
      <c r="L10" s="500"/>
      <c r="M10" s="500"/>
      <c r="N10" s="500"/>
      <c r="O10" s="500"/>
    </row>
    <row r="11" spans="1:30" ht="3" customHeight="1">
      <c r="A11" s="503"/>
      <c r="B11" s="503"/>
      <c r="C11" s="503"/>
      <c r="D11" s="503"/>
      <c r="F11" s="503"/>
      <c r="G11" s="503"/>
      <c r="H11" s="503"/>
      <c r="I11" s="503"/>
      <c r="K11" s="503"/>
      <c r="L11" s="503"/>
      <c r="M11" s="503"/>
      <c r="N11" s="503"/>
    </row>
    <row r="12" spans="1:30" s="522" customFormat="1" ht="9" customHeight="1">
      <c r="A12" s="513">
        <v>2005</v>
      </c>
      <c r="B12" s="610"/>
      <c r="C12" s="610"/>
      <c r="D12" s="610"/>
      <c r="E12" s="610"/>
      <c r="F12" s="611"/>
      <c r="G12" s="610"/>
      <c r="H12" s="610"/>
      <c r="I12" s="610"/>
      <c r="J12" s="610"/>
      <c r="K12" s="533"/>
      <c r="L12" s="612"/>
      <c r="M12" s="612"/>
      <c r="N12" s="612"/>
      <c r="O12" s="610"/>
    </row>
    <row r="13" spans="1:30" s="522" customFormat="1" ht="8.65" customHeight="1">
      <c r="A13" s="515" t="s">
        <v>44</v>
      </c>
      <c r="B13" s="610">
        <v>3.4820519999999999</v>
      </c>
      <c r="C13" s="610">
        <v>8.0039379999999998</v>
      </c>
      <c r="D13" s="610">
        <v>14.650031</v>
      </c>
      <c r="E13" s="610">
        <v>28.148036000000001</v>
      </c>
      <c r="F13" s="611"/>
      <c r="G13" s="610">
        <v>3.4190499999999999</v>
      </c>
      <c r="H13" s="610">
        <v>8.4578489999999995</v>
      </c>
      <c r="I13" s="610">
        <v>15.199306</v>
      </c>
      <c r="J13" s="610">
        <v>27.543944</v>
      </c>
      <c r="K13" s="611"/>
      <c r="L13" s="610">
        <v>3.5905049999999998</v>
      </c>
      <c r="M13" s="610">
        <v>7.2225510000000002</v>
      </c>
      <c r="N13" s="610">
        <v>13.702797</v>
      </c>
      <c r="O13" s="610">
        <v>29.189802</v>
      </c>
      <c r="Q13" s="611"/>
      <c r="R13" s="611"/>
      <c r="S13" s="611"/>
      <c r="T13" s="611"/>
      <c r="U13" s="611"/>
      <c r="V13" s="611"/>
      <c r="W13" s="611"/>
      <c r="X13" s="611"/>
      <c r="Y13" s="611"/>
      <c r="Z13" s="611"/>
      <c r="AA13" s="611"/>
      <c r="AB13" s="611"/>
      <c r="AC13" s="611"/>
      <c r="AD13" s="611"/>
    </row>
    <row r="14" spans="1:30" s="522" customFormat="1" ht="5.0999999999999996" customHeight="1">
      <c r="A14" s="515"/>
      <c r="B14" s="610"/>
      <c r="C14" s="610"/>
      <c r="D14" s="610"/>
      <c r="E14" s="610"/>
      <c r="F14" s="611"/>
      <c r="G14" s="610"/>
      <c r="H14" s="610"/>
      <c r="I14" s="610"/>
      <c r="J14" s="610"/>
      <c r="K14" s="611"/>
      <c r="L14" s="610"/>
      <c r="M14" s="610"/>
      <c r="N14" s="610"/>
      <c r="O14" s="610"/>
      <c r="Q14" s="611"/>
      <c r="R14" s="611"/>
      <c r="S14" s="611"/>
      <c r="T14" s="611"/>
      <c r="U14" s="611"/>
      <c r="V14" s="611"/>
      <c r="W14" s="611"/>
      <c r="X14" s="611"/>
      <c r="Y14" s="611"/>
      <c r="Z14" s="611"/>
      <c r="AA14" s="611"/>
      <c r="AB14" s="611"/>
      <c r="AC14" s="611"/>
      <c r="AD14" s="611"/>
    </row>
    <row r="15" spans="1:30" s="522" customFormat="1" ht="8.85" customHeight="1">
      <c r="A15" s="518" t="s">
        <v>45</v>
      </c>
      <c r="B15" s="613">
        <v>5.2602510000000002</v>
      </c>
      <c r="C15" s="611">
        <v>9.1248330000000006</v>
      </c>
      <c r="D15" s="611">
        <v>11.406421999999999</v>
      </c>
      <c r="E15" s="611">
        <v>23.364370999999998</v>
      </c>
      <c r="F15" s="611"/>
      <c r="G15" s="613">
        <v>5.9475819999999997</v>
      </c>
      <c r="H15" s="613">
        <v>9.8311650000000004</v>
      </c>
      <c r="I15" s="611">
        <v>11.739824</v>
      </c>
      <c r="J15" s="611">
        <v>25.403500999999999</v>
      </c>
      <c r="K15" s="533"/>
      <c r="L15" s="596">
        <v>4.0875120000000003</v>
      </c>
      <c r="M15" s="596">
        <v>7.9196739999999997</v>
      </c>
      <c r="N15" s="614">
        <v>10.848596000000001</v>
      </c>
      <c r="O15" s="611">
        <v>19.952639999999999</v>
      </c>
      <c r="Q15" s="611"/>
      <c r="R15" s="611"/>
      <c r="S15" s="611"/>
      <c r="T15" s="611"/>
      <c r="U15" s="611"/>
      <c r="V15" s="611"/>
      <c r="W15" s="611"/>
      <c r="X15" s="611"/>
      <c r="Y15" s="611"/>
      <c r="Z15" s="611"/>
      <c r="AA15" s="611"/>
      <c r="AB15" s="611"/>
      <c r="AC15" s="611"/>
      <c r="AD15" s="611"/>
    </row>
    <row r="16" spans="1:30" s="522" customFormat="1" ht="8.85" customHeight="1">
      <c r="A16" s="518" t="s">
        <v>46</v>
      </c>
      <c r="B16" s="613">
        <v>1.190439</v>
      </c>
      <c r="C16" s="611">
        <v>2.3353190000000001</v>
      </c>
      <c r="D16" s="611">
        <v>3.0583170000000002</v>
      </c>
      <c r="E16" s="611">
        <v>18.893439000000001</v>
      </c>
      <c r="F16" s="611"/>
      <c r="G16" s="613">
        <v>1.1747700000000001</v>
      </c>
      <c r="H16" s="613">
        <v>2.333148</v>
      </c>
      <c r="I16" s="611">
        <v>2.3604880000000001</v>
      </c>
      <c r="J16" s="611">
        <v>22.108629000000001</v>
      </c>
      <c r="K16" s="533"/>
      <c r="L16" s="596">
        <v>1.2195</v>
      </c>
      <c r="M16" s="596">
        <v>2.3393459999999999</v>
      </c>
      <c r="N16" s="614">
        <v>4.3531890000000004</v>
      </c>
      <c r="O16" s="611">
        <v>12.927417</v>
      </c>
      <c r="Q16" s="611"/>
      <c r="R16" s="611"/>
      <c r="S16" s="611"/>
      <c r="T16" s="611"/>
      <c r="U16" s="611"/>
      <c r="V16" s="611"/>
      <c r="W16" s="611"/>
      <c r="X16" s="611"/>
      <c r="Y16" s="611"/>
      <c r="Z16" s="611"/>
      <c r="AA16" s="611"/>
      <c r="AB16" s="611"/>
      <c r="AC16" s="611"/>
      <c r="AD16" s="611"/>
    </row>
    <row r="17" spans="1:40" s="522" customFormat="1" ht="8.85" customHeight="1">
      <c r="A17" s="518" t="s">
        <v>47</v>
      </c>
      <c r="B17" s="613">
        <v>2.3395100000000002</v>
      </c>
      <c r="C17" s="611">
        <v>4.463203</v>
      </c>
      <c r="D17" s="611">
        <v>7.9245939999999999</v>
      </c>
      <c r="E17" s="611">
        <v>16.873487999999998</v>
      </c>
      <c r="F17" s="611"/>
      <c r="G17" s="613">
        <v>1.9330560000000001</v>
      </c>
      <c r="H17" s="613">
        <v>4.1317529999999998</v>
      </c>
      <c r="I17" s="611">
        <v>8.4024909999999995</v>
      </c>
      <c r="J17" s="611">
        <v>19.064944000000001</v>
      </c>
      <c r="K17" s="533"/>
      <c r="L17" s="596">
        <v>3.1070950000000002</v>
      </c>
      <c r="M17" s="596">
        <v>5.089143</v>
      </c>
      <c r="N17" s="614">
        <v>7.0111540000000003</v>
      </c>
      <c r="O17" s="611">
        <v>12.684796</v>
      </c>
      <c r="Q17" s="611"/>
      <c r="R17" s="611"/>
      <c r="S17" s="611"/>
      <c r="T17" s="611"/>
      <c r="U17" s="611"/>
      <c r="V17" s="611"/>
      <c r="W17" s="611"/>
      <c r="X17" s="611"/>
      <c r="Y17" s="611"/>
      <c r="Z17" s="611"/>
      <c r="AA17" s="611"/>
      <c r="AB17" s="611"/>
      <c r="AC17" s="611"/>
      <c r="AD17" s="611"/>
    </row>
    <row r="18" spans="1:40" s="522" customFormat="1" ht="8.85" customHeight="1">
      <c r="A18" s="523" t="s">
        <v>48</v>
      </c>
      <c r="B18" s="615">
        <v>2.7897980000000002</v>
      </c>
      <c r="C18" s="616">
        <v>7.0366330000000001</v>
      </c>
      <c r="D18" s="616">
        <v>22.993841</v>
      </c>
      <c r="E18" s="616">
        <v>23.353148000000001</v>
      </c>
      <c r="F18" s="616"/>
      <c r="G18" s="615">
        <v>2.405761</v>
      </c>
      <c r="H18" s="615">
        <v>7.1923870000000001</v>
      </c>
      <c r="I18" s="616">
        <v>25.762243000000002</v>
      </c>
      <c r="J18" s="616">
        <v>19.093150999999999</v>
      </c>
      <c r="K18" s="538"/>
      <c r="L18" s="598">
        <v>3.491841</v>
      </c>
      <c r="M18" s="598">
        <v>6.7519049999999998</v>
      </c>
      <c r="N18" s="617">
        <v>17.876075</v>
      </c>
      <c r="O18" s="616">
        <v>31.228331000000001</v>
      </c>
      <c r="Q18" s="611"/>
      <c r="R18" s="611"/>
      <c r="S18" s="611"/>
      <c r="T18" s="611"/>
      <c r="U18" s="611"/>
      <c r="V18" s="611"/>
      <c r="W18" s="611"/>
      <c r="X18" s="611"/>
      <c r="Y18" s="611"/>
      <c r="Z18" s="611"/>
      <c r="AA18" s="611"/>
      <c r="AB18" s="611"/>
      <c r="AC18" s="611"/>
      <c r="AD18" s="611"/>
    </row>
    <row r="19" spans="1:40" s="522" customFormat="1" ht="8.85" customHeight="1">
      <c r="A19" s="518" t="s">
        <v>49</v>
      </c>
      <c r="B19" s="613">
        <v>4.6968550000000002</v>
      </c>
      <c r="C19" s="611">
        <v>8.2436039999999995</v>
      </c>
      <c r="D19" s="611">
        <v>9.4111200000000004</v>
      </c>
      <c r="E19" s="611">
        <v>23.128288999999999</v>
      </c>
      <c r="F19" s="611"/>
      <c r="G19" s="613">
        <v>4.8092139999999999</v>
      </c>
      <c r="H19" s="613">
        <v>7.9358630000000003</v>
      </c>
      <c r="I19" s="611">
        <v>9.9075570000000006</v>
      </c>
      <c r="J19" s="611">
        <v>23.548472</v>
      </c>
      <c r="K19" s="533"/>
      <c r="L19" s="596">
        <v>4.4870429999999999</v>
      </c>
      <c r="M19" s="596">
        <v>8.818263</v>
      </c>
      <c r="N19" s="614">
        <v>8.487228</v>
      </c>
      <c r="O19" s="611">
        <v>22.346309999999999</v>
      </c>
      <c r="P19" s="613"/>
      <c r="Q19" s="611"/>
      <c r="R19" s="611"/>
      <c r="S19" s="611"/>
      <c r="T19" s="611"/>
      <c r="U19" s="611"/>
      <c r="V19" s="611"/>
      <c r="W19" s="611"/>
      <c r="X19" s="611"/>
      <c r="Y19" s="611"/>
      <c r="Z19" s="611"/>
      <c r="AA19" s="611"/>
      <c r="AB19" s="611"/>
      <c r="AC19" s="611"/>
      <c r="AD19" s="611"/>
      <c r="AE19" s="613"/>
      <c r="AF19" s="611"/>
      <c r="AG19" s="618"/>
      <c r="AH19" s="611"/>
      <c r="AI19" s="533"/>
      <c r="AJ19" s="596"/>
      <c r="AK19" s="596"/>
      <c r="AL19" s="614"/>
      <c r="AM19" s="619"/>
      <c r="AN19" s="611"/>
    </row>
    <row r="20" spans="1:40" s="522" customFormat="1" ht="8.85" customHeight="1">
      <c r="A20" s="518" t="s">
        <v>50</v>
      </c>
      <c r="B20" s="620">
        <v>2.5864780000000001</v>
      </c>
      <c r="C20" s="621">
        <v>5.3724920000000003</v>
      </c>
      <c r="D20" s="621">
        <v>9.7098119999999994</v>
      </c>
      <c r="E20" s="621">
        <v>16.135366999999999</v>
      </c>
      <c r="F20" s="621"/>
      <c r="G20" s="620">
        <v>2.6238489999999999</v>
      </c>
      <c r="H20" s="620">
        <v>5.6988459999999996</v>
      </c>
      <c r="I20" s="621">
        <v>8.4145810000000001</v>
      </c>
      <c r="J20" s="621">
        <v>17.049996</v>
      </c>
      <c r="K20" s="539"/>
      <c r="L20" s="600">
        <v>2.529455</v>
      </c>
      <c r="M20" s="600">
        <v>4.8745200000000004</v>
      </c>
      <c r="N20" s="622">
        <v>11.684241999999999</v>
      </c>
      <c r="O20" s="621">
        <v>14.741121</v>
      </c>
      <c r="P20" s="613"/>
      <c r="Q20" s="611"/>
      <c r="R20" s="611"/>
      <c r="S20" s="611"/>
      <c r="T20" s="611"/>
      <c r="U20" s="611"/>
      <c r="V20" s="611"/>
      <c r="W20" s="611"/>
      <c r="X20" s="611"/>
      <c r="Y20" s="611"/>
      <c r="Z20" s="611"/>
      <c r="AA20" s="611"/>
      <c r="AB20" s="611"/>
      <c r="AC20" s="611"/>
      <c r="AD20" s="611"/>
      <c r="AE20" s="613"/>
      <c r="AF20" s="611"/>
      <c r="AG20" s="618"/>
      <c r="AH20" s="611"/>
      <c r="AI20" s="533"/>
      <c r="AJ20" s="596"/>
      <c r="AK20" s="596"/>
      <c r="AL20" s="614"/>
      <c r="AM20" s="619"/>
      <c r="AN20" s="611"/>
    </row>
    <row r="21" spans="1:40" s="522" customFormat="1" ht="8.85" customHeight="1">
      <c r="A21" s="518" t="s">
        <v>51</v>
      </c>
      <c r="B21" s="613">
        <v>2.0889060000000002</v>
      </c>
      <c r="C21" s="611">
        <v>5.4991209999999997</v>
      </c>
      <c r="D21" s="611">
        <v>38.784103000000002</v>
      </c>
      <c r="E21" s="611">
        <v>25.730592999999999</v>
      </c>
      <c r="F21" s="611"/>
      <c r="G21" s="613">
        <v>1.5768519999999999</v>
      </c>
      <c r="H21" s="613">
        <v>5.3408629999999997</v>
      </c>
      <c r="I21" s="611">
        <v>42.602640000000001</v>
      </c>
      <c r="J21" s="611">
        <v>18.509844000000001</v>
      </c>
      <c r="K21" s="533"/>
      <c r="L21" s="596">
        <v>3.2555830000000001</v>
      </c>
      <c r="M21" s="596">
        <v>5.8596969999999997</v>
      </c>
      <c r="N21" s="614">
        <v>29.932903</v>
      </c>
      <c r="O21" s="611">
        <v>42.467968999999997</v>
      </c>
      <c r="Q21" s="611"/>
      <c r="R21" s="611"/>
      <c r="S21" s="611"/>
      <c r="T21" s="611"/>
      <c r="U21" s="611"/>
      <c r="V21" s="611"/>
      <c r="W21" s="611"/>
      <c r="X21" s="611"/>
      <c r="Y21" s="611"/>
      <c r="Z21" s="611"/>
      <c r="AA21" s="611"/>
      <c r="AB21" s="611"/>
      <c r="AC21" s="611"/>
      <c r="AD21" s="611"/>
    </row>
    <row r="22" spans="1:40" s="522" customFormat="1" ht="8.85" customHeight="1">
      <c r="A22" s="523" t="s">
        <v>52</v>
      </c>
      <c r="B22" s="615">
        <v>2.0859049999999999</v>
      </c>
      <c r="C22" s="616">
        <v>3.8246410000000002</v>
      </c>
      <c r="D22" s="616">
        <v>3.995654</v>
      </c>
      <c r="E22" s="616">
        <v>14.836691999999999</v>
      </c>
      <c r="F22" s="616"/>
      <c r="G22" s="615">
        <v>1.840093</v>
      </c>
      <c r="H22" s="615">
        <v>4.1524770000000002</v>
      </c>
      <c r="I22" s="616">
        <v>4.3812239999999996</v>
      </c>
      <c r="J22" s="616">
        <v>16.084308</v>
      </c>
      <c r="K22" s="538"/>
      <c r="L22" s="598">
        <v>2.5515810000000001</v>
      </c>
      <c r="M22" s="598">
        <v>3.2035740000000001</v>
      </c>
      <c r="N22" s="617">
        <v>3.2598790000000002</v>
      </c>
      <c r="O22" s="616">
        <v>12.455895</v>
      </c>
      <c r="Q22" s="611"/>
      <c r="R22" s="611"/>
      <c r="S22" s="611"/>
      <c r="T22" s="611"/>
      <c r="U22" s="611"/>
      <c r="V22" s="611"/>
      <c r="W22" s="611"/>
      <c r="X22" s="621"/>
      <c r="Y22" s="621"/>
      <c r="Z22" s="621"/>
      <c r="AA22" s="621"/>
      <c r="AB22" s="621"/>
      <c r="AC22" s="621"/>
      <c r="AD22" s="621"/>
    </row>
    <row r="23" spans="1:40" s="522" customFormat="1" ht="8.85" customHeight="1">
      <c r="A23" s="518" t="s">
        <v>53</v>
      </c>
      <c r="B23" s="613">
        <v>5.3981599999999998</v>
      </c>
      <c r="C23" s="611">
        <v>12.097303</v>
      </c>
      <c r="D23" s="611">
        <v>9.5596370000000004</v>
      </c>
      <c r="E23" s="611">
        <v>27.877721000000001</v>
      </c>
      <c r="F23" s="611"/>
      <c r="G23" s="613">
        <v>5.5198239999999998</v>
      </c>
      <c r="H23" s="613">
        <v>12.711874999999999</v>
      </c>
      <c r="I23" s="611">
        <v>10.153404</v>
      </c>
      <c r="J23" s="611">
        <v>32.586762</v>
      </c>
      <c r="K23" s="533"/>
      <c r="L23" s="596">
        <v>5.2283619999999997</v>
      </c>
      <c r="M23" s="596">
        <v>11.239583</v>
      </c>
      <c r="N23" s="614">
        <v>8.7335030000000007</v>
      </c>
      <c r="O23" s="611">
        <v>21.325821999999999</v>
      </c>
      <c r="Q23" s="611"/>
      <c r="R23" s="611"/>
      <c r="S23" s="611"/>
      <c r="T23" s="611"/>
      <c r="U23" s="611"/>
      <c r="V23" s="611"/>
      <c r="W23" s="611"/>
      <c r="X23" s="621"/>
      <c r="Y23" s="621"/>
      <c r="Z23" s="621"/>
      <c r="AA23" s="621"/>
      <c r="AB23" s="621"/>
      <c r="AC23" s="621"/>
      <c r="AD23" s="621"/>
    </row>
    <row r="24" spans="1:40" s="522" customFormat="1" ht="8.85" customHeight="1">
      <c r="A24" s="518" t="s">
        <v>54</v>
      </c>
      <c r="B24" s="613">
        <v>3.423489</v>
      </c>
      <c r="C24" s="611">
        <v>6.2673319999999997</v>
      </c>
      <c r="D24" s="611">
        <v>15.945461999999999</v>
      </c>
      <c r="E24" s="611">
        <v>23.843817000000001</v>
      </c>
      <c r="F24" s="611"/>
      <c r="G24" s="613">
        <v>3.2459470000000001</v>
      </c>
      <c r="H24" s="613">
        <v>6.6144369999999997</v>
      </c>
      <c r="I24" s="611">
        <v>16.106677999999999</v>
      </c>
      <c r="J24" s="611">
        <v>23.434906000000002</v>
      </c>
      <c r="K24" s="533"/>
      <c r="L24" s="596">
        <v>3.7782740000000001</v>
      </c>
      <c r="M24" s="596">
        <v>5.5737040000000002</v>
      </c>
      <c r="N24" s="614">
        <v>15.62152</v>
      </c>
      <c r="O24" s="611">
        <v>24.665472000000001</v>
      </c>
      <c r="Q24" s="611"/>
      <c r="R24" s="611"/>
      <c r="S24" s="611"/>
      <c r="T24" s="611"/>
      <c r="U24" s="611"/>
      <c r="V24" s="611"/>
      <c r="W24" s="611"/>
      <c r="X24" s="621"/>
      <c r="Y24" s="621"/>
      <c r="Z24" s="621"/>
      <c r="AA24" s="621"/>
      <c r="AB24" s="621"/>
      <c r="AC24" s="621"/>
      <c r="AD24" s="621"/>
    </row>
    <row r="25" spans="1:40" s="522" customFormat="1" ht="8.85" customHeight="1">
      <c r="A25" s="518" t="s">
        <v>55</v>
      </c>
      <c r="B25" s="613">
        <v>4.0908939999999996</v>
      </c>
      <c r="C25" s="611">
        <v>8.3222020000000008</v>
      </c>
      <c r="D25" s="611">
        <v>13.396093</v>
      </c>
      <c r="E25" s="611">
        <v>29.082834999999999</v>
      </c>
      <c r="F25" s="611"/>
      <c r="G25" s="613">
        <v>4.6099730000000001</v>
      </c>
      <c r="H25" s="613">
        <v>9.9351219999999998</v>
      </c>
      <c r="I25" s="611">
        <v>13.201976</v>
      </c>
      <c r="J25" s="611">
        <v>28.544862999999999</v>
      </c>
      <c r="K25" s="533"/>
      <c r="L25" s="596">
        <v>3.2250200000000002</v>
      </c>
      <c r="M25" s="596">
        <v>5.6316940000000004</v>
      </c>
      <c r="N25" s="614">
        <v>13.715266</v>
      </c>
      <c r="O25" s="611">
        <v>29.967383000000002</v>
      </c>
      <c r="P25" s="613"/>
      <c r="Q25" s="611"/>
      <c r="R25" s="611"/>
      <c r="S25" s="611"/>
      <c r="T25" s="611"/>
      <c r="U25" s="611"/>
      <c r="V25" s="611"/>
      <c r="W25" s="611"/>
      <c r="X25" s="621"/>
      <c r="Y25" s="621"/>
      <c r="Z25" s="621"/>
      <c r="AA25" s="621"/>
      <c r="AB25" s="621"/>
      <c r="AC25" s="621"/>
      <c r="AD25" s="621"/>
      <c r="AE25" s="613"/>
      <c r="AF25" s="611"/>
      <c r="AG25" s="618"/>
      <c r="AH25" s="611"/>
      <c r="AI25" s="533"/>
      <c r="AJ25" s="596"/>
      <c r="AK25" s="596"/>
      <c r="AL25" s="614"/>
      <c r="AM25" s="619"/>
      <c r="AN25" s="611"/>
    </row>
    <row r="26" spans="1:40" s="522" customFormat="1" ht="8.85" customHeight="1">
      <c r="A26" s="523" t="s">
        <v>56</v>
      </c>
      <c r="B26" s="615">
        <v>1.179195</v>
      </c>
      <c r="C26" s="616">
        <v>3.6045029999999998</v>
      </c>
      <c r="D26" s="616">
        <v>17.535796000000001</v>
      </c>
      <c r="E26" s="616">
        <v>36.145575999999998</v>
      </c>
      <c r="F26" s="616"/>
      <c r="G26" s="615">
        <v>1.399262</v>
      </c>
      <c r="H26" s="615">
        <v>4.6798400000000004</v>
      </c>
      <c r="I26" s="616">
        <v>14.407413999999999</v>
      </c>
      <c r="J26" s="616">
        <v>30.885147</v>
      </c>
      <c r="K26" s="538"/>
      <c r="L26" s="598">
        <v>0.79873899999999998</v>
      </c>
      <c r="M26" s="598">
        <v>1.745438</v>
      </c>
      <c r="N26" s="617">
        <v>22.911467999999999</v>
      </c>
      <c r="O26" s="616">
        <v>45.184862000000003</v>
      </c>
      <c r="Q26" s="611"/>
      <c r="R26" s="611"/>
      <c r="S26" s="611"/>
      <c r="T26" s="611"/>
      <c r="U26" s="611"/>
      <c r="V26" s="611"/>
      <c r="W26" s="611"/>
      <c r="X26" s="621"/>
      <c r="Y26" s="621"/>
      <c r="Z26" s="621"/>
      <c r="AA26" s="621"/>
      <c r="AB26" s="621"/>
      <c r="AC26" s="621"/>
      <c r="AD26" s="621"/>
    </row>
    <row r="27" spans="1:40" s="522" customFormat="1" ht="8.85" customHeight="1">
      <c r="A27" s="518" t="s">
        <v>57</v>
      </c>
      <c r="B27" s="613">
        <v>3.3558379999999999</v>
      </c>
      <c r="C27" s="611">
        <v>9.8260950000000005</v>
      </c>
      <c r="D27" s="611">
        <v>18.277415999999999</v>
      </c>
      <c r="E27" s="611">
        <v>32.146152999999998</v>
      </c>
      <c r="F27" s="611"/>
      <c r="G27" s="613">
        <v>3.4441630000000001</v>
      </c>
      <c r="H27" s="613">
        <v>11.068682000000001</v>
      </c>
      <c r="I27" s="611">
        <v>17.28659</v>
      </c>
      <c r="J27" s="611">
        <v>30.705680000000001</v>
      </c>
      <c r="K27" s="533"/>
      <c r="L27" s="596">
        <v>3.2033269999999998</v>
      </c>
      <c r="M27" s="596">
        <v>7.680542</v>
      </c>
      <c r="N27" s="614">
        <v>19.984002</v>
      </c>
      <c r="O27" s="611">
        <v>34.627204999999996</v>
      </c>
      <c r="Q27" s="611"/>
      <c r="R27" s="611"/>
      <c r="S27" s="611"/>
      <c r="T27" s="611"/>
      <c r="U27" s="611"/>
      <c r="V27" s="611"/>
      <c r="W27" s="611"/>
      <c r="X27" s="621"/>
      <c r="Y27" s="621"/>
      <c r="Z27" s="621"/>
      <c r="AA27" s="621"/>
      <c r="AB27" s="621"/>
      <c r="AC27" s="621"/>
      <c r="AD27" s="621"/>
    </row>
    <row r="28" spans="1:40" s="522" customFormat="1" ht="8.85" customHeight="1">
      <c r="A28" s="518" t="s">
        <v>58</v>
      </c>
      <c r="B28" s="613">
        <v>2.929373</v>
      </c>
      <c r="C28" s="611">
        <v>6.4165279999999996</v>
      </c>
      <c r="D28" s="611">
        <v>7.0659409999999996</v>
      </c>
      <c r="E28" s="611">
        <v>29.825559999999999</v>
      </c>
      <c r="F28" s="611"/>
      <c r="G28" s="613">
        <v>2.851623</v>
      </c>
      <c r="H28" s="613">
        <v>6.4353379999999998</v>
      </c>
      <c r="I28" s="611">
        <v>5.8610670000000002</v>
      </c>
      <c r="J28" s="611">
        <v>30.317381000000001</v>
      </c>
      <c r="K28" s="533"/>
      <c r="L28" s="596">
        <v>3.0540560000000001</v>
      </c>
      <c r="M28" s="596">
        <v>6.3863640000000004</v>
      </c>
      <c r="N28" s="614">
        <v>9.002148</v>
      </c>
      <c r="O28" s="611">
        <v>29.035212999999999</v>
      </c>
      <c r="Q28" s="611"/>
      <c r="R28" s="611"/>
      <c r="S28" s="611"/>
      <c r="T28" s="611"/>
      <c r="U28" s="611"/>
      <c r="V28" s="611"/>
      <c r="W28" s="611"/>
      <c r="X28" s="621"/>
      <c r="Y28" s="621"/>
      <c r="Z28" s="621"/>
      <c r="AA28" s="621"/>
      <c r="AB28" s="621"/>
      <c r="AC28" s="621"/>
      <c r="AD28" s="621"/>
    </row>
    <row r="29" spans="1:40" s="522" customFormat="1" ht="8.85" customHeight="1">
      <c r="A29" s="518" t="s">
        <v>59</v>
      </c>
      <c r="B29" s="613">
        <v>5.3908230000000001</v>
      </c>
      <c r="C29" s="611">
        <v>10.953241</v>
      </c>
      <c r="D29" s="611">
        <v>14.319096</v>
      </c>
      <c r="E29" s="611">
        <v>34.973097000000003</v>
      </c>
      <c r="F29" s="611"/>
      <c r="G29" s="613">
        <v>5.5082170000000001</v>
      </c>
      <c r="H29" s="613">
        <v>11.706694000000001</v>
      </c>
      <c r="I29" s="611">
        <v>14.835998</v>
      </c>
      <c r="J29" s="611">
        <v>36.589700999999998</v>
      </c>
      <c r="K29" s="533"/>
      <c r="L29" s="596">
        <v>5.1744839999999996</v>
      </c>
      <c r="M29" s="596">
        <v>9.5647509999999993</v>
      </c>
      <c r="N29" s="614">
        <v>13.369883</v>
      </c>
      <c r="O29" s="611">
        <v>32.004446999999999</v>
      </c>
      <c r="Q29" s="611"/>
      <c r="R29" s="611"/>
      <c r="S29" s="611"/>
      <c r="T29" s="611"/>
      <c r="U29" s="611"/>
      <c r="V29" s="611"/>
      <c r="W29" s="611"/>
      <c r="X29" s="621"/>
      <c r="Y29" s="621"/>
      <c r="Z29" s="621"/>
      <c r="AA29" s="621"/>
      <c r="AB29" s="621"/>
      <c r="AC29" s="621"/>
      <c r="AD29" s="621"/>
    </row>
    <row r="30" spans="1:40" s="522" customFormat="1" ht="8.85" customHeight="1">
      <c r="A30" s="523" t="s">
        <v>60</v>
      </c>
      <c r="B30" s="615">
        <v>2.611834</v>
      </c>
      <c r="C30" s="616">
        <v>6.4791249999999998</v>
      </c>
      <c r="D30" s="616">
        <v>15.487822</v>
      </c>
      <c r="E30" s="616">
        <v>36.078470000000003</v>
      </c>
      <c r="F30" s="616"/>
      <c r="G30" s="615">
        <v>2.500035</v>
      </c>
      <c r="H30" s="615">
        <v>7.0801550000000004</v>
      </c>
      <c r="I30" s="616">
        <v>15.625050999999999</v>
      </c>
      <c r="J30" s="616">
        <v>34.716332999999999</v>
      </c>
      <c r="K30" s="538"/>
      <c r="L30" s="598">
        <v>2.7836729999999998</v>
      </c>
      <c r="M30" s="598">
        <v>5.5553160000000004</v>
      </c>
      <c r="N30" s="617">
        <v>15.276279000000001</v>
      </c>
      <c r="O30" s="616">
        <v>38.178243999999999</v>
      </c>
      <c r="Q30" s="611"/>
      <c r="R30" s="611"/>
      <c r="S30" s="611"/>
      <c r="T30" s="611"/>
      <c r="U30" s="611"/>
      <c r="V30" s="611"/>
      <c r="W30" s="611"/>
      <c r="X30" s="621"/>
      <c r="Y30" s="621"/>
      <c r="Z30" s="621"/>
      <c r="AA30" s="621"/>
      <c r="AB30" s="621"/>
      <c r="AC30" s="621"/>
      <c r="AD30" s="621"/>
    </row>
    <row r="31" spans="1:40" s="522" customFormat="1" ht="8.85" customHeight="1">
      <c r="A31" s="518" t="s">
        <v>61</v>
      </c>
      <c r="B31" s="613">
        <v>2.7445780000000002</v>
      </c>
      <c r="C31" s="611">
        <v>6.2875540000000001</v>
      </c>
      <c r="D31" s="611">
        <v>12.503140999999999</v>
      </c>
      <c r="E31" s="611">
        <v>35.063533</v>
      </c>
      <c r="F31" s="611"/>
      <c r="G31" s="613">
        <v>2.6353840000000002</v>
      </c>
      <c r="H31" s="613">
        <v>6.2106130000000004</v>
      </c>
      <c r="I31" s="611">
        <v>12.002112</v>
      </c>
      <c r="J31" s="611">
        <v>38.057381999999997</v>
      </c>
      <c r="K31" s="533"/>
      <c r="L31" s="596">
        <v>2.9101900000000001</v>
      </c>
      <c r="M31" s="596">
        <v>6.4042490000000001</v>
      </c>
      <c r="N31" s="614">
        <v>13.265191</v>
      </c>
      <c r="O31" s="611">
        <v>30.509976000000002</v>
      </c>
      <c r="Q31" s="611"/>
      <c r="R31" s="611"/>
      <c r="S31" s="611"/>
      <c r="T31" s="611"/>
      <c r="U31" s="611"/>
      <c r="V31" s="611"/>
      <c r="W31" s="611"/>
      <c r="X31" s="621"/>
      <c r="Y31" s="621"/>
      <c r="Z31" s="621"/>
      <c r="AA31" s="621"/>
      <c r="AB31" s="621"/>
      <c r="AC31" s="621"/>
      <c r="AD31" s="621"/>
    </row>
    <row r="32" spans="1:40" s="522" customFormat="1" ht="8.85" customHeight="1">
      <c r="A32" s="518" t="s">
        <v>62</v>
      </c>
      <c r="B32" s="613">
        <v>2.3356680000000001</v>
      </c>
      <c r="C32" s="611">
        <v>6.6701309999999996</v>
      </c>
      <c r="D32" s="611">
        <v>16.349312000000001</v>
      </c>
      <c r="E32" s="611">
        <v>25.68103</v>
      </c>
      <c r="F32" s="611"/>
      <c r="G32" s="613">
        <v>1.7605820000000001</v>
      </c>
      <c r="H32" s="613">
        <v>6.6413739999999999</v>
      </c>
      <c r="I32" s="611">
        <v>17.809213</v>
      </c>
      <c r="J32" s="611">
        <v>21.655381999999999</v>
      </c>
      <c r="K32" s="533"/>
      <c r="L32" s="596">
        <v>3.2479</v>
      </c>
      <c r="M32" s="596">
        <v>6.7157479999999996</v>
      </c>
      <c r="N32" s="614">
        <v>13.997941000000001</v>
      </c>
      <c r="O32" s="611">
        <v>32.164890999999997</v>
      </c>
      <c r="Q32" s="611"/>
      <c r="R32" s="611"/>
      <c r="S32" s="611"/>
      <c r="T32" s="611"/>
      <c r="U32" s="611"/>
      <c r="V32" s="611"/>
      <c r="W32" s="611"/>
      <c r="X32" s="621"/>
      <c r="Y32" s="621"/>
      <c r="Z32" s="621"/>
      <c r="AA32" s="621"/>
      <c r="AB32" s="621"/>
      <c r="AC32" s="621"/>
      <c r="AD32" s="621"/>
    </row>
    <row r="33" spans="1:30" s="522" customFormat="1" ht="8.85" customHeight="1">
      <c r="A33" s="518" t="s">
        <v>63</v>
      </c>
      <c r="B33" s="613">
        <v>4.8006919999999997</v>
      </c>
      <c r="C33" s="611">
        <v>11.210711999999999</v>
      </c>
      <c r="D33" s="611">
        <v>4.9784959999999998</v>
      </c>
      <c r="E33" s="611">
        <v>21.811436</v>
      </c>
      <c r="F33" s="611"/>
      <c r="G33" s="613">
        <v>4.0354229999999998</v>
      </c>
      <c r="H33" s="613">
        <v>11.329171000000001</v>
      </c>
      <c r="I33" s="611">
        <v>4.1157820000000003</v>
      </c>
      <c r="J33" s="611">
        <v>22.606020999999998</v>
      </c>
      <c r="K33" s="533"/>
      <c r="L33" s="596">
        <v>6.1667379999999996</v>
      </c>
      <c r="M33" s="596">
        <v>10.999257</v>
      </c>
      <c r="N33" s="614">
        <v>6.5534670000000004</v>
      </c>
      <c r="O33" s="611">
        <v>20.36084</v>
      </c>
      <c r="Q33" s="611"/>
      <c r="R33" s="611"/>
      <c r="S33" s="611"/>
      <c r="T33" s="611"/>
      <c r="U33" s="611"/>
      <c r="V33" s="611"/>
      <c r="W33" s="611"/>
      <c r="X33" s="621"/>
      <c r="Y33" s="621"/>
      <c r="Z33" s="621"/>
      <c r="AA33" s="621"/>
      <c r="AB33" s="621"/>
      <c r="AC33" s="621"/>
      <c r="AD33" s="621"/>
    </row>
    <row r="34" spans="1:30" s="522" customFormat="1" ht="8.85" customHeight="1">
      <c r="A34" s="523" t="s">
        <v>64</v>
      </c>
      <c r="B34" s="615">
        <v>1.5314939999999999</v>
      </c>
      <c r="C34" s="615">
        <v>3.7719239999999998</v>
      </c>
      <c r="D34" s="616">
        <v>22.755413999999998</v>
      </c>
      <c r="E34" s="616">
        <v>34.630315000000003</v>
      </c>
      <c r="F34" s="616"/>
      <c r="G34" s="615">
        <v>1.664998</v>
      </c>
      <c r="H34" s="615">
        <v>4.5059149999999999</v>
      </c>
      <c r="I34" s="615">
        <v>23.099250999999999</v>
      </c>
      <c r="J34" s="616">
        <v>25.040890000000001</v>
      </c>
      <c r="K34" s="538"/>
      <c r="L34" s="598">
        <v>1.337072</v>
      </c>
      <c r="M34" s="598">
        <v>2.7030099999999999</v>
      </c>
      <c r="N34" s="598">
        <v>22.256346000000001</v>
      </c>
      <c r="O34" s="616">
        <v>48.549011999999998</v>
      </c>
      <c r="Q34" s="611"/>
      <c r="R34" s="611"/>
      <c r="S34" s="611"/>
      <c r="T34" s="611"/>
      <c r="U34" s="611"/>
      <c r="V34" s="611"/>
      <c r="W34" s="611"/>
      <c r="X34" s="621"/>
      <c r="Y34" s="621"/>
      <c r="Z34" s="621"/>
      <c r="AA34" s="621"/>
      <c r="AB34" s="621"/>
      <c r="AC34" s="621"/>
      <c r="AD34" s="621"/>
    </row>
    <row r="35" spans="1:30" s="522" customFormat="1" ht="8.85" customHeight="1">
      <c r="A35" s="518" t="s">
        <v>65</v>
      </c>
      <c r="B35" s="613">
        <v>2.8124560000000001</v>
      </c>
      <c r="C35" s="611">
        <v>9.7401769999999992</v>
      </c>
      <c r="D35" s="613">
        <v>20.685426</v>
      </c>
      <c r="E35" s="611">
        <v>31.945785000000001</v>
      </c>
      <c r="F35" s="611"/>
      <c r="G35" s="613">
        <v>2.8705639999999999</v>
      </c>
      <c r="H35" s="613">
        <v>11.268936</v>
      </c>
      <c r="I35" s="611">
        <v>21.796327000000002</v>
      </c>
      <c r="J35" s="611">
        <v>31.069724000000001</v>
      </c>
      <c r="K35" s="519"/>
      <c r="L35" s="596">
        <v>2.720243</v>
      </c>
      <c r="M35" s="596">
        <v>7.3141170000000004</v>
      </c>
      <c r="N35" s="614">
        <v>18.925208999999999</v>
      </c>
      <c r="O35" s="611">
        <v>33.333899000000002</v>
      </c>
      <c r="Q35" s="611"/>
      <c r="R35" s="611"/>
      <c r="S35" s="611"/>
      <c r="T35" s="611"/>
      <c r="U35" s="611"/>
      <c r="V35" s="611"/>
      <c r="W35" s="611"/>
      <c r="X35" s="621"/>
      <c r="Y35" s="621"/>
      <c r="Z35" s="621"/>
      <c r="AA35" s="621"/>
      <c r="AB35" s="621"/>
      <c r="AC35" s="621"/>
      <c r="AD35" s="621"/>
    </row>
    <row r="36" spans="1:30" s="522" customFormat="1" ht="8.85" customHeight="1">
      <c r="A36" s="518" t="s">
        <v>66</v>
      </c>
      <c r="B36" s="613">
        <v>3.8412449999999998</v>
      </c>
      <c r="C36" s="611">
        <v>7.8244740000000004</v>
      </c>
      <c r="D36" s="611">
        <v>10.014981000000001</v>
      </c>
      <c r="E36" s="611">
        <v>24.24221</v>
      </c>
      <c r="F36" s="611"/>
      <c r="G36" s="613">
        <v>4.0219449999999997</v>
      </c>
      <c r="H36" s="613">
        <v>8.9600399999999993</v>
      </c>
      <c r="I36" s="611">
        <v>9.7123749999999998</v>
      </c>
      <c r="J36" s="611">
        <v>26.549077</v>
      </c>
      <c r="K36" s="533"/>
      <c r="L36" s="596">
        <v>3.5577779999999999</v>
      </c>
      <c r="M36" s="596">
        <v>6.0430890000000002</v>
      </c>
      <c r="N36" s="614">
        <v>10.487401</v>
      </c>
      <c r="O36" s="611">
        <v>20.640798</v>
      </c>
      <c r="Q36" s="611"/>
      <c r="R36" s="611"/>
      <c r="S36" s="611"/>
      <c r="T36" s="611"/>
      <c r="U36" s="611"/>
      <c r="V36" s="611"/>
      <c r="W36" s="611"/>
      <c r="X36" s="621"/>
      <c r="Y36" s="621"/>
      <c r="Z36" s="621"/>
      <c r="AA36" s="621"/>
      <c r="AB36" s="621"/>
      <c r="AC36" s="621"/>
      <c r="AD36" s="621"/>
    </row>
    <row r="37" spans="1:30" s="522" customFormat="1" ht="8.85" customHeight="1">
      <c r="A37" s="518" t="s">
        <v>67</v>
      </c>
      <c r="B37" s="613">
        <v>2.635726</v>
      </c>
      <c r="C37" s="611">
        <v>7.6202810000000003</v>
      </c>
      <c r="D37" s="611">
        <v>7.9833449999999999</v>
      </c>
      <c r="E37" s="611">
        <v>24.101552000000002</v>
      </c>
      <c r="F37" s="611"/>
      <c r="G37" s="613">
        <v>2.2123789999999999</v>
      </c>
      <c r="H37" s="613">
        <v>7.4610500000000002</v>
      </c>
      <c r="I37" s="611">
        <v>7.7104509999999999</v>
      </c>
      <c r="J37" s="611">
        <v>23.247879999999999</v>
      </c>
      <c r="K37" s="533"/>
      <c r="L37" s="596">
        <v>3.3285170000000002</v>
      </c>
      <c r="M37" s="596">
        <v>7.8808569999999998</v>
      </c>
      <c r="N37" s="614">
        <v>8.4350810000000003</v>
      </c>
      <c r="O37" s="611">
        <v>25.514683999999999</v>
      </c>
      <c r="Q37" s="611"/>
      <c r="R37" s="611"/>
      <c r="S37" s="611"/>
      <c r="T37" s="611"/>
      <c r="U37" s="611"/>
      <c r="V37" s="611"/>
      <c r="W37" s="611"/>
      <c r="X37" s="621"/>
      <c r="Y37" s="621"/>
      <c r="Z37" s="621"/>
      <c r="AA37" s="621"/>
      <c r="AB37" s="621"/>
      <c r="AC37" s="621"/>
      <c r="AD37" s="621"/>
    </row>
    <row r="38" spans="1:30" s="522" customFormat="1" ht="8.85" customHeight="1">
      <c r="A38" s="523" t="s">
        <v>68</v>
      </c>
      <c r="B38" s="615">
        <v>2.4952740000000002</v>
      </c>
      <c r="C38" s="616">
        <v>7.2311909999999999</v>
      </c>
      <c r="D38" s="616">
        <v>19.954806000000001</v>
      </c>
      <c r="E38" s="616">
        <v>26.793437999999998</v>
      </c>
      <c r="F38" s="616"/>
      <c r="G38" s="615">
        <v>1.9742679999999999</v>
      </c>
      <c r="H38" s="615">
        <v>7.2542720000000003</v>
      </c>
      <c r="I38" s="616">
        <v>23.038820000000001</v>
      </c>
      <c r="J38" s="616">
        <v>24.271037</v>
      </c>
      <c r="K38" s="538"/>
      <c r="L38" s="598">
        <v>3.3820960000000002</v>
      </c>
      <c r="M38" s="598">
        <v>7.1919029999999999</v>
      </c>
      <c r="N38" s="617">
        <v>14.628907</v>
      </c>
      <c r="O38" s="616">
        <v>31.149466</v>
      </c>
      <c r="Q38" s="611"/>
      <c r="R38" s="611"/>
      <c r="S38" s="611"/>
      <c r="T38" s="611"/>
      <c r="U38" s="611"/>
      <c r="V38" s="611"/>
      <c r="W38" s="611"/>
      <c r="X38" s="621"/>
      <c r="Y38" s="621"/>
      <c r="Z38" s="621"/>
      <c r="AA38" s="621"/>
      <c r="AB38" s="621"/>
      <c r="AC38" s="621"/>
      <c r="AD38" s="621"/>
    </row>
    <row r="39" spans="1:30" s="522" customFormat="1" ht="8.85" customHeight="1">
      <c r="A39" s="518" t="s">
        <v>69</v>
      </c>
      <c r="B39" s="613">
        <v>3.2849140000000001</v>
      </c>
      <c r="C39" s="611">
        <v>9.599793</v>
      </c>
      <c r="D39" s="611">
        <v>12.920875000000001</v>
      </c>
      <c r="E39" s="611">
        <v>22.330811000000001</v>
      </c>
      <c r="F39" s="611"/>
      <c r="G39" s="613">
        <v>3.137969</v>
      </c>
      <c r="H39" s="613">
        <v>9.4416709999999995</v>
      </c>
      <c r="I39" s="611">
        <v>14.380234</v>
      </c>
      <c r="J39" s="611">
        <v>18.059657999999999</v>
      </c>
      <c r="K39" s="533"/>
      <c r="L39" s="596">
        <v>3.5320420000000001</v>
      </c>
      <c r="M39" s="596">
        <v>9.8657160000000008</v>
      </c>
      <c r="N39" s="614">
        <v>10.45656</v>
      </c>
      <c r="O39" s="611">
        <v>29.543206999999999</v>
      </c>
      <c r="Q39" s="611"/>
      <c r="R39" s="611"/>
      <c r="S39" s="611"/>
      <c r="T39" s="611"/>
      <c r="U39" s="611"/>
      <c r="V39" s="611"/>
      <c r="W39" s="611"/>
      <c r="X39" s="621"/>
      <c r="Y39" s="621"/>
      <c r="Z39" s="621"/>
      <c r="AA39" s="621"/>
      <c r="AB39" s="621"/>
      <c r="AC39" s="621"/>
      <c r="AD39" s="621"/>
    </row>
    <row r="40" spans="1:30" s="522" customFormat="1" ht="8.85" customHeight="1">
      <c r="A40" s="518" t="s">
        <v>70</v>
      </c>
      <c r="B40" s="611">
        <v>3.2137950000000002</v>
      </c>
      <c r="C40" s="611">
        <v>6.233778</v>
      </c>
      <c r="D40" s="611">
        <v>8.1177550000000007</v>
      </c>
      <c r="E40" s="611">
        <v>23.481819000000002</v>
      </c>
      <c r="F40" s="611"/>
      <c r="G40" s="613">
        <v>3.4867599999999999</v>
      </c>
      <c r="H40" s="613">
        <v>6.7622010000000001</v>
      </c>
      <c r="I40" s="611">
        <v>7.2423089999999997</v>
      </c>
      <c r="J40" s="611">
        <v>22.069217999999999</v>
      </c>
      <c r="K40" s="533"/>
      <c r="L40" s="596">
        <v>2.7210030000000001</v>
      </c>
      <c r="M40" s="596">
        <v>5.2797989999999997</v>
      </c>
      <c r="N40" s="614">
        <v>9.6857830000000007</v>
      </c>
      <c r="O40" s="611">
        <v>26.011956999999999</v>
      </c>
      <c r="Q40" s="611"/>
      <c r="R40" s="611"/>
      <c r="S40" s="611"/>
      <c r="T40" s="611"/>
      <c r="U40" s="611"/>
      <c r="V40" s="611"/>
      <c r="W40" s="611"/>
      <c r="X40" s="621"/>
      <c r="Y40" s="621"/>
      <c r="Z40" s="621"/>
      <c r="AA40" s="621"/>
      <c r="AB40" s="621"/>
      <c r="AC40" s="621"/>
      <c r="AD40" s="621"/>
    </row>
    <row r="41" spans="1:30" s="522" customFormat="1" ht="8.85" customHeight="1">
      <c r="A41" s="518" t="s">
        <v>71</v>
      </c>
      <c r="B41" s="613">
        <v>2.880287</v>
      </c>
      <c r="C41" s="611">
        <v>5.8918869999999997</v>
      </c>
      <c r="D41" s="611">
        <v>22.502817</v>
      </c>
      <c r="E41" s="611">
        <v>22.221795</v>
      </c>
      <c r="F41" s="611"/>
      <c r="G41" s="613">
        <v>2.9027560000000001</v>
      </c>
      <c r="H41" s="613">
        <v>6.3768010000000004</v>
      </c>
      <c r="I41" s="611">
        <v>24.944898999999999</v>
      </c>
      <c r="J41" s="611">
        <v>20.322168000000001</v>
      </c>
      <c r="K41" s="533"/>
      <c r="L41" s="596">
        <v>2.8248310000000001</v>
      </c>
      <c r="M41" s="596">
        <v>4.6951039999999997</v>
      </c>
      <c r="N41" s="614">
        <v>16.480512000000001</v>
      </c>
      <c r="O41" s="611">
        <v>26.906378</v>
      </c>
      <c r="Q41" s="611"/>
      <c r="R41" s="611"/>
      <c r="S41" s="611"/>
      <c r="T41" s="611"/>
      <c r="U41" s="611"/>
      <c r="V41" s="611"/>
      <c r="W41" s="611"/>
      <c r="X41" s="621"/>
      <c r="Y41" s="621"/>
      <c r="Z41" s="621"/>
      <c r="AA41" s="621"/>
      <c r="AB41" s="621"/>
      <c r="AC41" s="621"/>
      <c r="AD41" s="621"/>
    </row>
    <row r="42" spans="1:30" s="522" customFormat="1" ht="8.85" customHeight="1">
      <c r="A42" s="523" t="s">
        <v>72</v>
      </c>
      <c r="B42" s="615">
        <v>3.995908</v>
      </c>
      <c r="C42" s="615">
        <v>9.4604020000000002</v>
      </c>
      <c r="D42" s="616">
        <v>15.283704999999999</v>
      </c>
      <c r="E42" s="616">
        <v>23.260660999999999</v>
      </c>
      <c r="F42" s="616"/>
      <c r="G42" s="615">
        <v>3.4035220000000002</v>
      </c>
      <c r="H42" s="615">
        <v>9.0889399999999991</v>
      </c>
      <c r="I42" s="615">
        <v>16.196221999999999</v>
      </c>
      <c r="J42" s="616">
        <v>24.555357999999998</v>
      </c>
      <c r="K42" s="524"/>
      <c r="L42" s="598">
        <v>5.0196420000000002</v>
      </c>
      <c r="M42" s="598">
        <v>10.102345</v>
      </c>
      <c r="N42" s="598">
        <v>13.6799</v>
      </c>
      <c r="O42" s="616">
        <v>20.985150000000001</v>
      </c>
      <c r="Q42" s="611"/>
      <c r="R42" s="611"/>
      <c r="S42" s="611"/>
      <c r="T42" s="611"/>
      <c r="U42" s="611"/>
      <c r="V42" s="611"/>
      <c r="W42" s="611"/>
      <c r="X42" s="621"/>
      <c r="Y42" s="621"/>
      <c r="Z42" s="621"/>
      <c r="AA42" s="621"/>
      <c r="AB42" s="621"/>
      <c r="AC42" s="621"/>
      <c r="AD42" s="621"/>
    </row>
    <row r="43" spans="1:30" s="522" customFormat="1" ht="8.85" customHeight="1">
      <c r="A43" s="518" t="s">
        <v>73</v>
      </c>
      <c r="B43" s="613">
        <v>4.400531</v>
      </c>
      <c r="C43" s="611">
        <v>13.194395999999999</v>
      </c>
      <c r="D43" s="613">
        <v>19.664113</v>
      </c>
      <c r="E43" s="611">
        <v>38.458754999999996</v>
      </c>
      <c r="F43" s="611"/>
      <c r="G43" s="613">
        <v>4.2956019999999997</v>
      </c>
      <c r="H43" s="613">
        <v>15.139991</v>
      </c>
      <c r="I43" s="611">
        <v>18.963367000000002</v>
      </c>
      <c r="J43" s="611">
        <v>37.957445999999997</v>
      </c>
      <c r="K43" s="533"/>
      <c r="L43" s="596">
        <v>4.5934809999999997</v>
      </c>
      <c r="M43" s="596">
        <v>9.6167160000000003</v>
      </c>
      <c r="N43" s="614">
        <v>20.956710000000001</v>
      </c>
      <c r="O43" s="611">
        <v>39.383471999999998</v>
      </c>
      <c r="Q43" s="611"/>
      <c r="R43" s="611"/>
      <c r="S43" s="611"/>
      <c r="T43" s="611"/>
      <c r="U43" s="611"/>
      <c r="V43" s="611"/>
      <c r="W43" s="611"/>
      <c r="X43" s="621"/>
      <c r="Y43" s="621"/>
      <c r="Z43" s="621"/>
      <c r="AA43" s="621"/>
      <c r="AB43" s="621"/>
      <c r="AC43" s="621"/>
      <c r="AD43" s="621"/>
    </row>
    <row r="44" spans="1:30" s="522" customFormat="1" ht="8.85" customHeight="1">
      <c r="A44" s="518" t="s">
        <v>74</v>
      </c>
      <c r="B44" s="613">
        <v>2.2768109999999999</v>
      </c>
      <c r="C44" s="611">
        <v>4.3790690000000003</v>
      </c>
      <c r="D44" s="611">
        <v>21.99156</v>
      </c>
      <c r="E44" s="611">
        <v>26.244320999999999</v>
      </c>
      <c r="F44" s="611"/>
      <c r="G44" s="613">
        <v>2.22384</v>
      </c>
      <c r="H44" s="613">
        <v>4.542027</v>
      </c>
      <c r="I44" s="611">
        <v>22.588332999999999</v>
      </c>
      <c r="J44" s="611">
        <v>23.444856999999999</v>
      </c>
      <c r="K44" s="533"/>
      <c r="L44" s="596">
        <v>2.3812359999999999</v>
      </c>
      <c r="M44" s="596">
        <v>4.0578209999999997</v>
      </c>
      <c r="N44" s="614">
        <v>20.813213000000001</v>
      </c>
      <c r="O44" s="611">
        <v>31.771947999999998</v>
      </c>
      <c r="Q44" s="611"/>
      <c r="R44" s="611"/>
      <c r="S44" s="611"/>
      <c r="T44" s="611"/>
      <c r="U44" s="611"/>
      <c r="V44" s="611"/>
      <c r="W44" s="611"/>
      <c r="X44" s="621"/>
      <c r="Y44" s="621"/>
      <c r="Z44" s="621"/>
      <c r="AA44" s="621"/>
      <c r="AB44" s="621"/>
      <c r="AC44" s="621"/>
      <c r="AD44" s="621"/>
    </row>
    <row r="45" spans="1:30" s="522" customFormat="1" ht="8.85" customHeight="1">
      <c r="A45" s="518" t="s">
        <v>75</v>
      </c>
      <c r="B45" s="613">
        <v>2.3857689999999998</v>
      </c>
      <c r="C45" s="611">
        <v>8.4341939999999997</v>
      </c>
      <c r="D45" s="611">
        <v>20.779312000000001</v>
      </c>
      <c r="E45" s="611">
        <v>30.462636</v>
      </c>
      <c r="F45" s="611"/>
      <c r="G45" s="613">
        <v>2.2613650000000001</v>
      </c>
      <c r="H45" s="613">
        <v>9.0138630000000006</v>
      </c>
      <c r="I45" s="611">
        <v>23.362957999999999</v>
      </c>
      <c r="J45" s="611">
        <v>27.267354999999998</v>
      </c>
      <c r="K45" s="533"/>
      <c r="L45" s="596">
        <v>2.5861649999999998</v>
      </c>
      <c r="M45" s="596">
        <v>7.5004299999999997</v>
      </c>
      <c r="N45" s="614">
        <v>16.603543999999999</v>
      </c>
      <c r="O45" s="611">
        <v>35.626947000000001</v>
      </c>
      <c r="Q45" s="611"/>
      <c r="R45" s="611"/>
      <c r="S45" s="611"/>
      <c r="T45" s="611"/>
      <c r="U45" s="611"/>
      <c r="V45" s="611"/>
      <c r="W45" s="611"/>
      <c r="X45" s="621"/>
      <c r="Y45" s="621"/>
      <c r="Z45" s="621"/>
      <c r="AA45" s="621"/>
      <c r="AB45" s="621"/>
      <c r="AC45" s="621"/>
      <c r="AD45" s="621"/>
    </row>
    <row r="46" spans="1:30" s="522" customFormat="1" ht="8.85" customHeight="1">
      <c r="A46" s="523" t="s">
        <v>76</v>
      </c>
      <c r="B46" s="615">
        <v>2.402485</v>
      </c>
      <c r="C46" s="616">
        <v>8.8133289999999995</v>
      </c>
      <c r="D46" s="616">
        <v>17.387546</v>
      </c>
      <c r="E46" s="616">
        <v>23.676859</v>
      </c>
      <c r="F46" s="616"/>
      <c r="G46" s="615">
        <v>2.3294350000000001</v>
      </c>
      <c r="H46" s="615">
        <v>9.5844509999999996</v>
      </c>
      <c r="I46" s="616">
        <v>18.837038</v>
      </c>
      <c r="J46" s="616">
        <v>23.499199000000001</v>
      </c>
      <c r="K46" s="538"/>
      <c r="L46" s="598">
        <v>2.5507710000000001</v>
      </c>
      <c r="M46" s="598">
        <v>7.2480019999999996</v>
      </c>
      <c r="N46" s="617">
        <v>14.43849</v>
      </c>
      <c r="O46" s="616">
        <v>24.038318</v>
      </c>
      <c r="Q46" s="611"/>
      <c r="R46" s="611"/>
      <c r="S46" s="611"/>
      <c r="T46" s="611"/>
      <c r="U46" s="611"/>
      <c r="V46" s="611"/>
      <c r="W46" s="611"/>
      <c r="X46" s="621"/>
      <c r="Y46" s="621"/>
      <c r="Z46" s="621"/>
      <c r="AA46" s="621"/>
      <c r="AB46" s="621"/>
      <c r="AC46" s="621"/>
      <c r="AD46" s="621"/>
    </row>
    <row r="47" spans="1:30" s="522" customFormat="1" ht="9" customHeight="1">
      <c r="B47" s="610"/>
      <c r="C47" s="610"/>
      <c r="D47" s="610"/>
      <c r="E47" s="610"/>
      <c r="F47" s="611"/>
      <c r="G47" s="610"/>
      <c r="H47" s="610"/>
      <c r="I47" s="610"/>
      <c r="J47" s="610"/>
      <c r="K47" s="533"/>
      <c r="L47" s="612"/>
      <c r="M47" s="612"/>
      <c r="N47" s="612"/>
      <c r="O47" s="610"/>
      <c r="X47" s="534"/>
      <c r="Y47" s="534"/>
      <c r="Z47" s="534"/>
      <c r="AA47" s="534"/>
      <c r="AB47" s="534"/>
      <c r="AC47" s="534"/>
      <c r="AD47" s="534"/>
    </row>
    <row r="48" spans="1:30" s="522" customFormat="1" ht="9" customHeight="1">
      <c r="A48" s="513">
        <v>2006</v>
      </c>
      <c r="B48" s="610"/>
      <c r="C48" s="610"/>
      <c r="D48" s="610"/>
      <c r="E48" s="610"/>
      <c r="F48" s="611"/>
      <c r="G48" s="610"/>
      <c r="H48" s="610"/>
      <c r="I48" s="610"/>
      <c r="J48" s="610"/>
      <c r="K48" s="533"/>
      <c r="L48" s="612"/>
      <c r="M48" s="612"/>
      <c r="N48" s="612"/>
      <c r="O48" s="610"/>
      <c r="X48" s="534"/>
      <c r="Y48" s="534"/>
      <c r="Z48" s="534"/>
      <c r="AA48" s="534"/>
      <c r="AB48" s="534"/>
      <c r="AC48" s="534"/>
      <c r="AD48" s="534"/>
    </row>
    <row r="49" spans="1:40" s="522" customFormat="1" ht="8.65" customHeight="1">
      <c r="A49" s="515" t="s">
        <v>44</v>
      </c>
      <c r="B49" s="610">
        <v>3.1364839999999998</v>
      </c>
      <c r="C49" s="610">
        <v>6.7498170000000002</v>
      </c>
      <c r="D49" s="610">
        <v>11.921657</v>
      </c>
      <c r="E49" s="610">
        <v>27.299161000000002</v>
      </c>
      <c r="F49" s="611"/>
      <c r="G49" s="610">
        <v>2.9396559999999998</v>
      </c>
      <c r="H49" s="610">
        <v>6.882028</v>
      </c>
      <c r="I49" s="610">
        <v>12.372692000000001</v>
      </c>
      <c r="J49" s="610">
        <v>26.806677000000001</v>
      </c>
      <c r="K49" s="611"/>
      <c r="L49" s="610">
        <v>3.4691610000000002</v>
      </c>
      <c r="M49" s="610">
        <v>6.5263540000000004</v>
      </c>
      <c r="N49" s="610">
        <v>11.155137</v>
      </c>
      <c r="O49" s="610">
        <v>28.136122</v>
      </c>
      <c r="Q49" s="611"/>
      <c r="R49" s="611"/>
      <c r="S49" s="611"/>
      <c r="T49" s="611"/>
      <c r="U49" s="611"/>
      <c r="V49" s="611"/>
      <c r="W49" s="611"/>
      <c r="X49" s="611"/>
      <c r="Y49" s="611"/>
      <c r="Z49" s="611"/>
      <c r="AA49" s="611"/>
      <c r="AB49" s="611"/>
      <c r="AC49" s="611"/>
      <c r="AD49" s="611"/>
    </row>
    <row r="50" spans="1:40" s="522" customFormat="1" ht="5.0999999999999996" customHeight="1">
      <c r="A50" s="515"/>
      <c r="B50" s="610"/>
      <c r="C50" s="610"/>
      <c r="D50" s="610"/>
      <c r="E50" s="610"/>
      <c r="F50" s="611"/>
      <c r="G50" s="610"/>
      <c r="H50" s="610"/>
      <c r="I50" s="610"/>
      <c r="J50" s="610"/>
      <c r="K50" s="611"/>
      <c r="L50" s="610"/>
      <c r="M50" s="610"/>
      <c r="N50" s="610"/>
      <c r="O50" s="610"/>
      <c r="Q50" s="611"/>
      <c r="R50" s="611"/>
      <c r="S50" s="611"/>
      <c r="T50" s="611"/>
      <c r="U50" s="611"/>
      <c r="V50" s="611"/>
      <c r="W50" s="611"/>
      <c r="X50" s="611"/>
      <c r="Y50" s="611"/>
      <c r="Z50" s="611"/>
      <c r="AA50" s="611"/>
      <c r="AB50" s="611"/>
      <c r="AC50" s="611"/>
      <c r="AD50" s="611"/>
    </row>
    <row r="51" spans="1:40" s="522" customFormat="1" ht="8.85" customHeight="1">
      <c r="A51" s="518" t="s">
        <v>45</v>
      </c>
      <c r="B51" s="613">
        <v>4.3124979999999997</v>
      </c>
      <c r="C51" s="611">
        <v>6.8631159999999998</v>
      </c>
      <c r="D51" s="611">
        <v>7.8998660000000003</v>
      </c>
      <c r="E51" s="611">
        <v>22.035903999999999</v>
      </c>
      <c r="F51" s="611"/>
      <c r="G51" s="613">
        <v>4.6699120000000001</v>
      </c>
      <c r="H51" s="613">
        <v>7.4306020000000004</v>
      </c>
      <c r="I51" s="611">
        <v>8.2643500000000003</v>
      </c>
      <c r="J51" s="611">
        <v>24.123652</v>
      </c>
      <c r="K51" s="533"/>
      <c r="L51" s="596">
        <v>3.7061280000000001</v>
      </c>
      <c r="M51" s="596">
        <v>5.900347</v>
      </c>
      <c r="N51" s="614">
        <v>7.2876899999999996</v>
      </c>
      <c r="O51" s="611">
        <v>18.529388999999998</v>
      </c>
      <c r="Q51" s="611"/>
      <c r="R51" s="611"/>
      <c r="S51" s="611"/>
      <c r="T51" s="611"/>
      <c r="U51" s="611"/>
      <c r="V51" s="611"/>
      <c r="W51" s="611"/>
      <c r="X51" s="611"/>
      <c r="Y51" s="611"/>
      <c r="Z51" s="611"/>
      <c r="AA51" s="611"/>
      <c r="AB51" s="611"/>
      <c r="AC51" s="611"/>
      <c r="AD51" s="611"/>
    </row>
    <row r="52" spans="1:40" s="522" customFormat="1" ht="8.85" customHeight="1">
      <c r="A52" s="518" t="s">
        <v>46</v>
      </c>
      <c r="B52" s="613">
        <v>1.2418009999999999</v>
      </c>
      <c r="C52" s="611">
        <v>2.1431580000000001</v>
      </c>
      <c r="D52" s="611">
        <v>2.5597840000000001</v>
      </c>
      <c r="E52" s="611">
        <v>16.471720999999999</v>
      </c>
      <c r="F52" s="611"/>
      <c r="G52" s="613">
        <v>1.2740750000000001</v>
      </c>
      <c r="H52" s="613">
        <v>2.3566410000000002</v>
      </c>
      <c r="I52" s="611">
        <v>2.6118480000000002</v>
      </c>
      <c r="J52" s="611">
        <v>20.238731000000001</v>
      </c>
      <c r="K52" s="533"/>
      <c r="L52" s="596">
        <v>1.1899109999999999</v>
      </c>
      <c r="M52" s="596">
        <v>1.7999309999999999</v>
      </c>
      <c r="N52" s="614">
        <v>2.4761489999999999</v>
      </c>
      <c r="O52" s="611">
        <v>10.420461</v>
      </c>
      <c r="Q52" s="611"/>
      <c r="R52" s="611"/>
      <c r="S52" s="611"/>
      <c r="T52" s="611"/>
      <c r="U52" s="611"/>
      <c r="V52" s="611"/>
      <c r="W52" s="611"/>
      <c r="X52" s="611"/>
      <c r="Y52" s="611"/>
      <c r="Z52" s="611"/>
      <c r="AA52" s="611"/>
      <c r="AB52" s="611"/>
      <c r="AC52" s="611"/>
      <c r="AD52" s="611"/>
    </row>
    <row r="53" spans="1:40" s="522" customFormat="1" ht="8.85" customHeight="1">
      <c r="A53" s="518" t="s">
        <v>47</v>
      </c>
      <c r="B53" s="613">
        <v>2.0833080000000002</v>
      </c>
      <c r="C53" s="611">
        <v>4.3705930000000004</v>
      </c>
      <c r="D53" s="611">
        <v>4.5615670000000001</v>
      </c>
      <c r="E53" s="611">
        <v>16.067171999999999</v>
      </c>
      <c r="F53" s="611"/>
      <c r="G53" s="613">
        <v>1.454472</v>
      </c>
      <c r="H53" s="613">
        <v>4.2118209999999996</v>
      </c>
      <c r="I53" s="611">
        <v>4.7286900000000003</v>
      </c>
      <c r="J53" s="611">
        <v>17.889202999999998</v>
      </c>
      <c r="K53" s="533"/>
      <c r="L53" s="596">
        <v>3.315636</v>
      </c>
      <c r="M53" s="596">
        <v>4.6817399999999996</v>
      </c>
      <c r="N53" s="614">
        <v>4.2277509999999996</v>
      </c>
      <c r="O53" s="611">
        <v>12.427809999999999</v>
      </c>
      <c r="Q53" s="611"/>
      <c r="R53" s="611"/>
      <c r="S53" s="611"/>
      <c r="T53" s="611"/>
      <c r="U53" s="611"/>
      <c r="V53" s="611"/>
      <c r="W53" s="611"/>
      <c r="X53" s="611"/>
      <c r="Y53" s="611"/>
      <c r="Z53" s="611"/>
      <c r="AA53" s="611"/>
      <c r="AB53" s="611"/>
      <c r="AC53" s="611"/>
      <c r="AD53" s="611"/>
    </row>
    <row r="54" spans="1:40" s="522" customFormat="1" ht="8.85" customHeight="1">
      <c r="A54" s="523" t="s">
        <v>48</v>
      </c>
      <c r="B54" s="615">
        <v>1.9732689999999999</v>
      </c>
      <c r="C54" s="616">
        <v>5.9717349999999998</v>
      </c>
      <c r="D54" s="616">
        <v>18.264699</v>
      </c>
      <c r="E54" s="616">
        <v>24.296447000000001</v>
      </c>
      <c r="F54" s="616"/>
      <c r="G54" s="615">
        <v>2.1063480000000001</v>
      </c>
      <c r="H54" s="615">
        <v>7.084168</v>
      </c>
      <c r="I54" s="616">
        <v>19.918423000000001</v>
      </c>
      <c r="J54" s="616">
        <v>21.252476999999999</v>
      </c>
      <c r="K54" s="538"/>
      <c r="L54" s="598">
        <v>1.7234210000000001</v>
      </c>
      <c r="M54" s="598">
        <v>3.8832149999999999</v>
      </c>
      <c r="N54" s="617">
        <v>15.172038000000001</v>
      </c>
      <c r="O54" s="616">
        <v>29.989028999999999</v>
      </c>
      <c r="Q54" s="611"/>
      <c r="R54" s="611"/>
      <c r="S54" s="611"/>
      <c r="T54" s="611"/>
      <c r="U54" s="611"/>
      <c r="V54" s="611"/>
      <c r="W54" s="611"/>
      <c r="X54" s="611"/>
      <c r="Y54" s="611"/>
      <c r="Z54" s="611"/>
      <c r="AA54" s="611"/>
      <c r="AB54" s="611"/>
      <c r="AC54" s="611"/>
      <c r="AD54" s="611"/>
    </row>
    <row r="55" spans="1:40" s="522" customFormat="1" ht="8.85" customHeight="1">
      <c r="A55" s="518" t="s">
        <v>49</v>
      </c>
      <c r="B55" s="613">
        <v>5.1060410000000003</v>
      </c>
      <c r="C55" s="611">
        <v>10.223051</v>
      </c>
      <c r="D55" s="611">
        <v>7.6742929999999996</v>
      </c>
      <c r="E55" s="611">
        <v>23.667843999999999</v>
      </c>
      <c r="F55" s="611"/>
      <c r="G55" s="613">
        <v>5.0835059999999999</v>
      </c>
      <c r="H55" s="613">
        <v>10.411572</v>
      </c>
      <c r="I55" s="611">
        <v>8.6011290000000002</v>
      </c>
      <c r="J55" s="611">
        <v>23.059619999999999</v>
      </c>
      <c r="K55" s="533"/>
      <c r="L55" s="596">
        <v>5.1468259999999999</v>
      </c>
      <c r="M55" s="596">
        <v>9.8818450000000002</v>
      </c>
      <c r="N55" s="614">
        <v>5.9956860000000001</v>
      </c>
      <c r="O55" s="611">
        <v>24.769407000000001</v>
      </c>
      <c r="P55" s="613"/>
      <c r="Q55" s="611"/>
      <c r="R55" s="611"/>
      <c r="S55" s="611"/>
      <c r="T55" s="611"/>
      <c r="U55" s="611"/>
      <c r="V55" s="611"/>
      <c r="W55" s="611"/>
      <c r="X55" s="611"/>
      <c r="Y55" s="611"/>
      <c r="Z55" s="611"/>
      <c r="AA55" s="611"/>
      <c r="AB55" s="611"/>
      <c r="AC55" s="611"/>
      <c r="AD55" s="611"/>
      <c r="AE55" s="613"/>
      <c r="AF55" s="611"/>
      <c r="AG55" s="618"/>
      <c r="AH55" s="611"/>
      <c r="AI55" s="533"/>
      <c r="AJ55" s="596"/>
      <c r="AK55" s="596"/>
      <c r="AL55" s="614"/>
      <c r="AM55" s="619"/>
      <c r="AN55" s="611"/>
    </row>
    <row r="56" spans="1:40" s="522" customFormat="1" ht="8.85" customHeight="1">
      <c r="A56" s="518" t="s">
        <v>50</v>
      </c>
      <c r="B56" s="620">
        <v>2.7668110000000001</v>
      </c>
      <c r="C56" s="621">
        <v>4.755045</v>
      </c>
      <c r="D56" s="621">
        <v>7.8405120000000004</v>
      </c>
      <c r="E56" s="621">
        <v>16.859259000000002</v>
      </c>
      <c r="F56" s="621"/>
      <c r="G56" s="620">
        <v>2.6393550000000001</v>
      </c>
      <c r="H56" s="620">
        <v>4.6795239999999998</v>
      </c>
      <c r="I56" s="621">
        <v>7.7556139999999996</v>
      </c>
      <c r="J56" s="621">
        <v>17.525251000000001</v>
      </c>
      <c r="K56" s="539"/>
      <c r="L56" s="600">
        <v>2.962415</v>
      </c>
      <c r="M56" s="600">
        <v>4.8709470000000001</v>
      </c>
      <c r="N56" s="622">
        <v>7.9712370000000004</v>
      </c>
      <c r="O56" s="621">
        <v>15.833774999999999</v>
      </c>
      <c r="P56" s="613"/>
      <c r="Q56" s="611"/>
      <c r="R56" s="611"/>
      <c r="S56" s="611"/>
      <c r="T56" s="611"/>
      <c r="U56" s="611"/>
      <c r="V56" s="611"/>
      <c r="W56" s="611"/>
      <c r="X56" s="611"/>
      <c r="Y56" s="611"/>
      <c r="Z56" s="611"/>
      <c r="AA56" s="611"/>
      <c r="AB56" s="611"/>
      <c r="AC56" s="611"/>
      <c r="AD56" s="611"/>
      <c r="AE56" s="613"/>
      <c r="AF56" s="611"/>
      <c r="AG56" s="618"/>
      <c r="AH56" s="611"/>
      <c r="AI56" s="533"/>
      <c r="AJ56" s="596"/>
      <c r="AK56" s="596"/>
      <c r="AL56" s="614"/>
      <c r="AM56" s="619"/>
      <c r="AN56" s="611"/>
    </row>
    <row r="57" spans="1:40" s="522" customFormat="1" ht="8.85" customHeight="1">
      <c r="A57" s="518" t="s">
        <v>51</v>
      </c>
      <c r="B57" s="613">
        <v>1.5277259999999999</v>
      </c>
      <c r="C57" s="611">
        <v>4.4488300000000001</v>
      </c>
      <c r="D57" s="611">
        <v>35.444268999999998</v>
      </c>
      <c r="E57" s="611">
        <v>24.322362999999999</v>
      </c>
      <c r="F57" s="611"/>
      <c r="G57" s="613">
        <v>1.112919</v>
      </c>
      <c r="H57" s="613">
        <v>4.2709549999999998</v>
      </c>
      <c r="I57" s="611">
        <v>39.176399000000004</v>
      </c>
      <c r="J57" s="611">
        <v>18.561098999999999</v>
      </c>
      <c r="K57" s="533"/>
      <c r="L57" s="596">
        <v>2.5748639999999998</v>
      </c>
      <c r="M57" s="596">
        <v>4.8978590000000004</v>
      </c>
      <c r="N57" s="614">
        <v>25.881508</v>
      </c>
      <c r="O57" s="611">
        <v>39.084336</v>
      </c>
      <c r="Q57" s="611"/>
      <c r="R57" s="611"/>
      <c r="S57" s="611"/>
      <c r="T57" s="611"/>
      <c r="U57" s="611"/>
      <c r="V57" s="611"/>
      <c r="W57" s="611"/>
      <c r="X57" s="611"/>
      <c r="Y57" s="611"/>
      <c r="Z57" s="611"/>
      <c r="AA57" s="611"/>
      <c r="AB57" s="611"/>
      <c r="AC57" s="611"/>
      <c r="AD57" s="611"/>
    </row>
    <row r="58" spans="1:40" s="522" customFormat="1" ht="8.85" customHeight="1">
      <c r="A58" s="523" t="s">
        <v>52</v>
      </c>
      <c r="B58" s="615">
        <v>2.685155</v>
      </c>
      <c r="C58" s="616">
        <v>4.8822349999999997</v>
      </c>
      <c r="D58" s="616">
        <v>2.4053610000000001</v>
      </c>
      <c r="E58" s="616">
        <v>16.334745999999999</v>
      </c>
      <c r="F58" s="616"/>
      <c r="G58" s="615">
        <v>3.0210029999999999</v>
      </c>
      <c r="H58" s="615">
        <v>5.3567270000000002</v>
      </c>
      <c r="I58" s="616">
        <v>2.7570790000000001</v>
      </c>
      <c r="J58" s="616">
        <v>19.242370999999999</v>
      </c>
      <c r="K58" s="538"/>
      <c r="L58" s="598">
        <v>2.059577</v>
      </c>
      <c r="M58" s="598">
        <v>3.9984090000000001</v>
      </c>
      <c r="N58" s="617">
        <v>1.7566539999999999</v>
      </c>
      <c r="O58" s="616">
        <v>10.971940999999999</v>
      </c>
      <c r="Q58" s="611"/>
      <c r="R58" s="611"/>
      <c r="S58" s="611"/>
      <c r="T58" s="611"/>
      <c r="U58" s="611"/>
      <c r="V58" s="611"/>
      <c r="W58" s="611"/>
      <c r="X58" s="611"/>
      <c r="Y58" s="611"/>
      <c r="Z58" s="611"/>
      <c r="AA58" s="611"/>
      <c r="AB58" s="611"/>
      <c r="AC58" s="611"/>
      <c r="AD58" s="611"/>
    </row>
    <row r="59" spans="1:40" s="522" customFormat="1" ht="8.85" customHeight="1">
      <c r="A59" s="518" t="s">
        <v>53</v>
      </c>
      <c r="B59" s="613">
        <v>4.9907589999999997</v>
      </c>
      <c r="C59" s="611">
        <v>11.642956999999999</v>
      </c>
      <c r="D59" s="611">
        <v>7.0983850000000004</v>
      </c>
      <c r="E59" s="611">
        <v>27.644352999999999</v>
      </c>
      <c r="F59" s="611"/>
      <c r="G59" s="613">
        <v>4.8158000000000003</v>
      </c>
      <c r="H59" s="613">
        <v>11.948136</v>
      </c>
      <c r="I59" s="611">
        <v>7.6553180000000003</v>
      </c>
      <c r="J59" s="611">
        <v>30.890121000000001</v>
      </c>
      <c r="K59" s="533"/>
      <c r="L59" s="596">
        <v>5.2299949999999997</v>
      </c>
      <c r="M59" s="596">
        <v>11.225661000000001</v>
      </c>
      <c r="N59" s="614">
        <v>6.3335150000000002</v>
      </c>
      <c r="O59" s="611">
        <v>23.186741000000001</v>
      </c>
      <c r="Q59" s="611"/>
      <c r="R59" s="611"/>
      <c r="S59" s="611"/>
      <c r="T59" s="611"/>
      <c r="U59" s="611"/>
      <c r="V59" s="611"/>
      <c r="W59" s="611"/>
      <c r="X59" s="611"/>
      <c r="Y59" s="611"/>
      <c r="Z59" s="611"/>
      <c r="AA59" s="611"/>
      <c r="AB59" s="611"/>
      <c r="AC59" s="611"/>
      <c r="AD59" s="611"/>
    </row>
    <row r="60" spans="1:40" s="522" customFormat="1" ht="8.85" customHeight="1">
      <c r="A60" s="518" t="s">
        <v>54</v>
      </c>
      <c r="B60" s="613">
        <v>3.3940950000000001</v>
      </c>
      <c r="C60" s="611">
        <v>5.7647789999999999</v>
      </c>
      <c r="D60" s="611">
        <v>11.812709</v>
      </c>
      <c r="E60" s="611">
        <v>22.635217000000001</v>
      </c>
      <c r="F60" s="611"/>
      <c r="G60" s="613">
        <v>3.2472750000000001</v>
      </c>
      <c r="H60" s="613">
        <v>6.0083960000000003</v>
      </c>
      <c r="I60" s="611">
        <v>12.529555</v>
      </c>
      <c r="J60" s="611">
        <v>21.871997</v>
      </c>
      <c r="K60" s="533"/>
      <c r="L60" s="596">
        <v>3.696043</v>
      </c>
      <c r="M60" s="596">
        <v>5.2637609999999997</v>
      </c>
      <c r="N60" s="614">
        <v>10.331581999999999</v>
      </c>
      <c r="O60" s="611">
        <v>24.212160999999998</v>
      </c>
      <c r="Q60" s="611"/>
      <c r="R60" s="611"/>
      <c r="S60" s="611"/>
      <c r="T60" s="611"/>
      <c r="U60" s="611"/>
      <c r="V60" s="611"/>
      <c r="W60" s="611"/>
      <c r="X60" s="611"/>
      <c r="Y60" s="611"/>
      <c r="Z60" s="611"/>
      <c r="AA60" s="611"/>
      <c r="AB60" s="611"/>
      <c r="AC60" s="611"/>
      <c r="AD60" s="611"/>
    </row>
    <row r="61" spans="1:40" s="522" customFormat="1" ht="8.85" customHeight="1">
      <c r="A61" s="518" t="s">
        <v>55</v>
      </c>
      <c r="B61" s="613">
        <v>2.6799249999999999</v>
      </c>
      <c r="C61" s="611">
        <v>5.6653820000000001</v>
      </c>
      <c r="D61" s="611">
        <v>10.836397</v>
      </c>
      <c r="E61" s="611">
        <v>25.958303000000001</v>
      </c>
      <c r="F61" s="611"/>
      <c r="G61" s="613">
        <v>2.7248579999999998</v>
      </c>
      <c r="H61" s="613">
        <v>6.4476370000000003</v>
      </c>
      <c r="I61" s="611">
        <v>9.974634</v>
      </c>
      <c r="J61" s="611">
        <v>26.029004</v>
      </c>
      <c r="K61" s="533"/>
      <c r="L61" s="596">
        <v>2.6070700000000002</v>
      </c>
      <c r="M61" s="596">
        <v>4.3970419999999999</v>
      </c>
      <c r="N61" s="614">
        <v>12.231961</v>
      </c>
      <c r="O61" s="611">
        <v>25.843809</v>
      </c>
      <c r="P61" s="613"/>
      <c r="Q61" s="611"/>
      <c r="R61" s="611"/>
      <c r="S61" s="611"/>
      <c r="T61" s="611"/>
      <c r="U61" s="611"/>
      <c r="V61" s="611"/>
      <c r="W61" s="611"/>
      <c r="X61" s="611"/>
      <c r="Y61" s="611"/>
      <c r="Z61" s="611"/>
      <c r="AA61" s="611"/>
      <c r="AB61" s="611"/>
      <c r="AC61" s="611"/>
      <c r="AD61" s="611"/>
      <c r="AE61" s="613"/>
      <c r="AF61" s="611"/>
      <c r="AG61" s="618"/>
      <c r="AH61" s="611"/>
      <c r="AI61" s="533"/>
      <c r="AJ61" s="596"/>
      <c r="AK61" s="596"/>
      <c r="AL61" s="614"/>
      <c r="AM61" s="619"/>
      <c r="AN61" s="611"/>
    </row>
    <row r="62" spans="1:40" s="522" customFormat="1" ht="8.85" customHeight="1">
      <c r="A62" s="523" t="s">
        <v>56</v>
      </c>
      <c r="B62" s="615">
        <v>1.0354399999999999</v>
      </c>
      <c r="C62" s="616">
        <v>3.2055739999999999</v>
      </c>
      <c r="D62" s="616">
        <v>15.150919999999999</v>
      </c>
      <c r="E62" s="616">
        <v>34.142304000000003</v>
      </c>
      <c r="F62" s="616"/>
      <c r="G62" s="615">
        <v>0.92805800000000005</v>
      </c>
      <c r="H62" s="615">
        <v>3.6116259999999998</v>
      </c>
      <c r="I62" s="616">
        <v>14.143231</v>
      </c>
      <c r="J62" s="616">
        <v>28.767599000000001</v>
      </c>
      <c r="K62" s="538"/>
      <c r="L62" s="598">
        <v>1.1983250000000001</v>
      </c>
      <c r="M62" s="598">
        <v>2.5896409999999999</v>
      </c>
      <c r="N62" s="617">
        <v>16.683646</v>
      </c>
      <c r="O62" s="616">
        <v>42.317393000000003</v>
      </c>
      <c r="Q62" s="611"/>
      <c r="R62" s="611"/>
      <c r="S62" s="611"/>
      <c r="T62" s="611"/>
      <c r="U62" s="611"/>
      <c r="V62" s="611"/>
      <c r="W62" s="611"/>
      <c r="X62" s="611"/>
      <c r="Y62" s="611"/>
      <c r="Z62" s="611"/>
      <c r="AA62" s="611"/>
      <c r="AB62" s="611"/>
      <c r="AC62" s="611"/>
      <c r="AD62" s="611"/>
    </row>
    <row r="63" spans="1:40" s="522" customFormat="1" ht="8.85" customHeight="1">
      <c r="A63" s="518" t="s">
        <v>57</v>
      </c>
      <c r="B63" s="613">
        <v>3.452223</v>
      </c>
      <c r="C63" s="611">
        <v>9.7126789999999996</v>
      </c>
      <c r="D63" s="611">
        <v>16.390749</v>
      </c>
      <c r="E63" s="611">
        <v>30.144354</v>
      </c>
      <c r="F63" s="611"/>
      <c r="G63" s="613">
        <v>2.9195159999999998</v>
      </c>
      <c r="H63" s="613">
        <v>9.5389619999999997</v>
      </c>
      <c r="I63" s="611">
        <v>17.890733999999998</v>
      </c>
      <c r="J63" s="611">
        <v>28.711691999999999</v>
      </c>
      <c r="K63" s="533"/>
      <c r="L63" s="596">
        <v>4.3439810000000003</v>
      </c>
      <c r="M63" s="596">
        <v>10.003485</v>
      </c>
      <c r="N63" s="614">
        <v>13.842364</v>
      </c>
      <c r="O63" s="611">
        <v>32.578361000000001</v>
      </c>
      <c r="Q63" s="611"/>
      <c r="R63" s="611"/>
      <c r="S63" s="611"/>
      <c r="T63" s="611"/>
      <c r="U63" s="611"/>
      <c r="V63" s="611"/>
      <c r="W63" s="611"/>
      <c r="X63" s="611"/>
      <c r="Y63" s="611"/>
      <c r="Z63" s="611"/>
      <c r="AA63" s="611"/>
      <c r="AB63" s="611"/>
      <c r="AC63" s="611"/>
      <c r="AD63" s="611"/>
    </row>
    <row r="64" spans="1:40" s="522" customFormat="1" ht="8.85" customHeight="1">
      <c r="A64" s="518" t="s">
        <v>58</v>
      </c>
      <c r="B64" s="613">
        <v>2.74647</v>
      </c>
      <c r="C64" s="611">
        <v>5.264087</v>
      </c>
      <c r="D64" s="611">
        <v>4.8657279999999998</v>
      </c>
      <c r="E64" s="611">
        <v>28.752265999999999</v>
      </c>
      <c r="F64" s="611"/>
      <c r="G64" s="613">
        <v>2.5751240000000002</v>
      </c>
      <c r="H64" s="613">
        <v>5.3817180000000002</v>
      </c>
      <c r="I64" s="611">
        <v>4.006418</v>
      </c>
      <c r="J64" s="611">
        <v>29.738379999999999</v>
      </c>
      <c r="K64" s="533"/>
      <c r="L64" s="596">
        <v>3.0247730000000002</v>
      </c>
      <c r="M64" s="596">
        <v>5.073029</v>
      </c>
      <c r="N64" s="614">
        <v>6.2679049999999998</v>
      </c>
      <c r="O64" s="611">
        <v>27.143177000000001</v>
      </c>
      <c r="Q64" s="611"/>
      <c r="R64" s="611"/>
      <c r="S64" s="611"/>
      <c r="T64" s="611"/>
      <c r="U64" s="611"/>
      <c r="V64" s="611"/>
      <c r="W64" s="611"/>
      <c r="X64" s="611"/>
      <c r="Y64" s="611"/>
      <c r="Z64" s="611"/>
      <c r="AA64" s="611"/>
      <c r="AB64" s="611"/>
      <c r="AC64" s="611"/>
      <c r="AD64" s="611"/>
    </row>
    <row r="65" spans="1:30" s="522" customFormat="1" ht="8.85" customHeight="1">
      <c r="A65" s="518" t="s">
        <v>59</v>
      </c>
      <c r="B65" s="613">
        <v>4.2878629999999998</v>
      </c>
      <c r="C65" s="611">
        <v>7.3701730000000003</v>
      </c>
      <c r="D65" s="611">
        <v>12.004633999999999</v>
      </c>
      <c r="E65" s="611">
        <v>33.480159</v>
      </c>
      <c r="F65" s="611"/>
      <c r="G65" s="613">
        <v>3.9475950000000002</v>
      </c>
      <c r="H65" s="613">
        <v>6.9966699999999999</v>
      </c>
      <c r="I65" s="611">
        <v>11.807596</v>
      </c>
      <c r="J65" s="611">
        <v>35.364288000000002</v>
      </c>
      <c r="K65" s="533"/>
      <c r="L65" s="596">
        <v>4.8827790000000002</v>
      </c>
      <c r="M65" s="596">
        <v>8.0231960000000004</v>
      </c>
      <c r="N65" s="614">
        <v>12.352517000000001</v>
      </c>
      <c r="O65" s="611">
        <v>30.153611999999999</v>
      </c>
      <c r="Q65" s="611"/>
      <c r="R65" s="611"/>
      <c r="S65" s="611"/>
      <c r="T65" s="611"/>
      <c r="U65" s="611"/>
      <c r="V65" s="611"/>
      <c r="W65" s="611"/>
      <c r="X65" s="611"/>
      <c r="Y65" s="611"/>
      <c r="Z65" s="611"/>
      <c r="AA65" s="611"/>
      <c r="AB65" s="611"/>
      <c r="AC65" s="611"/>
      <c r="AD65" s="611"/>
    </row>
    <row r="66" spans="1:30" s="522" customFormat="1" ht="8.85" customHeight="1">
      <c r="A66" s="523" t="s">
        <v>60</v>
      </c>
      <c r="B66" s="615">
        <v>2.553525</v>
      </c>
      <c r="C66" s="616">
        <v>5.5921859999999999</v>
      </c>
      <c r="D66" s="616">
        <v>12.592074999999999</v>
      </c>
      <c r="E66" s="616">
        <v>33.325691999999997</v>
      </c>
      <c r="F66" s="616"/>
      <c r="G66" s="615">
        <v>2.6946379999999999</v>
      </c>
      <c r="H66" s="615">
        <v>6.3469110000000004</v>
      </c>
      <c r="I66" s="616">
        <v>12.191442</v>
      </c>
      <c r="J66" s="616">
        <v>30.131138</v>
      </c>
      <c r="K66" s="538"/>
      <c r="L66" s="598">
        <v>2.3409740000000001</v>
      </c>
      <c r="M66" s="598">
        <v>4.4553779999999996</v>
      </c>
      <c r="N66" s="617">
        <v>13.193345000000001</v>
      </c>
      <c r="O66" s="616">
        <v>38.120077000000002</v>
      </c>
      <c r="Q66" s="611"/>
      <c r="R66" s="611"/>
      <c r="S66" s="611"/>
      <c r="T66" s="611"/>
      <c r="U66" s="611"/>
      <c r="V66" s="611"/>
      <c r="W66" s="611"/>
      <c r="X66" s="611"/>
      <c r="Y66" s="611"/>
      <c r="Z66" s="611"/>
      <c r="AA66" s="611"/>
      <c r="AB66" s="611"/>
      <c r="AC66" s="611"/>
      <c r="AD66" s="611"/>
    </row>
    <row r="67" spans="1:30" s="522" customFormat="1" ht="8.85" customHeight="1">
      <c r="A67" s="518" t="s">
        <v>61</v>
      </c>
      <c r="B67" s="613">
        <v>2.5701649999999998</v>
      </c>
      <c r="C67" s="611">
        <v>4.3783190000000003</v>
      </c>
      <c r="D67" s="611">
        <v>11.070548</v>
      </c>
      <c r="E67" s="611">
        <v>36.111170999999999</v>
      </c>
      <c r="F67" s="611"/>
      <c r="G67" s="613">
        <v>2.4668670000000001</v>
      </c>
      <c r="H67" s="613">
        <v>4.6879799999999996</v>
      </c>
      <c r="I67" s="611">
        <v>10.287277</v>
      </c>
      <c r="J67" s="611">
        <v>37.961320000000001</v>
      </c>
      <c r="K67" s="533"/>
      <c r="L67" s="596">
        <v>2.7333910000000001</v>
      </c>
      <c r="M67" s="596">
        <v>3.8890090000000002</v>
      </c>
      <c r="N67" s="614">
        <v>12.31162</v>
      </c>
      <c r="O67" s="611">
        <v>33.179656999999999</v>
      </c>
      <c r="Q67" s="611"/>
      <c r="R67" s="611"/>
      <c r="S67" s="611"/>
      <c r="T67" s="611"/>
      <c r="U67" s="611"/>
      <c r="V67" s="611"/>
      <c r="W67" s="611"/>
      <c r="X67" s="611"/>
      <c r="Y67" s="611"/>
      <c r="Z67" s="611"/>
      <c r="AA67" s="611"/>
      <c r="AB67" s="611"/>
      <c r="AC67" s="611"/>
      <c r="AD67" s="611"/>
    </row>
    <row r="68" spans="1:30" s="522" customFormat="1" ht="8.85" customHeight="1">
      <c r="A68" s="518" t="s">
        <v>62</v>
      </c>
      <c r="B68" s="613">
        <v>2.4112110000000002</v>
      </c>
      <c r="C68" s="611">
        <v>6.0056620000000001</v>
      </c>
      <c r="D68" s="611">
        <v>11.129708000000001</v>
      </c>
      <c r="E68" s="611">
        <v>25.167190999999999</v>
      </c>
      <c r="F68" s="611"/>
      <c r="G68" s="613">
        <v>2.1899459999999999</v>
      </c>
      <c r="H68" s="613">
        <v>5.9882039999999996</v>
      </c>
      <c r="I68" s="611">
        <v>11.662423</v>
      </c>
      <c r="J68" s="611">
        <v>21.704812</v>
      </c>
      <c r="K68" s="533"/>
      <c r="L68" s="596">
        <v>2.7692199999999998</v>
      </c>
      <c r="M68" s="596">
        <v>6.0339080000000003</v>
      </c>
      <c r="N68" s="614">
        <v>10.262635</v>
      </c>
      <c r="O68" s="611">
        <v>30.802727999999998</v>
      </c>
      <c r="Q68" s="611"/>
      <c r="R68" s="611"/>
      <c r="S68" s="611"/>
      <c r="T68" s="611"/>
      <c r="U68" s="611"/>
      <c r="V68" s="611"/>
      <c r="W68" s="611"/>
      <c r="X68" s="611"/>
      <c r="Y68" s="611"/>
      <c r="Z68" s="611"/>
      <c r="AA68" s="611"/>
      <c r="AB68" s="611"/>
      <c r="AC68" s="611"/>
      <c r="AD68" s="611"/>
    </row>
    <row r="69" spans="1:30" s="522" customFormat="1" ht="8.85" customHeight="1">
      <c r="A69" s="518" t="s">
        <v>63</v>
      </c>
      <c r="B69" s="613">
        <v>4.6517410000000003</v>
      </c>
      <c r="C69" s="611">
        <v>11.307069</v>
      </c>
      <c r="D69" s="611">
        <v>4.6470250000000002</v>
      </c>
      <c r="E69" s="611">
        <v>21.412600999999999</v>
      </c>
      <c r="F69" s="611"/>
      <c r="G69" s="613">
        <v>3.8315190000000001</v>
      </c>
      <c r="H69" s="613">
        <v>11.30649</v>
      </c>
      <c r="I69" s="611">
        <v>4.365132</v>
      </c>
      <c r="J69" s="611">
        <v>21.986186</v>
      </c>
      <c r="K69" s="533"/>
      <c r="L69" s="596">
        <v>6.103866</v>
      </c>
      <c r="M69" s="596">
        <v>11.308094000000001</v>
      </c>
      <c r="N69" s="614">
        <v>5.158169</v>
      </c>
      <c r="O69" s="611">
        <v>20.372547999999998</v>
      </c>
      <c r="Q69" s="611"/>
      <c r="R69" s="611"/>
      <c r="S69" s="611"/>
      <c r="T69" s="611"/>
      <c r="U69" s="611"/>
      <c r="V69" s="611"/>
      <c r="W69" s="611"/>
      <c r="X69" s="611"/>
      <c r="Y69" s="611"/>
      <c r="Z69" s="611"/>
      <c r="AA69" s="611"/>
      <c r="AB69" s="611"/>
      <c r="AC69" s="611"/>
      <c r="AD69" s="611"/>
    </row>
    <row r="70" spans="1:30" s="522" customFormat="1" ht="8.85" customHeight="1">
      <c r="A70" s="523" t="s">
        <v>64</v>
      </c>
      <c r="B70" s="615">
        <v>1.667475</v>
      </c>
      <c r="C70" s="615">
        <v>4.1459580000000003</v>
      </c>
      <c r="D70" s="616">
        <v>20.006284999999998</v>
      </c>
      <c r="E70" s="616">
        <v>33.101917</v>
      </c>
      <c r="F70" s="616"/>
      <c r="G70" s="615">
        <v>1.772049</v>
      </c>
      <c r="H70" s="615">
        <v>4.453722</v>
      </c>
      <c r="I70" s="615">
        <v>20.224695000000001</v>
      </c>
      <c r="J70" s="616">
        <v>23.576740999999998</v>
      </c>
      <c r="K70" s="538"/>
      <c r="L70" s="598">
        <v>1.502173</v>
      </c>
      <c r="M70" s="598">
        <v>3.6594739999999999</v>
      </c>
      <c r="N70" s="598">
        <v>19.661988000000001</v>
      </c>
      <c r="O70" s="616">
        <v>48.117170999999999</v>
      </c>
      <c r="Q70" s="611"/>
      <c r="R70" s="611"/>
      <c r="S70" s="611"/>
      <c r="T70" s="611"/>
      <c r="U70" s="611"/>
      <c r="V70" s="611"/>
      <c r="W70" s="611"/>
      <c r="X70" s="611"/>
      <c r="Y70" s="611"/>
      <c r="Z70" s="611"/>
      <c r="AA70" s="611"/>
      <c r="AB70" s="611"/>
      <c r="AC70" s="611"/>
      <c r="AD70" s="611"/>
    </row>
    <row r="71" spans="1:30" s="522" customFormat="1" ht="8.85" customHeight="1">
      <c r="A71" s="518" t="s">
        <v>65</v>
      </c>
      <c r="B71" s="613">
        <v>2.6631580000000001</v>
      </c>
      <c r="C71" s="611">
        <v>7.5961270000000001</v>
      </c>
      <c r="D71" s="613">
        <v>16.886133000000001</v>
      </c>
      <c r="E71" s="611">
        <v>31.871234999999999</v>
      </c>
      <c r="F71" s="611"/>
      <c r="G71" s="613">
        <v>2.7097129999999998</v>
      </c>
      <c r="H71" s="613">
        <v>9.0340059999999998</v>
      </c>
      <c r="I71" s="611">
        <v>17.300184999999999</v>
      </c>
      <c r="J71" s="611">
        <v>30.246704999999999</v>
      </c>
      <c r="K71" s="519"/>
      <c r="L71" s="596">
        <v>2.5931329999999999</v>
      </c>
      <c r="M71" s="596">
        <v>5.4333289999999996</v>
      </c>
      <c r="N71" s="614">
        <v>16.264078999999999</v>
      </c>
      <c r="O71" s="611">
        <v>34.311861</v>
      </c>
      <c r="Q71" s="611"/>
      <c r="R71" s="611"/>
      <c r="S71" s="611"/>
      <c r="T71" s="611"/>
      <c r="U71" s="611"/>
      <c r="V71" s="611"/>
      <c r="W71" s="611"/>
      <c r="X71" s="611"/>
      <c r="Y71" s="611"/>
      <c r="Z71" s="611"/>
      <c r="AA71" s="611"/>
      <c r="AB71" s="611"/>
      <c r="AC71" s="611"/>
      <c r="AD71" s="611"/>
    </row>
    <row r="72" spans="1:30" s="522" customFormat="1" ht="8.85" customHeight="1">
      <c r="A72" s="518" t="s">
        <v>66</v>
      </c>
      <c r="B72" s="613">
        <v>3.3432179999999998</v>
      </c>
      <c r="C72" s="611">
        <v>5.5237480000000003</v>
      </c>
      <c r="D72" s="611">
        <v>6.8791159999999998</v>
      </c>
      <c r="E72" s="611">
        <v>24.113389000000002</v>
      </c>
      <c r="F72" s="611"/>
      <c r="G72" s="613">
        <v>3.7340879999999999</v>
      </c>
      <c r="H72" s="613">
        <v>6.1007259999999999</v>
      </c>
      <c r="I72" s="611">
        <v>6.4390299999999998</v>
      </c>
      <c r="J72" s="611">
        <v>27.027258</v>
      </c>
      <c r="K72" s="533"/>
      <c r="L72" s="596">
        <v>2.749441</v>
      </c>
      <c r="M72" s="596">
        <v>4.6472530000000001</v>
      </c>
      <c r="N72" s="614">
        <v>7.5408879999999998</v>
      </c>
      <c r="O72" s="611">
        <v>19.731701999999999</v>
      </c>
      <c r="Q72" s="611"/>
      <c r="R72" s="611"/>
      <c r="S72" s="611"/>
      <c r="T72" s="611"/>
      <c r="U72" s="611"/>
      <c r="V72" s="611"/>
      <c r="W72" s="611"/>
      <c r="X72" s="611"/>
      <c r="Y72" s="611"/>
      <c r="Z72" s="611"/>
      <c r="AA72" s="611"/>
      <c r="AB72" s="611"/>
      <c r="AC72" s="611"/>
      <c r="AD72" s="611"/>
    </row>
    <row r="73" spans="1:30" s="522" customFormat="1" ht="8.85" customHeight="1">
      <c r="A73" s="518" t="s">
        <v>67</v>
      </c>
      <c r="B73" s="613">
        <v>2.7534999999999998</v>
      </c>
      <c r="C73" s="611">
        <v>8.2301389999999994</v>
      </c>
      <c r="D73" s="611">
        <v>5.4478949999999999</v>
      </c>
      <c r="E73" s="611">
        <v>24.688071999999998</v>
      </c>
      <c r="F73" s="611"/>
      <c r="G73" s="613">
        <v>2.0244620000000002</v>
      </c>
      <c r="H73" s="613">
        <v>8.2652479999999997</v>
      </c>
      <c r="I73" s="611">
        <v>5.3271329999999999</v>
      </c>
      <c r="J73" s="611">
        <v>24.198682999999999</v>
      </c>
      <c r="K73" s="533"/>
      <c r="L73" s="596">
        <v>3.944455</v>
      </c>
      <c r="M73" s="596">
        <v>8.1727860000000003</v>
      </c>
      <c r="N73" s="614">
        <v>5.649114</v>
      </c>
      <c r="O73" s="611">
        <v>25.503513999999999</v>
      </c>
      <c r="Q73" s="611"/>
      <c r="R73" s="611"/>
      <c r="S73" s="611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</row>
    <row r="74" spans="1:30" s="522" customFormat="1" ht="8.85" customHeight="1">
      <c r="A74" s="523" t="s">
        <v>68</v>
      </c>
      <c r="B74" s="615">
        <v>2.705492</v>
      </c>
      <c r="C74" s="616">
        <v>5.9504640000000002</v>
      </c>
      <c r="D74" s="616">
        <v>14.875615</v>
      </c>
      <c r="E74" s="616">
        <v>25.188638000000001</v>
      </c>
      <c r="F74" s="616"/>
      <c r="G74" s="615">
        <v>2.5216970000000001</v>
      </c>
      <c r="H74" s="615">
        <v>6.1999909999999998</v>
      </c>
      <c r="I74" s="616">
        <v>17.432912999999999</v>
      </c>
      <c r="J74" s="616">
        <v>23.346188999999999</v>
      </c>
      <c r="K74" s="538"/>
      <c r="L74" s="598">
        <v>3.023406</v>
      </c>
      <c r="M74" s="598">
        <v>5.5188480000000002</v>
      </c>
      <c r="N74" s="617">
        <v>10.429292</v>
      </c>
      <c r="O74" s="616">
        <v>28.392067000000001</v>
      </c>
      <c r="Q74" s="611"/>
      <c r="R74" s="611"/>
      <c r="S74" s="611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</row>
    <row r="75" spans="1:30" s="522" customFormat="1" ht="8.85" customHeight="1">
      <c r="A75" s="518" t="s">
        <v>69</v>
      </c>
      <c r="B75" s="613">
        <v>2.5947260000000001</v>
      </c>
      <c r="C75" s="611">
        <v>7.6070799999999998</v>
      </c>
      <c r="D75" s="611">
        <v>8.0511409999999994</v>
      </c>
      <c r="E75" s="611">
        <v>21.876244</v>
      </c>
      <c r="F75" s="611"/>
      <c r="G75" s="613">
        <v>2.8290000000000002</v>
      </c>
      <c r="H75" s="613">
        <v>8.2975919999999999</v>
      </c>
      <c r="I75" s="611">
        <v>9.1149989999999992</v>
      </c>
      <c r="J75" s="611">
        <v>19.058782000000001</v>
      </c>
      <c r="K75" s="533"/>
      <c r="L75" s="596">
        <v>2.1877759999999999</v>
      </c>
      <c r="M75" s="596">
        <v>6.4076129999999996</v>
      </c>
      <c r="N75" s="614">
        <v>6.2152630000000002</v>
      </c>
      <c r="O75" s="611">
        <v>26.738282000000002</v>
      </c>
      <c r="Q75" s="611"/>
      <c r="R75" s="611"/>
      <c r="S75" s="611"/>
      <c r="T75" s="611"/>
      <c r="U75" s="611"/>
      <c r="V75" s="611"/>
      <c r="W75" s="611"/>
      <c r="X75" s="611"/>
      <c r="Y75" s="611"/>
      <c r="Z75" s="611"/>
      <c r="AA75" s="611"/>
      <c r="AB75" s="611"/>
      <c r="AC75" s="611"/>
      <c r="AD75" s="611"/>
    </row>
    <row r="76" spans="1:30" s="522" customFormat="1" ht="8.85" customHeight="1">
      <c r="A76" s="518" t="s">
        <v>70</v>
      </c>
      <c r="B76" s="611">
        <v>2.9837609999999999</v>
      </c>
      <c r="C76" s="611">
        <v>4.7442409999999997</v>
      </c>
      <c r="D76" s="611">
        <v>5.5900369999999997</v>
      </c>
      <c r="E76" s="611">
        <v>21.187704</v>
      </c>
      <c r="F76" s="611"/>
      <c r="G76" s="613">
        <v>2.4715189999999998</v>
      </c>
      <c r="H76" s="613">
        <v>4.0799250000000002</v>
      </c>
      <c r="I76" s="611">
        <v>5.6126240000000003</v>
      </c>
      <c r="J76" s="611">
        <v>22.197621999999999</v>
      </c>
      <c r="K76" s="533"/>
      <c r="L76" s="596">
        <v>3.8463980000000002</v>
      </c>
      <c r="M76" s="596">
        <v>5.8629749999999996</v>
      </c>
      <c r="N76" s="614">
        <v>5.5514559999999999</v>
      </c>
      <c r="O76" s="611">
        <v>19.462643</v>
      </c>
      <c r="Q76" s="611"/>
      <c r="R76" s="611"/>
      <c r="S76" s="611"/>
      <c r="T76" s="611"/>
      <c r="U76" s="611"/>
      <c r="V76" s="611"/>
      <c r="W76" s="611"/>
      <c r="X76" s="611"/>
      <c r="Y76" s="611"/>
      <c r="Z76" s="611"/>
      <c r="AA76" s="611"/>
      <c r="AB76" s="611"/>
      <c r="AC76" s="611"/>
      <c r="AD76" s="611"/>
    </row>
    <row r="77" spans="1:30" s="522" customFormat="1" ht="8.85" customHeight="1">
      <c r="A77" s="518" t="s">
        <v>71</v>
      </c>
      <c r="B77" s="613">
        <v>2.776545</v>
      </c>
      <c r="C77" s="611">
        <v>3.67808</v>
      </c>
      <c r="D77" s="611">
        <v>13.966950000000001</v>
      </c>
      <c r="E77" s="611">
        <v>24.816327999999999</v>
      </c>
      <c r="F77" s="611"/>
      <c r="G77" s="613">
        <v>2.6056680000000001</v>
      </c>
      <c r="H77" s="613">
        <v>3.4795729999999998</v>
      </c>
      <c r="I77" s="611">
        <v>14.549885</v>
      </c>
      <c r="J77" s="611">
        <v>23.512561999999999</v>
      </c>
      <c r="K77" s="533"/>
      <c r="L77" s="596">
        <v>3.1894680000000002</v>
      </c>
      <c r="M77" s="596">
        <v>4.1577700000000002</v>
      </c>
      <c r="N77" s="614">
        <v>12.549796000000001</v>
      </c>
      <c r="O77" s="611">
        <v>27.985866000000001</v>
      </c>
      <c r="Q77" s="611"/>
      <c r="R77" s="611"/>
      <c r="S77" s="611"/>
      <c r="T77" s="611"/>
      <c r="U77" s="611"/>
      <c r="V77" s="611"/>
      <c r="W77" s="611"/>
      <c r="X77" s="611"/>
      <c r="Y77" s="611"/>
      <c r="Z77" s="611"/>
      <c r="AA77" s="611"/>
      <c r="AB77" s="611"/>
      <c r="AC77" s="611"/>
      <c r="AD77" s="611"/>
    </row>
    <row r="78" spans="1:30" s="522" customFormat="1" ht="8.85" customHeight="1">
      <c r="A78" s="523" t="s">
        <v>72</v>
      </c>
      <c r="B78" s="615">
        <v>3.8979680000000001</v>
      </c>
      <c r="C78" s="615">
        <v>8.9488249999999994</v>
      </c>
      <c r="D78" s="616">
        <v>8.2356420000000004</v>
      </c>
      <c r="E78" s="616">
        <v>21.499257</v>
      </c>
      <c r="F78" s="616"/>
      <c r="G78" s="615">
        <v>3.259344</v>
      </c>
      <c r="H78" s="615">
        <v>8.4770780000000006</v>
      </c>
      <c r="I78" s="615">
        <v>8.6063109999999998</v>
      </c>
      <c r="J78" s="616">
        <v>22.026140999999999</v>
      </c>
      <c r="K78" s="524"/>
      <c r="L78" s="598">
        <v>4.9600379999999999</v>
      </c>
      <c r="M78" s="598">
        <v>9.7333669999999994</v>
      </c>
      <c r="N78" s="598">
        <v>7.6081690000000002</v>
      </c>
      <c r="O78" s="616">
        <v>20.607337999999999</v>
      </c>
      <c r="Q78" s="611"/>
      <c r="R78" s="611"/>
      <c r="S78" s="611"/>
      <c r="T78" s="611"/>
      <c r="U78" s="611"/>
      <c r="V78" s="611"/>
      <c r="W78" s="611"/>
      <c r="X78" s="611"/>
      <c r="Y78" s="611"/>
      <c r="Z78" s="611"/>
      <c r="AA78" s="611"/>
      <c r="AB78" s="611"/>
      <c r="AC78" s="611"/>
      <c r="AD78" s="611"/>
    </row>
    <row r="79" spans="1:30" s="522" customFormat="1" ht="8.85" customHeight="1">
      <c r="A79" s="518" t="s">
        <v>73</v>
      </c>
      <c r="B79" s="613">
        <v>3.6928000000000001</v>
      </c>
      <c r="C79" s="611">
        <v>12.067551</v>
      </c>
      <c r="D79" s="613">
        <v>18.977709000000001</v>
      </c>
      <c r="E79" s="611">
        <v>39.29992</v>
      </c>
      <c r="F79" s="611"/>
      <c r="G79" s="613">
        <v>2.867137</v>
      </c>
      <c r="H79" s="613">
        <v>12.524972</v>
      </c>
      <c r="I79" s="611">
        <v>18.591450999999999</v>
      </c>
      <c r="J79" s="611">
        <v>37.805379000000002</v>
      </c>
      <c r="K79" s="533"/>
      <c r="L79" s="596">
        <v>5.0870189999999997</v>
      </c>
      <c r="M79" s="596">
        <v>11.295147999999999</v>
      </c>
      <c r="N79" s="614">
        <v>19.645201</v>
      </c>
      <c r="O79" s="611">
        <v>41.882634000000003</v>
      </c>
      <c r="Q79" s="611"/>
      <c r="R79" s="611"/>
      <c r="S79" s="611"/>
      <c r="T79" s="611"/>
      <c r="U79" s="611"/>
      <c r="V79" s="611"/>
      <c r="W79" s="611"/>
      <c r="X79" s="611"/>
      <c r="Y79" s="611"/>
      <c r="Z79" s="611"/>
      <c r="AA79" s="611"/>
      <c r="AB79" s="611"/>
      <c r="AC79" s="611"/>
      <c r="AD79" s="611"/>
    </row>
    <row r="80" spans="1:30" s="522" customFormat="1" ht="8.85" customHeight="1">
      <c r="A80" s="518" t="s">
        <v>74</v>
      </c>
      <c r="B80" s="613">
        <v>1.876099</v>
      </c>
      <c r="C80" s="611">
        <v>2.9720499999999999</v>
      </c>
      <c r="D80" s="611">
        <v>21.730464000000001</v>
      </c>
      <c r="E80" s="611">
        <v>26.294962000000002</v>
      </c>
      <c r="F80" s="611"/>
      <c r="G80" s="613">
        <v>1.8438159999999999</v>
      </c>
      <c r="H80" s="613">
        <v>2.8675809999999999</v>
      </c>
      <c r="I80" s="611">
        <v>21.448896999999999</v>
      </c>
      <c r="J80" s="611">
        <v>23.819493999999999</v>
      </c>
      <c r="K80" s="533"/>
      <c r="L80" s="596">
        <v>1.940585</v>
      </c>
      <c r="M80" s="596">
        <v>3.1807289999999999</v>
      </c>
      <c r="N80" s="614">
        <v>22.293454000000001</v>
      </c>
      <c r="O80" s="611">
        <v>31.244634999999999</v>
      </c>
      <c r="Q80" s="611"/>
      <c r="R80" s="611"/>
      <c r="S80" s="611"/>
      <c r="T80" s="611"/>
      <c r="U80" s="611"/>
      <c r="V80" s="611"/>
      <c r="W80" s="611"/>
      <c r="X80" s="611"/>
      <c r="Y80" s="611"/>
      <c r="Z80" s="611"/>
      <c r="AA80" s="611"/>
      <c r="AB80" s="611"/>
      <c r="AC80" s="611"/>
      <c r="AD80" s="611"/>
    </row>
    <row r="81" spans="1:40" s="522" customFormat="1" ht="8.85" customHeight="1">
      <c r="A81" s="518" t="s">
        <v>75</v>
      </c>
      <c r="B81" s="613">
        <v>2.237838</v>
      </c>
      <c r="C81" s="611">
        <v>6.2638350000000003</v>
      </c>
      <c r="D81" s="611">
        <v>16.969408000000001</v>
      </c>
      <c r="E81" s="611">
        <v>32.986716999999999</v>
      </c>
      <c r="F81" s="611"/>
      <c r="G81" s="613">
        <v>1.868746</v>
      </c>
      <c r="H81" s="613">
        <v>6.703786</v>
      </c>
      <c r="I81" s="611">
        <v>18.605153999999999</v>
      </c>
      <c r="J81" s="611">
        <v>30.741122000000001</v>
      </c>
      <c r="K81" s="533"/>
      <c r="L81" s="596">
        <v>2.8443399999999999</v>
      </c>
      <c r="M81" s="596">
        <v>5.5408970000000002</v>
      </c>
      <c r="N81" s="614">
        <v>14.254517999999999</v>
      </c>
      <c r="O81" s="611">
        <v>36.713790000000003</v>
      </c>
      <c r="Q81" s="611"/>
      <c r="R81" s="611"/>
      <c r="S81" s="611"/>
      <c r="T81" s="611"/>
      <c r="U81" s="611"/>
      <c r="V81" s="611"/>
      <c r="W81" s="611"/>
      <c r="X81" s="611"/>
      <c r="Y81" s="611"/>
      <c r="Z81" s="611"/>
      <c r="AA81" s="611"/>
      <c r="AB81" s="611"/>
      <c r="AC81" s="611"/>
      <c r="AD81" s="611"/>
    </row>
    <row r="82" spans="1:40" s="522" customFormat="1" ht="8.85" customHeight="1">
      <c r="A82" s="523" t="s">
        <v>76</v>
      </c>
      <c r="B82" s="615">
        <v>2.987088</v>
      </c>
      <c r="C82" s="616">
        <v>8.4671730000000007</v>
      </c>
      <c r="D82" s="616">
        <v>14.929814</v>
      </c>
      <c r="E82" s="616">
        <v>21.396301000000001</v>
      </c>
      <c r="F82" s="616"/>
      <c r="G82" s="615">
        <v>2.7429709999999998</v>
      </c>
      <c r="H82" s="615">
        <v>9.0198809999999998</v>
      </c>
      <c r="I82" s="616">
        <v>16.441616</v>
      </c>
      <c r="J82" s="616">
        <v>21.448888</v>
      </c>
      <c r="K82" s="538"/>
      <c r="L82" s="598">
        <v>3.4416380000000002</v>
      </c>
      <c r="M82" s="598">
        <v>7.438021</v>
      </c>
      <c r="N82" s="617">
        <v>12.094442000000001</v>
      </c>
      <c r="O82" s="616">
        <v>21.297675999999999</v>
      </c>
      <c r="Q82" s="611"/>
      <c r="R82" s="611"/>
      <c r="S82" s="611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</row>
    <row r="83" spans="1:40" s="522" customFormat="1" ht="9" customHeight="1">
      <c r="B83" s="610"/>
      <c r="C83" s="610"/>
      <c r="D83" s="610"/>
      <c r="E83" s="610"/>
      <c r="F83" s="611"/>
      <c r="G83" s="610"/>
      <c r="H83" s="610"/>
      <c r="I83" s="610"/>
      <c r="J83" s="610"/>
      <c r="K83" s="533"/>
      <c r="L83" s="612"/>
      <c r="M83" s="612"/>
      <c r="N83" s="612"/>
      <c r="O83" s="610"/>
    </row>
    <row r="84" spans="1:40" s="522" customFormat="1" ht="9" customHeight="1">
      <c r="A84" s="513">
        <v>2007</v>
      </c>
      <c r="B84" s="610"/>
      <c r="C84" s="610"/>
      <c r="D84" s="610"/>
      <c r="E84" s="610"/>
      <c r="F84" s="611"/>
      <c r="G84" s="610"/>
      <c r="H84" s="610"/>
      <c r="I84" s="610"/>
      <c r="J84" s="610"/>
      <c r="K84" s="533"/>
      <c r="L84" s="612"/>
      <c r="M84" s="612"/>
      <c r="N84" s="612"/>
      <c r="O84" s="610"/>
    </row>
    <row r="85" spans="1:40" s="522" customFormat="1" ht="8.65" customHeight="1">
      <c r="A85" s="515" t="s">
        <v>44</v>
      </c>
      <c r="B85" s="610">
        <v>3.3322080000000001</v>
      </c>
      <c r="C85" s="610">
        <v>7.3089930000000001</v>
      </c>
      <c r="D85" s="610">
        <v>10.970556999999999</v>
      </c>
      <c r="E85" s="610">
        <v>27.223299000000001</v>
      </c>
      <c r="F85" s="611"/>
      <c r="G85" s="610">
        <v>3.1489060000000002</v>
      </c>
      <c r="H85" s="610">
        <v>7.4964009999999996</v>
      </c>
      <c r="I85" s="610">
        <v>11.236129</v>
      </c>
      <c r="J85" s="610">
        <v>26.732543</v>
      </c>
      <c r="K85" s="611"/>
      <c r="L85" s="610">
        <v>3.6366930000000002</v>
      </c>
      <c r="M85" s="610">
        <v>6.9976880000000001</v>
      </c>
      <c r="N85" s="610">
        <v>10.527179</v>
      </c>
      <c r="O85" s="610">
        <v>28.042625000000001</v>
      </c>
      <c r="Q85" s="611"/>
      <c r="R85" s="611"/>
      <c r="S85" s="611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</row>
    <row r="86" spans="1:40" s="522" customFormat="1" ht="5.0999999999999996" customHeight="1">
      <c r="A86" s="515"/>
      <c r="B86" s="610"/>
      <c r="C86" s="610"/>
      <c r="D86" s="610"/>
      <c r="E86" s="610"/>
      <c r="F86" s="611"/>
      <c r="G86" s="610"/>
      <c r="H86" s="610"/>
      <c r="I86" s="610"/>
      <c r="J86" s="610"/>
      <c r="K86" s="611"/>
      <c r="L86" s="610"/>
      <c r="M86" s="610"/>
      <c r="N86" s="610"/>
      <c r="O86" s="610"/>
      <c r="Q86" s="611"/>
      <c r="R86" s="611"/>
      <c r="S86" s="611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</row>
    <row r="87" spans="1:40" s="522" customFormat="1" ht="8.85" customHeight="1">
      <c r="A87" s="518" t="s">
        <v>45</v>
      </c>
      <c r="B87" s="613">
        <v>3.6416189999999999</v>
      </c>
      <c r="C87" s="611">
        <v>5.6479400000000002</v>
      </c>
      <c r="D87" s="611">
        <v>7.2175909999999996</v>
      </c>
      <c r="E87" s="611">
        <v>25.135724</v>
      </c>
      <c r="F87" s="611"/>
      <c r="G87" s="613">
        <v>3.8704109999999998</v>
      </c>
      <c r="H87" s="613">
        <v>5.8512760000000004</v>
      </c>
      <c r="I87" s="611">
        <v>6.7867240000000004</v>
      </c>
      <c r="J87" s="611">
        <v>26.670055999999999</v>
      </c>
      <c r="K87" s="533"/>
      <c r="L87" s="596">
        <v>3.2614299999999998</v>
      </c>
      <c r="M87" s="596">
        <v>5.3100490000000002</v>
      </c>
      <c r="N87" s="614">
        <v>7.9290669999999999</v>
      </c>
      <c r="O87" s="611">
        <v>22.602131</v>
      </c>
      <c r="Q87" s="611"/>
      <c r="R87" s="611"/>
      <c r="S87" s="611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</row>
    <row r="88" spans="1:40" s="522" customFormat="1" ht="8.85" customHeight="1">
      <c r="A88" s="518" t="s">
        <v>46</v>
      </c>
      <c r="B88" s="613">
        <v>1.555134</v>
      </c>
      <c r="C88" s="611">
        <v>2.362692</v>
      </c>
      <c r="D88" s="611">
        <v>2.6669010000000002</v>
      </c>
      <c r="E88" s="611">
        <v>17.161937000000002</v>
      </c>
      <c r="F88" s="611"/>
      <c r="G88" s="613">
        <v>1.7742549999999999</v>
      </c>
      <c r="H88" s="613">
        <v>2.6194090000000001</v>
      </c>
      <c r="I88" s="611">
        <v>2.120635</v>
      </c>
      <c r="J88" s="611">
        <v>19.960712000000001</v>
      </c>
      <c r="K88" s="533"/>
      <c r="L88" s="596">
        <v>1.1944049999999999</v>
      </c>
      <c r="M88" s="596">
        <v>1.94007</v>
      </c>
      <c r="N88" s="614">
        <v>3.5609160000000002</v>
      </c>
      <c r="O88" s="611">
        <v>12.581479</v>
      </c>
      <c r="Q88" s="611"/>
      <c r="R88" s="611"/>
      <c r="S88" s="611"/>
      <c r="T88" s="611"/>
      <c r="U88" s="611"/>
      <c r="V88" s="611"/>
      <c r="W88" s="611"/>
      <c r="X88" s="611"/>
      <c r="Y88" s="611"/>
      <c r="Z88" s="611"/>
      <c r="AA88" s="611"/>
      <c r="AB88" s="611"/>
      <c r="AC88" s="611"/>
      <c r="AD88" s="611"/>
    </row>
    <row r="89" spans="1:40" s="522" customFormat="1" ht="8.85" customHeight="1">
      <c r="A89" s="518" t="s">
        <v>47</v>
      </c>
      <c r="B89" s="613">
        <v>1.934288</v>
      </c>
      <c r="C89" s="611">
        <v>4.2858739999999997</v>
      </c>
      <c r="D89" s="611">
        <v>4.1535200000000003</v>
      </c>
      <c r="E89" s="611">
        <v>18.161387000000001</v>
      </c>
      <c r="F89" s="611"/>
      <c r="G89" s="613">
        <v>1.611019</v>
      </c>
      <c r="H89" s="613">
        <v>3.8698329999999999</v>
      </c>
      <c r="I89" s="611">
        <v>3.726</v>
      </c>
      <c r="J89" s="611">
        <v>20.2484</v>
      </c>
      <c r="K89" s="533"/>
      <c r="L89" s="596">
        <v>2.5608219999999999</v>
      </c>
      <c r="M89" s="596">
        <v>5.0922099999999997</v>
      </c>
      <c r="N89" s="614">
        <v>4.9901819999999999</v>
      </c>
      <c r="O89" s="611">
        <v>14.077078</v>
      </c>
      <c r="Q89" s="611"/>
      <c r="R89" s="611"/>
      <c r="S89" s="611"/>
      <c r="T89" s="611"/>
      <c r="U89" s="611"/>
      <c r="V89" s="611"/>
      <c r="W89" s="611"/>
      <c r="X89" s="611"/>
      <c r="Y89" s="611"/>
      <c r="Z89" s="611"/>
      <c r="AA89" s="611"/>
      <c r="AB89" s="611"/>
      <c r="AC89" s="611"/>
      <c r="AD89" s="611"/>
    </row>
    <row r="90" spans="1:40" s="522" customFormat="1" ht="8.85" customHeight="1">
      <c r="A90" s="523" t="s">
        <v>48</v>
      </c>
      <c r="B90" s="615">
        <v>1.39879</v>
      </c>
      <c r="C90" s="616">
        <v>5.8665969999999996</v>
      </c>
      <c r="D90" s="616">
        <v>16.012286</v>
      </c>
      <c r="E90" s="616">
        <v>24.555955999999998</v>
      </c>
      <c r="F90" s="616"/>
      <c r="G90" s="615">
        <v>1.230901</v>
      </c>
      <c r="H90" s="615">
        <v>6.5599059999999998</v>
      </c>
      <c r="I90" s="616">
        <v>17.915464</v>
      </c>
      <c r="J90" s="616">
        <v>21.283242000000001</v>
      </c>
      <c r="K90" s="538"/>
      <c r="L90" s="598">
        <v>1.713112</v>
      </c>
      <c r="M90" s="598">
        <v>4.5685849999999997</v>
      </c>
      <c r="N90" s="617">
        <v>12.431676</v>
      </c>
      <c r="O90" s="616">
        <v>30.713193</v>
      </c>
      <c r="Q90" s="611"/>
      <c r="R90" s="611"/>
      <c r="S90" s="611"/>
      <c r="T90" s="611"/>
      <c r="U90" s="611"/>
      <c r="V90" s="611"/>
      <c r="W90" s="611"/>
      <c r="X90" s="611"/>
      <c r="Y90" s="611"/>
      <c r="Z90" s="611"/>
      <c r="AA90" s="611"/>
      <c r="AB90" s="611"/>
      <c r="AC90" s="611"/>
      <c r="AD90" s="611"/>
    </row>
    <row r="91" spans="1:40" s="522" customFormat="1" ht="8.85" customHeight="1">
      <c r="A91" s="518" t="s">
        <v>49</v>
      </c>
      <c r="B91" s="613">
        <v>4.8376849999999996</v>
      </c>
      <c r="C91" s="611">
        <v>10.826750000000001</v>
      </c>
      <c r="D91" s="611">
        <v>7.1590199999999999</v>
      </c>
      <c r="E91" s="611">
        <v>24.007819000000001</v>
      </c>
      <c r="F91" s="611"/>
      <c r="G91" s="613">
        <v>4.1883280000000003</v>
      </c>
      <c r="H91" s="613">
        <v>10.578087999999999</v>
      </c>
      <c r="I91" s="611">
        <v>6.7414379999999996</v>
      </c>
      <c r="J91" s="611">
        <v>22.828384</v>
      </c>
      <c r="K91" s="533"/>
      <c r="L91" s="596">
        <v>6.051844</v>
      </c>
      <c r="M91" s="596">
        <v>11.291696</v>
      </c>
      <c r="N91" s="614">
        <v>7.9552940000000003</v>
      </c>
      <c r="O91" s="611">
        <v>26.256851000000001</v>
      </c>
      <c r="P91" s="613"/>
      <c r="Q91" s="611"/>
      <c r="R91" s="611"/>
      <c r="S91" s="611"/>
      <c r="T91" s="611"/>
      <c r="U91" s="611"/>
      <c r="V91" s="611"/>
      <c r="W91" s="611"/>
      <c r="X91" s="611"/>
      <c r="Y91" s="611"/>
      <c r="Z91" s="611"/>
      <c r="AA91" s="611"/>
      <c r="AB91" s="611"/>
      <c r="AC91" s="611"/>
      <c r="AD91" s="611"/>
      <c r="AE91" s="613"/>
      <c r="AF91" s="611"/>
      <c r="AG91" s="618"/>
      <c r="AH91" s="611"/>
      <c r="AI91" s="533"/>
      <c r="AJ91" s="596"/>
      <c r="AK91" s="596"/>
      <c r="AL91" s="614"/>
      <c r="AM91" s="619"/>
      <c r="AN91" s="611"/>
    </row>
    <row r="92" spans="1:40" s="522" customFormat="1" ht="8.85" customHeight="1">
      <c r="A92" s="518" t="s">
        <v>50</v>
      </c>
      <c r="B92" s="620">
        <v>2.9976590000000001</v>
      </c>
      <c r="C92" s="621">
        <v>4.6828269999999996</v>
      </c>
      <c r="D92" s="621">
        <v>6.2624129999999996</v>
      </c>
      <c r="E92" s="621">
        <v>18.882822000000001</v>
      </c>
      <c r="F92" s="621"/>
      <c r="G92" s="620">
        <v>2.6206860000000001</v>
      </c>
      <c r="H92" s="620">
        <v>4.453379</v>
      </c>
      <c r="I92" s="621">
        <v>4.9359310000000001</v>
      </c>
      <c r="J92" s="621">
        <v>18.021958000000001</v>
      </c>
      <c r="K92" s="539"/>
      <c r="L92" s="600">
        <v>3.5767880000000001</v>
      </c>
      <c r="M92" s="600">
        <v>5.0353199999999996</v>
      </c>
      <c r="N92" s="622">
        <v>8.3204429999999991</v>
      </c>
      <c r="O92" s="621">
        <v>20.218450000000001</v>
      </c>
      <c r="P92" s="613"/>
      <c r="Q92" s="611"/>
      <c r="R92" s="611"/>
      <c r="S92" s="611"/>
      <c r="T92" s="611"/>
      <c r="U92" s="611"/>
      <c r="V92" s="611"/>
      <c r="W92" s="611"/>
      <c r="X92" s="611"/>
      <c r="Y92" s="611"/>
      <c r="Z92" s="611"/>
      <c r="AA92" s="611"/>
      <c r="AB92" s="611"/>
      <c r="AC92" s="611"/>
      <c r="AD92" s="611"/>
      <c r="AE92" s="613"/>
      <c r="AF92" s="611"/>
      <c r="AG92" s="618"/>
      <c r="AH92" s="611"/>
      <c r="AI92" s="533"/>
      <c r="AJ92" s="596"/>
      <c r="AK92" s="596"/>
      <c r="AL92" s="614"/>
      <c r="AM92" s="619"/>
      <c r="AN92" s="611"/>
    </row>
    <row r="93" spans="1:40" s="522" customFormat="1" ht="8.85" customHeight="1">
      <c r="A93" s="518" t="s">
        <v>51</v>
      </c>
      <c r="B93" s="613">
        <v>2.1087790000000002</v>
      </c>
      <c r="C93" s="611">
        <v>5.8230209999999998</v>
      </c>
      <c r="D93" s="611">
        <v>30.814914999999999</v>
      </c>
      <c r="E93" s="611">
        <v>26.329494</v>
      </c>
      <c r="F93" s="611"/>
      <c r="G93" s="613">
        <v>1.6445179999999999</v>
      </c>
      <c r="H93" s="613">
        <v>6.0364380000000004</v>
      </c>
      <c r="I93" s="611">
        <v>33.685254</v>
      </c>
      <c r="J93" s="611">
        <v>18.940882999999999</v>
      </c>
      <c r="K93" s="533"/>
      <c r="L93" s="596">
        <v>3.2216529999999999</v>
      </c>
      <c r="M93" s="596">
        <v>5.3114400000000002</v>
      </c>
      <c r="N93" s="614">
        <v>23.822322</v>
      </c>
      <c r="O93" s="611">
        <v>44.329298999999999</v>
      </c>
      <c r="Q93" s="611"/>
      <c r="R93" s="611"/>
      <c r="S93" s="611"/>
      <c r="T93" s="611"/>
      <c r="U93" s="611"/>
      <c r="V93" s="611"/>
      <c r="W93" s="611"/>
      <c r="X93" s="611"/>
      <c r="Y93" s="611"/>
      <c r="Z93" s="611"/>
      <c r="AA93" s="611"/>
      <c r="AB93" s="611"/>
      <c r="AC93" s="611"/>
      <c r="AD93" s="611"/>
    </row>
    <row r="94" spans="1:40" s="522" customFormat="1" ht="8.85" customHeight="1">
      <c r="A94" s="523" t="s">
        <v>52</v>
      </c>
      <c r="B94" s="615">
        <v>2.6405050000000001</v>
      </c>
      <c r="C94" s="616">
        <v>3.648428</v>
      </c>
      <c r="D94" s="616">
        <v>3.4865029999999999</v>
      </c>
      <c r="E94" s="616">
        <v>16.969943000000001</v>
      </c>
      <c r="F94" s="616"/>
      <c r="G94" s="615">
        <v>2.4893429999999999</v>
      </c>
      <c r="H94" s="615">
        <v>3.5345469999999999</v>
      </c>
      <c r="I94" s="616">
        <v>4.1280140000000003</v>
      </c>
      <c r="J94" s="616">
        <v>18.665253</v>
      </c>
      <c r="K94" s="538"/>
      <c r="L94" s="598">
        <v>2.9372280000000002</v>
      </c>
      <c r="M94" s="598">
        <v>3.871969</v>
      </c>
      <c r="N94" s="617">
        <v>2.2214429999999998</v>
      </c>
      <c r="O94" s="616">
        <v>13.626795</v>
      </c>
      <c r="Q94" s="611"/>
      <c r="R94" s="611"/>
      <c r="S94" s="611"/>
      <c r="T94" s="611"/>
      <c r="U94" s="611"/>
      <c r="V94" s="611"/>
      <c r="W94" s="611"/>
      <c r="X94" s="611"/>
      <c r="Y94" s="611"/>
      <c r="Z94" s="611"/>
      <c r="AA94" s="611"/>
      <c r="AB94" s="611"/>
      <c r="AC94" s="611"/>
      <c r="AD94" s="611"/>
    </row>
    <row r="95" spans="1:40" s="522" customFormat="1" ht="8.85" customHeight="1">
      <c r="A95" s="518" t="s">
        <v>53</v>
      </c>
      <c r="B95" s="613">
        <v>5.7997019999999999</v>
      </c>
      <c r="C95" s="611">
        <v>11.480285</v>
      </c>
      <c r="D95" s="611">
        <v>7.5875000000000004</v>
      </c>
      <c r="E95" s="611">
        <v>24.936250000000001</v>
      </c>
      <c r="F95" s="611"/>
      <c r="G95" s="613">
        <v>5.9577869999999997</v>
      </c>
      <c r="H95" s="613">
        <v>11.849843</v>
      </c>
      <c r="I95" s="611">
        <v>8.15029</v>
      </c>
      <c r="J95" s="611">
        <v>27.260681999999999</v>
      </c>
      <c r="K95" s="533"/>
      <c r="L95" s="596">
        <v>5.5834320000000002</v>
      </c>
      <c r="M95" s="596">
        <v>10.974705999999999</v>
      </c>
      <c r="N95" s="614">
        <v>6.8206220000000002</v>
      </c>
      <c r="O95" s="611">
        <v>21.768894</v>
      </c>
      <c r="Q95" s="611"/>
      <c r="R95" s="611"/>
      <c r="S95" s="611"/>
      <c r="T95" s="611"/>
      <c r="U95" s="611"/>
      <c r="V95" s="611"/>
      <c r="W95" s="611"/>
      <c r="X95" s="611"/>
      <c r="Y95" s="611"/>
      <c r="Z95" s="611"/>
      <c r="AA95" s="611"/>
      <c r="AB95" s="611"/>
      <c r="AC95" s="611"/>
      <c r="AD95" s="611"/>
    </row>
    <row r="96" spans="1:40" s="522" customFormat="1" ht="8.85" customHeight="1">
      <c r="A96" s="518" t="s">
        <v>54</v>
      </c>
      <c r="B96" s="613">
        <v>2.898949</v>
      </c>
      <c r="C96" s="611">
        <v>5.339594</v>
      </c>
      <c r="D96" s="611">
        <v>12.525062999999999</v>
      </c>
      <c r="E96" s="611">
        <v>22.061897999999999</v>
      </c>
      <c r="F96" s="611"/>
      <c r="G96" s="613">
        <v>3.0929340000000001</v>
      </c>
      <c r="H96" s="613">
        <v>5.7827200000000003</v>
      </c>
      <c r="I96" s="611">
        <v>13.832091999999999</v>
      </c>
      <c r="J96" s="611">
        <v>20.697600000000001</v>
      </c>
      <c r="K96" s="533"/>
      <c r="L96" s="596">
        <v>2.5022950000000002</v>
      </c>
      <c r="M96" s="596">
        <v>4.433503</v>
      </c>
      <c r="N96" s="614">
        <v>9.8686729999999994</v>
      </c>
      <c r="O96" s="611">
        <v>24.834676999999999</v>
      </c>
      <c r="Q96" s="611"/>
      <c r="R96" s="611"/>
      <c r="S96" s="611"/>
      <c r="T96" s="611"/>
      <c r="U96" s="611"/>
      <c r="V96" s="611"/>
      <c r="W96" s="611"/>
      <c r="X96" s="611"/>
      <c r="Y96" s="611"/>
      <c r="Z96" s="611"/>
      <c r="AA96" s="611"/>
      <c r="AB96" s="611"/>
      <c r="AC96" s="611"/>
      <c r="AD96" s="611"/>
    </row>
    <row r="97" spans="1:40" s="522" customFormat="1" ht="8.85" customHeight="1">
      <c r="A97" s="518" t="s">
        <v>55</v>
      </c>
      <c r="B97" s="613">
        <v>2.6713619999999998</v>
      </c>
      <c r="C97" s="611">
        <v>6.4109720000000001</v>
      </c>
      <c r="D97" s="611">
        <v>9.497147</v>
      </c>
      <c r="E97" s="611">
        <v>27.894545000000001</v>
      </c>
      <c r="F97" s="611"/>
      <c r="G97" s="613">
        <v>2.5732819999999998</v>
      </c>
      <c r="H97" s="613">
        <v>6.7956700000000003</v>
      </c>
      <c r="I97" s="611">
        <v>8.5977549999999994</v>
      </c>
      <c r="J97" s="611">
        <v>27.068998000000001</v>
      </c>
      <c r="K97" s="533"/>
      <c r="L97" s="596">
        <v>2.8312309999999998</v>
      </c>
      <c r="M97" s="596">
        <v>5.7839200000000002</v>
      </c>
      <c r="N97" s="614">
        <v>10.967036999999999</v>
      </c>
      <c r="O97" s="611">
        <v>29.243749000000001</v>
      </c>
      <c r="P97" s="613"/>
      <c r="Q97" s="611"/>
      <c r="R97" s="611"/>
      <c r="S97" s="611"/>
      <c r="T97" s="611"/>
      <c r="U97" s="611"/>
      <c r="V97" s="611"/>
      <c r="W97" s="611"/>
      <c r="X97" s="611"/>
      <c r="Y97" s="611"/>
      <c r="Z97" s="611"/>
      <c r="AA97" s="611"/>
      <c r="AB97" s="611"/>
      <c r="AC97" s="611"/>
      <c r="AD97" s="611"/>
      <c r="AE97" s="613"/>
      <c r="AF97" s="611"/>
      <c r="AG97" s="618"/>
      <c r="AH97" s="611"/>
      <c r="AI97" s="533"/>
      <c r="AJ97" s="596"/>
      <c r="AK97" s="596"/>
      <c r="AL97" s="614"/>
      <c r="AM97" s="619"/>
      <c r="AN97" s="611"/>
    </row>
    <row r="98" spans="1:40" s="522" customFormat="1" ht="8.85" customHeight="1">
      <c r="A98" s="523" t="s">
        <v>56</v>
      </c>
      <c r="B98" s="615">
        <v>1.264702</v>
      </c>
      <c r="C98" s="616">
        <v>2.041731</v>
      </c>
      <c r="D98" s="616">
        <v>15.32042</v>
      </c>
      <c r="E98" s="616">
        <v>35.85033</v>
      </c>
      <c r="F98" s="616"/>
      <c r="G98" s="615">
        <v>1.1406540000000001</v>
      </c>
      <c r="H98" s="615">
        <v>1.930615</v>
      </c>
      <c r="I98" s="616">
        <v>12.257358</v>
      </c>
      <c r="J98" s="616">
        <v>29.744316999999999</v>
      </c>
      <c r="K98" s="538"/>
      <c r="L98" s="598">
        <v>1.4498500000000001</v>
      </c>
      <c r="M98" s="598">
        <v>2.2075770000000001</v>
      </c>
      <c r="N98" s="617">
        <v>19.906562000000001</v>
      </c>
      <c r="O98" s="616">
        <v>44.992502999999999</v>
      </c>
      <c r="Q98" s="611"/>
      <c r="R98" s="611"/>
      <c r="S98" s="611"/>
      <c r="T98" s="611"/>
      <c r="U98" s="611"/>
      <c r="V98" s="611"/>
      <c r="W98" s="611"/>
      <c r="X98" s="611"/>
      <c r="Y98" s="611"/>
      <c r="Z98" s="611"/>
      <c r="AA98" s="611"/>
      <c r="AB98" s="611"/>
      <c r="AC98" s="611"/>
      <c r="AD98" s="611"/>
    </row>
    <row r="99" spans="1:40" s="522" customFormat="1" ht="8.85" customHeight="1">
      <c r="A99" s="518" t="s">
        <v>57</v>
      </c>
      <c r="B99" s="613">
        <v>3.5320209999999999</v>
      </c>
      <c r="C99" s="611">
        <v>10.679781</v>
      </c>
      <c r="D99" s="611">
        <v>13.816393</v>
      </c>
      <c r="E99" s="611">
        <v>29.779333999999999</v>
      </c>
      <c r="F99" s="611"/>
      <c r="G99" s="613">
        <v>2.6058520000000001</v>
      </c>
      <c r="H99" s="613">
        <v>10.150881999999999</v>
      </c>
      <c r="I99" s="611">
        <v>13.9299</v>
      </c>
      <c r="J99" s="611">
        <v>28.847086999999998</v>
      </c>
      <c r="K99" s="533"/>
      <c r="L99" s="596">
        <v>5.1642239999999999</v>
      </c>
      <c r="M99" s="596">
        <v>11.61187</v>
      </c>
      <c r="N99" s="614">
        <v>13.610962000000001</v>
      </c>
      <c r="O99" s="611">
        <v>31.466567999999999</v>
      </c>
      <c r="Q99" s="611"/>
      <c r="R99" s="611"/>
      <c r="S99" s="611"/>
      <c r="T99" s="611"/>
      <c r="U99" s="611"/>
      <c r="V99" s="611"/>
      <c r="W99" s="611"/>
      <c r="X99" s="611"/>
      <c r="Y99" s="611"/>
      <c r="Z99" s="611"/>
      <c r="AA99" s="611"/>
      <c r="AB99" s="611"/>
      <c r="AC99" s="611"/>
      <c r="AD99" s="611"/>
    </row>
    <row r="100" spans="1:40" s="522" customFormat="1" ht="8.85" customHeight="1">
      <c r="A100" s="518" t="s">
        <v>58</v>
      </c>
      <c r="B100" s="613">
        <v>2.9168219999999998</v>
      </c>
      <c r="C100" s="611">
        <v>5.8927860000000001</v>
      </c>
      <c r="D100" s="611">
        <v>4.1888550000000002</v>
      </c>
      <c r="E100" s="611">
        <v>27.392437999999999</v>
      </c>
      <c r="F100" s="611"/>
      <c r="G100" s="613">
        <v>3.2853059999999998</v>
      </c>
      <c r="H100" s="613">
        <v>6.4770089999999998</v>
      </c>
      <c r="I100" s="611">
        <v>3.4260709999999999</v>
      </c>
      <c r="J100" s="611">
        <v>28.141756999999998</v>
      </c>
      <c r="K100" s="533"/>
      <c r="L100" s="596">
        <v>2.3319480000000001</v>
      </c>
      <c r="M100" s="596">
        <v>4.9654819999999997</v>
      </c>
      <c r="N100" s="614">
        <v>5.3877610000000002</v>
      </c>
      <c r="O100" s="611">
        <v>26.214694999999999</v>
      </c>
      <c r="Q100" s="611"/>
      <c r="R100" s="611"/>
      <c r="S100" s="611"/>
      <c r="T100" s="611"/>
      <c r="U100" s="611"/>
      <c r="V100" s="611"/>
      <c r="W100" s="611"/>
      <c r="X100" s="611"/>
      <c r="Y100" s="611"/>
      <c r="Z100" s="611"/>
      <c r="AA100" s="611"/>
      <c r="AB100" s="611"/>
      <c r="AC100" s="611"/>
      <c r="AD100" s="611"/>
    </row>
    <row r="101" spans="1:40" s="522" customFormat="1" ht="8.85" customHeight="1">
      <c r="A101" s="518" t="s">
        <v>59</v>
      </c>
      <c r="B101" s="613">
        <v>4.8001950000000004</v>
      </c>
      <c r="C101" s="611">
        <v>8.6693350000000002</v>
      </c>
      <c r="D101" s="611">
        <v>12.531188999999999</v>
      </c>
      <c r="E101" s="611">
        <v>34.107556000000002</v>
      </c>
      <c r="F101" s="611"/>
      <c r="G101" s="613">
        <v>4.3639260000000002</v>
      </c>
      <c r="H101" s="613">
        <v>8.5011550000000007</v>
      </c>
      <c r="I101" s="611">
        <v>12.720863</v>
      </c>
      <c r="J101" s="611">
        <v>37.010767999999999</v>
      </c>
      <c r="K101" s="533"/>
      <c r="L101" s="596">
        <v>5.5581120000000004</v>
      </c>
      <c r="M101" s="596">
        <v>8.9615069999999992</v>
      </c>
      <c r="N101" s="614">
        <v>12.197509</v>
      </c>
      <c r="O101" s="611">
        <v>29.000121</v>
      </c>
      <c r="Q101" s="611"/>
      <c r="R101" s="611"/>
      <c r="S101" s="611"/>
      <c r="T101" s="611"/>
      <c r="U101" s="611"/>
      <c r="V101" s="611"/>
      <c r="W101" s="611"/>
      <c r="X101" s="611"/>
      <c r="Y101" s="611"/>
      <c r="Z101" s="611"/>
      <c r="AA101" s="611"/>
      <c r="AB101" s="611"/>
      <c r="AC101" s="611"/>
      <c r="AD101" s="611"/>
    </row>
    <row r="102" spans="1:40" s="522" customFormat="1" ht="8.85" customHeight="1">
      <c r="A102" s="523" t="s">
        <v>60</v>
      </c>
      <c r="B102" s="615">
        <v>1.6232120000000001</v>
      </c>
      <c r="C102" s="616">
        <v>4.1603110000000001</v>
      </c>
      <c r="D102" s="616">
        <v>9.6612290000000005</v>
      </c>
      <c r="E102" s="616">
        <v>32.209718000000002</v>
      </c>
      <c r="F102" s="616"/>
      <c r="G102" s="615">
        <v>1.549939</v>
      </c>
      <c r="H102" s="615">
        <v>4.727506</v>
      </c>
      <c r="I102" s="616">
        <v>9.3853600000000004</v>
      </c>
      <c r="J102" s="616">
        <v>31.469546999999999</v>
      </c>
      <c r="K102" s="538"/>
      <c r="L102" s="598">
        <v>1.7430159999999999</v>
      </c>
      <c r="M102" s="598">
        <v>3.2329279999999998</v>
      </c>
      <c r="N102" s="617">
        <v>10.113172</v>
      </c>
      <c r="O102" s="616">
        <v>33.422302999999999</v>
      </c>
      <c r="Q102" s="611"/>
      <c r="R102" s="611"/>
      <c r="S102" s="611"/>
      <c r="T102" s="611"/>
      <c r="U102" s="611"/>
      <c r="V102" s="611"/>
      <c r="W102" s="611"/>
      <c r="X102" s="611"/>
      <c r="Y102" s="611"/>
      <c r="Z102" s="611"/>
      <c r="AA102" s="611"/>
      <c r="AB102" s="611"/>
      <c r="AC102" s="611"/>
      <c r="AD102" s="611"/>
    </row>
    <row r="103" spans="1:40" s="522" customFormat="1" ht="8.85" customHeight="1">
      <c r="A103" s="518" t="s">
        <v>61</v>
      </c>
      <c r="B103" s="613">
        <v>2.7643629999999999</v>
      </c>
      <c r="C103" s="611">
        <v>6.6175940000000004</v>
      </c>
      <c r="D103" s="611">
        <v>8.8775089999999999</v>
      </c>
      <c r="E103" s="611">
        <v>34.029480999999997</v>
      </c>
      <c r="F103" s="611"/>
      <c r="G103" s="613">
        <v>2.575097</v>
      </c>
      <c r="H103" s="613">
        <v>7.2745959999999998</v>
      </c>
      <c r="I103" s="611">
        <v>8.3977140000000006</v>
      </c>
      <c r="J103" s="611">
        <v>36.435895000000002</v>
      </c>
      <c r="K103" s="533"/>
      <c r="L103" s="596">
        <v>3.0378959999999999</v>
      </c>
      <c r="M103" s="596">
        <v>5.6680760000000001</v>
      </c>
      <c r="N103" s="614">
        <v>9.5742329999999995</v>
      </c>
      <c r="O103" s="611">
        <v>30.535060999999999</v>
      </c>
      <c r="Q103" s="611"/>
      <c r="R103" s="611"/>
      <c r="S103" s="611"/>
      <c r="T103" s="611"/>
      <c r="U103" s="611"/>
      <c r="V103" s="611"/>
      <c r="W103" s="611"/>
      <c r="X103" s="611"/>
      <c r="Y103" s="611"/>
      <c r="Z103" s="611"/>
      <c r="AA103" s="611"/>
      <c r="AB103" s="611"/>
      <c r="AC103" s="611"/>
      <c r="AD103" s="611"/>
    </row>
    <row r="104" spans="1:40" s="522" customFormat="1" ht="8.85" customHeight="1">
      <c r="A104" s="518" t="s">
        <v>62</v>
      </c>
      <c r="B104" s="613">
        <v>2.6624099999999999</v>
      </c>
      <c r="C104" s="611">
        <v>7.2486699999999997</v>
      </c>
      <c r="D104" s="611">
        <v>11.336228</v>
      </c>
      <c r="E104" s="611">
        <v>26.470188</v>
      </c>
      <c r="F104" s="611"/>
      <c r="G104" s="613">
        <v>2.3646060000000002</v>
      </c>
      <c r="H104" s="613">
        <v>7.3690959999999999</v>
      </c>
      <c r="I104" s="611">
        <v>12.057185</v>
      </c>
      <c r="J104" s="611">
        <v>22.96519</v>
      </c>
      <c r="K104" s="533"/>
      <c r="L104" s="596">
        <v>3.133</v>
      </c>
      <c r="M104" s="596">
        <v>7.0583739999999997</v>
      </c>
      <c r="N104" s="614">
        <v>10.187937</v>
      </c>
      <c r="O104" s="611">
        <v>32.052715999999997</v>
      </c>
      <c r="Q104" s="611"/>
      <c r="R104" s="611"/>
      <c r="S104" s="611"/>
      <c r="T104" s="611"/>
      <c r="U104" s="611"/>
      <c r="V104" s="611"/>
      <c r="W104" s="611"/>
      <c r="X104" s="611"/>
      <c r="Y104" s="611"/>
      <c r="Z104" s="611"/>
      <c r="AA104" s="611"/>
      <c r="AB104" s="611"/>
      <c r="AC104" s="611"/>
      <c r="AD104" s="611"/>
    </row>
    <row r="105" spans="1:40" s="522" customFormat="1" ht="8.85" customHeight="1">
      <c r="A105" s="518" t="s">
        <v>63</v>
      </c>
      <c r="B105" s="613">
        <v>4.5562940000000003</v>
      </c>
      <c r="C105" s="611">
        <v>11.364668</v>
      </c>
      <c r="D105" s="611">
        <v>4.2991359999999998</v>
      </c>
      <c r="E105" s="611">
        <v>21.639341999999999</v>
      </c>
      <c r="F105" s="611"/>
      <c r="G105" s="613">
        <v>3.9431430000000001</v>
      </c>
      <c r="H105" s="613">
        <v>10.836130000000001</v>
      </c>
      <c r="I105" s="611">
        <v>4.2781690000000001</v>
      </c>
      <c r="J105" s="611">
        <v>22.904064999999999</v>
      </c>
      <c r="K105" s="533"/>
      <c r="L105" s="596">
        <v>5.6099750000000004</v>
      </c>
      <c r="M105" s="596">
        <v>12.272943</v>
      </c>
      <c r="N105" s="614">
        <v>4.3358040000000004</v>
      </c>
      <c r="O105" s="611">
        <v>19.427574</v>
      </c>
      <c r="Q105" s="611"/>
      <c r="R105" s="611"/>
      <c r="S105" s="611"/>
      <c r="T105" s="611"/>
      <c r="U105" s="611"/>
      <c r="V105" s="611"/>
      <c r="W105" s="611"/>
      <c r="X105" s="611"/>
      <c r="Y105" s="611"/>
      <c r="Z105" s="611"/>
      <c r="AA105" s="611"/>
      <c r="AB105" s="611"/>
      <c r="AC105" s="611"/>
      <c r="AD105" s="611"/>
    </row>
    <row r="106" spans="1:40" s="522" customFormat="1" ht="8.85" customHeight="1">
      <c r="A106" s="523" t="s">
        <v>64</v>
      </c>
      <c r="B106" s="615">
        <v>1.6108610000000001</v>
      </c>
      <c r="C106" s="615">
        <v>3.9327450000000002</v>
      </c>
      <c r="D106" s="616">
        <v>17.279178000000002</v>
      </c>
      <c r="E106" s="616">
        <v>32.557003999999999</v>
      </c>
      <c r="F106" s="616"/>
      <c r="G106" s="615">
        <v>1.4806520000000001</v>
      </c>
      <c r="H106" s="615">
        <v>4.2855210000000001</v>
      </c>
      <c r="I106" s="615">
        <v>18.260119</v>
      </c>
      <c r="J106" s="616">
        <v>24.521239000000001</v>
      </c>
      <c r="K106" s="538"/>
      <c r="L106" s="598">
        <v>1.80538</v>
      </c>
      <c r="M106" s="598">
        <v>3.4057360000000001</v>
      </c>
      <c r="N106" s="598">
        <v>15.808915000000001</v>
      </c>
      <c r="O106" s="616">
        <v>44.601238000000002</v>
      </c>
      <c r="Q106" s="611"/>
      <c r="R106" s="611"/>
      <c r="S106" s="611"/>
      <c r="T106" s="611"/>
      <c r="U106" s="611"/>
      <c r="V106" s="611"/>
      <c r="W106" s="611"/>
      <c r="X106" s="611"/>
      <c r="Y106" s="611"/>
      <c r="Z106" s="611"/>
      <c r="AA106" s="611"/>
      <c r="AB106" s="611"/>
      <c r="AC106" s="611"/>
      <c r="AD106" s="611"/>
    </row>
    <row r="107" spans="1:40" s="522" customFormat="1" ht="8.85" customHeight="1">
      <c r="A107" s="518" t="s">
        <v>65</v>
      </c>
      <c r="B107" s="613">
        <v>2.7263459999999999</v>
      </c>
      <c r="C107" s="611">
        <v>9.7786749999999998</v>
      </c>
      <c r="D107" s="613">
        <v>16.187963</v>
      </c>
      <c r="E107" s="611">
        <v>32.860495</v>
      </c>
      <c r="F107" s="611"/>
      <c r="G107" s="613">
        <v>2.434815</v>
      </c>
      <c r="H107" s="613">
        <v>11.012252</v>
      </c>
      <c r="I107" s="611">
        <v>16.837672000000001</v>
      </c>
      <c r="J107" s="611">
        <v>30.906251000000001</v>
      </c>
      <c r="K107" s="519"/>
      <c r="L107" s="596">
        <v>3.148908</v>
      </c>
      <c r="M107" s="596">
        <v>7.9906579999999998</v>
      </c>
      <c r="N107" s="614">
        <v>15.239296</v>
      </c>
      <c r="O107" s="611">
        <v>35.713971999999998</v>
      </c>
      <c r="Q107" s="611"/>
      <c r="R107" s="611"/>
      <c r="S107" s="611"/>
      <c r="T107" s="611"/>
      <c r="U107" s="611"/>
      <c r="V107" s="611"/>
      <c r="W107" s="611"/>
      <c r="X107" s="611"/>
      <c r="Y107" s="611"/>
      <c r="Z107" s="611"/>
      <c r="AA107" s="611"/>
      <c r="AB107" s="611"/>
      <c r="AC107" s="611"/>
      <c r="AD107" s="611"/>
    </row>
    <row r="108" spans="1:40" s="522" customFormat="1" ht="8.85" customHeight="1">
      <c r="A108" s="518" t="s">
        <v>66</v>
      </c>
      <c r="B108" s="613">
        <v>3.2280160000000002</v>
      </c>
      <c r="C108" s="611">
        <v>5.4867280000000003</v>
      </c>
      <c r="D108" s="611">
        <v>6.8017519999999996</v>
      </c>
      <c r="E108" s="611">
        <v>24.916751000000001</v>
      </c>
      <c r="F108" s="611"/>
      <c r="G108" s="613">
        <v>3.4252009999999999</v>
      </c>
      <c r="H108" s="613">
        <v>5.9668979999999996</v>
      </c>
      <c r="I108" s="611">
        <v>6.5434330000000003</v>
      </c>
      <c r="J108" s="611">
        <v>27.547091999999999</v>
      </c>
      <c r="K108" s="533"/>
      <c r="L108" s="596">
        <v>2.9264950000000001</v>
      </c>
      <c r="M108" s="596">
        <v>4.7524860000000002</v>
      </c>
      <c r="N108" s="614">
        <v>7.1947260000000002</v>
      </c>
      <c r="O108" s="611">
        <v>20.915272999999999</v>
      </c>
      <c r="Q108" s="611"/>
      <c r="R108" s="611"/>
      <c r="S108" s="611"/>
      <c r="T108" s="611"/>
      <c r="U108" s="611"/>
      <c r="V108" s="611"/>
      <c r="W108" s="611"/>
      <c r="X108" s="611"/>
      <c r="Y108" s="611"/>
      <c r="Z108" s="611"/>
      <c r="AA108" s="611"/>
      <c r="AB108" s="611"/>
      <c r="AC108" s="611"/>
      <c r="AD108" s="611"/>
    </row>
    <row r="109" spans="1:40" s="522" customFormat="1" ht="8.85" customHeight="1">
      <c r="A109" s="518" t="s">
        <v>67</v>
      </c>
      <c r="B109" s="613">
        <v>2.4325009999999998</v>
      </c>
      <c r="C109" s="611">
        <v>7.7399250000000004</v>
      </c>
      <c r="D109" s="611">
        <v>5.8197130000000001</v>
      </c>
      <c r="E109" s="611">
        <v>23.838470000000001</v>
      </c>
      <c r="F109" s="611"/>
      <c r="G109" s="613">
        <v>1.8598509999999999</v>
      </c>
      <c r="H109" s="613">
        <v>7.1209660000000001</v>
      </c>
      <c r="I109" s="611">
        <v>5.7362089999999997</v>
      </c>
      <c r="J109" s="611">
        <v>22.570799000000001</v>
      </c>
      <c r="K109" s="533"/>
      <c r="L109" s="596">
        <v>3.3729100000000001</v>
      </c>
      <c r="M109" s="596">
        <v>8.7563840000000006</v>
      </c>
      <c r="N109" s="614">
        <v>5.95899</v>
      </c>
      <c r="O109" s="611">
        <v>25.952846999999998</v>
      </c>
      <c r="Q109" s="611"/>
      <c r="R109" s="611"/>
      <c r="S109" s="611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</row>
    <row r="110" spans="1:40" s="522" customFormat="1" ht="8.85" customHeight="1">
      <c r="A110" s="523" t="s">
        <v>68</v>
      </c>
      <c r="B110" s="615">
        <v>2.4478469999999999</v>
      </c>
      <c r="C110" s="616">
        <v>6.4174899999999999</v>
      </c>
      <c r="D110" s="616">
        <v>14.094139</v>
      </c>
      <c r="E110" s="616">
        <v>23.182659999999998</v>
      </c>
      <c r="F110" s="616"/>
      <c r="G110" s="615">
        <v>2.55111</v>
      </c>
      <c r="H110" s="615">
        <v>7.347626</v>
      </c>
      <c r="I110" s="616">
        <v>15.909862</v>
      </c>
      <c r="J110" s="616">
        <v>22.268502000000002</v>
      </c>
      <c r="K110" s="538"/>
      <c r="L110" s="598">
        <v>2.2695970000000001</v>
      </c>
      <c r="M110" s="598">
        <v>4.8119110000000003</v>
      </c>
      <c r="N110" s="617">
        <v>10.968907</v>
      </c>
      <c r="O110" s="616">
        <v>24.756114</v>
      </c>
      <c r="Q110" s="611"/>
      <c r="R110" s="611"/>
      <c r="S110" s="611"/>
      <c r="T110" s="611"/>
      <c r="U110" s="611"/>
      <c r="V110" s="611"/>
      <c r="W110" s="611"/>
      <c r="X110" s="611"/>
      <c r="Y110" s="611"/>
      <c r="Z110" s="611"/>
      <c r="AA110" s="611"/>
      <c r="AB110" s="611"/>
      <c r="AC110" s="611"/>
      <c r="AD110" s="611"/>
    </row>
    <row r="111" spans="1:40" s="522" customFormat="1" ht="8.85" customHeight="1">
      <c r="A111" s="518" t="s">
        <v>69</v>
      </c>
      <c r="B111" s="613">
        <v>2.9416190000000002</v>
      </c>
      <c r="C111" s="611">
        <v>6.7114279999999997</v>
      </c>
      <c r="D111" s="611">
        <v>7.2818839999999998</v>
      </c>
      <c r="E111" s="611">
        <v>21.903407000000001</v>
      </c>
      <c r="F111" s="611"/>
      <c r="G111" s="613">
        <v>2.4650750000000001</v>
      </c>
      <c r="H111" s="613">
        <v>6.3772919999999997</v>
      </c>
      <c r="I111" s="611">
        <v>7.7871779999999999</v>
      </c>
      <c r="J111" s="611">
        <v>19.358549</v>
      </c>
      <c r="K111" s="533"/>
      <c r="L111" s="596">
        <v>3.76925</v>
      </c>
      <c r="M111" s="596">
        <v>7.2917319999999997</v>
      </c>
      <c r="N111" s="614">
        <v>6.3924289999999999</v>
      </c>
      <c r="O111" s="611">
        <v>26.383043000000001</v>
      </c>
      <c r="Q111" s="611"/>
      <c r="R111" s="611"/>
      <c r="S111" s="611"/>
      <c r="T111" s="611"/>
      <c r="U111" s="611"/>
      <c r="V111" s="611"/>
      <c r="W111" s="611"/>
      <c r="X111" s="611"/>
      <c r="Y111" s="611"/>
      <c r="Z111" s="611"/>
      <c r="AA111" s="611"/>
      <c r="AB111" s="611"/>
      <c r="AC111" s="611"/>
      <c r="AD111" s="611"/>
    </row>
    <row r="112" spans="1:40" s="522" customFormat="1" ht="8.85" customHeight="1">
      <c r="A112" s="518" t="s">
        <v>70</v>
      </c>
      <c r="B112" s="611">
        <v>2.9587810000000001</v>
      </c>
      <c r="C112" s="611">
        <v>4.4452809999999996</v>
      </c>
      <c r="D112" s="611">
        <v>4.9186740000000002</v>
      </c>
      <c r="E112" s="611">
        <v>20.253892</v>
      </c>
      <c r="F112" s="611"/>
      <c r="G112" s="613">
        <v>2.7121710000000001</v>
      </c>
      <c r="H112" s="613">
        <v>4.3149819999999997</v>
      </c>
      <c r="I112" s="611">
        <v>4.9966590000000002</v>
      </c>
      <c r="J112" s="611">
        <v>22.205082999999998</v>
      </c>
      <c r="K112" s="533"/>
      <c r="L112" s="596">
        <v>3.3637000000000001</v>
      </c>
      <c r="M112" s="596">
        <v>4.6592250000000002</v>
      </c>
      <c r="N112" s="614">
        <v>4.7897639999999999</v>
      </c>
      <c r="O112" s="611">
        <v>17.028544</v>
      </c>
      <c r="Q112" s="611"/>
      <c r="R112" s="611"/>
      <c r="S112" s="611"/>
      <c r="T112" s="611"/>
      <c r="U112" s="611"/>
      <c r="V112" s="611"/>
      <c r="W112" s="611"/>
      <c r="X112" s="611"/>
      <c r="Y112" s="611"/>
      <c r="Z112" s="611"/>
      <c r="AA112" s="611"/>
      <c r="AB112" s="611"/>
      <c r="AC112" s="611"/>
      <c r="AD112" s="611"/>
    </row>
    <row r="113" spans="1:40" s="522" customFormat="1" ht="8.85" customHeight="1">
      <c r="A113" s="518" t="s">
        <v>71</v>
      </c>
      <c r="B113" s="613">
        <v>3.9279540000000002</v>
      </c>
      <c r="C113" s="611">
        <v>6.1451120000000001</v>
      </c>
      <c r="D113" s="611">
        <v>13.468197</v>
      </c>
      <c r="E113" s="611">
        <v>23.963830999999999</v>
      </c>
      <c r="F113" s="611"/>
      <c r="G113" s="613">
        <v>3.994955</v>
      </c>
      <c r="H113" s="613">
        <v>6.3366639999999999</v>
      </c>
      <c r="I113" s="611">
        <v>13.330377</v>
      </c>
      <c r="J113" s="611">
        <v>20.692746</v>
      </c>
      <c r="K113" s="533"/>
      <c r="L113" s="596">
        <v>3.7937979999999998</v>
      </c>
      <c r="M113" s="596">
        <v>5.7615660000000002</v>
      </c>
      <c r="N113" s="614">
        <v>13.743577999999999</v>
      </c>
      <c r="O113" s="611">
        <v>30.499862</v>
      </c>
      <c r="Q113" s="611"/>
      <c r="R113" s="611"/>
      <c r="S113" s="611"/>
      <c r="T113" s="611"/>
      <c r="U113" s="611"/>
      <c r="V113" s="611"/>
      <c r="W113" s="611"/>
      <c r="X113" s="611"/>
      <c r="Y113" s="611"/>
      <c r="Z113" s="611"/>
      <c r="AA113" s="611"/>
      <c r="AB113" s="611"/>
      <c r="AC113" s="611"/>
      <c r="AD113" s="611"/>
    </row>
    <row r="114" spans="1:40" s="522" customFormat="1" ht="8.85" customHeight="1">
      <c r="A114" s="523" t="s">
        <v>72</v>
      </c>
      <c r="B114" s="615">
        <v>4.044645</v>
      </c>
      <c r="C114" s="615">
        <v>10.400050999999999</v>
      </c>
      <c r="D114" s="616">
        <v>6.9686690000000002</v>
      </c>
      <c r="E114" s="616">
        <v>22.169326999999999</v>
      </c>
      <c r="F114" s="616"/>
      <c r="G114" s="615">
        <v>3.3595120000000001</v>
      </c>
      <c r="H114" s="615">
        <v>10.736291</v>
      </c>
      <c r="I114" s="615">
        <v>7.3656139999999999</v>
      </c>
      <c r="J114" s="616">
        <v>22.376118999999999</v>
      </c>
      <c r="K114" s="524"/>
      <c r="L114" s="598">
        <v>5.0894959999999996</v>
      </c>
      <c r="M114" s="598">
        <v>9.8872719999999994</v>
      </c>
      <c r="N114" s="598">
        <v>6.3522809999999996</v>
      </c>
      <c r="O114" s="616">
        <v>21.848213999999999</v>
      </c>
      <c r="Q114" s="611"/>
      <c r="R114" s="611"/>
      <c r="S114" s="611"/>
      <c r="T114" s="611"/>
      <c r="U114" s="611"/>
      <c r="V114" s="611"/>
      <c r="W114" s="611"/>
      <c r="X114" s="611"/>
      <c r="Y114" s="611"/>
      <c r="Z114" s="611"/>
      <c r="AA114" s="611"/>
      <c r="AB114" s="611"/>
      <c r="AC114" s="611"/>
      <c r="AD114" s="611"/>
    </row>
    <row r="115" spans="1:40" s="522" customFormat="1" ht="8.85" customHeight="1">
      <c r="A115" s="518" t="s">
        <v>73</v>
      </c>
      <c r="B115" s="613">
        <v>4.7797219999999996</v>
      </c>
      <c r="C115" s="611">
        <v>13.266757999999999</v>
      </c>
      <c r="D115" s="613">
        <v>16.550215000000001</v>
      </c>
      <c r="E115" s="611">
        <v>39.015487</v>
      </c>
      <c r="F115" s="611"/>
      <c r="G115" s="613">
        <v>4.6340680000000001</v>
      </c>
      <c r="H115" s="613">
        <v>13.937074000000001</v>
      </c>
      <c r="I115" s="611">
        <v>15.973438</v>
      </c>
      <c r="J115" s="611">
        <v>38.143462</v>
      </c>
      <c r="K115" s="533"/>
      <c r="L115" s="596">
        <v>5.0208449999999996</v>
      </c>
      <c r="M115" s="596">
        <v>12.157080000000001</v>
      </c>
      <c r="N115" s="614">
        <v>17.508932000000001</v>
      </c>
      <c r="O115" s="611">
        <v>40.464964999999999</v>
      </c>
      <c r="Q115" s="611"/>
      <c r="R115" s="611"/>
      <c r="S115" s="611"/>
      <c r="T115" s="611"/>
      <c r="U115" s="611"/>
      <c r="V115" s="611"/>
      <c r="W115" s="611"/>
      <c r="X115" s="611"/>
      <c r="Y115" s="611"/>
      <c r="Z115" s="611"/>
      <c r="AA115" s="611"/>
      <c r="AB115" s="611"/>
      <c r="AC115" s="611"/>
      <c r="AD115" s="611"/>
    </row>
    <row r="116" spans="1:40" s="522" customFormat="1" ht="8.85" customHeight="1">
      <c r="A116" s="518" t="s">
        <v>74</v>
      </c>
      <c r="B116" s="613">
        <v>2.0919629999999998</v>
      </c>
      <c r="C116" s="611">
        <v>4.3893690000000003</v>
      </c>
      <c r="D116" s="611">
        <v>17.725953000000001</v>
      </c>
      <c r="E116" s="611">
        <v>25.304928</v>
      </c>
      <c r="F116" s="611"/>
      <c r="G116" s="613">
        <v>2.2863099999999998</v>
      </c>
      <c r="H116" s="613">
        <v>4.8016779999999999</v>
      </c>
      <c r="I116" s="611">
        <v>17.259958999999998</v>
      </c>
      <c r="J116" s="611">
        <v>23.174973999999999</v>
      </c>
      <c r="K116" s="533"/>
      <c r="L116" s="596">
        <v>1.7365539999999999</v>
      </c>
      <c r="M116" s="596">
        <v>3.635364</v>
      </c>
      <c r="N116" s="614">
        <v>18.573367999999999</v>
      </c>
      <c r="O116" s="611">
        <v>29.178263999999999</v>
      </c>
      <c r="Q116" s="611"/>
      <c r="R116" s="611"/>
      <c r="S116" s="611"/>
      <c r="T116" s="611"/>
      <c r="U116" s="611"/>
      <c r="V116" s="611"/>
      <c r="W116" s="611"/>
      <c r="X116" s="611"/>
      <c r="Y116" s="611"/>
      <c r="Z116" s="611"/>
      <c r="AA116" s="611"/>
      <c r="AB116" s="611"/>
      <c r="AC116" s="611"/>
      <c r="AD116" s="611"/>
    </row>
    <row r="117" spans="1:40" s="522" customFormat="1" ht="8.85" customHeight="1">
      <c r="A117" s="518" t="s">
        <v>75</v>
      </c>
      <c r="B117" s="613">
        <v>2.3041589999999998</v>
      </c>
      <c r="C117" s="611">
        <v>9.0199800000000003</v>
      </c>
      <c r="D117" s="611">
        <v>15.452572999999999</v>
      </c>
      <c r="E117" s="611">
        <v>33.722797999999997</v>
      </c>
      <c r="F117" s="611"/>
      <c r="G117" s="613">
        <v>2.2519360000000002</v>
      </c>
      <c r="H117" s="613">
        <v>9.9398649999999993</v>
      </c>
      <c r="I117" s="611">
        <v>17.109231999999999</v>
      </c>
      <c r="J117" s="611">
        <v>30.368473000000002</v>
      </c>
      <c r="K117" s="533"/>
      <c r="L117" s="596">
        <v>2.3845399999999999</v>
      </c>
      <c r="M117" s="596">
        <v>7.6041239999999997</v>
      </c>
      <c r="N117" s="614">
        <v>12.899234999999999</v>
      </c>
      <c r="O117" s="611">
        <v>38.892679000000001</v>
      </c>
      <c r="Q117" s="611"/>
      <c r="R117" s="611"/>
      <c r="S117" s="611"/>
      <c r="T117" s="611"/>
      <c r="U117" s="611"/>
      <c r="V117" s="611"/>
      <c r="W117" s="611"/>
      <c r="X117" s="611"/>
      <c r="Y117" s="611"/>
      <c r="Z117" s="611"/>
      <c r="AA117" s="611"/>
      <c r="AB117" s="611"/>
      <c r="AC117" s="611"/>
      <c r="AD117" s="611"/>
    </row>
    <row r="118" spans="1:40" s="522" customFormat="1" ht="8.85" customHeight="1">
      <c r="A118" s="523" t="s">
        <v>76</v>
      </c>
      <c r="B118" s="615">
        <v>4.1506889999999999</v>
      </c>
      <c r="C118" s="616">
        <v>9.4907679999999992</v>
      </c>
      <c r="D118" s="616">
        <v>11.007519</v>
      </c>
      <c r="E118" s="616">
        <v>23.913571999999998</v>
      </c>
      <c r="F118" s="616"/>
      <c r="G118" s="615">
        <v>4.122312</v>
      </c>
      <c r="H118" s="615">
        <v>10.126263</v>
      </c>
      <c r="I118" s="616">
        <v>11.948911000000001</v>
      </c>
      <c r="J118" s="616">
        <v>23.620543999999999</v>
      </c>
      <c r="K118" s="538"/>
      <c r="L118" s="598">
        <v>4.1991319999999996</v>
      </c>
      <c r="M118" s="598">
        <v>8.4059059999999999</v>
      </c>
      <c r="N118" s="617">
        <v>9.3991690000000006</v>
      </c>
      <c r="O118" s="616">
        <v>24.414204000000002</v>
      </c>
      <c r="Q118" s="611"/>
      <c r="R118" s="611"/>
      <c r="S118" s="611"/>
      <c r="T118" s="611"/>
      <c r="U118" s="611"/>
      <c r="V118" s="611"/>
      <c r="W118" s="611"/>
      <c r="X118" s="611"/>
      <c r="Y118" s="611"/>
      <c r="Z118" s="611"/>
      <c r="AA118" s="611"/>
      <c r="AB118" s="611"/>
      <c r="AC118" s="611"/>
      <c r="AD118" s="611"/>
    </row>
    <row r="119" spans="1:40" s="522" customFormat="1" ht="9" customHeight="1">
      <c r="B119" s="610"/>
      <c r="C119" s="610"/>
      <c r="D119" s="610"/>
      <c r="E119" s="610"/>
      <c r="F119" s="611"/>
      <c r="G119" s="610"/>
      <c r="H119" s="610"/>
      <c r="I119" s="610"/>
      <c r="J119" s="610"/>
      <c r="K119" s="533"/>
      <c r="L119" s="612"/>
      <c r="M119" s="612"/>
      <c r="N119" s="612"/>
      <c r="O119" s="610"/>
    </row>
    <row r="120" spans="1:40" s="522" customFormat="1" ht="9" customHeight="1">
      <c r="A120" s="513">
        <v>2008</v>
      </c>
      <c r="B120" s="610"/>
      <c r="C120" s="610"/>
      <c r="D120" s="610"/>
      <c r="E120" s="610"/>
      <c r="F120" s="611"/>
      <c r="G120" s="610"/>
      <c r="H120" s="610"/>
      <c r="I120" s="610"/>
      <c r="J120" s="610"/>
      <c r="K120" s="533"/>
      <c r="L120" s="612"/>
      <c r="M120" s="612"/>
      <c r="N120" s="612"/>
      <c r="O120" s="610"/>
    </row>
    <row r="121" spans="1:40" s="522" customFormat="1" ht="8.65" customHeight="1">
      <c r="A121" s="515" t="s">
        <v>44</v>
      </c>
      <c r="B121" s="610">
        <v>3.4373170000000002</v>
      </c>
      <c r="C121" s="610">
        <v>7.3826309999999999</v>
      </c>
      <c r="D121" s="610">
        <v>10.679573</v>
      </c>
      <c r="E121" s="610">
        <v>27.562919999999998</v>
      </c>
      <c r="F121" s="611"/>
      <c r="G121" s="610">
        <v>3.2274289999999999</v>
      </c>
      <c r="H121" s="610">
        <v>7.5689339999999996</v>
      </c>
      <c r="I121" s="610">
        <v>10.769689</v>
      </c>
      <c r="J121" s="610">
        <v>26.837081999999999</v>
      </c>
      <c r="K121" s="611"/>
      <c r="L121" s="610">
        <v>3.7850220000000001</v>
      </c>
      <c r="M121" s="610">
        <v>7.0739979999999996</v>
      </c>
      <c r="N121" s="610">
        <v>10.52942</v>
      </c>
      <c r="O121" s="610">
        <v>28.772327000000001</v>
      </c>
      <c r="Q121" s="611"/>
      <c r="R121" s="611"/>
      <c r="S121" s="611"/>
      <c r="T121" s="611"/>
      <c r="U121" s="611"/>
      <c r="V121" s="611"/>
      <c r="W121" s="611"/>
      <c r="X121" s="611"/>
      <c r="Y121" s="611"/>
      <c r="Z121" s="611"/>
      <c r="AA121" s="611"/>
      <c r="AB121" s="611"/>
      <c r="AC121" s="611"/>
      <c r="AD121" s="611"/>
    </row>
    <row r="122" spans="1:40" s="522" customFormat="1" ht="5.0999999999999996" customHeight="1">
      <c r="A122" s="515"/>
      <c r="B122" s="610"/>
      <c r="C122" s="610"/>
      <c r="D122" s="610"/>
      <c r="E122" s="610"/>
      <c r="F122" s="611"/>
      <c r="G122" s="610"/>
      <c r="H122" s="610"/>
      <c r="I122" s="610"/>
      <c r="J122" s="610"/>
      <c r="K122" s="611"/>
      <c r="L122" s="610"/>
      <c r="M122" s="610"/>
      <c r="N122" s="610"/>
      <c r="O122" s="610"/>
      <c r="Q122" s="611"/>
      <c r="R122" s="611"/>
      <c r="S122" s="611"/>
      <c r="T122" s="611"/>
      <c r="U122" s="611"/>
      <c r="V122" s="611"/>
      <c r="W122" s="611"/>
      <c r="X122" s="611"/>
      <c r="Y122" s="611"/>
      <c r="Z122" s="611"/>
      <c r="AA122" s="611"/>
      <c r="AB122" s="611"/>
      <c r="AC122" s="611"/>
      <c r="AD122" s="611"/>
    </row>
    <row r="123" spans="1:40" s="522" customFormat="1" ht="8.85" customHeight="1">
      <c r="A123" s="518" t="s">
        <v>45</v>
      </c>
      <c r="B123" s="613">
        <v>4.888592</v>
      </c>
      <c r="C123" s="611">
        <v>7.509366</v>
      </c>
      <c r="D123" s="611">
        <v>6.5982209999999997</v>
      </c>
      <c r="E123" s="611">
        <v>26.168291</v>
      </c>
      <c r="F123" s="611"/>
      <c r="G123" s="613">
        <v>5.4927080000000004</v>
      </c>
      <c r="H123" s="613">
        <v>8.4382509999999993</v>
      </c>
      <c r="I123" s="611">
        <v>6.6297499999999996</v>
      </c>
      <c r="J123" s="611">
        <v>27.662893</v>
      </c>
      <c r="K123" s="533"/>
      <c r="L123" s="596">
        <v>3.885148</v>
      </c>
      <c r="M123" s="596">
        <v>5.9664770000000003</v>
      </c>
      <c r="N123" s="614">
        <v>6.5467269999999997</v>
      </c>
      <c r="O123" s="611">
        <v>23.727260999999999</v>
      </c>
      <c r="Q123" s="611"/>
      <c r="R123" s="611"/>
      <c r="S123" s="611"/>
      <c r="T123" s="611"/>
      <c r="U123" s="611"/>
      <c r="V123" s="611"/>
      <c r="W123" s="611"/>
      <c r="X123" s="611"/>
      <c r="Y123" s="611"/>
      <c r="Z123" s="611"/>
      <c r="AA123" s="611"/>
      <c r="AB123" s="611"/>
      <c r="AC123" s="611"/>
      <c r="AD123" s="611"/>
    </row>
    <row r="124" spans="1:40" s="522" customFormat="1" ht="8.85" customHeight="1">
      <c r="A124" s="518" t="s">
        <v>46</v>
      </c>
      <c r="B124" s="613">
        <v>2.7581709999999999</v>
      </c>
      <c r="C124" s="611">
        <v>5.1272140000000004</v>
      </c>
      <c r="D124" s="611">
        <v>3.611097</v>
      </c>
      <c r="E124" s="611">
        <v>17.094674999999999</v>
      </c>
      <c r="F124" s="611"/>
      <c r="G124" s="613">
        <v>2.8344649999999998</v>
      </c>
      <c r="H124" s="613">
        <v>5.5887380000000002</v>
      </c>
      <c r="I124" s="611">
        <v>2.9314100000000001</v>
      </c>
      <c r="J124" s="611">
        <v>18.624040999999998</v>
      </c>
      <c r="K124" s="533"/>
      <c r="L124" s="596">
        <v>2.6378689999999998</v>
      </c>
      <c r="M124" s="596">
        <v>4.3994720000000003</v>
      </c>
      <c r="N124" s="614">
        <v>4.6806809999999999</v>
      </c>
      <c r="O124" s="611">
        <v>14.688001999999999</v>
      </c>
      <c r="Q124" s="611"/>
      <c r="R124" s="611"/>
      <c r="S124" s="611"/>
      <c r="T124" s="611"/>
      <c r="U124" s="611"/>
      <c r="V124" s="611"/>
      <c r="W124" s="611"/>
      <c r="X124" s="611"/>
      <c r="Y124" s="611"/>
      <c r="Z124" s="611"/>
      <c r="AA124" s="611"/>
      <c r="AB124" s="611"/>
      <c r="AC124" s="611"/>
      <c r="AD124" s="611"/>
    </row>
    <row r="125" spans="1:40" s="522" customFormat="1" ht="8.85" customHeight="1">
      <c r="A125" s="518" t="s">
        <v>47</v>
      </c>
      <c r="B125" s="613">
        <v>2.777406</v>
      </c>
      <c r="C125" s="611">
        <v>8.3012960000000007</v>
      </c>
      <c r="D125" s="611">
        <v>3.8144170000000002</v>
      </c>
      <c r="E125" s="611">
        <v>17.964231000000002</v>
      </c>
      <c r="F125" s="611"/>
      <c r="G125" s="613">
        <v>3.0119009999999999</v>
      </c>
      <c r="H125" s="613">
        <v>9.1082280000000004</v>
      </c>
      <c r="I125" s="611">
        <v>3.4776400000000001</v>
      </c>
      <c r="J125" s="611">
        <v>19.070658000000002</v>
      </c>
      <c r="K125" s="533"/>
      <c r="L125" s="596">
        <v>2.3697979999999998</v>
      </c>
      <c r="M125" s="596">
        <v>6.8986599999999996</v>
      </c>
      <c r="N125" s="614">
        <v>4.3959640000000002</v>
      </c>
      <c r="O125" s="611">
        <v>16.053654000000002</v>
      </c>
      <c r="Q125" s="611"/>
      <c r="R125" s="611"/>
      <c r="S125" s="611"/>
      <c r="T125" s="611"/>
      <c r="U125" s="611"/>
      <c r="V125" s="611"/>
      <c r="W125" s="611"/>
      <c r="X125" s="611"/>
      <c r="Y125" s="611"/>
      <c r="Z125" s="611"/>
      <c r="AA125" s="611"/>
      <c r="AB125" s="611"/>
      <c r="AC125" s="611"/>
      <c r="AD125" s="611"/>
    </row>
    <row r="126" spans="1:40" s="522" customFormat="1" ht="8.85" customHeight="1">
      <c r="A126" s="523" t="s">
        <v>48</v>
      </c>
      <c r="B126" s="615">
        <v>2.1661280000000001</v>
      </c>
      <c r="C126" s="616">
        <v>6.0092410000000003</v>
      </c>
      <c r="D126" s="616">
        <v>15.470616</v>
      </c>
      <c r="E126" s="616">
        <v>23.324712000000002</v>
      </c>
      <c r="F126" s="616"/>
      <c r="G126" s="615">
        <v>1.9562310000000001</v>
      </c>
      <c r="H126" s="615">
        <v>6.0513539999999999</v>
      </c>
      <c r="I126" s="616">
        <v>16.801812999999999</v>
      </c>
      <c r="J126" s="616">
        <v>20.810082000000001</v>
      </c>
      <c r="K126" s="538"/>
      <c r="L126" s="598">
        <v>2.5548500000000001</v>
      </c>
      <c r="M126" s="598">
        <v>5.9312480000000001</v>
      </c>
      <c r="N126" s="617">
        <v>12.990147</v>
      </c>
      <c r="O126" s="616">
        <v>28.010314999999999</v>
      </c>
      <c r="Q126" s="611"/>
      <c r="R126" s="611"/>
      <c r="S126" s="611"/>
      <c r="T126" s="611"/>
      <c r="U126" s="611"/>
      <c r="V126" s="611"/>
      <c r="W126" s="611"/>
      <c r="X126" s="611"/>
      <c r="Y126" s="611"/>
      <c r="Z126" s="611"/>
      <c r="AA126" s="611"/>
      <c r="AB126" s="611"/>
      <c r="AC126" s="611"/>
      <c r="AD126" s="611"/>
    </row>
    <row r="127" spans="1:40" s="522" customFormat="1" ht="8.85" customHeight="1">
      <c r="A127" s="518" t="s">
        <v>49</v>
      </c>
      <c r="B127" s="613">
        <v>4.8211430000000002</v>
      </c>
      <c r="C127" s="611">
        <v>11.514459</v>
      </c>
      <c r="D127" s="611">
        <v>6.5610189999999999</v>
      </c>
      <c r="E127" s="611">
        <v>24.947714000000001</v>
      </c>
      <c r="F127" s="611"/>
      <c r="G127" s="613">
        <v>4.4471379999999998</v>
      </c>
      <c r="H127" s="613">
        <v>11.637575</v>
      </c>
      <c r="I127" s="611">
        <v>7.1993220000000004</v>
      </c>
      <c r="J127" s="611">
        <v>24.576554000000002</v>
      </c>
      <c r="K127" s="533"/>
      <c r="L127" s="596">
        <v>5.499879</v>
      </c>
      <c r="M127" s="596">
        <v>11.291032</v>
      </c>
      <c r="N127" s="614">
        <v>5.3897329999999997</v>
      </c>
      <c r="O127" s="611">
        <v>25.628793999999999</v>
      </c>
      <c r="P127" s="613"/>
      <c r="Q127" s="611"/>
      <c r="R127" s="611"/>
      <c r="S127" s="611"/>
      <c r="T127" s="611"/>
      <c r="U127" s="611"/>
      <c r="V127" s="611"/>
      <c r="W127" s="611"/>
      <c r="X127" s="611"/>
      <c r="Y127" s="611"/>
      <c r="Z127" s="611"/>
      <c r="AA127" s="611"/>
      <c r="AB127" s="611"/>
      <c r="AC127" s="611"/>
      <c r="AD127" s="611"/>
      <c r="AE127" s="613"/>
      <c r="AF127" s="611"/>
      <c r="AG127" s="618"/>
      <c r="AH127" s="611"/>
      <c r="AI127" s="533"/>
      <c r="AJ127" s="596"/>
      <c r="AK127" s="596"/>
      <c r="AL127" s="614"/>
      <c r="AM127" s="619"/>
      <c r="AN127" s="611"/>
    </row>
    <row r="128" spans="1:40" s="522" customFormat="1" ht="8.85" customHeight="1">
      <c r="A128" s="518" t="s">
        <v>50</v>
      </c>
      <c r="B128" s="620">
        <v>2.1764109999999999</v>
      </c>
      <c r="C128" s="621">
        <v>4.9260630000000001</v>
      </c>
      <c r="D128" s="621">
        <v>5.9300899999999999</v>
      </c>
      <c r="E128" s="621">
        <v>17.963114999999998</v>
      </c>
      <c r="F128" s="621"/>
      <c r="G128" s="620">
        <v>2.3875850000000001</v>
      </c>
      <c r="H128" s="620">
        <v>5.6724750000000004</v>
      </c>
      <c r="I128" s="621">
        <v>5.488537</v>
      </c>
      <c r="J128" s="621">
        <v>16.862939000000001</v>
      </c>
      <c r="K128" s="539"/>
      <c r="L128" s="600">
        <v>1.877759</v>
      </c>
      <c r="M128" s="600">
        <v>3.8704510000000001</v>
      </c>
      <c r="N128" s="622">
        <v>6.5513120000000002</v>
      </c>
      <c r="O128" s="621">
        <v>19.510954000000002</v>
      </c>
      <c r="P128" s="613"/>
      <c r="Q128" s="611"/>
      <c r="R128" s="611"/>
      <c r="S128" s="611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3"/>
      <c r="AF128" s="611"/>
      <c r="AG128" s="618"/>
      <c r="AH128" s="611"/>
      <c r="AI128" s="533"/>
      <c r="AJ128" s="596"/>
      <c r="AK128" s="596"/>
      <c r="AL128" s="614"/>
      <c r="AM128" s="619"/>
      <c r="AN128" s="611"/>
    </row>
    <row r="129" spans="1:40" s="522" customFormat="1" ht="8.85" customHeight="1">
      <c r="A129" s="518" t="s">
        <v>51</v>
      </c>
      <c r="B129" s="613">
        <v>1.8087899999999999</v>
      </c>
      <c r="C129" s="611">
        <v>5.7467620000000004</v>
      </c>
      <c r="D129" s="611">
        <v>28.895579000000001</v>
      </c>
      <c r="E129" s="611">
        <v>22.341919000000001</v>
      </c>
      <c r="F129" s="611"/>
      <c r="G129" s="613">
        <v>1.6226689999999999</v>
      </c>
      <c r="H129" s="613">
        <v>6.2421309999999997</v>
      </c>
      <c r="I129" s="611">
        <v>31.497139000000001</v>
      </c>
      <c r="J129" s="611">
        <v>16.662320000000001</v>
      </c>
      <c r="K129" s="533"/>
      <c r="L129" s="596">
        <v>2.2710940000000002</v>
      </c>
      <c r="M129" s="596">
        <v>4.5163289999999998</v>
      </c>
      <c r="N129" s="614">
        <v>22.390750000000001</v>
      </c>
      <c r="O129" s="611">
        <v>36.542945000000003</v>
      </c>
      <c r="Q129" s="611"/>
      <c r="R129" s="611"/>
      <c r="S129" s="611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</row>
    <row r="130" spans="1:40" s="522" customFormat="1" ht="8.85" customHeight="1">
      <c r="A130" s="523" t="s">
        <v>52</v>
      </c>
      <c r="B130" s="615">
        <v>4.0788190000000002</v>
      </c>
      <c r="C130" s="616">
        <v>5.29894</v>
      </c>
      <c r="D130" s="616">
        <v>3.671529</v>
      </c>
      <c r="E130" s="616">
        <v>17.301942</v>
      </c>
      <c r="F130" s="616"/>
      <c r="G130" s="615">
        <v>4.0625970000000002</v>
      </c>
      <c r="H130" s="615">
        <v>5.3650370000000001</v>
      </c>
      <c r="I130" s="616">
        <v>4.5076869999999998</v>
      </c>
      <c r="J130" s="616">
        <v>19.008987000000001</v>
      </c>
      <c r="K130" s="538"/>
      <c r="L130" s="598">
        <v>4.1101679999999998</v>
      </c>
      <c r="M130" s="598">
        <v>5.171214</v>
      </c>
      <c r="N130" s="617">
        <v>2.0549469999999999</v>
      </c>
      <c r="O130" s="616">
        <v>14.001633</v>
      </c>
      <c r="Q130" s="611"/>
      <c r="R130" s="611"/>
      <c r="S130" s="611"/>
      <c r="T130" s="611"/>
      <c r="U130" s="611"/>
      <c r="V130" s="611"/>
      <c r="W130" s="611"/>
      <c r="X130" s="611"/>
      <c r="Y130" s="611"/>
      <c r="Z130" s="611"/>
      <c r="AA130" s="611"/>
      <c r="AB130" s="611"/>
      <c r="AC130" s="611"/>
      <c r="AD130" s="611"/>
    </row>
    <row r="131" spans="1:40" s="522" customFormat="1" ht="8.85" customHeight="1">
      <c r="A131" s="518" t="s">
        <v>53</v>
      </c>
      <c r="B131" s="613">
        <v>5.3513900000000003</v>
      </c>
      <c r="C131" s="611">
        <v>11.161526</v>
      </c>
      <c r="D131" s="611">
        <v>8.3479489999999998</v>
      </c>
      <c r="E131" s="611">
        <v>27.248692999999999</v>
      </c>
      <c r="F131" s="611"/>
      <c r="G131" s="613">
        <v>4.8033140000000003</v>
      </c>
      <c r="H131" s="613">
        <v>11.041601999999999</v>
      </c>
      <c r="I131" s="611">
        <v>9.0276510000000005</v>
      </c>
      <c r="J131" s="611">
        <v>29.238038</v>
      </c>
      <c r="K131" s="533"/>
      <c r="L131" s="596">
        <v>6.0716299999999999</v>
      </c>
      <c r="M131" s="596">
        <v>11.319121000000001</v>
      </c>
      <c r="N131" s="614">
        <v>7.4426740000000002</v>
      </c>
      <c r="O131" s="611">
        <v>24.599149000000001</v>
      </c>
      <c r="Q131" s="611"/>
      <c r="R131" s="611"/>
      <c r="S131" s="611"/>
      <c r="T131" s="611"/>
      <c r="U131" s="611"/>
      <c r="V131" s="611"/>
      <c r="W131" s="611"/>
      <c r="X131" s="611"/>
      <c r="Y131" s="611"/>
      <c r="Z131" s="611"/>
      <c r="AA131" s="611"/>
      <c r="AB131" s="611"/>
      <c r="AC131" s="611"/>
      <c r="AD131" s="611"/>
    </row>
    <row r="132" spans="1:40" s="522" customFormat="1" ht="8.85" customHeight="1">
      <c r="A132" s="518" t="s">
        <v>54</v>
      </c>
      <c r="B132" s="613">
        <v>3.8937560000000002</v>
      </c>
      <c r="C132" s="611">
        <v>6.0754799999999998</v>
      </c>
      <c r="D132" s="611">
        <v>10.180339999999999</v>
      </c>
      <c r="E132" s="611">
        <v>21.946587000000001</v>
      </c>
      <c r="F132" s="611"/>
      <c r="G132" s="613">
        <v>4.023892</v>
      </c>
      <c r="H132" s="613">
        <v>6.1105600000000004</v>
      </c>
      <c r="I132" s="611">
        <v>11.080399999999999</v>
      </c>
      <c r="J132" s="611">
        <v>21.487818000000001</v>
      </c>
      <c r="K132" s="533"/>
      <c r="L132" s="596">
        <v>3.6325509999999999</v>
      </c>
      <c r="M132" s="596">
        <v>6.0050670000000004</v>
      </c>
      <c r="N132" s="614">
        <v>8.3810979999999997</v>
      </c>
      <c r="O132" s="611">
        <v>22.863676000000002</v>
      </c>
      <c r="Q132" s="611"/>
      <c r="R132" s="611"/>
      <c r="S132" s="611"/>
      <c r="T132" s="611"/>
      <c r="U132" s="611"/>
      <c r="V132" s="611"/>
      <c r="W132" s="611"/>
      <c r="X132" s="611"/>
      <c r="Y132" s="611"/>
      <c r="Z132" s="611"/>
      <c r="AA132" s="611"/>
      <c r="AB132" s="611"/>
      <c r="AC132" s="611"/>
      <c r="AD132" s="611"/>
    </row>
    <row r="133" spans="1:40" s="522" customFormat="1" ht="8.85" customHeight="1">
      <c r="A133" s="518" t="s">
        <v>55</v>
      </c>
      <c r="B133" s="613">
        <v>3.8558659999999998</v>
      </c>
      <c r="C133" s="611">
        <v>9.0617180000000008</v>
      </c>
      <c r="D133" s="611">
        <v>8.2692990000000002</v>
      </c>
      <c r="E133" s="611">
        <v>30.033066000000002</v>
      </c>
      <c r="F133" s="611"/>
      <c r="G133" s="613">
        <v>3.305075</v>
      </c>
      <c r="H133" s="613">
        <v>9.3018970000000003</v>
      </c>
      <c r="I133" s="611">
        <v>7.4490350000000003</v>
      </c>
      <c r="J133" s="611">
        <v>27.858239999999999</v>
      </c>
      <c r="K133" s="533"/>
      <c r="L133" s="596">
        <v>4.7596660000000002</v>
      </c>
      <c r="M133" s="596">
        <v>8.6676059999999993</v>
      </c>
      <c r="N133" s="614">
        <v>9.6358359999999994</v>
      </c>
      <c r="O133" s="611">
        <v>33.656264999999998</v>
      </c>
      <c r="P133" s="613"/>
      <c r="Q133" s="611"/>
      <c r="R133" s="611"/>
      <c r="S133" s="611"/>
      <c r="T133" s="611"/>
      <c r="U133" s="611"/>
      <c r="V133" s="611"/>
      <c r="W133" s="611"/>
      <c r="X133" s="611"/>
      <c r="Y133" s="611"/>
      <c r="Z133" s="611"/>
      <c r="AA133" s="611"/>
      <c r="AB133" s="611"/>
      <c r="AC133" s="611"/>
      <c r="AD133" s="611"/>
      <c r="AE133" s="613"/>
      <c r="AF133" s="611"/>
      <c r="AG133" s="618"/>
      <c r="AH133" s="611"/>
      <c r="AI133" s="533"/>
      <c r="AJ133" s="596"/>
      <c r="AK133" s="596"/>
      <c r="AL133" s="614"/>
      <c r="AM133" s="619"/>
      <c r="AN133" s="611"/>
    </row>
    <row r="134" spans="1:40" s="522" customFormat="1" ht="8.85" customHeight="1">
      <c r="A134" s="523" t="s">
        <v>56</v>
      </c>
      <c r="B134" s="615">
        <v>1.1429819999999999</v>
      </c>
      <c r="C134" s="616">
        <v>3.0285850000000001</v>
      </c>
      <c r="D134" s="616">
        <v>14.321925999999999</v>
      </c>
      <c r="E134" s="616">
        <v>33.832963999999997</v>
      </c>
      <c r="F134" s="616"/>
      <c r="G134" s="615">
        <v>0.93523000000000001</v>
      </c>
      <c r="H134" s="615">
        <v>3.1064859999999999</v>
      </c>
      <c r="I134" s="616">
        <v>12.334341999999999</v>
      </c>
      <c r="J134" s="616">
        <v>29.110434000000001</v>
      </c>
      <c r="K134" s="538"/>
      <c r="L134" s="598">
        <v>1.468032</v>
      </c>
      <c r="M134" s="598">
        <v>2.9066999999999998</v>
      </c>
      <c r="N134" s="617">
        <v>17.448536000000001</v>
      </c>
      <c r="O134" s="616">
        <v>41.261837999999997</v>
      </c>
      <c r="Q134" s="611"/>
      <c r="R134" s="611"/>
      <c r="S134" s="611"/>
      <c r="T134" s="611"/>
      <c r="U134" s="611"/>
      <c r="V134" s="611"/>
      <c r="W134" s="611"/>
      <c r="X134" s="611"/>
      <c r="Y134" s="611"/>
      <c r="Z134" s="611"/>
      <c r="AA134" s="611"/>
      <c r="AB134" s="611"/>
      <c r="AC134" s="611"/>
      <c r="AD134" s="611"/>
    </row>
    <row r="135" spans="1:40" s="522" customFormat="1" ht="8.85" customHeight="1">
      <c r="A135" s="518" t="s">
        <v>57</v>
      </c>
      <c r="B135" s="613">
        <v>2.8133699999999999</v>
      </c>
      <c r="C135" s="611">
        <v>10.283628</v>
      </c>
      <c r="D135" s="611">
        <v>12.746858</v>
      </c>
      <c r="E135" s="611">
        <v>30.046002000000001</v>
      </c>
      <c r="F135" s="611"/>
      <c r="G135" s="613">
        <v>2.136336</v>
      </c>
      <c r="H135" s="613">
        <v>10.578714</v>
      </c>
      <c r="I135" s="611">
        <v>13.627572000000001</v>
      </c>
      <c r="J135" s="611">
        <v>30.052220999999999</v>
      </c>
      <c r="K135" s="533"/>
      <c r="L135" s="596">
        <v>3.8988849999999999</v>
      </c>
      <c r="M135" s="596">
        <v>9.8105039999999999</v>
      </c>
      <c r="N135" s="614">
        <v>11.308877000000001</v>
      </c>
      <c r="O135" s="611">
        <v>30.035848999999999</v>
      </c>
      <c r="Q135" s="611"/>
      <c r="R135" s="611"/>
      <c r="S135" s="611"/>
      <c r="T135" s="611"/>
      <c r="U135" s="611"/>
      <c r="V135" s="611"/>
      <c r="W135" s="611"/>
      <c r="X135" s="611"/>
      <c r="Y135" s="611"/>
      <c r="Z135" s="611"/>
      <c r="AA135" s="611"/>
      <c r="AB135" s="611"/>
      <c r="AC135" s="611"/>
      <c r="AD135" s="611"/>
    </row>
    <row r="136" spans="1:40" s="522" customFormat="1" ht="8.85" customHeight="1">
      <c r="A136" s="518" t="s">
        <v>58</v>
      </c>
      <c r="B136" s="613">
        <v>2.983304</v>
      </c>
      <c r="C136" s="611">
        <v>6.259404</v>
      </c>
      <c r="D136" s="611">
        <v>4.9588320000000001</v>
      </c>
      <c r="E136" s="611">
        <v>26.88457</v>
      </c>
      <c r="F136" s="611"/>
      <c r="G136" s="613">
        <v>3.0596749999999999</v>
      </c>
      <c r="H136" s="613">
        <v>6.2354380000000003</v>
      </c>
      <c r="I136" s="611">
        <v>3.9459599999999999</v>
      </c>
      <c r="J136" s="611">
        <v>26.973319</v>
      </c>
      <c r="K136" s="533"/>
      <c r="L136" s="596">
        <v>2.8637169999999998</v>
      </c>
      <c r="M136" s="596">
        <v>6.2969299999999997</v>
      </c>
      <c r="N136" s="614">
        <v>6.541633</v>
      </c>
      <c r="O136" s="611">
        <v>26.745882000000002</v>
      </c>
      <c r="Q136" s="611"/>
      <c r="R136" s="611"/>
      <c r="S136" s="611"/>
      <c r="T136" s="611"/>
      <c r="U136" s="611"/>
      <c r="V136" s="611"/>
      <c r="W136" s="611"/>
      <c r="X136" s="611"/>
      <c r="Y136" s="611"/>
      <c r="Z136" s="611"/>
      <c r="AA136" s="611"/>
      <c r="AB136" s="611"/>
      <c r="AC136" s="611"/>
      <c r="AD136" s="611"/>
    </row>
    <row r="137" spans="1:40" s="522" customFormat="1" ht="8.85" customHeight="1">
      <c r="A137" s="518" t="s">
        <v>59</v>
      </c>
      <c r="B137" s="613">
        <v>4.3661719999999997</v>
      </c>
      <c r="C137" s="611">
        <v>6.9744089999999996</v>
      </c>
      <c r="D137" s="611">
        <v>12.800535999999999</v>
      </c>
      <c r="E137" s="611">
        <v>33.409599</v>
      </c>
      <c r="F137" s="611"/>
      <c r="G137" s="613">
        <v>4.3365770000000001</v>
      </c>
      <c r="H137" s="613">
        <v>7.256856</v>
      </c>
      <c r="I137" s="611">
        <v>13.170495000000001</v>
      </c>
      <c r="J137" s="611">
        <v>35.387954999999998</v>
      </c>
      <c r="K137" s="533"/>
      <c r="L137" s="596">
        <v>4.4174949999999997</v>
      </c>
      <c r="M137" s="596">
        <v>6.4845829999999998</v>
      </c>
      <c r="N137" s="614">
        <v>12.158405</v>
      </c>
      <c r="O137" s="611">
        <v>29.975798999999999</v>
      </c>
      <c r="Q137" s="611"/>
      <c r="R137" s="611"/>
      <c r="S137" s="611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</row>
    <row r="138" spans="1:40" s="522" customFormat="1" ht="8.85" customHeight="1">
      <c r="A138" s="523" t="s">
        <v>60</v>
      </c>
      <c r="B138" s="615">
        <v>2.730572</v>
      </c>
      <c r="C138" s="616">
        <v>4.7083550000000001</v>
      </c>
      <c r="D138" s="616">
        <v>9.1440830000000002</v>
      </c>
      <c r="E138" s="616">
        <v>32.111553999999998</v>
      </c>
      <c r="F138" s="616"/>
      <c r="G138" s="615">
        <v>2.6653560000000001</v>
      </c>
      <c r="H138" s="615">
        <v>4.60046</v>
      </c>
      <c r="I138" s="616">
        <v>7.6015649999999999</v>
      </c>
      <c r="J138" s="616">
        <v>31.184349999999998</v>
      </c>
      <c r="K138" s="538"/>
      <c r="L138" s="598">
        <v>2.835356</v>
      </c>
      <c r="M138" s="598">
        <v>4.88171</v>
      </c>
      <c r="N138" s="617">
        <v>11.626789</v>
      </c>
      <c r="O138" s="616">
        <v>33.603904999999997</v>
      </c>
      <c r="Q138" s="611"/>
      <c r="R138" s="611"/>
      <c r="S138" s="611"/>
      <c r="T138" s="611"/>
      <c r="U138" s="611"/>
      <c r="V138" s="611"/>
      <c r="W138" s="611"/>
      <c r="X138" s="611"/>
      <c r="Y138" s="611"/>
      <c r="Z138" s="611"/>
      <c r="AA138" s="611"/>
      <c r="AB138" s="611"/>
      <c r="AC138" s="611"/>
      <c r="AD138" s="611"/>
    </row>
    <row r="139" spans="1:40" s="522" customFormat="1" ht="8.85" customHeight="1">
      <c r="A139" s="518" t="s">
        <v>61</v>
      </c>
      <c r="B139" s="613">
        <v>2.2926280000000001</v>
      </c>
      <c r="C139" s="611">
        <v>4.264424</v>
      </c>
      <c r="D139" s="611">
        <v>9.0692369999999993</v>
      </c>
      <c r="E139" s="611">
        <v>36.150447999999997</v>
      </c>
      <c r="F139" s="611"/>
      <c r="G139" s="613">
        <v>2.1036290000000002</v>
      </c>
      <c r="H139" s="613">
        <v>4.0796650000000003</v>
      </c>
      <c r="I139" s="611">
        <v>7.7701000000000002</v>
      </c>
      <c r="J139" s="611">
        <v>36.744200999999997</v>
      </c>
      <c r="K139" s="533"/>
      <c r="L139" s="596">
        <v>2.5687489999999999</v>
      </c>
      <c r="M139" s="596">
        <v>4.5343489999999997</v>
      </c>
      <c r="N139" s="614">
        <v>10.976290000000001</v>
      </c>
      <c r="O139" s="611">
        <v>35.278855999999998</v>
      </c>
      <c r="Q139" s="611"/>
      <c r="R139" s="611"/>
      <c r="S139" s="611"/>
      <c r="T139" s="611"/>
      <c r="U139" s="611"/>
      <c r="V139" s="611"/>
      <c r="W139" s="611"/>
      <c r="X139" s="611"/>
      <c r="Y139" s="611"/>
      <c r="Z139" s="611"/>
      <c r="AA139" s="611"/>
      <c r="AB139" s="611"/>
      <c r="AC139" s="611"/>
      <c r="AD139" s="611"/>
    </row>
    <row r="140" spans="1:40" s="522" customFormat="1" ht="8.85" customHeight="1">
      <c r="A140" s="518" t="s">
        <v>62</v>
      </c>
      <c r="B140" s="613">
        <v>2.461001</v>
      </c>
      <c r="C140" s="611">
        <v>7.4210089999999997</v>
      </c>
      <c r="D140" s="611">
        <v>9.3579530000000002</v>
      </c>
      <c r="E140" s="611">
        <v>28.006874</v>
      </c>
      <c r="F140" s="611"/>
      <c r="G140" s="613">
        <v>2.7054399999999998</v>
      </c>
      <c r="H140" s="613">
        <v>8.019895</v>
      </c>
      <c r="I140" s="611">
        <v>10.360488999999999</v>
      </c>
      <c r="J140" s="611">
        <v>23.750838000000002</v>
      </c>
      <c r="K140" s="533"/>
      <c r="L140" s="596">
        <v>2.069563</v>
      </c>
      <c r="M140" s="596">
        <v>6.4619689999999999</v>
      </c>
      <c r="N140" s="614">
        <v>7.7629429999999999</v>
      </c>
      <c r="O140" s="611">
        <v>34.778120999999999</v>
      </c>
      <c r="Q140" s="611"/>
      <c r="R140" s="611"/>
      <c r="S140" s="611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</row>
    <row r="141" spans="1:40" s="522" customFormat="1" ht="8.85" customHeight="1">
      <c r="A141" s="518" t="s">
        <v>63</v>
      </c>
      <c r="B141" s="613">
        <v>4.2000780000000004</v>
      </c>
      <c r="C141" s="611">
        <v>10.825329</v>
      </c>
      <c r="D141" s="611">
        <v>4.572724</v>
      </c>
      <c r="E141" s="611">
        <v>23.716591999999999</v>
      </c>
      <c r="F141" s="611"/>
      <c r="G141" s="613">
        <v>3.7982969999999998</v>
      </c>
      <c r="H141" s="613">
        <v>11.423126</v>
      </c>
      <c r="I141" s="611">
        <v>4.2697859999999999</v>
      </c>
      <c r="J141" s="611">
        <v>25.527087000000002</v>
      </c>
      <c r="K141" s="533"/>
      <c r="L141" s="596">
        <v>4.8936900000000003</v>
      </c>
      <c r="M141" s="596">
        <v>9.7933269999999997</v>
      </c>
      <c r="N141" s="614">
        <v>5.1017200000000003</v>
      </c>
      <c r="O141" s="611">
        <v>20.555060999999998</v>
      </c>
      <c r="Q141" s="611"/>
      <c r="R141" s="611"/>
      <c r="S141" s="611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</row>
    <row r="142" spans="1:40" s="522" customFormat="1" ht="8.85" customHeight="1">
      <c r="A142" s="523" t="s">
        <v>64</v>
      </c>
      <c r="B142" s="615">
        <v>1.9068210000000001</v>
      </c>
      <c r="C142" s="615">
        <v>3.8665280000000002</v>
      </c>
      <c r="D142" s="616">
        <v>17.937942</v>
      </c>
      <c r="E142" s="616">
        <v>38.273203000000002</v>
      </c>
      <c r="F142" s="616"/>
      <c r="G142" s="615">
        <v>1.9077200000000001</v>
      </c>
      <c r="H142" s="615">
        <v>3.6741239999999999</v>
      </c>
      <c r="I142" s="615">
        <v>16.597909000000001</v>
      </c>
      <c r="J142" s="616">
        <v>29.140214</v>
      </c>
      <c r="K142" s="538"/>
      <c r="L142" s="598">
        <v>1.9054150000000001</v>
      </c>
      <c r="M142" s="598">
        <v>4.1675789999999999</v>
      </c>
      <c r="N142" s="598">
        <v>20.034611000000002</v>
      </c>
      <c r="O142" s="616">
        <v>52.563051000000002</v>
      </c>
      <c r="Q142" s="611"/>
      <c r="R142" s="611"/>
      <c r="S142" s="611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</row>
    <row r="143" spans="1:40" s="522" customFormat="1" ht="8.85" customHeight="1">
      <c r="A143" s="518" t="s">
        <v>65</v>
      </c>
      <c r="B143" s="613">
        <v>2.922393</v>
      </c>
      <c r="C143" s="611">
        <v>8.1146930000000008</v>
      </c>
      <c r="D143" s="613">
        <v>15.271348</v>
      </c>
      <c r="E143" s="611">
        <v>33.019820000000003</v>
      </c>
      <c r="F143" s="611"/>
      <c r="G143" s="613">
        <v>2.5436100000000001</v>
      </c>
      <c r="H143" s="613">
        <v>8.9596909999999994</v>
      </c>
      <c r="I143" s="611">
        <v>14.431565000000001</v>
      </c>
      <c r="J143" s="611">
        <v>30.626397999999998</v>
      </c>
      <c r="K143" s="519"/>
      <c r="L143" s="596">
        <v>3.4933019999999999</v>
      </c>
      <c r="M143" s="596">
        <v>6.841094</v>
      </c>
      <c r="N143" s="614">
        <v>16.549543</v>
      </c>
      <c r="O143" s="611">
        <v>36.662736000000002</v>
      </c>
      <c r="Q143" s="611"/>
      <c r="R143" s="611"/>
      <c r="S143" s="611"/>
      <c r="T143" s="611"/>
      <c r="U143" s="611"/>
      <c r="V143" s="611"/>
      <c r="W143" s="611"/>
      <c r="X143" s="611"/>
      <c r="Y143" s="611"/>
      <c r="Z143" s="611"/>
      <c r="AA143" s="611"/>
      <c r="AB143" s="611"/>
      <c r="AC143" s="611"/>
      <c r="AD143" s="611"/>
    </row>
    <row r="144" spans="1:40" s="522" customFormat="1" ht="8.85" customHeight="1">
      <c r="A144" s="518" t="s">
        <v>66</v>
      </c>
      <c r="B144" s="613">
        <v>3.4024190000000001</v>
      </c>
      <c r="C144" s="611">
        <v>5.4391559999999997</v>
      </c>
      <c r="D144" s="611">
        <v>5.6216020000000002</v>
      </c>
      <c r="E144" s="611">
        <v>22.632711</v>
      </c>
      <c r="F144" s="611"/>
      <c r="G144" s="613">
        <v>3.7623419999999999</v>
      </c>
      <c r="H144" s="613">
        <v>6.0078719999999999</v>
      </c>
      <c r="I144" s="611">
        <v>5.0122580000000001</v>
      </c>
      <c r="J144" s="611">
        <v>23.501725</v>
      </c>
      <c r="K144" s="533"/>
      <c r="L144" s="596">
        <v>2.8487640000000001</v>
      </c>
      <c r="M144" s="596">
        <v>4.5643209999999996</v>
      </c>
      <c r="N144" s="614">
        <v>6.5501189999999996</v>
      </c>
      <c r="O144" s="611">
        <v>21.308510999999999</v>
      </c>
      <c r="Q144" s="611"/>
      <c r="R144" s="611"/>
      <c r="S144" s="611"/>
      <c r="T144" s="611"/>
      <c r="U144" s="611"/>
      <c r="V144" s="611"/>
      <c r="W144" s="611"/>
      <c r="X144" s="611"/>
      <c r="Y144" s="611"/>
      <c r="Z144" s="611"/>
      <c r="AA144" s="611"/>
      <c r="AB144" s="611"/>
      <c r="AC144" s="611"/>
      <c r="AD144" s="611"/>
    </row>
    <row r="145" spans="1:30" s="522" customFormat="1" ht="8.85" customHeight="1">
      <c r="A145" s="518" t="s">
        <v>67</v>
      </c>
      <c r="B145" s="613">
        <v>2.6155499999999998</v>
      </c>
      <c r="C145" s="611">
        <v>8.8883220000000005</v>
      </c>
      <c r="D145" s="611">
        <v>5.5838429999999999</v>
      </c>
      <c r="E145" s="611">
        <v>24.692315000000001</v>
      </c>
      <c r="F145" s="611"/>
      <c r="G145" s="613">
        <v>2.1550660000000001</v>
      </c>
      <c r="H145" s="613">
        <v>8.3388120000000008</v>
      </c>
      <c r="I145" s="611">
        <v>5.1643499999999998</v>
      </c>
      <c r="J145" s="611">
        <v>24.698174999999999</v>
      </c>
      <c r="K145" s="533"/>
      <c r="L145" s="596">
        <v>3.3133949999999999</v>
      </c>
      <c r="M145" s="596">
        <v>9.7210819999999991</v>
      </c>
      <c r="N145" s="614">
        <v>6.2271830000000001</v>
      </c>
      <c r="O145" s="611">
        <v>24.683327999999999</v>
      </c>
      <c r="Q145" s="611"/>
      <c r="R145" s="611"/>
      <c r="S145" s="611"/>
      <c r="T145" s="611"/>
      <c r="U145" s="611"/>
      <c r="V145" s="611"/>
      <c r="W145" s="611"/>
      <c r="X145" s="611"/>
      <c r="Y145" s="611"/>
      <c r="Z145" s="611"/>
      <c r="AA145" s="611"/>
      <c r="AB145" s="611"/>
      <c r="AC145" s="611"/>
      <c r="AD145" s="611"/>
    </row>
    <row r="146" spans="1:30" s="522" customFormat="1" ht="8.85" customHeight="1">
      <c r="A146" s="523" t="s">
        <v>68</v>
      </c>
      <c r="B146" s="615">
        <v>2.6824309999999998</v>
      </c>
      <c r="C146" s="616">
        <v>6.8277700000000001</v>
      </c>
      <c r="D146" s="616">
        <v>14.488664999999999</v>
      </c>
      <c r="E146" s="616">
        <v>24.213394000000001</v>
      </c>
      <c r="F146" s="616"/>
      <c r="G146" s="615">
        <v>2.6187299999999998</v>
      </c>
      <c r="H146" s="615">
        <v>7.3322929999999999</v>
      </c>
      <c r="I146" s="616">
        <v>16.330698000000002</v>
      </c>
      <c r="J146" s="616">
        <v>23.551145000000002</v>
      </c>
      <c r="K146" s="538"/>
      <c r="L146" s="598">
        <v>2.7926500000000001</v>
      </c>
      <c r="M146" s="598">
        <v>5.9548180000000004</v>
      </c>
      <c r="N146" s="617">
        <v>11.295779</v>
      </c>
      <c r="O146" s="616">
        <v>25.361302999999999</v>
      </c>
      <c r="Q146" s="611"/>
      <c r="R146" s="611"/>
      <c r="S146" s="611"/>
      <c r="T146" s="611"/>
      <c r="U146" s="611"/>
      <c r="V146" s="611"/>
      <c r="W146" s="611"/>
      <c r="X146" s="611"/>
      <c r="Y146" s="611"/>
      <c r="Z146" s="611"/>
      <c r="AA146" s="611"/>
      <c r="AB146" s="611"/>
      <c r="AC146" s="611"/>
      <c r="AD146" s="611"/>
    </row>
    <row r="147" spans="1:30" s="522" customFormat="1" ht="8.85" customHeight="1">
      <c r="A147" s="518" t="s">
        <v>69</v>
      </c>
      <c r="B147" s="613">
        <v>2.6414629999999999</v>
      </c>
      <c r="C147" s="611">
        <v>7.4197629999999997</v>
      </c>
      <c r="D147" s="611">
        <v>6.4120660000000003</v>
      </c>
      <c r="E147" s="611">
        <v>20.994382000000002</v>
      </c>
      <c r="F147" s="611"/>
      <c r="G147" s="613">
        <v>1.813466</v>
      </c>
      <c r="H147" s="613">
        <v>7.5903999999999998</v>
      </c>
      <c r="I147" s="611">
        <v>7.0069929999999996</v>
      </c>
      <c r="J147" s="611">
        <v>20.043572000000001</v>
      </c>
      <c r="K147" s="533"/>
      <c r="L147" s="596">
        <v>4.1067980000000004</v>
      </c>
      <c r="M147" s="596">
        <v>7.1177820000000001</v>
      </c>
      <c r="N147" s="614">
        <v>5.3340240000000003</v>
      </c>
      <c r="O147" s="611">
        <v>22.717306000000001</v>
      </c>
      <c r="Q147" s="611"/>
      <c r="R147" s="611"/>
      <c r="S147" s="611"/>
      <c r="T147" s="611"/>
      <c r="U147" s="611"/>
      <c r="V147" s="611"/>
      <c r="W147" s="611"/>
      <c r="X147" s="611"/>
      <c r="Y147" s="611"/>
      <c r="Z147" s="611"/>
      <c r="AA147" s="611"/>
      <c r="AB147" s="611"/>
      <c r="AC147" s="611"/>
      <c r="AD147" s="611"/>
    </row>
    <row r="148" spans="1:30" s="522" customFormat="1" ht="8.85" customHeight="1">
      <c r="A148" s="518" t="s">
        <v>70</v>
      </c>
      <c r="B148" s="611">
        <v>3.8904230000000002</v>
      </c>
      <c r="C148" s="611">
        <v>6.6631739999999997</v>
      </c>
      <c r="D148" s="611">
        <v>6.3570330000000004</v>
      </c>
      <c r="E148" s="611">
        <v>22.527636999999999</v>
      </c>
      <c r="F148" s="611"/>
      <c r="G148" s="613">
        <v>3.994729</v>
      </c>
      <c r="H148" s="613">
        <v>6.6350319999999998</v>
      </c>
      <c r="I148" s="611">
        <v>6.0625470000000004</v>
      </c>
      <c r="J148" s="611">
        <v>23.450870999999999</v>
      </c>
      <c r="K148" s="533"/>
      <c r="L148" s="596">
        <v>3.7247460000000001</v>
      </c>
      <c r="M148" s="596">
        <v>6.7078749999999996</v>
      </c>
      <c r="N148" s="614">
        <v>6.8234789999999998</v>
      </c>
      <c r="O148" s="611">
        <v>21.065297000000001</v>
      </c>
      <c r="Q148" s="611"/>
      <c r="R148" s="611"/>
      <c r="S148" s="611"/>
      <c r="T148" s="611"/>
      <c r="U148" s="611"/>
      <c r="V148" s="611"/>
      <c r="W148" s="611"/>
      <c r="X148" s="611"/>
      <c r="Y148" s="611"/>
      <c r="Z148" s="611"/>
      <c r="AA148" s="611"/>
      <c r="AB148" s="611"/>
      <c r="AC148" s="611"/>
      <c r="AD148" s="611"/>
    </row>
    <row r="149" spans="1:30" s="522" customFormat="1" ht="8.85" customHeight="1">
      <c r="A149" s="518" t="s">
        <v>71</v>
      </c>
      <c r="B149" s="613">
        <v>3.905402</v>
      </c>
      <c r="C149" s="611">
        <v>8.4038059999999994</v>
      </c>
      <c r="D149" s="611">
        <v>12.801396</v>
      </c>
      <c r="E149" s="611">
        <v>25.886458999999999</v>
      </c>
      <c r="F149" s="611"/>
      <c r="G149" s="613">
        <v>3.346085</v>
      </c>
      <c r="H149" s="613">
        <v>8.1674279999999992</v>
      </c>
      <c r="I149" s="611">
        <v>13.707376999999999</v>
      </c>
      <c r="J149" s="611">
        <v>23.633213000000001</v>
      </c>
      <c r="K149" s="533"/>
      <c r="L149" s="596">
        <v>5.07355</v>
      </c>
      <c r="M149" s="596">
        <v>8.8974879999999992</v>
      </c>
      <c r="N149" s="614">
        <v>10.874798999999999</v>
      </c>
      <c r="O149" s="611">
        <v>30.678055000000001</v>
      </c>
      <c r="Q149" s="611"/>
      <c r="R149" s="611"/>
      <c r="S149" s="611"/>
      <c r="T149" s="611"/>
      <c r="U149" s="611"/>
      <c r="V149" s="611"/>
      <c r="W149" s="611"/>
      <c r="X149" s="611"/>
      <c r="Y149" s="611"/>
      <c r="Z149" s="611"/>
      <c r="AA149" s="611"/>
      <c r="AB149" s="611"/>
      <c r="AC149" s="611"/>
      <c r="AD149" s="611"/>
    </row>
    <row r="150" spans="1:30" s="522" customFormat="1" ht="8.85" customHeight="1">
      <c r="A150" s="523" t="s">
        <v>72</v>
      </c>
      <c r="B150" s="615">
        <v>4.320093</v>
      </c>
      <c r="C150" s="615">
        <v>11.45795</v>
      </c>
      <c r="D150" s="616">
        <v>7.3974339999999996</v>
      </c>
      <c r="E150" s="616">
        <v>22.863066</v>
      </c>
      <c r="F150" s="616"/>
      <c r="G150" s="615">
        <v>3.8627660000000001</v>
      </c>
      <c r="H150" s="615">
        <v>11.872976</v>
      </c>
      <c r="I150" s="615">
        <v>7.8374779999999999</v>
      </c>
      <c r="J150" s="616">
        <v>23.562545</v>
      </c>
      <c r="K150" s="524"/>
      <c r="L150" s="598">
        <v>5.0479060000000002</v>
      </c>
      <c r="M150" s="598">
        <v>10.797459999999999</v>
      </c>
      <c r="N150" s="598">
        <v>6.6883869999999996</v>
      </c>
      <c r="O150" s="616">
        <v>21.735987999999999</v>
      </c>
      <c r="Q150" s="611"/>
      <c r="R150" s="611"/>
      <c r="S150" s="611"/>
      <c r="T150" s="611"/>
      <c r="U150" s="611"/>
      <c r="V150" s="611"/>
      <c r="W150" s="611"/>
      <c r="X150" s="611"/>
      <c r="Y150" s="611"/>
      <c r="Z150" s="611"/>
      <c r="AA150" s="611"/>
      <c r="AB150" s="611"/>
      <c r="AC150" s="611"/>
      <c r="AD150" s="611"/>
    </row>
    <row r="151" spans="1:30" s="522" customFormat="1" ht="8.85" customHeight="1">
      <c r="A151" s="518" t="s">
        <v>73</v>
      </c>
      <c r="B151" s="613">
        <v>5.3386040000000001</v>
      </c>
      <c r="C151" s="611">
        <v>14.370161</v>
      </c>
      <c r="D151" s="613">
        <v>15.141816</v>
      </c>
      <c r="E151" s="611">
        <v>37.723640000000003</v>
      </c>
      <c r="F151" s="611"/>
      <c r="G151" s="613">
        <v>4.8002399999999996</v>
      </c>
      <c r="H151" s="613">
        <v>15.233677999999999</v>
      </c>
      <c r="I151" s="611">
        <v>15.265034999999999</v>
      </c>
      <c r="J151" s="611">
        <v>35.664723000000002</v>
      </c>
      <c r="K151" s="533"/>
      <c r="L151" s="596">
        <v>6.1737419999999998</v>
      </c>
      <c r="M151" s="596">
        <v>13.030628</v>
      </c>
      <c r="N151" s="614">
        <v>14.947874000000001</v>
      </c>
      <c r="O151" s="611">
        <v>40.964292999999998</v>
      </c>
      <c r="Q151" s="611"/>
      <c r="R151" s="611"/>
      <c r="S151" s="611"/>
      <c r="T151" s="611"/>
      <c r="U151" s="611"/>
      <c r="V151" s="611"/>
      <c r="W151" s="611"/>
      <c r="X151" s="611"/>
      <c r="Y151" s="611"/>
      <c r="Z151" s="611"/>
      <c r="AA151" s="611"/>
      <c r="AB151" s="611"/>
      <c r="AC151" s="611"/>
      <c r="AD151" s="611"/>
    </row>
    <row r="152" spans="1:30" s="522" customFormat="1" ht="8.85" customHeight="1">
      <c r="A152" s="518" t="s">
        <v>74</v>
      </c>
      <c r="B152" s="613">
        <v>2.0356969999999999</v>
      </c>
      <c r="C152" s="611">
        <v>3.5823680000000002</v>
      </c>
      <c r="D152" s="611">
        <v>16.396121000000001</v>
      </c>
      <c r="E152" s="611">
        <v>25.472058000000001</v>
      </c>
      <c r="F152" s="611"/>
      <c r="G152" s="613">
        <v>2.007047</v>
      </c>
      <c r="H152" s="613">
        <v>3.654004</v>
      </c>
      <c r="I152" s="611">
        <v>15.337182</v>
      </c>
      <c r="J152" s="611">
        <v>22.580093999999999</v>
      </c>
      <c r="K152" s="533"/>
      <c r="L152" s="596">
        <v>2.0891709999999999</v>
      </c>
      <c r="M152" s="596">
        <v>3.4486629999999998</v>
      </c>
      <c r="N152" s="614">
        <v>18.374251000000001</v>
      </c>
      <c r="O152" s="611">
        <v>30.874336</v>
      </c>
      <c r="Q152" s="611"/>
      <c r="R152" s="611"/>
      <c r="S152" s="611"/>
      <c r="T152" s="611"/>
      <c r="U152" s="611"/>
      <c r="V152" s="611"/>
      <c r="W152" s="611"/>
      <c r="X152" s="611"/>
      <c r="Y152" s="611"/>
      <c r="Z152" s="611"/>
      <c r="AA152" s="611"/>
      <c r="AB152" s="611"/>
      <c r="AC152" s="611"/>
      <c r="AD152" s="611"/>
    </row>
    <row r="153" spans="1:30" s="522" customFormat="1" ht="8.85" customHeight="1">
      <c r="A153" s="518" t="s">
        <v>75</v>
      </c>
      <c r="B153" s="613">
        <v>2.2580390000000001</v>
      </c>
      <c r="C153" s="611">
        <v>6.8017770000000004</v>
      </c>
      <c r="D153" s="611">
        <v>13.694088000000001</v>
      </c>
      <c r="E153" s="611">
        <v>31.369965000000001</v>
      </c>
      <c r="F153" s="611"/>
      <c r="G153" s="613">
        <v>2.1795499999999999</v>
      </c>
      <c r="H153" s="613">
        <v>7.4942229999999999</v>
      </c>
      <c r="I153" s="611">
        <v>14.16053</v>
      </c>
      <c r="J153" s="611">
        <v>29.177427000000002</v>
      </c>
      <c r="K153" s="533"/>
      <c r="L153" s="596">
        <v>2.3811879999999999</v>
      </c>
      <c r="M153" s="596">
        <v>5.7153179999999999</v>
      </c>
      <c r="N153" s="614">
        <v>12.96072</v>
      </c>
      <c r="O153" s="611">
        <v>34.817203999999997</v>
      </c>
      <c r="Q153" s="611"/>
      <c r="R153" s="611"/>
      <c r="S153" s="611"/>
      <c r="T153" s="611"/>
      <c r="U153" s="611"/>
      <c r="V153" s="611"/>
      <c r="W153" s="611"/>
      <c r="X153" s="611"/>
      <c r="Y153" s="611"/>
      <c r="Z153" s="611"/>
      <c r="AA153" s="611"/>
      <c r="AB153" s="611"/>
      <c r="AC153" s="611"/>
      <c r="AD153" s="611"/>
    </row>
    <row r="154" spans="1:30" s="522" customFormat="1" ht="8.85" customHeight="1">
      <c r="A154" s="523" t="s">
        <v>76</v>
      </c>
      <c r="B154" s="615">
        <v>3.937055</v>
      </c>
      <c r="C154" s="616">
        <v>10.514745</v>
      </c>
      <c r="D154" s="616">
        <v>10.206597</v>
      </c>
      <c r="E154" s="616">
        <v>23.637271999999999</v>
      </c>
      <c r="F154" s="616"/>
      <c r="G154" s="615">
        <v>3.8073649999999999</v>
      </c>
      <c r="H154" s="615">
        <v>11.406574000000001</v>
      </c>
      <c r="I154" s="616">
        <v>10.755743000000001</v>
      </c>
      <c r="J154" s="616">
        <v>21.871624000000001</v>
      </c>
      <c r="K154" s="538"/>
      <c r="L154" s="598">
        <v>4.1663199999999998</v>
      </c>
      <c r="M154" s="598">
        <v>8.938186</v>
      </c>
      <c r="N154" s="617">
        <v>9.2321930000000005</v>
      </c>
      <c r="O154" s="616">
        <v>26.770240999999999</v>
      </c>
      <c r="Q154" s="611"/>
      <c r="R154" s="611"/>
      <c r="S154" s="611"/>
      <c r="T154" s="611"/>
      <c r="U154" s="611"/>
      <c r="V154" s="611"/>
      <c r="W154" s="611"/>
      <c r="X154" s="611"/>
      <c r="Y154" s="611"/>
      <c r="Z154" s="611"/>
      <c r="AA154" s="611"/>
      <c r="AB154" s="611"/>
      <c r="AC154" s="611"/>
      <c r="AD154" s="611"/>
    </row>
    <row r="155" spans="1:30" s="522" customFormat="1" ht="9" customHeight="1">
      <c r="B155" s="610"/>
      <c r="C155" s="610"/>
      <c r="D155" s="610"/>
      <c r="E155" s="610"/>
      <c r="F155" s="611"/>
      <c r="G155" s="610"/>
      <c r="H155" s="610"/>
      <c r="I155" s="610"/>
      <c r="J155" s="610"/>
      <c r="K155" s="533"/>
      <c r="L155" s="612"/>
      <c r="M155" s="612"/>
      <c r="N155" s="612"/>
      <c r="O155" s="610"/>
    </row>
    <row r="156" spans="1:30" s="522" customFormat="1" ht="9" customHeight="1">
      <c r="A156" s="513">
        <v>2009</v>
      </c>
      <c r="B156" s="610"/>
      <c r="C156" s="610"/>
      <c r="D156" s="610"/>
      <c r="E156" s="610"/>
      <c r="F156" s="611"/>
      <c r="G156" s="610"/>
      <c r="H156" s="610"/>
      <c r="I156" s="610"/>
      <c r="J156" s="610"/>
      <c r="K156" s="533"/>
      <c r="L156" s="612"/>
      <c r="M156" s="612"/>
      <c r="N156" s="612"/>
      <c r="O156" s="610"/>
    </row>
    <row r="157" spans="1:30" s="522" customFormat="1" ht="8.65" customHeight="1">
      <c r="A157" s="515" t="s">
        <v>44</v>
      </c>
      <c r="B157" s="610">
        <v>5.1125340000000001</v>
      </c>
      <c r="C157" s="610">
        <v>8.6257579999999994</v>
      </c>
      <c r="D157" s="610">
        <v>12.894454</v>
      </c>
      <c r="E157" s="610">
        <v>28.217853000000002</v>
      </c>
      <c r="F157" s="611"/>
      <c r="G157" s="610">
        <v>5.3444909999999997</v>
      </c>
      <c r="H157" s="610">
        <v>9.3138869999999994</v>
      </c>
      <c r="I157" s="610">
        <v>13.199147999999999</v>
      </c>
      <c r="J157" s="610">
        <v>27.447054000000001</v>
      </c>
      <c r="K157" s="611"/>
      <c r="L157" s="610">
        <v>4.7214210000000003</v>
      </c>
      <c r="M157" s="610">
        <v>7.4654740000000004</v>
      </c>
      <c r="N157" s="610">
        <v>12.384055</v>
      </c>
      <c r="O157" s="610">
        <v>29.509031</v>
      </c>
      <c r="Q157" s="611"/>
      <c r="R157" s="611"/>
      <c r="S157" s="611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</row>
    <row r="158" spans="1:30" s="522" customFormat="1" ht="5.0999999999999996" customHeight="1">
      <c r="A158" s="515"/>
      <c r="B158" s="610"/>
      <c r="C158" s="610"/>
      <c r="D158" s="610"/>
      <c r="E158" s="610"/>
      <c r="F158" s="611"/>
      <c r="G158" s="610"/>
      <c r="H158" s="610"/>
      <c r="I158" s="610"/>
      <c r="J158" s="610"/>
      <c r="K158" s="611"/>
      <c r="L158" s="610"/>
      <c r="M158" s="610"/>
      <c r="N158" s="610"/>
      <c r="O158" s="610"/>
      <c r="Q158" s="611"/>
      <c r="R158" s="611"/>
      <c r="S158" s="611"/>
      <c r="T158" s="611"/>
      <c r="U158" s="611"/>
      <c r="V158" s="611"/>
      <c r="W158" s="611"/>
      <c r="X158" s="611"/>
      <c r="Y158" s="611"/>
      <c r="Z158" s="611"/>
      <c r="AA158" s="611"/>
      <c r="AB158" s="611"/>
      <c r="AC158" s="611"/>
      <c r="AD158" s="611"/>
    </row>
    <row r="159" spans="1:30" s="522" customFormat="1" ht="8.85" customHeight="1">
      <c r="A159" s="518" t="s">
        <v>45</v>
      </c>
      <c r="B159" s="613">
        <v>7.1832609999999999</v>
      </c>
      <c r="C159" s="611">
        <v>8.4601369999999996</v>
      </c>
      <c r="D159" s="611">
        <v>9.8090650000000004</v>
      </c>
      <c r="E159" s="611">
        <v>25.307936999999999</v>
      </c>
      <c r="F159" s="611"/>
      <c r="G159" s="613">
        <v>7.7765360000000001</v>
      </c>
      <c r="H159" s="613">
        <v>9.3108699999999995</v>
      </c>
      <c r="I159" s="611">
        <v>9.4055300000000006</v>
      </c>
      <c r="J159" s="611">
        <v>27.486370999999998</v>
      </c>
      <c r="K159" s="533"/>
      <c r="L159" s="596">
        <v>6.199643</v>
      </c>
      <c r="M159" s="596">
        <v>7.0496720000000002</v>
      </c>
      <c r="N159" s="614">
        <v>10.466856</v>
      </c>
      <c r="O159" s="611">
        <v>21.756934000000001</v>
      </c>
      <c r="Q159" s="611"/>
      <c r="R159" s="611"/>
      <c r="S159" s="611"/>
      <c r="T159" s="611"/>
      <c r="U159" s="611"/>
      <c r="V159" s="611"/>
      <c r="W159" s="611"/>
      <c r="X159" s="611"/>
      <c r="Y159" s="611"/>
      <c r="Z159" s="611"/>
      <c r="AA159" s="611"/>
      <c r="AB159" s="611"/>
      <c r="AC159" s="611"/>
      <c r="AD159" s="611"/>
    </row>
    <row r="160" spans="1:30" s="522" customFormat="1" ht="8.85" customHeight="1">
      <c r="A160" s="518" t="s">
        <v>46</v>
      </c>
      <c r="B160" s="613">
        <v>5.7526460000000004</v>
      </c>
      <c r="C160" s="611">
        <v>7.3838619999999997</v>
      </c>
      <c r="D160" s="611">
        <v>4.781002</v>
      </c>
      <c r="E160" s="611">
        <v>18.875443000000001</v>
      </c>
      <c r="F160" s="611"/>
      <c r="G160" s="613">
        <v>6.1012519999999997</v>
      </c>
      <c r="H160" s="613">
        <v>8.0091870000000007</v>
      </c>
      <c r="I160" s="611">
        <v>4.9947650000000001</v>
      </c>
      <c r="J160" s="611">
        <v>20.119575000000001</v>
      </c>
      <c r="K160" s="533"/>
      <c r="L160" s="596">
        <v>5.19848</v>
      </c>
      <c r="M160" s="596">
        <v>6.3898070000000002</v>
      </c>
      <c r="N160" s="614">
        <v>4.4444270000000001</v>
      </c>
      <c r="O160" s="611">
        <v>16.916526999999999</v>
      </c>
      <c r="Q160" s="611"/>
      <c r="R160" s="611"/>
      <c r="S160" s="611"/>
      <c r="T160" s="611"/>
      <c r="U160" s="611"/>
      <c r="V160" s="611"/>
      <c r="W160" s="611"/>
      <c r="X160" s="611"/>
      <c r="Y160" s="611"/>
      <c r="Z160" s="611"/>
      <c r="AA160" s="611"/>
      <c r="AB160" s="611"/>
      <c r="AC160" s="611"/>
      <c r="AD160" s="611"/>
    </row>
    <row r="161" spans="1:40" s="522" customFormat="1" ht="8.85" customHeight="1">
      <c r="A161" s="518" t="s">
        <v>47</v>
      </c>
      <c r="B161" s="613">
        <v>4.9363039999999998</v>
      </c>
      <c r="C161" s="611">
        <v>11.514870999999999</v>
      </c>
      <c r="D161" s="611">
        <v>5.5350619999999999</v>
      </c>
      <c r="E161" s="611">
        <v>19.868673999999999</v>
      </c>
      <c r="F161" s="611"/>
      <c r="G161" s="613">
        <v>4.8283589999999998</v>
      </c>
      <c r="H161" s="613">
        <v>12.553841</v>
      </c>
      <c r="I161" s="611">
        <v>5.9273030000000002</v>
      </c>
      <c r="J161" s="611">
        <v>21.204678000000001</v>
      </c>
      <c r="K161" s="533"/>
      <c r="L161" s="596">
        <v>5.1185090000000004</v>
      </c>
      <c r="M161" s="596">
        <v>9.7611550000000005</v>
      </c>
      <c r="N161" s="614">
        <v>4.8709579999999999</v>
      </c>
      <c r="O161" s="611">
        <v>17.606684999999999</v>
      </c>
      <c r="Q161" s="611"/>
      <c r="R161" s="611"/>
      <c r="S161" s="611"/>
      <c r="T161" s="611"/>
      <c r="U161" s="611"/>
      <c r="V161" s="611"/>
      <c r="W161" s="611"/>
      <c r="X161" s="611"/>
      <c r="Y161" s="611"/>
      <c r="Z161" s="611"/>
      <c r="AA161" s="611"/>
      <c r="AB161" s="611"/>
      <c r="AC161" s="611"/>
      <c r="AD161" s="611"/>
    </row>
    <row r="162" spans="1:40" s="522" customFormat="1" ht="8.85" customHeight="1">
      <c r="A162" s="523" t="s">
        <v>48</v>
      </c>
      <c r="B162" s="615">
        <v>2.831893</v>
      </c>
      <c r="C162" s="616">
        <v>6.0709419999999996</v>
      </c>
      <c r="D162" s="616">
        <v>17.796932999999999</v>
      </c>
      <c r="E162" s="616">
        <v>25.007061</v>
      </c>
      <c r="F162" s="616"/>
      <c r="G162" s="615">
        <v>2.9149440000000002</v>
      </c>
      <c r="H162" s="615">
        <v>6.5968210000000003</v>
      </c>
      <c r="I162" s="616">
        <v>19.398978</v>
      </c>
      <c r="J162" s="616">
        <v>21.606634</v>
      </c>
      <c r="K162" s="538"/>
      <c r="L162" s="598">
        <v>2.6747019999999999</v>
      </c>
      <c r="M162" s="598">
        <v>5.0756160000000001</v>
      </c>
      <c r="N162" s="617">
        <v>14.772245</v>
      </c>
      <c r="O162" s="616">
        <v>31.427121</v>
      </c>
      <c r="Q162" s="611"/>
      <c r="R162" s="611"/>
      <c r="S162" s="611"/>
      <c r="T162" s="611"/>
      <c r="U162" s="611"/>
      <c r="V162" s="611"/>
      <c r="W162" s="611"/>
      <c r="X162" s="611"/>
      <c r="Y162" s="611"/>
      <c r="Z162" s="611"/>
      <c r="AA162" s="611"/>
      <c r="AB162" s="611"/>
      <c r="AC162" s="611"/>
      <c r="AD162" s="611"/>
    </row>
    <row r="163" spans="1:40" s="522" customFormat="1" ht="8.85" customHeight="1">
      <c r="A163" s="518" t="s">
        <v>49</v>
      </c>
      <c r="B163" s="613">
        <v>7.6608869999999998</v>
      </c>
      <c r="C163" s="611">
        <v>13.996309999999999</v>
      </c>
      <c r="D163" s="611">
        <v>9.7843999999999998</v>
      </c>
      <c r="E163" s="611">
        <v>24.416456</v>
      </c>
      <c r="F163" s="611"/>
      <c r="G163" s="613">
        <v>7.668463</v>
      </c>
      <c r="H163" s="613">
        <v>14.849323</v>
      </c>
      <c r="I163" s="611">
        <v>10.309063</v>
      </c>
      <c r="J163" s="611">
        <v>24.340862999999999</v>
      </c>
      <c r="K163" s="533"/>
      <c r="L163" s="596">
        <v>7.6474339999999996</v>
      </c>
      <c r="M163" s="596">
        <v>12.48147</v>
      </c>
      <c r="N163" s="614">
        <v>8.8528789999999997</v>
      </c>
      <c r="O163" s="611">
        <v>24.550668000000002</v>
      </c>
      <c r="P163" s="613"/>
      <c r="Q163" s="611"/>
      <c r="R163" s="611"/>
      <c r="S163" s="611"/>
      <c r="T163" s="611"/>
      <c r="U163" s="611"/>
      <c r="V163" s="611"/>
      <c r="W163" s="611"/>
      <c r="X163" s="611"/>
      <c r="Y163" s="611"/>
      <c r="Z163" s="611"/>
      <c r="AA163" s="611"/>
      <c r="AB163" s="611"/>
      <c r="AC163" s="611"/>
      <c r="AD163" s="611"/>
      <c r="AE163" s="613"/>
      <c r="AF163" s="611"/>
      <c r="AG163" s="618"/>
      <c r="AH163" s="611"/>
      <c r="AI163" s="533"/>
      <c r="AJ163" s="596"/>
      <c r="AK163" s="596"/>
      <c r="AL163" s="614"/>
      <c r="AM163" s="619"/>
      <c r="AN163" s="611"/>
    </row>
    <row r="164" spans="1:40" s="522" customFormat="1" ht="8.85" customHeight="1">
      <c r="A164" s="518" t="s">
        <v>50</v>
      </c>
      <c r="B164" s="620">
        <v>4.1967129999999999</v>
      </c>
      <c r="C164" s="621">
        <v>8.2381130000000002</v>
      </c>
      <c r="D164" s="621">
        <v>8.639602</v>
      </c>
      <c r="E164" s="621">
        <v>19.652073999999999</v>
      </c>
      <c r="F164" s="621"/>
      <c r="G164" s="620">
        <v>4.043882</v>
      </c>
      <c r="H164" s="620">
        <v>8.9677900000000008</v>
      </c>
      <c r="I164" s="621">
        <v>8.1531319999999994</v>
      </c>
      <c r="J164" s="621">
        <v>19.379559</v>
      </c>
      <c r="K164" s="539"/>
      <c r="L164" s="600">
        <v>4.42232</v>
      </c>
      <c r="M164" s="600">
        <v>7.1609800000000003</v>
      </c>
      <c r="N164" s="622">
        <v>9.3605619999999998</v>
      </c>
      <c r="O164" s="621">
        <v>20.055947</v>
      </c>
      <c r="P164" s="613"/>
      <c r="Q164" s="611"/>
      <c r="R164" s="611"/>
      <c r="S164" s="611"/>
      <c r="T164" s="611"/>
      <c r="U164" s="611"/>
      <c r="V164" s="611"/>
      <c r="W164" s="611"/>
      <c r="X164" s="611"/>
      <c r="Y164" s="611"/>
      <c r="Z164" s="611"/>
      <c r="AA164" s="611"/>
      <c r="AB164" s="611"/>
      <c r="AC164" s="611"/>
      <c r="AD164" s="611"/>
      <c r="AE164" s="613"/>
      <c r="AF164" s="611"/>
      <c r="AG164" s="618"/>
      <c r="AH164" s="611"/>
      <c r="AI164" s="533"/>
      <c r="AJ164" s="596"/>
      <c r="AK164" s="596"/>
      <c r="AL164" s="614"/>
      <c r="AM164" s="619"/>
      <c r="AN164" s="611"/>
    </row>
    <row r="165" spans="1:40" s="522" customFormat="1" ht="8.85" customHeight="1">
      <c r="A165" s="518" t="s">
        <v>51</v>
      </c>
      <c r="B165" s="613">
        <v>1.835869</v>
      </c>
      <c r="C165" s="611">
        <v>6.7836150000000002</v>
      </c>
      <c r="D165" s="611">
        <v>31.976565000000001</v>
      </c>
      <c r="E165" s="611">
        <v>23.514686999999999</v>
      </c>
      <c r="F165" s="611"/>
      <c r="G165" s="613">
        <v>1.7267870000000001</v>
      </c>
      <c r="H165" s="613">
        <v>7.59354</v>
      </c>
      <c r="I165" s="611">
        <v>34.342851000000003</v>
      </c>
      <c r="J165" s="611">
        <v>17.203406999999999</v>
      </c>
      <c r="K165" s="533"/>
      <c r="L165" s="596">
        <v>2.0913629999999999</v>
      </c>
      <c r="M165" s="596">
        <v>4.8865980000000002</v>
      </c>
      <c r="N165" s="614">
        <v>26.413584</v>
      </c>
      <c r="O165" s="611">
        <v>38.352086999999997</v>
      </c>
      <c r="Q165" s="611"/>
      <c r="R165" s="611"/>
      <c r="S165" s="611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</row>
    <row r="166" spans="1:40" s="522" customFormat="1" ht="8.85" customHeight="1">
      <c r="A166" s="523" t="s">
        <v>52</v>
      </c>
      <c r="B166" s="615">
        <v>7.2287759999999999</v>
      </c>
      <c r="C166" s="616">
        <v>8.3665149999999997</v>
      </c>
      <c r="D166" s="616">
        <v>7.9724870000000001</v>
      </c>
      <c r="E166" s="616">
        <v>19.909472999999998</v>
      </c>
      <c r="F166" s="616"/>
      <c r="G166" s="615">
        <v>7.7546299999999997</v>
      </c>
      <c r="H166" s="615">
        <v>9.0769789999999997</v>
      </c>
      <c r="I166" s="616">
        <v>8.102411</v>
      </c>
      <c r="J166" s="616">
        <v>21.446262999999998</v>
      </c>
      <c r="K166" s="538"/>
      <c r="L166" s="598">
        <v>6.2230290000000004</v>
      </c>
      <c r="M166" s="598">
        <v>7.0076850000000004</v>
      </c>
      <c r="N166" s="617">
        <v>7.7280519999999999</v>
      </c>
      <c r="O166" s="616">
        <v>17.018222000000002</v>
      </c>
      <c r="Q166" s="611"/>
      <c r="R166" s="611"/>
      <c r="S166" s="611"/>
      <c r="T166" s="611"/>
      <c r="U166" s="611"/>
      <c r="V166" s="611"/>
      <c r="W166" s="611"/>
      <c r="X166" s="611"/>
      <c r="Y166" s="611"/>
      <c r="Z166" s="611"/>
      <c r="AA166" s="611"/>
      <c r="AB166" s="611"/>
      <c r="AC166" s="611"/>
      <c r="AD166" s="611"/>
    </row>
    <row r="167" spans="1:40" s="522" customFormat="1" ht="8.85" customHeight="1">
      <c r="A167" s="518" t="s">
        <v>53</v>
      </c>
      <c r="B167" s="613">
        <v>6.8692849999999996</v>
      </c>
      <c r="C167" s="611">
        <v>11.000691</v>
      </c>
      <c r="D167" s="611">
        <v>9.9064569999999996</v>
      </c>
      <c r="E167" s="611">
        <v>28.109960999999998</v>
      </c>
      <c r="F167" s="611"/>
      <c r="G167" s="613">
        <v>6.7669269999999999</v>
      </c>
      <c r="H167" s="613">
        <v>10.949949999999999</v>
      </c>
      <c r="I167" s="611">
        <v>10.296975</v>
      </c>
      <c r="J167" s="611">
        <v>31.457791</v>
      </c>
      <c r="K167" s="533"/>
      <c r="L167" s="596">
        <v>7.0026299999999999</v>
      </c>
      <c r="M167" s="596">
        <v>11.066791</v>
      </c>
      <c r="N167" s="614">
        <v>9.3964309999999998</v>
      </c>
      <c r="O167" s="611">
        <v>23.737624</v>
      </c>
      <c r="Q167" s="611"/>
      <c r="R167" s="611"/>
      <c r="S167" s="611"/>
      <c r="T167" s="611"/>
      <c r="U167" s="611"/>
      <c r="V167" s="611"/>
      <c r="W167" s="611"/>
      <c r="X167" s="611"/>
      <c r="Y167" s="611"/>
      <c r="Z167" s="611"/>
      <c r="AA167" s="611"/>
      <c r="AB167" s="611"/>
      <c r="AC167" s="611"/>
      <c r="AD167" s="611"/>
    </row>
    <row r="168" spans="1:40" s="522" customFormat="1" ht="8.85" customHeight="1">
      <c r="A168" s="518" t="s">
        <v>54</v>
      </c>
      <c r="B168" s="613">
        <v>5.6602540000000001</v>
      </c>
      <c r="C168" s="611">
        <v>7.5842580000000002</v>
      </c>
      <c r="D168" s="611">
        <v>12.301857</v>
      </c>
      <c r="E168" s="611">
        <v>26.480882000000001</v>
      </c>
      <c r="F168" s="611"/>
      <c r="G168" s="613">
        <v>5.6557259999999996</v>
      </c>
      <c r="H168" s="613">
        <v>7.804163</v>
      </c>
      <c r="I168" s="611">
        <v>13.029954999999999</v>
      </c>
      <c r="J168" s="611">
        <v>24.056854999999999</v>
      </c>
      <c r="K168" s="533"/>
      <c r="L168" s="596">
        <v>5.6693420000000003</v>
      </c>
      <c r="M168" s="596">
        <v>7.1429600000000004</v>
      </c>
      <c r="N168" s="614">
        <v>10.840529</v>
      </c>
      <c r="O168" s="611">
        <v>31.346021</v>
      </c>
      <c r="Q168" s="611"/>
      <c r="R168" s="611"/>
      <c r="S168" s="611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</row>
    <row r="169" spans="1:40" s="522" customFormat="1" ht="8.85" customHeight="1">
      <c r="A169" s="518" t="s">
        <v>55</v>
      </c>
      <c r="B169" s="613">
        <v>4.9338559999999996</v>
      </c>
      <c r="C169" s="611">
        <v>9.0281690000000001</v>
      </c>
      <c r="D169" s="611">
        <v>11.455035000000001</v>
      </c>
      <c r="E169" s="611">
        <v>30.823719000000001</v>
      </c>
      <c r="F169" s="611"/>
      <c r="G169" s="613">
        <v>5.4641339999999996</v>
      </c>
      <c r="H169" s="613">
        <v>10.659115999999999</v>
      </c>
      <c r="I169" s="611">
        <v>10.039978</v>
      </c>
      <c r="J169" s="611">
        <v>29.593741999999999</v>
      </c>
      <c r="K169" s="533"/>
      <c r="L169" s="596">
        <v>4.1105780000000003</v>
      </c>
      <c r="M169" s="596">
        <v>6.4960560000000003</v>
      </c>
      <c r="N169" s="614">
        <v>13.620958</v>
      </c>
      <c r="O169" s="611">
        <v>32.706353</v>
      </c>
      <c r="P169" s="613"/>
      <c r="Q169" s="611"/>
      <c r="R169" s="611"/>
      <c r="S169" s="611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3"/>
      <c r="AF169" s="611"/>
      <c r="AG169" s="618"/>
      <c r="AH169" s="611"/>
      <c r="AI169" s="533"/>
      <c r="AJ169" s="596"/>
      <c r="AK169" s="596"/>
      <c r="AL169" s="614"/>
      <c r="AM169" s="619"/>
      <c r="AN169" s="611"/>
    </row>
    <row r="170" spans="1:40" s="522" customFormat="1" ht="8.85" customHeight="1">
      <c r="A170" s="523" t="s">
        <v>56</v>
      </c>
      <c r="B170" s="615">
        <v>1.5492950000000001</v>
      </c>
      <c r="C170" s="616">
        <v>2.9240810000000002</v>
      </c>
      <c r="D170" s="616">
        <v>15.981315</v>
      </c>
      <c r="E170" s="616">
        <v>33.625523000000001</v>
      </c>
      <c r="F170" s="616"/>
      <c r="G170" s="615">
        <v>1.7223409999999999</v>
      </c>
      <c r="H170" s="615">
        <v>3.034545</v>
      </c>
      <c r="I170" s="616">
        <v>13.189416</v>
      </c>
      <c r="J170" s="616">
        <v>27.200216000000001</v>
      </c>
      <c r="K170" s="538"/>
      <c r="L170" s="598">
        <v>1.2776430000000001</v>
      </c>
      <c r="M170" s="598">
        <v>2.7506719999999998</v>
      </c>
      <c r="N170" s="617">
        <v>20.344373000000001</v>
      </c>
      <c r="O170" s="616">
        <v>43.666710999999999</v>
      </c>
      <c r="Q170" s="611"/>
      <c r="R170" s="611"/>
      <c r="S170" s="611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</row>
    <row r="171" spans="1:40" s="522" customFormat="1" ht="8.85" customHeight="1">
      <c r="A171" s="518" t="s">
        <v>57</v>
      </c>
      <c r="B171" s="613">
        <v>4.9984739999999999</v>
      </c>
      <c r="C171" s="611">
        <v>10.835818</v>
      </c>
      <c r="D171" s="611">
        <v>15.855136999999999</v>
      </c>
      <c r="E171" s="611">
        <v>30.289762</v>
      </c>
      <c r="F171" s="611"/>
      <c r="G171" s="613">
        <v>4.8825139999999996</v>
      </c>
      <c r="H171" s="613">
        <v>11.699177000000001</v>
      </c>
      <c r="I171" s="611">
        <v>14.576338</v>
      </c>
      <c r="J171" s="611">
        <v>28.831748000000001</v>
      </c>
      <c r="K171" s="533"/>
      <c r="L171" s="596">
        <v>5.210642</v>
      </c>
      <c r="M171" s="596">
        <v>9.2561499999999999</v>
      </c>
      <c r="N171" s="614">
        <v>18.203026000000001</v>
      </c>
      <c r="O171" s="611">
        <v>32.96669</v>
      </c>
      <c r="Q171" s="611"/>
      <c r="R171" s="611"/>
      <c r="S171" s="611"/>
      <c r="T171" s="611"/>
      <c r="U171" s="611"/>
      <c r="V171" s="611"/>
      <c r="W171" s="611"/>
      <c r="X171" s="611"/>
      <c r="Y171" s="611"/>
      <c r="Z171" s="611"/>
      <c r="AA171" s="611"/>
      <c r="AB171" s="611"/>
      <c r="AC171" s="611"/>
      <c r="AD171" s="611"/>
    </row>
    <row r="172" spans="1:40" s="522" customFormat="1" ht="8.85" customHeight="1">
      <c r="A172" s="518" t="s">
        <v>58</v>
      </c>
      <c r="B172" s="613">
        <v>4.3508509999999996</v>
      </c>
      <c r="C172" s="611">
        <v>6.3786649999999998</v>
      </c>
      <c r="D172" s="611">
        <v>6.0455189999999996</v>
      </c>
      <c r="E172" s="611">
        <v>27.353781999999999</v>
      </c>
      <c r="F172" s="611"/>
      <c r="G172" s="613">
        <v>4.59558</v>
      </c>
      <c r="H172" s="613">
        <v>6.7757040000000002</v>
      </c>
      <c r="I172" s="611">
        <v>5.806489</v>
      </c>
      <c r="J172" s="611">
        <v>26.70983</v>
      </c>
      <c r="K172" s="533"/>
      <c r="L172" s="596">
        <v>3.9533149999999999</v>
      </c>
      <c r="M172" s="596">
        <v>5.7337150000000001</v>
      </c>
      <c r="N172" s="614">
        <v>6.4312019999999999</v>
      </c>
      <c r="O172" s="611">
        <v>28.392818999999999</v>
      </c>
      <c r="Q172" s="611"/>
      <c r="R172" s="611"/>
      <c r="S172" s="611"/>
      <c r="T172" s="611"/>
      <c r="U172" s="611"/>
      <c r="V172" s="611"/>
      <c r="W172" s="611"/>
      <c r="X172" s="611"/>
      <c r="Y172" s="611"/>
      <c r="Z172" s="611"/>
      <c r="AA172" s="611"/>
      <c r="AB172" s="611"/>
      <c r="AC172" s="611"/>
      <c r="AD172" s="611"/>
    </row>
    <row r="173" spans="1:40" s="522" customFormat="1" ht="8.85" customHeight="1">
      <c r="A173" s="518" t="s">
        <v>59</v>
      </c>
      <c r="B173" s="613">
        <v>7.1640769999999998</v>
      </c>
      <c r="C173" s="611">
        <v>10.70312</v>
      </c>
      <c r="D173" s="611">
        <v>12.796780999999999</v>
      </c>
      <c r="E173" s="611">
        <v>32.935828000000001</v>
      </c>
      <c r="F173" s="611"/>
      <c r="G173" s="613">
        <v>7.8058040000000002</v>
      </c>
      <c r="H173" s="613">
        <v>11.662932</v>
      </c>
      <c r="I173" s="611">
        <v>12.860937</v>
      </c>
      <c r="J173" s="611">
        <v>35.372658000000001</v>
      </c>
      <c r="K173" s="533"/>
      <c r="L173" s="596">
        <v>6.0044089999999999</v>
      </c>
      <c r="M173" s="596">
        <v>8.9686400000000006</v>
      </c>
      <c r="N173" s="614">
        <v>12.683066999999999</v>
      </c>
      <c r="O173" s="611">
        <v>28.616613000000001</v>
      </c>
      <c r="Q173" s="611"/>
      <c r="R173" s="611"/>
      <c r="S173" s="611"/>
      <c r="T173" s="611"/>
      <c r="U173" s="611"/>
      <c r="V173" s="611"/>
      <c r="W173" s="611"/>
      <c r="X173" s="611"/>
      <c r="Y173" s="611"/>
      <c r="Z173" s="611"/>
      <c r="AA173" s="611"/>
      <c r="AB173" s="611"/>
      <c r="AC173" s="611"/>
      <c r="AD173" s="611"/>
    </row>
    <row r="174" spans="1:40" s="522" customFormat="1" ht="8.85" customHeight="1">
      <c r="A174" s="523" t="s">
        <v>60</v>
      </c>
      <c r="B174" s="615">
        <v>4.0396859999999997</v>
      </c>
      <c r="C174" s="616">
        <v>5.786918</v>
      </c>
      <c r="D174" s="616">
        <v>10.212083</v>
      </c>
      <c r="E174" s="616">
        <v>33.023353999999998</v>
      </c>
      <c r="F174" s="616"/>
      <c r="G174" s="615">
        <v>4.7374470000000004</v>
      </c>
      <c r="H174" s="615">
        <v>6.6949899999999998</v>
      </c>
      <c r="I174" s="616">
        <v>9.6951319999999992</v>
      </c>
      <c r="J174" s="616">
        <v>30.965107</v>
      </c>
      <c r="K174" s="538"/>
      <c r="L174" s="598">
        <v>2.9013939999999998</v>
      </c>
      <c r="M174" s="598">
        <v>4.3055339999999998</v>
      </c>
      <c r="N174" s="617">
        <v>11.039464000000001</v>
      </c>
      <c r="O174" s="616">
        <v>36.317583999999997</v>
      </c>
      <c r="Q174" s="611"/>
      <c r="R174" s="611"/>
      <c r="S174" s="611"/>
      <c r="T174" s="611"/>
      <c r="U174" s="611"/>
      <c r="V174" s="611"/>
      <c r="W174" s="611"/>
      <c r="X174" s="611"/>
      <c r="Y174" s="611"/>
      <c r="Z174" s="611"/>
      <c r="AA174" s="611"/>
      <c r="AB174" s="611"/>
      <c r="AC174" s="611"/>
      <c r="AD174" s="611"/>
    </row>
    <row r="175" spans="1:40" s="522" customFormat="1" ht="8.85" customHeight="1">
      <c r="A175" s="518" t="s">
        <v>61</v>
      </c>
      <c r="B175" s="613">
        <v>3.140695</v>
      </c>
      <c r="C175" s="611">
        <v>4.6039620000000001</v>
      </c>
      <c r="D175" s="611">
        <v>10.096285999999999</v>
      </c>
      <c r="E175" s="611">
        <v>32.076286000000003</v>
      </c>
      <c r="F175" s="611"/>
      <c r="G175" s="613">
        <v>3.5946479999999998</v>
      </c>
      <c r="H175" s="613">
        <v>5.2351660000000004</v>
      </c>
      <c r="I175" s="611">
        <v>8.8079359999999998</v>
      </c>
      <c r="J175" s="611">
        <v>31.844894</v>
      </c>
      <c r="K175" s="533"/>
      <c r="L175" s="596">
        <v>2.4900850000000001</v>
      </c>
      <c r="M175" s="596">
        <v>3.6993130000000001</v>
      </c>
      <c r="N175" s="614">
        <v>11.921847</v>
      </c>
      <c r="O175" s="611">
        <v>32.404161000000002</v>
      </c>
      <c r="Q175" s="611"/>
      <c r="R175" s="611"/>
      <c r="S175" s="611"/>
      <c r="T175" s="611"/>
      <c r="U175" s="611"/>
      <c r="V175" s="611"/>
      <c r="W175" s="611"/>
      <c r="X175" s="611"/>
      <c r="Y175" s="611"/>
      <c r="Z175" s="611"/>
      <c r="AA175" s="611"/>
      <c r="AB175" s="611"/>
      <c r="AC175" s="611"/>
      <c r="AD175" s="611"/>
    </row>
    <row r="176" spans="1:40" s="522" customFormat="1" ht="8.85" customHeight="1">
      <c r="A176" s="518" t="s">
        <v>62</v>
      </c>
      <c r="B176" s="613">
        <v>3.413875</v>
      </c>
      <c r="C176" s="611">
        <v>7.1029299999999997</v>
      </c>
      <c r="D176" s="611">
        <v>10.618926999999999</v>
      </c>
      <c r="E176" s="611">
        <v>27.338677000000001</v>
      </c>
      <c r="F176" s="611"/>
      <c r="G176" s="613">
        <v>3.7342270000000002</v>
      </c>
      <c r="H176" s="613">
        <v>7.5914780000000004</v>
      </c>
      <c r="I176" s="611">
        <v>10.458831999999999</v>
      </c>
      <c r="J176" s="611">
        <v>23.311903999999998</v>
      </c>
      <c r="K176" s="533"/>
      <c r="L176" s="596">
        <v>2.9247079999999999</v>
      </c>
      <c r="M176" s="596">
        <v>6.3569329999999997</v>
      </c>
      <c r="N176" s="614">
        <v>10.861349000000001</v>
      </c>
      <c r="O176" s="611">
        <v>33.436149</v>
      </c>
      <c r="Q176" s="611"/>
      <c r="R176" s="611"/>
      <c r="S176" s="611"/>
      <c r="T176" s="611"/>
      <c r="U176" s="611"/>
      <c r="V176" s="611"/>
      <c r="W176" s="611"/>
      <c r="X176" s="611"/>
      <c r="Y176" s="611"/>
      <c r="Z176" s="611"/>
      <c r="AA176" s="611"/>
      <c r="AB176" s="611"/>
      <c r="AC176" s="611"/>
      <c r="AD176" s="611"/>
    </row>
    <row r="177" spans="1:30" s="522" customFormat="1" ht="8.85" customHeight="1">
      <c r="A177" s="518" t="s">
        <v>63</v>
      </c>
      <c r="B177" s="613">
        <v>7.0804780000000003</v>
      </c>
      <c r="C177" s="611">
        <v>13.980169</v>
      </c>
      <c r="D177" s="611">
        <v>7.643033</v>
      </c>
      <c r="E177" s="611">
        <v>22.385013000000001</v>
      </c>
      <c r="F177" s="611"/>
      <c r="G177" s="613">
        <v>7.125464</v>
      </c>
      <c r="H177" s="613">
        <v>14.771886</v>
      </c>
      <c r="I177" s="611">
        <v>7.826498</v>
      </c>
      <c r="J177" s="611">
        <v>23.268705000000001</v>
      </c>
      <c r="K177" s="533"/>
      <c r="L177" s="596">
        <v>7.0019739999999997</v>
      </c>
      <c r="M177" s="596">
        <v>12.598561</v>
      </c>
      <c r="N177" s="614">
        <v>7.3232970000000002</v>
      </c>
      <c r="O177" s="611">
        <v>20.844947000000001</v>
      </c>
      <c r="Q177" s="611"/>
      <c r="R177" s="611"/>
      <c r="S177" s="611"/>
      <c r="T177" s="611"/>
      <c r="U177" s="611"/>
      <c r="V177" s="611"/>
      <c r="W177" s="611"/>
      <c r="X177" s="611"/>
      <c r="Y177" s="611"/>
      <c r="Z177" s="611"/>
      <c r="AA177" s="611"/>
      <c r="AB177" s="611"/>
      <c r="AC177" s="611"/>
      <c r="AD177" s="611"/>
    </row>
    <row r="178" spans="1:30" s="522" customFormat="1" ht="8.85" customHeight="1">
      <c r="A178" s="523" t="s">
        <v>64</v>
      </c>
      <c r="B178" s="615">
        <v>2.2724700000000002</v>
      </c>
      <c r="C178" s="615">
        <v>3.781752</v>
      </c>
      <c r="D178" s="616">
        <v>20.679002000000001</v>
      </c>
      <c r="E178" s="616">
        <v>36.403810999999997</v>
      </c>
      <c r="F178" s="616"/>
      <c r="G178" s="615">
        <v>2.6304419999999999</v>
      </c>
      <c r="H178" s="615">
        <v>4.268529</v>
      </c>
      <c r="I178" s="615">
        <v>20.574337</v>
      </c>
      <c r="J178" s="616">
        <v>27.379850999999999</v>
      </c>
      <c r="K178" s="538"/>
      <c r="L178" s="598">
        <v>1.7115549999999999</v>
      </c>
      <c r="M178" s="598">
        <v>3.0190090000000001</v>
      </c>
      <c r="N178" s="598">
        <v>20.841470000000001</v>
      </c>
      <c r="O178" s="616">
        <v>50.411472000000003</v>
      </c>
      <c r="Q178" s="611"/>
      <c r="R178" s="611"/>
      <c r="S178" s="611"/>
      <c r="T178" s="611"/>
      <c r="U178" s="611"/>
      <c r="V178" s="611"/>
      <c r="W178" s="611"/>
      <c r="X178" s="611"/>
      <c r="Y178" s="611"/>
      <c r="Z178" s="611"/>
      <c r="AA178" s="611"/>
      <c r="AB178" s="611"/>
      <c r="AC178" s="611"/>
      <c r="AD178" s="611"/>
    </row>
    <row r="179" spans="1:30" s="522" customFormat="1" ht="8.85" customHeight="1">
      <c r="A179" s="518" t="s">
        <v>65</v>
      </c>
      <c r="B179" s="613">
        <v>4.3035600000000001</v>
      </c>
      <c r="C179" s="611">
        <v>9.4805829999999993</v>
      </c>
      <c r="D179" s="613">
        <v>20.250132000000001</v>
      </c>
      <c r="E179" s="611">
        <v>34.687651000000002</v>
      </c>
      <c r="F179" s="611"/>
      <c r="G179" s="613">
        <v>4.3934759999999997</v>
      </c>
      <c r="H179" s="613">
        <v>10.941820999999999</v>
      </c>
      <c r="I179" s="611">
        <v>22.785416000000001</v>
      </c>
      <c r="J179" s="611">
        <v>34.493971999999999</v>
      </c>
      <c r="K179" s="519"/>
      <c r="L179" s="596">
        <v>4.1539429999999999</v>
      </c>
      <c r="M179" s="596">
        <v>7.0491149999999996</v>
      </c>
      <c r="N179" s="614">
        <v>16.042017000000001</v>
      </c>
      <c r="O179" s="611">
        <v>35.009124</v>
      </c>
      <c r="Q179" s="611"/>
      <c r="R179" s="611"/>
      <c r="S179" s="611"/>
      <c r="T179" s="611"/>
      <c r="U179" s="611"/>
      <c r="V179" s="611"/>
      <c r="W179" s="611"/>
      <c r="X179" s="611"/>
      <c r="Y179" s="611"/>
      <c r="Z179" s="611"/>
      <c r="AA179" s="611"/>
      <c r="AB179" s="611"/>
      <c r="AC179" s="611"/>
      <c r="AD179" s="611"/>
    </row>
    <row r="180" spans="1:30" s="522" customFormat="1" ht="8.85" customHeight="1">
      <c r="A180" s="518" t="s">
        <v>66</v>
      </c>
      <c r="B180" s="613">
        <v>8.1148799999999994</v>
      </c>
      <c r="C180" s="611">
        <v>9.7038659999999997</v>
      </c>
      <c r="D180" s="611">
        <v>9.8703160000000008</v>
      </c>
      <c r="E180" s="611">
        <v>22.996518999999999</v>
      </c>
      <c r="F180" s="611"/>
      <c r="G180" s="613">
        <v>9.0503009999999993</v>
      </c>
      <c r="H180" s="613">
        <v>11.050537</v>
      </c>
      <c r="I180" s="611">
        <v>8.7007709999999996</v>
      </c>
      <c r="J180" s="611">
        <v>24.621941</v>
      </c>
      <c r="K180" s="533"/>
      <c r="L180" s="596">
        <v>6.6406919999999996</v>
      </c>
      <c r="M180" s="596">
        <v>7.5815640000000002</v>
      </c>
      <c r="N180" s="614">
        <v>11.665902000000001</v>
      </c>
      <c r="O180" s="611">
        <v>20.501031999999999</v>
      </c>
      <c r="Q180" s="611"/>
      <c r="R180" s="611"/>
      <c r="S180" s="611"/>
      <c r="T180" s="611"/>
      <c r="U180" s="611"/>
      <c r="V180" s="611"/>
      <c r="W180" s="611"/>
      <c r="X180" s="611"/>
      <c r="Y180" s="611"/>
      <c r="Z180" s="611"/>
      <c r="AA180" s="611"/>
      <c r="AB180" s="611"/>
      <c r="AC180" s="611"/>
      <c r="AD180" s="611"/>
    </row>
    <row r="181" spans="1:30" s="522" customFormat="1" ht="8.85" customHeight="1">
      <c r="A181" s="518" t="s">
        <v>67</v>
      </c>
      <c r="B181" s="613">
        <v>5.4117389999999999</v>
      </c>
      <c r="C181" s="611">
        <v>10.558703</v>
      </c>
      <c r="D181" s="611">
        <v>8.2232819999999993</v>
      </c>
      <c r="E181" s="611">
        <v>23.681823999999999</v>
      </c>
      <c r="F181" s="611"/>
      <c r="G181" s="613">
        <v>5.8460270000000003</v>
      </c>
      <c r="H181" s="613">
        <v>10.729226000000001</v>
      </c>
      <c r="I181" s="611">
        <v>8.2542279999999995</v>
      </c>
      <c r="J181" s="611">
        <v>23.935752000000001</v>
      </c>
      <c r="K181" s="533"/>
      <c r="L181" s="596">
        <v>4.7128629999999996</v>
      </c>
      <c r="M181" s="596">
        <v>10.284288</v>
      </c>
      <c r="N181" s="614">
        <v>8.1740750000000002</v>
      </c>
      <c r="O181" s="611">
        <v>23.278051000000001</v>
      </c>
      <c r="Q181" s="611"/>
      <c r="R181" s="611"/>
      <c r="S181" s="611"/>
      <c r="T181" s="611"/>
      <c r="U181" s="611"/>
      <c r="V181" s="611"/>
      <c r="W181" s="611"/>
      <c r="X181" s="611"/>
      <c r="Y181" s="611"/>
      <c r="Z181" s="611"/>
      <c r="AA181" s="611"/>
      <c r="AB181" s="611"/>
      <c r="AC181" s="611"/>
      <c r="AD181" s="611"/>
    </row>
    <row r="182" spans="1:30" s="522" customFormat="1" ht="8.85" customHeight="1">
      <c r="A182" s="523" t="s">
        <v>68</v>
      </c>
      <c r="B182" s="615">
        <v>3.5892330000000001</v>
      </c>
      <c r="C182" s="616">
        <v>6.4327329999999998</v>
      </c>
      <c r="D182" s="616">
        <v>15.463257</v>
      </c>
      <c r="E182" s="616">
        <v>25.114193</v>
      </c>
      <c r="F182" s="616"/>
      <c r="G182" s="615">
        <v>3.496283</v>
      </c>
      <c r="H182" s="615">
        <v>6.6647319999999999</v>
      </c>
      <c r="I182" s="616">
        <v>17.355301999999998</v>
      </c>
      <c r="J182" s="616">
        <v>23.936192999999999</v>
      </c>
      <c r="K182" s="538"/>
      <c r="L182" s="598">
        <v>3.7508810000000001</v>
      </c>
      <c r="M182" s="598">
        <v>6.0292709999999996</v>
      </c>
      <c r="N182" s="617">
        <v>12.164161999999999</v>
      </c>
      <c r="O182" s="616">
        <v>27.168232</v>
      </c>
      <c r="Q182" s="611"/>
      <c r="R182" s="611"/>
      <c r="S182" s="611"/>
      <c r="T182" s="611"/>
      <c r="U182" s="611"/>
      <c r="V182" s="611"/>
      <c r="W182" s="611"/>
      <c r="X182" s="611"/>
      <c r="Y182" s="611"/>
      <c r="Z182" s="611"/>
      <c r="AA182" s="611"/>
      <c r="AB182" s="611"/>
      <c r="AC182" s="611"/>
      <c r="AD182" s="611"/>
    </row>
    <row r="183" spans="1:30" s="522" customFormat="1" ht="8.85" customHeight="1">
      <c r="A183" s="518" t="s">
        <v>69</v>
      </c>
      <c r="B183" s="613">
        <v>3.953417</v>
      </c>
      <c r="C183" s="611">
        <v>7.309177</v>
      </c>
      <c r="D183" s="611">
        <v>8.0296710000000004</v>
      </c>
      <c r="E183" s="611">
        <v>21.902004999999999</v>
      </c>
      <c r="F183" s="611"/>
      <c r="G183" s="613">
        <v>4.393662</v>
      </c>
      <c r="H183" s="613">
        <v>7.9517239999999996</v>
      </c>
      <c r="I183" s="611">
        <v>7.9955080000000001</v>
      </c>
      <c r="J183" s="611">
        <v>19.681467999999999</v>
      </c>
      <c r="K183" s="533"/>
      <c r="L183" s="596">
        <v>3.1571660000000001</v>
      </c>
      <c r="M183" s="596">
        <v>6.1470320000000003</v>
      </c>
      <c r="N183" s="614">
        <v>8.0906730000000007</v>
      </c>
      <c r="O183" s="611">
        <v>25.866910000000001</v>
      </c>
      <c r="Q183" s="611"/>
      <c r="R183" s="611"/>
      <c r="S183" s="611"/>
      <c r="T183" s="611"/>
      <c r="U183" s="611"/>
      <c r="V183" s="611"/>
      <c r="W183" s="611"/>
      <c r="X183" s="611"/>
      <c r="Y183" s="611"/>
      <c r="Z183" s="611"/>
      <c r="AA183" s="611"/>
      <c r="AB183" s="611"/>
      <c r="AC183" s="611"/>
      <c r="AD183" s="611"/>
    </row>
    <row r="184" spans="1:30" s="522" customFormat="1" ht="8.85" customHeight="1">
      <c r="A184" s="518" t="s">
        <v>70</v>
      </c>
      <c r="B184" s="611">
        <v>5.389456</v>
      </c>
      <c r="C184" s="611">
        <v>7.1173089999999997</v>
      </c>
      <c r="D184" s="611">
        <v>6.324541</v>
      </c>
      <c r="E184" s="611">
        <v>25.242562</v>
      </c>
      <c r="F184" s="611"/>
      <c r="G184" s="613">
        <v>5.2608620000000004</v>
      </c>
      <c r="H184" s="613">
        <v>6.7663330000000004</v>
      </c>
      <c r="I184" s="611">
        <v>6.83385</v>
      </c>
      <c r="J184" s="611">
        <v>26.376815000000001</v>
      </c>
      <c r="K184" s="533"/>
      <c r="L184" s="596">
        <v>5.6060920000000003</v>
      </c>
      <c r="M184" s="596">
        <v>7.7085850000000002</v>
      </c>
      <c r="N184" s="614">
        <v>5.4633909999999997</v>
      </c>
      <c r="O184" s="611">
        <v>23.324739999999998</v>
      </c>
      <c r="Q184" s="611"/>
      <c r="R184" s="611"/>
      <c r="S184" s="611"/>
      <c r="T184" s="611"/>
      <c r="U184" s="611"/>
      <c r="V184" s="611"/>
      <c r="W184" s="611"/>
      <c r="X184" s="611"/>
      <c r="Y184" s="611"/>
      <c r="Z184" s="611"/>
      <c r="AA184" s="611"/>
      <c r="AB184" s="611"/>
      <c r="AC184" s="611"/>
      <c r="AD184" s="611"/>
    </row>
    <row r="185" spans="1:30" s="522" customFormat="1" ht="8.85" customHeight="1">
      <c r="A185" s="518" t="s">
        <v>71</v>
      </c>
      <c r="B185" s="613">
        <v>5.4881229999999999</v>
      </c>
      <c r="C185" s="611">
        <v>10.809017000000001</v>
      </c>
      <c r="D185" s="611">
        <v>14.569658</v>
      </c>
      <c r="E185" s="611">
        <v>26.668628999999999</v>
      </c>
      <c r="F185" s="611"/>
      <c r="G185" s="613">
        <v>5.7910130000000004</v>
      </c>
      <c r="H185" s="613">
        <v>12.093018000000001</v>
      </c>
      <c r="I185" s="611">
        <v>14.790926000000001</v>
      </c>
      <c r="J185" s="611">
        <v>24.004218000000002</v>
      </c>
      <c r="K185" s="533"/>
      <c r="L185" s="596">
        <v>4.8786300000000002</v>
      </c>
      <c r="M185" s="596">
        <v>8.2252810000000007</v>
      </c>
      <c r="N185" s="614">
        <v>14.128679999999999</v>
      </c>
      <c r="O185" s="611">
        <v>31.978674000000002</v>
      </c>
      <c r="Q185" s="611"/>
      <c r="R185" s="611"/>
      <c r="S185" s="611"/>
      <c r="T185" s="611"/>
      <c r="U185" s="611"/>
      <c r="V185" s="611"/>
      <c r="W185" s="611"/>
      <c r="X185" s="611"/>
      <c r="Y185" s="611"/>
      <c r="Z185" s="611"/>
      <c r="AA185" s="611"/>
      <c r="AB185" s="611"/>
      <c r="AC185" s="611"/>
      <c r="AD185" s="611"/>
    </row>
    <row r="186" spans="1:30" s="522" customFormat="1" ht="8.85" customHeight="1">
      <c r="A186" s="523" t="s">
        <v>72</v>
      </c>
      <c r="B186" s="615">
        <v>6.1813529999999997</v>
      </c>
      <c r="C186" s="615">
        <v>11.956428000000001</v>
      </c>
      <c r="D186" s="616">
        <v>9.2572720000000004</v>
      </c>
      <c r="E186" s="616">
        <v>24.197695</v>
      </c>
      <c r="F186" s="616"/>
      <c r="G186" s="615">
        <v>6.3216859999999997</v>
      </c>
      <c r="H186" s="615">
        <v>12.932997</v>
      </c>
      <c r="I186" s="615">
        <v>9.8764400000000006</v>
      </c>
      <c r="J186" s="616">
        <v>24.601741000000001</v>
      </c>
      <c r="K186" s="524"/>
      <c r="L186" s="598">
        <v>5.9568130000000004</v>
      </c>
      <c r="M186" s="598">
        <v>10.393853</v>
      </c>
      <c r="N186" s="598">
        <v>8.2704059999999995</v>
      </c>
      <c r="O186" s="616">
        <v>23.553702999999999</v>
      </c>
      <c r="Q186" s="611"/>
      <c r="R186" s="611"/>
      <c r="S186" s="611"/>
      <c r="T186" s="611"/>
      <c r="U186" s="611"/>
      <c r="V186" s="611"/>
      <c r="W186" s="611"/>
      <c r="X186" s="611"/>
      <c r="Y186" s="611"/>
      <c r="Z186" s="611"/>
      <c r="AA186" s="611"/>
      <c r="AB186" s="611"/>
      <c r="AC186" s="611"/>
      <c r="AD186" s="611"/>
    </row>
    <row r="187" spans="1:30" s="522" customFormat="1" ht="8.85" customHeight="1">
      <c r="A187" s="518" t="s">
        <v>73</v>
      </c>
      <c r="B187" s="613">
        <v>6.4839070000000003</v>
      </c>
      <c r="C187" s="611">
        <v>17.566229</v>
      </c>
      <c r="D187" s="613">
        <v>17.617377000000001</v>
      </c>
      <c r="E187" s="611">
        <v>36.824871000000002</v>
      </c>
      <c r="F187" s="611"/>
      <c r="G187" s="613">
        <v>5.6110369999999996</v>
      </c>
      <c r="H187" s="613">
        <v>18.392545999999999</v>
      </c>
      <c r="I187" s="611">
        <v>17.435818000000001</v>
      </c>
      <c r="J187" s="611">
        <v>35.719048000000001</v>
      </c>
      <c r="K187" s="533"/>
      <c r="L187" s="596">
        <v>7.805434</v>
      </c>
      <c r="M187" s="596">
        <v>16.315182</v>
      </c>
      <c r="N187" s="614">
        <v>17.898800999999999</v>
      </c>
      <c r="O187" s="611">
        <v>38.538938000000002</v>
      </c>
      <c r="Q187" s="611"/>
      <c r="R187" s="611"/>
      <c r="S187" s="611"/>
      <c r="T187" s="611"/>
      <c r="U187" s="611"/>
      <c r="V187" s="611"/>
      <c r="W187" s="611"/>
      <c r="X187" s="611"/>
      <c r="Y187" s="611"/>
      <c r="Z187" s="611"/>
      <c r="AA187" s="611"/>
      <c r="AB187" s="611"/>
      <c r="AC187" s="611"/>
      <c r="AD187" s="611"/>
    </row>
    <row r="188" spans="1:30" s="522" customFormat="1" ht="8.85" customHeight="1">
      <c r="A188" s="518" t="s">
        <v>74</v>
      </c>
      <c r="B188" s="613">
        <v>2.6809080000000001</v>
      </c>
      <c r="C188" s="611">
        <v>3.9939550000000001</v>
      </c>
      <c r="D188" s="611">
        <v>20.256512000000001</v>
      </c>
      <c r="E188" s="611">
        <v>27.379415999999999</v>
      </c>
      <c r="F188" s="611"/>
      <c r="G188" s="613">
        <v>2.9465249999999998</v>
      </c>
      <c r="H188" s="613">
        <v>4.7303870000000003</v>
      </c>
      <c r="I188" s="611">
        <v>19.970669999999998</v>
      </c>
      <c r="J188" s="611">
        <v>23.886251000000001</v>
      </c>
      <c r="K188" s="533"/>
      <c r="L188" s="596">
        <v>2.1611769999999999</v>
      </c>
      <c r="M188" s="596">
        <v>2.5529839999999999</v>
      </c>
      <c r="N188" s="614">
        <v>20.811328</v>
      </c>
      <c r="O188" s="611">
        <v>34.159604000000002</v>
      </c>
      <c r="Q188" s="611"/>
      <c r="R188" s="611"/>
      <c r="S188" s="611"/>
      <c r="T188" s="611"/>
      <c r="U188" s="611"/>
      <c r="V188" s="611"/>
      <c r="W188" s="611"/>
      <c r="X188" s="611"/>
      <c r="Y188" s="611"/>
      <c r="Z188" s="611"/>
      <c r="AA188" s="611"/>
      <c r="AB188" s="611"/>
      <c r="AC188" s="611"/>
      <c r="AD188" s="611"/>
    </row>
    <row r="189" spans="1:30" s="522" customFormat="1" ht="8.85" customHeight="1">
      <c r="A189" s="518" t="s">
        <v>75</v>
      </c>
      <c r="B189" s="613">
        <v>2.7537699999999998</v>
      </c>
      <c r="C189" s="611">
        <v>5.7840930000000004</v>
      </c>
      <c r="D189" s="611">
        <v>18.377607000000001</v>
      </c>
      <c r="E189" s="611">
        <v>33.17803</v>
      </c>
      <c r="F189" s="611"/>
      <c r="G189" s="613">
        <v>2.9106239999999999</v>
      </c>
      <c r="H189" s="613">
        <v>6.4869649999999996</v>
      </c>
      <c r="I189" s="611">
        <v>19.692425</v>
      </c>
      <c r="J189" s="611">
        <v>30.763380999999999</v>
      </c>
      <c r="K189" s="533"/>
      <c r="L189" s="596">
        <v>2.4985710000000001</v>
      </c>
      <c r="M189" s="596">
        <v>4.6405329999999996</v>
      </c>
      <c r="N189" s="614">
        <v>16.247464000000001</v>
      </c>
      <c r="O189" s="611">
        <v>37.090015000000001</v>
      </c>
      <c r="Q189" s="611"/>
      <c r="R189" s="611"/>
      <c r="S189" s="611"/>
      <c r="T189" s="611"/>
      <c r="U189" s="611"/>
      <c r="V189" s="611"/>
      <c r="W189" s="611"/>
      <c r="X189" s="611"/>
      <c r="Y189" s="611"/>
      <c r="Z189" s="611"/>
      <c r="AA189" s="611"/>
      <c r="AB189" s="611"/>
      <c r="AC189" s="611"/>
      <c r="AD189" s="611"/>
    </row>
    <row r="190" spans="1:30" s="522" customFormat="1" ht="8.85" customHeight="1">
      <c r="A190" s="523" t="s">
        <v>76</v>
      </c>
      <c r="B190" s="615">
        <v>3.958596</v>
      </c>
      <c r="C190" s="616">
        <v>8.9047900000000002</v>
      </c>
      <c r="D190" s="616">
        <v>11.365157</v>
      </c>
      <c r="E190" s="616">
        <v>25.907219999999999</v>
      </c>
      <c r="F190" s="616"/>
      <c r="G190" s="615">
        <v>3.849907</v>
      </c>
      <c r="H190" s="615">
        <v>9.1530149999999999</v>
      </c>
      <c r="I190" s="616">
        <v>12.417332999999999</v>
      </c>
      <c r="J190" s="616">
        <v>24.243091</v>
      </c>
      <c r="K190" s="538"/>
      <c r="L190" s="598">
        <v>4.1478029999999997</v>
      </c>
      <c r="M190" s="598">
        <v>8.4726780000000002</v>
      </c>
      <c r="N190" s="617">
        <v>9.5278279999999995</v>
      </c>
      <c r="O190" s="616">
        <v>28.813153</v>
      </c>
      <c r="Q190" s="611"/>
      <c r="R190" s="611"/>
      <c r="S190" s="611"/>
      <c r="T190" s="611"/>
      <c r="U190" s="611"/>
      <c r="V190" s="611"/>
      <c r="W190" s="611"/>
      <c r="X190" s="611"/>
      <c r="Y190" s="611"/>
      <c r="Z190" s="611"/>
      <c r="AA190" s="611"/>
      <c r="AB190" s="611"/>
      <c r="AC190" s="611"/>
      <c r="AD190" s="611"/>
    </row>
    <row r="191" spans="1:30" s="522" customFormat="1" ht="9" customHeight="1">
      <c r="B191" s="610"/>
      <c r="C191" s="610"/>
      <c r="D191" s="610"/>
      <c r="E191" s="610"/>
      <c r="F191" s="611"/>
      <c r="G191" s="610"/>
      <c r="H191" s="610"/>
      <c r="I191" s="610"/>
      <c r="J191" s="610"/>
      <c r="K191" s="533"/>
      <c r="L191" s="612"/>
      <c r="M191" s="612"/>
      <c r="N191" s="612"/>
      <c r="O191" s="610"/>
    </row>
    <row r="192" spans="1:30" s="522" customFormat="1" ht="9" customHeight="1">
      <c r="A192" s="513">
        <v>2010</v>
      </c>
      <c r="B192" s="610"/>
      <c r="C192" s="610"/>
      <c r="D192" s="610"/>
      <c r="E192" s="610"/>
      <c r="F192" s="611"/>
      <c r="G192" s="610"/>
      <c r="H192" s="610"/>
      <c r="I192" s="610"/>
      <c r="J192" s="610"/>
      <c r="K192" s="533"/>
      <c r="L192" s="612"/>
      <c r="M192" s="612"/>
      <c r="N192" s="612"/>
      <c r="O192" s="610"/>
    </row>
    <row r="193" spans="1:40" s="522" customFormat="1" ht="8.65" customHeight="1">
      <c r="A193" s="515" t="s">
        <v>44</v>
      </c>
      <c r="B193" s="610">
        <v>5.1604850000000004</v>
      </c>
      <c r="C193" s="610">
        <v>9.2017810000000004</v>
      </c>
      <c r="D193" s="610">
        <v>12.040114000000001</v>
      </c>
      <c r="E193" s="610">
        <v>28.713996000000002</v>
      </c>
      <c r="F193" s="611"/>
      <c r="G193" s="610">
        <v>5.1901159999999997</v>
      </c>
      <c r="H193" s="610">
        <v>9.7730320000000006</v>
      </c>
      <c r="I193" s="610">
        <v>12.418813999999999</v>
      </c>
      <c r="J193" s="610">
        <v>27.804238999999999</v>
      </c>
      <c r="K193" s="611"/>
      <c r="L193" s="610">
        <v>5.1113580000000001</v>
      </c>
      <c r="M193" s="610">
        <v>8.2546680000000006</v>
      </c>
      <c r="N193" s="610">
        <v>11.412763999999999</v>
      </c>
      <c r="O193" s="610">
        <v>30.221088000000002</v>
      </c>
      <c r="Q193" s="611"/>
      <c r="R193" s="611"/>
      <c r="S193" s="611"/>
      <c r="T193" s="611"/>
      <c r="U193" s="611"/>
      <c r="V193" s="611"/>
      <c r="W193" s="611"/>
      <c r="X193" s="611"/>
      <c r="Y193" s="611"/>
      <c r="Z193" s="611"/>
      <c r="AA193" s="611"/>
      <c r="AB193" s="611"/>
      <c r="AC193" s="611"/>
      <c r="AD193" s="611"/>
    </row>
    <row r="194" spans="1:40" s="522" customFormat="1" ht="5.0999999999999996" customHeight="1">
      <c r="A194" s="515"/>
      <c r="B194" s="610"/>
      <c r="C194" s="610"/>
      <c r="D194" s="610"/>
      <c r="E194" s="610"/>
      <c r="F194" s="611"/>
      <c r="G194" s="610"/>
      <c r="H194" s="610"/>
      <c r="I194" s="610"/>
      <c r="J194" s="610"/>
      <c r="K194" s="611"/>
      <c r="L194" s="610"/>
      <c r="M194" s="610"/>
      <c r="N194" s="610"/>
      <c r="O194" s="610"/>
      <c r="Q194" s="611"/>
      <c r="R194" s="611"/>
      <c r="S194" s="611"/>
      <c r="T194" s="611"/>
      <c r="U194" s="611"/>
      <c r="V194" s="611"/>
      <c r="W194" s="611"/>
      <c r="X194" s="611"/>
      <c r="Y194" s="611"/>
      <c r="Z194" s="611"/>
      <c r="AA194" s="611"/>
      <c r="AB194" s="611"/>
      <c r="AC194" s="611"/>
      <c r="AD194" s="611"/>
    </row>
    <row r="195" spans="1:40" s="522" customFormat="1" ht="8.85" customHeight="1">
      <c r="A195" s="518" t="s">
        <v>45</v>
      </c>
      <c r="B195" s="613">
        <v>6.4135289999999996</v>
      </c>
      <c r="C195" s="611">
        <v>9.6669879999999999</v>
      </c>
      <c r="D195" s="611">
        <v>9.0815859999999997</v>
      </c>
      <c r="E195" s="611">
        <v>25.414525999999999</v>
      </c>
      <c r="F195" s="611"/>
      <c r="G195" s="613">
        <v>6.7670269999999997</v>
      </c>
      <c r="H195" s="613">
        <v>10.364136</v>
      </c>
      <c r="I195" s="611">
        <v>9.1883350000000004</v>
      </c>
      <c r="J195" s="611">
        <v>26.126207999999998</v>
      </c>
      <c r="K195" s="533"/>
      <c r="L195" s="596">
        <v>5.8559070000000002</v>
      </c>
      <c r="M195" s="596">
        <v>8.5672789999999992</v>
      </c>
      <c r="N195" s="614">
        <v>8.9148259999999997</v>
      </c>
      <c r="O195" s="611">
        <v>24.302754</v>
      </c>
      <c r="Q195" s="611"/>
      <c r="R195" s="611"/>
      <c r="S195" s="611"/>
      <c r="T195" s="611"/>
      <c r="U195" s="611"/>
      <c r="V195" s="611"/>
      <c r="W195" s="611"/>
      <c r="X195" s="611"/>
      <c r="Y195" s="611"/>
      <c r="Z195" s="611"/>
      <c r="AA195" s="611"/>
      <c r="AB195" s="611"/>
      <c r="AC195" s="611"/>
      <c r="AD195" s="611"/>
    </row>
    <row r="196" spans="1:40" s="522" customFormat="1" ht="8.85" customHeight="1">
      <c r="A196" s="518" t="s">
        <v>46</v>
      </c>
      <c r="B196" s="613">
        <v>5.3421560000000001</v>
      </c>
      <c r="C196" s="611">
        <v>6.6511889999999996</v>
      </c>
      <c r="D196" s="611">
        <v>5.83073</v>
      </c>
      <c r="E196" s="611">
        <v>20.442979999999999</v>
      </c>
      <c r="F196" s="611"/>
      <c r="G196" s="613">
        <v>5.8166779999999996</v>
      </c>
      <c r="H196" s="613">
        <v>7.395003</v>
      </c>
      <c r="I196" s="611">
        <v>5.6238510000000002</v>
      </c>
      <c r="J196" s="611">
        <v>21.834575999999998</v>
      </c>
      <c r="K196" s="533"/>
      <c r="L196" s="596">
        <v>4.575202</v>
      </c>
      <c r="M196" s="596">
        <v>5.4489900000000002</v>
      </c>
      <c r="N196" s="614">
        <v>6.1607500000000002</v>
      </c>
      <c r="O196" s="611">
        <v>18.223058000000002</v>
      </c>
      <c r="Q196" s="611"/>
      <c r="R196" s="611"/>
      <c r="S196" s="611"/>
      <c r="T196" s="611"/>
      <c r="U196" s="611"/>
      <c r="V196" s="611"/>
      <c r="W196" s="611"/>
      <c r="X196" s="611"/>
      <c r="Y196" s="611"/>
      <c r="Z196" s="611"/>
      <c r="AA196" s="611"/>
      <c r="AB196" s="611"/>
      <c r="AC196" s="611"/>
      <c r="AD196" s="611"/>
    </row>
    <row r="197" spans="1:40" s="522" customFormat="1" ht="8.85" customHeight="1">
      <c r="A197" s="518" t="s">
        <v>47</v>
      </c>
      <c r="B197" s="613">
        <v>4.9739170000000001</v>
      </c>
      <c r="C197" s="611">
        <v>12.515965</v>
      </c>
      <c r="D197" s="611">
        <v>5.5845450000000003</v>
      </c>
      <c r="E197" s="611">
        <v>20.347874000000001</v>
      </c>
      <c r="F197" s="611"/>
      <c r="G197" s="613">
        <v>4.8991959999999999</v>
      </c>
      <c r="H197" s="613">
        <v>12.724223</v>
      </c>
      <c r="I197" s="611">
        <v>5.3566500000000001</v>
      </c>
      <c r="J197" s="611">
        <v>20.805986000000001</v>
      </c>
      <c r="K197" s="533"/>
      <c r="L197" s="596">
        <v>5.1038019999999999</v>
      </c>
      <c r="M197" s="596">
        <v>12.153955</v>
      </c>
      <c r="N197" s="614">
        <v>5.9815440000000004</v>
      </c>
      <c r="O197" s="611">
        <v>19.549828999999999</v>
      </c>
      <c r="Q197" s="611"/>
      <c r="R197" s="611"/>
      <c r="S197" s="611"/>
      <c r="T197" s="611"/>
      <c r="U197" s="611"/>
      <c r="V197" s="611"/>
      <c r="W197" s="611"/>
      <c r="X197" s="611"/>
      <c r="Y197" s="611"/>
      <c r="Z197" s="611"/>
      <c r="AA197" s="611"/>
      <c r="AB197" s="611"/>
      <c r="AC197" s="611"/>
      <c r="AD197" s="611"/>
    </row>
    <row r="198" spans="1:40" s="522" customFormat="1" ht="8.85" customHeight="1">
      <c r="A198" s="523" t="s">
        <v>48</v>
      </c>
      <c r="B198" s="615">
        <v>3.3391160000000002</v>
      </c>
      <c r="C198" s="616">
        <v>7.0768589999999998</v>
      </c>
      <c r="D198" s="616">
        <v>17.132512999999999</v>
      </c>
      <c r="E198" s="616">
        <v>25.723946999999999</v>
      </c>
      <c r="F198" s="616"/>
      <c r="G198" s="615">
        <v>2.8929209999999999</v>
      </c>
      <c r="H198" s="615">
        <v>7.4344640000000002</v>
      </c>
      <c r="I198" s="616">
        <v>19.390415000000001</v>
      </c>
      <c r="J198" s="616">
        <v>22.668462000000002</v>
      </c>
      <c r="K198" s="538"/>
      <c r="L198" s="598">
        <v>4.1714060000000002</v>
      </c>
      <c r="M198" s="598">
        <v>6.4098170000000003</v>
      </c>
      <c r="N198" s="617">
        <v>12.864646</v>
      </c>
      <c r="O198" s="616">
        <v>31.499397999999999</v>
      </c>
      <c r="Q198" s="611"/>
      <c r="R198" s="611"/>
      <c r="S198" s="611"/>
      <c r="T198" s="611"/>
      <c r="U198" s="611"/>
      <c r="V198" s="611"/>
      <c r="W198" s="611"/>
      <c r="X198" s="611"/>
      <c r="Y198" s="611"/>
      <c r="Z198" s="611"/>
      <c r="AA198" s="611"/>
      <c r="AB198" s="611"/>
      <c r="AC198" s="611"/>
      <c r="AD198" s="611"/>
    </row>
    <row r="199" spans="1:40" s="522" customFormat="1" ht="8.85" customHeight="1">
      <c r="A199" s="518" t="s">
        <v>49</v>
      </c>
      <c r="B199" s="613">
        <v>7.9256190000000002</v>
      </c>
      <c r="C199" s="611">
        <v>16.054091</v>
      </c>
      <c r="D199" s="611">
        <v>9.8679109999999994</v>
      </c>
      <c r="E199" s="611">
        <v>26.479354000000001</v>
      </c>
      <c r="F199" s="611"/>
      <c r="G199" s="613">
        <v>7.5525760000000002</v>
      </c>
      <c r="H199" s="613">
        <v>16.838538</v>
      </c>
      <c r="I199" s="611">
        <v>10.065239</v>
      </c>
      <c r="J199" s="611">
        <v>25.180809</v>
      </c>
      <c r="K199" s="533"/>
      <c r="L199" s="596">
        <v>8.5749630000000003</v>
      </c>
      <c r="M199" s="596">
        <v>14.688628</v>
      </c>
      <c r="N199" s="614">
        <v>9.5205880000000001</v>
      </c>
      <c r="O199" s="611">
        <v>28.764969000000001</v>
      </c>
      <c r="P199" s="613"/>
      <c r="Q199" s="611"/>
      <c r="R199" s="611"/>
      <c r="S199" s="611"/>
      <c r="T199" s="611"/>
      <c r="U199" s="611"/>
      <c r="V199" s="611"/>
      <c r="W199" s="611"/>
      <c r="X199" s="611"/>
      <c r="Y199" s="611"/>
      <c r="Z199" s="611"/>
      <c r="AA199" s="611"/>
      <c r="AB199" s="611"/>
      <c r="AC199" s="611"/>
      <c r="AD199" s="611"/>
      <c r="AE199" s="613"/>
      <c r="AF199" s="611"/>
      <c r="AG199" s="618"/>
      <c r="AH199" s="611"/>
      <c r="AI199" s="533"/>
      <c r="AJ199" s="596"/>
      <c r="AK199" s="596"/>
      <c r="AL199" s="614"/>
      <c r="AM199" s="619"/>
      <c r="AN199" s="611"/>
    </row>
    <row r="200" spans="1:40" s="522" customFormat="1" ht="8.85" customHeight="1">
      <c r="A200" s="518" t="s">
        <v>50</v>
      </c>
      <c r="B200" s="620">
        <v>4.0935439999999996</v>
      </c>
      <c r="C200" s="621">
        <v>8.6829710000000002</v>
      </c>
      <c r="D200" s="621">
        <v>7.3783810000000001</v>
      </c>
      <c r="E200" s="621">
        <v>21.198722</v>
      </c>
      <c r="F200" s="621"/>
      <c r="G200" s="620">
        <v>4.137848</v>
      </c>
      <c r="H200" s="620">
        <v>9.4015299999999993</v>
      </c>
      <c r="I200" s="621">
        <v>7.0958139999999998</v>
      </c>
      <c r="J200" s="621">
        <v>19.511301</v>
      </c>
      <c r="K200" s="539"/>
      <c r="L200" s="600">
        <v>4.0283170000000004</v>
      </c>
      <c r="M200" s="600">
        <v>7.6250840000000002</v>
      </c>
      <c r="N200" s="622">
        <v>7.7939109999999996</v>
      </c>
      <c r="O200" s="621">
        <v>23.680167000000001</v>
      </c>
      <c r="P200" s="613"/>
      <c r="Q200" s="611"/>
      <c r="R200" s="611"/>
      <c r="S200" s="611"/>
      <c r="T200" s="611"/>
      <c r="U200" s="611"/>
      <c r="V200" s="611"/>
      <c r="W200" s="611"/>
      <c r="X200" s="611"/>
      <c r="Y200" s="611"/>
      <c r="Z200" s="611"/>
      <c r="AA200" s="611"/>
      <c r="AB200" s="611"/>
      <c r="AC200" s="611"/>
      <c r="AD200" s="611"/>
      <c r="AE200" s="613"/>
      <c r="AF200" s="611"/>
      <c r="AG200" s="618"/>
      <c r="AH200" s="611"/>
      <c r="AI200" s="533"/>
      <c r="AJ200" s="596"/>
      <c r="AK200" s="596"/>
      <c r="AL200" s="614"/>
      <c r="AM200" s="619"/>
      <c r="AN200" s="611"/>
    </row>
    <row r="201" spans="1:40" s="522" customFormat="1" ht="8.85" customHeight="1">
      <c r="A201" s="518" t="s">
        <v>51</v>
      </c>
      <c r="B201" s="613">
        <v>2.6352509999999998</v>
      </c>
      <c r="C201" s="611">
        <v>7.8510689999999999</v>
      </c>
      <c r="D201" s="611">
        <v>32.728529999999999</v>
      </c>
      <c r="E201" s="611">
        <v>22.891328000000001</v>
      </c>
      <c r="F201" s="611"/>
      <c r="G201" s="613">
        <v>2.3730039999999999</v>
      </c>
      <c r="H201" s="613">
        <v>8.5980840000000001</v>
      </c>
      <c r="I201" s="611">
        <v>34.345255000000002</v>
      </c>
      <c r="J201" s="611">
        <v>17.395071000000002</v>
      </c>
      <c r="K201" s="533"/>
      <c r="L201" s="596">
        <v>3.2384230000000001</v>
      </c>
      <c r="M201" s="596">
        <v>6.1329279999999997</v>
      </c>
      <c r="N201" s="614">
        <v>28.976787999999999</v>
      </c>
      <c r="O201" s="611">
        <v>35.645833000000003</v>
      </c>
      <c r="Q201" s="611"/>
      <c r="R201" s="611"/>
      <c r="S201" s="611"/>
      <c r="T201" s="611"/>
      <c r="U201" s="611"/>
      <c r="V201" s="611"/>
      <c r="W201" s="611"/>
      <c r="X201" s="611"/>
      <c r="Y201" s="611"/>
      <c r="Z201" s="611"/>
      <c r="AA201" s="611"/>
      <c r="AB201" s="611"/>
      <c r="AC201" s="611"/>
      <c r="AD201" s="611"/>
    </row>
    <row r="202" spans="1:40" s="522" customFormat="1" ht="8.85" customHeight="1">
      <c r="A202" s="523" t="s">
        <v>52</v>
      </c>
      <c r="B202" s="615">
        <v>6.7658839999999998</v>
      </c>
      <c r="C202" s="616">
        <v>8.8808229999999995</v>
      </c>
      <c r="D202" s="616">
        <v>4.6703089999999996</v>
      </c>
      <c r="E202" s="616">
        <v>19.322306999999999</v>
      </c>
      <c r="F202" s="616"/>
      <c r="G202" s="615">
        <v>6.8429970000000004</v>
      </c>
      <c r="H202" s="615">
        <v>9.2581340000000001</v>
      </c>
      <c r="I202" s="616">
        <v>5.2768610000000002</v>
      </c>
      <c r="J202" s="616">
        <v>19.467725000000002</v>
      </c>
      <c r="K202" s="538"/>
      <c r="L202" s="598">
        <v>6.6265720000000004</v>
      </c>
      <c r="M202" s="598">
        <v>8.1991639999999997</v>
      </c>
      <c r="N202" s="617">
        <v>3.5770379999999999</v>
      </c>
      <c r="O202" s="616">
        <v>19.060199999999998</v>
      </c>
      <c r="Q202" s="611"/>
      <c r="R202" s="611"/>
      <c r="S202" s="611"/>
      <c r="T202" s="611"/>
      <c r="U202" s="611"/>
      <c r="V202" s="611"/>
      <c r="W202" s="611"/>
      <c r="X202" s="611"/>
      <c r="Y202" s="611"/>
      <c r="Z202" s="611"/>
      <c r="AA202" s="611"/>
      <c r="AB202" s="611"/>
      <c r="AC202" s="611"/>
      <c r="AD202" s="611"/>
    </row>
    <row r="203" spans="1:40" s="522" customFormat="1" ht="8.85" customHeight="1">
      <c r="A203" s="518" t="s">
        <v>53</v>
      </c>
      <c r="B203" s="613">
        <v>7.4109680000000004</v>
      </c>
      <c r="C203" s="611">
        <v>11.415181</v>
      </c>
      <c r="D203" s="611">
        <v>9.3246409999999997</v>
      </c>
      <c r="E203" s="611">
        <v>27.298814</v>
      </c>
      <c r="F203" s="611"/>
      <c r="G203" s="613">
        <v>8.1350599999999993</v>
      </c>
      <c r="H203" s="613">
        <v>12.894562000000001</v>
      </c>
      <c r="I203" s="611">
        <v>9.8445909999999994</v>
      </c>
      <c r="J203" s="611">
        <v>29.699641</v>
      </c>
      <c r="K203" s="533"/>
      <c r="L203" s="596">
        <v>6.4454989999999999</v>
      </c>
      <c r="M203" s="596">
        <v>9.4426459999999999</v>
      </c>
      <c r="N203" s="614">
        <v>8.6438849999999992</v>
      </c>
      <c r="O203" s="611">
        <v>24.155480000000001</v>
      </c>
      <c r="Q203" s="611"/>
      <c r="R203" s="611"/>
      <c r="S203" s="611"/>
      <c r="T203" s="611"/>
      <c r="U203" s="611"/>
      <c r="V203" s="611"/>
      <c r="W203" s="611"/>
      <c r="X203" s="611"/>
      <c r="Y203" s="611"/>
      <c r="Z203" s="611"/>
      <c r="AA203" s="611"/>
      <c r="AB203" s="611"/>
      <c r="AC203" s="611"/>
      <c r="AD203" s="611"/>
    </row>
    <row r="204" spans="1:40" s="522" customFormat="1" ht="8.85" customHeight="1">
      <c r="A204" s="518" t="s">
        <v>54</v>
      </c>
      <c r="B204" s="613">
        <v>4.6306269999999996</v>
      </c>
      <c r="C204" s="611">
        <v>7.0911239999999998</v>
      </c>
      <c r="D204" s="611">
        <v>11.876809</v>
      </c>
      <c r="E204" s="611">
        <v>25.677012000000001</v>
      </c>
      <c r="F204" s="611"/>
      <c r="G204" s="613">
        <v>4.5783189999999996</v>
      </c>
      <c r="H204" s="613">
        <v>7.3570089999999997</v>
      </c>
      <c r="I204" s="611">
        <v>12.543132999999999</v>
      </c>
      <c r="J204" s="611">
        <v>24.346381999999998</v>
      </c>
      <c r="K204" s="533"/>
      <c r="L204" s="596">
        <v>4.7347289999999997</v>
      </c>
      <c r="M204" s="596">
        <v>6.5619620000000003</v>
      </c>
      <c r="N204" s="614">
        <v>10.548520999999999</v>
      </c>
      <c r="O204" s="611">
        <v>28.329567000000001</v>
      </c>
      <c r="Q204" s="611"/>
      <c r="R204" s="611"/>
      <c r="S204" s="611"/>
      <c r="T204" s="611"/>
      <c r="U204" s="611"/>
      <c r="V204" s="611"/>
      <c r="W204" s="611"/>
      <c r="X204" s="611"/>
      <c r="Y204" s="611"/>
      <c r="Z204" s="611"/>
      <c r="AA204" s="611"/>
      <c r="AB204" s="611"/>
      <c r="AC204" s="611"/>
      <c r="AD204" s="611"/>
    </row>
    <row r="205" spans="1:40" s="522" customFormat="1" ht="8.85" customHeight="1">
      <c r="A205" s="518" t="s">
        <v>55</v>
      </c>
      <c r="B205" s="613">
        <v>5.8310870000000001</v>
      </c>
      <c r="C205" s="611">
        <v>11.56549</v>
      </c>
      <c r="D205" s="611">
        <v>10.545108000000001</v>
      </c>
      <c r="E205" s="611">
        <v>30.388017000000001</v>
      </c>
      <c r="F205" s="611"/>
      <c r="G205" s="613">
        <v>5.9964199999999996</v>
      </c>
      <c r="H205" s="613">
        <v>12.632949</v>
      </c>
      <c r="I205" s="611">
        <v>10.403705</v>
      </c>
      <c r="J205" s="611">
        <v>29.852668000000001</v>
      </c>
      <c r="K205" s="533"/>
      <c r="L205" s="596">
        <v>5.5788820000000001</v>
      </c>
      <c r="M205" s="596">
        <v>9.9371480000000005</v>
      </c>
      <c r="N205" s="614">
        <v>10.759857</v>
      </c>
      <c r="O205" s="611">
        <v>31.201046000000002</v>
      </c>
      <c r="P205" s="613"/>
      <c r="Q205" s="611"/>
      <c r="R205" s="611"/>
      <c r="S205" s="611"/>
      <c r="T205" s="611"/>
      <c r="U205" s="611"/>
      <c r="V205" s="611"/>
      <c r="W205" s="611"/>
      <c r="X205" s="611"/>
      <c r="Y205" s="611"/>
      <c r="Z205" s="611"/>
      <c r="AA205" s="611"/>
      <c r="AB205" s="611"/>
      <c r="AC205" s="611"/>
      <c r="AD205" s="611"/>
      <c r="AE205" s="613"/>
      <c r="AF205" s="611"/>
      <c r="AG205" s="618"/>
      <c r="AH205" s="611"/>
      <c r="AI205" s="533"/>
      <c r="AJ205" s="596"/>
      <c r="AK205" s="596"/>
      <c r="AL205" s="614"/>
      <c r="AM205" s="619"/>
      <c r="AN205" s="611"/>
    </row>
    <row r="206" spans="1:40" s="522" customFormat="1" ht="8.85" customHeight="1">
      <c r="A206" s="523" t="s">
        <v>56</v>
      </c>
      <c r="B206" s="615">
        <v>1.598444</v>
      </c>
      <c r="C206" s="616">
        <v>3.5872299999999999</v>
      </c>
      <c r="D206" s="616">
        <v>14.260405</v>
      </c>
      <c r="E206" s="616">
        <v>33.295839999999998</v>
      </c>
      <c r="F206" s="616"/>
      <c r="G206" s="615">
        <v>1.7447779999999999</v>
      </c>
      <c r="H206" s="615">
        <v>4.0494450000000004</v>
      </c>
      <c r="I206" s="616">
        <v>12.425704</v>
      </c>
      <c r="J206" s="616">
        <v>25.788957</v>
      </c>
      <c r="K206" s="538"/>
      <c r="L206" s="598">
        <v>1.381418</v>
      </c>
      <c r="M206" s="598">
        <v>2.9017200000000001</v>
      </c>
      <c r="N206" s="617">
        <v>16.971419000000001</v>
      </c>
      <c r="O206" s="616">
        <v>44.388255999999998</v>
      </c>
      <c r="Q206" s="611"/>
      <c r="R206" s="611"/>
      <c r="S206" s="611"/>
      <c r="T206" s="611"/>
      <c r="U206" s="611"/>
      <c r="V206" s="611"/>
      <c r="W206" s="611"/>
      <c r="X206" s="611"/>
      <c r="Y206" s="611"/>
      <c r="Z206" s="611"/>
      <c r="AA206" s="611"/>
      <c r="AB206" s="611"/>
      <c r="AC206" s="611"/>
      <c r="AD206" s="611"/>
    </row>
    <row r="207" spans="1:40" s="522" customFormat="1" ht="8.85" customHeight="1">
      <c r="A207" s="518" t="s">
        <v>57</v>
      </c>
      <c r="B207" s="613">
        <v>4.4346889999999997</v>
      </c>
      <c r="C207" s="611">
        <v>12.306134</v>
      </c>
      <c r="D207" s="611">
        <v>15.499848</v>
      </c>
      <c r="E207" s="611">
        <v>36.201450999999999</v>
      </c>
      <c r="F207" s="611"/>
      <c r="G207" s="613">
        <v>4.4522120000000003</v>
      </c>
      <c r="H207" s="613">
        <v>13.343721</v>
      </c>
      <c r="I207" s="611">
        <v>15.489235000000001</v>
      </c>
      <c r="J207" s="611">
        <v>33.982253</v>
      </c>
      <c r="K207" s="533"/>
      <c r="L207" s="596">
        <v>4.4049639999999997</v>
      </c>
      <c r="M207" s="596">
        <v>10.545916999999999</v>
      </c>
      <c r="N207" s="614">
        <v>15.517842999999999</v>
      </c>
      <c r="O207" s="611">
        <v>39.964353000000003</v>
      </c>
      <c r="Q207" s="611"/>
      <c r="R207" s="611"/>
      <c r="S207" s="611"/>
      <c r="T207" s="611"/>
      <c r="U207" s="611"/>
      <c r="V207" s="611"/>
      <c r="W207" s="611"/>
      <c r="X207" s="611"/>
      <c r="Y207" s="611"/>
      <c r="Z207" s="611"/>
      <c r="AA207" s="611"/>
      <c r="AB207" s="611"/>
      <c r="AC207" s="611"/>
      <c r="AD207" s="611"/>
    </row>
    <row r="208" spans="1:40" s="522" customFormat="1" ht="8.85" customHeight="1">
      <c r="A208" s="518" t="s">
        <v>58</v>
      </c>
      <c r="B208" s="613">
        <v>4.9221899999999996</v>
      </c>
      <c r="C208" s="611">
        <v>7.3073009999999998</v>
      </c>
      <c r="D208" s="611">
        <v>6.4809850000000004</v>
      </c>
      <c r="E208" s="611">
        <v>27.063348999999999</v>
      </c>
      <c r="F208" s="611"/>
      <c r="G208" s="613">
        <v>4.7674050000000001</v>
      </c>
      <c r="H208" s="613">
        <v>7.4896900000000004</v>
      </c>
      <c r="I208" s="611">
        <v>6.4115780000000004</v>
      </c>
      <c r="J208" s="611">
        <v>28.152847000000001</v>
      </c>
      <c r="K208" s="533"/>
      <c r="L208" s="596">
        <v>5.170363</v>
      </c>
      <c r="M208" s="596">
        <v>7.0148700000000002</v>
      </c>
      <c r="N208" s="614">
        <v>6.5927420000000003</v>
      </c>
      <c r="O208" s="611">
        <v>25.309090000000001</v>
      </c>
      <c r="Q208" s="611"/>
      <c r="R208" s="611"/>
      <c r="S208" s="611"/>
      <c r="T208" s="611"/>
      <c r="U208" s="611"/>
      <c r="V208" s="611"/>
      <c r="W208" s="611"/>
      <c r="X208" s="611"/>
      <c r="Y208" s="611"/>
      <c r="Z208" s="611"/>
      <c r="AA208" s="611"/>
      <c r="AB208" s="611"/>
      <c r="AC208" s="611"/>
      <c r="AD208" s="611"/>
    </row>
    <row r="209" spans="1:30" s="522" customFormat="1" ht="8.85" customHeight="1">
      <c r="A209" s="518" t="s">
        <v>59</v>
      </c>
      <c r="B209" s="613">
        <v>6.2547920000000001</v>
      </c>
      <c r="C209" s="611">
        <v>9.4303849999999994</v>
      </c>
      <c r="D209" s="611">
        <v>12.300459999999999</v>
      </c>
      <c r="E209" s="611">
        <v>34.735778000000003</v>
      </c>
      <c r="F209" s="611"/>
      <c r="G209" s="613">
        <v>6.2369070000000004</v>
      </c>
      <c r="H209" s="613">
        <v>9.5903159999999996</v>
      </c>
      <c r="I209" s="611">
        <v>12.826399</v>
      </c>
      <c r="J209" s="611">
        <v>36.537109999999998</v>
      </c>
      <c r="K209" s="533"/>
      <c r="L209" s="596">
        <v>6.2861960000000003</v>
      </c>
      <c r="M209" s="596">
        <v>9.1495630000000006</v>
      </c>
      <c r="N209" s="614">
        <v>11.376479</v>
      </c>
      <c r="O209" s="611">
        <v>31.571162000000001</v>
      </c>
      <c r="Q209" s="611"/>
      <c r="R209" s="611"/>
      <c r="S209" s="611"/>
      <c r="T209" s="611"/>
      <c r="U209" s="611"/>
      <c r="V209" s="611"/>
      <c r="W209" s="611"/>
      <c r="X209" s="611"/>
      <c r="Y209" s="611"/>
      <c r="Z209" s="611"/>
      <c r="AA209" s="611"/>
      <c r="AB209" s="611"/>
      <c r="AC209" s="611"/>
      <c r="AD209" s="611"/>
    </row>
    <row r="210" spans="1:30" s="522" customFormat="1" ht="8.85" customHeight="1">
      <c r="A210" s="523" t="s">
        <v>60</v>
      </c>
      <c r="B210" s="615">
        <v>4.0415409999999996</v>
      </c>
      <c r="C210" s="616">
        <v>5.8423990000000003</v>
      </c>
      <c r="D210" s="616">
        <v>9.1646540000000005</v>
      </c>
      <c r="E210" s="616">
        <v>32.126319000000002</v>
      </c>
      <c r="F210" s="616"/>
      <c r="G210" s="615">
        <v>4.8376950000000001</v>
      </c>
      <c r="H210" s="615">
        <v>7.0646550000000001</v>
      </c>
      <c r="I210" s="616">
        <v>8.5444099999999992</v>
      </c>
      <c r="J210" s="616">
        <v>29.904007</v>
      </c>
      <c r="K210" s="538"/>
      <c r="L210" s="598">
        <v>2.7022330000000001</v>
      </c>
      <c r="M210" s="598">
        <v>3.786295</v>
      </c>
      <c r="N210" s="617">
        <v>10.185142000000001</v>
      </c>
      <c r="O210" s="616">
        <v>35.782688999999998</v>
      </c>
      <c r="Q210" s="611"/>
      <c r="R210" s="611"/>
      <c r="S210" s="611"/>
      <c r="T210" s="611"/>
      <c r="U210" s="611"/>
      <c r="V210" s="611"/>
      <c r="W210" s="611"/>
      <c r="X210" s="611"/>
      <c r="Y210" s="611"/>
      <c r="Z210" s="611"/>
      <c r="AA210" s="611"/>
      <c r="AB210" s="611"/>
      <c r="AC210" s="611"/>
      <c r="AD210" s="611"/>
    </row>
    <row r="211" spans="1:30" s="522" customFormat="1" ht="8.85" customHeight="1">
      <c r="A211" s="518" t="s">
        <v>61</v>
      </c>
      <c r="B211" s="613">
        <v>4.5120990000000001</v>
      </c>
      <c r="C211" s="611">
        <v>5.6381300000000003</v>
      </c>
      <c r="D211" s="611">
        <v>9.4022120000000005</v>
      </c>
      <c r="E211" s="611">
        <v>34.329732999999997</v>
      </c>
      <c r="F211" s="611"/>
      <c r="G211" s="613">
        <v>4.5458949999999998</v>
      </c>
      <c r="H211" s="613">
        <v>5.9044309999999998</v>
      </c>
      <c r="I211" s="611">
        <v>8.7953539999999997</v>
      </c>
      <c r="J211" s="611">
        <v>36.394888999999999</v>
      </c>
      <c r="K211" s="533"/>
      <c r="L211" s="596">
        <v>4.4603760000000001</v>
      </c>
      <c r="M211" s="596">
        <v>5.230569</v>
      </c>
      <c r="N211" s="614">
        <v>10.330149</v>
      </c>
      <c r="O211" s="611">
        <v>31.171938000000001</v>
      </c>
      <c r="Q211" s="611"/>
      <c r="R211" s="611"/>
      <c r="S211" s="611"/>
      <c r="T211" s="611"/>
      <c r="U211" s="611"/>
      <c r="V211" s="611"/>
      <c r="W211" s="611"/>
      <c r="X211" s="611"/>
      <c r="Y211" s="611"/>
      <c r="Z211" s="611"/>
      <c r="AA211" s="611"/>
      <c r="AB211" s="611"/>
      <c r="AC211" s="611"/>
      <c r="AD211" s="611"/>
    </row>
    <row r="212" spans="1:30" s="522" customFormat="1" ht="8.85" customHeight="1">
      <c r="A212" s="518" t="s">
        <v>62</v>
      </c>
      <c r="B212" s="613">
        <v>3.8314319999999999</v>
      </c>
      <c r="C212" s="611">
        <v>8.8162800000000008</v>
      </c>
      <c r="D212" s="611">
        <v>11.662452999999999</v>
      </c>
      <c r="E212" s="611">
        <v>29.247008999999998</v>
      </c>
      <c r="F212" s="611"/>
      <c r="G212" s="613">
        <v>4.0123160000000002</v>
      </c>
      <c r="H212" s="613">
        <v>9.4340960000000003</v>
      </c>
      <c r="I212" s="611">
        <v>12.5799</v>
      </c>
      <c r="J212" s="611">
        <v>25.414341</v>
      </c>
      <c r="K212" s="533"/>
      <c r="L212" s="596">
        <v>3.5464829999999998</v>
      </c>
      <c r="M212" s="596">
        <v>7.8430280000000003</v>
      </c>
      <c r="N212" s="614">
        <v>10.224168000000001</v>
      </c>
      <c r="O212" s="611">
        <v>35.255499</v>
      </c>
      <c r="Q212" s="611"/>
      <c r="R212" s="611"/>
      <c r="S212" s="611"/>
      <c r="T212" s="611"/>
      <c r="U212" s="611"/>
      <c r="V212" s="611"/>
      <c r="W212" s="611"/>
      <c r="X212" s="611"/>
      <c r="Y212" s="611"/>
      <c r="Z212" s="611"/>
      <c r="AA212" s="611"/>
      <c r="AB212" s="611"/>
      <c r="AC212" s="611"/>
      <c r="AD212" s="611"/>
    </row>
    <row r="213" spans="1:30" s="522" customFormat="1" ht="8.85" customHeight="1">
      <c r="A213" s="518" t="s">
        <v>63</v>
      </c>
      <c r="B213" s="613">
        <v>6.6779729999999997</v>
      </c>
      <c r="C213" s="611">
        <v>14.890580999999999</v>
      </c>
      <c r="D213" s="611">
        <v>5.1697629999999997</v>
      </c>
      <c r="E213" s="611">
        <v>24.487995000000002</v>
      </c>
      <c r="F213" s="611"/>
      <c r="G213" s="613">
        <v>5.9114750000000003</v>
      </c>
      <c r="H213" s="613">
        <v>15.270562</v>
      </c>
      <c r="I213" s="611">
        <v>5.5475709999999996</v>
      </c>
      <c r="J213" s="611">
        <v>25.148775000000001</v>
      </c>
      <c r="K213" s="533"/>
      <c r="L213" s="596">
        <v>7.9614969999999996</v>
      </c>
      <c r="M213" s="596">
        <v>14.254292</v>
      </c>
      <c r="N213" s="614">
        <v>4.5230230000000002</v>
      </c>
      <c r="O213" s="611">
        <v>23.356857000000002</v>
      </c>
      <c r="Q213" s="611"/>
      <c r="R213" s="611"/>
      <c r="S213" s="611"/>
      <c r="T213" s="611"/>
      <c r="U213" s="611"/>
      <c r="V213" s="611"/>
      <c r="W213" s="611"/>
      <c r="X213" s="611"/>
      <c r="Y213" s="611"/>
      <c r="Z213" s="611"/>
      <c r="AA213" s="611"/>
      <c r="AB213" s="611"/>
      <c r="AC213" s="611"/>
      <c r="AD213" s="611"/>
    </row>
    <row r="214" spans="1:30" s="522" customFormat="1" ht="8.85" customHeight="1">
      <c r="A214" s="523" t="s">
        <v>64</v>
      </c>
      <c r="B214" s="615">
        <v>2.0942880000000001</v>
      </c>
      <c r="C214" s="615">
        <v>5.7055129999999998</v>
      </c>
      <c r="D214" s="616">
        <v>17.721917999999999</v>
      </c>
      <c r="E214" s="616">
        <v>36.985512999999997</v>
      </c>
      <c r="F214" s="616"/>
      <c r="G214" s="615">
        <v>2.273841</v>
      </c>
      <c r="H214" s="615">
        <v>6.5366030000000004</v>
      </c>
      <c r="I214" s="615">
        <v>17.245621</v>
      </c>
      <c r="J214" s="616">
        <v>28.246449999999999</v>
      </c>
      <c r="K214" s="538"/>
      <c r="L214" s="598">
        <v>1.817822</v>
      </c>
      <c r="M214" s="598">
        <v>4.4258439999999997</v>
      </c>
      <c r="N214" s="598">
        <v>18.451889000000001</v>
      </c>
      <c r="O214" s="616">
        <v>50.378970000000002</v>
      </c>
      <c r="Q214" s="611"/>
      <c r="R214" s="611"/>
      <c r="S214" s="611"/>
      <c r="T214" s="611"/>
      <c r="U214" s="611"/>
      <c r="V214" s="611"/>
      <c r="W214" s="611"/>
      <c r="X214" s="611"/>
      <c r="Y214" s="611"/>
      <c r="Z214" s="611"/>
      <c r="AA214" s="611"/>
      <c r="AB214" s="611"/>
      <c r="AC214" s="611"/>
      <c r="AD214" s="611"/>
    </row>
    <row r="215" spans="1:30" s="522" customFormat="1" ht="8.85" customHeight="1">
      <c r="A215" s="518" t="s">
        <v>65</v>
      </c>
      <c r="B215" s="613">
        <v>3.9301870000000001</v>
      </c>
      <c r="C215" s="611">
        <v>9.1782120000000003</v>
      </c>
      <c r="D215" s="613">
        <v>18.251176000000001</v>
      </c>
      <c r="E215" s="611">
        <v>36.017252999999997</v>
      </c>
      <c r="F215" s="611"/>
      <c r="G215" s="613">
        <v>3.9562149999999998</v>
      </c>
      <c r="H215" s="613">
        <v>10.521637999999999</v>
      </c>
      <c r="I215" s="611">
        <v>18.452781000000002</v>
      </c>
      <c r="J215" s="611">
        <v>35.842885000000003</v>
      </c>
      <c r="K215" s="519"/>
      <c r="L215" s="596">
        <v>3.89025</v>
      </c>
      <c r="M215" s="596">
        <v>7.1168500000000003</v>
      </c>
      <c r="N215" s="614">
        <v>17.942045</v>
      </c>
      <c r="O215" s="611">
        <v>36.284618999999999</v>
      </c>
      <c r="Q215" s="611"/>
      <c r="R215" s="611"/>
      <c r="S215" s="611"/>
      <c r="T215" s="611"/>
      <c r="U215" s="611"/>
      <c r="V215" s="611"/>
      <c r="W215" s="611"/>
      <c r="X215" s="611"/>
      <c r="Y215" s="611"/>
      <c r="Z215" s="611"/>
      <c r="AA215" s="611"/>
      <c r="AB215" s="611"/>
      <c r="AC215" s="611"/>
      <c r="AD215" s="611"/>
    </row>
    <row r="216" spans="1:30" s="522" customFormat="1" ht="8.85" customHeight="1">
      <c r="A216" s="518" t="s">
        <v>66</v>
      </c>
      <c r="B216" s="613">
        <v>6.9478439999999999</v>
      </c>
      <c r="C216" s="611">
        <v>9.3785900000000009</v>
      </c>
      <c r="D216" s="611">
        <v>8.0245130000000007</v>
      </c>
      <c r="E216" s="611">
        <v>22.608701</v>
      </c>
      <c r="F216" s="611"/>
      <c r="G216" s="613">
        <v>8.2776870000000002</v>
      </c>
      <c r="H216" s="613">
        <v>11.068507</v>
      </c>
      <c r="I216" s="611">
        <v>7.8006140000000004</v>
      </c>
      <c r="J216" s="611">
        <v>24.486982999999999</v>
      </c>
      <c r="K216" s="533"/>
      <c r="L216" s="596">
        <v>4.6676979999999997</v>
      </c>
      <c r="M216" s="596">
        <v>6.4810610000000004</v>
      </c>
      <c r="N216" s="614">
        <v>8.3938729999999993</v>
      </c>
      <c r="O216" s="611">
        <v>19.510152999999999</v>
      </c>
      <c r="Q216" s="611"/>
      <c r="R216" s="611"/>
      <c r="S216" s="611"/>
      <c r="T216" s="611"/>
      <c r="U216" s="611"/>
      <c r="V216" s="611"/>
      <c r="W216" s="611"/>
      <c r="X216" s="611"/>
      <c r="Y216" s="611"/>
      <c r="Z216" s="611"/>
      <c r="AA216" s="611"/>
      <c r="AB216" s="611"/>
      <c r="AC216" s="611"/>
      <c r="AD216" s="611"/>
    </row>
    <row r="217" spans="1:30" s="522" customFormat="1" ht="8.85" customHeight="1">
      <c r="A217" s="518" t="s">
        <v>67</v>
      </c>
      <c r="B217" s="613">
        <v>5.3401149999999999</v>
      </c>
      <c r="C217" s="611">
        <v>11.797147000000001</v>
      </c>
      <c r="D217" s="611">
        <v>8.6499389999999998</v>
      </c>
      <c r="E217" s="611">
        <v>26.066400999999999</v>
      </c>
      <c r="F217" s="611"/>
      <c r="G217" s="613">
        <v>5.3457920000000003</v>
      </c>
      <c r="H217" s="613">
        <v>12.084732000000001</v>
      </c>
      <c r="I217" s="611">
        <v>9.2936160000000001</v>
      </c>
      <c r="J217" s="611">
        <v>25.892665000000001</v>
      </c>
      <c r="K217" s="533"/>
      <c r="L217" s="596">
        <v>5.3309259999999998</v>
      </c>
      <c r="M217" s="596">
        <v>11.331632000000001</v>
      </c>
      <c r="N217" s="614">
        <v>7.6081770000000004</v>
      </c>
      <c r="O217" s="611">
        <v>26.347586</v>
      </c>
      <c r="Q217" s="611"/>
      <c r="R217" s="611"/>
      <c r="S217" s="611"/>
      <c r="T217" s="611"/>
      <c r="U217" s="611"/>
      <c r="V217" s="611"/>
      <c r="W217" s="611"/>
      <c r="X217" s="611"/>
      <c r="Y217" s="611"/>
      <c r="Z217" s="611"/>
      <c r="AA217" s="611"/>
      <c r="AB217" s="611"/>
      <c r="AC217" s="611"/>
      <c r="AD217" s="611"/>
    </row>
    <row r="218" spans="1:30" s="522" customFormat="1" ht="8.85" customHeight="1">
      <c r="A218" s="523" t="s">
        <v>68</v>
      </c>
      <c r="B218" s="615">
        <v>4.2126099999999997</v>
      </c>
      <c r="C218" s="616">
        <v>7.525347</v>
      </c>
      <c r="D218" s="616">
        <v>14.054532999999999</v>
      </c>
      <c r="E218" s="616">
        <v>23.457571000000002</v>
      </c>
      <c r="F218" s="616"/>
      <c r="G218" s="615">
        <v>3.908776</v>
      </c>
      <c r="H218" s="615">
        <v>7.3770680000000004</v>
      </c>
      <c r="I218" s="616">
        <v>15.049554000000001</v>
      </c>
      <c r="J218" s="616">
        <v>21.669803000000002</v>
      </c>
      <c r="K218" s="538"/>
      <c r="L218" s="598">
        <v>4.7622540000000004</v>
      </c>
      <c r="M218" s="598">
        <v>7.7935889999999999</v>
      </c>
      <c r="N218" s="617">
        <v>12.238378000000001</v>
      </c>
      <c r="O218" s="616">
        <v>26.720687000000002</v>
      </c>
      <c r="Q218" s="611"/>
      <c r="R218" s="611"/>
      <c r="S218" s="611"/>
      <c r="T218" s="611"/>
      <c r="U218" s="611"/>
      <c r="V218" s="611"/>
      <c r="W218" s="611"/>
      <c r="X218" s="611"/>
      <c r="Y218" s="611"/>
      <c r="Z218" s="611"/>
      <c r="AA218" s="611"/>
      <c r="AB218" s="611"/>
      <c r="AC218" s="611"/>
      <c r="AD218" s="611"/>
    </row>
    <row r="219" spans="1:30" s="522" customFormat="1" ht="8.85" customHeight="1">
      <c r="A219" s="518" t="s">
        <v>69</v>
      </c>
      <c r="B219" s="613">
        <v>4.5299630000000004</v>
      </c>
      <c r="C219" s="611">
        <v>8.6998339999999992</v>
      </c>
      <c r="D219" s="611">
        <v>7.0418890000000003</v>
      </c>
      <c r="E219" s="611">
        <v>21.852015999999999</v>
      </c>
      <c r="F219" s="611"/>
      <c r="G219" s="613">
        <v>5.1851070000000004</v>
      </c>
      <c r="H219" s="613">
        <v>9.5712449999999993</v>
      </c>
      <c r="I219" s="611">
        <v>7.724075</v>
      </c>
      <c r="J219" s="611">
        <v>20.675395999999999</v>
      </c>
      <c r="K219" s="533"/>
      <c r="L219" s="596">
        <v>3.4586450000000002</v>
      </c>
      <c r="M219" s="596">
        <v>7.274864</v>
      </c>
      <c r="N219" s="614">
        <v>5.9463010000000001</v>
      </c>
      <c r="O219" s="611">
        <v>23.741665999999999</v>
      </c>
      <c r="Q219" s="611"/>
      <c r="R219" s="611"/>
      <c r="S219" s="611"/>
      <c r="T219" s="611"/>
      <c r="U219" s="611"/>
      <c r="V219" s="611"/>
      <c r="W219" s="611"/>
      <c r="X219" s="611"/>
      <c r="Y219" s="611"/>
      <c r="Z219" s="611"/>
      <c r="AA219" s="611"/>
      <c r="AB219" s="611"/>
      <c r="AC219" s="611"/>
      <c r="AD219" s="611"/>
    </row>
    <row r="220" spans="1:30" s="522" customFormat="1" ht="8.85" customHeight="1">
      <c r="A220" s="518" t="s">
        <v>70</v>
      </c>
      <c r="B220" s="611">
        <v>6.2779990000000003</v>
      </c>
      <c r="C220" s="611">
        <v>9.8448019999999996</v>
      </c>
      <c r="D220" s="611">
        <v>6.4149669999999999</v>
      </c>
      <c r="E220" s="611">
        <v>24.798020000000001</v>
      </c>
      <c r="F220" s="611"/>
      <c r="G220" s="613">
        <v>6.1027519999999997</v>
      </c>
      <c r="H220" s="613">
        <v>10.217482</v>
      </c>
      <c r="I220" s="611">
        <v>6.6117840000000001</v>
      </c>
      <c r="J220" s="611">
        <v>25.532238</v>
      </c>
      <c r="K220" s="533"/>
      <c r="L220" s="596">
        <v>6.5548739999999999</v>
      </c>
      <c r="M220" s="596">
        <v>9.2559979999999999</v>
      </c>
      <c r="N220" s="614">
        <v>6.1025090000000004</v>
      </c>
      <c r="O220" s="611">
        <v>23.632404000000001</v>
      </c>
      <c r="Q220" s="611"/>
      <c r="R220" s="611"/>
      <c r="S220" s="611"/>
      <c r="T220" s="611"/>
      <c r="U220" s="611"/>
      <c r="V220" s="611"/>
      <c r="W220" s="611"/>
      <c r="X220" s="611"/>
      <c r="Y220" s="611"/>
      <c r="Z220" s="611"/>
      <c r="AA220" s="611"/>
      <c r="AB220" s="611"/>
      <c r="AC220" s="611"/>
      <c r="AD220" s="611"/>
    </row>
    <row r="221" spans="1:30" s="522" customFormat="1" ht="8.85" customHeight="1">
      <c r="A221" s="518" t="s">
        <v>71</v>
      </c>
      <c r="B221" s="613">
        <v>7.0031410000000003</v>
      </c>
      <c r="C221" s="611">
        <v>12.993309</v>
      </c>
      <c r="D221" s="611">
        <v>12.220269999999999</v>
      </c>
      <c r="E221" s="611">
        <v>28.021954999999998</v>
      </c>
      <c r="F221" s="611"/>
      <c r="G221" s="613">
        <v>6.5742510000000003</v>
      </c>
      <c r="H221" s="613">
        <v>13.159484000000001</v>
      </c>
      <c r="I221" s="611">
        <v>12.620393</v>
      </c>
      <c r="J221" s="611">
        <v>24.303917999999999</v>
      </c>
      <c r="K221" s="533"/>
      <c r="L221" s="596">
        <v>7.8435100000000002</v>
      </c>
      <c r="M221" s="596">
        <v>12.667705</v>
      </c>
      <c r="N221" s="614">
        <v>11.425471</v>
      </c>
      <c r="O221" s="611">
        <v>35.407425000000003</v>
      </c>
      <c r="Q221" s="611"/>
      <c r="R221" s="611"/>
      <c r="S221" s="611"/>
      <c r="T221" s="611"/>
      <c r="U221" s="611"/>
      <c r="V221" s="611"/>
      <c r="W221" s="611"/>
      <c r="X221" s="611"/>
      <c r="Y221" s="611"/>
      <c r="Z221" s="611"/>
      <c r="AA221" s="611"/>
      <c r="AB221" s="611"/>
      <c r="AC221" s="611"/>
      <c r="AD221" s="611"/>
    </row>
    <row r="222" spans="1:30" s="522" customFormat="1" ht="8.85" customHeight="1">
      <c r="A222" s="523" t="s">
        <v>72</v>
      </c>
      <c r="B222" s="615">
        <v>6.7201490000000002</v>
      </c>
      <c r="C222" s="615">
        <v>13.434718999999999</v>
      </c>
      <c r="D222" s="616">
        <v>9.9561449999999994</v>
      </c>
      <c r="E222" s="616">
        <v>24.376536000000002</v>
      </c>
      <c r="F222" s="616"/>
      <c r="G222" s="615">
        <v>6.0663879999999999</v>
      </c>
      <c r="H222" s="615">
        <v>13.191440999999999</v>
      </c>
      <c r="I222" s="615">
        <v>10.473867</v>
      </c>
      <c r="J222" s="616">
        <v>24.276320999999999</v>
      </c>
      <c r="K222" s="524"/>
      <c r="L222" s="598">
        <v>7.8937179999999998</v>
      </c>
      <c r="M222" s="598">
        <v>13.871428</v>
      </c>
      <c r="N222" s="598">
        <v>9.0083439999999992</v>
      </c>
      <c r="O222" s="616">
        <v>24.560002999999998</v>
      </c>
      <c r="Q222" s="611"/>
      <c r="R222" s="611"/>
      <c r="S222" s="611"/>
      <c r="T222" s="611"/>
      <c r="U222" s="611"/>
      <c r="V222" s="611"/>
      <c r="W222" s="611"/>
      <c r="X222" s="611"/>
      <c r="Y222" s="611"/>
      <c r="Z222" s="611"/>
      <c r="AA222" s="611"/>
      <c r="AB222" s="611"/>
      <c r="AC222" s="611"/>
      <c r="AD222" s="611"/>
    </row>
    <row r="223" spans="1:30" s="522" customFormat="1" ht="8.85" customHeight="1">
      <c r="A223" s="518" t="s">
        <v>73</v>
      </c>
      <c r="B223" s="613">
        <v>6.8170820000000001</v>
      </c>
      <c r="C223" s="611">
        <v>18.764001</v>
      </c>
      <c r="D223" s="613">
        <v>17.936869999999999</v>
      </c>
      <c r="E223" s="611">
        <v>37.630538000000001</v>
      </c>
      <c r="F223" s="611"/>
      <c r="G223" s="613">
        <v>6.6191719999999998</v>
      </c>
      <c r="H223" s="613">
        <v>20.684532999999998</v>
      </c>
      <c r="I223" s="611">
        <v>18.165165999999999</v>
      </c>
      <c r="J223" s="611">
        <v>36.183504999999997</v>
      </c>
      <c r="K223" s="533"/>
      <c r="L223" s="596">
        <v>7.120107</v>
      </c>
      <c r="M223" s="596">
        <v>15.823433</v>
      </c>
      <c r="N223" s="614">
        <v>17.585436999999999</v>
      </c>
      <c r="O223" s="611">
        <v>39.858071000000002</v>
      </c>
      <c r="Q223" s="611"/>
      <c r="R223" s="611"/>
      <c r="S223" s="611"/>
      <c r="T223" s="611"/>
      <c r="U223" s="611"/>
      <c r="V223" s="611"/>
      <c r="W223" s="611"/>
      <c r="X223" s="611"/>
      <c r="Y223" s="611"/>
      <c r="Z223" s="611"/>
      <c r="AA223" s="611"/>
      <c r="AB223" s="611"/>
      <c r="AC223" s="611"/>
      <c r="AD223" s="611"/>
    </row>
    <row r="224" spans="1:30" s="522" customFormat="1" ht="8.85" customHeight="1">
      <c r="A224" s="518" t="s">
        <v>74</v>
      </c>
      <c r="B224" s="613">
        <v>2.6581359999999998</v>
      </c>
      <c r="C224" s="611">
        <v>3.8483809999999998</v>
      </c>
      <c r="D224" s="611">
        <v>17.643291999999999</v>
      </c>
      <c r="E224" s="611">
        <v>26.678477000000001</v>
      </c>
      <c r="F224" s="611"/>
      <c r="G224" s="613">
        <v>2.8157209999999999</v>
      </c>
      <c r="H224" s="613">
        <v>4.0441659999999997</v>
      </c>
      <c r="I224" s="611">
        <v>17.340432</v>
      </c>
      <c r="J224" s="611">
        <v>22.774854999999999</v>
      </c>
      <c r="K224" s="533"/>
      <c r="L224" s="596">
        <v>2.3737409999999999</v>
      </c>
      <c r="M224" s="596">
        <v>3.4950459999999999</v>
      </c>
      <c r="N224" s="614">
        <v>18.187391000000002</v>
      </c>
      <c r="O224" s="611">
        <v>33.691487000000002</v>
      </c>
      <c r="Q224" s="611"/>
      <c r="R224" s="611"/>
      <c r="S224" s="611"/>
      <c r="T224" s="611"/>
      <c r="U224" s="611"/>
      <c r="V224" s="611"/>
      <c r="W224" s="611"/>
      <c r="X224" s="611"/>
      <c r="Y224" s="611"/>
      <c r="Z224" s="611"/>
      <c r="AA224" s="611"/>
      <c r="AB224" s="611"/>
      <c r="AC224" s="611"/>
      <c r="AD224" s="611"/>
    </row>
    <row r="225" spans="1:40" s="522" customFormat="1" ht="8.85" customHeight="1">
      <c r="A225" s="518" t="s">
        <v>75</v>
      </c>
      <c r="B225" s="613">
        <v>2.7771059999999999</v>
      </c>
      <c r="C225" s="611">
        <v>6.9142739999999998</v>
      </c>
      <c r="D225" s="611">
        <v>16.307818000000001</v>
      </c>
      <c r="E225" s="611">
        <v>32.92801</v>
      </c>
      <c r="F225" s="611"/>
      <c r="G225" s="613">
        <v>2.1687789999999998</v>
      </c>
      <c r="H225" s="613">
        <v>6.8018780000000003</v>
      </c>
      <c r="I225" s="611">
        <v>18.350750999999999</v>
      </c>
      <c r="J225" s="611">
        <v>30.438599</v>
      </c>
      <c r="K225" s="533"/>
      <c r="L225" s="596">
        <v>3.7021419999999998</v>
      </c>
      <c r="M225" s="596">
        <v>7.0851850000000001</v>
      </c>
      <c r="N225" s="614">
        <v>13.151821</v>
      </c>
      <c r="O225" s="611">
        <v>36.773741999999999</v>
      </c>
      <c r="Q225" s="611"/>
      <c r="R225" s="611"/>
      <c r="S225" s="611"/>
      <c r="T225" s="611"/>
      <c r="U225" s="611"/>
      <c r="V225" s="611"/>
      <c r="W225" s="611"/>
      <c r="X225" s="611"/>
      <c r="Y225" s="611"/>
      <c r="Z225" s="611"/>
      <c r="AA225" s="611"/>
      <c r="AB225" s="611"/>
      <c r="AC225" s="611"/>
      <c r="AD225" s="611"/>
    </row>
    <row r="226" spans="1:40" s="522" customFormat="1" ht="8.85" customHeight="1">
      <c r="A226" s="523" t="s">
        <v>76</v>
      </c>
      <c r="B226" s="615">
        <v>5.0454929999999996</v>
      </c>
      <c r="C226" s="616">
        <v>10.078296999999999</v>
      </c>
      <c r="D226" s="616">
        <v>12.29379</v>
      </c>
      <c r="E226" s="616">
        <v>24.606642999999998</v>
      </c>
      <c r="F226" s="616"/>
      <c r="G226" s="615">
        <v>4.661022</v>
      </c>
      <c r="H226" s="615">
        <v>9.9804539999999999</v>
      </c>
      <c r="I226" s="616">
        <v>13.539249</v>
      </c>
      <c r="J226" s="616">
        <v>23.604382000000001</v>
      </c>
      <c r="K226" s="538"/>
      <c r="L226" s="598">
        <v>5.776186</v>
      </c>
      <c r="M226" s="598">
        <v>10.264249</v>
      </c>
      <c r="N226" s="617">
        <v>9.8987569999999998</v>
      </c>
      <c r="O226" s="616">
        <v>26.534002999999998</v>
      </c>
      <c r="Q226" s="611"/>
      <c r="R226" s="611"/>
      <c r="S226" s="611"/>
      <c r="T226" s="611"/>
      <c r="U226" s="611"/>
      <c r="V226" s="611"/>
      <c r="W226" s="611"/>
      <c r="X226" s="611"/>
      <c r="Y226" s="611"/>
      <c r="Z226" s="611"/>
      <c r="AA226" s="611"/>
      <c r="AB226" s="611"/>
      <c r="AC226" s="611"/>
      <c r="AD226" s="611"/>
    </row>
    <row r="227" spans="1:40" s="522" customFormat="1" ht="9" customHeight="1">
      <c r="B227" s="610"/>
      <c r="C227" s="610"/>
      <c r="D227" s="610"/>
      <c r="E227" s="610"/>
      <c r="F227" s="611"/>
      <c r="G227" s="610"/>
      <c r="H227" s="610"/>
      <c r="I227" s="610"/>
      <c r="J227" s="610"/>
      <c r="K227" s="533"/>
      <c r="L227" s="612"/>
      <c r="M227" s="612"/>
      <c r="N227" s="612"/>
      <c r="O227" s="610"/>
    </row>
    <row r="228" spans="1:40" s="522" customFormat="1" ht="9" customHeight="1">
      <c r="A228" s="513">
        <v>2011</v>
      </c>
      <c r="B228" s="610"/>
      <c r="C228" s="610"/>
      <c r="D228" s="610"/>
      <c r="E228" s="610"/>
      <c r="F228" s="611"/>
      <c r="G228" s="610"/>
      <c r="H228" s="610"/>
      <c r="I228" s="610"/>
      <c r="J228" s="610"/>
      <c r="K228" s="533"/>
      <c r="L228" s="612"/>
      <c r="M228" s="612"/>
      <c r="N228" s="612"/>
      <c r="O228" s="610"/>
    </row>
    <row r="229" spans="1:40" s="522" customFormat="1" ht="8.65" customHeight="1">
      <c r="A229" s="515" t="s">
        <v>44</v>
      </c>
      <c r="B229" s="610">
        <v>5.2352780000000001</v>
      </c>
      <c r="C229" s="610">
        <v>8.9083749999999995</v>
      </c>
      <c r="D229" s="610">
        <v>11.121586000000001</v>
      </c>
      <c r="E229" s="610">
        <v>28.641290000000001</v>
      </c>
      <c r="F229" s="611"/>
      <c r="G229" s="610">
        <v>5.2442500000000001</v>
      </c>
      <c r="H229" s="610">
        <v>9.4377300000000002</v>
      </c>
      <c r="I229" s="610">
        <v>11.472173</v>
      </c>
      <c r="J229" s="610">
        <v>27.687260999999999</v>
      </c>
      <c r="K229" s="611"/>
      <c r="L229" s="610">
        <v>5.220307</v>
      </c>
      <c r="M229" s="610">
        <v>8.0251549999999998</v>
      </c>
      <c r="N229" s="610">
        <v>10.536785999999999</v>
      </c>
      <c r="O229" s="610">
        <v>30.232665000000001</v>
      </c>
      <c r="Q229" s="611"/>
      <c r="R229" s="611"/>
      <c r="S229" s="611"/>
      <c r="T229" s="611"/>
      <c r="U229" s="611"/>
      <c r="V229" s="611"/>
      <c r="W229" s="611"/>
      <c r="X229" s="611"/>
      <c r="Y229" s="611"/>
      <c r="Z229" s="611"/>
      <c r="AA229" s="611"/>
      <c r="AB229" s="611"/>
      <c r="AC229" s="611"/>
      <c r="AD229" s="611"/>
    </row>
    <row r="230" spans="1:40" s="522" customFormat="1" ht="5.0999999999999996" customHeight="1">
      <c r="A230" s="515"/>
      <c r="B230" s="610"/>
      <c r="C230" s="610"/>
      <c r="D230" s="610"/>
      <c r="E230" s="610"/>
      <c r="F230" s="611"/>
      <c r="G230" s="610"/>
      <c r="H230" s="610"/>
      <c r="I230" s="610"/>
      <c r="J230" s="610"/>
      <c r="K230" s="611"/>
      <c r="L230" s="610"/>
      <c r="M230" s="610"/>
      <c r="N230" s="610"/>
      <c r="O230" s="610"/>
      <c r="Q230" s="611"/>
      <c r="R230" s="611"/>
      <c r="S230" s="611"/>
      <c r="T230" s="611"/>
      <c r="U230" s="611"/>
      <c r="V230" s="611"/>
      <c r="W230" s="611"/>
      <c r="X230" s="611"/>
      <c r="Y230" s="611"/>
      <c r="Z230" s="611"/>
      <c r="AA230" s="611"/>
      <c r="AB230" s="611"/>
      <c r="AC230" s="611"/>
      <c r="AD230" s="611"/>
    </row>
    <row r="231" spans="1:40" s="522" customFormat="1" ht="8.85" customHeight="1">
      <c r="A231" s="518" t="s">
        <v>45</v>
      </c>
      <c r="B231" s="613">
        <v>6.2011890000000003</v>
      </c>
      <c r="C231" s="611">
        <v>7.7199470000000003</v>
      </c>
      <c r="D231" s="611">
        <v>8.1368950000000009</v>
      </c>
      <c r="E231" s="611">
        <v>24.381133999999999</v>
      </c>
      <c r="F231" s="611"/>
      <c r="G231" s="613">
        <v>6.9584440000000001</v>
      </c>
      <c r="H231" s="613">
        <v>8.5223610000000001</v>
      </c>
      <c r="I231" s="611">
        <v>8.263503</v>
      </c>
      <c r="J231" s="611">
        <v>24.927168000000002</v>
      </c>
      <c r="K231" s="533"/>
      <c r="L231" s="596">
        <v>4.9640370000000003</v>
      </c>
      <c r="M231" s="596">
        <v>6.4090179999999997</v>
      </c>
      <c r="N231" s="614">
        <v>7.9343919999999999</v>
      </c>
      <c r="O231" s="611">
        <v>23.507783</v>
      </c>
      <c r="Q231" s="611"/>
      <c r="R231" s="611"/>
      <c r="S231" s="611"/>
      <c r="T231" s="611"/>
      <c r="U231" s="611"/>
      <c r="V231" s="611"/>
      <c r="W231" s="611"/>
      <c r="X231" s="611"/>
      <c r="Y231" s="611"/>
      <c r="Z231" s="611"/>
      <c r="AA231" s="611"/>
      <c r="AB231" s="611"/>
      <c r="AC231" s="611"/>
      <c r="AD231" s="611"/>
    </row>
    <row r="232" spans="1:40" s="522" customFormat="1" ht="8.85" customHeight="1">
      <c r="A232" s="518" t="s">
        <v>46</v>
      </c>
      <c r="B232" s="613">
        <v>5.5694929999999996</v>
      </c>
      <c r="C232" s="611">
        <v>6.5486019999999998</v>
      </c>
      <c r="D232" s="611">
        <v>5.0282020000000003</v>
      </c>
      <c r="E232" s="611">
        <v>19.163547999999999</v>
      </c>
      <c r="F232" s="611"/>
      <c r="G232" s="613">
        <v>5.4298840000000004</v>
      </c>
      <c r="H232" s="613">
        <v>6.6721320000000004</v>
      </c>
      <c r="I232" s="611">
        <v>4.6232519999999999</v>
      </c>
      <c r="J232" s="611">
        <v>20.400558</v>
      </c>
      <c r="K232" s="533"/>
      <c r="L232" s="596">
        <v>5.8054199999999998</v>
      </c>
      <c r="M232" s="596">
        <v>6.3398490000000001</v>
      </c>
      <c r="N232" s="614">
        <v>5.7152580000000004</v>
      </c>
      <c r="O232" s="611">
        <v>17.064779000000001</v>
      </c>
      <c r="Q232" s="611"/>
      <c r="R232" s="611"/>
      <c r="S232" s="611"/>
      <c r="T232" s="611"/>
      <c r="U232" s="611"/>
      <c r="V232" s="611"/>
      <c r="W232" s="611"/>
      <c r="X232" s="611"/>
      <c r="Y232" s="611"/>
      <c r="Z232" s="611"/>
      <c r="AA232" s="611"/>
      <c r="AB232" s="611"/>
      <c r="AC232" s="611"/>
      <c r="AD232" s="611"/>
    </row>
    <row r="233" spans="1:40" s="522" customFormat="1" ht="8.85" customHeight="1">
      <c r="A233" s="518" t="s">
        <v>47</v>
      </c>
      <c r="B233" s="613">
        <v>5.5655919999999997</v>
      </c>
      <c r="C233" s="611">
        <v>13.535228999999999</v>
      </c>
      <c r="D233" s="611">
        <v>5.3975499999999998</v>
      </c>
      <c r="E233" s="611">
        <v>20.170497999999998</v>
      </c>
      <c r="F233" s="611"/>
      <c r="G233" s="613">
        <v>5.8721620000000003</v>
      </c>
      <c r="H233" s="613">
        <v>15.097569999999999</v>
      </c>
      <c r="I233" s="611">
        <v>5.1418590000000002</v>
      </c>
      <c r="J233" s="611">
        <v>20.471314</v>
      </c>
      <c r="K233" s="533"/>
      <c r="L233" s="596">
        <v>5.0726550000000001</v>
      </c>
      <c r="M233" s="596">
        <v>11.023127000000001</v>
      </c>
      <c r="N233" s="614">
        <v>5.8052159999999997</v>
      </c>
      <c r="O233" s="611">
        <v>19.690888000000001</v>
      </c>
      <c r="Q233" s="611"/>
      <c r="R233" s="611"/>
      <c r="S233" s="611"/>
      <c r="T233" s="611"/>
      <c r="U233" s="611"/>
      <c r="V233" s="611"/>
      <c r="W233" s="611"/>
      <c r="X233" s="611"/>
      <c r="Y233" s="611"/>
      <c r="Z233" s="611"/>
      <c r="AA233" s="611"/>
      <c r="AB233" s="611"/>
      <c r="AC233" s="611"/>
      <c r="AD233" s="611"/>
    </row>
    <row r="234" spans="1:40" s="522" customFormat="1" ht="8.85" customHeight="1">
      <c r="A234" s="523" t="s">
        <v>48</v>
      </c>
      <c r="B234" s="615">
        <v>3.745762</v>
      </c>
      <c r="C234" s="616">
        <v>6.7968890000000002</v>
      </c>
      <c r="D234" s="616">
        <v>14.357075999999999</v>
      </c>
      <c r="E234" s="616">
        <v>26.847819999999999</v>
      </c>
      <c r="F234" s="616"/>
      <c r="G234" s="615">
        <v>3.5860949999999998</v>
      </c>
      <c r="H234" s="615">
        <v>7.0772950000000003</v>
      </c>
      <c r="I234" s="616">
        <v>16.401122999999998</v>
      </c>
      <c r="J234" s="616">
        <v>23.819019999999998</v>
      </c>
      <c r="K234" s="538"/>
      <c r="L234" s="598">
        <v>4.031803</v>
      </c>
      <c r="M234" s="598">
        <v>6.2945419999999999</v>
      </c>
      <c r="N234" s="617">
        <v>10.678177</v>
      </c>
      <c r="O234" s="616">
        <v>32.299087999999998</v>
      </c>
      <c r="Q234" s="611"/>
      <c r="R234" s="611"/>
      <c r="S234" s="611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</row>
    <row r="235" spans="1:40" s="522" customFormat="1" ht="8.85" customHeight="1">
      <c r="A235" s="518" t="s">
        <v>49</v>
      </c>
      <c r="B235" s="613">
        <v>6.261971</v>
      </c>
      <c r="C235" s="611">
        <v>12.114973000000001</v>
      </c>
      <c r="D235" s="611">
        <v>8.1174490000000006</v>
      </c>
      <c r="E235" s="611">
        <v>22.708020999999999</v>
      </c>
      <c r="F235" s="611"/>
      <c r="G235" s="613">
        <v>5.5361209999999996</v>
      </c>
      <c r="H235" s="613">
        <v>12.177152</v>
      </c>
      <c r="I235" s="611">
        <v>7.9944750000000004</v>
      </c>
      <c r="J235" s="611">
        <v>21.643560000000001</v>
      </c>
      <c r="K235" s="533"/>
      <c r="L235" s="596">
        <v>7.5232229999999998</v>
      </c>
      <c r="M235" s="596">
        <v>12.006929</v>
      </c>
      <c r="N235" s="614">
        <v>8.3357229999999998</v>
      </c>
      <c r="O235" s="611">
        <v>24.597394999999999</v>
      </c>
      <c r="P235" s="613"/>
      <c r="Q235" s="611"/>
      <c r="R235" s="611"/>
      <c r="S235" s="611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3"/>
      <c r="AF235" s="611"/>
      <c r="AG235" s="618"/>
      <c r="AH235" s="611"/>
      <c r="AI235" s="533"/>
      <c r="AJ235" s="596"/>
      <c r="AK235" s="596"/>
      <c r="AL235" s="614"/>
      <c r="AM235" s="619"/>
      <c r="AN235" s="611"/>
    </row>
    <row r="236" spans="1:40" s="522" customFormat="1" ht="8.85" customHeight="1">
      <c r="A236" s="518" t="s">
        <v>50</v>
      </c>
      <c r="B236" s="620">
        <v>4.5589089999999999</v>
      </c>
      <c r="C236" s="621">
        <v>8.9317840000000004</v>
      </c>
      <c r="D236" s="621">
        <v>7.3717730000000001</v>
      </c>
      <c r="E236" s="621">
        <v>19.765070999999999</v>
      </c>
      <c r="F236" s="621"/>
      <c r="G236" s="620">
        <v>4.6128390000000001</v>
      </c>
      <c r="H236" s="620">
        <v>9.7967370000000003</v>
      </c>
      <c r="I236" s="621">
        <v>7.3110540000000004</v>
      </c>
      <c r="J236" s="621">
        <v>17.871586000000001</v>
      </c>
      <c r="K236" s="539"/>
      <c r="L236" s="600">
        <v>4.4828219999999996</v>
      </c>
      <c r="M236" s="600">
        <v>7.7114560000000001</v>
      </c>
      <c r="N236" s="622">
        <v>7.4573239999999998</v>
      </c>
      <c r="O236" s="621">
        <v>22.432883</v>
      </c>
      <c r="P236" s="613"/>
      <c r="Q236" s="611"/>
      <c r="R236" s="611"/>
      <c r="S236" s="611"/>
      <c r="T236" s="611"/>
      <c r="U236" s="611"/>
      <c r="V236" s="611"/>
      <c r="W236" s="611"/>
      <c r="X236" s="611"/>
      <c r="Y236" s="611"/>
      <c r="Z236" s="611"/>
      <c r="AA236" s="611"/>
      <c r="AB236" s="611"/>
      <c r="AC236" s="611"/>
      <c r="AD236" s="611"/>
      <c r="AE236" s="613"/>
      <c r="AF236" s="611"/>
      <c r="AG236" s="618"/>
      <c r="AH236" s="611"/>
      <c r="AI236" s="533"/>
      <c r="AJ236" s="596"/>
      <c r="AK236" s="596"/>
      <c r="AL236" s="614"/>
      <c r="AM236" s="619"/>
      <c r="AN236" s="611"/>
    </row>
    <row r="237" spans="1:40" s="522" customFormat="1" ht="8.85" customHeight="1">
      <c r="A237" s="518" t="s">
        <v>51</v>
      </c>
      <c r="B237" s="613">
        <v>2.0541770000000001</v>
      </c>
      <c r="C237" s="611">
        <v>7.226102</v>
      </c>
      <c r="D237" s="611">
        <v>28.88428</v>
      </c>
      <c r="E237" s="611">
        <v>23.299243000000001</v>
      </c>
      <c r="F237" s="611"/>
      <c r="G237" s="613">
        <v>1.798265</v>
      </c>
      <c r="H237" s="613">
        <v>8.0308919999999997</v>
      </c>
      <c r="I237" s="611">
        <v>30.669042999999999</v>
      </c>
      <c r="J237" s="611">
        <v>16.735279999999999</v>
      </c>
      <c r="K237" s="533"/>
      <c r="L237" s="596">
        <v>2.6433270000000002</v>
      </c>
      <c r="M237" s="596">
        <v>5.3733420000000001</v>
      </c>
      <c r="N237" s="614">
        <v>24.739795999999998</v>
      </c>
      <c r="O237" s="611">
        <v>38.541736</v>
      </c>
      <c r="Q237" s="611"/>
      <c r="R237" s="611"/>
      <c r="S237" s="611"/>
      <c r="T237" s="611"/>
      <c r="U237" s="611"/>
      <c r="V237" s="611"/>
      <c r="W237" s="611"/>
      <c r="X237" s="611"/>
      <c r="Y237" s="611"/>
      <c r="Z237" s="611"/>
      <c r="AA237" s="611"/>
      <c r="AB237" s="611"/>
      <c r="AC237" s="611"/>
      <c r="AD237" s="611"/>
    </row>
    <row r="238" spans="1:40" s="522" customFormat="1" ht="8.85" customHeight="1">
      <c r="A238" s="523" t="s">
        <v>52</v>
      </c>
      <c r="B238" s="615">
        <v>6.3775839999999997</v>
      </c>
      <c r="C238" s="616">
        <v>7.0879120000000002</v>
      </c>
      <c r="D238" s="616">
        <v>4.7712339999999998</v>
      </c>
      <c r="E238" s="616">
        <v>20.939609000000001</v>
      </c>
      <c r="F238" s="616"/>
      <c r="G238" s="615">
        <v>5.2454169999999998</v>
      </c>
      <c r="H238" s="615">
        <v>5.9886900000000001</v>
      </c>
      <c r="I238" s="616">
        <v>5.7591530000000004</v>
      </c>
      <c r="J238" s="616">
        <v>21.721537000000001</v>
      </c>
      <c r="K238" s="538"/>
      <c r="L238" s="598">
        <v>8.6221049999999995</v>
      </c>
      <c r="M238" s="598">
        <v>9.267118</v>
      </c>
      <c r="N238" s="617">
        <v>2.7403119999999999</v>
      </c>
      <c r="O238" s="616">
        <v>19.332153000000002</v>
      </c>
      <c r="Q238" s="611"/>
      <c r="R238" s="611"/>
      <c r="S238" s="611"/>
      <c r="T238" s="611"/>
      <c r="U238" s="611"/>
      <c r="V238" s="611"/>
      <c r="W238" s="611"/>
      <c r="X238" s="611"/>
      <c r="Y238" s="611"/>
      <c r="Z238" s="611"/>
      <c r="AA238" s="611"/>
      <c r="AB238" s="611"/>
      <c r="AC238" s="611"/>
      <c r="AD238" s="611"/>
    </row>
    <row r="239" spans="1:40" s="522" customFormat="1" ht="8.85" customHeight="1">
      <c r="A239" s="518" t="s">
        <v>53</v>
      </c>
      <c r="B239" s="613">
        <v>5.8299630000000002</v>
      </c>
      <c r="C239" s="611">
        <v>9.820373</v>
      </c>
      <c r="D239" s="611">
        <v>9.2991860000000006</v>
      </c>
      <c r="E239" s="611">
        <v>27.638292</v>
      </c>
      <c r="F239" s="611"/>
      <c r="G239" s="613">
        <v>6.2892380000000001</v>
      </c>
      <c r="H239" s="613">
        <v>10.523220999999999</v>
      </c>
      <c r="I239" s="611">
        <v>10.652267</v>
      </c>
      <c r="J239" s="611">
        <v>31.130268999999998</v>
      </c>
      <c r="K239" s="533"/>
      <c r="L239" s="596">
        <v>5.2242389999999999</v>
      </c>
      <c r="M239" s="596">
        <v>8.8934069999999998</v>
      </c>
      <c r="N239" s="614">
        <v>7.5346989999999998</v>
      </c>
      <c r="O239" s="611">
        <v>23.084575000000001</v>
      </c>
      <c r="Q239" s="611"/>
      <c r="R239" s="611"/>
      <c r="S239" s="611"/>
      <c r="T239" s="611"/>
      <c r="U239" s="611"/>
      <c r="V239" s="611"/>
      <c r="W239" s="611"/>
      <c r="X239" s="611"/>
      <c r="Y239" s="611"/>
      <c r="Z239" s="611"/>
      <c r="AA239" s="611"/>
      <c r="AB239" s="611"/>
      <c r="AC239" s="611"/>
      <c r="AD239" s="611"/>
    </row>
    <row r="240" spans="1:40" s="522" customFormat="1" ht="8.85" customHeight="1">
      <c r="A240" s="518" t="s">
        <v>54</v>
      </c>
      <c r="B240" s="613">
        <v>7.1826290000000004</v>
      </c>
      <c r="C240" s="611">
        <v>11.965412000000001</v>
      </c>
      <c r="D240" s="611">
        <v>11.184806999999999</v>
      </c>
      <c r="E240" s="611">
        <v>26.675812000000001</v>
      </c>
      <c r="F240" s="611"/>
      <c r="G240" s="613">
        <v>8.1876789999999993</v>
      </c>
      <c r="H240" s="613">
        <v>13.431246</v>
      </c>
      <c r="I240" s="611">
        <v>11.805014999999999</v>
      </c>
      <c r="J240" s="611">
        <v>24.567034</v>
      </c>
      <c r="K240" s="533"/>
      <c r="L240" s="596">
        <v>5.2818620000000003</v>
      </c>
      <c r="M240" s="596">
        <v>9.1932039999999997</v>
      </c>
      <c r="N240" s="614">
        <v>10.047843</v>
      </c>
      <c r="O240" s="611">
        <v>30.541618</v>
      </c>
      <c r="Q240" s="611"/>
      <c r="R240" s="611"/>
      <c r="S240" s="611"/>
      <c r="T240" s="611"/>
      <c r="U240" s="611"/>
      <c r="V240" s="611"/>
      <c r="W240" s="611"/>
      <c r="X240" s="611"/>
      <c r="Y240" s="611"/>
      <c r="Z240" s="611"/>
      <c r="AA240" s="611"/>
      <c r="AB240" s="611"/>
      <c r="AC240" s="611"/>
      <c r="AD240" s="611"/>
    </row>
    <row r="241" spans="1:40" s="522" customFormat="1" ht="8.85" customHeight="1">
      <c r="A241" s="518" t="s">
        <v>55</v>
      </c>
      <c r="B241" s="613">
        <v>6.0133729999999996</v>
      </c>
      <c r="C241" s="611">
        <v>10.55199</v>
      </c>
      <c r="D241" s="611">
        <v>9.9344459999999994</v>
      </c>
      <c r="E241" s="611">
        <v>32.267667000000003</v>
      </c>
      <c r="F241" s="611"/>
      <c r="G241" s="613">
        <v>6.713584</v>
      </c>
      <c r="H241" s="613">
        <v>12.351678</v>
      </c>
      <c r="I241" s="611">
        <v>9.5433880000000002</v>
      </c>
      <c r="J241" s="611">
        <v>31.374983</v>
      </c>
      <c r="K241" s="533"/>
      <c r="L241" s="596">
        <v>4.9183089999999998</v>
      </c>
      <c r="M241" s="596">
        <v>7.7374470000000004</v>
      </c>
      <c r="N241" s="614">
        <v>10.534476</v>
      </c>
      <c r="O241" s="611">
        <v>33.637380999999998</v>
      </c>
      <c r="P241" s="613"/>
      <c r="Q241" s="611"/>
      <c r="R241" s="611"/>
      <c r="S241" s="611"/>
      <c r="T241" s="611"/>
      <c r="U241" s="611"/>
      <c r="V241" s="611"/>
      <c r="W241" s="611"/>
      <c r="X241" s="611"/>
      <c r="Y241" s="611"/>
      <c r="Z241" s="611"/>
      <c r="AA241" s="611"/>
      <c r="AB241" s="611"/>
      <c r="AC241" s="611"/>
      <c r="AD241" s="611"/>
      <c r="AE241" s="613"/>
      <c r="AF241" s="611"/>
      <c r="AG241" s="618"/>
      <c r="AH241" s="611"/>
      <c r="AI241" s="533"/>
      <c r="AJ241" s="596"/>
      <c r="AK241" s="596"/>
      <c r="AL241" s="614"/>
      <c r="AM241" s="619"/>
      <c r="AN241" s="611"/>
    </row>
    <row r="242" spans="1:40" s="522" customFormat="1" ht="8.85" customHeight="1">
      <c r="A242" s="523" t="s">
        <v>56</v>
      </c>
      <c r="B242" s="615">
        <v>2.4482279999999998</v>
      </c>
      <c r="C242" s="616">
        <v>5.5064260000000003</v>
      </c>
      <c r="D242" s="616">
        <v>15.861483</v>
      </c>
      <c r="E242" s="616">
        <v>37.314373000000003</v>
      </c>
      <c r="F242" s="616"/>
      <c r="G242" s="615">
        <v>2.9231020000000001</v>
      </c>
      <c r="H242" s="615">
        <v>6.4649159999999997</v>
      </c>
      <c r="I242" s="616">
        <v>14.352276</v>
      </c>
      <c r="J242" s="616">
        <v>29.78464</v>
      </c>
      <c r="K242" s="538"/>
      <c r="L242" s="598">
        <v>1.7369129999999999</v>
      </c>
      <c r="M242" s="598">
        <v>4.0707000000000004</v>
      </c>
      <c r="N242" s="617">
        <v>18.094839</v>
      </c>
      <c r="O242" s="616">
        <v>48.457028999999999</v>
      </c>
      <c r="Q242" s="611"/>
      <c r="R242" s="611"/>
      <c r="S242" s="611"/>
      <c r="T242" s="611"/>
      <c r="U242" s="611"/>
      <c r="V242" s="611"/>
      <c r="W242" s="611"/>
      <c r="X242" s="611"/>
      <c r="Y242" s="611"/>
      <c r="Z242" s="611"/>
      <c r="AA242" s="611"/>
      <c r="AB242" s="611"/>
      <c r="AC242" s="611"/>
      <c r="AD242" s="611"/>
    </row>
    <row r="243" spans="1:40" s="522" customFormat="1" ht="8.85" customHeight="1">
      <c r="A243" s="518" t="s">
        <v>57</v>
      </c>
      <c r="B243" s="613">
        <v>4.9509759999999998</v>
      </c>
      <c r="C243" s="611">
        <v>9.6350630000000006</v>
      </c>
      <c r="D243" s="611">
        <v>17.005723</v>
      </c>
      <c r="E243" s="611">
        <v>35.601596999999998</v>
      </c>
      <c r="F243" s="611"/>
      <c r="G243" s="613">
        <v>5.417211</v>
      </c>
      <c r="H243" s="613">
        <v>11.475984</v>
      </c>
      <c r="I243" s="611">
        <v>18.279233999999999</v>
      </c>
      <c r="J243" s="611">
        <v>34.133352000000002</v>
      </c>
      <c r="K243" s="533"/>
      <c r="L243" s="596">
        <v>4.1605549999999996</v>
      </c>
      <c r="M243" s="596">
        <v>6.5141020000000003</v>
      </c>
      <c r="N243" s="614">
        <v>14.875014999999999</v>
      </c>
      <c r="O243" s="611">
        <v>38.058112000000001</v>
      </c>
      <c r="Q243" s="611"/>
      <c r="R243" s="611"/>
      <c r="S243" s="611"/>
      <c r="T243" s="611"/>
      <c r="U243" s="611"/>
      <c r="V243" s="611"/>
      <c r="W243" s="611"/>
      <c r="X243" s="611"/>
      <c r="Y243" s="611"/>
      <c r="Z243" s="611"/>
      <c r="AA243" s="611"/>
      <c r="AB243" s="611"/>
      <c r="AC243" s="611"/>
      <c r="AD243" s="611"/>
    </row>
    <row r="244" spans="1:40" s="522" customFormat="1" ht="8.85" customHeight="1">
      <c r="A244" s="518" t="s">
        <v>58</v>
      </c>
      <c r="B244" s="613">
        <v>5.6659369999999996</v>
      </c>
      <c r="C244" s="611">
        <v>8.2698470000000004</v>
      </c>
      <c r="D244" s="611">
        <v>5.8181750000000001</v>
      </c>
      <c r="E244" s="611">
        <v>25.341961000000001</v>
      </c>
      <c r="F244" s="611"/>
      <c r="G244" s="613">
        <v>5.627281</v>
      </c>
      <c r="H244" s="613">
        <v>8.3256759999999996</v>
      </c>
      <c r="I244" s="611">
        <v>5.5035059999999998</v>
      </c>
      <c r="J244" s="611">
        <v>24.990117000000001</v>
      </c>
      <c r="K244" s="533"/>
      <c r="L244" s="596">
        <v>5.7257870000000004</v>
      </c>
      <c r="M244" s="596">
        <v>8.183408</v>
      </c>
      <c r="N244" s="614">
        <v>6.3058769999999997</v>
      </c>
      <c r="O244" s="611">
        <v>25.887281000000002</v>
      </c>
      <c r="Q244" s="611"/>
      <c r="R244" s="611"/>
      <c r="S244" s="611"/>
      <c r="T244" s="611"/>
      <c r="U244" s="611"/>
      <c r="V244" s="611"/>
      <c r="W244" s="611"/>
      <c r="X244" s="611"/>
      <c r="Y244" s="611"/>
      <c r="Z244" s="611"/>
      <c r="AA244" s="611"/>
      <c r="AB244" s="611"/>
      <c r="AC244" s="611"/>
      <c r="AD244" s="611"/>
    </row>
    <row r="245" spans="1:40" s="522" customFormat="1" ht="8.85" customHeight="1">
      <c r="A245" s="518" t="s">
        <v>59</v>
      </c>
      <c r="B245" s="613">
        <v>6.616511</v>
      </c>
      <c r="C245" s="611">
        <v>8.9135080000000002</v>
      </c>
      <c r="D245" s="611">
        <v>10.715449</v>
      </c>
      <c r="E245" s="611">
        <v>33.622999</v>
      </c>
      <c r="F245" s="611"/>
      <c r="G245" s="613">
        <v>6.3649969999999998</v>
      </c>
      <c r="H245" s="613">
        <v>9.1267440000000004</v>
      </c>
      <c r="I245" s="611">
        <v>10.820503</v>
      </c>
      <c r="J245" s="611">
        <v>35.685572999999998</v>
      </c>
      <c r="K245" s="533"/>
      <c r="L245" s="596">
        <v>7.0699589999999999</v>
      </c>
      <c r="M245" s="596">
        <v>8.5290700000000008</v>
      </c>
      <c r="N245" s="614">
        <v>10.524613</v>
      </c>
      <c r="O245" s="611">
        <v>29.876235000000001</v>
      </c>
      <c r="Q245" s="611"/>
      <c r="R245" s="611"/>
      <c r="S245" s="611"/>
      <c r="T245" s="611"/>
      <c r="U245" s="611"/>
      <c r="V245" s="611"/>
      <c r="W245" s="611"/>
      <c r="X245" s="611"/>
      <c r="Y245" s="611"/>
      <c r="Z245" s="611"/>
      <c r="AA245" s="611"/>
      <c r="AB245" s="611"/>
      <c r="AC245" s="611"/>
      <c r="AD245" s="611"/>
    </row>
    <row r="246" spans="1:40" s="522" customFormat="1" ht="8.85" customHeight="1">
      <c r="A246" s="523" t="s">
        <v>60</v>
      </c>
      <c r="B246" s="615">
        <v>2.9278819999999999</v>
      </c>
      <c r="C246" s="616">
        <v>5.8134050000000004</v>
      </c>
      <c r="D246" s="616">
        <v>9.5295570000000005</v>
      </c>
      <c r="E246" s="616">
        <v>36.007480000000001</v>
      </c>
      <c r="F246" s="616"/>
      <c r="G246" s="615">
        <v>2.974116</v>
      </c>
      <c r="H246" s="615">
        <v>6.0286780000000002</v>
      </c>
      <c r="I246" s="616">
        <v>8.8486259999999994</v>
      </c>
      <c r="J246" s="616">
        <v>34.256807000000002</v>
      </c>
      <c r="K246" s="538"/>
      <c r="L246" s="598">
        <v>2.8435480000000002</v>
      </c>
      <c r="M246" s="598">
        <v>5.4207369999999999</v>
      </c>
      <c r="N246" s="617">
        <v>10.769933999999999</v>
      </c>
      <c r="O246" s="616">
        <v>39.196486999999998</v>
      </c>
      <c r="Q246" s="611"/>
      <c r="R246" s="611"/>
      <c r="S246" s="611"/>
      <c r="T246" s="611"/>
      <c r="U246" s="611"/>
      <c r="V246" s="611"/>
      <c r="W246" s="611"/>
      <c r="X246" s="611"/>
      <c r="Y246" s="611"/>
      <c r="Z246" s="611"/>
      <c r="AA246" s="611"/>
      <c r="AB246" s="611"/>
      <c r="AC246" s="611"/>
      <c r="AD246" s="611"/>
    </row>
    <row r="247" spans="1:40" s="522" customFormat="1" ht="8.85" customHeight="1">
      <c r="A247" s="518" t="s">
        <v>61</v>
      </c>
      <c r="B247" s="613">
        <v>3.473068</v>
      </c>
      <c r="C247" s="611">
        <v>4.3471469999999997</v>
      </c>
      <c r="D247" s="611">
        <v>8.5534970000000001</v>
      </c>
      <c r="E247" s="611">
        <v>33.149096</v>
      </c>
      <c r="F247" s="611"/>
      <c r="G247" s="613">
        <v>3.6900179999999998</v>
      </c>
      <c r="H247" s="613">
        <v>4.6659379999999997</v>
      </c>
      <c r="I247" s="611">
        <v>7.5912389999999998</v>
      </c>
      <c r="J247" s="611">
        <v>33.945365000000002</v>
      </c>
      <c r="K247" s="533"/>
      <c r="L247" s="596">
        <v>3.1387879999999999</v>
      </c>
      <c r="M247" s="596">
        <v>3.8559480000000002</v>
      </c>
      <c r="N247" s="614">
        <v>10.027723</v>
      </c>
      <c r="O247" s="611">
        <v>31.929172000000001</v>
      </c>
      <c r="Q247" s="611"/>
      <c r="R247" s="611"/>
      <c r="S247" s="611"/>
      <c r="T247" s="611"/>
      <c r="U247" s="611"/>
      <c r="V247" s="611"/>
      <c r="W247" s="611"/>
      <c r="X247" s="611"/>
      <c r="Y247" s="611"/>
      <c r="Z247" s="611"/>
      <c r="AA247" s="611"/>
      <c r="AB247" s="611"/>
      <c r="AC247" s="611"/>
      <c r="AD247" s="611"/>
    </row>
    <row r="248" spans="1:40" s="522" customFormat="1" ht="8.85" customHeight="1">
      <c r="A248" s="518" t="s">
        <v>62</v>
      </c>
      <c r="B248" s="613">
        <v>5.0767530000000001</v>
      </c>
      <c r="C248" s="611">
        <v>10.490584</v>
      </c>
      <c r="D248" s="611">
        <v>9.7622549999999997</v>
      </c>
      <c r="E248" s="611">
        <v>28.570295999999999</v>
      </c>
      <c r="F248" s="611"/>
      <c r="G248" s="613">
        <v>5.0079849999999997</v>
      </c>
      <c r="H248" s="613">
        <v>10.912490999999999</v>
      </c>
      <c r="I248" s="611">
        <v>10.946221</v>
      </c>
      <c r="J248" s="611">
        <v>26.065394999999999</v>
      </c>
      <c r="K248" s="533"/>
      <c r="L248" s="596">
        <v>5.1872230000000004</v>
      </c>
      <c r="M248" s="596">
        <v>9.8128279999999997</v>
      </c>
      <c r="N248" s="614">
        <v>7.8567270000000002</v>
      </c>
      <c r="O248" s="611">
        <v>32.601796</v>
      </c>
      <c r="Q248" s="611"/>
      <c r="R248" s="611"/>
      <c r="S248" s="611"/>
      <c r="T248" s="611"/>
      <c r="U248" s="611"/>
      <c r="V248" s="611"/>
      <c r="W248" s="611"/>
      <c r="X248" s="611"/>
      <c r="Y248" s="611"/>
      <c r="Z248" s="611"/>
      <c r="AA248" s="611"/>
      <c r="AB248" s="611"/>
      <c r="AC248" s="611"/>
      <c r="AD248" s="611"/>
    </row>
    <row r="249" spans="1:40" s="522" customFormat="1" ht="8.85" customHeight="1">
      <c r="A249" s="518" t="s">
        <v>63</v>
      </c>
      <c r="B249" s="613">
        <v>6.0597380000000003</v>
      </c>
      <c r="C249" s="611">
        <v>12.547964</v>
      </c>
      <c r="D249" s="611">
        <v>5.3310219999999999</v>
      </c>
      <c r="E249" s="611">
        <v>22.936647000000001</v>
      </c>
      <c r="F249" s="611"/>
      <c r="G249" s="613">
        <v>5.8239549999999998</v>
      </c>
      <c r="H249" s="613">
        <v>12.599057999999999</v>
      </c>
      <c r="I249" s="611">
        <v>5.2120110000000004</v>
      </c>
      <c r="J249" s="611">
        <v>23.382563000000001</v>
      </c>
      <c r="K249" s="533"/>
      <c r="L249" s="596">
        <v>6.454294</v>
      </c>
      <c r="M249" s="596">
        <v>12.462463</v>
      </c>
      <c r="N249" s="614">
        <v>5.5315149999999997</v>
      </c>
      <c r="O249" s="611">
        <v>22.185428000000002</v>
      </c>
      <c r="Q249" s="611"/>
      <c r="R249" s="611"/>
      <c r="S249" s="611"/>
      <c r="T249" s="611"/>
      <c r="U249" s="611"/>
      <c r="V249" s="611"/>
      <c r="W249" s="611"/>
      <c r="X249" s="611"/>
      <c r="Y249" s="611"/>
      <c r="Z249" s="611"/>
      <c r="AA249" s="611"/>
      <c r="AB249" s="611"/>
      <c r="AC249" s="611"/>
      <c r="AD249" s="611"/>
    </row>
    <row r="250" spans="1:40" s="522" customFormat="1" ht="8.85" customHeight="1">
      <c r="A250" s="523" t="s">
        <v>64</v>
      </c>
      <c r="B250" s="615">
        <v>2.7257880000000001</v>
      </c>
      <c r="C250" s="615">
        <v>6.2446929999999998</v>
      </c>
      <c r="D250" s="616">
        <v>17.196750000000002</v>
      </c>
      <c r="E250" s="616">
        <v>35.084299999999999</v>
      </c>
      <c r="F250" s="616"/>
      <c r="G250" s="615">
        <v>2.719376</v>
      </c>
      <c r="H250" s="615">
        <v>7.0763299999999996</v>
      </c>
      <c r="I250" s="615">
        <v>17.235406000000001</v>
      </c>
      <c r="J250" s="616">
        <v>25.192392000000002</v>
      </c>
      <c r="K250" s="538"/>
      <c r="L250" s="598">
        <v>2.735598</v>
      </c>
      <c r="M250" s="598">
        <v>4.9722359999999997</v>
      </c>
      <c r="N250" s="598">
        <v>17.137595000000001</v>
      </c>
      <c r="O250" s="616">
        <v>50.222071999999997</v>
      </c>
      <c r="Q250" s="611"/>
      <c r="R250" s="611"/>
      <c r="S250" s="611"/>
      <c r="T250" s="611"/>
      <c r="U250" s="611"/>
      <c r="V250" s="611"/>
      <c r="W250" s="611"/>
      <c r="X250" s="611"/>
      <c r="Y250" s="611"/>
      <c r="Z250" s="611"/>
      <c r="AA250" s="611"/>
      <c r="AB250" s="611"/>
      <c r="AC250" s="611"/>
      <c r="AD250" s="611"/>
    </row>
    <row r="251" spans="1:40" s="522" customFormat="1" ht="8.85" customHeight="1">
      <c r="A251" s="518" t="s">
        <v>65</v>
      </c>
      <c r="B251" s="613">
        <v>5.1689639999999999</v>
      </c>
      <c r="C251" s="611">
        <v>9.5700450000000004</v>
      </c>
      <c r="D251" s="613">
        <v>15.556846999999999</v>
      </c>
      <c r="E251" s="611">
        <v>34.000439999999998</v>
      </c>
      <c r="F251" s="611"/>
      <c r="G251" s="613">
        <v>5.3445720000000003</v>
      </c>
      <c r="H251" s="613">
        <v>10.879066</v>
      </c>
      <c r="I251" s="611">
        <v>15.913975000000001</v>
      </c>
      <c r="J251" s="611">
        <v>32.828043999999998</v>
      </c>
      <c r="K251" s="519"/>
      <c r="L251" s="596">
        <v>4.9085559999999999</v>
      </c>
      <c r="M251" s="596">
        <v>7.6289009999999999</v>
      </c>
      <c r="N251" s="614">
        <v>15.029691</v>
      </c>
      <c r="O251" s="611">
        <v>35.731011000000002</v>
      </c>
      <c r="Q251" s="611"/>
      <c r="R251" s="611"/>
      <c r="S251" s="611"/>
      <c r="T251" s="611"/>
      <c r="U251" s="611"/>
      <c r="V251" s="611"/>
      <c r="W251" s="611"/>
      <c r="X251" s="611"/>
      <c r="Y251" s="611"/>
      <c r="Z251" s="611"/>
      <c r="AA251" s="611"/>
      <c r="AB251" s="611"/>
      <c r="AC251" s="611"/>
      <c r="AD251" s="611"/>
    </row>
    <row r="252" spans="1:40" s="522" customFormat="1" ht="8.85" customHeight="1">
      <c r="A252" s="518" t="s">
        <v>66</v>
      </c>
      <c r="B252" s="613">
        <v>6.5269180000000002</v>
      </c>
      <c r="C252" s="611">
        <v>8.4045000000000005</v>
      </c>
      <c r="D252" s="611">
        <v>5.8749380000000002</v>
      </c>
      <c r="E252" s="611">
        <v>24.027926999999998</v>
      </c>
      <c r="F252" s="611"/>
      <c r="G252" s="613">
        <v>7.6518860000000002</v>
      </c>
      <c r="H252" s="613">
        <v>9.8243480000000005</v>
      </c>
      <c r="I252" s="611">
        <v>4.8928750000000001</v>
      </c>
      <c r="J252" s="611">
        <v>27.380421999999999</v>
      </c>
      <c r="K252" s="533"/>
      <c r="L252" s="596">
        <v>4.7404970000000004</v>
      </c>
      <c r="M252" s="596">
        <v>6.1498160000000004</v>
      </c>
      <c r="N252" s="614">
        <v>7.3867669999999999</v>
      </c>
      <c r="O252" s="611">
        <v>18.866954</v>
      </c>
      <c r="Q252" s="611"/>
      <c r="R252" s="611"/>
      <c r="S252" s="611"/>
      <c r="T252" s="611"/>
      <c r="U252" s="611"/>
      <c r="V252" s="611"/>
      <c r="W252" s="611"/>
      <c r="X252" s="611"/>
      <c r="Y252" s="611"/>
      <c r="Z252" s="611"/>
      <c r="AA252" s="611"/>
      <c r="AB252" s="611"/>
      <c r="AC252" s="611"/>
      <c r="AD252" s="611"/>
    </row>
    <row r="253" spans="1:40" s="522" customFormat="1" ht="8.85" customHeight="1">
      <c r="A253" s="518" t="s">
        <v>67</v>
      </c>
      <c r="B253" s="613">
        <v>4.4658959999999999</v>
      </c>
      <c r="C253" s="611">
        <v>10.992984999999999</v>
      </c>
      <c r="D253" s="611">
        <v>7.2643740000000001</v>
      </c>
      <c r="E253" s="611">
        <v>25.791732</v>
      </c>
      <c r="F253" s="611"/>
      <c r="G253" s="613">
        <v>4.0570019999999998</v>
      </c>
      <c r="H253" s="613">
        <v>10.993024999999999</v>
      </c>
      <c r="I253" s="611">
        <v>7.5972689999999998</v>
      </c>
      <c r="J253" s="611">
        <v>25.647171</v>
      </c>
      <c r="K253" s="533"/>
      <c r="L253" s="596">
        <v>5.1207669999999998</v>
      </c>
      <c r="M253" s="596">
        <v>10.99292</v>
      </c>
      <c r="N253" s="614">
        <v>6.7252419999999997</v>
      </c>
      <c r="O253" s="611">
        <v>26.025850999999999</v>
      </c>
      <c r="Q253" s="611"/>
      <c r="R253" s="611"/>
      <c r="S253" s="611"/>
      <c r="T253" s="611"/>
      <c r="U253" s="611"/>
      <c r="V253" s="611"/>
      <c r="W253" s="611"/>
      <c r="X253" s="611"/>
      <c r="Y253" s="611"/>
      <c r="Z253" s="611"/>
      <c r="AA253" s="611"/>
      <c r="AB253" s="611"/>
      <c r="AC253" s="611"/>
      <c r="AD253" s="611"/>
    </row>
    <row r="254" spans="1:40" s="522" customFormat="1" ht="8.85" customHeight="1">
      <c r="A254" s="523" t="s">
        <v>68</v>
      </c>
      <c r="B254" s="615">
        <v>4.0053780000000003</v>
      </c>
      <c r="C254" s="616">
        <v>7.3401750000000003</v>
      </c>
      <c r="D254" s="616">
        <v>13.053286999999999</v>
      </c>
      <c r="E254" s="616">
        <v>24.093375999999999</v>
      </c>
      <c r="F254" s="616"/>
      <c r="G254" s="615">
        <v>4.0591569999999999</v>
      </c>
      <c r="H254" s="615">
        <v>7.699338</v>
      </c>
      <c r="I254" s="616">
        <v>14.541755999999999</v>
      </c>
      <c r="J254" s="616">
        <v>22.910831999999999</v>
      </c>
      <c r="K254" s="538"/>
      <c r="L254" s="598">
        <v>3.9159470000000001</v>
      </c>
      <c r="M254" s="598">
        <v>6.7429189999999997</v>
      </c>
      <c r="N254" s="617">
        <v>10.581783</v>
      </c>
      <c r="O254" s="616">
        <v>26.056910999999999</v>
      </c>
      <c r="Q254" s="611"/>
      <c r="R254" s="611"/>
      <c r="S254" s="611"/>
      <c r="T254" s="611"/>
      <c r="U254" s="611"/>
      <c r="V254" s="611"/>
      <c r="W254" s="611"/>
      <c r="X254" s="611"/>
      <c r="Y254" s="611"/>
      <c r="Z254" s="611"/>
      <c r="AA254" s="611"/>
      <c r="AB254" s="611"/>
      <c r="AC254" s="611"/>
      <c r="AD254" s="611"/>
    </row>
    <row r="255" spans="1:40" s="522" customFormat="1" ht="8.85" customHeight="1">
      <c r="A255" s="518" t="s">
        <v>69</v>
      </c>
      <c r="B255" s="613">
        <v>5.2512480000000004</v>
      </c>
      <c r="C255" s="611">
        <v>9.5151479999999999</v>
      </c>
      <c r="D255" s="611">
        <v>7.1723720000000002</v>
      </c>
      <c r="E255" s="611">
        <v>21.886602</v>
      </c>
      <c r="F255" s="611"/>
      <c r="G255" s="613">
        <v>5.7678039999999999</v>
      </c>
      <c r="H255" s="613">
        <v>10.504273</v>
      </c>
      <c r="I255" s="611">
        <v>8.0756130000000006</v>
      </c>
      <c r="J255" s="611">
        <v>19.532478000000001</v>
      </c>
      <c r="K255" s="533"/>
      <c r="L255" s="596">
        <v>4.3686800000000003</v>
      </c>
      <c r="M255" s="596">
        <v>7.8251660000000003</v>
      </c>
      <c r="N255" s="614">
        <v>5.6517059999999999</v>
      </c>
      <c r="O255" s="611">
        <v>25.849923</v>
      </c>
      <c r="Q255" s="611"/>
      <c r="R255" s="611"/>
      <c r="S255" s="611"/>
      <c r="T255" s="611"/>
      <c r="U255" s="611"/>
      <c r="V255" s="611"/>
      <c r="W255" s="611"/>
      <c r="X255" s="611"/>
      <c r="Y255" s="611"/>
      <c r="Z255" s="611"/>
      <c r="AA255" s="611"/>
      <c r="AB255" s="611"/>
      <c r="AC255" s="611"/>
      <c r="AD255" s="611"/>
    </row>
    <row r="256" spans="1:40" s="522" customFormat="1" ht="8.85" customHeight="1">
      <c r="A256" s="518" t="s">
        <v>70</v>
      </c>
      <c r="B256" s="611">
        <v>5.7241109999999997</v>
      </c>
      <c r="C256" s="611">
        <v>8.6482670000000006</v>
      </c>
      <c r="D256" s="611">
        <v>6.4281379999999997</v>
      </c>
      <c r="E256" s="611">
        <v>22.808012000000002</v>
      </c>
      <c r="F256" s="611"/>
      <c r="G256" s="613">
        <v>6.142366</v>
      </c>
      <c r="H256" s="613">
        <v>9.2167840000000005</v>
      </c>
      <c r="I256" s="611">
        <v>6.056997</v>
      </c>
      <c r="J256" s="611">
        <v>22.757738</v>
      </c>
      <c r="K256" s="533"/>
      <c r="L256" s="596">
        <v>5.0498510000000003</v>
      </c>
      <c r="M256" s="596">
        <v>7.7317720000000003</v>
      </c>
      <c r="N256" s="614">
        <v>7.0195610000000004</v>
      </c>
      <c r="O256" s="611">
        <v>22.888124999999999</v>
      </c>
      <c r="Q256" s="611"/>
      <c r="R256" s="611"/>
      <c r="S256" s="611"/>
      <c r="T256" s="611"/>
      <c r="U256" s="611"/>
      <c r="V256" s="611"/>
      <c r="W256" s="611"/>
      <c r="X256" s="611"/>
      <c r="Y256" s="611"/>
      <c r="Z256" s="611"/>
      <c r="AA256" s="611"/>
      <c r="AB256" s="611"/>
      <c r="AC256" s="611"/>
      <c r="AD256" s="611"/>
    </row>
    <row r="257" spans="1:40" s="522" customFormat="1" ht="8.85" customHeight="1">
      <c r="A257" s="518" t="s">
        <v>71</v>
      </c>
      <c r="B257" s="613">
        <v>6.3286579999999999</v>
      </c>
      <c r="C257" s="611">
        <v>12.407382</v>
      </c>
      <c r="D257" s="611">
        <v>11.724786</v>
      </c>
      <c r="E257" s="611">
        <v>27.968340999999999</v>
      </c>
      <c r="F257" s="611"/>
      <c r="G257" s="613">
        <v>5.3243749999999999</v>
      </c>
      <c r="H257" s="613">
        <v>12.81152</v>
      </c>
      <c r="I257" s="611">
        <v>11.748274</v>
      </c>
      <c r="J257" s="611">
        <v>25.379348</v>
      </c>
      <c r="K257" s="533"/>
      <c r="L257" s="596">
        <v>8.2699210000000001</v>
      </c>
      <c r="M257" s="596">
        <v>11.626189999999999</v>
      </c>
      <c r="N257" s="614">
        <v>11.677924000000001</v>
      </c>
      <c r="O257" s="611">
        <v>33.133519</v>
      </c>
      <c r="Q257" s="611"/>
      <c r="R257" s="611"/>
      <c r="S257" s="611"/>
      <c r="T257" s="611"/>
      <c r="U257" s="611"/>
      <c r="V257" s="611"/>
      <c r="W257" s="611"/>
      <c r="X257" s="611"/>
      <c r="Y257" s="611"/>
      <c r="Z257" s="611"/>
      <c r="AA257" s="611"/>
      <c r="AB257" s="611"/>
      <c r="AC257" s="611"/>
      <c r="AD257" s="611"/>
    </row>
    <row r="258" spans="1:40" s="522" customFormat="1" ht="8.85" customHeight="1">
      <c r="A258" s="523" t="s">
        <v>72</v>
      </c>
      <c r="B258" s="615">
        <v>8.3668220000000009</v>
      </c>
      <c r="C258" s="615">
        <v>16.361986000000002</v>
      </c>
      <c r="D258" s="616">
        <v>9.1907019999999999</v>
      </c>
      <c r="E258" s="616">
        <v>25.034172999999999</v>
      </c>
      <c r="F258" s="616"/>
      <c r="G258" s="615">
        <v>7.9473839999999996</v>
      </c>
      <c r="H258" s="615">
        <v>17.030671000000002</v>
      </c>
      <c r="I258" s="615">
        <v>8.9689399999999999</v>
      </c>
      <c r="J258" s="616">
        <v>25.074247</v>
      </c>
      <c r="K258" s="524"/>
      <c r="L258" s="598">
        <v>9.0137940000000008</v>
      </c>
      <c r="M258" s="598">
        <v>15.330557000000001</v>
      </c>
      <c r="N258" s="598">
        <v>9.5367750000000004</v>
      </c>
      <c r="O258" s="616">
        <v>24.971634999999999</v>
      </c>
      <c r="Q258" s="611"/>
      <c r="R258" s="611"/>
      <c r="S258" s="611"/>
      <c r="T258" s="611"/>
      <c r="U258" s="611"/>
      <c r="V258" s="611"/>
      <c r="W258" s="611"/>
      <c r="X258" s="611"/>
      <c r="Y258" s="611"/>
      <c r="Z258" s="611"/>
      <c r="AA258" s="611"/>
      <c r="AB258" s="611"/>
      <c r="AC258" s="611"/>
      <c r="AD258" s="611"/>
    </row>
    <row r="259" spans="1:40" s="522" customFormat="1" ht="8.85" customHeight="1">
      <c r="A259" s="518" t="s">
        <v>73</v>
      </c>
      <c r="B259" s="613">
        <v>6.4806679999999997</v>
      </c>
      <c r="C259" s="611">
        <v>16.241475000000001</v>
      </c>
      <c r="D259" s="613">
        <v>16.691897000000001</v>
      </c>
      <c r="E259" s="611">
        <v>39.066524999999999</v>
      </c>
      <c r="F259" s="611"/>
      <c r="G259" s="613">
        <v>6.5201000000000002</v>
      </c>
      <c r="H259" s="613">
        <v>17.757593</v>
      </c>
      <c r="I259" s="611">
        <v>16.990255000000001</v>
      </c>
      <c r="J259" s="611">
        <v>38.957253999999999</v>
      </c>
      <c r="K259" s="533"/>
      <c r="L259" s="596">
        <v>6.4161900000000003</v>
      </c>
      <c r="M259" s="596">
        <v>13.762340999999999</v>
      </c>
      <c r="N259" s="614">
        <v>16.204567999999998</v>
      </c>
      <c r="O259" s="611">
        <v>39.245004000000002</v>
      </c>
      <c r="Q259" s="611"/>
      <c r="R259" s="611"/>
      <c r="S259" s="611"/>
      <c r="T259" s="611"/>
      <c r="U259" s="611"/>
      <c r="V259" s="611"/>
      <c r="W259" s="611"/>
      <c r="X259" s="611"/>
      <c r="Y259" s="611"/>
      <c r="Z259" s="611"/>
      <c r="AA259" s="611"/>
      <c r="AB259" s="611"/>
      <c r="AC259" s="611"/>
      <c r="AD259" s="611"/>
    </row>
    <row r="260" spans="1:40" s="522" customFormat="1" ht="8.85" customHeight="1">
      <c r="A260" s="518" t="s">
        <v>74</v>
      </c>
      <c r="B260" s="613">
        <v>3.5593219999999999</v>
      </c>
      <c r="C260" s="611">
        <v>5.0784370000000001</v>
      </c>
      <c r="D260" s="611">
        <v>15.557048</v>
      </c>
      <c r="E260" s="611">
        <v>28.639759999999999</v>
      </c>
      <c r="F260" s="611"/>
      <c r="G260" s="613">
        <v>3.703058</v>
      </c>
      <c r="H260" s="613">
        <v>5.3799539999999997</v>
      </c>
      <c r="I260" s="611">
        <v>15.620255</v>
      </c>
      <c r="J260" s="611">
        <v>25.059393</v>
      </c>
      <c r="K260" s="533"/>
      <c r="L260" s="596">
        <v>3.271668</v>
      </c>
      <c r="M260" s="596">
        <v>4.4750189999999996</v>
      </c>
      <c r="N260" s="614">
        <v>15.431118</v>
      </c>
      <c r="O260" s="611">
        <v>35.773090000000003</v>
      </c>
      <c r="Q260" s="611"/>
      <c r="R260" s="611"/>
      <c r="S260" s="611"/>
      <c r="T260" s="611"/>
      <c r="U260" s="611"/>
      <c r="V260" s="611"/>
      <c r="W260" s="611"/>
      <c r="X260" s="611"/>
      <c r="Y260" s="611"/>
      <c r="Z260" s="611"/>
      <c r="AA260" s="611"/>
      <c r="AB260" s="611"/>
      <c r="AC260" s="611"/>
      <c r="AD260" s="611"/>
    </row>
    <row r="261" spans="1:40" s="522" customFormat="1" ht="8.85" customHeight="1">
      <c r="A261" s="518" t="s">
        <v>75</v>
      </c>
      <c r="B261" s="613">
        <v>2.5105550000000001</v>
      </c>
      <c r="C261" s="611">
        <v>5.6298640000000004</v>
      </c>
      <c r="D261" s="611">
        <v>14.95783</v>
      </c>
      <c r="E261" s="611">
        <v>32.984605000000002</v>
      </c>
      <c r="F261" s="611"/>
      <c r="G261" s="613">
        <v>2.3957619999999999</v>
      </c>
      <c r="H261" s="613">
        <v>6.4175610000000001</v>
      </c>
      <c r="I261" s="611">
        <v>16.603594999999999</v>
      </c>
      <c r="J261" s="611">
        <v>30.978297000000001</v>
      </c>
      <c r="K261" s="533"/>
      <c r="L261" s="596">
        <v>2.6882830000000002</v>
      </c>
      <c r="M261" s="596">
        <v>4.4103180000000002</v>
      </c>
      <c r="N261" s="614">
        <v>12.402125</v>
      </c>
      <c r="O261" s="611">
        <v>36.100197999999999</v>
      </c>
      <c r="Q261" s="611"/>
      <c r="R261" s="611"/>
      <c r="S261" s="611"/>
      <c r="T261" s="611"/>
      <c r="U261" s="611"/>
      <c r="V261" s="611"/>
      <c r="W261" s="611"/>
      <c r="X261" s="611"/>
      <c r="Y261" s="611"/>
      <c r="Z261" s="611"/>
      <c r="AA261" s="611"/>
      <c r="AB261" s="611"/>
      <c r="AC261" s="611"/>
      <c r="AD261" s="611"/>
    </row>
    <row r="262" spans="1:40" s="522" customFormat="1" ht="8.85" customHeight="1">
      <c r="A262" s="523" t="s">
        <v>76</v>
      </c>
      <c r="B262" s="615">
        <v>6.4320469999999998</v>
      </c>
      <c r="C262" s="616">
        <v>12.091511000000001</v>
      </c>
      <c r="D262" s="616">
        <v>12.131871</v>
      </c>
      <c r="E262" s="616">
        <v>24.430465999999999</v>
      </c>
      <c r="F262" s="616"/>
      <c r="G262" s="615">
        <v>6.5439049999999996</v>
      </c>
      <c r="H262" s="615">
        <v>13.028727</v>
      </c>
      <c r="I262" s="616">
        <v>13.678099</v>
      </c>
      <c r="J262" s="616">
        <v>21.852343999999999</v>
      </c>
      <c r="K262" s="538"/>
      <c r="L262" s="598">
        <v>6.22464</v>
      </c>
      <c r="M262" s="598">
        <v>10.353712</v>
      </c>
      <c r="N262" s="617">
        <v>9.2745979999999992</v>
      </c>
      <c r="O262" s="616">
        <v>29.194576999999999</v>
      </c>
      <c r="Q262" s="611"/>
      <c r="R262" s="611"/>
      <c r="S262" s="611"/>
      <c r="T262" s="611"/>
      <c r="U262" s="611"/>
      <c r="V262" s="611"/>
      <c r="W262" s="611"/>
      <c r="X262" s="611"/>
      <c r="Y262" s="611"/>
      <c r="Z262" s="611"/>
      <c r="AA262" s="611"/>
      <c r="AB262" s="611"/>
      <c r="AC262" s="611"/>
      <c r="AD262" s="611"/>
    </row>
    <row r="263" spans="1:40" s="522" customFormat="1" ht="9" customHeight="1">
      <c r="B263" s="610"/>
      <c r="C263" s="610"/>
      <c r="D263" s="610"/>
      <c r="E263" s="610"/>
      <c r="F263" s="611"/>
      <c r="G263" s="610"/>
      <c r="H263" s="610"/>
      <c r="I263" s="610"/>
      <c r="J263" s="610"/>
      <c r="K263" s="533"/>
      <c r="L263" s="612"/>
      <c r="M263" s="612"/>
      <c r="N263" s="612"/>
      <c r="O263" s="610"/>
    </row>
    <row r="264" spans="1:40" s="522" customFormat="1" ht="9" customHeight="1">
      <c r="A264" s="513">
        <v>2012</v>
      </c>
      <c r="B264" s="610"/>
      <c r="C264" s="610"/>
      <c r="D264" s="610"/>
      <c r="E264" s="610"/>
      <c r="F264" s="611"/>
      <c r="G264" s="610"/>
      <c r="H264" s="610"/>
      <c r="I264" s="610"/>
      <c r="J264" s="610"/>
      <c r="K264" s="533"/>
      <c r="L264" s="612"/>
      <c r="M264" s="612"/>
      <c r="N264" s="612"/>
      <c r="O264" s="610"/>
    </row>
    <row r="265" spans="1:40" s="522" customFormat="1" ht="8.65" customHeight="1">
      <c r="A265" s="515" t="s">
        <v>44</v>
      </c>
      <c r="B265" s="610">
        <v>4.8056210000000004</v>
      </c>
      <c r="C265" s="610">
        <v>8.8430079999999993</v>
      </c>
      <c r="D265" s="610">
        <v>11.652625</v>
      </c>
      <c r="E265" s="610">
        <v>29.050598000000001</v>
      </c>
      <c r="F265" s="611"/>
      <c r="G265" s="610">
        <v>4.7810730000000001</v>
      </c>
      <c r="H265" s="610">
        <v>9.3332850000000001</v>
      </c>
      <c r="I265" s="610">
        <v>11.756106000000001</v>
      </c>
      <c r="J265" s="610">
        <v>27.859442999999999</v>
      </c>
      <c r="K265" s="611"/>
      <c r="L265" s="610">
        <v>4.8451040000000001</v>
      </c>
      <c r="M265" s="610">
        <v>8.0544499999999992</v>
      </c>
      <c r="N265" s="610">
        <v>11.486072999999999</v>
      </c>
      <c r="O265" s="610">
        <v>30.967732999999999</v>
      </c>
      <c r="Q265" s="611"/>
      <c r="R265" s="611"/>
      <c r="S265" s="611"/>
      <c r="T265" s="611"/>
      <c r="U265" s="611"/>
      <c r="V265" s="611"/>
      <c r="W265" s="611"/>
      <c r="X265" s="611"/>
      <c r="Y265" s="611"/>
      <c r="Z265" s="611"/>
      <c r="AA265" s="611"/>
      <c r="AB265" s="611"/>
      <c r="AC265" s="611"/>
      <c r="AD265" s="611"/>
    </row>
    <row r="266" spans="1:40" s="522" customFormat="1" ht="5.0999999999999996" customHeight="1">
      <c r="A266" s="515"/>
      <c r="B266" s="610"/>
      <c r="C266" s="610"/>
      <c r="D266" s="610"/>
      <c r="E266" s="610"/>
      <c r="F266" s="611"/>
      <c r="G266" s="610"/>
      <c r="H266" s="610"/>
      <c r="I266" s="610"/>
      <c r="J266" s="610"/>
      <c r="K266" s="611"/>
      <c r="L266" s="610"/>
      <c r="M266" s="610"/>
      <c r="N266" s="610"/>
      <c r="O266" s="610"/>
      <c r="Q266" s="611"/>
      <c r="R266" s="611"/>
      <c r="S266" s="611"/>
      <c r="T266" s="611"/>
      <c r="U266" s="611"/>
      <c r="V266" s="611"/>
      <c r="W266" s="611"/>
      <c r="X266" s="611"/>
      <c r="Y266" s="611"/>
      <c r="Z266" s="611"/>
      <c r="AA266" s="611"/>
      <c r="AB266" s="611"/>
      <c r="AC266" s="611"/>
      <c r="AD266" s="611"/>
    </row>
    <row r="267" spans="1:40" s="522" customFormat="1" ht="8.85" customHeight="1">
      <c r="A267" s="518" t="s">
        <v>45</v>
      </c>
      <c r="B267" s="613">
        <v>5.9494759999999998</v>
      </c>
      <c r="C267" s="611">
        <v>7.9064990000000002</v>
      </c>
      <c r="D267" s="611">
        <v>10.674837</v>
      </c>
      <c r="E267" s="611">
        <v>26.238910000000001</v>
      </c>
      <c r="F267" s="611"/>
      <c r="G267" s="613">
        <v>6.4999779999999996</v>
      </c>
      <c r="H267" s="613">
        <v>8.8485429999999994</v>
      </c>
      <c r="I267" s="611">
        <v>11.300768</v>
      </c>
      <c r="J267" s="611">
        <v>27.360869000000001</v>
      </c>
      <c r="K267" s="533"/>
      <c r="L267" s="596">
        <v>5.049518</v>
      </c>
      <c r="M267" s="596">
        <v>6.3664529999999999</v>
      </c>
      <c r="N267" s="614">
        <v>9.6672019999999996</v>
      </c>
      <c r="O267" s="611">
        <v>24.432759999999998</v>
      </c>
      <c r="Q267" s="611"/>
      <c r="R267" s="611"/>
      <c r="S267" s="611"/>
      <c r="T267" s="611"/>
      <c r="U267" s="611"/>
      <c r="V267" s="611"/>
      <c r="W267" s="611"/>
      <c r="X267" s="611"/>
      <c r="Y267" s="611"/>
      <c r="Z267" s="611"/>
      <c r="AA267" s="611"/>
      <c r="AB267" s="611"/>
      <c r="AC267" s="611"/>
      <c r="AD267" s="611"/>
    </row>
    <row r="268" spans="1:40" s="522" customFormat="1" ht="8.85" customHeight="1">
      <c r="A268" s="518" t="s">
        <v>46</v>
      </c>
      <c r="B268" s="613">
        <v>6.2550080000000001</v>
      </c>
      <c r="C268" s="611">
        <v>8.2806390000000007</v>
      </c>
      <c r="D268" s="611">
        <v>5.2014639999999996</v>
      </c>
      <c r="E268" s="611">
        <v>20.464403999999998</v>
      </c>
      <c r="F268" s="611"/>
      <c r="G268" s="613">
        <v>6.7027950000000001</v>
      </c>
      <c r="H268" s="613">
        <v>8.9529859999999992</v>
      </c>
      <c r="I268" s="611">
        <v>4.7543540000000002</v>
      </c>
      <c r="J268" s="611">
        <v>21.696334</v>
      </c>
      <c r="K268" s="533"/>
      <c r="L268" s="596">
        <v>5.5514510000000001</v>
      </c>
      <c r="M268" s="596">
        <v>7.2242579999999998</v>
      </c>
      <c r="N268" s="614">
        <v>5.8953930000000003</v>
      </c>
      <c r="O268" s="611">
        <v>18.552409999999998</v>
      </c>
      <c r="Q268" s="611"/>
      <c r="R268" s="611"/>
      <c r="S268" s="611"/>
      <c r="T268" s="611"/>
      <c r="U268" s="611"/>
      <c r="V268" s="611"/>
      <c r="W268" s="611"/>
      <c r="X268" s="611"/>
      <c r="Y268" s="611"/>
      <c r="Z268" s="611"/>
      <c r="AA268" s="611"/>
      <c r="AB268" s="611"/>
      <c r="AC268" s="611"/>
      <c r="AD268" s="611"/>
    </row>
    <row r="269" spans="1:40" s="522" customFormat="1" ht="8.85" customHeight="1">
      <c r="A269" s="518" t="s">
        <v>47</v>
      </c>
      <c r="B269" s="613">
        <v>4.8722760000000003</v>
      </c>
      <c r="C269" s="611">
        <v>15.900027</v>
      </c>
      <c r="D269" s="611">
        <v>5.7384750000000002</v>
      </c>
      <c r="E269" s="611">
        <v>19.000827000000001</v>
      </c>
      <c r="F269" s="611"/>
      <c r="G269" s="613">
        <v>5.0365630000000001</v>
      </c>
      <c r="H269" s="613">
        <v>17.051635000000001</v>
      </c>
      <c r="I269" s="611">
        <v>5.3402320000000003</v>
      </c>
      <c r="J269" s="611">
        <v>18.403411999999999</v>
      </c>
      <c r="K269" s="533"/>
      <c r="L269" s="596">
        <v>4.6245839999999996</v>
      </c>
      <c r="M269" s="596">
        <v>14.16377</v>
      </c>
      <c r="N269" s="614">
        <v>6.3363060000000004</v>
      </c>
      <c r="O269" s="611">
        <v>19.897646999999999</v>
      </c>
      <c r="Q269" s="611"/>
      <c r="R269" s="611"/>
      <c r="S269" s="611"/>
      <c r="T269" s="611"/>
      <c r="U269" s="611"/>
      <c r="V269" s="611"/>
      <c r="W269" s="611"/>
      <c r="X269" s="611"/>
      <c r="Y269" s="611"/>
      <c r="Z269" s="611"/>
      <c r="AA269" s="611"/>
      <c r="AB269" s="611"/>
      <c r="AC269" s="611"/>
      <c r="AD269" s="611"/>
    </row>
    <row r="270" spans="1:40" s="522" customFormat="1" ht="8.85" customHeight="1">
      <c r="A270" s="523" t="s">
        <v>48</v>
      </c>
      <c r="B270" s="615">
        <v>2.2836080000000001</v>
      </c>
      <c r="C270" s="616">
        <v>4.6585299999999998</v>
      </c>
      <c r="D270" s="616">
        <v>15.673894000000001</v>
      </c>
      <c r="E270" s="616">
        <v>26.781901000000001</v>
      </c>
      <c r="F270" s="616"/>
      <c r="G270" s="615">
        <v>2.2285539999999999</v>
      </c>
      <c r="H270" s="615">
        <v>5.1061750000000004</v>
      </c>
      <c r="I270" s="616">
        <v>17.840803999999999</v>
      </c>
      <c r="J270" s="616">
        <v>22.922535</v>
      </c>
      <c r="K270" s="538"/>
      <c r="L270" s="598">
        <v>2.3818830000000002</v>
      </c>
      <c r="M270" s="598">
        <v>3.8594599999999999</v>
      </c>
      <c r="N270" s="617">
        <v>11.799764</v>
      </c>
      <c r="O270" s="616">
        <v>33.681905</v>
      </c>
      <c r="Q270" s="611"/>
      <c r="R270" s="611"/>
      <c r="S270" s="611"/>
      <c r="T270" s="611"/>
      <c r="U270" s="611"/>
      <c r="V270" s="611"/>
      <c r="W270" s="611"/>
      <c r="X270" s="611"/>
      <c r="Y270" s="611"/>
      <c r="Z270" s="611"/>
      <c r="AA270" s="611"/>
      <c r="AB270" s="611"/>
      <c r="AC270" s="611"/>
      <c r="AD270" s="611"/>
    </row>
    <row r="271" spans="1:40" s="522" customFormat="1" ht="8.85" customHeight="1">
      <c r="A271" s="518" t="s">
        <v>49</v>
      </c>
      <c r="B271" s="613">
        <v>5.4924330000000001</v>
      </c>
      <c r="C271" s="611">
        <v>12.980039</v>
      </c>
      <c r="D271" s="611">
        <v>8.5529869999999999</v>
      </c>
      <c r="E271" s="611">
        <v>25.352778000000001</v>
      </c>
      <c r="F271" s="611"/>
      <c r="G271" s="613">
        <v>5.0817209999999999</v>
      </c>
      <c r="H271" s="613">
        <v>13.422877</v>
      </c>
      <c r="I271" s="611">
        <v>9.6134830000000004</v>
      </c>
      <c r="J271" s="611">
        <v>23.743234999999999</v>
      </c>
      <c r="K271" s="533"/>
      <c r="L271" s="596">
        <v>6.1923510000000004</v>
      </c>
      <c r="M271" s="596">
        <v>12.225371000000001</v>
      </c>
      <c r="N271" s="614">
        <v>6.7243339999999998</v>
      </c>
      <c r="O271" s="611">
        <v>28.128174999999999</v>
      </c>
      <c r="P271" s="613"/>
      <c r="Q271" s="611"/>
      <c r="R271" s="611"/>
      <c r="S271" s="611"/>
      <c r="T271" s="611"/>
      <c r="U271" s="611"/>
      <c r="V271" s="611"/>
      <c r="W271" s="611"/>
      <c r="X271" s="611"/>
      <c r="Y271" s="611"/>
      <c r="Z271" s="611"/>
      <c r="AA271" s="611"/>
      <c r="AB271" s="611"/>
      <c r="AC271" s="611"/>
      <c r="AD271" s="611"/>
      <c r="AE271" s="613"/>
      <c r="AF271" s="611"/>
      <c r="AG271" s="618"/>
      <c r="AH271" s="611"/>
      <c r="AI271" s="533"/>
      <c r="AJ271" s="596"/>
      <c r="AK271" s="596"/>
      <c r="AL271" s="614"/>
      <c r="AM271" s="619"/>
      <c r="AN271" s="611"/>
    </row>
    <row r="272" spans="1:40" s="522" customFormat="1" ht="8.85" customHeight="1">
      <c r="A272" s="518" t="s">
        <v>50</v>
      </c>
      <c r="B272" s="620">
        <v>3.9592139999999998</v>
      </c>
      <c r="C272" s="621">
        <v>9.29678</v>
      </c>
      <c r="D272" s="621">
        <v>8.6274920000000002</v>
      </c>
      <c r="E272" s="621">
        <v>20.351375000000001</v>
      </c>
      <c r="F272" s="621"/>
      <c r="G272" s="620">
        <v>3.9159630000000001</v>
      </c>
      <c r="H272" s="620">
        <v>9.6812579999999997</v>
      </c>
      <c r="I272" s="621">
        <v>7.4248979999999998</v>
      </c>
      <c r="J272" s="621">
        <v>20.185229</v>
      </c>
      <c r="K272" s="539"/>
      <c r="L272" s="600">
        <v>4.019018</v>
      </c>
      <c r="M272" s="600">
        <v>8.7651540000000008</v>
      </c>
      <c r="N272" s="622">
        <v>10.292130999999999</v>
      </c>
      <c r="O272" s="621">
        <v>20.581357000000001</v>
      </c>
      <c r="P272" s="613"/>
      <c r="Q272" s="611"/>
      <c r="R272" s="611"/>
      <c r="S272" s="611"/>
      <c r="T272" s="611"/>
      <c r="U272" s="611"/>
      <c r="V272" s="611"/>
      <c r="W272" s="611"/>
      <c r="X272" s="611"/>
      <c r="Y272" s="611"/>
      <c r="Z272" s="611"/>
      <c r="AA272" s="611"/>
      <c r="AB272" s="611"/>
      <c r="AC272" s="611"/>
      <c r="AD272" s="611"/>
      <c r="AE272" s="613"/>
      <c r="AF272" s="611"/>
      <c r="AG272" s="618"/>
      <c r="AH272" s="611"/>
      <c r="AI272" s="533"/>
      <c r="AJ272" s="596"/>
      <c r="AK272" s="596"/>
      <c r="AL272" s="614"/>
      <c r="AM272" s="619"/>
      <c r="AN272" s="611"/>
    </row>
    <row r="273" spans="1:40" s="522" customFormat="1" ht="8.85" customHeight="1">
      <c r="A273" s="518" t="s">
        <v>51</v>
      </c>
      <c r="B273" s="613">
        <v>2.195408</v>
      </c>
      <c r="C273" s="611">
        <v>7.5797049999999997</v>
      </c>
      <c r="D273" s="611">
        <v>28.005779</v>
      </c>
      <c r="E273" s="611">
        <v>21.375859999999999</v>
      </c>
      <c r="F273" s="611"/>
      <c r="G273" s="613">
        <v>2.2950539999999999</v>
      </c>
      <c r="H273" s="613">
        <v>8.8772959999999994</v>
      </c>
      <c r="I273" s="611">
        <v>30.208245000000002</v>
      </c>
      <c r="J273" s="611">
        <v>16.735287</v>
      </c>
      <c r="K273" s="533"/>
      <c r="L273" s="596">
        <v>1.9812380000000001</v>
      </c>
      <c r="M273" s="596">
        <v>4.7908030000000004</v>
      </c>
      <c r="N273" s="614">
        <v>23.287192999999998</v>
      </c>
      <c r="O273" s="611">
        <v>31.317867</v>
      </c>
      <c r="Q273" s="611"/>
      <c r="R273" s="611"/>
      <c r="S273" s="611"/>
      <c r="T273" s="611"/>
      <c r="U273" s="611"/>
      <c r="V273" s="611"/>
      <c r="W273" s="611"/>
      <c r="X273" s="611"/>
      <c r="Y273" s="611"/>
      <c r="Z273" s="611"/>
      <c r="AA273" s="611"/>
      <c r="AB273" s="611"/>
      <c r="AC273" s="611"/>
      <c r="AD273" s="611"/>
    </row>
    <row r="274" spans="1:40" s="522" customFormat="1" ht="8.85" customHeight="1">
      <c r="A274" s="523" t="s">
        <v>52</v>
      </c>
      <c r="B274" s="615">
        <v>6.56778</v>
      </c>
      <c r="C274" s="616">
        <v>7.4225779999999997</v>
      </c>
      <c r="D274" s="616">
        <v>4.1436599999999997</v>
      </c>
      <c r="E274" s="616">
        <v>19.261600999999999</v>
      </c>
      <c r="F274" s="616"/>
      <c r="G274" s="615">
        <v>7.2378260000000001</v>
      </c>
      <c r="H274" s="615">
        <v>8.1503929999999993</v>
      </c>
      <c r="I274" s="616">
        <v>4.2933789999999998</v>
      </c>
      <c r="J274" s="616">
        <v>21.187739000000001</v>
      </c>
      <c r="K274" s="538"/>
      <c r="L274" s="598">
        <v>5.3387419999999999</v>
      </c>
      <c r="M274" s="598">
        <v>6.0875789999999999</v>
      </c>
      <c r="N274" s="617">
        <v>3.874546</v>
      </c>
      <c r="O274" s="616">
        <v>15.799448999999999</v>
      </c>
      <c r="Q274" s="611"/>
      <c r="R274" s="611"/>
      <c r="S274" s="611"/>
      <c r="T274" s="611"/>
      <c r="U274" s="611"/>
      <c r="V274" s="611"/>
      <c r="W274" s="611"/>
      <c r="X274" s="611"/>
      <c r="Y274" s="611"/>
      <c r="Z274" s="611"/>
      <c r="AA274" s="611"/>
      <c r="AB274" s="611"/>
      <c r="AC274" s="611"/>
      <c r="AD274" s="611"/>
    </row>
    <row r="275" spans="1:40" s="522" customFormat="1" ht="8.85" customHeight="1">
      <c r="A275" s="518" t="s">
        <v>53</v>
      </c>
      <c r="B275" s="613">
        <v>6.2795959999999997</v>
      </c>
      <c r="C275" s="611">
        <v>10.67329</v>
      </c>
      <c r="D275" s="611">
        <v>10.145391</v>
      </c>
      <c r="E275" s="611">
        <v>28.811622</v>
      </c>
      <c r="F275" s="611"/>
      <c r="G275" s="613">
        <v>6.4446979999999998</v>
      </c>
      <c r="H275" s="613">
        <v>11.280075999999999</v>
      </c>
      <c r="I275" s="611">
        <v>10.864927</v>
      </c>
      <c r="J275" s="611">
        <v>32.001168</v>
      </c>
      <c r="K275" s="533"/>
      <c r="L275" s="596">
        <v>6.0751099999999996</v>
      </c>
      <c r="M275" s="596">
        <v>9.9217589999999998</v>
      </c>
      <c r="N275" s="614">
        <v>9.2577219999999993</v>
      </c>
      <c r="O275" s="611">
        <v>24.876781999999999</v>
      </c>
      <c r="Q275" s="611"/>
      <c r="R275" s="611"/>
      <c r="S275" s="611"/>
      <c r="T275" s="611"/>
      <c r="U275" s="611"/>
      <c r="V275" s="611"/>
      <c r="W275" s="611"/>
      <c r="X275" s="611"/>
      <c r="Y275" s="611"/>
      <c r="Z275" s="611"/>
      <c r="AA275" s="611"/>
      <c r="AB275" s="611"/>
      <c r="AC275" s="611"/>
      <c r="AD275" s="611"/>
    </row>
    <row r="276" spans="1:40" s="522" customFormat="1" ht="8.85" customHeight="1">
      <c r="A276" s="518" t="s">
        <v>54</v>
      </c>
      <c r="B276" s="613">
        <v>6.56867</v>
      </c>
      <c r="C276" s="611">
        <v>12.11637</v>
      </c>
      <c r="D276" s="611">
        <v>13.450317999999999</v>
      </c>
      <c r="E276" s="611">
        <v>29.636334000000002</v>
      </c>
      <c r="F276" s="611"/>
      <c r="G276" s="613">
        <v>6.8053800000000004</v>
      </c>
      <c r="H276" s="613">
        <v>12.685859000000001</v>
      </c>
      <c r="I276" s="611">
        <v>14.015178000000001</v>
      </c>
      <c r="J276" s="611">
        <v>28.963231</v>
      </c>
      <c r="K276" s="533"/>
      <c r="L276" s="596">
        <v>6.1096529999999998</v>
      </c>
      <c r="M276" s="596">
        <v>11.012043</v>
      </c>
      <c r="N276" s="614">
        <v>12.363082</v>
      </c>
      <c r="O276" s="611">
        <v>30.931913000000002</v>
      </c>
      <c r="Q276" s="611"/>
      <c r="R276" s="611"/>
      <c r="S276" s="611"/>
      <c r="T276" s="611"/>
      <c r="U276" s="611"/>
      <c r="V276" s="611"/>
      <c r="W276" s="611"/>
      <c r="X276" s="611"/>
      <c r="Y276" s="611"/>
      <c r="Z276" s="611"/>
      <c r="AA276" s="611"/>
      <c r="AB276" s="611"/>
      <c r="AC276" s="611"/>
      <c r="AD276" s="611"/>
    </row>
    <row r="277" spans="1:40" s="522" customFormat="1" ht="8.85" customHeight="1">
      <c r="A277" s="518" t="s">
        <v>55</v>
      </c>
      <c r="B277" s="613">
        <v>5.8929029999999996</v>
      </c>
      <c r="C277" s="611">
        <v>13.048944000000001</v>
      </c>
      <c r="D277" s="611">
        <v>11.645977999999999</v>
      </c>
      <c r="E277" s="611">
        <v>32.219358999999997</v>
      </c>
      <c r="F277" s="611"/>
      <c r="G277" s="613">
        <v>5.4921059999999997</v>
      </c>
      <c r="H277" s="613">
        <v>13.976850000000001</v>
      </c>
      <c r="I277" s="611">
        <v>10.734391</v>
      </c>
      <c r="J277" s="611">
        <v>30.394258000000001</v>
      </c>
      <c r="K277" s="533"/>
      <c r="L277" s="596">
        <v>6.4878090000000004</v>
      </c>
      <c r="M277" s="596">
        <v>11.671645</v>
      </c>
      <c r="N277" s="614">
        <v>13.013462000000001</v>
      </c>
      <c r="O277" s="611">
        <v>34.957217999999997</v>
      </c>
      <c r="P277" s="613"/>
      <c r="Q277" s="611"/>
      <c r="R277" s="611"/>
      <c r="S277" s="611"/>
      <c r="T277" s="611"/>
      <c r="U277" s="611"/>
      <c r="V277" s="611"/>
      <c r="W277" s="611"/>
      <c r="X277" s="611"/>
      <c r="Y277" s="611"/>
      <c r="Z277" s="611"/>
      <c r="AA277" s="611"/>
      <c r="AB277" s="611"/>
      <c r="AC277" s="611"/>
      <c r="AD277" s="611"/>
      <c r="AE277" s="613"/>
      <c r="AF277" s="611"/>
      <c r="AG277" s="618"/>
      <c r="AH277" s="611"/>
      <c r="AI277" s="533"/>
      <c r="AJ277" s="596"/>
      <c r="AK277" s="596"/>
      <c r="AL277" s="614"/>
      <c r="AM277" s="619"/>
      <c r="AN277" s="611"/>
    </row>
    <row r="278" spans="1:40" s="522" customFormat="1" ht="8.85" customHeight="1">
      <c r="A278" s="523" t="s">
        <v>56</v>
      </c>
      <c r="B278" s="615">
        <v>1.5939810000000001</v>
      </c>
      <c r="C278" s="616">
        <v>3.5960209999999999</v>
      </c>
      <c r="D278" s="616">
        <v>16.610136000000001</v>
      </c>
      <c r="E278" s="616">
        <v>37.633473000000002</v>
      </c>
      <c r="F278" s="616"/>
      <c r="G278" s="615">
        <v>1.4636640000000001</v>
      </c>
      <c r="H278" s="615">
        <v>3.840465</v>
      </c>
      <c r="I278" s="616">
        <v>14.872011000000001</v>
      </c>
      <c r="J278" s="616">
        <v>31.0596</v>
      </c>
      <c r="K278" s="538"/>
      <c r="L278" s="598">
        <v>1.792764</v>
      </c>
      <c r="M278" s="598">
        <v>3.2231540000000001</v>
      </c>
      <c r="N278" s="617">
        <v>19.270302999999998</v>
      </c>
      <c r="O278" s="616">
        <v>47.694661000000004</v>
      </c>
      <c r="Q278" s="611"/>
      <c r="R278" s="611"/>
      <c r="S278" s="611"/>
      <c r="T278" s="611"/>
      <c r="U278" s="611"/>
      <c r="V278" s="611"/>
      <c r="W278" s="611"/>
      <c r="X278" s="611"/>
      <c r="Y278" s="611"/>
      <c r="Z278" s="611"/>
      <c r="AA278" s="611"/>
      <c r="AB278" s="611"/>
      <c r="AC278" s="611"/>
      <c r="AD278" s="611"/>
    </row>
    <row r="279" spans="1:40" s="522" customFormat="1" ht="8.85" customHeight="1">
      <c r="A279" s="518" t="s">
        <v>57</v>
      </c>
      <c r="B279" s="613">
        <v>4.6472389999999999</v>
      </c>
      <c r="C279" s="611">
        <v>10.349619000000001</v>
      </c>
      <c r="D279" s="611">
        <v>15.729671</v>
      </c>
      <c r="E279" s="611">
        <v>31.979897000000001</v>
      </c>
      <c r="F279" s="611"/>
      <c r="G279" s="613">
        <v>4.1058389999999996</v>
      </c>
      <c r="H279" s="613">
        <v>10.773097999999999</v>
      </c>
      <c r="I279" s="611">
        <v>15.653026000000001</v>
      </c>
      <c r="J279" s="611">
        <v>30.274214000000001</v>
      </c>
      <c r="K279" s="533"/>
      <c r="L279" s="596">
        <v>5.5402019999999998</v>
      </c>
      <c r="M279" s="596">
        <v>9.6511490000000002</v>
      </c>
      <c r="N279" s="614">
        <v>15.858005</v>
      </c>
      <c r="O279" s="611">
        <v>34.835895999999998</v>
      </c>
      <c r="Q279" s="611"/>
      <c r="R279" s="611"/>
      <c r="S279" s="611"/>
      <c r="T279" s="611"/>
      <c r="U279" s="611"/>
      <c r="V279" s="611"/>
      <c r="W279" s="611"/>
      <c r="X279" s="611"/>
      <c r="Y279" s="611"/>
      <c r="Z279" s="611"/>
      <c r="AA279" s="611"/>
      <c r="AB279" s="611"/>
      <c r="AC279" s="611"/>
      <c r="AD279" s="611"/>
    </row>
    <row r="280" spans="1:40" s="522" customFormat="1" ht="8.85" customHeight="1">
      <c r="A280" s="518" t="s">
        <v>58</v>
      </c>
      <c r="B280" s="613">
        <v>4.6289860000000003</v>
      </c>
      <c r="C280" s="611">
        <v>6.880585</v>
      </c>
      <c r="D280" s="611">
        <v>6.4659909999999998</v>
      </c>
      <c r="E280" s="611">
        <v>29.380770999999999</v>
      </c>
      <c r="F280" s="611"/>
      <c r="G280" s="613">
        <v>4.8156840000000001</v>
      </c>
      <c r="H280" s="613">
        <v>7.4586350000000001</v>
      </c>
      <c r="I280" s="611">
        <v>6.0986289999999999</v>
      </c>
      <c r="J280" s="611">
        <v>29.948744000000001</v>
      </c>
      <c r="K280" s="533"/>
      <c r="L280" s="596">
        <v>4.3428380000000004</v>
      </c>
      <c r="M280" s="596">
        <v>5.9946149999999996</v>
      </c>
      <c r="N280" s="614">
        <v>7.0262580000000003</v>
      </c>
      <c r="O280" s="611">
        <v>28.514551000000001</v>
      </c>
      <c r="Q280" s="611"/>
      <c r="R280" s="611"/>
      <c r="S280" s="611"/>
      <c r="T280" s="611"/>
      <c r="U280" s="611"/>
      <c r="V280" s="611"/>
      <c r="W280" s="611"/>
      <c r="X280" s="611"/>
      <c r="Y280" s="611"/>
      <c r="Z280" s="611"/>
      <c r="AA280" s="611"/>
      <c r="AB280" s="611"/>
      <c r="AC280" s="611"/>
      <c r="AD280" s="611"/>
    </row>
    <row r="281" spans="1:40" s="522" customFormat="1" ht="8.85" customHeight="1">
      <c r="A281" s="518" t="s">
        <v>59</v>
      </c>
      <c r="B281" s="613">
        <v>6.0177329999999998</v>
      </c>
      <c r="C281" s="611">
        <v>8.0148960000000002</v>
      </c>
      <c r="D281" s="611">
        <v>11.397788</v>
      </c>
      <c r="E281" s="611">
        <v>34.175215999999999</v>
      </c>
      <c r="F281" s="611"/>
      <c r="G281" s="613">
        <v>5.8190609999999996</v>
      </c>
      <c r="H281" s="613">
        <v>7.9419750000000002</v>
      </c>
      <c r="I281" s="611">
        <v>10.785727</v>
      </c>
      <c r="J281" s="611">
        <v>35.046016999999999</v>
      </c>
      <c r="K281" s="533"/>
      <c r="L281" s="596">
        <v>6.3494120000000001</v>
      </c>
      <c r="M281" s="596">
        <v>8.1366350000000001</v>
      </c>
      <c r="N281" s="614">
        <v>12.425402999999999</v>
      </c>
      <c r="O281" s="611">
        <v>32.713191000000002</v>
      </c>
      <c r="Q281" s="611"/>
      <c r="R281" s="611"/>
      <c r="S281" s="611"/>
      <c r="T281" s="611"/>
      <c r="U281" s="611"/>
      <c r="V281" s="611"/>
      <c r="W281" s="611"/>
      <c r="X281" s="611"/>
      <c r="Y281" s="611"/>
      <c r="Z281" s="611"/>
      <c r="AA281" s="611"/>
      <c r="AB281" s="611"/>
      <c r="AC281" s="611"/>
      <c r="AD281" s="611"/>
    </row>
    <row r="282" spans="1:40" s="522" customFormat="1" ht="8.85" customHeight="1">
      <c r="A282" s="523" t="s">
        <v>60</v>
      </c>
      <c r="B282" s="615">
        <v>3.1324149999999999</v>
      </c>
      <c r="C282" s="616">
        <v>6.3584810000000003</v>
      </c>
      <c r="D282" s="616">
        <v>10.020861</v>
      </c>
      <c r="E282" s="616">
        <v>33.642482999999999</v>
      </c>
      <c r="F282" s="616"/>
      <c r="G282" s="615">
        <v>3.221149</v>
      </c>
      <c r="H282" s="615">
        <v>6.6509309999999999</v>
      </c>
      <c r="I282" s="616">
        <v>9.0899979999999996</v>
      </c>
      <c r="J282" s="616">
        <v>32.810071000000001</v>
      </c>
      <c r="K282" s="538"/>
      <c r="L282" s="598">
        <v>2.9727450000000002</v>
      </c>
      <c r="M282" s="598">
        <v>5.8322310000000002</v>
      </c>
      <c r="N282" s="617">
        <v>11.691613</v>
      </c>
      <c r="O282" s="616">
        <v>35.136529000000003</v>
      </c>
      <c r="Q282" s="611"/>
      <c r="R282" s="611"/>
      <c r="S282" s="611"/>
      <c r="T282" s="611"/>
      <c r="U282" s="611"/>
      <c r="V282" s="611"/>
      <c r="W282" s="611"/>
      <c r="X282" s="611"/>
      <c r="Y282" s="611"/>
      <c r="Z282" s="611"/>
      <c r="AA282" s="611"/>
      <c r="AB282" s="611"/>
      <c r="AC282" s="611"/>
      <c r="AD282" s="611"/>
    </row>
    <row r="283" spans="1:40" s="522" customFormat="1" ht="8.85" customHeight="1">
      <c r="A283" s="518" t="s">
        <v>61</v>
      </c>
      <c r="B283" s="613">
        <v>3.1357659999999998</v>
      </c>
      <c r="C283" s="611">
        <v>4.3959200000000003</v>
      </c>
      <c r="D283" s="611">
        <v>8.0869330000000001</v>
      </c>
      <c r="E283" s="611">
        <v>32.527934999999999</v>
      </c>
      <c r="F283" s="611"/>
      <c r="G283" s="613">
        <v>2.9618329999999999</v>
      </c>
      <c r="H283" s="613">
        <v>4.4536720000000001</v>
      </c>
      <c r="I283" s="611">
        <v>7.5636910000000004</v>
      </c>
      <c r="J283" s="611">
        <v>33.378357000000001</v>
      </c>
      <c r="K283" s="533"/>
      <c r="L283" s="596">
        <v>3.3979059999999999</v>
      </c>
      <c r="M283" s="596">
        <v>4.3088800000000003</v>
      </c>
      <c r="N283" s="614">
        <v>8.8790859999999991</v>
      </c>
      <c r="O283" s="611">
        <v>31.240455000000001</v>
      </c>
      <c r="Q283" s="611"/>
      <c r="R283" s="611"/>
      <c r="S283" s="611"/>
      <c r="T283" s="611"/>
      <c r="U283" s="611"/>
      <c r="V283" s="611"/>
      <c r="W283" s="611"/>
      <c r="X283" s="611"/>
      <c r="Y283" s="611"/>
      <c r="Z283" s="611"/>
      <c r="AA283" s="611"/>
      <c r="AB283" s="611"/>
      <c r="AC283" s="611"/>
      <c r="AD283" s="611"/>
    </row>
    <row r="284" spans="1:40" s="522" customFormat="1" ht="8.85" customHeight="1">
      <c r="A284" s="518" t="s">
        <v>62</v>
      </c>
      <c r="B284" s="613">
        <v>5.0182140000000004</v>
      </c>
      <c r="C284" s="611">
        <v>11.008198</v>
      </c>
      <c r="D284" s="611">
        <v>10.416570999999999</v>
      </c>
      <c r="E284" s="611">
        <v>31.814049000000001</v>
      </c>
      <c r="F284" s="611"/>
      <c r="G284" s="613">
        <v>5.3305360000000004</v>
      </c>
      <c r="H284" s="613">
        <v>12.290013</v>
      </c>
      <c r="I284" s="611">
        <v>11.40645</v>
      </c>
      <c r="J284" s="611">
        <v>26.933865000000001</v>
      </c>
      <c r="K284" s="533"/>
      <c r="L284" s="596">
        <v>4.5452149999999998</v>
      </c>
      <c r="M284" s="596">
        <v>9.0669439999999994</v>
      </c>
      <c r="N284" s="614">
        <v>8.9297730000000008</v>
      </c>
      <c r="O284" s="611">
        <v>39.144078999999998</v>
      </c>
      <c r="Q284" s="611"/>
      <c r="R284" s="611"/>
      <c r="S284" s="611"/>
      <c r="T284" s="611"/>
      <c r="U284" s="611"/>
      <c r="V284" s="611"/>
      <c r="W284" s="611"/>
      <c r="X284" s="611"/>
      <c r="Y284" s="611"/>
      <c r="Z284" s="611"/>
      <c r="AA284" s="611"/>
      <c r="AB284" s="611"/>
      <c r="AC284" s="611"/>
      <c r="AD284" s="611"/>
    </row>
    <row r="285" spans="1:40" s="522" customFormat="1" ht="8.85" customHeight="1">
      <c r="A285" s="518" t="s">
        <v>63</v>
      </c>
      <c r="B285" s="613">
        <v>6.2746219999999999</v>
      </c>
      <c r="C285" s="611">
        <v>13.395872000000001</v>
      </c>
      <c r="D285" s="611">
        <v>4.7098050000000002</v>
      </c>
      <c r="E285" s="611">
        <v>24.456488</v>
      </c>
      <c r="F285" s="611"/>
      <c r="G285" s="613">
        <v>5.9436900000000001</v>
      </c>
      <c r="H285" s="613">
        <v>13.517987</v>
      </c>
      <c r="I285" s="611">
        <v>4.82362</v>
      </c>
      <c r="J285" s="611">
        <v>24.289413</v>
      </c>
      <c r="K285" s="533"/>
      <c r="L285" s="596">
        <v>6.8151270000000004</v>
      </c>
      <c r="M285" s="596">
        <v>13.196425</v>
      </c>
      <c r="N285" s="614">
        <v>4.522176</v>
      </c>
      <c r="O285" s="611">
        <v>24.731919999999999</v>
      </c>
      <c r="Q285" s="611"/>
      <c r="R285" s="611"/>
      <c r="S285" s="611"/>
      <c r="T285" s="611"/>
      <c r="U285" s="611"/>
      <c r="V285" s="611"/>
      <c r="W285" s="611"/>
      <c r="X285" s="611"/>
      <c r="Y285" s="611"/>
      <c r="Z285" s="611"/>
      <c r="AA285" s="611"/>
      <c r="AB285" s="611"/>
      <c r="AC285" s="611"/>
      <c r="AD285" s="611"/>
    </row>
    <row r="286" spans="1:40" s="522" customFormat="1" ht="8.85" customHeight="1">
      <c r="A286" s="523" t="s">
        <v>64</v>
      </c>
      <c r="B286" s="615">
        <v>2.404382</v>
      </c>
      <c r="C286" s="615">
        <v>7.1001399999999997</v>
      </c>
      <c r="D286" s="616">
        <v>17.430472000000002</v>
      </c>
      <c r="E286" s="616">
        <v>37.626617000000003</v>
      </c>
      <c r="F286" s="616"/>
      <c r="G286" s="615">
        <v>2.6870630000000002</v>
      </c>
      <c r="H286" s="615">
        <v>8.5966559999999994</v>
      </c>
      <c r="I286" s="615">
        <v>16.887646</v>
      </c>
      <c r="J286" s="616">
        <v>27.623124000000001</v>
      </c>
      <c r="K286" s="538"/>
      <c r="L286" s="598">
        <v>1.9890110000000001</v>
      </c>
      <c r="M286" s="598">
        <v>4.90116</v>
      </c>
      <c r="N286" s="598">
        <v>18.22242</v>
      </c>
      <c r="O286" s="616">
        <v>52.221063999999998</v>
      </c>
      <c r="Q286" s="611"/>
      <c r="R286" s="611"/>
      <c r="S286" s="611"/>
      <c r="T286" s="611"/>
      <c r="U286" s="611"/>
      <c r="V286" s="611"/>
      <c r="W286" s="611"/>
      <c r="X286" s="611"/>
      <c r="Y286" s="611"/>
      <c r="Z286" s="611"/>
      <c r="AA286" s="611"/>
      <c r="AB286" s="611"/>
      <c r="AC286" s="611"/>
      <c r="AD286" s="611"/>
    </row>
    <row r="287" spans="1:40" s="522" customFormat="1" ht="8.85" customHeight="1">
      <c r="A287" s="518" t="s">
        <v>65</v>
      </c>
      <c r="B287" s="613">
        <v>4.1256089999999999</v>
      </c>
      <c r="C287" s="611">
        <v>7.9471829999999999</v>
      </c>
      <c r="D287" s="613">
        <v>17.513811</v>
      </c>
      <c r="E287" s="611">
        <v>32.898119999999999</v>
      </c>
      <c r="F287" s="611"/>
      <c r="G287" s="613">
        <v>4.1518490000000003</v>
      </c>
      <c r="H287" s="613">
        <v>8.9737150000000003</v>
      </c>
      <c r="I287" s="611">
        <v>17.968881</v>
      </c>
      <c r="J287" s="611">
        <v>30.672340999999999</v>
      </c>
      <c r="K287" s="519"/>
      <c r="L287" s="596">
        <v>4.0845989999999999</v>
      </c>
      <c r="M287" s="596">
        <v>6.3428490000000002</v>
      </c>
      <c r="N287" s="614">
        <v>16.803096</v>
      </c>
      <c r="O287" s="611">
        <v>36.374281000000003</v>
      </c>
      <c r="Q287" s="611"/>
      <c r="R287" s="611"/>
      <c r="S287" s="611"/>
      <c r="T287" s="611"/>
      <c r="U287" s="611"/>
      <c r="V287" s="611"/>
      <c r="W287" s="611"/>
      <c r="X287" s="611"/>
      <c r="Y287" s="611"/>
      <c r="Z287" s="611"/>
      <c r="AA287" s="611"/>
      <c r="AB287" s="611"/>
      <c r="AC287" s="611"/>
      <c r="AD287" s="611"/>
    </row>
    <row r="288" spans="1:40" s="522" customFormat="1" ht="8.85" customHeight="1">
      <c r="A288" s="518" t="s">
        <v>66</v>
      </c>
      <c r="B288" s="613">
        <v>4.1187209999999999</v>
      </c>
      <c r="C288" s="611">
        <v>5.2228260000000004</v>
      </c>
      <c r="D288" s="611">
        <v>6.2420660000000003</v>
      </c>
      <c r="E288" s="611">
        <v>22.403041999999999</v>
      </c>
      <c r="F288" s="611"/>
      <c r="G288" s="613">
        <v>4.9768410000000003</v>
      </c>
      <c r="H288" s="613">
        <v>6.0913139999999997</v>
      </c>
      <c r="I288" s="611">
        <v>5.4328310000000002</v>
      </c>
      <c r="J288" s="611">
        <v>24.91</v>
      </c>
      <c r="K288" s="533"/>
      <c r="L288" s="596">
        <v>2.6849720000000001</v>
      </c>
      <c r="M288" s="596">
        <v>3.7717550000000002</v>
      </c>
      <c r="N288" s="614">
        <v>7.5622959999999999</v>
      </c>
      <c r="O288" s="611">
        <v>18.313058999999999</v>
      </c>
      <c r="Q288" s="611"/>
      <c r="R288" s="611"/>
      <c r="S288" s="611"/>
      <c r="T288" s="611"/>
      <c r="U288" s="611"/>
      <c r="V288" s="611"/>
      <c r="W288" s="611"/>
      <c r="X288" s="611"/>
      <c r="Y288" s="611"/>
      <c r="Z288" s="611"/>
      <c r="AA288" s="611"/>
      <c r="AB288" s="611"/>
      <c r="AC288" s="611"/>
      <c r="AD288" s="611"/>
    </row>
    <row r="289" spans="1:30" s="522" customFormat="1" ht="8.85" customHeight="1">
      <c r="A289" s="518" t="s">
        <v>67</v>
      </c>
      <c r="B289" s="613">
        <v>4.0518609999999997</v>
      </c>
      <c r="C289" s="611">
        <v>10.086028000000001</v>
      </c>
      <c r="D289" s="611">
        <v>8.3695679999999992</v>
      </c>
      <c r="E289" s="611">
        <v>25.888974999999999</v>
      </c>
      <c r="F289" s="611"/>
      <c r="G289" s="613">
        <v>4.1135999999999999</v>
      </c>
      <c r="H289" s="613">
        <v>10.12219</v>
      </c>
      <c r="I289" s="611">
        <v>8.3408029999999993</v>
      </c>
      <c r="J289" s="611">
        <v>25.318284999999999</v>
      </c>
      <c r="K289" s="533"/>
      <c r="L289" s="596">
        <v>3.9577119999999999</v>
      </c>
      <c r="M289" s="596">
        <v>10.030882999999999</v>
      </c>
      <c r="N289" s="614">
        <v>8.4133619999999993</v>
      </c>
      <c r="O289" s="611">
        <v>26.757840000000002</v>
      </c>
      <c r="Q289" s="611"/>
      <c r="R289" s="611"/>
      <c r="S289" s="611"/>
      <c r="T289" s="611"/>
      <c r="U289" s="611"/>
      <c r="V289" s="611"/>
      <c r="W289" s="611"/>
      <c r="X289" s="611"/>
      <c r="Y289" s="611"/>
      <c r="Z289" s="611"/>
      <c r="AA289" s="611"/>
      <c r="AB289" s="611"/>
      <c r="AC289" s="611"/>
      <c r="AD289" s="611"/>
    </row>
    <row r="290" spans="1:30" s="522" customFormat="1" ht="8.85" customHeight="1">
      <c r="A290" s="523" t="s">
        <v>68</v>
      </c>
      <c r="B290" s="615">
        <v>3.1441439999999998</v>
      </c>
      <c r="C290" s="616">
        <v>6.0327849999999996</v>
      </c>
      <c r="D290" s="616">
        <v>13.311432999999999</v>
      </c>
      <c r="E290" s="616">
        <v>23.099879999999999</v>
      </c>
      <c r="F290" s="616"/>
      <c r="G290" s="615">
        <v>2.718251</v>
      </c>
      <c r="H290" s="615">
        <v>5.6240040000000002</v>
      </c>
      <c r="I290" s="616">
        <v>14.757535000000001</v>
      </c>
      <c r="J290" s="616">
        <v>20.906669999999998</v>
      </c>
      <c r="K290" s="538"/>
      <c r="L290" s="598">
        <v>3.8866420000000002</v>
      </c>
      <c r="M290" s="598">
        <v>6.7454510000000001</v>
      </c>
      <c r="N290" s="617">
        <v>10.759658999999999</v>
      </c>
      <c r="O290" s="616">
        <v>26.969992000000001</v>
      </c>
      <c r="Q290" s="611"/>
      <c r="R290" s="611"/>
      <c r="S290" s="611"/>
      <c r="T290" s="611"/>
      <c r="U290" s="611"/>
      <c r="V290" s="611"/>
      <c r="W290" s="611"/>
      <c r="X290" s="611"/>
      <c r="Y290" s="611"/>
      <c r="Z290" s="611"/>
      <c r="AA290" s="611"/>
      <c r="AB290" s="611"/>
      <c r="AC290" s="611"/>
      <c r="AD290" s="611"/>
    </row>
    <row r="291" spans="1:30" s="522" customFormat="1" ht="8.85" customHeight="1">
      <c r="A291" s="518" t="s">
        <v>69</v>
      </c>
      <c r="B291" s="613">
        <v>4.1442030000000001</v>
      </c>
      <c r="C291" s="611">
        <v>8.5255799999999997</v>
      </c>
      <c r="D291" s="611">
        <v>8.4320640000000004</v>
      </c>
      <c r="E291" s="611">
        <v>24.550604</v>
      </c>
      <c r="F291" s="611"/>
      <c r="G291" s="613">
        <v>4.3474560000000002</v>
      </c>
      <c r="H291" s="613">
        <v>9.6154139999999995</v>
      </c>
      <c r="I291" s="611">
        <v>8.1178019999999993</v>
      </c>
      <c r="J291" s="611">
        <v>21.939391000000001</v>
      </c>
      <c r="K291" s="533"/>
      <c r="L291" s="596">
        <v>3.8299599999999998</v>
      </c>
      <c r="M291" s="596">
        <v>6.8406310000000001</v>
      </c>
      <c r="N291" s="614">
        <v>8.9153169999999999</v>
      </c>
      <c r="O291" s="611">
        <v>28.565974000000001</v>
      </c>
      <c r="Q291" s="611"/>
      <c r="R291" s="611"/>
      <c r="S291" s="611"/>
      <c r="T291" s="611"/>
      <c r="U291" s="611"/>
      <c r="V291" s="611"/>
      <c r="W291" s="611"/>
      <c r="X291" s="611"/>
      <c r="Y291" s="611"/>
      <c r="Z291" s="611"/>
      <c r="AA291" s="611"/>
      <c r="AB291" s="611"/>
      <c r="AC291" s="611"/>
      <c r="AD291" s="611"/>
    </row>
    <row r="292" spans="1:30" s="522" customFormat="1" ht="8.85" customHeight="1">
      <c r="A292" s="518" t="s">
        <v>70</v>
      </c>
      <c r="B292" s="611">
        <v>5.1847770000000004</v>
      </c>
      <c r="C292" s="611">
        <v>11.129668000000001</v>
      </c>
      <c r="D292" s="611">
        <v>6.7935040000000004</v>
      </c>
      <c r="E292" s="611">
        <v>23.323663</v>
      </c>
      <c r="F292" s="611"/>
      <c r="G292" s="613">
        <v>4.2790980000000003</v>
      </c>
      <c r="H292" s="613">
        <v>11.065523000000001</v>
      </c>
      <c r="I292" s="611">
        <v>6.1345349999999996</v>
      </c>
      <c r="J292" s="611">
        <v>22.29514</v>
      </c>
      <c r="K292" s="533"/>
      <c r="L292" s="596">
        <v>6.653416</v>
      </c>
      <c r="M292" s="596">
        <v>11.233684999999999</v>
      </c>
      <c r="N292" s="614">
        <v>7.8892600000000002</v>
      </c>
      <c r="O292" s="611">
        <v>25.033925</v>
      </c>
      <c r="Q292" s="611"/>
      <c r="R292" s="611"/>
      <c r="S292" s="611"/>
      <c r="T292" s="611"/>
      <c r="U292" s="611"/>
      <c r="V292" s="611"/>
      <c r="W292" s="611"/>
      <c r="X292" s="611"/>
      <c r="Y292" s="611"/>
      <c r="Z292" s="611"/>
      <c r="AA292" s="611"/>
      <c r="AB292" s="611"/>
      <c r="AC292" s="611"/>
      <c r="AD292" s="611"/>
    </row>
    <row r="293" spans="1:30" s="522" customFormat="1" ht="8.85" customHeight="1">
      <c r="A293" s="518" t="s">
        <v>71</v>
      </c>
      <c r="B293" s="613">
        <v>5.9688679999999996</v>
      </c>
      <c r="C293" s="611">
        <v>11.545266</v>
      </c>
      <c r="D293" s="611">
        <v>12.385745999999999</v>
      </c>
      <c r="E293" s="611">
        <v>26.586592</v>
      </c>
      <c r="F293" s="611"/>
      <c r="G293" s="613">
        <v>5.9368949999999998</v>
      </c>
      <c r="H293" s="613">
        <v>12.518651</v>
      </c>
      <c r="I293" s="611">
        <v>12.649978000000001</v>
      </c>
      <c r="J293" s="611">
        <v>24.388337</v>
      </c>
      <c r="K293" s="533"/>
      <c r="L293" s="596">
        <v>6.0301200000000001</v>
      </c>
      <c r="M293" s="596">
        <v>9.6804900000000007</v>
      </c>
      <c r="N293" s="614">
        <v>11.879039000000001</v>
      </c>
      <c r="O293" s="611">
        <v>30.802109000000002</v>
      </c>
      <c r="Q293" s="611"/>
      <c r="R293" s="611"/>
      <c r="S293" s="611"/>
      <c r="T293" s="611"/>
      <c r="U293" s="611"/>
      <c r="V293" s="611"/>
      <c r="W293" s="611"/>
      <c r="X293" s="611"/>
      <c r="Y293" s="611"/>
      <c r="Z293" s="611"/>
      <c r="AA293" s="611"/>
      <c r="AB293" s="611"/>
      <c r="AC293" s="611"/>
      <c r="AD293" s="611"/>
    </row>
    <row r="294" spans="1:30" s="522" customFormat="1" ht="8.85" customHeight="1">
      <c r="A294" s="523" t="s">
        <v>72</v>
      </c>
      <c r="B294" s="615">
        <v>5.9675770000000004</v>
      </c>
      <c r="C294" s="615">
        <v>15.133125</v>
      </c>
      <c r="D294" s="616">
        <v>9.9253199999999993</v>
      </c>
      <c r="E294" s="616">
        <v>26.214445999999999</v>
      </c>
      <c r="F294" s="616"/>
      <c r="G294" s="615">
        <v>5.4959860000000003</v>
      </c>
      <c r="H294" s="615">
        <v>15.142025</v>
      </c>
      <c r="I294" s="615">
        <v>10.737135</v>
      </c>
      <c r="J294" s="616">
        <v>26.148557</v>
      </c>
      <c r="K294" s="524"/>
      <c r="L294" s="598">
        <v>6.6746160000000003</v>
      </c>
      <c r="M294" s="598">
        <v>15.119782000000001</v>
      </c>
      <c r="N294" s="598">
        <v>8.6928260000000002</v>
      </c>
      <c r="O294" s="616">
        <v>26.314478999999999</v>
      </c>
      <c r="Q294" s="611"/>
      <c r="R294" s="611"/>
      <c r="S294" s="611"/>
      <c r="T294" s="611"/>
      <c r="U294" s="611"/>
      <c r="V294" s="611"/>
      <c r="W294" s="611"/>
      <c r="X294" s="611"/>
      <c r="Y294" s="611"/>
      <c r="Z294" s="611"/>
      <c r="AA294" s="611"/>
      <c r="AB294" s="611"/>
      <c r="AC294" s="611"/>
      <c r="AD294" s="611"/>
    </row>
    <row r="295" spans="1:30" s="522" customFormat="1" ht="8.85" customHeight="1">
      <c r="A295" s="518" t="s">
        <v>73</v>
      </c>
      <c r="B295" s="613">
        <v>6.0531319999999997</v>
      </c>
      <c r="C295" s="611">
        <v>16.474792999999998</v>
      </c>
      <c r="D295" s="613">
        <v>19.068729000000001</v>
      </c>
      <c r="E295" s="611">
        <v>39.363494000000003</v>
      </c>
      <c r="F295" s="611"/>
      <c r="G295" s="613">
        <v>5.9991190000000003</v>
      </c>
      <c r="H295" s="613">
        <v>18.581168000000002</v>
      </c>
      <c r="I295" s="611">
        <v>19.410287</v>
      </c>
      <c r="J295" s="611">
        <v>37.448624000000002</v>
      </c>
      <c r="K295" s="533"/>
      <c r="L295" s="596">
        <v>6.136736</v>
      </c>
      <c r="M295" s="596">
        <v>13.214415000000001</v>
      </c>
      <c r="N295" s="614">
        <v>18.539269999999998</v>
      </c>
      <c r="O295" s="611">
        <v>42.331795</v>
      </c>
      <c r="Q295" s="611"/>
      <c r="R295" s="611"/>
      <c r="S295" s="611"/>
      <c r="T295" s="611"/>
      <c r="U295" s="611"/>
      <c r="V295" s="611"/>
      <c r="W295" s="611"/>
      <c r="X295" s="611"/>
      <c r="Y295" s="611"/>
      <c r="Z295" s="611"/>
      <c r="AA295" s="611"/>
      <c r="AB295" s="611"/>
      <c r="AC295" s="611"/>
      <c r="AD295" s="611"/>
    </row>
    <row r="296" spans="1:30" s="522" customFormat="1" ht="8.85" customHeight="1">
      <c r="A296" s="518" t="s">
        <v>74</v>
      </c>
      <c r="B296" s="613">
        <v>3.4120460000000001</v>
      </c>
      <c r="C296" s="611">
        <v>4.3612099999999998</v>
      </c>
      <c r="D296" s="611">
        <v>15.30725</v>
      </c>
      <c r="E296" s="611">
        <v>27.741923</v>
      </c>
      <c r="F296" s="611"/>
      <c r="G296" s="613">
        <v>3.7846139999999999</v>
      </c>
      <c r="H296" s="613">
        <v>4.7836100000000004</v>
      </c>
      <c r="I296" s="611">
        <v>14.957283</v>
      </c>
      <c r="J296" s="611">
        <v>23.712081999999999</v>
      </c>
      <c r="K296" s="533"/>
      <c r="L296" s="596">
        <v>2.724275</v>
      </c>
      <c r="M296" s="596">
        <v>3.581445</v>
      </c>
      <c r="N296" s="614">
        <v>15.946256999999999</v>
      </c>
      <c r="O296" s="611">
        <v>35.100039000000002</v>
      </c>
      <c r="Q296" s="611"/>
      <c r="R296" s="611"/>
      <c r="S296" s="611"/>
      <c r="T296" s="611"/>
      <c r="U296" s="611"/>
      <c r="V296" s="611"/>
      <c r="W296" s="611"/>
      <c r="X296" s="611"/>
      <c r="Y296" s="611"/>
      <c r="Z296" s="611"/>
      <c r="AA296" s="611"/>
      <c r="AB296" s="611"/>
      <c r="AC296" s="611"/>
      <c r="AD296" s="611"/>
    </row>
    <row r="297" spans="1:30" s="522" customFormat="1" ht="8.85" customHeight="1">
      <c r="A297" s="518" t="s">
        <v>75</v>
      </c>
      <c r="B297" s="613">
        <v>2.3425289999999999</v>
      </c>
      <c r="C297" s="611">
        <v>5.8289350000000004</v>
      </c>
      <c r="D297" s="611">
        <v>16.017251999999999</v>
      </c>
      <c r="E297" s="611">
        <v>33.655349999999999</v>
      </c>
      <c r="F297" s="611"/>
      <c r="G297" s="613">
        <v>2.2043689999999998</v>
      </c>
      <c r="H297" s="613">
        <v>6.3324730000000002</v>
      </c>
      <c r="I297" s="611">
        <v>18.801777999999999</v>
      </c>
      <c r="J297" s="611">
        <v>30.709091000000001</v>
      </c>
      <c r="K297" s="533"/>
      <c r="L297" s="596">
        <v>2.5530520000000001</v>
      </c>
      <c r="M297" s="596">
        <v>5.0616620000000001</v>
      </c>
      <c r="N297" s="614">
        <v>11.759107</v>
      </c>
      <c r="O297" s="611">
        <v>38.160817999999999</v>
      </c>
      <c r="Q297" s="611"/>
      <c r="R297" s="611"/>
      <c r="S297" s="611"/>
      <c r="T297" s="611"/>
      <c r="U297" s="611"/>
      <c r="V297" s="611"/>
      <c r="W297" s="611"/>
      <c r="X297" s="611"/>
      <c r="Y297" s="611"/>
      <c r="Z297" s="611"/>
      <c r="AA297" s="611"/>
      <c r="AB297" s="611"/>
      <c r="AC297" s="611"/>
      <c r="AD297" s="611"/>
    </row>
    <row r="298" spans="1:30" s="522" customFormat="1" ht="8.85" customHeight="1">
      <c r="A298" s="523" t="s">
        <v>76</v>
      </c>
      <c r="B298" s="615">
        <v>4.9705320000000004</v>
      </c>
      <c r="C298" s="616">
        <v>14.16475</v>
      </c>
      <c r="D298" s="616">
        <v>12.536816</v>
      </c>
      <c r="E298" s="616">
        <v>24.900126</v>
      </c>
      <c r="F298" s="616"/>
      <c r="G298" s="615">
        <v>5.1055799999999998</v>
      </c>
      <c r="H298" s="615">
        <v>15.602933</v>
      </c>
      <c r="I298" s="616">
        <v>12.520692</v>
      </c>
      <c r="J298" s="616">
        <v>22.547695999999998</v>
      </c>
      <c r="K298" s="538"/>
      <c r="L298" s="598">
        <v>4.7294130000000001</v>
      </c>
      <c r="M298" s="598">
        <v>11.596966</v>
      </c>
      <c r="N298" s="617">
        <v>12.565491</v>
      </c>
      <c r="O298" s="616">
        <v>29.083658</v>
      </c>
      <c r="Q298" s="611"/>
      <c r="R298" s="611"/>
      <c r="S298" s="611"/>
      <c r="T298" s="611"/>
      <c r="U298" s="611"/>
      <c r="V298" s="611"/>
      <c r="W298" s="611"/>
      <c r="X298" s="611"/>
      <c r="Y298" s="611"/>
      <c r="Z298" s="611"/>
      <c r="AA298" s="611"/>
      <c r="AB298" s="611"/>
      <c r="AC298" s="611"/>
      <c r="AD298" s="611"/>
    </row>
    <row r="299" spans="1:30" s="522" customFormat="1" ht="9" customHeight="1">
      <c r="B299" s="610"/>
      <c r="C299" s="610"/>
      <c r="D299" s="610"/>
      <c r="E299" s="610"/>
      <c r="F299" s="611"/>
      <c r="G299" s="610"/>
      <c r="H299" s="610"/>
      <c r="I299" s="610"/>
      <c r="J299" s="610"/>
      <c r="K299" s="533"/>
      <c r="L299" s="612"/>
      <c r="M299" s="612"/>
      <c r="N299" s="612"/>
      <c r="O299" s="610"/>
    </row>
    <row r="300" spans="1:30" s="522" customFormat="1" ht="9" customHeight="1">
      <c r="A300" s="513">
        <v>2013</v>
      </c>
      <c r="B300" s="610"/>
      <c r="C300" s="610"/>
      <c r="D300" s="610"/>
      <c r="E300" s="610"/>
      <c r="F300" s="611"/>
      <c r="G300" s="610"/>
      <c r="H300" s="610"/>
      <c r="I300" s="610"/>
      <c r="J300" s="610"/>
      <c r="K300" s="533"/>
      <c r="L300" s="612"/>
      <c r="M300" s="612"/>
      <c r="N300" s="612"/>
      <c r="O300" s="610"/>
    </row>
    <row r="301" spans="1:30" s="522" customFormat="1" ht="8.65" customHeight="1">
      <c r="A301" s="515" t="s">
        <v>44</v>
      </c>
      <c r="B301" s="610">
        <v>5.0093319999999997</v>
      </c>
      <c r="C301" s="610">
        <v>9.1638590000000004</v>
      </c>
      <c r="D301" s="610">
        <v>12.052488</v>
      </c>
      <c r="E301" s="610">
        <v>28.577542999999999</v>
      </c>
      <c r="F301" s="611"/>
      <c r="G301" s="610">
        <v>5.0237970000000001</v>
      </c>
      <c r="H301" s="610">
        <v>9.7638090000000002</v>
      </c>
      <c r="I301" s="610">
        <v>12.408436</v>
      </c>
      <c r="J301" s="610">
        <v>27.161543000000002</v>
      </c>
      <c r="K301" s="611"/>
      <c r="L301" s="610">
        <v>4.9861820000000003</v>
      </c>
      <c r="M301" s="610">
        <v>8.2037370000000003</v>
      </c>
      <c r="N301" s="610">
        <v>11.483076000000001</v>
      </c>
      <c r="O301" s="610">
        <v>30.842725000000002</v>
      </c>
      <c r="Q301" s="611"/>
      <c r="R301" s="611"/>
      <c r="S301" s="611"/>
      <c r="T301" s="611"/>
      <c r="U301" s="611"/>
      <c r="V301" s="611"/>
      <c r="W301" s="611"/>
      <c r="X301" s="611"/>
      <c r="Y301" s="611"/>
      <c r="Z301" s="611"/>
      <c r="AA301" s="611"/>
      <c r="AB301" s="611"/>
      <c r="AC301" s="611"/>
      <c r="AD301" s="611"/>
    </row>
    <row r="302" spans="1:30" s="522" customFormat="1" ht="5.0999999999999996" customHeight="1">
      <c r="A302" s="515"/>
      <c r="B302" s="610"/>
      <c r="C302" s="610"/>
      <c r="D302" s="610"/>
      <c r="E302" s="610"/>
      <c r="F302" s="611"/>
      <c r="G302" s="610"/>
      <c r="H302" s="610"/>
      <c r="I302" s="610"/>
      <c r="J302" s="610"/>
      <c r="K302" s="611"/>
      <c r="L302" s="610"/>
      <c r="M302" s="610"/>
      <c r="N302" s="610"/>
      <c r="O302" s="610"/>
      <c r="Q302" s="611"/>
      <c r="R302" s="611"/>
      <c r="S302" s="611"/>
      <c r="T302" s="611"/>
      <c r="U302" s="611"/>
      <c r="V302" s="611"/>
      <c r="W302" s="611"/>
      <c r="X302" s="611"/>
      <c r="Y302" s="611"/>
      <c r="Z302" s="611"/>
      <c r="AA302" s="611"/>
      <c r="AB302" s="611"/>
      <c r="AC302" s="611"/>
      <c r="AD302" s="611"/>
    </row>
    <row r="303" spans="1:30" s="522" customFormat="1" ht="8.85" customHeight="1">
      <c r="A303" s="518" t="s">
        <v>45</v>
      </c>
      <c r="B303" s="613">
        <v>4.7312659999999997</v>
      </c>
      <c r="C303" s="611">
        <v>6.7676670000000003</v>
      </c>
      <c r="D303" s="611">
        <v>8.3024000000000004</v>
      </c>
      <c r="E303" s="611">
        <v>25.901727999999999</v>
      </c>
      <c r="F303" s="611"/>
      <c r="G303" s="613">
        <v>5.2334800000000001</v>
      </c>
      <c r="H303" s="613">
        <v>7.199579</v>
      </c>
      <c r="I303" s="611">
        <v>9.2313410000000005</v>
      </c>
      <c r="J303" s="611">
        <v>27.835052000000001</v>
      </c>
      <c r="K303" s="533"/>
      <c r="L303" s="596">
        <v>3.9393400000000001</v>
      </c>
      <c r="M303" s="596">
        <v>6.0865980000000004</v>
      </c>
      <c r="N303" s="614">
        <v>6.8573149999999998</v>
      </c>
      <c r="O303" s="611">
        <v>22.894196999999998</v>
      </c>
      <c r="Q303" s="611"/>
      <c r="R303" s="611"/>
      <c r="S303" s="611"/>
      <c r="T303" s="611"/>
      <c r="U303" s="611"/>
      <c r="V303" s="611"/>
      <c r="W303" s="611"/>
      <c r="X303" s="611"/>
      <c r="Y303" s="611"/>
      <c r="Z303" s="611"/>
      <c r="AA303" s="611"/>
      <c r="AB303" s="611"/>
      <c r="AC303" s="611"/>
      <c r="AD303" s="611"/>
    </row>
    <row r="304" spans="1:30" s="522" customFormat="1" ht="8.85" customHeight="1">
      <c r="A304" s="518" t="s">
        <v>46</v>
      </c>
      <c r="B304" s="613">
        <v>5.3371120000000003</v>
      </c>
      <c r="C304" s="611">
        <v>8.4651359999999993</v>
      </c>
      <c r="D304" s="611">
        <v>6.5266270000000004</v>
      </c>
      <c r="E304" s="611">
        <v>20.372098999999999</v>
      </c>
      <c r="F304" s="611"/>
      <c r="G304" s="613">
        <v>5.1997429999999998</v>
      </c>
      <c r="H304" s="613">
        <v>8.9841069999999998</v>
      </c>
      <c r="I304" s="611">
        <v>6.4969049999999999</v>
      </c>
      <c r="J304" s="611">
        <v>20.686627000000001</v>
      </c>
      <c r="K304" s="533"/>
      <c r="L304" s="596">
        <v>5.5424170000000004</v>
      </c>
      <c r="M304" s="596">
        <v>7.6895119999999997</v>
      </c>
      <c r="N304" s="614">
        <v>6.5712089999999996</v>
      </c>
      <c r="O304" s="611">
        <v>19.900319</v>
      </c>
      <c r="Q304" s="611"/>
      <c r="R304" s="611"/>
      <c r="S304" s="611"/>
      <c r="T304" s="611"/>
      <c r="U304" s="611"/>
      <c r="V304" s="611"/>
      <c r="W304" s="611"/>
      <c r="X304" s="611"/>
      <c r="Y304" s="611"/>
      <c r="Z304" s="611"/>
      <c r="AA304" s="611"/>
      <c r="AB304" s="611"/>
      <c r="AC304" s="611"/>
      <c r="AD304" s="611"/>
    </row>
    <row r="305" spans="1:40" s="522" customFormat="1" ht="8.85" customHeight="1">
      <c r="A305" s="518" t="s">
        <v>47</v>
      </c>
      <c r="B305" s="613">
        <v>5.617788</v>
      </c>
      <c r="C305" s="611">
        <v>16.712530999999998</v>
      </c>
      <c r="D305" s="611">
        <v>5.9017330000000001</v>
      </c>
      <c r="E305" s="611">
        <v>18.347418999999999</v>
      </c>
      <c r="F305" s="611"/>
      <c r="G305" s="613">
        <v>5.5089379999999997</v>
      </c>
      <c r="H305" s="613">
        <v>18.279529</v>
      </c>
      <c r="I305" s="611">
        <v>5.7812239999999999</v>
      </c>
      <c r="J305" s="611">
        <v>17.969787</v>
      </c>
      <c r="K305" s="533"/>
      <c r="L305" s="596">
        <v>5.7793640000000002</v>
      </c>
      <c r="M305" s="596">
        <v>14.386481</v>
      </c>
      <c r="N305" s="614">
        <v>6.0811310000000001</v>
      </c>
      <c r="O305" s="611">
        <v>18.909585</v>
      </c>
      <c r="Q305" s="611"/>
      <c r="R305" s="611"/>
      <c r="S305" s="611"/>
      <c r="T305" s="611"/>
      <c r="U305" s="611"/>
      <c r="V305" s="611"/>
      <c r="W305" s="611"/>
      <c r="X305" s="611"/>
      <c r="Y305" s="611"/>
      <c r="Z305" s="611"/>
      <c r="AA305" s="611"/>
      <c r="AB305" s="611"/>
      <c r="AC305" s="611"/>
      <c r="AD305" s="611"/>
    </row>
    <row r="306" spans="1:40" s="522" customFormat="1" ht="8.85" customHeight="1">
      <c r="A306" s="523" t="s">
        <v>48</v>
      </c>
      <c r="B306" s="615">
        <v>2.637114</v>
      </c>
      <c r="C306" s="616">
        <v>5.9712059999999996</v>
      </c>
      <c r="D306" s="616">
        <v>15.267488999999999</v>
      </c>
      <c r="E306" s="616">
        <v>28.555392999999999</v>
      </c>
      <c r="F306" s="616"/>
      <c r="G306" s="615">
        <v>1.983411</v>
      </c>
      <c r="H306" s="615">
        <v>6.0588119999999996</v>
      </c>
      <c r="I306" s="616">
        <v>17.176952</v>
      </c>
      <c r="J306" s="616">
        <v>24.028618000000002</v>
      </c>
      <c r="K306" s="538"/>
      <c r="L306" s="598">
        <v>3.7892130000000002</v>
      </c>
      <c r="M306" s="598">
        <v>5.8168049999999996</v>
      </c>
      <c r="N306" s="617">
        <v>11.839043999999999</v>
      </c>
      <c r="O306" s="616">
        <v>36.683228999999997</v>
      </c>
      <c r="Q306" s="611"/>
      <c r="R306" s="611"/>
      <c r="S306" s="611"/>
      <c r="T306" s="611"/>
      <c r="U306" s="611"/>
      <c r="V306" s="611"/>
      <c r="W306" s="611"/>
      <c r="X306" s="611"/>
      <c r="Y306" s="611"/>
      <c r="Z306" s="611"/>
      <c r="AA306" s="611"/>
      <c r="AB306" s="611"/>
      <c r="AC306" s="611"/>
      <c r="AD306" s="611"/>
    </row>
    <row r="307" spans="1:40" s="522" customFormat="1" ht="8.85" customHeight="1">
      <c r="A307" s="518" t="s">
        <v>49</v>
      </c>
      <c r="B307" s="613">
        <v>5.8523069999999997</v>
      </c>
      <c r="C307" s="611">
        <v>11.505347</v>
      </c>
      <c r="D307" s="611">
        <v>8.0106520000000003</v>
      </c>
      <c r="E307" s="611">
        <v>24.017112000000001</v>
      </c>
      <c r="F307" s="611"/>
      <c r="G307" s="613">
        <v>5.3122550000000004</v>
      </c>
      <c r="H307" s="613">
        <v>11.509947</v>
      </c>
      <c r="I307" s="611">
        <v>8.0631889999999995</v>
      </c>
      <c r="J307" s="611">
        <v>23.578347000000001</v>
      </c>
      <c r="K307" s="533"/>
      <c r="L307" s="596">
        <v>6.7566069999999998</v>
      </c>
      <c r="M307" s="596">
        <v>11.497645</v>
      </c>
      <c r="N307" s="614">
        <v>7.9213180000000003</v>
      </c>
      <c r="O307" s="611">
        <v>24.763190000000002</v>
      </c>
      <c r="P307" s="613"/>
      <c r="Q307" s="611"/>
      <c r="R307" s="611"/>
      <c r="S307" s="611"/>
      <c r="T307" s="611"/>
      <c r="U307" s="611"/>
      <c r="V307" s="611"/>
      <c r="W307" s="611"/>
      <c r="X307" s="611"/>
      <c r="Y307" s="611"/>
      <c r="Z307" s="611"/>
      <c r="AA307" s="611"/>
      <c r="AB307" s="611"/>
      <c r="AC307" s="611"/>
      <c r="AD307" s="611"/>
      <c r="AE307" s="613"/>
      <c r="AF307" s="611"/>
      <c r="AG307" s="618"/>
      <c r="AH307" s="611"/>
      <c r="AI307" s="533"/>
      <c r="AJ307" s="596"/>
      <c r="AK307" s="596"/>
      <c r="AL307" s="614"/>
      <c r="AM307" s="619"/>
      <c r="AN307" s="611"/>
    </row>
    <row r="308" spans="1:40" s="522" customFormat="1" ht="8.85" customHeight="1">
      <c r="A308" s="518" t="s">
        <v>50</v>
      </c>
      <c r="B308" s="620">
        <v>4.9222010000000003</v>
      </c>
      <c r="C308" s="621">
        <v>10.621817999999999</v>
      </c>
      <c r="D308" s="621">
        <v>8.3260050000000003</v>
      </c>
      <c r="E308" s="621">
        <v>20.638529999999999</v>
      </c>
      <c r="F308" s="621"/>
      <c r="G308" s="620">
        <v>5.4564269999999997</v>
      </c>
      <c r="H308" s="620">
        <v>11.547487</v>
      </c>
      <c r="I308" s="621">
        <v>7.8658970000000004</v>
      </c>
      <c r="J308" s="621">
        <v>19.410695</v>
      </c>
      <c r="K308" s="539"/>
      <c r="L308" s="600">
        <v>4.2144570000000003</v>
      </c>
      <c r="M308" s="600">
        <v>9.3954909999999998</v>
      </c>
      <c r="N308" s="622">
        <v>8.9276529999999994</v>
      </c>
      <c r="O308" s="621">
        <v>22.244074999999999</v>
      </c>
      <c r="P308" s="613"/>
      <c r="Q308" s="611"/>
      <c r="R308" s="611"/>
      <c r="S308" s="611"/>
      <c r="T308" s="611"/>
      <c r="U308" s="611"/>
      <c r="V308" s="611"/>
      <c r="W308" s="611"/>
      <c r="X308" s="611"/>
      <c r="Y308" s="611"/>
      <c r="Z308" s="611"/>
      <c r="AA308" s="611"/>
      <c r="AB308" s="611"/>
      <c r="AC308" s="611"/>
      <c r="AD308" s="611"/>
      <c r="AE308" s="613"/>
      <c r="AF308" s="611"/>
      <c r="AG308" s="618"/>
      <c r="AH308" s="611"/>
      <c r="AI308" s="533"/>
      <c r="AJ308" s="596"/>
      <c r="AK308" s="596"/>
      <c r="AL308" s="614"/>
      <c r="AM308" s="619"/>
      <c r="AN308" s="611"/>
    </row>
    <row r="309" spans="1:40" s="522" customFormat="1" ht="8.85" customHeight="1">
      <c r="A309" s="518" t="s">
        <v>51</v>
      </c>
      <c r="B309" s="613">
        <v>3.1180099999999999</v>
      </c>
      <c r="C309" s="611">
        <v>8.9407080000000008</v>
      </c>
      <c r="D309" s="611">
        <v>30.325025</v>
      </c>
      <c r="E309" s="611">
        <v>23.245301999999999</v>
      </c>
      <c r="F309" s="611"/>
      <c r="G309" s="613">
        <v>3.2707389999999998</v>
      </c>
      <c r="H309" s="613">
        <v>10.651246</v>
      </c>
      <c r="I309" s="611">
        <v>32.879733000000002</v>
      </c>
      <c r="J309" s="611">
        <v>17.501559</v>
      </c>
      <c r="K309" s="533"/>
      <c r="L309" s="596">
        <v>2.759935</v>
      </c>
      <c r="M309" s="596">
        <v>4.9303160000000004</v>
      </c>
      <c r="N309" s="614">
        <v>24.366924000000001</v>
      </c>
      <c r="O309" s="611">
        <v>36.640887999999997</v>
      </c>
      <c r="Q309" s="611"/>
      <c r="R309" s="611"/>
      <c r="S309" s="611"/>
      <c r="T309" s="611"/>
      <c r="U309" s="611"/>
      <c r="V309" s="611"/>
      <c r="W309" s="611"/>
      <c r="X309" s="611"/>
      <c r="Y309" s="611"/>
      <c r="Z309" s="611"/>
      <c r="AA309" s="611"/>
      <c r="AB309" s="611"/>
      <c r="AC309" s="611"/>
      <c r="AD309" s="611"/>
    </row>
    <row r="310" spans="1:40" s="522" customFormat="1" ht="8.85" customHeight="1">
      <c r="A310" s="523" t="s">
        <v>52</v>
      </c>
      <c r="B310" s="615">
        <v>5.8486450000000003</v>
      </c>
      <c r="C310" s="616">
        <v>6.9678050000000002</v>
      </c>
      <c r="D310" s="616">
        <v>4.8361470000000004</v>
      </c>
      <c r="E310" s="616">
        <v>19.161389</v>
      </c>
      <c r="F310" s="616"/>
      <c r="G310" s="615">
        <v>5.9105530000000002</v>
      </c>
      <c r="H310" s="615">
        <v>7.0587629999999999</v>
      </c>
      <c r="I310" s="616">
        <v>6.0208469999999998</v>
      </c>
      <c r="J310" s="616">
        <v>20.731552000000001</v>
      </c>
      <c r="K310" s="538"/>
      <c r="L310" s="598">
        <v>5.7451869999999996</v>
      </c>
      <c r="M310" s="598">
        <v>6.8157969999999999</v>
      </c>
      <c r="N310" s="617">
        <v>2.8597649999999999</v>
      </c>
      <c r="O310" s="616">
        <v>16.541958000000001</v>
      </c>
      <c r="Q310" s="611"/>
      <c r="R310" s="611"/>
      <c r="S310" s="611"/>
      <c r="T310" s="611"/>
      <c r="U310" s="611"/>
      <c r="V310" s="611"/>
      <c r="W310" s="611"/>
      <c r="X310" s="611"/>
      <c r="Y310" s="611"/>
      <c r="Z310" s="611"/>
      <c r="AA310" s="611"/>
      <c r="AB310" s="611"/>
      <c r="AC310" s="611"/>
      <c r="AD310" s="611"/>
    </row>
    <row r="311" spans="1:40" s="522" customFormat="1" ht="8.85" customHeight="1">
      <c r="A311" s="518" t="s">
        <v>53</v>
      </c>
      <c r="B311" s="613">
        <v>6.9346120000000004</v>
      </c>
      <c r="C311" s="611">
        <v>11.020899</v>
      </c>
      <c r="D311" s="611">
        <v>10.808176</v>
      </c>
      <c r="E311" s="611">
        <v>29.164697</v>
      </c>
      <c r="F311" s="611"/>
      <c r="G311" s="613">
        <v>6.9073539999999998</v>
      </c>
      <c r="H311" s="613">
        <v>11.846109</v>
      </c>
      <c r="I311" s="611">
        <v>11.695992</v>
      </c>
      <c r="J311" s="611">
        <v>32.687800000000003</v>
      </c>
      <c r="K311" s="533"/>
      <c r="L311" s="596">
        <v>6.9692930000000004</v>
      </c>
      <c r="M311" s="596">
        <v>9.9709900000000005</v>
      </c>
      <c r="N311" s="614">
        <v>9.677861</v>
      </c>
      <c r="O311" s="611">
        <v>24.679292</v>
      </c>
      <c r="Q311" s="611"/>
      <c r="R311" s="611"/>
      <c r="S311" s="611"/>
      <c r="T311" s="611"/>
      <c r="U311" s="611"/>
      <c r="V311" s="611"/>
      <c r="W311" s="611"/>
      <c r="X311" s="611"/>
      <c r="Y311" s="611"/>
      <c r="Z311" s="611"/>
      <c r="AA311" s="611"/>
      <c r="AB311" s="611"/>
      <c r="AC311" s="611"/>
      <c r="AD311" s="611"/>
    </row>
    <row r="312" spans="1:40" s="522" customFormat="1" ht="8.85" customHeight="1">
      <c r="A312" s="518" t="s">
        <v>54</v>
      </c>
      <c r="B312" s="613">
        <v>5.0885470000000002</v>
      </c>
      <c r="C312" s="611">
        <v>11.751391</v>
      </c>
      <c r="D312" s="611">
        <v>13.601689</v>
      </c>
      <c r="E312" s="611">
        <v>28.861063999999999</v>
      </c>
      <c r="F312" s="611"/>
      <c r="G312" s="613">
        <v>4.6604150000000004</v>
      </c>
      <c r="H312" s="613">
        <v>11.854604999999999</v>
      </c>
      <c r="I312" s="611">
        <v>15.189344</v>
      </c>
      <c r="J312" s="611">
        <v>26.59956</v>
      </c>
      <c r="K312" s="533"/>
      <c r="L312" s="596">
        <v>5.8891090000000004</v>
      </c>
      <c r="M312" s="596">
        <v>11.558392</v>
      </c>
      <c r="N312" s="614">
        <v>10.594185</v>
      </c>
      <c r="O312" s="611">
        <v>33.145043000000001</v>
      </c>
      <c r="Q312" s="611"/>
      <c r="R312" s="611"/>
      <c r="S312" s="611"/>
      <c r="T312" s="611"/>
      <c r="U312" s="611"/>
      <c r="V312" s="611"/>
      <c r="W312" s="611"/>
      <c r="X312" s="611"/>
      <c r="Y312" s="611"/>
      <c r="Z312" s="611"/>
      <c r="AA312" s="611"/>
      <c r="AB312" s="611"/>
      <c r="AC312" s="611"/>
      <c r="AD312" s="611"/>
    </row>
    <row r="313" spans="1:40" s="522" customFormat="1" ht="8.85" customHeight="1">
      <c r="A313" s="518" t="s">
        <v>55</v>
      </c>
      <c r="B313" s="613">
        <v>5.870857</v>
      </c>
      <c r="C313" s="611">
        <v>12.341262</v>
      </c>
      <c r="D313" s="611">
        <v>12.871549</v>
      </c>
      <c r="E313" s="611">
        <v>31.336901000000001</v>
      </c>
      <c r="F313" s="611"/>
      <c r="G313" s="613">
        <v>6.3803000000000001</v>
      </c>
      <c r="H313" s="613">
        <v>14.016056000000001</v>
      </c>
      <c r="I313" s="611">
        <v>12.684685999999999</v>
      </c>
      <c r="J313" s="611">
        <v>30.003440000000001</v>
      </c>
      <c r="K313" s="533"/>
      <c r="L313" s="596">
        <v>5.0763090000000002</v>
      </c>
      <c r="M313" s="596">
        <v>9.7291810000000005</v>
      </c>
      <c r="N313" s="614">
        <v>13.158984999999999</v>
      </c>
      <c r="O313" s="611">
        <v>33.388053999999997</v>
      </c>
      <c r="P313" s="613"/>
      <c r="Q313" s="611"/>
      <c r="R313" s="611"/>
      <c r="S313" s="611"/>
      <c r="T313" s="611"/>
      <c r="U313" s="611"/>
      <c r="V313" s="611"/>
      <c r="W313" s="611"/>
      <c r="X313" s="611"/>
      <c r="Y313" s="611"/>
      <c r="Z313" s="611"/>
      <c r="AA313" s="611"/>
      <c r="AB313" s="611"/>
      <c r="AC313" s="611"/>
      <c r="AD313" s="611"/>
      <c r="AE313" s="613"/>
      <c r="AF313" s="611"/>
      <c r="AG313" s="618"/>
      <c r="AH313" s="611"/>
      <c r="AI313" s="533"/>
      <c r="AJ313" s="596"/>
      <c r="AK313" s="596"/>
      <c r="AL313" s="614"/>
      <c r="AM313" s="619"/>
      <c r="AN313" s="611"/>
    </row>
    <row r="314" spans="1:40" s="522" customFormat="1" ht="8.85" customHeight="1">
      <c r="A314" s="523" t="s">
        <v>56</v>
      </c>
      <c r="B314" s="615">
        <v>2.319318</v>
      </c>
      <c r="C314" s="616">
        <v>5.3687579999999997</v>
      </c>
      <c r="D314" s="616">
        <v>16.941136</v>
      </c>
      <c r="E314" s="616">
        <v>34.848908000000002</v>
      </c>
      <c r="F314" s="616"/>
      <c r="G314" s="615">
        <v>2.020375</v>
      </c>
      <c r="H314" s="615">
        <v>5.6580969999999997</v>
      </c>
      <c r="I314" s="616">
        <v>15.348057000000001</v>
      </c>
      <c r="J314" s="616">
        <v>28.637879999999999</v>
      </c>
      <c r="K314" s="538"/>
      <c r="L314" s="598">
        <v>2.7848679999999999</v>
      </c>
      <c r="M314" s="598">
        <v>4.918164</v>
      </c>
      <c r="N314" s="617">
        <v>19.441579999999998</v>
      </c>
      <c r="O314" s="616">
        <v>44.597530999999996</v>
      </c>
      <c r="Q314" s="611"/>
      <c r="R314" s="611"/>
      <c r="S314" s="611"/>
      <c r="T314" s="611"/>
      <c r="U314" s="611"/>
      <c r="V314" s="611"/>
      <c r="W314" s="611"/>
      <c r="X314" s="611"/>
      <c r="Y314" s="611"/>
      <c r="Z314" s="611"/>
      <c r="AA314" s="611"/>
      <c r="AB314" s="611"/>
      <c r="AC314" s="611"/>
      <c r="AD314" s="611"/>
    </row>
    <row r="315" spans="1:40" s="522" customFormat="1" ht="8.85" customHeight="1">
      <c r="A315" s="518" t="s">
        <v>57</v>
      </c>
      <c r="B315" s="613">
        <v>4.5884669999999996</v>
      </c>
      <c r="C315" s="611">
        <v>8.5737400000000008</v>
      </c>
      <c r="D315" s="611">
        <v>16.567114</v>
      </c>
      <c r="E315" s="611">
        <v>34.294784</v>
      </c>
      <c r="F315" s="611"/>
      <c r="G315" s="613">
        <v>4.4087519999999998</v>
      </c>
      <c r="H315" s="613">
        <v>8.5629939999999998</v>
      </c>
      <c r="I315" s="611">
        <v>17.822184</v>
      </c>
      <c r="J315" s="611">
        <v>32.503176000000003</v>
      </c>
      <c r="K315" s="533"/>
      <c r="L315" s="596">
        <v>4.8932270000000004</v>
      </c>
      <c r="M315" s="596">
        <v>8.5919629999999998</v>
      </c>
      <c r="N315" s="614">
        <v>14.427917000000001</v>
      </c>
      <c r="O315" s="611">
        <v>37.348480000000002</v>
      </c>
      <c r="Q315" s="611"/>
      <c r="R315" s="611"/>
      <c r="S315" s="611"/>
      <c r="T315" s="611"/>
      <c r="U315" s="611"/>
      <c r="V315" s="611"/>
      <c r="W315" s="611"/>
      <c r="X315" s="611"/>
      <c r="Y315" s="611"/>
      <c r="Z315" s="611"/>
      <c r="AA315" s="611"/>
      <c r="AB315" s="611"/>
      <c r="AC315" s="611"/>
      <c r="AD315" s="611"/>
    </row>
    <row r="316" spans="1:40" s="522" customFormat="1" ht="8.85" customHeight="1">
      <c r="A316" s="518" t="s">
        <v>58</v>
      </c>
      <c r="B316" s="613">
        <v>4.5103939999999998</v>
      </c>
      <c r="C316" s="611">
        <v>6.9902499999999996</v>
      </c>
      <c r="D316" s="611">
        <v>5.8991129999999998</v>
      </c>
      <c r="E316" s="611">
        <v>28.267590999999999</v>
      </c>
      <c r="F316" s="611"/>
      <c r="G316" s="613">
        <v>4.7704969999999998</v>
      </c>
      <c r="H316" s="613">
        <v>7.5704859999999998</v>
      </c>
      <c r="I316" s="611">
        <v>5.2638470000000002</v>
      </c>
      <c r="J316" s="611">
        <v>28.250578999999998</v>
      </c>
      <c r="K316" s="533"/>
      <c r="L316" s="596">
        <v>4.1303409999999996</v>
      </c>
      <c r="M316" s="596">
        <v>6.1424329999999996</v>
      </c>
      <c r="N316" s="614">
        <v>6.8211399999999998</v>
      </c>
      <c r="O316" s="611">
        <v>28.292282</v>
      </c>
      <c r="Q316" s="611"/>
      <c r="R316" s="611"/>
      <c r="S316" s="611"/>
      <c r="T316" s="611"/>
      <c r="U316" s="611"/>
      <c r="V316" s="611"/>
      <c r="W316" s="611"/>
      <c r="X316" s="611"/>
      <c r="Y316" s="611"/>
      <c r="Z316" s="611"/>
      <c r="AA316" s="611"/>
      <c r="AB316" s="611"/>
      <c r="AC316" s="611"/>
      <c r="AD316" s="611"/>
    </row>
    <row r="317" spans="1:40" s="522" customFormat="1" ht="8.85" customHeight="1">
      <c r="A317" s="518" t="s">
        <v>59</v>
      </c>
      <c r="B317" s="613">
        <v>5.8887799999999997</v>
      </c>
      <c r="C317" s="611">
        <v>8.5008999999999997</v>
      </c>
      <c r="D317" s="611">
        <v>13.895974000000001</v>
      </c>
      <c r="E317" s="611">
        <v>34.829695000000001</v>
      </c>
      <c r="F317" s="611"/>
      <c r="G317" s="613">
        <v>6.156765</v>
      </c>
      <c r="H317" s="613">
        <v>9.2070299999999996</v>
      </c>
      <c r="I317" s="611">
        <v>14.184423000000001</v>
      </c>
      <c r="J317" s="611">
        <v>35.087966000000002</v>
      </c>
      <c r="K317" s="533"/>
      <c r="L317" s="596">
        <v>5.4534580000000004</v>
      </c>
      <c r="M317" s="596">
        <v>7.3538439999999996</v>
      </c>
      <c r="N317" s="614">
        <v>13.430896000000001</v>
      </c>
      <c r="O317" s="611">
        <v>34.413272999999997</v>
      </c>
      <c r="Q317" s="611"/>
      <c r="R317" s="611"/>
      <c r="S317" s="611"/>
      <c r="T317" s="611"/>
      <c r="U317" s="611"/>
      <c r="V317" s="611"/>
      <c r="W317" s="611"/>
      <c r="X317" s="611"/>
      <c r="Y317" s="611"/>
      <c r="Z317" s="611"/>
      <c r="AA317" s="611"/>
      <c r="AB317" s="611"/>
      <c r="AC317" s="611"/>
      <c r="AD317" s="611"/>
    </row>
    <row r="318" spans="1:40" s="522" customFormat="1" ht="8.85" customHeight="1">
      <c r="A318" s="523" t="s">
        <v>60</v>
      </c>
      <c r="B318" s="615">
        <v>4.2652859999999997</v>
      </c>
      <c r="C318" s="616">
        <v>7.4480139999999997</v>
      </c>
      <c r="D318" s="616">
        <v>9.9146920000000005</v>
      </c>
      <c r="E318" s="616">
        <v>32.526364999999998</v>
      </c>
      <c r="F318" s="616"/>
      <c r="G318" s="615">
        <v>4.5694189999999999</v>
      </c>
      <c r="H318" s="615">
        <v>7.5354929999999998</v>
      </c>
      <c r="I318" s="616">
        <v>9.1836990000000007</v>
      </c>
      <c r="J318" s="616">
        <v>30.264039</v>
      </c>
      <c r="K318" s="538"/>
      <c r="L318" s="598">
        <v>3.752618</v>
      </c>
      <c r="M318" s="598">
        <v>7.3005519999999997</v>
      </c>
      <c r="N318" s="617">
        <v>11.136447</v>
      </c>
      <c r="O318" s="616">
        <v>36.307533999999997</v>
      </c>
      <c r="Q318" s="611"/>
      <c r="R318" s="611"/>
      <c r="S318" s="611"/>
      <c r="T318" s="611"/>
      <c r="U318" s="611"/>
      <c r="V318" s="611"/>
      <c r="W318" s="611"/>
      <c r="X318" s="611"/>
      <c r="Y318" s="611"/>
      <c r="Z318" s="611"/>
      <c r="AA318" s="611"/>
      <c r="AB318" s="611"/>
      <c r="AC318" s="611"/>
      <c r="AD318" s="611"/>
    </row>
    <row r="319" spans="1:40" s="522" customFormat="1" ht="8.85" customHeight="1">
      <c r="A319" s="518" t="s">
        <v>61</v>
      </c>
      <c r="B319" s="613">
        <v>3.8644219999999998</v>
      </c>
      <c r="C319" s="611">
        <v>5.6822549999999996</v>
      </c>
      <c r="D319" s="611">
        <v>7.9745140000000001</v>
      </c>
      <c r="E319" s="611">
        <v>35.588191000000002</v>
      </c>
      <c r="F319" s="611"/>
      <c r="G319" s="613">
        <v>4.3678379999999999</v>
      </c>
      <c r="H319" s="613">
        <v>6.4046560000000001</v>
      </c>
      <c r="I319" s="611">
        <v>6.8912139999999997</v>
      </c>
      <c r="J319" s="611">
        <v>36.905262999999998</v>
      </c>
      <c r="K319" s="533"/>
      <c r="L319" s="596">
        <v>3.1436999999999999</v>
      </c>
      <c r="M319" s="596">
        <v>4.6480220000000001</v>
      </c>
      <c r="N319" s="614">
        <v>9.5058299999999996</v>
      </c>
      <c r="O319" s="611">
        <v>33.726421999999999</v>
      </c>
      <c r="Q319" s="611"/>
      <c r="R319" s="611"/>
      <c r="S319" s="611"/>
      <c r="T319" s="611"/>
      <c r="U319" s="611"/>
      <c r="V319" s="611"/>
      <c r="W319" s="611"/>
      <c r="X319" s="611"/>
      <c r="Y319" s="611"/>
      <c r="Z319" s="611"/>
      <c r="AA319" s="611"/>
      <c r="AB319" s="611"/>
      <c r="AC319" s="611"/>
      <c r="AD319" s="611"/>
    </row>
    <row r="320" spans="1:40" s="522" customFormat="1" ht="8.85" customHeight="1">
      <c r="A320" s="518" t="s">
        <v>62</v>
      </c>
      <c r="B320" s="613">
        <v>5.2709539999999997</v>
      </c>
      <c r="C320" s="611">
        <v>12.524373000000001</v>
      </c>
      <c r="D320" s="611">
        <v>12.505818</v>
      </c>
      <c r="E320" s="611">
        <v>28.780457999999999</v>
      </c>
      <c r="F320" s="611"/>
      <c r="G320" s="613">
        <v>5.4435880000000001</v>
      </c>
      <c r="H320" s="613">
        <v>13.227855999999999</v>
      </c>
      <c r="I320" s="611">
        <v>13.56903</v>
      </c>
      <c r="J320" s="611">
        <v>24.590827000000001</v>
      </c>
      <c r="K320" s="533"/>
      <c r="L320" s="596">
        <v>5.0144000000000002</v>
      </c>
      <c r="M320" s="596">
        <v>11.478913</v>
      </c>
      <c r="N320" s="614">
        <v>10.932898</v>
      </c>
      <c r="O320" s="611">
        <v>34.978611000000001</v>
      </c>
      <c r="Q320" s="611"/>
      <c r="R320" s="611"/>
      <c r="S320" s="611"/>
      <c r="T320" s="611"/>
      <c r="U320" s="611"/>
      <c r="V320" s="611"/>
      <c r="W320" s="611"/>
      <c r="X320" s="611"/>
      <c r="Y320" s="611"/>
      <c r="Z320" s="611"/>
      <c r="AA320" s="611"/>
      <c r="AB320" s="611"/>
      <c r="AC320" s="611"/>
      <c r="AD320" s="611"/>
    </row>
    <row r="321" spans="1:30" s="522" customFormat="1" ht="8.85" customHeight="1">
      <c r="A321" s="518" t="s">
        <v>63</v>
      </c>
      <c r="B321" s="613">
        <v>5.6949550000000002</v>
      </c>
      <c r="C321" s="611">
        <v>12.1793</v>
      </c>
      <c r="D321" s="611">
        <v>3.9897279999999999</v>
      </c>
      <c r="E321" s="611">
        <v>22.006661999999999</v>
      </c>
      <c r="F321" s="611"/>
      <c r="G321" s="613">
        <v>5.1841039999999996</v>
      </c>
      <c r="H321" s="613">
        <v>12.179023000000001</v>
      </c>
      <c r="I321" s="611">
        <v>3.5292469999999998</v>
      </c>
      <c r="J321" s="611">
        <v>21.706040000000002</v>
      </c>
      <c r="K321" s="533"/>
      <c r="L321" s="596">
        <v>6.5422640000000003</v>
      </c>
      <c r="M321" s="596">
        <v>12.17976</v>
      </c>
      <c r="N321" s="614">
        <v>4.7645900000000001</v>
      </c>
      <c r="O321" s="611">
        <v>22.512526999999999</v>
      </c>
      <c r="Q321" s="611"/>
      <c r="R321" s="611"/>
      <c r="S321" s="611"/>
      <c r="T321" s="611"/>
      <c r="U321" s="611"/>
      <c r="V321" s="611"/>
      <c r="W321" s="611"/>
      <c r="X321" s="611"/>
      <c r="Y321" s="611"/>
      <c r="Z321" s="611"/>
      <c r="AA321" s="611"/>
      <c r="AB321" s="611"/>
      <c r="AC321" s="611"/>
      <c r="AD321" s="611"/>
    </row>
    <row r="322" spans="1:30" s="522" customFormat="1" ht="8.85" customHeight="1">
      <c r="A322" s="523" t="s">
        <v>64</v>
      </c>
      <c r="B322" s="615">
        <v>2.641664</v>
      </c>
      <c r="C322" s="615">
        <v>6.6407340000000001</v>
      </c>
      <c r="D322" s="616">
        <v>16.601687999999999</v>
      </c>
      <c r="E322" s="616">
        <v>37.822111</v>
      </c>
      <c r="F322" s="616"/>
      <c r="G322" s="615">
        <v>3.140339</v>
      </c>
      <c r="H322" s="615">
        <v>7.7332960000000002</v>
      </c>
      <c r="I322" s="615">
        <v>15.259031999999999</v>
      </c>
      <c r="J322" s="616">
        <v>27.560606</v>
      </c>
      <c r="K322" s="538"/>
      <c r="L322" s="598">
        <v>1.874768</v>
      </c>
      <c r="M322" s="598">
        <v>4.9605189999999997</v>
      </c>
      <c r="N322" s="598">
        <v>18.639883000000001</v>
      </c>
      <c r="O322" s="616">
        <v>53.399397999999998</v>
      </c>
      <c r="Q322" s="611"/>
      <c r="R322" s="611"/>
      <c r="S322" s="611"/>
      <c r="T322" s="611"/>
      <c r="U322" s="611"/>
      <c r="V322" s="611"/>
      <c r="W322" s="611"/>
      <c r="X322" s="611"/>
      <c r="Y322" s="611"/>
      <c r="Z322" s="611"/>
      <c r="AA322" s="611"/>
      <c r="AB322" s="611"/>
      <c r="AC322" s="611"/>
      <c r="AD322" s="611"/>
    </row>
    <row r="323" spans="1:30" s="522" customFormat="1" ht="8.85" customHeight="1">
      <c r="A323" s="518" t="s">
        <v>65</v>
      </c>
      <c r="B323" s="613">
        <v>4.0574459999999997</v>
      </c>
      <c r="C323" s="611">
        <v>9.0538989999999995</v>
      </c>
      <c r="D323" s="613">
        <v>16.645668000000001</v>
      </c>
      <c r="E323" s="611">
        <v>31.282402000000001</v>
      </c>
      <c r="F323" s="611"/>
      <c r="G323" s="613">
        <v>4.1072139999999999</v>
      </c>
      <c r="H323" s="613">
        <v>10.472327999999999</v>
      </c>
      <c r="I323" s="611">
        <v>17.312778000000002</v>
      </c>
      <c r="J323" s="611">
        <v>29.565878000000001</v>
      </c>
      <c r="K323" s="519"/>
      <c r="L323" s="596">
        <v>3.9790329999999998</v>
      </c>
      <c r="M323" s="596">
        <v>6.8191170000000003</v>
      </c>
      <c r="N323" s="614">
        <v>15.596017</v>
      </c>
      <c r="O323" s="611">
        <v>33.983231000000004</v>
      </c>
      <c r="Q323" s="611"/>
      <c r="R323" s="611"/>
      <c r="S323" s="611"/>
      <c r="T323" s="611"/>
      <c r="U323" s="611"/>
      <c r="V323" s="611"/>
      <c r="W323" s="611"/>
      <c r="X323" s="611"/>
      <c r="Y323" s="611"/>
      <c r="Z323" s="611"/>
      <c r="AA323" s="611"/>
      <c r="AB323" s="611"/>
      <c r="AC323" s="611"/>
      <c r="AD323" s="611"/>
    </row>
    <row r="324" spans="1:30" s="522" customFormat="1" ht="8.85" customHeight="1">
      <c r="A324" s="518" t="s">
        <v>66</v>
      </c>
      <c r="B324" s="613">
        <v>5.6918899999999999</v>
      </c>
      <c r="C324" s="611">
        <v>6.6438230000000003</v>
      </c>
      <c r="D324" s="611">
        <v>6.7299020000000001</v>
      </c>
      <c r="E324" s="611">
        <v>20.731113000000001</v>
      </c>
      <c r="F324" s="611"/>
      <c r="G324" s="613">
        <v>6.6120700000000001</v>
      </c>
      <c r="H324" s="613">
        <v>7.5498029999999998</v>
      </c>
      <c r="I324" s="611">
        <v>5.620476</v>
      </c>
      <c r="J324" s="611">
        <v>22.269767000000002</v>
      </c>
      <c r="K324" s="533"/>
      <c r="L324" s="596">
        <v>4.1393950000000004</v>
      </c>
      <c r="M324" s="596">
        <v>5.1152850000000001</v>
      </c>
      <c r="N324" s="614">
        <v>8.5534029999999994</v>
      </c>
      <c r="O324" s="611">
        <v>18.202113000000001</v>
      </c>
      <c r="Q324" s="611"/>
      <c r="R324" s="611"/>
      <c r="S324" s="611"/>
      <c r="T324" s="611"/>
      <c r="U324" s="611"/>
      <c r="V324" s="611"/>
      <c r="W324" s="611"/>
      <c r="X324" s="611"/>
      <c r="Y324" s="611"/>
      <c r="Z324" s="611"/>
      <c r="AA324" s="611"/>
      <c r="AB324" s="611"/>
      <c r="AC324" s="611"/>
      <c r="AD324" s="611"/>
    </row>
    <row r="325" spans="1:30" s="522" customFormat="1" ht="8.85" customHeight="1">
      <c r="A325" s="518" t="s">
        <v>67</v>
      </c>
      <c r="B325" s="613">
        <v>4.8132840000000003</v>
      </c>
      <c r="C325" s="611">
        <v>9.5880620000000008</v>
      </c>
      <c r="D325" s="611">
        <v>7.9778969999999996</v>
      </c>
      <c r="E325" s="611">
        <v>23.035651999999999</v>
      </c>
      <c r="F325" s="611"/>
      <c r="G325" s="613">
        <v>4.175198</v>
      </c>
      <c r="H325" s="613">
        <v>9.2803740000000001</v>
      </c>
      <c r="I325" s="611">
        <v>7.618582</v>
      </c>
      <c r="J325" s="611">
        <v>22.711023999999998</v>
      </c>
      <c r="K325" s="533"/>
      <c r="L325" s="596">
        <v>5.8526639999999999</v>
      </c>
      <c r="M325" s="596">
        <v>10.089257</v>
      </c>
      <c r="N325" s="614">
        <v>8.5736170000000005</v>
      </c>
      <c r="O325" s="611">
        <v>23.573861999999998</v>
      </c>
      <c r="Q325" s="611"/>
      <c r="R325" s="611"/>
      <c r="S325" s="611"/>
      <c r="T325" s="611"/>
      <c r="U325" s="611"/>
      <c r="V325" s="611"/>
      <c r="W325" s="611"/>
      <c r="X325" s="611"/>
      <c r="Y325" s="611"/>
      <c r="Z325" s="611"/>
      <c r="AA325" s="611"/>
      <c r="AB325" s="611"/>
      <c r="AC325" s="611"/>
      <c r="AD325" s="611"/>
    </row>
    <row r="326" spans="1:30" s="522" customFormat="1" ht="8.85" customHeight="1">
      <c r="A326" s="523" t="s">
        <v>68</v>
      </c>
      <c r="B326" s="615">
        <v>3.7754910000000002</v>
      </c>
      <c r="C326" s="616">
        <v>6.6143099999999997</v>
      </c>
      <c r="D326" s="616">
        <v>14.662689</v>
      </c>
      <c r="E326" s="616">
        <v>24.049955000000001</v>
      </c>
      <c r="F326" s="616"/>
      <c r="G326" s="615">
        <v>3.6995589999999998</v>
      </c>
      <c r="H326" s="615">
        <v>6.5986549999999999</v>
      </c>
      <c r="I326" s="616">
        <v>16.047701</v>
      </c>
      <c r="J326" s="616">
        <v>22.431849</v>
      </c>
      <c r="K326" s="538"/>
      <c r="L326" s="598">
        <v>3.905713</v>
      </c>
      <c r="M326" s="598">
        <v>6.6411600000000002</v>
      </c>
      <c r="N326" s="617">
        <v>12.282302</v>
      </c>
      <c r="O326" s="616">
        <v>26.830953000000001</v>
      </c>
      <c r="Q326" s="611"/>
      <c r="R326" s="611"/>
      <c r="S326" s="611"/>
      <c r="T326" s="611"/>
      <c r="U326" s="611"/>
      <c r="V326" s="611"/>
      <c r="W326" s="611"/>
      <c r="X326" s="611"/>
      <c r="Y326" s="611"/>
      <c r="Z326" s="611"/>
      <c r="AA326" s="611"/>
      <c r="AB326" s="611"/>
      <c r="AC326" s="611"/>
      <c r="AD326" s="611"/>
    </row>
    <row r="327" spans="1:30" s="522" customFormat="1" ht="8.85" customHeight="1">
      <c r="A327" s="518" t="s">
        <v>69</v>
      </c>
      <c r="B327" s="613">
        <v>5.0472859999999997</v>
      </c>
      <c r="C327" s="611">
        <v>11.096401</v>
      </c>
      <c r="D327" s="611">
        <v>8.8748769999999997</v>
      </c>
      <c r="E327" s="611">
        <v>21.933800000000002</v>
      </c>
      <c r="F327" s="611"/>
      <c r="G327" s="613">
        <v>4.7977959999999999</v>
      </c>
      <c r="H327" s="613">
        <v>11.813658999999999</v>
      </c>
      <c r="I327" s="611">
        <v>8.6322969999999994</v>
      </c>
      <c r="J327" s="611">
        <v>18.847329999999999</v>
      </c>
      <c r="K327" s="533"/>
      <c r="L327" s="596">
        <v>5.4200030000000003</v>
      </c>
      <c r="M327" s="596">
        <v>10.024876000000001</v>
      </c>
      <c r="N327" s="614">
        <v>9.2396550000000008</v>
      </c>
      <c r="O327" s="611">
        <v>26.575067000000001</v>
      </c>
      <c r="Q327" s="611"/>
      <c r="R327" s="611"/>
      <c r="S327" s="611"/>
      <c r="T327" s="611"/>
      <c r="U327" s="611"/>
      <c r="V327" s="611"/>
      <c r="W327" s="611"/>
      <c r="X327" s="611"/>
      <c r="Y327" s="611"/>
      <c r="Z327" s="611"/>
      <c r="AA327" s="611"/>
      <c r="AB327" s="611"/>
      <c r="AC327" s="611"/>
      <c r="AD327" s="611"/>
    </row>
    <row r="328" spans="1:30" s="522" customFormat="1" ht="8.85" customHeight="1">
      <c r="A328" s="518" t="s">
        <v>70</v>
      </c>
      <c r="B328" s="611">
        <v>5.5053929999999998</v>
      </c>
      <c r="C328" s="611">
        <v>11.506861000000001</v>
      </c>
      <c r="D328" s="611">
        <v>6.1162910000000004</v>
      </c>
      <c r="E328" s="611">
        <v>22.885607</v>
      </c>
      <c r="F328" s="611"/>
      <c r="G328" s="613">
        <v>4.8805899999999998</v>
      </c>
      <c r="H328" s="613">
        <v>10.826140000000001</v>
      </c>
      <c r="I328" s="611">
        <v>4.9295359999999997</v>
      </c>
      <c r="J328" s="611">
        <v>21.493952</v>
      </c>
      <c r="K328" s="533"/>
      <c r="L328" s="596">
        <v>6.4206200000000004</v>
      </c>
      <c r="M328" s="596">
        <v>12.503997</v>
      </c>
      <c r="N328" s="614">
        <v>7.8832870000000002</v>
      </c>
      <c r="O328" s="611">
        <v>24.957684</v>
      </c>
      <c r="Q328" s="611"/>
      <c r="R328" s="611"/>
      <c r="S328" s="611"/>
      <c r="T328" s="611"/>
      <c r="U328" s="611"/>
      <c r="V328" s="611"/>
      <c r="W328" s="611"/>
      <c r="X328" s="611"/>
      <c r="Y328" s="611"/>
      <c r="Z328" s="611"/>
      <c r="AA328" s="611"/>
      <c r="AB328" s="611"/>
      <c r="AC328" s="611"/>
      <c r="AD328" s="611"/>
    </row>
    <row r="329" spans="1:30" s="522" customFormat="1" ht="8.85" customHeight="1">
      <c r="A329" s="518" t="s">
        <v>71</v>
      </c>
      <c r="B329" s="613">
        <v>6.9276629999999999</v>
      </c>
      <c r="C329" s="611">
        <v>14.487844000000001</v>
      </c>
      <c r="D329" s="611">
        <v>11.343681999999999</v>
      </c>
      <c r="E329" s="611">
        <v>27.753188999999999</v>
      </c>
      <c r="F329" s="611"/>
      <c r="G329" s="613">
        <v>6.5881780000000001</v>
      </c>
      <c r="H329" s="613">
        <v>15.687979</v>
      </c>
      <c r="I329" s="611">
        <v>11.928948</v>
      </c>
      <c r="J329" s="611">
        <v>24.632894</v>
      </c>
      <c r="K329" s="533"/>
      <c r="L329" s="596">
        <v>7.5701710000000002</v>
      </c>
      <c r="M329" s="596">
        <v>12.216473000000001</v>
      </c>
      <c r="N329" s="614">
        <v>10.224240999999999</v>
      </c>
      <c r="O329" s="611">
        <v>33.721387999999997</v>
      </c>
      <c r="Q329" s="611"/>
      <c r="R329" s="611"/>
      <c r="S329" s="611"/>
      <c r="T329" s="611"/>
      <c r="U329" s="611"/>
      <c r="V329" s="611"/>
      <c r="W329" s="611"/>
      <c r="X329" s="611"/>
      <c r="Y329" s="611"/>
      <c r="Z329" s="611"/>
      <c r="AA329" s="611"/>
      <c r="AB329" s="611"/>
      <c r="AC329" s="611"/>
      <c r="AD329" s="611"/>
    </row>
    <row r="330" spans="1:30" s="522" customFormat="1" ht="8.85" customHeight="1">
      <c r="A330" s="523" t="s">
        <v>72</v>
      </c>
      <c r="B330" s="615">
        <v>6.3319369999999999</v>
      </c>
      <c r="C330" s="615">
        <v>15.1639</v>
      </c>
      <c r="D330" s="616">
        <v>9.9957860000000007</v>
      </c>
      <c r="E330" s="616">
        <v>24.362745</v>
      </c>
      <c r="F330" s="616"/>
      <c r="G330" s="615">
        <v>6.025163</v>
      </c>
      <c r="H330" s="615">
        <v>15.830461</v>
      </c>
      <c r="I330" s="615">
        <v>10.459156999999999</v>
      </c>
      <c r="J330" s="616">
        <v>23.990573999999999</v>
      </c>
      <c r="K330" s="524"/>
      <c r="L330" s="598">
        <v>6.8288260000000003</v>
      </c>
      <c r="M330" s="598">
        <v>14.084251999999999</v>
      </c>
      <c r="N330" s="598">
        <v>9.2387789999999992</v>
      </c>
      <c r="O330" s="616">
        <v>24.970759999999999</v>
      </c>
      <c r="Q330" s="611"/>
      <c r="R330" s="611"/>
      <c r="S330" s="611"/>
      <c r="T330" s="611"/>
      <c r="U330" s="611"/>
      <c r="V330" s="611"/>
      <c r="W330" s="611"/>
      <c r="X330" s="611"/>
      <c r="Y330" s="611"/>
      <c r="Z330" s="611"/>
      <c r="AA330" s="611"/>
      <c r="AB330" s="611"/>
      <c r="AC330" s="611"/>
      <c r="AD330" s="611"/>
    </row>
    <row r="331" spans="1:30" s="522" customFormat="1" ht="8.85" customHeight="1">
      <c r="A331" s="518" t="s">
        <v>73</v>
      </c>
      <c r="B331" s="613">
        <v>5.8300869999999998</v>
      </c>
      <c r="C331" s="611">
        <v>15.970064000000001</v>
      </c>
      <c r="D331" s="613">
        <v>18.039853000000001</v>
      </c>
      <c r="E331" s="611">
        <v>39.779206000000002</v>
      </c>
      <c r="F331" s="611"/>
      <c r="G331" s="613">
        <v>5.830749</v>
      </c>
      <c r="H331" s="613">
        <v>18.331999</v>
      </c>
      <c r="I331" s="611">
        <v>17.283519999999999</v>
      </c>
      <c r="J331" s="611">
        <v>37.682516</v>
      </c>
      <c r="K331" s="533"/>
      <c r="L331" s="596">
        <v>5.8291180000000002</v>
      </c>
      <c r="M331" s="596">
        <v>12.508248</v>
      </c>
      <c r="N331" s="614">
        <v>19.148367</v>
      </c>
      <c r="O331" s="611">
        <v>42.852207</v>
      </c>
      <c r="Q331" s="611"/>
      <c r="R331" s="611"/>
      <c r="S331" s="611"/>
      <c r="T331" s="611"/>
      <c r="U331" s="611"/>
      <c r="V331" s="611"/>
      <c r="W331" s="611"/>
      <c r="X331" s="611"/>
      <c r="Y331" s="611"/>
      <c r="Z331" s="611"/>
      <c r="AA331" s="611"/>
      <c r="AB331" s="611"/>
      <c r="AC331" s="611"/>
      <c r="AD331" s="611"/>
    </row>
    <row r="332" spans="1:30" s="522" customFormat="1" ht="8.85" customHeight="1">
      <c r="A332" s="518" t="s">
        <v>74</v>
      </c>
      <c r="B332" s="613">
        <v>3.6067070000000001</v>
      </c>
      <c r="C332" s="611">
        <v>4.6085789999999998</v>
      </c>
      <c r="D332" s="611">
        <v>14.971743999999999</v>
      </c>
      <c r="E332" s="611">
        <v>26.266817</v>
      </c>
      <c r="F332" s="611"/>
      <c r="G332" s="613">
        <v>3.844983</v>
      </c>
      <c r="H332" s="613">
        <v>4.7649720000000002</v>
      </c>
      <c r="I332" s="611">
        <v>15.180441999999999</v>
      </c>
      <c r="J332" s="611">
        <v>22.139094</v>
      </c>
      <c r="K332" s="533"/>
      <c r="L332" s="596">
        <v>3.1667960000000002</v>
      </c>
      <c r="M332" s="596">
        <v>4.3198429999999997</v>
      </c>
      <c r="N332" s="614">
        <v>14.589138</v>
      </c>
      <c r="O332" s="611">
        <v>33.834156</v>
      </c>
      <c r="Q332" s="611"/>
      <c r="R332" s="611"/>
      <c r="S332" s="611"/>
      <c r="T332" s="611"/>
      <c r="U332" s="611"/>
      <c r="V332" s="611"/>
      <c r="W332" s="611"/>
      <c r="X332" s="611"/>
      <c r="Y332" s="611"/>
      <c r="Z332" s="611"/>
      <c r="AA332" s="611"/>
      <c r="AB332" s="611"/>
      <c r="AC332" s="611"/>
      <c r="AD332" s="611"/>
    </row>
    <row r="333" spans="1:30" s="522" customFormat="1" ht="8.85" customHeight="1">
      <c r="A333" s="518" t="s">
        <v>75</v>
      </c>
      <c r="B333" s="613">
        <v>3.1689720000000001</v>
      </c>
      <c r="C333" s="611">
        <v>7.1179059999999996</v>
      </c>
      <c r="D333" s="611">
        <v>16.779464000000001</v>
      </c>
      <c r="E333" s="611">
        <v>33.107323000000001</v>
      </c>
      <c r="F333" s="611"/>
      <c r="G333" s="613">
        <v>2.6586449999999999</v>
      </c>
      <c r="H333" s="613">
        <v>7.1537220000000001</v>
      </c>
      <c r="I333" s="611">
        <v>18.895780999999999</v>
      </c>
      <c r="J333" s="611">
        <v>29.903134000000001</v>
      </c>
      <c r="K333" s="533"/>
      <c r="L333" s="596">
        <v>3.952429</v>
      </c>
      <c r="M333" s="596">
        <v>7.0629220000000004</v>
      </c>
      <c r="N333" s="614">
        <v>13.48672</v>
      </c>
      <c r="O333" s="611">
        <v>38.092669999999998</v>
      </c>
      <c r="Q333" s="611"/>
      <c r="R333" s="611"/>
      <c r="S333" s="611"/>
      <c r="T333" s="611"/>
      <c r="U333" s="611"/>
      <c r="V333" s="611"/>
      <c r="W333" s="611"/>
      <c r="X333" s="611"/>
      <c r="Y333" s="611"/>
      <c r="Z333" s="611"/>
      <c r="AA333" s="611"/>
      <c r="AB333" s="611"/>
      <c r="AC333" s="611"/>
      <c r="AD333" s="611"/>
    </row>
    <row r="334" spans="1:30" s="522" customFormat="1" ht="8.85" customHeight="1">
      <c r="A334" s="523" t="s">
        <v>76</v>
      </c>
      <c r="B334" s="615">
        <v>4.839556</v>
      </c>
      <c r="C334" s="616">
        <v>10.358561999999999</v>
      </c>
      <c r="D334" s="616">
        <v>12.072739</v>
      </c>
      <c r="E334" s="616">
        <v>25.015457000000001</v>
      </c>
      <c r="F334" s="616"/>
      <c r="G334" s="615">
        <v>4.9224069999999998</v>
      </c>
      <c r="H334" s="615">
        <v>11.021860999999999</v>
      </c>
      <c r="I334" s="616">
        <v>12.711008</v>
      </c>
      <c r="J334" s="616">
        <v>21.905569</v>
      </c>
      <c r="K334" s="538"/>
      <c r="L334" s="598">
        <v>4.6803189999999999</v>
      </c>
      <c r="M334" s="598">
        <v>9.0837160000000008</v>
      </c>
      <c r="N334" s="617">
        <v>10.849114999999999</v>
      </c>
      <c r="O334" s="616">
        <v>30.977414</v>
      </c>
      <c r="Q334" s="611"/>
      <c r="R334" s="611"/>
      <c r="S334" s="611"/>
      <c r="T334" s="611"/>
      <c r="U334" s="611"/>
      <c r="V334" s="611"/>
      <c r="W334" s="611"/>
      <c r="X334" s="611"/>
      <c r="Y334" s="611"/>
      <c r="Z334" s="611"/>
      <c r="AA334" s="611"/>
      <c r="AB334" s="611"/>
      <c r="AC334" s="611"/>
      <c r="AD334" s="611"/>
    </row>
    <row r="335" spans="1:30" s="522" customFormat="1" ht="9" customHeight="1">
      <c r="B335" s="610"/>
      <c r="C335" s="610"/>
      <c r="D335" s="610"/>
      <c r="E335" s="610"/>
      <c r="F335" s="611"/>
      <c r="G335" s="610"/>
      <c r="H335" s="610"/>
      <c r="I335" s="610"/>
      <c r="J335" s="610"/>
      <c r="K335" s="533"/>
      <c r="L335" s="612"/>
      <c r="M335" s="612"/>
      <c r="N335" s="612"/>
      <c r="O335" s="610"/>
    </row>
    <row r="336" spans="1:30" s="522" customFormat="1" ht="9" customHeight="1">
      <c r="A336" s="513">
        <v>2014</v>
      </c>
      <c r="B336" s="610"/>
      <c r="C336" s="610"/>
      <c r="D336" s="610"/>
      <c r="E336" s="610"/>
      <c r="F336" s="611"/>
      <c r="G336" s="610"/>
      <c r="H336" s="610"/>
      <c r="I336" s="610"/>
      <c r="J336" s="610"/>
      <c r="K336" s="533"/>
      <c r="L336" s="612"/>
      <c r="M336" s="612"/>
      <c r="N336" s="612"/>
      <c r="O336" s="610"/>
    </row>
    <row r="337" spans="1:40" s="522" customFormat="1" ht="8.65" customHeight="1">
      <c r="A337" s="515" t="s">
        <v>44</v>
      </c>
      <c r="B337" s="610">
        <v>4.8907290000000003</v>
      </c>
      <c r="C337" s="610">
        <v>8.7146609999999995</v>
      </c>
      <c r="D337" s="610">
        <v>11.447274999999999</v>
      </c>
      <c r="E337" s="610">
        <v>27.279226000000001</v>
      </c>
      <c r="F337" s="611"/>
      <c r="G337" s="610">
        <v>4.9291850000000004</v>
      </c>
      <c r="H337" s="610">
        <v>9.3251480000000004</v>
      </c>
      <c r="I337" s="610">
        <v>11.935003999999999</v>
      </c>
      <c r="J337" s="610">
        <v>26.184324</v>
      </c>
      <c r="K337" s="611"/>
      <c r="L337" s="610">
        <v>4.8277900000000002</v>
      </c>
      <c r="M337" s="610">
        <v>7.7155050000000003</v>
      </c>
      <c r="N337" s="610">
        <v>10.649884</v>
      </c>
      <c r="O337" s="610">
        <v>29.069288</v>
      </c>
      <c r="Q337" s="611"/>
      <c r="R337" s="611"/>
      <c r="S337" s="611"/>
      <c r="T337" s="611"/>
      <c r="U337" s="611"/>
      <c r="V337" s="611"/>
      <c r="W337" s="611"/>
      <c r="X337" s="611"/>
      <c r="Y337" s="611"/>
      <c r="Z337" s="611"/>
      <c r="AA337" s="611"/>
      <c r="AB337" s="611"/>
      <c r="AC337" s="611"/>
      <c r="AD337" s="611"/>
    </row>
    <row r="338" spans="1:40" s="522" customFormat="1" ht="5.0999999999999996" customHeight="1">
      <c r="A338" s="515"/>
      <c r="B338" s="610"/>
      <c r="C338" s="610"/>
      <c r="D338" s="610"/>
      <c r="E338" s="610"/>
      <c r="F338" s="611"/>
      <c r="G338" s="610"/>
      <c r="H338" s="610"/>
      <c r="I338" s="610"/>
      <c r="J338" s="610"/>
      <c r="K338" s="611"/>
      <c r="L338" s="610"/>
      <c r="M338" s="610"/>
      <c r="N338" s="610"/>
      <c r="O338" s="610"/>
      <c r="Q338" s="611"/>
      <c r="R338" s="611"/>
      <c r="S338" s="611"/>
      <c r="T338" s="611"/>
      <c r="U338" s="611"/>
      <c r="V338" s="611"/>
      <c r="W338" s="611"/>
      <c r="X338" s="611"/>
      <c r="Y338" s="611"/>
      <c r="Z338" s="611"/>
      <c r="AA338" s="611"/>
      <c r="AB338" s="611"/>
      <c r="AC338" s="611"/>
      <c r="AD338" s="611"/>
    </row>
    <row r="339" spans="1:40" s="522" customFormat="1" ht="8.85" customHeight="1">
      <c r="A339" s="518" t="s">
        <v>45</v>
      </c>
      <c r="B339" s="613">
        <v>5.828881</v>
      </c>
      <c r="C339" s="611">
        <v>8.5802750000000003</v>
      </c>
      <c r="D339" s="611">
        <v>8.0186620000000008</v>
      </c>
      <c r="E339" s="611">
        <v>22.635887</v>
      </c>
      <c r="F339" s="611"/>
      <c r="G339" s="613">
        <v>6.2581980000000001</v>
      </c>
      <c r="H339" s="613">
        <v>9.4055140000000002</v>
      </c>
      <c r="I339" s="611">
        <v>8.3074220000000008</v>
      </c>
      <c r="J339" s="611">
        <v>23.115290999999999</v>
      </c>
      <c r="K339" s="533"/>
      <c r="L339" s="596">
        <v>5.1385949999999996</v>
      </c>
      <c r="M339" s="596">
        <v>7.2533950000000003</v>
      </c>
      <c r="N339" s="614">
        <v>7.5598510000000001</v>
      </c>
      <c r="O339" s="611">
        <v>21.874164</v>
      </c>
      <c r="Q339" s="611"/>
      <c r="R339" s="611"/>
      <c r="S339" s="611"/>
      <c r="T339" s="611"/>
      <c r="U339" s="611"/>
      <c r="V339" s="611"/>
      <c r="W339" s="611"/>
      <c r="X339" s="611"/>
      <c r="Y339" s="611"/>
      <c r="Z339" s="611"/>
      <c r="AA339" s="611"/>
      <c r="AB339" s="611"/>
      <c r="AC339" s="611"/>
      <c r="AD339" s="611"/>
    </row>
    <row r="340" spans="1:40" s="522" customFormat="1" ht="8.85" customHeight="1">
      <c r="A340" s="518" t="s">
        <v>46</v>
      </c>
      <c r="B340" s="613">
        <v>5.6520429999999999</v>
      </c>
      <c r="C340" s="611">
        <v>7.9712360000000002</v>
      </c>
      <c r="D340" s="611">
        <v>6.3330120000000001</v>
      </c>
      <c r="E340" s="611">
        <v>20.363883000000001</v>
      </c>
      <c r="F340" s="611"/>
      <c r="G340" s="613">
        <v>5.8520719999999997</v>
      </c>
      <c r="H340" s="613">
        <v>8.7129750000000001</v>
      </c>
      <c r="I340" s="611">
        <v>5.5151279999999998</v>
      </c>
      <c r="J340" s="611">
        <v>21.227118000000001</v>
      </c>
      <c r="K340" s="533"/>
      <c r="L340" s="596">
        <v>5.3408870000000004</v>
      </c>
      <c r="M340" s="596">
        <v>6.8174239999999999</v>
      </c>
      <c r="N340" s="614">
        <v>7.5984020000000001</v>
      </c>
      <c r="O340" s="611">
        <v>19.028328999999999</v>
      </c>
      <c r="Q340" s="611"/>
      <c r="R340" s="611"/>
      <c r="S340" s="611"/>
      <c r="T340" s="611"/>
      <c r="U340" s="611"/>
      <c r="V340" s="611"/>
      <c r="W340" s="611"/>
      <c r="X340" s="611"/>
      <c r="Y340" s="611"/>
      <c r="Z340" s="611"/>
      <c r="AA340" s="611"/>
      <c r="AB340" s="611"/>
      <c r="AC340" s="611"/>
      <c r="AD340" s="611"/>
    </row>
    <row r="341" spans="1:40" s="522" customFormat="1" ht="8.85" customHeight="1">
      <c r="A341" s="518" t="s">
        <v>47</v>
      </c>
      <c r="B341" s="613">
        <v>4.9408799999999999</v>
      </c>
      <c r="C341" s="611">
        <v>14.627983</v>
      </c>
      <c r="D341" s="611">
        <v>7.2697000000000003</v>
      </c>
      <c r="E341" s="611">
        <v>17.975315999999999</v>
      </c>
      <c r="F341" s="611"/>
      <c r="G341" s="613">
        <v>4.6973019999999996</v>
      </c>
      <c r="H341" s="613">
        <v>14.602589999999999</v>
      </c>
      <c r="I341" s="611">
        <v>7.2529370000000002</v>
      </c>
      <c r="J341" s="611">
        <v>17.848163</v>
      </c>
      <c r="K341" s="533"/>
      <c r="L341" s="596">
        <v>5.3211389999999996</v>
      </c>
      <c r="M341" s="596">
        <v>14.667624</v>
      </c>
      <c r="N341" s="614">
        <v>7.2960409999999998</v>
      </c>
      <c r="O341" s="611">
        <v>18.175125999999999</v>
      </c>
      <c r="Q341" s="611"/>
      <c r="R341" s="611"/>
      <c r="S341" s="611"/>
      <c r="T341" s="611"/>
      <c r="U341" s="611"/>
      <c r="V341" s="611"/>
      <c r="W341" s="611"/>
      <c r="X341" s="611"/>
      <c r="Y341" s="611"/>
      <c r="Z341" s="611"/>
      <c r="AA341" s="611"/>
      <c r="AB341" s="611"/>
      <c r="AC341" s="611"/>
      <c r="AD341" s="611"/>
    </row>
    <row r="342" spans="1:40" s="522" customFormat="1" ht="8.85" customHeight="1">
      <c r="A342" s="523" t="s">
        <v>48</v>
      </c>
      <c r="B342" s="615">
        <v>3.2059220000000002</v>
      </c>
      <c r="C342" s="616">
        <v>6.2722290000000003</v>
      </c>
      <c r="D342" s="616">
        <v>14.338611</v>
      </c>
      <c r="E342" s="616">
        <v>25.260355000000001</v>
      </c>
      <c r="F342" s="616"/>
      <c r="G342" s="615">
        <v>3.3359700000000001</v>
      </c>
      <c r="H342" s="615">
        <v>7.2159740000000001</v>
      </c>
      <c r="I342" s="616">
        <v>15.948653</v>
      </c>
      <c r="J342" s="616">
        <v>21.658570000000001</v>
      </c>
      <c r="K342" s="538"/>
      <c r="L342" s="598">
        <v>2.9672329999999998</v>
      </c>
      <c r="M342" s="598">
        <v>4.5400790000000004</v>
      </c>
      <c r="N342" s="617">
        <v>11.394769999999999</v>
      </c>
      <c r="O342" s="616">
        <v>31.845948</v>
      </c>
      <c r="Q342" s="611"/>
      <c r="R342" s="611"/>
      <c r="S342" s="611"/>
      <c r="T342" s="611"/>
      <c r="U342" s="611"/>
      <c r="V342" s="611"/>
      <c r="W342" s="611"/>
      <c r="X342" s="611"/>
      <c r="Y342" s="611"/>
      <c r="Z342" s="611"/>
      <c r="AA342" s="611"/>
      <c r="AB342" s="611"/>
      <c r="AC342" s="611"/>
      <c r="AD342" s="611"/>
    </row>
    <row r="343" spans="1:40" s="522" customFormat="1" ht="8.85" customHeight="1">
      <c r="A343" s="518" t="s">
        <v>49</v>
      </c>
      <c r="B343" s="613">
        <v>5.2454190000000001</v>
      </c>
      <c r="C343" s="611">
        <v>10.671013</v>
      </c>
      <c r="D343" s="611">
        <v>7.9837749999999996</v>
      </c>
      <c r="E343" s="611">
        <v>22.277449000000001</v>
      </c>
      <c r="F343" s="611"/>
      <c r="G343" s="613">
        <v>5.1995060000000004</v>
      </c>
      <c r="H343" s="613">
        <v>11.275748</v>
      </c>
      <c r="I343" s="611">
        <v>8.0246639999999996</v>
      </c>
      <c r="J343" s="611">
        <v>21.586174</v>
      </c>
      <c r="K343" s="533"/>
      <c r="L343" s="596">
        <v>5.3220939999999999</v>
      </c>
      <c r="M343" s="596">
        <v>9.6610940000000003</v>
      </c>
      <c r="N343" s="614">
        <v>7.9154020000000003</v>
      </c>
      <c r="O343" s="611">
        <v>23.433388000000001</v>
      </c>
      <c r="P343" s="613"/>
      <c r="Q343" s="611"/>
      <c r="R343" s="611"/>
      <c r="S343" s="611"/>
      <c r="T343" s="611"/>
      <c r="U343" s="611"/>
      <c r="V343" s="611"/>
      <c r="W343" s="611"/>
      <c r="X343" s="611"/>
      <c r="Y343" s="611"/>
      <c r="Z343" s="611"/>
      <c r="AA343" s="611"/>
      <c r="AB343" s="611"/>
      <c r="AC343" s="611"/>
      <c r="AD343" s="611"/>
      <c r="AE343" s="613"/>
      <c r="AF343" s="611"/>
      <c r="AG343" s="618"/>
      <c r="AH343" s="611"/>
      <c r="AI343" s="533"/>
      <c r="AJ343" s="596"/>
      <c r="AK343" s="596"/>
      <c r="AL343" s="614"/>
      <c r="AM343" s="619"/>
      <c r="AN343" s="611"/>
    </row>
    <row r="344" spans="1:40" s="522" customFormat="1" ht="8.85" customHeight="1">
      <c r="A344" s="518" t="s">
        <v>50</v>
      </c>
      <c r="B344" s="620">
        <v>4.4091209999999998</v>
      </c>
      <c r="C344" s="621">
        <v>9.5215639999999997</v>
      </c>
      <c r="D344" s="621">
        <v>7.3761599999999996</v>
      </c>
      <c r="E344" s="621">
        <v>19.749285</v>
      </c>
      <c r="F344" s="621"/>
      <c r="G344" s="620">
        <v>4.3787839999999996</v>
      </c>
      <c r="H344" s="620">
        <v>10.246873000000001</v>
      </c>
      <c r="I344" s="621">
        <v>6.8059450000000004</v>
      </c>
      <c r="J344" s="621">
        <v>17.406451000000001</v>
      </c>
      <c r="K344" s="539"/>
      <c r="L344" s="600">
        <v>4.4499899999999997</v>
      </c>
      <c r="M344" s="600">
        <v>8.5444630000000004</v>
      </c>
      <c r="N344" s="622">
        <v>8.1448979999999995</v>
      </c>
      <c r="O344" s="621">
        <v>22.907789000000001</v>
      </c>
      <c r="P344" s="613"/>
      <c r="Q344" s="611"/>
      <c r="R344" s="611"/>
      <c r="S344" s="611"/>
      <c r="T344" s="611"/>
      <c r="U344" s="611"/>
      <c r="V344" s="611"/>
      <c r="W344" s="611"/>
      <c r="X344" s="611"/>
      <c r="Y344" s="611"/>
      <c r="Z344" s="611"/>
      <c r="AA344" s="611"/>
      <c r="AB344" s="611"/>
      <c r="AC344" s="611"/>
      <c r="AD344" s="611"/>
      <c r="AE344" s="613"/>
      <c r="AF344" s="611"/>
      <c r="AG344" s="618"/>
      <c r="AH344" s="611"/>
      <c r="AI344" s="533"/>
      <c r="AJ344" s="596"/>
      <c r="AK344" s="596"/>
      <c r="AL344" s="614"/>
      <c r="AM344" s="619"/>
      <c r="AN344" s="611"/>
    </row>
    <row r="345" spans="1:40" s="522" customFormat="1" ht="8.85" customHeight="1">
      <c r="A345" s="518" t="s">
        <v>51</v>
      </c>
      <c r="B345" s="613">
        <v>3.3459569999999998</v>
      </c>
      <c r="C345" s="611">
        <v>9.6251440000000006</v>
      </c>
      <c r="D345" s="611">
        <v>30.273851000000001</v>
      </c>
      <c r="E345" s="611">
        <v>23.327475</v>
      </c>
      <c r="F345" s="611"/>
      <c r="G345" s="613">
        <v>3.2978890000000001</v>
      </c>
      <c r="H345" s="613">
        <v>11.142943000000001</v>
      </c>
      <c r="I345" s="611">
        <v>32.515306000000002</v>
      </c>
      <c r="J345" s="611">
        <v>17.807893</v>
      </c>
      <c r="K345" s="533"/>
      <c r="L345" s="596">
        <v>3.4649299999999998</v>
      </c>
      <c r="M345" s="596">
        <v>5.8684500000000002</v>
      </c>
      <c r="N345" s="614">
        <v>24.716439999999999</v>
      </c>
      <c r="O345" s="611">
        <v>37.012594999999997</v>
      </c>
      <c r="Q345" s="611"/>
      <c r="R345" s="611"/>
      <c r="S345" s="611"/>
      <c r="T345" s="611"/>
      <c r="U345" s="611"/>
      <c r="V345" s="611"/>
      <c r="W345" s="611"/>
      <c r="X345" s="611"/>
      <c r="Y345" s="611"/>
      <c r="Z345" s="611"/>
      <c r="AA345" s="611"/>
      <c r="AB345" s="611"/>
      <c r="AC345" s="611"/>
      <c r="AD345" s="611"/>
    </row>
    <row r="346" spans="1:40" s="522" customFormat="1" ht="8.85" customHeight="1">
      <c r="A346" s="523" t="s">
        <v>52</v>
      </c>
      <c r="B346" s="615">
        <v>3.1821830000000002</v>
      </c>
      <c r="C346" s="616">
        <v>4.3488579999999999</v>
      </c>
      <c r="D346" s="616">
        <v>4.9719009999999999</v>
      </c>
      <c r="E346" s="616">
        <v>15.916247</v>
      </c>
      <c r="F346" s="616"/>
      <c r="G346" s="615">
        <v>3.481414</v>
      </c>
      <c r="H346" s="615">
        <v>4.7271260000000002</v>
      </c>
      <c r="I346" s="616">
        <v>5.0631459999999997</v>
      </c>
      <c r="J346" s="616">
        <v>17.373830000000002</v>
      </c>
      <c r="K346" s="538"/>
      <c r="L346" s="598">
        <v>2.638989</v>
      </c>
      <c r="M346" s="598">
        <v>3.6621890000000001</v>
      </c>
      <c r="N346" s="617">
        <v>4.8076980000000002</v>
      </c>
      <c r="O346" s="616">
        <v>13.293194</v>
      </c>
      <c r="Q346" s="611"/>
      <c r="R346" s="611"/>
      <c r="S346" s="611"/>
      <c r="T346" s="611"/>
      <c r="U346" s="611"/>
      <c r="V346" s="611"/>
      <c r="W346" s="611"/>
      <c r="X346" s="611"/>
      <c r="Y346" s="611"/>
      <c r="Z346" s="611"/>
      <c r="AA346" s="611"/>
      <c r="AB346" s="611"/>
      <c r="AC346" s="611"/>
      <c r="AD346" s="611"/>
    </row>
    <row r="347" spans="1:40" s="522" customFormat="1" ht="8.85" customHeight="1">
      <c r="A347" s="518" t="s">
        <v>53</v>
      </c>
      <c r="B347" s="613">
        <v>6.8377559999999997</v>
      </c>
      <c r="C347" s="611">
        <v>10.282861</v>
      </c>
      <c r="D347" s="611">
        <v>9.2168910000000004</v>
      </c>
      <c r="E347" s="611">
        <v>29.202784000000001</v>
      </c>
      <c r="F347" s="611"/>
      <c r="G347" s="613">
        <v>6.9458950000000002</v>
      </c>
      <c r="H347" s="613">
        <v>11.209248000000001</v>
      </c>
      <c r="I347" s="611">
        <v>9.7193679999999993</v>
      </c>
      <c r="J347" s="611">
        <v>32.783968000000002</v>
      </c>
      <c r="K347" s="533"/>
      <c r="L347" s="596">
        <v>6.7057900000000004</v>
      </c>
      <c r="M347" s="596">
        <v>9.1523579999999995</v>
      </c>
      <c r="N347" s="614">
        <v>8.6052789999999995</v>
      </c>
      <c r="O347" s="611">
        <v>24.843786999999999</v>
      </c>
      <c r="Q347" s="611"/>
      <c r="R347" s="611"/>
      <c r="S347" s="611"/>
      <c r="T347" s="611"/>
      <c r="U347" s="611"/>
      <c r="V347" s="611"/>
      <c r="W347" s="611"/>
      <c r="X347" s="611"/>
      <c r="Y347" s="611"/>
      <c r="Z347" s="611"/>
      <c r="AA347" s="611"/>
      <c r="AB347" s="611"/>
      <c r="AC347" s="611"/>
      <c r="AD347" s="611"/>
    </row>
    <row r="348" spans="1:40" s="522" customFormat="1" ht="8.85" customHeight="1">
      <c r="A348" s="518" t="s">
        <v>54</v>
      </c>
      <c r="B348" s="613">
        <v>6.0143180000000003</v>
      </c>
      <c r="C348" s="611">
        <v>11.249594999999999</v>
      </c>
      <c r="D348" s="611">
        <v>11.533759999999999</v>
      </c>
      <c r="E348" s="611">
        <v>25.746310000000001</v>
      </c>
      <c r="F348" s="611"/>
      <c r="G348" s="613">
        <v>5.3126199999999999</v>
      </c>
      <c r="H348" s="613">
        <v>11.004744000000001</v>
      </c>
      <c r="I348" s="611">
        <v>13.191411</v>
      </c>
      <c r="J348" s="611">
        <v>23.171523000000001</v>
      </c>
      <c r="K348" s="533"/>
      <c r="L348" s="596">
        <v>7.2220440000000004</v>
      </c>
      <c r="M348" s="596">
        <v>11.671018999999999</v>
      </c>
      <c r="N348" s="614">
        <v>8.6219809999999999</v>
      </c>
      <c r="O348" s="611">
        <v>30.269103000000001</v>
      </c>
      <c r="Q348" s="611"/>
      <c r="R348" s="611"/>
      <c r="S348" s="611"/>
      <c r="T348" s="611"/>
      <c r="U348" s="611"/>
      <c r="V348" s="611"/>
      <c r="W348" s="611"/>
      <c r="X348" s="611"/>
      <c r="Y348" s="611"/>
      <c r="Z348" s="611"/>
      <c r="AA348" s="611"/>
      <c r="AB348" s="611"/>
      <c r="AC348" s="611"/>
      <c r="AD348" s="611"/>
    </row>
    <row r="349" spans="1:40" s="522" customFormat="1" ht="8.85" customHeight="1">
      <c r="A349" s="518" t="s">
        <v>55</v>
      </c>
      <c r="B349" s="613">
        <v>4.727474</v>
      </c>
      <c r="C349" s="611">
        <v>10.365192</v>
      </c>
      <c r="D349" s="611">
        <v>10.864065999999999</v>
      </c>
      <c r="E349" s="611">
        <v>28.040804999999999</v>
      </c>
      <c r="F349" s="611"/>
      <c r="G349" s="613">
        <v>4.7035989999999996</v>
      </c>
      <c r="H349" s="613">
        <v>11.093883</v>
      </c>
      <c r="I349" s="611">
        <v>10.902991</v>
      </c>
      <c r="J349" s="611">
        <v>26.897189999999998</v>
      </c>
      <c r="K349" s="533"/>
      <c r="L349" s="596">
        <v>4.7639649999999998</v>
      </c>
      <c r="M349" s="596">
        <v>9.2514789999999998</v>
      </c>
      <c r="N349" s="614">
        <v>10.804537</v>
      </c>
      <c r="O349" s="611">
        <v>29.789784000000001</v>
      </c>
      <c r="P349" s="613"/>
      <c r="Q349" s="611"/>
      <c r="R349" s="611"/>
      <c r="S349" s="611"/>
      <c r="T349" s="611"/>
      <c r="U349" s="611"/>
      <c r="V349" s="611"/>
      <c r="W349" s="611"/>
      <c r="X349" s="611"/>
      <c r="Y349" s="611"/>
      <c r="Z349" s="611"/>
      <c r="AA349" s="611"/>
      <c r="AB349" s="611"/>
      <c r="AC349" s="611"/>
      <c r="AD349" s="611"/>
      <c r="AE349" s="613"/>
      <c r="AF349" s="611"/>
      <c r="AG349" s="618"/>
      <c r="AH349" s="611"/>
      <c r="AI349" s="533"/>
      <c r="AJ349" s="596"/>
      <c r="AK349" s="596"/>
      <c r="AL349" s="614"/>
      <c r="AM349" s="619"/>
      <c r="AN349" s="611"/>
    </row>
    <row r="350" spans="1:40" s="522" customFormat="1" ht="8.85" customHeight="1">
      <c r="A350" s="523" t="s">
        <v>56</v>
      </c>
      <c r="B350" s="615">
        <v>1.5415270000000001</v>
      </c>
      <c r="C350" s="616">
        <v>3.2019850000000001</v>
      </c>
      <c r="D350" s="616">
        <v>15.157344</v>
      </c>
      <c r="E350" s="616">
        <v>34.546303000000002</v>
      </c>
      <c r="F350" s="616"/>
      <c r="G350" s="615">
        <v>1.4285920000000001</v>
      </c>
      <c r="H350" s="615">
        <v>3.493274</v>
      </c>
      <c r="I350" s="616">
        <v>13.889355</v>
      </c>
      <c r="J350" s="616">
        <v>28.545846000000001</v>
      </c>
      <c r="K350" s="538"/>
      <c r="L350" s="598">
        <v>1.7285759999999999</v>
      </c>
      <c r="M350" s="598">
        <v>2.7195399999999998</v>
      </c>
      <c r="N350" s="617">
        <v>17.263853000000001</v>
      </c>
      <c r="O350" s="616">
        <v>44.514862000000001</v>
      </c>
      <c r="Q350" s="611"/>
      <c r="R350" s="611"/>
      <c r="S350" s="611"/>
      <c r="T350" s="611"/>
      <c r="U350" s="611"/>
      <c r="V350" s="611"/>
      <c r="W350" s="611"/>
      <c r="X350" s="611"/>
      <c r="Y350" s="611"/>
      <c r="Z350" s="611"/>
      <c r="AA350" s="611"/>
      <c r="AB350" s="611"/>
      <c r="AC350" s="611"/>
      <c r="AD350" s="611"/>
    </row>
    <row r="351" spans="1:40" s="522" customFormat="1" ht="8.85" customHeight="1">
      <c r="A351" s="518" t="s">
        <v>57</v>
      </c>
      <c r="B351" s="613">
        <v>4.0894729999999999</v>
      </c>
      <c r="C351" s="611">
        <v>10.672378</v>
      </c>
      <c r="D351" s="611">
        <v>14.045757999999999</v>
      </c>
      <c r="E351" s="611">
        <v>31.731128000000002</v>
      </c>
      <c r="F351" s="611"/>
      <c r="G351" s="613">
        <v>3.488245</v>
      </c>
      <c r="H351" s="613">
        <v>10.513226</v>
      </c>
      <c r="I351" s="611">
        <v>13.630070999999999</v>
      </c>
      <c r="J351" s="611">
        <v>28.567288000000001</v>
      </c>
      <c r="K351" s="533"/>
      <c r="L351" s="596">
        <v>5.0728400000000002</v>
      </c>
      <c r="M351" s="596">
        <v>10.932686</v>
      </c>
      <c r="N351" s="614">
        <v>14.737004000000001</v>
      </c>
      <c r="O351" s="611">
        <v>36.992279000000003</v>
      </c>
      <c r="Q351" s="611"/>
      <c r="R351" s="611"/>
      <c r="S351" s="611"/>
      <c r="T351" s="611"/>
      <c r="U351" s="611"/>
      <c r="V351" s="611"/>
      <c r="W351" s="611"/>
      <c r="X351" s="611"/>
      <c r="Y351" s="611"/>
      <c r="Z351" s="611"/>
      <c r="AA351" s="611"/>
      <c r="AB351" s="611"/>
      <c r="AC351" s="611"/>
      <c r="AD351" s="611"/>
    </row>
    <row r="352" spans="1:40" s="522" customFormat="1" ht="8.85" customHeight="1">
      <c r="A352" s="518" t="s">
        <v>58</v>
      </c>
      <c r="B352" s="613">
        <v>5.0084070000000001</v>
      </c>
      <c r="C352" s="611">
        <v>6.9149060000000002</v>
      </c>
      <c r="D352" s="611">
        <v>5.8084059999999997</v>
      </c>
      <c r="E352" s="611">
        <v>25.320481000000001</v>
      </c>
      <c r="F352" s="611"/>
      <c r="G352" s="613">
        <v>5.3334089999999996</v>
      </c>
      <c r="H352" s="613">
        <v>7.2309340000000004</v>
      </c>
      <c r="I352" s="611">
        <v>5.2300469999999999</v>
      </c>
      <c r="J352" s="611">
        <v>24.853954999999999</v>
      </c>
      <c r="K352" s="533"/>
      <c r="L352" s="596">
        <v>4.5125719999999996</v>
      </c>
      <c r="M352" s="596">
        <v>6.4327610000000002</v>
      </c>
      <c r="N352" s="614">
        <v>6.6831880000000004</v>
      </c>
      <c r="O352" s="611">
        <v>26.026112000000001</v>
      </c>
      <c r="Q352" s="611"/>
      <c r="R352" s="611"/>
      <c r="S352" s="611"/>
      <c r="T352" s="611"/>
      <c r="U352" s="611"/>
      <c r="V352" s="611"/>
      <c r="W352" s="611"/>
      <c r="X352" s="611"/>
      <c r="Y352" s="611"/>
      <c r="Z352" s="611"/>
      <c r="AA352" s="611"/>
      <c r="AB352" s="611"/>
      <c r="AC352" s="611"/>
      <c r="AD352" s="611"/>
    </row>
    <row r="353" spans="1:30" s="522" customFormat="1" ht="8.85" customHeight="1">
      <c r="A353" s="518" t="s">
        <v>59</v>
      </c>
      <c r="B353" s="613">
        <v>6.5756740000000002</v>
      </c>
      <c r="C353" s="611">
        <v>9.0004670000000004</v>
      </c>
      <c r="D353" s="611">
        <v>13.746387</v>
      </c>
      <c r="E353" s="611">
        <v>34.646515000000001</v>
      </c>
      <c r="F353" s="611"/>
      <c r="G353" s="613">
        <v>7.1793509999999996</v>
      </c>
      <c r="H353" s="613">
        <v>9.9575739999999993</v>
      </c>
      <c r="I353" s="611">
        <v>14.664479</v>
      </c>
      <c r="J353" s="611">
        <v>36.035389000000002</v>
      </c>
      <c r="K353" s="533"/>
      <c r="L353" s="596">
        <v>5.5389039999999996</v>
      </c>
      <c r="M353" s="596">
        <v>7.3567049999999998</v>
      </c>
      <c r="N353" s="614">
        <v>12.197013</v>
      </c>
      <c r="O353" s="611">
        <v>32.302646000000003</v>
      </c>
      <c r="Q353" s="611"/>
      <c r="R353" s="611"/>
      <c r="S353" s="611"/>
      <c r="T353" s="611"/>
      <c r="U353" s="611"/>
      <c r="V353" s="611"/>
      <c r="W353" s="611"/>
      <c r="X353" s="611"/>
      <c r="Y353" s="611"/>
      <c r="Z353" s="611"/>
      <c r="AA353" s="611"/>
      <c r="AB353" s="611"/>
      <c r="AC353" s="611"/>
      <c r="AD353" s="611"/>
    </row>
    <row r="354" spans="1:30" s="522" customFormat="1" ht="8.85" customHeight="1">
      <c r="A354" s="523" t="s">
        <v>60</v>
      </c>
      <c r="B354" s="615">
        <v>3.2136629999999999</v>
      </c>
      <c r="C354" s="616">
        <v>6.7181819999999997</v>
      </c>
      <c r="D354" s="616">
        <v>9.1748419999999999</v>
      </c>
      <c r="E354" s="616">
        <v>32.379586000000003</v>
      </c>
      <c r="F354" s="616"/>
      <c r="G354" s="615">
        <v>3.2205469999999998</v>
      </c>
      <c r="H354" s="615">
        <v>7.4354630000000004</v>
      </c>
      <c r="I354" s="616">
        <v>8.7047399999999993</v>
      </c>
      <c r="J354" s="616">
        <v>29.140556</v>
      </c>
      <c r="K354" s="538"/>
      <c r="L354" s="598">
        <v>3.2017479999999998</v>
      </c>
      <c r="M354" s="598">
        <v>5.4767869999999998</v>
      </c>
      <c r="N354" s="617">
        <v>9.9882869999999997</v>
      </c>
      <c r="O354" s="616">
        <v>37.984273000000002</v>
      </c>
      <c r="Q354" s="611"/>
      <c r="R354" s="611"/>
      <c r="S354" s="611"/>
      <c r="T354" s="611"/>
      <c r="U354" s="611"/>
      <c r="V354" s="611"/>
      <c r="W354" s="611"/>
      <c r="X354" s="611"/>
      <c r="Y354" s="611"/>
      <c r="Z354" s="611"/>
      <c r="AA354" s="611"/>
      <c r="AB354" s="611"/>
      <c r="AC354" s="611"/>
      <c r="AD354" s="611"/>
    </row>
    <row r="355" spans="1:30" s="522" customFormat="1" ht="8.85" customHeight="1">
      <c r="A355" s="518" t="s">
        <v>61</v>
      </c>
      <c r="B355" s="613">
        <v>4.1213199999999999</v>
      </c>
      <c r="C355" s="611">
        <v>6.8511050000000004</v>
      </c>
      <c r="D355" s="611">
        <v>7.1060829999999999</v>
      </c>
      <c r="E355" s="611">
        <v>34.415450999999997</v>
      </c>
      <c r="F355" s="611"/>
      <c r="G355" s="613">
        <v>5.0386179999999996</v>
      </c>
      <c r="H355" s="613">
        <v>8.1542019999999997</v>
      </c>
      <c r="I355" s="611">
        <v>6.7203299999999997</v>
      </c>
      <c r="J355" s="611">
        <v>33.9938</v>
      </c>
      <c r="K355" s="533"/>
      <c r="L355" s="596">
        <v>2.7551459999999999</v>
      </c>
      <c r="M355" s="596">
        <v>4.910342</v>
      </c>
      <c r="N355" s="614">
        <v>7.6671110000000002</v>
      </c>
      <c r="O355" s="611">
        <v>35.028689</v>
      </c>
      <c r="Q355" s="611"/>
      <c r="R355" s="611"/>
      <c r="S355" s="611"/>
      <c r="T355" s="611"/>
      <c r="U355" s="611"/>
      <c r="V355" s="611"/>
      <c r="W355" s="611"/>
      <c r="X355" s="611"/>
      <c r="Y355" s="611"/>
      <c r="Z355" s="611"/>
      <c r="AA355" s="611"/>
      <c r="AB355" s="611"/>
      <c r="AC355" s="611"/>
      <c r="AD355" s="611"/>
    </row>
    <row r="356" spans="1:30" s="522" customFormat="1" ht="8.85" customHeight="1">
      <c r="A356" s="518" t="s">
        <v>62</v>
      </c>
      <c r="B356" s="613">
        <v>5.7433940000000003</v>
      </c>
      <c r="C356" s="611">
        <v>13.401434999999999</v>
      </c>
      <c r="D356" s="611">
        <v>10.937170999999999</v>
      </c>
      <c r="E356" s="611">
        <v>27.127970999999999</v>
      </c>
      <c r="F356" s="611"/>
      <c r="G356" s="613">
        <v>6.2366000000000001</v>
      </c>
      <c r="H356" s="613">
        <v>15.243162999999999</v>
      </c>
      <c r="I356" s="611">
        <v>11.727650000000001</v>
      </c>
      <c r="J356" s="611">
        <v>23.039048999999999</v>
      </c>
      <c r="K356" s="533"/>
      <c r="L356" s="596">
        <v>4.97234</v>
      </c>
      <c r="M356" s="596">
        <v>10.522163000000001</v>
      </c>
      <c r="N356" s="614">
        <v>9.7178140000000006</v>
      </c>
      <c r="O356" s="611">
        <v>33.435353999999997</v>
      </c>
      <c r="Q356" s="611"/>
      <c r="R356" s="611"/>
      <c r="S356" s="611"/>
      <c r="T356" s="611"/>
      <c r="U356" s="611"/>
      <c r="V356" s="611"/>
      <c r="W356" s="611"/>
      <c r="X356" s="611"/>
      <c r="Y356" s="611"/>
      <c r="Z356" s="611"/>
      <c r="AA356" s="611"/>
      <c r="AB356" s="611"/>
      <c r="AC356" s="611"/>
      <c r="AD356" s="611"/>
    </row>
    <row r="357" spans="1:30" s="522" customFormat="1" ht="8.85" customHeight="1">
      <c r="A357" s="518" t="s">
        <v>63</v>
      </c>
      <c r="B357" s="613">
        <v>5.608187</v>
      </c>
      <c r="C357" s="611">
        <v>10.692489999999999</v>
      </c>
      <c r="D357" s="611">
        <v>4.6813659999999997</v>
      </c>
      <c r="E357" s="611">
        <v>20.796413999999999</v>
      </c>
      <c r="F357" s="611"/>
      <c r="G357" s="613">
        <v>5.14351</v>
      </c>
      <c r="H357" s="613">
        <v>10.780321000000001</v>
      </c>
      <c r="I357" s="611">
        <v>4.9754360000000002</v>
      </c>
      <c r="J357" s="611">
        <v>20.694737</v>
      </c>
      <c r="K357" s="533"/>
      <c r="L357" s="596">
        <v>6.3953150000000001</v>
      </c>
      <c r="M357" s="596">
        <v>10.543713</v>
      </c>
      <c r="N357" s="614">
        <v>4.176571</v>
      </c>
      <c r="O357" s="611">
        <v>20.970949000000001</v>
      </c>
      <c r="Q357" s="611"/>
      <c r="R357" s="611"/>
      <c r="S357" s="611"/>
      <c r="T357" s="611"/>
      <c r="U357" s="611"/>
      <c r="V357" s="611"/>
      <c r="W357" s="611"/>
      <c r="X357" s="611"/>
      <c r="Y357" s="611"/>
      <c r="Z357" s="611"/>
      <c r="AA357" s="611"/>
      <c r="AB357" s="611"/>
      <c r="AC357" s="611"/>
      <c r="AD357" s="611"/>
    </row>
    <row r="358" spans="1:30" s="522" customFormat="1" ht="8.85" customHeight="1">
      <c r="A358" s="523" t="s">
        <v>64</v>
      </c>
      <c r="B358" s="615">
        <v>2.6064989999999999</v>
      </c>
      <c r="C358" s="615">
        <v>6.3157439999999996</v>
      </c>
      <c r="D358" s="616">
        <v>15.477968000000001</v>
      </c>
      <c r="E358" s="616">
        <v>33.790041000000002</v>
      </c>
      <c r="F358" s="616"/>
      <c r="G358" s="615">
        <v>2.9533109999999998</v>
      </c>
      <c r="H358" s="615">
        <v>7.3760950000000003</v>
      </c>
      <c r="I358" s="615">
        <v>15.319442</v>
      </c>
      <c r="J358" s="616">
        <v>25.707616999999999</v>
      </c>
      <c r="K358" s="538"/>
      <c r="L358" s="598">
        <v>2.0760900000000002</v>
      </c>
      <c r="M358" s="598">
        <v>4.6940559999999998</v>
      </c>
      <c r="N358" s="598">
        <v>15.718244</v>
      </c>
      <c r="O358" s="616">
        <v>46.040472000000001</v>
      </c>
      <c r="Q358" s="611"/>
      <c r="R358" s="611"/>
      <c r="S358" s="611"/>
      <c r="T358" s="611"/>
      <c r="U358" s="611"/>
      <c r="V358" s="611"/>
      <c r="W358" s="611"/>
      <c r="X358" s="611"/>
      <c r="Y358" s="611"/>
      <c r="Z358" s="611"/>
      <c r="AA358" s="611"/>
      <c r="AB358" s="611"/>
      <c r="AC358" s="611"/>
      <c r="AD358" s="611"/>
    </row>
    <row r="359" spans="1:30" s="522" customFormat="1" ht="8.85" customHeight="1">
      <c r="A359" s="518" t="s">
        <v>65</v>
      </c>
      <c r="B359" s="613">
        <v>4.0634680000000003</v>
      </c>
      <c r="C359" s="611">
        <v>8.1048240000000007</v>
      </c>
      <c r="D359" s="613">
        <v>16.560787000000001</v>
      </c>
      <c r="E359" s="611">
        <v>28.328274</v>
      </c>
      <c r="F359" s="611"/>
      <c r="G359" s="613">
        <v>4.2178380000000004</v>
      </c>
      <c r="H359" s="613">
        <v>9.3175760000000007</v>
      </c>
      <c r="I359" s="611">
        <v>17.774324</v>
      </c>
      <c r="J359" s="611">
        <v>27.045552000000001</v>
      </c>
      <c r="K359" s="519"/>
      <c r="L359" s="596">
        <v>3.8107669999999998</v>
      </c>
      <c r="M359" s="596">
        <v>6.1195690000000003</v>
      </c>
      <c r="N359" s="614">
        <v>14.582655000000001</v>
      </c>
      <c r="O359" s="611">
        <v>30.419180999999998</v>
      </c>
      <c r="Q359" s="611"/>
      <c r="R359" s="611"/>
      <c r="S359" s="611"/>
      <c r="T359" s="611"/>
      <c r="U359" s="611"/>
      <c r="V359" s="611"/>
      <c r="W359" s="611"/>
      <c r="X359" s="611"/>
      <c r="Y359" s="611"/>
      <c r="Z359" s="611"/>
      <c r="AA359" s="611"/>
      <c r="AB359" s="611"/>
      <c r="AC359" s="611"/>
      <c r="AD359" s="611"/>
    </row>
    <row r="360" spans="1:30" s="522" customFormat="1" ht="8.85" customHeight="1">
      <c r="A360" s="518" t="s">
        <v>66</v>
      </c>
      <c r="B360" s="613">
        <v>5.928668</v>
      </c>
      <c r="C360" s="611">
        <v>6.9907510000000004</v>
      </c>
      <c r="D360" s="611">
        <v>4.5536000000000003</v>
      </c>
      <c r="E360" s="611">
        <v>20.311722</v>
      </c>
      <c r="F360" s="611"/>
      <c r="G360" s="613">
        <v>7.241517</v>
      </c>
      <c r="H360" s="613">
        <v>8.4360370000000007</v>
      </c>
      <c r="I360" s="611">
        <v>4.477106</v>
      </c>
      <c r="J360" s="611">
        <v>22.264883000000001</v>
      </c>
      <c r="K360" s="533"/>
      <c r="L360" s="596">
        <v>3.761571</v>
      </c>
      <c r="M360" s="596">
        <v>4.6050440000000004</v>
      </c>
      <c r="N360" s="614">
        <v>4.6753020000000003</v>
      </c>
      <c r="O360" s="611">
        <v>17.204255</v>
      </c>
      <c r="Q360" s="611"/>
      <c r="R360" s="611"/>
      <c r="S360" s="611"/>
      <c r="T360" s="611"/>
      <c r="U360" s="611"/>
      <c r="V360" s="611"/>
      <c r="W360" s="611"/>
      <c r="X360" s="611"/>
      <c r="Y360" s="611"/>
      <c r="Z360" s="611"/>
      <c r="AA360" s="611"/>
      <c r="AB360" s="611"/>
      <c r="AC360" s="611"/>
      <c r="AD360" s="611"/>
    </row>
    <row r="361" spans="1:30" s="522" customFormat="1" ht="8.85" customHeight="1">
      <c r="A361" s="518" t="s">
        <v>67</v>
      </c>
      <c r="B361" s="613">
        <v>4.5406690000000003</v>
      </c>
      <c r="C361" s="611">
        <v>8.0328769999999992</v>
      </c>
      <c r="D361" s="611">
        <v>8.3195709999999998</v>
      </c>
      <c r="E361" s="611">
        <v>21.530322999999999</v>
      </c>
      <c r="F361" s="611"/>
      <c r="G361" s="613">
        <v>4.020054</v>
      </c>
      <c r="H361" s="613">
        <v>7.5755359999999996</v>
      </c>
      <c r="I361" s="611">
        <v>8.8599960000000006</v>
      </c>
      <c r="J361" s="611">
        <v>21.709434000000002</v>
      </c>
      <c r="K361" s="533"/>
      <c r="L361" s="596">
        <v>5.4239470000000001</v>
      </c>
      <c r="M361" s="596">
        <v>8.8088040000000003</v>
      </c>
      <c r="N361" s="614">
        <v>7.3890729999999998</v>
      </c>
      <c r="O361" s="611">
        <v>21.221931000000001</v>
      </c>
      <c r="Q361" s="611"/>
      <c r="R361" s="611"/>
      <c r="S361" s="611"/>
      <c r="T361" s="611"/>
      <c r="U361" s="611"/>
      <c r="V361" s="611"/>
      <c r="W361" s="611"/>
      <c r="X361" s="611"/>
      <c r="Y361" s="611"/>
      <c r="Z361" s="611"/>
      <c r="AA361" s="611"/>
      <c r="AB361" s="611"/>
      <c r="AC361" s="611"/>
      <c r="AD361" s="611"/>
    </row>
    <row r="362" spans="1:30" s="522" customFormat="1" ht="8.85" customHeight="1">
      <c r="A362" s="523" t="s">
        <v>68</v>
      </c>
      <c r="B362" s="615">
        <v>3.1977760000000002</v>
      </c>
      <c r="C362" s="616">
        <v>4.8449289999999996</v>
      </c>
      <c r="D362" s="616">
        <v>12.105084</v>
      </c>
      <c r="E362" s="616">
        <v>23.710101000000002</v>
      </c>
      <c r="F362" s="616"/>
      <c r="G362" s="615">
        <v>3.1318540000000001</v>
      </c>
      <c r="H362" s="615">
        <v>4.6863739999999998</v>
      </c>
      <c r="I362" s="616">
        <v>13.711712</v>
      </c>
      <c r="J362" s="616">
        <v>22.164183000000001</v>
      </c>
      <c r="K362" s="538"/>
      <c r="L362" s="598">
        <v>3.311903</v>
      </c>
      <c r="M362" s="598">
        <v>5.1194319999999998</v>
      </c>
      <c r="N362" s="617">
        <v>9.3183889999999998</v>
      </c>
      <c r="O362" s="616">
        <v>26.391493000000001</v>
      </c>
      <c r="Q362" s="611"/>
      <c r="R362" s="611"/>
      <c r="S362" s="611"/>
      <c r="T362" s="611"/>
      <c r="U362" s="611"/>
      <c r="V362" s="611"/>
      <c r="W362" s="611"/>
      <c r="X362" s="611"/>
      <c r="Y362" s="611"/>
      <c r="Z362" s="611"/>
      <c r="AA362" s="611"/>
      <c r="AB362" s="611"/>
      <c r="AC362" s="611"/>
      <c r="AD362" s="611"/>
    </row>
    <row r="363" spans="1:30" s="522" customFormat="1" ht="8.85" customHeight="1">
      <c r="A363" s="518" t="s">
        <v>69</v>
      </c>
      <c r="B363" s="613">
        <v>5.8249370000000003</v>
      </c>
      <c r="C363" s="611">
        <v>11.689583000000001</v>
      </c>
      <c r="D363" s="611">
        <v>7.4185480000000004</v>
      </c>
      <c r="E363" s="611">
        <v>21.060665</v>
      </c>
      <c r="F363" s="611"/>
      <c r="G363" s="613">
        <v>5.6330080000000002</v>
      </c>
      <c r="H363" s="613">
        <v>12.035531000000001</v>
      </c>
      <c r="I363" s="611">
        <v>7.5755520000000001</v>
      </c>
      <c r="J363" s="611">
        <v>19.377461</v>
      </c>
      <c r="K363" s="533"/>
      <c r="L363" s="596">
        <v>6.1329279999999997</v>
      </c>
      <c r="M363" s="596">
        <v>11.134435</v>
      </c>
      <c r="N363" s="614">
        <v>7.16526</v>
      </c>
      <c r="O363" s="611">
        <v>23.776109999999999</v>
      </c>
      <c r="Q363" s="611"/>
      <c r="R363" s="611"/>
      <c r="S363" s="611"/>
      <c r="T363" s="611"/>
      <c r="U363" s="611"/>
      <c r="V363" s="611"/>
      <c r="W363" s="611"/>
      <c r="X363" s="611"/>
      <c r="Y363" s="611"/>
      <c r="Z363" s="611"/>
      <c r="AA363" s="611"/>
      <c r="AB363" s="611"/>
      <c r="AC363" s="611"/>
      <c r="AD363" s="611"/>
    </row>
    <row r="364" spans="1:30" s="522" customFormat="1" ht="8.85" customHeight="1">
      <c r="A364" s="518" t="s">
        <v>70</v>
      </c>
      <c r="B364" s="611">
        <v>4.9459790000000003</v>
      </c>
      <c r="C364" s="611">
        <v>12.500491</v>
      </c>
      <c r="D364" s="611">
        <v>7.9067369999999997</v>
      </c>
      <c r="E364" s="611">
        <v>21.431933000000001</v>
      </c>
      <c r="F364" s="611"/>
      <c r="G364" s="613">
        <v>4.6497019999999996</v>
      </c>
      <c r="H364" s="613">
        <v>13.142351</v>
      </c>
      <c r="I364" s="611">
        <v>7.8609309999999999</v>
      </c>
      <c r="J364" s="611">
        <v>20.096478000000001</v>
      </c>
      <c r="K364" s="533"/>
      <c r="L364" s="596">
        <v>5.3839499999999996</v>
      </c>
      <c r="M364" s="596">
        <v>11.551662</v>
      </c>
      <c r="N364" s="614">
        <v>7.9749739999999996</v>
      </c>
      <c r="O364" s="611">
        <v>23.421389999999999</v>
      </c>
      <c r="Q364" s="611"/>
      <c r="R364" s="611"/>
      <c r="S364" s="611"/>
      <c r="T364" s="611"/>
      <c r="U364" s="611"/>
      <c r="V364" s="611"/>
      <c r="W364" s="611"/>
      <c r="X364" s="611"/>
      <c r="Y364" s="611"/>
      <c r="Z364" s="611"/>
      <c r="AA364" s="611"/>
      <c r="AB364" s="611"/>
      <c r="AC364" s="611"/>
      <c r="AD364" s="611"/>
    </row>
    <row r="365" spans="1:30" s="522" customFormat="1" ht="8.85" customHeight="1">
      <c r="A365" s="518" t="s">
        <v>71</v>
      </c>
      <c r="B365" s="613">
        <v>6.5701280000000004</v>
      </c>
      <c r="C365" s="611">
        <v>12.162212</v>
      </c>
      <c r="D365" s="611">
        <v>9.3695170000000001</v>
      </c>
      <c r="E365" s="611">
        <v>28.581576999999999</v>
      </c>
      <c r="F365" s="611"/>
      <c r="G365" s="613">
        <v>6.0561860000000003</v>
      </c>
      <c r="H365" s="613">
        <v>12.592320000000001</v>
      </c>
      <c r="I365" s="611">
        <v>10.657375</v>
      </c>
      <c r="J365" s="611">
        <v>25.64142</v>
      </c>
      <c r="K365" s="533"/>
      <c r="L365" s="596">
        <v>7.578875</v>
      </c>
      <c r="M365" s="596">
        <v>11.318011</v>
      </c>
      <c r="N365" s="614">
        <v>6.8001069999999997</v>
      </c>
      <c r="O365" s="611">
        <v>34.447498000000003</v>
      </c>
      <c r="Q365" s="611"/>
      <c r="R365" s="611"/>
      <c r="S365" s="611"/>
      <c r="T365" s="611"/>
      <c r="U365" s="611"/>
      <c r="V365" s="611"/>
      <c r="W365" s="611"/>
      <c r="X365" s="611"/>
      <c r="Y365" s="611"/>
      <c r="Z365" s="611"/>
      <c r="AA365" s="611"/>
      <c r="AB365" s="611"/>
      <c r="AC365" s="611"/>
      <c r="AD365" s="611"/>
    </row>
    <row r="366" spans="1:30" s="522" customFormat="1" ht="8.85" customHeight="1">
      <c r="A366" s="523" t="s">
        <v>72</v>
      </c>
      <c r="B366" s="615">
        <v>5.1949920000000001</v>
      </c>
      <c r="C366" s="615">
        <v>12.537489000000001</v>
      </c>
      <c r="D366" s="616">
        <v>10.341685999999999</v>
      </c>
      <c r="E366" s="616">
        <v>21.959658000000001</v>
      </c>
      <c r="F366" s="616"/>
      <c r="G366" s="615">
        <v>4.347315</v>
      </c>
      <c r="H366" s="615">
        <v>12.891636</v>
      </c>
      <c r="I366" s="615">
        <v>11.072922999999999</v>
      </c>
      <c r="J366" s="616">
        <v>22.146615000000001</v>
      </c>
      <c r="K366" s="524"/>
      <c r="L366" s="598">
        <v>6.5340410000000002</v>
      </c>
      <c r="M366" s="598">
        <v>11.978054</v>
      </c>
      <c r="N366" s="598">
        <v>9.1595469999999999</v>
      </c>
      <c r="O366" s="616">
        <v>21.657418</v>
      </c>
      <c r="Q366" s="611"/>
      <c r="R366" s="611"/>
      <c r="S366" s="611"/>
      <c r="T366" s="611"/>
      <c r="U366" s="611"/>
      <c r="V366" s="611"/>
      <c r="W366" s="611"/>
      <c r="X366" s="611"/>
      <c r="Y366" s="611"/>
      <c r="Z366" s="611"/>
      <c r="AA366" s="611"/>
      <c r="AB366" s="611"/>
      <c r="AC366" s="611"/>
      <c r="AD366" s="611"/>
    </row>
    <row r="367" spans="1:30" s="522" customFormat="1" ht="8.85" customHeight="1">
      <c r="A367" s="518" t="s">
        <v>73</v>
      </c>
      <c r="B367" s="613">
        <v>5.7584289999999996</v>
      </c>
      <c r="C367" s="611">
        <v>16.322393000000002</v>
      </c>
      <c r="D367" s="613">
        <v>16.526676999999999</v>
      </c>
      <c r="E367" s="611">
        <v>38.612755999999997</v>
      </c>
      <c r="F367" s="611"/>
      <c r="G367" s="613">
        <v>5.6351610000000001</v>
      </c>
      <c r="H367" s="613">
        <v>17.442163999999998</v>
      </c>
      <c r="I367" s="611">
        <v>16.654899</v>
      </c>
      <c r="J367" s="611">
        <v>38.019722999999999</v>
      </c>
      <c r="K367" s="533"/>
      <c r="L367" s="596">
        <v>5.9410990000000004</v>
      </c>
      <c r="M367" s="596">
        <v>14.663021000000001</v>
      </c>
      <c r="N367" s="614">
        <v>16.336047000000001</v>
      </c>
      <c r="O367" s="611">
        <v>39.494419999999998</v>
      </c>
      <c r="Q367" s="611"/>
      <c r="R367" s="611"/>
      <c r="S367" s="611"/>
      <c r="T367" s="611"/>
      <c r="U367" s="611"/>
      <c r="V367" s="611"/>
      <c r="W367" s="611"/>
      <c r="X367" s="611"/>
      <c r="Y367" s="611"/>
      <c r="Z367" s="611"/>
      <c r="AA367" s="611"/>
      <c r="AB367" s="611"/>
      <c r="AC367" s="611"/>
      <c r="AD367" s="611"/>
    </row>
    <row r="368" spans="1:30" s="522" customFormat="1" ht="8.85" customHeight="1">
      <c r="A368" s="518" t="s">
        <v>74</v>
      </c>
      <c r="B368" s="613">
        <v>3.6608869999999998</v>
      </c>
      <c r="C368" s="611">
        <v>4.5356379999999996</v>
      </c>
      <c r="D368" s="611">
        <v>15.146506</v>
      </c>
      <c r="E368" s="611">
        <v>24.966743000000001</v>
      </c>
      <c r="F368" s="611"/>
      <c r="G368" s="613">
        <v>3.5368330000000001</v>
      </c>
      <c r="H368" s="613">
        <v>4.4470840000000003</v>
      </c>
      <c r="I368" s="611">
        <v>14.746408000000001</v>
      </c>
      <c r="J368" s="611">
        <v>21.897797000000001</v>
      </c>
      <c r="K368" s="533"/>
      <c r="L368" s="596">
        <v>3.9015710000000001</v>
      </c>
      <c r="M368" s="596">
        <v>4.707446</v>
      </c>
      <c r="N368" s="614">
        <v>15.925704</v>
      </c>
      <c r="O368" s="611">
        <v>30.943563000000001</v>
      </c>
      <c r="Q368" s="611"/>
      <c r="R368" s="611"/>
      <c r="S368" s="611"/>
      <c r="T368" s="611"/>
      <c r="U368" s="611"/>
      <c r="V368" s="611"/>
      <c r="W368" s="611"/>
      <c r="X368" s="611"/>
      <c r="Y368" s="611"/>
      <c r="Z368" s="611"/>
      <c r="AA368" s="611"/>
      <c r="AB368" s="611"/>
      <c r="AC368" s="611"/>
      <c r="AD368" s="611"/>
    </row>
    <row r="369" spans="1:40" s="522" customFormat="1" ht="8.85" customHeight="1">
      <c r="A369" s="518" t="s">
        <v>75</v>
      </c>
      <c r="B369" s="613">
        <v>2.3528359999999999</v>
      </c>
      <c r="C369" s="611">
        <v>6.2534219999999996</v>
      </c>
      <c r="D369" s="611">
        <v>14.944402</v>
      </c>
      <c r="E369" s="611">
        <v>31.972604</v>
      </c>
      <c r="F369" s="611"/>
      <c r="G369" s="613">
        <v>1.988035</v>
      </c>
      <c r="H369" s="613">
        <v>6.9403129999999997</v>
      </c>
      <c r="I369" s="611">
        <v>15.813867</v>
      </c>
      <c r="J369" s="611">
        <v>29.734575</v>
      </c>
      <c r="K369" s="533"/>
      <c r="L369" s="596">
        <v>2.9144909999999999</v>
      </c>
      <c r="M369" s="596">
        <v>5.1958719999999996</v>
      </c>
      <c r="N369" s="614">
        <v>13.592984</v>
      </c>
      <c r="O369" s="611">
        <v>35.451194000000001</v>
      </c>
      <c r="Q369" s="611"/>
      <c r="R369" s="611"/>
      <c r="S369" s="611"/>
      <c r="T369" s="611"/>
      <c r="U369" s="611"/>
      <c r="V369" s="611"/>
      <c r="W369" s="611"/>
      <c r="X369" s="611"/>
      <c r="Y369" s="611"/>
      <c r="Z369" s="611"/>
      <c r="AA369" s="611"/>
      <c r="AB369" s="611"/>
      <c r="AC369" s="611"/>
      <c r="AD369" s="611"/>
    </row>
    <row r="370" spans="1:40" s="522" customFormat="1" ht="8.85" customHeight="1">
      <c r="A370" s="523" t="s">
        <v>76</v>
      </c>
      <c r="B370" s="615">
        <v>4.7509940000000004</v>
      </c>
      <c r="C370" s="616">
        <v>12.376436</v>
      </c>
      <c r="D370" s="616">
        <v>12.862161</v>
      </c>
      <c r="E370" s="616">
        <v>25.121794000000001</v>
      </c>
      <c r="F370" s="616"/>
      <c r="G370" s="615">
        <v>4.5816439999999998</v>
      </c>
      <c r="H370" s="615">
        <v>13.06559</v>
      </c>
      <c r="I370" s="616">
        <v>13.411867000000001</v>
      </c>
      <c r="J370" s="616">
        <v>22.622039999999998</v>
      </c>
      <c r="K370" s="538"/>
      <c r="L370" s="598">
        <v>5.0837029999999999</v>
      </c>
      <c r="M370" s="598">
        <v>11.022503</v>
      </c>
      <c r="N370" s="617">
        <v>11.776479</v>
      </c>
      <c r="O370" s="616">
        <v>30.058859000000002</v>
      </c>
      <c r="Q370" s="611"/>
      <c r="R370" s="611"/>
      <c r="S370" s="611"/>
      <c r="T370" s="611"/>
      <c r="U370" s="611"/>
      <c r="V370" s="611"/>
      <c r="W370" s="611"/>
      <c r="X370" s="611"/>
      <c r="Y370" s="611"/>
      <c r="Z370" s="611"/>
      <c r="AA370" s="611"/>
      <c r="AB370" s="611"/>
      <c r="AC370" s="611"/>
      <c r="AD370" s="611"/>
    </row>
    <row r="371" spans="1:40" s="522" customFormat="1" ht="9" customHeight="1">
      <c r="B371" s="610"/>
      <c r="C371" s="610"/>
      <c r="D371" s="610"/>
      <c r="E371" s="610"/>
      <c r="F371" s="611"/>
      <c r="G371" s="610"/>
      <c r="H371" s="610"/>
      <c r="I371" s="610"/>
      <c r="J371" s="610"/>
      <c r="K371" s="533"/>
      <c r="L371" s="612"/>
      <c r="M371" s="612"/>
      <c r="N371" s="612"/>
      <c r="O371" s="610"/>
    </row>
    <row r="372" spans="1:40" s="522" customFormat="1" ht="9" customHeight="1">
      <c r="A372" s="513">
        <v>2015</v>
      </c>
      <c r="B372" s="610"/>
      <c r="C372" s="610"/>
      <c r="D372" s="610"/>
      <c r="E372" s="610"/>
      <c r="F372" s="611"/>
      <c r="G372" s="610"/>
      <c r="H372" s="610"/>
      <c r="I372" s="610"/>
      <c r="J372" s="610"/>
      <c r="K372" s="533"/>
      <c r="L372" s="612"/>
      <c r="M372" s="612"/>
      <c r="N372" s="612"/>
      <c r="O372" s="610"/>
    </row>
    <row r="373" spans="1:40" s="522" customFormat="1" ht="8.65" customHeight="1">
      <c r="A373" s="515" t="s">
        <v>44</v>
      </c>
      <c r="B373" s="610">
        <v>4.3471520000000003</v>
      </c>
      <c r="C373" s="610">
        <v>8.3561990000000002</v>
      </c>
      <c r="D373" s="610">
        <v>12.185333</v>
      </c>
      <c r="E373" s="623">
        <v>27.3</v>
      </c>
      <c r="F373" s="611"/>
      <c r="G373" s="610">
        <v>4.2054499999999999</v>
      </c>
      <c r="H373" s="610">
        <v>8.7096260000000001</v>
      </c>
      <c r="I373" s="610">
        <v>12.607783</v>
      </c>
      <c r="J373" s="610">
        <v>26.205207000000001</v>
      </c>
      <c r="K373" s="611"/>
      <c r="L373" s="610">
        <v>4.5794119999999996</v>
      </c>
      <c r="M373" s="610">
        <v>7.776904</v>
      </c>
      <c r="N373" s="610">
        <v>11.490188</v>
      </c>
      <c r="O373" s="610">
        <v>28.970129</v>
      </c>
      <c r="Q373" s="611"/>
      <c r="R373" s="611"/>
      <c r="S373" s="611"/>
      <c r="T373" s="611"/>
      <c r="U373" s="611"/>
      <c r="V373" s="611"/>
      <c r="W373" s="611"/>
      <c r="X373" s="611"/>
      <c r="Y373" s="611"/>
      <c r="Z373" s="611"/>
      <c r="AA373" s="611"/>
      <c r="AB373" s="611"/>
      <c r="AC373" s="611"/>
      <c r="AD373" s="611"/>
    </row>
    <row r="374" spans="1:40" s="522" customFormat="1" ht="5.0999999999999996" customHeight="1">
      <c r="A374" s="515"/>
      <c r="B374" s="610"/>
      <c r="C374" s="610"/>
      <c r="D374" s="610"/>
      <c r="E374" s="610"/>
      <c r="F374" s="611"/>
      <c r="G374" s="610"/>
      <c r="H374" s="610"/>
      <c r="I374" s="610"/>
      <c r="J374" s="610"/>
      <c r="K374" s="611"/>
      <c r="L374" s="610"/>
      <c r="M374" s="610"/>
      <c r="N374" s="610"/>
      <c r="O374" s="610"/>
      <c r="Q374" s="611"/>
      <c r="R374" s="611"/>
      <c r="S374" s="611"/>
      <c r="T374" s="611"/>
      <c r="U374" s="611"/>
      <c r="V374" s="611"/>
      <c r="W374" s="611"/>
      <c r="X374" s="611"/>
      <c r="Y374" s="611"/>
      <c r="Z374" s="611"/>
      <c r="AA374" s="611"/>
      <c r="AB374" s="611"/>
      <c r="AC374" s="611"/>
      <c r="AD374" s="611"/>
    </row>
    <row r="375" spans="1:40" s="522" customFormat="1" ht="8.85" customHeight="1">
      <c r="A375" s="518" t="s">
        <v>45</v>
      </c>
      <c r="B375" s="613">
        <v>4.45695</v>
      </c>
      <c r="C375" s="611">
        <v>7.1322640000000002</v>
      </c>
      <c r="D375" s="611">
        <v>8.9071709999999999</v>
      </c>
      <c r="E375" s="611">
        <v>22.6</v>
      </c>
      <c r="F375" s="611"/>
      <c r="G375" s="613">
        <v>4.7802629999999997</v>
      </c>
      <c r="H375" s="613">
        <v>7.7882709999999999</v>
      </c>
      <c r="I375" s="611">
        <v>8.4577349999999996</v>
      </c>
      <c r="J375" s="611">
        <v>23.361149999999999</v>
      </c>
      <c r="K375" s="533"/>
      <c r="L375" s="596">
        <v>3.9122159999999999</v>
      </c>
      <c r="M375" s="596">
        <v>6.0269940000000002</v>
      </c>
      <c r="N375" s="614">
        <v>9.6575600000000001</v>
      </c>
      <c r="O375" s="611">
        <v>21.440145000000001</v>
      </c>
      <c r="Q375" s="611"/>
      <c r="R375" s="611"/>
      <c r="S375" s="611"/>
      <c r="T375" s="611"/>
      <c r="U375" s="611"/>
      <c r="V375" s="611"/>
      <c r="W375" s="611"/>
      <c r="X375" s="611"/>
      <c r="Y375" s="611"/>
      <c r="Z375" s="611"/>
      <c r="AA375" s="611"/>
      <c r="AB375" s="611"/>
      <c r="AC375" s="611"/>
      <c r="AD375" s="611"/>
    </row>
    <row r="376" spans="1:40" s="522" customFormat="1" ht="8.85" customHeight="1">
      <c r="A376" s="518" t="s">
        <v>46</v>
      </c>
      <c r="B376" s="613">
        <v>4.7533969999999997</v>
      </c>
      <c r="C376" s="611">
        <v>6.1658289999999996</v>
      </c>
      <c r="D376" s="611">
        <v>5.285806</v>
      </c>
      <c r="E376" s="611">
        <v>19.899999999999999</v>
      </c>
      <c r="F376" s="611"/>
      <c r="G376" s="613">
        <v>5.4836330000000002</v>
      </c>
      <c r="H376" s="613">
        <v>7.024356</v>
      </c>
      <c r="I376" s="611">
        <v>4.7661639999999998</v>
      </c>
      <c r="J376" s="611">
        <v>20.866702</v>
      </c>
      <c r="K376" s="533"/>
      <c r="L376" s="596">
        <v>3.5688909999999998</v>
      </c>
      <c r="M376" s="596">
        <v>4.7732210000000004</v>
      </c>
      <c r="N376" s="614">
        <v>6.1119750000000002</v>
      </c>
      <c r="O376" s="611">
        <v>18.343518</v>
      </c>
      <c r="Q376" s="611"/>
      <c r="R376" s="611"/>
      <c r="S376" s="611"/>
      <c r="T376" s="611"/>
      <c r="U376" s="611"/>
      <c r="V376" s="611"/>
      <c r="W376" s="611"/>
      <c r="X376" s="611"/>
      <c r="Y376" s="611"/>
      <c r="Z376" s="611"/>
      <c r="AA376" s="611"/>
      <c r="AB376" s="611"/>
      <c r="AC376" s="611"/>
      <c r="AD376" s="611"/>
    </row>
    <row r="377" spans="1:40" s="522" customFormat="1" ht="8.85" customHeight="1">
      <c r="A377" s="518" t="s">
        <v>47</v>
      </c>
      <c r="B377" s="613">
        <v>4.3279909999999999</v>
      </c>
      <c r="C377" s="611">
        <v>13.067455000000001</v>
      </c>
      <c r="D377" s="611">
        <v>6.2714829999999999</v>
      </c>
      <c r="E377" s="611">
        <v>17</v>
      </c>
      <c r="F377" s="611"/>
      <c r="G377" s="613">
        <v>4.1815239999999996</v>
      </c>
      <c r="H377" s="613">
        <v>13.434277</v>
      </c>
      <c r="I377" s="611">
        <v>5.8667129999999998</v>
      </c>
      <c r="J377" s="611">
        <v>18.071701000000001</v>
      </c>
      <c r="K377" s="533"/>
      <c r="L377" s="596">
        <v>4.5593209999999997</v>
      </c>
      <c r="M377" s="596">
        <v>12.488094</v>
      </c>
      <c r="N377" s="614">
        <v>6.9133089999999999</v>
      </c>
      <c r="O377" s="611">
        <v>15.214342</v>
      </c>
      <c r="Q377" s="611"/>
      <c r="R377" s="611"/>
      <c r="S377" s="611"/>
      <c r="T377" s="611"/>
      <c r="U377" s="611"/>
      <c r="V377" s="611"/>
      <c r="W377" s="611"/>
      <c r="X377" s="611"/>
      <c r="Y377" s="611"/>
      <c r="Z377" s="611"/>
      <c r="AA377" s="611"/>
      <c r="AB377" s="611"/>
      <c r="AC377" s="611"/>
      <c r="AD377" s="611"/>
    </row>
    <row r="378" spans="1:40" s="522" customFormat="1" ht="8.85" customHeight="1">
      <c r="A378" s="523" t="s">
        <v>48</v>
      </c>
      <c r="B378" s="615">
        <v>2.509725</v>
      </c>
      <c r="C378" s="616">
        <v>6.2935540000000003</v>
      </c>
      <c r="D378" s="616">
        <v>15.084453</v>
      </c>
      <c r="E378" s="616">
        <v>26.7</v>
      </c>
      <c r="F378" s="616"/>
      <c r="G378" s="615">
        <v>2.6490420000000001</v>
      </c>
      <c r="H378" s="615">
        <v>7.0451379999999997</v>
      </c>
      <c r="I378" s="616">
        <v>17.106909999999999</v>
      </c>
      <c r="J378" s="616">
        <v>22.3553</v>
      </c>
      <c r="K378" s="538"/>
      <c r="L378" s="598">
        <v>2.2603240000000002</v>
      </c>
      <c r="M378" s="598">
        <v>4.9480909999999998</v>
      </c>
      <c r="N378" s="617">
        <v>11.478312000000001</v>
      </c>
      <c r="O378" s="616">
        <v>34.317382000000002</v>
      </c>
      <c r="Q378" s="611"/>
      <c r="R378" s="611"/>
      <c r="S378" s="611"/>
      <c r="T378" s="611"/>
      <c r="U378" s="611"/>
      <c r="V378" s="611"/>
      <c r="W378" s="611"/>
      <c r="X378" s="611"/>
      <c r="Y378" s="611"/>
      <c r="Z378" s="611"/>
      <c r="AA378" s="611"/>
      <c r="AB378" s="611"/>
      <c r="AC378" s="611"/>
      <c r="AD378" s="611"/>
    </row>
    <row r="379" spans="1:40" s="522" customFormat="1" ht="8.85" customHeight="1">
      <c r="A379" s="518" t="s">
        <v>49</v>
      </c>
      <c r="B379" s="613">
        <v>5.3024789999999999</v>
      </c>
      <c r="C379" s="611">
        <v>11.214423</v>
      </c>
      <c r="D379" s="611">
        <v>8.7375600000000002</v>
      </c>
      <c r="E379" s="611">
        <v>20.2</v>
      </c>
      <c r="F379" s="611"/>
      <c r="G379" s="613">
        <v>4.8396910000000002</v>
      </c>
      <c r="H379" s="613">
        <v>11.158616</v>
      </c>
      <c r="I379" s="611">
        <v>9.3378069999999997</v>
      </c>
      <c r="J379" s="611">
        <v>20.552447999999998</v>
      </c>
      <c r="K379" s="533"/>
      <c r="L379" s="596">
        <v>6.0861900000000002</v>
      </c>
      <c r="M379" s="596">
        <v>11.308930999999999</v>
      </c>
      <c r="N379" s="614">
        <v>7.707573</v>
      </c>
      <c r="O379" s="611">
        <v>19.649844000000002</v>
      </c>
      <c r="P379" s="613"/>
      <c r="Q379" s="611"/>
      <c r="R379" s="611"/>
      <c r="S379" s="611"/>
      <c r="T379" s="611"/>
      <c r="U379" s="611"/>
      <c r="V379" s="611"/>
      <c r="W379" s="611"/>
      <c r="X379" s="611"/>
      <c r="Y379" s="611"/>
      <c r="Z379" s="611"/>
      <c r="AA379" s="611"/>
      <c r="AB379" s="611"/>
      <c r="AC379" s="611"/>
      <c r="AD379" s="611"/>
      <c r="AE379" s="613"/>
      <c r="AF379" s="611"/>
      <c r="AG379" s="618"/>
      <c r="AH379" s="611"/>
      <c r="AI379" s="533"/>
      <c r="AJ379" s="596"/>
      <c r="AK379" s="596"/>
      <c r="AL379" s="614"/>
      <c r="AM379" s="619"/>
      <c r="AN379" s="611"/>
    </row>
    <row r="380" spans="1:40" s="522" customFormat="1" ht="8.85" customHeight="1">
      <c r="A380" s="518" t="s">
        <v>50</v>
      </c>
      <c r="B380" s="620">
        <v>4.4620600000000001</v>
      </c>
      <c r="C380" s="621">
        <v>10.692887000000001</v>
      </c>
      <c r="D380" s="621">
        <v>7.5001550000000003</v>
      </c>
      <c r="E380" s="621">
        <v>19.2</v>
      </c>
      <c r="F380" s="621"/>
      <c r="G380" s="620">
        <v>4.7732530000000004</v>
      </c>
      <c r="H380" s="620">
        <v>11.394234000000001</v>
      </c>
      <c r="I380" s="621">
        <v>7.8957050000000004</v>
      </c>
      <c r="J380" s="621">
        <v>17.908473000000001</v>
      </c>
      <c r="K380" s="539"/>
      <c r="L380" s="600">
        <v>4.0337639999999997</v>
      </c>
      <c r="M380" s="600">
        <v>9.7276240000000005</v>
      </c>
      <c r="N380" s="622">
        <v>6.9599549999999999</v>
      </c>
      <c r="O380" s="621">
        <v>21.010303</v>
      </c>
      <c r="P380" s="613"/>
      <c r="Q380" s="611"/>
      <c r="R380" s="611"/>
      <c r="S380" s="611"/>
      <c r="T380" s="611"/>
      <c r="U380" s="611"/>
      <c r="V380" s="611"/>
      <c r="W380" s="611"/>
      <c r="X380" s="611"/>
      <c r="Y380" s="611"/>
      <c r="Z380" s="611"/>
      <c r="AA380" s="611"/>
      <c r="AB380" s="611"/>
      <c r="AC380" s="611"/>
      <c r="AD380" s="611"/>
      <c r="AE380" s="613"/>
      <c r="AF380" s="611"/>
      <c r="AG380" s="618"/>
      <c r="AH380" s="611"/>
      <c r="AI380" s="533"/>
      <c r="AJ380" s="596"/>
      <c r="AK380" s="596"/>
      <c r="AL380" s="614"/>
      <c r="AM380" s="619"/>
      <c r="AN380" s="611"/>
    </row>
    <row r="381" spans="1:40" s="522" customFormat="1" ht="8.85" customHeight="1">
      <c r="A381" s="518" t="s">
        <v>51</v>
      </c>
      <c r="B381" s="613">
        <v>3.2535759999999998</v>
      </c>
      <c r="C381" s="611">
        <v>10.823587</v>
      </c>
      <c r="D381" s="611">
        <v>30.222653999999999</v>
      </c>
      <c r="E381" s="611">
        <v>23.5</v>
      </c>
      <c r="F381" s="611"/>
      <c r="G381" s="613">
        <v>3.15422</v>
      </c>
      <c r="H381" s="613">
        <v>12.590284</v>
      </c>
      <c r="I381" s="611">
        <v>32.716492000000002</v>
      </c>
      <c r="J381" s="611">
        <v>17.703485000000001</v>
      </c>
      <c r="K381" s="533"/>
      <c r="L381" s="596">
        <v>3.5015100000000001</v>
      </c>
      <c r="M381" s="596">
        <v>6.4149919999999998</v>
      </c>
      <c r="N381" s="614">
        <v>23.977159</v>
      </c>
      <c r="O381" s="611">
        <v>37.998173999999999</v>
      </c>
      <c r="Q381" s="611"/>
      <c r="R381" s="611"/>
      <c r="S381" s="611"/>
      <c r="T381" s="611"/>
      <c r="U381" s="611"/>
      <c r="V381" s="611"/>
      <c r="W381" s="611"/>
      <c r="X381" s="611"/>
      <c r="Y381" s="611"/>
      <c r="Z381" s="611"/>
      <c r="AA381" s="611"/>
      <c r="AB381" s="611"/>
      <c r="AC381" s="611"/>
      <c r="AD381" s="611"/>
    </row>
    <row r="382" spans="1:40" s="522" customFormat="1" ht="8.85" customHeight="1">
      <c r="A382" s="523" t="s">
        <v>52</v>
      </c>
      <c r="B382" s="615">
        <v>4.0015869999999998</v>
      </c>
      <c r="C382" s="616">
        <v>4.4403189999999997</v>
      </c>
      <c r="D382" s="616">
        <v>3.1439379999999999</v>
      </c>
      <c r="E382" s="616">
        <v>15.4</v>
      </c>
      <c r="F382" s="616"/>
      <c r="G382" s="615">
        <v>4.2915400000000004</v>
      </c>
      <c r="H382" s="615">
        <v>4.7303379999999997</v>
      </c>
      <c r="I382" s="616">
        <v>3.20932</v>
      </c>
      <c r="J382" s="616">
        <v>17.24099</v>
      </c>
      <c r="K382" s="538"/>
      <c r="L382" s="598">
        <v>3.4393150000000001</v>
      </c>
      <c r="M382" s="598">
        <v>3.8779189999999999</v>
      </c>
      <c r="N382" s="617">
        <v>3.0182699999999998</v>
      </c>
      <c r="O382" s="616">
        <v>11.745504</v>
      </c>
      <c r="Q382" s="611"/>
      <c r="R382" s="611"/>
      <c r="S382" s="611"/>
      <c r="T382" s="611"/>
      <c r="U382" s="611"/>
      <c r="V382" s="611"/>
      <c r="W382" s="611"/>
      <c r="X382" s="611"/>
      <c r="Y382" s="611"/>
      <c r="Z382" s="611"/>
      <c r="AA382" s="611"/>
      <c r="AB382" s="611"/>
      <c r="AC382" s="611"/>
      <c r="AD382" s="611"/>
    </row>
    <row r="383" spans="1:40" s="522" customFormat="1" ht="8.85" customHeight="1">
      <c r="A383" s="518" t="s">
        <v>53</v>
      </c>
      <c r="B383" s="613">
        <v>5.3555599999999997</v>
      </c>
      <c r="C383" s="611">
        <v>10.032062</v>
      </c>
      <c r="D383" s="611">
        <v>11.606396999999999</v>
      </c>
      <c r="E383" s="611">
        <v>30</v>
      </c>
      <c r="F383" s="611"/>
      <c r="G383" s="613">
        <v>4.5242380000000004</v>
      </c>
      <c r="H383" s="613">
        <v>9.4185540000000003</v>
      </c>
      <c r="I383" s="611">
        <v>12.630221000000001</v>
      </c>
      <c r="J383" s="611">
        <v>33.852839000000003</v>
      </c>
      <c r="K383" s="533"/>
      <c r="L383" s="596">
        <v>6.3959770000000002</v>
      </c>
      <c r="M383" s="596">
        <v>10.79988</v>
      </c>
      <c r="N383" s="614">
        <v>10.299436</v>
      </c>
      <c r="O383" s="611">
        <v>25.156779</v>
      </c>
      <c r="Q383" s="611"/>
      <c r="R383" s="611"/>
      <c r="S383" s="611"/>
      <c r="T383" s="611"/>
      <c r="U383" s="611"/>
      <c r="V383" s="611"/>
      <c r="W383" s="611"/>
      <c r="X383" s="611"/>
      <c r="Y383" s="611"/>
      <c r="Z383" s="611"/>
      <c r="AA383" s="611"/>
      <c r="AB383" s="611"/>
      <c r="AC383" s="611"/>
      <c r="AD383" s="611"/>
    </row>
    <row r="384" spans="1:40" s="522" customFormat="1" ht="8.85" customHeight="1">
      <c r="A384" s="518" t="s">
        <v>54</v>
      </c>
      <c r="B384" s="613">
        <v>4.7994310000000002</v>
      </c>
      <c r="C384" s="611">
        <v>11.519513999999999</v>
      </c>
      <c r="D384" s="611">
        <v>13.880748000000001</v>
      </c>
      <c r="E384" s="611">
        <v>23.9</v>
      </c>
      <c r="F384" s="611"/>
      <c r="G384" s="613">
        <v>4.6993460000000002</v>
      </c>
      <c r="H384" s="613">
        <v>12.833705</v>
      </c>
      <c r="I384" s="611">
        <v>15.803705000000001</v>
      </c>
      <c r="J384" s="611">
        <v>21.722915</v>
      </c>
      <c r="K384" s="533"/>
      <c r="L384" s="596">
        <v>4.966526</v>
      </c>
      <c r="M384" s="596">
        <v>9.3254359999999998</v>
      </c>
      <c r="N384" s="614">
        <v>10.661294</v>
      </c>
      <c r="O384" s="611">
        <v>27.593212000000001</v>
      </c>
      <c r="Q384" s="611"/>
      <c r="R384" s="611"/>
      <c r="S384" s="611"/>
      <c r="T384" s="611"/>
      <c r="U384" s="611"/>
      <c r="V384" s="611"/>
      <c r="W384" s="611"/>
      <c r="X384" s="611"/>
      <c r="Y384" s="611"/>
      <c r="Z384" s="611"/>
      <c r="AA384" s="611"/>
      <c r="AB384" s="611"/>
      <c r="AC384" s="611"/>
      <c r="AD384" s="611"/>
    </row>
    <row r="385" spans="1:40" s="522" customFormat="1" ht="8.85" customHeight="1">
      <c r="A385" s="518" t="s">
        <v>55</v>
      </c>
      <c r="B385" s="613">
        <v>4.3663749999999997</v>
      </c>
      <c r="C385" s="611">
        <v>9.9986829999999998</v>
      </c>
      <c r="D385" s="611">
        <v>14.511293</v>
      </c>
      <c r="E385" s="611">
        <v>28.1</v>
      </c>
      <c r="F385" s="611"/>
      <c r="G385" s="613">
        <v>4.4242600000000003</v>
      </c>
      <c r="H385" s="613">
        <v>11.011246</v>
      </c>
      <c r="I385" s="611">
        <v>15.552923</v>
      </c>
      <c r="J385" s="611">
        <v>25.641279999999998</v>
      </c>
      <c r="K385" s="533"/>
      <c r="L385" s="596">
        <v>4.2772969999999999</v>
      </c>
      <c r="M385" s="596">
        <v>8.4405020000000004</v>
      </c>
      <c r="N385" s="614">
        <v>12.910841</v>
      </c>
      <c r="O385" s="611">
        <v>31.801076999999999</v>
      </c>
      <c r="P385" s="613"/>
      <c r="Q385" s="611"/>
      <c r="R385" s="611"/>
      <c r="S385" s="611"/>
      <c r="T385" s="611"/>
      <c r="U385" s="611"/>
      <c r="V385" s="611"/>
      <c r="W385" s="611"/>
      <c r="X385" s="611"/>
      <c r="Y385" s="611"/>
      <c r="Z385" s="611"/>
      <c r="AA385" s="611"/>
      <c r="AB385" s="611"/>
      <c r="AC385" s="611"/>
      <c r="AD385" s="611"/>
      <c r="AE385" s="613"/>
      <c r="AF385" s="611"/>
      <c r="AG385" s="618"/>
      <c r="AH385" s="611"/>
      <c r="AI385" s="533"/>
      <c r="AJ385" s="596"/>
      <c r="AK385" s="596"/>
      <c r="AL385" s="614"/>
      <c r="AM385" s="619"/>
      <c r="AN385" s="611"/>
    </row>
    <row r="386" spans="1:40" s="522" customFormat="1" ht="8.85" customHeight="1">
      <c r="A386" s="523" t="s">
        <v>56</v>
      </c>
      <c r="B386" s="615">
        <v>1.974699</v>
      </c>
      <c r="C386" s="616">
        <v>4.1199329999999996</v>
      </c>
      <c r="D386" s="616">
        <v>14.820114999999999</v>
      </c>
      <c r="E386" s="616">
        <v>33.4</v>
      </c>
      <c r="F386" s="616"/>
      <c r="G386" s="615">
        <v>1.7367710000000001</v>
      </c>
      <c r="H386" s="615">
        <v>4.1379619999999999</v>
      </c>
      <c r="I386" s="616">
        <v>12.830361</v>
      </c>
      <c r="J386" s="616">
        <v>27.673165000000001</v>
      </c>
      <c r="K386" s="538"/>
      <c r="L386" s="598">
        <v>2.3657349999999999</v>
      </c>
      <c r="M386" s="598">
        <v>4.0903039999999997</v>
      </c>
      <c r="N386" s="617">
        <v>18.111355</v>
      </c>
      <c r="O386" s="616">
        <v>42.938490999999999</v>
      </c>
      <c r="Q386" s="611"/>
      <c r="R386" s="611"/>
      <c r="S386" s="611"/>
      <c r="T386" s="611"/>
      <c r="U386" s="611"/>
      <c r="V386" s="611"/>
      <c r="W386" s="611"/>
      <c r="X386" s="611"/>
      <c r="Y386" s="611"/>
      <c r="Z386" s="611"/>
      <c r="AA386" s="611"/>
      <c r="AB386" s="611"/>
      <c r="AC386" s="611"/>
      <c r="AD386" s="611"/>
    </row>
    <row r="387" spans="1:40" s="522" customFormat="1" ht="8.85" customHeight="1">
      <c r="A387" s="518" t="s">
        <v>57</v>
      </c>
      <c r="B387" s="613">
        <v>4.0497030000000001</v>
      </c>
      <c r="C387" s="611">
        <v>9.8528420000000008</v>
      </c>
      <c r="D387" s="611">
        <v>16.830781999999999</v>
      </c>
      <c r="E387" s="611">
        <v>35.200000000000003</v>
      </c>
      <c r="F387" s="611"/>
      <c r="G387" s="613">
        <v>3.6791459999999998</v>
      </c>
      <c r="H387" s="613">
        <v>10.483825</v>
      </c>
      <c r="I387" s="611">
        <v>17.500796999999999</v>
      </c>
      <c r="J387" s="611">
        <v>32.150472999999998</v>
      </c>
      <c r="K387" s="533"/>
      <c r="L387" s="596">
        <v>4.6214029999999999</v>
      </c>
      <c r="M387" s="596">
        <v>8.8793509999999998</v>
      </c>
      <c r="N387" s="614">
        <v>15.786860000000001</v>
      </c>
      <c r="O387" s="611">
        <v>39.836013000000001</v>
      </c>
      <c r="Q387" s="611"/>
      <c r="R387" s="611"/>
      <c r="S387" s="611"/>
      <c r="T387" s="611"/>
      <c r="U387" s="611"/>
      <c r="V387" s="611"/>
      <c r="W387" s="611"/>
      <c r="X387" s="611"/>
      <c r="Y387" s="611"/>
      <c r="Z387" s="611"/>
      <c r="AA387" s="611"/>
      <c r="AB387" s="611"/>
      <c r="AC387" s="611"/>
      <c r="AD387" s="611"/>
    </row>
    <row r="388" spans="1:40" s="522" customFormat="1" ht="8.85" customHeight="1">
      <c r="A388" s="518" t="s">
        <v>58</v>
      </c>
      <c r="B388" s="613">
        <v>5.2756090000000002</v>
      </c>
      <c r="C388" s="611">
        <v>7.2781089999999997</v>
      </c>
      <c r="D388" s="611">
        <v>5.9244159999999999</v>
      </c>
      <c r="E388" s="611">
        <v>23.3</v>
      </c>
      <c r="F388" s="611"/>
      <c r="G388" s="613">
        <v>5.3897339999999998</v>
      </c>
      <c r="H388" s="613">
        <v>7.4042260000000004</v>
      </c>
      <c r="I388" s="611">
        <v>5.1700239999999997</v>
      </c>
      <c r="J388" s="611">
        <v>23.828410000000002</v>
      </c>
      <c r="K388" s="533"/>
      <c r="L388" s="596">
        <v>5.0938150000000002</v>
      </c>
      <c r="M388" s="596">
        <v>7.0772110000000001</v>
      </c>
      <c r="N388" s="614">
        <v>7.1223660000000004</v>
      </c>
      <c r="O388" s="611">
        <v>22.433430000000001</v>
      </c>
      <c r="Q388" s="611"/>
      <c r="R388" s="611"/>
      <c r="S388" s="611"/>
      <c r="T388" s="611"/>
      <c r="U388" s="611"/>
      <c r="V388" s="611"/>
      <c r="W388" s="611"/>
      <c r="X388" s="611"/>
      <c r="Y388" s="611"/>
      <c r="Z388" s="611"/>
      <c r="AA388" s="611"/>
      <c r="AB388" s="611"/>
      <c r="AC388" s="611"/>
      <c r="AD388" s="611"/>
    </row>
    <row r="389" spans="1:40" s="522" customFormat="1" ht="8.85" customHeight="1">
      <c r="A389" s="518" t="s">
        <v>59</v>
      </c>
      <c r="B389" s="613">
        <v>5.6018509999999999</v>
      </c>
      <c r="C389" s="611">
        <v>9.0581040000000002</v>
      </c>
      <c r="D389" s="611">
        <v>13.933574</v>
      </c>
      <c r="E389" s="611">
        <v>36</v>
      </c>
      <c r="F389" s="611"/>
      <c r="G389" s="613">
        <v>5.0264889999999998</v>
      </c>
      <c r="H389" s="613">
        <v>8.883286</v>
      </c>
      <c r="I389" s="611">
        <v>14.394973</v>
      </c>
      <c r="J389" s="611">
        <v>36.764961999999997</v>
      </c>
      <c r="K389" s="533"/>
      <c r="L389" s="596">
        <v>6.5642129999999996</v>
      </c>
      <c r="M389" s="596">
        <v>9.3505079999999996</v>
      </c>
      <c r="N389" s="614">
        <v>13.149127999999999</v>
      </c>
      <c r="O389" s="611">
        <v>34.635002999999998</v>
      </c>
      <c r="Q389" s="611"/>
      <c r="R389" s="611"/>
      <c r="S389" s="611"/>
      <c r="T389" s="611"/>
      <c r="U389" s="611"/>
      <c r="V389" s="611"/>
      <c r="W389" s="611"/>
      <c r="X389" s="611"/>
      <c r="Y389" s="611"/>
      <c r="Z389" s="611"/>
      <c r="AA389" s="611"/>
      <c r="AB389" s="611"/>
      <c r="AC389" s="611"/>
      <c r="AD389" s="611"/>
    </row>
    <row r="390" spans="1:40" s="522" customFormat="1" ht="8.85" customHeight="1">
      <c r="A390" s="523" t="s">
        <v>60</v>
      </c>
      <c r="B390" s="615">
        <v>2.7918530000000001</v>
      </c>
      <c r="C390" s="616">
        <v>5.904407</v>
      </c>
      <c r="D390" s="616">
        <v>11.282120000000001</v>
      </c>
      <c r="E390" s="616">
        <v>31.9</v>
      </c>
      <c r="F390" s="616"/>
      <c r="G390" s="615">
        <v>2.5136949999999998</v>
      </c>
      <c r="H390" s="615">
        <v>5.7312329999999996</v>
      </c>
      <c r="I390" s="616">
        <v>9.8284939999999992</v>
      </c>
      <c r="J390" s="616">
        <v>28.297951000000001</v>
      </c>
      <c r="K390" s="538"/>
      <c r="L390" s="598">
        <v>3.275169</v>
      </c>
      <c r="M390" s="598">
        <v>6.2053060000000002</v>
      </c>
      <c r="N390" s="617">
        <v>13.827756000000001</v>
      </c>
      <c r="O390" s="616">
        <v>38.318035999999999</v>
      </c>
      <c r="Q390" s="611"/>
      <c r="R390" s="611"/>
      <c r="S390" s="611"/>
      <c r="T390" s="611"/>
      <c r="U390" s="611"/>
      <c r="V390" s="611"/>
      <c r="W390" s="611"/>
      <c r="X390" s="611"/>
      <c r="Y390" s="611"/>
      <c r="Z390" s="611"/>
      <c r="AA390" s="611"/>
      <c r="AB390" s="611"/>
      <c r="AC390" s="611"/>
      <c r="AD390" s="611"/>
    </row>
    <row r="391" spans="1:40" s="522" customFormat="1" ht="8.85" customHeight="1">
      <c r="A391" s="518" t="s">
        <v>61</v>
      </c>
      <c r="B391" s="613">
        <v>3.1569289999999999</v>
      </c>
      <c r="C391" s="611">
        <v>5.0783509999999996</v>
      </c>
      <c r="D391" s="611">
        <v>9.8724729999999994</v>
      </c>
      <c r="E391" s="611">
        <v>34.700000000000003</v>
      </c>
      <c r="F391" s="611"/>
      <c r="G391" s="613">
        <v>3.8473130000000002</v>
      </c>
      <c r="H391" s="613">
        <v>6.4228670000000001</v>
      </c>
      <c r="I391" s="611">
        <v>9.1383200000000002</v>
      </c>
      <c r="J391" s="611">
        <v>35.825108</v>
      </c>
      <c r="K391" s="533"/>
      <c r="L391" s="596">
        <v>2.1710340000000001</v>
      </c>
      <c r="M391" s="596">
        <v>3.1583290000000002</v>
      </c>
      <c r="N391" s="614">
        <v>10.902906</v>
      </c>
      <c r="O391" s="611">
        <v>33.132021999999999</v>
      </c>
      <c r="Q391" s="611"/>
      <c r="R391" s="611"/>
      <c r="S391" s="611"/>
      <c r="T391" s="611"/>
      <c r="U391" s="611"/>
      <c r="V391" s="611"/>
      <c r="W391" s="611"/>
      <c r="X391" s="611"/>
      <c r="Y391" s="611"/>
      <c r="Z391" s="611"/>
      <c r="AA391" s="611"/>
      <c r="AB391" s="611"/>
      <c r="AC391" s="611"/>
      <c r="AD391" s="611"/>
    </row>
    <row r="392" spans="1:40" s="522" customFormat="1" ht="8.85" customHeight="1">
      <c r="A392" s="518" t="s">
        <v>62</v>
      </c>
      <c r="B392" s="613">
        <v>5.6096000000000004</v>
      </c>
      <c r="C392" s="611">
        <v>11.15746</v>
      </c>
      <c r="D392" s="611">
        <v>11.430498999999999</v>
      </c>
      <c r="E392" s="611">
        <v>26.4</v>
      </c>
      <c r="F392" s="611"/>
      <c r="G392" s="613">
        <v>5.9446789999999998</v>
      </c>
      <c r="H392" s="613">
        <v>12.180960000000001</v>
      </c>
      <c r="I392" s="611">
        <v>11.140434000000001</v>
      </c>
      <c r="J392" s="611">
        <v>22.282702</v>
      </c>
      <c r="K392" s="533"/>
      <c r="L392" s="596">
        <v>5.0881629999999998</v>
      </c>
      <c r="M392" s="596">
        <v>9.5647280000000006</v>
      </c>
      <c r="N392" s="614">
        <v>11.877812</v>
      </c>
      <c r="O392" s="611">
        <v>32.765726999999998</v>
      </c>
      <c r="Q392" s="611"/>
      <c r="R392" s="611"/>
      <c r="S392" s="611"/>
      <c r="T392" s="611"/>
      <c r="U392" s="611"/>
      <c r="V392" s="611"/>
      <c r="W392" s="611"/>
      <c r="X392" s="611"/>
      <c r="Y392" s="611"/>
      <c r="Z392" s="611"/>
      <c r="AA392" s="611"/>
      <c r="AB392" s="611"/>
      <c r="AC392" s="611"/>
      <c r="AD392" s="611"/>
    </row>
    <row r="393" spans="1:40" s="522" customFormat="1" ht="8.85" customHeight="1">
      <c r="A393" s="518" t="s">
        <v>63</v>
      </c>
      <c r="B393" s="613">
        <v>4.9356</v>
      </c>
      <c r="C393" s="611">
        <v>10.135176</v>
      </c>
      <c r="D393" s="611">
        <v>4.6844039999999998</v>
      </c>
      <c r="E393" s="611">
        <v>20.399999999999999</v>
      </c>
      <c r="F393" s="611"/>
      <c r="G393" s="613">
        <v>4.8457530000000002</v>
      </c>
      <c r="H393" s="613">
        <v>10.560568999999999</v>
      </c>
      <c r="I393" s="611">
        <v>4.6260719999999997</v>
      </c>
      <c r="J393" s="611">
        <v>20.522867000000002</v>
      </c>
      <c r="K393" s="533"/>
      <c r="L393" s="596">
        <v>5.0868070000000003</v>
      </c>
      <c r="M393" s="596">
        <v>9.4192750000000007</v>
      </c>
      <c r="N393" s="614">
        <v>4.7828200000000001</v>
      </c>
      <c r="O393" s="611">
        <v>20.245875999999999</v>
      </c>
      <c r="Q393" s="611"/>
      <c r="R393" s="611"/>
      <c r="S393" s="611"/>
      <c r="T393" s="611"/>
      <c r="U393" s="611"/>
      <c r="V393" s="611"/>
      <c r="W393" s="611"/>
      <c r="X393" s="611"/>
      <c r="Y393" s="611"/>
      <c r="Z393" s="611"/>
      <c r="AA393" s="611"/>
      <c r="AB393" s="611"/>
      <c r="AC393" s="611"/>
      <c r="AD393" s="611"/>
    </row>
    <row r="394" spans="1:40" s="522" customFormat="1" ht="8.85" customHeight="1">
      <c r="A394" s="523" t="s">
        <v>64</v>
      </c>
      <c r="B394" s="615">
        <v>2.3787509999999998</v>
      </c>
      <c r="C394" s="615">
        <v>6.1794269999999996</v>
      </c>
      <c r="D394" s="616">
        <v>16.638728</v>
      </c>
      <c r="E394" s="616">
        <v>32.4</v>
      </c>
      <c r="F394" s="616"/>
      <c r="G394" s="615">
        <v>2.5783770000000001</v>
      </c>
      <c r="H394" s="615">
        <v>7.0149780000000002</v>
      </c>
      <c r="I394" s="615">
        <v>16.739008999999999</v>
      </c>
      <c r="J394" s="616">
        <v>24.867229999999999</v>
      </c>
      <c r="K394" s="538"/>
      <c r="L394" s="598">
        <v>2.0752769999999998</v>
      </c>
      <c r="M394" s="598">
        <v>4.9092120000000001</v>
      </c>
      <c r="N394" s="598">
        <v>16.487062999999999</v>
      </c>
      <c r="O394" s="616">
        <v>43.824333000000003</v>
      </c>
      <c r="Q394" s="611"/>
      <c r="R394" s="611"/>
      <c r="S394" s="611"/>
      <c r="T394" s="611"/>
      <c r="U394" s="611"/>
      <c r="V394" s="611"/>
      <c r="W394" s="611"/>
      <c r="X394" s="611"/>
      <c r="Y394" s="611"/>
      <c r="Z394" s="611"/>
      <c r="AA394" s="611"/>
      <c r="AB394" s="611"/>
      <c r="AC394" s="611"/>
      <c r="AD394" s="611"/>
    </row>
    <row r="395" spans="1:40" s="522" customFormat="1" ht="8.85" customHeight="1">
      <c r="A395" s="518" t="s">
        <v>65</v>
      </c>
      <c r="B395" s="613">
        <v>3.2489219999999999</v>
      </c>
      <c r="C395" s="611">
        <v>7.1658489999999997</v>
      </c>
      <c r="D395" s="613">
        <v>17.643418</v>
      </c>
      <c r="E395" s="611">
        <v>27.9</v>
      </c>
      <c r="F395" s="611"/>
      <c r="G395" s="613">
        <v>2.9367830000000001</v>
      </c>
      <c r="H395" s="613">
        <v>7.7650670000000002</v>
      </c>
      <c r="I395" s="611">
        <v>18.507207999999999</v>
      </c>
      <c r="J395" s="611">
        <v>25.387495999999999</v>
      </c>
      <c r="K395" s="519"/>
      <c r="L395" s="596">
        <v>3.763582</v>
      </c>
      <c r="M395" s="596">
        <v>6.1778469999999999</v>
      </c>
      <c r="N395" s="614">
        <v>16.206951</v>
      </c>
      <c r="O395" s="611">
        <v>31.965430000000001</v>
      </c>
      <c r="Q395" s="611"/>
      <c r="R395" s="611"/>
      <c r="S395" s="611"/>
      <c r="T395" s="611"/>
      <c r="U395" s="611"/>
      <c r="V395" s="611"/>
      <c r="W395" s="611"/>
      <c r="X395" s="611"/>
      <c r="Y395" s="611"/>
      <c r="Z395" s="611"/>
      <c r="AA395" s="611"/>
      <c r="AB395" s="611"/>
      <c r="AC395" s="611"/>
      <c r="AD395" s="611"/>
    </row>
    <row r="396" spans="1:40" s="522" customFormat="1" ht="8.85" customHeight="1">
      <c r="A396" s="518" t="s">
        <v>66</v>
      </c>
      <c r="B396" s="613">
        <v>5.0191100000000004</v>
      </c>
      <c r="C396" s="611">
        <v>6.1144559999999997</v>
      </c>
      <c r="D396" s="611">
        <v>6.001665</v>
      </c>
      <c r="E396" s="611">
        <v>19.899999999999999</v>
      </c>
      <c r="F396" s="611"/>
      <c r="G396" s="613">
        <v>6.0533729999999997</v>
      </c>
      <c r="H396" s="613">
        <v>7.2891300000000001</v>
      </c>
      <c r="I396" s="611">
        <v>5.3520849999999998</v>
      </c>
      <c r="J396" s="611">
        <v>22.777566</v>
      </c>
      <c r="K396" s="533"/>
      <c r="L396" s="596">
        <v>3.3389359999999999</v>
      </c>
      <c r="M396" s="596">
        <v>4.2061830000000002</v>
      </c>
      <c r="N396" s="614">
        <v>7.0272810000000003</v>
      </c>
      <c r="O396" s="611">
        <v>15.305872000000001</v>
      </c>
      <c r="Q396" s="611"/>
      <c r="R396" s="611"/>
      <c r="S396" s="611"/>
      <c r="T396" s="611"/>
      <c r="U396" s="611"/>
      <c r="V396" s="611"/>
      <c r="W396" s="611"/>
      <c r="X396" s="611"/>
      <c r="Y396" s="611"/>
      <c r="Z396" s="611"/>
      <c r="AA396" s="611"/>
      <c r="AB396" s="611"/>
      <c r="AC396" s="611"/>
      <c r="AD396" s="611"/>
    </row>
    <row r="397" spans="1:40" s="522" customFormat="1" ht="8.85" customHeight="1">
      <c r="A397" s="518" t="s">
        <v>67</v>
      </c>
      <c r="B397" s="613">
        <v>3.682134</v>
      </c>
      <c r="C397" s="611">
        <v>7.1281660000000002</v>
      </c>
      <c r="D397" s="611">
        <v>9.8688300000000009</v>
      </c>
      <c r="E397" s="611">
        <v>20.7</v>
      </c>
      <c r="F397" s="611"/>
      <c r="G397" s="613">
        <v>3.5187040000000001</v>
      </c>
      <c r="H397" s="613">
        <v>7.5368649999999997</v>
      </c>
      <c r="I397" s="611">
        <v>9.7112649999999991</v>
      </c>
      <c r="J397" s="611">
        <v>20.018304000000001</v>
      </c>
      <c r="K397" s="533"/>
      <c r="L397" s="596">
        <v>3.946469</v>
      </c>
      <c r="M397" s="596">
        <v>6.4671289999999999</v>
      </c>
      <c r="N397" s="614">
        <v>10.124813</v>
      </c>
      <c r="O397" s="611">
        <v>21.767616</v>
      </c>
      <c r="Q397" s="611"/>
      <c r="R397" s="611"/>
      <c r="S397" s="611"/>
      <c r="T397" s="611"/>
      <c r="U397" s="611"/>
      <c r="V397" s="611"/>
      <c r="W397" s="611"/>
      <c r="X397" s="611"/>
      <c r="Y397" s="611"/>
      <c r="Z397" s="611"/>
      <c r="AA397" s="611"/>
      <c r="AB397" s="611"/>
      <c r="AC397" s="611"/>
      <c r="AD397" s="611"/>
    </row>
    <row r="398" spans="1:40" s="522" customFormat="1" ht="8.85" customHeight="1">
      <c r="A398" s="523" t="s">
        <v>68</v>
      </c>
      <c r="B398" s="615">
        <v>2.8642859999999999</v>
      </c>
      <c r="C398" s="616">
        <v>5.7123220000000003</v>
      </c>
      <c r="D398" s="616">
        <v>13.248023</v>
      </c>
      <c r="E398" s="616">
        <v>24.1</v>
      </c>
      <c r="F398" s="616"/>
      <c r="G398" s="615">
        <v>2.7231550000000002</v>
      </c>
      <c r="H398" s="615">
        <v>5.5980749999999997</v>
      </c>
      <c r="I398" s="616">
        <v>14.37299</v>
      </c>
      <c r="J398" s="616">
        <v>22.999607999999998</v>
      </c>
      <c r="K398" s="538"/>
      <c r="L398" s="598">
        <v>3.1009720000000001</v>
      </c>
      <c r="M398" s="598">
        <v>5.9039210000000004</v>
      </c>
      <c r="N398" s="617">
        <v>11.354032999999999</v>
      </c>
      <c r="O398" s="616">
        <v>25.823281000000001</v>
      </c>
      <c r="Q398" s="611"/>
      <c r="R398" s="611"/>
      <c r="S398" s="611"/>
      <c r="T398" s="611"/>
      <c r="U398" s="611"/>
      <c r="V398" s="611"/>
      <c r="W398" s="611"/>
      <c r="X398" s="611"/>
      <c r="Y398" s="611"/>
      <c r="Z398" s="611"/>
      <c r="AA398" s="611"/>
      <c r="AB398" s="611"/>
      <c r="AC398" s="611"/>
      <c r="AD398" s="611"/>
    </row>
    <row r="399" spans="1:40" s="522" customFormat="1" ht="8.85" customHeight="1">
      <c r="A399" s="518" t="s">
        <v>69</v>
      </c>
      <c r="B399" s="613">
        <v>4.3344810000000003</v>
      </c>
      <c r="C399" s="611">
        <v>9.1524269999999994</v>
      </c>
      <c r="D399" s="611">
        <v>7.1801120000000003</v>
      </c>
      <c r="E399" s="611">
        <v>21.3</v>
      </c>
      <c r="F399" s="611"/>
      <c r="G399" s="613">
        <v>4.4096450000000003</v>
      </c>
      <c r="H399" s="613">
        <v>9.8861830000000008</v>
      </c>
      <c r="I399" s="611">
        <v>6.9840790000000004</v>
      </c>
      <c r="J399" s="611">
        <v>20.185604999999999</v>
      </c>
      <c r="K399" s="533"/>
      <c r="L399" s="596">
        <v>4.2136509999999996</v>
      </c>
      <c r="M399" s="596">
        <v>7.9728760000000003</v>
      </c>
      <c r="N399" s="614">
        <v>7.4946020000000004</v>
      </c>
      <c r="O399" s="611">
        <v>23.159175999999999</v>
      </c>
      <c r="Q399" s="611"/>
      <c r="R399" s="611"/>
      <c r="S399" s="611"/>
      <c r="T399" s="611"/>
      <c r="U399" s="611"/>
      <c r="V399" s="611"/>
      <c r="W399" s="611"/>
      <c r="X399" s="611"/>
      <c r="Y399" s="611"/>
      <c r="Z399" s="611"/>
      <c r="AA399" s="611"/>
      <c r="AB399" s="611"/>
      <c r="AC399" s="611"/>
      <c r="AD399" s="611"/>
    </row>
    <row r="400" spans="1:40" s="522" customFormat="1" ht="8.85" customHeight="1">
      <c r="A400" s="518" t="s">
        <v>70</v>
      </c>
      <c r="B400" s="611">
        <v>4.9327259999999997</v>
      </c>
      <c r="C400" s="611">
        <v>9.8442349999999994</v>
      </c>
      <c r="D400" s="611">
        <v>5.6635580000000001</v>
      </c>
      <c r="E400" s="611">
        <v>22.1</v>
      </c>
      <c r="F400" s="611"/>
      <c r="G400" s="613">
        <v>5.050732</v>
      </c>
      <c r="H400" s="613">
        <v>10.487247</v>
      </c>
      <c r="I400" s="611">
        <v>5.5377099999999997</v>
      </c>
      <c r="J400" s="611">
        <v>21.911897</v>
      </c>
      <c r="K400" s="533"/>
      <c r="L400" s="596">
        <v>4.7595549999999998</v>
      </c>
      <c r="M400" s="596">
        <v>8.9006290000000003</v>
      </c>
      <c r="N400" s="614">
        <v>5.8476720000000002</v>
      </c>
      <c r="O400" s="611">
        <v>22.281416</v>
      </c>
      <c r="Q400" s="611"/>
      <c r="R400" s="611"/>
      <c r="S400" s="611"/>
      <c r="T400" s="611"/>
      <c r="U400" s="611"/>
      <c r="V400" s="611"/>
      <c r="W400" s="611"/>
      <c r="X400" s="611"/>
      <c r="Y400" s="611"/>
      <c r="Z400" s="611"/>
      <c r="AA400" s="611"/>
      <c r="AB400" s="611"/>
      <c r="AC400" s="611"/>
      <c r="AD400" s="611"/>
    </row>
    <row r="401" spans="1:40" s="522" customFormat="1" ht="8.85" customHeight="1">
      <c r="A401" s="518" t="s">
        <v>71</v>
      </c>
      <c r="B401" s="613">
        <v>6.0009889999999997</v>
      </c>
      <c r="C401" s="611">
        <v>14.255098</v>
      </c>
      <c r="D401" s="611">
        <v>11.9543</v>
      </c>
      <c r="E401" s="611">
        <v>28.7</v>
      </c>
      <c r="F401" s="611"/>
      <c r="G401" s="613">
        <v>6.3909909999999996</v>
      </c>
      <c r="H401" s="613">
        <v>15.791637</v>
      </c>
      <c r="I401" s="611">
        <v>12.142251999999999</v>
      </c>
      <c r="J401" s="611">
        <v>26.438677999999999</v>
      </c>
      <c r="K401" s="533"/>
      <c r="L401" s="596">
        <v>5.2761630000000004</v>
      </c>
      <c r="M401" s="596">
        <v>11.399416</v>
      </c>
      <c r="N401" s="614">
        <v>11.609101000000001</v>
      </c>
      <c r="O401" s="611">
        <v>32.882112999999997</v>
      </c>
      <c r="Q401" s="611"/>
      <c r="R401" s="611"/>
      <c r="S401" s="611"/>
      <c r="T401" s="611"/>
      <c r="U401" s="611"/>
      <c r="V401" s="611"/>
      <c r="W401" s="611"/>
      <c r="X401" s="611"/>
      <c r="Y401" s="611"/>
      <c r="Z401" s="611"/>
      <c r="AA401" s="611"/>
      <c r="AB401" s="611"/>
      <c r="AC401" s="611"/>
      <c r="AD401" s="611"/>
    </row>
    <row r="402" spans="1:40" s="522" customFormat="1" ht="8.85" customHeight="1">
      <c r="A402" s="523" t="s">
        <v>72</v>
      </c>
      <c r="B402" s="615">
        <v>4.653314</v>
      </c>
      <c r="C402" s="615">
        <v>11.513553999999999</v>
      </c>
      <c r="D402" s="616">
        <v>8.5402760000000004</v>
      </c>
      <c r="E402" s="616">
        <v>21</v>
      </c>
      <c r="F402" s="616"/>
      <c r="G402" s="615">
        <v>4.0419520000000002</v>
      </c>
      <c r="H402" s="615">
        <v>11.142662</v>
      </c>
      <c r="I402" s="615">
        <v>8.6360530000000004</v>
      </c>
      <c r="J402" s="616">
        <v>21.702247</v>
      </c>
      <c r="K402" s="524"/>
      <c r="L402" s="598">
        <v>5.5730240000000002</v>
      </c>
      <c r="M402" s="598">
        <v>12.071510999999999</v>
      </c>
      <c r="N402" s="598">
        <v>8.3938570000000006</v>
      </c>
      <c r="O402" s="616">
        <v>20.030058</v>
      </c>
      <c r="Q402" s="611"/>
      <c r="R402" s="611"/>
      <c r="S402" s="611"/>
      <c r="T402" s="611"/>
      <c r="U402" s="611"/>
      <c r="V402" s="611"/>
      <c r="W402" s="611"/>
      <c r="X402" s="611"/>
      <c r="Y402" s="611"/>
      <c r="Z402" s="611"/>
      <c r="AA402" s="611"/>
      <c r="AB402" s="611"/>
      <c r="AC402" s="611"/>
      <c r="AD402" s="611"/>
    </row>
    <row r="403" spans="1:40" s="522" customFormat="1" ht="8.85" customHeight="1">
      <c r="A403" s="518" t="s">
        <v>73</v>
      </c>
      <c r="B403" s="613">
        <v>4.5312989999999997</v>
      </c>
      <c r="C403" s="611">
        <v>14.544021000000001</v>
      </c>
      <c r="D403" s="613">
        <v>19.486699999999999</v>
      </c>
      <c r="E403" s="611">
        <v>39.5</v>
      </c>
      <c r="F403" s="611"/>
      <c r="G403" s="613">
        <v>4.5256319999999999</v>
      </c>
      <c r="H403" s="613">
        <v>16.354600000000001</v>
      </c>
      <c r="I403" s="611">
        <v>19.564637000000001</v>
      </c>
      <c r="J403" s="611">
        <v>38.734465999999998</v>
      </c>
      <c r="K403" s="533"/>
      <c r="L403" s="596">
        <v>4.5398870000000002</v>
      </c>
      <c r="M403" s="596">
        <v>11.800599999999999</v>
      </c>
      <c r="N403" s="614">
        <v>19.368590000000001</v>
      </c>
      <c r="O403" s="611">
        <v>40.560003000000002</v>
      </c>
      <c r="Q403" s="611"/>
      <c r="R403" s="611"/>
      <c r="S403" s="611"/>
      <c r="T403" s="611"/>
      <c r="U403" s="611"/>
      <c r="V403" s="611"/>
      <c r="W403" s="611"/>
      <c r="X403" s="611"/>
      <c r="Y403" s="611"/>
      <c r="Z403" s="611"/>
      <c r="AA403" s="611"/>
      <c r="AB403" s="611"/>
      <c r="AC403" s="611"/>
      <c r="AD403" s="611"/>
    </row>
    <row r="404" spans="1:40" s="522" customFormat="1" ht="8.85" customHeight="1">
      <c r="A404" s="518" t="s">
        <v>74</v>
      </c>
      <c r="B404" s="613">
        <v>3.5768110000000002</v>
      </c>
      <c r="C404" s="611">
        <v>4.4935029999999996</v>
      </c>
      <c r="D404" s="611">
        <v>15.760401</v>
      </c>
      <c r="E404" s="611">
        <v>25.3</v>
      </c>
      <c r="F404" s="611"/>
      <c r="G404" s="613">
        <v>3.7999320000000001</v>
      </c>
      <c r="H404" s="613">
        <v>4.6934940000000003</v>
      </c>
      <c r="I404" s="611">
        <v>15.974281</v>
      </c>
      <c r="J404" s="611">
        <v>21.735582000000001</v>
      </c>
      <c r="K404" s="533"/>
      <c r="L404" s="596">
        <v>3.1334819999999999</v>
      </c>
      <c r="M404" s="596">
        <v>4.096133</v>
      </c>
      <c r="N404" s="614">
        <v>15.338359000000001</v>
      </c>
      <c r="O404" s="611">
        <v>32.282868000000001</v>
      </c>
      <c r="Q404" s="611"/>
      <c r="R404" s="611"/>
      <c r="S404" s="611"/>
      <c r="T404" s="611"/>
      <c r="U404" s="611"/>
      <c r="V404" s="611"/>
      <c r="W404" s="611"/>
      <c r="X404" s="611"/>
      <c r="Y404" s="611"/>
      <c r="Z404" s="611"/>
      <c r="AA404" s="611"/>
      <c r="AB404" s="611"/>
      <c r="AC404" s="611"/>
      <c r="AD404" s="611"/>
    </row>
    <row r="405" spans="1:40" s="522" customFormat="1" ht="8.85" customHeight="1">
      <c r="A405" s="518" t="s">
        <v>75</v>
      </c>
      <c r="B405" s="613">
        <v>2.3493200000000001</v>
      </c>
      <c r="C405" s="611">
        <v>5.9262269999999999</v>
      </c>
      <c r="D405" s="611">
        <v>15.718451</v>
      </c>
      <c r="E405" s="611">
        <v>32.299999999999997</v>
      </c>
      <c r="F405" s="611"/>
      <c r="G405" s="613">
        <v>2.218845</v>
      </c>
      <c r="H405" s="613">
        <v>6.7164859999999997</v>
      </c>
      <c r="I405" s="611">
        <v>17.652517</v>
      </c>
      <c r="J405" s="611">
        <v>30.336473000000002</v>
      </c>
      <c r="K405" s="533"/>
      <c r="L405" s="596">
        <v>2.5598030000000001</v>
      </c>
      <c r="M405" s="596">
        <v>4.6513739999999997</v>
      </c>
      <c r="N405" s="614">
        <v>12.587482</v>
      </c>
      <c r="O405" s="611">
        <v>35.355783000000002</v>
      </c>
      <c r="Q405" s="611"/>
      <c r="R405" s="611"/>
      <c r="S405" s="611"/>
      <c r="T405" s="611"/>
      <c r="U405" s="611"/>
      <c r="V405" s="611"/>
      <c r="W405" s="611"/>
      <c r="X405" s="611"/>
      <c r="Y405" s="611"/>
      <c r="Z405" s="611"/>
      <c r="AA405" s="611"/>
      <c r="AB405" s="611"/>
      <c r="AC405" s="611"/>
      <c r="AD405" s="611"/>
    </row>
    <row r="406" spans="1:40" s="522" customFormat="1" ht="8.85" customHeight="1">
      <c r="A406" s="523" t="s">
        <v>76</v>
      </c>
      <c r="B406" s="615">
        <v>2.8122769999999999</v>
      </c>
      <c r="C406" s="616">
        <v>9.3011110000000006</v>
      </c>
      <c r="D406" s="616">
        <v>13.944025</v>
      </c>
      <c r="E406" s="616">
        <v>25.2</v>
      </c>
      <c r="F406" s="616"/>
      <c r="G406" s="615">
        <v>2.7141700000000002</v>
      </c>
      <c r="H406" s="615">
        <v>10.269382999999999</v>
      </c>
      <c r="I406" s="616">
        <v>15.478071</v>
      </c>
      <c r="J406" s="616">
        <v>23.471329000000001</v>
      </c>
      <c r="K406" s="538"/>
      <c r="L406" s="598">
        <v>2.9972639999999999</v>
      </c>
      <c r="M406" s="598">
        <v>7.4753660000000002</v>
      </c>
      <c r="N406" s="617">
        <v>11.04303</v>
      </c>
      <c r="O406" s="616">
        <v>28.469260999999999</v>
      </c>
      <c r="Q406" s="611"/>
      <c r="R406" s="611"/>
      <c r="S406" s="611"/>
      <c r="T406" s="611"/>
      <c r="U406" s="611"/>
      <c r="V406" s="611"/>
      <c r="W406" s="611"/>
      <c r="X406" s="611"/>
      <c r="Y406" s="611"/>
      <c r="Z406" s="611"/>
      <c r="AA406" s="611"/>
      <c r="AB406" s="611"/>
      <c r="AC406" s="611"/>
      <c r="AD406" s="611"/>
    </row>
    <row r="407" spans="1:40" s="522" customFormat="1" ht="9" customHeight="1">
      <c r="B407" s="610"/>
      <c r="C407" s="610"/>
      <c r="D407" s="610"/>
      <c r="E407" s="610"/>
      <c r="F407" s="611"/>
      <c r="G407" s="610"/>
      <c r="H407" s="610"/>
      <c r="I407" s="610"/>
      <c r="J407" s="610"/>
      <c r="K407" s="533"/>
      <c r="L407" s="612"/>
      <c r="M407" s="612"/>
      <c r="N407" s="612"/>
      <c r="O407" s="610"/>
    </row>
    <row r="408" spans="1:40" s="522" customFormat="1" ht="9" customHeight="1">
      <c r="A408" s="513">
        <v>2016</v>
      </c>
      <c r="B408" s="610"/>
      <c r="C408" s="610"/>
      <c r="D408" s="610"/>
      <c r="E408" s="610"/>
      <c r="F408" s="611"/>
      <c r="G408" s="610"/>
      <c r="H408" s="610"/>
      <c r="I408" s="610"/>
      <c r="J408" s="610"/>
      <c r="K408" s="533"/>
      <c r="L408" s="612"/>
      <c r="M408" s="612"/>
      <c r="N408" s="612"/>
      <c r="O408" s="610"/>
    </row>
    <row r="409" spans="1:40" s="522" customFormat="1" ht="8.65" customHeight="1">
      <c r="A409" s="515" t="s">
        <v>44</v>
      </c>
      <c r="B409" s="610">
        <v>3.9</v>
      </c>
      <c r="C409" s="610">
        <v>7.3</v>
      </c>
      <c r="D409" s="610">
        <v>14.5</v>
      </c>
      <c r="E409" s="610">
        <v>27.1</v>
      </c>
      <c r="F409" s="611"/>
      <c r="G409" s="610">
        <v>3.9</v>
      </c>
      <c r="H409" s="610">
        <v>7.8</v>
      </c>
      <c r="I409" s="610">
        <v>15</v>
      </c>
      <c r="J409" s="610">
        <v>26.3</v>
      </c>
      <c r="K409" s="611"/>
      <c r="L409" s="610">
        <v>4</v>
      </c>
      <c r="M409" s="610">
        <v>6.5</v>
      </c>
      <c r="N409" s="610">
        <v>13.7</v>
      </c>
      <c r="O409" s="610">
        <v>28.4</v>
      </c>
      <c r="Q409" s="611"/>
      <c r="R409" s="611"/>
      <c r="S409" s="611"/>
      <c r="T409" s="611"/>
      <c r="U409" s="611"/>
      <c r="V409" s="611"/>
      <c r="W409" s="611"/>
      <c r="X409" s="611"/>
      <c r="Y409" s="611"/>
      <c r="Z409" s="611"/>
      <c r="AA409" s="611"/>
      <c r="AB409" s="611"/>
      <c r="AC409" s="611"/>
      <c r="AD409" s="611"/>
    </row>
    <row r="410" spans="1:40" s="522" customFormat="1" ht="5.0999999999999996" customHeight="1">
      <c r="A410" s="515"/>
      <c r="B410" s="610"/>
      <c r="C410" s="610"/>
      <c r="D410" s="610"/>
      <c r="E410" s="610"/>
      <c r="F410" s="611"/>
      <c r="G410" s="610"/>
      <c r="H410" s="610"/>
      <c r="I410" s="610"/>
      <c r="J410" s="610"/>
      <c r="K410" s="611"/>
      <c r="L410" s="610"/>
      <c r="M410" s="610"/>
      <c r="N410" s="610"/>
      <c r="O410" s="610"/>
      <c r="Q410" s="611"/>
      <c r="R410" s="611"/>
      <c r="S410" s="611"/>
      <c r="T410" s="611"/>
      <c r="U410" s="611"/>
      <c r="V410" s="611"/>
      <c r="W410" s="611"/>
      <c r="X410" s="611"/>
      <c r="Y410" s="611"/>
      <c r="Z410" s="611"/>
      <c r="AA410" s="611"/>
      <c r="AB410" s="611"/>
      <c r="AC410" s="611"/>
      <c r="AD410" s="611"/>
    </row>
    <row r="411" spans="1:40" s="522" customFormat="1" ht="8.85" customHeight="1">
      <c r="A411" s="518" t="s">
        <v>45</v>
      </c>
      <c r="B411" s="613">
        <v>4.0999999999999996</v>
      </c>
      <c r="C411" s="611">
        <v>5.9</v>
      </c>
      <c r="D411" s="611">
        <v>10.8</v>
      </c>
      <c r="E411" s="611">
        <v>21.9</v>
      </c>
      <c r="F411" s="611"/>
      <c r="G411" s="613">
        <v>4.3</v>
      </c>
      <c r="H411" s="613">
        <v>6.4</v>
      </c>
      <c r="I411" s="611">
        <v>11.6</v>
      </c>
      <c r="J411" s="611">
        <v>22.7</v>
      </c>
      <c r="K411" s="533"/>
      <c r="L411" s="596">
        <v>3.7</v>
      </c>
      <c r="M411" s="596">
        <v>5.3</v>
      </c>
      <c r="N411" s="614">
        <v>9.4</v>
      </c>
      <c r="O411" s="611">
        <v>20.5</v>
      </c>
      <c r="Q411" s="611"/>
      <c r="R411" s="611"/>
      <c r="S411" s="611"/>
      <c r="T411" s="611"/>
      <c r="U411" s="611"/>
      <c r="V411" s="611"/>
      <c r="W411" s="611"/>
      <c r="X411" s="611"/>
      <c r="Y411" s="611"/>
      <c r="Z411" s="611"/>
      <c r="AA411" s="611"/>
      <c r="AB411" s="611"/>
      <c r="AC411" s="611"/>
      <c r="AD411" s="611"/>
    </row>
    <row r="412" spans="1:40" s="522" customFormat="1" ht="8.85" customHeight="1">
      <c r="A412" s="518" t="s">
        <v>46</v>
      </c>
      <c r="B412" s="613">
        <v>2.5</v>
      </c>
      <c r="C412" s="611">
        <v>3.9</v>
      </c>
      <c r="D412" s="611">
        <v>7.9</v>
      </c>
      <c r="E412" s="611">
        <v>20.100000000000001</v>
      </c>
      <c r="F412" s="611"/>
      <c r="G412" s="613">
        <v>2.6</v>
      </c>
      <c r="H412" s="613">
        <v>4.3</v>
      </c>
      <c r="I412" s="611">
        <v>7.5</v>
      </c>
      <c r="J412" s="611">
        <v>20.7</v>
      </c>
      <c r="K412" s="533"/>
      <c r="L412" s="596">
        <v>2.2000000000000002</v>
      </c>
      <c r="M412" s="596">
        <v>3.3</v>
      </c>
      <c r="N412" s="614">
        <v>8.6999999999999993</v>
      </c>
      <c r="O412" s="611">
        <v>19.100000000000001</v>
      </c>
      <c r="Q412" s="611"/>
      <c r="R412" s="611"/>
      <c r="S412" s="611"/>
      <c r="T412" s="611"/>
      <c r="U412" s="611"/>
      <c r="V412" s="611"/>
      <c r="W412" s="611"/>
      <c r="X412" s="611"/>
      <c r="Y412" s="611"/>
      <c r="Z412" s="611"/>
      <c r="AA412" s="611"/>
      <c r="AB412" s="611"/>
      <c r="AC412" s="611"/>
      <c r="AD412" s="611"/>
    </row>
    <row r="413" spans="1:40" s="522" customFormat="1" ht="8.85" customHeight="1">
      <c r="A413" s="518" t="s">
        <v>47</v>
      </c>
      <c r="B413" s="613">
        <v>4.2</v>
      </c>
      <c r="C413" s="611">
        <v>11.9</v>
      </c>
      <c r="D413" s="611">
        <v>6.8</v>
      </c>
      <c r="E413" s="611">
        <v>18.3</v>
      </c>
      <c r="F413" s="611"/>
      <c r="G413" s="613">
        <v>4.2</v>
      </c>
      <c r="H413" s="613">
        <v>13.4</v>
      </c>
      <c r="I413" s="611">
        <v>7</v>
      </c>
      <c r="J413" s="611">
        <v>18.100000000000001</v>
      </c>
      <c r="K413" s="533"/>
      <c r="L413" s="596">
        <v>4.0999999999999996</v>
      </c>
      <c r="M413" s="596">
        <v>9.4</v>
      </c>
      <c r="N413" s="614">
        <v>6.5</v>
      </c>
      <c r="O413" s="611">
        <v>18.5</v>
      </c>
      <c r="Q413" s="611"/>
      <c r="R413" s="611"/>
      <c r="S413" s="611"/>
      <c r="T413" s="611"/>
      <c r="U413" s="611"/>
      <c r="V413" s="611"/>
      <c r="W413" s="611"/>
      <c r="X413" s="611"/>
      <c r="Y413" s="611"/>
      <c r="Z413" s="611"/>
      <c r="AA413" s="611"/>
      <c r="AB413" s="611"/>
      <c r="AC413" s="611"/>
      <c r="AD413" s="611"/>
    </row>
    <row r="414" spans="1:40" s="522" customFormat="1" ht="8.85" customHeight="1">
      <c r="A414" s="523" t="s">
        <v>48</v>
      </c>
      <c r="B414" s="615">
        <v>3.4</v>
      </c>
      <c r="C414" s="616">
        <v>6.7</v>
      </c>
      <c r="D414" s="616">
        <v>18.399999999999999</v>
      </c>
      <c r="E414" s="616">
        <v>26.9</v>
      </c>
      <c r="F414" s="616"/>
      <c r="G414" s="615">
        <v>3</v>
      </c>
      <c r="H414" s="615">
        <v>6.8</v>
      </c>
      <c r="I414" s="616">
        <v>20</v>
      </c>
      <c r="J414" s="616">
        <v>23.9</v>
      </c>
      <c r="K414" s="538"/>
      <c r="L414" s="598">
        <v>4.2</v>
      </c>
      <c r="M414" s="598">
        <v>6.5</v>
      </c>
      <c r="N414" s="617">
        <v>15.4</v>
      </c>
      <c r="O414" s="616">
        <v>32.700000000000003</v>
      </c>
      <c r="Q414" s="611"/>
      <c r="R414" s="611"/>
      <c r="S414" s="611"/>
      <c r="T414" s="611"/>
      <c r="U414" s="611"/>
      <c r="V414" s="611"/>
      <c r="W414" s="611"/>
      <c r="X414" s="611"/>
      <c r="Y414" s="611"/>
      <c r="Z414" s="611"/>
      <c r="AA414" s="611"/>
      <c r="AB414" s="611"/>
      <c r="AC414" s="611"/>
      <c r="AD414" s="611"/>
    </row>
    <row r="415" spans="1:40" s="522" customFormat="1" ht="8.85" customHeight="1">
      <c r="A415" s="518" t="s">
        <v>49</v>
      </c>
      <c r="B415" s="613">
        <v>4.8</v>
      </c>
      <c r="C415" s="611">
        <v>9.5</v>
      </c>
      <c r="D415" s="611">
        <v>10.5</v>
      </c>
      <c r="E415" s="611">
        <v>20.399999999999999</v>
      </c>
      <c r="F415" s="611"/>
      <c r="G415" s="613">
        <v>3.9</v>
      </c>
      <c r="H415" s="613">
        <v>9.5</v>
      </c>
      <c r="I415" s="611">
        <v>11.5</v>
      </c>
      <c r="J415" s="611">
        <v>19.100000000000001</v>
      </c>
      <c r="K415" s="533"/>
      <c r="L415" s="596">
        <v>6.4</v>
      </c>
      <c r="M415" s="596">
        <v>9.4</v>
      </c>
      <c r="N415" s="614">
        <v>8.8000000000000007</v>
      </c>
      <c r="O415" s="611">
        <v>22.7</v>
      </c>
      <c r="P415" s="613"/>
      <c r="Q415" s="611"/>
      <c r="R415" s="611"/>
      <c r="S415" s="611"/>
      <c r="T415" s="611"/>
      <c r="U415" s="611"/>
      <c r="V415" s="611"/>
      <c r="W415" s="611"/>
      <c r="X415" s="611"/>
      <c r="Y415" s="611"/>
      <c r="Z415" s="611"/>
      <c r="AA415" s="611"/>
      <c r="AB415" s="611"/>
      <c r="AC415" s="611"/>
      <c r="AD415" s="611"/>
      <c r="AE415" s="613"/>
      <c r="AF415" s="611"/>
      <c r="AG415" s="618"/>
      <c r="AH415" s="611"/>
      <c r="AI415" s="533"/>
      <c r="AJ415" s="596"/>
      <c r="AK415" s="596"/>
      <c r="AL415" s="614"/>
      <c r="AM415" s="619"/>
      <c r="AN415" s="611"/>
    </row>
    <row r="416" spans="1:40" s="522" customFormat="1" ht="8.85" customHeight="1">
      <c r="A416" s="518" t="s">
        <v>50</v>
      </c>
      <c r="B416" s="620">
        <v>4.3</v>
      </c>
      <c r="C416" s="621">
        <v>10.199999999999999</v>
      </c>
      <c r="D416" s="621">
        <v>10.1</v>
      </c>
      <c r="E416" s="621">
        <v>18.8</v>
      </c>
      <c r="F416" s="621"/>
      <c r="G416" s="620">
        <v>4.4000000000000004</v>
      </c>
      <c r="H416" s="620">
        <v>11.8</v>
      </c>
      <c r="I416" s="621">
        <v>10.6</v>
      </c>
      <c r="J416" s="621">
        <v>17.3</v>
      </c>
      <c r="K416" s="539"/>
      <c r="L416" s="600">
        <v>4</v>
      </c>
      <c r="M416" s="600">
        <v>8</v>
      </c>
      <c r="N416" s="622">
        <v>9.5</v>
      </c>
      <c r="O416" s="621">
        <v>20.8</v>
      </c>
      <c r="P416" s="613"/>
      <c r="Q416" s="611"/>
      <c r="R416" s="611"/>
      <c r="S416" s="611"/>
      <c r="T416" s="611"/>
      <c r="U416" s="611"/>
      <c r="V416" s="611"/>
      <c r="W416" s="611"/>
      <c r="X416" s="611"/>
      <c r="Y416" s="611"/>
      <c r="Z416" s="611"/>
      <c r="AA416" s="611"/>
      <c r="AB416" s="611"/>
      <c r="AC416" s="611"/>
      <c r="AD416" s="611"/>
      <c r="AE416" s="613"/>
      <c r="AF416" s="611"/>
      <c r="AG416" s="618"/>
      <c r="AH416" s="611"/>
      <c r="AI416" s="533"/>
      <c r="AJ416" s="596"/>
      <c r="AK416" s="596"/>
      <c r="AL416" s="614"/>
      <c r="AM416" s="619"/>
      <c r="AN416" s="611"/>
    </row>
    <row r="417" spans="1:40" s="522" customFormat="1" ht="8.85" customHeight="1">
      <c r="A417" s="518" t="s">
        <v>51</v>
      </c>
      <c r="B417" s="613">
        <v>3.3</v>
      </c>
      <c r="C417" s="611">
        <v>9.6</v>
      </c>
      <c r="D417" s="611">
        <v>35.1</v>
      </c>
      <c r="E417" s="611">
        <v>26.4</v>
      </c>
      <c r="F417" s="611"/>
      <c r="G417" s="613">
        <v>3.1</v>
      </c>
      <c r="H417" s="613">
        <v>11.1</v>
      </c>
      <c r="I417" s="611">
        <v>37.9</v>
      </c>
      <c r="J417" s="611">
        <v>19.899999999999999</v>
      </c>
      <c r="K417" s="533"/>
      <c r="L417" s="596">
        <v>3.6</v>
      </c>
      <c r="M417" s="596">
        <v>6</v>
      </c>
      <c r="N417" s="614">
        <v>28.6</v>
      </c>
      <c r="O417" s="611">
        <v>41.9</v>
      </c>
      <c r="Q417" s="611"/>
      <c r="R417" s="611"/>
      <c r="S417" s="611"/>
      <c r="T417" s="611"/>
      <c r="U417" s="611"/>
      <c r="V417" s="611"/>
      <c r="W417" s="611"/>
      <c r="X417" s="611"/>
      <c r="Y417" s="611"/>
      <c r="Z417" s="611"/>
      <c r="AA417" s="611"/>
      <c r="AB417" s="611"/>
      <c r="AC417" s="611"/>
      <c r="AD417" s="611"/>
    </row>
    <row r="418" spans="1:40" s="522" customFormat="1" ht="8.85" customHeight="1">
      <c r="A418" s="523" t="s">
        <v>52</v>
      </c>
      <c r="B418" s="615">
        <v>3.8</v>
      </c>
      <c r="C418" s="616">
        <v>4.4000000000000004</v>
      </c>
      <c r="D418" s="616">
        <v>5.3</v>
      </c>
      <c r="E418" s="616">
        <v>14.6</v>
      </c>
      <c r="F418" s="616"/>
      <c r="G418" s="615">
        <v>3.8</v>
      </c>
      <c r="H418" s="615">
        <v>4.4000000000000004</v>
      </c>
      <c r="I418" s="616">
        <v>5.2</v>
      </c>
      <c r="J418" s="616">
        <v>16</v>
      </c>
      <c r="K418" s="538"/>
      <c r="L418" s="598">
        <v>3.8</v>
      </c>
      <c r="M418" s="598">
        <v>4.4000000000000004</v>
      </c>
      <c r="N418" s="617">
        <v>5.4</v>
      </c>
      <c r="O418" s="616">
        <v>12</v>
      </c>
      <c r="Q418" s="611"/>
      <c r="R418" s="611"/>
      <c r="S418" s="611"/>
      <c r="T418" s="611"/>
      <c r="U418" s="611"/>
      <c r="V418" s="611"/>
      <c r="W418" s="611"/>
      <c r="X418" s="611"/>
      <c r="Y418" s="611"/>
      <c r="Z418" s="611"/>
      <c r="AA418" s="611"/>
      <c r="AB418" s="611"/>
      <c r="AC418" s="611"/>
      <c r="AD418" s="611"/>
    </row>
    <row r="419" spans="1:40" s="522" customFormat="1" ht="8.85" customHeight="1">
      <c r="A419" s="144" t="s">
        <v>53</v>
      </c>
      <c r="B419" s="613">
        <v>5.0999999999999996</v>
      </c>
      <c r="C419" s="611">
        <v>8.9</v>
      </c>
      <c r="D419" s="611">
        <v>12.4</v>
      </c>
      <c r="E419" s="611">
        <v>26.6</v>
      </c>
      <c r="F419" s="611"/>
      <c r="G419" s="613">
        <v>5.2</v>
      </c>
      <c r="H419" s="613">
        <v>9.6999999999999993</v>
      </c>
      <c r="I419" s="611">
        <v>12.9</v>
      </c>
      <c r="J419" s="611">
        <v>30.5</v>
      </c>
      <c r="K419" s="533"/>
      <c r="L419" s="596">
        <v>5</v>
      </c>
      <c r="M419" s="596">
        <v>7.8</v>
      </c>
      <c r="N419" s="614">
        <v>11.8</v>
      </c>
      <c r="O419" s="611">
        <v>21.5</v>
      </c>
      <c r="Q419" s="611"/>
      <c r="R419" s="611"/>
      <c r="S419" s="611"/>
      <c r="T419" s="611"/>
      <c r="U419" s="611"/>
      <c r="V419" s="611"/>
      <c r="W419" s="611"/>
      <c r="X419" s="611"/>
      <c r="Y419" s="611"/>
      <c r="Z419" s="611"/>
      <c r="AA419" s="611"/>
      <c r="AB419" s="611"/>
      <c r="AC419" s="611"/>
      <c r="AD419" s="611"/>
    </row>
    <row r="420" spans="1:40" s="522" customFormat="1" ht="8.85" customHeight="1">
      <c r="A420" s="518" t="s">
        <v>54</v>
      </c>
      <c r="B420" s="613">
        <v>5</v>
      </c>
      <c r="C420" s="611">
        <v>10.6</v>
      </c>
      <c r="D420" s="611">
        <v>15</v>
      </c>
      <c r="E420" s="611">
        <v>24.2</v>
      </c>
      <c r="F420" s="611"/>
      <c r="G420" s="613">
        <v>4.8</v>
      </c>
      <c r="H420" s="613">
        <v>11.2</v>
      </c>
      <c r="I420" s="611">
        <v>16.2</v>
      </c>
      <c r="J420" s="611">
        <v>20</v>
      </c>
      <c r="K420" s="533"/>
      <c r="L420" s="596">
        <v>5.3</v>
      </c>
      <c r="M420" s="596">
        <v>9.5</v>
      </c>
      <c r="N420" s="614">
        <v>13.1</v>
      </c>
      <c r="O420" s="611">
        <v>31.2</v>
      </c>
      <c r="Q420" s="611"/>
      <c r="R420" s="611"/>
      <c r="S420" s="611"/>
      <c r="T420" s="611"/>
      <c r="U420" s="611"/>
      <c r="V420" s="611"/>
      <c r="W420" s="611"/>
      <c r="X420" s="611"/>
      <c r="Y420" s="611"/>
      <c r="Z420" s="611"/>
      <c r="AA420" s="611"/>
      <c r="AB420" s="611"/>
      <c r="AC420" s="611"/>
      <c r="AD420" s="611"/>
    </row>
    <row r="421" spans="1:40" s="522" customFormat="1" ht="8.85" customHeight="1">
      <c r="A421" s="518" t="s">
        <v>55</v>
      </c>
      <c r="B421" s="613">
        <v>3.7</v>
      </c>
      <c r="C421" s="611">
        <v>8</v>
      </c>
      <c r="D421" s="611">
        <v>17.3</v>
      </c>
      <c r="E421" s="611">
        <v>25</v>
      </c>
      <c r="F421" s="611"/>
      <c r="G421" s="613">
        <v>3.8</v>
      </c>
      <c r="H421" s="613">
        <v>8.6999999999999993</v>
      </c>
      <c r="I421" s="611">
        <v>17.3</v>
      </c>
      <c r="J421" s="611">
        <v>24.8</v>
      </c>
      <c r="K421" s="533"/>
      <c r="L421" s="596">
        <v>3.7</v>
      </c>
      <c r="M421" s="596">
        <v>7.1</v>
      </c>
      <c r="N421" s="614">
        <v>17.2</v>
      </c>
      <c r="O421" s="611">
        <v>25.1</v>
      </c>
      <c r="P421" s="613"/>
      <c r="Q421" s="611"/>
      <c r="R421" s="611"/>
      <c r="S421" s="611"/>
      <c r="T421" s="611"/>
      <c r="U421" s="611"/>
      <c r="V421" s="611"/>
      <c r="W421" s="611"/>
      <c r="X421" s="611"/>
      <c r="Y421" s="611"/>
      <c r="Z421" s="611"/>
      <c r="AA421" s="611"/>
      <c r="AB421" s="611"/>
      <c r="AC421" s="611"/>
      <c r="AD421" s="611"/>
      <c r="AE421" s="613"/>
      <c r="AF421" s="611"/>
      <c r="AG421" s="618"/>
      <c r="AH421" s="611"/>
      <c r="AI421" s="533"/>
      <c r="AJ421" s="596"/>
      <c r="AK421" s="596"/>
      <c r="AL421" s="614"/>
      <c r="AM421" s="619"/>
      <c r="AN421" s="611"/>
    </row>
    <row r="422" spans="1:40" s="522" customFormat="1" ht="8.85" customHeight="1">
      <c r="A422" s="523" t="s">
        <v>56</v>
      </c>
      <c r="B422" s="615">
        <v>2</v>
      </c>
      <c r="C422" s="616">
        <v>3.3</v>
      </c>
      <c r="D422" s="616">
        <v>18.600000000000001</v>
      </c>
      <c r="E422" s="616">
        <v>33.700000000000003</v>
      </c>
      <c r="F422" s="616"/>
      <c r="G422" s="615">
        <v>2.2000000000000002</v>
      </c>
      <c r="H422" s="615">
        <v>3.8</v>
      </c>
      <c r="I422" s="616">
        <v>17.2</v>
      </c>
      <c r="J422" s="616">
        <v>28.6</v>
      </c>
      <c r="K422" s="538"/>
      <c r="L422" s="598">
        <v>1.7</v>
      </c>
      <c r="M422" s="598">
        <v>2.7</v>
      </c>
      <c r="N422" s="617">
        <v>20.8</v>
      </c>
      <c r="O422" s="616">
        <v>42.1</v>
      </c>
      <c r="Q422" s="611"/>
      <c r="R422" s="611"/>
      <c r="S422" s="611"/>
      <c r="T422" s="611"/>
      <c r="U422" s="611"/>
      <c r="V422" s="611"/>
      <c r="W422" s="611"/>
      <c r="X422" s="611"/>
      <c r="Y422" s="611"/>
      <c r="Z422" s="611"/>
      <c r="AA422" s="611"/>
      <c r="AB422" s="611"/>
      <c r="AC422" s="611"/>
      <c r="AD422" s="611"/>
    </row>
    <row r="423" spans="1:40" s="522" customFormat="1" ht="8.85" customHeight="1">
      <c r="A423" s="518" t="s">
        <v>57</v>
      </c>
      <c r="B423" s="613">
        <v>3.1</v>
      </c>
      <c r="C423" s="611">
        <v>6.7</v>
      </c>
      <c r="D423" s="611">
        <v>23.4</v>
      </c>
      <c r="E423" s="611">
        <v>32.6</v>
      </c>
      <c r="F423" s="611"/>
      <c r="G423" s="613">
        <v>3.5</v>
      </c>
      <c r="H423" s="613">
        <v>7.5</v>
      </c>
      <c r="I423" s="611">
        <v>24.6</v>
      </c>
      <c r="J423" s="611">
        <v>30.7</v>
      </c>
      <c r="K423" s="533"/>
      <c r="L423" s="596">
        <v>2.4</v>
      </c>
      <c r="M423" s="596">
        <v>5.6</v>
      </c>
      <c r="N423" s="614">
        <v>21.5</v>
      </c>
      <c r="O423" s="611">
        <v>35.6</v>
      </c>
      <c r="Q423" s="611"/>
      <c r="R423" s="611"/>
      <c r="S423" s="611"/>
      <c r="T423" s="611"/>
      <c r="U423" s="611"/>
      <c r="V423" s="611"/>
      <c r="W423" s="611"/>
      <c r="X423" s="611"/>
      <c r="Y423" s="611"/>
      <c r="Z423" s="611"/>
      <c r="AA423" s="611"/>
      <c r="AB423" s="611"/>
      <c r="AC423" s="611"/>
      <c r="AD423" s="611"/>
    </row>
    <row r="424" spans="1:40" s="522" customFormat="1" ht="8.85" customHeight="1">
      <c r="A424" s="518" t="s">
        <v>58</v>
      </c>
      <c r="B424" s="613">
        <v>3.7</v>
      </c>
      <c r="C424" s="611">
        <v>5.9</v>
      </c>
      <c r="D424" s="611">
        <v>8</v>
      </c>
      <c r="E424" s="611">
        <v>23.8</v>
      </c>
      <c r="F424" s="611"/>
      <c r="G424" s="613">
        <v>3.6</v>
      </c>
      <c r="H424" s="613">
        <v>5.8</v>
      </c>
      <c r="I424" s="611">
        <v>7.7</v>
      </c>
      <c r="J424" s="611">
        <v>23.4</v>
      </c>
      <c r="K424" s="533"/>
      <c r="L424" s="596">
        <v>3.8</v>
      </c>
      <c r="M424" s="596">
        <v>6</v>
      </c>
      <c r="N424" s="614">
        <v>8.4</v>
      </c>
      <c r="O424" s="611">
        <v>24.6</v>
      </c>
      <c r="Q424" s="611"/>
      <c r="R424" s="611"/>
      <c r="S424" s="611"/>
      <c r="T424" s="611"/>
      <c r="U424" s="611"/>
      <c r="V424" s="611"/>
      <c r="W424" s="611"/>
      <c r="X424" s="611"/>
      <c r="Y424" s="611"/>
      <c r="Z424" s="611"/>
      <c r="AA424" s="611"/>
      <c r="AB424" s="611"/>
      <c r="AC424" s="611"/>
      <c r="AD424" s="611"/>
    </row>
    <row r="425" spans="1:40" s="522" customFormat="1" ht="8.85" customHeight="1">
      <c r="A425" s="518" t="s">
        <v>59</v>
      </c>
      <c r="B425" s="613">
        <v>5.4</v>
      </c>
      <c r="C425" s="611">
        <v>7.4</v>
      </c>
      <c r="D425" s="611">
        <v>17</v>
      </c>
      <c r="E425" s="611">
        <v>33.1</v>
      </c>
      <c r="F425" s="611"/>
      <c r="G425" s="613">
        <v>5.5</v>
      </c>
      <c r="H425" s="613">
        <v>8</v>
      </c>
      <c r="I425" s="611">
        <v>17.2</v>
      </c>
      <c r="J425" s="611">
        <v>35.5</v>
      </c>
      <c r="K425" s="533"/>
      <c r="L425" s="596">
        <v>5.0999999999999996</v>
      </c>
      <c r="M425" s="596">
        <v>6.5</v>
      </c>
      <c r="N425" s="614">
        <v>16.600000000000001</v>
      </c>
      <c r="O425" s="611">
        <v>29.2</v>
      </c>
      <c r="Q425" s="611"/>
      <c r="R425" s="611"/>
      <c r="S425" s="611"/>
      <c r="T425" s="611"/>
      <c r="U425" s="611"/>
      <c r="V425" s="611"/>
      <c r="W425" s="611"/>
      <c r="X425" s="611"/>
      <c r="Y425" s="611"/>
      <c r="Z425" s="611"/>
      <c r="AA425" s="611"/>
      <c r="AB425" s="611"/>
      <c r="AC425" s="611"/>
      <c r="AD425" s="611"/>
    </row>
    <row r="426" spans="1:40" s="522" customFormat="1" ht="8.85" customHeight="1">
      <c r="A426" s="523" t="s">
        <v>60</v>
      </c>
      <c r="B426" s="615">
        <v>2.7</v>
      </c>
      <c r="C426" s="616">
        <v>4.8</v>
      </c>
      <c r="D426" s="616">
        <v>12.4</v>
      </c>
      <c r="E426" s="616">
        <v>32.4</v>
      </c>
      <c r="F426" s="616"/>
      <c r="G426" s="615">
        <v>2.8</v>
      </c>
      <c r="H426" s="615">
        <v>5.5</v>
      </c>
      <c r="I426" s="616">
        <v>11.7</v>
      </c>
      <c r="J426" s="616">
        <v>27.9</v>
      </c>
      <c r="K426" s="538"/>
      <c r="L426" s="598">
        <v>2.5</v>
      </c>
      <c r="M426" s="598">
        <v>3.6</v>
      </c>
      <c r="N426" s="617">
        <v>13.6</v>
      </c>
      <c r="O426" s="616">
        <v>39.9</v>
      </c>
      <c r="Q426" s="611"/>
      <c r="R426" s="611"/>
      <c r="S426" s="611"/>
      <c r="T426" s="611"/>
      <c r="U426" s="611"/>
      <c r="V426" s="611"/>
      <c r="W426" s="611"/>
      <c r="X426" s="611"/>
      <c r="Y426" s="611"/>
      <c r="Z426" s="611"/>
      <c r="AA426" s="611"/>
      <c r="AB426" s="611"/>
      <c r="AC426" s="611"/>
      <c r="AD426" s="611"/>
    </row>
    <row r="427" spans="1:40" s="522" customFormat="1" ht="8.85" customHeight="1">
      <c r="A427" s="518" t="s">
        <v>61</v>
      </c>
      <c r="B427" s="613">
        <v>2.7</v>
      </c>
      <c r="C427" s="611">
        <v>4.4000000000000004</v>
      </c>
      <c r="D427" s="611">
        <v>11.3</v>
      </c>
      <c r="E427" s="611">
        <v>36.299999999999997</v>
      </c>
      <c r="F427" s="611"/>
      <c r="G427" s="613">
        <v>3.1</v>
      </c>
      <c r="H427" s="613">
        <v>5.0999999999999996</v>
      </c>
      <c r="I427" s="611">
        <v>10.3</v>
      </c>
      <c r="J427" s="611">
        <v>38.1</v>
      </c>
      <c r="K427" s="533"/>
      <c r="L427" s="596">
        <v>2</v>
      </c>
      <c r="M427" s="596">
        <v>3.3</v>
      </c>
      <c r="N427" s="614">
        <v>12.8</v>
      </c>
      <c r="O427" s="611">
        <v>33.6</v>
      </c>
      <c r="Q427" s="611"/>
      <c r="R427" s="611"/>
      <c r="S427" s="611"/>
      <c r="T427" s="611"/>
      <c r="U427" s="611"/>
      <c r="V427" s="611"/>
      <c r="W427" s="611"/>
      <c r="X427" s="611"/>
      <c r="Y427" s="611"/>
      <c r="Z427" s="611"/>
      <c r="AA427" s="611"/>
      <c r="AB427" s="611"/>
      <c r="AC427" s="611"/>
      <c r="AD427" s="611"/>
    </row>
    <row r="428" spans="1:40" s="522" customFormat="1" ht="8.85" customHeight="1">
      <c r="A428" s="518" t="s">
        <v>62</v>
      </c>
      <c r="B428" s="613">
        <v>4.0999999999999996</v>
      </c>
      <c r="C428" s="611">
        <v>9.5</v>
      </c>
      <c r="D428" s="611">
        <v>12.7</v>
      </c>
      <c r="E428" s="611">
        <v>27.3</v>
      </c>
      <c r="F428" s="611"/>
      <c r="G428" s="613">
        <v>4.4000000000000004</v>
      </c>
      <c r="H428" s="613">
        <v>10</v>
      </c>
      <c r="I428" s="611">
        <v>13.1</v>
      </c>
      <c r="J428" s="611">
        <v>23.8</v>
      </c>
      <c r="K428" s="533"/>
      <c r="L428" s="596">
        <v>3.6</v>
      </c>
      <c r="M428" s="596">
        <v>8.6</v>
      </c>
      <c r="N428" s="614">
        <v>12.2</v>
      </c>
      <c r="O428" s="611">
        <v>32.4</v>
      </c>
      <c r="Q428" s="611"/>
      <c r="R428" s="611"/>
      <c r="S428" s="611"/>
      <c r="T428" s="611"/>
      <c r="U428" s="611"/>
      <c r="V428" s="611"/>
      <c r="W428" s="611"/>
      <c r="X428" s="611"/>
      <c r="Y428" s="611"/>
      <c r="Z428" s="611"/>
      <c r="AA428" s="611"/>
      <c r="AB428" s="611"/>
      <c r="AC428" s="611"/>
      <c r="AD428" s="611"/>
    </row>
    <row r="429" spans="1:40" s="522" customFormat="1" ht="8.85" customHeight="1">
      <c r="A429" s="518" t="s">
        <v>63</v>
      </c>
      <c r="B429" s="613">
        <v>4.2</v>
      </c>
      <c r="C429" s="611">
        <v>8.8000000000000007</v>
      </c>
      <c r="D429" s="611">
        <v>4.7</v>
      </c>
      <c r="E429" s="611">
        <v>21.4</v>
      </c>
      <c r="F429" s="611"/>
      <c r="G429" s="613">
        <v>4.0999999999999996</v>
      </c>
      <c r="H429" s="613">
        <v>9.1</v>
      </c>
      <c r="I429" s="611">
        <v>4.5</v>
      </c>
      <c r="J429" s="611">
        <v>21.7</v>
      </c>
      <c r="K429" s="533"/>
      <c r="L429" s="596">
        <v>4.3</v>
      </c>
      <c r="M429" s="596">
        <v>8.3000000000000007</v>
      </c>
      <c r="N429" s="614">
        <v>5.0999999999999996</v>
      </c>
      <c r="O429" s="611">
        <v>21</v>
      </c>
      <c r="Q429" s="611"/>
      <c r="R429" s="611"/>
      <c r="S429" s="611"/>
      <c r="T429" s="611"/>
      <c r="U429" s="611"/>
      <c r="V429" s="611"/>
      <c r="W429" s="611"/>
      <c r="X429" s="611"/>
      <c r="Y429" s="611"/>
      <c r="Z429" s="611"/>
      <c r="AA429" s="611"/>
      <c r="AB429" s="611"/>
      <c r="AC429" s="611"/>
      <c r="AD429" s="611"/>
    </row>
    <row r="430" spans="1:40" s="522" customFormat="1" ht="8.85" customHeight="1">
      <c r="A430" s="523" t="s">
        <v>64</v>
      </c>
      <c r="B430" s="615">
        <v>2</v>
      </c>
      <c r="C430" s="615">
        <v>6</v>
      </c>
      <c r="D430" s="616">
        <v>20.2</v>
      </c>
      <c r="E430" s="616">
        <v>35.299999999999997</v>
      </c>
      <c r="F430" s="616"/>
      <c r="G430" s="615">
        <v>2.4</v>
      </c>
      <c r="H430" s="615">
        <v>7.2</v>
      </c>
      <c r="I430" s="615">
        <v>21.2</v>
      </c>
      <c r="J430" s="616">
        <v>28</v>
      </c>
      <c r="K430" s="538"/>
      <c r="L430" s="598">
        <v>1.5</v>
      </c>
      <c r="M430" s="598">
        <v>4.0999999999999996</v>
      </c>
      <c r="N430" s="598">
        <v>18.7</v>
      </c>
      <c r="O430" s="616">
        <v>46.4</v>
      </c>
      <c r="Q430" s="611"/>
      <c r="R430" s="611"/>
      <c r="S430" s="611"/>
      <c r="T430" s="611"/>
      <c r="U430" s="611"/>
      <c r="V430" s="611"/>
      <c r="W430" s="611"/>
      <c r="X430" s="611"/>
      <c r="Y430" s="611"/>
      <c r="Z430" s="611"/>
      <c r="AA430" s="611"/>
      <c r="AB430" s="611"/>
      <c r="AC430" s="611"/>
      <c r="AD430" s="611"/>
    </row>
    <row r="431" spans="1:40" s="522" customFormat="1" ht="8.85" customHeight="1">
      <c r="A431" s="518" t="s">
        <v>65</v>
      </c>
      <c r="B431" s="613">
        <v>2.9</v>
      </c>
      <c r="C431" s="611">
        <v>5.3</v>
      </c>
      <c r="D431" s="613">
        <v>21.1</v>
      </c>
      <c r="E431" s="611">
        <v>31.8</v>
      </c>
      <c r="F431" s="611"/>
      <c r="G431" s="613">
        <v>3</v>
      </c>
      <c r="H431" s="613">
        <v>5.9</v>
      </c>
      <c r="I431" s="611">
        <v>23</v>
      </c>
      <c r="J431" s="611">
        <v>29.4</v>
      </c>
      <c r="K431" s="519"/>
      <c r="L431" s="596">
        <v>2.8</v>
      </c>
      <c r="M431" s="596">
        <v>4.0999999999999996</v>
      </c>
      <c r="N431" s="614">
        <v>18</v>
      </c>
      <c r="O431" s="611">
        <v>35.700000000000003</v>
      </c>
      <c r="Q431" s="611"/>
      <c r="R431" s="611"/>
      <c r="S431" s="611"/>
      <c r="T431" s="611"/>
      <c r="U431" s="611"/>
      <c r="V431" s="611"/>
      <c r="W431" s="611"/>
      <c r="X431" s="611"/>
      <c r="Y431" s="611"/>
      <c r="Z431" s="611"/>
      <c r="AA431" s="611"/>
      <c r="AB431" s="611"/>
      <c r="AC431" s="611"/>
      <c r="AD431" s="611"/>
    </row>
    <row r="432" spans="1:40" s="522" customFormat="1" ht="8.85" customHeight="1">
      <c r="A432" s="518" t="s">
        <v>66</v>
      </c>
      <c r="B432" s="613">
        <v>4.7</v>
      </c>
      <c r="C432" s="611">
        <v>5.5</v>
      </c>
      <c r="D432" s="611">
        <v>8</v>
      </c>
      <c r="E432" s="611">
        <v>19.8</v>
      </c>
      <c r="F432" s="611"/>
      <c r="G432" s="613">
        <v>5.5</v>
      </c>
      <c r="H432" s="613">
        <v>6.3</v>
      </c>
      <c r="I432" s="611">
        <v>7.8</v>
      </c>
      <c r="J432" s="611">
        <v>21</v>
      </c>
      <c r="K432" s="533"/>
      <c r="L432" s="596">
        <v>3.3</v>
      </c>
      <c r="M432" s="596">
        <v>4.0999999999999996</v>
      </c>
      <c r="N432" s="614">
        <v>8.3000000000000007</v>
      </c>
      <c r="O432" s="611">
        <v>17.8</v>
      </c>
      <c r="Q432" s="611"/>
      <c r="R432" s="611"/>
      <c r="S432" s="611"/>
      <c r="T432" s="611"/>
      <c r="U432" s="611"/>
      <c r="V432" s="611"/>
      <c r="W432" s="611"/>
      <c r="X432" s="611"/>
      <c r="Y432" s="611"/>
      <c r="Z432" s="611"/>
      <c r="AA432" s="611"/>
      <c r="AB432" s="611"/>
      <c r="AC432" s="611"/>
      <c r="AD432" s="611"/>
    </row>
    <row r="433" spans="1:30" s="522" customFormat="1" ht="8.85" customHeight="1">
      <c r="A433" s="518" t="s">
        <v>67</v>
      </c>
      <c r="B433" s="613">
        <v>3.1</v>
      </c>
      <c r="C433" s="611">
        <v>6.3</v>
      </c>
      <c r="D433" s="611">
        <v>10.1</v>
      </c>
      <c r="E433" s="611">
        <v>21</v>
      </c>
      <c r="F433" s="611"/>
      <c r="G433" s="613">
        <v>3</v>
      </c>
      <c r="H433" s="613">
        <v>6.5</v>
      </c>
      <c r="I433" s="611">
        <v>10.5</v>
      </c>
      <c r="J433" s="611">
        <v>21.5</v>
      </c>
      <c r="K433" s="533"/>
      <c r="L433" s="596">
        <v>3.2</v>
      </c>
      <c r="M433" s="596">
        <v>6</v>
      </c>
      <c r="N433" s="614">
        <v>9.6</v>
      </c>
      <c r="O433" s="611">
        <v>20.2</v>
      </c>
      <c r="Q433" s="611"/>
      <c r="R433" s="611"/>
      <c r="S433" s="611"/>
      <c r="T433" s="611"/>
      <c r="U433" s="611"/>
      <c r="V433" s="611"/>
      <c r="W433" s="611"/>
      <c r="X433" s="611"/>
      <c r="Y433" s="611"/>
      <c r="Z433" s="611"/>
      <c r="AA433" s="611"/>
      <c r="AB433" s="611"/>
      <c r="AC433" s="611"/>
      <c r="AD433" s="611"/>
    </row>
    <row r="434" spans="1:30" s="522" customFormat="1" ht="8.85" customHeight="1">
      <c r="A434" s="523" t="s">
        <v>68</v>
      </c>
      <c r="B434" s="615">
        <v>2.2999999999999998</v>
      </c>
      <c r="C434" s="616">
        <v>4.5</v>
      </c>
      <c r="D434" s="616">
        <v>14.4</v>
      </c>
      <c r="E434" s="616">
        <v>23.7</v>
      </c>
      <c r="F434" s="616"/>
      <c r="G434" s="615">
        <v>2.2999999999999998</v>
      </c>
      <c r="H434" s="615">
        <v>4.7</v>
      </c>
      <c r="I434" s="616">
        <v>15.1</v>
      </c>
      <c r="J434" s="616">
        <v>21</v>
      </c>
      <c r="K434" s="538"/>
      <c r="L434" s="598">
        <v>2.4</v>
      </c>
      <c r="M434" s="598">
        <v>4.3</v>
      </c>
      <c r="N434" s="617">
        <v>13.2</v>
      </c>
      <c r="O434" s="616">
        <v>28.2</v>
      </c>
      <c r="Q434" s="611"/>
      <c r="R434" s="611"/>
      <c r="S434" s="611"/>
      <c r="T434" s="611"/>
      <c r="U434" s="611"/>
      <c r="V434" s="611"/>
      <c r="W434" s="611"/>
      <c r="X434" s="611"/>
      <c r="Y434" s="611"/>
      <c r="Z434" s="611"/>
      <c r="AA434" s="611"/>
      <c r="AB434" s="611"/>
      <c r="AC434" s="611"/>
      <c r="AD434" s="611"/>
    </row>
    <row r="435" spans="1:30" s="522" customFormat="1" ht="8.85" customHeight="1">
      <c r="A435" s="518" t="s">
        <v>69</v>
      </c>
      <c r="B435" s="613">
        <v>3.8</v>
      </c>
      <c r="C435" s="611">
        <v>7.7</v>
      </c>
      <c r="D435" s="611">
        <v>8.1999999999999993</v>
      </c>
      <c r="E435" s="611">
        <v>22.9</v>
      </c>
      <c r="F435" s="611"/>
      <c r="G435" s="613">
        <v>3.4</v>
      </c>
      <c r="H435" s="613">
        <v>7.9</v>
      </c>
      <c r="I435" s="611">
        <v>7.8</v>
      </c>
      <c r="J435" s="611">
        <v>21.2</v>
      </c>
      <c r="K435" s="533"/>
      <c r="L435" s="596">
        <v>4.3</v>
      </c>
      <c r="M435" s="596">
        <v>7.2</v>
      </c>
      <c r="N435" s="614">
        <v>8.6999999999999993</v>
      </c>
      <c r="O435" s="611">
        <v>25.6</v>
      </c>
      <c r="Q435" s="611"/>
      <c r="R435" s="611"/>
      <c r="S435" s="611"/>
      <c r="T435" s="611"/>
      <c r="U435" s="611"/>
      <c r="V435" s="611"/>
      <c r="W435" s="611"/>
      <c r="X435" s="611"/>
      <c r="Y435" s="611"/>
      <c r="Z435" s="611"/>
      <c r="AA435" s="611"/>
      <c r="AB435" s="611"/>
      <c r="AC435" s="611"/>
      <c r="AD435" s="611"/>
    </row>
    <row r="436" spans="1:30" s="522" customFormat="1" ht="8.85" customHeight="1">
      <c r="A436" s="518" t="s">
        <v>70</v>
      </c>
      <c r="B436" s="611">
        <v>5.0999999999999996</v>
      </c>
      <c r="C436" s="611">
        <v>11</v>
      </c>
      <c r="D436" s="611">
        <v>8.5</v>
      </c>
      <c r="E436" s="611">
        <v>21</v>
      </c>
      <c r="F436" s="611"/>
      <c r="G436" s="613">
        <v>4.0999999999999996</v>
      </c>
      <c r="H436" s="613">
        <v>10.1</v>
      </c>
      <c r="I436" s="611">
        <v>8.6999999999999993</v>
      </c>
      <c r="J436" s="611">
        <v>20.2</v>
      </c>
      <c r="K436" s="533"/>
      <c r="L436" s="596">
        <v>6.5</v>
      </c>
      <c r="M436" s="596">
        <v>12.2</v>
      </c>
      <c r="N436" s="614">
        <v>8.1</v>
      </c>
      <c r="O436" s="611">
        <v>22.3</v>
      </c>
      <c r="Q436" s="611"/>
      <c r="R436" s="611"/>
      <c r="S436" s="611"/>
      <c r="T436" s="611"/>
      <c r="U436" s="611"/>
      <c r="V436" s="611"/>
      <c r="W436" s="611"/>
      <c r="X436" s="611"/>
      <c r="Y436" s="611"/>
      <c r="Z436" s="611"/>
      <c r="AA436" s="611"/>
      <c r="AB436" s="611"/>
      <c r="AC436" s="611"/>
      <c r="AD436" s="611"/>
    </row>
    <row r="437" spans="1:30" s="522" customFormat="1" ht="8.85" customHeight="1">
      <c r="A437" s="518" t="s">
        <v>71</v>
      </c>
      <c r="B437" s="613">
        <v>7.1</v>
      </c>
      <c r="C437" s="611">
        <v>15.7</v>
      </c>
      <c r="D437" s="611">
        <v>16</v>
      </c>
      <c r="E437" s="611">
        <v>34</v>
      </c>
      <c r="F437" s="611"/>
      <c r="G437" s="613">
        <v>6.8</v>
      </c>
      <c r="H437" s="613">
        <v>17.2</v>
      </c>
      <c r="I437" s="611">
        <v>15.2</v>
      </c>
      <c r="J437" s="611">
        <v>32</v>
      </c>
      <c r="K437" s="533"/>
      <c r="L437" s="596">
        <v>7.6</v>
      </c>
      <c r="M437" s="596">
        <v>13.1</v>
      </c>
      <c r="N437" s="614">
        <v>17.600000000000001</v>
      </c>
      <c r="O437" s="611">
        <v>37.4</v>
      </c>
      <c r="Q437" s="611"/>
      <c r="R437" s="611"/>
      <c r="S437" s="611"/>
      <c r="T437" s="611"/>
      <c r="U437" s="611"/>
      <c r="V437" s="611"/>
      <c r="W437" s="611"/>
      <c r="X437" s="611"/>
      <c r="Y437" s="611"/>
      <c r="Z437" s="611"/>
      <c r="AA437" s="611"/>
      <c r="AB437" s="611"/>
      <c r="AC437" s="611"/>
      <c r="AD437" s="611"/>
    </row>
    <row r="438" spans="1:30" s="522" customFormat="1" ht="8.85" customHeight="1">
      <c r="A438" s="523" t="s">
        <v>72</v>
      </c>
      <c r="B438" s="615">
        <v>4.5999999999999996</v>
      </c>
      <c r="C438" s="615">
        <v>12</v>
      </c>
      <c r="D438" s="616">
        <v>11.2</v>
      </c>
      <c r="E438" s="616">
        <v>23.6</v>
      </c>
      <c r="F438" s="616"/>
      <c r="G438" s="615">
        <v>3.9</v>
      </c>
      <c r="H438" s="615">
        <v>12.8</v>
      </c>
      <c r="I438" s="615">
        <v>11.7</v>
      </c>
      <c r="J438" s="616">
        <v>23.5</v>
      </c>
      <c r="K438" s="524"/>
      <c r="L438" s="598">
        <v>5.6</v>
      </c>
      <c r="M438" s="598">
        <v>11</v>
      </c>
      <c r="N438" s="598">
        <v>10.6</v>
      </c>
      <c r="O438" s="616">
        <v>23.9</v>
      </c>
      <c r="Q438" s="611"/>
      <c r="R438" s="611"/>
      <c r="S438" s="611"/>
      <c r="T438" s="611"/>
      <c r="U438" s="611"/>
      <c r="V438" s="611"/>
      <c r="W438" s="611"/>
      <c r="X438" s="611"/>
      <c r="Y438" s="611"/>
      <c r="Z438" s="611"/>
      <c r="AA438" s="611"/>
      <c r="AB438" s="611"/>
      <c r="AC438" s="611"/>
      <c r="AD438" s="611"/>
    </row>
    <row r="439" spans="1:30" s="522" customFormat="1" ht="8.85" customHeight="1">
      <c r="A439" s="518" t="s">
        <v>73</v>
      </c>
      <c r="B439" s="613">
        <v>3.9</v>
      </c>
      <c r="C439" s="611">
        <v>11.7</v>
      </c>
      <c r="D439" s="613">
        <v>21.3</v>
      </c>
      <c r="E439" s="611">
        <v>40.5</v>
      </c>
      <c r="F439" s="611"/>
      <c r="G439" s="613">
        <v>3.8</v>
      </c>
      <c r="H439" s="613">
        <v>12.4</v>
      </c>
      <c r="I439" s="611">
        <v>22.8</v>
      </c>
      <c r="J439" s="611">
        <v>40.5</v>
      </c>
      <c r="K439" s="533"/>
      <c r="L439" s="596">
        <v>4</v>
      </c>
      <c r="M439" s="596">
        <v>10.8</v>
      </c>
      <c r="N439" s="614">
        <v>19</v>
      </c>
      <c r="O439" s="611">
        <v>40.700000000000003</v>
      </c>
      <c r="Q439" s="611"/>
      <c r="R439" s="611"/>
      <c r="S439" s="611"/>
      <c r="T439" s="611"/>
      <c r="U439" s="611"/>
      <c r="V439" s="611"/>
      <c r="W439" s="611"/>
      <c r="X439" s="611"/>
      <c r="Y439" s="611"/>
      <c r="Z439" s="611"/>
      <c r="AA439" s="611"/>
      <c r="AB439" s="611"/>
      <c r="AC439" s="611"/>
      <c r="AD439" s="611"/>
    </row>
    <row r="440" spans="1:30" s="522" customFormat="1" ht="8.85" customHeight="1">
      <c r="A440" s="518" t="s">
        <v>74</v>
      </c>
      <c r="B440" s="613">
        <v>3.6</v>
      </c>
      <c r="C440" s="611">
        <v>5</v>
      </c>
      <c r="D440" s="611">
        <v>17.5</v>
      </c>
      <c r="E440" s="611">
        <v>26.2</v>
      </c>
      <c r="F440" s="611"/>
      <c r="G440" s="613">
        <v>3.9</v>
      </c>
      <c r="H440" s="613">
        <v>5.3</v>
      </c>
      <c r="I440" s="611">
        <v>17.8</v>
      </c>
      <c r="J440" s="611">
        <v>24.4</v>
      </c>
      <c r="K440" s="533"/>
      <c r="L440" s="596">
        <v>3.1</v>
      </c>
      <c r="M440" s="596">
        <v>4.5</v>
      </c>
      <c r="N440" s="614">
        <v>16.899999999999999</v>
      </c>
      <c r="O440" s="611">
        <v>29.8</v>
      </c>
      <c r="Q440" s="611"/>
      <c r="R440" s="611"/>
      <c r="S440" s="611"/>
      <c r="T440" s="611"/>
      <c r="U440" s="611"/>
      <c r="V440" s="611"/>
      <c r="W440" s="611"/>
      <c r="X440" s="611"/>
      <c r="Y440" s="611"/>
      <c r="Z440" s="611"/>
      <c r="AA440" s="611"/>
      <c r="AB440" s="611"/>
      <c r="AC440" s="611"/>
      <c r="AD440" s="611"/>
    </row>
    <row r="441" spans="1:30" s="522" customFormat="1" ht="8.85" customHeight="1">
      <c r="A441" s="518" t="s">
        <v>75</v>
      </c>
      <c r="B441" s="613">
        <v>2.1</v>
      </c>
      <c r="C441" s="611">
        <v>4.8</v>
      </c>
      <c r="D441" s="611">
        <v>18.7</v>
      </c>
      <c r="E441" s="611">
        <v>32.5</v>
      </c>
      <c r="F441" s="611"/>
      <c r="G441" s="613">
        <v>2.1</v>
      </c>
      <c r="H441" s="613">
        <v>5.2</v>
      </c>
      <c r="I441" s="611">
        <v>21.1</v>
      </c>
      <c r="J441" s="611">
        <v>29.4</v>
      </c>
      <c r="K441" s="533"/>
      <c r="L441" s="596">
        <v>2.2000000000000002</v>
      </c>
      <c r="M441" s="596">
        <v>4.0999999999999996</v>
      </c>
      <c r="N441" s="614">
        <v>15</v>
      </c>
      <c r="O441" s="611">
        <v>37.200000000000003</v>
      </c>
      <c r="Q441" s="611"/>
      <c r="R441" s="611"/>
      <c r="S441" s="611"/>
      <c r="T441" s="611"/>
      <c r="U441" s="611"/>
      <c r="V441" s="611"/>
      <c r="W441" s="611"/>
      <c r="X441" s="611"/>
      <c r="Y441" s="611"/>
      <c r="Z441" s="611"/>
      <c r="AA441" s="611"/>
      <c r="AB441" s="611"/>
      <c r="AC441" s="611"/>
      <c r="AD441" s="611"/>
    </row>
    <row r="442" spans="1:30" s="522" customFormat="1" ht="8.85" customHeight="1">
      <c r="A442" s="523" t="s">
        <v>76</v>
      </c>
      <c r="B442" s="615">
        <v>3</v>
      </c>
      <c r="C442" s="616">
        <v>8.4</v>
      </c>
      <c r="D442" s="616">
        <v>14.8</v>
      </c>
      <c r="E442" s="616">
        <v>22.3</v>
      </c>
      <c r="F442" s="616"/>
      <c r="G442" s="615">
        <v>2.8</v>
      </c>
      <c r="H442" s="615">
        <v>8.6</v>
      </c>
      <c r="I442" s="616">
        <v>16.2</v>
      </c>
      <c r="J442" s="616">
        <v>20.9</v>
      </c>
      <c r="K442" s="538"/>
      <c r="L442" s="598">
        <v>3.3</v>
      </c>
      <c r="M442" s="598">
        <v>8</v>
      </c>
      <c r="N442" s="617">
        <v>12.4</v>
      </c>
      <c r="O442" s="616">
        <v>24.9</v>
      </c>
      <c r="Q442" s="611"/>
      <c r="R442" s="611"/>
      <c r="S442" s="611"/>
      <c r="T442" s="611"/>
      <c r="U442" s="611"/>
      <c r="V442" s="611"/>
      <c r="W442" s="611"/>
      <c r="X442" s="611"/>
      <c r="Y442" s="611"/>
      <c r="Z442" s="611"/>
      <c r="AA442" s="611"/>
      <c r="AB442" s="611"/>
      <c r="AC442" s="611"/>
      <c r="AD442" s="611"/>
    </row>
    <row r="443" spans="1:30" s="522" customFormat="1" ht="9" customHeight="1">
      <c r="B443" s="610"/>
      <c r="C443" s="610"/>
      <c r="D443" s="610"/>
      <c r="E443" s="610"/>
      <c r="F443" s="611"/>
      <c r="G443" s="610"/>
      <c r="H443" s="610"/>
      <c r="I443" s="610"/>
      <c r="J443" s="610"/>
      <c r="K443" s="533"/>
      <c r="L443" s="612"/>
      <c r="M443" s="612"/>
      <c r="N443" s="612"/>
      <c r="O443" s="610"/>
    </row>
    <row r="444" spans="1:30" s="522" customFormat="1" ht="9" customHeight="1">
      <c r="A444" s="513">
        <v>2017</v>
      </c>
      <c r="B444" s="610"/>
      <c r="C444" s="610"/>
      <c r="D444" s="610"/>
      <c r="E444" s="610"/>
      <c r="F444" s="611"/>
      <c r="G444" s="610"/>
      <c r="H444" s="610"/>
      <c r="I444" s="610"/>
      <c r="J444" s="610"/>
      <c r="K444" s="533"/>
      <c r="L444" s="612"/>
      <c r="M444" s="612"/>
      <c r="N444" s="612"/>
      <c r="O444" s="610"/>
    </row>
    <row r="445" spans="1:30" s="522" customFormat="1" ht="8.65" customHeight="1">
      <c r="A445" s="515" t="s">
        <v>44</v>
      </c>
      <c r="B445" s="610">
        <v>3.5</v>
      </c>
      <c r="C445" s="610">
        <v>6.6</v>
      </c>
      <c r="D445" s="610">
        <v>13.2</v>
      </c>
      <c r="E445" s="610">
        <v>27</v>
      </c>
      <c r="F445" s="611"/>
      <c r="G445" s="610">
        <v>3.3</v>
      </c>
      <c r="H445" s="610">
        <v>6.9</v>
      </c>
      <c r="I445" s="610">
        <v>14.1</v>
      </c>
      <c r="J445" s="610">
        <v>26.5</v>
      </c>
      <c r="K445" s="611"/>
      <c r="L445" s="610">
        <v>3.6</v>
      </c>
      <c r="M445" s="610">
        <v>6</v>
      </c>
      <c r="N445" s="610">
        <v>11.8</v>
      </c>
      <c r="O445" s="610">
        <v>27.7</v>
      </c>
      <c r="Q445" s="611"/>
      <c r="R445" s="611"/>
      <c r="S445" s="611"/>
      <c r="T445" s="611"/>
      <c r="U445" s="611"/>
      <c r="V445" s="611"/>
      <c r="W445" s="611"/>
      <c r="X445" s="611"/>
      <c r="Y445" s="611"/>
      <c r="Z445" s="611"/>
      <c r="AA445" s="611"/>
      <c r="AB445" s="611"/>
      <c r="AC445" s="611"/>
      <c r="AD445" s="611"/>
    </row>
    <row r="446" spans="1:30" s="522" customFormat="1" ht="5.0999999999999996" customHeight="1">
      <c r="A446" s="515"/>
      <c r="B446" s="610"/>
      <c r="C446" s="610"/>
      <c r="D446" s="610"/>
      <c r="E446" s="610"/>
      <c r="F446" s="611"/>
      <c r="G446" s="610"/>
      <c r="H446" s="610"/>
      <c r="I446" s="610"/>
      <c r="J446" s="610"/>
      <c r="K446" s="611"/>
      <c r="L446" s="610"/>
      <c r="M446" s="610"/>
      <c r="N446" s="610"/>
      <c r="O446" s="610"/>
      <c r="Q446" s="611"/>
      <c r="S446" s="611"/>
      <c r="T446" s="611"/>
      <c r="U446" s="611"/>
      <c r="V446" s="611"/>
      <c r="W446" s="611"/>
      <c r="X446" s="611"/>
      <c r="Y446" s="611"/>
      <c r="Z446" s="611"/>
      <c r="AA446" s="611"/>
      <c r="AB446" s="611"/>
      <c r="AC446" s="611"/>
      <c r="AD446" s="611"/>
    </row>
    <row r="447" spans="1:30" s="522" customFormat="1" ht="8.85" customHeight="1">
      <c r="A447" s="518" t="s">
        <v>45</v>
      </c>
      <c r="B447" s="613">
        <v>4.2</v>
      </c>
      <c r="C447" s="611">
        <v>5.6</v>
      </c>
      <c r="D447" s="611">
        <v>10.3</v>
      </c>
      <c r="E447" s="611">
        <v>22.5</v>
      </c>
      <c r="F447" s="611"/>
      <c r="G447" s="613">
        <v>4.3</v>
      </c>
      <c r="H447" s="613">
        <v>6.1</v>
      </c>
      <c r="I447" s="611">
        <v>10.9</v>
      </c>
      <c r="J447" s="611">
        <v>23.6</v>
      </c>
      <c r="K447" s="533"/>
      <c r="L447" s="596">
        <v>3.9</v>
      </c>
      <c r="M447" s="596">
        <v>4.7</v>
      </c>
      <c r="N447" s="614">
        <v>9.3000000000000007</v>
      </c>
      <c r="O447" s="611">
        <v>20.8</v>
      </c>
      <c r="Q447" s="611"/>
      <c r="R447" s="611"/>
      <c r="S447" s="611"/>
      <c r="T447" s="611"/>
      <c r="U447" s="611"/>
      <c r="V447" s="611"/>
      <c r="W447" s="611"/>
      <c r="X447" s="611"/>
      <c r="Y447" s="611"/>
      <c r="Z447" s="611"/>
      <c r="AA447" s="611"/>
      <c r="AB447" s="611"/>
      <c r="AC447" s="611"/>
      <c r="AD447" s="611"/>
    </row>
    <row r="448" spans="1:30" s="522" customFormat="1" ht="8.85" customHeight="1">
      <c r="A448" s="518" t="s">
        <v>46</v>
      </c>
      <c r="B448" s="613">
        <v>2.9</v>
      </c>
      <c r="C448" s="611">
        <v>4.4000000000000004</v>
      </c>
      <c r="D448" s="611">
        <v>5.6</v>
      </c>
      <c r="E448" s="611">
        <v>20.6</v>
      </c>
      <c r="F448" s="611"/>
      <c r="G448" s="613">
        <v>3</v>
      </c>
      <c r="H448" s="613">
        <v>4.7</v>
      </c>
      <c r="I448" s="611">
        <v>5.7</v>
      </c>
      <c r="J448" s="611">
        <v>21</v>
      </c>
      <c r="K448" s="533"/>
      <c r="L448" s="596">
        <v>2.6</v>
      </c>
      <c r="M448" s="596">
        <v>3.9</v>
      </c>
      <c r="N448" s="614">
        <v>5.3</v>
      </c>
      <c r="O448" s="611">
        <v>20</v>
      </c>
      <c r="Q448" s="611"/>
      <c r="R448" s="611"/>
      <c r="S448" s="611"/>
      <c r="T448" s="611"/>
      <c r="U448" s="611"/>
      <c r="V448" s="611"/>
      <c r="W448" s="611"/>
      <c r="X448" s="611"/>
      <c r="Y448" s="611"/>
      <c r="Z448" s="611"/>
      <c r="AA448" s="611"/>
      <c r="AB448" s="611"/>
      <c r="AC448" s="611"/>
      <c r="AD448" s="611"/>
    </row>
    <row r="449" spans="1:40" s="522" customFormat="1" ht="8.85" customHeight="1">
      <c r="A449" s="518" t="s">
        <v>47</v>
      </c>
      <c r="B449" s="613">
        <v>4</v>
      </c>
      <c r="C449" s="611">
        <v>11.4</v>
      </c>
      <c r="D449" s="611">
        <v>6.2</v>
      </c>
      <c r="E449" s="611">
        <v>18.399999999999999</v>
      </c>
      <c r="F449" s="611"/>
      <c r="G449" s="613">
        <v>3.8</v>
      </c>
      <c r="H449" s="613">
        <v>11.4</v>
      </c>
      <c r="I449" s="611">
        <v>6.7</v>
      </c>
      <c r="J449" s="611">
        <v>18.3</v>
      </c>
      <c r="K449" s="533"/>
      <c r="L449" s="596">
        <v>4.4000000000000004</v>
      </c>
      <c r="M449" s="596">
        <v>11.5</v>
      </c>
      <c r="N449" s="614">
        <v>5.4</v>
      </c>
      <c r="O449" s="611">
        <v>18.600000000000001</v>
      </c>
      <c r="Q449" s="611"/>
      <c r="R449" s="611"/>
      <c r="S449" s="611"/>
      <c r="T449" s="611"/>
      <c r="U449" s="611"/>
      <c r="V449" s="611"/>
      <c r="W449" s="611"/>
      <c r="X449" s="611"/>
      <c r="Y449" s="611"/>
      <c r="Z449" s="611"/>
      <c r="AA449" s="611"/>
      <c r="AB449" s="611"/>
      <c r="AC449" s="611"/>
      <c r="AD449" s="611"/>
    </row>
    <row r="450" spans="1:40" s="522" customFormat="1" ht="8.85" customHeight="1">
      <c r="A450" s="523" t="s">
        <v>48</v>
      </c>
      <c r="B450" s="615">
        <v>4</v>
      </c>
      <c r="C450" s="616">
        <v>8.1999999999999993</v>
      </c>
      <c r="D450" s="616">
        <v>18.7</v>
      </c>
      <c r="E450" s="616">
        <v>27.1</v>
      </c>
      <c r="F450" s="616"/>
      <c r="G450" s="615">
        <v>4.0999999999999996</v>
      </c>
      <c r="H450" s="615">
        <v>9.1</v>
      </c>
      <c r="I450" s="616">
        <v>20.3</v>
      </c>
      <c r="J450" s="616">
        <v>22.9</v>
      </c>
      <c r="K450" s="538"/>
      <c r="L450" s="598">
        <v>3.9</v>
      </c>
      <c r="M450" s="598">
        <v>6.7</v>
      </c>
      <c r="N450" s="617">
        <v>16.100000000000001</v>
      </c>
      <c r="O450" s="616">
        <v>34</v>
      </c>
      <c r="Q450" s="611"/>
      <c r="R450" s="611"/>
      <c r="S450" s="611"/>
      <c r="T450" s="611"/>
      <c r="U450" s="611"/>
      <c r="V450" s="611"/>
      <c r="W450" s="611"/>
      <c r="X450" s="611"/>
      <c r="Y450" s="611"/>
      <c r="Z450" s="611"/>
      <c r="AA450" s="611"/>
      <c r="AB450" s="611"/>
      <c r="AC450" s="611"/>
      <c r="AD450" s="611"/>
    </row>
    <row r="451" spans="1:40" s="522" customFormat="1" ht="8.85" customHeight="1">
      <c r="A451" s="518" t="s">
        <v>49</v>
      </c>
      <c r="B451" s="613">
        <v>5</v>
      </c>
      <c r="C451" s="611">
        <v>10.9</v>
      </c>
      <c r="D451" s="611">
        <v>8.5</v>
      </c>
      <c r="E451" s="611">
        <v>19.899999999999999</v>
      </c>
      <c r="F451" s="611"/>
      <c r="G451" s="613">
        <v>4.7</v>
      </c>
      <c r="H451" s="613">
        <v>11.4</v>
      </c>
      <c r="I451" s="611">
        <v>9.3000000000000007</v>
      </c>
      <c r="J451" s="611">
        <v>19.5</v>
      </c>
      <c r="K451" s="533"/>
      <c r="L451" s="596">
        <v>5.7</v>
      </c>
      <c r="M451" s="596">
        <v>10</v>
      </c>
      <c r="N451" s="614">
        <v>7</v>
      </c>
      <c r="O451" s="611">
        <v>20.7</v>
      </c>
      <c r="P451" s="613"/>
      <c r="Q451" s="611"/>
      <c r="R451" s="611"/>
      <c r="S451" s="611"/>
      <c r="T451" s="611"/>
      <c r="U451" s="611"/>
      <c r="V451" s="611"/>
      <c r="W451" s="611"/>
      <c r="X451" s="611"/>
      <c r="Y451" s="611"/>
      <c r="Z451" s="611"/>
      <c r="AA451" s="611"/>
      <c r="AB451" s="611"/>
      <c r="AC451" s="611"/>
      <c r="AD451" s="611"/>
      <c r="AE451" s="613"/>
      <c r="AF451" s="611"/>
      <c r="AG451" s="618"/>
      <c r="AH451" s="611"/>
      <c r="AI451" s="533"/>
      <c r="AJ451" s="596"/>
      <c r="AK451" s="596"/>
      <c r="AL451" s="614"/>
      <c r="AM451" s="619"/>
      <c r="AN451" s="611"/>
    </row>
    <row r="452" spans="1:40" s="522" customFormat="1" ht="8.85" customHeight="1">
      <c r="A452" s="518" t="s">
        <v>50</v>
      </c>
      <c r="B452" s="620">
        <v>3.8</v>
      </c>
      <c r="C452" s="621">
        <v>8.1999999999999993</v>
      </c>
      <c r="D452" s="621">
        <v>8.3000000000000007</v>
      </c>
      <c r="E452" s="621">
        <v>18.3</v>
      </c>
      <c r="F452" s="621"/>
      <c r="G452" s="620">
        <v>3.9</v>
      </c>
      <c r="H452" s="620">
        <v>8.9</v>
      </c>
      <c r="I452" s="621">
        <v>7.4</v>
      </c>
      <c r="J452" s="621">
        <v>16.399999999999999</v>
      </c>
      <c r="K452" s="539"/>
      <c r="L452" s="600">
        <v>3.7</v>
      </c>
      <c r="M452" s="600">
        <v>7.2</v>
      </c>
      <c r="N452" s="622">
        <v>9.4</v>
      </c>
      <c r="O452" s="621">
        <v>21</v>
      </c>
      <c r="P452" s="613"/>
      <c r="Q452" s="611"/>
      <c r="R452" s="611"/>
      <c r="S452" s="611"/>
      <c r="T452" s="611"/>
      <c r="U452" s="611"/>
      <c r="V452" s="611"/>
      <c r="W452" s="611"/>
      <c r="X452" s="611"/>
      <c r="Y452" s="611"/>
      <c r="Z452" s="611"/>
      <c r="AA452" s="611"/>
      <c r="AB452" s="611"/>
      <c r="AC452" s="611"/>
      <c r="AD452" s="611"/>
      <c r="AE452" s="613"/>
      <c r="AF452" s="611"/>
      <c r="AG452" s="618"/>
      <c r="AH452" s="611"/>
      <c r="AI452" s="533"/>
      <c r="AJ452" s="596"/>
      <c r="AK452" s="596"/>
      <c r="AL452" s="614"/>
      <c r="AM452" s="619"/>
      <c r="AN452" s="611"/>
    </row>
    <row r="453" spans="1:40" s="522" customFormat="1" ht="8.85" customHeight="1">
      <c r="A453" s="518" t="s">
        <v>51</v>
      </c>
      <c r="B453" s="613">
        <v>2.2999999999999998</v>
      </c>
      <c r="C453" s="611">
        <v>8.9</v>
      </c>
      <c r="D453" s="611">
        <v>31.6</v>
      </c>
      <c r="E453" s="611">
        <v>24.9</v>
      </c>
      <c r="F453" s="611"/>
      <c r="G453" s="613">
        <v>2.2999999999999998</v>
      </c>
      <c r="H453" s="613">
        <v>10.7</v>
      </c>
      <c r="I453" s="611">
        <v>33.9</v>
      </c>
      <c r="J453" s="611">
        <v>19.399999999999999</v>
      </c>
      <c r="K453" s="533"/>
      <c r="L453" s="596">
        <v>2.5</v>
      </c>
      <c r="M453" s="596">
        <v>4.0999999999999996</v>
      </c>
      <c r="N453" s="614">
        <v>25.2</v>
      </c>
      <c r="O453" s="611">
        <v>39.700000000000003</v>
      </c>
      <c r="Q453" s="611"/>
      <c r="R453" s="611"/>
      <c r="S453" s="611"/>
      <c r="T453" s="611"/>
      <c r="U453" s="611"/>
      <c r="V453" s="611"/>
      <c r="W453" s="611"/>
      <c r="X453" s="611"/>
      <c r="Y453" s="611"/>
      <c r="Z453" s="611"/>
      <c r="AA453" s="611"/>
      <c r="AB453" s="611"/>
      <c r="AC453" s="611"/>
      <c r="AD453" s="611"/>
    </row>
    <row r="454" spans="1:40" s="522" customFormat="1" ht="8.85" customHeight="1">
      <c r="A454" s="523" t="s">
        <v>52</v>
      </c>
      <c r="B454" s="615">
        <v>2.7</v>
      </c>
      <c r="C454" s="616">
        <v>3.4</v>
      </c>
      <c r="D454" s="616">
        <v>4.3</v>
      </c>
      <c r="E454" s="616">
        <v>17.3</v>
      </c>
      <c r="F454" s="616"/>
      <c r="G454" s="615">
        <v>2.8</v>
      </c>
      <c r="H454" s="615">
        <v>3.5</v>
      </c>
      <c r="I454" s="616">
        <v>4.0999999999999996</v>
      </c>
      <c r="J454" s="616">
        <v>19.100000000000001</v>
      </c>
      <c r="K454" s="538"/>
      <c r="L454" s="598">
        <v>2.6</v>
      </c>
      <c r="M454" s="598">
        <v>3.3</v>
      </c>
      <c r="N454" s="617">
        <v>4.5999999999999996</v>
      </c>
      <c r="O454" s="616">
        <v>14.4</v>
      </c>
      <c r="Q454" s="611"/>
      <c r="R454" s="611"/>
      <c r="S454" s="611"/>
      <c r="T454" s="611"/>
      <c r="U454" s="611"/>
      <c r="V454" s="611"/>
      <c r="W454" s="611"/>
      <c r="X454" s="611"/>
      <c r="Y454" s="611"/>
      <c r="Z454" s="611"/>
      <c r="AA454" s="611"/>
      <c r="AB454" s="611"/>
      <c r="AC454" s="611"/>
      <c r="AD454" s="611"/>
    </row>
    <row r="455" spans="1:40" s="522" customFormat="1" ht="8.85" customHeight="1">
      <c r="A455" s="144" t="s">
        <v>53</v>
      </c>
      <c r="B455" s="613">
        <v>4.9000000000000004</v>
      </c>
      <c r="C455" s="611">
        <v>8.6999999999999993</v>
      </c>
      <c r="D455" s="611">
        <v>12.2</v>
      </c>
      <c r="E455" s="611">
        <v>27.7</v>
      </c>
      <c r="F455" s="611"/>
      <c r="G455" s="613">
        <v>4.4000000000000004</v>
      </c>
      <c r="H455" s="613">
        <v>8.4</v>
      </c>
      <c r="I455" s="611">
        <v>14.6</v>
      </c>
      <c r="J455" s="611">
        <v>31.4</v>
      </c>
      <c r="K455" s="533"/>
      <c r="L455" s="596">
        <v>5.6</v>
      </c>
      <c r="M455" s="596">
        <v>8.9</v>
      </c>
      <c r="N455" s="614">
        <v>9.1999999999999993</v>
      </c>
      <c r="O455" s="611">
        <v>22.9</v>
      </c>
      <c r="Q455" s="611"/>
      <c r="R455" s="611"/>
      <c r="S455" s="611"/>
      <c r="T455" s="611"/>
      <c r="U455" s="611"/>
      <c r="V455" s="611"/>
      <c r="W455" s="611"/>
      <c r="X455" s="611"/>
      <c r="Y455" s="611"/>
      <c r="Z455" s="611"/>
      <c r="AA455" s="611"/>
      <c r="AB455" s="611"/>
      <c r="AC455" s="611"/>
      <c r="AD455" s="611"/>
    </row>
    <row r="456" spans="1:40" s="522" customFormat="1" ht="8.85" customHeight="1">
      <c r="A456" s="518" t="s">
        <v>54</v>
      </c>
      <c r="B456" s="613">
        <v>4</v>
      </c>
      <c r="C456" s="611">
        <v>9.3000000000000007</v>
      </c>
      <c r="D456" s="611">
        <v>14.1</v>
      </c>
      <c r="E456" s="611">
        <v>25</v>
      </c>
      <c r="F456" s="611"/>
      <c r="G456" s="613">
        <v>3.4</v>
      </c>
      <c r="H456" s="613">
        <v>9.5</v>
      </c>
      <c r="I456" s="611">
        <v>14.9</v>
      </c>
      <c r="J456" s="611">
        <v>23.3</v>
      </c>
      <c r="K456" s="533"/>
      <c r="L456" s="596">
        <v>4.9000000000000004</v>
      </c>
      <c r="M456" s="596">
        <v>8.9</v>
      </c>
      <c r="N456" s="614">
        <v>12.9</v>
      </c>
      <c r="O456" s="611">
        <v>27.7</v>
      </c>
      <c r="Q456" s="611"/>
      <c r="R456" s="611"/>
      <c r="S456" s="611"/>
      <c r="T456" s="611"/>
      <c r="U456" s="611"/>
      <c r="V456" s="611"/>
      <c r="W456" s="611"/>
      <c r="X456" s="611"/>
      <c r="Y456" s="611"/>
      <c r="Z456" s="611"/>
      <c r="AA456" s="611"/>
      <c r="AB456" s="611"/>
      <c r="AC456" s="611"/>
      <c r="AD456" s="611"/>
    </row>
    <row r="457" spans="1:40" s="522" customFormat="1" ht="8.85" customHeight="1">
      <c r="A457" s="518" t="s">
        <v>55</v>
      </c>
      <c r="B457" s="613">
        <v>4.0999999999999996</v>
      </c>
      <c r="C457" s="611">
        <v>7.2</v>
      </c>
      <c r="D457" s="611">
        <v>15</v>
      </c>
      <c r="E457" s="611">
        <v>27</v>
      </c>
      <c r="F457" s="611"/>
      <c r="G457" s="613">
        <v>4.5</v>
      </c>
      <c r="H457" s="613">
        <v>7.9</v>
      </c>
      <c r="I457" s="611">
        <v>15.2</v>
      </c>
      <c r="J457" s="611">
        <v>28</v>
      </c>
      <c r="K457" s="533"/>
      <c r="L457" s="596">
        <v>3.4</v>
      </c>
      <c r="M457" s="596">
        <v>6</v>
      </c>
      <c r="N457" s="614">
        <v>14.5</v>
      </c>
      <c r="O457" s="611">
        <v>25.4</v>
      </c>
      <c r="P457" s="613"/>
      <c r="Q457" s="611"/>
      <c r="R457" s="611"/>
      <c r="S457" s="611"/>
      <c r="T457" s="611"/>
      <c r="U457" s="611"/>
      <c r="V457" s="611"/>
      <c r="W457" s="611"/>
      <c r="X457" s="611"/>
      <c r="Y457" s="611"/>
      <c r="Z457" s="611"/>
      <c r="AA457" s="611"/>
      <c r="AB457" s="611"/>
      <c r="AC457" s="611"/>
      <c r="AD457" s="611"/>
      <c r="AE457" s="613"/>
      <c r="AF457" s="611"/>
      <c r="AG457" s="618"/>
      <c r="AH457" s="611"/>
      <c r="AI457" s="533"/>
      <c r="AJ457" s="596"/>
      <c r="AK457" s="596"/>
      <c r="AL457" s="614"/>
      <c r="AM457" s="619"/>
      <c r="AN457" s="611"/>
    </row>
    <row r="458" spans="1:40" s="522" customFormat="1" ht="8.85" customHeight="1">
      <c r="A458" s="523" t="s">
        <v>56</v>
      </c>
      <c r="B458" s="615">
        <v>1.4</v>
      </c>
      <c r="C458" s="616">
        <v>2.7</v>
      </c>
      <c r="D458" s="616">
        <v>16.8</v>
      </c>
      <c r="E458" s="616">
        <v>33.200000000000003</v>
      </c>
      <c r="F458" s="616"/>
      <c r="G458" s="615">
        <v>1.2</v>
      </c>
      <c r="H458" s="615">
        <v>2.6</v>
      </c>
      <c r="I458" s="616">
        <v>16.7</v>
      </c>
      <c r="J458" s="616">
        <v>28.1</v>
      </c>
      <c r="K458" s="538"/>
      <c r="L458" s="598">
        <v>1.8</v>
      </c>
      <c r="M458" s="598">
        <v>2.8</v>
      </c>
      <c r="N458" s="617">
        <v>17</v>
      </c>
      <c r="O458" s="616">
        <v>41.1</v>
      </c>
      <c r="Q458" s="611"/>
      <c r="R458" s="611"/>
      <c r="S458" s="611"/>
      <c r="T458" s="611"/>
      <c r="U458" s="611"/>
      <c r="V458" s="611"/>
      <c r="W458" s="611"/>
      <c r="X458" s="611"/>
      <c r="Y458" s="611"/>
      <c r="Z458" s="611"/>
      <c r="AA458" s="611"/>
      <c r="AB458" s="611"/>
      <c r="AC458" s="611"/>
      <c r="AD458" s="611"/>
    </row>
    <row r="459" spans="1:40" s="522" customFormat="1" ht="8.85" customHeight="1">
      <c r="A459" s="518" t="s">
        <v>57</v>
      </c>
      <c r="B459" s="613">
        <v>3.1</v>
      </c>
      <c r="C459" s="611">
        <v>5.8</v>
      </c>
      <c r="D459" s="611">
        <v>17.3</v>
      </c>
      <c r="E459" s="611">
        <v>34.799999999999997</v>
      </c>
      <c r="F459" s="611"/>
      <c r="G459" s="613">
        <v>2.9</v>
      </c>
      <c r="H459" s="613">
        <v>5.9</v>
      </c>
      <c r="I459" s="611">
        <v>17.7</v>
      </c>
      <c r="J459" s="611">
        <v>33.1</v>
      </c>
      <c r="K459" s="533"/>
      <c r="L459" s="596">
        <v>3.5</v>
      </c>
      <c r="M459" s="596">
        <v>5.7</v>
      </c>
      <c r="N459" s="614">
        <v>16.7</v>
      </c>
      <c r="O459" s="611">
        <v>37.700000000000003</v>
      </c>
      <c r="Q459" s="611"/>
      <c r="R459" s="611"/>
      <c r="S459" s="611"/>
      <c r="T459" s="611"/>
      <c r="U459" s="611"/>
      <c r="V459" s="611"/>
      <c r="W459" s="611"/>
      <c r="X459" s="611"/>
      <c r="Y459" s="611"/>
      <c r="Z459" s="611"/>
      <c r="AA459" s="611"/>
      <c r="AB459" s="611"/>
      <c r="AC459" s="611"/>
      <c r="AD459" s="611"/>
    </row>
    <row r="460" spans="1:40" s="522" customFormat="1" ht="8.85" customHeight="1">
      <c r="A460" s="518" t="s">
        <v>58</v>
      </c>
      <c r="B460" s="613">
        <v>2.6</v>
      </c>
      <c r="C460" s="611">
        <v>4.4000000000000004</v>
      </c>
      <c r="D460" s="611">
        <v>5.8</v>
      </c>
      <c r="E460" s="611">
        <v>22.8</v>
      </c>
      <c r="F460" s="611"/>
      <c r="G460" s="613">
        <v>2.5</v>
      </c>
      <c r="H460" s="613">
        <v>4.4000000000000004</v>
      </c>
      <c r="I460" s="611">
        <v>5.6</v>
      </c>
      <c r="J460" s="611">
        <v>23.6</v>
      </c>
      <c r="K460" s="533"/>
      <c r="L460" s="596">
        <v>2.8</v>
      </c>
      <c r="M460" s="596">
        <v>4.4000000000000004</v>
      </c>
      <c r="N460" s="614">
        <v>6.1</v>
      </c>
      <c r="O460" s="611">
        <v>21.6</v>
      </c>
      <c r="Q460" s="611"/>
      <c r="R460" s="611"/>
      <c r="S460" s="611"/>
      <c r="T460" s="611"/>
      <c r="U460" s="611"/>
      <c r="V460" s="611"/>
      <c r="W460" s="611"/>
      <c r="X460" s="611"/>
      <c r="Y460" s="611"/>
      <c r="Z460" s="611"/>
      <c r="AA460" s="611"/>
      <c r="AB460" s="611"/>
      <c r="AC460" s="611"/>
      <c r="AD460" s="611"/>
    </row>
    <row r="461" spans="1:40" s="522" customFormat="1" ht="8.85" customHeight="1">
      <c r="A461" s="518" t="s">
        <v>59</v>
      </c>
      <c r="B461" s="613">
        <v>3.6</v>
      </c>
      <c r="C461" s="611">
        <v>5.7</v>
      </c>
      <c r="D461" s="611">
        <v>15.4</v>
      </c>
      <c r="E461" s="611">
        <v>33.1</v>
      </c>
      <c r="F461" s="611"/>
      <c r="G461" s="613">
        <v>3.6</v>
      </c>
      <c r="H461" s="613">
        <v>5.6</v>
      </c>
      <c r="I461" s="611">
        <v>16.7</v>
      </c>
      <c r="J461" s="611">
        <v>36</v>
      </c>
      <c r="K461" s="533"/>
      <c r="L461" s="596">
        <v>3.7</v>
      </c>
      <c r="M461" s="596">
        <v>5.8</v>
      </c>
      <c r="N461" s="614">
        <v>13.3</v>
      </c>
      <c r="O461" s="611">
        <v>28.5</v>
      </c>
      <c r="Q461" s="611"/>
      <c r="R461" s="611"/>
      <c r="S461" s="611"/>
      <c r="T461" s="611"/>
      <c r="U461" s="611"/>
      <c r="V461" s="611"/>
      <c r="W461" s="611"/>
      <c r="X461" s="611"/>
      <c r="Y461" s="611"/>
      <c r="Z461" s="611"/>
      <c r="AA461" s="611"/>
      <c r="AB461" s="611"/>
      <c r="AC461" s="611"/>
      <c r="AD461" s="611"/>
    </row>
    <row r="462" spans="1:40" s="522" customFormat="1" ht="8.85" customHeight="1">
      <c r="A462" s="523" t="s">
        <v>60</v>
      </c>
      <c r="B462" s="615">
        <v>2.7</v>
      </c>
      <c r="C462" s="616">
        <v>5.7</v>
      </c>
      <c r="D462" s="616">
        <v>11.7</v>
      </c>
      <c r="E462" s="616">
        <v>27.5</v>
      </c>
      <c r="F462" s="616"/>
      <c r="G462" s="615">
        <v>2.5</v>
      </c>
      <c r="H462" s="615">
        <v>5.8</v>
      </c>
      <c r="I462" s="616">
        <v>11</v>
      </c>
      <c r="J462" s="616">
        <v>24.7</v>
      </c>
      <c r="K462" s="538"/>
      <c r="L462" s="598">
        <v>3.1</v>
      </c>
      <c r="M462" s="598">
        <v>5.6</v>
      </c>
      <c r="N462" s="617">
        <v>13.1</v>
      </c>
      <c r="O462" s="616">
        <v>32.200000000000003</v>
      </c>
      <c r="Q462" s="611"/>
      <c r="R462" s="611"/>
      <c r="S462" s="611"/>
      <c r="T462" s="611"/>
      <c r="U462" s="611"/>
      <c r="V462" s="611"/>
      <c r="W462" s="611"/>
      <c r="X462" s="611"/>
      <c r="Y462" s="611"/>
      <c r="Z462" s="611"/>
      <c r="AA462" s="611"/>
      <c r="AB462" s="611"/>
      <c r="AC462" s="611"/>
      <c r="AD462" s="611"/>
    </row>
    <row r="463" spans="1:40" s="522" customFormat="1" ht="8.85" customHeight="1">
      <c r="A463" s="518" t="s">
        <v>61</v>
      </c>
      <c r="B463" s="613">
        <v>1.6</v>
      </c>
      <c r="C463" s="611">
        <v>2.9</v>
      </c>
      <c r="D463" s="611">
        <v>11</v>
      </c>
      <c r="E463" s="611">
        <v>33.4</v>
      </c>
      <c r="F463" s="611"/>
      <c r="G463" s="613">
        <v>1.7</v>
      </c>
      <c r="H463" s="613">
        <v>3.4</v>
      </c>
      <c r="I463" s="611">
        <v>9.1999999999999993</v>
      </c>
      <c r="J463" s="611">
        <v>33.799999999999997</v>
      </c>
      <c r="K463" s="533"/>
      <c r="L463" s="596">
        <v>1.5</v>
      </c>
      <c r="M463" s="596">
        <v>2.1</v>
      </c>
      <c r="N463" s="614">
        <v>13.8</v>
      </c>
      <c r="O463" s="611">
        <v>32.799999999999997</v>
      </c>
      <c r="Q463" s="611"/>
      <c r="R463" s="611"/>
      <c r="S463" s="611"/>
      <c r="T463" s="611"/>
      <c r="U463" s="611"/>
      <c r="V463" s="611"/>
      <c r="W463" s="611"/>
      <c r="X463" s="611"/>
      <c r="Y463" s="611"/>
      <c r="Z463" s="611"/>
      <c r="AA463" s="611"/>
      <c r="AB463" s="611"/>
      <c r="AC463" s="611"/>
      <c r="AD463" s="611"/>
    </row>
    <row r="464" spans="1:40" s="522" customFormat="1" ht="8.85" customHeight="1">
      <c r="A464" s="518" t="s">
        <v>62</v>
      </c>
      <c r="B464" s="613">
        <v>3.6</v>
      </c>
      <c r="C464" s="611">
        <v>8.1</v>
      </c>
      <c r="D464" s="611">
        <v>11.8</v>
      </c>
      <c r="E464" s="611">
        <v>27.1</v>
      </c>
      <c r="F464" s="611"/>
      <c r="G464" s="613">
        <v>3.8</v>
      </c>
      <c r="H464" s="613">
        <v>8.3000000000000007</v>
      </c>
      <c r="I464" s="611">
        <v>12.1</v>
      </c>
      <c r="J464" s="611">
        <v>24.1</v>
      </c>
      <c r="K464" s="533"/>
      <c r="L464" s="596">
        <v>3.4</v>
      </c>
      <c r="M464" s="596">
        <v>7.7</v>
      </c>
      <c r="N464" s="614">
        <v>11.4</v>
      </c>
      <c r="O464" s="611">
        <v>31.7</v>
      </c>
      <c r="Q464" s="611"/>
      <c r="R464" s="611"/>
      <c r="S464" s="611"/>
      <c r="T464" s="611"/>
      <c r="U464" s="611"/>
      <c r="V464" s="611"/>
      <c r="W464" s="611"/>
      <c r="X464" s="611"/>
      <c r="Y464" s="611"/>
      <c r="Z464" s="611"/>
      <c r="AA464" s="611"/>
      <c r="AB464" s="611"/>
      <c r="AC464" s="611"/>
      <c r="AD464" s="611"/>
    </row>
    <row r="465" spans="1:30" s="522" customFormat="1" ht="8.85" customHeight="1">
      <c r="A465" s="518" t="s">
        <v>63</v>
      </c>
      <c r="B465" s="613">
        <v>4</v>
      </c>
      <c r="C465" s="611">
        <v>7.2</v>
      </c>
      <c r="D465" s="611">
        <v>4.4000000000000004</v>
      </c>
      <c r="E465" s="611">
        <v>19.899999999999999</v>
      </c>
      <c r="F465" s="611"/>
      <c r="G465" s="613">
        <v>3.8</v>
      </c>
      <c r="H465" s="613">
        <v>7.4</v>
      </c>
      <c r="I465" s="611">
        <v>4.2</v>
      </c>
      <c r="J465" s="611">
        <v>20.7</v>
      </c>
      <c r="K465" s="533"/>
      <c r="L465" s="596">
        <v>4.3</v>
      </c>
      <c r="M465" s="596">
        <v>6.9</v>
      </c>
      <c r="N465" s="614">
        <v>4.8</v>
      </c>
      <c r="O465" s="611">
        <v>18.399999999999999</v>
      </c>
      <c r="Q465" s="611"/>
      <c r="R465" s="611"/>
      <c r="S465" s="611"/>
      <c r="T465" s="611"/>
      <c r="U465" s="611"/>
      <c r="V465" s="611"/>
      <c r="W465" s="611"/>
      <c r="X465" s="611"/>
      <c r="Y465" s="611"/>
      <c r="Z465" s="611"/>
      <c r="AA465" s="611"/>
      <c r="AB465" s="611"/>
      <c r="AC465" s="611"/>
      <c r="AD465" s="611"/>
    </row>
    <row r="466" spans="1:30" s="522" customFormat="1" ht="8.85" customHeight="1">
      <c r="A466" s="523" t="s">
        <v>64</v>
      </c>
      <c r="B466" s="615">
        <v>2.2000000000000002</v>
      </c>
      <c r="C466" s="615">
        <v>7.6</v>
      </c>
      <c r="D466" s="616">
        <v>19</v>
      </c>
      <c r="E466" s="616">
        <v>35.200000000000003</v>
      </c>
      <c r="F466" s="616"/>
      <c r="G466" s="615">
        <v>2.2999999999999998</v>
      </c>
      <c r="H466" s="615">
        <v>9.5</v>
      </c>
      <c r="I466" s="615">
        <v>19</v>
      </c>
      <c r="J466" s="616">
        <v>27.3</v>
      </c>
      <c r="K466" s="538"/>
      <c r="L466" s="598">
        <v>2</v>
      </c>
      <c r="M466" s="598">
        <v>4.8</v>
      </c>
      <c r="N466" s="598">
        <v>19</v>
      </c>
      <c r="O466" s="616">
        <v>47.3</v>
      </c>
      <c r="Q466" s="611"/>
      <c r="R466" s="611"/>
      <c r="S466" s="611"/>
      <c r="T466" s="611"/>
      <c r="U466" s="611"/>
      <c r="V466" s="611"/>
      <c r="W466" s="611"/>
      <c r="X466" s="611"/>
      <c r="Y466" s="611"/>
      <c r="Z466" s="611"/>
      <c r="AA466" s="611"/>
      <c r="AB466" s="611"/>
      <c r="AC466" s="611"/>
      <c r="AD466" s="611"/>
    </row>
    <row r="467" spans="1:30" s="522" customFormat="1" ht="8.85" customHeight="1">
      <c r="A467" s="518" t="s">
        <v>65</v>
      </c>
      <c r="B467" s="613">
        <v>3.3</v>
      </c>
      <c r="C467" s="611">
        <v>5.9</v>
      </c>
      <c r="D467" s="613">
        <v>20.5</v>
      </c>
      <c r="E467" s="611">
        <v>32.799999999999997</v>
      </c>
      <c r="F467" s="611"/>
      <c r="G467" s="613">
        <v>3</v>
      </c>
      <c r="H467" s="613">
        <v>6.5</v>
      </c>
      <c r="I467" s="611">
        <v>22.2</v>
      </c>
      <c r="J467" s="611">
        <v>32</v>
      </c>
      <c r="K467" s="519"/>
      <c r="L467" s="596">
        <v>3.7</v>
      </c>
      <c r="M467" s="596">
        <v>4.9000000000000004</v>
      </c>
      <c r="N467" s="614">
        <v>17.899999999999999</v>
      </c>
      <c r="O467" s="611">
        <v>33.9</v>
      </c>
      <c r="Q467" s="611"/>
      <c r="R467" s="611"/>
      <c r="S467" s="611"/>
      <c r="T467" s="611"/>
      <c r="U467" s="611"/>
      <c r="V467" s="611"/>
      <c r="W467" s="611"/>
      <c r="X467" s="611"/>
      <c r="Y467" s="611"/>
      <c r="Z467" s="611"/>
      <c r="AA467" s="611"/>
      <c r="AB467" s="611"/>
      <c r="AC467" s="611"/>
      <c r="AD467" s="611"/>
    </row>
    <row r="468" spans="1:30" s="522" customFormat="1" ht="8.85" customHeight="1">
      <c r="A468" s="518" t="s">
        <v>66</v>
      </c>
      <c r="B468" s="613">
        <v>4.9000000000000004</v>
      </c>
      <c r="C468" s="611">
        <v>5.5</v>
      </c>
      <c r="D468" s="611">
        <v>6.7</v>
      </c>
      <c r="E468" s="611">
        <v>19.600000000000001</v>
      </c>
      <c r="F468" s="611"/>
      <c r="G468" s="613">
        <v>6.2</v>
      </c>
      <c r="H468" s="613">
        <v>6.9</v>
      </c>
      <c r="I468" s="611">
        <v>6.4</v>
      </c>
      <c r="J468" s="611">
        <v>21</v>
      </c>
      <c r="K468" s="533"/>
      <c r="L468" s="596">
        <v>2.7</v>
      </c>
      <c r="M468" s="596">
        <v>3.1</v>
      </c>
      <c r="N468" s="614">
        <v>7.1</v>
      </c>
      <c r="O468" s="611">
        <v>17.3</v>
      </c>
      <c r="Q468" s="611"/>
      <c r="R468" s="611"/>
      <c r="S468" s="611"/>
      <c r="T468" s="611"/>
      <c r="U468" s="611"/>
      <c r="V468" s="611"/>
      <c r="W468" s="611"/>
      <c r="X468" s="611"/>
      <c r="Y468" s="611"/>
      <c r="Z468" s="611"/>
      <c r="AA468" s="611"/>
      <c r="AB468" s="611"/>
      <c r="AC468" s="611"/>
      <c r="AD468" s="611"/>
    </row>
    <row r="469" spans="1:30" s="522" customFormat="1" ht="8.85" customHeight="1">
      <c r="A469" s="518" t="s">
        <v>67</v>
      </c>
      <c r="B469" s="613">
        <v>2.7</v>
      </c>
      <c r="C469" s="611">
        <v>5.9</v>
      </c>
      <c r="D469" s="611">
        <v>10.9</v>
      </c>
      <c r="E469" s="611">
        <v>23</v>
      </c>
      <c r="F469" s="611"/>
      <c r="G469" s="613">
        <v>2.8</v>
      </c>
      <c r="H469" s="613">
        <v>6.2</v>
      </c>
      <c r="I469" s="611">
        <v>10.8</v>
      </c>
      <c r="J469" s="611">
        <v>22.9</v>
      </c>
      <c r="K469" s="533"/>
      <c r="L469" s="596">
        <v>2.6</v>
      </c>
      <c r="M469" s="596">
        <v>5.3</v>
      </c>
      <c r="N469" s="614">
        <v>10.9</v>
      </c>
      <c r="O469" s="611">
        <v>23.2</v>
      </c>
      <c r="Q469" s="611"/>
      <c r="R469" s="611"/>
      <c r="S469" s="611"/>
      <c r="T469" s="611"/>
      <c r="U469" s="611"/>
      <c r="V469" s="611"/>
      <c r="W469" s="611"/>
      <c r="X469" s="611"/>
      <c r="Y469" s="611"/>
      <c r="Z469" s="611"/>
      <c r="AA469" s="611"/>
      <c r="AB469" s="611"/>
      <c r="AC469" s="611"/>
      <c r="AD469" s="611"/>
    </row>
    <row r="470" spans="1:30" s="522" customFormat="1" ht="8.85" customHeight="1">
      <c r="A470" s="523" t="s">
        <v>68</v>
      </c>
      <c r="B470" s="615">
        <v>2.6</v>
      </c>
      <c r="C470" s="616">
        <v>4.8</v>
      </c>
      <c r="D470" s="616">
        <v>12.1</v>
      </c>
      <c r="E470" s="616">
        <v>21.6</v>
      </c>
      <c r="F470" s="616"/>
      <c r="G470" s="615">
        <v>3.1</v>
      </c>
      <c r="H470" s="615">
        <v>5.0999999999999996</v>
      </c>
      <c r="I470" s="616">
        <v>12.3</v>
      </c>
      <c r="J470" s="616">
        <v>19.8</v>
      </c>
      <c r="K470" s="538"/>
      <c r="L470" s="598">
        <v>1.8</v>
      </c>
      <c r="M470" s="598">
        <v>4.5</v>
      </c>
      <c r="N470" s="617">
        <v>11.9</v>
      </c>
      <c r="O470" s="616">
        <v>24.5</v>
      </c>
      <c r="Q470" s="611"/>
      <c r="R470" s="611"/>
      <c r="S470" s="611"/>
      <c r="T470" s="611"/>
      <c r="U470" s="611"/>
      <c r="V470" s="611"/>
      <c r="W470" s="611"/>
      <c r="X470" s="611"/>
      <c r="Y470" s="611"/>
      <c r="Z470" s="611"/>
      <c r="AA470" s="611"/>
      <c r="AB470" s="611"/>
      <c r="AC470" s="611"/>
      <c r="AD470" s="611"/>
    </row>
    <row r="471" spans="1:30" s="522" customFormat="1" ht="8.85" customHeight="1">
      <c r="A471" s="518" t="s">
        <v>69</v>
      </c>
      <c r="B471" s="613">
        <v>3.7</v>
      </c>
      <c r="C471" s="611">
        <v>7.7</v>
      </c>
      <c r="D471" s="611">
        <v>7.5</v>
      </c>
      <c r="E471" s="611">
        <v>23.3</v>
      </c>
      <c r="F471" s="611"/>
      <c r="G471" s="613">
        <v>3.3</v>
      </c>
      <c r="H471" s="613">
        <v>7.9</v>
      </c>
      <c r="I471" s="611">
        <v>8.5</v>
      </c>
      <c r="J471" s="611">
        <v>21.2</v>
      </c>
      <c r="K471" s="533"/>
      <c r="L471" s="596">
        <v>4.5</v>
      </c>
      <c r="M471" s="596">
        <v>7.2</v>
      </c>
      <c r="N471" s="614">
        <v>5.8</v>
      </c>
      <c r="O471" s="611">
        <v>26.5</v>
      </c>
      <c r="Q471" s="611"/>
      <c r="R471" s="611"/>
      <c r="S471" s="611"/>
      <c r="T471" s="611"/>
      <c r="U471" s="611"/>
      <c r="V471" s="611"/>
      <c r="W471" s="611"/>
      <c r="X471" s="611"/>
      <c r="Y471" s="611"/>
      <c r="Z471" s="611"/>
      <c r="AA471" s="611"/>
      <c r="AB471" s="611"/>
      <c r="AC471" s="611"/>
      <c r="AD471" s="611"/>
    </row>
    <row r="472" spans="1:30" s="522" customFormat="1" ht="8.85" customHeight="1">
      <c r="A472" s="518" t="s">
        <v>70</v>
      </c>
      <c r="B472" s="611">
        <v>3.7</v>
      </c>
      <c r="C472" s="611">
        <v>7.6</v>
      </c>
      <c r="D472" s="611">
        <v>6.4</v>
      </c>
      <c r="E472" s="611">
        <v>20.2</v>
      </c>
      <c r="F472" s="611"/>
      <c r="G472" s="613">
        <v>3.7</v>
      </c>
      <c r="H472" s="613">
        <v>7.9</v>
      </c>
      <c r="I472" s="611">
        <v>6.1</v>
      </c>
      <c r="J472" s="611">
        <v>19.8</v>
      </c>
      <c r="K472" s="533"/>
      <c r="L472" s="596">
        <v>3.8</v>
      </c>
      <c r="M472" s="596">
        <v>7.1</v>
      </c>
      <c r="N472" s="614">
        <v>6.8</v>
      </c>
      <c r="O472" s="611">
        <v>20.7</v>
      </c>
      <c r="Q472" s="611"/>
      <c r="R472" s="611"/>
      <c r="S472" s="611"/>
      <c r="T472" s="611"/>
      <c r="U472" s="611"/>
      <c r="V472" s="611"/>
      <c r="W472" s="611"/>
      <c r="X472" s="611"/>
      <c r="Y472" s="611"/>
      <c r="Z472" s="611"/>
      <c r="AA472" s="611"/>
      <c r="AB472" s="611"/>
      <c r="AC472" s="611"/>
      <c r="AD472" s="611"/>
    </row>
    <row r="473" spans="1:30" s="522" customFormat="1" ht="8.85" customHeight="1">
      <c r="A473" s="518" t="s">
        <v>71</v>
      </c>
      <c r="B473" s="613">
        <v>7.3</v>
      </c>
      <c r="C473" s="611">
        <v>13.3</v>
      </c>
      <c r="D473" s="611">
        <v>15.1</v>
      </c>
      <c r="E473" s="611">
        <v>31.8</v>
      </c>
      <c r="F473" s="611"/>
      <c r="G473" s="613">
        <v>7.3</v>
      </c>
      <c r="H473" s="613">
        <v>14.6</v>
      </c>
      <c r="I473" s="611">
        <v>15.5</v>
      </c>
      <c r="J473" s="611">
        <v>28.9</v>
      </c>
      <c r="K473" s="533"/>
      <c r="L473" s="596">
        <v>7.5</v>
      </c>
      <c r="M473" s="596">
        <v>10.9</v>
      </c>
      <c r="N473" s="614">
        <v>14.2</v>
      </c>
      <c r="O473" s="611">
        <v>37.299999999999997</v>
      </c>
      <c r="Q473" s="611"/>
      <c r="R473" s="611"/>
      <c r="S473" s="611"/>
      <c r="T473" s="611"/>
      <c r="U473" s="611"/>
      <c r="V473" s="611"/>
      <c r="W473" s="611"/>
      <c r="X473" s="611"/>
      <c r="Y473" s="611"/>
      <c r="Z473" s="611"/>
      <c r="AA473" s="611"/>
      <c r="AB473" s="611"/>
      <c r="AC473" s="611"/>
      <c r="AD473" s="611"/>
    </row>
    <row r="474" spans="1:30" s="522" customFormat="1" ht="8.85" customHeight="1">
      <c r="A474" s="523" t="s">
        <v>72</v>
      </c>
      <c r="B474" s="615">
        <v>3.5</v>
      </c>
      <c r="C474" s="615">
        <v>9.8000000000000007</v>
      </c>
      <c r="D474" s="616">
        <v>10.5</v>
      </c>
      <c r="E474" s="616">
        <v>22.7</v>
      </c>
      <c r="F474" s="616"/>
      <c r="G474" s="615">
        <v>3.2</v>
      </c>
      <c r="H474" s="615">
        <v>10.8</v>
      </c>
      <c r="I474" s="615">
        <v>10.8</v>
      </c>
      <c r="J474" s="616">
        <v>22.9</v>
      </c>
      <c r="K474" s="524"/>
      <c r="L474" s="598">
        <v>3.9</v>
      </c>
      <c r="M474" s="598">
        <v>8.4</v>
      </c>
      <c r="N474" s="598">
        <v>9.9</v>
      </c>
      <c r="O474" s="616">
        <v>22.6</v>
      </c>
      <c r="Q474" s="611"/>
      <c r="R474" s="611"/>
      <c r="S474" s="611"/>
      <c r="T474" s="611"/>
      <c r="U474" s="611"/>
      <c r="V474" s="611"/>
      <c r="W474" s="611"/>
      <c r="X474" s="611"/>
      <c r="Y474" s="611"/>
      <c r="Z474" s="611"/>
      <c r="AA474" s="611"/>
      <c r="AB474" s="611"/>
      <c r="AC474" s="611"/>
      <c r="AD474" s="611"/>
    </row>
    <row r="475" spans="1:30" s="522" customFormat="1" ht="8.85" customHeight="1">
      <c r="A475" s="518" t="s">
        <v>73</v>
      </c>
      <c r="B475" s="613">
        <v>3.7</v>
      </c>
      <c r="C475" s="611">
        <v>10.199999999999999</v>
      </c>
      <c r="D475" s="613">
        <v>20.2</v>
      </c>
      <c r="E475" s="611">
        <v>40.9</v>
      </c>
      <c r="F475" s="611"/>
      <c r="G475" s="613">
        <v>3</v>
      </c>
      <c r="H475" s="613">
        <v>9.6</v>
      </c>
      <c r="I475" s="611">
        <v>20.100000000000001</v>
      </c>
      <c r="J475" s="611">
        <v>39.6</v>
      </c>
      <c r="K475" s="533"/>
      <c r="L475" s="596">
        <v>4.9000000000000004</v>
      </c>
      <c r="M475" s="596">
        <v>11.1</v>
      </c>
      <c r="N475" s="614">
        <v>20.399999999999999</v>
      </c>
      <c r="O475" s="611">
        <v>42.9</v>
      </c>
      <c r="Q475" s="611"/>
      <c r="R475" s="611"/>
      <c r="S475" s="611"/>
      <c r="T475" s="611"/>
      <c r="U475" s="611"/>
      <c r="V475" s="611"/>
      <c r="W475" s="611"/>
      <c r="X475" s="611"/>
      <c r="Y475" s="611"/>
      <c r="Z475" s="611"/>
      <c r="AA475" s="611"/>
      <c r="AB475" s="611"/>
      <c r="AC475" s="611"/>
      <c r="AD475" s="611"/>
    </row>
    <row r="476" spans="1:30" s="522" customFormat="1" ht="8.85" customHeight="1">
      <c r="A476" s="518" t="s">
        <v>74</v>
      </c>
      <c r="B476" s="613">
        <v>3.5</v>
      </c>
      <c r="C476" s="611">
        <v>4.9000000000000004</v>
      </c>
      <c r="D476" s="611">
        <v>19.8</v>
      </c>
      <c r="E476" s="611">
        <v>26.7</v>
      </c>
      <c r="F476" s="611"/>
      <c r="G476" s="613">
        <v>3.1</v>
      </c>
      <c r="H476" s="613">
        <v>4.5999999999999996</v>
      </c>
      <c r="I476" s="611">
        <v>21.2</v>
      </c>
      <c r="J476" s="611">
        <v>24.1</v>
      </c>
      <c r="K476" s="533"/>
      <c r="L476" s="596">
        <v>4.3</v>
      </c>
      <c r="M476" s="596">
        <v>5.6</v>
      </c>
      <c r="N476" s="614">
        <v>17</v>
      </c>
      <c r="O476" s="611">
        <v>31.9</v>
      </c>
      <c r="Q476" s="611"/>
      <c r="R476" s="611"/>
      <c r="S476" s="611"/>
      <c r="T476" s="611"/>
      <c r="U476" s="611"/>
      <c r="V476" s="611"/>
      <c r="W476" s="611"/>
      <c r="X476" s="611"/>
      <c r="Y476" s="611"/>
      <c r="Z476" s="611"/>
      <c r="AA476" s="611"/>
      <c r="AB476" s="611"/>
      <c r="AC476" s="611"/>
      <c r="AD476" s="611"/>
    </row>
    <row r="477" spans="1:30" s="522" customFormat="1" ht="8.85" customHeight="1">
      <c r="A477" s="518" t="s">
        <v>75</v>
      </c>
      <c r="B477" s="613">
        <v>1.9</v>
      </c>
      <c r="C477" s="611">
        <v>4.0999999999999996</v>
      </c>
      <c r="D477" s="611">
        <v>16.3</v>
      </c>
      <c r="E477" s="611">
        <v>31.5</v>
      </c>
      <c r="F477" s="611"/>
      <c r="G477" s="613">
        <v>1.8</v>
      </c>
      <c r="H477" s="613">
        <v>3.9</v>
      </c>
      <c r="I477" s="611">
        <v>18.8</v>
      </c>
      <c r="J477" s="611">
        <v>28.4</v>
      </c>
      <c r="K477" s="533"/>
      <c r="L477" s="596">
        <v>2.1</v>
      </c>
      <c r="M477" s="596">
        <v>4.3</v>
      </c>
      <c r="N477" s="614">
        <v>12.7</v>
      </c>
      <c r="O477" s="611">
        <v>36</v>
      </c>
      <c r="Q477" s="611"/>
      <c r="R477" s="611"/>
      <c r="S477" s="611"/>
      <c r="T477" s="611"/>
      <c r="U477" s="611"/>
      <c r="V477" s="611"/>
      <c r="W477" s="611"/>
      <c r="X477" s="611"/>
      <c r="Y477" s="611"/>
      <c r="Z477" s="611"/>
      <c r="AA477" s="611"/>
      <c r="AB477" s="611"/>
      <c r="AC477" s="611"/>
      <c r="AD477" s="611"/>
    </row>
    <row r="478" spans="1:30" s="522" customFormat="1" ht="8.85" customHeight="1">
      <c r="A478" s="523" t="s">
        <v>76</v>
      </c>
      <c r="B478" s="615">
        <v>2.9</v>
      </c>
      <c r="C478" s="616">
        <v>7.3</v>
      </c>
      <c r="D478" s="616">
        <v>14.1</v>
      </c>
      <c r="E478" s="616">
        <v>24.7</v>
      </c>
      <c r="F478" s="616"/>
      <c r="G478" s="615">
        <v>2.7</v>
      </c>
      <c r="H478" s="615">
        <v>7.6</v>
      </c>
      <c r="I478" s="616">
        <v>14.7</v>
      </c>
      <c r="J478" s="616">
        <v>24.9</v>
      </c>
      <c r="K478" s="538"/>
      <c r="L478" s="598">
        <v>3.3</v>
      </c>
      <c r="M478" s="598">
        <v>6.8</v>
      </c>
      <c r="N478" s="617">
        <v>13.1</v>
      </c>
      <c r="O478" s="616">
        <v>24.4</v>
      </c>
      <c r="Q478" s="611"/>
      <c r="R478" s="611"/>
      <c r="S478" s="611"/>
      <c r="T478" s="611"/>
      <c r="U478" s="611"/>
      <c r="V478" s="611"/>
      <c r="W478" s="611"/>
      <c r="X478" s="611"/>
      <c r="Y478" s="611"/>
      <c r="Z478" s="611"/>
      <c r="AA478" s="611"/>
      <c r="AB478" s="611"/>
      <c r="AC478" s="611"/>
      <c r="AD478" s="611"/>
    </row>
    <row r="479" spans="1:30" s="522" customFormat="1" ht="9" customHeight="1">
      <c r="B479" s="610"/>
      <c r="C479" s="610"/>
      <c r="D479" s="610"/>
      <c r="E479" s="610"/>
      <c r="F479" s="611"/>
      <c r="G479" s="610"/>
      <c r="H479" s="610"/>
      <c r="I479" s="610"/>
      <c r="J479" s="610"/>
      <c r="K479" s="533"/>
      <c r="L479" s="612"/>
      <c r="M479" s="612"/>
      <c r="N479" s="612"/>
      <c r="O479" s="610"/>
    </row>
    <row r="480" spans="1:30" s="522" customFormat="1" ht="9" customHeight="1">
      <c r="A480" s="513">
        <v>2018</v>
      </c>
      <c r="B480" s="610"/>
      <c r="C480" s="610"/>
      <c r="D480" s="610"/>
      <c r="E480" s="610"/>
      <c r="F480" s="611"/>
      <c r="G480" s="610"/>
      <c r="H480" s="610"/>
      <c r="I480" s="610"/>
      <c r="J480" s="610"/>
      <c r="K480" s="533"/>
      <c r="L480" s="612"/>
      <c r="M480" s="612"/>
      <c r="N480" s="612"/>
      <c r="O480" s="610"/>
    </row>
    <row r="481" spans="1:40" s="522" customFormat="1" ht="8.65" customHeight="1">
      <c r="A481" s="515" t="s">
        <v>44</v>
      </c>
      <c r="B481" s="610">
        <v>3.3</v>
      </c>
      <c r="C481" s="610">
        <v>6.5</v>
      </c>
      <c r="D481" s="610">
        <v>15.4</v>
      </c>
      <c r="E481" s="610">
        <v>27.4</v>
      </c>
      <c r="F481" s="611"/>
      <c r="G481" s="610">
        <v>3.4</v>
      </c>
      <c r="H481" s="610">
        <v>6.8</v>
      </c>
      <c r="I481" s="610">
        <v>16.7</v>
      </c>
      <c r="J481" s="610">
        <v>26.6</v>
      </c>
      <c r="K481" s="611"/>
      <c r="L481" s="610">
        <v>3.3</v>
      </c>
      <c r="M481" s="610">
        <v>6</v>
      </c>
      <c r="N481" s="610">
        <v>13.3</v>
      </c>
      <c r="O481" s="610">
        <v>28.8</v>
      </c>
      <c r="Q481" s="611"/>
      <c r="R481" s="611"/>
      <c r="S481" s="611"/>
      <c r="T481" s="611"/>
      <c r="U481" s="611"/>
      <c r="V481" s="611"/>
      <c r="W481" s="611"/>
      <c r="X481" s="611"/>
      <c r="Y481" s="611"/>
      <c r="Z481" s="611"/>
      <c r="AA481" s="611"/>
      <c r="AB481" s="611"/>
      <c r="AC481" s="611"/>
      <c r="AD481" s="611"/>
    </row>
    <row r="482" spans="1:40" s="522" customFormat="1" ht="5.0999999999999996" customHeight="1">
      <c r="A482" s="515"/>
      <c r="B482" s="610"/>
      <c r="C482" s="610"/>
      <c r="D482" s="610"/>
      <c r="E482" s="610"/>
      <c r="F482" s="611"/>
      <c r="G482" s="610"/>
      <c r="H482" s="610"/>
      <c r="I482" s="610"/>
      <c r="J482" s="610"/>
      <c r="K482" s="611"/>
      <c r="L482" s="610"/>
      <c r="M482" s="610"/>
      <c r="N482" s="610"/>
      <c r="O482" s="610"/>
      <c r="Q482" s="611"/>
      <c r="R482" s="611"/>
      <c r="S482" s="611"/>
      <c r="T482" s="611"/>
      <c r="U482" s="611"/>
      <c r="V482" s="611"/>
      <c r="W482" s="611"/>
      <c r="X482" s="611"/>
      <c r="Y482" s="611"/>
      <c r="Z482" s="611"/>
      <c r="AA482" s="611"/>
      <c r="AB482" s="611"/>
      <c r="AC482" s="611"/>
      <c r="AD482" s="611"/>
    </row>
    <row r="483" spans="1:40" s="522" customFormat="1" ht="8.85" customHeight="1">
      <c r="A483" s="518" t="s">
        <v>45</v>
      </c>
      <c r="B483" s="613">
        <v>3.3</v>
      </c>
      <c r="C483" s="611">
        <v>5.3</v>
      </c>
      <c r="D483" s="611">
        <v>11.1</v>
      </c>
      <c r="E483" s="611">
        <v>21.3</v>
      </c>
      <c r="F483" s="611"/>
      <c r="G483" s="613">
        <v>3.6</v>
      </c>
      <c r="H483" s="613">
        <v>5.9</v>
      </c>
      <c r="I483" s="611">
        <v>12.3</v>
      </c>
      <c r="J483" s="611">
        <v>22.9</v>
      </c>
      <c r="K483" s="533"/>
      <c r="L483" s="596">
        <v>2.9</v>
      </c>
      <c r="M483" s="596">
        <v>4.4000000000000004</v>
      </c>
      <c r="N483" s="614">
        <v>9.1999999999999993</v>
      </c>
      <c r="O483" s="611">
        <v>18.7</v>
      </c>
      <c r="Q483" s="611"/>
      <c r="R483" s="611"/>
      <c r="S483" s="611"/>
      <c r="T483" s="611"/>
      <c r="U483" s="611"/>
      <c r="V483" s="611"/>
      <c r="W483" s="611"/>
      <c r="X483" s="611"/>
      <c r="Y483" s="611"/>
      <c r="Z483" s="611"/>
      <c r="AA483" s="611"/>
      <c r="AB483" s="611"/>
      <c r="AC483" s="611"/>
      <c r="AD483" s="611"/>
    </row>
    <row r="484" spans="1:40" s="522" customFormat="1" ht="8.85" customHeight="1">
      <c r="A484" s="518" t="s">
        <v>46</v>
      </c>
      <c r="B484" s="613">
        <v>2.7</v>
      </c>
      <c r="C484" s="611">
        <v>5.2</v>
      </c>
      <c r="D484" s="611">
        <v>8.1999999999999993</v>
      </c>
      <c r="E484" s="611">
        <v>20</v>
      </c>
      <c r="F484" s="611"/>
      <c r="G484" s="613">
        <v>2.9</v>
      </c>
      <c r="H484" s="613">
        <v>5.4</v>
      </c>
      <c r="I484" s="611">
        <v>7.9</v>
      </c>
      <c r="J484" s="611">
        <v>20</v>
      </c>
      <c r="K484" s="533"/>
      <c r="L484" s="596">
        <v>2.2999999999999998</v>
      </c>
      <c r="M484" s="596">
        <v>5</v>
      </c>
      <c r="N484" s="614">
        <v>8.8000000000000007</v>
      </c>
      <c r="O484" s="611">
        <v>19.899999999999999</v>
      </c>
      <c r="Q484" s="611"/>
      <c r="R484" s="611"/>
      <c r="S484" s="611"/>
      <c r="T484" s="611"/>
      <c r="U484" s="611"/>
      <c r="V484" s="611"/>
      <c r="W484" s="611"/>
      <c r="X484" s="611"/>
      <c r="Y484" s="611"/>
      <c r="Z484" s="611"/>
      <c r="AA484" s="611"/>
      <c r="AB484" s="611"/>
      <c r="AC484" s="611"/>
      <c r="AD484" s="611"/>
    </row>
    <row r="485" spans="1:40" s="522" customFormat="1" ht="8.85" customHeight="1">
      <c r="A485" s="518" t="s">
        <v>47</v>
      </c>
      <c r="B485" s="613">
        <v>3.5</v>
      </c>
      <c r="C485" s="611">
        <v>9.9</v>
      </c>
      <c r="D485" s="611">
        <v>7.2</v>
      </c>
      <c r="E485" s="611">
        <v>18.2</v>
      </c>
      <c r="F485" s="611"/>
      <c r="G485" s="613">
        <v>3.2</v>
      </c>
      <c r="H485" s="613">
        <v>9.6999999999999993</v>
      </c>
      <c r="I485" s="611">
        <v>7.3</v>
      </c>
      <c r="J485" s="611">
        <v>18.5</v>
      </c>
      <c r="K485" s="533"/>
      <c r="L485" s="596">
        <v>3.9</v>
      </c>
      <c r="M485" s="596">
        <v>10.3</v>
      </c>
      <c r="N485" s="614">
        <v>7.2</v>
      </c>
      <c r="O485" s="611">
        <v>17.600000000000001</v>
      </c>
      <c r="Q485" s="611"/>
      <c r="R485" s="611"/>
      <c r="S485" s="611"/>
      <c r="T485" s="611"/>
      <c r="U485" s="611"/>
      <c r="V485" s="611"/>
      <c r="W485" s="611"/>
      <c r="X485" s="611"/>
      <c r="Y485" s="611"/>
      <c r="Z485" s="611"/>
      <c r="AA485" s="611"/>
      <c r="AB485" s="611"/>
      <c r="AC485" s="611"/>
      <c r="AD485" s="611"/>
    </row>
    <row r="486" spans="1:40" s="522" customFormat="1" ht="8.85" customHeight="1">
      <c r="A486" s="523" t="s">
        <v>48</v>
      </c>
      <c r="B486" s="615">
        <v>3.3</v>
      </c>
      <c r="C486" s="616">
        <v>7</v>
      </c>
      <c r="D486" s="616">
        <v>22.5</v>
      </c>
      <c r="E486" s="616">
        <v>24.8</v>
      </c>
      <c r="F486" s="616"/>
      <c r="G486" s="615">
        <v>3.3</v>
      </c>
      <c r="H486" s="615">
        <v>7.8</v>
      </c>
      <c r="I486" s="616">
        <v>25.7</v>
      </c>
      <c r="J486" s="616">
        <v>21</v>
      </c>
      <c r="K486" s="538"/>
      <c r="L486" s="598">
        <v>3.3</v>
      </c>
      <c r="M486" s="598">
        <v>5.6</v>
      </c>
      <c r="N486" s="617">
        <v>17.100000000000001</v>
      </c>
      <c r="O486" s="616">
        <v>31.1</v>
      </c>
      <c r="Q486" s="611"/>
      <c r="R486" s="611"/>
      <c r="S486" s="611"/>
      <c r="T486" s="611"/>
      <c r="U486" s="611"/>
      <c r="V486" s="611"/>
      <c r="W486" s="611"/>
      <c r="X486" s="611"/>
      <c r="Y486" s="611"/>
      <c r="Z486" s="611"/>
      <c r="AA486" s="611"/>
      <c r="AB486" s="611"/>
      <c r="AC486" s="611"/>
      <c r="AD486" s="611"/>
    </row>
    <row r="487" spans="1:40" s="522" customFormat="1" ht="8.85" customHeight="1">
      <c r="A487" s="518" t="s">
        <v>49</v>
      </c>
      <c r="B487" s="613">
        <v>4.0999999999999996</v>
      </c>
      <c r="C487" s="611">
        <v>8</v>
      </c>
      <c r="D487" s="611">
        <v>11</v>
      </c>
      <c r="E487" s="611">
        <v>21.3</v>
      </c>
      <c r="F487" s="611"/>
      <c r="G487" s="613">
        <v>4.5</v>
      </c>
      <c r="H487" s="613">
        <v>8.9</v>
      </c>
      <c r="I487" s="611">
        <v>11.5</v>
      </c>
      <c r="J487" s="611">
        <v>20.2</v>
      </c>
      <c r="K487" s="533"/>
      <c r="L487" s="596">
        <v>3.4</v>
      </c>
      <c r="M487" s="596">
        <v>6.6</v>
      </c>
      <c r="N487" s="614">
        <v>10</v>
      </c>
      <c r="O487" s="611">
        <v>23</v>
      </c>
      <c r="P487" s="613"/>
      <c r="Q487" s="611"/>
      <c r="R487" s="611"/>
      <c r="S487" s="611"/>
      <c r="T487" s="611"/>
      <c r="U487" s="611"/>
      <c r="V487" s="611"/>
      <c r="W487" s="611"/>
      <c r="X487" s="611"/>
      <c r="Y487" s="611"/>
      <c r="Z487" s="611"/>
      <c r="AA487" s="611"/>
      <c r="AB487" s="611"/>
      <c r="AC487" s="611"/>
      <c r="AD487" s="611"/>
      <c r="AE487" s="613"/>
      <c r="AF487" s="611"/>
      <c r="AG487" s="618"/>
      <c r="AH487" s="611"/>
      <c r="AI487" s="533"/>
      <c r="AJ487" s="596"/>
      <c r="AK487" s="596"/>
      <c r="AL487" s="614"/>
      <c r="AM487" s="619"/>
      <c r="AN487" s="611"/>
    </row>
    <row r="488" spans="1:40" s="522" customFormat="1" ht="8.85" customHeight="1">
      <c r="A488" s="518" t="s">
        <v>50</v>
      </c>
      <c r="B488" s="620">
        <v>2.6</v>
      </c>
      <c r="C488" s="621">
        <v>6.8</v>
      </c>
      <c r="D488" s="621">
        <v>10.3</v>
      </c>
      <c r="E488" s="621">
        <v>17.7</v>
      </c>
      <c r="F488" s="621"/>
      <c r="G488" s="620">
        <v>2.6</v>
      </c>
      <c r="H488" s="620">
        <v>7.4</v>
      </c>
      <c r="I488" s="621">
        <v>10</v>
      </c>
      <c r="J488" s="621">
        <v>16.3</v>
      </c>
      <c r="K488" s="539"/>
      <c r="L488" s="600">
        <v>2.6</v>
      </c>
      <c r="M488" s="600">
        <v>5.9</v>
      </c>
      <c r="N488" s="622">
        <v>10.8</v>
      </c>
      <c r="O488" s="621">
        <v>19.600000000000001</v>
      </c>
      <c r="P488" s="613"/>
      <c r="Q488" s="611"/>
      <c r="R488" s="611"/>
      <c r="S488" s="611"/>
      <c r="T488" s="611"/>
      <c r="U488" s="611"/>
      <c r="V488" s="611"/>
      <c r="W488" s="611"/>
      <c r="X488" s="611"/>
      <c r="Y488" s="611"/>
      <c r="Z488" s="611"/>
      <c r="AA488" s="611"/>
      <c r="AB488" s="611"/>
      <c r="AC488" s="611"/>
      <c r="AD488" s="611"/>
      <c r="AE488" s="613"/>
      <c r="AF488" s="611"/>
      <c r="AG488" s="618"/>
      <c r="AH488" s="611"/>
      <c r="AI488" s="533"/>
      <c r="AJ488" s="596"/>
      <c r="AK488" s="596"/>
      <c r="AL488" s="614"/>
      <c r="AM488" s="619"/>
      <c r="AN488" s="611"/>
    </row>
    <row r="489" spans="1:40" s="522" customFormat="1" ht="8.85" customHeight="1">
      <c r="A489" s="518" t="s">
        <v>51</v>
      </c>
      <c r="B489" s="613">
        <v>2.9</v>
      </c>
      <c r="C489" s="611">
        <v>10</v>
      </c>
      <c r="D489" s="611">
        <v>37.4</v>
      </c>
      <c r="E489" s="611">
        <v>21.8</v>
      </c>
      <c r="F489" s="611"/>
      <c r="G489" s="613">
        <v>2.4</v>
      </c>
      <c r="H489" s="613">
        <v>11.4</v>
      </c>
      <c r="I489" s="611">
        <v>40.799999999999997</v>
      </c>
      <c r="J489" s="611">
        <v>17</v>
      </c>
      <c r="K489" s="533"/>
      <c r="L489" s="596">
        <v>4.4000000000000004</v>
      </c>
      <c r="M489" s="596">
        <v>6.1</v>
      </c>
      <c r="N489" s="614">
        <v>27.7</v>
      </c>
      <c r="O489" s="611">
        <v>35.200000000000003</v>
      </c>
      <c r="Q489" s="611"/>
      <c r="R489" s="611"/>
      <c r="S489" s="611"/>
      <c r="T489" s="611"/>
      <c r="U489" s="611"/>
      <c r="V489" s="611"/>
      <c r="W489" s="611"/>
      <c r="X489" s="611"/>
      <c r="Y489" s="611"/>
      <c r="Z489" s="611"/>
      <c r="AA489" s="611"/>
      <c r="AB489" s="611"/>
      <c r="AC489" s="611"/>
      <c r="AD489" s="611"/>
    </row>
    <row r="490" spans="1:40" s="522" customFormat="1" ht="8.85" customHeight="1">
      <c r="A490" s="523" t="s">
        <v>52</v>
      </c>
      <c r="B490" s="615">
        <v>3.4</v>
      </c>
      <c r="C490" s="616">
        <v>8.1</v>
      </c>
      <c r="D490" s="616">
        <v>8.5</v>
      </c>
      <c r="E490" s="616">
        <v>16.399999999999999</v>
      </c>
      <c r="F490" s="616"/>
      <c r="G490" s="615">
        <v>3</v>
      </c>
      <c r="H490" s="615">
        <v>7.9</v>
      </c>
      <c r="I490" s="616">
        <v>9.8000000000000007</v>
      </c>
      <c r="J490" s="616">
        <v>16.600000000000001</v>
      </c>
      <c r="K490" s="538"/>
      <c r="L490" s="598">
        <v>3.9</v>
      </c>
      <c r="M490" s="598">
        <v>8.5</v>
      </c>
      <c r="N490" s="617">
        <v>6.7</v>
      </c>
      <c r="O490" s="616">
        <v>16.2</v>
      </c>
      <c r="Q490" s="611"/>
      <c r="R490" s="611"/>
      <c r="S490" s="611"/>
      <c r="T490" s="611"/>
      <c r="U490" s="611"/>
      <c r="V490" s="611"/>
      <c r="W490" s="611"/>
      <c r="X490" s="611"/>
      <c r="Y490" s="611"/>
      <c r="Z490" s="611"/>
      <c r="AA490" s="611"/>
      <c r="AB490" s="611"/>
      <c r="AC490" s="611"/>
      <c r="AD490" s="611"/>
    </row>
    <row r="491" spans="1:40" s="522" customFormat="1" ht="8.85" customHeight="1">
      <c r="A491" s="144" t="s">
        <v>53</v>
      </c>
      <c r="B491" s="613">
        <v>5.0999999999999996</v>
      </c>
      <c r="C491" s="611">
        <v>8.9</v>
      </c>
      <c r="D491" s="611">
        <v>13</v>
      </c>
      <c r="E491" s="611">
        <v>28.6</v>
      </c>
      <c r="F491" s="611"/>
      <c r="G491" s="613">
        <v>5.3</v>
      </c>
      <c r="H491" s="613">
        <v>9.4</v>
      </c>
      <c r="I491" s="611">
        <v>15</v>
      </c>
      <c r="J491" s="611">
        <v>32</v>
      </c>
      <c r="K491" s="533"/>
      <c r="L491" s="596">
        <v>5</v>
      </c>
      <c r="M491" s="596">
        <v>8.4</v>
      </c>
      <c r="N491" s="614">
        <v>10.6</v>
      </c>
      <c r="O491" s="611">
        <v>24.4</v>
      </c>
      <c r="Q491" s="611"/>
      <c r="R491" s="611"/>
      <c r="S491" s="611"/>
      <c r="T491" s="611"/>
      <c r="U491" s="611"/>
      <c r="V491" s="611"/>
      <c r="W491" s="611"/>
      <c r="X491" s="611"/>
      <c r="Y491" s="611"/>
      <c r="Z491" s="611"/>
      <c r="AA491" s="611"/>
      <c r="AB491" s="611"/>
      <c r="AC491" s="611"/>
      <c r="AD491" s="611"/>
    </row>
    <row r="492" spans="1:40" s="522" customFormat="1" ht="8.85" customHeight="1">
      <c r="A492" s="518" t="s">
        <v>54</v>
      </c>
      <c r="B492" s="613">
        <v>3.7</v>
      </c>
      <c r="C492" s="611">
        <v>8.8000000000000007</v>
      </c>
      <c r="D492" s="611">
        <v>16.3</v>
      </c>
      <c r="E492" s="611">
        <v>23.2</v>
      </c>
      <c r="F492" s="611"/>
      <c r="G492" s="613">
        <v>3.5</v>
      </c>
      <c r="H492" s="613">
        <v>9.4</v>
      </c>
      <c r="I492" s="611">
        <v>18</v>
      </c>
      <c r="J492" s="611">
        <v>21.9</v>
      </c>
      <c r="K492" s="533"/>
      <c r="L492" s="596">
        <v>4</v>
      </c>
      <c r="M492" s="596">
        <v>7.8</v>
      </c>
      <c r="N492" s="614">
        <v>13.5</v>
      </c>
      <c r="O492" s="611">
        <v>25.1</v>
      </c>
      <c r="Q492" s="611"/>
      <c r="R492" s="611"/>
      <c r="S492" s="611"/>
      <c r="T492" s="611"/>
      <c r="U492" s="611"/>
      <c r="V492" s="611"/>
      <c r="W492" s="611"/>
      <c r="X492" s="611"/>
      <c r="Y492" s="611"/>
      <c r="Z492" s="611"/>
      <c r="AA492" s="611"/>
      <c r="AB492" s="611"/>
      <c r="AC492" s="611"/>
      <c r="AD492" s="611"/>
    </row>
    <row r="493" spans="1:40" s="522" customFormat="1" ht="8.85" customHeight="1">
      <c r="A493" s="518" t="s">
        <v>55</v>
      </c>
      <c r="B493" s="613">
        <v>3.4</v>
      </c>
      <c r="C493" s="611">
        <v>6.1</v>
      </c>
      <c r="D493" s="611">
        <v>17.399999999999999</v>
      </c>
      <c r="E493" s="611">
        <v>24.7</v>
      </c>
      <c r="F493" s="611"/>
      <c r="G493" s="613">
        <v>4</v>
      </c>
      <c r="H493" s="613">
        <v>7.1</v>
      </c>
      <c r="I493" s="611">
        <v>18.7</v>
      </c>
      <c r="J493" s="611">
        <v>23.6</v>
      </c>
      <c r="K493" s="533"/>
      <c r="L493" s="596">
        <v>2.2999999999999998</v>
      </c>
      <c r="M493" s="596">
        <v>4.5</v>
      </c>
      <c r="N493" s="614">
        <v>15.5</v>
      </c>
      <c r="O493" s="611">
        <v>26.3</v>
      </c>
      <c r="P493" s="613"/>
      <c r="Q493" s="611"/>
      <c r="R493" s="611"/>
      <c r="S493" s="611"/>
      <c r="T493" s="611"/>
      <c r="U493" s="611"/>
      <c r="V493" s="611"/>
      <c r="W493" s="611"/>
      <c r="X493" s="611"/>
      <c r="Y493" s="611"/>
      <c r="Z493" s="611"/>
      <c r="AA493" s="611"/>
      <c r="AB493" s="611"/>
      <c r="AC493" s="611"/>
      <c r="AD493" s="611"/>
      <c r="AE493" s="613"/>
      <c r="AF493" s="611"/>
      <c r="AG493" s="618"/>
      <c r="AH493" s="611"/>
      <c r="AI493" s="533"/>
      <c r="AJ493" s="596"/>
      <c r="AK493" s="596"/>
      <c r="AL493" s="614"/>
      <c r="AM493" s="619"/>
      <c r="AN493" s="611"/>
    </row>
    <row r="494" spans="1:40" s="522" customFormat="1" ht="8.85" customHeight="1">
      <c r="A494" s="523" t="s">
        <v>56</v>
      </c>
      <c r="B494" s="615">
        <v>0.8</v>
      </c>
      <c r="C494" s="616">
        <v>2.8</v>
      </c>
      <c r="D494" s="616">
        <v>21</v>
      </c>
      <c r="E494" s="616">
        <v>35</v>
      </c>
      <c r="F494" s="616"/>
      <c r="G494" s="615">
        <v>0.7</v>
      </c>
      <c r="H494" s="615">
        <v>2.8</v>
      </c>
      <c r="I494" s="616">
        <v>19.899999999999999</v>
      </c>
      <c r="J494" s="616">
        <v>29.7</v>
      </c>
      <c r="K494" s="538"/>
      <c r="L494" s="598">
        <v>1</v>
      </c>
      <c r="M494" s="598">
        <v>2.9</v>
      </c>
      <c r="N494" s="617">
        <v>22.7</v>
      </c>
      <c r="O494" s="616">
        <v>43.5</v>
      </c>
      <c r="Q494" s="611"/>
      <c r="R494" s="611"/>
      <c r="S494" s="611"/>
      <c r="T494" s="611"/>
      <c r="U494" s="611"/>
      <c r="V494" s="611"/>
      <c r="W494" s="611"/>
      <c r="X494" s="611"/>
      <c r="Y494" s="611"/>
      <c r="Z494" s="611"/>
      <c r="AA494" s="611"/>
      <c r="AB494" s="611"/>
      <c r="AC494" s="611"/>
      <c r="AD494" s="611"/>
    </row>
    <row r="495" spans="1:40" s="522" customFormat="1" ht="8.85" customHeight="1">
      <c r="A495" s="518" t="s">
        <v>57</v>
      </c>
      <c r="B495" s="613">
        <v>2.4</v>
      </c>
      <c r="C495" s="611">
        <v>4.4000000000000004</v>
      </c>
      <c r="D495" s="611">
        <v>20.399999999999999</v>
      </c>
      <c r="E495" s="611">
        <v>36.200000000000003</v>
      </c>
      <c r="F495" s="611"/>
      <c r="G495" s="613">
        <v>2.4</v>
      </c>
      <c r="H495" s="613">
        <v>4.5999999999999996</v>
      </c>
      <c r="I495" s="611">
        <v>20.8</v>
      </c>
      <c r="J495" s="611">
        <v>34.200000000000003</v>
      </c>
      <c r="K495" s="533"/>
      <c r="L495" s="596">
        <v>2.5</v>
      </c>
      <c r="M495" s="596">
        <v>4.0999999999999996</v>
      </c>
      <c r="N495" s="614">
        <v>19.7</v>
      </c>
      <c r="O495" s="611">
        <v>39.299999999999997</v>
      </c>
      <c r="Q495" s="611"/>
      <c r="R495" s="611"/>
      <c r="S495" s="611"/>
      <c r="T495" s="611"/>
      <c r="U495" s="611"/>
      <c r="V495" s="611"/>
      <c r="W495" s="611"/>
      <c r="X495" s="611"/>
      <c r="Y495" s="611"/>
      <c r="Z495" s="611"/>
      <c r="AA495" s="611"/>
      <c r="AB495" s="611"/>
      <c r="AC495" s="611"/>
      <c r="AD495" s="611"/>
    </row>
    <row r="496" spans="1:40" s="522" customFormat="1" ht="8.85" customHeight="1">
      <c r="A496" s="518" t="s">
        <v>58</v>
      </c>
      <c r="B496" s="613">
        <v>3</v>
      </c>
      <c r="C496" s="611">
        <v>4.5</v>
      </c>
      <c r="D496" s="611">
        <v>6.2</v>
      </c>
      <c r="E496" s="611">
        <v>23.5</v>
      </c>
      <c r="F496" s="611"/>
      <c r="G496" s="613">
        <v>3.3</v>
      </c>
      <c r="H496" s="613">
        <v>4.5999999999999996</v>
      </c>
      <c r="I496" s="611">
        <v>6.7</v>
      </c>
      <c r="J496" s="611">
        <v>24.7</v>
      </c>
      <c r="K496" s="533"/>
      <c r="L496" s="596">
        <v>2.6</v>
      </c>
      <c r="M496" s="596">
        <v>4.3</v>
      </c>
      <c r="N496" s="614">
        <v>5.4</v>
      </c>
      <c r="O496" s="611">
        <v>21.8</v>
      </c>
      <c r="Q496" s="611"/>
      <c r="R496" s="611"/>
      <c r="S496" s="611"/>
      <c r="T496" s="611"/>
      <c r="U496" s="611"/>
      <c r="V496" s="611"/>
      <c r="W496" s="611"/>
      <c r="X496" s="611"/>
      <c r="Y496" s="611"/>
      <c r="Z496" s="611"/>
      <c r="AA496" s="611"/>
      <c r="AB496" s="611"/>
      <c r="AC496" s="611"/>
      <c r="AD496" s="611"/>
    </row>
    <row r="497" spans="1:30" s="522" customFormat="1" ht="8.85" customHeight="1">
      <c r="A497" s="518" t="s">
        <v>59</v>
      </c>
      <c r="B497" s="613">
        <v>4.0999999999999996</v>
      </c>
      <c r="C497" s="611">
        <v>6.8</v>
      </c>
      <c r="D497" s="611">
        <v>17.5</v>
      </c>
      <c r="E497" s="611">
        <v>34.6</v>
      </c>
      <c r="F497" s="611"/>
      <c r="G497" s="613">
        <v>4.2</v>
      </c>
      <c r="H497" s="613">
        <v>6.7</v>
      </c>
      <c r="I497" s="611">
        <v>19.3</v>
      </c>
      <c r="J497" s="611">
        <v>36.5</v>
      </c>
      <c r="K497" s="533"/>
      <c r="L497" s="596">
        <v>4</v>
      </c>
      <c r="M497" s="596">
        <v>7</v>
      </c>
      <c r="N497" s="614">
        <v>14.5</v>
      </c>
      <c r="O497" s="611">
        <v>31.7</v>
      </c>
      <c r="Q497" s="611"/>
      <c r="R497" s="611"/>
      <c r="S497" s="611"/>
      <c r="T497" s="611"/>
      <c r="U497" s="611"/>
      <c r="V497" s="611"/>
      <c r="W497" s="611"/>
      <c r="X497" s="611"/>
      <c r="Y497" s="611"/>
      <c r="Z497" s="611"/>
      <c r="AA497" s="611"/>
      <c r="AB497" s="611"/>
      <c r="AC497" s="611"/>
      <c r="AD497" s="611"/>
    </row>
    <row r="498" spans="1:30" s="522" customFormat="1" ht="8.85" customHeight="1">
      <c r="A498" s="523" t="s">
        <v>60</v>
      </c>
      <c r="B498" s="615">
        <v>1.9</v>
      </c>
      <c r="C498" s="616">
        <v>4.5</v>
      </c>
      <c r="D498" s="616">
        <v>12.1</v>
      </c>
      <c r="E498" s="616">
        <v>30.5</v>
      </c>
      <c r="F498" s="616"/>
      <c r="G498" s="615">
        <v>1.8</v>
      </c>
      <c r="H498" s="615">
        <v>4.8</v>
      </c>
      <c r="I498" s="616">
        <v>11.6</v>
      </c>
      <c r="J498" s="616">
        <v>27.7</v>
      </c>
      <c r="K498" s="538"/>
      <c r="L498" s="598">
        <v>2.2000000000000002</v>
      </c>
      <c r="M498" s="598">
        <v>3.8</v>
      </c>
      <c r="N498" s="617">
        <v>12.9</v>
      </c>
      <c r="O498" s="616">
        <v>35.4</v>
      </c>
      <c r="Q498" s="611"/>
      <c r="R498" s="611"/>
      <c r="S498" s="611"/>
      <c r="T498" s="611"/>
      <c r="U498" s="611"/>
      <c r="V498" s="611"/>
      <c r="W498" s="611"/>
      <c r="X498" s="611"/>
      <c r="Y498" s="611"/>
      <c r="Z498" s="611"/>
      <c r="AA498" s="611"/>
      <c r="AB498" s="611"/>
      <c r="AC498" s="611"/>
      <c r="AD498" s="611"/>
    </row>
    <row r="499" spans="1:30" s="522" customFormat="1" ht="8.85" customHeight="1">
      <c r="A499" s="518" t="s">
        <v>61</v>
      </c>
      <c r="B499" s="613">
        <v>2.1</v>
      </c>
      <c r="C499" s="611">
        <v>2.8</v>
      </c>
      <c r="D499" s="611">
        <v>12.7</v>
      </c>
      <c r="E499" s="611">
        <v>33.299999999999997</v>
      </c>
      <c r="F499" s="611"/>
      <c r="G499" s="613">
        <v>2.4</v>
      </c>
      <c r="H499" s="613">
        <v>3.1</v>
      </c>
      <c r="I499" s="611">
        <v>12.5</v>
      </c>
      <c r="J499" s="611">
        <v>34</v>
      </c>
      <c r="K499" s="533"/>
      <c r="L499" s="596">
        <v>1.7</v>
      </c>
      <c r="M499" s="596">
        <v>2.4</v>
      </c>
      <c r="N499" s="614">
        <v>13</v>
      </c>
      <c r="O499" s="611">
        <v>32.299999999999997</v>
      </c>
      <c r="Q499" s="611"/>
      <c r="R499" s="611"/>
      <c r="S499" s="611"/>
      <c r="T499" s="611"/>
      <c r="U499" s="611"/>
      <c r="V499" s="611"/>
      <c r="W499" s="611"/>
      <c r="X499" s="611"/>
      <c r="Y499" s="611"/>
      <c r="Z499" s="611"/>
      <c r="AA499" s="611"/>
      <c r="AB499" s="611"/>
      <c r="AC499" s="611"/>
      <c r="AD499" s="611"/>
    </row>
    <row r="500" spans="1:30" s="522" customFormat="1" ht="8.85" customHeight="1">
      <c r="A500" s="518" t="s">
        <v>62</v>
      </c>
      <c r="B500" s="613">
        <v>4.0999999999999996</v>
      </c>
      <c r="C500" s="611">
        <v>8.6</v>
      </c>
      <c r="D500" s="611">
        <v>13.3</v>
      </c>
      <c r="E500" s="611">
        <v>26.8</v>
      </c>
      <c r="F500" s="611"/>
      <c r="G500" s="613">
        <v>4.4000000000000004</v>
      </c>
      <c r="H500" s="613">
        <v>9.5</v>
      </c>
      <c r="I500" s="611">
        <v>13.9</v>
      </c>
      <c r="J500" s="611">
        <v>22.9</v>
      </c>
      <c r="K500" s="533"/>
      <c r="L500" s="596">
        <v>3.6</v>
      </c>
      <c r="M500" s="596">
        <v>7.3</v>
      </c>
      <c r="N500" s="614">
        <v>12.3</v>
      </c>
      <c r="O500" s="611">
        <v>32.6</v>
      </c>
      <c r="Q500" s="611"/>
      <c r="R500" s="611"/>
      <c r="S500" s="611"/>
      <c r="T500" s="611"/>
      <c r="U500" s="611"/>
      <c r="V500" s="611"/>
      <c r="W500" s="611"/>
      <c r="X500" s="611"/>
      <c r="Y500" s="611"/>
      <c r="Z500" s="611"/>
      <c r="AA500" s="611"/>
      <c r="AB500" s="611"/>
      <c r="AC500" s="611"/>
      <c r="AD500" s="611"/>
    </row>
    <row r="501" spans="1:30" s="522" customFormat="1" ht="8.85" customHeight="1">
      <c r="A501" s="518" t="s">
        <v>63</v>
      </c>
      <c r="B501" s="613">
        <v>3.5</v>
      </c>
      <c r="C501" s="611">
        <v>5.9</v>
      </c>
      <c r="D501" s="611">
        <v>4.9000000000000004</v>
      </c>
      <c r="E501" s="611">
        <v>21</v>
      </c>
      <c r="F501" s="611"/>
      <c r="G501" s="613">
        <v>3.4</v>
      </c>
      <c r="H501" s="613">
        <v>6</v>
      </c>
      <c r="I501" s="611">
        <v>5</v>
      </c>
      <c r="J501" s="611">
        <v>21.6</v>
      </c>
      <c r="K501" s="533"/>
      <c r="L501" s="596">
        <v>3.6</v>
      </c>
      <c r="M501" s="596">
        <v>5.8</v>
      </c>
      <c r="N501" s="614">
        <v>4.7</v>
      </c>
      <c r="O501" s="611">
        <v>20.100000000000001</v>
      </c>
      <c r="Q501" s="611"/>
      <c r="R501" s="611"/>
      <c r="S501" s="611"/>
      <c r="T501" s="611"/>
      <c r="U501" s="611"/>
      <c r="V501" s="611"/>
      <c r="W501" s="611"/>
      <c r="X501" s="611"/>
      <c r="Y501" s="611"/>
      <c r="Z501" s="611"/>
      <c r="AA501" s="611"/>
      <c r="AB501" s="611"/>
      <c r="AC501" s="611"/>
      <c r="AD501" s="611"/>
    </row>
    <row r="502" spans="1:30" s="522" customFormat="1" ht="8.85" customHeight="1">
      <c r="A502" s="523" t="s">
        <v>64</v>
      </c>
      <c r="B502" s="615">
        <v>1.4</v>
      </c>
      <c r="C502" s="615">
        <v>6</v>
      </c>
      <c r="D502" s="616">
        <v>23.5</v>
      </c>
      <c r="E502" s="616">
        <v>37.200000000000003</v>
      </c>
      <c r="F502" s="616"/>
      <c r="G502" s="615">
        <v>1.2</v>
      </c>
      <c r="H502" s="615">
        <v>6.3</v>
      </c>
      <c r="I502" s="615">
        <v>24.4</v>
      </c>
      <c r="J502" s="616">
        <v>28.2</v>
      </c>
      <c r="K502" s="538"/>
      <c r="L502" s="598">
        <v>1.8</v>
      </c>
      <c r="M502" s="598">
        <v>5.5</v>
      </c>
      <c r="N502" s="598">
        <v>22</v>
      </c>
      <c r="O502" s="616">
        <v>51.5</v>
      </c>
      <c r="Q502" s="611"/>
      <c r="R502" s="611"/>
      <c r="S502" s="611"/>
      <c r="T502" s="611"/>
      <c r="U502" s="611"/>
      <c r="V502" s="611"/>
      <c r="W502" s="611"/>
      <c r="X502" s="611"/>
      <c r="Y502" s="611"/>
      <c r="Z502" s="611"/>
      <c r="AA502" s="611"/>
      <c r="AB502" s="611"/>
      <c r="AC502" s="611"/>
      <c r="AD502" s="611"/>
    </row>
    <row r="503" spans="1:30" s="522" customFormat="1" ht="8.85" customHeight="1">
      <c r="A503" s="518" t="s">
        <v>65</v>
      </c>
      <c r="B503" s="613">
        <v>2.6</v>
      </c>
      <c r="C503" s="611">
        <v>4.7</v>
      </c>
      <c r="D503" s="613">
        <v>22</v>
      </c>
      <c r="E503" s="611">
        <v>34.9</v>
      </c>
      <c r="F503" s="611"/>
      <c r="G503" s="613">
        <v>2.7</v>
      </c>
      <c r="H503" s="613">
        <v>5.2</v>
      </c>
      <c r="I503" s="611">
        <v>23.9</v>
      </c>
      <c r="J503" s="611">
        <v>33.5</v>
      </c>
      <c r="K503" s="519"/>
      <c r="L503" s="596">
        <v>2.6</v>
      </c>
      <c r="M503" s="596">
        <v>4</v>
      </c>
      <c r="N503" s="614">
        <v>19</v>
      </c>
      <c r="O503" s="611">
        <v>37.299999999999997</v>
      </c>
      <c r="Q503" s="611"/>
      <c r="R503" s="611"/>
      <c r="S503" s="611"/>
      <c r="T503" s="611"/>
      <c r="U503" s="611"/>
      <c r="V503" s="611"/>
      <c r="W503" s="611"/>
      <c r="X503" s="611"/>
      <c r="Y503" s="611"/>
      <c r="Z503" s="611"/>
      <c r="AA503" s="611"/>
      <c r="AB503" s="611"/>
      <c r="AC503" s="611"/>
      <c r="AD503" s="611"/>
    </row>
    <row r="504" spans="1:30" s="522" customFormat="1" ht="8.85" customHeight="1">
      <c r="A504" s="518" t="s">
        <v>66</v>
      </c>
      <c r="B504" s="613">
        <v>3.9</v>
      </c>
      <c r="C504" s="611">
        <v>4.5999999999999996</v>
      </c>
      <c r="D504" s="611">
        <v>6.8</v>
      </c>
      <c r="E504" s="611">
        <v>20.399999999999999</v>
      </c>
      <c r="F504" s="611"/>
      <c r="G504" s="613">
        <v>4.5999999999999996</v>
      </c>
      <c r="H504" s="613">
        <v>5.3</v>
      </c>
      <c r="I504" s="611">
        <v>7.5</v>
      </c>
      <c r="J504" s="611">
        <v>21.9</v>
      </c>
      <c r="K504" s="533"/>
      <c r="L504" s="596">
        <v>2.6</v>
      </c>
      <c r="M504" s="596">
        <v>3.4</v>
      </c>
      <c r="N504" s="614">
        <v>5.7</v>
      </c>
      <c r="O504" s="611">
        <v>18.100000000000001</v>
      </c>
      <c r="Q504" s="611"/>
      <c r="R504" s="611"/>
      <c r="S504" s="611"/>
      <c r="T504" s="611"/>
      <c r="U504" s="611"/>
      <c r="V504" s="611"/>
      <c r="W504" s="611"/>
      <c r="X504" s="611"/>
      <c r="Y504" s="611"/>
      <c r="Z504" s="611"/>
      <c r="AA504" s="611"/>
      <c r="AB504" s="611"/>
      <c r="AC504" s="611"/>
      <c r="AD504" s="611"/>
    </row>
    <row r="505" spans="1:30" s="522" customFormat="1" ht="8.85" customHeight="1">
      <c r="A505" s="518" t="s">
        <v>67</v>
      </c>
      <c r="B505" s="613">
        <v>2.6</v>
      </c>
      <c r="C505" s="611">
        <v>5.6</v>
      </c>
      <c r="D505" s="611">
        <v>12</v>
      </c>
      <c r="E505" s="611">
        <v>21.2</v>
      </c>
      <c r="F505" s="611"/>
      <c r="G505" s="613">
        <v>2.8</v>
      </c>
      <c r="H505" s="613">
        <v>6.1</v>
      </c>
      <c r="I505" s="611">
        <v>12.6</v>
      </c>
      <c r="J505" s="611">
        <v>22.2</v>
      </c>
      <c r="K505" s="533"/>
      <c r="L505" s="596">
        <v>2.2000000000000002</v>
      </c>
      <c r="M505" s="596">
        <v>4.9000000000000004</v>
      </c>
      <c r="N505" s="614">
        <v>11.1</v>
      </c>
      <c r="O505" s="611">
        <v>19.600000000000001</v>
      </c>
      <c r="Q505" s="611"/>
      <c r="R505" s="611"/>
      <c r="S505" s="611"/>
      <c r="T505" s="611"/>
      <c r="U505" s="611"/>
      <c r="V505" s="611"/>
      <c r="W505" s="611"/>
      <c r="X505" s="611"/>
      <c r="Y505" s="611"/>
      <c r="Z505" s="611"/>
      <c r="AA505" s="611"/>
      <c r="AB505" s="611"/>
      <c r="AC505" s="611"/>
      <c r="AD505" s="611"/>
    </row>
    <row r="506" spans="1:30" s="522" customFormat="1" ht="8.85" customHeight="1">
      <c r="A506" s="523" t="s">
        <v>68</v>
      </c>
      <c r="B506" s="615">
        <v>2.4</v>
      </c>
      <c r="C506" s="616">
        <v>4.5999999999999996</v>
      </c>
      <c r="D506" s="616">
        <v>13.7</v>
      </c>
      <c r="E506" s="616">
        <v>23.7</v>
      </c>
      <c r="F506" s="616"/>
      <c r="G506" s="615">
        <v>2.2000000000000002</v>
      </c>
      <c r="H506" s="615">
        <v>4.5</v>
      </c>
      <c r="I506" s="616">
        <v>14.2</v>
      </c>
      <c r="J506" s="616">
        <v>22.3</v>
      </c>
      <c r="K506" s="538"/>
      <c r="L506" s="598">
        <v>2.7</v>
      </c>
      <c r="M506" s="598">
        <v>4.5999999999999996</v>
      </c>
      <c r="N506" s="617">
        <v>12.9</v>
      </c>
      <c r="O506" s="616">
        <v>26.1</v>
      </c>
      <c r="Q506" s="611"/>
      <c r="R506" s="611"/>
      <c r="S506" s="611"/>
      <c r="T506" s="611"/>
      <c r="U506" s="611"/>
      <c r="V506" s="611"/>
      <c r="W506" s="611"/>
      <c r="X506" s="611"/>
      <c r="Y506" s="611"/>
      <c r="Z506" s="611"/>
      <c r="AA506" s="611"/>
      <c r="AB506" s="611"/>
      <c r="AC506" s="611"/>
      <c r="AD506" s="611"/>
    </row>
    <row r="507" spans="1:30" s="522" customFormat="1" ht="8.85" customHeight="1">
      <c r="A507" s="518" t="s">
        <v>69</v>
      </c>
      <c r="B507" s="613">
        <v>3.7</v>
      </c>
      <c r="C507" s="611">
        <v>7.7</v>
      </c>
      <c r="D507" s="611">
        <v>8.1</v>
      </c>
      <c r="E507" s="611">
        <v>24.1</v>
      </c>
      <c r="F507" s="611"/>
      <c r="G507" s="613">
        <v>3.7</v>
      </c>
      <c r="H507" s="613">
        <v>8</v>
      </c>
      <c r="I507" s="611">
        <v>8.6999999999999993</v>
      </c>
      <c r="J507" s="611">
        <v>24.1</v>
      </c>
      <c r="K507" s="533"/>
      <c r="L507" s="596">
        <v>3.8</v>
      </c>
      <c r="M507" s="596">
        <v>7.2</v>
      </c>
      <c r="N507" s="614">
        <v>7.2</v>
      </c>
      <c r="O507" s="611">
        <v>24.1</v>
      </c>
      <c r="Q507" s="611"/>
      <c r="R507" s="611"/>
      <c r="S507" s="611"/>
      <c r="T507" s="611"/>
      <c r="U507" s="611"/>
      <c r="V507" s="611"/>
      <c r="W507" s="611"/>
      <c r="X507" s="611"/>
      <c r="Y507" s="611"/>
      <c r="Z507" s="611"/>
      <c r="AA507" s="611"/>
      <c r="AB507" s="611"/>
      <c r="AC507" s="611"/>
      <c r="AD507" s="611"/>
    </row>
    <row r="508" spans="1:30" s="522" customFormat="1" ht="8.85" customHeight="1">
      <c r="A508" s="518" t="s">
        <v>70</v>
      </c>
      <c r="B508" s="611">
        <v>3.6</v>
      </c>
      <c r="C508" s="611">
        <v>7.6</v>
      </c>
      <c r="D508" s="611">
        <v>7.3</v>
      </c>
      <c r="E508" s="611">
        <v>20.5</v>
      </c>
      <c r="F508" s="611"/>
      <c r="G508" s="613">
        <v>3.4</v>
      </c>
      <c r="H508" s="613">
        <v>7.6</v>
      </c>
      <c r="I508" s="611">
        <v>7.2</v>
      </c>
      <c r="J508" s="611">
        <v>18.899999999999999</v>
      </c>
      <c r="K508" s="533"/>
      <c r="L508" s="596">
        <v>4</v>
      </c>
      <c r="M508" s="596">
        <v>7.6</v>
      </c>
      <c r="N508" s="614">
        <v>7.5</v>
      </c>
      <c r="O508" s="611">
        <v>22.9</v>
      </c>
      <c r="Q508" s="611"/>
      <c r="R508" s="611"/>
      <c r="S508" s="611"/>
      <c r="T508" s="611"/>
      <c r="U508" s="611"/>
      <c r="V508" s="611"/>
      <c r="W508" s="611"/>
      <c r="X508" s="611"/>
      <c r="Y508" s="611"/>
      <c r="Z508" s="611"/>
      <c r="AA508" s="611"/>
      <c r="AB508" s="611"/>
      <c r="AC508" s="611"/>
      <c r="AD508" s="611"/>
    </row>
    <row r="509" spans="1:30" s="522" customFormat="1" ht="8.85" customHeight="1">
      <c r="A509" s="518" t="s">
        <v>71</v>
      </c>
      <c r="B509" s="613">
        <v>6.4</v>
      </c>
      <c r="C509" s="611">
        <v>13.6</v>
      </c>
      <c r="D509" s="611">
        <v>18.7</v>
      </c>
      <c r="E509" s="611">
        <v>31.6</v>
      </c>
      <c r="F509" s="611"/>
      <c r="G509" s="613">
        <v>6.4</v>
      </c>
      <c r="H509" s="613">
        <v>15.2</v>
      </c>
      <c r="I509" s="611">
        <v>20</v>
      </c>
      <c r="J509" s="611">
        <v>28.6</v>
      </c>
      <c r="K509" s="533"/>
      <c r="L509" s="596">
        <v>6.2</v>
      </c>
      <c r="M509" s="596">
        <v>10.6</v>
      </c>
      <c r="N509" s="614">
        <v>16.2</v>
      </c>
      <c r="O509" s="611">
        <v>37.1</v>
      </c>
      <c r="Q509" s="611"/>
      <c r="R509" s="611"/>
      <c r="S509" s="611"/>
      <c r="T509" s="611"/>
      <c r="U509" s="611"/>
      <c r="V509" s="611"/>
      <c r="W509" s="611"/>
      <c r="X509" s="611"/>
      <c r="Y509" s="611"/>
      <c r="Z509" s="611"/>
      <c r="AA509" s="611"/>
      <c r="AB509" s="611"/>
      <c r="AC509" s="611"/>
      <c r="AD509" s="611"/>
    </row>
    <row r="510" spans="1:30" s="522" customFormat="1" ht="8.85" customHeight="1">
      <c r="A510" s="523" t="s">
        <v>72</v>
      </c>
      <c r="B510" s="615">
        <v>3.8</v>
      </c>
      <c r="C510" s="615">
        <v>10.5</v>
      </c>
      <c r="D510" s="616">
        <v>11.7</v>
      </c>
      <c r="E510" s="616">
        <v>22.1</v>
      </c>
      <c r="F510" s="616"/>
      <c r="G510" s="615">
        <v>3.8</v>
      </c>
      <c r="H510" s="615">
        <v>10.9</v>
      </c>
      <c r="I510" s="615">
        <v>13</v>
      </c>
      <c r="J510" s="616">
        <v>21.1</v>
      </c>
      <c r="K510" s="524"/>
      <c r="L510" s="598">
        <v>3.8</v>
      </c>
      <c r="M510" s="598">
        <v>9.9</v>
      </c>
      <c r="N510" s="598">
        <v>9.8000000000000007</v>
      </c>
      <c r="O510" s="616">
        <v>23.5</v>
      </c>
      <c r="Q510" s="611"/>
      <c r="R510" s="611"/>
      <c r="S510" s="611"/>
      <c r="T510" s="611"/>
      <c r="U510" s="611"/>
      <c r="V510" s="611"/>
      <c r="W510" s="611"/>
      <c r="X510" s="611"/>
      <c r="Y510" s="611"/>
      <c r="Z510" s="611"/>
      <c r="AA510" s="611"/>
      <c r="AB510" s="611"/>
      <c r="AC510" s="611"/>
      <c r="AD510" s="611"/>
    </row>
    <row r="511" spans="1:30" s="522" customFormat="1" ht="8.85" customHeight="1">
      <c r="A511" s="518" t="s">
        <v>73</v>
      </c>
      <c r="B511" s="613">
        <v>3.3</v>
      </c>
      <c r="C511" s="611">
        <v>9.1999999999999993</v>
      </c>
      <c r="D511" s="613">
        <v>23.7</v>
      </c>
      <c r="E511" s="611">
        <v>42</v>
      </c>
      <c r="F511" s="611"/>
      <c r="G511" s="613">
        <v>3.1</v>
      </c>
      <c r="H511" s="613">
        <v>9.8000000000000007</v>
      </c>
      <c r="I511" s="611">
        <v>25.4</v>
      </c>
      <c r="J511" s="611">
        <v>39.700000000000003</v>
      </c>
      <c r="K511" s="533"/>
      <c r="L511" s="596">
        <v>3.6</v>
      </c>
      <c r="M511" s="596">
        <v>8.3000000000000007</v>
      </c>
      <c r="N511" s="614">
        <v>21.1</v>
      </c>
      <c r="O511" s="611">
        <v>45.4</v>
      </c>
      <c r="Q511" s="611"/>
      <c r="R511" s="611"/>
      <c r="S511" s="611"/>
      <c r="T511" s="611"/>
      <c r="U511" s="611"/>
      <c r="V511" s="611"/>
      <c r="W511" s="611"/>
      <c r="X511" s="611"/>
      <c r="Y511" s="611"/>
      <c r="Z511" s="611"/>
      <c r="AA511" s="611"/>
      <c r="AB511" s="611"/>
      <c r="AC511" s="611"/>
      <c r="AD511" s="611"/>
    </row>
    <row r="512" spans="1:30" s="522" customFormat="1" ht="8.85" customHeight="1">
      <c r="A512" s="518" t="s">
        <v>74</v>
      </c>
      <c r="B512" s="613">
        <v>3.3</v>
      </c>
      <c r="C512" s="611">
        <v>4.5999999999999996</v>
      </c>
      <c r="D512" s="611">
        <v>25.2</v>
      </c>
      <c r="E512" s="611">
        <v>26</v>
      </c>
      <c r="F512" s="611"/>
      <c r="G512" s="613">
        <v>3.2</v>
      </c>
      <c r="H512" s="613">
        <v>4.5</v>
      </c>
      <c r="I512" s="611">
        <v>25.4</v>
      </c>
      <c r="J512" s="611">
        <v>22.9</v>
      </c>
      <c r="K512" s="533"/>
      <c r="L512" s="596">
        <v>3.4</v>
      </c>
      <c r="M512" s="596">
        <v>4.9000000000000004</v>
      </c>
      <c r="N512" s="614">
        <v>24.9</v>
      </c>
      <c r="O512" s="611">
        <v>32.299999999999997</v>
      </c>
      <c r="Q512" s="611"/>
      <c r="R512" s="611"/>
      <c r="S512" s="611"/>
      <c r="T512" s="611"/>
      <c r="U512" s="611"/>
      <c r="V512" s="611"/>
      <c r="W512" s="611"/>
      <c r="X512" s="611"/>
      <c r="Y512" s="611"/>
      <c r="Z512" s="611"/>
      <c r="AA512" s="611"/>
      <c r="AB512" s="611"/>
      <c r="AC512" s="611"/>
      <c r="AD512" s="611"/>
    </row>
    <row r="513" spans="1:40" s="522" customFormat="1" ht="8.85" customHeight="1">
      <c r="A513" s="518" t="s">
        <v>75</v>
      </c>
      <c r="B513" s="613">
        <v>1.5</v>
      </c>
      <c r="C513" s="611">
        <v>3.9</v>
      </c>
      <c r="D513" s="611">
        <v>18.100000000000001</v>
      </c>
      <c r="E513" s="611">
        <v>32.200000000000003</v>
      </c>
      <c r="F513" s="611"/>
      <c r="G513" s="613">
        <v>1.5</v>
      </c>
      <c r="H513" s="613">
        <v>4</v>
      </c>
      <c r="I513" s="611">
        <v>21.1</v>
      </c>
      <c r="J513" s="611">
        <v>29.6</v>
      </c>
      <c r="K513" s="533"/>
      <c r="L513" s="596">
        <v>1.6</v>
      </c>
      <c r="M513" s="596">
        <v>3.7</v>
      </c>
      <c r="N513" s="614">
        <v>13.5</v>
      </c>
      <c r="O513" s="611">
        <v>36.1</v>
      </c>
      <c r="Q513" s="611"/>
      <c r="R513" s="611"/>
      <c r="S513" s="611"/>
      <c r="T513" s="611"/>
      <c r="U513" s="611"/>
      <c r="V513" s="611"/>
      <c r="W513" s="611"/>
      <c r="X513" s="611"/>
      <c r="Y513" s="611"/>
      <c r="Z513" s="611"/>
      <c r="AA513" s="611"/>
      <c r="AB513" s="611"/>
      <c r="AC513" s="611"/>
      <c r="AD513" s="611"/>
    </row>
    <row r="514" spans="1:40" s="522" customFormat="1" ht="8.85" customHeight="1">
      <c r="A514" s="523" t="s">
        <v>76</v>
      </c>
      <c r="B514" s="615">
        <v>2.5</v>
      </c>
      <c r="C514" s="616">
        <v>6.9</v>
      </c>
      <c r="D514" s="616">
        <v>16.5</v>
      </c>
      <c r="E514" s="616">
        <v>24.2</v>
      </c>
      <c r="F514" s="616"/>
      <c r="G514" s="615">
        <v>2.5</v>
      </c>
      <c r="H514" s="615">
        <v>6.9</v>
      </c>
      <c r="I514" s="616">
        <v>17.600000000000001</v>
      </c>
      <c r="J514" s="616">
        <v>22.7</v>
      </c>
      <c r="K514" s="538"/>
      <c r="L514" s="598">
        <v>2.7</v>
      </c>
      <c r="M514" s="598">
        <v>6.8</v>
      </c>
      <c r="N514" s="617">
        <v>14.5</v>
      </c>
      <c r="O514" s="616">
        <v>27</v>
      </c>
      <c r="Q514" s="611"/>
      <c r="R514" s="611"/>
      <c r="S514" s="611"/>
      <c r="T514" s="611"/>
      <c r="U514" s="611"/>
      <c r="V514" s="611"/>
      <c r="W514" s="611"/>
      <c r="X514" s="611"/>
      <c r="Y514" s="611"/>
      <c r="Z514" s="611"/>
      <c r="AA514" s="611"/>
      <c r="AB514" s="611"/>
      <c r="AC514" s="611"/>
      <c r="AD514" s="611"/>
    </row>
    <row r="515" spans="1:40" s="522" customFormat="1" ht="9" customHeight="1">
      <c r="B515" s="610"/>
      <c r="C515" s="610"/>
      <c r="D515" s="610"/>
      <c r="E515" s="610"/>
      <c r="F515" s="611"/>
      <c r="G515" s="610"/>
      <c r="H515" s="610"/>
      <c r="I515" s="610"/>
      <c r="J515" s="610"/>
      <c r="K515" s="533"/>
      <c r="L515" s="612"/>
      <c r="M515" s="612"/>
      <c r="N515" s="612"/>
      <c r="O515" s="610"/>
    </row>
    <row r="516" spans="1:40" s="522" customFormat="1" ht="9" customHeight="1">
      <c r="A516" s="513">
        <v>2019</v>
      </c>
      <c r="B516" s="610"/>
      <c r="C516" s="610"/>
      <c r="D516" s="610"/>
      <c r="E516" s="610"/>
      <c r="F516" s="611"/>
      <c r="G516" s="610"/>
      <c r="H516" s="610"/>
      <c r="I516" s="610"/>
      <c r="J516" s="610"/>
      <c r="K516" s="533"/>
      <c r="L516" s="612"/>
      <c r="M516" s="612"/>
      <c r="N516" s="612"/>
      <c r="O516" s="610"/>
    </row>
    <row r="517" spans="1:40" s="522" customFormat="1" ht="8.65" customHeight="1">
      <c r="A517" s="515" t="s">
        <v>44</v>
      </c>
      <c r="B517" s="610">
        <v>3.5</v>
      </c>
      <c r="C517" s="610">
        <v>7.1</v>
      </c>
      <c r="D517" s="610">
        <v>18.899999999999999</v>
      </c>
      <c r="E517" s="610">
        <v>27.8</v>
      </c>
      <c r="F517" s="611"/>
      <c r="G517" s="610">
        <v>3.5</v>
      </c>
      <c r="H517" s="610">
        <v>7.5</v>
      </c>
      <c r="I517" s="610">
        <v>20.100000000000001</v>
      </c>
      <c r="J517" s="610">
        <v>26.8</v>
      </c>
      <c r="K517" s="611"/>
      <c r="L517" s="610">
        <v>3.6</v>
      </c>
      <c r="M517" s="610">
        <v>6.5</v>
      </c>
      <c r="N517" s="610">
        <v>16.899999999999999</v>
      </c>
      <c r="O517" s="610">
        <v>29.4</v>
      </c>
      <c r="Q517" s="611"/>
      <c r="R517" s="611"/>
      <c r="S517" s="611"/>
      <c r="T517" s="611"/>
      <c r="U517" s="611"/>
      <c r="V517" s="611"/>
      <c r="W517" s="611"/>
      <c r="X517" s="611"/>
      <c r="Y517" s="611"/>
      <c r="Z517" s="611"/>
      <c r="AA517" s="611"/>
      <c r="AB517" s="611"/>
      <c r="AC517" s="611"/>
      <c r="AD517" s="611"/>
    </row>
    <row r="518" spans="1:40" s="522" customFormat="1" ht="5.0999999999999996" customHeight="1">
      <c r="A518" s="515"/>
      <c r="B518" s="610"/>
      <c r="C518" s="610"/>
      <c r="D518" s="610"/>
      <c r="E518" s="610"/>
      <c r="F518" s="611"/>
      <c r="G518" s="610"/>
      <c r="H518" s="610"/>
      <c r="I518" s="610"/>
      <c r="J518" s="610"/>
      <c r="K518" s="611"/>
      <c r="L518" s="610"/>
      <c r="M518" s="610"/>
      <c r="N518" s="610"/>
      <c r="O518" s="610"/>
      <c r="Q518" s="611"/>
      <c r="R518" s="611"/>
      <c r="S518" s="611"/>
      <c r="T518" s="611"/>
      <c r="U518" s="611"/>
      <c r="V518" s="611"/>
      <c r="W518" s="611"/>
      <c r="X518" s="611"/>
      <c r="Y518" s="611"/>
      <c r="Z518" s="611"/>
      <c r="AA518" s="611"/>
      <c r="AB518" s="611"/>
      <c r="AC518" s="611"/>
      <c r="AD518" s="611"/>
    </row>
    <row r="519" spans="1:40" s="522" customFormat="1" ht="8.85" customHeight="1">
      <c r="A519" s="518" t="s">
        <v>45</v>
      </c>
      <c r="B519" s="613">
        <v>3.7</v>
      </c>
      <c r="C519" s="611">
        <v>5</v>
      </c>
      <c r="D519" s="611">
        <v>13.3</v>
      </c>
      <c r="E519" s="611">
        <v>20.2</v>
      </c>
      <c r="F519" s="611"/>
      <c r="G519" s="613">
        <v>3.9</v>
      </c>
      <c r="H519" s="613">
        <v>5.3</v>
      </c>
      <c r="I519" s="611">
        <v>14</v>
      </c>
      <c r="J519" s="611">
        <v>21.9</v>
      </c>
      <c r="K519" s="533"/>
      <c r="L519" s="596">
        <v>3.4</v>
      </c>
      <c r="M519" s="596">
        <v>4.4000000000000004</v>
      </c>
      <c r="N519" s="614">
        <v>12.1</v>
      </c>
      <c r="O519" s="611">
        <v>17.600000000000001</v>
      </c>
      <c r="Q519" s="611"/>
      <c r="R519" s="611"/>
      <c r="S519" s="611"/>
      <c r="T519" s="611"/>
      <c r="U519" s="611"/>
      <c r="V519" s="611"/>
      <c r="W519" s="611"/>
      <c r="X519" s="611"/>
      <c r="Y519" s="611"/>
      <c r="Z519" s="611"/>
      <c r="AA519" s="611"/>
      <c r="AB519" s="611"/>
      <c r="AC519" s="611"/>
      <c r="AD519" s="611"/>
    </row>
    <row r="520" spans="1:40" s="522" customFormat="1" ht="8.85" customHeight="1">
      <c r="A520" s="518" t="s">
        <v>46</v>
      </c>
      <c r="B520" s="613">
        <v>2.5</v>
      </c>
      <c r="C520" s="611">
        <v>4</v>
      </c>
      <c r="D520" s="611">
        <v>25.4</v>
      </c>
      <c r="E520" s="611">
        <v>19.399999999999999</v>
      </c>
      <c r="F520" s="611"/>
      <c r="G520" s="613">
        <v>3</v>
      </c>
      <c r="H520" s="613">
        <v>4.5999999999999996</v>
      </c>
      <c r="I520" s="611">
        <v>25.4</v>
      </c>
      <c r="J520" s="611">
        <v>19.899999999999999</v>
      </c>
      <c r="K520" s="533"/>
      <c r="L520" s="596">
        <v>1.7</v>
      </c>
      <c r="M520" s="596">
        <v>3</v>
      </c>
      <c r="N520" s="614">
        <v>25.3</v>
      </c>
      <c r="O520" s="611">
        <v>18.600000000000001</v>
      </c>
      <c r="Q520" s="611"/>
      <c r="R520" s="611"/>
      <c r="S520" s="611"/>
      <c r="T520" s="611"/>
      <c r="U520" s="611"/>
      <c r="V520" s="611"/>
      <c r="W520" s="611"/>
      <c r="X520" s="611"/>
      <c r="Y520" s="611"/>
      <c r="Z520" s="611"/>
      <c r="AA520" s="611"/>
      <c r="AB520" s="611"/>
      <c r="AC520" s="611"/>
      <c r="AD520" s="611"/>
    </row>
    <row r="521" spans="1:40" s="522" customFormat="1" ht="8.85" customHeight="1">
      <c r="A521" s="518" t="s">
        <v>47</v>
      </c>
      <c r="B521" s="613">
        <v>4.4000000000000004</v>
      </c>
      <c r="C521" s="611">
        <v>11.4</v>
      </c>
      <c r="D521" s="611">
        <v>8.6</v>
      </c>
      <c r="E521" s="611">
        <v>18.2</v>
      </c>
      <c r="F521" s="611"/>
      <c r="G521" s="613">
        <v>3.7</v>
      </c>
      <c r="H521" s="613">
        <v>11.9</v>
      </c>
      <c r="I521" s="611">
        <v>9.3000000000000007</v>
      </c>
      <c r="J521" s="611">
        <v>19.100000000000001</v>
      </c>
      <c r="K521" s="533"/>
      <c r="L521" s="596">
        <v>5.4</v>
      </c>
      <c r="M521" s="596">
        <v>10.7</v>
      </c>
      <c r="N521" s="614">
        <v>7.6</v>
      </c>
      <c r="O521" s="611">
        <v>16.8</v>
      </c>
      <c r="Q521" s="611"/>
      <c r="R521" s="611"/>
      <c r="S521" s="611"/>
      <c r="T521" s="611"/>
      <c r="U521" s="611"/>
      <c r="V521" s="611"/>
      <c r="W521" s="611"/>
      <c r="X521" s="611"/>
      <c r="Y521" s="611"/>
      <c r="Z521" s="611"/>
      <c r="AA521" s="611"/>
      <c r="AB521" s="611"/>
      <c r="AC521" s="611"/>
      <c r="AD521" s="611"/>
    </row>
    <row r="522" spans="1:40" s="522" customFormat="1" ht="8.85" customHeight="1">
      <c r="A522" s="523" t="s">
        <v>48</v>
      </c>
      <c r="B522" s="615">
        <v>3.5</v>
      </c>
      <c r="C522" s="616">
        <v>13.4</v>
      </c>
      <c r="D522" s="616">
        <v>23.7</v>
      </c>
      <c r="E522" s="616">
        <v>24.7</v>
      </c>
      <c r="F522" s="616"/>
      <c r="G522" s="615">
        <v>2.8</v>
      </c>
      <c r="H522" s="615">
        <v>13.6</v>
      </c>
      <c r="I522" s="616">
        <v>26.9</v>
      </c>
      <c r="J522" s="616">
        <v>19.5</v>
      </c>
      <c r="K522" s="538"/>
      <c r="L522" s="598">
        <v>4.5999999999999996</v>
      </c>
      <c r="M522" s="598">
        <v>13</v>
      </c>
      <c r="N522" s="617">
        <v>18.3</v>
      </c>
      <c r="O522" s="616">
        <v>33.299999999999997</v>
      </c>
      <c r="Q522" s="611"/>
      <c r="R522" s="611"/>
      <c r="S522" s="611"/>
      <c r="T522" s="611"/>
      <c r="U522" s="611"/>
      <c r="V522" s="611"/>
      <c r="W522" s="611"/>
      <c r="X522" s="611"/>
      <c r="Y522" s="611"/>
      <c r="Z522" s="611"/>
      <c r="AA522" s="611"/>
      <c r="AB522" s="611"/>
      <c r="AC522" s="611"/>
      <c r="AD522" s="611"/>
    </row>
    <row r="523" spans="1:40" s="522" customFormat="1" ht="8.85" customHeight="1">
      <c r="A523" s="518" t="s">
        <v>49</v>
      </c>
      <c r="B523" s="613">
        <v>4.9000000000000004</v>
      </c>
      <c r="C523" s="611">
        <v>9.1</v>
      </c>
      <c r="D523" s="611">
        <v>13.9</v>
      </c>
      <c r="E523" s="611">
        <v>20.100000000000001</v>
      </c>
      <c r="F523" s="611"/>
      <c r="G523" s="613">
        <v>4.8</v>
      </c>
      <c r="H523" s="613">
        <v>9.1</v>
      </c>
      <c r="I523" s="611">
        <v>14.9</v>
      </c>
      <c r="J523" s="611">
        <v>19.5</v>
      </c>
      <c r="K523" s="533"/>
      <c r="L523" s="596">
        <v>5.2</v>
      </c>
      <c r="M523" s="596">
        <v>9.1999999999999993</v>
      </c>
      <c r="N523" s="614">
        <v>12.5</v>
      </c>
      <c r="O523" s="611">
        <v>21</v>
      </c>
      <c r="P523" s="613"/>
      <c r="Q523" s="611"/>
      <c r="R523" s="611"/>
      <c r="S523" s="611"/>
      <c r="T523" s="611"/>
      <c r="U523" s="611"/>
      <c r="V523" s="611"/>
      <c r="W523" s="611"/>
      <c r="X523" s="611"/>
      <c r="Y523" s="611"/>
      <c r="Z523" s="611"/>
      <c r="AA523" s="611"/>
      <c r="AB523" s="611"/>
      <c r="AC523" s="611"/>
      <c r="AD523" s="611"/>
      <c r="AE523" s="613"/>
      <c r="AF523" s="611"/>
      <c r="AG523" s="618"/>
      <c r="AH523" s="611"/>
      <c r="AI523" s="533"/>
      <c r="AJ523" s="596"/>
      <c r="AK523" s="596"/>
      <c r="AL523" s="614"/>
      <c r="AM523" s="619"/>
      <c r="AN523" s="611"/>
    </row>
    <row r="524" spans="1:40" s="522" customFormat="1" ht="8.85" customHeight="1">
      <c r="A524" s="518" t="s">
        <v>50</v>
      </c>
      <c r="B524" s="620">
        <v>3.5</v>
      </c>
      <c r="C524" s="621">
        <v>7.5</v>
      </c>
      <c r="D524" s="621">
        <v>11.8</v>
      </c>
      <c r="E524" s="621">
        <v>18.399999999999999</v>
      </c>
      <c r="F524" s="621"/>
      <c r="G524" s="620">
        <v>2.9</v>
      </c>
      <c r="H524" s="620">
        <v>7</v>
      </c>
      <c r="I524" s="621">
        <v>11.9</v>
      </c>
      <c r="J524" s="621">
        <v>16.7</v>
      </c>
      <c r="K524" s="539"/>
      <c r="L524" s="600">
        <v>4.4000000000000004</v>
      </c>
      <c r="M524" s="600">
        <v>8.1999999999999993</v>
      </c>
      <c r="N524" s="622">
        <v>11.5</v>
      </c>
      <c r="O524" s="621">
        <v>20.5</v>
      </c>
      <c r="P524" s="613"/>
      <c r="Q524" s="611"/>
      <c r="R524" s="611"/>
      <c r="S524" s="611"/>
      <c r="T524" s="611"/>
      <c r="U524" s="611"/>
      <c r="V524" s="611"/>
      <c r="W524" s="611"/>
      <c r="X524" s="611"/>
      <c r="Y524" s="611"/>
      <c r="Z524" s="611"/>
      <c r="AA524" s="611"/>
      <c r="AB524" s="611"/>
      <c r="AC524" s="611"/>
      <c r="AD524" s="611"/>
      <c r="AE524" s="613"/>
      <c r="AF524" s="611"/>
      <c r="AG524" s="618"/>
      <c r="AH524" s="611"/>
      <c r="AI524" s="533"/>
      <c r="AJ524" s="596"/>
      <c r="AK524" s="596"/>
      <c r="AL524" s="614"/>
      <c r="AM524" s="619"/>
      <c r="AN524" s="611"/>
    </row>
    <row r="525" spans="1:40" s="522" customFormat="1" ht="8.85" customHeight="1">
      <c r="A525" s="518" t="s">
        <v>51</v>
      </c>
      <c r="B525" s="613">
        <v>3.6</v>
      </c>
      <c r="C525" s="611">
        <v>13.1</v>
      </c>
      <c r="D525" s="611">
        <v>38.6</v>
      </c>
      <c r="E525" s="611">
        <v>27.2</v>
      </c>
      <c r="F525" s="611"/>
      <c r="G525" s="613">
        <v>2.9</v>
      </c>
      <c r="H525" s="613">
        <v>14.6</v>
      </c>
      <c r="I525" s="611">
        <v>42.2</v>
      </c>
      <c r="J525" s="611">
        <v>21.1</v>
      </c>
      <c r="K525" s="533"/>
      <c r="L525" s="596">
        <v>5.3</v>
      </c>
      <c r="M525" s="596">
        <v>10.1</v>
      </c>
      <c r="N525" s="614">
        <v>30.5</v>
      </c>
      <c r="O525" s="611">
        <v>40.6</v>
      </c>
      <c r="Q525" s="611"/>
      <c r="R525" s="611"/>
      <c r="S525" s="611"/>
      <c r="T525" s="611"/>
      <c r="U525" s="611"/>
      <c r="V525" s="611"/>
      <c r="W525" s="611"/>
      <c r="X525" s="611"/>
      <c r="Y525" s="611"/>
      <c r="Z525" s="611"/>
      <c r="AA525" s="611"/>
      <c r="AB525" s="611"/>
      <c r="AC525" s="611"/>
      <c r="AD525" s="611"/>
    </row>
    <row r="526" spans="1:40" s="522" customFormat="1" ht="8.85" customHeight="1">
      <c r="A526" s="523" t="s">
        <v>52</v>
      </c>
      <c r="B526" s="615">
        <v>3.4</v>
      </c>
      <c r="C526" s="616">
        <v>7.7</v>
      </c>
      <c r="D526" s="616">
        <v>16.7</v>
      </c>
      <c r="E526" s="616">
        <v>15.3</v>
      </c>
      <c r="F526" s="616"/>
      <c r="G526" s="615">
        <v>3.2</v>
      </c>
      <c r="H526" s="615">
        <v>7.9</v>
      </c>
      <c r="I526" s="616">
        <v>17.399999999999999</v>
      </c>
      <c r="J526" s="616">
        <v>16</v>
      </c>
      <c r="K526" s="538"/>
      <c r="L526" s="598">
        <v>3.6</v>
      </c>
      <c r="M526" s="598">
        <v>7.2</v>
      </c>
      <c r="N526" s="617">
        <v>15.4</v>
      </c>
      <c r="O526" s="616">
        <v>14.1</v>
      </c>
      <c r="Q526" s="611"/>
      <c r="R526" s="611"/>
      <c r="S526" s="611"/>
      <c r="T526" s="611"/>
      <c r="U526" s="611"/>
      <c r="V526" s="611"/>
      <c r="W526" s="611"/>
      <c r="X526" s="611"/>
      <c r="Y526" s="611"/>
      <c r="Z526" s="611"/>
      <c r="AA526" s="611"/>
      <c r="AB526" s="611"/>
      <c r="AC526" s="611"/>
      <c r="AD526" s="611"/>
    </row>
    <row r="527" spans="1:40" s="522" customFormat="1" ht="8.85" customHeight="1">
      <c r="A527" s="144" t="s">
        <v>53</v>
      </c>
      <c r="B527" s="613">
        <v>5.2</v>
      </c>
      <c r="C527" s="611">
        <v>8.6</v>
      </c>
      <c r="D527" s="611">
        <v>17.399999999999999</v>
      </c>
      <c r="E527" s="611">
        <v>31.7</v>
      </c>
      <c r="F527" s="611"/>
      <c r="G527" s="613">
        <v>5.0999999999999996</v>
      </c>
      <c r="H527" s="613">
        <v>8.8000000000000007</v>
      </c>
      <c r="I527" s="611">
        <v>19.899999999999999</v>
      </c>
      <c r="J527" s="611">
        <v>34.799999999999997</v>
      </c>
      <c r="K527" s="533"/>
      <c r="L527" s="596">
        <v>5.2</v>
      </c>
      <c r="M527" s="596">
        <v>8.4</v>
      </c>
      <c r="N527" s="614">
        <v>14.1</v>
      </c>
      <c r="O527" s="611">
        <v>27.7</v>
      </c>
      <c r="Q527" s="611"/>
      <c r="R527" s="611"/>
      <c r="S527" s="611"/>
      <c r="T527" s="611"/>
      <c r="U527" s="611"/>
      <c r="V527" s="611"/>
      <c r="W527" s="611"/>
      <c r="X527" s="611"/>
      <c r="Y527" s="611"/>
      <c r="Z527" s="611"/>
      <c r="AA527" s="611"/>
      <c r="AB527" s="611"/>
      <c r="AC527" s="611"/>
      <c r="AD527" s="611"/>
    </row>
    <row r="528" spans="1:40" s="522" customFormat="1" ht="8.85" customHeight="1">
      <c r="A528" s="518" t="s">
        <v>54</v>
      </c>
      <c r="B528" s="613">
        <v>4.2</v>
      </c>
      <c r="C528" s="611">
        <v>8.6999999999999993</v>
      </c>
      <c r="D528" s="611">
        <v>18.2</v>
      </c>
      <c r="E528" s="611">
        <v>25.2</v>
      </c>
      <c r="F528" s="611"/>
      <c r="G528" s="613">
        <v>3.7</v>
      </c>
      <c r="H528" s="613">
        <v>8.4</v>
      </c>
      <c r="I528" s="611">
        <v>20.399999999999999</v>
      </c>
      <c r="J528" s="611">
        <v>24</v>
      </c>
      <c r="K528" s="533"/>
      <c r="L528" s="596">
        <v>5.0999999999999996</v>
      </c>
      <c r="M528" s="596">
        <v>9.1999999999999993</v>
      </c>
      <c r="N528" s="614">
        <v>14.7</v>
      </c>
      <c r="O528" s="611">
        <v>27.2</v>
      </c>
      <c r="Q528" s="611"/>
      <c r="R528" s="611"/>
      <c r="S528" s="611"/>
      <c r="T528" s="611"/>
      <c r="U528" s="611"/>
      <c r="V528" s="611"/>
      <c r="W528" s="611"/>
      <c r="X528" s="611"/>
      <c r="Y528" s="611"/>
      <c r="Z528" s="611"/>
      <c r="AA528" s="611"/>
      <c r="AB528" s="611"/>
      <c r="AC528" s="611"/>
      <c r="AD528" s="611"/>
    </row>
    <row r="529" spans="1:40" s="522" customFormat="1" ht="8.85" customHeight="1">
      <c r="A529" s="518" t="s">
        <v>55</v>
      </c>
      <c r="B529" s="613">
        <v>3.7</v>
      </c>
      <c r="C529" s="611">
        <v>6.3</v>
      </c>
      <c r="D529" s="611">
        <v>19.2</v>
      </c>
      <c r="E529" s="611">
        <v>27</v>
      </c>
      <c r="F529" s="611"/>
      <c r="G529" s="613">
        <v>3.8</v>
      </c>
      <c r="H529" s="613">
        <v>6.8</v>
      </c>
      <c r="I529" s="611">
        <v>19.7</v>
      </c>
      <c r="J529" s="611">
        <v>27</v>
      </c>
      <c r="K529" s="533"/>
      <c r="L529" s="596">
        <v>3.5</v>
      </c>
      <c r="M529" s="596">
        <v>5.6</v>
      </c>
      <c r="N529" s="614">
        <v>18.5</v>
      </c>
      <c r="O529" s="611">
        <v>26.9</v>
      </c>
      <c r="P529" s="613"/>
      <c r="Q529" s="611"/>
      <c r="R529" s="611"/>
      <c r="S529" s="611"/>
      <c r="T529" s="611"/>
      <c r="U529" s="611"/>
      <c r="V529" s="611"/>
      <c r="W529" s="611"/>
      <c r="X529" s="611"/>
      <c r="Y529" s="611"/>
      <c r="Z529" s="611"/>
      <c r="AA529" s="611"/>
      <c r="AB529" s="611"/>
      <c r="AC529" s="611"/>
      <c r="AD529" s="611"/>
      <c r="AE529" s="613"/>
      <c r="AF529" s="611"/>
      <c r="AG529" s="618"/>
      <c r="AH529" s="611"/>
      <c r="AI529" s="533"/>
      <c r="AJ529" s="596"/>
      <c r="AK529" s="596"/>
      <c r="AL529" s="614"/>
      <c r="AM529" s="619"/>
      <c r="AN529" s="611"/>
    </row>
    <row r="530" spans="1:40" s="522" customFormat="1" ht="8.85" customHeight="1">
      <c r="A530" s="523" t="s">
        <v>56</v>
      </c>
      <c r="B530" s="615">
        <v>1.4</v>
      </c>
      <c r="C530" s="616">
        <v>2.9</v>
      </c>
      <c r="D530" s="616">
        <v>24.1</v>
      </c>
      <c r="E530" s="616">
        <v>35.799999999999997</v>
      </c>
      <c r="F530" s="616"/>
      <c r="G530" s="615">
        <v>1.4</v>
      </c>
      <c r="H530" s="615">
        <v>3.3</v>
      </c>
      <c r="I530" s="616">
        <v>23.4</v>
      </c>
      <c r="J530" s="616">
        <v>28.1</v>
      </c>
      <c r="K530" s="538"/>
      <c r="L530" s="598">
        <v>1.4</v>
      </c>
      <c r="M530" s="598">
        <v>2.2000000000000002</v>
      </c>
      <c r="N530" s="617">
        <v>25.1</v>
      </c>
      <c r="O530" s="616">
        <v>47</v>
      </c>
      <c r="Q530" s="611"/>
      <c r="R530" s="611"/>
      <c r="S530" s="611"/>
      <c r="T530" s="611"/>
      <c r="U530" s="611"/>
      <c r="V530" s="611"/>
      <c r="W530" s="611"/>
      <c r="X530" s="611"/>
      <c r="Y530" s="611"/>
      <c r="Z530" s="611"/>
      <c r="AA530" s="611"/>
      <c r="AB530" s="611"/>
      <c r="AC530" s="611"/>
      <c r="AD530" s="611"/>
    </row>
    <row r="531" spans="1:40" s="522" customFormat="1" ht="8.85" customHeight="1">
      <c r="A531" s="518" t="s">
        <v>57</v>
      </c>
      <c r="B531" s="613">
        <v>2.7</v>
      </c>
      <c r="C531" s="611">
        <v>6</v>
      </c>
      <c r="D531" s="611">
        <v>21.5</v>
      </c>
      <c r="E531" s="611">
        <v>35</v>
      </c>
      <c r="F531" s="611"/>
      <c r="G531" s="613">
        <v>2.6</v>
      </c>
      <c r="H531" s="613">
        <v>6.6</v>
      </c>
      <c r="I531" s="611">
        <v>21.1</v>
      </c>
      <c r="J531" s="611">
        <v>32.299999999999997</v>
      </c>
      <c r="K531" s="533"/>
      <c r="L531" s="596">
        <v>2.9</v>
      </c>
      <c r="M531" s="596">
        <v>5.3</v>
      </c>
      <c r="N531" s="614">
        <v>22.2</v>
      </c>
      <c r="O531" s="611">
        <v>39</v>
      </c>
      <c r="Q531" s="611"/>
      <c r="R531" s="611"/>
      <c r="S531" s="611"/>
      <c r="T531" s="611"/>
      <c r="U531" s="611"/>
      <c r="V531" s="611"/>
      <c r="W531" s="611"/>
      <c r="X531" s="611"/>
      <c r="Y531" s="611"/>
      <c r="Z531" s="611"/>
      <c r="AA531" s="611"/>
      <c r="AB531" s="611"/>
      <c r="AC531" s="611"/>
      <c r="AD531" s="611"/>
    </row>
    <row r="532" spans="1:40" s="522" customFormat="1" ht="8.85" customHeight="1">
      <c r="A532" s="518" t="s">
        <v>58</v>
      </c>
      <c r="B532" s="613">
        <v>3</v>
      </c>
      <c r="C532" s="611">
        <v>4.3</v>
      </c>
      <c r="D532" s="611">
        <v>7.5</v>
      </c>
      <c r="E532" s="611">
        <v>23.7</v>
      </c>
      <c r="F532" s="611"/>
      <c r="G532" s="613">
        <v>3.1</v>
      </c>
      <c r="H532" s="613">
        <v>4.4000000000000004</v>
      </c>
      <c r="I532" s="611">
        <v>7.1</v>
      </c>
      <c r="J532" s="611">
        <v>24.2</v>
      </c>
      <c r="K532" s="533"/>
      <c r="L532" s="596">
        <v>2.7</v>
      </c>
      <c r="M532" s="596">
        <v>4.2</v>
      </c>
      <c r="N532" s="614">
        <v>8.1999999999999993</v>
      </c>
      <c r="O532" s="611">
        <v>23</v>
      </c>
      <c r="Q532" s="611"/>
      <c r="R532" s="611"/>
      <c r="S532" s="611"/>
      <c r="T532" s="611"/>
      <c r="U532" s="611"/>
      <c r="V532" s="611"/>
      <c r="W532" s="611"/>
      <c r="X532" s="611"/>
      <c r="Y532" s="611"/>
      <c r="Z532" s="611"/>
      <c r="AA532" s="611"/>
      <c r="AB532" s="611"/>
      <c r="AC532" s="611"/>
      <c r="AD532" s="611"/>
    </row>
    <row r="533" spans="1:40" s="522" customFormat="1" ht="8.85" customHeight="1">
      <c r="A533" s="518" t="s">
        <v>59</v>
      </c>
      <c r="B533" s="613">
        <v>4.5999999999999996</v>
      </c>
      <c r="C533" s="611">
        <v>6.8</v>
      </c>
      <c r="D533" s="611">
        <v>20.3</v>
      </c>
      <c r="E533" s="611">
        <v>33.5</v>
      </c>
      <c r="F533" s="611"/>
      <c r="G533" s="613">
        <v>4.7</v>
      </c>
      <c r="H533" s="613">
        <v>6.8</v>
      </c>
      <c r="I533" s="611">
        <v>21.9</v>
      </c>
      <c r="J533" s="611">
        <v>35.1</v>
      </c>
      <c r="K533" s="533"/>
      <c r="L533" s="596">
        <v>4.4000000000000004</v>
      </c>
      <c r="M533" s="596">
        <v>6.7</v>
      </c>
      <c r="N533" s="614">
        <v>17.8</v>
      </c>
      <c r="O533" s="611">
        <v>30.9</v>
      </c>
      <c r="Q533" s="611"/>
      <c r="R533" s="611"/>
      <c r="S533" s="611"/>
      <c r="T533" s="611"/>
      <c r="U533" s="611"/>
      <c r="V533" s="611"/>
      <c r="W533" s="611"/>
      <c r="X533" s="611"/>
      <c r="Y533" s="611"/>
      <c r="Z533" s="611"/>
      <c r="AA533" s="611"/>
      <c r="AB533" s="611"/>
      <c r="AC533" s="611"/>
      <c r="AD533" s="611"/>
    </row>
    <row r="534" spans="1:40" s="522" customFormat="1" ht="8.85" customHeight="1">
      <c r="A534" s="523" t="s">
        <v>60</v>
      </c>
      <c r="B534" s="615">
        <v>2.9</v>
      </c>
      <c r="C534" s="616">
        <v>5.3</v>
      </c>
      <c r="D534" s="616">
        <v>14.3</v>
      </c>
      <c r="E534" s="616">
        <v>31</v>
      </c>
      <c r="F534" s="616"/>
      <c r="G534" s="615">
        <v>3</v>
      </c>
      <c r="H534" s="615">
        <v>6</v>
      </c>
      <c r="I534" s="616">
        <v>14</v>
      </c>
      <c r="J534" s="616">
        <v>29.4</v>
      </c>
      <c r="K534" s="538"/>
      <c r="L534" s="598">
        <v>2.7</v>
      </c>
      <c r="M534" s="598">
        <v>4.3</v>
      </c>
      <c r="N534" s="617">
        <v>14.6</v>
      </c>
      <c r="O534" s="616">
        <v>33.700000000000003</v>
      </c>
      <c r="Q534" s="611"/>
      <c r="R534" s="611"/>
      <c r="S534" s="611"/>
      <c r="T534" s="611"/>
      <c r="U534" s="611"/>
      <c r="V534" s="611"/>
      <c r="W534" s="611"/>
      <c r="X534" s="611"/>
      <c r="Y534" s="611"/>
      <c r="Z534" s="611"/>
      <c r="AA534" s="611"/>
      <c r="AB534" s="611"/>
      <c r="AC534" s="611"/>
      <c r="AD534" s="611"/>
    </row>
    <row r="535" spans="1:40" s="522" customFormat="1" ht="8.85" customHeight="1">
      <c r="A535" s="518" t="s">
        <v>61</v>
      </c>
      <c r="B535" s="613">
        <v>2.4</v>
      </c>
      <c r="C535" s="611">
        <v>3.3</v>
      </c>
      <c r="D535" s="611">
        <v>14.6</v>
      </c>
      <c r="E535" s="611">
        <v>34.200000000000003</v>
      </c>
      <c r="F535" s="611"/>
      <c r="G535" s="613">
        <v>2.6</v>
      </c>
      <c r="H535" s="613">
        <v>3.9</v>
      </c>
      <c r="I535" s="611">
        <v>15.5</v>
      </c>
      <c r="J535" s="611">
        <v>35.6</v>
      </c>
      <c r="K535" s="533"/>
      <c r="L535" s="596">
        <v>2</v>
      </c>
      <c r="M535" s="596">
        <v>2.4</v>
      </c>
      <c r="N535" s="614">
        <v>13.3</v>
      </c>
      <c r="O535" s="611">
        <v>32.1</v>
      </c>
      <c r="Q535" s="611"/>
      <c r="R535" s="611"/>
      <c r="S535" s="611"/>
      <c r="T535" s="611"/>
      <c r="U535" s="611"/>
      <c r="V535" s="611"/>
      <c r="W535" s="611"/>
      <c r="X535" s="611"/>
      <c r="Y535" s="611"/>
      <c r="Z535" s="611"/>
      <c r="AA535" s="611"/>
      <c r="AB535" s="611"/>
      <c r="AC535" s="611"/>
      <c r="AD535" s="611"/>
    </row>
    <row r="536" spans="1:40" s="522" customFormat="1" ht="8.85" customHeight="1">
      <c r="A536" s="518" t="s">
        <v>62</v>
      </c>
      <c r="B536" s="613">
        <v>4</v>
      </c>
      <c r="C536" s="611">
        <v>8.4</v>
      </c>
      <c r="D536" s="611">
        <v>15.1</v>
      </c>
      <c r="E536" s="611">
        <v>27</v>
      </c>
      <c r="F536" s="611"/>
      <c r="G536" s="613">
        <v>4.4000000000000004</v>
      </c>
      <c r="H536" s="613">
        <v>9.6999999999999993</v>
      </c>
      <c r="I536" s="611">
        <v>14.7</v>
      </c>
      <c r="J536" s="611">
        <v>23.2</v>
      </c>
      <c r="K536" s="533"/>
      <c r="L536" s="596">
        <v>3.3</v>
      </c>
      <c r="M536" s="596">
        <v>6.5</v>
      </c>
      <c r="N536" s="614">
        <v>15.5</v>
      </c>
      <c r="O536" s="611">
        <v>32.299999999999997</v>
      </c>
      <c r="Q536" s="611"/>
      <c r="R536" s="611"/>
      <c r="S536" s="611"/>
      <c r="T536" s="611"/>
      <c r="U536" s="611"/>
      <c r="V536" s="611"/>
      <c r="W536" s="611"/>
      <c r="X536" s="611"/>
      <c r="Y536" s="611"/>
      <c r="Z536" s="611"/>
      <c r="AA536" s="611"/>
      <c r="AB536" s="611"/>
      <c r="AC536" s="611"/>
      <c r="AD536" s="611"/>
    </row>
    <row r="537" spans="1:40" s="522" customFormat="1" ht="8.85" customHeight="1">
      <c r="A537" s="518" t="s">
        <v>63</v>
      </c>
      <c r="B537" s="613">
        <v>3.5</v>
      </c>
      <c r="C537" s="611">
        <v>6.7</v>
      </c>
      <c r="D537" s="611">
        <v>8</v>
      </c>
      <c r="E537" s="611">
        <v>21</v>
      </c>
      <c r="F537" s="611"/>
      <c r="G537" s="613">
        <v>3.8</v>
      </c>
      <c r="H537" s="613">
        <v>7.4</v>
      </c>
      <c r="I537" s="611">
        <v>8.1</v>
      </c>
      <c r="J537" s="611">
        <v>21.2</v>
      </c>
      <c r="K537" s="533"/>
      <c r="L537" s="596">
        <v>3.1</v>
      </c>
      <c r="M537" s="596">
        <v>5.6</v>
      </c>
      <c r="N537" s="614">
        <v>7.7</v>
      </c>
      <c r="O537" s="611">
        <v>20.7</v>
      </c>
      <c r="Q537" s="611"/>
      <c r="R537" s="611"/>
      <c r="S537" s="611"/>
      <c r="T537" s="611"/>
      <c r="U537" s="611"/>
      <c r="V537" s="611"/>
      <c r="W537" s="611"/>
      <c r="X537" s="611"/>
      <c r="Y537" s="611"/>
      <c r="Z537" s="611"/>
      <c r="AA537" s="611"/>
      <c r="AB537" s="611"/>
      <c r="AC537" s="611"/>
      <c r="AD537" s="611"/>
    </row>
    <row r="538" spans="1:40" s="522" customFormat="1" ht="8.85" customHeight="1">
      <c r="A538" s="523" t="s">
        <v>64</v>
      </c>
      <c r="B538" s="615">
        <v>1.3</v>
      </c>
      <c r="C538" s="615">
        <v>7.3</v>
      </c>
      <c r="D538" s="616">
        <v>25.4</v>
      </c>
      <c r="E538" s="616">
        <v>38.799999999999997</v>
      </c>
      <c r="F538" s="616"/>
      <c r="G538" s="615">
        <v>1.3</v>
      </c>
      <c r="H538" s="615">
        <v>8.5</v>
      </c>
      <c r="I538" s="615">
        <v>27.7</v>
      </c>
      <c r="J538" s="616">
        <v>29.1</v>
      </c>
      <c r="K538" s="538"/>
      <c r="L538" s="598">
        <v>1.2</v>
      </c>
      <c r="M538" s="598">
        <v>5.8</v>
      </c>
      <c r="N538" s="598">
        <v>22.5</v>
      </c>
      <c r="O538" s="616">
        <v>51.5</v>
      </c>
      <c r="Q538" s="611"/>
      <c r="R538" s="611"/>
      <c r="S538" s="611"/>
      <c r="T538" s="611"/>
      <c r="U538" s="611"/>
      <c r="V538" s="611"/>
      <c r="W538" s="611"/>
      <c r="X538" s="611"/>
      <c r="Y538" s="611"/>
      <c r="Z538" s="611"/>
      <c r="AA538" s="611"/>
      <c r="AB538" s="611"/>
      <c r="AC538" s="611"/>
      <c r="AD538" s="611"/>
    </row>
    <row r="539" spans="1:40" s="522" customFormat="1" ht="8.85" customHeight="1">
      <c r="A539" s="518" t="s">
        <v>65</v>
      </c>
      <c r="B539" s="613">
        <v>2.8</v>
      </c>
      <c r="C539" s="611">
        <v>5.0999999999999996</v>
      </c>
      <c r="D539" s="613">
        <v>22</v>
      </c>
      <c r="E539" s="611">
        <v>32</v>
      </c>
      <c r="F539" s="611"/>
      <c r="G539" s="613">
        <v>2.8</v>
      </c>
      <c r="H539" s="613">
        <v>5.7</v>
      </c>
      <c r="I539" s="611">
        <v>23.9</v>
      </c>
      <c r="J539" s="611">
        <v>30.6</v>
      </c>
      <c r="K539" s="519"/>
      <c r="L539" s="596">
        <v>2.8</v>
      </c>
      <c r="M539" s="596">
        <v>4.0999999999999996</v>
      </c>
      <c r="N539" s="614">
        <v>19</v>
      </c>
      <c r="O539" s="611">
        <v>34.1</v>
      </c>
      <c r="Q539" s="611"/>
      <c r="R539" s="611"/>
      <c r="S539" s="611"/>
      <c r="T539" s="611"/>
      <c r="U539" s="611"/>
      <c r="V539" s="611"/>
      <c r="W539" s="611"/>
      <c r="X539" s="611"/>
      <c r="Y539" s="611"/>
      <c r="Z539" s="611"/>
      <c r="AA539" s="611"/>
      <c r="AB539" s="611"/>
      <c r="AC539" s="611"/>
      <c r="AD539" s="611"/>
    </row>
    <row r="540" spans="1:40" s="522" customFormat="1" ht="8.85" customHeight="1">
      <c r="A540" s="518" t="s">
        <v>66</v>
      </c>
      <c r="B540" s="613">
        <v>4.5999999999999996</v>
      </c>
      <c r="C540" s="611">
        <v>5</v>
      </c>
      <c r="D540" s="611">
        <v>9.4</v>
      </c>
      <c r="E540" s="611">
        <v>18.399999999999999</v>
      </c>
      <c r="F540" s="611"/>
      <c r="G540" s="613">
        <v>5.2</v>
      </c>
      <c r="H540" s="613">
        <v>5.6</v>
      </c>
      <c r="I540" s="611">
        <v>9.6999999999999993</v>
      </c>
      <c r="J540" s="611">
        <v>19.5</v>
      </c>
      <c r="K540" s="533"/>
      <c r="L540" s="596">
        <v>3.6</v>
      </c>
      <c r="M540" s="596">
        <v>4</v>
      </c>
      <c r="N540" s="614">
        <v>9.1</v>
      </c>
      <c r="O540" s="611">
        <v>16.600000000000001</v>
      </c>
      <c r="Q540" s="611"/>
      <c r="R540" s="611"/>
      <c r="S540" s="611"/>
      <c r="T540" s="611"/>
      <c r="U540" s="611"/>
      <c r="V540" s="611"/>
      <c r="W540" s="611"/>
      <c r="X540" s="611"/>
      <c r="Y540" s="611"/>
      <c r="Z540" s="611"/>
      <c r="AA540" s="611"/>
      <c r="AB540" s="611"/>
      <c r="AC540" s="611"/>
      <c r="AD540" s="611"/>
    </row>
    <row r="541" spans="1:40" s="522" customFormat="1" ht="8.85" customHeight="1">
      <c r="A541" s="518" t="s">
        <v>67</v>
      </c>
      <c r="B541" s="613">
        <v>2.7</v>
      </c>
      <c r="C541" s="611">
        <v>5.5</v>
      </c>
      <c r="D541" s="611">
        <v>14.3</v>
      </c>
      <c r="E541" s="611">
        <v>21.7</v>
      </c>
      <c r="F541" s="611"/>
      <c r="G541" s="613">
        <v>3</v>
      </c>
      <c r="H541" s="613">
        <v>5.9</v>
      </c>
      <c r="I541" s="611">
        <v>15.4</v>
      </c>
      <c r="J541" s="611">
        <v>22.2</v>
      </c>
      <c r="K541" s="533"/>
      <c r="L541" s="596">
        <v>2.2000000000000002</v>
      </c>
      <c r="M541" s="596">
        <v>4.9000000000000004</v>
      </c>
      <c r="N541" s="614">
        <v>12.6</v>
      </c>
      <c r="O541" s="611">
        <v>20.9</v>
      </c>
      <c r="Q541" s="611"/>
      <c r="R541" s="611"/>
      <c r="S541" s="611"/>
      <c r="T541" s="611"/>
      <c r="U541" s="611"/>
      <c r="V541" s="611"/>
      <c r="W541" s="611"/>
      <c r="X541" s="611"/>
      <c r="Y541" s="611"/>
      <c r="Z541" s="611"/>
      <c r="AA541" s="611"/>
      <c r="AB541" s="611"/>
      <c r="AC541" s="611"/>
      <c r="AD541" s="611"/>
    </row>
    <row r="542" spans="1:40" s="522" customFormat="1" ht="8.85" customHeight="1">
      <c r="A542" s="523" t="s">
        <v>68</v>
      </c>
      <c r="B542" s="615">
        <v>2.8</v>
      </c>
      <c r="C542" s="616">
        <v>5.5</v>
      </c>
      <c r="D542" s="616">
        <v>14.6</v>
      </c>
      <c r="E542" s="616">
        <v>24.8</v>
      </c>
      <c r="F542" s="616"/>
      <c r="G542" s="615">
        <v>2.8</v>
      </c>
      <c r="H542" s="615">
        <v>5.6</v>
      </c>
      <c r="I542" s="616">
        <v>15.4</v>
      </c>
      <c r="J542" s="616">
        <v>22.9</v>
      </c>
      <c r="K542" s="538"/>
      <c r="L542" s="598">
        <v>2.9</v>
      </c>
      <c r="M542" s="598">
        <v>5.5</v>
      </c>
      <c r="N542" s="617">
        <v>13.2</v>
      </c>
      <c r="O542" s="616">
        <v>28</v>
      </c>
      <c r="Q542" s="611"/>
      <c r="R542" s="611"/>
      <c r="S542" s="611"/>
      <c r="T542" s="611"/>
      <c r="U542" s="611"/>
      <c r="V542" s="611"/>
      <c r="W542" s="611"/>
      <c r="X542" s="611"/>
      <c r="Y542" s="611"/>
      <c r="Z542" s="611"/>
      <c r="AA542" s="611"/>
      <c r="AB542" s="611"/>
      <c r="AC542" s="611"/>
      <c r="AD542" s="611"/>
    </row>
    <row r="543" spans="1:40" s="522" customFormat="1" ht="8.85" customHeight="1">
      <c r="A543" s="518" t="s">
        <v>69</v>
      </c>
      <c r="B543" s="613">
        <v>3</v>
      </c>
      <c r="C543" s="611">
        <v>6.7</v>
      </c>
      <c r="D543" s="611">
        <v>10.199999999999999</v>
      </c>
      <c r="E543" s="611">
        <v>24</v>
      </c>
      <c r="F543" s="611"/>
      <c r="G543" s="613">
        <v>2.9</v>
      </c>
      <c r="H543" s="613">
        <v>6.8</v>
      </c>
      <c r="I543" s="611">
        <v>10.5</v>
      </c>
      <c r="J543" s="611">
        <v>22.6</v>
      </c>
      <c r="K543" s="533"/>
      <c r="L543" s="596">
        <v>3</v>
      </c>
      <c r="M543" s="596">
        <v>6.6</v>
      </c>
      <c r="N543" s="614">
        <v>9.8000000000000007</v>
      </c>
      <c r="O543" s="611">
        <v>26.2</v>
      </c>
      <c r="Q543" s="611"/>
      <c r="R543" s="611"/>
      <c r="S543" s="611"/>
      <c r="T543" s="611"/>
      <c r="U543" s="611"/>
      <c r="V543" s="611"/>
      <c r="W543" s="611"/>
      <c r="X543" s="611"/>
      <c r="Y543" s="611"/>
      <c r="Z543" s="611"/>
      <c r="AA543" s="611"/>
      <c r="AB543" s="611"/>
      <c r="AC543" s="611"/>
      <c r="AD543" s="611"/>
    </row>
    <row r="544" spans="1:40" s="522" customFormat="1" ht="8.85" customHeight="1">
      <c r="A544" s="518" t="s">
        <v>70</v>
      </c>
      <c r="B544" s="611">
        <v>4.0999999999999996</v>
      </c>
      <c r="C544" s="611">
        <v>8.3000000000000007</v>
      </c>
      <c r="D544" s="611">
        <v>15.7</v>
      </c>
      <c r="E544" s="611">
        <v>18.8</v>
      </c>
      <c r="F544" s="611"/>
      <c r="G544" s="613">
        <v>4.5</v>
      </c>
      <c r="H544" s="613">
        <v>8.6999999999999993</v>
      </c>
      <c r="I544" s="611">
        <v>16.3</v>
      </c>
      <c r="J544" s="611">
        <v>18.100000000000001</v>
      </c>
      <c r="K544" s="533"/>
      <c r="L544" s="596">
        <v>3.5</v>
      </c>
      <c r="M544" s="596">
        <v>7.7</v>
      </c>
      <c r="N544" s="614">
        <v>14.7</v>
      </c>
      <c r="O544" s="611">
        <v>19.899999999999999</v>
      </c>
      <c r="Q544" s="611"/>
      <c r="R544" s="611"/>
      <c r="S544" s="611"/>
      <c r="T544" s="611"/>
      <c r="U544" s="611"/>
      <c r="V544" s="611"/>
      <c r="W544" s="611"/>
      <c r="X544" s="611"/>
      <c r="Y544" s="611"/>
      <c r="Z544" s="611"/>
      <c r="AA544" s="611"/>
      <c r="AB544" s="611"/>
      <c r="AC544" s="611"/>
      <c r="AD544" s="611"/>
    </row>
    <row r="545" spans="1:35" s="522" customFormat="1" ht="8.85" customHeight="1">
      <c r="A545" s="518" t="s">
        <v>71</v>
      </c>
      <c r="B545" s="613">
        <v>7.3</v>
      </c>
      <c r="C545" s="611">
        <v>18.100000000000001</v>
      </c>
      <c r="D545" s="611">
        <v>21.5</v>
      </c>
      <c r="E545" s="611">
        <v>32.799999999999997</v>
      </c>
      <c r="F545" s="611"/>
      <c r="G545" s="613">
        <v>6.8</v>
      </c>
      <c r="H545" s="613">
        <v>19.899999999999999</v>
      </c>
      <c r="I545" s="611">
        <v>24</v>
      </c>
      <c r="J545" s="611">
        <v>27.2</v>
      </c>
      <c r="K545" s="533"/>
      <c r="L545" s="596">
        <v>8</v>
      </c>
      <c r="M545" s="596">
        <v>15.1</v>
      </c>
      <c r="N545" s="614">
        <v>17.2</v>
      </c>
      <c r="O545" s="611">
        <v>42.3</v>
      </c>
      <c r="Q545" s="611"/>
      <c r="R545" s="611"/>
      <c r="S545" s="611"/>
      <c r="T545" s="611"/>
      <c r="U545" s="611"/>
      <c r="V545" s="611"/>
      <c r="W545" s="611"/>
      <c r="X545" s="611"/>
      <c r="Y545" s="611"/>
      <c r="Z545" s="611"/>
      <c r="AA545" s="611"/>
      <c r="AB545" s="611"/>
      <c r="AC545" s="611"/>
      <c r="AD545" s="611"/>
    </row>
    <row r="546" spans="1:35" s="522" customFormat="1" ht="8.85" customHeight="1">
      <c r="A546" s="523" t="s">
        <v>72</v>
      </c>
      <c r="B546" s="615">
        <v>3.3</v>
      </c>
      <c r="C546" s="615">
        <v>9.3000000000000007</v>
      </c>
      <c r="D546" s="616">
        <v>24.6</v>
      </c>
      <c r="E546" s="616">
        <v>20.9</v>
      </c>
      <c r="F546" s="616"/>
      <c r="G546" s="615">
        <v>3.1</v>
      </c>
      <c r="H546" s="615">
        <v>9.6</v>
      </c>
      <c r="I546" s="615">
        <v>26.2</v>
      </c>
      <c r="J546" s="616">
        <v>20.3</v>
      </c>
      <c r="K546" s="524"/>
      <c r="L546" s="598">
        <v>3.7</v>
      </c>
      <c r="M546" s="598">
        <v>8.8000000000000007</v>
      </c>
      <c r="N546" s="598">
        <v>22.1</v>
      </c>
      <c r="O546" s="616">
        <v>21.8</v>
      </c>
      <c r="Q546" s="611"/>
      <c r="R546" s="611"/>
      <c r="S546" s="611"/>
      <c r="T546" s="611"/>
      <c r="U546" s="611"/>
      <c r="V546" s="611"/>
      <c r="W546" s="611"/>
      <c r="X546" s="611"/>
      <c r="Y546" s="611"/>
      <c r="Z546" s="611"/>
      <c r="AA546" s="611"/>
      <c r="AB546" s="611"/>
      <c r="AC546" s="611"/>
      <c r="AD546" s="611"/>
    </row>
    <row r="547" spans="1:35" s="522" customFormat="1" ht="8.85" customHeight="1">
      <c r="A547" s="518" t="s">
        <v>73</v>
      </c>
      <c r="B547" s="613">
        <v>4</v>
      </c>
      <c r="C547" s="611">
        <v>11.4</v>
      </c>
      <c r="D547" s="613">
        <v>27.8</v>
      </c>
      <c r="E547" s="611">
        <v>40.299999999999997</v>
      </c>
      <c r="F547" s="611"/>
      <c r="G547" s="613">
        <v>3.5</v>
      </c>
      <c r="H547" s="613">
        <v>11.8</v>
      </c>
      <c r="I547" s="611">
        <v>28.2</v>
      </c>
      <c r="J547" s="611">
        <v>39.799999999999997</v>
      </c>
      <c r="K547" s="533"/>
      <c r="L547" s="596">
        <v>4.7</v>
      </c>
      <c r="M547" s="596">
        <v>10.8</v>
      </c>
      <c r="N547" s="614">
        <v>27.3</v>
      </c>
      <c r="O547" s="611">
        <v>41.1</v>
      </c>
      <c r="Q547" s="611"/>
      <c r="R547" s="611"/>
      <c r="S547" s="611"/>
      <c r="T547" s="611"/>
      <c r="U547" s="611"/>
      <c r="V547" s="611"/>
      <c r="W547" s="611"/>
      <c r="X547" s="611"/>
      <c r="Y547" s="611"/>
      <c r="Z547" s="611"/>
      <c r="AA547" s="611"/>
      <c r="AB547" s="611"/>
      <c r="AC547" s="611"/>
      <c r="AD547" s="611"/>
    </row>
    <row r="548" spans="1:35" s="522" customFormat="1" ht="8.85" customHeight="1">
      <c r="A548" s="518" t="s">
        <v>74</v>
      </c>
      <c r="B548" s="613">
        <v>2.6</v>
      </c>
      <c r="C548" s="611">
        <v>7.2</v>
      </c>
      <c r="D548" s="611">
        <v>27.7</v>
      </c>
      <c r="E548" s="611">
        <v>29.3</v>
      </c>
      <c r="F548" s="611"/>
      <c r="G548" s="613">
        <v>2.4</v>
      </c>
      <c r="H548" s="613">
        <v>6.7</v>
      </c>
      <c r="I548" s="611">
        <v>29</v>
      </c>
      <c r="J548" s="611">
        <v>25.7</v>
      </c>
      <c r="K548" s="533"/>
      <c r="L548" s="596">
        <v>2.9</v>
      </c>
      <c r="M548" s="596">
        <v>8.1</v>
      </c>
      <c r="N548" s="614">
        <v>25.4</v>
      </c>
      <c r="O548" s="611">
        <v>35.700000000000003</v>
      </c>
      <c r="Q548" s="611"/>
      <c r="R548" s="611"/>
      <c r="S548" s="611"/>
      <c r="T548" s="611"/>
      <c r="U548" s="611"/>
      <c r="V548" s="611"/>
      <c r="W548" s="611"/>
      <c r="X548" s="611"/>
      <c r="Y548" s="611"/>
      <c r="Z548" s="611"/>
      <c r="AA548" s="611"/>
      <c r="AB548" s="611"/>
      <c r="AC548" s="611"/>
      <c r="AD548" s="611"/>
    </row>
    <row r="549" spans="1:35" s="522" customFormat="1" ht="8.85" customHeight="1">
      <c r="A549" s="518" t="s">
        <v>75</v>
      </c>
      <c r="B549" s="613">
        <v>1.8</v>
      </c>
      <c r="C549" s="611">
        <v>4.0999999999999996</v>
      </c>
      <c r="D549" s="611">
        <v>19.5</v>
      </c>
      <c r="E549" s="611">
        <v>31.1</v>
      </c>
      <c r="F549" s="611"/>
      <c r="G549" s="613">
        <v>1.4</v>
      </c>
      <c r="H549" s="613">
        <v>4</v>
      </c>
      <c r="I549" s="611">
        <v>22</v>
      </c>
      <c r="J549" s="611">
        <v>28.7</v>
      </c>
      <c r="K549" s="533"/>
      <c r="L549" s="596">
        <v>2.4</v>
      </c>
      <c r="M549" s="596">
        <v>4.2</v>
      </c>
      <c r="N549" s="614">
        <v>15.6</v>
      </c>
      <c r="O549" s="611">
        <v>34.6</v>
      </c>
      <c r="Q549" s="611"/>
      <c r="R549" s="611"/>
      <c r="S549" s="611"/>
      <c r="T549" s="611"/>
      <c r="U549" s="611"/>
      <c r="V549" s="611"/>
      <c r="W549" s="611"/>
      <c r="X549" s="611"/>
      <c r="Y549" s="611"/>
      <c r="Z549" s="611"/>
      <c r="AA549" s="611"/>
      <c r="AB549" s="611"/>
      <c r="AC549" s="611"/>
      <c r="AD549" s="611"/>
    </row>
    <row r="550" spans="1:35" s="522" customFormat="1" ht="8.85" customHeight="1">
      <c r="A550" s="523" t="s">
        <v>76</v>
      </c>
      <c r="B550" s="615">
        <v>3.2</v>
      </c>
      <c r="C550" s="616">
        <v>7.3</v>
      </c>
      <c r="D550" s="616">
        <v>15.8</v>
      </c>
      <c r="E550" s="616">
        <v>23.4</v>
      </c>
      <c r="F550" s="616"/>
      <c r="G550" s="615">
        <v>2.9</v>
      </c>
      <c r="H550" s="615">
        <v>7.5</v>
      </c>
      <c r="I550" s="616">
        <v>17.600000000000001</v>
      </c>
      <c r="J550" s="616">
        <v>22.5</v>
      </c>
      <c r="K550" s="538"/>
      <c r="L550" s="598">
        <v>3.6</v>
      </c>
      <c r="M550" s="598">
        <v>7</v>
      </c>
      <c r="N550" s="617">
        <v>12.8</v>
      </c>
      <c r="O550" s="616">
        <v>25.1</v>
      </c>
      <c r="Q550" s="611"/>
      <c r="R550" s="611"/>
      <c r="S550" s="611"/>
      <c r="T550" s="611"/>
      <c r="U550" s="611"/>
      <c r="V550" s="611"/>
      <c r="W550" s="611"/>
      <c r="X550" s="611"/>
      <c r="Y550" s="611"/>
      <c r="Z550" s="611"/>
      <c r="AA550" s="611"/>
      <c r="AB550" s="611"/>
      <c r="AC550" s="611"/>
      <c r="AD550" s="611"/>
    </row>
    <row r="551" spans="1:35" ht="3" customHeight="1">
      <c r="A551" s="500"/>
      <c r="B551" s="624"/>
      <c r="C551" s="543"/>
      <c r="D551" s="624"/>
      <c r="E551" s="624"/>
      <c r="F551" s="624"/>
      <c r="G551" s="624"/>
      <c r="H551" s="543"/>
      <c r="I551" s="624"/>
      <c r="J551" s="624"/>
      <c r="K551" s="500"/>
      <c r="L551" s="624"/>
      <c r="M551" s="624"/>
      <c r="N551" s="624"/>
      <c r="O551" s="624"/>
    </row>
    <row r="552" spans="1:35" ht="3" customHeight="1">
      <c r="B552" s="625"/>
      <c r="C552" s="625"/>
      <c r="D552" s="625"/>
      <c r="E552" s="625"/>
      <c r="G552" s="625"/>
      <c r="H552" s="625"/>
      <c r="I552" s="625"/>
      <c r="J552" s="625"/>
      <c r="O552" s="625"/>
    </row>
    <row r="553" spans="1:35" s="502" customFormat="1" ht="9" customHeight="1">
      <c r="A553" s="544" t="s">
        <v>501</v>
      </c>
      <c r="B553" s="545"/>
      <c r="C553" s="545"/>
      <c r="D553" s="545"/>
      <c r="G553" s="545"/>
      <c r="H553" s="545"/>
      <c r="I553" s="545"/>
      <c r="J553" s="545"/>
      <c r="K553" s="545"/>
      <c r="L553" s="545"/>
      <c r="M553" s="545"/>
      <c r="P553" s="545"/>
      <c r="Q553" s="545"/>
      <c r="R553" s="545"/>
      <c r="S553" s="545"/>
      <c r="T553" s="545"/>
      <c r="U553" s="545"/>
      <c r="V553" s="545"/>
      <c r="W553" s="545"/>
      <c r="X553" s="545"/>
      <c r="Y553" s="545"/>
      <c r="Z553" s="545"/>
      <c r="AA553" s="545"/>
      <c r="AB553" s="545"/>
      <c r="AC553" s="545"/>
      <c r="AD553" s="545"/>
      <c r="AG553" s="545"/>
      <c r="AH553" s="545"/>
      <c r="AI553" s="545"/>
    </row>
    <row r="554" spans="1:35" s="502" customFormat="1" ht="9" customHeight="1">
      <c r="A554" s="549" t="s">
        <v>502</v>
      </c>
      <c r="B554" s="545"/>
      <c r="C554" s="545"/>
      <c r="D554" s="545"/>
      <c r="G554" s="545"/>
      <c r="H554" s="545"/>
      <c r="I554" s="545"/>
      <c r="J554" s="545"/>
      <c r="K554" s="545"/>
      <c r="L554" s="545"/>
      <c r="M554" s="545"/>
      <c r="P554" s="545"/>
      <c r="Q554" s="545"/>
      <c r="R554" s="545"/>
      <c r="S554" s="545"/>
      <c r="T554" s="545"/>
      <c r="U554" s="545"/>
      <c r="V554" s="545"/>
      <c r="W554" s="545"/>
      <c r="X554" s="545"/>
      <c r="Y554" s="545"/>
      <c r="Z554" s="545"/>
      <c r="AA554" s="545"/>
      <c r="AB554" s="545"/>
      <c r="AC554" s="545"/>
      <c r="AD554" s="545"/>
      <c r="AG554" s="545"/>
      <c r="AH554" s="545"/>
      <c r="AI554" s="545"/>
    </row>
    <row r="555" spans="1:35" ht="9" customHeight="1">
      <c r="A555" s="546" t="s">
        <v>458</v>
      </c>
      <c r="B555" s="554"/>
      <c r="C555" s="554"/>
      <c r="D555" s="554"/>
      <c r="E555" s="554"/>
      <c r="F555" s="555"/>
      <c r="G555" s="555"/>
      <c r="H555" s="554"/>
      <c r="I555" s="554"/>
      <c r="J555" s="554"/>
      <c r="K555" s="554"/>
      <c r="O555" s="625"/>
    </row>
    <row r="556" spans="1:35" s="552" customFormat="1" ht="9" hidden="1" customHeight="1">
      <c r="A556" s="561"/>
      <c r="B556" s="626"/>
      <c r="C556" s="626"/>
      <c r="D556" s="626"/>
      <c r="E556" s="626"/>
      <c r="G556" s="626"/>
      <c r="H556" s="626"/>
      <c r="I556" s="626"/>
      <c r="J556" s="626"/>
      <c r="O556" s="626"/>
      <c r="P556" s="552" t="s">
        <v>92</v>
      </c>
    </row>
    <row r="557" spans="1:35" s="552" customFormat="1" ht="9" hidden="1" customHeight="1">
      <c r="B557" s="626"/>
      <c r="C557" s="626"/>
      <c r="D557" s="626"/>
      <c r="E557" s="626"/>
      <c r="G557" s="626"/>
      <c r="H557" s="626"/>
      <c r="I557" s="626"/>
      <c r="J557" s="626"/>
      <c r="O557" s="626"/>
    </row>
    <row r="558" spans="1:35" ht="9" hidden="1" customHeight="1">
      <c r="A558" s="510"/>
    </row>
    <row r="559" spans="1:35" ht="11.25" hidden="1" customHeight="1">
      <c r="A559" s="510"/>
    </row>
    <row r="560" spans="1:35" ht="11.25" hidden="1" customHeight="1">
      <c r="A560" s="510"/>
    </row>
    <row r="561" spans="1:1" ht="11.25" hidden="1" customHeight="1">
      <c r="A561" s="510"/>
    </row>
    <row r="562" spans="1:1" ht="11.25" hidden="1" customHeight="1">
      <c r="A562" s="549"/>
    </row>
    <row r="563" spans="1:1" ht="11.25" hidden="1" customHeight="1">
      <c r="A563" s="549"/>
    </row>
  </sheetData>
  <sheetProtection sheet="1" objects="1" scenarios="1"/>
  <mergeCells count="13">
    <mergeCell ref="O6:O9"/>
    <mergeCell ref="H6:H9"/>
    <mergeCell ref="I6:I9"/>
    <mergeCell ref="J6:J9"/>
    <mergeCell ref="L6:L9"/>
    <mergeCell ref="M6:M9"/>
    <mergeCell ref="N6:N9"/>
    <mergeCell ref="G6:G9"/>
    <mergeCell ref="A5:A9"/>
    <mergeCell ref="B6:B9"/>
    <mergeCell ref="C6:C9"/>
    <mergeCell ref="D6:D9"/>
    <mergeCell ref="E6:E9"/>
  </mergeCells>
  <hyperlinks>
    <hyperlink ref="O1" location="Índice!A1" display="Cuadro 8.1"/>
    <hyperlink ref="A555" r:id="rId1" display="Fuente: INEGI. Encuesta Nacional de Ocupación y Empleo. Consulta interactiva de indicadores estratégicos (Info-Laboral). En: www.inegi.org.mx (30 de agosto de 2016)."/>
  </hyperlinks>
  <printOptions horizontalCentered="1" verticalCentered="1" gridLinesSet="0"/>
  <pageMargins left="0.19685039370078741" right="0.39370078740157483" top="0.39370078740157483" bottom="0.19685039370078741" header="0" footer="0.19685039370078741"/>
  <pageSetup orientation="landscape" r:id="rId2"/>
  <headerFooter scaleWithDoc="0" alignWithMargins="0">
    <oddHeader>&amp;L&amp;"Arial,Normal"&amp;10&amp;K000080INEGI. Anuario estadístico y geográfico por entidad federativa 2019.</oddHeader>
  </headerFooter>
  <rowBreaks count="14" manualBreakCount="14">
    <brk id="47" max="14" man="1"/>
    <brk id="83" max="14" man="1"/>
    <brk id="119" max="14" man="1"/>
    <brk id="155" max="14" man="1"/>
    <brk id="191" max="16383" man="1"/>
    <brk id="227" max="14" man="1"/>
    <brk id="263" max="14" man="1"/>
    <brk id="299" max="14" man="1"/>
    <brk id="335" max="14" man="1"/>
    <brk id="371" max="14" man="1"/>
    <brk id="407" max="14" man="1"/>
    <brk id="443" max="14" man="1"/>
    <brk id="479" max="14" man="1"/>
    <brk id="515" max="14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5"/>
  <sheetViews>
    <sheetView showGridLines="0" showRowColHeaders="0" zoomScale="130" workbookViewId="0">
      <pane xSplit="2" ySplit="13" topLeftCell="C14" activePane="bottomRight" state="frozen"/>
      <selection pane="topRight" activeCell="C1" sqref="C1"/>
      <selection pane="bottomLeft" activeCell="A14" sqref="A14"/>
      <selection pane="bottomRight"/>
    </sheetView>
  </sheetViews>
  <sheetFormatPr baseColWidth="10" defaultColWidth="0" defaultRowHeight="12.75" customHeight="1" zeroHeight="1"/>
  <cols>
    <col min="1" max="1" width="13.5703125" style="631" customWidth="1"/>
    <col min="2" max="2" width="3.7109375" style="631" customWidth="1"/>
    <col min="3" max="3" width="7.7109375" style="631" customWidth="1"/>
    <col min="4" max="4" width="1" style="631" customWidth="1"/>
    <col min="5" max="5" width="8.140625" style="631" customWidth="1"/>
    <col min="6" max="6" width="1" style="631" customWidth="1"/>
    <col min="7" max="7" width="6.7109375" style="631" customWidth="1"/>
    <col min="8" max="10" width="6.85546875" style="631" customWidth="1"/>
    <col min="11" max="11" width="1.5703125" style="631" customWidth="1"/>
    <col min="12" max="12" width="6.7109375" style="631" customWidth="1"/>
    <col min="13" max="15" width="7" style="631" customWidth="1"/>
    <col min="16" max="16" width="0.85546875" style="631" customWidth="1"/>
    <col min="17" max="18" width="0" style="631" hidden="1" customWidth="1"/>
    <col min="19" max="16384" width="11.42578125" style="631" hidden="1"/>
  </cols>
  <sheetData>
    <row r="1" spans="1:15" s="193" customFormat="1" ht="12" customHeight="1">
      <c r="A1" s="627" t="s">
        <v>524</v>
      </c>
      <c r="B1" s="196"/>
      <c r="C1" s="199"/>
      <c r="D1" s="199"/>
      <c r="E1" s="199"/>
      <c r="F1" s="199"/>
      <c r="G1" s="199"/>
      <c r="H1" s="199"/>
      <c r="I1" s="199"/>
      <c r="K1" s="199"/>
      <c r="O1" s="451" t="s">
        <v>525</v>
      </c>
    </row>
    <row r="2" spans="1:15" s="193" customFormat="1" ht="12" customHeight="1">
      <c r="A2" s="627" t="s">
        <v>526</v>
      </c>
      <c r="B2" s="196"/>
      <c r="C2" s="199"/>
      <c r="D2" s="199"/>
      <c r="E2" s="199"/>
      <c r="F2" s="199"/>
      <c r="G2" s="199"/>
      <c r="H2" s="199"/>
      <c r="I2" s="199"/>
      <c r="K2" s="199"/>
      <c r="O2" s="628"/>
    </row>
    <row r="3" spans="1:15" s="193" customFormat="1" ht="12" customHeight="1">
      <c r="A3" s="627" t="s">
        <v>527</v>
      </c>
      <c r="B3" s="196"/>
      <c r="C3" s="199"/>
      <c r="D3" s="199"/>
      <c r="E3" s="199"/>
      <c r="F3" s="199"/>
      <c r="G3" s="199"/>
      <c r="H3" s="199"/>
      <c r="I3" s="199"/>
      <c r="J3" s="199"/>
      <c r="K3" s="199"/>
      <c r="L3" s="629"/>
    </row>
    <row r="4" spans="1:15" ht="3" customHeight="1">
      <c r="A4" s="630"/>
      <c r="B4" s="630"/>
      <c r="C4" s="630"/>
      <c r="D4" s="630"/>
      <c r="E4" s="630"/>
      <c r="F4" s="630"/>
      <c r="G4" s="630"/>
      <c r="H4" s="630"/>
      <c r="I4" s="630"/>
      <c r="J4" s="630"/>
      <c r="K4" s="630"/>
      <c r="L4" s="630"/>
      <c r="M4" s="630"/>
      <c r="N4" s="630"/>
      <c r="O4" s="630"/>
    </row>
    <row r="5" spans="1:15" ht="3" customHeight="1">
      <c r="A5" s="632"/>
      <c r="B5" s="632"/>
      <c r="C5" s="632"/>
      <c r="D5" s="632"/>
      <c r="E5" s="632"/>
      <c r="F5" s="632"/>
      <c r="G5" s="632"/>
      <c r="H5" s="632"/>
      <c r="I5" s="632"/>
      <c r="J5" s="632"/>
      <c r="K5" s="632"/>
      <c r="L5" s="632"/>
      <c r="M5" s="632"/>
      <c r="N5" s="632"/>
      <c r="O5" s="632"/>
    </row>
    <row r="6" spans="1:15" s="209" customFormat="1" ht="8.85" customHeight="1">
      <c r="A6" s="736" t="s">
        <v>407</v>
      </c>
      <c r="B6" s="633"/>
      <c r="C6" s="634" t="s">
        <v>34</v>
      </c>
      <c r="D6" s="634"/>
      <c r="E6" s="737" t="s">
        <v>528</v>
      </c>
      <c r="F6" s="634"/>
      <c r="G6" s="635" t="s">
        <v>529</v>
      </c>
      <c r="H6" s="636"/>
      <c r="I6" s="636"/>
      <c r="J6" s="636"/>
      <c r="K6" s="634"/>
      <c r="L6" s="738" t="s">
        <v>530</v>
      </c>
      <c r="M6" s="739"/>
      <c r="N6" s="739"/>
      <c r="O6" s="739"/>
    </row>
    <row r="7" spans="1:15" s="209" customFormat="1" ht="8.85" customHeight="1">
      <c r="A7" s="736"/>
      <c r="B7" s="633"/>
      <c r="C7" s="633"/>
      <c r="D7" s="633"/>
      <c r="E7" s="738"/>
      <c r="F7" s="633"/>
      <c r="G7" s="637" t="s">
        <v>531</v>
      </c>
      <c r="H7" s="638" t="s">
        <v>531</v>
      </c>
      <c r="I7" s="639" t="s">
        <v>532</v>
      </c>
      <c r="J7" s="638" t="s">
        <v>533</v>
      </c>
      <c r="K7" s="633"/>
      <c r="L7" s="640" t="s">
        <v>534</v>
      </c>
      <c r="M7" s="637" t="s">
        <v>535</v>
      </c>
      <c r="N7" s="637" t="s">
        <v>536</v>
      </c>
      <c r="O7" s="637" t="s">
        <v>537</v>
      </c>
    </row>
    <row r="8" spans="1:15" s="209" customFormat="1" ht="8.85" customHeight="1">
      <c r="A8" s="736"/>
      <c r="C8" s="633"/>
      <c r="D8" s="633"/>
      <c r="E8" s="638" t="s">
        <v>538</v>
      </c>
      <c r="F8" s="633"/>
      <c r="G8" s="640" t="s">
        <v>539</v>
      </c>
      <c r="H8" s="208" t="s">
        <v>540</v>
      </c>
      <c r="I8" s="208" t="s">
        <v>250</v>
      </c>
      <c r="J8" s="208" t="s">
        <v>541</v>
      </c>
      <c r="K8" s="633"/>
      <c r="L8" s="641"/>
      <c r="M8" s="642" t="s">
        <v>542</v>
      </c>
      <c r="N8" s="642" t="s">
        <v>543</v>
      </c>
      <c r="O8" s="642" t="s">
        <v>544</v>
      </c>
    </row>
    <row r="9" spans="1:15" s="209" customFormat="1" ht="8.85" customHeight="1">
      <c r="A9" s="736"/>
      <c r="B9" s="633"/>
      <c r="E9" s="643" t="s">
        <v>545</v>
      </c>
      <c r="G9" s="640" t="s">
        <v>546</v>
      </c>
      <c r="H9" s="208" t="s">
        <v>547</v>
      </c>
      <c r="J9" s="208" t="s">
        <v>548</v>
      </c>
      <c r="L9" s="641"/>
      <c r="M9" s="642" t="s">
        <v>549</v>
      </c>
      <c r="N9" s="642" t="s">
        <v>550</v>
      </c>
      <c r="O9" s="642" t="s">
        <v>551</v>
      </c>
    </row>
    <row r="10" spans="1:15" s="209" customFormat="1" ht="8.85" customHeight="1">
      <c r="A10" s="736"/>
      <c r="B10" s="633"/>
      <c r="C10" s="633"/>
      <c r="D10" s="633"/>
      <c r="E10" s="643" t="s">
        <v>552</v>
      </c>
      <c r="F10" s="633"/>
      <c r="G10" s="208"/>
      <c r="H10" s="208" t="s">
        <v>250</v>
      </c>
      <c r="I10" s="641"/>
      <c r="J10" s="208" t="s">
        <v>553</v>
      </c>
      <c r="K10" s="633"/>
      <c r="L10" s="641"/>
      <c r="M10" s="644"/>
      <c r="N10" s="642" t="s">
        <v>554</v>
      </c>
      <c r="O10" s="644"/>
    </row>
    <row r="11" spans="1:15" s="209" customFormat="1" ht="8.85" customHeight="1">
      <c r="A11" s="736"/>
      <c r="B11" s="633"/>
      <c r="C11" s="633"/>
      <c r="D11" s="633"/>
      <c r="E11" s="643" t="s">
        <v>555</v>
      </c>
      <c r="F11" s="633"/>
      <c r="G11" s="208"/>
      <c r="I11" s="641"/>
      <c r="J11" s="208" t="s">
        <v>556</v>
      </c>
      <c r="K11" s="633"/>
      <c r="L11" s="641"/>
      <c r="M11" s="644"/>
      <c r="N11" s="642"/>
      <c r="O11" s="644"/>
    </row>
    <row r="12" spans="1:15" s="209" customFormat="1" ht="8.85" customHeight="1">
      <c r="A12" s="736"/>
      <c r="B12" s="633"/>
      <c r="C12" s="633"/>
      <c r="D12" s="633"/>
      <c r="E12" s="643" t="s">
        <v>557</v>
      </c>
      <c r="F12" s="633"/>
      <c r="G12" s="641"/>
      <c r="I12" s="641"/>
      <c r="J12" s="208" t="s">
        <v>558</v>
      </c>
      <c r="K12" s="633"/>
      <c r="L12" s="641"/>
      <c r="M12" s="644"/>
      <c r="N12" s="642"/>
      <c r="O12" s="644"/>
    </row>
    <row r="13" spans="1:15" ht="3" customHeight="1">
      <c r="A13" s="630"/>
      <c r="B13" s="630"/>
      <c r="C13" s="630"/>
      <c r="D13" s="630"/>
      <c r="E13" s="630"/>
      <c r="F13" s="630"/>
      <c r="G13" s="630"/>
      <c r="H13" s="630"/>
      <c r="I13" s="630"/>
      <c r="J13" s="630"/>
      <c r="K13" s="630"/>
      <c r="L13" s="630"/>
      <c r="M13" s="630"/>
      <c r="N13" s="630"/>
      <c r="O13" s="630"/>
    </row>
    <row r="14" spans="1:15" ht="3" customHeight="1">
      <c r="A14" s="632"/>
      <c r="B14" s="632"/>
      <c r="C14" s="632"/>
      <c r="D14" s="632"/>
      <c r="E14" s="632"/>
      <c r="F14" s="632"/>
      <c r="G14" s="632"/>
      <c r="H14" s="632"/>
      <c r="I14" s="632"/>
      <c r="J14" s="632"/>
      <c r="K14" s="632"/>
      <c r="L14" s="632"/>
      <c r="M14" s="632"/>
      <c r="N14" s="632"/>
      <c r="O14" s="632"/>
    </row>
    <row r="15" spans="1:15" s="463" customFormat="1" ht="9" customHeight="1">
      <c r="A15" s="645">
        <v>1997</v>
      </c>
      <c r="B15" s="646"/>
      <c r="C15" s="466"/>
      <c r="D15" s="466"/>
      <c r="E15" s="465"/>
      <c r="F15" s="466"/>
      <c r="G15" s="465"/>
      <c r="H15" s="465"/>
      <c r="I15" s="465"/>
      <c r="J15" s="465"/>
      <c r="K15" s="466"/>
      <c r="L15" s="465"/>
      <c r="M15" s="465"/>
      <c r="N15" s="465"/>
      <c r="O15" s="465"/>
    </row>
    <row r="16" spans="1:15" s="463" customFormat="1" ht="9" customHeight="1">
      <c r="A16" s="462" t="s">
        <v>34</v>
      </c>
      <c r="B16" s="462"/>
      <c r="C16" s="464">
        <f>SUM(C18:C49)</f>
        <v>10520396</v>
      </c>
      <c r="D16" s="464"/>
      <c r="E16" s="464">
        <f>SUM(E18:E49)</f>
        <v>425540</v>
      </c>
      <c r="F16" s="464"/>
      <c r="G16" s="464">
        <f>SUM(G18:G49)</f>
        <v>72759</v>
      </c>
      <c r="H16" s="464">
        <f>SUM(H18:H49)</f>
        <v>3620575</v>
      </c>
      <c r="I16" s="464">
        <f>SUM(I18:I49)</f>
        <v>702671</v>
      </c>
      <c r="J16" s="464">
        <f>SUM(J18:J49)</f>
        <v>135456</v>
      </c>
      <c r="K16" s="464"/>
      <c r="L16" s="464">
        <f>SUM(L18:L49)</f>
        <v>1923263</v>
      </c>
      <c r="M16" s="464">
        <f>SUM(M18:M49)</f>
        <v>552990</v>
      </c>
      <c r="N16" s="464">
        <f>SUM(N18:N49)</f>
        <v>1943285</v>
      </c>
      <c r="O16" s="464">
        <f>SUM(O18:O49)</f>
        <v>1143857</v>
      </c>
    </row>
    <row r="17" spans="1:15" s="463" customFormat="1" ht="3.95" customHeight="1">
      <c r="A17" s="462"/>
      <c r="B17" s="462"/>
      <c r="C17" s="471"/>
      <c r="D17" s="471"/>
      <c r="E17" s="471"/>
      <c r="F17" s="471"/>
      <c r="G17" s="471"/>
      <c r="H17" s="471"/>
      <c r="I17" s="471"/>
      <c r="J17" s="471"/>
      <c r="K17" s="471"/>
      <c r="L17" s="471"/>
      <c r="M17" s="471"/>
      <c r="N17" s="471"/>
      <c r="O17" s="471"/>
    </row>
    <row r="18" spans="1:15" s="463" customFormat="1" ht="9" customHeight="1">
      <c r="A18" s="465" t="s">
        <v>45</v>
      </c>
      <c r="B18" s="465"/>
      <c r="C18" s="466">
        <f t="shared" ref="C18:C49" si="0">SUM(E18:O18)</f>
        <v>145721</v>
      </c>
      <c r="D18" s="466"/>
      <c r="E18" s="472">
        <v>4113</v>
      </c>
      <c r="F18" s="466"/>
      <c r="G18" s="472">
        <v>274</v>
      </c>
      <c r="H18" s="472">
        <v>63269</v>
      </c>
      <c r="I18" s="472">
        <v>8812</v>
      </c>
      <c r="J18" s="472">
        <v>1146</v>
      </c>
      <c r="K18" s="466"/>
      <c r="L18" s="472">
        <v>20192</v>
      </c>
      <c r="M18" s="472">
        <v>7832</v>
      </c>
      <c r="N18" s="472">
        <v>16363</v>
      </c>
      <c r="O18" s="472">
        <v>23720</v>
      </c>
    </row>
    <row r="19" spans="1:15" s="463" customFormat="1" ht="9" customHeight="1">
      <c r="A19" s="465" t="s">
        <v>46</v>
      </c>
      <c r="B19" s="465"/>
      <c r="C19" s="466">
        <f t="shared" si="0"/>
        <v>487861</v>
      </c>
      <c r="D19" s="466"/>
      <c r="E19" s="472">
        <v>9535</v>
      </c>
      <c r="F19" s="466"/>
      <c r="G19" s="472">
        <v>864</v>
      </c>
      <c r="H19" s="472">
        <v>250275</v>
      </c>
      <c r="I19" s="472">
        <v>26756</v>
      </c>
      <c r="J19" s="472">
        <v>4083</v>
      </c>
      <c r="K19" s="466"/>
      <c r="L19" s="472">
        <v>79114</v>
      </c>
      <c r="M19" s="472">
        <v>15993</v>
      </c>
      <c r="N19" s="472">
        <v>70546</v>
      </c>
      <c r="O19" s="472">
        <v>30695</v>
      </c>
    </row>
    <row r="20" spans="1:15" s="463" customFormat="1" ht="9" customHeight="1">
      <c r="A20" s="465" t="s">
        <v>47</v>
      </c>
      <c r="B20" s="465"/>
      <c r="C20" s="466">
        <f t="shared" si="0"/>
        <v>65158</v>
      </c>
      <c r="D20" s="466"/>
      <c r="E20" s="472">
        <v>5152</v>
      </c>
      <c r="F20" s="466"/>
      <c r="G20" s="472">
        <v>1929</v>
      </c>
      <c r="H20" s="472">
        <v>8349</v>
      </c>
      <c r="I20" s="472">
        <v>8556</v>
      </c>
      <c r="J20" s="472">
        <v>826</v>
      </c>
      <c r="K20" s="466"/>
      <c r="L20" s="472">
        <v>12265</v>
      </c>
      <c r="M20" s="472">
        <v>5361</v>
      </c>
      <c r="N20" s="472">
        <v>18632</v>
      </c>
      <c r="O20" s="472">
        <v>4088</v>
      </c>
    </row>
    <row r="21" spans="1:15" s="463" customFormat="1" ht="9" customHeight="1">
      <c r="A21" s="467" t="s">
        <v>48</v>
      </c>
      <c r="B21" s="467"/>
      <c r="C21" s="468">
        <f t="shared" si="0"/>
        <v>65599</v>
      </c>
      <c r="D21" s="468"/>
      <c r="E21" s="473">
        <v>4111</v>
      </c>
      <c r="F21" s="468"/>
      <c r="G21" s="473">
        <v>621</v>
      </c>
      <c r="H21" s="473">
        <v>6739</v>
      </c>
      <c r="I21" s="473">
        <v>17289</v>
      </c>
      <c r="J21" s="473">
        <v>870</v>
      </c>
      <c r="K21" s="468"/>
      <c r="L21" s="473">
        <v>9957</v>
      </c>
      <c r="M21" s="473">
        <v>4232</v>
      </c>
      <c r="N21" s="473">
        <v>8970</v>
      </c>
      <c r="O21" s="473">
        <v>12810</v>
      </c>
    </row>
    <row r="22" spans="1:15" s="463" customFormat="1" ht="9" customHeight="1">
      <c r="A22" s="465" t="s">
        <v>411</v>
      </c>
      <c r="B22" s="465"/>
      <c r="C22" s="466">
        <f t="shared" si="0"/>
        <v>424917</v>
      </c>
      <c r="D22" s="466"/>
      <c r="E22" s="472">
        <v>13758</v>
      </c>
      <c r="F22" s="466"/>
      <c r="G22" s="472">
        <v>13414</v>
      </c>
      <c r="H22" s="472">
        <v>190124</v>
      </c>
      <c r="I22" s="472">
        <v>33526</v>
      </c>
      <c r="J22" s="472">
        <v>5184</v>
      </c>
      <c r="K22" s="466"/>
      <c r="L22" s="472">
        <v>62278</v>
      </c>
      <c r="M22" s="472">
        <v>15929</v>
      </c>
      <c r="N22" s="472">
        <v>58125</v>
      </c>
      <c r="O22" s="472">
        <v>32579</v>
      </c>
    </row>
    <row r="23" spans="1:15" s="463" customFormat="1" ht="9" customHeight="1">
      <c r="A23" s="465" t="s">
        <v>50</v>
      </c>
      <c r="B23" s="465"/>
      <c r="C23" s="466">
        <f t="shared" si="0"/>
        <v>61791</v>
      </c>
      <c r="D23" s="466"/>
      <c r="E23" s="472">
        <v>4893</v>
      </c>
      <c r="F23" s="466"/>
      <c r="G23" s="472">
        <v>2028</v>
      </c>
      <c r="H23" s="472">
        <v>6659</v>
      </c>
      <c r="I23" s="472">
        <v>6141</v>
      </c>
      <c r="J23" s="472">
        <v>1964</v>
      </c>
      <c r="K23" s="466"/>
      <c r="L23" s="472">
        <v>10654</v>
      </c>
      <c r="M23" s="472">
        <v>4952</v>
      </c>
      <c r="N23" s="472">
        <v>10863</v>
      </c>
      <c r="O23" s="472">
        <v>13637</v>
      </c>
    </row>
    <row r="24" spans="1:15" s="463" customFormat="1" ht="9" customHeight="1">
      <c r="A24" s="465" t="s">
        <v>51</v>
      </c>
      <c r="B24" s="465"/>
      <c r="C24" s="466">
        <f t="shared" si="0"/>
        <v>102093</v>
      </c>
      <c r="D24" s="466"/>
      <c r="E24" s="472">
        <v>10320</v>
      </c>
      <c r="F24" s="466"/>
      <c r="G24" s="472">
        <v>137</v>
      </c>
      <c r="H24" s="472">
        <v>11318</v>
      </c>
      <c r="I24" s="472">
        <v>11803</v>
      </c>
      <c r="J24" s="472">
        <v>2702</v>
      </c>
      <c r="K24" s="466"/>
      <c r="L24" s="472">
        <v>29049</v>
      </c>
      <c r="M24" s="472">
        <v>6129</v>
      </c>
      <c r="N24" s="472">
        <v>16000</v>
      </c>
      <c r="O24" s="472">
        <v>14635</v>
      </c>
    </row>
    <row r="25" spans="1:15" s="463" customFormat="1" ht="9" customHeight="1">
      <c r="A25" s="467" t="s">
        <v>52</v>
      </c>
      <c r="B25" s="467"/>
      <c r="C25" s="468">
        <f t="shared" si="0"/>
        <v>583768</v>
      </c>
      <c r="D25" s="468"/>
      <c r="E25" s="473">
        <v>19425</v>
      </c>
      <c r="F25" s="468"/>
      <c r="G25" s="473">
        <v>5637</v>
      </c>
      <c r="H25" s="473">
        <v>329870</v>
      </c>
      <c r="I25" s="473">
        <v>25851</v>
      </c>
      <c r="J25" s="473">
        <v>3830</v>
      </c>
      <c r="K25" s="468"/>
      <c r="L25" s="473">
        <v>74095</v>
      </c>
      <c r="M25" s="473">
        <v>19436</v>
      </c>
      <c r="N25" s="473">
        <v>73612</v>
      </c>
      <c r="O25" s="473">
        <v>32012</v>
      </c>
    </row>
    <row r="26" spans="1:15" s="463" customFormat="1" ht="9" customHeight="1">
      <c r="A26" s="465" t="s">
        <v>559</v>
      </c>
      <c r="B26" s="465"/>
      <c r="C26" s="466">
        <f t="shared" si="0"/>
        <v>2031712</v>
      </c>
      <c r="D26" s="466"/>
      <c r="E26" s="472">
        <v>2702</v>
      </c>
      <c r="F26" s="466"/>
      <c r="G26" s="472">
        <v>547</v>
      </c>
      <c r="H26" s="472">
        <v>461744</v>
      </c>
      <c r="I26" s="472">
        <v>89159</v>
      </c>
      <c r="J26" s="472">
        <v>36540</v>
      </c>
      <c r="K26" s="466"/>
      <c r="L26" s="472">
        <v>422990</v>
      </c>
      <c r="M26" s="472">
        <v>126322</v>
      </c>
      <c r="N26" s="472">
        <v>692622</v>
      </c>
      <c r="O26" s="472">
        <v>199086</v>
      </c>
    </row>
    <row r="27" spans="1:15" s="463" customFormat="1" ht="9" customHeight="1">
      <c r="A27" s="465" t="s">
        <v>54</v>
      </c>
      <c r="B27" s="465"/>
      <c r="C27" s="466">
        <f t="shared" si="0"/>
        <v>157634</v>
      </c>
      <c r="D27" s="466"/>
      <c r="E27" s="472">
        <v>14986</v>
      </c>
      <c r="F27" s="466"/>
      <c r="G27" s="472">
        <v>3518</v>
      </c>
      <c r="H27" s="472">
        <v>68300</v>
      </c>
      <c r="I27" s="472">
        <v>8411</v>
      </c>
      <c r="J27" s="472">
        <v>2795</v>
      </c>
      <c r="K27" s="466"/>
      <c r="L27" s="472">
        <v>24433</v>
      </c>
      <c r="M27" s="472">
        <v>6917</v>
      </c>
      <c r="N27" s="472">
        <v>15874</v>
      </c>
      <c r="O27" s="472">
        <v>12400</v>
      </c>
    </row>
    <row r="28" spans="1:15" s="463" customFormat="1" ht="9" customHeight="1">
      <c r="A28" s="465" t="s">
        <v>55</v>
      </c>
      <c r="B28" s="465"/>
      <c r="C28" s="466">
        <f t="shared" si="0"/>
        <v>406555</v>
      </c>
      <c r="D28" s="466"/>
      <c r="E28" s="472">
        <v>9902</v>
      </c>
      <c r="F28" s="466"/>
      <c r="G28" s="472">
        <v>3177</v>
      </c>
      <c r="H28" s="472">
        <v>176679</v>
      </c>
      <c r="I28" s="472">
        <v>27698</v>
      </c>
      <c r="J28" s="472">
        <v>5753</v>
      </c>
      <c r="K28" s="466"/>
      <c r="L28" s="472">
        <v>72913</v>
      </c>
      <c r="M28" s="472">
        <v>19854</v>
      </c>
      <c r="N28" s="472">
        <v>50327</v>
      </c>
      <c r="O28" s="472">
        <v>40252</v>
      </c>
    </row>
    <row r="29" spans="1:15" s="463" customFormat="1" ht="9" customHeight="1">
      <c r="A29" s="467" t="s">
        <v>56</v>
      </c>
      <c r="B29" s="467"/>
      <c r="C29" s="468">
        <f t="shared" si="0"/>
        <v>114733</v>
      </c>
      <c r="D29" s="468"/>
      <c r="E29" s="473">
        <v>1750</v>
      </c>
      <c r="F29" s="468"/>
      <c r="G29" s="473">
        <v>797</v>
      </c>
      <c r="H29" s="473">
        <v>14078</v>
      </c>
      <c r="I29" s="473">
        <v>13196</v>
      </c>
      <c r="J29" s="473">
        <v>2927</v>
      </c>
      <c r="K29" s="468"/>
      <c r="L29" s="473">
        <v>25756</v>
      </c>
      <c r="M29" s="473">
        <v>5125</v>
      </c>
      <c r="N29" s="473">
        <v>40000</v>
      </c>
      <c r="O29" s="473">
        <v>11104</v>
      </c>
    </row>
    <row r="30" spans="1:15" s="463" customFormat="1" ht="9" customHeight="1">
      <c r="A30" s="465" t="s">
        <v>57</v>
      </c>
      <c r="B30" s="465"/>
      <c r="C30" s="466">
        <f t="shared" si="0"/>
        <v>118629</v>
      </c>
      <c r="D30" s="466"/>
      <c r="E30" s="472">
        <v>1703</v>
      </c>
      <c r="F30" s="466"/>
      <c r="G30" s="472">
        <v>3127</v>
      </c>
      <c r="H30" s="472">
        <v>51998</v>
      </c>
      <c r="I30" s="472">
        <v>11007</v>
      </c>
      <c r="J30" s="472">
        <v>1509</v>
      </c>
      <c r="K30" s="466"/>
      <c r="L30" s="472">
        <v>17815</v>
      </c>
      <c r="M30" s="472">
        <v>6944</v>
      </c>
      <c r="N30" s="472">
        <v>11878</v>
      </c>
      <c r="O30" s="472">
        <v>12648</v>
      </c>
    </row>
    <row r="31" spans="1:15" s="463" customFormat="1" ht="9" customHeight="1">
      <c r="A31" s="465" t="s">
        <v>58</v>
      </c>
      <c r="B31" s="465"/>
      <c r="C31" s="466">
        <f t="shared" si="0"/>
        <v>861072</v>
      </c>
      <c r="D31" s="466"/>
      <c r="E31" s="472">
        <v>47662</v>
      </c>
      <c r="F31" s="466"/>
      <c r="G31" s="472">
        <v>1772</v>
      </c>
      <c r="H31" s="472">
        <v>276029</v>
      </c>
      <c r="I31" s="472">
        <v>49831</v>
      </c>
      <c r="J31" s="472">
        <v>7332</v>
      </c>
      <c r="K31" s="466"/>
      <c r="L31" s="472">
        <v>139652</v>
      </c>
      <c r="M31" s="472">
        <v>40521</v>
      </c>
      <c r="N31" s="472">
        <v>146881</v>
      </c>
      <c r="O31" s="472">
        <v>151392</v>
      </c>
    </row>
    <row r="32" spans="1:15" s="463" customFormat="1" ht="9" customHeight="1">
      <c r="A32" s="465" t="s">
        <v>560</v>
      </c>
      <c r="B32" s="465"/>
      <c r="C32" s="466">
        <f t="shared" si="0"/>
        <v>841111</v>
      </c>
      <c r="D32" s="466"/>
      <c r="E32" s="472">
        <v>7180</v>
      </c>
      <c r="F32" s="466"/>
      <c r="G32" s="472">
        <v>3576</v>
      </c>
      <c r="H32" s="472">
        <v>431417</v>
      </c>
      <c r="I32" s="472">
        <v>43320</v>
      </c>
      <c r="J32" s="472">
        <v>2183</v>
      </c>
      <c r="K32" s="466"/>
      <c r="L32" s="472">
        <v>158264</v>
      </c>
      <c r="M32" s="472">
        <v>40790</v>
      </c>
      <c r="N32" s="472">
        <v>97618</v>
      </c>
      <c r="O32" s="472">
        <v>56763</v>
      </c>
    </row>
    <row r="33" spans="1:15" s="463" customFormat="1" ht="9" customHeight="1">
      <c r="A33" s="467" t="s">
        <v>414</v>
      </c>
      <c r="B33" s="467"/>
      <c r="C33" s="468">
        <f t="shared" si="0"/>
        <v>209581</v>
      </c>
      <c r="D33" s="468"/>
      <c r="E33" s="473">
        <v>21186</v>
      </c>
      <c r="F33" s="468"/>
      <c r="G33" s="473">
        <v>534</v>
      </c>
      <c r="H33" s="473">
        <v>44831</v>
      </c>
      <c r="I33" s="473">
        <v>18454</v>
      </c>
      <c r="J33" s="473">
        <v>3942</v>
      </c>
      <c r="K33" s="468"/>
      <c r="L33" s="473">
        <v>45658</v>
      </c>
      <c r="M33" s="473">
        <v>9837</v>
      </c>
      <c r="N33" s="473">
        <v>24071</v>
      </c>
      <c r="O33" s="473">
        <v>41068</v>
      </c>
    </row>
    <row r="34" spans="1:15" s="463" customFormat="1" ht="9" customHeight="1">
      <c r="A34" s="465" t="s">
        <v>61</v>
      </c>
      <c r="B34" s="465"/>
      <c r="C34" s="466">
        <f t="shared" si="0"/>
        <v>131979</v>
      </c>
      <c r="D34" s="466"/>
      <c r="E34" s="472">
        <v>5341</v>
      </c>
      <c r="F34" s="466"/>
      <c r="G34" s="472">
        <v>232</v>
      </c>
      <c r="H34" s="472">
        <v>37680</v>
      </c>
      <c r="I34" s="472">
        <v>8493</v>
      </c>
      <c r="J34" s="472">
        <v>2196</v>
      </c>
      <c r="K34" s="466"/>
      <c r="L34" s="472">
        <v>22303</v>
      </c>
      <c r="M34" s="472">
        <v>4641</v>
      </c>
      <c r="N34" s="472">
        <v>19908</v>
      </c>
      <c r="O34" s="472">
        <v>31185</v>
      </c>
    </row>
    <row r="35" spans="1:15" s="463" customFormat="1" ht="9" customHeight="1">
      <c r="A35" s="465" t="s">
        <v>62</v>
      </c>
      <c r="B35" s="465"/>
      <c r="C35" s="466">
        <f t="shared" si="0"/>
        <v>72984</v>
      </c>
      <c r="D35" s="466"/>
      <c r="E35" s="472">
        <v>17627</v>
      </c>
      <c r="F35" s="466"/>
      <c r="G35" s="472">
        <v>247</v>
      </c>
      <c r="H35" s="472">
        <v>10466</v>
      </c>
      <c r="I35" s="472">
        <v>5535</v>
      </c>
      <c r="J35" s="472">
        <v>1297</v>
      </c>
      <c r="K35" s="466"/>
      <c r="L35" s="472">
        <v>12451</v>
      </c>
      <c r="M35" s="472">
        <v>4747</v>
      </c>
      <c r="N35" s="472">
        <v>11204</v>
      </c>
      <c r="O35" s="472">
        <v>9410</v>
      </c>
    </row>
    <row r="36" spans="1:15" s="463" customFormat="1" ht="9" customHeight="1">
      <c r="A36" s="465" t="s">
        <v>63</v>
      </c>
      <c r="B36" s="465"/>
      <c r="C36" s="466">
        <f t="shared" si="0"/>
        <v>785127</v>
      </c>
      <c r="D36" s="466"/>
      <c r="E36" s="472">
        <v>14485</v>
      </c>
      <c r="F36" s="466"/>
      <c r="G36" s="472">
        <v>4012</v>
      </c>
      <c r="H36" s="472">
        <v>310872</v>
      </c>
      <c r="I36" s="472">
        <v>63245</v>
      </c>
      <c r="J36" s="472">
        <v>7511</v>
      </c>
      <c r="K36" s="466"/>
      <c r="L36" s="472">
        <v>139593</v>
      </c>
      <c r="M36" s="472">
        <v>47085</v>
      </c>
      <c r="N36" s="472">
        <v>142667</v>
      </c>
      <c r="O36" s="472">
        <v>55657</v>
      </c>
    </row>
    <row r="37" spans="1:15" s="463" customFormat="1" ht="9" customHeight="1">
      <c r="A37" s="467" t="s">
        <v>64</v>
      </c>
      <c r="B37" s="467"/>
      <c r="C37" s="468">
        <f t="shared" si="0"/>
        <v>119105</v>
      </c>
      <c r="D37" s="468"/>
      <c r="E37" s="473">
        <v>4255</v>
      </c>
      <c r="F37" s="468"/>
      <c r="G37" s="473">
        <v>639</v>
      </c>
      <c r="H37" s="473">
        <v>17695</v>
      </c>
      <c r="I37" s="473">
        <v>11831</v>
      </c>
      <c r="J37" s="473">
        <v>1710</v>
      </c>
      <c r="K37" s="468"/>
      <c r="L37" s="473">
        <v>22934</v>
      </c>
      <c r="M37" s="473">
        <v>6963</v>
      </c>
      <c r="N37" s="473">
        <v>17480</v>
      </c>
      <c r="O37" s="473">
        <v>35598</v>
      </c>
    </row>
    <row r="38" spans="1:15" s="463" customFormat="1" ht="9" customHeight="1">
      <c r="A38" s="465" t="s">
        <v>65</v>
      </c>
      <c r="B38" s="465"/>
      <c r="C38" s="466">
        <f t="shared" si="0"/>
        <v>334911</v>
      </c>
      <c r="D38" s="466"/>
      <c r="E38" s="472">
        <v>17797</v>
      </c>
      <c r="F38" s="466"/>
      <c r="G38" s="472">
        <v>1601</v>
      </c>
      <c r="H38" s="472">
        <v>154107</v>
      </c>
      <c r="I38" s="472">
        <v>16731</v>
      </c>
      <c r="J38" s="472">
        <v>3255</v>
      </c>
      <c r="K38" s="466"/>
      <c r="L38" s="472">
        <v>55599</v>
      </c>
      <c r="M38" s="472">
        <v>14867</v>
      </c>
      <c r="N38" s="472">
        <v>40682</v>
      </c>
      <c r="O38" s="472">
        <v>30272</v>
      </c>
    </row>
    <row r="39" spans="1:15" s="463" customFormat="1" ht="9" customHeight="1">
      <c r="A39" s="465" t="s">
        <v>66</v>
      </c>
      <c r="B39" s="465"/>
      <c r="C39" s="466">
        <f t="shared" si="0"/>
        <v>189466</v>
      </c>
      <c r="D39" s="466"/>
      <c r="E39" s="472">
        <v>6498</v>
      </c>
      <c r="F39" s="466"/>
      <c r="G39" s="472">
        <v>755</v>
      </c>
      <c r="H39" s="472">
        <v>76955</v>
      </c>
      <c r="I39" s="472">
        <v>18176</v>
      </c>
      <c r="J39" s="472">
        <v>2121</v>
      </c>
      <c r="K39" s="466"/>
      <c r="L39" s="472">
        <v>24276</v>
      </c>
      <c r="M39" s="472">
        <v>8171</v>
      </c>
      <c r="N39" s="472">
        <v>28295</v>
      </c>
      <c r="O39" s="472">
        <v>24219</v>
      </c>
    </row>
    <row r="40" spans="1:15" s="463" customFormat="1" ht="9" customHeight="1">
      <c r="A40" s="465" t="s">
        <v>67</v>
      </c>
      <c r="B40" s="465"/>
      <c r="C40" s="466">
        <f t="shared" si="0"/>
        <v>128822</v>
      </c>
      <c r="D40" s="466"/>
      <c r="E40" s="472">
        <v>2006</v>
      </c>
      <c r="F40" s="466"/>
      <c r="G40" s="472">
        <v>475</v>
      </c>
      <c r="H40" s="472">
        <v>10488</v>
      </c>
      <c r="I40" s="472">
        <v>13956</v>
      </c>
      <c r="J40" s="472">
        <v>2109</v>
      </c>
      <c r="K40" s="466"/>
      <c r="L40" s="472">
        <v>23511</v>
      </c>
      <c r="M40" s="472">
        <v>9042</v>
      </c>
      <c r="N40" s="472">
        <v>56674</v>
      </c>
      <c r="O40" s="472">
        <v>10561</v>
      </c>
    </row>
    <row r="41" spans="1:15" s="463" customFormat="1" ht="9" customHeight="1">
      <c r="A41" s="467" t="s">
        <v>68</v>
      </c>
      <c r="B41" s="467"/>
      <c r="C41" s="468">
        <f t="shared" si="0"/>
        <v>194161</v>
      </c>
      <c r="D41" s="468"/>
      <c r="E41" s="473">
        <v>6539</v>
      </c>
      <c r="F41" s="468"/>
      <c r="G41" s="473">
        <v>3921</v>
      </c>
      <c r="H41" s="473">
        <v>75541</v>
      </c>
      <c r="I41" s="473">
        <v>12396</v>
      </c>
      <c r="J41" s="473">
        <v>1508</v>
      </c>
      <c r="K41" s="468"/>
      <c r="L41" s="473">
        <v>31206</v>
      </c>
      <c r="M41" s="473">
        <v>7877</v>
      </c>
      <c r="N41" s="473">
        <v>23094</v>
      </c>
      <c r="O41" s="473">
        <v>32079</v>
      </c>
    </row>
    <row r="42" spans="1:15" s="463" customFormat="1" ht="9" customHeight="1">
      <c r="A42" s="465" t="s">
        <v>69</v>
      </c>
      <c r="B42" s="465"/>
      <c r="C42" s="466">
        <f t="shared" si="0"/>
        <v>267052</v>
      </c>
      <c r="D42" s="466"/>
      <c r="E42" s="472">
        <v>38311</v>
      </c>
      <c r="F42" s="466"/>
      <c r="G42" s="472">
        <v>942</v>
      </c>
      <c r="H42" s="472">
        <v>41045</v>
      </c>
      <c r="I42" s="472">
        <v>21323</v>
      </c>
      <c r="J42" s="472">
        <v>4167</v>
      </c>
      <c r="K42" s="466"/>
      <c r="L42" s="472">
        <v>64028</v>
      </c>
      <c r="M42" s="472">
        <v>14270</v>
      </c>
      <c r="N42" s="472">
        <v>46440</v>
      </c>
      <c r="O42" s="472">
        <v>36526</v>
      </c>
    </row>
    <row r="43" spans="1:15" s="463" customFormat="1" ht="9" customHeight="1">
      <c r="A43" s="465" t="s">
        <v>70</v>
      </c>
      <c r="B43" s="465"/>
      <c r="C43" s="466">
        <f t="shared" si="0"/>
        <v>308940</v>
      </c>
      <c r="D43" s="466"/>
      <c r="E43" s="472">
        <v>28518</v>
      </c>
      <c r="F43" s="466"/>
      <c r="G43" s="472">
        <v>5523</v>
      </c>
      <c r="H43" s="472">
        <v>110752</v>
      </c>
      <c r="I43" s="472">
        <v>22744</v>
      </c>
      <c r="J43" s="472">
        <v>3820</v>
      </c>
      <c r="K43" s="466"/>
      <c r="L43" s="472">
        <v>59150</v>
      </c>
      <c r="M43" s="472">
        <v>14172</v>
      </c>
      <c r="N43" s="472">
        <v>44817</v>
      </c>
      <c r="O43" s="472">
        <v>19444</v>
      </c>
    </row>
    <row r="44" spans="1:15" s="463" customFormat="1" ht="9" customHeight="1">
      <c r="A44" s="465" t="s">
        <v>71</v>
      </c>
      <c r="B44" s="465"/>
      <c r="C44" s="466">
        <f t="shared" si="0"/>
        <v>94482</v>
      </c>
      <c r="D44" s="466"/>
      <c r="E44" s="472">
        <v>7753</v>
      </c>
      <c r="F44" s="466"/>
      <c r="G44" s="472">
        <v>2047</v>
      </c>
      <c r="H44" s="472">
        <v>11391</v>
      </c>
      <c r="I44" s="472">
        <v>18170</v>
      </c>
      <c r="J44" s="472">
        <v>987</v>
      </c>
      <c r="K44" s="466"/>
      <c r="L44" s="472">
        <v>26935</v>
      </c>
      <c r="M44" s="472">
        <v>5413</v>
      </c>
      <c r="N44" s="472">
        <v>15260</v>
      </c>
      <c r="O44" s="472">
        <v>6526</v>
      </c>
    </row>
    <row r="45" spans="1:15" s="463" customFormat="1" ht="9" customHeight="1">
      <c r="A45" s="467" t="s">
        <v>72</v>
      </c>
      <c r="B45" s="467"/>
      <c r="C45" s="468">
        <f t="shared" si="0"/>
        <v>409187</v>
      </c>
      <c r="D45" s="468"/>
      <c r="E45" s="473">
        <v>17738</v>
      </c>
      <c r="F45" s="468"/>
      <c r="G45" s="473">
        <v>722</v>
      </c>
      <c r="H45" s="473">
        <v>180280</v>
      </c>
      <c r="I45" s="473">
        <v>29697</v>
      </c>
      <c r="J45" s="473">
        <v>6413</v>
      </c>
      <c r="K45" s="468"/>
      <c r="L45" s="473">
        <v>68897</v>
      </c>
      <c r="M45" s="473">
        <v>27884</v>
      </c>
      <c r="N45" s="473">
        <v>51406</v>
      </c>
      <c r="O45" s="473">
        <v>26150</v>
      </c>
    </row>
    <row r="46" spans="1:15" s="463" customFormat="1" ht="9" customHeight="1">
      <c r="A46" s="465" t="s">
        <v>73</v>
      </c>
      <c r="B46" s="465"/>
      <c r="C46" s="466">
        <f t="shared" si="0"/>
        <v>60984</v>
      </c>
      <c r="D46" s="466"/>
      <c r="E46" s="472">
        <v>231</v>
      </c>
      <c r="F46" s="466"/>
      <c r="G46" s="472">
        <v>133</v>
      </c>
      <c r="H46" s="472">
        <v>42495</v>
      </c>
      <c r="I46" s="472">
        <v>2464</v>
      </c>
      <c r="J46" s="472">
        <v>457</v>
      </c>
      <c r="K46" s="466"/>
      <c r="L46" s="472">
        <v>5569</v>
      </c>
      <c r="M46" s="472">
        <v>2047</v>
      </c>
      <c r="N46" s="472">
        <v>2756</v>
      </c>
      <c r="O46" s="472">
        <v>4832</v>
      </c>
    </row>
    <row r="47" spans="1:15" s="463" customFormat="1" ht="9" customHeight="1">
      <c r="A47" s="465" t="s">
        <v>561</v>
      </c>
      <c r="B47" s="465"/>
      <c r="C47" s="466">
        <f t="shared" si="0"/>
        <v>479144</v>
      </c>
      <c r="D47" s="466"/>
      <c r="E47" s="472">
        <v>63182</v>
      </c>
      <c r="F47" s="466"/>
      <c r="G47" s="472">
        <v>3650</v>
      </c>
      <c r="H47" s="472">
        <v>89585</v>
      </c>
      <c r="I47" s="472">
        <v>38117</v>
      </c>
      <c r="J47" s="472">
        <v>10883</v>
      </c>
      <c r="K47" s="466"/>
      <c r="L47" s="472">
        <v>91155</v>
      </c>
      <c r="M47" s="472">
        <v>36290</v>
      </c>
      <c r="N47" s="472">
        <v>57962</v>
      </c>
      <c r="O47" s="472">
        <v>88320</v>
      </c>
    </row>
    <row r="48" spans="1:15" s="463" customFormat="1" ht="9" customHeight="1">
      <c r="A48" s="465" t="s">
        <v>75</v>
      </c>
      <c r="B48" s="465"/>
      <c r="C48" s="466">
        <f t="shared" si="0"/>
        <v>186363</v>
      </c>
      <c r="D48" s="466"/>
      <c r="E48" s="472">
        <v>15348</v>
      </c>
      <c r="F48" s="466"/>
      <c r="G48" s="472">
        <v>1721</v>
      </c>
      <c r="H48" s="472">
        <v>44668</v>
      </c>
      <c r="I48" s="472">
        <v>13399</v>
      </c>
      <c r="J48" s="472">
        <v>2762</v>
      </c>
      <c r="K48" s="466"/>
      <c r="L48" s="472">
        <v>54958</v>
      </c>
      <c r="M48" s="472">
        <v>10538</v>
      </c>
      <c r="N48" s="472">
        <v>24534</v>
      </c>
      <c r="O48" s="472">
        <v>18435</v>
      </c>
    </row>
    <row r="49" spans="1:15" s="463" customFormat="1" ht="9" customHeight="1">
      <c r="A49" s="467" t="s">
        <v>76</v>
      </c>
      <c r="B49" s="467"/>
      <c r="C49" s="468">
        <f t="shared" si="0"/>
        <v>79754</v>
      </c>
      <c r="D49" s="468"/>
      <c r="E49" s="473">
        <v>1533</v>
      </c>
      <c r="F49" s="468"/>
      <c r="G49" s="473">
        <v>4187</v>
      </c>
      <c r="H49" s="473">
        <v>14876</v>
      </c>
      <c r="I49" s="473">
        <v>6584</v>
      </c>
      <c r="J49" s="473">
        <v>674</v>
      </c>
      <c r="K49" s="468"/>
      <c r="L49" s="473">
        <v>15613</v>
      </c>
      <c r="M49" s="473">
        <v>2809</v>
      </c>
      <c r="N49" s="473">
        <v>7724</v>
      </c>
      <c r="O49" s="473">
        <v>25754</v>
      </c>
    </row>
    <row r="50" spans="1:15" s="463" customFormat="1" ht="8.25" customHeight="1">
      <c r="A50" s="465"/>
      <c r="B50" s="465"/>
      <c r="C50" s="466"/>
      <c r="D50" s="466"/>
      <c r="E50" s="472"/>
      <c r="F50" s="466"/>
      <c r="G50" s="472"/>
      <c r="H50" s="472"/>
      <c r="I50" s="472"/>
      <c r="J50" s="472"/>
      <c r="K50" s="466"/>
      <c r="L50" s="472"/>
      <c r="M50" s="472"/>
      <c r="N50" s="472"/>
      <c r="O50" s="472"/>
    </row>
    <row r="51" spans="1:15" s="463" customFormat="1" ht="9" customHeight="1">
      <c r="A51" s="645">
        <v>1998</v>
      </c>
      <c r="B51" s="646"/>
      <c r="C51" s="466"/>
      <c r="D51" s="466"/>
      <c r="E51" s="465"/>
      <c r="F51" s="466"/>
      <c r="G51" s="465"/>
      <c r="H51" s="465"/>
      <c r="I51" s="465"/>
      <c r="J51" s="647"/>
      <c r="K51" s="466"/>
      <c r="L51" s="465"/>
      <c r="M51" s="465"/>
      <c r="N51" s="465"/>
      <c r="O51" s="471"/>
    </row>
    <row r="52" spans="1:15" s="463" customFormat="1" ht="9" customHeight="1">
      <c r="A52" s="462" t="s">
        <v>34</v>
      </c>
      <c r="B52" s="462"/>
      <c r="C52" s="471">
        <f>SUM(C54:C85)</f>
        <v>11171891</v>
      </c>
      <c r="D52" s="471"/>
      <c r="E52" s="471">
        <f>SUM(E54:E85)</f>
        <v>401056</v>
      </c>
      <c r="F52" s="471"/>
      <c r="G52" s="471">
        <f>SUM(G54:G85)</f>
        <v>67830</v>
      </c>
      <c r="H52" s="471">
        <f>SUM(H54:H85)</f>
        <v>3887543</v>
      </c>
      <c r="I52" s="471">
        <f>SUM(I54:I85)</f>
        <v>802731</v>
      </c>
      <c r="J52" s="471">
        <f>SUM(J54:J85)</f>
        <v>138098</v>
      </c>
      <c r="K52" s="471"/>
      <c r="L52" s="471">
        <f>SUM(L54:L85)</f>
        <v>2058960</v>
      </c>
      <c r="M52" s="471">
        <f>SUM(M54:M85)</f>
        <v>589552</v>
      </c>
      <c r="N52" s="471">
        <f>SUM(N54:N85)</f>
        <v>2073523</v>
      </c>
      <c r="O52" s="471">
        <f>SUM(O54:O85)</f>
        <v>1152598</v>
      </c>
    </row>
    <row r="53" spans="1:15" s="463" customFormat="1" ht="3.95" customHeight="1">
      <c r="A53" s="462"/>
      <c r="B53" s="462"/>
      <c r="C53" s="471"/>
      <c r="D53" s="471"/>
      <c r="E53" s="471"/>
      <c r="F53" s="471"/>
      <c r="G53" s="471"/>
      <c r="H53" s="471"/>
      <c r="I53" s="471"/>
      <c r="J53" s="471"/>
      <c r="K53" s="471"/>
      <c r="L53" s="471"/>
      <c r="M53" s="471"/>
      <c r="N53" s="471"/>
      <c r="O53" s="471"/>
    </row>
    <row r="54" spans="1:15" s="463" customFormat="1" ht="9" customHeight="1">
      <c r="A54" s="465" t="s">
        <v>45</v>
      </c>
      <c r="B54" s="465"/>
      <c r="C54" s="466">
        <f t="shared" ref="C54:C85" si="1">SUM(E54:O54)</f>
        <v>157090</v>
      </c>
      <c r="D54" s="466"/>
      <c r="E54" s="472">
        <v>4074</v>
      </c>
      <c r="F54" s="466"/>
      <c r="G54" s="472">
        <v>107</v>
      </c>
      <c r="H54" s="472">
        <v>67885</v>
      </c>
      <c r="I54" s="472">
        <v>11429</v>
      </c>
      <c r="J54" s="472">
        <v>1196</v>
      </c>
      <c r="K54" s="466"/>
      <c r="L54" s="472">
        <v>22117</v>
      </c>
      <c r="M54" s="472">
        <v>8128</v>
      </c>
      <c r="N54" s="472">
        <v>17861</v>
      </c>
      <c r="O54" s="472">
        <v>24293</v>
      </c>
    </row>
    <row r="55" spans="1:15" s="463" customFormat="1" ht="9" customHeight="1">
      <c r="A55" s="465" t="s">
        <v>46</v>
      </c>
      <c r="B55" s="465"/>
      <c r="C55" s="466">
        <f t="shared" si="1"/>
        <v>521529</v>
      </c>
      <c r="D55" s="466"/>
      <c r="E55" s="472">
        <v>9430</v>
      </c>
      <c r="F55" s="466"/>
      <c r="G55" s="472">
        <v>849</v>
      </c>
      <c r="H55" s="472">
        <v>266577</v>
      </c>
      <c r="I55" s="472">
        <v>28907</v>
      </c>
      <c r="J55" s="472">
        <v>4097</v>
      </c>
      <c r="K55" s="466"/>
      <c r="L55" s="472">
        <v>86474</v>
      </c>
      <c r="M55" s="472">
        <v>17589</v>
      </c>
      <c r="N55" s="472">
        <v>76382</v>
      </c>
      <c r="O55" s="472">
        <v>31224</v>
      </c>
    </row>
    <row r="56" spans="1:15" s="463" customFormat="1" ht="9" customHeight="1">
      <c r="A56" s="465" t="s">
        <v>47</v>
      </c>
      <c r="B56" s="465"/>
      <c r="C56" s="466">
        <f t="shared" si="1"/>
        <v>70632</v>
      </c>
      <c r="D56" s="466"/>
      <c r="E56" s="472">
        <v>5033</v>
      </c>
      <c r="F56" s="466"/>
      <c r="G56" s="472">
        <v>1951</v>
      </c>
      <c r="H56" s="472">
        <v>8204</v>
      </c>
      <c r="I56" s="472">
        <v>10531</v>
      </c>
      <c r="J56" s="472">
        <v>884</v>
      </c>
      <c r="K56" s="466"/>
      <c r="L56" s="472">
        <v>13077</v>
      </c>
      <c r="M56" s="472">
        <v>6275</v>
      </c>
      <c r="N56" s="472">
        <v>20473</v>
      </c>
      <c r="O56" s="472">
        <v>4204</v>
      </c>
    </row>
    <row r="57" spans="1:15" s="463" customFormat="1" ht="9" customHeight="1">
      <c r="A57" s="467" t="s">
        <v>48</v>
      </c>
      <c r="B57" s="467"/>
      <c r="C57" s="468">
        <f t="shared" si="1"/>
        <v>73970</v>
      </c>
      <c r="D57" s="468"/>
      <c r="E57" s="473">
        <v>3631</v>
      </c>
      <c r="F57" s="468"/>
      <c r="G57" s="473">
        <v>558</v>
      </c>
      <c r="H57" s="473">
        <v>7418</v>
      </c>
      <c r="I57" s="473">
        <v>21404</v>
      </c>
      <c r="J57" s="473">
        <v>839</v>
      </c>
      <c r="K57" s="468"/>
      <c r="L57" s="473">
        <v>11002</v>
      </c>
      <c r="M57" s="473">
        <v>6021</v>
      </c>
      <c r="N57" s="473">
        <v>10112</v>
      </c>
      <c r="O57" s="473">
        <v>12985</v>
      </c>
    </row>
    <row r="58" spans="1:15" s="463" customFormat="1" ht="9" customHeight="1">
      <c r="A58" s="465" t="s">
        <v>411</v>
      </c>
      <c r="B58" s="465"/>
      <c r="C58" s="466">
        <f t="shared" si="1"/>
        <v>453214</v>
      </c>
      <c r="D58" s="466"/>
      <c r="E58" s="472">
        <v>12301</v>
      </c>
      <c r="F58" s="466"/>
      <c r="G58" s="472">
        <v>13706</v>
      </c>
      <c r="H58" s="472">
        <v>213238</v>
      </c>
      <c r="I58" s="472">
        <v>35779</v>
      </c>
      <c r="J58" s="472">
        <v>5194</v>
      </c>
      <c r="K58" s="466"/>
      <c r="L58" s="472">
        <v>64412</v>
      </c>
      <c r="M58" s="472">
        <v>17018</v>
      </c>
      <c r="N58" s="472">
        <v>60279</v>
      </c>
      <c r="O58" s="472">
        <v>31287</v>
      </c>
    </row>
    <row r="59" spans="1:15" s="463" customFormat="1" ht="9" customHeight="1">
      <c r="A59" s="465" t="s">
        <v>50</v>
      </c>
      <c r="B59" s="465"/>
      <c r="C59" s="466">
        <f t="shared" si="1"/>
        <v>65592</v>
      </c>
      <c r="D59" s="466"/>
      <c r="E59" s="472">
        <v>4701</v>
      </c>
      <c r="F59" s="466"/>
      <c r="G59" s="472">
        <v>2418</v>
      </c>
      <c r="H59" s="472">
        <v>6605</v>
      </c>
      <c r="I59" s="472">
        <v>6901</v>
      </c>
      <c r="J59" s="472">
        <v>1937</v>
      </c>
      <c r="K59" s="466"/>
      <c r="L59" s="472">
        <v>11381</v>
      </c>
      <c r="M59" s="472">
        <v>5312</v>
      </c>
      <c r="N59" s="472">
        <v>12154</v>
      </c>
      <c r="O59" s="472">
        <v>14183</v>
      </c>
    </row>
    <row r="60" spans="1:15" s="463" customFormat="1" ht="9" customHeight="1">
      <c r="A60" s="465" t="s">
        <v>51</v>
      </c>
      <c r="B60" s="465"/>
      <c r="C60" s="466">
        <f t="shared" si="1"/>
        <v>118663</v>
      </c>
      <c r="D60" s="466"/>
      <c r="E60" s="472">
        <v>10500</v>
      </c>
      <c r="F60" s="466"/>
      <c r="G60" s="472">
        <v>121</v>
      </c>
      <c r="H60" s="472">
        <v>11578</v>
      </c>
      <c r="I60" s="472">
        <v>13395</v>
      </c>
      <c r="J60" s="472">
        <v>2762</v>
      </c>
      <c r="K60" s="466"/>
      <c r="L60" s="472">
        <v>30853</v>
      </c>
      <c r="M60" s="472">
        <v>6319</v>
      </c>
      <c r="N60" s="472">
        <v>17227</v>
      </c>
      <c r="O60" s="472">
        <v>25908</v>
      </c>
    </row>
    <row r="61" spans="1:15" s="463" customFormat="1" ht="9" customHeight="1">
      <c r="A61" s="467" t="s">
        <v>52</v>
      </c>
      <c r="B61" s="467"/>
      <c r="C61" s="468">
        <f t="shared" si="1"/>
        <v>630210</v>
      </c>
      <c r="D61" s="468"/>
      <c r="E61" s="473">
        <v>12103</v>
      </c>
      <c r="F61" s="468"/>
      <c r="G61" s="473">
        <v>5220</v>
      </c>
      <c r="H61" s="473">
        <v>360848</v>
      </c>
      <c r="I61" s="473">
        <v>29169</v>
      </c>
      <c r="J61" s="473">
        <v>3899</v>
      </c>
      <c r="K61" s="468"/>
      <c r="L61" s="473">
        <v>79475</v>
      </c>
      <c r="M61" s="473">
        <v>20522</v>
      </c>
      <c r="N61" s="473">
        <v>87511</v>
      </c>
      <c r="O61" s="473">
        <v>31463</v>
      </c>
    </row>
    <row r="62" spans="1:15" s="463" customFormat="1" ht="9" customHeight="1">
      <c r="A62" s="465" t="s">
        <v>559</v>
      </c>
      <c r="B62" s="465"/>
      <c r="C62" s="466">
        <f t="shared" si="1"/>
        <v>2094748</v>
      </c>
      <c r="D62" s="466"/>
      <c r="E62" s="472">
        <v>3457</v>
      </c>
      <c r="F62" s="466"/>
      <c r="G62" s="472">
        <v>535</v>
      </c>
      <c r="H62" s="472">
        <v>471744</v>
      </c>
      <c r="I62" s="472">
        <v>99922</v>
      </c>
      <c r="J62" s="472">
        <v>36836</v>
      </c>
      <c r="K62" s="466"/>
      <c r="L62" s="472">
        <v>446978</v>
      </c>
      <c r="M62" s="472">
        <v>134682</v>
      </c>
      <c r="N62" s="472">
        <v>704130</v>
      </c>
      <c r="O62" s="472">
        <v>196464</v>
      </c>
    </row>
    <row r="63" spans="1:15" s="463" customFormat="1" ht="9" customHeight="1">
      <c r="A63" s="465" t="s">
        <v>54</v>
      </c>
      <c r="B63" s="465"/>
      <c r="C63" s="466">
        <f t="shared" si="1"/>
        <v>164392</v>
      </c>
      <c r="D63" s="466"/>
      <c r="E63" s="472">
        <v>13136</v>
      </c>
      <c r="F63" s="466"/>
      <c r="G63" s="472">
        <v>3635</v>
      </c>
      <c r="H63" s="472">
        <v>74178</v>
      </c>
      <c r="I63" s="472">
        <v>8706</v>
      </c>
      <c r="J63" s="472">
        <v>2888</v>
      </c>
      <c r="K63" s="466"/>
      <c r="L63" s="472">
        <v>25129</v>
      </c>
      <c r="M63" s="472">
        <v>7277</v>
      </c>
      <c r="N63" s="472">
        <v>17795</v>
      </c>
      <c r="O63" s="472">
        <v>11648</v>
      </c>
    </row>
    <row r="64" spans="1:15" s="463" customFormat="1" ht="9" customHeight="1">
      <c r="A64" s="465" t="s">
        <v>55</v>
      </c>
      <c r="B64" s="465"/>
      <c r="C64" s="466">
        <f t="shared" si="1"/>
        <v>440658</v>
      </c>
      <c r="D64" s="466"/>
      <c r="E64" s="472">
        <v>9775</v>
      </c>
      <c r="F64" s="466"/>
      <c r="G64" s="472">
        <v>3163</v>
      </c>
      <c r="H64" s="472">
        <v>192481</v>
      </c>
      <c r="I64" s="472">
        <v>33850</v>
      </c>
      <c r="J64" s="472">
        <v>5637</v>
      </c>
      <c r="K64" s="466"/>
      <c r="L64" s="472">
        <v>78939</v>
      </c>
      <c r="M64" s="472">
        <v>21286</v>
      </c>
      <c r="N64" s="472">
        <v>53485</v>
      </c>
      <c r="O64" s="472">
        <v>42042</v>
      </c>
    </row>
    <row r="65" spans="1:15" s="463" customFormat="1" ht="9" customHeight="1">
      <c r="A65" s="467" t="s">
        <v>56</v>
      </c>
      <c r="B65" s="467"/>
      <c r="C65" s="468">
        <f t="shared" si="1"/>
        <v>118455</v>
      </c>
      <c r="D65" s="468"/>
      <c r="E65" s="473">
        <v>814</v>
      </c>
      <c r="F65" s="468"/>
      <c r="G65" s="473">
        <v>707</v>
      </c>
      <c r="H65" s="473">
        <v>14247</v>
      </c>
      <c r="I65" s="473">
        <v>14471</v>
      </c>
      <c r="J65" s="473">
        <v>2989</v>
      </c>
      <c r="K65" s="468"/>
      <c r="L65" s="473">
        <v>26889</v>
      </c>
      <c r="M65" s="473">
        <v>5511</v>
      </c>
      <c r="N65" s="473">
        <v>42260</v>
      </c>
      <c r="O65" s="473">
        <v>10567</v>
      </c>
    </row>
    <row r="66" spans="1:15" s="463" customFormat="1" ht="9" customHeight="1">
      <c r="A66" s="465" t="s">
        <v>57</v>
      </c>
      <c r="B66" s="465"/>
      <c r="C66" s="466">
        <f t="shared" si="1"/>
        <v>126668</v>
      </c>
      <c r="D66" s="466"/>
      <c r="E66" s="472">
        <v>1760</v>
      </c>
      <c r="F66" s="466"/>
      <c r="G66" s="472">
        <v>3067</v>
      </c>
      <c r="H66" s="472">
        <v>56970</v>
      </c>
      <c r="I66" s="472">
        <v>11495</v>
      </c>
      <c r="J66" s="472">
        <v>1507</v>
      </c>
      <c r="K66" s="466"/>
      <c r="L66" s="472">
        <v>18685</v>
      </c>
      <c r="M66" s="472">
        <v>7593</v>
      </c>
      <c r="N66" s="472">
        <v>13208</v>
      </c>
      <c r="O66" s="472">
        <v>12383</v>
      </c>
    </row>
    <row r="67" spans="1:15" s="463" customFormat="1" ht="9" customHeight="1">
      <c r="A67" s="465" t="s">
        <v>58</v>
      </c>
      <c r="B67" s="465"/>
      <c r="C67" s="466">
        <f t="shared" si="1"/>
        <v>921549</v>
      </c>
      <c r="D67" s="466"/>
      <c r="E67" s="472">
        <v>48278</v>
      </c>
      <c r="F67" s="466"/>
      <c r="G67" s="472">
        <v>1824</v>
      </c>
      <c r="H67" s="472">
        <v>298301</v>
      </c>
      <c r="I67" s="472">
        <v>58017</v>
      </c>
      <c r="J67" s="472">
        <v>7466</v>
      </c>
      <c r="K67" s="466"/>
      <c r="L67" s="472">
        <v>151662</v>
      </c>
      <c r="M67" s="472">
        <v>42168</v>
      </c>
      <c r="N67" s="472">
        <v>160754</v>
      </c>
      <c r="O67" s="472">
        <v>153079</v>
      </c>
    </row>
    <row r="68" spans="1:15" s="463" customFormat="1" ht="9" customHeight="1">
      <c r="A68" s="465" t="s">
        <v>560</v>
      </c>
      <c r="B68" s="465"/>
      <c r="C68" s="466">
        <f t="shared" si="1"/>
        <v>894446</v>
      </c>
      <c r="D68" s="466"/>
      <c r="E68" s="472">
        <v>7651</v>
      </c>
      <c r="F68" s="466"/>
      <c r="G68" s="472">
        <v>3727</v>
      </c>
      <c r="H68" s="472">
        <v>457776</v>
      </c>
      <c r="I68" s="472">
        <v>45166</v>
      </c>
      <c r="J68" s="472">
        <v>2202</v>
      </c>
      <c r="K68" s="466"/>
      <c r="L68" s="472">
        <v>170397</v>
      </c>
      <c r="M68" s="472">
        <v>43806</v>
      </c>
      <c r="N68" s="472">
        <v>103674</v>
      </c>
      <c r="O68" s="472">
        <v>60047</v>
      </c>
    </row>
    <row r="69" spans="1:15" s="463" customFormat="1" ht="9" customHeight="1">
      <c r="A69" s="467" t="s">
        <v>414</v>
      </c>
      <c r="B69" s="467"/>
      <c r="C69" s="468">
        <f t="shared" si="1"/>
        <v>217714</v>
      </c>
      <c r="D69" s="468"/>
      <c r="E69" s="473">
        <v>16519</v>
      </c>
      <c r="F69" s="468"/>
      <c r="G69" s="473">
        <v>608</v>
      </c>
      <c r="H69" s="473">
        <v>47861</v>
      </c>
      <c r="I69" s="473">
        <v>20873</v>
      </c>
      <c r="J69" s="473">
        <v>3965</v>
      </c>
      <c r="K69" s="468"/>
      <c r="L69" s="473">
        <v>48247</v>
      </c>
      <c r="M69" s="473">
        <v>10367</v>
      </c>
      <c r="N69" s="473">
        <v>28489</v>
      </c>
      <c r="O69" s="473">
        <v>40785</v>
      </c>
    </row>
    <row r="70" spans="1:15" s="463" customFormat="1" ht="9" customHeight="1">
      <c r="A70" s="465" t="s">
        <v>61</v>
      </c>
      <c r="B70" s="465"/>
      <c r="C70" s="466">
        <f t="shared" si="1"/>
        <v>138537</v>
      </c>
      <c r="D70" s="466"/>
      <c r="E70" s="472">
        <v>6192</v>
      </c>
      <c r="F70" s="466"/>
      <c r="G70" s="472">
        <v>187</v>
      </c>
      <c r="H70" s="472">
        <v>40976</v>
      </c>
      <c r="I70" s="472">
        <v>9968</v>
      </c>
      <c r="J70" s="472">
        <v>2365</v>
      </c>
      <c r="K70" s="466"/>
      <c r="L70" s="472">
        <v>22567</v>
      </c>
      <c r="M70" s="472">
        <v>4651</v>
      </c>
      <c r="N70" s="472">
        <v>21040</v>
      </c>
      <c r="O70" s="472">
        <v>30591</v>
      </c>
    </row>
    <row r="71" spans="1:15" s="463" customFormat="1" ht="9" customHeight="1">
      <c r="A71" s="465" t="s">
        <v>62</v>
      </c>
      <c r="B71" s="465"/>
      <c r="C71" s="466">
        <f t="shared" si="1"/>
        <v>78460</v>
      </c>
      <c r="D71" s="466"/>
      <c r="E71" s="472">
        <v>19111</v>
      </c>
      <c r="F71" s="466"/>
      <c r="G71" s="472">
        <v>256</v>
      </c>
      <c r="H71" s="472">
        <v>11118</v>
      </c>
      <c r="I71" s="472">
        <v>8000</v>
      </c>
      <c r="J71" s="472">
        <v>1298</v>
      </c>
      <c r="K71" s="466"/>
      <c r="L71" s="472">
        <v>12927</v>
      </c>
      <c r="M71" s="472">
        <v>4528</v>
      </c>
      <c r="N71" s="472">
        <v>12284</v>
      </c>
      <c r="O71" s="472">
        <v>8938</v>
      </c>
    </row>
    <row r="72" spans="1:15" s="463" customFormat="1" ht="9" customHeight="1">
      <c r="A72" s="465" t="s">
        <v>63</v>
      </c>
      <c r="B72" s="465"/>
      <c r="C72" s="466">
        <f t="shared" si="1"/>
        <v>835647</v>
      </c>
      <c r="D72" s="466"/>
      <c r="E72" s="472">
        <v>11332</v>
      </c>
      <c r="F72" s="466"/>
      <c r="G72" s="472">
        <v>3151</v>
      </c>
      <c r="H72" s="472">
        <v>332334</v>
      </c>
      <c r="I72" s="472">
        <v>71226</v>
      </c>
      <c r="J72" s="472">
        <v>7545</v>
      </c>
      <c r="K72" s="466"/>
      <c r="L72" s="472">
        <v>153240</v>
      </c>
      <c r="M72" s="472">
        <v>49976</v>
      </c>
      <c r="N72" s="472">
        <v>152582</v>
      </c>
      <c r="O72" s="472">
        <v>54261</v>
      </c>
    </row>
    <row r="73" spans="1:15" s="463" customFormat="1" ht="9" customHeight="1">
      <c r="A73" s="467" t="s">
        <v>64</v>
      </c>
      <c r="B73" s="467"/>
      <c r="C73" s="468">
        <f t="shared" si="1"/>
        <v>122478</v>
      </c>
      <c r="D73" s="468"/>
      <c r="E73" s="473">
        <v>4405</v>
      </c>
      <c r="F73" s="468"/>
      <c r="G73" s="473">
        <v>514</v>
      </c>
      <c r="H73" s="473">
        <v>18928</v>
      </c>
      <c r="I73" s="473">
        <v>11182</v>
      </c>
      <c r="J73" s="473">
        <v>1763</v>
      </c>
      <c r="K73" s="468"/>
      <c r="L73" s="473">
        <v>24626</v>
      </c>
      <c r="M73" s="473">
        <v>6848</v>
      </c>
      <c r="N73" s="473">
        <v>18783</v>
      </c>
      <c r="O73" s="473">
        <v>35429</v>
      </c>
    </row>
    <row r="74" spans="1:15" s="463" customFormat="1" ht="9" customHeight="1">
      <c r="A74" s="465" t="s">
        <v>65</v>
      </c>
      <c r="B74" s="465"/>
      <c r="C74" s="466">
        <f t="shared" si="1"/>
        <v>374816</v>
      </c>
      <c r="D74" s="466"/>
      <c r="E74" s="472">
        <v>18059</v>
      </c>
      <c r="F74" s="466"/>
      <c r="G74" s="472">
        <v>1672</v>
      </c>
      <c r="H74" s="472">
        <v>179714</v>
      </c>
      <c r="I74" s="472">
        <v>20359</v>
      </c>
      <c r="J74" s="472">
        <v>3414</v>
      </c>
      <c r="K74" s="466"/>
      <c r="L74" s="472">
        <v>60106</v>
      </c>
      <c r="M74" s="472">
        <v>16756</v>
      </c>
      <c r="N74" s="472">
        <v>45517</v>
      </c>
      <c r="O74" s="472">
        <v>29219</v>
      </c>
    </row>
    <row r="75" spans="1:15" s="463" customFormat="1" ht="9" customHeight="1">
      <c r="A75" s="465" t="s">
        <v>66</v>
      </c>
      <c r="B75" s="465"/>
      <c r="C75" s="466">
        <f t="shared" si="1"/>
        <v>205551</v>
      </c>
      <c r="D75" s="466"/>
      <c r="E75" s="472">
        <v>7049</v>
      </c>
      <c r="F75" s="466"/>
      <c r="G75" s="472">
        <v>770</v>
      </c>
      <c r="H75" s="472">
        <v>82793</v>
      </c>
      <c r="I75" s="472">
        <v>19694</v>
      </c>
      <c r="J75" s="472">
        <v>2031</v>
      </c>
      <c r="K75" s="466"/>
      <c r="L75" s="472">
        <v>27198</v>
      </c>
      <c r="M75" s="472">
        <v>9232</v>
      </c>
      <c r="N75" s="472">
        <v>31645</v>
      </c>
      <c r="O75" s="472">
        <v>25139</v>
      </c>
    </row>
    <row r="76" spans="1:15" s="463" customFormat="1" ht="9" customHeight="1">
      <c r="A76" s="465" t="s">
        <v>67</v>
      </c>
      <c r="B76" s="465"/>
      <c r="C76" s="466">
        <f t="shared" si="1"/>
        <v>150352</v>
      </c>
      <c r="D76" s="466"/>
      <c r="E76" s="472">
        <v>1950</v>
      </c>
      <c r="F76" s="466"/>
      <c r="G76" s="472">
        <v>518</v>
      </c>
      <c r="H76" s="472">
        <v>11615</v>
      </c>
      <c r="I76" s="472">
        <v>24477</v>
      </c>
      <c r="J76" s="472">
        <v>2100</v>
      </c>
      <c r="K76" s="466"/>
      <c r="L76" s="472">
        <v>25818</v>
      </c>
      <c r="M76" s="472">
        <v>10553</v>
      </c>
      <c r="N76" s="472">
        <v>63007</v>
      </c>
      <c r="O76" s="472">
        <v>10314</v>
      </c>
    </row>
    <row r="77" spans="1:15" s="463" customFormat="1" ht="9" customHeight="1">
      <c r="A77" s="467" t="s">
        <v>68</v>
      </c>
      <c r="B77" s="467"/>
      <c r="C77" s="468">
        <f t="shared" si="1"/>
        <v>203701</v>
      </c>
      <c r="D77" s="468"/>
      <c r="E77" s="473">
        <v>6751</v>
      </c>
      <c r="F77" s="468"/>
      <c r="G77" s="473">
        <v>3912</v>
      </c>
      <c r="H77" s="473">
        <v>78774</v>
      </c>
      <c r="I77" s="473">
        <v>13951</v>
      </c>
      <c r="J77" s="473">
        <v>1782</v>
      </c>
      <c r="K77" s="468"/>
      <c r="L77" s="473">
        <v>33457</v>
      </c>
      <c r="M77" s="473">
        <v>8330</v>
      </c>
      <c r="N77" s="473">
        <v>23344</v>
      </c>
      <c r="O77" s="473">
        <v>33400</v>
      </c>
    </row>
    <row r="78" spans="1:15" s="463" customFormat="1" ht="9" customHeight="1">
      <c r="A78" s="465" t="s">
        <v>69</v>
      </c>
      <c r="B78" s="465"/>
      <c r="C78" s="466">
        <f t="shared" si="1"/>
        <v>280073</v>
      </c>
      <c r="D78" s="466"/>
      <c r="E78" s="472">
        <v>32968</v>
      </c>
      <c r="F78" s="466"/>
      <c r="G78" s="472">
        <v>825</v>
      </c>
      <c r="H78" s="472">
        <v>43012</v>
      </c>
      <c r="I78" s="472">
        <v>24841</v>
      </c>
      <c r="J78" s="472">
        <v>4227</v>
      </c>
      <c r="K78" s="466"/>
      <c r="L78" s="472">
        <v>68472</v>
      </c>
      <c r="M78" s="472">
        <v>14771</v>
      </c>
      <c r="N78" s="472">
        <v>55127</v>
      </c>
      <c r="O78" s="472">
        <v>35830</v>
      </c>
    </row>
    <row r="79" spans="1:15" s="463" customFormat="1" ht="9" customHeight="1">
      <c r="A79" s="465" t="s">
        <v>70</v>
      </c>
      <c r="B79" s="465"/>
      <c r="C79" s="466">
        <f t="shared" si="1"/>
        <v>323420</v>
      </c>
      <c r="D79" s="466"/>
      <c r="E79" s="472">
        <v>26384</v>
      </c>
      <c r="F79" s="466"/>
      <c r="G79" s="472">
        <v>5331</v>
      </c>
      <c r="H79" s="472">
        <v>115347</v>
      </c>
      <c r="I79" s="472">
        <v>26234</v>
      </c>
      <c r="J79" s="472">
        <v>3990</v>
      </c>
      <c r="K79" s="466"/>
      <c r="L79" s="472">
        <v>62941</v>
      </c>
      <c r="M79" s="472">
        <v>13911</v>
      </c>
      <c r="N79" s="472">
        <v>50307</v>
      </c>
      <c r="O79" s="472">
        <v>18975</v>
      </c>
    </row>
    <row r="80" spans="1:15" s="463" customFormat="1" ht="9" customHeight="1">
      <c r="A80" s="465" t="s">
        <v>71</v>
      </c>
      <c r="B80" s="465"/>
      <c r="C80" s="466">
        <f t="shared" si="1"/>
        <v>93608</v>
      </c>
      <c r="D80" s="466"/>
      <c r="E80" s="472">
        <v>7736</v>
      </c>
      <c r="F80" s="466"/>
      <c r="G80" s="472">
        <v>380</v>
      </c>
      <c r="H80" s="472">
        <v>11409</v>
      </c>
      <c r="I80" s="472">
        <v>16868</v>
      </c>
      <c r="J80" s="472">
        <v>1035</v>
      </c>
      <c r="K80" s="466"/>
      <c r="L80" s="472">
        <v>28021</v>
      </c>
      <c r="M80" s="472">
        <v>4867</v>
      </c>
      <c r="N80" s="472">
        <v>16634</v>
      </c>
      <c r="O80" s="472">
        <v>6658</v>
      </c>
    </row>
    <row r="81" spans="1:15" s="463" customFormat="1" ht="9" customHeight="1">
      <c r="A81" s="467" t="s">
        <v>72</v>
      </c>
      <c r="B81" s="467"/>
      <c r="C81" s="468">
        <f t="shared" si="1"/>
        <v>448077</v>
      </c>
      <c r="D81" s="468"/>
      <c r="E81" s="473">
        <v>16082</v>
      </c>
      <c r="F81" s="468"/>
      <c r="G81" s="473">
        <v>755</v>
      </c>
      <c r="H81" s="473">
        <v>194311</v>
      </c>
      <c r="I81" s="473">
        <v>41180</v>
      </c>
      <c r="J81" s="473">
        <v>6961</v>
      </c>
      <c r="K81" s="468"/>
      <c r="L81" s="473">
        <v>75730</v>
      </c>
      <c r="M81" s="473">
        <v>31600</v>
      </c>
      <c r="N81" s="473">
        <v>55232</v>
      </c>
      <c r="O81" s="473">
        <v>26226</v>
      </c>
    </row>
    <row r="82" spans="1:15" s="463" customFormat="1" ht="9" customHeight="1">
      <c r="A82" s="465" t="s">
        <v>73</v>
      </c>
      <c r="B82" s="465"/>
      <c r="C82" s="466">
        <f t="shared" si="1"/>
        <v>67995</v>
      </c>
      <c r="D82" s="466"/>
      <c r="E82" s="472">
        <v>307</v>
      </c>
      <c r="F82" s="466"/>
      <c r="G82" s="472">
        <v>128</v>
      </c>
      <c r="H82" s="472">
        <v>46821</v>
      </c>
      <c r="I82" s="472">
        <v>3404</v>
      </c>
      <c r="J82" s="472">
        <v>466</v>
      </c>
      <c r="K82" s="466"/>
      <c r="L82" s="472">
        <v>6783</v>
      </c>
      <c r="M82" s="472">
        <v>1924</v>
      </c>
      <c r="N82" s="472">
        <v>3193</v>
      </c>
      <c r="O82" s="472">
        <v>4969</v>
      </c>
    </row>
    <row r="83" spans="1:15" s="463" customFormat="1" ht="9" customHeight="1">
      <c r="A83" s="465" t="s">
        <v>561</v>
      </c>
      <c r="B83" s="465"/>
      <c r="C83" s="466">
        <f t="shared" si="1"/>
        <v>490247</v>
      </c>
      <c r="D83" s="466"/>
      <c r="E83" s="472">
        <v>63920</v>
      </c>
      <c r="F83" s="466"/>
      <c r="G83" s="472">
        <v>1441</v>
      </c>
      <c r="H83" s="472">
        <v>92708</v>
      </c>
      <c r="I83" s="472">
        <v>36392</v>
      </c>
      <c r="J83" s="472">
        <v>11642</v>
      </c>
      <c r="K83" s="466"/>
      <c r="L83" s="472">
        <v>96490</v>
      </c>
      <c r="M83" s="472">
        <v>37813</v>
      </c>
      <c r="N83" s="472">
        <v>64895</v>
      </c>
      <c r="O83" s="472">
        <v>84946</v>
      </c>
    </row>
    <row r="84" spans="1:15" s="463" customFormat="1" ht="9" customHeight="1">
      <c r="A84" s="465" t="s">
        <v>75</v>
      </c>
      <c r="B84" s="465"/>
      <c r="C84" s="466">
        <f t="shared" si="1"/>
        <v>204856</v>
      </c>
      <c r="D84" s="466"/>
      <c r="E84" s="472">
        <v>14316</v>
      </c>
      <c r="F84" s="466"/>
      <c r="G84" s="472">
        <v>1742</v>
      </c>
      <c r="H84" s="472">
        <v>54303</v>
      </c>
      <c r="I84" s="472">
        <v>17865</v>
      </c>
      <c r="J84" s="472">
        <v>2506</v>
      </c>
      <c r="K84" s="466"/>
      <c r="L84" s="472">
        <v>58349</v>
      </c>
      <c r="M84" s="472">
        <v>11056</v>
      </c>
      <c r="N84" s="472">
        <v>25670</v>
      </c>
      <c r="O84" s="472">
        <v>19049</v>
      </c>
    </row>
    <row r="85" spans="1:15" s="463" customFormat="1" ht="9" customHeight="1">
      <c r="A85" s="467" t="s">
        <v>76</v>
      </c>
      <c r="B85" s="467"/>
      <c r="C85" s="468">
        <f t="shared" si="1"/>
        <v>84543</v>
      </c>
      <c r="D85" s="468"/>
      <c r="E85" s="473">
        <v>1331</v>
      </c>
      <c r="F85" s="468"/>
      <c r="G85" s="473">
        <v>4052</v>
      </c>
      <c r="H85" s="473">
        <v>17469</v>
      </c>
      <c r="I85" s="473">
        <v>7075</v>
      </c>
      <c r="J85" s="473">
        <v>675</v>
      </c>
      <c r="K85" s="468"/>
      <c r="L85" s="473">
        <v>16518</v>
      </c>
      <c r="M85" s="473">
        <v>2862</v>
      </c>
      <c r="N85" s="473">
        <v>8469</v>
      </c>
      <c r="O85" s="473">
        <v>26092</v>
      </c>
    </row>
    <row r="86" spans="1:15" s="463" customFormat="1" ht="8.25" customHeight="1">
      <c r="A86" s="465"/>
      <c r="B86" s="465"/>
      <c r="C86" s="466"/>
      <c r="D86" s="466"/>
      <c r="E86" s="472"/>
      <c r="F86" s="466"/>
      <c r="G86" s="472"/>
      <c r="H86" s="472"/>
      <c r="I86" s="472"/>
      <c r="J86" s="472"/>
      <c r="K86" s="466"/>
      <c r="L86" s="472"/>
      <c r="M86" s="472"/>
      <c r="N86" s="472"/>
      <c r="O86" s="472"/>
    </row>
    <row r="87" spans="1:15" s="463" customFormat="1" ht="8.25" customHeight="1">
      <c r="A87" s="645">
        <v>1999</v>
      </c>
      <c r="B87" s="646"/>
      <c r="C87" s="466"/>
      <c r="D87" s="466"/>
      <c r="E87" s="465"/>
      <c r="F87" s="466"/>
      <c r="G87" s="465"/>
      <c r="H87" s="465"/>
      <c r="I87" s="465"/>
      <c r="J87" s="647"/>
      <c r="K87" s="466"/>
      <c r="L87" s="465"/>
      <c r="M87" s="465"/>
      <c r="N87" s="465"/>
      <c r="O87" s="471"/>
    </row>
    <row r="88" spans="1:15" s="463" customFormat="1" ht="8.25" customHeight="1">
      <c r="A88" s="461" t="s">
        <v>34</v>
      </c>
      <c r="B88" s="461"/>
      <c r="C88" s="471">
        <f>SUM(C90:C121)</f>
        <v>11841237</v>
      </c>
      <c r="D88" s="471"/>
      <c r="E88" s="471">
        <f>SUM(E90:E121)</f>
        <v>388010</v>
      </c>
      <c r="F88" s="471"/>
      <c r="G88" s="471">
        <f>SUM(G90:G121)</f>
        <v>67570</v>
      </c>
      <c r="H88" s="471">
        <f>SUM(H90:H121)</f>
        <v>4175628</v>
      </c>
      <c r="I88" s="471">
        <f>SUM(I90:I121)</f>
        <v>862448</v>
      </c>
      <c r="J88" s="471">
        <f>SUM(J90:J121)</f>
        <v>140782</v>
      </c>
      <c r="K88" s="471"/>
      <c r="L88" s="471">
        <f>SUM(L90:L121)</f>
        <v>2185560</v>
      </c>
      <c r="M88" s="471">
        <f>SUM(M90:M121)</f>
        <v>617828</v>
      </c>
      <c r="N88" s="471">
        <f>SUM(N90:N121)</f>
        <v>2188612</v>
      </c>
      <c r="O88" s="471">
        <f>SUM(O90:O121)</f>
        <v>1214799</v>
      </c>
    </row>
    <row r="89" spans="1:15" s="463" customFormat="1" ht="3.95" customHeight="1">
      <c r="A89" s="461"/>
      <c r="B89" s="461"/>
      <c r="C89" s="471"/>
      <c r="D89" s="471"/>
      <c r="E89" s="471"/>
      <c r="F89" s="471"/>
      <c r="G89" s="471"/>
      <c r="H89" s="471"/>
      <c r="I89" s="471"/>
      <c r="J89" s="471"/>
      <c r="K89" s="471"/>
      <c r="L89" s="471"/>
      <c r="M89" s="471"/>
      <c r="N89" s="471"/>
      <c r="O89" s="471"/>
    </row>
    <row r="90" spans="1:15" s="463" customFormat="1" ht="9" customHeight="1">
      <c r="A90" s="465" t="s">
        <v>45</v>
      </c>
      <c r="B90" s="465"/>
      <c r="C90" s="472">
        <f t="shared" ref="C90:C121" si="2">SUM(E90:O90)</f>
        <v>171282</v>
      </c>
      <c r="D90" s="472"/>
      <c r="E90" s="472">
        <v>4379</v>
      </c>
      <c r="F90" s="472"/>
      <c r="G90" s="472">
        <v>184</v>
      </c>
      <c r="H90" s="472">
        <v>75148</v>
      </c>
      <c r="I90" s="472">
        <v>12809</v>
      </c>
      <c r="J90" s="472">
        <v>1163</v>
      </c>
      <c r="K90" s="472"/>
      <c r="L90" s="472">
        <v>23558</v>
      </c>
      <c r="M90" s="472">
        <v>8147</v>
      </c>
      <c r="N90" s="472">
        <v>19298</v>
      </c>
      <c r="O90" s="472">
        <v>26596</v>
      </c>
    </row>
    <row r="91" spans="1:15" s="463" customFormat="1" ht="9" customHeight="1">
      <c r="A91" s="465" t="s">
        <v>46</v>
      </c>
      <c r="B91" s="465"/>
      <c r="C91" s="472">
        <f t="shared" si="2"/>
        <v>571257</v>
      </c>
      <c r="D91" s="472"/>
      <c r="E91" s="472">
        <v>9054</v>
      </c>
      <c r="F91" s="472"/>
      <c r="G91" s="472">
        <v>797</v>
      </c>
      <c r="H91" s="472">
        <v>302920</v>
      </c>
      <c r="I91" s="472">
        <v>30571</v>
      </c>
      <c r="J91" s="472">
        <v>4174</v>
      </c>
      <c r="K91" s="472"/>
      <c r="L91" s="472">
        <v>90455</v>
      </c>
      <c r="M91" s="472">
        <v>19391</v>
      </c>
      <c r="N91" s="472">
        <v>80205</v>
      </c>
      <c r="O91" s="472">
        <v>33690</v>
      </c>
    </row>
    <row r="92" spans="1:15" s="463" customFormat="1" ht="9" customHeight="1">
      <c r="A92" s="465" t="s">
        <v>47</v>
      </c>
      <c r="B92" s="465"/>
      <c r="C92" s="472">
        <f t="shared" si="2"/>
        <v>74128</v>
      </c>
      <c r="D92" s="472"/>
      <c r="E92" s="472">
        <v>4887</v>
      </c>
      <c r="F92" s="472"/>
      <c r="G92" s="472">
        <v>1844</v>
      </c>
      <c r="H92" s="472">
        <v>8167</v>
      </c>
      <c r="I92" s="472">
        <v>10736</v>
      </c>
      <c r="J92" s="472">
        <v>894</v>
      </c>
      <c r="K92" s="472"/>
      <c r="L92" s="472">
        <v>14366</v>
      </c>
      <c r="M92" s="472">
        <v>6684</v>
      </c>
      <c r="N92" s="472">
        <v>21925</v>
      </c>
      <c r="O92" s="472">
        <v>4625</v>
      </c>
    </row>
    <row r="93" spans="1:15" s="463" customFormat="1" ht="9" customHeight="1">
      <c r="A93" s="467" t="s">
        <v>48</v>
      </c>
      <c r="B93" s="467"/>
      <c r="C93" s="473">
        <f t="shared" si="2"/>
        <v>76028</v>
      </c>
      <c r="D93" s="473"/>
      <c r="E93" s="473">
        <v>3676</v>
      </c>
      <c r="F93" s="473"/>
      <c r="G93" s="473">
        <v>940</v>
      </c>
      <c r="H93" s="473">
        <v>8759</v>
      </c>
      <c r="I93" s="473">
        <v>21057</v>
      </c>
      <c r="J93" s="473">
        <v>849</v>
      </c>
      <c r="K93" s="473"/>
      <c r="L93" s="473">
        <v>10905</v>
      </c>
      <c r="M93" s="473">
        <v>5481</v>
      </c>
      <c r="N93" s="473">
        <v>10655</v>
      </c>
      <c r="O93" s="473">
        <v>13706</v>
      </c>
    </row>
    <row r="94" spans="1:15" s="463" customFormat="1" ht="9" customHeight="1">
      <c r="A94" s="465" t="s">
        <v>411</v>
      </c>
      <c r="B94" s="465"/>
      <c r="C94" s="472">
        <f t="shared" si="2"/>
        <v>493325</v>
      </c>
      <c r="D94" s="472"/>
      <c r="E94" s="472">
        <v>12845</v>
      </c>
      <c r="F94" s="472"/>
      <c r="G94" s="472">
        <v>14070</v>
      </c>
      <c r="H94" s="472">
        <v>239132</v>
      </c>
      <c r="I94" s="472">
        <v>38033</v>
      </c>
      <c r="J94" s="472">
        <v>5231</v>
      </c>
      <c r="K94" s="472"/>
      <c r="L94" s="472">
        <v>70016</v>
      </c>
      <c r="M94" s="472">
        <v>19078</v>
      </c>
      <c r="N94" s="472">
        <v>62054</v>
      </c>
      <c r="O94" s="472">
        <v>32866</v>
      </c>
    </row>
    <row r="95" spans="1:15" s="463" customFormat="1" ht="9" customHeight="1">
      <c r="A95" s="465" t="s">
        <v>50</v>
      </c>
      <c r="B95" s="465"/>
      <c r="C95" s="472">
        <f t="shared" si="2"/>
        <v>71248</v>
      </c>
      <c r="D95" s="472"/>
      <c r="E95" s="472">
        <v>4884</v>
      </c>
      <c r="F95" s="472"/>
      <c r="G95" s="472">
        <v>1792</v>
      </c>
      <c r="H95" s="472">
        <v>7339</v>
      </c>
      <c r="I95" s="472">
        <v>8403</v>
      </c>
      <c r="J95" s="472">
        <v>1929</v>
      </c>
      <c r="K95" s="472"/>
      <c r="L95" s="472">
        <v>12566</v>
      </c>
      <c r="M95" s="472">
        <v>5978</v>
      </c>
      <c r="N95" s="472">
        <v>13382</v>
      </c>
      <c r="O95" s="472">
        <v>14975</v>
      </c>
    </row>
    <row r="96" spans="1:15" s="463" customFormat="1" ht="9" customHeight="1">
      <c r="A96" s="465" t="s">
        <v>51</v>
      </c>
      <c r="B96" s="465"/>
      <c r="C96" s="472">
        <f t="shared" si="2"/>
        <v>126371</v>
      </c>
      <c r="D96" s="472"/>
      <c r="E96" s="472">
        <v>11452</v>
      </c>
      <c r="F96" s="472"/>
      <c r="G96" s="472">
        <v>127</v>
      </c>
      <c r="H96" s="472">
        <v>11968</v>
      </c>
      <c r="I96" s="472">
        <v>15423</v>
      </c>
      <c r="J96" s="472">
        <v>2793</v>
      </c>
      <c r="K96" s="472"/>
      <c r="L96" s="472">
        <v>32657</v>
      </c>
      <c r="M96" s="472">
        <v>5813</v>
      </c>
      <c r="N96" s="472">
        <v>17776</v>
      </c>
      <c r="O96" s="472">
        <v>28362</v>
      </c>
    </row>
    <row r="97" spans="1:15" s="463" customFormat="1" ht="9" customHeight="1">
      <c r="A97" s="467" t="s">
        <v>52</v>
      </c>
      <c r="B97" s="467"/>
      <c r="C97" s="473">
        <f t="shared" si="2"/>
        <v>669310</v>
      </c>
      <c r="D97" s="473"/>
      <c r="E97" s="473">
        <v>12419</v>
      </c>
      <c r="F97" s="473"/>
      <c r="G97" s="473">
        <v>4962</v>
      </c>
      <c r="H97" s="473">
        <v>385786</v>
      </c>
      <c r="I97" s="473">
        <v>30225</v>
      </c>
      <c r="J97" s="473">
        <v>3956</v>
      </c>
      <c r="K97" s="473"/>
      <c r="L97" s="473">
        <v>85238</v>
      </c>
      <c r="M97" s="473">
        <v>21938</v>
      </c>
      <c r="N97" s="473">
        <v>91098</v>
      </c>
      <c r="O97" s="473">
        <v>33688</v>
      </c>
    </row>
    <row r="98" spans="1:15" s="463" customFormat="1" ht="9" customHeight="1">
      <c r="A98" s="465" t="s">
        <v>559</v>
      </c>
      <c r="B98" s="465"/>
      <c r="C98" s="472">
        <f t="shared" si="2"/>
        <v>2163524</v>
      </c>
      <c r="D98" s="472"/>
      <c r="E98" s="472">
        <v>3177</v>
      </c>
      <c r="F98" s="472"/>
      <c r="G98" s="472">
        <v>607</v>
      </c>
      <c r="H98" s="472">
        <v>483796</v>
      </c>
      <c r="I98" s="472">
        <v>103507</v>
      </c>
      <c r="J98" s="472">
        <v>37146</v>
      </c>
      <c r="K98" s="472"/>
      <c r="L98" s="472">
        <v>463643</v>
      </c>
      <c r="M98" s="472">
        <v>138548</v>
      </c>
      <c r="N98" s="472">
        <v>729139</v>
      </c>
      <c r="O98" s="472">
        <v>203961</v>
      </c>
    </row>
    <row r="99" spans="1:15" s="463" customFormat="1" ht="9" customHeight="1">
      <c r="A99" s="465" t="s">
        <v>54</v>
      </c>
      <c r="B99" s="465"/>
      <c r="C99" s="472">
        <f t="shared" si="2"/>
        <v>175116</v>
      </c>
      <c r="D99" s="472"/>
      <c r="E99" s="472">
        <v>12909</v>
      </c>
      <c r="F99" s="472"/>
      <c r="G99" s="472">
        <v>3560</v>
      </c>
      <c r="H99" s="472">
        <v>79862</v>
      </c>
      <c r="I99" s="472">
        <v>10875</v>
      </c>
      <c r="J99" s="472">
        <v>2790</v>
      </c>
      <c r="K99" s="472"/>
      <c r="L99" s="472">
        <v>26631</v>
      </c>
      <c r="M99" s="472">
        <v>7739</v>
      </c>
      <c r="N99" s="472">
        <v>18791</v>
      </c>
      <c r="O99" s="472">
        <v>11959</v>
      </c>
    </row>
    <row r="100" spans="1:15" s="463" customFormat="1" ht="9" customHeight="1">
      <c r="A100" s="465" t="s">
        <v>55</v>
      </c>
      <c r="B100" s="465"/>
      <c r="C100" s="472">
        <f t="shared" si="2"/>
        <v>474876</v>
      </c>
      <c r="D100" s="472"/>
      <c r="E100" s="472">
        <v>9929</v>
      </c>
      <c r="F100" s="472"/>
      <c r="G100" s="472">
        <v>3275</v>
      </c>
      <c r="H100" s="472">
        <v>206346</v>
      </c>
      <c r="I100" s="472">
        <v>40128</v>
      </c>
      <c r="J100" s="472">
        <v>5983</v>
      </c>
      <c r="K100" s="472"/>
      <c r="L100" s="472">
        <v>84917</v>
      </c>
      <c r="M100" s="472">
        <v>22449</v>
      </c>
      <c r="N100" s="472">
        <v>57010</v>
      </c>
      <c r="O100" s="472">
        <v>44839</v>
      </c>
    </row>
    <row r="101" spans="1:15" s="463" customFormat="1" ht="9" customHeight="1">
      <c r="A101" s="467" t="s">
        <v>56</v>
      </c>
      <c r="B101" s="467"/>
      <c r="C101" s="473">
        <f t="shared" si="2"/>
        <v>118728</v>
      </c>
      <c r="D101" s="473"/>
      <c r="E101" s="473">
        <v>798</v>
      </c>
      <c r="F101" s="473"/>
      <c r="G101" s="473">
        <v>875</v>
      </c>
      <c r="H101" s="473">
        <v>14537</v>
      </c>
      <c r="I101" s="473">
        <v>11566</v>
      </c>
      <c r="J101" s="473">
        <v>3046</v>
      </c>
      <c r="K101" s="473"/>
      <c r="L101" s="473">
        <v>28490</v>
      </c>
      <c r="M101" s="473">
        <v>5792</v>
      </c>
      <c r="N101" s="473">
        <v>42979</v>
      </c>
      <c r="O101" s="473">
        <v>10645</v>
      </c>
    </row>
    <row r="102" spans="1:15" s="463" customFormat="1" ht="9" customHeight="1">
      <c r="A102" s="465" t="s">
        <v>57</v>
      </c>
      <c r="B102" s="465"/>
      <c r="C102" s="472">
        <f t="shared" si="2"/>
        <v>137758</v>
      </c>
      <c r="D102" s="472"/>
      <c r="E102" s="472">
        <v>1834</v>
      </c>
      <c r="F102" s="472"/>
      <c r="G102" s="463">
        <v>2930</v>
      </c>
      <c r="H102" s="472">
        <v>63210</v>
      </c>
      <c r="I102" s="472">
        <v>12397</v>
      </c>
      <c r="J102" s="472">
        <v>1510</v>
      </c>
      <c r="K102" s="472"/>
      <c r="L102" s="472">
        <v>20231</v>
      </c>
      <c r="M102" s="472">
        <v>8214</v>
      </c>
      <c r="N102" s="472">
        <v>14019</v>
      </c>
      <c r="O102" s="472">
        <v>13413</v>
      </c>
    </row>
    <row r="103" spans="1:15" s="463" customFormat="1" ht="9" customHeight="1">
      <c r="A103" s="465" t="s">
        <v>58</v>
      </c>
      <c r="B103" s="465"/>
      <c r="C103" s="472">
        <f t="shared" si="2"/>
        <v>981205</v>
      </c>
      <c r="D103" s="472"/>
      <c r="E103" s="472">
        <v>43386</v>
      </c>
      <c r="F103" s="472"/>
      <c r="G103" s="472">
        <v>1818</v>
      </c>
      <c r="H103" s="472">
        <v>323993</v>
      </c>
      <c r="I103" s="472">
        <v>63869</v>
      </c>
      <c r="J103" s="472">
        <v>7535</v>
      </c>
      <c r="K103" s="472"/>
      <c r="L103" s="472">
        <v>161189</v>
      </c>
      <c r="M103" s="472">
        <v>45083</v>
      </c>
      <c r="N103" s="472">
        <v>173083</v>
      </c>
      <c r="O103" s="472">
        <v>161249</v>
      </c>
    </row>
    <row r="104" spans="1:15" s="463" customFormat="1" ht="9" customHeight="1">
      <c r="A104" s="465" t="s">
        <v>560</v>
      </c>
      <c r="B104" s="465"/>
      <c r="C104" s="472">
        <f t="shared" si="2"/>
        <v>946882</v>
      </c>
      <c r="D104" s="472"/>
      <c r="E104" s="472">
        <v>7314</v>
      </c>
      <c r="F104" s="472"/>
      <c r="G104" s="472">
        <v>3541</v>
      </c>
      <c r="H104" s="472">
        <v>475661</v>
      </c>
      <c r="I104" s="472">
        <v>49826</v>
      </c>
      <c r="J104" s="472">
        <v>2366</v>
      </c>
      <c r="K104" s="472"/>
      <c r="L104" s="472">
        <v>182432</v>
      </c>
      <c r="M104" s="472">
        <v>46858</v>
      </c>
      <c r="N104" s="472">
        <v>114555</v>
      </c>
      <c r="O104" s="472">
        <v>64329</v>
      </c>
    </row>
    <row r="105" spans="1:15" s="463" customFormat="1" ht="9" customHeight="1">
      <c r="A105" s="467" t="s">
        <v>414</v>
      </c>
      <c r="B105" s="467"/>
      <c r="C105" s="473">
        <f t="shared" si="2"/>
        <v>230871</v>
      </c>
      <c r="D105" s="473"/>
      <c r="E105" s="473">
        <v>15114</v>
      </c>
      <c r="F105" s="473"/>
      <c r="G105" s="473">
        <v>542</v>
      </c>
      <c r="H105" s="473">
        <v>50234</v>
      </c>
      <c r="I105" s="473">
        <v>19579</v>
      </c>
      <c r="J105" s="473">
        <v>4051</v>
      </c>
      <c r="K105" s="473"/>
      <c r="L105" s="473">
        <v>52668</v>
      </c>
      <c r="M105" s="473">
        <v>11034</v>
      </c>
      <c r="N105" s="473">
        <v>35136</v>
      </c>
      <c r="O105" s="473">
        <v>42513</v>
      </c>
    </row>
    <row r="106" spans="1:15" s="463" customFormat="1" ht="9" customHeight="1">
      <c r="A106" s="465" t="s">
        <v>61</v>
      </c>
      <c r="B106" s="465"/>
      <c r="C106" s="472">
        <f t="shared" si="2"/>
        <v>145081</v>
      </c>
      <c r="D106" s="472"/>
      <c r="E106" s="472">
        <v>6098</v>
      </c>
      <c r="F106" s="472"/>
      <c r="G106" s="472">
        <v>222</v>
      </c>
      <c r="H106" s="472">
        <v>43997</v>
      </c>
      <c r="I106" s="472">
        <v>9155</v>
      </c>
      <c r="J106" s="472">
        <v>2407</v>
      </c>
      <c r="K106" s="472"/>
      <c r="L106" s="472">
        <v>23945</v>
      </c>
      <c r="M106" s="472">
        <v>4806</v>
      </c>
      <c r="N106" s="472">
        <v>23260</v>
      </c>
      <c r="O106" s="472">
        <v>31191</v>
      </c>
    </row>
    <row r="107" spans="1:15" s="463" customFormat="1" ht="9" customHeight="1">
      <c r="A107" s="465" t="s">
        <v>62</v>
      </c>
      <c r="B107" s="465"/>
      <c r="C107" s="472">
        <f t="shared" si="2"/>
        <v>76314</v>
      </c>
      <c r="D107" s="472"/>
      <c r="E107" s="472">
        <v>14807</v>
      </c>
      <c r="F107" s="472"/>
      <c r="G107" s="472">
        <v>177</v>
      </c>
      <c r="H107" s="472">
        <v>10593</v>
      </c>
      <c r="I107" s="472">
        <v>7688</v>
      </c>
      <c r="J107" s="472">
        <v>1259</v>
      </c>
      <c r="K107" s="472"/>
      <c r="L107" s="472">
        <v>13677</v>
      </c>
      <c r="M107" s="472">
        <v>4868</v>
      </c>
      <c r="N107" s="472">
        <v>13436</v>
      </c>
      <c r="O107" s="472">
        <v>9809</v>
      </c>
    </row>
    <row r="108" spans="1:15" s="463" customFormat="1" ht="9" customHeight="1">
      <c r="A108" s="465" t="s">
        <v>63</v>
      </c>
      <c r="B108" s="465"/>
      <c r="C108" s="472">
        <f t="shared" si="2"/>
        <v>903211</v>
      </c>
      <c r="D108" s="472"/>
      <c r="E108" s="472">
        <v>11928</v>
      </c>
      <c r="F108" s="472"/>
      <c r="G108" s="472">
        <v>3164</v>
      </c>
      <c r="H108" s="472">
        <v>361687</v>
      </c>
      <c r="I108" s="472">
        <v>83415</v>
      </c>
      <c r="J108" s="472">
        <v>7403</v>
      </c>
      <c r="K108" s="472"/>
      <c r="L108" s="472">
        <v>161677</v>
      </c>
      <c r="M108" s="472">
        <v>54922</v>
      </c>
      <c r="N108" s="472">
        <v>162497</v>
      </c>
      <c r="O108" s="472">
        <v>56518</v>
      </c>
    </row>
    <row r="109" spans="1:15" s="463" customFormat="1" ht="9" customHeight="1">
      <c r="A109" s="467" t="s">
        <v>64</v>
      </c>
      <c r="B109" s="467"/>
      <c r="C109" s="473">
        <f t="shared" si="2"/>
        <v>123828</v>
      </c>
      <c r="D109" s="473"/>
      <c r="E109" s="473">
        <v>3844</v>
      </c>
      <c r="F109" s="473"/>
      <c r="G109" s="473">
        <v>524</v>
      </c>
      <c r="H109" s="473">
        <v>18317</v>
      </c>
      <c r="I109" s="473">
        <v>12033</v>
      </c>
      <c r="J109" s="473">
        <v>1763</v>
      </c>
      <c r="K109" s="473"/>
      <c r="L109" s="473">
        <v>25854</v>
      </c>
      <c r="M109" s="473">
        <v>5945</v>
      </c>
      <c r="N109" s="473">
        <v>19277</v>
      </c>
      <c r="O109" s="473">
        <v>36271</v>
      </c>
    </row>
    <row r="110" spans="1:15" s="463" customFormat="1" ht="9" customHeight="1">
      <c r="A110" s="465" t="s">
        <v>65</v>
      </c>
      <c r="B110" s="465"/>
      <c r="C110" s="472">
        <f t="shared" si="2"/>
        <v>401185</v>
      </c>
      <c r="D110" s="472"/>
      <c r="E110" s="472">
        <v>18496</v>
      </c>
      <c r="F110" s="472"/>
      <c r="G110" s="472">
        <v>1734</v>
      </c>
      <c r="H110" s="472">
        <v>192719</v>
      </c>
      <c r="I110" s="472">
        <v>21480</v>
      </c>
      <c r="J110" s="472">
        <v>3639</v>
      </c>
      <c r="K110" s="472"/>
      <c r="L110" s="472">
        <v>65779</v>
      </c>
      <c r="M110" s="472">
        <v>16794</v>
      </c>
      <c r="N110" s="472">
        <v>49947</v>
      </c>
      <c r="O110" s="472">
        <v>30597</v>
      </c>
    </row>
    <row r="111" spans="1:15" s="463" customFormat="1" ht="9" customHeight="1">
      <c r="A111" s="465" t="s">
        <v>66</v>
      </c>
      <c r="B111" s="465"/>
      <c r="C111" s="472">
        <f t="shared" si="2"/>
        <v>228590</v>
      </c>
      <c r="D111" s="472"/>
      <c r="E111" s="472">
        <v>7288</v>
      </c>
      <c r="F111" s="472"/>
      <c r="G111" s="472">
        <v>767</v>
      </c>
      <c r="H111" s="472">
        <v>95982</v>
      </c>
      <c r="I111" s="472">
        <v>21731</v>
      </c>
      <c r="J111" s="472">
        <v>2052</v>
      </c>
      <c r="K111" s="472"/>
      <c r="L111" s="472">
        <v>30297</v>
      </c>
      <c r="M111" s="472">
        <v>10554</v>
      </c>
      <c r="N111" s="472">
        <v>33054</v>
      </c>
      <c r="O111" s="472">
        <v>26865</v>
      </c>
    </row>
    <row r="112" spans="1:15" s="463" customFormat="1" ht="9" customHeight="1">
      <c r="A112" s="465" t="s">
        <v>67</v>
      </c>
      <c r="B112" s="465"/>
      <c r="C112" s="472">
        <f t="shared" si="2"/>
        <v>152790</v>
      </c>
      <c r="D112" s="472"/>
      <c r="E112" s="472">
        <v>2035</v>
      </c>
      <c r="F112" s="472"/>
      <c r="G112" s="472">
        <v>556</v>
      </c>
      <c r="H112" s="472">
        <v>11825</v>
      </c>
      <c r="I112" s="472">
        <v>16802</v>
      </c>
      <c r="J112" s="472">
        <v>2232</v>
      </c>
      <c r="K112" s="472"/>
      <c r="L112" s="472">
        <v>27782</v>
      </c>
      <c r="M112" s="472">
        <v>12176</v>
      </c>
      <c r="N112" s="472">
        <v>67493</v>
      </c>
      <c r="O112" s="472">
        <v>11889</v>
      </c>
    </row>
    <row r="113" spans="1:18" s="463" customFormat="1" ht="9" customHeight="1">
      <c r="A113" s="467" t="s">
        <v>68</v>
      </c>
      <c r="B113" s="467"/>
      <c r="C113" s="473">
        <f t="shared" si="2"/>
        <v>216202</v>
      </c>
      <c r="D113" s="473"/>
      <c r="E113" s="473">
        <v>6824</v>
      </c>
      <c r="F113" s="473"/>
      <c r="G113" s="473">
        <v>3946</v>
      </c>
      <c r="H113" s="473">
        <v>83280</v>
      </c>
      <c r="I113" s="473">
        <v>18460</v>
      </c>
      <c r="J113" s="473">
        <v>1579</v>
      </c>
      <c r="K113" s="473"/>
      <c r="L113" s="473">
        <v>35336</v>
      </c>
      <c r="M113" s="473">
        <v>8673</v>
      </c>
      <c r="N113" s="473">
        <v>23525</v>
      </c>
      <c r="O113" s="473">
        <v>34579</v>
      </c>
    </row>
    <row r="114" spans="1:18" s="463" customFormat="1" ht="9" customHeight="1">
      <c r="A114" s="465" t="s">
        <v>69</v>
      </c>
      <c r="B114" s="465"/>
      <c r="C114" s="472">
        <f t="shared" si="2"/>
        <v>289906</v>
      </c>
      <c r="D114" s="472"/>
      <c r="E114" s="472">
        <v>30394</v>
      </c>
      <c r="F114" s="472"/>
      <c r="G114" s="472">
        <v>797</v>
      </c>
      <c r="H114" s="472">
        <v>45386</v>
      </c>
      <c r="I114" s="472">
        <v>29088</v>
      </c>
      <c r="J114" s="472">
        <v>4325</v>
      </c>
      <c r="K114" s="472"/>
      <c r="L114" s="472">
        <v>72307</v>
      </c>
      <c r="M114" s="472">
        <v>15472</v>
      </c>
      <c r="N114" s="472">
        <v>55458</v>
      </c>
      <c r="O114" s="472">
        <v>36679</v>
      </c>
    </row>
    <row r="115" spans="1:18" s="463" customFormat="1" ht="9" customHeight="1">
      <c r="A115" s="465" t="s">
        <v>70</v>
      </c>
      <c r="B115" s="465"/>
      <c r="C115" s="472">
        <f t="shared" si="2"/>
        <v>344407</v>
      </c>
      <c r="D115" s="472"/>
      <c r="E115" s="472">
        <v>25949</v>
      </c>
      <c r="F115" s="472"/>
      <c r="G115" s="472">
        <v>4998</v>
      </c>
      <c r="H115" s="472">
        <v>124369</v>
      </c>
      <c r="I115" s="472">
        <v>30720</v>
      </c>
      <c r="J115" s="472">
        <v>4246</v>
      </c>
      <c r="K115" s="472"/>
      <c r="L115" s="472">
        <v>67106</v>
      </c>
      <c r="M115" s="472">
        <v>14177</v>
      </c>
      <c r="N115" s="472">
        <v>52486</v>
      </c>
      <c r="O115" s="472">
        <v>20356</v>
      </c>
    </row>
    <row r="116" spans="1:18" s="463" customFormat="1" ht="9" customHeight="1">
      <c r="A116" s="465" t="s">
        <v>71</v>
      </c>
      <c r="B116" s="465"/>
      <c r="C116" s="472">
        <f t="shared" si="2"/>
        <v>96591</v>
      </c>
      <c r="D116" s="472"/>
      <c r="E116" s="472">
        <v>7798</v>
      </c>
      <c r="F116" s="472"/>
      <c r="G116" s="472">
        <v>494</v>
      </c>
      <c r="H116" s="472">
        <v>11245</v>
      </c>
      <c r="I116" s="472">
        <v>15429</v>
      </c>
      <c r="J116" s="472">
        <v>1210</v>
      </c>
      <c r="K116" s="472"/>
      <c r="L116" s="472">
        <v>31002</v>
      </c>
      <c r="M116" s="472">
        <v>4620</v>
      </c>
      <c r="N116" s="472">
        <v>17750</v>
      </c>
      <c r="O116" s="472">
        <v>7043</v>
      </c>
    </row>
    <row r="117" spans="1:18" s="463" customFormat="1" ht="9" customHeight="1">
      <c r="A117" s="467" t="s">
        <v>72</v>
      </c>
      <c r="B117" s="467"/>
      <c r="C117" s="473">
        <f t="shared" si="2"/>
        <v>483222</v>
      </c>
      <c r="D117" s="473"/>
      <c r="E117" s="473">
        <v>15807</v>
      </c>
      <c r="F117" s="473"/>
      <c r="G117" s="473">
        <v>1006</v>
      </c>
      <c r="H117" s="473">
        <v>214184</v>
      </c>
      <c r="I117" s="473">
        <v>42659</v>
      </c>
      <c r="J117" s="473">
        <v>7182</v>
      </c>
      <c r="K117" s="473"/>
      <c r="L117" s="473">
        <v>82008</v>
      </c>
      <c r="M117" s="473">
        <v>33669</v>
      </c>
      <c r="N117" s="473">
        <v>58780</v>
      </c>
      <c r="O117" s="473">
        <v>27927</v>
      </c>
    </row>
    <row r="118" spans="1:18" s="463" customFormat="1" ht="9" customHeight="1">
      <c r="A118" s="465" t="s">
        <v>73</v>
      </c>
      <c r="B118" s="465"/>
      <c r="C118" s="472">
        <f t="shared" si="2"/>
        <v>71928</v>
      </c>
      <c r="D118" s="472"/>
      <c r="E118" s="472">
        <v>448</v>
      </c>
      <c r="F118" s="472"/>
      <c r="G118" s="472">
        <v>136</v>
      </c>
      <c r="H118" s="472">
        <v>50178</v>
      </c>
      <c r="I118" s="472">
        <v>3928</v>
      </c>
      <c r="J118" s="472">
        <v>468</v>
      </c>
      <c r="K118" s="472"/>
      <c r="L118" s="472">
        <v>6749</v>
      </c>
      <c r="M118" s="472">
        <v>1596</v>
      </c>
      <c r="N118" s="472">
        <v>3341</v>
      </c>
      <c r="O118" s="472">
        <v>5084</v>
      </c>
    </row>
    <row r="119" spans="1:18" s="463" customFormat="1" ht="9" customHeight="1">
      <c r="A119" s="465" t="s">
        <v>561</v>
      </c>
      <c r="B119" s="465"/>
      <c r="C119" s="472">
        <f t="shared" si="2"/>
        <v>511379</v>
      </c>
      <c r="D119" s="472"/>
      <c r="E119" s="472">
        <v>62382</v>
      </c>
      <c r="F119" s="472"/>
      <c r="G119" s="472">
        <v>1958</v>
      </c>
      <c r="H119" s="472">
        <v>91929</v>
      </c>
      <c r="I119" s="472">
        <v>42742</v>
      </c>
      <c r="J119" s="472">
        <v>12032</v>
      </c>
      <c r="K119" s="472"/>
      <c r="L119" s="472">
        <v>102915</v>
      </c>
      <c r="M119" s="472">
        <v>36299</v>
      </c>
      <c r="N119" s="472">
        <v>70364</v>
      </c>
      <c r="O119" s="472">
        <v>90758</v>
      </c>
    </row>
    <row r="120" spans="1:18" s="463" customFormat="1" ht="9" customHeight="1">
      <c r="A120" s="465" t="s">
        <v>75</v>
      </c>
      <c r="B120" s="465"/>
      <c r="C120" s="472">
        <f t="shared" si="2"/>
        <v>223976</v>
      </c>
      <c r="D120" s="472"/>
      <c r="E120" s="472">
        <v>14710</v>
      </c>
      <c r="F120" s="472"/>
      <c r="G120" s="472">
        <v>1840</v>
      </c>
      <c r="H120" s="472">
        <v>64344</v>
      </c>
      <c r="I120" s="472">
        <v>19175</v>
      </c>
      <c r="J120" s="472">
        <v>2861</v>
      </c>
      <c r="K120" s="472"/>
      <c r="L120" s="472">
        <v>61488</v>
      </c>
      <c r="M120" s="472">
        <v>11995</v>
      </c>
      <c r="N120" s="472">
        <v>27939</v>
      </c>
      <c r="O120" s="472">
        <v>19624</v>
      </c>
    </row>
    <row r="121" spans="1:18" s="463" customFormat="1" ht="9" customHeight="1">
      <c r="A121" s="467" t="s">
        <v>76</v>
      </c>
      <c r="B121" s="467"/>
      <c r="C121" s="473">
        <f t="shared" si="2"/>
        <v>90718</v>
      </c>
      <c r="D121" s="473"/>
      <c r="E121" s="473">
        <v>1145</v>
      </c>
      <c r="F121" s="473"/>
      <c r="G121" s="473">
        <v>3387</v>
      </c>
      <c r="H121" s="473">
        <v>18735</v>
      </c>
      <c r="I121" s="473">
        <v>8939</v>
      </c>
      <c r="J121" s="473">
        <v>708</v>
      </c>
      <c r="K121" s="473"/>
      <c r="L121" s="473">
        <v>17676</v>
      </c>
      <c r="M121" s="473">
        <v>3035</v>
      </c>
      <c r="N121" s="473">
        <v>8900</v>
      </c>
      <c r="O121" s="473">
        <v>28193</v>
      </c>
    </row>
    <row r="122" spans="1:18" s="476" customFormat="1" ht="8.25" customHeight="1">
      <c r="A122" s="477"/>
      <c r="B122" s="477"/>
      <c r="C122" s="475"/>
      <c r="D122" s="475"/>
      <c r="E122" s="474"/>
      <c r="F122" s="475"/>
      <c r="G122" s="474"/>
      <c r="H122" s="474"/>
      <c r="I122" s="474"/>
      <c r="J122" s="474"/>
      <c r="K122" s="475"/>
      <c r="L122" s="474"/>
      <c r="M122" s="474"/>
      <c r="N122" s="474"/>
      <c r="O122" s="474"/>
    </row>
    <row r="123" spans="1:18" s="463" customFormat="1" ht="8.85" customHeight="1">
      <c r="A123" s="461">
        <v>2000</v>
      </c>
      <c r="B123" s="645"/>
      <c r="C123" s="466"/>
      <c r="D123" s="466"/>
      <c r="E123" s="465"/>
      <c r="F123" s="466"/>
      <c r="G123" s="465"/>
      <c r="H123" s="465"/>
      <c r="I123" s="465"/>
      <c r="J123" s="647"/>
      <c r="K123" s="466"/>
      <c r="L123" s="465"/>
      <c r="M123" s="465"/>
      <c r="N123" s="465"/>
      <c r="O123" s="471"/>
    </row>
    <row r="124" spans="1:18" s="463" customFormat="1" ht="8.85" customHeight="1">
      <c r="A124" s="462" t="s">
        <v>34</v>
      </c>
      <c r="B124" s="462"/>
      <c r="C124" s="471">
        <f>SUM(C126:C157)</f>
        <v>12386783</v>
      </c>
      <c r="D124" s="471"/>
      <c r="E124" s="471">
        <f>SUM(E126:E157)</f>
        <v>364334</v>
      </c>
      <c r="F124" s="471"/>
      <c r="G124" s="471">
        <f>SUM(G126:G157)</f>
        <v>70220</v>
      </c>
      <c r="H124" s="471">
        <f>SUM(H126:H157)</f>
        <v>4324053</v>
      </c>
      <c r="I124" s="471">
        <f>SUM(I126:I157)</f>
        <v>894257</v>
      </c>
      <c r="J124" s="471">
        <f>SUM(J126:J157)</f>
        <v>143784</v>
      </c>
      <c r="K124" s="471"/>
      <c r="L124" s="471">
        <f>SUM(L126:L157)</f>
        <v>2328306</v>
      </c>
      <c r="M124" s="471">
        <f>SUM(M126:M157)</f>
        <v>657213</v>
      </c>
      <c r="N124" s="471">
        <f>SUM(N126:N157)</f>
        <v>2327387</v>
      </c>
      <c r="O124" s="471">
        <f>SUM(O126:O157)</f>
        <v>1277229</v>
      </c>
    </row>
    <row r="125" spans="1:18" s="463" customFormat="1" ht="3.95" customHeight="1">
      <c r="A125" s="461"/>
      <c r="B125" s="461"/>
      <c r="C125" s="471"/>
      <c r="D125" s="471"/>
      <c r="E125" s="471"/>
      <c r="F125" s="471"/>
      <c r="G125" s="471"/>
      <c r="H125" s="471"/>
      <c r="I125" s="471"/>
      <c r="J125" s="471"/>
      <c r="K125" s="471"/>
      <c r="L125" s="471"/>
      <c r="M125" s="471"/>
      <c r="N125" s="471"/>
      <c r="O125" s="471"/>
    </row>
    <row r="126" spans="1:18" s="463" customFormat="1" ht="9" customHeight="1">
      <c r="A126" s="465" t="s">
        <v>45</v>
      </c>
      <c r="B126" s="465"/>
      <c r="C126" s="472">
        <f t="shared" ref="C126:C157" si="3">SUM(E126:O126)</f>
        <v>182024</v>
      </c>
      <c r="D126" s="472"/>
      <c r="E126" s="472">
        <v>4292</v>
      </c>
      <c r="F126" s="472"/>
      <c r="G126" s="472">
        <v>176</v>
      </c>
      <c r="H126" s="472">
        <v>80351</v>
      </c>
      <c r="I126" s="472">
        <v>11632</v>
      </c>
      <c r="J126" s="472">
        <v>1197</v>
      </c>
      <c r="K126" s="472"/>
      <c r="L126" s="472">
        <v>25424</v>
      </c>
      <c r="M126" s="472">
        <v>8992</v>
      </c>
      <c r="N126" s="472">
        <v>21884</v>
      </c>
      <c r="O126" s="472">
        <v>28076</v>
      </c>
      <c r="R126" s="472"/>
    </row>
    <row r="127" spans="1:18" s="463" customFormat="1" ht="9" customHeight="1">
      <c r="A127" s="465" t="s">
        <v>46</v>
      </c>
      <c r="B127" s="465"/>
      <c r="C127" s="472">
        <f t="shared" si="3"/>
        <v>604362</v>
      </c>
      <c r="D127" s="472"/>
      <c r="E127" s="472">
        <v>8551</v>
      </c>
      <c r="F127" s="472"/>
      <c r="G127" s="472">
        <v>872</v>
      </c>
      <c r="H127" s="472">
        <v>319251</v>
      </c>
      <c r="I127" s="472">
        <v>31189</v>
      </c>
      <c r="J127" s="472">
        <v>4546</v>
      </c>
      <c r="K127" s="472"/>
      <c r="L127" s="472">
        <v>97445</v>
      </c>
      <c r="M127" s="472">
        <v>20520</v>
      </c>
      <c r="N127" s="472">
        <v>84915</v>
      </c>
      <c r="O127" s="472">
        <v>37073</v>
      </c>
      <c r="R127" s="472"/>
    </row>
    <row r="128" spans="1:18" s="463" customFormat="1" ht="9" customHeight="1">
      <c r="A128" s="465" t="s">
        <v>47</v>
      </c>
      <c r="B128" s="465"/>
      <c r="C128" s="472">
        <f t="shared" si="3"/>
        <v>80284</v>
      </c>
      <c r="D128" s="472"/>
      <c r="E128" s="472">
        <v>5324</v>
      </c>
      <c r="F128" s="472"/>
      <c r="G128" s="472">
        <v>1751</v>
      </c>
      <c r="H128" s="472">
        <v>8330</v>
      </c>
      <c r="I128" s="472">
        <v>12859</v>
      </c>
      <c r="J128" s="472">
        <v>936</v>
      </c>
      <c r="K128" s="472"/>
      <c r="L128" s="472">
        <v>15455</v>
      </c>
      <c r="M128" s="472">
        <v>7434</v>
      </c>
      <c r="N128" s="472">
        <v>23250</v>
      </c>
      <c r="O128" s="472">
        <v>4945</v>
      </c>
      <c r="R128" s="472"/>
    </row>
    <row r="129" spans="1:18" s="463" customFormat="1" ht="9" customHeight="1">
      <c r="A129" s="467" t="s">
        <v>48</v>
      </c>
      <c r="B129" s="467"/>
      <c r="C129" s="473">
        <f t="shared" si="3"/>
        <v>80577</v>
      </c>
      <c r="D129" s="473"/>
      <c r="E129" s="473">
        <v>3389</v>
      </c>
      <c r="F129" s="473"/>
      <c r="G129" s="473">
        <v>1365</v>
      </c>
      <c r="H129" s="473">
        <v>11199</v>
      </c>
      <c r="I129" s="473">
        <v>20112</v>
      </c>
      <c r="J129" s="473">
        <v>911</v>
      </c>
      <c r="K129" s="473"/>
      <c r="L129" s="473">
        <v>11711</v>
      </c>
      <c r="M129" s="473">
        <v>6150</v>
      </c>
      <c r="N129" s="473">
        <v>11202</v>
      </c>
      <c r="O129" s="473">
        <v>14538</v>
      </c>
      <c r="R129" s="472"/>
    </row>
    <row r="130" spans="1:18" s="463" customFormat="1" ht="9" customHeight="1">
      <c r="A130" s="477" t="s">
        <v>411</v>
      </c>
      <c r="B130" s="477"/>
      <c r="C130" s="472">
        <f t="shared" si="3"/>
        <v>514023</v>
      </c>
      <c r="D130" s="472"/>
      <c r="E130" s="472">
        <v>12830</v>
      </c>
      <c r="F130" s="472"/>
      <c r="G130" s="472">
        <v>13531</v>
      </c>
      <c r="H130" s="472">
        <v>245260</v>
      </c>
      <c r="I130" s="472">
        <v>39349</v>
      </c>
      <c r="J130" s="472">
        <v>5377</v>
      </c>
      <c r="K130" s="472"/>
      <c r="L130" s="472">
        <v>75605</v>
      </c>
      <c r="M130" s="472">
        <v>20324</v>
      </c>
      <c r="N130" s="472">
        <v>67079</v>
      </c>
      <c r="O130" s="472">
        <v>34668</v>
      </c>
      <c r="R130" s="472"/>
    </row>
    <row r="131" spans="1:18" s="463" customFormat="1" ht="9" customHeight="1">
      <c r="A131" s="477" t="s">
        <v>50</v>
      </c>
      <c r="B131" s="477"/>
      <c r="C131" s="472">
        <f t="shared" si="3"/>
        <v>73946</v>
      </c>
      <c r="D131" s="472"/>
      <c r="E131" s="472">
        <v>4335</v>
      </c>
      <c r="F131" s="472"/>
      <c r="G131" s="472">
        <v>1657</v>
      </c>
      <c r="H131" s="472">
        <v>8425</v>
      </c>
      <c r="I131" s="472">
        <v>7763</v>
      </c>
      <c r="J131" s="472">
        <v>1901</v>
      </c>
      <c r="K131" s="472"/>
      <c r="L131" s="472">
        <v>12978</v>
      </c>
      <c r="M131" s="472">
        <v>6088</v>
      </c>
      <c r="N131" s="472">
        <v>14674</v>
      </c>
      <c r="O131" s="472">
        <v>16125</v>
      </c>
      <c r="R131" s="472"/>
    </row>
    <row r="132" spans="1:18" s="463" customFormat="1" ht="9" customHeight="1">
      <c r="A132" s="477" t="s">
        <v>51</v>
      </c>
      <c r="B132" s="477"/>
      <c r="C132" s="472">
        <f t="shared" si="3"/>
        <v>133156</v>
      </c>
      <c r="D132" s="472"/>
      <c r="E132" s="472">
        <v>11899</v>
      </c>
      <c r="F132" s="472"/>
      <c r="G132" s="472">
        <v>139</v>
      </c>
      <c r="H132" s="472">
        <v>13627</v>
      </c>
      <c r="I132" s="472">
        <v>16326</v>
      </c>
      <c r="J132" s="472">
        <v>2773</v>
      </c>
      <c r="K132" s="472"/>
      <c r="L132" s="472">
        <v>33538</v>
      </c>
      <c r="M132" s="472">
        <v>6023</v>
      </c>
      <c r="N132" s="472">
        <v>18667</v>
      </c>
      <c r="O132" s="472">
        <v>30164</v>
      </c>
      <c r="R132" s="472"/>
    </row>
    <row r="133" spans="1:18" s="463" customFormat="1" ht="9" customHeight="1">
      <c r="A133" s="467" t="s">
        <v>52</v>
      </c>
      <c r="B133" s="467"/>
      <c r="C133" s="473">
        <f t="shared" si="3"/>
        <v>706720</v>
      </c>
      <c r="D133" s="473"/>
      <c r="E133" s="473">
        <v>11955</v>
      </c>
      <c r="F133" s="473"/>
      <c r="G133" s="473">
        <v>4485</v>
      </c>
      <c r="H133" s="473">
        <v>407626</v>
      </c>
      <c r="I133" s="473">
        <v>32583</v>
      </c>
      <c r="J133" s="473">
        <v>4051</v>
      </c>
      <c r="K133" s="473"/>
      <c r="L133" s="473">
        <v>91350</v>
      </c>
      <c r="M133" s="473">
        <v>22719</v>
      </c>
      <c r="N133" s="473">
        <v>95988</v>
      </c>
      <c r="O133" s="473">
        <v>35963</v>
      </c>
      <c r="R133" s="472"/>
    </row>
    <row r="134" spans="1:18" s="463" customFormat="1" ht="9" customHeight="1">
      <c r="A134" s="477" t="s">
        <v>559</v>
      </c>
      <c r="B134" s="477"/>
      <c r="C134" s="472">
        <f t="shared" si="3"/>
        <v>2211549</v>
      </c>
      <c r="D134" s="472"/>
      <c r="E134" s="472">
        <v>2188</v>
      </c>
      <c r="F134" s="472"/>
      <c r="G134" s="472">
        <v>581</v>
      </c>
      <c r="H134" s="472">
        <v>475670</v>
      </c>
      <c r="I134" s="472">
        <v>98678</v>
      </c>
      <c r="J134" s="472">
        <v>38067</v>
      </c>
      <c r="K134" s="472"/>
      <c r="L134" s="472">
        <v>481317</v>
      </c>
      <c r="M134" s="472">
        <v>144566</v>
      </c>
      <c r="N134" s="472">
        <v>761768</v>
      </c>
      <c r="O134" s="472">
        <v>208714</v>
      </c>
      <c r="R134" s="472"/>
    </row>
    <row r="135" spans="1:18" s="463" customFormat="1" ht="9" customHeight="1">
      <c r="A135" s="477" t="s">
        <v>54</v>
      </c>
      <c r="B135" s="477"/>
      <c r="C135" s="472">
        <f t="shared" si="3"/>
        <v>180042</v>
      </c>
      <c r="D135" s="472"/>
      <c r="E135" s="472">
        <v>12700</v>
      </c>
      <c r="F135" s="472"/>
      <c r="G135" s="472">
        <v>3383</v>
      </c>
      <c r="H135" s="472">
        <v>80000</v>
      </c>
      <c r="I135" s="472">
        <v>10587</v>
      </c>
      <c r="J135" s="472">
        <v>2831</v>
      </c>
      <c r="K135" s="472"/>
      <c r="L135" s="472">
        <v>29527</v>
      </c>
      <c r="M135" s="472">
        <v>7857</v>
      </c>
      <c r="N135" s="472">
        <v>20164</v>
      </c>
      <c r="O135" s="472">
        <v>12993</v>
      </c>
      <c r="R135" s="472"/>
    </row>
    <row r="136" spans="1:18" s="463" customFormat="1" ht="9" customHeight="1">
      <c r="A136" s="477" t="s">
        <v>55</v>
      </c>
      <c r="B136" s="477"/>
      <c r="C136" s="472">
        <f t="shared" si="3"/>
        <v>503389</v>
      </c>
      <c r="D136" s="472"/>
      <c r="E136" s="472">
        <v>10985</v>
      </c>
      <c r="F136" s="472"/>
      <c r="G136" s="472">
        <v>3107</v>
      </c>
      <c r="H136" s="472">
        <v>216049</v>
      </c>
      <c r="I136" s="472">
        <v>42618</v>
      </c>
      <c r="J136" s="472">
        <v>6214</v>
      </c>
      <c r="K136" s="472"/>
      <c r="L136" s="472">
        <v>92796</v>
      </c>
      <c r="M136" s="472">
        <v>24041</v>
      </c>
      <c r="N136" s="472">
        <v>60754</v>
      </c>
      <c r="O136" s="472">
        <v>46825</v>
      </c>
      <c r="R136" s="472"/>
    </row>
    <row r="137" spans="1:18" s="463" customFormat="1" ht="9" customHeight="1">
      <c r="A137" s="467" t="s">
        <v>56</v>
      </c>
      <c r="B137" s="467"/>
      <c r="C137" s="473">
        <f t="shared" si="3"/>
        <v>125393</v>
      </c>
      <c r="D137" s="473"/>
      <c r="E137" s="473">
        <v>775</v>
      </c>
      <c r="F137" s="473"/>
      <c r="G137" s="473">
        <v>952</v>
      </c>
      <c r="H137" s="473">
        <v>14935</v>
      </c>
      <c r="I137" s="473">
        <v>13963</v>
      </c>
      <c r="J137" s="473">
        <v>2973</v>
      </c>
      <c r="K137" s="473"/>
      <c r="L137" s="473">
        <v>30523</v>
      </c>
      <c r="M137" s="473">
        <v>5813</v>
      </c>
      <c r="N137" s="473">
        <v>44337</v>
      </c>
      <c r="O137" s="473">
        <v>11122</v>
      </c>
      <c r="R137" s="472"/>
    </row>
    <row r="138" spans="1:18" s="463" customFormat="1" ht="9" customHeight="1">
      <c r="A138" s="477" t="s">
        <v>57</v>
      </c>
      <c r="B138" s="477"/>
      <c r="C138" s="472">
        <f t="shared" si="3"/>
        <v>145815</v>
      </c>
      <c r="D138" s="472"/>
      <c r="E138" s="472">
        <v>1749</v>
      </c>
      <c r="F138" s="472"/>
      <c r="G138" s="463">
        <v>3772</v>
      </c>
      <c r="H138" s="472">
        <v>65857</v>
      </c>
      <c r="I138" s="472">
        <v>14949</v>
      </c>
      <c r="J138" s="472">
        <v>1491</v>
      </c>
      <c r="K138" s="472"/>
      <c r="L138" s="472">
        <v>21568</v>
      </c>
      <c r="M138" s="472">
        <v>7357</v>
      </c>
      <c r="N138" s="472">
        <v>14476</v>
      </c>
      <c r="O138" s="472">
        <v>14596</v>
      </c>
      <c r="R138" s="472"/>
    </row>
    <row r="139" spans="1:18" s="463" customFormat="1" ht="9" customHeight="1">
      <c r="A139" s="477" t="s">
        <v>58</v>
      </c>
      <c r="B139" s="477"/>
      <c r="C139" s="472">
        <f t="shared" si="3"/>
        <v>1030504</v>
      </c>
      <c r="D139" s="472"/>
      <c r="E139" s="472">
        <v>43256</v>
      </c>
      <c r="F139" s="472"/>
      <c r="G139" s="472">
        <v>1908</v>
      </c>
      <c r="H139" s="472">
        <v>340488</v>
      </c>
      <c r="I139" s="472">
        <v>65361</v>
      </c>
      <c r="J139" s="472">
        <v>7333</v>
      </c>
      <c r="K139" s="472"/>
      <c r="L139" s="472">
        <v>170178</v>
      </c>
      <c r="M139" s="472">
        <v>48835</v>
      </c>
      <c r="N139" s="472">
        <v>186942</v>
      </c>
      <c r="O139" s="472">
        <v>166203</v>
      </c>
      <c r="R139" s="472"/>
    </row>
    <row r="140" spans="1:18" s="463" customFormat="1" ht="9" customHeight="1">
      <c r="A140" s="477" t="s">
        <v>560</v>
      </c>
      <c r="B140" s="477"/>
      <c r="C140" s="472">
        <f t="shared" si="3"/>
        <v>1010516</v>
      </c>
      <c r="D140" s="472"/>
      <c r="E140" s="472">
        <v>7564</v>
      </c>
      <c r="F140" s="472"/>
      <c r="G140" s="472">
        <v>2726</v>
      </c>
      <c r="H140" s="472">
        <v>490219</v>
      </c>
      <c r="I140" s="472">
        <v>52354</v>
      </c>
      <c r="J140" s="472">
        <v>2304</v>
      </c>
      <c r="K140" s="472"/>
      <c r="L140" s="472">
        <v>201775</v>
      </c>
      <c r="M140" s="472">
        <v>51392</v>
      </c>
      <c r="N140" s="472">
        <v>133582</v>
      </c>
      <c r="O140" s="472">
        <v>68600</v>
      </c>
      <c r="R140" s="472"/>
    </row>
    <row r="141" spans="1:18" s="463" customFormat="1" ht="9" customHeight="1">
      <c r="A141" s="467" t="s">
        <v>414</v>
      </c>
      <c r="B141" s="467"/>
      <c r="C141" s="473">
        <f t="shared" si="3"/>
        <v>240276</v>
      </c>
      <c r="D141" s="473"/>
      <c r="E141" s="473">
        <v>13503</v>
      </c>
      <c r="F141" s="473"/>
      <c r="G141" s="473">
        <v>682</v>
      </c>
      <c r="H141" s="473">
        <v>51416</v>
      </c>
      <c r="I141" s="473">
        <v>21679</v>
      </c>
      <c r="J141" s="473">
        <v>4191</v>
      </c>
      <c r="K141" s="473"/>
      <c r="L141" s="473">
        <v>55768</v>
      </c>
      <c r="M141" s="473">
        <v>11635</v>
      </c>
      <c r="N141" s="473">
        <v>36877</v>
      </c>
      <c r="O141" s="473">
        <v>44525</v>
      </c>
      <c r="R141" s="472"/>
    </row>
    <row r="142" spans="1:18" s="463" customFormat="1" ht="9" customHeight="1">
      <c r="A142" s="477" t="s">
        <v>61</v>
      </c>
      <c r="B142" s="477"/>
      <c r="C142" s="472">
        <f t="shared" si="3"/>
        <v>146329</v>
      </c>
      <c r="D142" s="472"/>
      <c r="E142" s="472">
        <v>5745</v>
      </c>
      <c r="F142" s="472"/>
      <c r="G142" s="472">
        <v>214</v>
      </c>
      <c r="H142" s="472">
        <v>43906</v>
      </c>
      <c r="I142" s="472">
        <v>8190</v>
      </c>
      <c r="J142" s="472">
        <v>2336</v>
      </c>
      <c r="K142" s="472"/>
      <c r="L142" s="472">
        <v>24993</v>
      </c>
      <c r="M142" s="472">
        <v>5190</v>
      </c>
      <c r="N142" s="472">
        <v>23818</v>
      </c>
      <c r="O142" s="472">
        <v>31937</v>
      </c>
      <c r="R142" s="472"/>
    </row>
    <row r="143" spans="1:18" s="463" customFormat="1" ht="9" customHeight="1">
      <c r="A143" s="477" t="s">
        <v>62</v>
      </c>
      <c r="B143" s="477"/>
      <c r="C143" s="472">
        <f t="shared" si="3"/>
        <v>79208</v>
      </c>
      <c r="D143" s="472"/>
      <c r="E143" s="472">
        <v>13364</v>
      </c>
      <c r="F143" s="472"/>
      <c r="G143" s="472">
        <v>188</v>
      </c>
      <c r="H143" s="472">
        <v>10774</v>
      </c>
      <c r="I143" s="472">
        <v>8679</v>
      </c>
      <c r="J143" s="472">
        <v>1309</v>
      </c>
      <c r="K143" s="472"/>
      <c r="L143" s="472">
        <v>14695</v>
      </c>
      <c r="M143" s="472">
        <v>4705</v>
      </c>
      <c r="N143" s="472">
        <v>15200</v>
      </c>
      <c r="O143" s="472">
        <v>10294</v>
      </c>
      <c r="R143" s="472"/>
    </row>
    <row r="144" spans="1:18" s="463" customFormat="1" ht="9" customHeight="1">
      <c r="A144" s="477" t="s">
        <v>63</v>
      </c>
      <c r="B144" s="477"/>
      <c r="C144" s="472">
        <f t="shared" si="3"/>
        <v>930385</v>
      </c>
      <c r="D144" s="472"/>
      <c r="E144" s="472">
        <v>11306</v>
      </c>
      <c r="F144" s="472"/>
      <c r="G144" s="472">
        <v>3268</v>
      </c>
      <c r="H144" s="472">
        <v>369134</v>
      </c>
      <c r="I144" s="472">
        <v>78898</v>
      </c>
      <c r="J144" s="472">
        <v>7502</v>
      </c>
      <c r="K144" s="472"/>
      <c r="L144" s="472">
        <v>171663</v>
      </c>
      <c r="M144" s="472">
        <v>58454</v>
      </c>
      <c r="N144" s="472">
        <v>171015</v>
      </c>
      <c r="O144" s="472">
        <v>59145</v>
      </c>
      <c r="R144" s="472"/>
    </row>
    <row r="145" spans="1:18" s="463" customFormat="1" ht="9" customHeight="1">
      <c r="A145" s="467" t="s">
        <v>64</v>
      </c>
      <c r="B145" s="467"/>
      <c r="C145" s="473">
        <f t="shared" si="3"/>
        <v>128065</v>
      </c>
      <c r="D145" s="473"/>
      <c r="E145" s="473">
        <v>3359</v>
      </c>
      <c r="F145" s="473"/>
      <c r="G145" s="473">
        <v>526</v>
      </c>
      <c r="H145" s="473">
        <v>19429</v>
      </c>
      <c r="I145" s="473">
        <v>11395</v>
      </c>
      <c r="J145" s="473">
        <v>1789</v>
      </c>
      <c r="K145" s="473"/>
      <c r="L145" s="473">
        <v>27410</v>
      </c>
      <c r="M145" s="473">
        <v>6979</v>
      </c>
      <c r="N145" s="473">
        <v>20009</v>
      </c>
      <c r="O145" s="473">
        <v>37169</v>
      </c>
      <c r="R145" s="472"/>
    </row>
    <row r="146" spans="1:18" s="463" customFormat="1" ht="9" customHeight="1">
      <c r="A146" s="477" t="s">
        <v>65</v>
      </c>
      <c r="B146" s="477"/>
      <c r="C146" s="472">
        <f t="shared" si="3"/>
        <v>416952</v>
      </c>
      <c r="D146" s="472"/>
      <c r="E146" s="472">
        <v>16727</v>
      </c>
      <c r="F146" s="472"/>
      <c r="G146" s="472">
        <v>1701</v>
      </c>
      <c r="H146" s="472">
        <v>197434</v>
      </c>
      <c r="I146" s="472">
        <v>24573</v>
      </c>
      <c r="J146" s="472">
        <v>3543</v>
      </c>
      <c r="K146" s="472"/>
      <c r="L146" s="472">
        <v>70832</v>
      </c>
      <c r="M146" s="472">
        <v>17874</v>
      </c>
      <c r="N146" s="472">
        <v>50947</v>
      </c>
      <c r="O146" s="472">
        <v>33321</v>
      </c>
      <c r="R146" s="472"/>
    </row>
    <row r="147" spans="1:18" s="463" customFormat="1" ht="9" customHeight="1">
      <c r="A147" s="477" t="s">
        <v>66</v>
      </c>
      <c r="B147" s="477"/>
      <c r="C147" s="472">
        <f t="shared" si="3"/>
        <v>239924</v>
      </c>
      <c r="D147" s="472"/>
      <c r="E147" s="472">
        <v>6525</v>
      </c>
      <c r="F147" s="472"/>
      <c r="G147" s="472">
        <v>826</v>
      </c>
      <c r="H147" s="472">
        <v>99154</v>
      </c>
      <c r="I147" s="472">
        <v>21750</v>
      </c>
      <c r="J147" s="472">
        <v>2179</v>
      </c>
      <c r="K147" s="472"/>
      <c r="L147" s="472">
        <v>32403</v>
      </c>
      <c r="M147" s="472">
        <v>12376</v>
      </c>
      <c r="N147" s="472">
        <v>35982</v>
      </c>
      <c r="O147" s="472">
        <v>28729</v>
      </c>
      <c r="R147" s="472"/>
    </row>
    <row r="148" spans="1:18" s="463" customFormat="1" ht="9" customHeight="1">
      <c r="A148" s="477" t="s">
        <v>67</v>
      </c>
      <c r="B148" s="477"/>
      <c r="C148" s="472">
        <f t="shared" si="3"/>
        <v>166386</v>
      </c>
      <c r="D148" s="472"/>
      <c r="E148" s="472">
        <v>1999</v>
      </c>
      <c r="F148" s="472"/>
      <c r="G148" s="472">
        <v>588</v>
      </c>
      <c r="H148" s="472">
        <v>12442</v>
      </c>
      <c r="I148" s="472">
        <v>19392</v>
      </c>
      <c r="J148" s="472">
        <v>2251</v>
      </c>
      <c r="K148" s="472"/>
      <c r="L148" s="472">
        <v>28923</v>
      </c>
      <c r="M148" s="472">
        <v>13875</v>
      </c>
      <c r="N148" s="472">
        <v>74370</v>
      </c>
      <c r="O148" s="472">
        <v>12546</v>
      </c>
      <c r="R148" s="472"/>
    </row>
    <row r="149" spans="1:18" s="463" customFormat="1" ht="9" customHeight="1">
      <c r="A149" s="467" t="s">
        <v>562</v>
      </c>
      <c r="B149" s="467"/>
      <c r="C149" s="473">
        <f t="shared" si="3"/>
        <v>225146</v>
      </c>
      <c r="D149" s="473"/>
      <c r="E149" s="473">
        <v>5861</v>
      </c>
      <c r="F149" s="473"/>
      <c r="G149" s="473">
        <v>3796</v>
      </c>
      <c r="H149" s="473">
        <v>85404</v>
      </c>
      <c r="I149" s="473">
        <v>18202</v>
      </c>
      <c r="J149" s="473">
        <v>1761</v>
      </c>
      <c r="K149" s="473"/>
      <c r="L149" s="473">
        <v>37889</v>
      </c>
      <c r="M149" s="473">
        <v>9460</v>
      </c>
      <c r="N149" s="473">
        <v>25739</v>
      </c>
      <c r="O149" s="473">
        <v>37034</v>
      </c>
      <c r="R149" s="472"/>
    </row>
    <row r="150" spans="1:18" s="463" customFormat="1" ht="9" customHeight="1">
      <c r="A150" s="477" t="s">
        <v>69</v>
      </c>
      <c r="B150" s="477"/>
      <c r="C150" s="472">
        <f t="shared" si="3"/>
        <v>297780</v>
      </c>
      <c r="D150" s="472"/>
      <c r="E150" s="472">
        <v>26824</v>
      </c>
      <c r="F150" s="472"/>
      <c r="G150" s="472">
        <v>606</v>
      </c>
      <c r="H150" s="472">
        <v>46575</v>
      </c>
      <c r="I150" s="472">
        <v>29546</v>
      </c>
      <c r="J150" s="472">
        <v>4507</v>
      </c>
      <c r="K150" s="472"/>
      <c r="L150" s="472">
        <v>76100</v>
      </c>
      <c r="M150" s="472">
        <v>16202</v>
      </c>
      <c r="N150" s="472">
        <v>58794</v>
      </c>
      <c r="O150" s="472">
        <v>38626</v>
      </c>
      <c r="R150" s="472"/>
    </row>
    <row r="151" spans="1:18" s="463" customFormat="1" ht="9" customHeight="1">
      <c r="A151" s="477" t="s">
        <v>70</v>
      </c>
      <c r="B151" s="477"/>
      <c r="C151" s="472">
        <f t="shared" si="3"/>
        <v>368314</v>
      </c>
      <c r="D151" s="472"/>
      <c r="E151" s="472">
        <v>25565</v>
      </c>
      <c r="F151" s="472"/>
      <c r="G151" s="472">
        <v>4715</v>
      </c>
      <c r="H151" s="472">
        <v>135158</v>
      </c>
      <c r="I151" s="472">
        <v>35480</v>
      </c>
      <c r="J151" s="472">
        <v>4383</v>
      </c>
      <c r="K151" s="472"/>
      <c r="L151" s="472">
        <v>71361</v>
      </c>
      <c r="M151" s="472">
        <v>15585</v>
      </c>
      <c r="N151" s="472">
        <v>53989</v>
      </c>
      <c r="O151" s="472">
        <v>22078</v>
      </c>
      <c r="R151" s="472"/>
    </row>
    <row r="152" spans="1:18" s="463" customFormat="1" ht="9" customHeight="1">
      <c r="A152" s="477" t="s">
        <v>71</v>
      </c>
      <c r="B152" s="477"/>
      <c r="C152" s="472">
        <f t="shared" si="3"/>
        <v>107670</v>
      </c>
      <c r="D152" s="472"/>
      <c r="E152" s="472">
        <v>6984</v>
      </c>
      <c r="F152" s="472"/>
      <c r="G152" s="472">
        <v>1230</v>
      </c>
      <c r="H152" s="472">
        <v>11711</v>
      </c>
      <c r="I152" s="472">
        <v>19796</v>
      </c>
      <c r="J152" s="472">
        <v>1293</v>
      </c>
      <c r="K152" s="472"/>
      <c r="L152" s="472">
        <v>34095</v>
      </c>
      <c r="M152" s="472">
        <v>5098</v>
      </c>
      <c r="N152" s="472">
        <v>19763</v>
      </c>
      <c r="O152" s="472">
        <v>7700</v>
      </c>
      <c r="R152" s="472"/>
    </row>
    <row r="153" spans="1:18" s="463" customFormat="1" ht="9" customHeight="1">
      <c r="A153" s="467" t="s">
        <v>72</v>
      </c>
      <c r="B153" s="467"/>
      <c r="C153" s="473">
        <f t="shared" si="3"/>
        <v>519833</v>
      </c>
      <c r="D153" s="473"/>
      <c r="E153" s="473">
        <v>12938</v>
      </c>
      <c r="F153" s="473"/>
      <c r="G153" s="473">
        <v>1129</v>
      </c>
      <c r="H153" s="473">
        <v>229628</v>
      </c>
      <c r="I153" s="473">
        <v>50882</v>
      </c>
      <c r="J153" s="473">
        <v>7435</v>
      </c>
      <c r="K153" s="473"/>
      <c r="L153" s="473">
        <v>89014</v>
      </c>
      <c r="M153" s="473">
        <v>35732</v>
      </c>
      <c r="N153" s="473">
        <v>63481</v>
      </c>
      <c r="O153" s="473">
        <v>29594</v>
      </c>
      <c r="R153" s="472"/>
    </row>
    <row r="154" spans="1:18" s="463" customFormat="1" ht="9" customHeight="1">
      <c r="A154" s="477" t="s">
        <v>73</v>
      </c>
      <c r="B154" s="477"/>
      <c r="C154" s="472">
        <f t="shared" si="3"/>
        <v>76276</v>
      </c>
      <c r="D154" s="472"/>
      <c r="E154" s="472">
        <v>499</v>
      </c>
      <c r="F154" s="472"/>
      <c r="G154" s="472">
        <v>122</v>
      </c>
      <c r="H154" s="472">
        <v>52973</v>
      </c>
      <c r="I154" s="472">
        <v>3606</v>
      </c>
      <c r="J154" s="472">
        <v>476</v>
      </c>
      <c r="K154" s="472"/>
      <c r="L154" s="472">
        <v>7243</v>
      </c>
      <c r="M154" s="472">
        <v>1976</v>
      </c>
      <c r="N154" s="472">
        <v>3578</v>
      </c>
      <c r="O154" s="472">
        <v>5803</v>
      </c>
      <c r="R154" s="472"/>
    </row>
    <row r="155" spans="1:18" s="463" customFormat="1" ht="9" customHeight="1">
      <c r="A155" s="477" t="s">
        <v>561</v>
      </c>
      <c r="B155" s="477"/>
      <c r="C155" s="472">
        <f t="shared" si="3"/>
        <v>527441</v>
      </c>
      <c r="D155" s="472"/>
      <c r="E155" s="472">
        <v>56157</v>
      </c>
      <c r="F155" s="472"/>
      <c r="G155" s="472">
        <v>4959</v>
      </c>
      <c r="H155" s="472">
        <v>88898</v>
      </c>
      <c r="I155" s="472">
        <v>45678</v>
      </c>
      <c r="J155" s="472">
        <v>12259</v>
      </c>
      <c r="K155" s="472"/>
      <c r="L155" s="472">
        <v>109610</v>
      </c>
      <c r="M155" s="472">
        <v>38211</v>
      </c>
      <c r="N155" s="472">
        <v>74577</v>
      </c>
      <c r="O155" s="472">
        <v>97092</v>
      </c>
      <c r="R155" s="472"/>
    </row>
    <row r="156" spans="1:18" s="463" customFormat="1" ht="9" customHeight="1">
      <c r="A156" s="477" t="s">
        <v>75</v>
      </c>
      <c r="B156" s="477"/>
      <c r="C156" s="472">
        <f t="shared" si="3"/>
        <v>236122</v>
      </c>
      <c r="D156" s="472"/>
      <c r="E156" s="472">
        <v>14176</v>
      </c>
      <c r="F156" s="472"/>
      <c r="G156" s="472">
        <v>1967</v>
      </c>
      <c r="H156" s="472">
        <v>71323</v>
      </c>
      <c r="I156" s="472">
        <v>16141</v>
      </c>
      <c r="J156" s="472">
        <v>2929</v>
      </c>
      <c r="K156" s="472"/>
      <c r="L156" s="472">
        <v>66383</v>
      </c>
      <c r="M156" s="472">
        <v>12526</v>
      </c>
      <c r="N156" s="472">
        <v>29905</v>
      </c>
      <c r="O156" s="472">
        <v>20772</v>
      </c>
      <c r="R156" s="472"/>
    </row>
    <row r="157" spans="1:18" s="463" customFormat="1" ht="9" customHeight="1">
      <c r="A157" s="467" t="s">
        <v>76</v>
      </c>
      <c r="B157" s="467"/>
      <c r="C157" s="473">
        <f t="shared" si="3"/>
        <v>98376</v>
      </c>
      <c r="D157" s="473"/>
      <c r="E157" s="473">
        <v>1010</v>
      </c>
      <c r="F157" s="473"/>
      <c r="G157" s="473">
        <v>3298</v>
      </c>
      <c r="H157" s="473">
        <v>21407</v>
      </c>
      <c r="I157" s="473">
        <v>10047</v>
      </c>
      <c r="J157" s="473">
        <v>736</v>
      </c>
      <c r="K157" s="473"/>
      <c r="L157" s="473">
        <v>18734</v>
      </c>
      <c r="M157" s="473">
        <v>3224</v>
      </c>
      <c r="N157" s="473">
        <v>9661</v>
      </c>
      <c r="O157" s="473">
        <v>30259</v>
      </c>
      <c r="R157" s="472"/>
    </row>
    <row r="158" spans="1:18" s="463" customFormat="1" ht="5.0999999999999996" customHeight="1">
      <c r="B158" s="461"/>
      <c r="C158" s="465"/>
      <c r="D158" s="465"/>
      <c r="E158" s="465"/>
      <c r="F158" s="465"/>
      <c r="G158" s="465"/>
      <c r="H158" s="465"/>
      <c r="I158" s="465"/>
      <c r="J158" s="465"/>
      <c r="K158" s="465"/>
      <c r="L158" s="465"/>
      <c r="M158" s="465"/>
      <c r="N158" s="465"/>
      <c r="O158" s="465"/>
    </row>
    <row r="159" spans="1:18" s="463" customFormat="1" ht="9" customHeight="1">
      <c r="A159" s="461">
        <v>2001</v>
      </c>
      <c r="B159" s="461"/>
      <c r="C159" s="465"/>
      <c r="D159" s="465"/>
      <c r="E159" s="465"/>
      <c r="F159" s="465"/>
      <c r="G159" s="465"/>
      <c r="H159" s="465"/>
      <c r="I159" s="465"/>
      <c r="J159" s="465"/>
      <c r="K159" s="465"/>
      <c r="L159" s="465"/>
      <c r="M159" s="465"/>
      <c r="N159" s="465"/>
      <c r="O159" s="465"/>
    </row>
    <row r="160" spans="1:18" s="463" customFormat="1" ht="9" customHeight="1">
      <c r="A160" s="462" t="s">
        <v>34</v>
      </c>
      <c r="B160" s="462"/>
      <c r="C160" s="471">
        <f>SUM(C162:C193)</f>
        <v>12111003</v>
      </c>
      <c r="D160" s="471"/>
      <c r="E160" s="471">
        <f>SUM(E162:E193)</f>
        <v>365305</v>
      </c>
      <c r="F160" s="471"/>
      <c r="G160" s="471">
        <f>SUM(G162:G193)</f>
        <v>65848</v>
      </c>
      <c r="H160" s="471">
        <f>SUM(H162:H193)</f>
        <v>3907900</v>
      </c>
      <c r="I160" s="471">
        <f>SUM(I162:I193)</f>
        <v>868260</v>
      </c>
      <c r="J160" s="471">
        <f>SUM(J162:J193)</f>
        <v>147613</v>
      </c>
      <c r="K160" s="471"/>
      <c r="L160" s="471">
        <f>SUM(L162:L193)</f>
        <v>2407625</v>
      </c>
      <c r="M160" s="471">
        <f>SUM(M162:M193)</f>
        <v>663345</v>
      </c>
      <c r="N160" s="471">
        <f>SUM(N162:N193)</f>
        <v>2343164</v>
      </c>
      <c r="O160" s="471">
        <f>SUM(O162:O193)</f>
        <v>1341943</v>
      </c>
    </row>
    <row r="161" spans="1:18" s="463" customFormat="1" ht="3.95" customHeight="1">
      <c r="A161" s="461"/>
      <c r="B161" s="461"/>
      <c r="C161" s="471"/>
      <c r="D161" s="471"/>
      <c r="E161" s="471"/>
      <c r="F161" s="471"/>
      <c r="G161" s="471"/>
      <c r="H161" s="471"/>
      <c r="I161" s="471"/>
      <c r="J161" s="471"/>
      <c r="K161" s="471"/>
      <c r="L161" s="471"/>
      <c r="M161" s="471"/>
      <c r="N161" s="471"/>
      <c r="O161" s="471"/>
    </row>
    <row r="162" spans="1:18" s="463" customFormat="1" ht="9" customHeight="1">
      <c r="A162" s="465" t="s">
        <v>45</v>
      </c>
      <c r="B162" s="465"/>
      <c r="C162" s="472">
        <f t="shared" ref="C162:C193" si="4">SUM(E162:O162)</f>
        <v>178198</v>
      </c>
      <c r="D162" s="472"/>
      <c r="E162" s="472">
        <v>4475</v>
      </c>
      <c r="F162" s="472"/>
      <c r="G162" s="472">
        <v>277</v>
      </c>
      <c r="H162" s="472">
        <v>71703</v>
      </c>
      <c r="I162" s="472">
        <v>11844</v>
      </c>
      <c r="J162" s="472">
        <v>867</v>
      </c>
      <c r="K162" s="472"/>
      <c r="L162" s="472">
        <v>26409</v>
      </c>
      <c r="M162" s="472">
        <v>9178</v>
      </c>
      <c r="N162" s="472">
        <v>24119</v>
      </c>
      <c r="O162" s="472">
        <v>29326</v>
      </c>
      <c r="R162" s="472"/>
    </row>
    <row r="163" spans="1:18" s="463" customFormat="1" ht="9" customHeight="1">
      <c r="A163" s="465" t="s">
        <v>46</v>
      </c>
      <c r="B163" s="465"/>
      <c r="C163" s="472">
        <f t="shared" si="4"/>
        <v>558842</v>
      </c>
      <c r="D163" s="472"/>
      <c r="E163" s="472">
        <v>8218</v>
      </c>
      <c r="F163" s="472"/>
      <c r="G163" s="472">
        <v>510</v>
      </c>
      <c r="H163" s="472">
        <v>267813</v>
      </c>
      <c r="I163" s="472">
        <v>30078</v>
      </c>
      <c r="J163" s="472">
        <v>4625</v>
      </c>
      <c r="K163" s="472"/>
      <c r="L163" s="472">
        <v>100544</v>
      </c>
      <c r="M163" s="472">
        <v>20678</v>
      </c>
      <c r="N163" s="472">
        <v>87419</v>
      </c>
      <c r="O163" s="472">
        <v>38957</v>
      </c>
      <c r="R163" s="472"/>
    </row>
    <row r="164" spans="1:18" s="463" customFormat="1" ht="9" customHeight="1">
      <c r="A164" s="465" t="s">
        <v>47</v>
      </c>
      <c r="B164" s="465"/>
      <c r="C164" s="472">
        <f t="shared" si="4"/>
        <v>78475</v>
      </c>
      <c r="D164" s="472"/>
      <c r="E164" s="472">
        <v>5034</v>
      </c>
      <c r="F164" s="472"/>
      <c r="G164" s="472">
        <v>1709</v>
      </c>
      <c r="H164" s="472">
        <v>7531</v>
      </c>
      <c r="I164" s="472">
        <v>11012</v>
      </c>
      <c r="J164" s="472">
        <v>1027</v>
      </c>
      <c r="K164" s="472"/>
      <c r="L164" s="472">
        <v>16621</v>
      </c>
      <c r="M164" s="472">
        <v>7101</v>
      </c>
      <c r="N164" s="472">
        <v>22991</v>
      </c>
      <c r="O164" s="472">
        <v>5449</v>
      </c>
      <c r="R164" s="472"/>
    </row>
    <row r="165" spans="1:18" s="463" customFormat="1" ht="9" customHeight="1">
      <c r="A165" s="467" t="s">
        <v>48</v>
      </c>
      <c r="B165" s="467"/>
      <c r="C165" s="473">
        <f t="shared" si="4"/>
        <v>92851</v>
      </c>
      <c r="D165" s="473"/>
      <c r="E165" s="473">
        <v>3231</v>
      </c>
      <c r="F165" s="473"/>
      <c r="G165" s="473">
        <v>1808</v>
      </c>
      <c r="H165" s="473">
        <v>13583</v>
      </c>
      <c r="I165" s="473">
        <v>26330</v>
      </c>
      <c r="J165" s="473">
        <v>964</v>
      </c>
      <c r="K165" s="473"/>
      <c r="L165" s="473">
        <v>12288</v>
      </c>
      <c r="M165" s="473">
        <v>7126</v>
      </c>
      <c r="N165" s="473">
        <v>11454</v>
      </c>
      <c r="O165" s="473">
        <v>16067</v>
      </c>
      <c r="R165" s="472"/>
    </row>
    <row r="166" spans="1:18" s="463" customFormat="1" ht="9" customHeight="1">
      <c r="A166" s="477" t="s">
        <v>411</v>
      </c>
      <c r="B166" s="477"/>
      <c r="C166" s="472">
        <f t="shared" si="4"/>
        <v>486224</v>
      </c>
      <c r="D166" s="472"/>
      <c r="E166" s="472">
        <v>13119</v>
      </c>
      <c r="F166" s="472"/>
      <c r="G166" s="472">
        <v>12807</v>
      </c>
      <c r="H166" s="472">
        <v>216190</v>
      </c>
      <c r="I166" s="472">
        <v>37442</v>
      </c>
      <c r="J166" s="472">
        <v>5453</v>
      </c>
      <c r="K166" s="472"/>
      <c r="L166" s="472">
        <v>78571</v>
      </c>
      <c r="M166" s="472">
        <v>20612</v>
      </c>
      <c r="N166" s="472">
        <v>65802</v>
      </c>
      <c r="O166" s="472">
        <v>36228</v>
      </c>
      <c r="R166" s="472"/>
    </row>
    <row r="167" spans="1:18" s="463" customFormat="1" ht="9" customHeight="1">
      <c r="A167" s="477" t="s">
        <v>50</v>
      </c>
      <c r="B167" s="477"/>
      <c r="C167" s="472">
        <f t="shared" si="4"/>
        <v>77955</v>
      </c>
      <c r="D167" s="472"/>
      <c r="E167" s="472">
        <v>4943</v>
      </c>
      <c r="F167" s="472"/>
      <c r="G167" s="472">
        <v>1572</v>
      </c>
      <c r="H167" s="472">
        <v>8982</v>
      </c>
      <c r="I167" s="472">
        <v>8056</v>
      </c>
      <c r="J167" s="472">
        <v>1931</v>
      </c>
      <c r="K167" s="472"/>
      <c r="L167" s="472">
        <v>13657</v>
      </c>
      <c r="M167" s="472">
        <v>6611</v>
      </c>
      <c r="N167" s="472">
        <v>15178</v>
      </c>
      <c r="O167" s="472">
        <v>17025</v>
      </c>
      <c r="R167" s="472"/>
    </row>
    <row r="168" spans="1:18" s="463" customFormat="1" ht="9" customHeight="1">
      <c r="A168" s="477" t="s">
        <v>51</v>
      </c>
      <c r="B168" s="477"/>
      <c r="C168" s="472">
        <f t="shared" si="4"/>
        <v>134464</v>
      </c>
      <c r="D168" s="472"/>
      <c r="E168" s="472">
        <v>10630</v>
      </c>
      <c r="F168" s="472"/>
      <c r="G168" s="472">
        <v>158</v>
      </c>
      <c r="H168" s="472">
        <v>15262</v>
      </c>
      <c r="I168" s="472">
        <v>12363</v>
      </c>
      <c r="J168" s="472">
        <v>2896</v>
      </c>
      <c r="K168" s="472"/>
      <c r="L168" s="472">
        <v>35642</v>
      </c>
      <c r="M168" s="472">
        <v>6151</v>
      </c>
      <c r="N168" s="472">
        <v>19240</v>
      </c>
      <c r="O168" s="472">
        <v>32122</v>
      </c>
      <c r="R168" s="472"/>
    </row>
    <row r="169" spans="1:18" s="463" customFormat="1" ht="9" customHeight="1">
      <c r="A169" s="467" t="s">
        <v>52</v>
      </c>
      <c r="B169" s="467"/>
      <c r="C169" s="473">
        <f t="shared" si="4"/>
        <v>634721</v>
      </c>
      <c r="D169" s="473"/>
      <c r="E169" s="473">
        <v>12484</v>
      </c>
      <c r="F169" s="473"/>
      <c r="G169" s="473">
        <v>3758</v>
      </c>
      <c r="H169" s="473">
        <v>338334</v>
      </c>
      <c r="I169" s="473">
        <v>30759</v>
      </c>
      <c r="J169" s="473">
        <v>4177</v>
      </c>
      <c r="K169" s="473"/>
      <c r="L169" s="473">
        <v>93255</v>
      </c>
      <c r="M169" s="473">
        <v>22312</v>
      </c>
      <c r="N169" s="473">
        <v>91277</v>
      </c>
      <c r="O169" s="473">
        <v>38365</v>
      </c>
      <c r="R169" s="472"/>
    </row>
    <row r="170" spans="1:18" s="463" customFormat="1" ht="9" customHeight="1">
      <c r="A170" s="477" t="s">
        <v>559</v>
      </c>
      <c r="B170" s="477"/>
      <c r="C170" s="472">
        <f t="shared" si="4"/>
        <v>2184227</v>
      </c>
      <c r="D170" s="472"/>
      <c r="E170" s="472">
        <v>2366</v>
      </c>
      <c r="F170" s="472"/>
      <c r="G170" s="472">
        <v>598</v>
      </c>
      <c r="H170" s="472">
        <v>454130</v>
      </c>
      <c r="I170" s="472">
        <v>102398</v>
      </c>
      <c r="J170" s="472">
        <v>38984</v>
      </c>
      <c r="K170" s="472"/>
      <c r="L170" s="472">
        <v>478740</v>
      </c>
      <c r="M170" s="472">
        <v>139170</v>
      </c>
      <c r="N170" s="472">
        <v>755770</v>
      </c>
      <c r="O170" s="472">
        <v>212071</v>
      </c>
      <c r="R170" s="472"/>
    </row>
    <row r="171" spans="1:18" s="463" customFormat="1" ht="9" customHeight="1">
      <c r="A171" s="477" t="s">
        <v>54</v>
      </c>
      <c r="B171" s="477"/>
      <c r="C171" s="472">
        <f t="shared" si="4"/>
        <v>161667</v>
      </c>
      <c r="D171" s="472"/>
      <c r="E171" s="472">
        <v>12210</v>
      </c>
      <c r="F171" s="472"/>
      <c r="G171" s="472">
        <v>3047</v>
      </c>
      <c r="H171" s="472">
        <v>61467</v>
      </c>
      <c r="I171" s="472">
        <v>9779</v>
      </c>
      <c r="J171" s="472">
        <v>2795</v>
      </c>
      <c r="K171" s="472"/>
      <c r="L171" s="472">
        <v>30311</v>
      </c>
      <c r="M171" s="472">
        <v>7389</v>
      </c>
      <c r="N171" s="472">
        <v>20536</v>
      </c>
      <c r="O171" s="472">
        <v>14133</v>
      </c>
      <c r="R171" s="472"/>
    </row>
    <row r="172" spans="1:18" s="463" customFormat="1" ht="9" customHeight="1">
      <c r="A172" s="477" t="s">
        <v>55</v>
      </c>
      <c r="B172" s="477"/>
      <c r="C172" s="472">
        <f t="shared" si="4"/>
        <v>506223</v>
      </c>
      <c r="D172" s="472"/>
      <c r="E172" s="472">
        <v>9987</v>
      </c>
      <c r="F172" s="472"/>
      <c r="G172" s="472">
        <v>2716</v>
      </c>
      <c r="H172" s="472">
        <v>209045</v>
      </c>
      <c r="I172" s="472">
        <v>40906</v>
      </c>
      <c r="J172" s="472">
        <v>6395</v>
      </c>
      <c r="K172" s="472"/>
      <c r="L172" s="472">
        <v>96927</v>
      </c>
      <c r="M172" s="472">
        <v>25656</v>
      </c>
      <c r="N172" s="472">
        <v>64843</v>
      </c>
      <c r="O172" s="472">
        <v>49748</v>
      </c>
      <c r="R172" s="472"/>
    </row>
    <row r="173" spans="1:18" s="463" customFormat="1" ht="9" customHeight="1">
      <c r="A173" s="467" t="s">
        <v>56</v>
      </c>
      <c r="B173" s="467"/>
      <c r="C173" s="473">
        <f t="shared" si="4"/>
        <v>121144</v>
      </c>
      <c r="D173" s="473"/>
      <c r="E173" s="473">
        <v>765</v>
      </c>
      <c r="F173" s="473"/>
      <c r="G173" s="473">
        <v>809</v>
      </c>
      <c r="H173" s="473">
        <v>13867</v>
      </c>
      <c r="I173" s="473">
        <v>11046</v>
      </c>
      <c r="J173" s="473">
        <v>2984</v>
      </c>
      <c r="K173" s="473"/>
      <c r="L173" s="473">
        <v>30917</v>
      </c>
      <c r="M173" s="473">
        <v>5419</v>
      </c>
      <c r="N173" s="473">
        <v>43516</v>
      </c>
      <c r="O173" s="473">
        <v>11821</v>
      </c>
      <c r="R173" s="472"/>
    </row>
    <row r="174" spans="1:18" s="463" customFormat="1" ht="9" customHeight="1">
      <c r="A174" s="477" t="s">
        <v>57</v>
      </c>
      <c r="B174" s="477"/>
      <c r="C174" s="472">
        <f t="shared" si="4"/>
        <v>143013</v>
      </c>
      <c r="D174" s="472"/>
      <c r="E174" s="472">
        <v>1909</v>
      </c>
      <c r="F174" s="472"/>
      <c r="G174" s="463">
        <v>2424</v>
      </c>
      <c r="H174" s="472">
        <v>62675</v>
      </c>
      <c r="I174" s="472">
        <v>13387</v>
      </c>
      <c r="J174" s="472">
        <v>1534</v>
      </c>
      <c r="K174" s="472"/>
      <c r="L174" s="472">
        <v>23056</v>
      </c>
      <c r="M174" s="472">
        <v>7659</v>
      </c>
      <c r="N174" s="472">
        <v>14502</v>
      </c>
      <c r="O174" s="472">
        <v>15867</v>
      </c>
      <c r="R174" s="472"/>
    </row>
    <row r="175" spans="1:18" s="463" customFormat="1" ht="9" customHeight="1">
      <c r="A175" s="477" t="s">
        <v>58</v>
      </c>
      <c r="B175" s="477"/>
      <c r="C175" s="472">
        <f t="shared" si="4"/>
        <v>1006293</v>
      </c>
      <c r="D175" s="472"/>
      <c r="E175" s="472">
        <v>41314</v>
      </c>
      <c r="F175" s="472"/>
      <c r="G175" s="472">
        <v>1732</v>
      </c>
      <c r="H175" s="472">
        <v>308690</v>
      </c>
      <c r="I175" s="472">
        <v>61334</v>
      </c>
      <c r="J175" s="472">
        <v>7640</v>
      </c>
      <c r="K175" s="472"/>
      <c r="L175" s="472">
        <v>177509</v>
      </c>
      <c r="M175" s="472">
        <v>51521</v>
      </c>
      <c r="N175" s="472">
        <v>181503</v>
      </c>
      <c r="O175" s="472">
        <v>175050</v>
      </c>
      <c r="R175" s="472"/>
    </row>
    <row r="176" spans="1:18" s="463" customFormat="1" ht="9" customHeight="1">
      <c r="A176" s="477" t="s">
        <v>560</v>
      </c>
      <c r="B176" s="477"/>
      <c r="C176" s="472">
        <f t="shared" si="4"/>
        <v>1001813</v>
      </c>
      <c r="D176" s="472"/>
      <c r="E176" s="472">
        <v>6973</v>
      </c>
      <c r="F176" s="472"/>
      <c r="G176" s="472">
        <v>2622</v>
      </c>
      <c r="H176" s="472">
        <v>460152</v>
      </c>
      <c r="I176" s="472">
        <v>54073</v>
      </c>
      <c r="J176" s="472">
        <v>2201</v>
      </c>
      <c r="K176" s="472"/>
      <c r="L176" s="472">
        <v>214603</v>
      </c>
      <c r="M176" s="472">
        <v>53226</v>
      </c>
      <c r="N176" s="472">
        <v>134946</v>
      </c>
      <c r="O176" s="472">
        <v>73017</v>
      </c>
      <c r="R176" s="472"/>
    </row>
    <row r="177" spans="1:18" s="463" customFormat="1" ht="9" customHeight="1">
      <c r="A177" s="467" t="s">
        <v>414</v>
      </c>
      <c r="B177" s="467"/>
      <c r="C177" s="473">
        <f t="shared" si="4"/>
        <v>248523</v>
      </c>
      <c r="D177" s="473"/>
      <c r="E177" s="473">
        <v>13968</v>
      </c>
      <c r="F177" s="473"/>
      <c r="G177" s="473">
        <v>693</v>
      </c>
      <c r="H177" s="473">
        <v>48927</v>
      </c>
      <c r="I177" s="473">
        <v>22744</v>
      </c>
      <c r="J177" s="473">
        <v>4317</v>
      </c>
      <c r="K177" s="473"/>
      <c r="L177" s="473">
        <v>59016</v>
      </c>
      <c r="M177" s="473">
        <v>12244</v>
      </c>
      <c r="N177" s="473">
        <v>39861</v>
      </c>
      <c r="O177" s="473">
        <v>46753</v>
      </c>
      <c r="R177" s="472"/>
    </row>
    <row r="178" spans="1:18" s="463" customFormat="1" ht="9" customHeight="1">
      <c r="A178" s="477" t="s">
        <v>61</v>
      </c>
      <c r="B178" s="477"/>
      <c r="C178" s="472">
        <f t="shared" si="4"/>
        <v>145564</v>
      </c>
      <c r="D178" s="472"/>
      <c r="E178" s="472">
        <v>9801</v>
      </c>
      <c r="F178" s="472"/>
      <c r="G178" s="472">
        <v>217</v>
      </c>
      <c r="H178" s="472">
        <v>36825</v>
      </c>
      <c r="I178" s="472">
        <v>7971</v>
      </c>
      <c r="J178" s="472">
        <v>2388</v>
      </c>
      <c r="K178" s="472"/>
      <c r="L178" s="472">
        <v>26461</v>
      </c>
      <c r="M178" s="472">
        <v>5086</v>
      </c>
      <c r="N178" s="472">
        <v>23541</v>
      </c>
      <c r="O178" s="472">
        <v>33274</v>
      </c>
      <c r="R178" s="472"/>
    </row>
    <row r="179" spans="1:18" s="463" customFormat="1" ht="9" customHeight="1">
      <c r="A179" s="477" t="s">
        <v>62</v>
      </c>
      <c r="B179" s="477"/>
      <c r="C179" s="472">
        <f t="shared" si="4"/>
        <v>77505</v>
      </c>
      <c r="D179" s="472"/>
      <c r="E179" s="472">
        <v>10478</v>
      </c>
      <c r="F179" s="472"/>
      <c r="G179" s="472">
        <v>288</v>
      </c>
      <c r="H179" s="472">
        <v>9693</v>
      </c>
      <c r="I179" s="472">
        <v>8885</v>
      </c>
      <c r="J179" s="472">
        <v>1349</v>
      </c>
      <c r="K179" s="472"/>
      <c r="L179" s="472">
        <v>15547</v>
      </c>
      <c r="M179" s="472">
        <v>4706</v>
      </c>
      <c r="N179" s="472">
        <v>15875</v>
      </c>
      <c r="O179" s="472">
        <v>10684</v>
      </c>
      <c r="R179" s="472"/>
    </row>
    <row r="180" spans="1:18" s="463" customFormat="1" ht="9" customHeight="1">
      <c r="A180" s="477" t="s">
        <v>63</v>
      </c>
      <c r="B180" s="477"/>
      <c r="C180" s="472">
        <f t="shared" si="4"/>
        <v>917057</v>
      </c>
      <c r="D180" s="472"/>
      <c r="E180" s="472">
        <v>11146</v>
      </c>
      <c r="F180" s="472"/>
      <c r="G180" s="472">
        <v>3157</v>
      </c>
      <c r="H180" s="472">
        <v>341173</v>
      </c>
      <c r="I180" s="472">
        <v>77039</v>
      </c>
      <c r="J180" s="472">
        <v>7778</v>
      </c>
      <c r="K180" s="472"/>
      <c r="L180" s="472">
        <v>175946</v>
      </c>
      <c r="M180" s="472">
        <v>60803</v>
      </c>
      <c r="N180" s="472">
        <v>178095</v>
      </c>
      <c r="O180" s="472">
        <v>61920</v>
      </c>
      <c r="R180" s="472"/>
    </row>
    <row r="181" spans="1:18" s="463" customFormat="1" ht="9" customHeight="1">
      <c r="A181" s="467" t="s">
        <v>64</v>
      </c>
      <c r="B181" s="467"/>
      <c r="C181" s="473">
        <f t="shared" si="4"/>
        <v>132405</v>
      </c>
      <c r="D181" s="473"/>
      <c r="E181" s="473">
        <v>3935</v>
      </c>
      <c r="F181" s="473"/>
      <c r="G181" s="473">
        <v>512</v>
      </c>
      <c r="H181" s="473">
        <v>18166</v>
      </c>
      <c r="I181" s="473">
        <v>11318</v>
      </c>
      <c r="J181" s="473">
        <v>1986</v>
      </c>
      <c r="K181" s="473"/>
      <c r="L181" s="473">
        <v>29753</v>
      </c>
      <c r="M181" s="473">
        <v>7129</v>
      </c>
      <c r="N181" s="473">
        <v>20492</v>
      </c>
      <c r="O181" s="473">
        <v>39114</v>
      </c>
      <c r="R181" s="472"/>
    </row>
    <row r="182" spans="1:18" s="463" customFormat="1" ht="9" customHeight="1">
      <c r="A182" s="477" t="s">
        <v>65</v>
      </c>
      <c r="B182" s="477"/>
      <c r="C182" s="472">
        <f t="shared" si="4"/>
        <v>394636</v>
      </c>
      <c r="D182" s="472"/>
      <c r="E182" s="472">
        <v>17167</v>
      </c>
      <c r="F182" s="472"/>
      <c r="G182" s="472">
        <v>1698</v>
      </c>
      <c r="H182" s="472">
        <v>169166</v>
      </c>
      <c r="I182" s="472">
        <v>25222</v>
      </c>
      <c r="J182" s="472">
        <v>3710</v>
      </c>
      <c r="K182" s="472"/>
      <c r="L182" s="472">
        <v>73656</v>
      </c>
      <c r="M182" s="472">
        <v>17582</v>
      </c>
      <c r="N182" s="472">
        <v>51629</v>
      </c>
      <c r="O182" s="472">
        <v>34806</v>
      </c>
      <c r="R182" s="472"/>
    </row>
    <row r="183" spans="1:18" s="463" customFormat="1" ht="9" customHeight="1">
      <c r="A183" s="477" t="s">
        <v>66</v>
      </c>
      <c r="B183" s="477"/>
      <c r="C183" s="472">
        <f t="shared" si="4"/>
        <v>238042</v>
      </c>
      <c r="D183" s="472"/>
      <c r="E183" s="472">
        <v>6179</v>
      </c>
      <c r="F183" s="472"/>
      <c r="G183" s="472">
        <v>753</v>
      </c>
      <c r="H183" s="472">
        <v>92546</v>
      </c>
      <c r="I183" s="472">
        <v>22144</v>
      </c>
      <c r="J183" s="472">
        <v>2323</v>
      </c>
      <c r="K183" s="472"/>
      <c r="L183" s="472">
        <v>34865</v>
      </c>
      <c r="M183" s="472">
        <v>13180</v>
      </c>
      <c r="N183" s="472">
        <v>35788</v>
      </c>
      <c r="O183" s="472">
        <v>30264</v>
      </c>
      <c r="R183" s="472"/>
    </row>
    <row r="184" spans="1:18" s="463" customFormat="1" ht="9" customHeight="1">
      <c r="A184" s="477" t="s">
        <v>67</v>
      </c>
      <c r="B184" s="477"/>
      <c r="C184" s="472">
        <f t="shared" si="4"/>
        <v>163039</v>
      </c>
      <c r="D184" s="472"/>
      <c r="E184" s="472">
        <v>4205</v>
      </c>
      <c r="F184" s="472"/>
      <c r="G184" s="472">
        <v>678</v>
      </c>
      <c r="H184" s="472">
        <v>9845</v>
      </c>
      <c r="I184" s="472">
        <v>15647</v>
      </c>
      <c r="J184" s="472">
        <v>2448</v>
      </c>
      <c r="K184" s="472"/>
      <c r="L184" s="472">
        <v>30380</v>
      </c>
      <c r="M184" s="472">
        <v>13329</v>
      </c>
      <c r="N184" s="472">
        <v>72798</v>
      </c>
      <c r="O184" s="472">
        <v>13709</v>
      </c>
      <c r="R184" s="472"/>
    </row>
    <row r="185" spans="1:18" s="463" customFormat="1" ht="9" customHeight="1">
      <c r="A185" s="467" t="s">
        <v>68</v>
      </c>
      <c r="B185" s="467"/>
      <c r="C185" s="473">
        <f t="shared" si="4"/>
        <v>229980</v>
      </c>
      <c r="D185" s="473"/>
      <c r="E185" s="473">
        <v>10627</v>
      </c>
      <c r="F185" s="473"/>
      <c r="G185" s="473">
        <v>3459</v>
      </c>
      <c r="H185" s="473">
        <v>78161</v>
      </c>
      <c r="I185" s="473">
        <v>21271</v>
      </c>
      <c r="J185" s="473">
        <v>1849</v>
      </c>
      <c r="K185" s="473"/>
      <c r="L185" s="473">
        <v>40776</v>
      </c>
      <c r="M185" s="473">
        <v>9701</v>
      </c>
      <c r="N185" s="473">
        <v>26848</v>
      </c>
      <c r="O185" s="473">
        <v>37288</v>
      </c>
      <c r="R185" s="472"/>
    </row>
    <row r="186" spans="1:18" s="463" customFormat="1" ht="9" customHeight="1">
      <c r="A186" s="477" t="s">
        <v>69</v>
      </c>
      <c r="B186" s="477"/>
      <c r="C186" s="472">
        <f t="shared" si="4"/>
        <v>301577</v>
      </c>
      <c r="D186" s="472"/>
      <c r="E186" s="472">
        <v>26585</v>
      </c>
      <c r="F186" s="472"/>
      <c r="G186" s="472">
        <v>527</v>
      </c>
      <c r="H186" s="472">
        <v>46696</v>
      </c>
      <c r="I186" s="472">
        <v>26384</v>
      </c>
      <c r="J186" s="472">
        <v>4731</v>
      </c>
      <c r="K186" s="472"/>
      <c r="L186" s="472">
        <v>79608</v>
      </c>
      <c r="M186" s="472">
        <v>16059</v>
      </c>
      <c r="N186" s="472">
        <v>60261</v>
      </c>
      <c r="O186" s="472">
        <v>40726</v>
      </c>
      <c r="R186" s="472"/>
    </row>
    <row r="187" spans="1:18" s="463" customFormat="1" ht="9" customHeight="1">
      <c r="A187" s="477" t="s">
        <v>70</v>
      </c>
      <c r="B187" s="477"/>
      <c r="C187" s="472">
        <f t="shared" si="4"/>
        <v>343021</v>
      </c>
      <c r="D187" s="472"/>
      <c r="E187" s="472">
        <v>25802</v>
      </c>
      <c r="F187" s="472"/>
      <c r="G187" s="472">
        <v>4506</v>
      </c>
      <c r="H187" s="472">
        <v>110524</v>
      </c>
      <c r="I187" s="472">
        <v>29604</v>
      </c>
      <c r="J187" s="472">
        <v>4440</v>
      </c>
      <c r="K187" s="472"/>
      <c r="L187" s="472">
        <v>73411</v>
      </c>
      <c r="M187" s="472">
        <v>16021</v>
      </c>
      <c r="N187" s="472">
        <v>55138</v>
      </c>
      <c r="O187" s="472">
        <v>23575</v>
      </c>
      <c r="R187" s="472"/>
    </row>
    <row r="188" spans="1:18" s="463" customFormat="1" ht="9" customHeight="1">
      <c r="A188" s="477" t="s">
        <v>71</v>
      </c>
      <c r="B188" s="477"/>
      <c r="C188" s="472">
        <f t="shared" si="4"/>
        <v>109735</v>
      </c>
      <c r="D188" s="472"/>
      <c r="E188" s="472">
        <v>7126</v>
      </c>
      <c r="F188" s="472"/>
      <c r="G188" s="472">
        <v>3725</v>
      </c>
      <c r="H188" s="472">
        <v>11502</v>
      </c>
      <c r="I188" s="472">
        <v>17169</v>
      </c>
      <c r="J188" s="472">
        <v>1259</v>
      </c>
      <c r="K188" s="472"/>
      <c r="L188" s="472">
        <v>35466</v>
      </c>
      <c r="M188" s="472">
        <v>5368</v>
      </c>
      <c r="N188" s="472">
        <v>19452</v>
      </c>
      <c r="O188" s="472">
        <v>8668</v>
      </c>
      <c r="R188" s="472"/>
    </row>
    <row r="189" spans="1:18" s="463" customFormat="1" ht="9" customHeight="1">
      <c r="A189" s="467" t="s">
        <v>72</v>
      </c>
      <c r="B189" s="467"/>
      <c r="C189" s="473">
        <f t="shared" si="4"/>
        <v>500462</v>
      </c>
      <c r="D189" s="473"/>
      <c r="E189" s="473">
        <v>11699</v>
      </c>
      <c r="F189" s="473"/>
      <c r="G189" s="473">
        <v>2261</v>
      </c>
      <c r="H189" s="473">
        <v>205944</v>
      </c>
      <c r="I189" s="473">
        <v>45304</v>
      </c>
      <c r="J189" s="473">
        <v>7835</v>
      </c>
      <c r="K189" s="473"/>
      <c r="L189" s="473">
        <v>92709</v>
      </c>
      <c r="M189" s="473">
        <v>35513</v>
      </c>
      <c r="N189" s="473">
        <v>66934</v>
      </c>
      <c r="O189" s="473">
        <v>32263</v>
      </c>
      <c r="R189" s="472"/>
    </row>
    <row r="190" spans="1:18" s="463" customFormat="1" ht="9" customHeight="1">
      <c r="A190" s="477" t="s">
        <v>73</v>
      </c>
      <c r="B190" s="477"/>
      <c r="C190" s="472">
        <f t="shared" si="4"/>
        <v>73232</v>
      </c>
      <c r="D190" s="472"/>
      <c r="E190" s="472">
        <v>446</v>
      </c>
      <c r="F190" s="472"/>
      <c r="G190" s="472">
        <v>118</v>
      </c>
      <c r="H190" s="472">
        <v>48956</v>
      </c>
      <c r="I190" s="472">
        <v>3693</v>
      </c>
      <c r="J190" s="472">
        <v>493</v>
      </c>
      <c r="K190" s="472"/>
      <c r="L190" s="472">
        <v>7780</v>
      </c>
      <c r="M190" s="472">
        <v>2101</v>
      </c>
      <c r="N190" s="472">
        <v>3610</v>
      </c>
      <c r="O190" s="472">
        <v>6035</v>
      </c>
      <c r="R190" s="472"/>
    </row>
    <row r="191" spans="1:18" s="463" customFormat="1" ht="9" customHeight="1">
      <c r="A191" s="477" t="s">
        <v>561</v>
      </c>
      <c r="B191" s="477"/>
      <c r="C191" s="472">
        <f t="shared" si="4"/>
        <v>533258</v>
      </c>
      <c r="D191" s="472"/>
      <c r="E191" s="472">
        <v>54134</v>
      </c>
      <c r="F191" s="472"/>
      <c r="G191" s="472">
        <v>1579</v>
      </c>
      <c r="H191" s="472">
        <v>83766</v>
      </c>
      <c r="I191" s="472">
        <v>47410</v>
      </c>
      <c r="J191" s="472">
        <v>12369</v>
      </c>
      <c r="K191" s="472"/>
      <c r="L191" s="472">
        <v>113500</v>
      </c>
      <c r="M191" s="472">
        <v>38737</v>
      </c>
      <c r="N191" s="472">
        <v>77995</v>
      </c>
      <c r="O191" s="472">
        <v>103768</v>
      </c>
      <c r="R191" s="472"/>
    </row>
    <row r="192" spans="1:18" s="463" customFormat="1" ht="9" customHeight="1">
      <c r="A192" s="477" t="s">
        <v>75</v>
      </c>
      <c r="B192" s="477"/>
      <c r="C192" s="472">
        <f t="shared" si="4"/>
        <v>236541</v>
      </c>
      <c r="D192" s="472"/>
      <c r="E192" s="472">
        <v>13273</v>
      </c>
      <c r="F192" s="472"/>
      <c r="G192" s="472">
        <v>1838</v>
      </c>
      <c r="H192" s="472">
        <v>66194</v>
      </c>
      <c r="I192" s="472">
        <v>16063</v>
      </c>
      <c r="J192" s="472">
        <v>3102</v>
      </c>
      <c r="K192" s="472"/>
      <c r="L192" s="472">
        <v>69445</v>
      </c>
      <c r="M192" s="472">
        <v>12733</v>
      </c>
      <c r="N192" s="472">
        <v>32022</v>
      </c>
      <c r="O192" s="472">
        <v>21871</v>
      </c>
      <c r="R192" s="472"/>
    </row>
    <row r="193" spans="1:18" s="463" customFormat="1" ht="9" customHeight="1">
      <c r="A193" s="467" t="s">
        <v>76</v>
      </c>
      <c r="B193" s="467"/>
      <c r="C193" s="473">
        <f t="shared" si="4"/>
        <v>100316</v>
      </c>
      <c r="D193" s="473"/>
      <c r="E193" s="473">
        <v>1076</v>
      </c>
      <c r="F193" s="473"/>
      <c r="G193" s="473">
        <v>3292</v>
      </c>
      <c r="H193" s="473">
        <v>20392</v>
      </c>
      <c r="I193" s="473">
        <v>9585</v>
      </c>
      <c r="J193" s="473">
        <v>763</v>
      </c>
      <c r="K193" s="473"/>
      <c r="L193" s="473">
        <v>20256</v>
      </c>
      <c r="M193" s="473">
        <v>3244</v>
      </c>
      <c r="N193" s="473">
        <v>9729</v>
      </c>
      <c r="O193" s="473">
        <v>31979</v>
      </c>
      <c r="R193" s="472"/>
    </row>
    <row r="194" spans="1:18" s="463" customFormat="1" ht="9.6" customHeight="1">
      <c r="A194" s="477"/>
      <c r="B194" s="477"/>
      <c r="C194" s="475"/>
      <c r="D194" s="475"/>
      <c r="E194" s="475"/>
      <c r="F194" s="475"/>
      <c r="G194" s="475"/>
      <c r="H194" s="475"/>
      <c r="I194" s="475"/>
      <c r="J194" s="475"/>
      <c r="K194" s="475"/>
      <c r="L194" s="475"/>
      <c r="M194" s="475"/>
      <c r="N194" s="475"/>
      <c r="O194" s="475"/>
    </row>
    <row r="195" spans="1:18" s="463" customFormat="1" ht="9" customHeight="1">
      <c r="A195" s="461">
        <v>2002</v>
      </c>
      <c r="B195" s="461"/>
      <c r="C195" s="465"/>
      <c r="D195" s="465"/>
      <c r="E195" s="465"/>
      <c r="F195" s="465"/>
      <c r="G195" s="465"/>
      <c r="H195" s="465"/>
      <c r="I195" s="465"/>
      <c r="J195" s="465"/>
      <c r="K195" s="465"/>
      <c r="L195" s="465"/>
      <c r="M195" s="465"/>
      <c r="N195" s="465"/>
      <c r="O195" s="465"/>
    </row>
    <row r="196" spans="1:18" s="463" customFormat="1" ht="9" customHeight="1">
      <c r="A196" s="462" t="s">
        <v>34</v>
      </c>
      <c r="B196" s="462"/>
      <c r="C196" s="471">
        <f>SUM(C198:C229)</f>
        <v>12183784</v>
      </c>
      <c r="D196" s="471"/>
      <c r="E196" s="471">
        <f>SUM(E198:E229)</f>
        <v>352964</v>
      </c>
      <c r="F196" s="471"/>
      <c r="G196" s="471">
        <f>SUM(G198:G229)</f>
        <v>64067</v>
      </c>
      <c r="H196" s="471">
        <f>SUM(H198:H229)</f>
        <v>3823002</v>
      </c>
      <c r="I196" s="471">
        <f>SUM(I198:I229)</f>
        <v>878413</v>
      </c>
      <c r="J196" s="471">
        <f>SUM(J198:J229)</f>
        <v>150929</v>
      </c>
      <c r="K196" s="471"/>
      <c r="L196" s="471">
        <f>SUM(L198:L229)</f>
        <v>2465459</v>
      </c>
      <c r="M196" s="471">
        <f>SUM(M198:M229)</f>
        <v>668138</v>
      </c>
      <c r="N196" s="471">
        <f>SUM(N198:N229)</f>
        <v>2391378</v>
      </c>
      <c r="O196" s="471">
        <f>SUM(O198:O229)</f>
        <v>1389434</v>
      </c>
    </row>
    <row r="197" spans="1:18" s="463" customFormat="1" ht="3.95" customHeight="1">
      <c r="A197" s="461"/>
      <c r="B197" s="461"/>
      <c r="C197" s="471"/>
      <c r="D197" s="471"/>
      <c r="E197" s="471"/>
      <c r="F197" s="471"/>
      <c r="G197" s="471"/>
      <c r="H197" s="471"/>
      <c r="I197" s="471"/>
      <c r="J197" s="471"/>
      <c r="K197" s="471"/>
      <c r="L197" s="471"/>
      <c r="M197" s="471"/>
      <c r="N197" s="471"/>
      <c r="O197" s="471"/>
    </row>
    <row r="198" spans="1:18" s="463" customFormat="1" ht="9" customHeight="1">
      <c r="A198" s="465" t="s">
        <v>45</v>
      </c>
      <c r="B198" s="465"/>
      <c r="C198" s="472">
        <f t="shared" ref="C198:C229" si="5">SUM(E198:O198)</f>
        <v>179914</v>
      </c>
      <c r="D198" s="472"/>
      <c r="E198" s="472">
        <v>4540</v>
      </c>
      <c r="F198" s="472"/>
      <c r="G198" s="472">
        <v>322</v>
      </c>
      <c r="H198" s="472">
        <v>69898</v>
      </c>
      <c r="I198" s="472">
        <v>13479</v>
      </c>
      <c r="J198" s="472">
        <v>922</v>
      </c>
      <c r="K198" s="472"/>
      <c r="L198" s="472">
        <v>27172</v>
      </c>
      <c r="M198" s="472">
        <v>9109</v>
      </c>
      <c r="N198" s="472">
        <v>23750</v>
      </c>
      <c r="O198" s="472">
        <v>30722</v>
      </c>
    </row>
    <row r="199" spans="1:18" s="463" customFormat="1" ht="9" customHeight="1">
      <c r="A199" s="465" t="s">
        <v>46</v>
      </c>
      <c r="B199" s="465"/>
      <c r="C199" s="472">
        <f t="shared" si="5"/>
        <v>559087</v>
      </c>
      <c r="D199" s="472"/>
      <c r="E199" s="472">
        <v>8365</v>
      </c>
      <c r="F199" s="472"/>
      <c r="G199" s="472">
        <v>497</v>
      </c>
      <c r="H199" s="472">
        <v>266220</v>
      </c>
      <c r="I199" s="472">
        <v>31845</v>
      </c>
      <c r="J199" s="472">
        <v>4761</v>
      </c>
      <c r="K199" s="472"/>
      <c r="L199" s="472">
        <v>97976</v>
      </c>
      <c r="M199" s="472">
        <v>21207</v>
      </c>
      <c r="N199" s="472">
        <v>87675</v>
      </c>
      <c r="O199" s="472">
        <v>40541</v>
      </c>
    </row>
    <row r="200" spans="1:18" s="463" customFormat="1" ht="9" customHeight="1">
      <c r="A200" s="465" t="s">
        <v>47</v>
      </c>
      <c r="B200" s="465"/>
      <c r="C200" s="472">
        <f t="shared" si="5"/>
        <v>79465</v>
      </c>
      <c r="D200" s="472"/>
      <c r="E200" s="472">
        <v>5059</v>
      </c>
      <c r="F200" s="472"/>
      <c r="G200" s="472">
        <v>1076</v>
      </c>
      <c r="H200" s="472">
        <v>6301</v>
      </c>
      <c r="I200" s="472">
        <v>9974</v>
      </c>
      <c r="J200" s="472">
        <v>1072</v>
      </c>
      <c r="K200" s="472"/>
      <c r="L200" s="472">
        <v>17745</v>
      </c>
      <c r="M200" s="472">
        <v>6762</v>
      </c>
      <c r="N200" s="472">
        <v>25873</v>
      </c>
      <c r="O200" s="472">
        <v>5603</v>
      </c>
    </row>
    <row r="201" spans="1:18" s="463" customFormat="1" ht="9" customHeight="1">
      <c r="A201" s="467" t="s">
        <v>48</v>
      </c>
      <c r="B201" s="467"/>
      <c r="C201" s="473">
        <f t="shared" si="5"/>
        <v>93537</v>
      </c>
      <c r="D201" s="473"/>
      <c r="E201" s="473">
        <v>3209</v>
      </c>
      <c r="F201" s="473"/>
      <c r="G201" s="473">
        <v>1163</v>
      </c>
      <c r="H201" s="473">
        <v>13609</v>
      </c>
      <c r="I201" s="473">
        <v>26132</v>
      </c>
      <c r="J201" s="473">
        <v>1035</v>
      </c>
      <c r="K201" s="473"/>
      <c r="L201" s="473">
        <v>13034</v>
      </c>
      <c r="M201" s="473">
        <v>6608</v>
      </c>
      <c r="N201" s="473">
        <v>12202</v>
      </c>
      <c r="O201" s="473">
        <v>16545</v>
      </c>
    </row>
    <row r="202" spans="1:18" s="463" customFormat="1" ht="9" customHeight="1">
      <c r="A202" s="477" t="s">
        <v>411</v>
      </c>
      <c r="B202" s="477"/>
      <c r="C202" s="472">
        <f t="shared" si="5"/>
        <v>490171</v>
      </c>
      <c r="D202" s="472"/>
      <c r="E202" s="472">
        <v>13182</v>
      </c>
      <c r="F202" s="472"/>
      <c r="G202" s="472">
        <v>11496</v>
      </c>
      <c r="H202" s="472">
        <v>220618</v>
      </c>
      <c r="I202" s="472">
        <v>34157</v>
      </c>
      <c r="J202" s="472">
        <v>5682</v>
      </c>
      <c r="K202" s="472"/>
      <c r="L202" s="472">
        <v>80512</v>
      </c>
      <c r="M202" s="472">
        <v>21077</v>
      </c>
      <c r="N202" s="472">
        <v>65363</v>
      </c>
      <c r="O202" s="472">
        <v>38084</v>
      </c>
    </row>
    <row r="203" spans="1:18" s="463" customFormat="1" ht="9" customHeight="1">
      <c r="A203" s="477" t="s">
        <v>50</v>
      </c>
      <c r="B203" s="477"/>
      <c r="C203" s="472">
        <f t="shared" si="5"/>
        <v>78329</v>
      </c>
      <c r="D203" s="472"/>
      <c r="E203" s="472">
        <v>4783</v>
      </c>
      <c r="F203" s="472"/>
      <c r="G203" s="472">
        <v>1718</v>
      </c>
      <c r="H203" s="472">
        <v>8809</v>
      </c>
      <c r="I203" s="472">
        <v>7284</v>
      </c>
      <c r="J203" s="472">
        <v>1904</v>
      </c>
      <c r="K203" s="472"/>
      <c r="L203" s="472">
        <v>14191</v>
      </c>
      <c r="M203" s="472">
        <v>6835</v>
      </c>
      <c r="N203" s="472">
        <v>15244</v>
      </c>
      <c r="O203" s="472">
        <v>17561</v>
      </c>
    </row>
    <row r="204" spans="1:18" s="463" customFormat="1" ht="9" customHeight="1">
      <c r="A204" s="477" t="s">
        <v>51</v>
      </c>
      <c r="B204" s="477"/>
      <c r="C204" s="472">
        <f t="shared" si="5"/>
        <v>139651</v>
      </c>
      <c r="D204" s="472"/>
      <c r="E204" s="472">
        <v>10925</v>
      </c>
      <c r="F204" s="472"/>
      <c r="G204" s="472">
        <v>172</v>
      </c>
      <c r="H204" s="472">
        <v>14731</v>
      </c>
      <c r="I204" s="472">
        <v>13730</v>
      </c>
      <c r="J204" s="472">
        <v>2995</v>
      </c>
      <c r="K204" s="472"/>
      <c r="L204" s="472">
        <v>36373</v>
      </c>
      <c r="M204" s="472">
        <v>5945</v>
      </c>
      <c r="N204" s="472">
        <v>19776</v>
      </c>
      <c r="O204" s="472">
        <v>35004</v>
      </c>
    </row>
    <row r="205" spans="1:18" s="463" customFormat="1" ht="9" customHeight="1">
      <c r="A205" s="467" t="s">
        <v>52</v>
      </c>
      <c r="B205" s="467"/>
      <c r="C205" s="473">
        <f t="shared" si="5"/>
        <v>614412</v>
      </c>
      <c r="D205" s="473"/>
      <c r="E205" s="473">
        <v>11272</v>
      </c>
      <c r="F205" s="473"/>
      <c r="G205" s="473">
        <v>3513</v>
      </c>
      <c r="H205" s="473">
        <v>318834</v>
      </c>
      <c r="I205" s="473">
        <v>31612</v>
      </c>
      <c r="J205" s="473">
        <v>4205</v>
      </c>
      <c r="K205" s="473"/>
      <c r="L205" s="473">
        <v>93106</v>
      </c>
      <c r="M205" s="473">
        <v>21749</v>
      </c>
      <c r="N205" s="473">
        <v>91186</v>
      </c>
      <c r="O205" s="473">
        <v>38935</v>
      </c>
    </row>
    <row r="206" spans="1:18" s="463" customFormat="1" ht="9" customHeight="1">
      <c r="A206" s="477" t="s">
        <v>559</v>
      </c>
      <c r="B206" s="477"/>
      <c r="C206" s="472">
        <f t="shared" si="5"/>
        <v>2181538</v>
      </c>
      <c r="D206" s="472"/>
      <c r="E206" s="472">
        <v>2125</v>
      </c>
      <c r="F206" s="472"/>
      <c r="G206" s="472">
        <v>648</v>
      </c>
      <c r="H206" s="472">
        <v>439025</v>
      </c>
      <c r="I206" s="472">
        <v>101422</v>
      </c>
      <c r="J206" s="472">
        <v>39300</v>
      </c>
      <c r="K206" s="472"/>
      <c r="L206" s="472">
        <v>480528</v>
      </c>
      <c r="M206" s="472">
        <v>138952</v>
      </c>
      <c r="N206" s="472">
        <v>765439</v>
      </c>
      <c r="O206" s="472">
        <v>214099</v>
      </c>
    </row>
    <row r="207" spans="1:18" s="463" customFormat="1" ht="9" customHeight="1">
      <c r="A207" s="477" t="s">
        <v>54</v>
      </c>
      <c r="B207" s="477"/>
      <c r="C207" s="472">
        <f t="shared" si="5"/>
        <v>163282</v>
      </c>
      <c r="D207" s="472"/>
      <c r="E207" s="472">
        <v>11529</v>
      </c>
      <c r="F207" s="472"/>
      <c r="G207" s="472">
        <v>3619</v>
      </c>
      <c r="H207" s="472">
        <v>62502</v>
      </c>
      <c r="I207" s="472">
        <v>10080</v>
      </c>
      <c r="J207" s="472">
        <v>2841</v>
      </c>
      <c r="K207" s="472"/>
      <c r="L207" s="472">
        <v>29942</v>
      </c>
      <c r="M207" s="472">
        <v>7177</v>
      </c>
      <c r="N207" s="472">
        <v>21534</v>
      </c>
      <c r="O207" s="472">
        <v>14058</v>
      </c>
    </row>
    <row r="208" spans="1:18" s="463" customFormat="1" ht="9" customHeight="1">
      <c r="A208" s="477" t="s">
        <v>55</v>
      </c>
      <c r="B208" s="477"/>
      <c r="C208" s="472">
        <f t="shared" si="5"/>
        <v>514929</v>
      </c>
      <c r="D208" s="472"/>
      <c r="E208" s="472">
        <v>9881</v>
      </c>
      <c r="F208" s="472"/>
      <c r="G208" s="472">
        <v>2711</v>
      </c>
      <c r="H208" s="472">
        <v>208561</v>
      </c>
      <c r="I208" s="472">
        <v>41541</v>
      </c>
      <c r="J208" s="472">
        <v>6736</v>
      </c>
      <c r="K208" s="472"/>
      <c r="L208" s="472">
        <v>100553</v>
      </c>
      <c r="M208" s="472">
        <v>25714</v>
      </c>
      <c r="N208" s="472">
        <v>67471</v>
      </c>
      <c r="O208" s="472">
        <v>51761</v>
      </c>
    </row>
    <row r="209" spans="1:15" s="463" customFormat="1" ht="9" customHeight="1">
      <c r="A209" s="467" t="s">
        <v>56</v>
      </c>
      <c r="B209" s="467"/>
      <c r="C209" s="473">
        <f t="shared" si="5"/>
        <v>122269</v>
      </c>
      <c r="D209" s="473"/>
      <c r="E209" s="473">
        <v>782</v>
      </c>
      <c r="F209" s="473"/>
      <c r="G209" s="473">
        <v>765</v>
      </c>
      <c r="H209" s="473">
        <v>14180</v>
      </c>
      <c r="I209" s="473">
        <v>11226</v>
      </c>
      <c r="J209" s="473">
        <v>3032</v>
      </c>
      <c r="K209" s="473"/>
      <c r="L209" s="473">
        <v>31640</v>
      </c>
      <c r="M209" s="473">
        <v>4997</v>
      </c>
      <c r="N209" s="473">
        <v>43544</v>
      </c>
      <c r="O209" s="473">
        <v>12103</v>
      </c>
    </row>
    <row r="210" spans="1:15" s="463" customFormat="1" ht="9" customHeight="1">
      <c r="A210" s="477" t="s">
        <v>57</v>
      </c>
      <c r="B210" s="477"/>
      <c r="C210" s="472">
        <f t="shared" si="5"/>
        <v>141358</v>
      </c>
      <c r="D210" s="472"/>
      <c r="E210" s="472">
        <v>2108</v>
      </c>
      <c r="F210" s="472"/>
      <c r="G210" s="463">
        <v>2309</v>
      </c>
      <c r="H210" s="472">
        <v>58426</v>
      </c>
      <c r="I210" s="472">
        <v>12940</v>
      </c>
      <c r="J210" s="472">
        <v>1462</v>
      </c>
      <c r="K210" s="472"/>
      <c r="L210" s="472">
        <v>24912</v>
      </c>
      <c r="M210" s="472">
        <v>7860</v>
      </c>
      <c r="N210" s="472">
        <v>15009</v>
      </c>
      <c r="O210" s="472">
        <v>16332</v>
      </c>
    </row>
    <row r="211" spans="1:15" s="463" customFormat="1" ht="9" customHeight="1">
      <c r="A211" s="477" t="s">
        <v>58</v>
      </c>
      <c r="B211" s="477"/>
      <c r="C211" s="472">
        <f t="shared" si="5"/>
        <v>1024560</v>
      </c>
      <c r="D211" s="472"/>
      <c r="E211" s="472">
        <v>40603</v>
      </c>
      <c r="F211" s="472"/>
      <c r="G211" s="472">
        <v>1721</v>
      </c>
      <c r="H211" s="472">
        <v>299148</v>
      </c>
      <c r="I211" s="472">
        <v>66991</v>
      </c>
      <c r="J211" s="472">
        <v>7506</v>
      </c>
      <c r="K211" s="472"/>
      <c r="L211" s="472">
        <v>182133</v>
      </c>
      <c r="M211" s="472">
        <v>51397</v>
      </c>
      <c r="N211" s="472">
        <v>188974</v>
      </c>
      <c r="O211" s="472">
        <v>186087</v>
      </c>
    </row>
    <row r="212" spans="1:15" s="463" customFormat="1" ht="9" customHeight="1">
      <c r="A212" s="477" t="s">
        <v>560</v>
      </c>
      <c r="B212" s="477"/>
      <c r="C212" s="472">
        <f t="shared" si="5"/>
        <v>1000809</v>
      </c>
      <c r="D212" s="472"/>
      <c r="E212" s="472">
        <v>6619</v>
      </c>
      <c r="F212" s="472"/>
      <c r="G212" s="472">
        <v>2507</v>
      </c>
      <c r="H212" s="472">
        <v>444631</v>
      </c>
      <c r="I212" s="472">
        <v>51477</v>
      </c>
      <c r="J212" s="472">
        <v>2244</v>
      </c>
      <c r="K212" s="472"/>
      <c r="L212" s="472">
        <v>225010</v>
      </c>
      <c r="M212" s="472">
        <v>56473</v>
      </c>
      <c r="N212" s="472">
        <v>135727</v>
      </c>
      <c r="O212" s="472">
        <v>76121</v>
      </c>
    </row>
    <row r="213" spans="1:15" s="463" customFormat="1" ht="9" customHeight="1">
      <c r="A213" s="467" t="s">
        <v>414</v>
      </c>
      <c r="B213" s="467"/>
      <c r="C213" s="473">
        <f t="shared" si="5"/>
        <v>249191</v>
      </c>
      <c r="D213" s="473"/>
      <c r="E213" s="473">
        <v>12868</v>
      </c>
      <c r="F213" s="473"/>
      <c r="G213" s="473">
        <v>701</v>
      </c>
      <c r="H213" s="473">
        <v>44868</v>
      </c>
      <c r="I213" s="473">
        <v>22309</v>
      </c>
      <c r="J213" s="473">
        <v>4484</v>
      </c>
      <c r="K213" s="473"/>
      <c r="L213" s="473">
        <v>61247</v>
      </c>
      <c r="M213" s="473">
        <v>11674</v>
      </c>
      <c r="N213" s="473">
        <v>41383</v>
      </c>
      <c r="O213" s="473">
        <v>49657</v>
      </c>
    </row>
    <row r="214" spans="1:15" s="463" customFormat="1" ht="9" customHeight="1">
      <c r="A214" s="477" t="s">
        <v>61</v>
      </c>
      <c r="B214" s="477"/>
      <c r="C214" s="472">
        <f t="shared" si="5"/>
        <v>145944</v>
      </c>
      <c r="D214" s="472"/>
      <c r="E214" s="472">
        <v>9095</v>
      </c>
      <c r="F214" s="472"/>
      <c r="G214" s="472">
        <v>248</v>
      </c>
      <c r="H214" s="472">
        <v>34872</v>
      </c>
      <c r="I214" s="472">
        <v>8714</v>
      </c>
      <c r="J214" s="472">
        <v>2489</v>
      </c>
      <c r="K214" s="472"/>
      <c r="L214" s="472">
        <v>27455</v>
      </c>
      <c r="M214" s="472">
        <v>5009</v>
      </c>
      <c r="N214" s="472">
        <v>24402</v>
      </c>
      <c r="O214" s="472">
        <v>33660</v>
      </c>
    </row>
    <row r="215" spans="1:15" s="463" customFormat="1" ht="9" customHeight="1">
      <c r="A215" s="477" t="s">
        <v>62</v>
      </c>
      <c r="B215" s="477"/>
      <c r="C215" s="472">
        <f t="shared" si="5"/>
        <v>78813</v>
      </c>
      <c r="D215" s="472"/>
      <c r="E215" s="472">
        <v>9058</v>
      </c>
      <c r="F215" s="472"/>
      <c r="G215" s="472">
        <v>260</v>
      </c>
      <c r="H215" s="472">
        <v>8909</v>
      </c>
      <c r="I215" s="472">
        <v>10029</v>
      </c>
      <c r="J215" s="472">
        <v>1389</v>
      </c>
      <c r="K215" s="472"/>
      <c r="L215" s="472">
        <v>16410</v>
      </c>
      <c r="M215" s="472">
        <v>4763</v>
      </c>
      <c r="N215" s="472">
        <v>16804</v>
      </c>
      <c r="O215" s="472">
        <v>11191</v>
      </c>
    </row>
    <row r="216" spans="1:15" s="463" customFormat="1" ht="9" customHeight="1">
      <c r="A216" s="477" t="s">
        <v>63</v>
      </c>
      <c r="B216" s="477"/>
      <c r="C216" s="472">
        <f t="shared" si="5"/>
        <v>929032</v>
      </c>
      <c r="D216" s="472"/>
      <c r="E216" s="472">
        <v>10246</v>
      </c>
      <c r="F216" s="472"/>
      <c r="G216" s="472">
        <v>2881</v>
      </c>
      <c r="H216" s="472">
        <v>335125</v>
      </c>
      <c r="I216" s="472">
        <v>83808</v>
      </c>
      <c r="J216" s="472">
        <v>8181</v>
      </c>
      <c r="K216" s="472"/>
      <c r="L216" s="472">
        <v>178571</v>
      </c>
      <c r="M216" s="472">
        <v>62719</v>
      </c>
      <c r="N216" s="472">
        <v>184067</v>
      </c>
      <c r="O216" s="472">
        <v>63434</v>
      </c>
    </row>
    <row r="217" spans="1:15" s="463" customFormat="1" ht="9" customHeight="1">
      <c r="A217" s="467" t="s">
        <v>64</v>
      </c>
      <c r="B217" s="467"/>
      <c r="C217" s="473">
        <f t="shared" si="5"/>
        <v>137625</v>
      </c>
      <c r="D217" s="473"/>
      <c r="E217" s="473">
        <v>3603</v>
      </c>
      <c r="F217" s="473"/>
      <c r="G217" s="473">
        <v>449</v>
      </c>
      <c r="H217" s="473">
        <v>17654</v>
      </c>
      <c r="I217" s="473">
        <v>12009</v>
      </c>
      <c r="J217" s="473">
        <v>1959</v>
      </c>
      <c r="K217" s="473"/>
      <c r="L217" s="473">
        <v>31437</v>
      </c>
      <c r="M217" s="473">
        <v>7195</v>
      </c>
      <c r="N217" s="473">
        <v>21720</v>
      </c>
      <c r="O217" s="473">
        <v>41599</v>
      </c>
    </row>
    <row r="218" spans="1:15" s="463" customFormat="1" ht="9" customHeight="1">
      <c r="A218" s="477" t="s">
        <v>65</v>
      </c>
      <c r="B218" s="477"/>
      <c r="C218" s="472">
        <f t="shared" si="5"/>
        <v>397448</v>
      </c>
      <c r="D218" s="472"/>
      <c r="E218" s="472">
        <v>16452</v>
      </c>
      <c r="F218" s="472"/>
      <c r="G218" s="472">
        <v>1638</v>
      </c>
      <c r="H218" s="472">
        <v>167136</v>
      </c>
      <c r="I218" s="472">
        <v>24107</v>
      </c>
      <c r="J218" s="472">
        <v>3832</v>
      </c>
      <c r="K218" s="472"/>
      <c r="L218" s="472">
        <v>77547</v>
      </c>
      <c r="M218" s="472">
        <v>17300</v>
      </c>
      <c r="N218" s="472">
        <v>53889</v>
      </c>
      <c r="O218" s="472">
        <v>35547</v>
      </c>
    </row>
    <row r="219" spans="1:15" s="463" customFormat="1" ht="9" customHeight="1">
      <c r="A219" s="477" t="s">
        <v>66</v>
      </c>
      <c r="B219" s="477"/>
      <c r="C219" s="472">
        <f t="shared" si="5"/>
        <v>243383</v>
      </c>
      <c r="D219" s="472"/>
      <c r="E219" s="472">
        <v>6398</v>
      </c>
      <c r="F219" s="472"/>
      <c r="G219" s="472">
        <v>931</v>
      </c>
      <c r="H219" s="472">
        <v>93160</v>
      </c>
      <c r="I219" s="472">
        <v>21779</v>
      </c>
      <c r="J219" s="472">
        <v>2258</v>
      </c>
      <c r="K219" s="472"/>
      <c r="L219" s="472">
        <v>37734</v>
      </c>
      <c r="M219" s="472">
        <v>13862</v>
      </c>
      <c r="N219" s="472">
        <v>35866</v>
      </c>
      <c r="O219" s="472">
        <v>31395</v>
      </c>
    </row>
    <row r="220" spans="1:15" s="463" customFormat="1" ht="9" customHeight="1">
      <c r="A220" s="477" t="s">
        <v>67</v>
      </c>
      <c r="B220" s="477"/>
      <c r="C220" s="472">
        <f t="shared" si="5"/>
        <v>174590</v>
      </c>
      <c r="D220" s="472"/>
      <c r="E220" s="472">
        <v>4282</v>
      </c>
      <c r="F220" s="472"/>
      <c r="G220" s="472">
        <v>637</v>
      </c>
      <c r="H220" s="472">
        <v>10076</v>
      </c>
      <c r="I220" s="472">
        <v>17599</v>
      </c>
      <c r="J220" s="472">
        <v>2365</v>
      </c>
      <c r="K220" s="472"/>
      <c r="L220" s="472">
        <v>31289</v>
      </c>
      <c r="M220" s="472">
        <v>14015</v>
      </c>
      <c r="N220" s="472">
        <v>79800</v>
      </c>
      <c r="O220" s="472">
        <v>14527</v>
      </c>
    </row>
    <row r="221" spans="1:15" s="463" customFormat="1" ht="9" customHeight="1">
      <c r="A221" s="467" t="s">
        <v>68</v>
      </c>
      <c r="B221" s="467"/>
      <c r="C221" s="473">
        <f t="shared" si="5"/>
        <v>235331</v>
      </c>
      <c r="D221" s="473"/>
      <c r="E221" s="473">
        <v>10447</v>
      </c>
      <c r="F221" s="473"/>
      <c r="G221" s="473">
        <v>3186</v>
      </c>
      <c r="H221" s="473">
        <v>80693</v>
      </c>
      <c r="I221" s="473">
        <v>20278</v>
      </c>
      <c r="J221" s="473">
        <v>2067</v>
      </c>
      <c r="K221" s="473"/>
      <c r="L221" s="473">
        <v>41985</v>
      </c>
      <c r="M221" s="473">
        <v>10126</v>
      </c>
      <c r="N221" s="473">
        <v>28361</v>
      </c>
      <c r="O221" s="473">
        <v>38188</v>
      </c>
    </row>
    <row r="222" spans="1:15" s="463" customFormat="1" ht="9" customHeight="1">
      <c r="A222" s="477" t="s">
        <v>69</v>
      </c>
      <c r="B222" s="477"/>
      <c r="C222" s="472">
        <f t="shared" si="5"/>
        <v>307668</v>
      </c>
      <c r="D222" s="472"/>
      <c r="E222" s="472">
        <v>26220</v>
      </c>
      <c r="F222" s="472"/>
      <c r="G222" s="472">
        <v>688</v>
      </c>
      <c r="H222" s="472">
        <v>47446</v>
      </c>
      <c r="I222" s="472">
        <v>25473</v>
      </c>
      <c r="J222" s="472">
        <v>4993</v>
      </c>
      <c r="K222" s="472"/>
      <c r="L222" s="472">
        <v>82002</v>
      </c>
      <c r="M222" s="472">
        <v>15690</v>
      </c>
      <c r="N222" s="472">
        <v>62373</v>
      </c>
      <c r="O222" s="472">
        <v>42783</v>
      </c>
    </row>
    <row r="223" spans="1:15" s="463" customFormat="1" ht="9" customHeight="1">
      <c r="A223" s="477" t="s">
        <v>70</v>
      </c>
      <c r="B223" s="477"/>
      <c r="C223" s="472">
        <f t="shared" si="5"/>
        <v>338389</v>
      </c>
      <c r="D223" s="472"/>
      <c r="E223" s="472">
        <v>23958</v>
      </c>
      <c r="F223" s="472"/>
      <c r="G223" s="472">
        <v>4005</v>
      </c>
      <c r="H223" s="472">
        <v>106043</v>
      </c>
      <c r="I223" s="472">
        <v>29703</v>
      </c>
      <c r="J223" s="472">
        <v>4741</v>
      </c>
      <c r="K223" s="472"/>
      <c r="L223" s="472">
        <v>76035</v>
      </c>
      <c r="M223" s="472">
        <v>14873</v>
      </c>
      <c r="N223" s="472">
        <v>54796</v>
      </c>
      <c r="O223" s="472">
        <v>24235</v>
      </c>
    </row>
    <row r="224" spans="1:15" s="463" customFormat="1" ht="9" customHeight="1">
      <c r="A224" s="477" t="s">
        <v>71</v>
      </c>
      <c r="B224" s="477"/>
      <c r="C224" s="472">
        <f t="shared" si="5"/>
        <v>112560</v>
      </c>
      <c r="D224" s="472"/>
      <c r="E224" s="472">
        <v>6916</v>
      </c>
      <c r="F224" s="472"/>
      <c r="G224" s="472">
        <v>3989</v>
      </c>
      <c r="H224" s="472">
        <v>11447</v>
      </c>
      <c r="I224" s="472">
        <v>17297</v>
      </c>
      <c r="J224" s="472">
        <v>1432</v>
      </c>
      <c r="K224" s="472"/>
      <c r="L224" s="472">
        <v>36023</v>
      </c>
      <c r="M224" s="472">
        <v>6054</v>
      </c>
      <c r="N224" s="472">
        <v>20225</v>
      </c>
      <c r="O224" s="472">
        <v>9177</v>
      </c>
    </row>
    <row r="225" spans="1:15" s="463" customFormat="1" ht="9" customHeight="1">
      <c r="A225" s="467" t="s">
        <v>72</v>
      </c>
      <c r="B225" s="467"/>
      <c r="C225" s="473">
        <f t="shared" si="5"/>
        <v>493055</v>
      </c>
      <c r="D225" s="473"/>
      <c r="E225" s="473">
        <v>11840</v>
      </c>
      <c r="F225" s="473"/>
      <c r="G225" s="473">
        <v>2313</v>
      </c>
      <c r="H225" s="473">
        <v>205420</v>
      </c>
      <c r="I225" s="473">
        <v>41559</v>
      </c>
      <c r="J225" s="473">
        <v>8082</v>
      </c>
      <c r="K225" s="473"/>
      <c r="L225" s="473">
        <v>92977</v>
      </c>
      <c r="M225" s="473">
        <v>35180</v>
      </c>
      <c r="N225" s="473">
        <v>64345</v>
      </c>
      <c r="O225" s="473">
        <v>31339</v>
      </c>
    </row>
    <row r="226" spans="1:15" s="463" customFormat="1" ht="9" customHeight="1">
      <c r="A226" s="477" t="s">
        <v>73</v>
      </c>
      <c r="B226" s="477"/>
      <c r="C226" s="472">
        <f t="shared" si="5"/>
        <v>72406</v>
      </c>
      <c r="D226" s="472"/>
      <c r="E226" s="472">
        <v>391</v>
      </c>
      <c r="F226" s="472"/>
      <c r="G226" s="472">
        <v>117</v>
      </c>
      <c r="H226" s="472">
        <v>47038</v>
      </c>
      <c r="I226" s="472">
        <v>3326</v>
      </c>
      <c r="J226" s="472">
        <v>490</v>
      </c>
      <c r="K226" s="472"/>
      <c r="L226" s="472">
        <v>8663</v>
      </c>
      <c r="M226" s="472">
        <v>2238</v>
      </c>
      <c r="N226" s="472">
        <v>3849</v>
      </c>
      <c r="O226" s="472">
        <v>6294</v>
      </c>
    </row>
    <row r="227" spans="1:15" s="463" customFormat="1" ht="9" customHeight="1">
      <c r="A227" s="477" t="s">
        <v>561</v>
      </c>
      <c r="B227" s="477"/>
      <c r="C227" s="472">
        <f t="shared" si="5"/>
        <v>543514</v>
      </c>
      <c r="D227" s="472"/>
      <c r="E227" s="472">
        <v>53236</v>
      </c>
      <c r="F227" s="472"/>
      <c r="G227" s="472">
        <v>2771</v>
      </c>
      <c r="H227" s="472">
        <v>82033</v>
      </c>
      <c r="I227" s="472">
        <v>49254</v>
      </c>
      <c r="J227" s="472">
        <v>12425</v>
      </c>
      <c r="K227" s="472"/>
      <c r="L227" s="472">
        <v>118608</v>
      </c>
      <c r="M227" s="472">
        <v>39810</v>
      </c>
      <c r="N227" s="472">
        <v>78555</v>
      </c>
      <c r="O227" s="472">
        <v>106822</v>
      </c>
    </row>
    <row r="228" spans="1:15" s="463" customFormat="1" ht="9" customHeight="1">
      <c r="A228" s="477" t="s">
        <v>75</v>
      </c>
      <c r="B228" s="477"/>
      <c r="C228" s="472">
        <f t="shared" si="5"/>
        <v>239737</v>
      </c>
      <c r="D228" s="472"/>
      <c r="E228" s="472">
        <v>11778</v>
      </c>
      <c r="F228" s="472"/>
      <c r="G228" s="472">
        <v>1842</v>
      </c>
      <c r="H228" s="472">
        <v>64925</v>
      </c>
      <c r="I228" s="472">
        <v>17922</v>
      </c>
      <c r="J228" s="472">
        <v>3207</v>
      </c>
      <c r="K228" s="472"/>
      <c r="L228" s="472">
        <v>72139</v>
      </c>
      <c r="M228" s="472">
        <v>12549</v>
      </c>
      <c r="N228" s="472">
        <v>32860</v>
      </c>
      <c r="O228" s="472">
        <v>22515</v>
      </c>
    </row>
    <row r="229" spans="1:15" s="463" customFormat="1" ht="9" customHeight="1">
      <c r="A229" s="467" t="s">
        <v>76</v>
      </c>
      <c r="B229" s="467"/>
      <c r="C229" s="473">
        <f t="shared" si="5"/>
        <v>101787</v>
      </c>
      <c r="D229" s="473"/>
      <c r="E229" s="473">
        <v>1194</v>
      </c>
      <c r="F229" s="473"/>
      <c r="G229" s="473">
        <v>3174</v>
      </c>
      <c r="H229" s="473">
        <v>20664</v>
      </c>
      <c r="I229" s="473">
        <v>9357</v>
      </c>
      <c r="J229" s="473">
        <v>838</v>
      </c>
      <c r="K229" s="473"/>
      <c r="L229" s="473">
        <v>20510</v>
      </c>
      <c r="M229" s="473">
        <v>3219</v>
      </c>
      <c r="N229" s="473">
        <v>9316</v>
      </c>
      <c r="O229" s="473">
        <v>33515</v>
      </c>
    </row>
    <row r="230" spans="1:15" s="463" customFormat="1" ht="3.95" customHeight="1">
      <c r="A230" s="477"/>
      <c r="B230" s="477"/>
      <c r="C230" s="475"/>
      <c r="D230" s="475"/>
      <c r="E230" s="475"/>
      <c r="F230" s="475"/>
      <c r="G230" s="475"/>
      <c r="H230" s="475"/>
      <c r="I230" s="475"/>
      <c r="J230" s="475"/>
      <c r="K230" s="475"/>
      <c r="L230" s="475"/>
      <c r="M230" s="475"/>
      <c r="N230" s="475"/>
      <c r="O230" s="475"/>
    </row>
    <row r="231" spans="1:15" s="463" customFormat="1" ht="9" customHeight="1">
      <c r="A231" s="461">
        <v>2003</v>
      </c>
      <c r="B231" s="461"/>
      <c r="C231" s="465"/>
      <c r="D231" s="465"/>
      <c r="E231" s="465"/>
      <c r="F231" s="465"/>
      <c r="G231" s="465"/>
      <c r="H231" s="465"/>
      <c r="I231" s="465"/>
      <c r="J231" s="465"/>
      <c r="K231" s="465"/>
      <c r="L231" s="465"/>
      <c r="M231" s="465"/>
      <c r="N231" s="465"/>
      <c r="O231" s="465"/>
    </row>
    <row r="232" spans="1:15" s="463" customFormat="1" ht="9" customHeight="1">
      <c r="A232" s="462" t="s">
        <v>34</v>
      </c>
      <c r="B232" s="462"/>
      <c r="C232" s="471">
        <f>SUM(C234:C265)</f>
        <v>12202712</v>
      </c>
      <c r="D232" s="471"/>
      <c r="E232" s="471">
        <f>SUM(E234:E265)</f>
        <v>345005</v>
      </c>
      <c r="F232" s="471"/>
      <c r="G232" s="471">
        <f>SUM(G234:G265)</f>
        <v>66572</v>
      </c>
      <c r="H232" s="471">
        <f>SUM(H234:H265)</f>
        <v>3697414</v>
      </c>
      <c r="I232" s="471">
        <f>SUM(I234:I265)</f>
        <v>902596</v>
      </c>
      <c r="J232" s="471">
        <f>SUM(J234:J265)</f>
        <v>153112</v>
      </c>
      <c r="K232" s="471"/>
      <c r="L232" s="471">
        <f>SUM(L234:L265)</f>
        <v>2460747</v>
      </c>
      <c r="M232" s="471">
        <f>SUM(M234:M265)</f>
        <v>666508</v>
      </c>
      <c r="N232" s="471">
        <f>SUM(N234:N265)</f>
        <v>2447437</v>
      </c>
      <c r="O232" s="471">
        <f>SUM(O234:O265)</f>
        <v>1463321</v>
      </c>
    </row>
    <row r="233" spans="1:15" s="463" customFormat="1" ht="3.95" customHeight="1">
      <c r="A233" s="461"/>
      <c r="B233" s="461"/>
      <c r="C233" s="471"/>
      <c r="D233" s="471"/>
      <c r="E233" s="471"/>
      <c r="F233" s="471"/>
      <c r="G233" s="471"/>
      <c r="H233" s="471"/>
      <c r="I233" s="471"/>
      <c r="J233" s="471"/>
      <c r="K233" s="471"/>
      <c r="L233" s="471"/>
      <c r="M233" s="471"/>
      <c r="N233" s="471"/>
      <c r="O233" s="471"/>
    </row>
    <row r="234" spans="1:15" s="463" customFormat="1" ht="9" customHeight="1">
      <c r="A234" s="465" t="s">
        <v>45</v>
      </c>
      <c r="B234" s="465"/>
      <c r="C234" s="472">
        <f t="shared" ref="C234:C265" si="6">SUM(E234:O234)</f>
        <v>177403</v>
      </c>
      <c r="D234" s="472"/>
      <c r="E234" s="472">
        <v>4799</v>
      </c>
      <c r="F234" s="472"/>
      <c r="G234" s="472">
        <v>390</v>
      </c>
      <c r="H234" s="472">
        <v>62829</v>
      </c>
      <c r="I234" s="472">
        <v>14985</v>
      </c>
      <c r="J234" s="472">
        <v>924</v>
      </c>
      <c r="K234" s="472"/>
      <c r="L234" s="472">
        <v>27644</v>
      </c>
      <c r="M234" s="472">
        <v>8848</v>
      </c>
      <c r="N234" s="472">
        <v>23899</v>
      </c>
      <c r="O234" s="472">
        <v>33085</v>
      </c>
    </row>
    <row r="235" spans="1:15" s="463" customFormat="1" ht="9" customHeight="1">
      <c r="A235" s="465" t="s">
        <v>46</v>
      </c>
      <c r="B235" s="465"/>
      <c r="C235" s="472">
        <f t="shared" si="6"/>
        <v>564701</v>
      </c>
      <c r="D235" s="472"/>
      <c r="E235" s="472">
        <v>8641</v>
      </c>
      <c r="F235" s="472"/>
      <c r="G235" s="472">
        <v>554</v>
      </c>
      <c r="H235" s="472">
        <v>264666</v>
      </c>
      <c r="I235" s="472">
        <v>34138</v>
      </c>
      <c r="J235" s="472">
        <v>4680</v>
      </c>
      <c r="K235" s="472"/>
      <c r="L235" s="472">
        <v>98147</v>
      </c>
      <c r="M235" s="472">
        <v>20836</v>
      </c>
      <c r="N235" s="472">
        <v>91912</v>
      </c>
      <c r="O235" s="472">
        <v>41127</v>
      </c>
    </row>
    <row r="236" spans="1:15" s="463" customFormat="1" ht="9" customHeight="1">
      <c r="A236" s="465" t="s">
        <v>47</v>
      </c>
      <c r="B236" s="465"/>
      <c r="C236" s="472">
        <f t="shared" si="6"/>
        <v>82430</v>
      </c>
      <c r="D236" s="472"/>
      <c r="E236" s="472">
        <v>5139</v>
      </c>
      <c r="F236" s="472"/>
      <c r="G236" s="472">
        <v>1026</v>
      </c>
      <c r="H236" s="472">
        <v>5650</v>
      </c>
      <c r="I236" s="472">
        <v>9931</v>
      </c>
      <c r="J236" s="472">
        <v>1160</v>
      </c>
      <c r="K236" s="472"/>
      <c r="L236" s="472">
        <v>19225</v>
      </c>
      <c r="M236" s="472">
        <v>6652</v>
      </c>
      <c r="N236" s="472">
        <v>27914</v>
      </c>
      <c r="O236" s="472">
        <v>5733</v>
      </c>
    </row>
    <row r="237" spans="1:15" s="463" customFormat="1" ht="9" customHeight="1">
      <c r="A237" s="467" t="s">
        <v>48</v>
      </c>
      <c r="B237" s="467"/>
      <c r="C237" s="473">
        <f t="shared" si="6"/>
        <v>101925</v>
      </c>
      <c r="D237" s="473"/>
      <c r="E237" s="473">
        <v>3354</v>
      </c>
      <c r="F237" s="473"/>
      <c r="G237" s="473">
        <v>1218</v>
      </c>
      <c r="H237" s="473">
        <v>14598</v>
      </c>
      <c r="I237" s="473">
        <v>28527</v>
      </c>
      <c r="J237" s="473">
        <v>1055</v>
      </c>
      <c r="K237" s="473"/>
      <c r="L237" s="473">
        <v>14464</v>
      </c>
      <c r="M237" s="473">
        <v>8563</v>
      </c>
      <c r="N237" s="473">
        <v>13059</v>
      </c>
      <c r="O237" s="473">
        <v>17087</v>
      </c>
    </row>
    <row r="238" spans="1:15" s="463" customFormat="1" ht="9" customHeight="1">
      <c r="A238" s="477" t="s">
        <v>411</v>
      </c>
      <c r="B238" s="477"/>
      <c r="C238" s="472">
        <f t="shared" si="6"/>
        <v>476493</v>
      </c>
      <c r="D238" s="472"/>
      <c r="E238" s="472">
        <v>13047</v>
      </c>
      <c r="F238" s="472"/>
      <c r="G238" s="472">
        <v>12372</v>
      </c>
      <c r="H238" s="472">
        <v>208749</v>
      </c>
      <c r="I238" s="472">
        <v>34607</v>
      </c>
      <c r="J238" s="472">
        <v>5617</v>
      </c>
      <c r="K238" s="472"/>
      <c r="L238" s="472">
        <v>78729</v>
      </c>
      <c r="M238" s="472">
        <v>20611</v>
      </c>
      <c r="N238" s="472">
        <v>62804</v>
      </c>
      <c r="O238" s="472">
        <v>39957</v>
      </c>
    </row>
    <row r="239" spans="1:15" s="463" customFormat="1" ht="9" customHeight="1">
      <c r="A239" s="477" t="s">
        <v>50</v>
      </c>
      <c r="B239" s="477"/>
      <c r="C239" s="472">
        <f t="shared" si="6"/>
        <v>80710</v>
      </c>
      <c r="D239" s="472"/>
      <c r="E239" s="472">
        <v>5041</v>
      </c>
      <c r="F239" s="472"/>
      <c r="G239" s="472">
        <v>1777</v>
      </c>
      <c r="H239" s="472">
        <v>10040</v>
      </c>
      <c r="I239" s="472">
        <v>7430</v>
      </c>
      <c r="J239" s="472">
        <v>1932</v>
      </c>
      <c r="K239" s="472"/>
      <c r="L239" s="472">
        <v>14608</v>
      </c>
      <c r="M239" s="472">
        <v>6934</v>
      </c>
      <c r="N239" s="472">
        <v>15263</v>
      </c>
      <c r="O239" s="472">
        <v>17685</v>
      </c>
    </row>
    <row r="240" spans="1:15" s="463" customFormat="1" ht="9" customHeight="1">
      <c r="A240" s="477" t="s">
        <v>51</v>
      </c>
      <c r="B240" s="477"/>
      <c r="C240" s="472">
        <f t="shared" si="6"/>
        <v>146061</v>
      </c>
      <c r="D240" s="472"/>
      <c r="E240" s="472">
        <v>11500</v>
      </c>
      <c r="F240" s="472"/>
      <c r="G240" s="472">
        <v>157</v>
      </c>
      <c r="H240" s="472">
        <v>15158</v>
      </c>
      <c r="I240" s="472">
        <v>16176</v>
      </c>
      <c r="J240" s="472">
        <v>2843</v>
      </c>
      <c r="K240" s="472"/>
      <c r="L240" s="472">
        <v>37058</v>
      </c>
      <c r="M240" s="472">
        <v>5730</v>
      </c>
      <c r="N240" s="472">
        <v>21344</v>
      </c>
      <c r="O240" s="472">
        <v>36095</v>
      </c>
    </row>
    <row r="241" spans="1:15" s="463" customFormat="1" ht="9" customHeight="1">
      <c r="A241" s="467" t="s">
        <v>52</v>
      </c>
      <c r="B241" s="467"/>
      <c r="C241" s="473">
        <f t="shared" si="6"/>
        <v>614366</v>
      </c>
      <c r="D241" s="473"/>
      <c r="E241" s="473">
        <v>10760</v>
      </c>
      <c r="F241" s="473"/>
      <c r="G241" s="473">
        <v>3543</v>
      </c>
      <c r="H241" s="473">
        <v>320534</v>
      </c>
      <c r="I241" s="473">
        <v>34151</v>
      </c>
      <c r="J241" s="473">
        <v>4288</v>
      </c>
      <c r="K241" s="473"/>
      <c r="L241" s="473">
        <v>92460</v>
      </c>
      <c r="M241" s="473">
        <v>21459</v>
      </c>
      <c r="N241" s="473">
        <v>88646</v>
      </c>
      <c r="O241" s="473">
        <v>38525</v>
      </c>
    </row>
    <row r="242" spans="1:15" s="463" customFormat="1" ht="9" customHeight="1">
      <c r="A242" s="477" t="s">
        <v>559</v>
      </c>
      <c r="B242" s="477"/>
      <c r="C242" s="472">
        <f t="shared" si="6"/>
        <v>2177273</v>
      </c>
      <c r="D242" s="472"/>
      <c r="E242" s="472">
        <v>1881</v>
      </c>
      <c r="F242" s="472"/>
      <c r="G242" s="472">
        <v>623</v>
      </c>
      <c r="H242" s="472">
        <v>417495</v>
      </c>
      <c r="I242" s="472">
        <v>102345</v>
      </c>
      <c r="J242" s="472">
        <v>39967</v>
      </c>
      <c r="K242" s="472"/>
      <c r="L242" s="472">
        <v>472713</v>
      </c>
      <c r="M242" s="472">
        <v>137065</v>
      </c>
      <c r="N242" s="472">
        <v>788375</v>
      </c>
      <c r="O242" s="472">
        <v>216809</v>
      </c>
    </row>
    <row r="243" spans="1:15" s="463" customFormat="1" ht="9" customHeight="1">
      <c r="A243" s="477" t="s">
        <v>54</v>
      </c>
      <c r="B243" s="477"/>
      <c r="C243" s="472">
        <f t="shared" si="6"/>
        <v>160260</v>
      </c>
      <c r="D243" s="472"/>
      <c r="E243" s="472">
        <v>11344</v>
      </c>
      <c r="F243" s="472"/>
      <c r="G243" s="472">
        <v>3742</v>
      </c>
      <c r="H243" s="472">
        <v>55906</v>
      </c>
      <c r="I243" s="472">
        <v>12599</v>
      </c>
      <c r="J243" s="472">
        <v>3039</v>
      </c>
      <c r="K243" s="472"/>
      <c r="L243" s="472">
        <v>30179</v>
      </c>
      <c r="M243" s="472">
        <v>7341</v>
      </c>
      <c r="N243" s="472">
        <v>21918</v>
      </c>
      <c r="O243" s="472">
        <v>14192</v>
      </c>
    </row>
    <row r="244" spans="1:15" s="463" customFormat="1" ht="9" customHeight="1">
      <c r="A244" s="477" t="s">
        <v>55</v>
      </c>
      <c r="B244" s="477"/>
      <c r="C244" s="472">
        <f t="shared" si="6"/>
        <v>512159</v>
      </c>
      <c r="D244" s="472"/>
      <c r="E244" s="472">
        <v>9316</v>
      </c>
      <c r="F244" s="472"/>
      <c r="G244" s="472">
        <v>1912</v>
      </c>
      <c r="H244" s="472">
        <v>202751</v>
      </c>
      <c r="I244" s="472">
        <v>39884</v>
      </c>
      <c r="J244" s="472">
        <v>6856</v>
      </c>
      <c r="K244" s="472"/>
      <c r="L244" s="472">
        <v>101322</v>
      </c>
      <c r="M244" s="472">
        <v>26632</v>
      </c>
      <c r="N244" s="472">
        <v>68754</v>
      </c>
      <c r="O244" s="472">
        <v>54732</v>
      </c>
    </row>
    <row r="245" spans="1:15" s="463" customFormat="1" ht="9" customHeight="1">
      <c r="A245" s="467" t="s">
        <v>56</v>
      </c>
      <c r="B245" s="467"/>
      <c r="C245" s="473">
        <f t="shared" si="6"/>
        <v>127191</v>
      </c>
      <c r="D245" s="473"/>
      <c r="E245" s="473">
        <v>773</v>
      </c>
      <c r="F245" s="473"/>
      <c r="G245" s="473">
        <v>763</v>
      </c>
      <c r="H245" s="473">
        <v>13879</v>
      </c>
      <c r="I245" s="473">
        <v>14440</v>
      </c>
      <c r="J245" s="473">
        <v>3379</v>
      </c>
      <c r="K245" s="473"/>
      <c r="L245" s="473">
        <v>32726</v>
      </c>
      <c r="M245" s="473">
        <v>5024</v>
      </c>
      <c r="N245" s="473">
        <v>43950</v>
      </c>
      <c r="O245" s="473">
        <v>12257</v>
      </c>
    </row>
    <row r="246" spans="1:15" s="463" customFormat="1" ht="9" customHeight="1">
      <c r="A246" s="477" t="s">
        <v>57</v>
      </c>
      <c r="B246" s="477"/>
      <c r="C246" s="472">
        <f t="shared" si="6"/>
        <v>140597</v>
      </c>
      <c r="D246" s="472"/>
      <c r="E246" s="472">
        <v>2167</v>
      </c>
      <c r="F246" s="472"/>
      <c r="G246" s="463">
        <v>2025</v>
      </c>
      <c r="H246" s="472">
        <v>55884</v>
      </c>
      <c r="I246" s="472">
        <v>12391</v>
      </c>
      <c r="J246" s="472">
        <v>1501</v>
      </c>
      <c r="K246" s="472"/>
      <c r="L246" s="472">
        <v>26224</v>
      </c>
      <c r="M246" s="472">
        <v>7917</v>
      </c>
      <c r="N246" s="472">
        <v>15662</v>
      </c>
      <c r="O246" s="472">
        <v>16826</v>
      </c>
    </row>
    <row r="247" spans="1:15" s="463" customFormat="1" ht="9" customHeight="1">
      <c r="A247" s="477" t="s">
        <v>58</v>
      </c>
      <c r="B247" s="477"/>
      <c r="C247" s="472">
        <f t="shared" si="6"/>
        <v>1036379</v>
      </c>
      <c r="D247" s="472"/>
      <c r="E247" s="472">
        <v>41174</v>
      </c>
      <c r="F247" s="472"/>
      <c r="G247" s="472">
        <v>1728</v>
      </c>
      <c r="H247" s="472">
        <v>289352</v>
      </c>
      <c r="I247" s="472">
        <v>74512</v>
      </c>
      <c r="J247" s="472">
        <v>7814</v>
      </c>
      <c r="K247" s="472"/>
      <c r="L247" s="472">
        <v>187469</v>
      </c>
      <c r="M247" s="472">
        <v>51012</v>
      </c>
      <c r="N247" s="472">
        <v>192999</v>
      </c>
      <c r="O247" s="472">
        <v>190319</v>
      </c>
    </row>
    <row r="248" spans="1:15" s="463" customFormat="1" ht="9" customHeight="1">
      <c r="A248" s="477" t="s">
        <v>560</v>
      </c>
      <c r="B248" s="477"/>
      <c r="C248" s="472">
        <f t="shared" si="6"/>
        <v>985588</v>
      </c>
      <c r="D248" s="472"/>
      <c r="E248" s="472">
        <v>6986</v>
      </c>
      <c r="F248" s="472"/>
      <c r="G248" s="472">
        <v>2323</v>
      </c>
      <c r="H248" s="472">
        <v>422264</v>
      </c>
      <c r="I248" s="472">
        <v>55270</v>
      </c>
      <c r="J248" s="472">
        <v>2273</v>
      </c>
      <c r="K248" s="472"/>
      <c r="L248" s="472">
        <v>226331</v>
      </c>
      <c r="M248" s="472">
        <v>54499</v>
      </c>
      <c r="N248" s="472">
        <v>136887</v>
      </c>
      <c r="O248" s="472">
        <v>78755</v>
      </c>
    </row>
    <row r="249" spans="1:15" s="463" customFormat="1" ht="9" customHeight="1">
      <c r="A249" s="467" t="s">
        <v>414</v>
      </c>
      <c r="B249" s="467"/>
      <c r="C249" s="473">
        <f t="shared" si="6"/>
        <v>249760</v>
      </c>
      <c r="D249" s="473"/>
      <c r="E249" s="473">
        <v>12073</v>
      </c>
      <c r="F249" s="473"/>
      <c r="G249" s="473">
        <v>588</v>
      </c>
      <c r="H249" s="473">
        <v>42195</v>
      </c>
      <c r="I249" s="473">
        <v>22204</v>
      </c>
      <c r="J249" s="473">
        <v>4475</v>
      </c>
      <c r="K249" s="473"/>
      <c r="L249" s="473">
        <v>62953</v>
      </c>
      <c r="M249" s="473">
        <v>11392</v>
      </c>
      <c r="N249" s="473">
        <v>42022</v>
      </c>
      <c r="O249" s="473">
        <v>51858</v>
      </c>
    </row>
    <row r="250" spans="1:15" s="463" customFormat="1" ht="9" customHeight="1">
      <c r="A250" s="477" t="s">
        <v>61</v>
      </c>
      <c r="B250" s="477"/>
      <c r="C250" s="472">
        <f t="shared" si="6"/>
        <v>147750</v>
      </c>
      <c r="D250" s="472"/>
      <c r="E250" s="472">
        <v>8786</v>
      </c>
      <c r="F250" s="472"/>
      <c r="G250" s="472">
        <v>286</v>
      </c>
      <c r="H250" s="472">
        <v>33827</v>
      </c>
      <c r="I250" s="472">
        <v>9318</v>
      </c>
      <c r="J250" s="472">
        <v>2689</v>
      </c>
      <c r="K250" s="472"/>
      <c r="L250" s="472">
        <v>28214</v>
      </c>
      <c r="M250" s="472">
        <v>5044</v>
      </c>
      <c r="N250" s="472">
        <v>25100</v>
      </c>
      <c r="O250" s="472">
        <v>34486</v>
      </c>
    </row>
    <row r="251" spans="1:15" s="463" customFormat="1" ht="9" customHeight="1">
      <c r="A251" s="477" t="s">
        <v>62</v>
      </c>
      <c r="B251" s="477"/>
      <c r="C251" s="472">
        <f t="shared" si="6"/>
        <v>84632</v>
      </c>
      <c r="D251" s="472"/>
      <c r="E251" s="472">
        <v>10715</v>
      </c>
      <c r="F251" s="472"/>
      <c r="G251" s="472">
        <v>218</v>
      </c>
      <c r="H251" s="472">
        <v>9461</v>
      </c>
      <c r="I251" s="472">
        <v>11736</v>
      </c>
      <c r="J251" s="472">
        <v>1483</v>
      </c>
      <c r="K251" s="472"/>
      <c r="L251" s="472">
        <v>16798</v>
      </c>
      <c r="M251" s="472">
        <v>4792</v>
      </c>
      <c r="N251" s="472">
        <v>17417</v>
      </c>
      <c r="O251" s="472">
        <v>12012</v>
      </c>
    </row>
    <row r="252" spans="1:15" s="463" customFormat="1" ht="9" customHeight="1">
      <c r="A252" s="477" t="s">
        <v>63</v>
      </c>
      <c r="B252" s="477"/>
      <c r="C252" s="472">
        <f t="shared" si="6"/>
        <v>929075</v>
      </c>
      <c r="D252" s="472"/>
      <c r="E252" s="472">
        <v>10076</v>
      </c>
      <c r="F252" s="472"/>
      <c r="G252" s="472">
        <v>2995</v>
      </c>
      <c r="H252" s="472">
        <v>331824</v>
      </c>
      <c r="I252" s="472">
        <v>80734</v>
      </c>
      <c r="J252" s="472">
        <v>8148</v>
      </c>
      <c r="K252" s="472"/>
      <c r="L252" s="472">
        <v>178643</v>
      </c>
      <c r="M252" s="472">
        <v>63289</v>
      </c>
      <c r="N252" s="472">
        <v>188888</v>
      </c>
      <c r="O252" s="472">
        <v>64478</v>
      </c>
    </row>
    <row r="253" spans="1:15" s="463" customFormat="1" ht="9" customHeight="1">
      <c r="A253" s="467" t="s">
        <v>64</v>
      </c>
      <c r="B253" s="467"/>
      <c r="C253" s="473">
        <f t="shared" si="6"/>
        <v>139855</v>
      </c>
      <c r="D253" s="473"/>
      <c r="E253" s="473">
        <v>2937</v>
      </c>
      <c r="F253" s="473"/>
      <c r="G253" s="473">
        <v>451</v>
      </c>
      <c r="H253" s="473">
        <v>16083</v>
      </c>
      <c r="I253" s="473">
        <v>13785</v>
      </c>
      <c r="J253" s="473">
        <v>1957</v>
      </c>
      <c r="K253" s="473"/>
      <c r="L253" s="473">
        <v>31837</v>
      </c>
      <c r="M253" s="473">
        <v>7157</v>
      </c>
      <c r="N253" s="473">
        <v>22574</v>
      </c>
      <c r="O253" s="473">
        <v>43074</v>
      </c>
    </row>
    <row r="254" spans="1:15" s="463" customFormat="1" ht="9" customHeight="1">
      <c r="A254" s="477" t="s">
        <v>65</v>
      </c>
      <c r="B254" s="477"/>
      <c r="C254" s="472">
        <f t="shared" si="6"/>
        <v>386440</v>
      </c>
      <c r="D254" s="472"/>
      <c r="E254" s="472">
        <v>15480</v>
      </c>
      <c r="F254" s="472"/>
      <c r="G254" s="472">
        <v>1733</v>
      </c>
      <c r="H254" s="472">
        <v>150918</v>
      </c>
      <c r="I254" s="472">
        <v>24415</v>
      </c>
      <c r="J254" s="472">
        <v>3966</v>
      </c>
      <c r="K254" s="472"/>
      <c r="L254" s="472">
        <v>78793</v>
      </c>
      <c r="M254" s="472">
        <v>17007</v>
      </c>
      <c r="N254" s="472">
        <v>55802</v>
      </c>
      <c r="O254" s="472">
        <v>38326</v>
      </c>
    </row>
    <row r="255" spans="1:15" s="463" customFormat="1" ht="9" customHeight="1">
      <c r="A255" s="477" t="s">
        <v>66</v>
      </c>
      <c r="B255" s="477"/>
      <c r="C255" s="472">
        <f t="shared" si="6"/>
        <v>245910</v>
      </c>
      <c r="D255" s="472"/>
      <c r="E255" s="472">
        <v>6715</v>
      </c>
      <c r="F255" s="472"/>
      <c r="G255" s="472">
        <v>1127</v>
      </c>
      <c r="H255" s="472">
        <v>90744</v>
      </c>
      <c r="I255" s="472">
        <v>20469</v>
      </c>
      <c r="J255" s="472">
        <v>2182</v>
      </c>
      <c r="K255" s="472"/>
      <c r="L255" s="472">
        <v>38498</v>
      </c>
      <c r="M255" s="472">
        <v>14279</v>
      </c>
      <c r="N255" s="472">
        <v>39508</v>
      </c>
      <c r="O255" s="472">
        <v>32388</v>
      </c>
    </row>
    <row r="256" spans="1:15" s="463" customFormat="1" ht="9" customHeight="1">
      <c r="A256" s="477" t="s">
        <v>67</v>
      </c>
      <c r="B256" s="477"/>
      <c r="C256" s="472">
        <f t="shared" si="6"/>
        <v>184781</v>
      </c>
      <c r="D256" s="472"/>
      <c r="E256" s="472">
        <v>4292</v>
      </c>
      <c r="F256" s="472"/>
      <c r="G256" s="472">
        <v>616</v>
      </c>
      <c r="H256" s="472">
        <v>9785</v>
      </c>
      <c r="I256" s="472">
        <v>16936</v>
      </c>
      <c r="J256" s="472">
        <v>2273</v>
      </c>
      <c r="K256" s="472"/>
      <c r="L256" s="472">
        <v>33613</v>
      </c>
      <c r="M256" s="472">
        <v>14604</v>
      </c>
      <c r="N256" s="472">
        <v>86877</v>
      </c>
      <c r="O256" s="472">
        <v>15785</v>
      </c>
    </row>
    <row r="257" spans="1:15" s="463" customFormat="1" ht="9" customHeight="1">
      <c r="A257" s="467" t="s">
        <v>68</v>
      </c>
      <c r="B257" s="467"/>
      <c r="C257" s="473">
        <f t="shared" si="6"/>
        <v>233087</v>
      </c>
      <c r="D257" s="473"/>
      <c r="E257" s="473">
        <v>10097</v>
      </c>
      <c r="F257" s="473"/>
      <c r="G257" s="473">
        <v>3108</v>
      </c>
      <c r="H257" s="473">
        <v>80329</v>
      </c>
      <c r="I257" s="473">
        <v>16875</v>
      </c>
      <c r="J257" s="473">
        <v>2082</v>
      </c>
      <c r="K257" s="473"/>
      <c r="L257" s="473">
        <v>41965</v>
      </c>
      <c r="M257" s="473">
        <v>11363</v>
      </c>
      <c r="N257" s="473">
        <v>28548</v>
      </c>
      <c r="O257" s="473">
        <v>38720</v>
      </c>
    </row>
    <row r="258" spans="1:15" s="463" customFormat="1" ht="9" customHeight="1">
      <c r="A258" s="477" t="s">
        <v>69</v>
      </c>
      <c r="B258" s="477"/>
      <c r="C258" s="472">
        <f t="shared" si="6"/>
        <v>310840</v>
      </c>
      <c r="D258" s="472"/>
      <c r="E258" s="472">
        <v>24910</v>
      </c>
      <c r="F258" s="472"/>
      <c r="G258" s="472">
        <v>681</v>
      </c>
      <c r="H258" s="472">
        <v>48014</v>
      </c>
      <c r="I258" s="472">
        <v>28313</v>
      </c>
      <c r="J258" s="472">
        <v>5097</v>
      </c>
      <c r="K258" s="472"/>
      <c r="L258" s="472">
        <v>83799</v>
      </c>
      <c r="M258" s="472">
        <v>15122</v>
      </c>
      <c r="N258" s="472">
        <v>61582</v>
      </c>
      <c r="O258" s="472">
        <v>43322</v>
      </c>
    </row>
    <row r="259" spans="1:15" s="463" customFormat="1" ht="9" customHeight="1">
      <c r="A259" s="477" t="s">
        <v>70</v>
      </c>
      <c r="B259" s="477"/>
      <c r="C259" s="472">
        <f t="shared" si="6"/>
        <v>341916</v>
      </c>
      <c r="D259" s="472"/>
      <c r="E259" s="472">
        <v>23122</v>
      </c>
      <c r="F259" s="472"/>
      <c r="G259" s="472">
        <v>4166</v>
      </c>
      <c r="H259" s="472">
        <v>107170</v>
      </c>
      <c r="I259" s="472">
        <v>30824</v>
      </c>
      <c r="J259" s="472">
        <v>4639</v>
      </c>
      <c r="K259" s="472"/>
      <c r="L259" s="472">
        <v>76609</v>
      </c>
      <c r="M259" s="472">
        <v>14138</v>
      </c>
      <c r="N259" s="472">
        <v>56363</v>
      </c>
      <c r="O259" s="472">
        <v>24885</v>
      </c>
    </row>
    <row r="260" spans="1:15" s="463" customFormat="1" ht="9" customHeight="1">
      <c r="A260" s="477" t="s">
        <v>71</v>
      </c>
      <c r="B260" s="477"/>
      <c r="C260" s="472">
        <f t="shared" si="6"/>
        <v>118130</v>
      </c>
      <c r="D260" s="472"/>
      <c r="E260" s="472">
        <v>5913</v>
      </c>
      <c r="F260" s="472"/>
      <c r="G260" s="472">
        <v>3807</v>
      </c>
      <c r="H260" s="472">
        <v>12172</v>
      </c>
      <c r="I260" s="472">
        <v>19143</v>
      </c>
      <c r="J260" s="472">
        <v>1373</v>
      </c>
      <c r="K260" s="472"/>
      <c r="L260" s="472">
        <v>38080</v>
      </c>
      <c r="M260" s="472">
        <v>6208</v>
      </c>
      <c r="N260" s="472">
        <v>21705</v>
      </c>
      <c r="O260" s="472">
        <v>9729</v>
      </c>
    </row>
    <row r="261" spans="1:15" s="463" customFormat="1" ht="9" customHeight="1">
      <c r="A261" s="467" t="s">
        <v>72</v>
      </c>
      <c r="B261" s="467"/>
      <c r="C261" s="473">
        <f t="shared" si="6"/>
        <v>488566</v>
      </c>
      <c r="D261" s="473"/>
      <c r="E261" s="473">
        <v>11859</v>
      </c>
      <c r="F261" s="473"/>
      <c r="G261" s="473">
        <v>3621</v>
      </c>
      <c r="H261" s="473">
        <v>200827</v>
      </c>
      <c r="I261" s="473">
        <v>38838</v>
      </c>
      <c r="J261" s="473">
        <v>8296</v>
      </c>
      <c r="K261" s="473"/>
      <c r="L261" s="473">
        <v>92558</v>
      </c>
      <c r="M261" s="473">
        <v>35096</v>
      </c>
      <c r="N261" s="473">
        <v>64766</v>
      </c>
      <c r="O261" s="473">
        <v>32705</v>
      </c>
    </row>
    <row r="262" spans="1:15" s="463" customFormat="1" ht="9" customHeight="1">
      <c r="A262" s="477" t="s">
        <v>73</v>
      </c>
      <c r="B262" s="477"/>
      <c r="C262" s="472">
        <f t="shared" si="6"/>
        <v>68937</v>
      </c>
      <c r="D262" s="472"/>
      <c r="E262" s="472">
        <v>344</v>
      </c>
      <c r="F262" s="472"/>
      <c r="G262" s="472">
        <v>118</v>
      </c>
      <c r="H262" s="472">
        <v>42297</v>
      </c>
      <c r="I262" s="472">
        <v>4202</v>
      </c>
      <c r="J262" s="472">
        <v>523</v>
      </c>
      <c r="K262" s="472"/>
      <c r="L262" s="472">
        <v>8817</v>
      </c>
      <c r="M262" s="472">
        <v>2387</v>
      </c>
      <c r="N262" s="472">
        <v>3783</v>
      </c>
      <c r="O262" s="472">
        <v>6466</v>
      </c>
    </row>
    <row r="263" spans="1:15" s="463" customFormat="1" ht="9" customHeight="1">
      <c r="A263" s="477" t="s">
        <v>561</v>
      </c>
      <c r="B263" s="477"/>
      <c r="C263" s="472">
        <f t="shared" si="6"/>
        <v>546104</v>
      </c>
      <c r="D263" s="472"/>
      <c r="E263" s="472">
        <v>49836</v>
      </c>
      <c r="F263" s="472"/>
      <c r="G263" s="472">
        <v>3842</v>
      </c>
      <c r="H263" s="472">
        <v>77268</v>
      </c>
      <c r="I263" s="472">
        <v>46833</v>
      </c>
      <c r="J263" s="472">
        <v>12566</v>
      </c>
      <c r="K263" s="472"/>
      <c r="L263" s="472">
        <v>121204</v>
      </c>
      <c r="M263" s="472">
        <v>39404</v>
      </c>
      <c r="N263" s="472">
        <v>77564</v>
      </c>
      <c r="O263" s="472">
        <v>117587</v>
      </c>
    </row>
    <row r="264" spans="1:15" s="463" customFormat="1" ht="9" customHeight="1">
      <c r="A264" s="477" t="s">
        <v>75</v>
      </c>
      <c r="B264" s="477"/>
      <c r="C264" s="472">
        <f t="shared" si="6"/>
        <v>241243</v>
      </c>
      <c r="D264" s="472"/>
      <c r="E264" s="472">
        <v>10654</v>
      </c>
      <c r="F264" s="472"/>
      <c r="G264" s="472">
        <v>1629</v>
      </c>
      <c r="H264" s="472">
        <v>64971</v>
      </c>
      <c r="I264" s="472">
        <v>16979</v>
      </c>
      <c r="J264" s="472">
        <v>3201</v>
      </c>
      <c r="K264" s="472"/>
      <c r="L264" s="472">
        <v>48845</v>
      </c>
      <c r="M264" s="472">
        <v>12658</v>
      </c>
      <c r="N264" s="472">
        <v>31836</v>
      </c>
      <c r="O264" s="472">
        <v>50470</v>
      </c>
    </row>
    <row r="265" spans="1:15" s="463" customFormat="1" ht="9" customHeight="1">
      <c r="A265" s="467" t="s">
        <v>76</v>
      </c>
      <c r="B265" s="467"/>
      <c r="C265" s="473">
        <f t="shared" si="6"/>
        <v>102150</v>
      </c>
      <c r="D265" s="473"/>
      <c r="E265" s="473">
        <v>1274</v>
      </c>
      <c r="F265" s="473"/>
      <c r="G265" s="473">
        <v>3433</v>
      </c>
      <c r="H265" s="473">
        <v>19774</v>
      </c>
      <c r="I265" s="473">
        <v>9606</v>
      </c>
      <c r="J265" s="473">
        <v>834</v>
      </c>
      <c r="K265" s="473"/>
      <c r="L265" s="473">
        <v>20222</v>
      </c>
      <c r="M265" s="473">
        <v>3445</v>
      </c>
      <c r="N265" s="473">
        <v>9716</v>
      </c>
      <c r="O265" s="473">
        <v>33846</v>
      </c>
    </row>
    <row r="266" spans="1:15" s="463" customFormat="1" ht="8.25" customHeight="1">
      <c r="A266" s="477"/>
      <c r="B266" s="477"/>
      <c r="C266" s="475"/>
      <c r="D266" s="475"/>
      <c r="E266" s="475"/>
      <c r="F266" s="475"/>
      <c r="G266" s="475"/>
      <c r="H266" s="475"/>
      <c r="I266" s="475"/>
      <c r="J266" s="475"/>
      <c r="K266" s="475"/>
      <c r="L266" s="475"/>
      <c r="M266" s="475"/>
      <c r="N266" s="475"/>
      <c r="O266" s="475"/>
    </row>
    <row r="267" spans="1:15" s="463" customFormat="1" ht="9" customHeight="1">
      <c r="A267" s="461">
        <v>2004</v>
      </c>
      <c r="B267" s="461"/>
      <c r="C267" s="465"/>
      <c r="D267" s="465"/>
      <c r="E267" s="465"/>
      <c r="F267" s="465"/>
      <c r="G267" s="465"/>
      <c r="H267" s="465"/>
      <c r="I267" s="465"/>
      <c r="J267" s="465"/>
      <c r="K267" s="465"/>
      <c r="L267" s="465"/>
      <c r="M267" s="465"/>
      <c r="N267" s="465"/>
      <c r="O267" s="465"/>
    </row>
    <row r="268" spans="1:15" s="463" customFormat="1" ht="9" customHeight="1">
      <c r="A268" s="462" t="s">
        <v>34</v>
      </c>
      <c r="B268" s="462"/>
      <c r="C268" s="471">
        <f>SUM(C270:C301)</f>
        <v>12547427</v>
      </c>
      <c r="D268" s="471"/>
      <c r="E268" s="471">
        <f>SUM(E270:E301)</f>
        <v>353750</v>
      </c>
      <c r="F268" s="471"/>
      <c r="G268" s="471">
        <f>SUM(G270:G301)</f>
        <v>68381</v>
      </c>
      <c r="H268" s="471">
        <f>SUM(H270:H301)</f>
        <v>3753945</v>
      </c>
      <c r="I268" s="471">
        <f>SUM(I270:I301)</f>
        <v>931163</v>
      </c>
      <c r="J268" s="471">
        <f>SUM(J270:J301)</f>
        <v>154639</v>
      </c>
      <c r="K268" s="471"/>
      <c r="L268" s="471">
        <f>SUM(L270:L301)</f>
        <v>2514465</v>
      </c>
      <c r="M268" s="471">
        <f>SUM(M270:M301)</f>
        <v>679667</v>
      </c>
      <c r="N268" s="471">
        <f>SUM(N270:N301)</f>
        <v>2577645</v>
      </c>
      <c r="O268" s="471">
        <f>SUM(O270:O301)</f>
        <v>1513772</v>
      </c>
    </row>
    <row r="269" spans="1:15" s="463" customFormat="1" ht="3.95" customHeight="1">
      <c r="A269" s="461"/>
      <c r="B269" s="461"/>
      <c r="C269" s="471"/>
      <c r="D269" s="471"/>
      <c r="E269" s="471"/>
      <c r="F269" s="471"/>
      <c r="G269" s="471"/>
      <c r="H269" s="471"/>
      <c r="I269" s="471"/>
      <c r="J269" s="471"/>
      <c r="K269" s="471"/>
      <c r="L269" s="471"/>
      <c r="M269" s="471"/>
      <c r="N269" s="471"/>
      <c r="O269" s="471"/>
    </row>
    <row r="270" spans="1:15" s="463" customFormat="1" ht="9" customHeight="1">
      <c r="A270" s="465" t="s">
        <v>45</v>
      </c>
      <c r="B270" s="465"/>
      <c r="C270" s="472">
        <f t="shared" ref="C270:C301" si="7">SUM(E270:O270)</f>
        <v>182454</v>
      </c>
      <c r="D270" s="472"/>
      <c r="E270" s="472">
        <v>5187</v>
      </c>
      <c r="F270" s="472"/>
      <c r="G270" s="472">
        <v>454</v>
      </c>
      <c r="H270" s="472">
        <v>64458</v>
      </c>
      <c r="I270" s="472">
        <v>15013</v>
      </c>
      <c r="J270" s="472">
        <v>912</v>
      </c>
      <c r="K270" s="472"/>
      <c r="L270" s="472">
        <v>28318</v>
      </c>
      <c r="M270" s="472">
        <v>9244</v>
      </c>
      <c r="N270" s="472">
        <v>25670</v>
      </c>
      <c r="O270" s="472">
        <v>33198</v>
      </c>
    </row>
    <row r="271" spans="1:15" s="463" customFormat="1" ht="9" customHeight="1">
      <c r="A271" s="465" t="s">
        <v>46</v>
      </c>
      <c r="B271" s="465"/>
      <c r="C271" s="472">
        <f t="shared" si="7"/>
        <v>598325</v>
      </c>
      <c r="D271" s="472"/>
      <c r="E271" s="472">
        <v>9116</v>
      </c>
      <c r="F271" s="472"/>
      <c r="G271" s="472">
        <v>451</v>
      </c>
      <c r="H271" s="472">
        <v>287510</v>
      </c>
      <c r="I271" s="472">
        <v>35117</v>
      </c>
      <c r="J271" s="472">
        <v>4761</v>
      </c>
      <c r="K271" s="472"/>
      <c r="L271" s="472">
        <v>101903</v>
      </c>
      <c r="M271" s="472">
        <v>22252</v>
      </c>
      <c r="N271" s="472">
        <v>94128</v>
      </c>
      <c r="O271" s="472">
        <v>43087</v>
      </c>
    </row>
    <row r="272" spans="1:15" s="463" customFormat="1" ht="9" customHeight="1">
      <c r="A272" s="465" t="s">
        <v>47</v>
      </c>
      <c r="B272" s="465"/>
      <c r="C272" s="472">
        <f t="shared" si="7"/>
        <v>89350</v>
      </c>
      <c r="D272" s="472"/>
      <c r="E272" s="472">
        <v>5465</v>
      </c>
      <c r="F272" s="472"/>
      <c r="G272" s="472">
        <v>1004</v>
      </c>
      <c r="H272" s="472">
        <v>5621</v>
      </c>
      <c r="I272" s="472">
        <v>12421</v>
      </c>
      <c r="J272" s="472">
        <v>1217</v>
      </c>
      <c r="K272" s="472"/>
      <c r="L272" s="472">
        <v>19959</v>
      </c>
      <c r="M272" s="472">
        <v>6512</v>
      </c>
      <c r="N272" s="472">
        <v>31143</v>
      </c>
      <c r="O272" s="472">
        <v>6008</v>
      </c>
    </row>
    <row r="273" spans="1:15" s="463" customFormat="1" ht="9" customHeight="1">
      <c r="A273" s="467" t="s">
        <v>48</v>
      </c>
      <c r="B273" s="467"/>
      <c r="C273" s="473">
        <f t="shared" si="7"/>
        <v>102118</v>
      </c>
      <c r="D273" s="473"/>
      <c r="E273" s="473">
        <v>2883</v>
      </c>
      <c r="F273" s="473"/>
      <c r="G273" s="473">
        <v>1394</v>
      </c>
      <c r="H273" s="473">
        <v>13343</v>
      </c>
      <c r="I273" s="473">
        <v>26659</v>
      </c>
      <c r="J273" s="473">
        <v>1098</v>
      </c>
      <c r="K273" s="473"/>
      <c r="L273" s="473">
        <v>15183</v>
      </c>
      <c r="M273" s="473">
        <v>9840</v>
      </c>
      <c r="N273" s="473">
        <v>14146</v>
      </c>
      <c r="O273" s="473">
        <v>17572</v>
      </c>
    </row>
    <row r="274" spans="1:15" s="463" customFormat="1" ht="9" customHeight="1">
      <c r="A274" s="477" t="s">
        <v>411</v>
      </c>
      <c r="B274" s="477"/>
      <c r="C274" s="472">
        <f t="shared" si="7"/>
        <v>488160</v>
      </c>
      <c r="D274" s="472"/>
      <c r="E274" s="472">
        <v>13434</v>
      </c>
      <c r="F274" s="472"/>
      <c r="G274" s="472">
        <v>14423</v>
      </c>
      <c r="H274" s="472">
        <v>214087</v>
      </c>
      <c r="I274" s="472">
        <v>35763</v>
      </c>
      <c r="J274" s="472">
        <v>5697</v>
      </c>
      <c r="K274" s="472"/>
      <c r="L274" s="472">
        <v>78803</v>
      </c>
      <c r="M274" s="472">
        <v>21648</v>
      </c>
      <c r="N274" s="472">
        <v>63504</v>
      </c>
      <c r="O274" s="472">
        <v>40801</v>
      </c>
    </row>
    <row r="275" spans="1:15" s="463" customFormat="1" ht="9" customHeight="1">
      <c r="A275" s="477" t="s">
        <v>50</v>
      </c>
      <c r="B275" s="477"/>
      <c r="C275" s="472">
        <f t="shared" si="7"/>
        <v>83868</v>
      </c>
      <c r="D275" s="472"/>
      <c r="E275" s="472">
        <v>5117</v>
      </c>
      <c r="F275" s="472"/>
      <c r="G275" s="472">
        <v>2006</v>
      </c>
      <c r="H275" s="472">
        <v>10004</v>
      </c>
      <c r="I275" s="472">
        <v>7569</v>
      </c>
      <c r="J275" s="472">
        <v>1894</v>
      </c>
      <c r="K275" s="472"/>
      <c r="L275" s="472">
        <v>15381</v>
      </c>
      <c r="M275" s="472">
        <v>7449</v>
      </c>
      <c r="N275" s="472">
        <v>15694</v>
      </c>
      <c r="O275" s="472">
        <v>18754</v>
      </c>
    </row>
    <row r="276" spans="1:15" s="463" customFormat="1" ht="9" customHeight="1">
      <c r="A276" s="477" t="s">
        <v>51</v>
      </c>
      <c r="B276" s="477"/>
      <c r="C276" s="472">
        <f t="shared" si="7"/>
        <v>148501</v>
      </c>
      <c r="D276" s="472"/>
      <c r="E276" s="472">
        <v>11495</v>
      </c>
      <c r="F276" s="472"/>
      <c r="G276" s="472">
        <v>291</v>
      </c>
      <c r="H276" s="472">
        <v>14916</v>
      </c>
      <c r="I276" s="472">
        <v>13186</v>
      </c>
      <c r="J276" s="472">
        <v>2946</v>
      </c>
      <c r="K276" s="472"/>
      <c r="L276" s="472">
        <v>38997</v>
      </c>
      <c r="M276" s="472">
        <v>6029</v>
      </c>
      <c r="N276" s="472">
        <v>22642</v>
      </c>
      <c r="O276" s="472">
        <v>37999</v>
      </c>
    </row>
    <row r="277" spans="1:15" s="463" customFormat="1" ht="9" customHeight="1">
      <c r="A277" s="467" t="s">
        <v>52</v>
      </c>
      <c r="B277" s="467"/>
      <c r="C277" s="473">
        <f t="shared" si="7"/>
        <v>622343</v>
      </c>
      <c r="D277" s="473"/>
      <c r="E277" s="473">
        <v>11402</v>
      </c>
      <c r="F277" s="473"/>
      <c r="G277" s="473">
        <v>3124</v>
      </c>
      <c r="H277" s="473">
        <v>320206</v>
      </c>
      <c r="I277" s="473">
        <v>33980</v>
      </c>
      <c r="J277" s="473">
        <v>4271</v>
      </c>
      <c r="K277" s="473"/>
      <c r="L277" s="473">
        <v>95411</v>
      </c>
      <c r="M277" s="473">
        <v>21235</v>
      </c>
      <c r="N277" s="473">
        <v>92860</v>
      </c>
      <c r="O277" s="473">
        <v>39854</v>
      </c>
    </row>
    <row r="278" spans="1:15" s="463" customFormat="1" ht="9" customHeight="1">
      <c r="A278" s="477" t="s">
        <v>559</v>
      </c>
      <c r="B278" s="477"/>
      <c r="C278" s="472">
        <f t="shared" si="7"/>
        <v>2219026</v>
      </c>
      <c r="D278" s="472"/>
      <c r="E278" s="472">
        <v>2486</v>
      </c>
      <c r="F278" s="472"/>
      <c r="G278" s="472">
        <v>680</v>
      </c>
      <c r="H278" s="472">
        <v>404498</v>
      </c>
      <c r="I278" s="472">
        <v>110949</v>
      </c>
      <c r="J278" s="472">
        <v>40260</v>
      </c>
      <c r="K278" s="472"/>
      <c r="L278" s="472">
        <v>473721</v>
      </c>
      <c r="M278" s="472">
        <v>137992</v>
      </c>
      <c r="N278" s="472">
        <v>826883</v>
      </c>
      <c r="O278" s="472">
        <v>221557</v>
      </c>
    </row>
    <row r="279" spans="1:15" s="463" customFormat="1" ht="9" customHeight="1">
      <c r="A279" s="477" t="s">
        <v>54</v>
      </c>
      <c r="B279" s="477"/>
      <c r="C279" s="472">
        <f t="shared" si="7"/>
        <v>164925</v>
      </c>
      <c r="D279" s="472"/>
      <c r="E279" s="472">
        <v>11679</v>
      </c>
      <c r="F279" s="472"/>
      <c r="G279" s="472">
        <v>4596</v>
      </c>
      <c r="H279" s="472">
        <v>58747</v>
      </c>
      <c r="I279" s="472">
        <v>10921</v>
      </c>
      <c r="J279" s="472">
        <v>3081</v>
      </c>
      <c r="K279" s="472"/>
      <c r="L279" s="472">
        <v>30326</v>
      </c>
      <c r="M279" s="472">
        <v>7346</v>
      </c>
      <c r="N279" s="472">
        <v>23782</v>
      </c>
      <c r="O279" s="472">
        <v>14447</v>
      </c>
    </row>
    <row r="280" spans="1:15" s="463" customFormat="1" ht="9" customHeight="1">
      <c r="A280" s="477" t="s">
        <v>55</v>
      </c>
      <c r="B280" s="477"/>
      <c r="C280" s="472">
        <f t="shared" si="7"/>
        <v>521657</v>
      </c>
      <c r="D280" s="472"/>
      <c r="E280" s="472">
        <v>10951</v>
      </c>
      <c r="F280" s="472"/>
      <c r="G280" s="472">
        <v>2001</v>
      </c>
      <c r="H280" s="472">
        <v>207608</v>
      </c>
      <c r="I280" s="472">
        <v>38795</v>
      </c>
      <c r="J280" s="472">
        <v>7015</v>
      </c>
      <c r="K280" s="472"/>
      <c r="L280" s="472">
        <v>100555</v>
      </c>
      <c r="M280" s="472">
        <v>26892</v>
      </c>
      <c r="N280" s="472">
        <v>70458</v>
      </c>
      <c r="O280" s="472">
        <v>57382</v>
      </c>
    </row>
    <row r="281" spans="1:15" s="463" customFormat="1" ht="9" customHeight="1">
      <c r="A281" s="467" t="s">
        <v>56</v>
      </c>
      <c r="B281" s="467"/>
      <c r="C281" s="473">
        <f t="shared" si="7"/>
        <v>130114</v>
      </c>
      <c r="D281" s="473"/>
      <c r="E281" s="473">
        <v>704</v>
      </c>
      <c r="F281" s="473"/>
      <c r="G281" s="473">
        <v>761</v>
      </c>
      <c r="H281" s="473">
        <v>13070</v>
      </c>
      <c r="I281" s="473">
        <v>16196</v>
      </c>
      <c r="J281" s="473">
        <v>3321</v>
      </c>
      <c r="K281" s="473"/>
      <c r="L281" s="473">
        <v>33640</v>
      </c>
      <c r="M281" s="473">
        <v>5279</v>
      </c>
      <c r="N281" s="473">
        <v>44705</v>
      </c>
      <c r="O281" s="473">
        <v>12438</v>
      </c>
    </row>
    <row r="282" spans="1:15" s="463" customFormat="1" ht="9" customHeight="1">
      <c r="A282" s="477" t="s">
        <v>57</v>
      </c>
      <c r="B282" s="477"/>
      <c r="C282" s="472">
        <f t="shared" si="7"/>
        <v>142895</v>
      </c>
      <c r="D282" s="472"/>
      <c r="E282" s="472">
        <v>2026</v>
      </c>
      <c r="F282" s="472"/>
      <c r="G282" s="463">
        <v>2113</v>
      </c>
      <c r="H282" s="472">
        <v>54494</v>
      </c>
      <c r="I282" s="472">
        <v>12833</v>
      </c>
      <c r="J282" s="472">
        <v>1481</v>
      </c>
      <c r="K282" s="472"/>
      <c r="L282" s="472">
        <v>26297</v>
      </c>
      <c r="M282" s="472">
        <v>7927</v>
      </c>
      <c r="N282" s="472">
        <v>18159</v>
      </c>
      <c r="O282" s="472">
        <v>17565</v>
      </c>
    </row>
    <row r="283" spans="1:15" s="463" customFormat="1" ht="9" customHeight="1">
      <c r="A283" s="477" t="s">
        <v>58</v>
      </c>
      <c r="B283" s="477"/>
      <c r="C283" s="472">
        <f t="shared" si="7"/>
        <v>1055997</v>
      </c>
      <c r="D283" s="472"/>
      <c r="E283" s="472">
        <v>42314</v>
      </c>
      <c r="F283" s="472"/>
      <c r="G283" s="472">
        <v>1535</v>
      </c>
      <c r="H283" s="472">
        <v>298905</v>
      </c>
      <c r="I283" s="472">
        <v>71830</v>
      </c>
      <c r="J283" s="472">
        <v>7962</v>
      </c>
      <c r="K283" s="472"/>
      <c r="L283" s="472">
        <v>190259</v>
      </c>
      <c r="M283" s="472">
        <v>51385</v>
      </c>
      <c r="N283" s="472">
        <v>196579</v>
      </c>
      <c r="O283" s="472">
        <v>195228</v>
      </c>
    </row>
    <row r="284" spans="1:15" s="463" customFormat="1" ht="9" customHeight="1">
      <c r="A284" s="477" t="s">
        <v>560</v>
      </c>
      <c r="B284" s="477"/>
      <c r="C284" s="472">
        <f t="shared" si="7"/>
        <v>1012696</v>
      </c>
      <c r="D284" s="472"/>
      <c r="E284" s="472">
        <v>6597</v>
      </c>
      <c r="F284" s="472"/>
      <c r="G284" s="472">
        <v>2243</v>
      </c>
      <c r="H284" s="472">
        <v>415601</v>
      </c>
      <c r="I284" s="472">
        <v>58338</v>
      </c>
      <c r="J284" s="472">
        <v>2141</v>
      </c>
      <c r="K284" s="472"/>
      <c r="L284" s="472">
        <v>236283</v>
      </c>
      <c r="M284" s="472">
        <v>55161</v>
      </c>
      <c r="N284" s="472">
        <v>154171</v>
      </c>
      <c r="O284" s="472">
        <v>82161</v>
      </c>
    </row>
    <row r="285" spans="1:15" s="463" customFormat="1" ht="9" customHeight="1">
      <c r="A285" s="467" t="s">
        <v>414</v>
      </c>
      <c r="B285" s="467"/>
      <c r="C285" s="473">
        <f t="shared" si="7"/>
        <v>261818</v>
      </c>
      <c r="D285" s="473"/>
      <c r="E285" s="473">
        <v>13079</v>
      </c>
      <c r="F285" s="473"/>
      <c r="G285" s="473">
        <v>778</v>
      </c>
      <c r="H285" s="473">
        <v>42796</v>
      </c>
      <c r="I285" s="473">
        <v>22683</v>
      </c>
      <c r="J285" s="473">
        <v>4703</v>
      </c>
      <c r="K285" s="473"/>
      <c r="L285" s="473">
        <v>65426</v>
      </c>
      <c r="M285" s="473">
        <v>12047</v>
      </c>
      <c r="N285" s="473">
        <v>46201</v>
      </c>
      <c r="O285" s="473">
        <v>54105</v>
      </c>
    </row>
    <row r="286" spans="1:15" s="463" customFormat="1" ht="9" customHeight="1">
      <c r="A286" s="477" t="s">
        <v>61</v>
      </c>
      <c r="B286" s="477"/>
      <c r="C286" s="472">
        <f t="shared" si="7"/>
        <v>148567</v>
      </c>
      <c r="D286" s="472"/>
      <c r="E286" s="472">
        <v>8754</v>
      </c>
      <c r="F286" s="472"/>
      <c r="G286" s="472">
        <v>261</v>
      </c>
      <c r="H286" s="472">
        <v>32910</v>
      </c>
      <c r="I286" s="472">
        <v>9957</v>
      </c>
      <c r="J286" s="472">
        <v>2722</v>
      </c>
      <c r="K286" s="472"/>
      <c r="L286" s="472">
        <v>28735</v>
      </c>
      <c r="M286" s="472">
        <v>4779</v>
      </c>
      <c r="N286" s="472">
        <v>24964</v>
      </c>
      <c r="O286" s="472">
        <v>35485</v>
      </c>
    </row>
    <row r="287" spans="1:15" s="463" customFormat="1" ht="9" customHeight="1">
      <c r="A287" s="477" t="s">
        <v>62</v>
      </c>
      <c r="B287" s="477"/>
      <c r="C287" s="472">
        <f t="shared" si="7"/>
        <v>88210</v>
      </c>
      <c r="D287" s="472"/>
      <c r="E287" s="472">
        <v>11251</v>
      </c>
      <c r="F287" s="472"/>
      <c r="G287" s="472">
        <v>213</v>
      </c>
      <c r="H287" s="472">
        <v>9358</v>
      </c>
      <c r="I287" s="472">
        <v>13090</v>
      </c>
      <c r="J287" s="472">
        <v>1551</v>
      </c>
      <c r="K287" s="472"/>
      <c r="L287" s="472">
        <v>17118</v>
      </c>
      <c r="M287" s="472">
        <v>4927</v>
      </c>
      <c r="N287" s="472">
        <v>18230</v>
      </c>
      <c r="O287" s="472">
        <v>12472</v>
      </c>
    </row>
    <row r="288" spans="1:15" s="463" customFormat="1" ht="9" customHeight="1">
      <c r="A288" s="477" t="s">
        <v>63</v>
      </c>
      <c r="B288" s="477"/>
      <c r="C288" s="472">
        <f t="shared" si="7"/>
        <v>953779</v>
      </c>
      <c r="D288" s="472"/>
      <c r="E288" s="472">
        <v>9859</v>
      </c>
      <c r="F288" s="472"/>
      <c r="G288" s="472">
        <v>3399</v>
      </c>
      <c r="H288" s="472">
        <v>335842</v>
      </c>
      <c r="I288" s="472">
        <v>84165</v>
      </c>
      <c r="J288" s="472">
        <v>8173</v>
      </c>
      <c r="K288" s="472"/>
      <c r="L288" s="472">
        <v>182054</v>
      </c>
      <c r="M288" s="472">
        <v>65411</v>
      </c>
      <c r="N288" s="472">
        <v>198545</v>
      </c>
      <c r="O288" s="472">
        <v>66331</v>
      </c>
    </row>
    <row r="289" spans="1:15" s="463" customFormat="1" ht="9" customHeight="1">
      <c r="A289" s="467" t="s">
        <v>64</v>
      </c>
      <c r="B289" s="467"/>
      <c r="C289" s="473">
        <f t="shared" si="7"/>
        <v>139610</v>
      </c>
      <c r="D289" s="473"/>
      <c r="E289" s="473">
        <v>2731</v>
      </c>
      <c r="F289" s="473"/>
      <c r="G289" s="473">
        <v>397</v>
      </c>
      <c r="H289" s="473">
        <v>15172</v>
      </c>
      <c r="I289" s="473">
        <v>12498</v>
      </c>
      <c r="J289" s="473">
        <v>1935</v>
      </c>
      <c r="K289" s="473"/>
      <c r="L289" s="473">
        <v>31914</v>
      </c>
      <c r="M289" s="473">
        <v>7138</v>
      </c>
      <c r="N289" s="473">
        <v>24122</v>
      </c>
      <c r="O289" s="473">
        <v>43703</v>
      </c>
    </row>
    <row r="290" spans="1:15" s="463" customFormat="1" ht="9" customHeight="1">
      <c r="A290" s="477" t="s">
        <v>65</v>
      </c>
      <c r="B290" s="477"/>
      <c r="C290" s="472">
        <f t="shared" si="7"/>
        <v>392858</v>
      </c>
      <c r="D290" s="472"/>
      <c r="E290" s="472">
        <v>15796</v>
      </c>
      <c r="F290" s="472"/>
      <c r="G290" s="472">
        <v>1814</v>
      </c>
      <c r="H290" s="472">
        <v>147757</v>
      </c>
      <c r="I290" s="472">
        <v>25633</v>
      </c>
      <c r="J290" s="472">
        <v>3962</v>
      </c>
      <c r="K290" s="472"/>
      <c r="L290" s="472">
        <v>79868</v>
      </c>
      <c r="M290" s="472">
        <v>17952</v>
      </c>
      <c r="N290" s="472">
        <v>60183</v>
      </c>
      <c r="O290" s="472">
        <v>39893</v>
      </c>
    </row>
    <row r="291" spans="1:15" s="463" customFormat="1" ht="9" customHeight="1">
      <c r="A291" s="477" t="s">
        <v>66</v>
      </c>
      <c r="B291" s="477"/>
      <c r="C291" s="472">
        <f t="shared" si="7"/>
        <v>261384</v>
      </c>
      <c r="D291" s="472"/>
      <c r="E291" s="472">
        <v>7386</v>
      </c>
      <c r="F291" s="472"/>
      <c r="G291" s="472">
        <v>1038</v>
      </c>
      <c r="H291" s="472">
        <v>94771</v>
      </c>
      <c r="I291" s="472">
        <v>22217</v>
      </c>
      <c r="J291" s="472">
        <v>2316</v>
      </c>
      <c r="K291" s="472"/>
      <c r="L291" s="472">
        <v>39881</v>
      </c>
      <c r="M291" s="472">
        <v>15494</v>
      </c>
      <c r="N291" s="472">
        <v>43796</v>
      </c>
      <c r="O291" s="472">
        <v>34485</v>
      </c>
    </row>
    <row r="292" spans="1:15" s="463" customFormat="1" ht="9" customHeight="1">
      <c r="A292" s="477" t="s">
        <v>67</v>
      </c>
      <c r="B292" s="477"/>
      <c r="C292" s="472">
        <f t="shared" si="7"/>
        <v>206754</v>
      </c>
      <c r="D292" s="472"/>
      <c r="E292" s="472">
        <v>4526</v>
      </c>
      <c r="F292" s="472"/>
      <c r="G292" s="472">
        <v>649</v>
      </c>
      <c r="H292" s="472">
        <v>9899</v>
      </c>
      <c r="I292" s="472">
        <v>20157</v>
      </c>
      <c r="J292" s="472">
        <v>2273</v>
      </c>
      <c r="K292" s="472"/>
      <c r="L292" s="472">
        <v>37325</v>
      </c>
      <c r="M292" s="472">
        <v>15340</v>
      </c>
      <c r="N292" s="472">
        <v>100219</v>
      </c>
      <c r="O292" s="472">
        <v>16366</v>
      </c>
    </row>
    <row r="293" spans="1:15" s="463" customFormat="1" ht="9" customHeight="1">
      <c r="A293" s="467" t="s">
        <v>68</v>
      </c>
      <c r="B293" s="467"/>
      <c r="C293" s="473">
        <f t="shared" si="7"/>
        <v>245471</v>
      </c>
      <c r="D293" s="473"/>
      <c r="E293" s="473">
        <v>10331</v>
      </c>
      <c r="F293" s="473"/>
      <c r="G293" s="473">
        <v>3173</v>
      </c>
      <c r="H293" s="473">
        <v>84194</v>
      </c>
      <c r="I293" s="473">
        <v>19495</v>
      </c>
      <c r="J293" s="473">
        <v>2078</v>
      </c>
      <c r="K293" s="473"/>
      <c r="L293" s="473">
        <v>43511</v>
      </c>
      <c r="M293" s="473">
        <v>11723</v>
      </c>
      <c r="N293" s="473">
        <v>30603</v>
      </c>
      <c r="O293" s="473">
        <v>40363</v>
      </c>
    </row>
    <row r="294" spans="1:15" s="463" customFormat="1" ht="9" customHeight="1">
      <c r="A294" s="477" t="s">
        <v>69</v>
      </c>
      <c r="B294" s="477"/>
      <c r="C294" s="472">
        <f t="shared" si="7"/>
        <v>319395</v>
      </c>
      <c r="D294" s="472"/>
      <c r="E294" s="472">
        <v>26479</v>
      </c>
      <c r="F294" s="472"/>
      <c r="G294" s="472">
        <v>765</v>
      </c>
      <c r="H294" s="472">
        <v>49815</v>
      </c>
      <c r="I294" s="472">
        <v>30423</v>
      </c>
      <c r="J294" s="472">
        <v>4950</v>
      </c>
      <c r="K294" s="472"/>
      <c r="L294" s="472">
        <v>84764</v>
      </c>
      <c r="M294" s="472">
        <v>15117</v>
      </c>
      <c r="N294" s="472">
        <v>62890</v>
      </c>
      <c r="O294" s="472">
        <v>44192</v>
      </c>
    </row>
    <row r="295" spans="1:15" s="463" customFormat="1" ht="9" customHeight="1">
      <c r="A295" s="477" t="s">
        <v>70</v>
      </c>
      <c r="B295" s="477"/>
      <c r="C295" s="472">
        <f t="shared" si="7"/>
        <v>362398</v>
      </c>
      <c r="D295" s="472"/>
      <c r="E295" s="472">
        <v>23536</v>
      </c>
      <c r="F295" s="472"/>
      <c r="G295" s="472">
        <v>4479</v>
      </c>
      <c r="H295" s="472">
        <v>114582</v>
      </c>
      <c r="I295" s="472">
        <v>38248</v>
      </c>
      <c r="J295" s="472">
        <v>4713</v>
      </c>
      <c r="K295" s="472"/>
      <c r="L295" s="472">
        <v>78599</v>
      </c>
      <c r="M295" s="472">
        <v>14167</v>
      </c>
      <c r="N295" s="472">
        <v>58521</v>
      </c>
      <c r="O295" s="472">
        <v>25553</v>
      </c>
    </row>
    <row r="296" spans="1:15" s="463" customFormat="1" ht="9" customHeight="1">
      <c r="A296" s="477" t="s">
        <v>71</v>
      </c>
      <c r="B296" s="477"/>
      <c r="C296" s="472">
        <f t="shared" si="7"/>
        <v>122188</v>
      </c>
      <c r="D296" s="472"/>
      <c r="E296" s="472">
        <v>6030</v>
      </c>
      <c r="F296" s="472"/>
      <c r="G296" s="472">
        <v>2447</v>
      </c>
      <c r="H296" s="472">
        <v>12363</v>
      </c>
      <c r="I296" s="472">
        <v>19764</v>
      </c>
      <c r="J296" s="472">
        <v>1410</v>
      </c>
      <c r="K296" s="472"/>
      <c r="L296" s="472">
        <v>40876</v>
      </c>
      <c r="M296" s="472">
        <v>6602</v>
      </c>
      <c r="N296" s="472">
        <v>22504</v>
      </c>
      <c r="O296" s="472">
        <v>10192</v>
      </c>
    </row>
    <row r="297" spans="1:15" s="463" customFormat="1" ht="9" customHeight="1">
      <c r="A297" s="467" t="s">
        <v>72</v>
      </c>
      <c r="B297" s="467"/>
      <c r="C297" s="473">
        <f t="shared" si="7"/>
        <v>512316</v>
      </c>
      <c r="D297" s="473"/>
      <c r="E297" s="473">
        <v>12113</v>
      </c>
      <c r="F297" s="473"/>
      <c r="G297" s="473">
        <v>3654</v>
      </c>
      <c r="H297" s="473">
        <v>213815</v>
      </c>
      <c r="I297" s="473">
        <v>39933</v>
      </c>
      <c r="J297" s="473">
        <v>8428</v>
      </c>
      <c r="K297" s="473"/>
      <c r="L297" s="473">
        <v>95270</v>
      </c>
      <c r="M297" s="473">
        <v>35171</v>
      </c>
      <c r="N297" s="473">
        <v>66292</v>
      </c>
      <c r="O297" s="473">
        <v>37640</v>
      </c>
    </row>
    <row r="298" spans="1:15" s="463" customFormat="1" ht="9" customHeight="1">
      <c r="A298" s="477" t="s">
        <v>73</v>
      </c>
      <c r="B298" s="477"/>
      <c r="C298" s="472">
        <f t="shared" si="7"/>
        <v>72066</v>
      </c>
      <c r="D298" s="472"/>
      <c r="E298" s="472">
        <v>371</v>
      </c>
      <c r="F298" s="472"/>
      <c r="G298" s="472">
        <v>141</v>
      </c>
      <c r="H298" s="472">
        <v>44416</v>
      </c>
      <c r="I298" s="472">
        <v>4388</v>
      </c>
      <c r="J298" s="472">
        <v>505</v>
      </c>
      <c r="K298" s="472"/>
      <c r="L298" s="472">
        <v>8682</v>
      </c>
      <c r="M298" s="472">
        <v>2367</v>
      </c>
      <c r="N298" s="472">
        <v>4161</v>
      </c>
      <c r="O298" s="472">
        <v>7035</v>
      </c>
    </row>
    <row r="299" spans="1:15" s="463" customFormat="1" ht="9" customHeight="1">
      <c r="A299" s="477" t="s">
        <v>561</v>
      </c>
      <c r="B299" s="477"/>
      <c r="C299" s="472">
        <f t="shared" si="7"/>
        <v>547702</v>
      </c>
      <c r="D299" s="472"/>
      <c r="E299" s="472">
        <v>49472</v>
      </c>
      <c r="F299" s="472"/>
      <c r="G299" s="472">
        <v>2923</v>
      </c>
      <c r="H299" s="472">
        <v>76425</v>
      </c>
      <c r="I299" s="472">
        <v>43465</v>
      </c>
      <c r="J299" s="472">
        <v>12738</v>
      </c>
      <c r="K299" s="472"/>
      <c r="L299" s="472">
        <v>124248</v>
      </c>
      <c r="M299" s="472">
        <v>38617</v>
      </c>
      <c r="N299" s="472">
        <v>79098</v>
      </c>
      <c r="O299" s="472">
        <v>120716</v>
      </c>
    </row>
    <row r="300" spans="1:15" s="463" customFormat="1" ht="9" customHeight="1">
      <c r="A300" s="477" t="s">
        <v>75</v>
      </c>
      <c r="B300" s="477"/>
      <c r="C300" s="472">
        <f t="shared" si="7"/>
        <v>248057</v>
      </c>
      <c r="D300" s="472"/>
      <c r="E300" s="472">
        <v>9767</v>
      </c>
      <c r="F300" s="472"/>
      <c r="G300" s="472">
        <v>1672</v>
      </c>
      <c r="H300" s="472">
        <v>67110</v>
      </c>
      <c r="I300" s="472">
        <v>16973</v>
      </c>
      <c r="J300" s="472">
        <v>3252</v>
      </c>
      <c r="K300" s="472"/>
      <c r="L300" s="472">
        <v>50744</v>
      </c>
      <c r="M300" s="472">
        <v>13332</v>
      </c>
      <c r="N300" s="472">
        <v>32914</v>
      </c>
      <c r="O300" s="472">
        <v>52293</v>
      </c>
    </row>
    <row r="301" spans="1:15" s="463" customFormat="1" ht="9" customHeight="1">
      <c r="A301" s="467" t="s">
        <v>76</v>
      </c>
      <c r="B301" s="467"/>
      <c r="C301" s="473">
        <f t="shared" si="7"/>
        <v>102425</v>
      </c>
      <c r="D301" s="473"/>
      <c r="E301" s="473">
        <v>1413</v>
      </c>
      <c r="F301" s="473"/>
      <c r="G301" s="473">
        <v>3502</v>
      </c>
      <c r="H301" s="473">
        <v>19652</v>
      </c>
      <c r="I301" s="473">
        <v>8504</v>
      </c>
      <c r="J301" s="473">
        <v>873</v>
      </c>
      <c r="K301" s="473"/>
      <c r="L301" s="473">
        <v>20414</v>
      </c>
      <c r="M301" s="473">
        <v>3292</v>
      </c>
      <c r="N301" s="473">
        <v>9878</v>
      </c>
      <c r="O301" s="473">
        <v>34897</v>
      </c>
    </row>
    <row r="302" spans="1:15" s="463" customFormat="1" ht="3.95" customHeight="1">
      <c r="A302" s="477"/>
      <c r="B302" s="477"/>
      <c r="C302" s="475"/>
      <c r="D302" s="475"/>
      <c r="E302" s="475"/>
      <c r="F302" s="475"/>
      <c r="G302" s="475"/>
      <c r="H302" s="475"/>
      <c r="I302" s="475"/>
      <c r="J302" s="475"/>
      <c r="K302" s="475"/>
      <c r="L302" s="475"/>
      <c r="M302" s="475"/>
      <c r="N302" s="475"/>
      <c r="O302" s="475"/>
    </row>
    <row r="303" spans="1:15" s="463" customFormat="1" ht="9" customHeight="1">
      <c r="A303" s="461">
        <v>2005</v>
      </c>
      <c r="B303" s="461"/>
      <c r="C303" s="465"/>
      <c r="D303" s="465"/>
      <c r="E303" s="465"/>
      <c r="F303" s="465"/>
      <c r="G303" s="465"/>
      <c r="H303" s="465"/>
      <c r="I303" s="465"/>
      <c r="J303" s="465"/>
      <c r="K303" s="465"/>
      <c r="L303" s="465"/>
      <c r="M303" s="465"/>
      <c r="N303" s="465"/>
      <c r="O303" s="465"/>
    </row>
    <row r="304" spans="1:15" s="463" customFormat="1" ht="9" customHeight="1">
      <c r="A304" s="462" t="s">
        <v>34</v>
      </c>
      <c r="B304" s="462"/>
      <c r="C304" s="471">
        <f>SUM(C306:C337)</f>
        <v>12971301</v>
      </c>
      <c r="D304" s="471"/>
      <c r="E304" s="471">
        <f>SUM(E306:E337)</f>
        <v>351281</v>
      </c>
      <c r="F304" s="471"/>
      <c r="G304" s="471">
        <f>SUM(G306:G337)</f>
        <v>69472</v>
      </c>
      <c r="H304" s="471">
        <f>SUM(H306:H337)</f>
        <v>3780250</v>
      </c>
      <c r="I304" s="471">
        <f>SUM(I306:I337)</f>
        <v>1015931</v>
      </c>
      <c r="J304" s="471">
        <f>SUM(J306:J337)</f>
        <v>157526</v>
      </c>
      <c r="K304" s="471"/>
      <c r="L304" s="471">
        <f>SUM(L306:L337)</f>
        <v>2603239</v>
      </c>
      <c r="M304" s="471">
        <f>SUM(M306:M337)</f>
        <v>701393</v>
      </c>
      <c r="N304" s="471">
        <f>SUM(N306:N337)</f>
        <v>2737184</v>
      </c>
      <c r="O304" s="471">
        <f>SUM(O306:O337)</f>
        <v>1555025</v>
      </c>
    </row>
    <row r="305" spans="1:18" s="463" customFormat="1" ht="3.95" customHeight="1">
      <c r="A305" s="461"/>
      <c r="B305" s="461"/>
      <c r="C305" s="471"/>
      <c r="D305" s="471"/>
      <c r="E305" s="471"/>
      <c r="F305" s="471"/>
      <c r="G305" s="471"/>
      <c r="H305" s="471"/>
      <c r="I305" s="471"/>
      <c r="J305" s="471"/>
      <c r="K305" s="471"/>
      <c r="L305" s="471"/>
      <c r="M305" s="471"/>
      <c r="N305" s="471"/>
      <c r="O305" s="471"/>
    </row>
    <row r="306" spans="1:18" s="463" customFormat="1" ht="9" customHeight="1">
      <c r="A306" s="465" t="s">
        <v>45</v>
      </c>
      <c r="B306" s="465"/>
      <c r="C306" s="472">
        <f t="shared" ref="C306:C337" si="8">SUM(E306:O306)</f>
        <v>185982</v>
      </c>
      <c r="D306" s="472"/>
      <c r="E306" s="472">
        <v>4204</v>
      </c>
      <c r="F306" s="472"/>
      <c r="G306" s="472">
        <v>408</v>
      </c>
      <c r="H306" s="472">
        <v>63503</v>
      </c>
      <c r="I306" s="472">
        <v>14753</v>
      </c>
      <c r="J306" s="472">
        <v>931</v>
      </c>
      <c r="K306" s="472"/>
      <c r="L306" s="472">
        <v>29216</v>
      </c>
      <c r="M306" s="472">
        <v>10170</v>
      </c>
      <c r="N306" s="472">
        <v>27173</v>
      </c>
      <c r="O306" s="472">
        <v>35624</v>
      </c>
      <c r="R306" s="472"/>
    </row>
    <row r="307" spans="1:18" s="463" customFormat="1" ht="9" customHeight="1">
      <c r="A307" s="465" t="s">
        <v>46</v>
      </c>
      <c r="B307" s="465"/>
      <c r="C307" s="472">
        <f t="shared" si="8"/>
        <v>613870</v>
      </c>
      <c r="D307" s="472"/>
      <c r="E307" s="472">
        <v>9416</v>
      </c>
      <c r="F307" s="472"/>
      <c r="G307" s="472">
        <v>513</v>
      </c>
      <c r="H307" s="472">
        <v>287303</v>
      </c>
      <c r="I307" s="472">
        <v>38986</v>
      </c>
      <c r="J307" s="472">
        <v>4751</v>
      </c>
      <c r="K307" s="472"/>
      <c r="L307" s="472">
        <v>105676</v>
      </c>
      <c r="M307" s="472">
        <v>23240</v>
      </c>
      <c r="N307" s="472">
        <v>99351</v>
      </c>
      <c r="O307" s="472">
        <v>44634</v>
      </c>
      <c r="R307" s="472"/>
    </row>
    <row r="308" spans="1:18" s="463" customFormat="1" ht="9" customHeight="1">
      <c r="A308" s="465" t="s">
        <v>47</v>
      </c>
      <c r="B308" s="465"/>
      <c r="C308" s="472">
        <f t="shared" si="8"/>
        <v>97383</v>
      </c>
      <c r="D308" s="472"/>
      <c r="E308" s="472">
        <v>5621</v>
      </c>
      <c r="F308" s="472"/>
      <c r="G308" s="472">
        <v>1106</v>
      </c>
      <c r="H308" s="472">
        <v>5832</v>
      </c>
      <c r="I308" s="472">
        <v>13412</v>
      </c>
      <c r="J308" s="472">
        <v>1190</v>
      </c>
      <c r="K308" s="472"/>
      <c r="L308" s="472">
        <v>21627</v>
      </c>
      <c r="M308" s="472">
        <v>6736</v>
      </c>
      <c r="N308" s="472">
        <v>35503</v>
      </c>
      <c r="O308" s="472">
        <v>6356</v>
      </c>
      <c r="R308" s="472"/>
    </row>
    <row r="309" spans="1:18" s="463" customFormat="1" ht="9" customHeight="1">
      <c r="A309" s="467" t="s">
        <v>48</v>
      </c>
      <c r="B309" s="467"/>
      <c r="C309" s="473">
        <f t="shared" si="8"/>
        <v>105514</v>
      </c>
      <c r="D309" s="473"/>
      <c r="E309" s="473">
        <v>2824</v>
      </c>
      <c r="F309" s="473"/>
      <c r="G309" s="473">
        <v>1587</v>
      </c>
      <c r="H309" s="473">
        <v>13270</v>
      </c>
      <c r="I309" s="473">
        <v>25963</v>
      </c>
      <c r="J309" s="473">
        <v>1208</v>
      </c>
      <c r="K309" s="473"/>
      <c r="L309" s="473">
        <v>15912</v>
      </c>
      <c r="M309" s="473">
        <v>10464</v>
      </c>
      <c r="N309" s="473">
        <v>16086</v>
      </c>
      <c r="O309" s="473">
        <v>18200</v>
      </c>
      <c r="R309" s="472"/>
    </row>
    <row r="310" spans="1:18" s="463" customFormat="1" ht="9" customHeight="1">
      <c r="A310" s="477" t="s">
        <v>411</v>
      </c>
      <c r="B310" s="477"/>
      <c r="C310" s="472">
        <f t="shared" si="8"/>
        <v>496187</v>
      </c>
      <c r="D310" s="472"/>
      <c r="E310" s="472">
        <v>13817</v>
      </c>
      <c r="F310" s="472"/>
      <c r="G310" s="472">
        <v>15381</v>
      </c>
      <c r="H310" s="472">
        <v>211163</v>
      </c>
      <c r="I310" s="472">
        <v>39215</v>
      </c>
      <c r="J310" s="472">
        <v>5704</v>
      </c>
      <c r="K310" s="472"/>
      <c r="L310" s="472">
        <v>82459</v>
      </c>
      <c r="M310" s="472">
        <v>22657</v>
      </c>
      <c r="N310" s="472">
        <v>64472</v>
      </c>
      <c r="O310" s="472">
        <v>41319</v>
      </c>
      <c r="R310" s="472"/>
    </row>
    <row r="311" spans="1:18" s="463" customFormat="1" ht="9" customHeight="1">
      <c r="A311" s="477" t="s">
        <v>50</v>
      </c>
      <c r="B311" s="477"/>
      <c r="C311" s="472">
        <f t="shared" si="8"/>
        <v>86780</v>
      </c>
      <c r="D311" s="472"/>
      <c r="E311" s="472">
        <v>5280</v>
      </c>
      <c r="F311" s="472"/>
      <c r="G311" s="472">
        <v>2061</v>
      </c>
      <c r="H311" s="472">
        <v>10087</v>
      </c>
      <c r="I311" s="472">
        <v>8559</v>
      </c>
      <c r="J311" s="472">
        <v>1942</v>
      </c>
      <c r="K311" s="472"/>
      <c r="L311" s="472">
        <v>16018</v>
      </c>
      <c r="M311" s="472">
        <v>7505</v>
      </c>
      <c r="N311" s="472">
        <v>15648</v>
      </c>
      <c r="O311" s="472">
        <v>19680</v>
      </c>
      <c r="R311" s="472"/>
    </row>
    <row r="312" spans="1:18" s="463" customFormat="1" ht="9" customHeight="1">
      <c r="A312" s="477" t="s">
        <v>51</v>
      </c>
      <c r="B312" s="477"/>
      <c r="C312" s="472">
        <f t="shared" si="8"/>
        <v>156765</v>
      </c>
      <c r="D312" s="472"/>
      <c r="E312" s="472">
        <v>11856</v>
      </c>
      <c r="F312" s="472"/>
      <c r="G312" s="472">
        <v>363</v>
      </c>
      <c r="H312" s="472">
        <v>15527</v>
      </c>
      <c r="I312" s="472">
        <v>14113</v>
      </c>
      <c r="J312" s="472">
        <v>2819</v>
      </c>
      <c r="K312" s="472"/>
      <c r="L312" s="472">
        <v>40851</v>
      </c>
      <c r="M312" s="472">
        <v>5894</v>
      </c>
      <c r="N312" s="472">
        <v>24854</v>
      </c>
      <c r="O312" s="472">
        <v>40488</v>
      </c>
      <c r="R312" s="472"/>
    </row>
    <row r="313" spans="1:18" s="463" customFormat="1" ht="9" customHeight="1">
      <c r="A313" s="467" t="s">
        <v>52</v>
      </c>
      <c r="B313" s="467"/>
      <c r="C313" s="473">
        <f t="shared" si="8"/>
        <v>656069</v>
      </c>
      <c r="D313" s="473"/>
      <c r="E313" s="473">
        <v>11676</v>
      </c>
      <c r="F313" s="473"/>
      <c r="G313" s="473">
        <v>3711</v>
      </c>
      <c r="H313" s="473">
        <v>343022</v>
      </c>
      <c r="I313" s="473">
        <v>37118</v>
      </c>
      <c r="J313" s="473">
        <v>4272</v>
      </c>
      <c r="K313" s="473"/>
      <c r="L313" s="473">
        <v>98299</v>
      </c>
      <c r="M313" s="473">
        <v>21533</v>
      </c>
      <c r="N313" s="473">
        <v>95520</v>
      </c>
      <c r="O313" s="473">
        <v>40918</v>
      </c>
      <c r="R313" s="472"/>
    </row>
    <row r="314" spans="1:18" s="463" customFormat="1" ht="9" customHeight="1">
      <c r="A314" s="477" t="s">
        <v>559</v>
      </c>
      <c r="B314" s="477"/>
      <c r="C314" s="472">
        <f t="shared" si="8"/>
        <v>2307721</v>
      </c>
      <c r="D314" s="472"/>
      <c r="E314" s="472">
        <v>2845</v>
      </c>
      <c r="F314" s="472"/>
      <c r="G314" s="472">
        <v>540</v>
      </c>
      <c r="H314" s="472">
        <v>394166</v>
      </c>
      <c r="I314" s="472">
        <v>123036</v>
      </c>
      <c r="J314" s="472">
        <v>40974</v>
      </c>
      <c r="K314" s="472"/>
      <c r="L314" s="472">
        <v>487259</v>
      </c>
      <c r="M314" s="472">
        <v>141676</v>
      </c>
      <c r="N314" s="472">
        <v>893967</v>
      </c>
      <c r="O314" s="472">
        <v>223258</v>
      </c>
      <c r="R314" s="472"/>
    </row>
    <row r="315" spans="1:18" s="463" customFormat="1" ht="9" customHeight="1">
      <c r="A315" s="477" t="s">
        <v>54</v>
      </c>
      <c r="B315" s="477"/>
      <c r="C315" s="472">
        <f t="shared" si="8"/>
        <v>165680</v>
      </c>
      <c r="D315" s="472"/>
      <c r="E315" s="472">
        <v>12167</v>
      </c>
      <c r="F315" s="472"/>
      <c r="G315" s="472">
        <v>4966</v>
      </c>
      <c r="H315" s="472">
        <v>55233</v>
      </c>
      <c r="I315" s="472">
        <v>12182</v>
      </c>
      <c r="J315" s="472">
        <v>3020</v>
      </c>
      <c r="K315" s="472"/>
      <c r="L315" s="472">
        <v>31163</v>
      </c>
      <c r="M315" s="472">
        <v>7617</v>
      </c>
      <c r="N315" s="472">
        <v>24442</v>
      </c>
      <c r="O315" s="472">
        <v>14890</v>
      </c>
      <c r="R315" s="472"/>
    </row>
    <row r="316" spans="1:18" s="463" customFormat="1" ht="9" customHeight="1">
      <c r="A316" s="477" t="s">
        <v>55</v>
      </c>
      <c r="B316" s="477"/>
      <c r="C316" s="472">
        <f t="shared" si="8"/>
        <v>532514</v>
      </c>
      <c r="D316" s="472"/>
      <c r="E316" s="472">
        <v>11186</v>
      </c>
      <c r="F316" s="472"/>
      <c r="G316" s="472">
        <v>1748</v>
      </c>
      <c r="H316" s="472">
        <v>205497</v>
      </c>
      <c r="I316" s="472">
        <v>40915</v>
      </c>
      <c r="J316" s="472">
        <v>7030</v>
      </c>
      <c r="K316" s="472"/>
      <c r="L316" s="472">
        <v>102684</v>
      </c>
      <c r="M316" s="472">
        <v>26140</v>
      </c>
      <c r="N316" s="472">
        <v>77945</v>
      </c>
      <c r="O316" s="472">
        <v>59369</v>
      </c>
      <c r="R316" s="472"/>
    </row>
    <row r="317" spans="1:18" s="463" customFormat="1" ht="9" customHeight="1">
      <c r="A317" s="467" t="s">
        <v>56</v>
      </c>
      <c r="B317" s="467"/>
      <c r="C317" s="473">
        <f t="shared" si="8"/>
        <v>134569</v>
      </c>
      <c r="D317" s="473"/>
      <c r="E317" s="473">
        <v>690</v>
      </c>
      <c r="F317" s="473"/>
      <c r="G317" s="473">
        <v>1016</v>
      </c>
      <c r="H317" s="473">
        <v>11994</v>
      </c>
      <c r="I317" s="473">
        <v>16830</v>
      </c>
      <c r="J317" s="473">
        <v>3440</v>
      </c>
      <c r="K317" s="473"/>
      <c r="L317" s="473">
        <v>35888</v>
      </c>
      <c r="M317" s="473">
        <v>5439</v>
      </c>
      <c r="N317" s="473">
        <v>46683</v>
      </c>
      <c r="O317" s="473">
        <v>12589</v>
      </c>
      <c r="R317" s="472"/>
    </row>
    <row r="318" spans="1:18" s="463" customFormat="1" ht="9" customHeight="1">
      <c r="A318" s="477" t="s">
        <v>57</v>
      </c>
      <c r="B318" s="477"/>
      <c r="C318" s="472">
        <f t="shared" si="8"/>
        <v>142373</v>
      </c>
      <c r="D318" s="472"/>
      <c r="E318" s="472">
        <v>1232</v>
      </c>
      <c r="F318" s="472"/>
      <c r="G318" s="463">
        <v>1993</v>
      </c>
      <c r="H318" s="472">
        <v>54375</v>
      </c>
      <c r="I318" s="472">
        <v>12125</v>
      </c>
      <c r="J318" s="472">
        <v>1493</v>
      </c>
      <c r="K318" s="472"/>
      <c r="L318" s="472">
        <v>27896</v>
      </c>
      <c r="M318" s="472">
        <v>8282</v>
      </c>
      <c r="N318" s="472">
        <v>17248</v>
      </c>
      <c r="O318" s="472">
        <v>17729</v>
      </c>
      <c r="R318" s="472"/>
    </row>
    <row r="319" spans="1:18" s="463" customFormat="1" ht="9" customHeight="1">
      <c r="A319" s="477" t="s">
        <v>58</v>
      </c>
      <c r="B319" s="477"/>
      <c r="C319" s="472">
        <f t="shared" si="8"/>
        <v>1088592</v>
      </c>
      <c r="D319" s="472"/>
      <c r="E319" s="472">
        <v>42997</v>
      </c>
      <c r="F319" s="472"/>
      <c r="G319" s="472">
        <v>1657</v>
      </c>
      <c r="H319" s="472">
        <v>302535</v>
      </c>
      <c r="I319" s="472">
        <v>77515</v>
      </c>
      <c r="J319" s="472">
        <v>8390</v>
      </c>
      <c r="K319" s="472"/>
      <c r="L319" s="472">
        <v>196694</v>
      </c>
      <c r="M319" s="472">
        <v>53027</v>
      </c>
      <c r="N319" s="472">
        <v>206208</v>
      </c>
      <c r="O319" s="472">
        <v>199569</v>
      </c>
      <c r="R319" s="472"/>
    </row>
    <row r="320" spans="1:18" s="463" customFormat="1" ht="9" customHeight="1">
      <c r="A320" s="477" t="s">
        <v>560</v>
      </c>
      <c r="B320" s="477"/>
      <c r="C320" s="472">
        <f t="shared" si="8"/>
        <v>1030451</v>
      </c>
      <c r="D320" s="472"/>
      <c r="E320" s="472">
        <v>6383</v>
      </c>
      <c r="F320" s="472"/>
      <c r="G320" s="472">
        <v>2363</v>
      </c>
      <c r="H320" s="472">
        <v>411862</v>
      </c>
      <c r="I320" s="472">
        <v>63003</v>
      </c>
      <c r="J320" s="472">
        <v>2062</v>
      </c>
      <c r="K320" s="472"/>
      <c r="L320" s="472">
        <v>243063</v>
      </c>
      <c r="M320" s="472">
        <v>58751</v>
      </c>
      <c r="N320" s="472">
        <v>158392</v>
      </c>
      <c r="O320" s="472">
        <v>84572</v>
      </c>
      <c r="R320" s="472"/>
    </row>
    <row r="321" spans="1:18" s="463" customFormat="1" ht="9" customHeight="1">
      <c r="A321" s="467" t="s">
        <v>414</v>
      </c>
      <c r="B321" s="467"/>
      <c r="C321" s="473">
        <f t="shared" si="8"/>
        <v>268806</v>
      </c>
      <c r="D321" s="473"/>
      <c r="E321" s="473">
        <v>13798</v>
      </c>
      <c r="F321" s="473"/>
      <c r="G321" s="473">
        <v>804</v>
      </c>
      <c r="H321" s="473">
        <v>42742</v>
      </c>
      <c r="I321" s="473">
        <v>22378</v>
      </c>
      <c r="J321" s="473">
        <v>4708</v>
      </c>
      <c r="K321" s="473"/>
      <c r="L321" s="473">
        <v>67284</v>
      </c>
      <c r="M321" s="473">
        <v>12377</v>
      </c>
      <c r="N321" s="473">
        <v>48356</v>
      </c>
      <c r="O321" s="473">
        <v>56359</v>
      </c>
      <c r="R321" s="472"/>
    </row>
    <row r="322" spans="1:18" s="463" customFormat="1" ht="9" customHeight="1">
      <c r="A322" s="477" t="s">
        <v>61</v>
      </c>
      <c r="B322" s="477"/>
      <c r="C322" s="472">
        <f t="shared" si="8"/>
        <v>153587</v>
      </c>
      <c r="D322" s="472"/>
      <c r="E322" s="472">
        <v>8878</v>
      </c>
      <c r="F322" s="472"/>
      <c r="G322" s="472">
        <v>313</v>
      </c>
      <c r="H322" s="472">
        <v>34213</v>
      </c>
      <c r="I322" s="472">
        <v>9518</v>
      </c>
      <c r="J322" s="472">
        <v>2674</v>
      </c>
      <c r="K322" s="472"/>
      <c r="L322" s="472">
        <v>30296</v>
      </c>
      <c r="M322" s="472">
        <v>4800</v>
      </c>
      <c r="N322" s="472">
        <v>26725</v>
      </c>
      <c r="O322" s="472">
        <v>36170</v>
      </c>
      <c r="R322" s="472"/>
    </row>
    <row r="323" spans="1:18" s="463" customFormat="1" ht="9" customHeight="1">
      <c r="A323" s="477" t="s">
        <v>62</v>
      </c>
      <c r="B323" s="477"/>
      <c r="C323" s="472">
        <f t="shared" si="8"/>
        <v>93960</v>
      </c>
      <c r="D323" s="472"/>
      <c r="E323" s="472">
        <v>11087</v>
      </c>
      <c r="F323" s="472"/>
      <c r="G323" s="472">
        <v>130</v>
      </c>
      <c r="H323" s="472">
        <v>8869</v>
      </c>
      <c r="I323" s="472">
        <v>15951</v>
      </c>
      <c r="J323" s="472">
        <v>1570</v>
      </c>
      <c r="K323" s="472"/>
      <c r="L323" s="472">
        <v>17662</v>
      </c>
      <c r="M323" s="472">
        <v>4945</v>
      </c>
      <c r="N323" s="472">
        <v>20761</v>
      </c>
      <c r="O323" s="472">
        <v>12985</v>
      </c>
      <c r="R323" s="472"/>
    </row>
    <row r="324" spans="1:18" s="463" customFormat="1" ht="9" customHeight="1">
      <c r="A324" s="477" t="s">
        <v>63</v>
      </c>
      <c r="B324" s="477"/>
      <c r="C324" s="472">
        <f t="shared" si="8"/>
        <v>996387</v>
      </c>
      <c r="D324" s="472"/>
      <c r="E324" s="472">
        <v>8782</v>
      </c>
      <c r="F324" s="472"/>
      <c r="G324" s="472">
        <v>2997</v>
      </c>
      <c r="H324" s="472">
        <v>345202</v>
      </c>
      <c r="I324" s="472">
        <v>87858</v>
      </c>
      <c r="J324" s="472">
        <v>8186</v>
      </c>
      <c r="K324" s="472"/>
      <c r="L324" s="472">
        <v>190073</v>
      </c>
      <c r="M324" s="472">
        <v>68955</v>
      </c>
      <c r="N324" s="472">
        <v>216901</v>
      </c>
      <c r="O324" s="472">
        <v>67433</v>
      </c>
      <c r="R324" s="472"/>
    </row>
    <row r="325" spans="1:18" s="463" customFormat="1" ht="9" customHeight="1">
      <c r="A325" s="467" t="s">
        <v>64</v>
      </c>
      <c r="B325" s="467"/>
      <c r="C325" s="473">
        <f t="shared" si="8"/>
        <v>146153</v>
      </c>
      <c r="D325" s="473"/>
      <c r="E325" s="473">
        <v>2749</v>
      </c>
      <c r="F325" s="473"/>
      <c r="G325" s="473">
        <v>365</v>
      </c>
      <c r="H325" s="473">
        <v>14876</v>
      </c>
      <c r="I325" s="473">
        <v>14084</v>
      </c>
      <c r="J325" s="473">
        <v>1866</v>
      </c>
      <c r="K325" s="473"/>
      <c r="L325" s="473">
        <v>33869</v>
      </c>
      <c r="M325" s="473">
        <v>7264</v>
      </c>
      <c r="N325" s="473">
        <v>24984</v>
      </c>
      <c r="O325" s="473">
        <v>46096</v>
      </c>
      <c r="R325" s="472"/>
    </row>
    <row r="326" spans="1:18" s="463" customFormat="1" ht="9" customHeight="1">
      <c r="A326" s="477" t="s">
        <v>65</v>
      </c>
      <c r="B326" s="477"/>
      <c r="C326" s="472">
        <f t="shared" si="8"/>
        <v>393513</v>
      </c>
      <c r="D326" s="472"/>
      <c r="E326" s="472">
        <v>15692</v>
      </c>
      <c r="F326" s="472"/>
      <c r="G326" s="472">
        <v>1705</v>
      </c>
      <c r="H326" s="472">
        <v>141503</v>
      </c>
      <c r="I326" s="472">
        <v>25491</v>
      </c>
      <c r="J326" s="472">
        <v>4441</v>
      </c>
      <c r="K326" s="472"/>
      <c r="L326" s="472">
        <v>81562</v>
      </c>
      <c r="M326" s="472">
        <v>18542</v>
      </c>
      <c r="N326" s="472">
        <v>64762</v>
      </c>
      <c r="O326" s="472">
        <v>39815</v>
      </c>
      <c r="R326" s="472"/>
    </row>
    <row r="327" spans="1:18" s="463" customFormat="1" ht="9" customHeight="1">
      <c r="A327" s="477" t="s">
        <v>66</v>
      </c>
      <c r="B327" s="477"/>
      <c r="C327" s="472">
        <f t="shared" si="8"/>
        <v>270528</v>
      </c>
      <c r="D327" s="472"/>
      <c r="E327" s="472">
        <v>5083</v>
      </c>
      <c r="F327" s="472"/>
      <c r="G327" s="472">
        <v>799</v>
      </c>
      <c r="H327" s="472">
        <v>96687</v>
      </c>
      <c r="I327" s="472">
        <v>23522</v>
      </c>
      <c r="J327" s="472">
        <v>2509</v>
      </c>
      <c r="K327" s="472"/>
      <c r="L327" s="472">
        <v>42089</v>
      </c>
      <c r="M327" s="472">
        <v>16652</v>
      </c>
      <c r="N327" s="472">
        <v>47245</v>
      </c>
      <c r="O327" s="472">
        <v>35942</v>
      </c>
      <c r="R327" s="472"/>
    </row>
    <row r="328" spans="1:18" s="463" customFormat="1" ht="9" customHeight="1">
      <c r="A328" s="477" t="s">
        <v>67</v>
      </c>
      <c r="B328" s="477"/>
      <c r="C328" s="472">
        <f t="shared" si="8"/>
        <v>213668</v>
      </c>
      <c r="D328" s="472"/>
      <c r="E328" s="472">
        <v>4787</v>
      </c>
      <c r="F328" s="472"/>
      <c r="G328" s="472">
        <v>689</v>
      </c>
      <c r="H328" s="472">
        <v>11104</v>
      </c>
      <c r="I328" s="472">
        <v>28671</v>
      </c>
      <c r="J328" s="472">
        <v>2301</v>
      </c>
      <c r="K328" s="472"/>
      <c r="L328" s="472">
        <v>39592</v>
      </c>
      <c r="M328" s="472">
        <v>14787</v>
      </c>
      <c r="N328" s="472">
        <v>94588</v>
      </c>
      <c r="O328" s="472">
        <v>17149</v>
      </c>
      <c r="R328" s="472"/>
    </row>
    <row r="329" spans="1:18" s="463" customFormat="1" ht="9" customHeight="1">
      <c r="A329" s="467" t="s">
        <v>68</v>
      </c>
      <c r="B329" s="467"/>
      <c r="C329" s="473">
        <f t="shared" si="8"/>
        <v>259702</v>
      </c>
      <c r="D329" s="473"/>
      <c r="E329" s="473">
        <v>10694</v>
      </c>
      <c r="F329" s="473"/>
      <c r="G329" s="473">
        <v>3368</v>
      </c>
      <c r="H329" s="473">
        <v>88446</v>
      </c>
      <c r="I329" s="473">
        <v>22687</v>
      </c>
      <c r="J329" s="473">
        <v>2092</v>
      </c>
      <c r="K329" s="473"/>
      <c r="L329" s="473">
        <v>44521</v>
      </c>
      <c r="M329" s="473">
        <v>12410</v>
      </c>
      <c r="N329" s="473">
        <v>33529</v>
      </c>
      <c r="O329" s="473">
        <v>41955</v>
      </c>
      <c r="R329" s="472"/>
    </row>
    <row r="330" spans="1:18" s="463" customFormat="1" ht="9" customHeight="1">
      <c r="A330" s="477" t="s">
        <v>69</v>
      </c>
      <c r="B330" s="477"/>
      <c r="C330" s="472">
        <f t="shared" si="8"/>
        <v>327702</v>
      </c>
      <c r="D330" s="472"/>
      <c r="E330" s="472">
        <v>26256</v>
      </c>
      <c r="F330" s="472"/>
      <c r="G330" s="472">
        <v>918</v>
      </c>
      <c r="H330" s="472">
        <v>51333</v>
      </c>
      <c r="I330" s="472">
        <v>29817</v>
      </c>
      <c r="J330" s="472">
        <v>5078</v>
      </c>
      <c r="K330" s="472"/>
      <c r="L330" s="472">
        <v>87468</v>
      </c>
      <c r="M330" s="472">
        <v>15444</v>
      </c>
      <c r="N330" s="472">
        <v>65691</v>
      </c>
      <c r="O330" s="472">
        <v>45697</v>
      </c>
      <c r="R330" s="472"/>
    </row>
    <row r="331" spans="1:18" s="463" customFormat="1" ht="9" customHeight="1">
      <c r="A331" s="477" t="s">
        <v>70</v>
      </c>
      <c r="B331" s="477"/>
      <c r="C331" s="472">
        <f t="shared" si="8"/>
        <v>381923</v>
      </c>
      <c r="D331" s="472"/>
      <c r="E331" s="472">
        <v>23666</v>
      </c>
      <c r="F331" s="472"/>
      <c r="G331" s="472">
        <v>4831</v>
      </c>
      <c r="H331" s="472">
        <v>123140</v>
      </c>
      <c r="I331" s="472">
        <v>42035</v>
      </c>
      <c r="J331" s="472">
        <v>4900</v>
      </c>
      <c r="K331" s="472"/>
      <c r="L331" s="472">
        <v>80925</v>
      </c>
      <c r="M331" s="472">
        <v>15000</v>
      </c>
      <c r="N331" s="472">
        <v>61036</v>
      </c>
      <c r="O331" s="472">
        <v>26390</v>
      </c>
      <c r="R331" s="472"/>
    </row>
    <row r="332" spans="1:18" s="463" customFormat="1" ht="9" customHeight="1">
      <c r="A332" s="477" t="s">
        <v>71</v>
      </c>
      <c r="B332" s="477"/>
      <c r="C332" s="472">
        <f t="shared" si="8"/>
        <v>128540</v>
      </c>
      <c r="D332" s="472"/>
      <c r="E332" s="472">
        <v>5914</v>
      </c>
      <c r="F332" s="472"/>
      <c r="G332" s="472">
        <v>2155</v>
      </c>
      <c r="H332" s="472">
        <v>11966</v>
      </c>
      <c r="I332" s="472">
        <v>22546</v>
      </c>
      <c r="J332" s="472">
        <v>1435</v>
      </c>
      <c r="K332" s="472"/>
      <c r="L332" s="472">
        <v>42663</v>
      </c>
      <c r="M332" s="472">
        <v>6946</v>
      </c>
      <c r="N332" s="472">
        <v>24502</v>
      </c>
      <c r="O332" s="472">
        <v>10413</v>
      </c>
      <c r="R332" s="472"/>
    </row>
    <row r="333" spans="1:18" s="463" customFormat="1" ht="9" customHeight="1">
      <c r="A333" s="467" t="s">
        <v>72</v>
      </c>
      <c r="B333" s="467"/>
      <c r="C333" s="473">
        <f t="shared" si="8"/>
        <v>539811</v>
      </c>
      <c r="D333" s="473"/>
      <c r="E333" s="473">
        <v>12047</v>
      </c>
      <c r="F333" s="473"/>
      <c r="G333" s="473">
        <v>3114</v>
      </c>
      <c r="H333" s="473">
        <v>222352</v>
      </c>
      <c r="I333" s="473">
        <v>48358</v>
      </c>
      <c r="J333" s="473">
        <v>8860</v>
      </c>
      <c r="K333" s="473"/>
      <c r="L333" s="473">
        <v>99761</v>
      </c>
      <c r="M333" s="473">
        <v>36515</v>
      </c>
      <c r="N333" s="473">
        <v>69906</v>
      </c>
      <c r="O333" s="473">
        <v>38898</v>
      </c>
      <c r="R333" s="472"/>
    </row>
    <row r="334" spans="1:18" s="463" customFormat="1" ht="9" customHeight="1">
      <c r="A334" s="477" t="s">
        <v>73</v>
      </c>
      <c r="B334" s="477"/>
      <c r="C334" s="472">
        <f t="shared" si="8"/>
        <v>71150</v>
      </c>
      <c r="D334" s="472"/>
      <c r="E334" s="472">
        <v>401</v>
      </c>
      <c r="F334" s="472"/>
      <c r="G334" s="472">
        <v>143</v>
      </c>
      <c r="H334" s="472">
        <v>43212</v>
      </c>
      <c r="I334" s="472">
        <v>3983</v>
      </c>
      <c r="J334" s="472">
        <v>510</v>
      </c>
      <c r="K334" s="472"/>
      <c r="L334" s="472">
        <v>9117</v>
      </c>
      <c r="M334" s="472">
        <v>2385</v>
      </c>
      <c r="N334" s="472">
        <v>4384</v>
      </c>
      <c r="O334" s="472">
        <v>7015</v>
      </c>
      <c r="R334" s="472"/>
    </row>
    <row r="335" spans="1:18" s="463" customFormat="1" ht="9" customHeight="1">
      <c r="A335" s="477" t="s">
        <v>561</v>
      </c>
      <c r="B335" s="477"/>
      <c r="C335" s="472">
        <f t="shared" si="8"/>
        <v>567732</v>
      </c>
      <c r="D335" s="472"/>
      <c r="E335" s="472">
        <v>49459</v>
      </c>
      <c r="F335" s="472"/>
      <c r="G335" s="472">
        <v>1934</v>
      </c>
      <c r="H335" s="472">
        <v>76001</v>
      </c>
      <c r="I335" s="472">
        <v>53717</v>
      </c>
      <c r="J335" s="472">
        <v>12830</v>
      </c>
      <c r="K335" s="472"/>
      <c r="L335" s="472">
        <v>128752</v>
      </c>
      <c r="M335" s="472">
        <v>38422</v>
      </c>
      <c r="N335" s="472">
        <v>84353</v>
      </c>
      <c r="O335" s="472">
        <v>122264</v>
      </c>
      <c r="R335" s="472"/>
    </row>
    <row r="336" spans="1:18" s="463" customFormat="1" ht="9" customHeight="1">
      <c r="A336" s="477" t="s">
        <v>75</v>
      </c>
      <c r="B336" s="477"/>
      <c r="C336" s="472">
        <f t="shared" si="8"/>
        <v>253022</v>
      </c>
      <c r="D336" s="472"/>
      <c r="E336" s="472">
        <v>8325</v>
      </c>
      <c r="F336" s="472"/>
      <c r="G336" s="472">
        <v>1669</v>
      </c>
      <c r="H336" s="472">
        <v>65835</v>
      </c>
      <c r="I336" s="472">
        <v>18270</v>
      </c>
      <c r="J336" s="472">
        <v>3427</v>
      </c>
      <c r="K336" s="472"/>
      <c r="L336" s="472">
        <v>52136</v>
      </c>
      <c r="M336" s="472">
        <v>13450</v>
      </c>
      <c r="N336" s="472">
        <v>35685</v>
      </c>
      <c r="O336" s="472">
        <v>54225</v>
      </c>
      <c r="R336" s="472"/>
    </row>
    <row r="337" spans="1:18" s="463" customFormat="1" ht="9" customHeight="1">
      <c r="A337" s="467" t="s">
        <v>76</v>
      </c>
      <c r="B337" s="467"/>
      <c r="C337" s="473">
        <f t="shared" si="8"/>
        <v>104667</v>
      </c>
      <c r="D337" s="473"/>
      <c r="E337" s="473">
        <v>1469</v>
      </c>
      <c r="F337" s="473"/>
      <c r="G337" s="473">
        <v>4125</v>
      </c>
      <c r="H337" s="473">
        <v>17400</v>
      </c>
      <c r="I337" s="473">
        <v>9320</v>
      </c>
      <c r="J337" s="473">
        <v>913</v>
      </c>
      <c r="K337" s="473"/>
      <c r="L337" s="473">
        <v>20764</v>
      </c>
      <c r="M337" s="473">
        <v>3368</v>
      </c>
      <c r="N337" s="473">
        <v>10284</v>
      </c>
      <c r="O337" s="473">
        <v>37024</v>
      </c>
      <c r="R337" s="472"/>
    </row>
    <row r="338" spans="1:18" s="463" customFormat="1" ht="3.95" customHeight="1">
      <c r="A338" s="477"/>
      <c r="B338" s="477"/>
      <c r="C338" s="475"/>
      <c r="D338" s="475"/>
      <c r="E338" s="475"/>
      <c r="F338" s="475"/>
      <c r="G338" s="475"/>
      <c r="H338" s="475"/>
      <c r="I338" s="475"/>
      <c r="J338" s="475"/>
      <c r="K338" s="475"/>
      <c r="L338" s="475"/>
      <c r="M338" s="475"/>
      <c r="N338" s="475"/>
      <c r="O338" s="475"/>
    </row>
    <row r="339" spans="1:18" s="463" customFormat="1" ht="9" customHeight="1">
      <c r="A339" s="461">
        <v>2006</v>
      </c>
      <c r="B339" s="461"/>
      <c r="C339" s="465"/>
      <c r="D339" s="465"/>
      <c r="E339" s="465"/>
      <c r="F339" s="465"/>
      <c r="G339" s="465"/>
      <c r="H339" s="465"/>
      <c r="I339" s="465"/>
      <c r="J339" s="465"/>
      <c r="K339" s="465"/>
      <c r="L339" s="465"/>
      <c r="M339" s="465"/>
      <c r="N339" s="465"/>
      <c r="O339" s="465"/>
    </row>
    <row r="340" spans="1:18" s="463" customFormat="1" ht="9" customHeight="1">
      <c r="A340" s="462" t="s">
        <v>34</v>
      </c>
      <c r="B340" s="462"/>
      <c r="C340" s="471">
        <f>SUM(C342:C373)</f>
        <v>13574701</v>
      </c>
      <c r="D340" s="471"/>
      <c r="E340" s="471">
        <f>SUM(E342:E373)</f>
        <v>345080</v>
      </c>
      <c r="F340" s="471"/>
      <c r="G340" s="471">
        <f>SUM(G342:G373)</f>
        <v>75218</v>
      </c>
      <c r="H340" s="471">
        <f>SUM(H342:H373)</f>
        <v>3852272</v>
      </c>
      <c r="I340" s="471">
        <f>SUM(I342:I373)</f>
        <v>1098591</v>
      </c>
      <c r="J340" s="471">
        <f>SUM(J342:J373)</f>
        <v>161762</v>
      </c>
      <c r="K340" s="471"/>
      <c r="L340" s="471">
        <f>SUM(L342:L373)</f>
        <v>2720799</v>
      </c>
      <c r="M340" s="471">
        <f>SUM(M342:M373)</f>
        <v>733073</v>
      </c>
      <c r="N340" s="471">
        <f>SUM(N342:N373)</f>
        <v>2970651</v>
      </c>
      <c r="O340" s="471">
        <f>SUM(O342:O373)</f>
        <v>1617255</v>
      </c>
    </row>
    <row r="341" spans="1:18" s="463" customFormat="1" ht="3.95" customHeight="1">
      <c r="A341" s="461"/>
      <c r="B341" s="461"/>
      <c r="C341" s="471"/>
      <c r="D341" s="471"/>
      <c r="E341" s="471"/>
      <c r="F341" s="471"/>
      <c r="G341" s="471"/>
      <c r="H341" s="471"/>
      <c r="I341" s="471"/>
      <c r="J341" s="471"/>
      <c r="K341" s="471"/>
      <c r="L341" s="471"/>
      <c r="M341" s="471"/>
      <c r="N341" s="471"/>
      <c r="O341" s="471"/>
    </row>
    <row r="342" spans="1:18" s="463" customFormat="1" ht="9" customHeight="1">
      <c r="A342" s="465" t="s">
        <v>45</v>
      </c>
      <c r="B342" s="465"/>
      <c r="C342" s="472">
        <f t="shared" ref="C342:C373" si="9">SUM(E342:O342)</f>
        <v>201850</v>
      </c>
      <c r="D342" s="472"/>
      <c r="E342" s="472">
        <v>3452</v>
      </c>
      <c r="F342" s="472"/>
      <c r="G342" s="472">
        <v>405</v>
      </c>
      <c r="H342" s="472">
        <v>68320</v>
      </c>
      <c r="I342" s="472">
        <v>15036</v>
      </c>
      <c r="J342" s="472">
        <v>1019</v>
      </c>
      <c r="K342" s="472"/>
      <c r="L342" s="472">
        <v>30535</v>
      </c>
      <c r="M342" s="472">
        <v>10866</v>
      </c>
      <c r="N342" s="472">
        <v>34843</v>
      </c>
      <c r="O342" s="472">
        <v>37374</v>
      </c>
      <c r="R342" s="472"/>
    </row>
    <row r="343" spans="1:18" s="463" customFormat="1" ht="9" customHeight="1">
      <c r="A343" s="465" t="s">
        <v>46</v>
      </c>
      <c r="B343" s="465"/>
      <c r="C343" s="472">
        <f t="shared" si="9"/>
        <v>639405</v>
      </c>
      <c r="D343" s="472"/>
      <c r="E343" s="472">
        <v>10007</v>
      </c>
      <c r="F343" s="472"/>
      <c r="G343" s="472">
        <v>489</v>
      </c>
      <c r="H343" s="472">
        <v>295201</v>
      </c>
      <c r="I343" s="472">
        <v>45034</v>
      </c>
      <c r="J343" s="472">
        <v>4958</v>
      </c>
      <c r="K343" s="472"/>
      <c r="L343" s="472">
        <v>108887</v>
      </c>
      <c r="M343" s="472">
        <v>24416</v>
      </c>
      <c r="N343" s="472">
        <v>104079</v>
      </c>
      <c r="O343" s="472">
        <v>46334</v>
      </c>
      <c r="R343" s="472"/>
    </row>
    <row r="344" spans="1:18" s="463" customFormat="1" ht="9" customHeight="1">
      <c r="A344" s="465" t="s">
        <v>47</v>
      </c>
      <c r="B344" s="465"/>
      <c r="C344" s="472">
        <f t="shared" si="9"/>
        <v>108160</v>
      </c>
      <c r="D344" s="472"/>
      <c r="E344" s="472">
        <v>5418</v>
      </c>
      <c r="F344" s="472"/>
      <c r="G344" s="472">
        <v>1176</v>
      </c>
      <c r="H344" s="472">
        <v>7030</v>
      </c>
      <c r="I344" s="472">
        <v>18378</v>
      </c>
      <c r="J344" s="472">
        <v>1266</v>
      </c>
      <c r="K344" s="472"/>
      <c r="L344" s="472">
        <v>22589</v>
      </c>
      <c r="M344" s="472">
        <v>6336</v>
      </c>
      <c r="N344" s="472">
        <v>39194</v>
      </c>
      <c r="O344" s="472">
        <v>6773</v>
      </c>
      <c r="R344" s="472"/>
    </row>
    <row r="345" spans="1:18" s="463" customFormat="1" ht="9" customHeight="1">
      <c r="A345" s="467" t="s">
        <v>48</v>
      </c>
      <c r="B345" s="467"/>
      <c r="C345" s="473">
        <f t="shared" si="9"/>
        <v>112474</v>
      </c>
      <c r="D345" s="473"/>
      <c r="E345" s="473">
        <v>2829</v>
      </c>
      <c r="F345" s="473"/>
      <c r="G345" s="473">
        <v>1702</v>
      </c>
      <c r="H345" s="473">
        <v>13332</v>
      </c>
      <c r="I345" s="473">
        <v>25852</v>
      </c>
      <c r="J345" s="473">
        <v>1262</v>
      </c>
      <c r="K345" s="473"/>
      <c r="L345" s="473">
        <v>16665</v>
      </c>
      <c r="M345" s="473">
        <v>13698</v>
      </c>
      <c r="N345" s="473">
        <v>17235</v>
      </c>
      <c r="O345" s="473">
        <v>19899</v>
      </c>
      <c r="R345" s="472"/>
    </row>
    <row r="346" spans="1:18" s="463" customFormat="1" ht="9" customHeight="1">
      <c r="A346" s="477" t="s">
        <v>411</v>
      </c>
      <c r="B346" s="477"/>
      <c r="C346" s="472">
        <f t="shared" si="9"/>
        <v>512173</v>
      </c>
      <c r="D346" s="472"/>
      <c r="E346" s="472">
        <v>14115</v>
      </c>
      <c r="F346" s="472"/>
      <c r="G346" s="472">
        <v>16165</v>
      </c>
      <c r="H346" s="472">
        <v>211059</v>
      </c>
      <c r="I346" s="472">
        <v>42513</v>
      </c>
      <c r="J346" s="472">
        <v>5751</v>
      </c>
      <c r="K346" s="472"/>
      <c r="L346" s="472">
        <v>86029</v>
      </c>
      <c r="M346" s="472">
        <v>23861</v>
      </c>
      <c r="N346" s="472">
        <v>69688</v>
      </c>
      <c r="O346" s="472">
        <v>42992</v>
      </c>
      <c r="R346" s="472"/>
    </row>
    <row r="347" spans="1:18" s="463" customFormat="1" ht="9" customHeight="1">
      <c r="A347" s="477" t="s">
        <v>50</v>
      </c>
      <c r="B347" s="477"/>
      <c r="C347" s="472">
        <f t="shared" si="9"/>
        <v>88932</v>
      </c>
      <c r="D347" s="472"/>
      <c r="E347" s="472">
        <v>4791</v>
      </c>
      <c r="F347" s="472"/>
      <c r="G347" s="472">
        <v>2156</v>
      </c>
      <c r="H347" s="472">
        <v>10098</v>
      </c>
      <c r="I347" s="472">
        <v>8188</v>
      </c>
      <c r="J347" s="472">
        <v>1936</v>
      </c>
      <c r="K347" s="472"/>
      <c r="L347" s="472">
        <v>16984</v>
      </c>
      <c r="M347" s="472">
        <v>7891</v>
      </c>
      <c r="N347" s="472">
        <v>16428</v>
      </c>
      <c r="O347" s="472">
        <v>20460</v>
      </c>
      <c r="R347" s="472"/>
    </row>
    <row r="348" spans="1:18" s="463" customFormat="1" ht="9" customHeight="1">
      <c r="A348" s="477" t="s">
        <v>51</v>
      </c>
      <c r="B348" s="477"/>
      <c r="C348" s="472">
        <f t="shared" si="9"/>
        <v>164570</v>
      </c>
      <c r="D348" s="472"/>
      <c r="E348" s="472">
        <v>10958</v>
      </c>
      <c r="F348" s="472"/>
      <c r="G348" s="472">
        <v>346</v>
      </c>
      <c r="H348" s="472">
        <v>14760</v>
      </c>
      <c r="I348" s="472">
        <v>16596</v>
      </c>
      <c r="J348" s="472">
        <v>2762</v>
      </c>
      <c r="K348" s="472"/>
      <c r="L348" s="472">
        <v>43170</v>
      </c>
      <c r="M348" s="472">
        <v>5945</v>
      </c>
      <c r="N348" s="472">
        <v>25437</v>
      </c>
      <c r="O348" s="472">
        <v>44596</v>
      </c>
      <c r="R348" s="472"/>
    </row>
    <row r="349" spans="1:18" s="463" customFormat="1" ht="9" customHeight="1">
      <c r="A349" s="467" t="s">
        <v>52</v>
      </c>
      <c r="B349" s="467"/>
      <c r="C349" s="473">
        <f t="shared" si="9"/>
        <v>672461</v>
      </c>
      <c r="D349" s="473"/>
      <c r="E349" s="473">
        <v>12077</v>
      </c>
      <c r="F349" s="473"/>
      <c r="G349" s="473">
        <v>4951</v>
      </c>
      <c r="H349" s="473">
        <v>344857</v>
      </c>
      <c r="I349" s="473">
        <v>38219</v>
      </c>
      <c r="J349" s="473">
        <v>4400</v>
      </c>
      <c r="K349" s="473"/>
      <c r="L349" s="473">
        <v>101732</v>
      </c>
      <c r="M349" s="473">
        <v>22864</v>
      </c>
      <c r="N349" s="473">
        <v>99816</v>
      </c>
      <c r="O349" s="473">
        <v>43545</v>
      </c>
      <c r="R349" s="472"/>
    </row>
    <row r="350" spans="1:18" s="463" customFormat="1" ht="9" customHeight="1">
      <c r="A350" s="477" t="s">
        <v>559</v>
      </c>
      <c r="B350" s="477"/>
      <c r="C350" s="472">
        <f t="shared" si="9"/>
        <v>2406448</v>
      </c>
      <c r="D350" s="472"/>
      <c r="E350" s="472">
        <v>1937</v>
      </c>
      <c r="F350" s="472"/>
      <c r="G350" s="472">
        <v>591</v>
      </c>
      <c r="H350" s="472">
        <v>388269</v>
      </c>
      <c r="I350" s="472">
        <v>126090</v>
      </c>
      <c r="J350" s="472">
        <v>42250</v>
      </c>
      <c r="K350" s="472"/>
      <c r="L350" s="472">
        <v>504904</v>
      </c>
      <c r="M350" s="472">
        <v>145514</v>
      </c>
      <c r="N350" s="472">
        <v>968779</v>
      </c>
      <c r="O350" s="472">
        <v>228114</v>
      </c>
      <c r="R350" s="472"/>
    </row>
    <row r="351" spans="1:18" s="463" customFormat="1" ht="9" customHeight="1">
      <c r="A351" s="477" t="s">
        <v>54</v>
      </c>
      <c r="B351" s="477"/>
      <c r="C351" s="472">
        <f t="shared" si="9"/>
        <v>168182</v>
      </c>
      <c r="D351" s="472"/>
      <c r="E351" s="472">
        <v>12553</v>
      </c>
      <c r="F351" s="472"/>
      <c r="G351" s="472">
        <v>5455</v>
      </c>
      <c r="H351" s="472">
        <v>53059</v>
      </c>
      <c r="I351" s="472">
        <v>12494</v>
      </c>
      <c r="J351" s="472">
        <v>3053</v>
      </c>
      <c r="K351" s="472"/>
      <c r="L351" s="472">
        <v>34053</v>
      </c>
      <c r="M351" s="472">
        <v>8245</v>
      </c>
      <c r="N351" s="472">
        <v>23671</v>
      </c>
      <c r="O351" s="472">
        <v>15599</v>
      </c>
      <c r="R351" s="472"/>
    </row>
    <row r="352" spans="1:18" s="463" customFormat="1" ht="9" customHeight="1">
      <c r="A352" s="477" t="s">
        <v>55</v>
      </c>
      <c r="B352" s="477"/>
      <c r="C352" s="472">
        <f t="shared" si="9"/>
        <v>565323</v>
      </c>
      <c r="D352" s="472"/>
      <c r="E352" s="472">
        <v>11774</v>
      </c>
      <c r="F352" s="472"/>
      <c r="G352" s="472">
        <v>1853</v>
      </c>
      <c r="H352" s="472">
        <v>214795</v>
      </c>
      <c r="I352" s="472">
        <v>46010</v>
      </c>
      <c r="J352" s="472">
        <v>7173</v>
      </c>
      <c r="K352" s="472"/>
      <c r="L352" s="472">
        <v>109406</v>
      </c>
      <c r="M352" s="472">
        <v>28311</v>
      </c>
      <c r="N352" s="472">
        <v>84342</v>
      </c>
      <c r="O352" s="472">
        <v>61659</v>
      </c>
      <c r="R352" s="472"/>
    </row>
    <row r="353" spans="1:18" s="463" customFormat="1" ht="9" customHeight="1">
      <c r="A353" s="467" t="s">
        <v>56</v>
      </c>
      <c r="B353" s="467"/>
      <c r="C353" s="473">
        <f t="shared" si="9"/>
        <v>140995</v>
      </c>
      <c r="D353" s="473"/>
      <c r="E353" s="473">
        <v>686</v>
      </c>
      <c r="F353" s="473"/>
      <c r="G353" s="473">
        <v>984</v>
      </c>
      <c r="H353" s="473">
        <v>11429</v>
      </c>
      <c r="I353" s="473">
        <v>19322</v>
      </c>
      <c r="J353" s="473">
        <v>3544</v>
      </c>
      <c r="K353" s="473"/>
      <c r="L353" s="473">
        <v>37480</v>
      </c>
      <c r="M353" s="473">
        <v>5851</v>
      </c>
      <c r="N353" s="473">
        <v>48448</v>
      </c>
      <c r="O353" s="473">
        <v>13251</v>
      </c>
      <c r="R353" s="472"/>
    </row>
    <row r="354" spans="1:18" s="463" customFormat="1" ht="9" customHeight="1">
      <c r="A354" s="477" t="s">
        <v>57</v>
      </c>
      <c r="B354" s="477"/>
      <c r="C354" s="472">
        <f t="shared" si="9"/>
        <v>148890</v>
      </c>
      <c r="D354" s="472"/>
      <c r="E354" s="472">
        <v>1432</v>
      </c>
      <c r="F354" s="472"/>
      <c r="G354" s="463">
        <v>2409</v>
      </c>
      <c r="H354" s="472">
        <v>55079</v>
      </c>
      <c r="I354" s="472">
        <v>12090</v>
      </c>
      <c r="J354" s="472">
        <v>1514</v>
      </c>
      <c r="K354" s="472"/>
      <c r="L354" s="472">
        <v>28951</v>
      </c>
      <c r="M354" s="472">
        <v>8366</v>
      </c>
      <c r="N354" s="472">
        <v>19944</v>
      </c>
      <c r="O354" s="472">
        <v>19105</v>
      </c>
      <c r="R354" s="472"/>
    </row>
    <row r="355" spans="1:18" s="463" customFormat="1" ht="9" customHeight="1">
      <c r="A355" s="477" t="s">
        <v>58</v>
      </c>
      <c r="B355" s="477"/>
      <c r="C355" s="472">
        <f t="shared" si="9"/>
        <v>1138702</v>
      </c>
      <c r="D355" s="472"/>
      <c r="E355" s="472">
        <v>43983</v>
      </c>
      <c r="F355" s="472"/>
      <c r="G355" s="472">
        <v>1783</v>
      </c>
      <c r="H355" s="472">
        <v>313289</v>
      </c>
      <c r="I355" s="472">
        <v>85005</v>
      </c>
      <c r="J355" s="472">
        <v>8293</v>
      </c>
      <c r="K355" s="472"/>
      <c r="L355" s="472">
        <v>206678</v>
      </c>
      <c r="M355" s="472">
        <v>54334</v>
      </c>
      <c r="N355" s="472">
        <v>219455</v>
      </c>
      <c r="O355" s="472">
        <v>205882</v>
      </c>
      <c r="R355" s="472"/>
    </row>
    <row r="356" spans="1:18" s="463" customFormat="1" ht="9" customHeight="1">
      <c r="A356" s="477" t="s">
        <v>560</v>
      </c>
      <c r="B356" s="477"/>
      <c r="C356" s="472">
        <f t="shared" si="9"/>
        <v>1096391</v>
      </c>
      <c r="D356" s="472"/>
      <c r="E356" s="472">
        <v>5498</v>
      </c>
      <c r="F356" s="472"/>
      <c r="G356" s="472">
        <v>2445</v>
      </c>
      <c r="H356" s="472">
        <v>424040</v>
      </c>
      <c r="I356" s="472">
        <v>69140</v>
      </c>
      <c r="J356" s="472">
        <v>2381</v>
      </c>
      <c r="K356" s="472"/>
      <c r="L356" s="472">
        <v>262832</v>
      </c>
      <c r="M356" s="472">
        <v>63700</v>
      </c>
      <c r="N356" s="472">
        <v>177853</v>
      </c>
      <c r="O356" s="472">
        <v>88502</v>
      </c>
      <c r="R356" s="472"/>
    </row>
    <row r="357" spans="1:18" s="463" customFormat="1" ht="9" customHeight="1">
      <c r="A357" s="467" t="s">
        <v>414</v>
      </c>
      <c r="B357" s="467"/>
      <c r="C357" s="473">
        <f t="shared" si="9"/>
        <v>283295</v>
      </c>
      <c r="D357" s="473"/>
      <c r="E357" s="473">
        <v>13298</v>
      </c>
      <c r="F357" s="473"/>
      <c r="G357" s="473">
        <v>841</v>
      </c>
      <c r="H357" s="473">
        <v>44565</v>
      </c>
      <c r="I357" s="473">
        <v>27036</v>
      </c>
      <c r="J357" s="473">
        <v>4858</v>
      </c>
      <c r="K357" s="473"/>
      <c r="L357" s="473">
        <v>69727</v>
      </c>
      <c r="M357" s="473">
        <v>12514</v>
      </c>
      <c r="N357" s="473">
        <v>52093</v>
      </c>
      <c r="O357" s="473">
        <v>58363</v>
      </c>
      <c r="R357" s="472"/>
    </row>
    <row r="358" spans="1:18" s="463" customFormat="1" ht="9" customHeight="1">
      <c r="A358" s="477" t="s">
        <v>61</v>
      </c>
      <c r="B358" s="477"/>
      <c r="C358" s="472">
        <f t="shared" si="9"/>
        <v>161439</v>
      </c>
      <c r="D358" s="472"/>
      <c r="E358" s="472">
        <v>8960</v>
      </c>
      <c r="F358" s="472"/>
      <c r="G358" s="472">
        <v>231</v>
      </c>
      <c r="H358" s="472">
        <v>35190</v>
      </c>
      <c r="I358" s="472">
        <v>11544</v>
      </c>
      <c r="J358" s="472">
        <v>2766</v>
      </c>
      <c r="K358" s="472"/>
      <c r="L358" s="472">
        <v>30831</v>
      </c>
      <c r="M358" s="472">
        <v>5026</v>
      </c>
      <c r="N358" s="472">
        <v>29719</v>
      </c>
      <c r="O358" s="472">
        <v>37172</v>
      </c>
      <c r="R358" s="472"/>
    </row>
    <row r="359" spans="1:18" s="463" customFormat="1" ht="9" customHeight="1">
      <c r="A359" s="477" t="s">
        <v>62</v>
      </c>
      <c r="B359" s="477"/>
      <c r="C359" s="472">
        <f t="shared" si="9"/>
        <v>97241</v>
      </c>
      <c r="D359" s="472"/>
      <c r="E359" s="472">
        <v>10949</v>
      </c>
      <c r="F359" s="472"/>
      <c r="G359" s="472">
        <v>150</v>
      </c>
      <c r="H359" s="472">
        <v>8754</v>
      </c>
      <c r="I359" s="472">
        <v>15934</v>
      </c>
      <c r="J359" s="472">
        <v>1627</v>
      </c>
      <c r="K359" s="472"/>
      <c r="L359" s="472">
        <v>18428</v>
      </c>
      <c r="M359" s="472">
        <v>5121</v>
      </c>
      <c r="N359" s="472">
        <v>22354</v>
      </c>
      <c r="O359" s="472">
        <v>13924</v>
      </c>
      <c r="R359" s="472"/>
    </row>
    <row r="360" spans="1:18" s="463" customFormat="1" ht="9" customHeight="1">
      <c r="A360" s="477" t="s">
        <v>63</v>
      </c>
      <c r="B360" s="477"/>
      <c r="C360" s="472">
        <f t="shared" si="9"/>
        <v>1057629</v>
      </c>
      <c r="D360" s="472"/>
      <c r="E360" s="472">
        <v>8424</v>
      </c>
      <c r="F360" s="472"/>
      <c r="G360" s="472">
        <v>3130</v>
      </c>
      <c r="H360" s="472">
        <v>360128</v>
      </c>
      <c r="I360" s="472">
        <v>97215</v>
      </c>
      <c r="J360" s="472">
        <v>8253</v>
      </c>
      <c r="K360" s="472"/>
      <c r="L360" s="472">
        <v>201437</v>
      </c>
      <c r="M360" s="472">
        <v>71667</v>
      </c>
      <c r="N360" s="472">
        <v>236809</v>
      </c>
      <c r="O360" s="472">
        <v>70566</v>
      </c>
      <c r="R360" s="472"/>
    </row>
    <row r="361" spans="1:18" s="463" customFormat="1" ht="9" customHeight="1">
      <c r="A361" s="467" t="s">
        <v>64</v>
      </c>
      <c r="B361" s="467"/>
      <c r="C361" s="473">
        <f t="shared" si="9"/>
        <v>145008</v>
      </c>
      <c r="D361" s="473"/>
      <c r="E361" s="473">
        <v>2585</v>
      </c>
      <c r="F361" s="473"/>
      <c r="G361" s="473">
        <v>447</v>
      </c>
      <c r="H361" s="473">
        <v>14364</v>
      </c>
      <c r="I361" s="473">
        <v>12740</v>
      </c>
      <c r="J361" s="473">
        <v>1953</v>
      </c>
      <c r="K361" s="473"/>
      <c r="L361" s="473">
        <v>33221</v>
      </c>
      <c r="M361" s="473">
        <v>7055</v>
      </c>
      <c r="N361" s="473">
        <v>25515</v>
      </c>
      <c r="O361" s="473">
        <v>47128</v>
      </c>
      <c r="R361" s="472"/>
    </row>
    <row r="362" spans="1:18" s="463" customFormat="1" ht="9" customHeight="1">
      <c r="A362" s="477" t="s">
        <v>65</v>
      </c>
      <c r="B362" s="477"/>
      <c r="C362" s="472">
        <f t="shared" si="9"/>
        <v>400388</v>
      </c>
      <c r="D362" s="472"/>
      <c r="E362" s="472">
        <v>15301</v>
      </c>
      <c r="F362" s="472"/>
      <c r="G362" s="472">
        <v>1538</v>
      </c>
      <c r="H362" s="472">
        <v>139973</v>
      </c>
      <c r="I362" s="472">
        <v>26036</v>
      </c>
      <c r="J362" s="472">
        <v>4808</v>
      </c>
      <c r="K362" s="472"/>
      <c r="L362" s="472">
        <v>84813</v>
      </c>
      <c r="M362" s="472">
        <v>18642</v>
      </c>
      <c r="N362" s="472">
        <v>67926</v>
      </c>
      <c r="O362" s="472">
        <v>41351</v>
      </c>
      <c r="R362" s="472"/>
    </row>
    <row r="363" spans="1:18" s="463" customFormat="1" ht="9" customHeight="1">
      <c r="A363" s="477" t="s">
        <v>66</v>
      </c>
      <c r="B363" s="477"/>
      <c r="C363" s="472">
        <f t="shared" si="9"/>
        <v>288213</v>
      </c>
      <c r="D363" s="472"/>
      <c r="E363" s="472">
        <v>4365</v>
      </c>
      <c r="F363" s="472"/>
      <c r="G363" s="472">
        <v>827</v>
      </c>
      <c r="H363" s="472">
        <v>105106</v>
      </c>
      <c r="I363" s="472">
        <v>25635</v>
      </c>
      <c r="J363" s="472">
        <v>2567</v>
      </c>
      <c r="K363" s="472"/>
      <c r="L363" s="472">
        <v>44996</v>
      </c>
      <c r="M363" s="472">
        <v>17517</v>
      </c>
      <c r="N363" s="472">
        <v>50646</v>
      </c>
      <c r="O363" s="472">
        <v>36554</v>
      </c>
      <c r="R363" s="472"/>
    </row>
    <row r="364" spans="1:18" s="463" customFormat="1" ht="9" customHeight="1">
      <c r="A364" s="477" t="s">
        <v>67</v>
      </c>
      <c r="B364" s="477"/>
      <c r="C364" s="472">
        <f t="shared" si="9"/>
        <v>241309</v>
      </c>
      <c r="D364" s="472"/>
      <c r="E364" s="472">
        <v>4793</v>
      </c>
      <c r="F364" s="472"/>
      <c r="G364" s="472">
        <v>751</v>
      </c>
      <c r="H364" s="472">
        <v>10853</v>
      </c>
      <c r="I364" s="472">
        <v>32660</v>
      </c>
      <c r="J364" s="472">
        <v>2313</v>
      </c>
      <c r="K364" s="472"/>
      <c r="L364" s="472">
        <v>41946</v>
      </c>
      <c r="M364" s="472">
        <v>14959</v>
      </c>
      <c r="N364" s="472">
        <v>115044</v>
      </c>
      <c r="O364" s="472">
        <v>17990</v>
      </c>
      <c r="R364" s="472"/>
    </row>
    <row r="365" spans="1:18" s="463" customFormat="1" ht="9" customHeight="1">
      <c r="A365" s="467" t="s">
        <v>68</v>
      </c>
      <c r="B365" s="467"/>
      <c r="C365" s="473">
        <f t="shared" si="9"/>
        <v>271273</v>
      </c>
      <c r="D365" s="473"/>
      <c r="E365" s="473">
        <v>11259</v>
      </c>
      <c r="F365" s="473"/>
      <c r="G365" s="473">
        <v>3481</v>
      </c>
      <c r="H365" s="473">
        <v>93732</v>
      </c>
      <c r="I365" s="473">
        <v>21997</v>
      </c>
      <c r="J365" s="473">
        <v>2173</v>
      </c>
      <c r="K365" s="473"/>
      <c r="L365" s="473">
        <v>46811</v>
      </c>
      <c r="M365" s="473">
        <v>13254</v>
      </c>
      <c r="N365" s="473">
        <v>35442</v>
      </c>
      <c r="O365" s="473">
        <v>43124</v>
      </c>
      <c r="R365" s="472"/>
    </row>
    <row r="366" spans="1:18" s="463" customFormat="1" ht="9" customHeight="1">
      <c r="A366" s="477" t="s">
        <v>69</v>
      </c>
      <c r="B366" s="477"/>
      <c r="C366" s="472">
        <f t="shared" si="9"/>
        <v>338548</v>
      </c>
      <c r="D366" s="472"/>
      <c r="E366" s="472">
        <v>25644</v>
      </c>
      <c r="F366" s="472"/>
      <c r="G366" s="472">
        <v>986</v>
      </c>
      <c r="H366" s="472">
        <v>50356</v>
      </c>
      <c r="I366" s="472">
        <v>33540</v>
      </c>
      <c r="J366" s="472">
        <v>5122</v>
      </c>
      <c r="K366" s="472"/>
      <c r="L366" s="472">
        <v>90250</v>
      </c>
      <c r="M366" s="472">
        <v>16140</v>
      </c>
      <c r="N366" s="472">
        <v>69043</v>
      </c>
      <c r="O366" s="472">
        <v>47467</v>
      </c>
      <c r="R366" s="472"/>
    </row>
    <row r="367" spans="1:18" s="463" customFormat="1" ht="9" customHeight="1">
      <c r="A367" s="477" t="s">
        <v>70</v>
      </c>
      <c r="B367" s="477"/>
      <c r="C367" s="472">
        <f t="shared" si="9"/>
        <v>402159</v>
      </c>
      <c r="D367" s="472"/>
      <c r="E367" s="472">
        <v>24027</v>
      </c>
      <c r="F367" s="472"/>
      <c r="G367" s="472">
        <v>5193</v>
      </c>
      <c r="H367" s="472">
        <v>130247</v>
      </c>
      <c r="I367" s="472">
        <v>45085</v>
      </c>
      <c r="J367" s="472">
        <v>4980</v>
      </c>
      <c r="K367" s="472"/>
      <c r="L367" s="472">
        <v>83674</v>
      </c>
      <c r="M367" s="472">
        <v>16556</v>
      </c>
      <c r="N367" s="472">
        <v>65346</v>
      </c>
      <c r="O367" s="472">
        <v>27051</v>
      </c>
      <c r="R367" s="472"/>
    </row>
    <row r="368" spans="1:18" s="463" customFormat="1" ht="9" customHeight="1">
      <c r="A368" s="477" t="s">
        <v>71</v>
      </c>
      <c r="B368" s="477"/>
      <c r="C368" s="472">
        <f t="shared" si="9"/>
        <v>136303</v>
      </c>
      <c r="D368" s="472"/>
      <c r="E368" s="472">
        <v>5619</v>
      </c>
      <c r="F368" s="472"/>
      <c r="G368" s="472">
        <v>2890</v>
      </c>
      <c r="H368" s="472">
        <v>12919</v>
      </c>
      <c r="I368" s="472">
        <v>24726</v>
      </c>
      <c r="J368" s="472">
        <v>1449</v>
      </c>
      <c r="K368" s="472"/>
      <c r="L368" s="472">
        <v>42646</v>
      </c>
      <c r="M368" s="472">
        <v>7151</v>
      </c>
      <c r="N368" s="472">
        <v>27896</v>
      </c>
      <c r="O368" s="472">
        <v>11007</v>
      </c>
      <c r="R368" s="472"/>
    </row>
    <row r="369" spans="1:18" s="463" customFormat="1" ht="9" customHeight="1">
      <c r="A369" s="467" t="s">
        <v>72</v>
      </c>
      <c r="B369" s="467"/>
      <c r="C369" s="473">
        <f t="shared" si="9"/>
        <v>557331</v>
      </c>
      <c r="D369" s="473"/>
      <c r="E369" s="473">
        <v>12498</v>
      </c>
      <c r="F369" s="473"/>
      <c r="G369" s="473">
        <v>3076</v>
      </c>
      <c r="H369" s="473">
        <v>224077</v>
      </c>
      <c r="I369" s="473">
        <v>50289</v>
      </c>
      <c r="J369" s="473">
        <v>9222</v>
      </c>
      <c r="K369" s="473"/>
      <c r="L369" s="473">
        <v>101699</v>
      </c>
      <c r="M369" s="473">
        <v>38835</v>
      </c>
      <c r="N369" s="473">
        <v>76356</v>
      </c>
      <c r="O369" s="473">
        <v>41279</v>
      </c>
      <c r="R369" s="472"/>
    </row>
    <row r="370" spans="1:18" s="463" customFormat="1" ht="9" customHeight="1">
      <c r="A370" s="477" t="s">
        <v>73</v>
      </c>
      <c r="B370" s="477"/>
      <c r="C370" s="472">
        <f t="shared" si="9"/>
        <v>69953</v>
      </c>
      <c r="D370" s="472"/>
      <c r="E370" s="472">
        <v>376</v>
      </c>
      <c r="F370" s="472"/>
      <c r="G370" s="472">
        <v>156</v>
      </c>
      <c r="H370" s="472">
        <v>39745</v>
      </c>
      <c r="I370" s="472">
        <v>4922</v>
      </c>
      <c r="J370" s="472">
        <v>542</v>
      </c>
      <c r="K370" s="472"/>
      <c r="L370" s="472">
        <v>9268</v>
      </c>
      <c r="M370" s="472">
        <v>2492</v>
      </c>
      <c r="N370" s="472">
        <v>5344</v>
      </c>
      <c r="O370" s="472">
        <v>7108</v>
      </c>
      <c r="R370" s="472"/>
    </row>
    <row r="371" spans="1:18" s="463" customFormat="1" ht="9" customHeight="1">
      <c r="A371" s="477" t="s">
        <v>561</v>
      </c>
      <c r="B371" s="477"/>
      <c r="C371" s="472">
        <f t="shared" si="9"/>
        <v>595531</v>
      </c>
      <c r="D371" s="472"/>
      <c r="E371" s="472">
        <v>46652</v>
      </c>
      <c r="F371" s="472"/>
      <c r="G371" s="472">
        <v>2277</v>
      </c>
      <c r="H371" s="472">
        <v>78573</v>
      </c>
      <c r="I371" s="472">
        <v>59865</v>
      </c>
      <c r="J371" s="472">
        <v>13133</v>
      </c>
      <c r="K371" s="472"/>
      <c r="L371" s="472">
        <v>135050</v>
      </c>
      <c r="M371" s="472">
        <v>39059</v>
      </c>
      <c r="N371" s="472">
        <v>92394</v>
      </c>
      <c r="O371" s="472">
        <v>128528</v>
      </c>
      <c r="R371" s="472"/>
    </row>
    <row r="372" spans="1:18" s="463" customFormat="1" ht="9" customHeight="1">
      <c r="A372" s="477" t="s">
        <v>75</v>
      </c>
      <c r="B372" s="477"/>
      <c r="C372" s="472">
        <f t="shared" si="9"/>
        <v>257348</v>
      </c>
      <c r="D372" s="472"/>
      <c r="E372" s="472">
        <v>7127</v>
      </c>
      <c r="F372" s="472"/>
      <c r="G372" s="472">
        <v>1574</v>
      </c>
      <c r="H372" s="472">
        <v>63171</v>
      </c>
      <c r="I372" s="472">
        <v>20289</v>
      </c>
      <c r="J372" s="472">
        <v>3528</v>
      </c>
      <c r="K372" s="472"/>
      <c r="L372" s="472">
        <v>53685</v>
      </c>
      <c r="M372" s="472">
        <v>13452</v>
      </c>
      <c r="N372" s="472">
        <v>38284</v>
      </c>
      <c r="O372" s="472">
        <v>56238</v>
      </c>
      <c r="R372" s="472"/>
    </row>
    <row r="373" spans="1:18" s="463" customFormat="1" ht="9" customHeight="1">
      <c r="A373" s="467" t="s">
        <v>76</v>
      </c>
      <c r="B373" s="467"/>
      <c r="C373" s="473">
        <f t="shared" si="9"/>
        <v>106777</v>
      </c>
      <c r="D373" s="473"/>
      <c r="E373" s="473">
        <v>1693</v>
      </c>
      <c r="F373" s="473"/>
      <c r="G373" s="473">
        <v>4760</v>
      </c>
      <c r="H373" s="473">
        <v>15902</v>
      </c>
      <c r="I373" s="473">
        <v>9111</v>
      </c>
      <c r="J373" s="473">
        <v>906</v>
      </c>
      <c r="K373" s="473"/>
      <c r="L373" s="473">
        <v>21422</v>
      </c>
      <c r="M373" s="473">
        <v>3435</v>
      </c>
      <c r="N373" s="473">
        <v>11228</v>
      </c>
      <c r="O373" s="473">
        <v>38320</v>
      </c>
      <c r="R373" s="472"/>
    </row>
    <row r="374" spans="1:18" s="463" customFormat="1" ht="3.95" customHeight="1">
      <c r="A374" s="477"/>
      <c r="B374" s="477"/>
      <c r="C374" s="475"/>
      <c r="D374" s="475"/>
      <c r="E374" s="475"/>
      <c r="F374" s="475"/>
      <c r="G374" s="475"/>
      <c r="H374" s="475"/>
      <c r="I374" s="475"/>
      <c r="J374" s="475"/>
      <c r="K374" s="475"/>
      <c r="L374" s="475"/>
      <c r="M374" s="475"/>
      <c r="N374" s="475"/>
      <c r="O374" s="475"/>
    </row>
    <row r="375" spans="1:18" s="463" customFormat="1" ht="9" customHeight="1">
      <c r="A375" s="461">
        <v>2007</v>
      </c>
      <c r="B375" s="461"/>
      <c r="C375" s="465"/>
      <c r="D375" s="465"/>
      <c r="E375" s="465"/>
      <c r="F375" s="465"/>
      <c r="G375" s="465"/>
      <c r="H375" s="465"/>
      <c r="I375" s="465"/>
      <c r="J375" s="465"/>
      <c r="K375" s="465"/>
      <c r="L375" s="465"/>
      <c r="M375" s="465"/>
      <c r="N375" s="465"/>
      <c r="O375" s="465"/>
    </row>
    <row r="376" spans="1:18" s="463" customFormat="1" ht="9" customHeight="1">
      <c r="A376" s="462" t="s">
        <v>34</v>
      </c>
      <c r="B376" s="462"/>
      <c r="C376" s="471">
        <f>SUM(C378:C409)</f>
        <v>14100087</v>
      </c>
      <c r="D376" s="471"/>
      <c r="E376" s="471">
        <f>SUM(E378:E409)</f>
        <v>347634</v>
      </c>
      <c r="F376" s="471"/>
      <c r="G376" s="471">
        <f>SUM(G378:G409)</f>
        <v>83083</v>
      </c>
      <c r="H376" s="471">
        <f>SUM(H378:H409)</f>
        <v>3874861</v>
      </c>
      <c r="I376" s="471">
        <f>SUM(I378:I409)</f>
        <v>1141473</v>
      </c>
      <c r="J376" s="471">
        <f>SUM(J378:J409)</f>
        <v>164691</v>
      </c>
      <c r="K376" s="471"/>
      <c r="L376" s="471">
        <f>SUM(L378:L409)</f>
        <v>2853882</v>
      </c>
      <c r="M376" s="471">
        <f>SUM(M378:M409)</f>
        <v>761229</v>
      </c>
      <c r="N376" s="471">
        <f>SUM(N378:N409)</f>
        <v>3214336</v>
      </c>
      <c r="O376" s="471">
        <f>SUM(O378:O409)</f>
        <v>1658898</v>
      </c>
    </row>
    <row r="377" spans="1:18" s="463" customFormat="1" ht="3.95" customHeight="1">
      <c r="A377" s="461"/>
      <c r="B377" s="461"/>
      <c r="C377" s="471"/>
      <c r="D377" s="471"/>
      <c r="E377" s="471"/>
      <c r="F377" s="471"/>
      <c r="G377" s="471"/>
      <c r="H377" s="471"/>
      <c r="I377" s="471"/>
      <c r="J377" s="471"/>
      <c r="K377" s="471"/>
      <c r="L377" s="471"/>
      <c r="M377" s="471"/>
      <c r="N377" s="471"/>
      <c r="O377" s="471"/>
    </row>
    <row r="378" spans="1:18" s="463" customFormat="1" ht="9" customHeight="1">
      <c r="A378" s="465" t="s">
        <v>45</v>
      </c>
      <c r="B378" s="465"/>
      <c r="C378" s="472">
        <f t="shared" ref="C378:C409" si="10">SUM(E378:O378)</f>
        <v>205758</v>
      </c>
      <c r="D378" s="472"/>
      <c r="E378" s="472">
        <v>4172</v>
      </c>
      <c r="F378" s="472"/>
      <c r="G378" s="472">
        <v>423</v>
      </c>
      <c r="H378" s="472">
        <v>67566</v>
      </c>
      <c r="I378" s="472">
        <v>15183</v>
      </c>
      <c r="J378" s="472">
        <v>1010</v>
      </c>
      <c r="K378" s="472"/>
      <c r="L378" s="472">
        <v>32202</v>
      </c>
      <c r="M378" s="472">
        <v>11554</v>
      </c>
      <c r="N378" s="472">
        <v>36732</v>
      </c>
      <c r="O378" s="472">
        <v>36916</v>
      </c>
      <c r="R378" s="472"/>
    </row>
    <row r="379" spans="1:18" s="463" customFormat="1" ht="9" customHeight="1">
      <c r="A379" s="465" t="s">
        <v>46</v>
      </c>
      <c r="B379" s="465"/>
      <c r="C379" s="472">
        <f t="shared" si="10"/>
        <v>654117</v>
      </c>
      <c r="D379" s="472"/>
      <c r="E379" s="472">
        <v>10203</v>
      </c>
      <c r="F379" s="472"/>
      <c r="G379" s="472">
        <v>477</v>
      </c>
      <c r="H379" s="472">
        <v>294058</v>
      </c>
      <c r="I379" s="472">
        <v>47257</v>
      </c>
      <c r="J379" s="472">
        <v>4972</v>
      </c>
      <c r="K379" s="472"/>
      <c r="L379" s="472">
        <v>112873</v>
      </c>
      <c r="M379" s="472">
        <v>25786</v>
      </c>
      <c r="N379" s="472">
        <v>110772</v>
      </c>
      <c r="O379" s="472">
        <v>47719</v>
      </c>
      <c r="R379" s="472"/>
    </row>
    <row r="380" spans="1:18" s="463" customFormat="1" ht="9" customHeight="1">
      <c r="A380" s="465" t="s">
        <v>47</v>
      </c>
      <c r="B380" s="465"/>
      <c r="C380" s="472">
        <f t="shared" si="10"/>
        <v>120746</v>
      </c>
      <c r="D380" s="472"/>
      <c r="E380" s="472">
        <v>6091</v>
      </c>
      <c r="F380" s="472"/>
      <c r="G380" s="472">
        <v>1636</v>
      </c>
      <c r="H380" s="472">
        <v>7220</v>
      </c>
      <c r="I380" s="472">
        <v>21182</v>
      </c>
      <c r="J380" s="472">
        <v>1265</v>
      </c>
      <c r="K380" s="472"/>
      <c r="L380" s="472">
        <v>24885</v>
      </c>
      <c r="M380" s="472">
        <v>7268</v>
      </c>
      <c r="N380" s="472">
        <v>44078</v>
      </c>
      <c r="O380" s="472">
        <v>7121</v>
      </c>
      <c r="R380" s="472"/>
    </row>
    <row r="381" spans="1:18" s="463" customFormat="1" ht="9" customHeight="1">
      <c r="A381" s="467" t="s">
        <v>48</v>
      </c>
      <c r="B381" s="467"/>
      <c r="C381" s="473">
        <f t="shared" si="10"/>
        <v>116278</v>
      </c>
      <c r="D381" s="473"/>
      <c r="E381" s="473">
        <v>2900</v>
      </c>
      <c r="F381" s="473"/>
      <c r="G381" s="473">
        <v>1966</v>
      </c>
      <c r="H381" s="473">
        <v>14015</v>
      </c>
      <c r="I381" s="473">
        <v>23581</v>
      </c>
      <c r="J381" s="473">
        <v>1217</v>
      </c>
      <c r="K381" s="473"/>
      <c r="L381" s="473">
        <v>17544</v>
      </c>
      <c r="M381" s="473">
        <v>16029</v>
      </c>
      <c r="N381" s="473">
        <v>19490</v>
      </c>
      <c r="O381" s="473">
        <v>19536</v>
      </c>
      <c r="R381" s="472"/>
    </row>
    <row r="382" spans="1:18" s="463" customFormat="1" ht="9" customHeight="1">
      <c r="A382" s="477" t="s">
        <v>411</v>
      </c>
      <c r="B382" s="477"/>
      <c r="C382" s="472">
        <f t="shared" si="10"/>
        <v>530071</v>
      </c>
      <c r="D382" s="472"/>
      <c r="E382" s="472">
        <v>13836</v>
      </c>
      <c r="F382" s="472"/>
      <c r="G382" s="472">
        <v>16169</v>
      </c>
      <c r="H382" s="472">
        <v>213496</v>
      </c>
      <c r="I382" s="472">
        <v>46738</v>
      </c>
      <c r="J382" s="472">
        <v>5654</v>
      </c>
      <c r="K382" s="472"/>
      <c r="L382" s="472">
        <v>89052</v>
      </c>
      <c r="M382" s="472">
        <v>25490</v>
      </c>
      <c r="N382" s="472">
        <v>75002</v>
      </c>
      <c r="O382" s="472">
        <v>44634</v>
      </c>
      <c r="R382" s="472"/>
    </row>
    <row r="383" spans="1:18" s="463" customFormat="1" ht="9" customHeight="1">
      <c r="A383" s="477" t="s">
        <v>50</v>
      </c>
      <c r="B383" s="477"/>
      <c r="C383" s="472">
        <f t="shared" si="10"/>
        <v>94384</v>
      </c>
      <c r="D383" s="472"/>
      <c r="E383" s="472">
        <v>5312</v>
      </c>
      <c r="F383" s="472"/>
      <c r="G383" s="472">
        <v>2188</v>
      </c>
      <c r="H383" s="472">
        <v>9883</v>
      </c>
      <c r="I383" s="472">
        <v>9049</v>
      </c>
      <c r="J383" s="472">
        <v>1971</v>
      </c>
      <c r="K383" s="472"/>
      <c r="L383" s="472">
        <v>17530</v>
      </c>
      <c r="M383" s="472">
        <v>9048</v>
      </c>
      <c r="N383" s="472">
        <v>17545</v>
      </c>
      <c r="O383" s="472">
        <v>21858</v>
      </c>
      <c r="R383" s="472"/>
    </row>
    <row r="384" spans="1:18" s="463" customFormat="1" ht="9" customHeight="1">
      <c r="A384" s="477" t="s">
        <v>51</v>
      </c>
      <c r="B384" s="477"/>
      <c r="C384" s="472">
        <f t="shared" si="10"/>
        <v>168117</v>
      </c>
      <c r="D384" s="472"/>
      <c r="E384" s="472">
        <v>11010</v>
      </c>
      <c r="F384" s="472"/>
      <c r="G384" s="472">
        <v>290</v>
      </c>
      <c r="H384" s="472">
        <v>14376</v>
      </c>
      <c r="I384" s="472">
        <v>13672</v>
      </c>
      <c r="J384" s="472">
        <v>3042</v>
      </c>
      <c r="K384" s="472"/>
      <c r="L384" s="472">
        <v>44478</v>
      </c>
      <c r="M384" s="472">
        <v>5946</v>
      </c>
      <c r="N384" s="472">
        <v>28231</v>
      </c>
      <c r="O384" s="472">
        <v>47072</v>
      </c>
      <c r="R384" s="472"/>
    </row>
    <row r="385" spans="1:18" s="463" customFormat="1" ht="9" customHeight="1">
      <c r="A385" s="467" t="s">
        <v>52</v>
      </c>
      <c r="B385" s="467"/>
      <c r="C385" s="473">
        <f t="shared" si="10"/>
        <v>684345</v>
      </c>
      <c r="D385" s="473"/>
      <c r="E385" s="473">
        <v>11956</v>
      </c>
      <c r="F385" s="473"/>
      <c r="G385" s="473">
        <v>5728</v>
      </c>
      <c r="H385" s="473">
        <v>345299</v>
      </c>
      <c r="I385" s="473">
        <v>39028</v>
      </c>
      <c r="J385" s="473">
        <v>4435</v>
      </c>
      <c r="K385" s="473"/>
      <c r="L385" s="473">
        <v>105977</v>
      </c>
      <c r="M385" s="473">
        <v>23804</v>
      </c>
      <c r="N385" s="473">
        <v>102215</v>
      </c>
      <c r="O385" s="473">
        <v>45903</v>
      </c>
      <c r="R385" s="472"/>
    </row>
    <row r="386" spans="1:18" s="463" customFormat="1" ht="9" customHeight="1">
      <c r="A386" s="477" t="s">
        <v>559</v>
      </c>
      <c r="B386" s="477"/>
      <c r="C386" s="472">
        <f t="shared" si="10"/>
        <v>2501321</v>
      </c>
      <c r="D386" s="472"/>
      <c r="E386" s="472">
        <v>1912</v>
      </c>
      <c r="F386" s="472"/>
      <c r="G386" s="472">
        <v>531</v>
      </c>
      <c r="H386" s="472">
        <v>391425</v>
      </c>
      <c r="I386" s="472">
        <v>128619</v>
      </c>
      <c r="J386" s="472">
        <v>44089</v>
      </c>
      <c r="K386" s="472"/>
      <c r="L386" s="472">
        <v>534246</v>
      </c>
      <c r="M386" s="472">
        <v>145384</v>
      </c>
      <c r="N386" s="472">
        <v>1025501</v>
      </c>
      <c r="O386" s="472">
        <v>229614</v>
      </c>
      <c r="R386" s="472"/>
    </row>
    <row r="387" spans="1:18" s="463" customFormat="1" ht="9" customHeight="1">
      <c r="A387" s="477" t="s">
        <v>54</v>
      </c>
      <c r="B387" s="477"/>
      <c r="C387" s="472">
        <f t="shared" si="10"/>
        <v>175906</v>
      </c>
      <c r="D387" s="472"/>
      <c r="E387" s="472">
        <v>12494</v>
      </c>
      <c r="F387" s="472"/>
      <c r="G387" s="472">
        <v>6092</v>
      </c>
      <c r="H387" s="472">
        <v>52248</v>
      </c>
      <c r="I387" s="472">
        <v>13073</v>
      </c>
      <c r="J387" s="472">
        <v>3049</v>
      </c>
      <c r="K387" s="472"/>
      <c r="L387" s="472">
        <v>36161</v>
      </c>
      <c r="M387" s="472">
        <v>8532</v>
      </c>
      <c r="N387" s="472">
        <v>27528</v>
      </c>
      <c r="O387" s="472">
        <v>16729</v>
      </c>
      <c r="R387" s="472"/>
    </row>
    <row r="388" spans="1:18" s="463" customFormat="1" ht="9" customHeight="1">
      <c r="A388" s="477" t="s">
        <v>55</v>
      </c>
      <c r="B388" s="477"/>
      <c r="C388" s="472">
        <f t="shared" si="10"/>
        <v>581515</v>
      </c>
      <c r="D388" s="472"/>
      <c r="E388" s="472">
        <v>12545</v>
      </c>
      <c r="F388" s="472"/>
      <c r="G388" s="472">
        <v>2256</v>
      </c>
      <c r="H388" s="472">
        <v>214359</v>
      </c>
      <c r="I388" s="472">
        <v>46340</v>
      </c>
      <c r="J388" s="472">
        <v>7350</v>
      </c>
      <c r="K388" s="472"/>
      <c r="L388" s="472">
        <v>112956</v>
      </c>
      <c r="M388" s="472">
        <v>29949</v>
      </c>
      <c r="N388" s="472">
        <v>92302</v>
      </c>
      <c r="O388" s="472">
        <v>63458</v>
      </c>
      <c r="R388" s="472"/>
    </row>
    <row r="389" spans="1:18" s="463" customFormat="1" ht="9" customHeight="1">
      <c r="A389" s="467" t="s">
        <v>56</v>
      </c>
      <c r="B389" s="467"/>
      <c r="C389" s="473">
        <f t="shared" si="10"/>
        <v>143572</v>
      </c>
      <c r="D389" s="473"/>
      <c r="E389" s="473">
        <v>589</v>
      </c>
      <c r="F389" s="473"/>
      <c r="G389" s="473">
        <v>1393</v>
      </c>
      <c r="H389" s="473">
        <v>10859</v>
      </c>
      <c r="I389" s="473">
        <v>19156</v>
      </c>
      <c r="J389" s="473">
        <v>3510</v>
      </c>
      <c r="K389" s="473"/>
      <c r="L389" s="473">
        <v>38071</v>
      </c>
      <c r="M389" s="473">
        <v>5870</v>
      </c>
      <c r="N389" s="473">
        <v>50395</v>
      </c>
      <c r="O389" s="473">
        <v>13729</v>
      </c>
      <c r="R389" s="472"/>
    </row>
    <row r="390" spans="1:18" s="463" customFormat="1" ht="9" customHeight="1">
      <c r="A390" s="477" t="s">
        <v>57</v>
      </c>
      <c r="B390" s="477"/>
      <c r="C390" s="472">
        <f t="shared" si="10"/>
        <v>159529</v>
      </c>
      <c r="D390" s="472"/>
      <c r="E390" s="472">
        <v>1487</v>
      </c>
      <c r="F390" s="472"/>
      <c r="G390" s="463">
        <v>2585</v>
      </c>
      <c r="H390" s="472">
        <v>57137</v>
      </c>
      <c r="I390" s="472">
        <v>13868</v>
      </c>
      <c r="J390" s="472">
        <v>1530</v>
      </c>
      <c r="K390" s="472"/>
      <c r="L390" s="472">
        <v>30379</v>
      </c>
      <c r="M390" s="472">
        <v>8922</v>
      </c>
      <c r="N390" s="472">
        <v>24126</v>
      </c>
      <c r="O390" s="472">
        <v>19495</v>
      </c>
      <c r="R390" s="472"/>
    </row>
    <row r="391" spans="1:18" s="463" customFormat="1" ht="9" customHeight="1">
      <c r="A391" s="477" t="s">
        <v>58</v>
      </c>
      <c r="B391" s="477"/>
      <c r="C391" s="472">
        <f t="shared" si="10"/>
        <v>1186287</v>
      </c>
      <c r="D391" s="472"/>
      <c r="E391" s="472">
        <v>44919</v>
      </c>
      <c r="F391" s="472"/>
      <c r="G391" s="472">
        <v>2219</v>
      </c>
      <c r="H391" s="472">
        <v>320072</v>
      </c>
      <c r="I391" s="472">
        <v>91334</v>
      </c>
      <c r="J391" s="472">
        <v>8376</v>
      </c>
      <c r="K391" s="472"/>
      <c r="L391" s="472">
        <v>216676</v>
      </c>
      <c r="M391" s="472">
        <v>57033</v>
      </c>
      <c r="N391" s="472">
        <v>234809</v>
      </c>
      <c r="O391" s="472">
        <v>210849</v>
      </c>
      <c r="R391" s="472"/>
    </row>
    <row r="392" spans="1:18" s="463" customFormat="1" ht="9" customHeight="1">
      <c r="A392" s="477" t="s">
        <v>560</v>
      </c>
      <c r="B392" s="477"/>
      <c r="C392" s="472">
        <f t="shared" si="10"/>
        <v>1156439</v>
      </c>
      <c r="D392" s="472"/>
      <c r="E392" s="472">
        <v>6031</v>
      </c>
      <c r="F392" s="472"/>
      <c r="G392" s="472">
        <v>2317</v>
      </c>
      <c r="H392" s="472">
        <v>426551</v>
      </c>
      <c r="I392" s="472">
        <v>73138</v>
      </c>
      <c r="J392" s="472">
        <v>2216</v>
      </c>
      <c r="K392" s="472"/>
      <c r="L392" s="472">
        <v>284371</v>
      </c>
      <c r="M392" s="472">
        <v>66880</v>
      </c>
      <c r="N392" s="472">
        <v>205486</v>
      </c>
      <c r="O392" s="472">
        <v>89449</v>
      </c>
      <c r="R392" s="472"/>
    </row>
    <row r="393" spans="1:18" s="463" customFormat="1" ht="9" customHeight="1">
      <c r="A393" s="467" t="s">
        <v>414</v>
      </c>
      <c r="B393" s="467"/>
      <c r="C393" s="473">
        <f t="shared" si="10"/>
        <v>297978</v>
      </c>
      <c r="D393" s="473"/>
      <c r="E393" s="473">
        <v>12965</v>
      </c>
      <c r="F393" s="473"/>
      <c r="G393" s="473">
        <v>912</v>
      </c>
      <c r="H393" s="473">
        <v>47573</v>
      </c>
      <c r="I393" s="473">
        <v>29009</v>
      </c>
      <c r="J393" s="473">
        <v>4972</v>
      </c>
      <c r="K393" s="473"/>
      <c r="L393" s="473">
        <v>71862</v>
      </c>
      <c r="M393" s="473">
        <v>12609</v>
      </c>
      <c r="N393" s="473">
        <v>57821</v>
      </c>
      <c r="O393" s="473">
        <v>60255</v>
      </c>
      <c r="R393" s="472"/>
    </row>
    <row r="394" spans="1:18" s="463" customFormat="1" ht="9" customHeight="1">
      <c r="A394" s="477" t="s">
        <v>61</v>
      </c>
      <c r="B394" s="477"/>
      <c r="C394" s="472">
        <f t="shared" si="10"/>
        <v>164482</v>
      </c>
      <c r="D394" s="472"/>
      <c r="E394" s="472">
        <v>9337</v>
      </c>
      <c r="F394" s="472"/>
      <c r="G394" s="472">
        <v>199</v>
      </c>
      <c r="H394" s="472">
        <v>35165</v>
      </c>
      <c r="I394" s="472">
        <v>10699</v>
      </c>
      <c r="J394" s="472">
        <v>2747</v>
      </c>
      <c r="K394" s="472"/>
      <c r="L394" s="472">
        <v>32085</v>
      </c>
      <c r="M394" s="472">
        <v>5270</v>
      </c>
      <c r="N394" s="472">
        <v>31172</v>
      </c>
      <c r="O394" s="472">
        <v>37808</v>
      </c>
      <c r="R394" s="472"/>
    </row>
    <row r="395" spans="1:18" s="463" customFormat="1" ht="9" customHeight="1">
      <c r="A395" s="477" t="s">
        <v>62</v>
      </c>
      <c r="B395" s="477"/>
      <c r="C395" s="472">
        <f t="shared" si="10"/>
        <v>100512</v>
      </c>
      <c r="D395" s="472"/>
      <c r="E395" s="472">
        <v>10103</v>
      </c>
      <c r="F395" s="472"/>
      <c r="G395" s="472">
        <v>352</v>
      </c>
      <c r="H395" s="472">
        <v>8906</v>
      </c>
      <c r="I395" s="472">
        <v>14668</v>
      </c>
      <c r="J395" s="472">
        <v>1550</v>
      </c>
      <c r="K395" s="472"/>
      <c r="L395" s="472">
        <v>19979</v>
      </c>
      <c r="M395" s="472">
        <v>5316</v>
      </c>
      <c r="N395" s="472">
        <v>25041</v>
      </c>
      <c r="O395" s="472">
        <v>14597</v>
      </c>
      <c r="R395" s="472"/>
    </row>
    <row r="396" spans="1:18" s="463" customFormat="1" ht="9" customHeight="1">
      <c r="A396" s="477" t="s">
        <v>63</v>
      </c>
      <c r="B396" s="477"/>
      <c r="C396" s="472">
        <f t="shared" si="10"/>
        <v>1109144</v>
      </c>
      <c r="D396" s="472"/>
      <c r="E396" s="472">
        <v>8333</v>
      </c>
      <c r="F396" s="472"/>
      <c r="G396" s="472">
        <v>3204</v>
      </c>
      <c r="H396" s="472">
        <v>361209</v>
      </c>
      <c r="I396" s="472">
        <v>104064</v>
      </c>
      <c r="J396" s="472">
        <v>8541</v>
      </c>
      <c r="K396" s="472"/>
      <c r="L396" s="472">
        <v>211506</v>
      </c>
      <c r="M396" s="472">
        <v>75412</v>
      </c>
      <c r="N396" s="472">
        <v>262971</v>
      </c>
      <c r="O396" s="472">
        <v>73904</v>
      </c>
      <c r="R396" s="472"/>
    </row>
    <row r="397" spans="1:18" s="463" customFormat="1" ht="9" customHeight="1">
      <c r="A397" s="467" t="s">
        <v>64</v>
      </c>
      <c r="B397" s="467"/>
      <c r="C397" s="473">
        <f t="shared" si="10"/>
        <v>150975</v>
      </c>
      <c r="D397" s="473"/>
      <c r="E397" s="473">
        <v>2711</v>
      </c>
      <c r="F397" s="473"/>
      <c r="G397" s="473">
        <v>498</v>
      </c>
      <c r="H397" s="473">
        <v>14124</v>
      </c>
      <c r="I397" s="473">
        <v>13068</v>
      </c>
      <c r="J397" s="473">
        <v>2009</v>
      </c>
      <c r="K397" s="473"/>
      <c r="L397" s="473">
        <v>34053</v>
      </c>
      <c r="M397" s="473">
        <v>7142</v>
      </c>
      <c r="N397" s="473">
        <v>28715</v>
      </c>
      <c r="O397" s="473">
        <v>48655</v>
      </c>
      <c r="R397" s="472"/>
    </row>
    <row r="398" spans="1:18" s="463" customFormat="1" ht="9" customHeight="1">
      <c r="A398" s="477" t="s">
        <v>65</v>
      </c>
      <c r="B398" s="477"/>
      <c r="C398" s="472">
        <f t="shared" si="10"/>
        <v>413080</v>
      </c>
      <c r="D398" s="472"/>
      <c r="E398" s="472">
        <v>15287</v>
      </c>
      <c r="F398" s="472"/>
      <c r="G398" s="472">
        <v>2189</v>
      </c>
      <c r="H398" s="472">
        <v>138888</v>
      </c>
      <c r="I398" s="472">
        <v>28856</v>
      </c>
      <c r="J398" s="472">
        <v>4786</v>
      </c>
      <c r="K398" s="472"/>
      <c r="L398" s="472">
        <v>87997</v>
      </c>
      <c r="M398" s="472">
        <v>18886</v>
      </c>
      <c r="N398" s="472">
        <v>73089</v>
      </c>
      <c r="O398" s="472">
        <v>43102</v>
      </c>
      <c r="R398" s="472"/>
    </row>
    <row r="399" spans="1:18" s="463" customFormat="1" ht="9" customHeight="1">
      <c r="A399" s="477" t="s">
        <v>66</v>
      </c>
      <c r="B399" s="477"/>
      <c r="C399" s="472">
        <f t="shared" si="10"/>
        <v>303319</v>
      </c>
      <c r="D399" s="472"/>
      <c r="E399" s="472">
        <v>5228</v>
      </c>
      <c r="F399" s="472"/>
      <c r="G399" s="472">
        <v>886</v>
      </c>
      <c r="H399" s="472">
        <v>107557</v>
      </c>
      <c r="I399" s="472">
        <v>25460</v>
      </c>
      <c r="J399" s="472">
        <v>2534</v>
      </c>
      <c r="K399" s="472"/>
      <c r="L399" s="472">
        <v>48251</v>
      </c>
      <c r="M399" s="472">
        <v>17826</v>
      </c>
      <c r="N399" s="472">
        <v>56978</v>
      </c>
      <c r="O399" s="472">
        <v>38599</v>
      </c>
      <c r="R399" s="472"/>
    </row>
    <row r="400" spans="1:18" s="463" customFormat="1" ht="9" customHeight="1">
      <c r="A400" s="477" t="s">
        <v>67</v>
      </c>
      <c r="B400" s="477"/>
      <c r="C400" s="472">
        <f t="shared" si="10"/>
        <v>255059</v>
      </c>
      <c r="D400" s="472"/>
      <c r="E400" s="472">
        <v>4373</v>
      </c>
      <c r="F400" s="472"/>
      <c r="G400" s="472">
        <v>799</v>
      </c>
      <c r="H400" s="472">
        <v>10351</v>
      </c>
      <c r="I400" s="472">
        <v>31685</v>
      </c>
      <c r="J400" s="472">
        <v>2320</v>
      </c>
      <c r="K400" s="472"/>
      <c r="L400" s="472">
        <v>44439</v>
      </c>
      <c r="M400" s="472">
        <v>14885</v>
      </c>
      <c r="N400" s="472">
        <v>127393</v>
      </c>
      <c r="O400" s="472">
        <v>18814</v>
      </c>
      <c r="R400" s="472"/>
    </row>
    <row r="401" spans="1:18" s="463" customFormat="1" ht="9" customHeight="1">
      <c r="A401" s="467" t="s">
        <v>68</v>
      </c>
      <c r="B401" s="467"/>
      <c r="C401" s="473">
        <f t="shared" si="10"/>
        <v>280796</v>
      </c>
      <c r="D401" s="473"/>
      <c r="E401" s="473">
        <v>10823</v>
      </c>
      <c r="F401" s="473"/>
      <c r="G401" s="473">
        <v>3605</v>
      </c>
      <c r="H401" s="473">
        <v>96349</v>
      </c>
      <c r="I401" s="473">
        <v>23481</v>
      </c>
      <c r="J401" s="473">
        <v>2223</v>
      </c>
      <c r="K401" s="473"/>
      <c r="L401" s="473">
        <v>47770</v>
      </c>
      <c r="M401" s="473">
        <v>13449</v>
      </c>
      <c r="N401" s="473">
        <v>38628</v>
      </c>
      <c r="O401" s="473">
        <v>44468</v>
      </c>
      <c r="R401" s="472"/>
    </row>
    <row r="402" spans="1:18" s="463" customFormat="1" ht="9" customHeight="1">
      <c r="A402" s="477" t="s">
        <v>69</v>
      </c>
      <c r="B402" s="477"/>
      <c r="C402" s="472">
        <f t="shared" si="10"/>
        <v>357486</v>
      </c>
      <c r="D402" s="472"/>
      <c r="E402" s="472">
        <v>26139</v>
      </c>
      <c r="F402" s="472"/>
      <c r="G402" s="472">
        <v>1270</v>
      </c>
      <c r="H402" s="472">
        <v>51931</v>
      </c>
      <c r="I402" s="472">
        <v>38831</v>
      </c>
      <c r="J402" s="472">
        <v>5290</v>
      </c>
      <c r="K402" s="472"/>
      <c r="L402" s="472">
        <v>94664</v>
      </c>
      <c r="M402" s="472">
        <v>17140</v>
      </c>
      <c r="N402" s="472">
        <v>73915</v>
      </c>
      <c r="O402" s="472">
        <v>48306</v>
      </c>
      <c r="R402" s="472"/>
    </row>
    <row r="403" spans="1:18" s="463" customFormat="1" ht="9" customHeight="1">
      <c r="A403" s="477" t="s">
        <v>70</v>
      </c>
      <c r="B403" s="477"/>
      <c r="C403" s="472">
        <f t="shared" si="10"/>
        <v>418752</v>
      </c>
      <c r="D403" s="472"/>
      <c r="E403" s="472">
        <v>24360</v>
      </c>
      <c r="F403" s="472"/>
      <c r="G403" s="472">
        <v>6102</v>
      </c>
      <c r="H403" s="472">
        <v>133043</v>
      </c>
      <c r="I403" s="472">
        <v>44808</v>
      </c>
      <c r="J403" s="472">
        <v>5085</v>
      </c>
      <c r="K403" s="472"/>
      <c r="L403" s="472">
        <v>86408</v>
      </c>
      <c r="M403" s="472">
        <v>18370</v>
      </c>
      <c r="N403" s="472">
        <v>72683</v>
      </c>
      <c r="O403" s="472">
        <v>27893</v>
      </c>
      <c r="R403" s="472"/>
    </row>
    <row r="404" spans="1:18" s="463" customFormat="1" ht="9" customHeight="1">
      <c r="A404" s="477" t="s">
        <v>71</v>
      </c>
      <c r="B404" s="477"/>
      <c r="C404" s="472">
        <f t="shared" si="10"/>
        <v>140084</v>
      </c>
      <c r="D404" s="472"/>
      <c r="E404" s="472">
        <v>4906</v>
      </c>
      <c r="F404" s="472"/>
      <c r="G404" s="472">
        <v>3176</v>
      </c>
      <c r="H404" s="472">
        <v>12986</v>
      </c>
      <c r="I404" s="472">
        <v>24081</v>
      </c>
      <c r="J404" s="472">
        <v>1480</v>
      </c>
      <c r="K404" s="472"/>
      <c r="L404" s="472">
        <v>43427</v>
      </c>
      <c r="M404" s="472">
        <v>7449</v>
      </c>
      <c r="N404" s="472">
        <v>31093</v>
      </c>
      <c r="O404" s="472">
        <v>11486</v>
      </c>
      <c r="R404" s="472"/>
    </row>
    <row r="405" spans="1:18" s="463" customFormat="1" ht="9" customHeight="1">
      <c r="A405" s="467" t="s">
        <v>72</v>
      </c>
      <c r="B405" s="467"/>
      <c r="C405" s="473">
        <f t="shared" si="10"/>
        <v>571098</v>
      </c>
      <c r="D405" s="473"/>
      <c r="E405" s="473">
        <v>12206</v>
      </c>
      <c r="F405" s="473"/>
      <c r="G405" s="473">
        <v>3309</v>
      </c>
      <c r="H405" s="473">
        <v>222067</v>
      </c>
      <c r="I405" s="473">
        <v>51522</v>
      </c>
      <c r="J405" s="473">
        <v>9419</v>
      </c>
      <c r="K405" s="473"/>
      <c r="L405" s="473">
        <v>108083</v>
      </c>
      <c r="M405" s="473">
        <v>40766</v>
      </c>
      <c r="N405" s="473">
        <v>81620</v>
      </c>
      <c r="O405" s="473">
        <v>42106</v>
      </c>
      <c r="R405" s="472"/>
    </row>
    <row r="406" spans="1:18" s="463" customFormat="1" ht="9" customHeight="1">
      <c r="A406" s="477" t="s">
        <v>73</v>
      </c>
      <c r="B406" s="477"/>
      <c r="C406" s="472">
        <f t="shared" si="10"/>
        <v>68795</v>
      </c>
      <c r="D406" s="472"/>
      <c r="E406" s="472">
        <v>234</v>
      </c>
      <c r="F406" s="472"/>
      <c r="G406" s="472">
        <v>175</v>
      </c>
      <c r="H406" s="472">
        <v>37130</v>
      </c>
      <c r="I406" s="472">
        <v>5203</v>
      </c>
      <c r="J406" s="472">
        <v>491</v>
      </c>
      <c r="K406" s="472"/>
      <c r="L406" s="472">
        <v>9873</v>
      </c>
      <c r="M406" s="472">
        <v>2640</v>
      </c>
      <c r="N406" s="472">
        <v>5785</v>
      </c>
      <c r="O406" s="472">
        <v>7264</v>
      </c>
      <c r="R406" s="472"/>
    </row>
    <row r="407" spans="1:18" s="463" customFormat="1" ht="9" customHeight="1">
      <c r="A407" s="477" t="s">
        <v>561</v>
      </c>
      <c r="B407" s="477"/>
      <c r="C407" s="472">
        <f t="shared" si="10"/>
        <v>610992</v>
      </c>
      <c r="D407" s="472"/>
      <c r="E407" s="472">
        <v>46881</v>
      </c>
      <c r="F407" s="472"/>
      <c r="G407" s="472">
        <v>3076</v>
      </c>
      <c r="H407" s="472">
        <v>79176</v>
      </c>
      <c r="I407" s="472">
        <v>61815</v>
      </c>
      <c r="J407" s="472">
        <v>13102</v>
      </c>
      <c r="K407" s="472"/>
      <c r="L407" s="472">
        <v>137579</v>
      </c>
      <c r="M407" s="472">
        <v>39615</v>
      </c>
      <c r="N407" s="472">
        <v>98541</v>
      </c>
      <c r="O407" s="472">
        <v>131207</v>
      </c>
      <c r="R407" s="472"/>
    </row>
    <row r="408" spans="1:18" s="463" customFormat="1" ht="9" customHeight="1">
      <c r="A408" s="477" t="s">
        <v>75</v>
      </c>
      <c r="B408" s="477"/>
      <c r="C408" s="472">
        <f t="shared" si="10"/>
        <v>264362</v>
      </c>
      <c r="D408" s="472"/>
      <c r="E408" s="472">
        <v>6552</v>
      </c>
      <c r="F408" s="472"/>
      <c r="G408" s="472">
        <v>1675</v>
      </c>
      <c r="H408" s="472">
        <v>61502</v>
      </c>
      <c r="I408" s="472">
        <v>21352</v>
      </c>
      <c r="J408" s="472">
        <v>3541</v>
      </c>
      <c r="K408" s="472"/>
      <c r="L408" s="472">
        <v>56544</v>
      </c>
      <c r="M408" s="472">
        <v>13326</v>
      </c>
      <c r="N408" s="472">
        <v>42576</v>
      </c>
      <c r="O408" s="472">
        <v>57294</v>
      </c>
      <c r="R408" s="472"/>
    </row>
    <row r="409" spans="1:18" s="463" customFormat="1" ht="9" customHeight="1">
      <c r="A409" s="467" t="s">
        <v>76</v>
      </c>
      <c r="B409" s="467"/>
      <c r="C409" s="473">
        <f t="shared" si="10"/>
        <v>114788</v>
      </c>
      <c r="D409" s="473"/>
      <c r="E409" s="473">
        <v>1739</v>
      </c>
      <c r="F409" s="473"/>
      <c r="G409" s="473">
        <v>5386</v>
      </c>
      <c r="H409" s="473">
        <v>18340</v>
      </c>
      <c r="I409" s="473">
        <v>11653</v>
      </c>
      <c r="J409" s="473">
        <v>915</v>
      </c>
      <c r="K409" s="473"/>
      <c r="L409" s="473">
        <v>21961</v>
      </c>
      <c r="M409" s="473">
        <v>3633</v>
      </c>
      <c r="N409" s="473">
        <v>12103</v>
      </c>
      <c r="O409" s="473">
        <v>39058</v>
      </c>
      <c r="R409" s="472"/>
    </row>
    <row r="410" spans="1:18" s="463" customFormat="1" ht="3.95" customHeight="1">
      <c r="A410" s="477"/>
      <c r="B410" s="477"/>
      <c r="C410" s="475"/>
      <c r="D410" s="475"/>
      <c r="E410" s="475"/>
      <c r="F410" s="475"/>
      <c r="G410" s="475"/>
      <c r="H410" s="475"/>
      <c r="I410" s="475"/>
      <c r="J410" s="475"/>
      <c r="K410" s="475"/>
      <c r="L410" s="475"/>
      <c r="M410" s="475"/>
      <c r="N410" s="475"/>
      <c r="O410" s="475"/>
    </row>
    <row r="411" spans="1:18" s="463" customFormat="1" ht="9" customHeight="1">
      <c r="A411" s="461">
        <v>2008</v>
      </c>
      <c r="B411" s="461"/>
      <c r="C411" s="465"/>
      <c r="D411" s="465"/>
      <c r="E411" s="465"/>
      <c r="F411" s="465"/>
      <c r="G411" s="465"/>
      <c r="H411" s="465"/>
      <c r="I411" s="465"/>
      <c r="J411" s="465"/>
      <c r="K411" s="465"/>
      <c r="L411" s="465"/>
      <c r="M411" s="465"/>
      <c r="N411" s="465"/>
      <c r="O411" s="465"/>
    </row>
    <row r="412" spans="1:18" s="463" customFormat="1" ht="9" customHeight="1">
      <c r="A412" s="462" t="s">
        <v>34</v>
      </c>
      <c r="B412" s="462"/>
      <c r="C412" s="464">
        <f>SUM(C414:C445)</f>
        <v>14062552</v>
      </c>
      <c r="D412" s="464"/>
      <c r="E412" s="464">
        <f>SUM(E414:E445)</f>
        <v>343686</v>
      </c>
      <c r="F412" s="464"/>
      <c r="G412" s="464">
        <f>SUM(G414:G445)</f>
        <v>94703</v>
      </c>
      <c r="H412" s="464">
        <f>SUM(H414:H445)</f>
        <v>3617186</v>
      </c>
      <c r="I412" s="464">
        <f>SUM(I414:I445)</f>
        <v>1099430</v>
      </c>
      <c r="J412" s="464">
        <f>SUM(J414:J445)</f>
        <v>171726</v>
      </c>
      <c r="K412" s="464"/>
      <c r="L412" s="464">
        <f>SUM(L414:L445)</f>
        <v>2924108</v>
      </c>
      <c r="M412" s="464">
        <f>SUM(M414:M445)</f>
        <v>765065</v>
      </c>
      <c r="N412" s="464">
        <f>SUM(N414:N445)</f>
        <v>3349936</v>
      </c>
      <c r="O412" s="464">
        <f>SUM(O414:O445)</f>
        <v>1696712</v>
      </c>
    </row>
    <row r="413" spans="1:18" s="463" customFormat="1" ht="3.95" customHeight="1">
      <c r="A413" s="461"/>
      <c r="B413" s="461"/>
      <c r="C413" s="464"/>
      <c r="D413" s="464"/>
      <c r="E413" s="464"/>
      <c r="F413" s="464"/>
      <c r="G413" s="464"/>
      <c r="H413" s="464"/>
      <c r="I413" s="464"/>
      <c r="J413" s="464"/>
      <c r="K413" s="464"/>
      <c r="L413" s="464"/>
      <c r="M413" s="464"/>
      <c r="N413" s="464"/>
      <c r="O413" s="464"/>
    </row>
    <row r="414" spans="1:18" s="463" customFormat="1" ht="9" customHeight="1">
      <c r="A414" s="465" t="s">
        <v>45</v>
      </c>
      <c r="B414" s="465"/>
      <c r="C414" s="466">
        <f t="shared" ref="C414:C445" si="11">SUM(E414:O414)</f>
        <v>201257</v>
      </c>
      <c r="D414" s="466"/>
      <c r="E414" s="466">
        <v>4572</v>
      </c>
      <c r="F414" s="466"/>
      <c r="G414" s="466">
        <v>829</v>
      </c>
      <c r="H414" s="466">
        <v>66164</v>
      </c>
      <c r="I414" s="466">
        <v>14102</v>
      </c>
      <c r="J414" s="466">
        <v>942</v>
      </c>
      <c r="K414" s="466"/>
      <c r="L414" s="466">
        <v>32658</v>
      </c>
      <c r="M414" s="466">
        <v>11277</v>
      </c>
      <c r="N414" s="466">
        <v>31327</v>
      </c>
      <c r="O414" s="466">
        <v>39386</v>
      </c>
      <c r="R414" s="472"/>
    </row>
    <row r="415" spans="1:18" s="463" customFormat="1" ht="9" customHeight="1">
      <c r="A415" s="465" t="s">
        <v>46</v>
      </c>
      <c r="B415" s="465"/>
      <c r="C415" s="466">
        <f t="shared" si="11"/>
        <v>616166</v>
      </c>
      <c r="D415" s="466"/>
      <c r="E415" s="466">
        <v>10414</v>
      </c>
      <c r="F415" s="466"/>
      <c r="G415" s="466">
        <v>370</v>
      </c>
      <c r="H415" s="466">
        <v>266588</v>
      </c>
      <c r="I415" s="466">
        <v>36856</v>
      </c>
      <c r="J415" s="466">
        <v>5115</v>
      </c>
      <c r="K415" s="466"/>
      <c r="L415" s="466">
        <v>111200</v>
      </c>
      <c r="M415" s="466">
        <v>24059</v>
      </c>
      <c r="N415" s="466">
        <v>112813</v>
      </c>
      <c r="O415" s="466">
        <v>48751</v>
      </c>
      <c r="R415" s="472"/>
    </row>
    <row r="416" spans="1:18" s="463" customFormat="1" ht="9" customHeight="1">
      <c r="A416" s="465" t="s">
        <v>47</v>
      </c>
      <c r="B416" s="465"/>
      <c r="C416" s="466">
        <f t="shared" si="11"/>
        <v>115832</v>
      </c>
      <c r="D416" s="466"/>
      <c r="E416" s="466">
        <v>6006</v>
      </c>
      <c r="F416" s="466"/>
      <c r="G416" s="466">
        <v>2102</v>
      </c>
      <c r="H416" s="466">
        <v>7250</v>
      </c>
      <c r="I416" s="466">
        <v>15437</v>
      </c>
      <c r="J416" s="466">
        <v>1298</v>
      </c>
      <c r="K416" s="466"/>
      <c r="L416" s="466">
        <v>25330</v>
      </c>
      <c r="M416" s="466">
        <v>5707</v>
      </c>
      <c r="N416" s="466">
        <v>45265</v>
      </c>
      <c r="O416" s="466">
        <v>7437</v>
      </c>
      <c r="R416" s="472"/>
    </row>
    <row r="417" spans="1:18" s="463" customFormat="1" ht="9" customHeight="1">
      <c r="A417" s="467" t="s">
        <v>48</v>
      </c>
      <c r="B417" s="467"/>
      <c r="C417" s="468">
        <f t="shared" si="11"/>
        <v>122023</v>
      </c>
      <c r="D417" s="468"/>
      <c r="E417" s="468">
        <v>2858</v>
      </c>
      <c r="F417" s="468"/>
      <c r="G417" s="468">
        <v>2166</v>
      </c>
      <c r="H417" s="468">
        <v>12583</v>
      </c>
      <c r="I417" s="468">
        <v>26171</v>
      </c>
      <c r="J417" s="468">
        <v>1265</v>
      </c>
      <c r="K417" s="468"/>
      <c r="L417" s="468">
        <v>18598</v>
      </c>
      <c r="M417" s="468">
        <v>16725</v>
      </c>
      <c r="N417" s="468">
        <v>21493</v>
      </c>
      <c r="O417" s="468">
        <v>20164</v>
      </c>
      <c r="R417" s="472"/>
    </row>
    <row r="418" spans="1:18" s="463" customFormat="1" ht="9" customHeight="1">
      <c r="A418" s="477" t="s">
        <v>411</v>
      </c>
      <c r="B418" s="477"/>
      <c r="C418" s="475">
        <f t="shared" si="11"/>
        <v>510756</v>
      </c>
      <c r="D418" s="475"/>
      <c r="E418" s="475">
        <v>14497</v>
      </c>
      <c r="F418" s="475"/>
      <c r="G418" s="475">
        <v>16405</v>
      </c>
      <c r="H418" s="475">
        <v>190043</v>
      </c>
      <c r="I418" s="475">
        <v>44534</v>
      </c>
      <c r="J418" s="475">
        <v>5773</v>
      </c>
      <c r="K418" s="475"/>
      <c r="L418" s="475">
        <v>89065</v>
      </c>
      <c r="M418" s="475">
        <v>25188</v>
      </c>
      <c r="N418" s="475">
        <v>80302</v>
      </c>
      <c r="O418" s="475">
        <v>44949</v>
      </c>
      <c r="R418" s="472"/>
    </row>
    <row r="419" spans="1:18" s="463" customFormat="1" ht="9" customHeight="1">
      <c r="A419" s="477" t="s">
        <v>50</v>
      </c>
      <c r="B419" s="477"/>
      <c r="C419" s="475">
        <f t="shared" si="11"/>
        <v>96620</v>
      </c>
      <c r="D419" s="475"/>
      <c r="E419" s="475">
        <v>5332</v>
      </c>
      <c r="F419" s="475"/>
      <c r="G419" s="475">
        <v>1953</v>
      </c>
      <c r="H419" s="475">
        <v>9744</v>
      </c>
      <c r="I419" s="475">
        <v>8914</v>
      </c>
      <c r="J419" s="475">
        <v>1995</v>
      </c>
      <c r="K419" s="475"/>
      <c r="L419" s="475">
        <v>18141</v>
      </c>
      <c r="M419" s="475">
        <v>9770</v>
      </c>
      <c r="N419" s="475">
        <v>18358</v>
      </c>
      <c r="O419" s="475">
        <v>22413</v>
      </c>
      <c r="R419" s="472"/>
    </row>
    <row r="420" spans="1:18" s="463" customFormat="1" ht="9" customHeight="1">
      <c r="A420" s="477" t="s">
        <v>51</v>
      </c>
      <c r="B420" s="477"/>
      <c r="C420" s="475">
        <f t="shared" si="11"/>
        <v>175580</v>
      </c>
      <c r="D420" s="475"/>
      <c r="E420" s="475">
        <v>11097</v>
      </c>
      <c r="F420" s="475"/>
      <c r="G420" s="475">
        <v>429</v>
      </c>
      <c r="H420" s="475">
        <v>14636</v>
      </c>
      <c r="I420" s="475">
        <v>15759</v>
      </c>
      <c r="J420" s="475">
        <v>2917</v>
      </c>
      <c r="K420" s="475"/>
      <c r="L420" s="475">
        <v>46776</v>
      </c>
      <c r="M420" s="475">
        <v>6050</v>
      </c>
      <c r="N420" s="475">
        <v>31483</v>
      </c>
      <c r="O420" s="475">
        <v>46433</v>
      </c>
      <c r="R420" s="472"/>
    </row>
    <row r="421" spans="1:18" s="463" customFormat="1" ht="9" customHeight="1">
      <c r="A421" s="467" t="s">
        <v>52</v>
      </c>
      <c r="B421" s="467"/>
      <c r="C421" s="468">
        <f t="shared" si="11"/>
        <v>628588</v>
      </c>
      <c r="D421" s="468"/>
      <c r="E421" s="468">
        <v>12414</v>
      </c>
      <c r="F421" s="468"/>
      <c r="G421" s="468">
        <v>6129</v>
      </c>
      <c r="H421" s="468">
        <v>289304</v>
      </c>
      <c r="I421" s="468">
        <v>36384</v>
      </c>
      <c r="J421" s="468">
        <v>4493</v>
      </c>
      <c r="K421" s="468"/>
      <c r="L421" s="468">
        <v>108881</v>
      </c>
      <c r="M421" s="468">
        <v>23610</v>
      </c>
      <c r="N421" s="468">
        <v>101634</v>
      </c>
      <c r="O421" s="468">
        <v>45739</v>
      </c>
      <c r="R421" s="472"/>
    </row>
    <row r="422" spans="1:18" s="463" customFormat="1" ht="9" customHeight="1">
      <c r="A422" s="477" t="s">
        <v>559</v>
      </c>
      <c r="B422" s="477"/>
      <c r="C422" s="475">
        <f t="shared" si="11"/>
        <v>2512557</v>
      </c>
      <c r="D422" s="475"/>
      <c r="E422" s="475">
        <v>1918</v>
      </c>
      <c r="F422" s="475"/>
      <c r="G422" s="475">
        <v>1186</v>
      </c>
      <c r="H422" s="475">
        <v>368541</v>
      </c>
      <c r="I422" s="475">
        <v>125814</v>
      </c>
      <c r="J422" s="475">
        <v>45710</v>
      </c>
      <c r="K422" s="475"/>
      <c r="L422" s="475">
        <v>540183</v>
      </c>
      <c r="M422" s="475">
        <v>144719</v>
      </c>
      <c r="N422" s="475">
        <v>1054998</v>
      </c>
      <c r="O422" s="475">
        <v>229488</v>
      </c>
      <c r="R422" s="472"/>
    </row>
    <row r="423" spans="1:18" s="463" customFormat="1" ht="9" customHeight="1">
      <c r="A423" s="477" t="s">
        <v>54</v>
      </c>
      <c r="B423" s="477"/>
      <c r="C423" s="475">
        <f t="shared" si="11"/>
        <v>171946</v>
      </c>
      <c r="D423" s="475"/>
      <c r="E423" s="475">
        <v>12478</v>
      </c>
      <c r="F423" s="475"/>
      <c r="G423" s="475">
        <v>5534</v>
      </c>
      <c r="H423" s="475">
        <v>48500</v>
      </c>
      <c r="I423" s="475">
        <v>13105</v>
      </c>
      <c r="J423" s="475">
        <v>3185</v>
      </c>
      <c r="K423" s="475"/>
      <c r="L423" s="475">
        <v>35686</v>
      </c>
      <c r="M423" s="475">
        <v>9166</v>
      </c>
      <c r="N423" s="475">
        <v>26732</v>
      </c>
      <c r="O423" s="475">
        <v>17560</v>
      </c>
      <c r="R423" s="472"/>
    </row>
    <row r="424" spans="1:18" s="463" customFormat="1" ht="9" customHeight="1">
      <c r="A424" s="477" t="s">
        <v>55</v>
      </c>
      <c r="B424" s="477"/>
      <c r="C424" s="475">
        <f t="shared" si="11"/>
        <v>580904</v>
      </c>
      <c r="D424" s="475"/>
      <c r="E424" s="475">
        <v>12565</v>
      </c>
      <c r="F424" s="475"/>
      <c r="G424" s="475">
        <v>2001</v>
      </c>
      <c r="H424" s="475">
        <v>205940</v>
      </c>
      <c r="I424" s="475">
        <v>46037</v>
      </c>
      <c r="J424" s="475">
        <v>7560</v>
      </c>
      <c r="K424" s="475"/>
      <c r="L424" s="475">
        <v>113848</v>
      </c>
      <c r="M424" s="475">
        <v>29671</v>
      </c>
      <c r="N424" s="475">
        <v>98501</v>
      </c>
      <c r="O424" s="475">
        <v>64781</v>
      </c>
      <c r="R424" s="472"/>
    </row>
    <row r="425" spans="1:18" s="463" customFormat="1" ht="9" customHeight="1">
      <c r="A425" s="467" t="s">
        <v>56</v>
      </c>
      <c r="B425" s="467"/>
      <c r="C425" s="468">
        <f t="shared" si="11"/>
        <v>145603</v>
      </c>
      <c r="D425" s="468"/>
      <c r="E425" s="468">
        <v>550</v>
      </c>
      <c r="F425" s="468"/>
      <c r="G425" s="468">
        <v>1323</v>
      </c>
      <c r="H425" s="468">
        <v>10440</v>
      </c>
      <c r="I425" s="468">
        <v>17672</v>
      </c>
      <c r="J425" s="468">
        <v>3739</v>
      </c>
      <c r="K425" s="468"/>
      <c r="L425" s="468">
        <v>39337</v>
      </c>
      <c r="M425" s="468">
        <v>6141</v>
      </c>
      <c r="N425" s="468">
        <v>52621</v>
      </c>
      <c r="O425" s="468">
        <v>13780</v>
      </c>
      <c r="R425" s="472"/>
    </row>
    <row r="426" spans="1:18" s="463" customFormat="1" ht="9" customHeight="1">
      <c r="A426" s="477" t="s">
        <v>57</v>
      </c>
      <c r="B426" s="477"/>
      <c r="C426" s="475">
        <f t="shared" si="11"/>
        <v>158853</v>
      </c>
      <c r="D426" s="475"/>
      <c r="E426" s="475">
        <v>1537</v>
      </c>
      <c r="F426" s="475"/>
      <c r="G426" s="475">
        <v>2176</v>
      </c>
      <c r="H426" s="475">
        <v>53755</v>
      </c>
      <c r="I426" s="475">
        <v>14187</v>
      </c>
      <c r="J426" s="475">
        <v>1537</v>
      </c>
      <c r="K426" s="475"/>
      <c r="L426" s="475">
        <v>31803</v>
      </c>
      <c r="M426" s="475">
        <v>9043</v>
      </c>
      <c r="N426" s="475">
        <v>25278</v>
      </c>
      <c r="O426" s="475">
        <v>19537</v>
      </c>
      <c r="R426" s="472"/>
    </row>
    <row r="427" spans="1:18" s="463" customFormat="1" ht="9" customHeight="1">
      <c r="A427" s="477" t="s">
        <v>58</v>
      </c>
      <c r="B427" s="477"/>
      <c r="C427" s="475">
        <f t="shared" si="11"/>
        <v>1194423</v>
      </c>
      <c r="D427" s="475"/>
      <c r="E427" s="475">
        <v>45027</v>
      </c>
      <c r="F427" s="475"/>
      <c r="G427" s="475">
        <v>2165</v>
      </c>
      <c r="H427" s="475">
        <v>311234</v>
      </c>
      <c r="I427" s="475">
        <v>84832</v>
      </c>
      <c r="J427" s="475">
        <v>8854</v>
      </c>
      <c r="K427" s="475"/>
      <c r="L427" s="475">
        <v>227223</v>
      </c>
      <c r="M427" s="475">
        <v>57078</v>
      </c>
      <c r="N427" s="475">
        <v>242179</v>
      </c>
      <c r="O427" s="475">
        <v>215831</v>
      </c>
      <c r="R427" s="472"/>
    </row>
    <row r="428" spans="1:18" s="463" customFormat="1" ht="9" customHeight="1">
      <c r="A428" s="477" t="s">
        <v>560</v>
      </c>
      <c r="B428" s="477"/>
      <c r="C428" s="475">
        <f t="shared" si="11"/>
        <v>1151669</v>
      </c>
      <c r="D428" s="475"/>
      <c r="E428" s="475">
        <v>6010</v>
      </c>
      <c r="F428" s="475"/>
      <c r="G428" s="475">
        <v>2458</v>
      </c>
      <c r="H428" s="475">
        <v>406488</v>
      </c>
      <c r="I428" s="475">
        <v>72287</v>
      </c>
      <c r="J428" s="475">
        <v>2392</v>
      </c>
      <c r="K428" s="475"/>
      <c r="L428" s="475">
        <v>298226</v>
      </c>
      <c r="M428" s="475">
        <v>66038</v>
      </c>
      <c r="N428" s="475">
        <v>205845</v>
      </c>
      <c r="O428" s="475">
        <v>91925</v>
      </c>
      <c r="R428" s="472"/>
    </row>
    <row r="429" spans="1:18" s="463" customFormat="1" ht="9" customHeight="1">
      <c r="A429" s="467" t="s">
        <v>414</v>
      </c>
      <c r="B429" s="467"/>
      <c r="C429" s="468">
        <f t="shared" si="11"/>
        <v>307772</v>
      </c>
      <c r="D429" s="468"/>
      <c r="E429" s="468">
        <v>13771</v>
      </c>
      <c r="F429" s="468"/>
      <c r="G429" s="468">
        <v>1000</v>
      </c>
      <c r="H429" s="468">
        <v>47057</v>
      </c>
      <c r="I429" s="468">
        <v>27144</v>
      </c>
      <c r="J429" s="468">
        <v>5103</v>
      </c>
      <c r="K429" s="468"/>
      <c r="L429" s="468">
        <v>73924</v>
      </c>
      <c r="M429" s="468">
        <v>13807</v>
      </c>
      <c r="N429" s="468">
        <v>63067</v>
      </c>
      <c r="O429" s="468">
        <v>62899</v>
      </c>
      <c r="R429" s="472"/>
    </row>
    <row r="430" spans="1:18" s="463" customFormat="1" ht="9" customHeight="1">
      <c r="A430" s="477" t="s">
        <v>61</v>
      </c>
      <c r="B430" s="477"/>
      <c r="C430" s="475">
        <f t="shared" si="11"/>
        <v>165433</v>
      </c>
      <c r="D430" s="475"/>
      <c r="E430" s="475">
        <v>9046</v>
      </c>
      <c r="F430" s="475"/>
      <c r="G430" s="475">
        <v>219</v>
      </c>
      <c r="H430" s="475">
        <v>33755</v>
      </c>
      <c r="I430" s="475">
        <v>10860</v>
      </c>
      <c r="J430" s="475">
        <v>2811</v>
      </c>
      <c r="K430" s="475"/>
      <c r="L430" s="475">
        <v>32501</v>
      </c>
      <c r="M430" s="475">
        <v>5832</v>
      </c>
      <c r="N430" s="475">
        <v>32599</v>
      </c>
      <c r="O430" s="475">
        <v>37810</v>
      </c>
      <c r="R430" s="472"/>
    </row>
    <row r="431" spans="1:18" s="463" customFormat="1" ht="9" customHeight="1">
      <c r="A431" s="477" t="s">
        <v>62</v>
      </c>
      <c r="B431" s="477"/>
      <c r="C431" s="475">
        <f t="shared" si="11"/>
        <v>103187</v>
      </c>
      <c r="D431" s="475"/>
      <c r="E431" s="475">
        <v>9655</v>
      </c>
      <c r="F431" s="475"/>
      <c r="G431" s="475">
        <v>421</v>
      </c>
      <c r="H431" s="475">
        <v>8523</v>
      </c>
      <c r="I431" s="475">
        <v>13881</v>
      </c>
      <c r="J431" s="475">
        <v>1510</v>
      </c>
      <c r="K431" s="475"/>
      <c r="L431" s="475">
        <v>21174</v>
      </c>
      <c r="M431" s="475">
        <v>5522</v>
      </c>
      <c r="N431" s="475">
        <v>27612</v>
      </c>
      <c r="O431" s="475">
        <v>14889</v>
      </c>
      <c r="R431" s="472"/>
    </row>
    <row r="432" spans="1:18" s="463" customFormat="1" ht="9" customHeight="1">
      <c r="A432" s="477" t="s">
        <v>63</v>
      </c>
      <c r="B432" s="477"/>
      <c r="C432" s="475">
        <f t="shared" si="11"/>
        <v>1123291</v>
      </c>
      <c r="D432" s="475"/>
      <c r="E432" s="475">
        <v>8179</v>
      </c>
      <c r="F432" s="475"/>
      <c r="G432" s="475">
        <v>3099</v>
      </c>
      <c r="H432" s="475">
        <v>348933</v>
      </c>
      <c r="I432" s="475">
        <v>101906</v>
      </c>
      <c r="J432" s="475">
        <v>8897</v>
      </c>
      <c r="K432" s="475"/>
      <c r="L432" s="475">
        <v>217054</v>
      </c>
      <c r="M432" s="475">
        <v>77667</v>
      </c>
      <c r="N432" s="475">
        <v>282108</v>
      </c>
      <c r="O432" s="475">
        <v>75448</v>
      </c>
      <c r="R432" s="472"/>
    </row>
    <row r="433" spans="1:18" s="463" customFormat="1" ht="9" customHeight="1">
      <c r="A433" s="467" t="s">
        <v>64</v>
      </c>
      <c r="B433" s="467"/>
      <c r="C433" s="468">
        <f t="shared" si="11"/>
        <v>155614</v>
      </c>
      <c r="D433" s="468"/>
      <c r="E433" s="468">
        <v>2537</v>
      </c>
      <c r="F433" s="468"/>
      <c r="G433" s="468">
        <v>371</v>
      </c>
      <c r="H433" s="468">
        <v>13342</v>
      </c>
      <c r="I433" s="468">
        <v>13829</v>
      </c>
      <c r="J433" s="468">
        <v>2435</v>
      </c>
      <c r="K433" s="468"/>
      <c r="L433" s="468">
        <v>35282</v>
      </c>
      <c r="M433" s="468">
        <v>6807</v>
      </c>
      <c r="N433" s="468">
        <v>31616</v>
      </c>
      <c r="O433" s="468">
        <v>49395</v>
      </c>
      <c r="R433" s="472"/>
    </row>
    <row r="434" spans="1:18" s="463" customFormat="1" ht="9" customHeight="1">
      <c r="A434" s="477" t="s">
        <v>65</v>
      </c>
      <c r="B434" s="477"/>
      <c r="C434" s="475">
        <f t="shared" si="11"/>
        <v>413091</v>
      </c>
      <c r="D434" s="475"/>
      <c r="E434" s="475">
        <v>15197</v>
      </c>
      <c r="F434" s="475"/>
      <c r="G434" s="475">
        <v>3791</v>
      </c>
      <c r="H434" s="475">
        <v>131817</v>
      </c>
      <c r="I434" s="475">
        <v>28042</v>
      </c>
      <c r="J434" s="475">
        <v>4940</v>
      </c>
      <c r="K434" s="475"/>
      <c r="L434" s="475">
        <v>90455</v>
      </c>
      <c r="M434" s="475">
        <v>18514</v>
      </c>
      <c r="N434" s="475">
        <v>78548</v>
      </c>
      <c r="O434" s="475">
        <v>41787</v>
      </c>
      <c r="R434" s="472"/>
    </row>
    <row r="435" spans="1:18" s="463" customFormat="1" ht="9" customHeight="1">
      <c r="A435" s="477" t="s">
        <v>66</v>
      </c>
      <c r="B435" s="477"/>
      <c r="C435" s="475">
        <f t="shared" si="11"/>
        <v>306173</v>
      </c>
      <c r="D435" s="475"/>
      <c r="E435" s="475">
        <v>4597</v>
      </c>
      <c r="F435" s="475"/>
      <c r="G435" s="475">
        <v>942</v>
      </c>
      <c r="H435" s="475">
        <v>101802</v>
      </c>
      <c r="I435" s="475">
        <v>26964</v>
      </c>
      <c r="J435" s="475">
        <v>2721</v>
      </c>
      <c r="K435" s="475"/>
      <c r="L435" s="475">
        <v>49674</v>
      </c>
      <c r="M435" s="475">
        <v>18137</v>
      </c>
      <c r="N435" s="475">
        <v>61118</v>
      </c>
      <c r="O435" s="475">
        <v>40218</v>
      </c>
      <c r="R435" s="472"/>
    </row>
    <row r="436" spans="1:18" s="463" customFormat="1" ht="9" customHeight="1">
      <c r="A436" s="477" t="s">
        <v>67</v>
      </c>
      <c r="B436" s="477"/>
      <c r="C436" s="475">
        <f t="shared" si="11"/>
        <v>267459</v>
      </c>
      <c r="D436" s="475"/>
      <c r="E436" s="475">
        <v>4184</v>
      </c>
      <c r="F436" s="475"/>
      <c r="G436" s="475">
        <v>569</v>
      </c>
      <c r="H436" s="475">
        <v>10194</v>
      </c>
      <c r="I436" s="475">
        <v>28103</v>
      </c>
      <c r="J436" s="475">
        <v>2744</v>
      </c>
      <c r="K436" s="475"/>
      <c r="L436" s="475">
        <v>46899</v>
      </c>
      <c r="M436" s="475">
        <v>13550</v>
      </c>
      <c r="N436" s="475">
        <v>141780</v>
      </c>
      <c r="O436" s="475">
        <v>19436</v>
      </c>
      <c r="R436" s="472"/>
    </row>
    <row r="437" spans="1:18" s="463" customFormat="1" ht="9" customHeight="1">
      <c r="A437" s="467" t="s">
        <v>68</v>
      </c>
      <c r="B437" s="467"/>
      <c r="C437" s="468">
        <f t="shared" si="11"/>
        <v>277140</v>
      </c>
      <c r="D437" s="468"/>
      <c r="E437" s="468">
        <v>9133</v>
      </c>
      <c r="F437" s="468"/>
      <c r="G437" s="468">
        <v>4018</v>
      </c>
      <c r="H437" s="468">
        <v>89567</v>
      </c>
      <c r="I437" s="468">
        <v>23298</v>
      </c>
      <c r="J437" s="468">
        <v>2310</v>
      </c>
      <c r="K437" s="468"/>
      <c r="L437" s="468">
        <v>48629</v>
      </c>
      <c r="M437" s="468">
        <v>13504</v>
      </c>
      <c r="N437" s="468">
        <v>41209</v>
      </c>
      <c r="O437" s="468">
        <v>45472</v>
      </c>
      <c r="R437" s="472"/>
    </row>
    <row r="438" spans="1:18" s="463" customFormat="1" ht="9" customHeight="1">
      <c r="A438" s="477" t="s">
        <v>69</v>
      </c>
      <c r="B438" s="477"/>
      <c r="C438" s="475">
        <f t="shared" si="11"/>
        <v>362906</v>
      </c>
      <c r="D438" s="475"/>
      <c r="E438" s="475">
        <v>25567</v>
      </c>
      <c r="F438" s="475"/>
      <c r="G438" s="475">
        <v>1278</v>
      </c>
      <c r="H438" s="475">
        <v>48410</v>
      </c>
      <c r="I438" s="475">
        <v>35123</v>
      </c>
      <c r="J438" s="475">
        <v>5484</v>
      </c>
      <c r="K438" s="475"/>
      <c r="L438" s="475">
        <v>101423</v>
      </c>
      <c r="M438" s="475">
        <v>17539</v>
      </c>
      <c r="N438" s="475">
        <v>78405</v>
      </c>
      <c r="O438" s="475">
        <v>49677</v>
      </c>
      <c r="R438" s="472"/>
    </row>
    <row r="439" spans="1:18" s="463" customFormat="1" ht="9" customHeight="1">
      <c r="A439" s="477" t="s">
        <v>70</v>
      </c>
      <c r="B439" s="477"/>
      <c r="C439" s="475">
        <f t="shared" si="11"/>
        <v>405824</v>
      </c>
      <c r="D439" s="475"/>
      <c r="E439" s="475">
        <v>24784</v>
      </c>
      <c r="F439" s="475"/>
      <c r="G439" s="475">
        <v>6679</v>
      </c>
      <c r="H439" s="475">
        <v>120385</v>
      </c>
      <c r="I439" s="475">
        <v>40877</v>
      </c>
      <c r="J439" s="475">
        <v>5248</v>
      </c>
      <c r="K439" s="475"/>
      <c r="L439" s="475">
        <v>87001</v>
      </c>
      <c r="M439" s="475">
        <v>18785</v>
      </c>
      <c r="N439" s="475">
        <v>73103</v>
      </c>
      <c r="O439" s="475">
        <v>28962</v>
      </c>
      <c r="R439" s="472"/>
    </row>
    <row r="440" spans="1:18" s="463" customFormat="1" ht="9" customHeight="1">
      <c r="A440" s="477" t="s">
        <v>71</v>
      </c>
      <c r="B440" s="477"/>
      <c r="C440" s="475">
        <f t="shared" si="11"/>
        <v>151296</v>
      </c>
      <c r="D440" s="475"/>
      <c r="E440" s="475">
        <v>4710</v>
      </c>
      <c r="F440" s="475"/>
      <c r="G440" s="475">
        <v>6803</v>
      </c>
      <c r="H440" s="475">
        <v>13570</v>
      </c>
      <c r="I440" s="475">
        <v>26219</v>
      </c>
      <c r="J440" s="475">
        <v>1556</v>
      </c>
      <c r="K440" s="475"/>
      <c r="L440" s="475">
        <v>45231</v>
      </c>
      <c r="M440" s="475">
        <v>8063</v>
      </c>
      <c r="N440" s="475">
        <v>33530</v>
      </c>
      <c r="O440" s="475">
        <v>11614</v>
      </c>
      <c r="R440" s="472"/>
    </row>
    <row r="441" spans="1:18" s="463" customFormat="1" ht="9" customHeight="1">
      <c r="A441" s="467" t="s">
        <v>72</v>
      </c>
      <c r="B441" s="467"/>
      <c r="C441" s="468">
        <f t="shared" si="11"/>
        <v>554199</v>
      </c>
      <c r="D441" s="468"/>
      <c r="E441" s="468">
        <v>12016</v>
      </c>
      <c r="F441" s="468"/>
      <c r="G441" s="468">
        <v>4195</v>
      </c>
      <c r="H441" s="468">
        <v>201882</v>
      </c>
      <c r="I441" s="468">
        <v>49789</v>
      </c>
      <c r="J441" s="468">
        <v>9690</v>
      </c>
      <c r="K441" s="468"/>
      <c r="L441" s="468">
        <v>108952</v>
      </c>
      <c r="M441" s="468">
        <v>40733</v>
      </c>
      <c r="N441" s="468">
        <v>82870</v>
      </c>
      <c r="O441" s="468">
        <v>44072</v>
      </c>
      <c r="R441" s="472"/>
    </row>
    <row r="442" spans="1:18" s="463" customFormat="1" ht="9" customHeight="1">
      <c r="A442" s="477" t="s">
        <v>73</v>
      </c>
      <c r="B442" s="477"/>
      <c r="C442" s="475">
        <f t="shared" si="11"/>
        <v>66730</v>
      </c>
      <c r="D442" s="475"/>
      <c r="E442" s="475">
        <v>270</v>
      </c>
      <c r="F442" s="475"/>
      <c r="G442" s="475">
        <v>158</v>
      </c>
      <c r="H442" s="475">
        <v>35846</v>
      </c>
      <c r="I442" s="475">
        <v>3972</v>
      </c>
      <c r="J442" s="475">
        <v>516</v>
      </c>
      <c r="K442" s="475"/>
      <c r="L442" s="475">
        <v>10169</v>
      </c>
      <c r="M442" s="475">
        <v>2430</v>
      </c>
      <c r="N442" s="475">
        <v>6165</v>
      </c>
      <c r="O442" s="475">
        <v>7204</v>
      </c>
      <c r="R442" s="472"/>
    </row>
    <row r="443" spans="1:18" s="463" customFormat="1" ht="9" customHeight="1">
      <c r="A443" s="477" t="s">
        <v>561</v>
      </c>
      <c r="B443" s="477"/>
      <c r="C443" s="475">
        <f t="shared" si="11"/>
        <v>630914</v>
      </c>
      <c r="D443" s="475"/>
      <c r="E443" s="475">
        <v>44392</v>
      </c>
      <c r="F443" s="475"/>
      <c r="G443" s="475">
        <v>5872</v>
      </c>
      <c r="H443" s="475">
        <v>75940</v>
      </c>
      <c r="I443" s="475">
        <v>64574</v>
      </c>
      <c r="J443" s="475">
        <v>14331</v>
      </c>
      <c r="K443" s="475"/>
      <c r="L443" s="475">
        <v>137797</v>
      </c>
      <c r="M443" s="475">
        <v>42547</v>
      </c>
      <c r="N443" s="475">
        <v>107795</v>
      </c>
      <c r="O443" s="475">
        <v>137666</v>
      </c>
      <c r="R443" s="472"/>
    </row>
    <row r="444" spans="1:18" s="463" customFormat="1" ht="9" customHeight="1">
      <c r="A444" s="477" t="s">
        <v>75</v>
      </c>
      <c r="B444" s="477"/>
      <c r="C444" s="475">
        <f t="shared" si="11"/>
        <v>266218</v>
      </c>
      <c r="D444" s="475"/>
      <c r="E444" s="475">
        <v>6650</v>
      </c>
      <c r="F444" s="475"/>
      <c r="G444" s="475">
        <v>1751</v>
      </c>
      <c r="H444" s="475">
        <v>55888</v>
      </c>
      <c r="I444" s="475">
        <v>19432</v>
      </c>
      <c r="J444" s="475">
        <v>3694</v>
      </c>
      <c r="K444" s="475"/>
      <c r="L444" s="475">
        <v>58356</v>
      </c>
      <c r="M444" s="475">
        <v>13655</v>
      </c>
      <c r="N444" s="475">
        <v>46448</v>
      </c>
      <c r="O444" s="475">
        <v>60344</v>
      </c>
      <c r="R444" s="472"/>
    </row>
    <row r="445" spans="1:18" s="463" customFormat="1" ht="9" customHeight="1">
      <c r="A445" s="467" t="s">
        <v>76</v>
      </c>
      <c r="B445" s="467"/>
      <c r="C445" s="468">
        <f t="shared" si="11"/>
        <v>122528</v>
      </c>
      <c r="D445" s="468"/>
      <c r="E445" s="468">
        <v>1723</v>
      </c>
      <c r="F445" s="468"/>
      <c r="G445" s="468">
        <v>6311</v>
      </c>
      <c r="H445" s="468">
        <v>19065</v>
      </c>
      <c r="I445" s="468">
        <v>13326</v>
      </c>
      <c r="J445" s="468">
        <v>961</v>
      </c>
      <c r="K445" s="468"/>
      <c r="L445" s="468">
        <v>22632</v>
      </c>
      <c r="M445" s="468">
        <v>3731</v>
      </c>
      <c r="N445" s="468">
        <v>13134</v>
      </c>
      <c r="O445" s="468">
        <v>41645</v>
      </c>
      <c r="R445" s="472"/>
    </row>
    <row r="446" spans="1:18" s="463" customFormat="1" ht="3.95" customHeight="1">
      <c r="A446" s="477"/>
      <c r="B446" s="477"/>
      <c r="C446" s="475"/>
      <c r="D446" s="475"/>
      <c r="E446" s="475"/>
      <c r="F446" s="475"/>
      <c r="G446" s="475"/>
      <c r="H446" s="475"/>
      <c r="I446" s="475"/>
      <c r="J446" s="475"/>
      <c r="K446" s="475"/>
      <c r="L446" s="475"/>
      <c r="M446" s="475"/>
      <c r="N446" s="475"/>
      <c r="O446" s="475"/>
    </row>
    <row r="447" spans="1:18" s="114" customFormat="1" ht="8.65" customHeight="1">
      <c r="A447" s="152">
        <v>2009</v>
      </c>
      <c r="B447" s="152"/>
      <c r="C447" s="144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</row>
    <row r="448" spans="1:18" s="114" customFormat="1" ht="8.65" customHeight="1">
      <c r="A448" s="140" t="s">
        <v>34</v>
      </c>
      <c r="B448" s="140"/>
      <c r="C448" s="648">
        <f>SUM(C450:C481)</f>
        <v>13881281</v>
      </c>
      <c r="D448" s="648"/>
      <c r="E448" s="648">
        <f>SUM(E450:E481)</f>
        <v>339862</v>
      </c>
      <c r="F448" s="648"/>
      <c r="G448" s="648">
        <f>SUM(G450:G481)</f>
        <v>103655</v>
      </c>
      <c r="H448" s="648">
        <f>SUM(H450:H481)</f>
        <v>3504165</v>
      </c>
      <c r="I448" s="648">
        <f>SUM(I450:I481)</f>
        <v>1042572</v>
      </c>
      <c r="J448" s="648">
        <f>SUM(J450:J481)</f>
        <v>129757</v>
      </c>
      <c r="K448" s="648"/>
      <c r="L448" s="648">
        <f>SUM(L450:L481)</f>
        <v>2905026</v>
      </c>
      <c r="M448" s="648">
        <f>SUM(M450:M481)</f>
        <v>747140</v>
      </c>
      <c r="N448" s="648">
        <f>SUM(N450:N481)</f>
        <v>3373275</v>
      </c>
      <c r="O448" s="648">
        <f>SUM(O450:O481)</f>
        <v>1735829</v>
      </c>
    </row>
    <row r="449" spans="1:18" s="114" customFormat="1" ht="2.1" customHeight="1">
      <c r="A449" s="152"/>
      <c r="B449" s="152"/>
      <c r="C449" s="648"/>
      <c r="D449" s="648"/>
      <c r="E449" s="648"/>
      <c r="F449" s="648"/>
      <c r="G449" s="648"/>
      <c r="H449" s="648"/>
      <c r="I449" s="648"/>
      <c r="J449" s="648"/>
      <c r="K449" s="648"/>
      <c r="L449" s="648"/>
      <c r="M449" s="648"/>
      <c r="N449" s="648"/>
      <c r="O449" s="648"/>
    </row>
    <row r="450" spans="1:18" s="114" customFormat="1" ht="8.65" customHeight="1">
      <c r="A450" s="144" t="s">
        <v>45</v>
      </c>
      <c r="B450" s="144"/>
      <c r="C450" s="649">
        <f t="shared" ref="C450:C481" si="12">SUM(E450:O450)</f>
        <v>198617</v>
      </c>
      <c r="D450" s="649"/>
      <c r="E450" s="649">
        <v>4364</v>
      </c>
      <c r="F450" s="649"/>
      <c r="G450" s="649">
        <v>868</v>
      </c>
      <c r="H450" s="649">
        <v>64614</v>
      </c>
      <c r="I450" s="649">
        <v>13851</v>
      </c>
      <c r="J450" s="649">
        <v>972</v>
      </c>
      <c r="K450" s="649"/>
      <c r="L450" s="649">
        <v>31663</v>
      </c>
      <c r="M450" s="649">
        <v>11210</v>
      </c>
      <c r="N450" s="649">
        <v>31610</v>
      </c>
      <c r="O450" s="649">
        <v>39465</v>
      </c>
      <c r="R450" s="650"/>
    </row>
    <row r="451" spans="1:18" s="114" customFormat="1" ht="8.65" customHeight="1">
      <c r="A451" s="144" t="s">
        <v>46</v>
      </c>
      <c r="B451" s="144"/>
      <c r="C451" s="649">
        <f t="shared" si="12"/>
        <v>589753</v>
      </c>
      <c r="D451" s="649"/>
      <c r="E451" s="649">
        <v>10485</v>
      </c>
      <c r="F451" s="649"/>
      <c r="G451" s="649">
        <v>359</v>
      </c>
      <c r="H451" s="649">
        <v>247339</v>
      </c>
      <c r="I451" s="649">
        <v>34328</v>
      </c>
      <c r="J451" s="649">
        <v>5208</v>
      </c>
      <c r="K451" s="649"/>
      <c r="L451" s="649">
        <v>107924</v>
      </c>
      <c r="M451" s="649">
        <v>23394</v>
      </c>
      <c r="N451" s="649">
        <v>111746</v>
      </c>
      <c r="O451" s="649">
        <v>48970</v>
      </c>
      <c r="R451" s="650"/>
    </row>
    <row r="452" spans="1:18" s="114" customFormat="1" ht="8.65" customHeight="1">
      <c r="A452" s="144" t="s">
        <v>47</v>
      </c>
      <c r="B452" s="144"/>
      <c r="C452" s="649">
        <f t="shared" si="12"/>
        <v>108719</v>
      </c>
      <c r="D452" s="649"/>
      <c r="E452" s="649">
        <v>5443</v>
      </c>
      <c r="F452" s="649"/>
      <c r="G452" s="649">
        <v>2325</v>
      </c>
      <c r="H452" s="649">
        <v>6677</v>
      </c>
      <c r="I452" s="649">
        <v>12514</v>
      </c>
      <c r="J452" s="649">
        <v>1466</v>
      </c>
      <c r="K452" s="649"/>
      <c r="L452" s="649">
        <v>24949</v>
      </c>
      <c r="M452" s="649">
        <v>5248</v>
      </c>
      <c r="N452" s="649">
        <v>42495</v>
      </c>
      <c r="O452" s="649">
        <v>7602</v>
      </c>
      <c r="R452" s="650"/>
    </row>
    <row r="453" spans="1:18" s="114" customFormat="1" ht="8.65" customHeight="1">
      <c r="A453" s="146" t="s">
        <v>48</v>
      </c>
      <c r="B453" s="146"/>
      <c r="C453" s="651">
        <f t="shared" si="12"/>
        <v>120643</v>
      </c>
      <c r="D453" s="651"/>
      <c r="E453" s="651">
        <v>2073</v>
      </c>
      <c r="F453" s="651"/>
      <c r="G453" s="651">
        <v>2430</v>
      </c>
      <c r="H453" s="651">
        <v>12126</v>
      </c>
      <c r="I453" s="651">
        <v>23296</v>
      </c>
      <c r="J453" s="651">
        <v>1253</v>
      </c>
      <c r="K453" s="651"/>
      <c r="L453" s="651">
        <v>17784</v>
      </c>
      <c r="M453" s="651">
        <v>14710</v>
      </c>
      <c r="N453" s="651">
        <v>26484</v>
      </c>
      <c r="O453" s="651">
        <v>20487</v>
      </c>
      <c r="R453" s="650"/>
    </row>
    <row r="454" spans="1:18" s="114" customFormat="1" ht="8.65" customHeight="1">
      <c r="A454" s="111" t="s">
        <v>411</v>
      </c>
      <c r="B454" s="111"/>
      <c r="C454" s="113">
        <f t="shared" si="12"/>
        <v>499950</v>
      </c>
      <c r="D454" s="113"/>
      <c r="E454" s="113">
        <v>14199</v>
      </c>
      <c r="F454" s="113"/>
      <c r="G454" s="113">
        <v>17616</v>
      </c>
      <c r="H454" s="113">
        <v>187728</v>
      </c>
      <c r="I454" s="113">
        <v>39420</v>
      </c>
      <c r="J454" s="113">
        <v>5608</v>
      </c>
      <c r="K454" s="113"/>
      <c r="L454" s="113">
        <v>86582</v>
      </c>
      <c r="M454" s="113">
        <v>23296</v>
      </c>
      <c r="N454" s="113">
        <v>80317</v>
      </c>
      <c r="O454" s="113">
        <v>45184</v>
      </c>
      <c r="R454" s="650"/>
    </row>
    <row r="455" spans="1:18" s="114" customFormat="1" ht="8.65" customHeight="1">
      <c r="A455" s="111" t="s">
        <v>50</v>
      </c>
      <c r="B455" s="111"/>
      <c r="C455" s="113">
        <f t="shared" si="12"/>
        <v>97486</v>
      </c>
      <c r="D455" s="113"/>
      <c r="E455" s="113">
        <v>5227</v>
      </c>
      <c r="F455" s="113"/>
      <c r="G455" s="113">
        <v>1804</v>
      </c>
      <c r="H455" s="113">
        <v>10078</v>
      </c>
      <c r="I455" s="113">
        <v>9686</v>
      </c>
      <c r="J455" s="113">
        <v>1975</v>
      </c>
      <c r="K455" s="113"/>
      <c r="L455" s="113">
        <v>18150</v>
      </c>
      <c r="M455" s="113">
        <v>9466</v>
      </c>
      <c r="N455" s="113">
        <v>18411</v>
      </c>
      <c r="O455" s="113">
        <v>22689</v>
      </c>
      <c r="R455" s="650"/>
    </row>
    <row r="456" spans="1:18" s="114" customFormat="1" ht="8.65" customHeight="1">
      <c r="A456" s="111" t="s">
        <v>51</v>
      </c>
      <c r="B456" s="111"/>
      <c r="C456" s="113">
        <f t="shared" si="12"/>
        <v>185191</v>
      </c>
      <c r="D456" s="113"/>
      <c r="E456" s="113">
        <v>10920</v>
      </c>
      <c r="F456" s="113"/>
      <c r="G456" s="113">
        <v>1152</v>
      </c>
      <c r="H456" s="113">
        <v>15763</v>
      </c>
      <c r="I456" s="113">
        <v>15693</v>
      </c>
      <c r="J456" s="113">
        <v>2975</v>
      </c>
      <c r="K456" s="113"/>
      <c r="L456" s="113">
        <v>46801</v>
      </c>
      <c r="M456" s="113">
        <v>5946</v>
      </c>
      <c r="N456" s="113">
        <v>34812</v>
      </c>
      <c r="O456" s="113">
        <v>51129</v>
      </c>
      <c r="R456" s="650"/>
    </row>
    <row r="457" spans="1:18" s="114" customFormat="1" ht="8.65" customHeight="1">
      <c r="A457" s="146" t="s">
        <v>52</v>
      </c>
      <c r="B457" s="146"/>
      <c r="C457" s="651">
        <f t="shared" si="12"/>
        <v>607746</v>
      </c>
      <c r="D457" s="651"/>
      <c r="E457" s="651">
        <v>12165</v>
      </c>
      <c r="F457" s="651"/>
      <c r="G457" s="651">
        <v>7243</v>
      </c>
      <c r="H457" s="651">
        <v>272601</v>
      </c>
      <c r="I457" s="651">
        <v>31886</v>
      </c>
      <c r="J457" s="651">
        <v>4532</v>
      </c>
      <c r="K457" s="651"/>
      <c r="L457" s="651">
        <v>106557</v>
      </c>
      <c r="M457" s="651">
        <v>23065</v>
      </c>
      <c r="N457" s="651">
        <v>102564</v>
      </c>
      <c r="O457" s="651">
        <v>47133</v>
      </c>
      <c r="R457" s="650"/>
    </row>
    <row r="458" spans="1:18" s="114" customFormat="1" ht="8.65" customHeight="1">
      <c r="A458" s="111" t="s">
        <v>559</v>
      </c>
      <c r="B458" s="111"/>
      <c r="C458" s="113">
        <f t="shared" si="12"/>
        <v>2439713</v>
      </c>
      <c r="D458" s="113"/>
      <c r="E458" s="113">
        <v>1974</v>
      </c>
      <c r="F458" s="113"/>
      <c r="G458" s="113">
        <v>796</v>
      </c>
      <c r="H458" s="113">
        <v>351422</v>
      </c>
      <c r="I458" s="113">
        <v>116372</v>
      </c>
      <c r="J458" s="113">
        <v>1227</v>
      </c>
      <c r="K458" s="113"/>
      <c r="L458" s="113">
        <v>545739</v>
      </c>
      <c r="M458" s="113">
        <v>141353</v>
      </c>
      <c r="N458" s="113">
        <v>1048878</v>
      </c>
      <c r="O458" s="113">
        <v>231952</v>
      </c>
      <c r="R458" s="650"/>
    </row>
    <row r="459" spans="1:18" s="114" customFormat="1" ht="8.65" customHeight="1">
      <c r="A459" s="111" t="s">
        <v>54</v>
      </c>
      <c r="B459" s="111"/>
      <c r="C459" s="113">
        <f t="shared" si="12"/>
        <v>176128</v>
      </c>
      <c r="D459" s="113"/>
      <c r="E459" s="113">
        <v>12846</v>
      </c>
      <c r="F459" s="113"/>
      <c r="G459" s="113">
        <v>6032</v>
      </c>
      <c r="H459" s="113">
        <v>49215</v>
      </c>
      <c r="I459" s="113">
        <v>14536</v>
      </c>
      <c r="J459" s="113">
        <v>3256</v>
      </c>
      <c r="K459" s="113"/>
      <c r="L459" s="113">
        <v>35648</v>
      </c>
      <c r="M459" s="113">
        <v>8411</v>
      </c>
      <c r="N459" s="113">
        <v>28284</v>
      </c>
      <c r="O459" s="113">
        <v>17900</v>
      </c>
      <c r="R459" s="650"/>
    </row>
    <row r="460" spans="1:18" s="114" customFormat="1" ht="8.65" customHeight="1">
      <c r="A460" s="111" t="s">
        <v>55</v>
      </c>
      <c r="B460" s="111"/>
      <c r="C460" s="113">
        <f t="shared" si="12"/>
        <v>591264</v>
      </c>
      <c r="D460" s="113"/>
      <c r="E460" s="113">
        <v>13890</v>
      </c>
      <c r="F460" s="113"/>
      <c r="G460" s="113">
        <v>2606</v>
      </c>
      <c r="H460" s="113">
        <v>213799</v>
      </c>
      <c r="I460" s="113">
        <v>44037</v>
      </c>
      <c r="J460" s="113">
        <v>7641</v>
      </c>
      <c r="K460" s="113"/>
      <c r="L460" s="113">
        <v>111540</v>
      </c>
      <c r="M460" s="113">
        <v>29931</v>
      </c>
      <c r="N460" s="113">
        <v>102051</v>
      </c>
      <c r="O460" s="113">
        <v>65769</v>
      </c>
      <c r="R460" s="650"/>
    </row>
    <row r="461" spans="1:18" s="114" customFormat="1" ht="8.65" customHeight="1">
      <c r="A461" s="146" t="s">
        <v>56</v>
      </c>
      <c r="B461" s="146"/>
      <c r="C461" s="651">
        <f t="shared" si="12"/>
        <v>144105</v>
      </c>
      <c r="D461" s="651"/>
      <c r="E461" s="651">
        <v>563</v>
      </c>
      <c r="F461" s="651"/>
      <c r="G461" s="651">
        <v>1901</v>
      </c>
      <c r="H461" s="651">
        <v>10612</v>
      </c>
      <c r="I461" s="651">
        <v>14688</v>
      </c>
      <c r="J461" s="651">
        <v>3458</v>
      </c>
      <c r="K461" s="651"/>
      <c r="L461" s="651">
        <v>40235</v>
      </c>
      <c r="M461" s="651">
        <v>5899</v>
      </c>
      <c r="N461" s="651">
        <v>52741</v>
      </c>
      <c r="O461" s="651">
        <v>14008</v>
      </c>
      <c r="R461" s="650"/>
    </row>
    <row r="462" spans="1:18" s="114" customFormat="1" ht="8.65" customHeight="1">
      <c r="A462" s="111" t="s">
        <v>57</v>
      </c>
      <c r="B462" s="111"/>
      <c r="C462" s="113">
        <f t="shared" si="12"/>
        <v>153691</v>
      </c>
      <c r="D462" s="113"/>
      <c r="E462" s="113">
        <v>1561</v>
      </c>
      <c r="F462" s="113"/>
      <c r="G462" s="113">
        <v>2091</v>
      </c>
      <c r="H462" s="113">
        <v>49752</v>
      </c>
      <c r="I462" s="113">
        <v>13088</v>
      </c>
      <c r="J462" s="113">
        <v>1621</v>
      </c>
      <c r="K462" s="113"/>
      <c r="L462" s="113">
        <v>32333</v>
      </c>
      <c r="M462" s="113">
        <v>9373</v>
      </c>
      <c r="N462" s="113">
        <v>23649</v>
      </c>
      <c r="O462" s="113">
        <v>20223</v>
      </c>
      <c r="R462" s="650"/>
    </row>
    <row r="463" spans="1:18" s="114" customFormat="1" ht="8.65" customHeight="1">
      <c r="A463" s="111" t="s">
        <v>58</v>
      </c>
      <c r="B463" s="111"/>
      <c r="C463" s="113">
        <f t="shared" si="12"/>
        <v>1196291</v>
      </c>
      <c r="D463" s="113"/>
      <c r="E463" s="113">
        <v>45155</v>
      </c>
      <c r="F463" s="113"/>
      <c r="G463" s="113">
        <v>2085</v>
      </c>
      <c r="H463" s="113">
        <v>305077</v>
      </c>
      <c r="I463" s="113">
        <v>82685</v>
      </c>
      <c r="J463" s="113">
        <v>9024</v>
      </c>
      <c r="K463" s="113"/>
      <c r="L463" s="113">
        <v>226002</v>
      </c>
      <c r="M463" s="113">
        <v>55965</v>
      </c>
      <c r="N463" s="113">
        <v>248659</v>
      </c>
      <c r="O463" s="113">
        <v>221639</v>
      </c>
      <c r="R463" s="650"/>
    </row>
    <row r="464" spans="1:18" s="114" customFormat="1" ht="8.65" customHeight="1">
      <c r="A464" s="111" t="s">
        <v>560</v>
      </c>
      <c r="B464" s="111"/>
      <c r="C464" s="113">
        <f t="shared" si="12"/>
        <v>1132450</v>
      </c>
      <c r="D464" s="113"/>
      <c r="E464" s="113">
        <v>5800</v>
      </c>
      <c r="F464" s="113"/>
      <c r="G464" s="113">
        <v>2481</v>
      </c>
      <c r="H464" s="113">
        <v>396952</v>
      </c>
      <c r="I464" s="113">
        <v>74661</v>
      </c>
      <c r="J464" s="113">
        <v>2346</v>
      </c>
      <c r="K464" s="113"/>
      <c r="L464" s="113">
        <v>289733</v>
      </c>
      <c r="M464" s="113">
        <v>67458</v>
      </c>
      <c r="N464" s="113">
        <v>200228</v>
      </c>
      <c r="O464" s="113">
        <v>92791</v>
      </c>
      <c r="R464" s="650"/>
    </row>
    <row r="465" spans="1:18" s="114" customFormat="1" ht="8.65" customHeight="1">
      <c r="A465" s="146" t="s">
        <v>414</v>
      </c>
      <c r="B465" s="146"/>
      <c r="C465" s="651">
        <f t="shared" si="12"/>
        <v>314998</v>
      </c>
      <c r="D465" s="651"/>
      <c r="E465" s="651">
        <v>14554</v>
      </c>
      <c r="F465" s="651"/>
      <c r="G465" s="651">
        <v>996</v>
      </c>
      <c r="H465" s="651">
        <v>49169</v>
      </c>
      <c r="I465" s="651">
        <v>26475</v>
      </c>
      <c r="J465" s="651">
        <v>5258</v>
      </c>
      <c r="K465" s="651"/>
      <c r="L465" s="651">
        <v>75073</v>
      </c>
      <c r="M465" s="651">
        <v>12832</v>
      </c>
      <c r="N465" s="651">
        <v>64613</v>
      </c>
      <c r="O465" s="651">
        <v>66028</v>
      </c>
      <c r="R465" s="650"/>
    </row>
    <row r="466" spans="1:18" s="114" customFormat="1" ht="8.65" customHeight="1">
      <c r="A466" s="111" t="s">
        <v>61</v>
      </c>
      <c r="B466" s="111"/>
      <c r="C466" s="113">
        <f t="shared" si="12"/>
        <v>164284</v>
      </c>
      <c r="D466" s="113"/>
      <c r="E466" s="113">
        <v>8499</v>
      </c>
      <c r="F466" s="113"/>
      <c r="G466" s="113">
        <v>162</v>
      </c>
      <c r="H466" s="113">
        <v>32417</v>
      </c>
      <c r="I466" s="113">
        <v>10782</v>
      </c>
      <c r="J466" s="113">
        <v>2923</v>
      </c>
      <c r="K466" s="113"/>
      <c r="L466" s="113">
        <v>32543</v>
      </c>
      <c r="M466" s="113">
        <v>5909</v>
      </c>
      <c r="N466" s="113">
        <v>32623</v>
      </c>
      <c r="O466" s="113">
        <v>38426</v>
      </c>
      <c r="R466" s="650"/>
    </row>
    <row r="467" spans="1:18" s="114" customFormat="1" ht="8.65" customHeight="1">
      <c r="A467" s="111" t="s">
        <v>62</v>
      </c>
      <c r="B467" s="111"/>
      <c r="C467" s="113">
        <f t="shared" si="12"/>
        <v>104498</v>
      </c>
      <c r="D467" s="113"/>
      <c r="E467" s="113">
        <v>9266</v>
      </c>
      <c r="F467" s="113"/>
      <c r="G467" s="113">
        <v>491</v>
      </c>
      <c r="H467" s="113">
        <v>8467</v>
      </c>
      <c r="I467" s="113">
        <v>13004</v>
      </c>
      <c r="J467" s="113">
        <v>1575</v>
      </c>
      <c r="K467" s="113"/>
      <c r="L467" s="113">
        <v>21916</v>
      </c>
      <c r="M467" s="113">
        <v>5314</v>
      </c>
      <c r="N467" s="113">
        <v>28719</v>
      </c>
      <c r="O467" s="113">
        <v>15746</v>
      </c>
      <c r="R467" s="650"/>
    </row>
    <row r="468" spans="1:18" s="114" customFormat="1" ht="8.65" customHeight="1">
      <c r="A468" s="111" t="s">
        <v>63</v>
      </c>
      <c r="B468" s="111"/>
      <c r="C468" s="113">
        <f t="shared" si="12"/>
        <v>1097895</v>
      </c>
      <c r="D468" s="113"/>
      <c r="E468" s="113">
        <v>8323</v>
      </c>
      <c r="F468" s="113"/>
      <c r="G468" s="113">
        <v>3215</v>
      </c>
      <c r="H468" s="113">
        <v>335039</v>
      </c>
      <c r="I468" s="113">
        <v>94815</v>
      </c>
      <c r="J468" s="113">
        <v>9022</v>
      </c>
      <c r="K468" s="113"/>
      <c r="L468" s="113">
        <v>216607</v>
      </c>
      <c r="M468" s="113">
        <v>75803</v>
      </c>
      <c r="N468" s="113">
        <v>278870</v>
      </c>
      <c r="O468" s="113">
        <v>76201</v>
      </c>
      <c r="R468" s="650"/>
    </row>
    <row r="469" spans="1:18" s="114" customFormat="1" ht="8.65" customHeight="1">
      <c r="A469" s="146" t="s">
        <v>64</v>
      </c>
      <c r="B469" s="146"/>
      <c r="C469" s="651">
        <f t="shared" si="12"/>
        <v>158457</v>
      </c>
      <c r="D469" s="651"/>
      <c r="E469" s="651">
        <v>2594</v>
      </c>
      <c r="F469" s="651"/>
      <c r="G469" s="651">
        <v>333</v>
      </c>
      <c r="H469" s="651">
        <v>12823</v>
      </c>
      <c r="I469" s="651">
        <v>13344</v>
      </c>
      <c r="J469" s="651">
        <v>2704</v>
      </c>
      <c r="K469" s="651"/>
      <c r="L469" s="651">
        <v>35873</v>
      </c>
      <c r="M469" s="651">
        <v>6722</v>
      </c>
      <c r="N469" s="651">
        <v>32695</v>
      </c>
      <c r="O469" s="651">
        <v>51369</v>
      </c>
      <c r="R469" s="650"/>
    </row>
    <row r="470" spans="1:18" s="114" customFormat="1" ht="8.65" customHeight="1">
      <c r="A470" s="111" t="s">
        <v>65</v>
      </c>
      <c r="B470" s="111"/>
      <c r="C470" s="113">
        <f t="shared" si="12"/>
        <v>415401</v>
      </c>
      <c r="D470" s="113"/>
      <c r="E470" s="113">
        <v>15353</v>
      </c>
      <c r="F470" s="113"/>
      <c r="G470" s="113">
        <v>2146</v>
      </c>
      <c r="H470" s="113">
        <v>128081</v>
      </c>
      <c r="I470" s="113">
        <v>29174</v>
      </c>
      <c r="J470" s="113">
        <v>5259</v>
      </c>
      <c r="K470" s="113"/>
      <c r="L470" s="113">
        <v>89452</v>
      </c>
      <c r="M470" s="113">
        <v>17192</v>
      </c>
      <c r="N470" s="113">
        <v>84422</v>
      </c>
      <c r="O470" s="113">
        <v>44322</v>
      </c>
      <c r="R470" s="650"/>
    </row>
    <row r="471" spans="1:18" s="114" customFormat="1" ht="8.65" customHeight="1">
      <c r="A471" s="111" t="s">
        <v>66</v>
      </c>
      <c r="B471" s="111"/>
      <c r="C471" s="113">
        <f t="shared" si="12"/>
        <v>309556</v>
      </c>
      <c r="D471" s="113"/>
      <c r="E471" s="113">
        <v>5144</v>
      </c>
      <c r="F471" s="113"/>
      <c r="G471" s="113">
        <v>1196</v>
      </c>
      <c r="H471" s="113">
        <v>103277</v>
      </c>
      <c r="I471" s="113">
        <v>26345</v>
      </c>
      <c r="J471" s="113">
        <v>2979</v>
      </c>
      <c r="K471" s="113"/>
      <c r="L471" s="113">
        <v>48581</v>
      </c>
      <c r="M471" s="113">
        <v>17909</v>
      </c>
      <c r="N471" s="113">
        <v>63412</v>
      </c>
      <c r="O471" s="113">
        <v>40713</v>
      </c>
      <c r="R471" s="650"/>
    </row>
    <row r="472" spans="1:18" s="114" customFormat="1" ht="8.65" customHeight="1">
      <c r="A472" s="111" t="s">
        <v>67</v>
      </c>
      <c r="B472" s="111"/>
      <c r="C472" s="113">
        <f t="shared" si="12"/>
        <v>256299</v>
      </c>
      <c r="D472" s="113"/>
      <c r="E472" s="113">
        <v>5044</v>
      </c>
      <c r="F472" s="113"/>
      <c r="G472" s="113">
        <v>482</v>
      </c>
      <c r="H472" s="113">
        <v>9749</v>
      </c>
      <c r="I472" s="113">
        <v>21912</v>
      </c>
      <c r="J472" s="113">
        <v>2832</v>
      </c>
      <c r="K472" s="113"/>
      <c r="L472" s="113">
        <v>46904</v>
      </c>
      <c r="M472" s="113">
        <v>12803</v>
      </c>
      <c r="N472" s="113">
        <v>137245</v>
      </c>
      <c r="O472" s="113">
        <v>19328</v>
      </c>
      <c r="R472" s="650"/>
    </row>
    <row r="473" spans="1:18" s="114" customFormat="1" ht="8.65" customHeight="1">
      <c r="A473" s="146" t="s">
        <v>68</v>
      </c>
      <c r="B473" s="146"/>
      <c r="C473" s="651">
        <f t="shared" si="12"/>
        <v>275432</v>
      </c>
      <c r="D473" s="651"/>
      <c r="E473" s="651">
        <v>10747</v>
      </c>
      <c r="F473" s="651"/>
      <c r="G473" s="651">
        <v>4109</v>
      </c>
      <c r="H473" s="651">
        <v>86876</v>
      </c>
      <c r="I473" s="651">
        <v>21643</v>
      </c>
      <c r="J473" s="651">
        <v>2308</v>
      </c>
      <c r="K473" s="651"/>
      <c r="L473" s="651">
        <v>48807</v>
      </c>
      <c r="M473" s="651">
        <v>13200</v>
      </c>
      <c r="N473" s="651">
        <v>41306</v>
      </c>
      <c r="O473" s="651">
        <v>46436</v>
      </c>
      <c r="R473" s="650"/>
    </row>
    <row r="474" spans="1:18" s="114" customFormat="1" ht="8.65" customHeight="1">
      <c r="A474" s="111" t="s">
        <v>69</v>
      </c>
      <c r="B474" s="111"/>
      <c r="C474" s="113">
        <f t="shared" si="12"/>
        <v>362030</v>
      </c>
      <c r="D474" s="113"/>
      <c r="E474" s="113">
        <v>25025</v>
      </c>
      <c r="F474" s="113"/>
      <c r="G474" s="113">
        <v>1191</v>
      </c>
      <c r="H474" s="113">
        <v>46796</v>
      </c>
      <c r="I474" s="113">
        <v>36251</v>
      </c>
      <c r="J474" s="113">
        <v>5654</v>
      </c>
      <c r="K474" s="113"/>
      <c r="L474" s="113">
        <v>100398</v>
      </c>
      <c r="M474" s="113">
        <v>16654</v>
      </c>
      <c r="N474" s="113">
        <v>78797</v>
      </c>
      <c r="O474" s="113">
        <v>51264</v>
      </c>
      <c r="R474" s="650"/>
    </row>
    <row r="475" spans="1:18" s="114" customFormat="1" ht="8.65" customHeight="1">
      <c r="A475" s="111" t="s">
        <v>70</v>
      </c>
      <c r="B475" s="111"/>
      <c r="C475" s="113">
        <f t="shared" si="12"/>
        <v>401622</v>
      </c>
      <c r="D475" s="113"/>
      <c r="E475" s="113">
        <v>25119</v>
      </c>
      <c r="F475" s="113"/>
      <c r="G475" s="113">
        <v>7659</v>
      </c>
      <c r="H475" s="113">
        <v>118290</v>
      </c>
      <c r="I475" s="113">
        <v>34248</v>
      </c>
      <c r="J475" s="113">
        <v>5382</v>
      </c>
      <c r="K475" s="113"/>
      <c r="L475" s="113">
        <v>85626</v>
      </c>
      <c r="M475" s="113">
        <v>18749</v>
      </c>
      <c r="N475" s="113">
        <v>76750</v>
      </c>
      <c r="O475" s="113">
        <v>29799</v>
      </c>
      <c r="R475" s="650"/>
    </row>
    <row r="476" spans="1:18" s="114" customFormat="1" ht="8.65" customHeight="1">
      <c r="A476" s="111" t="s">
        <v>71</v>
      </c>
      <c r="B476" s="111"/>
      <c r="C476" s="113">
        <f t="shared" si="12"/>
        <v>152792</v>
      </c>
      <c r="D476" s="113"/>
      <c r="E476" s="113">
        <v>4343</v>
      </c>
      <c r="F476" s="113"/>
      <c r="G476" s="113">
        <v>5807</v>
      </c>
      <c r="H476" s="113">
        <v>12952</v>
      </c>
      <c r="I476" s="113">
        <v>25876</v>
      </c>
      <c r="J476" s="113">
        <v>1525</v>
      </c>
      <c r="K476" s="113"/>
      <c r="L476" s="113">
        <v>45313</v>
      </c>
      <c r="M476" s="113">
        <v>8798</v>
      </c>
      <c r="N476" s="113">
        <v>36238</v>
      </c>
      <c r="O476" s="113">
        <v>11940</v>
      </c>
      <c r="R476" s="650"/>
    </row>
    <row r="477" spans="1:18" s="114" customFormat="1" ht="8.65" customHeight="1">
      <c r="A477" s="146" t="s">
        <v>72</v>
      </c>
      <c r="B477" s="146"/>
      <c r="C477" s="651">
        <f t="shared" si="12"/>
        <v>530968</v>
      </c>
      <c r="D477" s="651"/>
      <c r="E477" s="651">
        <v>11765</v>
      </c>
      <c r="F477" s="651"/>
      <c r="G477" s="651">
        <v>4928</v>
      </c>
      <c r="H477" s="651">
        <v>188106</v>
      </c>
      <c r="I477" s="651">
        <v>43192</v>
      </c>
      <c r="J477" s="651">
        <v>9789</v>
      </c>
      <c r="K477" s="651"/>
      <c r="L477" s="651">
        <v>106617</v>
      </c>
      <c r="M477" s="651">
        <v>38649</v>
      </c>
      <c r="N477" s="651">
        <v>84249</v>
      </c>
      <c r="O477" s="651">
        <v>43673</v>
      </c>
      <c r="R477" s="650"/>
    </row>
    <row r="478" spans="1:18" s="114" customFormat="1" ht="8.65" customHeight="1">
      <c r="A478" s="111" t="s">
        <v>73</v>
      </c>
      <c r="B478" s="111"/>
      <c r="C478" s="113">
        <f t="shared" si="12"/>
        <v>63954</v>
      </c>
      <c r="D478" s="113"/>
      <c r="E478" s="113">
        <v>254</v>
      </c>
      <c r="F478" s="113"/>
      <c r="G478" s="113">
        <v>117</v>
      </c>
      <c r="H478" s="113">
        <v>32226</v>
      </c>
      <c r="I478" s="113">
        <v>3989</v>
      </c>
      <c r="J478" s="113">
        <v>536</v>
      </c>
      <c r="K478" s="113"/>
      <c r="L478" s="113">
        <v>10264</v>
      </c>
      <c r="M478" s="113">
        <v>2443</v>
      </c>
      <c r="N478" s="113">
        <v>6675</v>
      </c>
      <c r="O478" s="113">
        <v>7450</v>
      </c>
      <c r="R478" s="650"/>
    </row>
    <row r="479" spans="1:18" s="114" customFormat="1" ht="8.65" customHeight="1">
      <c r="A479" s="111" t="s">
        <v>561</v>
      </c>
      <c r="B479" s="111"/>
      <c r="C479" s="113">
        <f t="shared" si="12"/>
        <v>640851</v>
      </c>
      <c r="D479" s="113"/>
      <c r="E479" s="113">
        <v>38624</v>
      </c>
      <c r="F479" s="113"/>
      <c r="G479" s="113">
        <v>10279</v>
      </c>
      <c r="H479" s="113">
        <v>76305</v>
      </c>
      <c r="I479" s="113">
        <v>67775</v>
      </c>
      <c r="J479" s="113">
        <v>14152</v>
      </c>
      <c r="K479" s="113"/>
      <c r="L479" s="113">
        <v>138910</v>
      </c>
      <c r="M479" s="113">
        <v>42704</v>
      </c>
      <c r="N479" s="113">
        <v>110392</v>
      </c>
      <c r="O479" s="113">
        <v>141710</v>
      </c>
      <c r="R479" s="650"/>
    </row>
    <row r="480" spans="1:18" s="114" customFormat="1" ht="8.65" customHeight="1">
      <c r="A480" s="111" t="s">
        <v>75</v>
      </c>
      <c r="B480" s="111"/>
      <c r="C480" s="113">
        <f t="shared" si="12"/>
        <v>264964</v>
      </c>
      <c r="D480" s="113"/>
      <c r="E480" s="113">
        <v>6733</v>
      </c>
      <c r="F480" s="113"/>
      <c r="G480" s="113">
        <v>1689</v>
      </c>
      <c r="H480" s="113">
        <v>51133</v>
      </c>
      <c r="I480" s="113">
        <v>19109</v>
      </c>
      <c r="J480" s="113">
        <v>3702</v>
      </c>
      <c r="K480" s="113"/>
      <c r="L480" s="113">
        <v>57971</v>
      </c>
      <c r="M480" s="113">
        <v>13053</v>
      </c>
      <c r="N480" s="113">
        <v>49595</v>
      </c>
      <c r="O480" s="113">
        <v>61979</v>
      </c>
      <c r="R480" s="650"/>
    </row>
    <row r="481" spans="1:18" s="114" customFormat="1" ht="8.65" customHeight="1">
      <c r="A481" s="146" t="s">
        <v>76</v>
      </c>
      <c r="B481" s="146"/>
      <c r="C481" s="651">
        <f t="shared" si="12"/>
        <v>125533</v>
      </c>
      <c r="D481" s="651"/>
      <c r="E481" s="651">
        <v>1810</v>
      </c>
      <c r="F481" s="651"/>
      <c r="G481" s="651">
        <v>7066</v>
      </c>
      <c r="H481" s="651">
        <v>18704</v>
      </c>
      <c r="I481" s="651">
        <v>13897</v>
      </c>
      <c r="J481" s="651">
        <v>1595</v>
      </c>
      <c r="K481" s="651"/>
      <c r="L481" s="651">
        <v>22531</v>
      </c>
      <c r="M481" s="651">
        <v>3681</v>
      </c>
      <c r="N481" s="651">
        <v>13745</v>
      </c>
      <c r="O481" s="651">
        <v>42504</v>
      </c>
      <c r="R481" s="650"/>
    </row>
    <row r="482" spans="1:18" s="114" customFormat="1" ht="3.75" customHeight="1">
      <c r="A482" s="111"/>
      <c r="B482" s="111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</row>
    <row r="483" spans="1:18" s="114" customFormat="1" ht="8.65" customHeight="1">
      <c r="A483" s="152">
        <v>2010</v>
      </c>
      <c r="B483" s="152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</row>
    <row r="484" spans="1:18" s="114" customFormat="1" ht="8.65" customHeight="1">
      <c r="A484" s="140" t="s">
        <v>34</v>
      </c>
      <c r="B484" s="140"/>
      <c r="C484" s="648">
        <f>SUM(C486:C517)</f>
        <v>14611629</v>
      </c>
      <c r="D484" s="648"/>
      <c r="E484" s="648">
        <f>SUM(E486:E517)</f>
        <v>354786</v>
      </c>
      <c r="F484" s="648"/>
      <c r="G484" s="648">
        <f>SUM(G486:G517)</f>
        <v>104706</v>
      </c>
      <c r="H484" s="648">
        <f>SUM(H486:H517)</f>
        <v>3778374</v>
      </c>
      <c r="I484" s="648">
        <f>SUM(I486:I517)</f>
        <v>1128104</v>
      </c>
      <c r="J484" s="648">
        <f>SUM(J486:J517)</f>
        <v>143944</v>
      </c>
      <c r="K484" s="648"/>
      <c r="L484" s="648">
        <f>SUM(L486:L517)</f>
        <v>3041994</v>
      </c>
      <c r="M484" s="648">
        <f>SUM(M486:M517)</f>
        <v>771980</v>
      </c>
      <c r="N484" s="648">
        <f>SUM(N486:N517)</f>
        <v>3504456</v>
      </c>
      <c r="O484" s="648">
        <f>SUM(O486:O517)</f>
        <v>1783285</v>
      </c>
    </row>
    <row r="485" spans="1:18" s="114" customFormat="1" ht="2.1" customHeight="1">
      <c r="A485" s="152"/>
      <c r="B485" s="152"/>
      <c r="C485" s="648"/>
      <c r="D485" s="648"/>
      <c r="E485" s="648"/>
      <c r="F485" s="648"/>
      <c r="G485" s="648"/>
      <c r="H485" s="648"/>
      <c r="I485" s="648"/>
      <c r="J485" s="648"/>
      <c r="K485" s="648"/>
      <c r="L485" s="648"/>
      <c r="M485" s="648"/>
      <c r="N485" s="648"/>
      <c r="O485" s="648"/>
    </row>
    <row r="486" spans="1:18" s="114" customFormat="1" ht="8.65" customHeight="1">
      <c r="A486" s="144" t="s">
        <v>45</v>
      </c>
      <c r="B486" s="144"/>
      <c r="C486" s="649">
        <f t="shared" ref="C486:C517" si="13">SUM(E486:O486)</f>
        <v>204733</v>
      </c>
      <c r="D486" s="649"/>
      <c r="E486" s="649">
        <v>4600</v>
      </c>
      <c r="F486" s="649"/>
      <c r="G486" s="649">
        <v>927</v>
      </c>
      <c r="H486" s="649">
        <v>70542</v>
      </c>
      <c r="I486" s="649">
        <v>13951</v>
      </c>
      <c r="J486" s="649">
        <v>970</v>
      </c>
      <c r="K486" s="649"/>
      <c r="L486" s="649">
        <v>33551</v>
      </c>
      <c r="M486" s="649">
        <v>10571</v>
      </c>
      <c r="N486" s="649">
        <v>30591</v>
      </c>
      <c r="O486" s="649">
        <v>39030</v>
      </c>
      <c r="R486" s="650"/>
    </row>
    <row r="487" spans="1:18" s="114" customFormat="1" ht="8.65" customHeight="1">
      <c r="A487" s="144" t="s">
        <v>46</v>
      </c>
      <c r="B487" s="144"/>
      <c r="C487" s="649">
        <f t="shared" si="13"/>
        <v>618178</v>
      </c>
      <c r="D487" s="649"/>
      <c r="E487" s="649">
        <v>10230</v>
      </c>
      <c r="F487" s="649"/>
      <c r="G487" s="649">
        <v>697</v>
      </c>
      <c r="H487" s="649">
        <v>264698</v>
      </c>
      <c r="I487" s="649">
        <v>35098</v>
      </c>
      <c r="J487" s="649">
        <v>5331</v>
      </c>
      <c r="K487" s="649"/>
      <c r="L487" s="649">
        <v>112239</v>
      </c>
      <c r="M487" s="649">
        <v>23978</v>
      </c>
      <c r="N487" s="649">
        <v>115497</v>
      </c>
      <c r="O487" s="649">
        <v>50410</v>
      </c>
      <c r="R487" s="650"/>
    </row>
    <row r="488" spans="1:18" s="114" customFormat="1" ht="8.65" customHeight="1">
      <c r="A488" s="144" t="s">
        <v>47</v>
      </c>
      <c r="B488" s="144"/>
      <c r="C488" s="649">
        <f t="shared" si="13"/>
        <v>109710</v>
      </c>
      <c r="D488" s="649"/>
      <c r="E488" s="649">
        <v>5515</v>
      </c>
      <c r="F488" s="649"/>
      <c r="G488" s="649">
        <v>2512</v>
      </c>
      <c r="H488" s="649">
        <v>6470</v>
      </c>
      <c r="I488" s="649">
        <v>11987</v>
      </c>
      <c r="J488" s="649">
        <v>1571</v>
      </c>
      <c r="K488" s="649"/>
      <c r="L488" s="649">
        <v>25302</v>
      </c>
      <c r="M488" s="649">
        <v>5431</v>
      </c>
      <c r="N488" s="649">
        <v>43031</v>
      </c>
      <c r="O488" s="649">
        <v>7891</v>
      </c>
      <c r="R488" s="650"/>
    </row>
    <row r="489" spans="1:18" s="114" customFormat="1" ht="8.65" customHeight="1">
      <c r="A489" s="146" t="s">
        <v>48</v>
      </c>
      <c r="B489" s="146"/>
      <c r="C489" s="651">
        <f t="shared" si="13"/>
        <v>125517</v>
      </c>
      <c r="D489" s="651"/>
      <c r="E489" s="651">
        <v>2302</v>
      </c>
      <c r="F489" s="651"/>
      <c r="G489" s="651">
        <v>2573</v>
      </c>
      <c r="H489" s="651">
        <v>13389</v>
      </c>
      <c r="I489" s="651">
        <v>25407</v>
      </c>
      <c r="J489" s="651">
        <v>1306</v>
      </c>
      <c r="K489" s="651"/>
      <c r="L489" s="651">
        <v>19219</v>
      </c>
      <c r="M489" s="651">
        <v>11840</v>
      </c>
      <c r="N489" s="651">
        <v>28426</v>
      </c>
      <c r="O489" s="651">
        <v>21055</v>
      </c>
      <c r="R489" s="650"/>
    </row>
    <row r="490" spans="1:18" s="114" customFormat="1" ht="8.65" customHeight="1">
      <c r="A490" s="111" t="s">
        <v>411</v>
      </c>
      <c r="B490" s="111"/>
      <c r="C490" s="113">
        <f t="shared" si="13"/>
        <v>554533</v>
      </c>
      <c r="D490" s="113"/>
      <c r="E490" s="113">
        <v>14477</v>
      </c>
      <c r="F490" s="113"/>
      <c r="G490" s="113">
        <v>17638</v>
      </c>
      <c r="H490" s="113">
        <v>224943</v>
      </c>
      <c r="I490" s="113">
        <v>45694</v>
      </c>
      <c r="J490" s="113">
        <v>5673</v>
      </c>
      <c r="K490" s="113"/>
      <c r="L490" s="113">
        <v>91828</v>
      </c>
      <c r="M490" s="113">
        <v>23958</v>
      </c>
      <c r="N490" s="113">
        <v>84540</v>
      </c>
      <c r="O490" s="113">
        <v>45782</v>
      </c>
      <c r="R490" s="650"/>
    </row>
    <row r="491" spans="1:18" s="114" customFormat="1" ht="8.65" customHeight="1">
      <c r="A491" s="111" t="s">
        <v>50</v>
      </c>
      <c r="B491" s="111"/>
      <c r="C491" s="113">
        <f t="shared" si="13"/>
        <v>105400</v>
      </c>
      <c r="D491" s="113"/>
      <c r="E491" s="113">
        <v>5389</v>
      </c>
      <c r="F491" s="113"/>
      <c r="G491" s="113">
        <v>2021</v>
      </c>
      <c r="H491" s="113">
        <v>10554</v>
      </c>
      <c r="I491" s="113">
        <v>13055</v>
      </c>
      <c r="J491" s="113">
        <v>1944</v>
      </c>
      <c r="K491" s="113"/>
      <c r="L491" s="113">
        <v>18611</v>
      </c>
      <c r="M491" s="113">
        <v>10605</v>
      </c>
      <c r="N491" s="113">
        <v>19556</v>
      </c>
      <c r="O491" s="113">
        <v>23665</v>
      </c>
      <c r="R491" s="650"/>
    </row>
    <row r="492" spans="1:18" s="114" customFormat="1" ht="8.65" customHeight="1">
      <c r="A492" s="111" t="s">
        <v>51</v>
      </c>
      <c r="B492" s="111"/>
      <c r="C492" s="113">
        <f t="shared" si="13"/>
        <v>195431</v>
      </c>
      <c r="D492" s="113"/>
      <c r="E492" s="113">
        <v>10906</v>
      </c>
      <c r="F492" s="113"/>
      <c r="G492" s="113">
        <v>871</v>
      </c>
      <c r="H492" s="113">
        <v>16413</v>
      </c>
      <c r="I492" s="113">
        <v>17411</v>
      </c>
      <c r="J492" s="113">
        <v>3188</v>
      </c>
      <c r="K492" s="113"/>
      <c r="L492" s="113">
        <v>49432</v>
      </c>
      <c r="M492" s="113">
        <v>6224</v>
      </c>
      <c r="N492" s="113">
        <v>37513</v>
      </c>
      <c r="O492" s="113">
        <v>53473</v>
      </c>
      <c r="R492" s="650"/>
    </row>
    <row r="493" spans="1:18" s="114" customFormat="1" ht="8.65" customHeight="1">
      <c r="A493" s="146" t="s">
        <v>52</v>
      </c>
      <c r="B493" s="146"/>
      <c r="C493" s="651">
        <f t="shared" si="13"/>
        <v>634549</v>
      </c>
      <c r="D493" s="651"/>
      <c r="E493" s="651">
        <v>12469</v>
      </c>
      <c r="F493" s="651"/>
      <c r="G493" s="651">
        <v>8256</v>
      </c>
      <c r="H493" s="651">
        <v>291294</v>
      </c>
      <c r="I493" s="651">
        <v>31430</v>
      </c>
      <c r="J493" s="651">
        <v>4582</v>
      </c>
      <c r="K493" s="651"/>
      <c r="L493" s="651">
        <v>108801</v>
      </c>
      <c r="M493" s="651">
        <v>24293</v>
      </c>
      <c r="N493" s="651">
        <v>105558</v>
      </c>
      <c r="O493" s="651">
        <v>47866</v>
      </c>
      <c r="R493" s="650"/>
    </row>
    <row r="494" spans="1:18" s="114" customFormat="1" ht="8.65" customHeight="1">
      <c r="A494" s="111" t="s">
        <v>559</v>
      </c>
      <c r="B494" s="111"/>
      <c r="C494" s="113">
        <f t="shared" si="13"/>
        <v>2551898</v>
      </c>
      <c r="D494" s="113"/>
      <c r="E494" s="113">
        <v>2512</v>
      </c>
      <c r="F494" s="113"/>
      <c r="G494" s="113">
        <v>1299</v>
      </c>
      <c r="H494" s="113">
        <v>356035</v>
      </c>
      <c r="I494" s="113">
        <v>132839</v>
      </c>
      <c r="J494" s="113">
        <v>10080</v>
      </c>
      <c r="K494" s="113"/>
      <c r="L494" s="113">
        <v>560258</v>
      </c>
      <c r="M494" s="113">
        <v>146732</v>
      </c>
      <c r="N494" s="113">
        <v>1104362</v>
      </c>
      <c r="O494" s="113">
        <v>237781</v>
      </c>
      <c r="R494" s="650"/>
    </row>
    <row r="495" spans="1:18" s="114" customFormat="1" ht="8.65" customHeight="1">
      <c r="A495" s="111" t="s">
        <v>54</v>
      </c>
      <c r="B495" s="111"/>
      <c r="C495" s="113">
        <f t="shared" si="13"/>
        <v>182433</v>
      </c>
      <c r="D495" s="113"/>
      <c r="E495" s="113">
        <v>12897</v>
      </c>
      <c r="F495" s="113"/>
      <c r="G495" s="113">
        <v>6972</v>
      </c>
      <c r="H495" s="113">
        <v>53126</v>
      </c>
      <c r="I495" s="113">
        <v>15251</v>
      </c>
      <c r="J495" s="113">
        <v>3449</v>
      </c>
      <c r="K495" s="113"/>
      <c r="L495" s="113">
        <v>36650</v>
      </c>
      <c r="M495" s="113">
        <v>8832</v>
      </c>
      <c r="N495" s="113">
        <v>26629</v>
      </c>
      <c r="O495" s="113">
        <v>18627</v>
      </c>
      <c r="R495" s="650"/>
    </row>
    <row r="496" spans="1:18" s="114" customFormat="1" ht="8.65" customHeight="1">
      <c r="A496" s="111" t="s">
        <v>55</v>
      </c>
      <c r="B496" s="111"/>
      <c r="C496" s="113">
        <f t="shared" si="13"/>
        <v>625039</v>
      </c>
      <c r="D496" s="113"/>
      <c r="E496" s="113">
        <v>14828</v>
      </c>
      <c r="F496" s="113"/>
      <c r="G496" s="113">
        <v>2448</v>
      </c>
      <c r="H496" s="113">
        <v>230621</v>
      </c>
      <c r="I496" s="113">
        <v>45970</v>
      </c>
      <c r="J496" s="113">
        <v>7798</v>
      </c>
      <c r="K496" s="113"/>
      <c r="L496" s="113">
        <v>116835</v>
      </c>
      <c r="M496" s="113">
        <v>31170</v>
      </c>
      <c r="N496" s="113">
        <v>108055</v>
      </c>
      <c r="O496" s="113">
        <v>67314</v>
      </c>
      <c r="R496" s="650"/>
    </row>
    <row r="497" spans="1:18" s="114" customFormat="1" ht="8.65" customHeight="1">
      <c r="A497" s="146" t="s">
        <v>56</v>
      </c>
      <c r="B497" s="146"/>
      <c r="C497" s="651">
        <f t="shared" si="13"/>
        <v>145328</v>
      </c>
      <c r="D497" s="651"/>
      <c r="E497" s="651">
        <v>610</v>
      </c>
      <c r="F497" s="651"/>
      <c r="G497" s="651">
        <v>1728</v>
      </c>
      <c r="H497" s="651">
        <v>10462</v>
      </c>
      <c r="I497" s="651">
        <v>13709</v>
      </c>
      <c r="J497" s="651">
        <v>3590</v>
      </c>
      <c r="K497" s="651"/>
      <c r="L497" s="651">
        <v>41530</v>
      </c>
      <c r="M497" s="651">
        <v>5991</v>
      </c>
      <c r="N497" s="651">
        <v>53645</v>
      </c>
      <c r="O497" s="651">
        <v>14063</v>
      </c>
      <c r="R497" s="650"/>
    </row>
    <row r="498" spans="1:18" s="114" customFormat="1" ht="8.65" customHeight="1">
      <c r="A498" s="111" t="s">
        <v>57</v>
      </c>
      <c r="B498" s="111"/>
      <c r="C498" s="113">
        <f t="shared" si="13"/>
        <v>164152</v>
      </c>
      <c r="D498" s="113"/>
      <c r="E498" s="113">
        <v>1762</v>
      </c>
      <c r="F498" s="113"/>
      <c r="G498" s="113">
        <v>2902</v>
      </c>
      <c r="H498" s="113">
        <v>52043</v>
      </c>
      <c r="I498" s="113">
        <v>15459</v>
      </c>
      <c r="J498" s="113">
        <v>2201</v>
      </c>
      <c r="K498" s="113"/>
      <c r="L498" s="113">
        <v>34984</v>
      </c>
      <c r="M498" s="113">
        <v>10288</v>
      </c>
      <c r="N498" s="113">
        <v>23852</v>
      </c>
      <c r="O498" s="113">
        <v>20661</v>
      </c>
      <c r="R498" s="650"/>
    </row>
    <row r="499" spans="1:18" s="114" customFormat="1" ht="8.65" customHeight="1">
      <c r="A499" s="111" t="s">
        <v>58</v>
      </c>
      <c r="B499" s="111"/>
      <c r="C499" s="113">
        <f t="shared" si="13"/>
        <v>1250370</v>
      </c>
      <c r="D499" s="113"/>
      <c r="E499" s="113">
        <v>46810</v>
      </c>
      <c r="F499" s="113"/>
      <c r="G499" s="113">
        <v>2166</v>
      </c>
      <c r="H499" s="113">
        <v>323421</v>
      </c>
      <c r="I499" s="113">
        <v>92801</v>
      </c>
      <c r="J499" s="113">
        <v>9311</v>
      </c>
      <c r="K499" s="113"/>
      <c r="L499" s="113">
        <v>237810</v>
      </c>
      <c r="M499" s="113">
        <v>57424</v>
      </c>
      <c r="N499" s="113">
        <v>252086</v>
      </c>
      <c r="O499" s="113">
        <v>228541</v>
      </c>
      <c r="R499" s="650"/>
    </row>
    <row r="500" spans="1:18" s="114" customFormat="1" ht="8.65" customHeight="1">
      <c r="A500" s="111" t="s">
        <v>560</v>
      </c>
      <c r="B500" s="111"/>
      <c r="C500" s="113">
        <f t="shared" si="13"/>
        <v>1198633</v>
      </c>
      <c r="D500" s="113"/>
      <c r="E500" s="113">
        <v>4384</v>
      </c>
      <c r="F500" s="113"/>
      <c r="G500" s="113">
        <v>2523</v>
      </c>
      <c r="H500" s="113">
        <v>420409</v>
      </c>
      <c r="I500" s="113">
        <v>86406</v>
      </c>
      <c r="J500" s="113">
        <v>2619</v>
      </c>
      <c r="K500" s="113"/>
      <c r="L500" s="113">
        <v>301499</v>
      </c>
      <c r="M500" s="113">
        <v>73651</v>
      </c>
      <c r="N500" s="113">
        <v>211467</v>
      </c>
      <c r="O500" s="113">
        <v>95675</v>
      </c>
      <c r="R500" s="650"/>
    </row>
    <row r="501" spans="1:18" s="114" customFormat="1" ht="8.65" customHeight="1">
      <c r="A501" s="146" t="s">
        <v>414</v>
      </c>
      <c r="B501" s="146"/>
      <c r="C501" s="651">
        <f t="shared" si="13"/>
        <v>326908</v>
      </c>
      <c r="D501" s="651"/>
      <c r="E501" s="651">
        <v>15669</v>
      </c>
      <c r="F501" s="651"/>
      <c r="G501" s="651">
        <v>1531</v>
      </c>
      <c r="H501" s="651">
        <v>50653</v>
      </c>
      <c r="I501" s="651">
        <v>27911</v>
      </c>
      <c r="J501" s="651">
        <v>5515</v>
      </c>
      <c r="K501" s="651"/>
      <c r="L501" s="651">
        <v>79198</v>
      </c>
      <c r="M501" s="651">
        <v>12882</v>
      </c>
      <c r="N501" s="651">
        <v>65278</v>
      </c>
      <c r="O501" s="651">
        <v>68271</v>
      </c>
      <c r="R501" s="650"/>
    </row>
    <row r="502" spans="1:18" s="114" customFormat="1" ht="8.65" customHeight="1">
      <c r="A502" s="111" t="s">
        <v>61</v>
      </c>
      <c r="B502" s="111"/>
      <c r="C502" s="113">
        <f t="shared" si="13"/>
        <v>174522</v>
      </c>
      <c r="D502" s="113"/>
      <c r="E502" s="113">
        <v>9331</v>
      </c>
      <c r="F502" s="113"/>
      <c r="G502" s="113">
        <v>138</v>
      </c>
      <c r="H502" s="113">
        <v>35893</v>
      </c>
      <c r="I502" s="113">
        <v>11858</v>
      </c>
      <c r="J502" s="113">
        <v>3444</v>
      </c>
      <c r="K502" s="113"/>
      <c r="L502" s="113">
        <v>34817</v>
      </c>
      <c r="M502" s="113">
        <v>5850</v>
      </c>
      <c r="N502" s="113">
        <v>33659</v>
      </c>
      <c r="O502" s="113">
        <v>39532</v>
      </c>
      <c r="R502" s="650"/>
    </row>
    <row r="503" spans="1:18" s="114" customFormat="1" ht="8.65" customHeight="1">
      <c r="A503" s="111" t="s">
        <v>62</v>
      </c>
      <c r="B503" s="111"/>
      <c r="C503" s="113">
        <f t="shared" si="13"/>
        <v>109322</v>
      </c>
      <c r="D503" s="113"/>
      <c r="E503" s="113">
        <v>10648</v>
      </c>
      <c r="F503" s="113"/>
      <c r="G503" s="113">
        <v>485</v>
      </c>
      <c r="H503" s="113">
        <v>8895</v>
      </c>
      <c r="I503" s="113">
        <v>12111</v>
      </c>
      <c r="J503" s="113">
        <v>1606</v>
      </c>
      <c r="K503" s="113"/>
      <c r="L503" s="113">
        <v>23105</v>
      </c>
      <c r="M503" s="113">
        <v>5284</v>
      </c>
      <c r="N503" s="113">
        <v>30452</v>
      </c>
      <c r="O503" s="113">
        <v>16736</v>
      </c>
      <c r="R503" s="650"/>
    </row>
    <row r="504" spans="1:18" s="114" customFormat="1" ht="8.65" customHeight="1">
      <c r="A504" s="111" t="s">
        <v>63</v>
      </c>
      <c r="B504" s="111"/>
      <c r="C504" s="113">
        <f t="shared" si="13"/>
        <v>1174854</v>
      </c>
      <c r="D504" s="113"/>
      <c r="E504" s="113">
        <v>8111</v>
      </c>
      <c r="F504" s="113"/>
      <c r="G504" s="113">
        <v>3075</v>
      </c>
      <c r="H504" s="113">
        <v>374488</v>
      </c>
      <c r="I504" s="113">
        <v>102073</v>
      </c>
      <c r="J504" s="113">
        <v>9319</v>
      </c>
      <c r="K504" s="113"/>
      <c r="L504" s="113">
        <v>227773</v>
      </c>
      <c r="M504" s="113">
        <v>79577</v>
      </c>
      <c r="N504" s="113">
        <v>290537</v>
      </c>
      <c r="O504" s="113">
        <v>79901</v>
      </c>
      <c r="R504" s="650"/>
    </row>
    <row r="505" spans="1:18" s="114" customFormat="1" ht="8.65" customHeight="1">
      <c r="A505" s="146" t="s">
        <v>64</v>
      </c>
      <c r="B505" s="146"/>
      <c r="C505" s="651">
        <f t="shared" si="13"/>
        <v>160749</v>
      </c>
      <c r="D505" s="651"/>
      <c r="E505" s="651">
        <v>2871</v>
      </c>
      <c r="F505" s="651"/>
      <c r="G505" s="651">
        <v>516</v>
      </c>
      <c r="H505" s="651">
        <v>12332</v>
      </c>
      <c r="I505" s="651">
        <v>13173</v>
      </c>
      <c r="J505" s="651">
        <v>2804</v>
      </c>
      <c r="K505" s="651"/>
      <c r="L505" s="651">
        <v>37119</v>
      </c>
      <c r="M505" s="651">
        <v>6643</v>
      </c>
      <c r="N505" s="651">
        <v>33205</v>
      </c>
      <c r="O505" s="651">
        <v>52086</v>
      </c>
      <c r="R505" s="650"/>
    </row>
    <row r="506" spans="1:18" s="114" customFormat="1" ht="8.65" customHeight="1">
      <c r="A506" s="111" t="s">
        <v>65</v>
      </c>
      <c r="B506" s="111"/>
      <c r="C506" s="113">
        <f t="shared" si="13"/>
        <v>439248</v>
      </c>
      <c r="D506" s="113"/>
      <c r="E506" s="113">
        <v>16038</v>
      </c>
      <c r="F506" s="113"/>
      <c r="G506" s="113">
        <v>1232</v>
      </c>
      <c r="H506" s="113">
        <v>136440</v>
      </c>
      <c r="I506" s="113">
        <v>33155</v>
      </c>
      <c r="J506" s="113">
        <v>5357</v>
      </c>
      <c r="K506" s="113"/>
      <c r="L506" s="113">
        <v>97366</v>
      </c>
      <c r="M506" s="113">
        <v>18518</v>
      </c>
      <c r="N506" s="113">
        <v>85610</v>
      </c>
      <c r="O506" s="113">
        <v>45532</v>
      </c>
      <c r="R506" s="650"/>
    </row>
    <row r="507" spans="1:18" s="114" customFormat="1" ht="8.65" customHeight="1">
      <c r="A507" s="111" t="s">
        <v>66</v>
      </c>
      <c r="B507" s="111"/>
      <c r="C507" s="113">
        <f t="shared" si="13"/>
        <v>342218</v>
      </c>
      <c r="D507" s="113"/>
      <c r="E507" s="113">
        <v>5533</v>
      </c>
      <c r="F507" s="113"/>
      <c r="G507" s="113">
        <v>1381</v>
      </c>
      <c r="H507" s="113">
        <v>122407</v>
      </c>
      <c r="I507" s="113">
        <v>29583</v>
      </c>
      <c r="J507" s="113">
        <v>3148</v>
      </c>
      <c r="K507" s="113"/>
      <c r="L507" s="113">
        <v>52105</v>
      </c>
      <c r="M507" s="113">
        <v>18209</v>
      </c>
      <c r="N507" s="113">
        <v>67639</v>
      </c>
      <c r="O507" s="113">
        <v>42213</v>
      </c>
      <c r="R507" s="650"/>
    </row>
    <row r="508" spans="1:18" s="114" customFormat="1" ht="8.65" customHeight="1">
      <c r="A508" s="111" t="s">
        <v>67</v>
      </c>
      <c r="B508" s="111"/>
      <c r="C508" s="113">
        <f t="shared" si="13"/>
        <v>267106</v>
      </c>
      <c r="D508" s="113"/>
      <c r="E508" s="113">
        <v>4140</v>
      </c>
      <c r="F508" s="113"/>
      <c r="G508" s="113">
        <v>472</v>
      </c>
      <c r="H508" s="113">
        <v>9427</v>
      </c>
      <c r="I508" s="113">
        <v>20119</v>
      </c>
      <c r="J508" s="113">
        <v>2836</v>
      </c>
      <c r="K508" s="113"/>
      <c r="L508" s="113">
        <v>50756</v>
      </c>
      <c r="M508" s="113">
        <v>13102</v>
      </c>
      <c r="N508" s="113">
        <v>145931</v>
      </c>
      <c r="O508" s="113">
        <v>20323</v>
      </c>
      <c r="R508" s="650"/>
    </row>
    <row r="509" spans="1:18" s="114" customFormat="1" ht="8.65" customHeight="1">
      <c r="A509" s="146" t="s">
        <v>68</v>
      </c>
      <c r="B509" s="146"/>
      <c r="C509" s="651">
        <f t="shared" si="13"/>
        <v>295112</v>
      </c>
      <c r="D509" s="651"/>
      <c r="E509" s="651">
        <v>11043</v>
      </c>
      <c r="F509" s="651"/>
      <c r="G509" s="651">
        <v>3774</v>
      </c>
      <c r="H509" s="651">
        <v>98282</v>
      </c>
      <c r="I509" s="651">
        <v>23409</v>
      </c>
      <c r="J509" s="651">
        <v>2302</v>
      </c>
      <c r="K509" s="651"/>
      <c r="L509" s="651">
        <v>51316</v>
      </c>
      <c r="M509" s="651">
        <v>13631</v>
      </c>
      <c r="N509" s="651">
        <v>43232</v>
      </c>
      <c r="O509" s="651">
        <v>48123</v>
      </c>
      <c r="R509" s="650"/>
    </row>
    <row r="510" spans="1:18" s="114" customFormat="1" ht="8.65" customHeight="1">
      <c r="A510" s="111" t="s">
        <v>69</v>
      </c>
      <c r="B510" s="111"/>
      <c r="C510" s="113">
        <f t="shared" si="13"/>
        <v>374222</v>
      </c>
      <c r="D510" s="113"/>
      <c r="E510" s="113">
        <v>25810</v>
      </c>
      <c r="F510" s="113"/>
      <c r="G510" s="113">
        <v>1566</v>
      </c>
      <c r="H510" s="113">
        <v>48693</v>
      </c>
      <c r="I510" s="113">
        <v>38876</v>
      </c>
      <c r="J510" s="113">
        <v>5756</v>
      </c>
      <c r="K510" s="113"/>
      <c r="L510" s="113">
        <v>104129</v>
      </c>
      <c r="M510" s="113">
        <v>16284</v>
      </c>
      <c r="N510" s="113">
        <v>80580</v>
      </c>
      <c r="O510" s="113">
        <v>52528</v>
      </c>
      <c r="R510" s="650"/>
    </row>
    <row r="511" spans="1:18" s="114" customFormat="1" ht="8.65" customHeight="1">
      <c r="A511" s="111" t="s">
        <v>70</v>
      </c>
      <c r="B511" s="111"/>
      <c r="C511" s="113">
        <f t="shared" si="13"/>
        <v>431164</v>
      </c>
      <c r="D511" s="113"/>
      <c r="E511" s="113">
        <v>25802</v>
      </c>
      <c r="F511" s="113"/>
      <c r="G511" s="113">
        <v>9161</v>
      </c>
      <c r="H511" s="113">
        <v>129740</v>
      </c>
      <c r="I511" s="113">
        <v>38205</v>
      </c>
      <c r="J511" s="113">
        <v>5811</v>
      </c>
      <c r="K511" s="113"/>
      <c r="L511" s="113">
        <v>93355</v>
      </c>
      <c r="M511" s="113">
        <v>19582</v>
      </c>
      <c r="N511" s="113">
        <v>79009</v>
      </c>
      <c r="O511" s="113">
        <v>30499</v>
      </c>
      <c r="R511" s="650"/>
    </row>
    <row r="512" spans="1:18" s="114" customFormat="1" ht="8.65" customHeight="1">
      <c r="A512" s="111" t="s">
        <v>71</v>
      </c>
      <c r="B512" s="111"/>
      <c r="C512" s="113">
        <f t="shared" si="13"/>
        <v>158647</v>
      </c>
      <c r="D512" s="113"/>
      <c r="E512" s="113">
        <v>4418</v>
      </c>
      <c r="F512" s="113"/>
      <c r="G512" s="113">
        <v>5073</v>
      </c>
      <c r="H512" s="113">
        <v>13312</v>
      </c>
      <c r="I512" s="113">
        <v>27604</v>
      </c>
      <c r="J512" s="113">
        <v>1632</v>
      </c>
      <c r="K512" s="113"/>
      <c r="L512" s="113">
        <v>49701</v>
      </c>
      <c r="M512" s="113">
        <v>8687</v>
      </c>
      <c r="N512" s="113">
        <v>36062</v>
      </c>
      <c r="O512" s="113">
        <v>12158</v>
      </c>
      <c r="R512" s="650"/>
    </row>
    <row r="513" spans="1:18" s="114" customFormat="1" ht="8.65" customHeight="1">
      <c r="A513" s="146" t="s">
        <v>72</v>
      </c>
      <c r="B513" s="146"/>
      <c r="C513" s="651">
        <f t="shared" si="13"/>
        <v>550501</v>
      </c>
      <c r="D513" s="651"/>
      <c r="E513" s="651">
        <v>11654</v>
      </c>
      <c r="F513" s="651"/>
      <c r="G513" s="651">
        <v>3627</v>
      </c>
      <c r="H513" s="651">
        <v>204301</v>
      </c>
      <c r="I513" s="651">
        <v>43096</v>
      </c>
      <c r="J513" s="651">
        <v>10011</v>
      </c>
      <c r="K513" s="651"/>
      <c r="L513" s="651">
        <v>110773</v>
      </c>
      <c r="M513" s="651">
        <v>39545</v>
      </c>
      <c r="N513" s="651">
        <v>84231</v>
      </c>
      <c r="O513" s="651">
        <v>43263</v>
      </c>
      <c r="R513" s="650"/>
    </row>
    <row r="514" spans="1:18" s="114" customFormat="1" ht="8.65" customHeight="1">
      <c r="A514" s="111" t="s">
        <v>73</v>
      </c>
      <c r="B514" s="111"/>
      <c r="C514" s="113">
        <f t="shared" si="13"/>
        <v>68998</v>
      </c>
      <c r="D514" s="113"/>
      <c r="E514" s="113">
        <v>249</v>
      </c>
      <c r="F514" s="113"/>
      <c r="G514" s="113">
        <v>144</v>
      </c>
      <c r="H514" s="113">
        <v>35140</v>
      </c>
      <c r="I514" s="113">
        <v>4242</v>
      </c>
      <c r="J514" s="113">
        <v>562</v>
      </c>
      <c r="K514" s="113"/>
      <c r="L514" s="113">
        <v>11381</v>
      </c>
      <c r="M514" s="113">
        <v>2532</v>
      </c>
      <c r="N514" s="113">
        <v>7280</v>
      </c>
      <c r="O514" s="113">
        <v>7468</v>
      </c>
      <c r="R514" s="650"/>
    </row>
    <row r="515" spans="1:18" s="114" customFormat="1" ht="8.65" customHeight="1">
      <c r="A515" s="111" t="s">
        <v>561</v>
      </c>
      <c r="B515" s="111"/>
      <c r="C515" s="113">
        <f t="shared" si="13"/>
        <v>664437</v>
      </c>
      <c r="D515" s="113"/>
      <c r="E515" s="113">
        <v>44796</v>
      </c>
      <c r="F515" s="113"/>
      <c r="G515" s="113">
        <v>7392</v>
      </c>
      <c r="H515" s="113">
        <v>79095</v>
      </c>
      <c r="I515" s="113">
        <v>71230</v>
      </c>
      <c r="J515" s="113">
        <v>14635</v>
      </c>
      <c r="K515" s="113"/>
      <c r="L515" s="113">
        <v>145656</v>
      </c>
      <c r="M515" s="113">
        <v>44170</v>
      </c>
      <c r="N515" s="113">
        <v>112227</v>
      </c>
      <c r="O515" s="113">
        <v>145236</v>
      </c>
      <c r="R515" s="650"/>
    </row>
    <row r="516" spans="1:18" s="114" customFormat="1" ht="8.65" customHeight="1">
      <c r="A516" s="111" t="s">
        <v>75</v>
      </c>
      <c r="B516" s="111"/>
      <c r="C516" s="113">
        <f t="shared" si="13"/>
        <v>274910</v>
      </c>
      <c r="D516" s="113"/>
      <c r="E516" s="113">
        <v>7126</v>
      </c>
      <c r="F516" s="113"/>
      <c r="G516" s="113">
        <v>1551</v>
      </c>
      <c r="H516" s="113">
        <v>51835</v>
      </c>
      <c r="I516" s="113">
        <v>21685</v>
      </c>
      <c r="J516" s="113">
        <v>3984</v>
      </c>
      <c r="K516" s="113"/>
      <c r="L516" s="113">
        <v>61229</v>
      </c>
      <c r="M516" s="113">
        <v>12963</v>
      </c>
      <c r="N516" s="113">
        <v>50381</v>
      </c>
      <c r="O516" s="113">
        <v>64156</v>
      </c>
      <c r="R516" s="650"/>
    </row>
    <row r="517" spans="1:18" s="114" customFormat="1" ht="8.65" customHeight="1">
      <c r="A517" s="146" t="s">
        <v>76</v>
      </c>
      <c r="B517" s="146"/>
      <c r="C517" s="651">
        <f t="shared" si="13"/>
        <v>132807</v>
      </c>
      <c r="D517" s="651"/>
      <c r="E517" s="651">
        <v>1856</v>
      </c>
      <c r="F517" s="651"/>
      <c r="G517" s="651">
        <v>8055</v>
      </c>
      <c r="H517" s="651">
        <v>23021</v>
      </c>
      <c r="I517" s="651">
        <v>13306</v>
      </c>
      <c r="J517" s="651">
        <v>1609</v>
      </c>
      <c r="K517" s="651"/>
      <c r="L517" s="651">
        <v>23666</v>
      </c>
      <c r="M517" s="651">
        <v>3533</v>
      </c>
      <c r="N517" s="651">
        <v>14335</v>
      </c>
      <c r="O517" s="651">
        <v>43426</v>
      </c>
      <c r="R517" s="650"/>
    </row>
    <row r="518" spans="1:18" s="114" customFormat="1" ht="3.75" customHeight="1">
      <c r="A518" s="111"/>
      <c r="B518" s="111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</row>
    <row r="519" spans="1:18" s="114" customFormat="1" ht="8.65" customHeight="1">
      <c r="A519" s="152">
        <v>2011</v>
      </c>
      <c r="B519" s="152"/>
      <c r="C519" s="144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</row>
    <row r="520" spans="1:18" s="114" customFormat="1" ht="8.65" customHeight="1">
      <c r="A520" s="140" t="s">
        <v>34</v>
      </c>
      <c r="B520" s="140"/>
      <c r="C520" s="648">
        <f>SUM(C522:C553)</f>
        <v>15202426</v>
      </c>
      <c r="D520" s="648"/>
      <c r="E520" s="648">
        <f>SUM(E522:E553)</f>
        <v>365767</v>
      </c>
      <c r="F520" s="648"/>
      <c r="G520" s="648">
        <f>SUM(G522:G553)</f>
        <v>117450</v>
      </c>
      <c r="H520" s="648">
        <f>SUM(H522:H553)</f>
        <v>3936742</v>
      </c>
      <c r="I520" s="648">
        <f>SUM(I522:I553)</f>
        <v>1183717</v>
      </c>
      <c r="J520" s="648">
        <f>SUM(J522:J553)</f>
        <v>148488</v>
      </c>
      <c r="K520" s="648"/>
      <c r="L520" s="648">
        <f>SUM(L522:L553)</f>
        <v>3188294</v>
      </c>
      <c r="M520" s="648">
        <f>SUM(M522:M553)</f>
        <v>817800</v>
      </c>
      <c r="N520" s="648">
        <f>SUM(N522:N553)</f>
        <v>3609618</v>
      </c>
      <c r="O520" s="648">
        <f>SUM(O522:O553)</f>
        <v>1834550</v>
      </c>
    </row>
    <row r="521" spans="1:18" s="114" customFormat="1" ht="2.1" customHeight="1">
      <c r="A521" s="152"/>
      <c r="B521" s="152"/>
      <c r="C521" s="648"/>
      <c r="D521" s="648"/>
      <c r="E521" s="648"/>
      <c r="F521" s="648"/>
      <c r="G521" s="648"/>
      <c r="H521" s="648"/>
      <c r="I521" s="648"/>
      <c r="J521" s="648"/>
      <c r="K521" s="648"/>
      <c r="L521" s="648"/>
      <c r="M521" s="648"/>
      <c r="N521" s="648"/>
      <c r="O521" s="648"/>
    </row>
    <row r="522" spans="1:18" s="114" customFormat="1" ht="8.65" customHeight="1">
      <c r="A522" s="144" t="s">
        <v>45</v>
      </c>
      <c r="B522" s="144"/>
      <c r="C522" s="649">
        <f t="shared" ref="C522:C553" si="14">SUM(E522:O522)</f>
        <v>213510</v>
      </c>
      <c r="D522" s="649"/>
      <c r="E522" s="649">
        <v>4731</v>
      </c>
      <c r="F522" s="649"/>
      <c r="G522" s="649">
        <v>1057</v>
      </c>
      <c r="H522" s="649">
        <v>71061</v>
      </c>
      <c r="I522" s="649">
        <v>15170</v>
      </c>
      <c r="J522" s="649">
        <v>931</v>
      </c>
      <c r="K522" s="649"/>
      <c r="L522" s="649">
        <v>35049</v>
      </c>
      <c r="M522" s="649">
        <v>12225</v>
      </c>
      <c r="N522" s="649">
        <v>31425</v>
      </c>
      <c r="O522" s="649">
        <v>41861</v>
      </c>
      <c r="Q522" s="650"/>
      <c r="R522" s="650"/>
    </row>
    <row r="523" spans="1:18" s="114" customFormat="1" ht="8.65" customHeight="1">
      <c r="A523" s="144" t="s">
        <v>46</v>
      </c>
      <c r="B523" s="144"/>
      <c r="C523" s="649">
        <f t="shared" si="14"/>
        <v>634642</v>
      </c>
      <c r="D523" s="649"/>
      <c r="E523" s="649">
        <v>10278</v>
      </c>
      <c r="F523" s="649"/>
      <c r="G523" s="649">
        <v>916</v>
      </c>
      <c r="H523" s="649">
        <v>273233</v>
      </c>
      <c r="I523" s="649">
        <v>34626</v>
      </c>
      <c r="J523" s="649">
        <v>5186</v>
      </c>
      <c r="K523" s="649"/>
      <c r="L523" s="649">
        <v>116297</v>
      </c>
      <c r="M523" s="649">
        <v>24642</v>
      </c>
      <c r="N523" s="649">
        <v>118032</v>
      </c>
      <c r="O523" s="649">
        <v>51432</v>
      </c>
      <c r="R523" s="650"/>
    </row>
    <row r="524" spans="1:18" s="114" customFormat="1" ht="8.65" customHeight="1">
      <c r="A524" s="144" t="s">
        <v>47</v>
      </c>
      <c r="B524" s="144"/>
      <c r="C524" s="649">
        <f t="shared" si="14"/>
        <v>115366</v>
      </c>
      <c r="D524" s="649"/>
      <c r="E524" s="649">
        <v>5341</v>
      </c>
      <c r="F524" s="649"/>
      <c r="G524" s="649">
        <v>3269</v>
      </c>
      <c r="H524" s="649">
        <v>6630</v>
      </c>
      <c r="I524" s="649">
        <v>12429</v>
      </c>
      <c r="J524" s="649">
        <v>1693</v>
      </c>
      <c r="K524" s="649"/>
      <c r="L524" s="649">
        <v>27169</v>
      </c>
      <c r="M524" s="649">
        <v>5681</v>
      </c>
      <c r="N524" s="649">
        <v>44747</v>
      </c>
      <c r="O524" s="649">
        <v>8407</v>
      </c>
      <c r="R524" s="650"/>
    </row>
    <row r="525" spans="1:18" s="114" customFormat="1" ht="8.65" customHeight="1">
      <c r="A525" s="146" t="s">
        <v>48</v>
      </c>
      <c r="B525" s="146"/>
      <c r="C525" s="651">
        <f t="shared" si="14"/>
        <v>132288</v>
      </c>
      <c r="D525" s="651"/>
      <c r="E525" s="651">
        <v>2599</v>
      </c>
      <c r="F525" s="651"/>
      <c r="G525" s="651">
        <v>1773</v>
      </c>
      <c r="H525" s="651">
        <v>13429</v>
      </c>
      <c r="I525" s="651">
        <v>24700</v>
      </c>
      <c r="J525" s="651">
        <v>1311</v>
      </c>
      <c r="K525" s="651"/>
      <c r="L525" s="651">
        <v>19713</v>
      </c>
      <c r="M525" s="651">
        <v>19907</v>
      </c>
      <c r="N525" s="651">
        <v>27473</v>
      </c>
      <c r="O525" s="651">
        <v>21383</v>
      </c>
      <c r="R525" s="650"/>
    </row>
    <row r="526" spans="1:18" s="114" customFormat="1" ht="8.65" customHeight="1">
      <c r="A526" s="111" t="s">
        <v>411</v>
      </c>
      <c r="B526" s="111"/>
      <c r="C526" s="113">
        <f t="shared" si="14"/>
        <v>591177</v>
      </c>
      <c r="D526" s="113"/>
      <c r="E526" s="113">
        <v>14380</v>
      </c>
      <c r="F526" s="113"/>
      <c r="G526" s="113">
        <v>18204</v>
      </c>
      <c r="H526" s="113">
        <v>249633</v>
      </c>
      <c r="I526" s="113">
        <v>49305</v>
      </c>
      <c r="J526" s="113">
        <v>5757</v>
      </c>
      <c r="K526" s="113"/>
      <c r="L526" s="113">
        <v>96382</v>
      </c>
      <c r="M526" s="113">
        <v>25351</v>
      </c>
      <c r="N526" s="113">
        <v>85225</v>
      </c>
      <c r="O526" s="113">
        <v>46940</v>
      </c>
      <c r="R526" s="650"/>
    </row>
    <row r="527" spans="1:18" s="114" customFormat="1" ht="8.65" customHeight="1">
      <c r="A527" s="111" t="s">
        <v>50</v>
      </c>
      <c r="B527" s="111"/>
      <c r="C527" s="113">
        <f t="shared" si="14"/>
        <v>107380</v>
      </c>
      <c r="D527" s="113"/>
      <c r="E527" s="113">
        <v>5172</v>
      </c>
      <c r="F527" s="113"/>
      <c r="G527" s="113">
        <v>2451</v>
      </c>
      <c r="H527" s="113">
        <v>11114</v>
      </c>
      <c r="I527" s="113">
        <v>11724</v>
      </c>
      <c r="J527" s="113">
        <v>1881</v>
      </c>
      <c r="K527" s="113"/>
      <c r="L527" s="113">
        <v>19477</v>
      </c>
      <c r="M527" s="113">
        <v>10715</v>
      </c>
      <c r="N527" s="113">
        <v>20048</v>
      </c>
      <c r="O527" s="113">
        <v>24798</v>
      </c>
      <c r="R527" s="650"/>
    </row>
    <row r="528" spans="1:18" s="114" customFormat="1" ht="8.65" customHeight="1">
      <c r="A528" s="111" t="s">
        <v>51</v>
      </c>
      <c r="B528" s="111"/>
      <c r="C528" s="113">
        <f t="shared" si="14"/>
        <v>203942</v>
      </c>
      <c r="D528" s="113"/>
      <c r="E528" s="113">
        <v>11360</v>
      </c>
      <c r="F528" s="113"/>
      <c r="G528" s="113">
        <v>1013</v>
      </c>
      <c r="H528" s="113">
        <v>16772</v>
      </c>
      <c r="I528" s="113">
        <v>16581</v>
      </c>
      <c r="J528" s="113">
        <v>3228</v>
      </c>
      <c r="K528" s="113"/>
      <c r="L528" s="113">
        <v>54488</v>
      </c>
      <c r="M528" s="113">
        <v>6532</v>
      </c>
      <c r="N528" s="113">
        <v>37764</v>
      </c>
      <c r="O528" s="113">
        <v>56204</v>
      </c>
      <c r="R528" s="650"/>
    </row>
    <row r="529" spans="1:18" s="114" customFormat="1" ht="8.65" customHeight="1">
      <c r="A529" s="146" t="s">
        <v>52</v>
      </c>
      <c r="B529" s="146"/>
      <c r="C529" s="651">
        <f t="shared" si="14"/>
        <v>652505</v>
      </c>
      <c r="D529" s="651"/>
      <c r="E529" s="651">
        <v>13204</v>
      </c>
      <c r="F529" s="651"/>
      <c r="G529" s="651">
        <v>10004</v>
      </c>
      <c r="H529" s="651">
        <v>306143</v>
      </c>
      <c r="I529" s="651">
        <v>30980</v>
      </c>
      <c r="J529" s="651">
        <v>4596</v>
      </c>
      <c r="K529" s="651"/>
      <c r="L529" s="651">
        <v>110833</v>
      </c>
      <c r="M529" s="651">
        <v>25369</v>
      </c>
      <c r="N529" s="651">
        <v>103366</v>
      </c>
      <c r="O529" s="651">
        <v>48010</v>
      </c>
      <c r="R529" s="650"/>
    </row>
    <row r="530" spans="1:18" s="114" customFormat="1" ht="8.65" customHeight="1">
      <c r="A530" s="111" t="s">
        <v>559</v>
      </c>
      <c r="B530" s="111"/>
      <c r="C530" s="113">
        <f t="shared" si="14"/>
        <v>2649297</v>
      </c>
      <c r="D530" s="113"/>
      <c r="E530" s="113">
        <v>3597</v>
      </c>
      <c r="F530" s="113"/>
      <c r="G530" s="113">
        <v>1577</v>
      </c>
      <c r="H530" s="113">
        <v>358870</v>
      </c>
      <c r="I530" s="113">
        <v>146497</v>
      </c>
      <c r="J530" s="113">
        <v>14636</v>
      </c>
      <c r="K530" s="113"/>
      <c r="L530" s="113">
        <v>577434</v>
      </c>
      <c r="M530" s="113">
        <v>153903</v>
      </c>
      <c r="N530" s="113">
        <v>1149007</v>
      </c>
      <c r="O530" s="113">
        <v>243776</v>
      </c>
      <c r="R530" s="650"/>
    </row>
    <row r="531" spans="1:18" s="114" customFormat="1" ht="8.65" customHeight="1">
      <c r="A531" s="111" t="s">
        <v>54</v>
      </c>
      <c r="B531" s="111"/>
      <c r="C531" s="113">
        <f t="shared" si="14"/>
        <v>192809</v>
      </c>
      <c r="D531" s="113"/>
      <c r="E531" s="113">
        <v>13137</v>
      </c>
      <c r="F531" s="113"/>
      <c r="G531" s="113">
        <v>8665</v>
      </c>
      <c r="H531" s="113">
        <v>59073</v>
      </c>
      <c r="I531" s="113">
        <v>17481</v>
      </c>
      <c r="J531" s="113">
        <v>3373</v>
      </c>
      <c r="K531" s="113"/>
      <c r="L531" s="113">
        <v>37210</v>
      </c>
      <c r="M531" s="113">
        <v>9242</v>
      </c>
      <c r="N531" s="113">
        <v>25827</v>
      </c>
      <c r="O531" s="113">
        <v>18801</v>
      </c>
      <c r="R531" s="650"/>
    </row>
    <row r="532" spans="1:18" s="114" customFormat="1" ht="8.65" customHeight="1">
      <c r="A532" s="111" t="s">
        <v>55</v>
      </c>
      <c r="B532" s="111"/>
      <c r="C532" s="113">
        <f t="shared" si="14"/>
        <v>658433</v>
      </c>
      <c r="D532" s="113"/>
      <c r="E532" s="113">
        <v>15660</v>
      </c>
      <c r="F532" s="113"/>
      <c r="G532" s="113">
        <v>3429</v>
      </c>
      <c r="H532" s="113">
        <v>246179</v>
      </c>
      <c r="I532" s="113">
        <v>51975</v>
      </c>
      <c r="J532" s="113">
        <v>7874</v>
      </c>
      <c r="K532" s="113"/>
      <c r="L532" s="113">
        <v>122124</v>
      </c>
      <c r="M532" s="113">
        <v>33147</v>
      </c>
      <c r="N532" s="113">
        <v>109291</v>
      </c>
      <c r="O532" s="113">
        <v>68754</v>
      </c>
      <c r="R532" s="650"/>
    </row>
    <row r="533" spans="1:18" s="114" customFormat="1" ht="8.65" customHeight="1">
      <c r="A533" s="146" t="s">
        <v>56</v>
      </c>
      <c r="B533" s="146"/>
      <c r="C533" s="651">
        <f t="shared" si="14"/>
        <v>141857</v>
      </c>
      <c r="D533" s="651"/>
      <c r="E533" s="651">
        <v>511</v>
      </c>
      <c r="F533" s="651"/>
      <c r="G533" s="651">
        <v>2023</v>
      </c>
      <c r="H533" s="651">
        <v>10482</v>
      </c>
      <c r="I533" s="651">
        <v>11656</v>
      </c>
      <c r="J533" s="651">
        <v>3551</v>
      </c>
      <c r="K533" s="651"/>
      <c r="L533" s="651">
        <v>43235</v>
      </c>
      <c r="M533" s="651">
        <v>5270</v>
      </c>
      <c r="N533" s="651">
        <v>51666</v>
      </c>
      <c r="O533" s="651">
        <v>13463</v>
      </c>
      <c r="R533" s="650"/>
    </row>
    <row r="534" spans="1:18" s="114" customFormat="1" ht="8.65" customHeight="1">
      <c r="A534" s="111" t="s">
        <v>57</v>
      </c>
      <c r="B534" s="111"/>
      <c r="C534" s="113">
        <f t="shared" si="14"/>
        <v>175432</v>
      </c>
      <c r="D534" s="113"/>
      <c r="E534" s="113">
        <v>1686</v>
      </c>
      <c r="F534" s="113"/>
      <c r="G534" s="113">
        <v>3273</v>
      </c>
      <c r="H534" s="113">
        <v>56430</v>
      </c>
      <c r="I534" s="113">
        <v>19164</v>
      </c>
      <c r="J534" s="113">
        <v>2526</v>
      </c>
      <c r="K534" s="113"/>
      <c r="L534" s="113">
        <v>36310</v>
      </c>
      <c r="M534" s="113">
        <v>10453</v>
      </c>
      <c r="N534" s="113">
        <v>24597</v>
      </c>
      <c r="O534" s="113">
        <v>20993</v>
      </c>
      <c r="R534" s="650"/>
    </row>
    <row r="535" spans="1:18" s="114" customFormat="1" ht="8.65" customHeight="1">
      <c r="A535" s="111" t="s">
        <v>58</v>
      </c>
      <c r="B535" s="111"/>
      <c r="C535" s="113">
        <f t="shared" si="14"/>
        <v>1292320</v>
      </c>
      <c r="D535" s="113"/>
      <c r="E535" s="113">
        <v>48192</v>
      </c>
      <c r="F535" s="113"/>
      <c r="G535" s="113">
        <v>2828</v>
      </c>
      <c r="H535" s="113">
        <v>330674</v>
      </c>
      <c r="I535" s="113">
        <v>91919</v>
      </c>
      <c r="J535" s="113">
        <v>9191</v>
      </c>
      <c r="K535" s="113"/>
      <c r="L535" s="113">
        <v>254521</v>
      </c>
      <c r="M535" s="113">
        <v>58951</v>
      </c>
      <c r="N535" s="113">
        <v>260438</v>
      </c>
      <c r="O535" s="113">
        <v>235606</v>
      </c>
      <c r="R535" s="650"/>
    </row>
    <row r="536" spans="1:18" s="114" customFormat="1" ht="8.65" customHeight="1">
      <c r="A536" s="111" t="s">
        <v>560</v>
      </c>
      <c r="B536" s="111"/>
      <c r="C536" s="113">
        <f t="shared" si="14"/>
        <v>1258675</v>
      </c>
      <c r="D536" s="113"/>
      <c r="E536" s="113">
        <v>4439</v>
      </c>
      <c r="F536" s="113"/>
      <c r="G536" s="113">
        <v>2691</v>
      </c>
      <c r="H536" s="113">
        <v>434850</v>
      </c>
      <c r="I536" s="113">
        <v>90055</v>
      </c>
      <c r="J536" s="113">
        <v>3105</v>
      </c>
      <c r="K536" s="113"/>
      <c r="L536" s="113">
        <v>326674</v>
      </c>
      <c r="M536" s="113">
        <v>80266</v>
      </c>
      <c r="N536" s="113">
        <v>216869</v>
      </c>
      <c r="O536" s="113">
        <v>99726</v>
      </c>
      <c r="R536" s="650"/>
    </row>
    <row r="537" spans="1:18" s="114" customFormat="1" ht="8.65" customHeight="1">
      <c r="A537" s="146" t="s">
        <v>414</v>
      </c>
      <c r="B537" s="146"/>
      <c r="C537" s="651">
        <f t="shared" si="14"/>
        <v>340027</v>
      </c>
      <c r="D537" s="651"/>
      <c r="E537" s="651">
        <v>16844</v>
      </c>
      <c r="F537" s="651"/>
      <c r="G537" s="651">
        <v>1816</v>
      </c>
      <c r="H537" s="651">
        <v>51726</v>
      </c>
      <c r="I537" s="651">
        <v>28799</v>
      </c>
      <c r="J537" s="651">
        <v>5532</v>
      </c>
      <c r="K537" s="651"/>
      <c r="L537" s="651">
        <v>83150</v>
      </c>
      <c r="M537" s="651">
        <v>12727</v>
      </c>
      <c r="N537" s="651">
        <v>69708</v>
      </c>
      <c r="O537" s="651">
        <v>69725</v>
      </c>
      <c r="R537" s="650"/>
    </row>
    <row r="538" spans="1:18" s="114" customFormat="1" ht="8.65" customHeight="1">
      <c r="A538" s="111" t="s">
        <v>61</v>
      </c>
      <c r="B538" s="111"/>
      <c r="C538" s="113">
        <f t="shared" si="14"/>
        <v>182339</v>
      </c>
      <c r="D538" s="113"/>
      <c r="E538" s="113">
        <v>10102</v>
      </c>
      <c r="F538" s="113"/>
      <c r="G538" s="113">
        <v>193</v>
      </c>
      <c r="H538" s="113">
        <v>37615</v>
      </c>
      <c r="I538" s="113">
        <v>12776</v>
      </c>
      <c r="J538" s="113">
        <v>3504</v>
      </c>
      <c r="K538" s="113"/>
      <c r="L538" s="113">
        <v>37161</v>
      </c>
      <c r="M538" s="113">
        <v>5551</v>
      </c>
      <c r="N538" s="113">
        <v>34398</v>
      </c>
      <c r="O538" s="113">
        <v>41039</v>
      </c>
      <c r="R538" s="650"/>
    </row>
    <row r="539" spans="1:18" s="114" customFormat="1" ht="8.65" customHeight="1">
      <c r="A539" s="111" t="s">
        <v>62</v>
      </c>
      <c r="B539" s="111"/>
      <c r="C539" s="113">
        <f t="shared" si="14"/>
        <v>111751</v>
      </c>
      <c r="D539" s="113"/>
      <c r="E539" s="113">
        <v>10389</v>
      </c>
      <c r="F539" s="113"/>
      <c r="G539" s="113">
        <v>582</v>
      </c>
      <c r="H539" s="113">
        <v>8980</v>
      </c>
      <c r="I539" s="113">
        <v>11475</v>
      </c>
      <c r="J539" s="113">
        <v>1646</v>
      </c>
      <c r="K539" s="113"/>
      <c r="L539" s="113">
        <v>23839</v>
      </c>
      <c r="M539" s="113">
        <v>5689</v>
      </c>
      <c r="N539" s="113">
        <v>31691</v>
      </c>
      <c r="O539" s="113">
        <v>17460</v>
      </c>
      <c r="R539" s="650"/>
    </row>
    <row r="540" spans="1:18" s="114" customFormat="1" ht="8.65" customHeight="1">
      <c r="A540" s="111" t="s">
        <v>63</v>
      </c>
      <c r="B540" s="111"/>
      <c r="C540" s="113">
        <f t="shared" si="14"/>
        <v>1222920</v>
      </c>
      <c r="D540" s="113"/>
      <c r="E540" s="113">
        <v>8179</v>
      </c>
      <c r="F540" s="113"/>
      <c r="G540" s="113">
        <v>3027</v>
      </c>
      <c r="H540" s="113">
        <v>387870</v>
      </c>
      <c r="I540" s="113">
        <v>108267</v>
      </c>
      <c r="J540" s="113">
        <v>9525</v>
      </c>
      <c r="K540" s="113"/>
      <c r="L540" s="113">
        <v>240559</v>
      </c>
      <c r="M540" s="113">
        <v>84185</v>
      </c>
      <c r="N540" s="113">
        <v>300096</v>
      </c>
      <c r="O540" s="113">
        <v>81212</v>
      </c>
      <c r="R540" s="650"/>
    </row>
    <row r="541" spans="1:18" s="114" customFormat="1" ht="8.65" customHeight="1">
      <c r="A541" s="146" t="s">
        <v>64</v>
      </c>
      <c r="B541" s="146"/>
      <c r="C541" s="651">
        <f t="shared" si="14"/>
        <v>167459</v>
      </c>
      <c r="D541" s="651"/>
      <c r="E541" s="651">
        <v>3482</v>
      </c>
      <c r="F541" s="651"/>
      <c r="G541" s="651">
        <v>965</v>
      </c>
      <c r="H541" s="651">
        <v>12442</v>
      </c>
      <c r="I541" s="651">
        <v>15022</v>
      </c>
      <c r="J541" s="651">
        <v>2219</v>
      </c>
      <c r="K541" s="651"/>
      <c r="L541" s="651">
        <v>39200</v>
      </c>
      <c r="M541" s="651">
        <v>6338</v>
      </c>
      <c r="N541" s="651">
        <v>34220</v>
      </c>
      <c r="O541" s="651">
        <v>53571</v>
      </c>
      <c r="R541" s="650"/>
    </row>
    <row r="542" spans="1:18" s="114" customFormat="1" ht="8.65" customHeight="1">
      <c r="A542" s="111" t="s">
        <v>65</v>
      </c>
      <c r="B542" s="111"/>
      <c r="C542" s="113">
        <f t="shared" si="14"/>
        <v>458862</v>
      </c>
      <c r="D542" s="113"/>
      <c r="E542" s="113">
        <v>16508</v>
      </c>
      <c r="F542" s="113"/>
      <c r="G542" s="113">
        <v>1340</v>
      </c>
      <c r="H542" s="113">
        <v>140872</v>
      </c>
      <c r="I542" s="113">
        <v>32951</v>
      </c>
      <c r="J542" s="113">
        <v>5041</v>
      </c>
      <c r="K542" s="113"/>
      <c r="L542" s="113">
        <v>102461</v>
      </c>
      <c r="M542" s="113">
        <v>19350</v>
      </c>
      <c r="N542" s="113">
        <v>94444</v>
      </c>
      <c r="O542" s="113">
        <v>45895</v>
      </c>
      <c r="R542" s="650"/>
    </row>
    <row r="543" spans="1:18" s="114" customFormat="1" ht="8.65" customHeight="1">
      <c r="A543" s="111" t="s">
        <v>66</v>
      </c>
      <c r="B543" s="111"/>
      <c r="C543" s="113">
        <f t="shared" si="14"/>
        <v>370086</v>
      </c>
      <c r="D543" s="113"/>
      <c r="E543" s="113">
        <v>6823</v>
      </c>
      <c r="F543" s="113"/>
      <c r="G543" s="113">
        <v>1543</v>
      </c>
      <c r="H543" s="113">
        <v>131333</v>
      </c>
      <c r="I543" s="113">
        <v>30885</v>
      </c>
      <c r="J543" s="113">
        <v>3170</v>
      </c>
      <c r="K543" s="113"/>
      <c r="L543" s="113">
        <v>55826</v>
      </c>
      <c r="M543" s="113">
        <v>19285</v>
      </c>
      <c r="N543" s="113">
        <v>77523</v>
      </c>
      <c r="O543" s="113">
        <v>43698</v>
      </c>
      <c r="R543" s="650"/>
    </row>
    <row r="544" spans="1:18" s="114" customFormat="1" ht="8.65" customHeight="1">
      <c r="A544" s="111" t="s">
        <v>67</v>
      </c>
      <c r="B544" s="111"/>
      <c r="C544" s="113">
        <f t="shared" si="14"/>
        <v>273182</v>
      </c>
      <c r="D544" s="113"/>
      <c r="E544" s="113">
        <v>4080</v>
      </c>
      <c r="F544" s="113"/>
      <c r="G544" s="113">
        <v>406</v>
      </c>
      <c r="H544" s="113">
        <v>9511</v>
      </c>
      <c r="I544" s="113">
        <v>20407</v>
      </c>
      <c r="J544" s="113">
        <v>2868</v>
      </c>
      <c r="K544" s="113"/>
      <c r="L544" s="113">
        <v>54676</v>
      </c>
      <c r="M544" s="113">
        <v>14481</v>
      </c>
      <c r="N544" s="113">
        <v>145405</v>
      </c>
      <c r="O544" s="113">
        <v>21348</v>
      </c>
      <c r="R544" s="650"/>
    </row>
    <row r="545" spans="1:18" s="114" customFormat="1" ht="8.65" customHeight="1">
      <c r="A545" s="146" t="s">
        <v>68</v>
      </c>
      <c r="B545" s="146"/>
      <c r="C545" s="651">
        <f t="shared" si="14"/>
        <v>314028</v>
      </c>
      <c r="D545" s="651"/>
      <c r="E545" s="651">
        <v>11700</v>
      </c>
      <c r="F545" s="651"/>
      <c r="G545" s="651">
        <v>4153</v>
      </c>
      <c r="H545" s="651">
        <v>108189</v>
      </c>
      <c r="I545" s="651">
        <v>25277</v>
      </c>
      <c r="J545" s="651">
        <v>2351</v>
      </c>
      <c r="K545" s="651"/>
      <c r="L545" s="651">
        <v>53856</v>
      </c>
      <c r="M545" s="651">
        <v>14496</v>
      </c>
      <c r="N545" s="651">
        <v>44854</v>
      </c>
      <c r="O545" s="651">
        <v>49152</v>
      </c>
      <c r="R545" s="650"/>
    </row>
    <row r="546" spans="1:18" s="114" customFormat="1" ht="8.65" customHeight="1">
      <c r="A546" s="111" t="s">
        <v>69</v>
      </c>
      <c r="B546" s="111"/>
      <c r="C546" s="113">
        <f t="shared" si="14"/>
        <v>387040</v>
      </c>
      <c r="D546" s="113"/>
      <c r="E546" s="113">
        <v>26142</v>
      </c>
      <c r="F546" s="113"/>
      <c r="G546" s="113">
        <v>1713</v>
      </c>
      <c r="H546" s="113">
        <v>54291</v>
      </c>
      <c r="I546" s="113">
        <v>38508</v>
      </c>
      <c r="J546" s="113">
        <v>5894</v>
      </c>
      <c r="K546" s="113"/>
      <c r="L546" s="113">
        <v>110041</v>
      </c>
      <c r="M546" s="113">
        <v>17802</v>
      </c>
      <c r="N546" s="113">
        <v>78170</v>
      </c>
      <c r="O546" s="113">
        <v>54479</v>
      </c>
      <c r="R546" s="650"/>
    </row>
    <row r="547" spans="1:18" s="114" customFormat="1" ht="8.65" customHeight="1">
      <c r="A547" s="111" t="s">
        <v>70</v>
      </c>
      <c r="B547" s="111"/>
      <c r="C547" s="113">
        <f t="shared" si="14"/>
        <v>450084</v>
      </c>
      <c r="D547" s="113"/>
      <c r="E547" s="113">
        <v>26325</v>
      </c>
      <c r="F547" s="113"/>
      <c r="G547" s="113">
        <v>11982</v>
      </c>
      <c r="H547" s="113">
        <v>134474</v>
      </c>
      <c r="I547" s="113">
        <v>42128</v>
      </c>
      <c r="J547" s="113">
        <v>5432</v>
      </c>
      <c r="K547" s="113"/>
      <c r="L547" s="113">
        <v>94417</v>
      </c>
      <c r="M547" s="113">
        <v>21443</v>
      </c>
      <c r="N547" s="113">
        <v>82586</v>
      </c>
      <c r="O547" s="113">
        <v>31297</v>
      </c>
      <c r="R547" s="650"/>
    </row>
    <row r="548" spans="1:18" s="114" customFormat="1" ht="8.65" customHeight="1">
      <c r="A548" s="111" t="s">
        <v>71</v>
      </c>
      <c r="B548" s="111"/>
      <c r="C548" s="113">
        <f t="shared" si="14"/>
        <v>171568</v>
      </c>
      <c r="D548" s="113"/>
      <c r="E548" s="113">
        <v>4483</v>
      </c>
      <c r="F548" s="113"/>
      <c r="G548" s="113">
        <v>5451</v>
      </c>
      <c r="H548" s="113">
        <v>13665</v>
      </c>
      <c r="I548" s="113">
        <v>32761</v>
      </c>
      <c r="J548" s="113">
        <v>1596</v>
      </c>
      <c r="K548" s="113"/>
      <c r="L548" s="113">
        <v>53927</v>
      </c>
      <c r="M548" s="113">
        <v>9081</v>
      </c>
      <c r="N548" s="113">
        <v>37563</v>
      </c>
      <c r="O548" s="113">
        <v>13041</v>
      </c>
      <c r="R548" s="650"/>
    </row>
    <row r="549" spans="1:18" s="114" customFormat="1" ht="8.65" customHeight="1">
      <c r="A549" s="146" t="s">
        <v>72</v>
      </c>
      <c r="B549" s="146"/>
      <c r="C549" s="651">
        <f t="shared" si="14"/>
        <v>552838</v>
      </c>
      <c r="D549" s="651"/>
      <c r="E549" s="651">
        <v>11940</v>
      </c>
      <c r="F549" s="651"/>
      <c r="G549" s="651">
        <v>4142</v>
      </c>
      <c r="H549" s="651">
        <v>206411</v>
      </c>
      <c r="I549" s="651">
        <v>40738</v>
      </c>
      <c r="J549" s="651">
        <v>10348</v>
      </c>
      <c r="K549" s="651"/>
      <c r="L549" s="651">
        <v>110772</v>
      </c>
      <c r="M549" s="651">
        <v>40221</v>
      </c>
      <c r="N549" s="651">
        <v>84600</v>
      </c>
      <c r="O549" s="651">
        <v>43666</v>
      </c>
      <c r="R549" s="650"/>
    </row>
    <row r="550" spans="1:18" s="114" customFormat="1" ht="8.65" customHeight="1">
      <c r="A550" s="111" t="s">
        <v>73</v>
      </c>
      <c r="B550" s="111"/>
      <c r="C550" s="113">
        <f t="shared" si="14"/>
        <v>70538</v>
      </c>
      <c r="D550" s="113"/>
      <c r="E550" s="113">
        <v>250</v>
      </c>
      <c r="F550" s="113"/>
      <c r="G550" s="113">
        <v>140</v>
      </c>
      <c r="H550" s="113">
        <v>34959</v>
      </c>
      <c r="I550" s="113">
        <v>3999</v>
      </c>
      <c r="J550" s="113">
        <v>565</v>
      </c>
      <c r="K550" s="113"/>
      <c r="L550" s="113">
        <v>12040</v>
      </c>
      <c r="M550" s="113">
        <v>2657</v>
      </c>
      <c r="N550" s="113">
        <v>8073</v>
      </c>
      <c r="O550" s="113">
        <v>7855</v>
      </c>
      <c r="R550" s="650"/>
    </row>
    <row r="551" spans="1:18" s="114" customFormat="1" ht="8.65" customHeight="1">
      <c r="A551" s="111" t="s">
        <v>561</v>
      </c>
      <c r="B551" s="111"/>
      <c r="C551" s="113">
        <f t="shared" si="14"/>
        <v>687285</v>
      </c>
      <c r="D551" s="113"/>
      <c r="E551" s="113">
        <v>44898</v>
      </c>
      <c r="F551" s="113"/>
      <c r="G551" s="113">
        <v>6646</v>
      </c>
      <c r="H551" s="113">
        <v>84186</v>
      </c>
      <c r="I551" s="113">
        <v>77474</v>
      </c>
      <c r="J551" s="113">
        <v>14925</v>
      </c>
      <c r="K551" s="113"/>
      <c r="L551" s="113">
        <v>151153</v>
      </c>
      <c r="M551" s="113">
        <v>45079</v>
      </c>
      <c r="N551" s="113">
        <v>114367</v>
      </c>
      <c r="O551" s="113">
        <v>148557</v>
      </c>
      <c r="R551" s="650"/>
    </row>
    <row r="552" spans="1:18" s="114" customFormat="1" ht="8.65" customHeight="1">
      <c r="A552" s="111" t="s">
        <v>75</v>
      </c>
      <c r="B552" s="111"/>
      <c r="C552" s="113">
        <f t="shared" si="14"/>
        <v>283571</v>
      </c>
      <c r="D552" s="113"/>
      <c r="E552" s="113">
        <v>7404</v>
      </c>
      <c r="F552" s="113"/>
      <c r="G552" s="113">
        <v>1526</v>
      </c>
      <c r="H552" s="113">
        <v>51126</v>
      </c>
      <c r="I552" s="113">
        <v>22734</v>
      </c>
      <c r="J552" s="113">
        <v>3959</v>
      </c>
      <c r="K552" s="113"/>
      <c r="L552" s="113">
        <v>63644</v>
      </c>
      <c r="M552" s="113">
        <v>13971</v>
      </c>
      <c r="N552" s="113">
        <v>51954</v>
      </c>
      <c r="O552" s="113">
        <v>67253</v>
      </c>
      <c r="R552" s="650"/>
    </row>
    <row r="553" spans="1:18" s="114" customFormat="1" ht="8.65" customHeight="1">
      <c r="A553" s="146" t="s">
        <v>76</v>
      </c>
      <c r="B553" s="146"/>
      <c r="C553" s="651">
        <f t="shared" si="14"/>
        <v>139215</v>
      </c>
      <c r="D553" s="651"/>
      <c r="E553" s="651">
        <v>1931</v>
      </c>
      <c r="F553" s="651"/>
      <c r="G553" s="651">
        <v>8652</v>
      </c>
      <c r="H553" s="651">
        <v>24519</v>
      </c>
      <c r="I553" s="651">
        <v>15254</v>
      </c>
      <c r="J553" s="651">
        <v>1074</v>
      </c>
      <c r="K553" s="651"/>
      <c r="L553" s="651">
        <v>24656</v>
      </c>
      <c r="M553" s="651">
        <v>3790</v>
      </c>
      <c r="N553" s="651">
        <v>14191</v>
      </c>
      <c r="O553" s="651">
        <v>45148</v>
      </c>
      <c r="R553" s="650"/>
    </row>
    <row r="554" spans="1:18" s="114" customFormat="1" ht="9" customHeight="1">
      <c r="A554" s="111"/>
      <c r="B554" s="111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</row>
    <row r="555" spans="1:18" s="114" customFormat="1" ht="9" customHeight="1">
      <c r="A555" s="152">
        <v>2012</v>
      </c>
      <c r="B555" s="152"/>
      <c r="C555" s="144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</row>
    <row r="556" spans="1:18" s="114" customFormat="1" ht="9" customHeight="1">
      <c r="A556" s="140" t="s">
        <v>34</v>
      </c>
      <c r="B556" s="140"/>
      <c r="C556" s="648">
        <f>SUM(C558:C589)</f>
        <v>15901832</v>
      </c>
      <c r="D556" s="648"/>
      <c r="E556" s="648">
        <f>SUM(E558:E589)</f>
        <v>378917</v>
      </c>
      <c r="F556" s="648"/>
      <c r="G556" s="648">
        <f>SUM(G558:G589)</f>
        <v>132729</v>
      </c>
      <c r="H556" s="648">
        <f>SUM(H558:H589)</f>
        <v>4133785</v>
      </c>
      <c r="I556" s="648">
        <f>SUM(I558:I589)</f>
        <v>1241451</v>
      </c>
      <c r="J556" s="648">
        <f>SUM(J558:J589)</f>
        <v>150908</v>
      </c>
      <c r="K556" s="648"/>
      <c r="L556" s="648">
        <f>SUM(L558:L589)</f>
        <v>3349687</v>
      </c>
      <c r="M556" s="648">
        <f>SUM(M558:M589)</f>
        <v>848138</v>
      </c>
      <c r="N556" s="648">
        <f>SUM(N558:N589)</f>
        <v>3782680</v>
      </c>
      <c r="O556" s="648">
        <f>SUM(O558:O589)</f>
        <v>1883537</v>
      </c>
    </row>
    <row r="557" spans="1:18" s="114" customFormat="1" ht="3" customHeight="1">
      <c r="A557" s="152"/>
      <c r="B557" s="152"/>
      <c r="C557" s="648"/>
      <c r="D557" s="648"/>
      <c r="E557" s="648"/>
      <c r="F557" s="648"/>
      <c r="G557" s="648"/>
      <c r="H557" s="648"/>
      <c r="I557" s="648"/>
      <c r="J557" s="648"/>
      <c r="K557" s="648"/>
      <c r="L557" s="648"/>
      <c r="M557" s="648"/>
      <c r="N557" s="648"/>
      <c r="O557" s="648"/>
    </row>
    <row r="558" spans="1:18" s="114" customFormat="1" ht="9" customHeight="1">
      <c r="A558" s="144" t="s">
        <v>45</v>
      </c>
      <c r="B558" s="144"/>
      <c r="C558" s="649">
        <f t="shared" ref="C558:C589" si="15">SUM(E558:O558)</f>
        <v>228592</v>
      </c>
      <c r="D558" s="649"/>
      <c r="E558" s="649">
        <v>4881</v>
      </c>
      <c r="F558" s="649"/>
      <c r="G558" s="649">
        <v>1094</v>
      </c>
      <c r="H558" s="649">
        <v>76514</v>
      </c>
      <c r="I558" s="649">
        <v>16510</v>
      </c>
      <c r="J558" s="649">
        <v>908</v>
      </c>
      <c r="K558" s="649"/>
      <c r="L558" s="649">
        <v>37140</v>
      </c>
      <c r="M558" s="649">
        <v>13507</v>
      </c>
      <c r="N558" s="649">
        <v>35066</v>
      </c>
      <c r="O558" s="649">
        <v>42972</v>
      </c>
      <c r="R558" s="650"/>
    </row>
    <row r="559" spans="1:18" s="114" customFormat="1" ht="9" customHeight="1">
      <c r="A559" s="144" t="s">
        <v>46</v>
      </c>
      <c r="B559" s="144"/>
      <c r="C559" s="649">
        <f t="shared" si="15"/>
        <v>661647</v>
      </c>
      <c r="D559" s="649"/>
      <c r="E559" s="649">
        <v>10962</v>
      </c>
      <c r="F559" s="649"/>
      <c r="G559" s="649">
        <v>1052</v>
      </c>
      <c r="H559" s="649">
        <v>289927</v>
      </c>
      <c r="I559" s="649">
        <v>33162</v>
      </c>
      <c r="J559" s="649">
        <v>5346</v>
      </c>
      <c r="K559" s="649"/>
      <c r="L559" s="649">
        <v>119088</v>
      </c>
      <c r="M559" s="649">
        <v>25269</v>
      </c>
      <c r="N559" s="649">
        <v>123524</v>
      </c>
      <c r="O559" s="649">
        <v>53317</v>
      </c>
      <c r="R559" s="650"/>
    </row>
    <row r="560" spans="1:18" s="114" customFormat="1" ht="9" customHeight="1">
      <c r="A560" s="144" t="s">
        <v>47</v>
      </c>
      <c r="B560" s="144"/>
      <c r="C560" s="649">
        <f t="shared" si="15"/>
        <v>119570</v>
      </c>
      <c r="D560" s="649"/>
      <c r="E560" s="649">
        <v>6302</v>
      </c>
      <c r="F560" s="649"/>
      <c r="G560" s="649">
        <v>3321</v>
      </c>
      <c r="H560" s="649">
        <v>6596</v>
      </c>
      <c r="I560" s="649">
        <v>12141</v>
      </c>
      <c r="J560" s="649">
        <v>1506</v>
      </c>
      <c r="K560" s="649"/>
      <c r="L560" s="649">
        <v>27142</v>
      </c>
      <c r="M560" s="649">
        <v>5521</v>
      </c>
      <c r="N560" s="649">
        <v>48290</v>
      </c>
      <c r="O560" s="649">
        <v>8751</v>
      </c>
      <c r="R560" s="650"/>
    </row>
    <row r="561" spans="1:18" s="114" customFormat="1" ht="9" customHeight="1">
      <c r="A561" s="146" t="s">
        <v>48</v>
      </c>
      <c r="B561" s="146"/>
      <c r="C561" s="651">
        <f t="shared" si="15"/>
        <v>150430</v>
      </c>
      <c r="D561" s="651"/>
      <c r="E561" s="651">
        <v>2650</v>
      </c>
      <c r="F561" s="651"/>
      <c r="G561" s="651">
        <v>2263</v>
      </c>
      <c r="H561" s="651">
        <v>12911</v>
      </c>
      <c r="I561" s="651">
        <v>29360</v>
      </c>
      <c r="J561" s="651">
        <v>1310</v>
      </c>
      <c r="K561" s="651"/>
      <c r="L561" s="651">
        <v>20858</v>
      </c>
      <c r="M561" s="651">
        <v>24544</v>
      </c>
      <c r="N561" s="651">
        <v>34490</v>
      </c>
      <c r="O561" s="651">
        <v>22044</v>
      </c>
      <c r="R561" s="650"/>
    </row>
    <row r="562" spans="1:18" s="114" customFormat="1" ht="9" customHeight="1">
      <c r="A562" s="111" t="s">
        <v>411</v>
      </c>
      <c r="B562" s="111"/>
      <c r="C562" s="113">
        <f t="shared" si="15"/>
        <v>624038</v>
      </c>
      <c r="D562" s="113"/>
      <c r="E562" s="113">
        <v>14180</v>
      </c>
      <c r="F562" s="113"/>
      <c r="G562" s="113">
        <v>17632</v>
      </c>
      <c r="H562" s="113">
        <v>271791</v>
      </c>
      <c r="I562" s="113">
        <v>47079</v>
      </c>
      <c r="J562" s="113">
        <v>5946</v>
      </c>
      <c r="K562" s="113"/>
      <c r="L562" s="113">
        <v>100824</v>
      </c>
      <c r="M562" s="113">
        <v>26702</v>
      </c>
      <c r="N562" s="113">
        <v>91298</v>
      </c>
      <c r="O562" s="113">
        <v>48586</v>
      </c>
      <c r="R562" s="650"/>
    </row>
    <row r="563" spans="1:18" s="114" customFormat="1" ht="9" customHeight="1">
      <c r="A563" s="111" t="s">
        <v>50</v>
      </c>
      <c r="B563" s="111"/>
      <c r="C563" s="113">
        <f t="shared" si="15"/>
        <v>110981</v>
      </c>
      <c r="D563" s="113"/>
      <c r="E563" s="113">
        <v>5116</v>
      </c>
      <c r="F563" s="113"/>
      <c r="G563" s="113">
        <v>2560</v>
      </c>
      <c r="H563" s="113">
        <v>11174</v>
      </c>
      <c r="I563" s="113">
        <v>12258</v>
      </c>
      <c r="J563" s="113">
        <v>1977</v>
      </c>
      <c r="K563" s="113"/>
      <c r="L563" s="113">
        <v>20604</v>
      </c>
      <c r="M563" s="113">
        <v>10775</v>
      </c>
      <c r="N563" s="113">
        <v>21509</v>
      </c>
      <c r="O563" s="113">
        <v>25008</v>
      </c>
      <c r="R563" s="650"/>
    </row>
    <row r="564" spans="1:18" s="114" customFormat="1" ht="9" customHeight="1">
      <c r="A564" s="111" t="s">
        <v>51</v>
      </c>
      <c r="B564" s="111"/>
      <c r="C564" s="113">
        <f t="shared" si="15"/>
        <v>210404</v>
      </c>
      <c r="D564" s="113"/>
      <c r="E564" s="113">
        <v>11135</v>
      </c>
      <c r="F564" s="113"/>
      <c r="G564" s="113">
        <v>1141</v>
      </c>
      <c r="H564" s="113">
        <v>17495</v>
      </c>
      <c r="I564" s="113">
        <v>17958</v>
      </c>
      <c r="J564" s="113">
        <v>3281</v>
      </c>
      <c r="K564" s="113"/>
      <c r="L564" s="113">
        <v>57029</v>
      </c>
      <c r="M564" s="113">
        <v>6675</v>
      </c>
      <c r="N564" s="113">
        <v>37728</v>
      </c>
      <c r="O564" s="113">
        <v>57962</v>
      </c>
      <c r="R564" s="650"/>
    </row>
    <row r="565" spans="1:18" s="114" customFormat="1" ht="9" customHeight="1">
      <c r="A565" s="146" t="s">
        <v>52</v>
      </c>
      <c r="B565" s="146"/>
      <c r="C565" s="651">
        <f t="shared" si="15"/>
        <v>690085</v>
      </c>
      <c r="D565" s="651"/>
      <c r="E565" s="651">
        <v>13676</v>
      </c>
      <c r="F565" s="651"/>
      <c r="G565" s="651">
        <v>11127</v>
      </c>
      <c r="H565" s="651">
        <v>333314</v>
      </c>
      <c r="I565" s="651">
        <v>34515</v>
      </c>
      <c r="J565" s="651">
        <v>4622</v>
      </c>
      <c r="K565" s="651"/>
      <c r="L565" s="651">
        <v>112018</v>
      </c>
      <c r="M565" s="651">
        <v>26087</v>
      </c>
      <c r="N565" s="651">
        <v>104887</v>
      </c>
      <c r="O565" s="651">
        <v>49839</v>
      </c>
      <c r="R565" s="650"/>
    </row>
    <row r="566" spans="1:18" s="114" customFormat="1" ht="9" customHeight="1">
      <c r="A566" s="111" t="s">
        <v>559</v>
      </c>
      <c r="B566" s="111"/>
      <c r="C566" s="113">
        <f t="shared" si="15"/>
        <v>2778785</v>
      </c>
      <c r="D566" s="113"/>
      <c r="E566" s="113">
        <v>4002</v>
      </c>
      <c r="F566" s="113"/>
      <c r="G566" s="113">
        <v>1068</v>
      </c>
      <c r="H566" s="113">
        <v>367040</v>
      </c>
      <c r="I566" s="113">
        <v>154757</v>
      </c>
      <c r="J566" s="113">
        <v>15116</v>
      </c>
      <c r="K566" s="113"/>
      <c r="L566" s="113">
        <v>625176</v>
      </c>
      <c r="M566" s="113">
        <v>156656</v>
      </c>
      <c r="N566" s="113">
        <v>1205342</v>
      </c>
      <c r="O566" s="113">
        <v>249628</v>
      </c>
      <c r="R566" s="650"/>
    </row>
    <row r="567" spans="1:18" s="114" customFormat="1" ht="9" customHeight="1">
      <c r="A567" s="111" t="s">
        <v>54</v>
      </c>
      <c r="B567" s="111"/>
      <c r="C567" s="113">
        <f t="shared" si="15"/>
        <v>210022</v>
      </c>
      <c r="D567" s="113"/>
      <c r="E567" s="113">
        <v>14083</v>
      </c>
      <c r="F567" s="113"/>
      <c r="G567" s="113">
        <v>10088</v>
      </c>
      <c r="H567" s="113">
        <v>66880</v>
      </c>
      <c r="I567" s="113">
        <v>21129</v>
      </c>
      <c r="J567" s="113">
        <v>3318</v>
      </c>
      <c r="K567" s="113"/>
      <c r="L567" s="113">
        <v>37438</v>
      </c>
      <c r="M567" s="113">
        <v>9639</v>
      </c>
      <c r="N567" s="113">
        <v>27967</v>
      </c>
      <c r="O567" s="113">
        <v>19480</v>
      </c>
      <c r="R567" s="650"/>
    </row>
    <row r="568" spans="1:18" s="114" customFormat="1" ht="9" customHeight="1">
      <c r="A568" s="111" t="s">
        <v>55</v>
      </c>
      <c r="B568" s="111"/>
      <c r="C568" s="113">
        <f t="shared" si="15"/>
        <v>691845</v>
      </c>
      <c r="D568" s="113"/>
      <c r="E568" s="113">
        <v>14649</v>
      </c>
      <c r="F568" s="113"/>
      <c r="G568" s="113">
        <v>4417</v>
      </c>
      <c r="H568" s="113">
        <v>265993</v>
      </c>
      <c r="I568" s="113">
        <v>56476</v>
      </c>
      <c r="J568" s="113">
        <v>7845</v>
      </c>
      <c r="K568" s="113"/>
      <c r="L568" s="113">
        <v>127417</v>
      </c>
      <c r="M568" s="113">
        <v>34240</v>
      </c>
      <c r="N568" s="113">
        <v>110185</v>
      </c>
      <c r="O568" s="113">
        <v>70623</v>
      </c>
      <c r="R568" s="650"/>
    </row>
    <row r="569" spans="1:18" s="114" customFormat="1" ht="9" customHeight="1">
      <c r="A569" s="146" t="s">
        <v>56</v>
      </c>
      <c r="B569" s="146"/>
      <c r="C569" s="651">
        <f t="shared" si="15"/>
        <v>145838</v>
      </c>
      <c r="D569" s="651"/>
      <c r="E569" s="651">
        <v>541</v>
      </c>
      <c r="F569" s="651"/>
      <c r="G569" s="651">
        <v>2210</v>
      </c>
      <c r="H569" s="651">
        <v>10981</v>
      </c>
      <c r="I569" s="651">
        <v>11423</v>
      </c>
      <c r="J569" s="651">
        <v>3629</v>
      </c>
      <c r="K569" s="651"/>
      <c r="L569" s="651">
        <v>43822</v>
      </c>
      <c r="M569" s="651">
        <v>5082</v>
      </c>
      <c r="N569" s="651">
        <v>54229</v>
      </c>
      <c r="O569" s="651">
        <v>13921</v>
      </c>
      <c r="R569" s="650"/>
    </row>
    <row r="570" spans="1:18" s="114" customFormat="1" ht="9" customHeight="1">
      <c r="A570" s="111" t="s">
        <v>57</v>
      </c>
      <c r="B570" s="111"/>
      <c r="C570" s="113">
        <f t="shared" si="15"/>
        <v>180699</v>
      </c>
      <c r="D570" s="113"/>
      <c r="E570" s="113">
        <v>1647</v>
      </c>
      <c r="F570" s="113"/>
      <c r="G570" s="113">
        <v>3517</v>
      </c>
      <c r="H570" s="113">
        <v>57269</v>
      </c>
      <c r="I570" s="113">
        <v>20681</v>
      </c>
      <c r="J570" s="113">
        <v>2600</v>
      </c>
      <c r="K570" s="113"/>
      <c r="L570" s="113">
        <v>37882</v>
      </c>
      <c r="M570" s="113">
        <v>10307</v>
      </c>
      <c r="N570" s="113">
        <v>25220</v>
      </c>
      <c r="O570" s="113">
        <v>21576</v>
      </c>
      <c r="R570" s="650"/>
    </row>
    <row r="571" spans="1:18" s="114" customFormat="1" ht="9" customHeight="1">
      <c r="A571" s="111" t="s">
        <v>58</v>
      </c>
      <c r="B571" s="111"/>
      <c r="C571" s="113">
        <f t="shared" si="15"/>
        <v>1332220</v>
      </c>
      <c r="D571" s="113"/>
      <c r="E571" s="113">
        <v>52071</v>
      </c>
      <c r="F571" s="113"/>
      <c r="G571" s="113">
        <v>2958</v>
      </c>
      <c r="H571" s="113">
        <v>338360</v>
      </c>
      <c r="I571" s="113">
        <v>95205</v>
      </c>
      <c r="J571" s="113">
        <v>9246</v>
      </c>
      <c r="K571" s="113"/>
      <c r="L571" s="113">
        <v>270255</v>
      </c>
      <c r="M571" s="113">
        <v>61629</v>
      </c>
      <c r="N571" s="113">
        <v>265670</v>
      </c>
      <c r="O571" s="113">
        <v>236826</v>
      </c>
      <c r="R571" s="650"/>
    </row>
    <row r="572" spans="1:18" s="114" customFormat="1" ht="9" customHeight="1">
      <c r="A572" s="111" t="s">
        <v>560</v>
      </c>
      <c r="B572" s="111"/>
      <c r="C572" s="113">
        <f t="shared" si="15"/>
        <v>1315414</v>
      </c>
      <c r="D572" s="113"/>
      <c r="E572" s="113">
        <v>4600</v>
      </c>
      <c r="F572" s="113"/>
      <c r="G572" s="113">
        <v>2645</v>
      </c>
      <c r="H572" s="113">
        <v>449137</v>
      </c>
      <c r="I572" s="113">
        <v>92981</v>
      </c>
      <c r="J572" s="113">
        <v>2924</v>
      </c>
      <c r="K572" s="113"/>
      <c r="L572" s="113">
        <v>349428</v>
      </c>
      <c r="M572" s="113">
        <v>81472</v>
      </c>
      <c r="N572" s="113">
        <v>227521</v>
      </c>
      <c r="O572" s="113">
        <v>104706</v>
      </c>
      <c r="R572" s="650"/>
    </row>
    <row r="573" spans="1:18" s="114" customFormat="1" ht="9" customHeight="1">
      <c r="A573" s="146" t="s">
        <v>414</v>
      </c>
      <c r="B573" s="146"/>
      <c r="C573" s="651">
        <f t="shared" si="15"/>
        <v>344039</v>
      </c>
      <c r="D573" s="651"/>
      <c r="E573" s="651">
        <v>18974</v>
      </c>
      <c r="F573" s="651"/>
      <c r="G573" s="651">
        <v>1844</v>
      </c>
      <c r="H573" s="651">
        <v>52783</v>
      </c>
      <c r="I573" s="651">
        <v>24124</v>
      </c>
      <c r="J573" s="651">
        <v>5456</v>
      </c>
      <c r="K573" s="651"/>
      <c r="L573" s="651">
        <v>86754</v>
      </c>
      <c r="M573" s="651">
        <v>13328</v>
      </c>
      <c r="N573" s="651">
        <v>69372</v>
      </c>
      <c r="O573" s="651">
        <v>71404</v>
      </c>
      <c r="R573" s="650"/>
    </row>
    <row r="574" spans="1:18" s="114" customFormat="1" ht="9" customHeight="1">
      <c r="A574" s="111" t="s">
        <v>61</v>
      </c>
      <c r="B574" s="111"/>
      <c r="C574" s="113">
        <f t="shared" si="15"/>
        <v>190471</v>
      </c>
      <c r="D574" s="113"/>
      <c r="E574" s="113">
        <v>10328</v>
      </c>
      <c r="F574" s="113"/>
      <c r="G574" s="113">
        <v>268</v>
      </c>
      <c r="H574" s="113">
        <v>39830</v>
      </c>
      <c r="I574" s="113">
        <v>15245</v>
      </c>
      <c r="J574" s="113">
        <v>3439</v>
      </c>
      <c r="K574" s="113"/>
      <c r="L574" s="113">
        <v>37866</v>
      </c>
      <c r="M574" s="113">
        <v>5742</v>
      </c>
      <c r="N574" s="113">
        <v>35933</v>
      </c>
      <c r="O574" s="113">
        <v>41820</v>
      </c>
      <c r="R574" s="650"/>
    </row>
    <row r="575" spans="1:18" s="114" customFormat="1" ht="9" customHeight="1">
      <c r="A575" s="111" t="s">
        <v>62</v>
      </c>
      <c r="B575" s="111"/>
      <c r="C575" s="113">
        <f t="shared" si="15"/>
        <v>116039</v>
      </c>
      <c r="D575" s="113"/>
      <c r="E575" s="113">
        <v>10910</v>
      </c>
      <c r="F575" s="113"/>
      <c r="G575" s="113">
        <v>528</v>
      </c>
      <c r="H575" s="113">
        <v>9482</v>
      </c>
      <c r="I575" s="113">
        <v>12434</v>
      </c>
      <c r="J575" s="113">
        <v>1678</v>
      </c>
      <c r="K575" s="113"/>
      <c r="L575" s="113">
        <v>25219</v>
      </c>
      <c r="M575" s="113">
        <v>5589</v>
      </c>
      <c r="N575" s="113">
        <v>32591</v>
      </c>
      <c r="O575" s="113">
        <v>17608</v>
      </c>
      <c r="R575" s="650"/>
    </row>
    <row r="576" spans="1:18" s="114" customFormat="1" ht="9" customHeight="1">
      <c r="A576" s="111" t="s">
        <v>63</v>
      </c>
      <c r="B576" s="111"/>
      <c r="C576" s="113">
        <f t="shared" si="15"/>
        <v>1266716</v>
      </c>
      <c r="D576" s="113"/>
      <c r="E576" s="113">
        <v>8301</v>
      </c>
      <c r="F576" s="113"/>
      <c r="G576" s="113">
        <v>3318</v>
      </c>
      <c r="H576" s="113">
        <v>399409</v>
      </c>
      <c r="I576" s="113">
        <v>113672</v>
      </c>
      <c r="J576" s="113">
        <v>9790</v>
      </c>
      <c r="K576" s="113"/>
      <c r="L576" s="113">
        <v>250630</v>
      </c>
      <c r="M576" s="113">
        <v>86470</v>
      </c>
      <c r="N576" s="113">
        <v>311212</v>
      </c>
      <c r="O576" s="113">
        <v>83914</v>
      </c>
      <c r="R576" s="650"/>
    </row>
    <row r="577" spans="1:18" s="114" customFormat="1" ht="9" customHeight="1">
      <c r="A577" s="146" t="s">
        <v>64</v>
      </c>
      <c r="B577" s="146"/>
      <c r="C577" s="651">
        <f t="shared" si="15"/>
        <v>177166</v>
      </c>
      <c r="D577" s="651"/>
      <c r="E577" s="651">
        <v>3554</v>
      </c>
      <c r="F577" s="651"/>
      <c r="G577" s="651">
        <v>1296</v>
      </c>
      <c r="H577" s="651">
        <v>12433</v>
      </c>
      <c r="I577" s="651">
        <v>17511</v>
      </c>
      <c r="J577" s="651">
        <v>2293</v>
      </c>
      <c r="K577" s="651"/>
      <c r="L577" s="651">
        <v>41494</v>
      </c>
      <c r="M577" s="651">
        <v>6501</v>
      </c>
      <c r="N577" s="651">
        <v>35984</v>
      </c>
      <c r="O577" s="651">
        <v>56100</v>
      </c>
      <c r="R577" s="650"/>
    </row>
    <row r="578" spans="1:18" s="114" customFormat="1" ht="9" customHeight="1">
      <c r="A578" s="111" t="s">
        <v>65</v>
      </c>
      <c r="B578" s="111"/>
      <c r="C578" s="113">
        <f t="shared" si="15"/>
        <v>483594</v>
      </c>
      <c r="D578" s="113"/>
      <c r="E578" s="113">
        <v>16998</v>
      </c>
      <c r="F578" s="113"/>
      <c r="G578" s="113">
        <v>1385</v>
      </c>
      <c r="H578" s="113">
        <v>148259</v>
      </c>
      <c r="I578" s="113">
        <v>35854</v>
      </c>
      <c r="J578" s="113">
        <v>5111</v>
      </c>
      <c r="K578" s="113"/>
      <c r="L578" s="113">
        <v>108221</v>
      </c>
      <c r="M578" s="113">
        <v>21381</v>
      </c>
      <c r="N578" s="113">
        <v>98873</v>
      </c>
      <c r="O578" s="113">
        <v>47512</v>
      </c>
      <c r="R578" s="650"/>
    </row>
    <row r="579" spans="1:18" s="114" customFormat="1" ht="9" customHeight="1">
      <c r="A579" s="111" t="s">
        <v>66</v>
      </c>
      <c r="B579" s="111"/>
      <c r="C579" s="113">
        <f t="shared" si="15"/>
        <v>400173</v>
      </c>
      <c r="D579" s="113"/>
      <c r="E579" s="113">
        <v>7123</v>
      </c>
      <c r="F579" s="113"/>
      <c r="G579" s="113">
        <v>1666</v>
      </c>
      <c r="H579" s="113">
        <v>142399</v>
      </c>
      <c r="I579" s="113">
        <v>35619</v>
      </c>
      <c r="J579" s="113">
        <v>3289</v>
      </c>
      <c r="K579" s="113"/>
      <c r="L579" s="113">
        <v>59601</v>
      </c>
      <c r="M579" s="113">
        <v>21089</v>
      </c>
      <c r="N579" s="113">
        <v>84084</v>
      </c>
      <c r="O579" s="113">
        <v>45303</v>
      </c>
      <c r="R579" s="650"/>
    </row>
    <row r="580" spans="1:18" s="114" customFormat="1" ht="9" customHeight="1">
      <c r="A580" s="111" t="s">
        <v>67</v>
      </c>
      <c r="B580" s="111"/>
      <c r="C580" s="113">
        <f t="shared" si="15"/>
        <v>283214</v>
      </c>
      <c r="D580" s="113"/>
      <c r="E580" s="113">
        <v>4058</v>
      </c>
      <c r="F580" s="113"/>
      <c r="G580" s="113">
        <v>371</v>
      </c>
      <c r="H580" s="113">
        <v>7802</v>
      </c>
      <c r="I580" s="113">
        <v>20860</v>
      </c>
      <c r="J580" s="113">
        <v>2930</v>
      </c>
      <c r="K580" s="113"/>
      <c r="L580" s="113">
        <v>55453</v>
      </c>
      <c r="M580" s="113">
        <v>15199</v>
      </c>
      <c r="N580" s="113">
        <v>155089</v>
      </c>
      <c r="O580" s="113">
        <v>21452</v>
      </c>
      <c r="R580" s="650"/>
    </row>
    <row r="581" spans="1:18" s="114" customFormat="1" ht="9" customHeight="1">
      <c r="A581" s="146" t="s">
        <v>68</v>
      </c>
      <c r="B581" s="146"/>
      <c r="C581" s="651">
        <f t="shared" si="15"/>
        <v>326381</v>
      </c>
      <c r="D581" s="651"/>
      <c r="E581" s="651">
        <v>11847</v>
      </c>
      <c r="F581" s="651"/>
      <c r="G581" s="651">
        <v>4311</v>
      </c>
      <c r="H581" s="651">
        <v>114222</v>
      </c>
      <c r="I581" s="651">
        <v>25230</v>
      </c>
      <c r="J581" s="651">
        <v>2418</v>
      </c>
      <c r="K581" s="651"/>
      <c r="L581" s="651">
        <v>56030</v>
      </c>
      <c r="M581" s="651">
        <v>15621</v>
      </c>
      <c r="N581" s="651">
        <v>46287</v>
      </c>
      <c r="O581" s="651">
        <v>50415</v>
      </c>
      <c r="R581" s="650"/>
    </row>
    <row r="582" spans="1:18" s="114" customFormat="1" ht="9" customHeight="1">
      <c r="A582" s="111" t="s">
        <v>69</v>
      </c>
      <c r="B582" s="111"/>
      <c r="C582" s="113">
        <f t="shared" si="15"/>
        <v>402706</v>
      </c>
      <c r="D582" s="113"/>
      <c r="E582" s="113">
        <v>27456</v>
      </c>
      <c r="F582" s="113"/>
      <c r="G582" s="113">
        <v>2353</v>
      </c>
      <c r="H582" s="113">
        <v>57737</v>
      </c>
      <c r="I582" s="113">
        <v>42557</v>
      </c>
      <c r="J582" s="113">
        <v>5909</v>
      </c>
      <c r="K582" s="113"/>
      <c r="L582" s="113">
        <v>112702</v>
      </c>
      <c r="M582" s="113">
        <v>16652</v>
      </c>
      <c r="N582" s="113">
        <v>81649</v>
      </c>
      <c r="O582" s="113">
        <v>55691</v>
      </c>
      <c r="R582" s="650"/>
    </row>
    <row r="583" spans="1:18" s="114" customFormat="1" ht="9" customHeight="1">
      <c r="A583" s="111" t="s">
        <v>70</v>
      </c>
      <c r="B583" s="111"/>
      <c r="C583" s="113">
        <f t="shared" si="15"/>
        <v>475144</v>
      </c>
      <c r="D583" s="113"/>
      <c r="E583" s="113">
        <v>26812</v>
      </c>
      <c r="F583" s="113"/>
      <c r="G583" s="113">
        <v>13852</v>
      </c>
      <c r="H583" s="113">
        <v>143903</v>
      </c>
      <c r="I583" s="113">
        <v>45188</v>
      </c>
      <c r="J583" s="113">
        <v>5791</v>
      </c>
      <c r="K583" s="113"/>
      <c r="L583" s="113">
        <v>96442</v>
      </c>
      <c r="M583" s="113">
        <v>22801</v>
      </c>
      <c r="N583" s="113">
        <v>87894</v>
      </c>
      <c r="O583" s="113">
        <v>32461</v>
      </c>
      <c r="R583" s="650"/>
    </row>
    <row r="584" spans="1:18" s="114" customFormat="1" ht="9" customHeight="1">
      <c r="A584" s="111" t="s">
        <v>71</v>
      </c>
      <c r="B584" s="111"/>
      <c r="C584" s="113">
        <f t="shared" si="15"/>
        <v>183328</v>
      </c>
      <c r="D584" s="113"/>
      <c r="E584" s="113">
        <v>5660</v>
      </c>
      <c r="F584" s="113"/>
      <c r="G584" s="113">
        <v>7596</v>
      </c>
      <c r="H584" s="113">
        <v>13648</v>
      </c>
      <c r="I584" s="113">
        <v>32434</v>
      </c>
      <c r="J584" s="113">
        <v>1534</v>
      </c>
      <c r="K584" s="113"/>
      <c r="L584" s="113">
        <v>57339</v>
      </c>
      <c r="M584" s="113">
        <v>10197</v>
      </c>
      <c r="N584" s="113">
        <v>40758</v>
      </c>
      <c r="O584" s="113">
        <v>14162</v>
      </c>
      <c r="R584" s="650"/>
    </row>
    <row r="585" spans="1:18" s="114" customFormat="1" ht="9" customHeight="1">
      <c r="A585" s="146" t="s">
        <v>72</v>
      </c>
      <c r="B585" s="146"/>
      <c r="C585" s="651">
        <f t="shared" si="15"/>
        <v>573747</v>
      </c>
      <c r="D585" s="651"/>
      <c r="E585" s="651">
        <v>11540</v>
      </c>
      <c r="F585" s="651"/>
      <c r="G585" s="651">
        <v>5137</v>
      </c>
      <c r="H585" s="651">
        <v>217016</v>
      </c>
      <c r="I585" s="651">
        <v>44136</v>
      </c>
      <c r="J585" s="651">
        <v>10426</v>
      </c>
      <c r="K585" s="651"/>
      <c r="L585" s="651">
        <v>110046</v>
      </c>
      <c r="M585" s="651">
        <v>42303</v>
      </c>
      <c r="N585" s="651">
        <v>87955</v>
      </c>
      <c r="O585" s="651">
        <v>45188</v>
      </c>
      <c r="R585" s="650"/>
    </row>
    <row r="586" spans="1:18" s="114" customFormat="1" ht="9" customHeight="1">
      <c r="A586" s="111" t="s">
        <v>73</v>
      </c>
      <c r="B586" s="111"/>
      <c r="C586" s="113">
        <f t="shared" si="15"/>
        <v>75802</v>
      </c>
      <c r="D586" s="113"/>
      <c r="E586" s="113">
        <v>264</v>
      </c>
      <c r="F586" s="113"/>
      <c r="G586" s="113">
        <v>110</v>
      </c>
      <c r="H586" s="113">
        <v>37900</v>
      </c>
      <c r="I586" s="113">
        <v>4443</v>
      </c>
      <c r="J586" s="113">
        <v>557</v>
      </c>
      <c r="K586" s="113"/>
      <c r="L586" s="113">
        <v>13547</v>
      </c>
      <c r="M586" s="113">
        <v>2802</v>
      </c>
      <c r="N586" s="113">
        <v>7703</v>
      </c>
      <c r="O586" s="113">
        <v>8476</v>
      </c>
      <c r="R586" s="650"/>
    </row>
    <row r="587" spans="1:18" s="114" customFormat="1" ht="9" customHeight="1">
      <c r="A587" s="111" t="s">
        <v>561</v>
      </c>
      <c r="B587" s="111"/>
      <c r="C587" s="113">
        <f t="shared" si="15"/>
        <v>715030</v>
      </c>
      <c r="D587" s="113"/>
      <c r="E587" s="113">
        <v>45513</v>
      </c>
      <c r="F587" s="113"/>
      <c r="G587" s="113">
        <v>9787</v>
      </c>
      <c r="H587" s="113">
        <v>85990</v>
      </c>
      <c r="I587" s="113">
        <v>79048</v>
      </c>
      <c r="J587" s="113">
        <v>15073</v>
      </c>
      <c r="K587" s="113"/>
      <c r="L587" s="113">
        <v>157143</v>
      </c>
      <c r="M587" s="113">
        <v>45910</v>
      </c>
      <c r="N587" s="113">
        <v>123641</v>
      </c>
      <c r="O587" s="113">
        <v>152925</v>
      </c>
      <c r="R587" s="650"/>
    </row>
    <row r="588" spans="1:18" s="114" customFormat="1" ht="9" customHeight="1">
      <c r="A588" s="111" t="s">
        <v>75</v>
      </c>
      <c r="B588" s="111"/>
      <c r="C588" s="113">
        <f t="shared" si="15"/>
        <v>294265</v>
      </c>
      <c r="D588" s="113"/>
      <c r="E588" s="113">
        <v>7005</v>
      </c>
      <c r="F588" s="113"/>
      <c r="G588" s="113">
        <v>1423</v>
      </c>
      <c r="H588" s="113">
        <v>50727</v>
      </c>
      <c r="I588" s="113">
        <v>23305</v>
      </c>
      <c r="J588" s="113">
        <v>3993</v>
      </c>
      <c r="K588" s="113"/>
      <c r="L588" s="113">
        <v>69586</v>
      </c>
      <c r="M588" s="113">
        <v>14488</v>
      </c>
      <c r="N588" s="113">
        <v>55392</v>
      </c>
      <c r="O588" s="113">
        <v>68346</v>
      </c>
      <c r="R588" s="650"/>
    </row>
    <row r="589" spans="1:18" s="114" customFormat="1" ht="9" customHeight="1">
      <c r="A589" s="146" t="s">
        <v>76</v>
      </c>
      <c r="B589" s="146"/>
      <c r="C589" s="651">
        <f t="shared" si="15"/>
        <v>143447</v>
      </c>
      <c r="D589" s="651"/>
      <c r="E589" s="651">
        <v>2079</v>
      </c>
      <c r="F589" s="651"/>
      <c r="G589" s="651">
        <v>10391</v>
      </c>
      <c r="H589" s="651">
        <v>24863</v>
      </c>
      <c r="I589" s="651">
        <v>14156</v>
      </c>
      <c r="J589" s="651">
        <v>1647</v>
      </c>
      <c r="K589" s="651"/>
      <c r="L589" s="651">
        <v>25493</v>
      </c>
      <c r="M589" s="651">
        <v>3960</v>
      </c>
      <c r="N589" s="651">
        <v>15337</v>
      </c>
      <c r="O589" s="651">
        <v>45521</v>
      </c>
      <c r="R589" s="650"/>
    </row>
    <row r="590" spans="1:18" s="114" customFormat="1" ht="9" customHeight="1">
      <c r="A590" s="111"/>
      <c r="B590" s="111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</row>
    <row r="591" spans="1:18" s="114" customFormat="1" ht="9" customHeight="1">
      <c r="A591" s="152">
        <v>2013</v>
      </c>
      <c r="B591" s="152"/>
      <c r="C591" s="144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</row>
    <row r="592" spans="1:18" s="114" customFormat="1" ht="9" customHeight="1">
      <c r="A592" s="140" t="s">
        <v>34</v>
      </c>
      <c r="B592" s="140"/>
      <c r="C592" s="648">
        <f>SUM(C594:C625)</f>
        <v>16355551</v>
      </c>
      <c r="D592" s="648"/>
      <c r="E592" s="648">
        <f>SUM(E594:E625)</f>
        <v>377417</v>
      </c>
      <c r="F592" s="648"/>
      <c r="G592" s="648">
        <f>SUM(G594:G625)</f>
        <v>136192</v>
      </c>
      <c r="H592" s="648">
        <f>SUM(H594:H625)</f>
        <v>4289760</v>
      </c>
      <c r="I592" s="648">
        <f>SUM(I594:I625)</f>
        <v>1266890</v>
      </c>
      <c r="J592" s="648">
        <f>SUM(J594:J625)</f>
        <v>149277</v>
      </c>
      <c r="K592" s="648"/>
      <c r="L592" s="648">
        <f>SUM(L594:L625)</f>
        <v>3440624</v>
      </c>
      <c r="M592" s="648">
        <f>SUM(M594:M625)</f>
        <v>873582</v>
      </c>
      <c r="N592" s="648">
        <f>SUM(N594:N625)</f>
        <v>3888512</v>
      </c>
      <c r="O592" s="648">
        <f>SUM(O594:O625)</f>
        <v>1933297</v>
      </c>
    </row>
    <row r="593" spans="1:18" s="114" customFormat="1" ht="3" customHeight="1">
      <c r="A593" s="152"/>
      <c r="B593" s="152"/>
      <c r="C593" s="648"/>
      <c r="D593" s="648"/>
      <c r="E593" s="648"/>
      <c r="F593" s="648"/>
      <c r="G593" s="648"/>
      <c r="H593" s="648"/>
      <c r="I593" s="648"/>
      <c r="J593" s="648"/>
      <c r="K593" s="648"/>
      <c r="L593" s="648"/>
      <c r="M593" s="648"/>
      <c r="N593" s="648"/>
      <c r="O593" s="648"/>
    </row>
    <row r="594" spans="1:18" s="114" customFormat="1" ht="9" customHeight="1">
      <c r="A594" s="144" t="s">
        <v>45</v>
      </c>
      <c r="B594" s="144"/>
      <c r="C594" s="649">
        <f t="shared" ref="C594:C625" si="16">SUM(E594:O594)</f>
        <v>241367</v>
      </c>
      <c r="D594" s="649"/>
      <c r="E594" s="649">
        <v>4875</v>
      </c>
      <c r="F594" s="649"/>
      <c r="G594" s="649">
        <v>1152</v>
      </c>
      <c r="H594" s="649">
        <v>85664</v>
      </c>
      <c r="I594" s="649">
        <v>17790</v>
      </c>
      <c r="J594" s="649">
        <v>686</v>
      </c>
      <c r="K594" s="649"/>
      <c r="L594" s="649">
        <v>38662</v>
      </c>
      <c r="M594" s="649">
        <v>13235</v>
      </c>
      <c r="N594" s="649">
        <v>36320</v>
      </c>
      <c r="O594" s="649">
        <v>42983</v>
      </c>
      <c r="R594" s="650"/>
    </row>
    <row r="595" spans="1:18" s="114" customFormat="1" ht="9" customHeight="1">
      <c r="A595" s="144" t="s">
        <v>46</v>
      </c>
      <c r="B595" s="144"/>
      <c r="C595" s="649">
        <f t="shared" si="16"/>
        <v>682848</v>
      </c>
      <c r="D595" s="649"/>
      <c r="E595" s="649">
        <v>11617</v>
      </c>
      <c r="F595" s="649"/>
      <c r="G595" s="649">
        <v>1089</v>
      </c>
      <c r="H595" s="649">
        <v>307267</v>
      </c>
      <c r="I595" s="649">
        <v>31264</v>
      </c>
      <c r="J595" s="649">
        <v>5195</v>
      </c>
      <c r="K595" s="649"/>
      <c r="L595" s="649">
        <v>120167</v>
      </c>
      <c r="M595" s="649">
        <v>25724</v>
      </c>
      <c r="N595" s="649">
        <v>126927</v>
      </c>
      <c r="O595" s="649">
        <v>53598</v>
      </c>
      <c r="R595" s="650"/>
    </row>
    <row r="596" spans="1:18" s="114" customFormat="1" ht="9" customHeight="1">
      <c r="A596" s="144" t="s">
        <v>47</v>
      </c>
      <c r="B596" s="144"/>
      <c r="C596" s="649">
        <f t="shared" si="16"/>
        <v>125879</v>
      </c>
      <c r="D596" s="649"/>
      <c r="E596" s="649">
        <v>5684</v>
      </c>
      <c r="F596" s="649"/>
      <c r="G596" s="649">
        <v>3752</v>
      </c>
      <c r="H596" s="649">
        <v>7023</v>
      </c>
      <c r="I596" s="649">
        <v>14561</v>
      </c>
      <c r="J596" s="649">
        <v>1519</v>
      </c>
      <c r="K596" s="649"/>
      <c r="L596" s="649">
        <v>28094</v>
      </c>
      <c r="M596" s="649">
        <v>5715</v>
      </c>
      <c r="N596" s="649">
        <v>50416</v>
      </c>
      <c r="O596" s="649">
        <v>9115</v>
      </c>
      <c r="R596" s="650"/>
    </row>
    <row r="597" spans="1:18" s="114" customFormat="1" ht="9" customHeight="1">
      <c r="A597" s="146" t="s">
        <v>48</v>
      </c>
      <c r="B597" s="146"/>
      <c r="C597" s="651">
        <f t="shared" si="16"/>
        <v>152025</v>
      </c>
      <c r="D597" s="651"/>
      <c r="E597" s="651">
        <v>2423</v>
      </c>
      <c r="F597" s="651"/>
      <c r="G597" s="651">
        <v>2893</v>
      </c>
      <c r="H597" s="651">
        <v>12792</v>
      </c>
      <c r="I597" s="651">
        <v>30318</v>
      </c>
      <c r="J597" s="651">
        <v>1284</v>
      </c>
      <c r="K597" s="651"/>
      <c r="L597" s="651">
        <v>20989</v>
      </c>
      <c r="M597" s="651">
        <v>20591</v>
      </c>
      <c r="N597" s="651">
        <v>37098</v>
      </c>
      <c r="O597" s="651">
        <v>23637</v>
      </c>
      <c r="R597" s="650"/>
    </row>
    <row r="598" spans="1:18" s="114" customFormat="1" ht="9" customHeight="1">
      <c r="A598" s="111" t="s">
        <v>411</v>
      </c>
      <c r="B598" s="111"/>
      <c r="C598" s="113">
        <f t="shared" si="16"/>
        <v>635032</v>
      </c>
      <c r="D598" s="113"/>
      <c r="E598" s="113">
        <v>14347</v>
      </c>
      <c r="F598" s="113"/>
      <c r="G598" s="113">
        <v>17775</v>
      </c>
      <c r="H598" s="113">
        <v>287212</v>
      </c>
      <c r="I598" s="113">
        <v>46243</v>
      </c>
      <c r="J598" s="113">
        <v>5916</v>
      </c>
      <c r="K598" s="113"/>
      <c r="L598" s="113">
        <v>100763</v>
      </c>
      <c r="M598" s="113">
        <v>27282</v>
      </c>
      <c r="N598" s="113">
        <v>86324</v>
      </c>
      <c r="O598" s="113">
        <v>49170</v>
      </c>
      <c r="R598" s="650"/>
    </row>
    <row r="599" spans="1:18" s="114" customFormat="1" ht="9" customHeight="1">
      <c r="A599" s="111" t="s">
        <v>50</v>
      </c>
      <c r="B599" s="111"/>
      <c r="C599" s="113">
        <f t="shared" si="16"/>
        <v>114745</v>
      </c>
      <c r="D599" s="113"/>
      <c r="E599" s="113">
        <v>5586</v>
      </c>
      <c r="F599" s="113"/>
      <c r="G599" s="113">
        <v>2588</v>
      </c>
      <c r="H599" s="113">
        <v>11236</v>
      </c>
      <c r="I599" s="113">
        <v>11661</v>
      </c>
      <c r="J599" s="113">
        <v>2067</v>
      </c>
      <c r="K599" s="113"/>
      <c r="L599" s="113">
        <v>21112</v>
      </c>
      <c r="M599" s="113">
        <v>12262</v>
      </c>
      <c r="N599" s="113">
        <v>21673</v>
      </c>
      <c r="O599" s="113">
        <v>26560</v>
      </c>
      <c r="R599" s="650"/>
    </row>
    <row r="600" spans="1:18" s="114" customFormat="1" ht="9" customHeight="1">
      <c r="A600" s="111" t="s">
        <v>51</v>
      </c>
      <c r="B600" s="111"/>
      <c r="C600" s="113">
        <f t="shared" si="16"/>
        <v>209623</v>
      </c>
      <c r="D600" s="113"/>
      <c r="E600" s="113">
        <v>11550</v>
      </c>
      <c r="F600" s="113"/>
      <c r="G600" s="113">
        <v>1455</v>
      </c>
      <c r="H600" s="113">
        <v>19955</v>
      </c>
      <c r="I600" s="113">
        <v>14200</v>
      </c>
      <c r="J600" s="113">
        <v>3192</v>
      </c>
      <c r="K600" s="113"/>
      <c r="L600" s="113">
        <v>55776</v>
      </c>
      <c r="M600" s="113">
        <v>7078</v>
      </c>
      <c r="N600" s="113">
        <v>37499</v>
      </c>
      <c r="O600" s="113">
        <v>58918</v>
      </c>
      <c r="R600" s="650"/>
    </row>
    <row r="601" spans="1:18" s="114" customFormat="1" ht="9" customHeight="1">
      <c r="A601" s="146" t="s">
        <v>52</v>
      </c>
      <c r="B601" s="146"/>
      <c r="C601" s="651">
        <f t="shared" si="16"/>
        <v>714380</v>
      </c>
      <c r="D601" s="651"/>
      <c r="E601" s="651">
        <v>13246</v>
      </c>
      <c r="F601" s="651"/>
      <c r="G601" s="651">
        <v>11231</v>
      </c>
      <c r="H601" s="651">
        <v>349628</v>
      </c>
      <c r="I601" s="651">
        <v>37348</v>
      </c>
      <c r="J601" s="651">
        <v>4524</v>
      </c>
      <c r="K601" s="651"/>
      <c r="L601" s="651">
        <v>115493</v>
      </c>
      <c r="M601" s="651">
        <v>28454</v>
      </c>
      <c r="N601" s="651">
        <v>104640</v>
      </c>
      <c r="O601" s="651">
        <v>49816</v>
      </c>
      <c r="R601" s="650"/>
    </row>
    <row r="602" spans="1:18" s="114" customFormat="1" ht="9" customHeight="1">
      <c r="A602" s="111" t="s">
        <v>559</v>
      </c>
      <c r="B602" s="111"/>
      <c r="C602" s="113">
        <f t="shared" si="16"/>
        <v>2893950</v>
      </c>
      <c r="D602" s="113"/>
      <c r="E602" s="113">
        <v>4959</v>
      </c>
      <c r="F602" s="113"/>
      <c r="G602" s="113">
        <v>2532</v>
      </c>
      <c r="H602" s="113">
        <v>374543</v>
      </c>
      <c r="I602" s="113">
        <v>167990</v>
      </c>
      <c r="J602" s="113">
        <v>15244</v>
      </c>
      <c r="K602" s="113"/>
      <c r="L602" s="113">
        <v>643946</v>
      </c>
      <c r="M602" s="113">
        <v>159952</v>
      </c>
      <c r="N602" s="113">
        <v>1269150</v>
      </c>
      <c r="O602" s="113">
        <v>255634</v>
      </c>
      <c r="R602" s="650"/>
    </row>
    <row r="603" spans="1:18" s="114" customFormat="1" ht="9" customHeight="1">
      <c r="A603" s="111" t="s">
        <v>54</v>
      </c>
      <c r="B603" s="111"/>
      <c r="C603" s="113">
        <f t="shared" si="16"/>
        <v>208468</v>
      </c>
      <c r="D603" s="113"/>
      <c r="E603" s="113">
        <v>14822</v>
      </c>
      <c r="F603" s="113"/>
      <c r="G603" s="113">
        <v>10481</v>
      </c>
      <c r="H603" s="113">
        <v>65577</v>
      </c>
      <c r="I603" s="113">
        <v>16713</v>
      </c>
      <c r="J603" s="113">
        <v>3355</v>
      </c>
      <c r="K603" s="113"/>
      <c r="L603" s="113">
        <v>38417</v>
      </c>
      <c r="M603" s="113">
        <v>10186</v>
      </c>
      <c r="N603" s="113">
        <v>29266</v>
      </c>
      <c r="O603" s="113">
        <v>19651</v>
      </c>
      <c r="R603" s="650"/>
    </row>
    <row r="604" spans="1:18" s="114" customFormat="1" ht="9" customHeight="1">
      <c r="A604" s="111" t="s">
        <v>55</v>
      </c>
      <c r="B604" s="111"/>
      <c r="C604" s="113">
        <f t="shared" si="16"/>
        <v>732832</v>
      </c>
      <c r="D604" s="113"/>
      <c r="E604" s="113">
        <v>15974</v>
      </c>
      <c r="F604" s="113"/>
      <c r="G604" s="113">
        <v>3732</v>
      </c>
      <c r="H604" s="113">
        <v>290451</v>
      </c>
      <c r="I604" s="113">
        <v>60679</v>
      </c>
      <c r="J604" s="113">
        <v>8134</v>
      </c>
      <c r="K604" s="113"/>
      <c r="L604" s="113">
        <v>128358</v>
      </c>
      <c r="M604" s="113">
        <v>36222</v>
      </c>
      <c r="N604" s="113">
        <v>117481</v>
      </c>
      <c r="O604" s="113">
        <v>71801</v>
      </c>
      <c r="R604" s="650"/>
    </row>
    <row r="605" spans="1:18" s="114" customFormat="1" ht="9" customHeight="1">
      <c r="A605" s="146" t="s">
        <v>56</v>
      </c>
      <c r="B605" s="146"/>
      <c r="C605" s="651">
        <f t="shared" si="16"/>
        <v>149314</v>
      </c>
      <c r="D605" s="651"/>
      <c r="E605" s="651">
        <v>510</v>
      </c>
      <c r="F605" s="651"/>
      <c r="G605" s="651">
        <v>2320</v>
      </c>
      <c r="H605" s="651">
        <v>10997</v>
      </c>
      <c r="I605" s="651">
        <v>12826</v>
      </c>
      <c r="J605" s="651">
        <v>3666</v>
      </c>
      <c r="K605" s="651"/>
      <c r="L605" s="651">
        <v>43285</v>
      </c>
      <c r="M605" s="651">
        <v>5099</v>
      </c>
      <c r="N605" s="651">
        <v>55990</v>
      </c>
      <c r="O605" s="651">
        <v>14621</v>
      </c>
      <c r="R605" s="650"/>
    </row>
    <row r="606" spans="1:18" s="114" customFormat="1" ht="9" customHeight="1">
      <c r="A606" s="111" t="s">
        <v>57</v>
      </c>
      <c r="B606" s="111"/>
      <c r="C606" s="113">
        <f t="shared" si="16"/>
        <v>190751</v>
      </c>
      <c r="D606" s="113"/>
      <c r="E606" s="113">
        <v>1744</v>
      </c>
      <c r="F606" s="113"/>
      <c r="G606" s="113">
        <v>3172</v>
      </c>
      <c r="H606" s="113">
        <v>60139</v>
      </c>
      <c r="I606" s="113">
        <v>23922</v>
      </c>
      <c r="J606" s="113">
        <v>2659</v>
      </c>
      <c r="K606" s="113"/>
      <c r="L606" s="113">
        <v>38765</v>
      </c>
      <c r="M606" s="113">
        <v>10563</v>
      </c>
      <c r="N606" s="113">
        <v>27659</v>
      </c>
      <c r="O606" s="113">
        <v>22128</v>
      </c>
      <c r="R606" s="650"/>
    </row>
    <row r="607" spans="1:18" s="114" customFormat="1" ht="9" customHeight="1">
      <c r="A607" s="111" t="s">
        <v>58</v>
      </c>
      <c r="B607" s="111"/>
      <c r="C607" s="113">
        <f t="shared" si="16"/>
        <v>1373165</v>
      </c>
      <c r="D607" s="113"/>
      <c r="E607" s="113">
        <v>46178</v>
      </c>
      <c r="F607" s="113"/>
      <c r="G607" s="113">
        <v>3034</v>
      </c>
      <c r="H607" s="113">
        <v>347283</v>
      </c>
      <c r="I607" s="113">
        <v>98394</v>
      </c>
      <c r="J607" s="113">
        <v>9369</v>
      </c>
      <c r="K607" s="113"/>
      <c r="L607" s="113">
        <v>282499</v>
      </c>
      <c r="M607" s="113">
        <v>62952</v>
      </c>
      <c r="N607" s="113">
        <v>276402</v>
      </c>
      <c r="O607" s="113">
        <v>247054</v>
      </c>
      <c r="R607" s="650"/>
    </row>
    <row r="608" spans="1:18" s="114" customFormat="1" ht="9" customHeight="1">
      <c r="A608" s="111" t="s">
        <v>560</v>
      </c>
      <c r="B608" s="111"/>
      <c r="C608" s="113">
        <f t="shared" si="16"/>
        <v>1318610</v>
      </c>
      <c r="D608" s="113"/>
      <c r="E608" s="113">
        <v>4672</v>
      </c>
      <c r="F608" s="113"/>
      <c r="G608" s="113">
        <v>2791</v>
      </c>
      <c r="H608" s="113">
        <v>449432</v>
      </c>
      <c r="I608" s="113">
        <v>84929</v>
      </c>
      <c r="J608" s="113">
        <v>3108</v>
      </c>
      <c r="K608" s="113"/>
      <c r="L608" s="113">
        <v>371158</v>
      </c>
      <c r="M608" s="113">
        <v>85716</v>
      </c>
      <c r="N608" s="113">
        <v>211240</v>
      </c>
      <c r="O608" s="113">
        <v>105564</v>
      </c>
      <c r="R608" s="650"/>
    </row>
    <row r="609" spans="1:18" s="114" customFormat="1" ht="9" customHeight="1">
      <c r="A609" s="146" t="s">
        <v>414</v>
      </c>
      <c r="B609" s="146"/>
      <c r="C609" s="651">
        <f t="shared" si="16"/>
        <v>341956</v>
      </c>
      <c r="D609" s="651"/>
      <c r="E609" s="651">
        <v>19786</v>
      </c>
      <c r="F609" s="651"/>
      <c r="G609" s="651">
        <v>1972</v>
      </c>
      <c r="H609" s="651">
        <v>53856</v>
      </c>
      <c r="I609" s="651">
        <v>27639</v>
      </c>
      <c r="J609" s="651">
        <v>5364</v>
      </c>
      <c r="K609" s="651"/>
      <c r="L609" s="651">
        <v>88532</v>
      </c>
      <c r="M609" s="651">
        <v>15284</v>
      </c>
      <c r="N609" s="651">
        <v>55490</v>
      </c>
      <c r="O609" s="651">
        <v>74033</v>
      </c>
      <c r="R609" s="650"/>
    </row>
    <row r="610" spans="1:18" s="114" customFormat="1" ht="9" customHeight="1">
      <c r="A610" s="111" t="s">
        <v>61</v>
      </c>
      <c r="B610" s="111"/>
      <c r="C610" s="113">
        <f t="shared" si="16"/>
        <v>192758</v>
      </c>
      <c r="D610" s="113"/>
      <c r="E610" s="113">
        <v>10457</v>
      </c>
      <c r="F610" s="113"/>
      <c r="G610" s="113">
        <v>233</v>
      </c>
      <c r="H610" s="113">
        <v>41187</v>
      </c>
      <c r="I610" s="113">
        <v>13883</v>
      </c>
      <c r="J610" s="113">
        <v>2677</v>
      </c>
      <c r="K610" s="113"/>
      <c r="L610" s="113">
        <v>38954</v>
      </c>
      <c r="M610" s="113">
        <v>5481</v>
      </c>
      <c r="N610" s="113">
        <v>36466</v>
      </c>
      <c r="O610" s="113">
        <v>43420</v>
      </c>
      <c r="R610" s="650"/>
    </row>
    <row r="611" spans="1:18" s="114" customFormat="1" ht="9" customHeight="1">
      <c r="A611" s="111" t="s">
        <v>62</v>
      </c>
      <c r="B611" s="111"/>
      <c r="C611" s="113">
        <f t="shared" si="16"/>
        <v>116244</v>
      </c>
      <c r="D611" s="113"/>
      <c r="E611" s="113">
        <v>10040</v>
      </c>
      <c r="F611" s="113"/>
      <c r="G611" s="113">
        <v>441</v>
      </c>
      <c r="H611" s="113">
        <v>10184</v>
      </c>
      <c r="I611" s="113">
        <v>10405</v>
      </c>
      <c r="J611" s="113">
        <v>1637</v>
      </c>
      <c r="K611" s="113"/>
      <c r="L611" s="113">
        <v>25523</v>
      </c>
      <c r="M611" s="113">
        <v>5479</v>
      </c>
      <c r="N611" s="113">
        <v>34012</v>
      </c>
      <c r="O611" s="113">
        <v>18523</v>
      </c>
      <c r="R611" s="650"/>
    </row>
    <row r="612" spans="1:18" s="114" customFormat="1" ht="9" customHeight="1">
      <c r="A612" s="111" t="s">
        <v>63</v>
      </c>
      <c r="B612" s="111"/>
      <c r="C612" s="113">
        <f t="shared" si="16"/>
        <v>1302151</v>
      </c>
      <c r="D612" s="113"/>
      <c r="E612" s="113">
        <v>7984</v>
      </c>
      <c r="F612" s="113"/>
      <c r="G612" s="113">
        <v>3876</v>
      </c>
      <c r="H612" s="113">
        <v>412570</v>
      </c>
      <c r="I612" s="113">
        <v>115884</v>
      </c>
      <c r="J612" s="113">
        <v>9894</v>
      </c>
      <c r="K612" s="113"/>
      <c r="L612" s="113">
        <v>254709</v>
      </c>
      <c r="M612" s="113">
        <v>89910</v>
      </c>
      <c r="N612" s="113">
        <v>321831</v>
      </c>
      <c r="O612" s="113">
        <v>85493</v>
      </c>
      <c r="R612" s="650"/>
    </row>
    <row r="613" spans="1:18" s="114" customFormat="1" ht="9" customHeight="1">
      <c r="A613" s="146" t="s">
        <v>64</v>
      </c>
      <c r="B613" s="146"/>
      <c r="C613" s="651">
        <f t="shared" si="16"/>
        <v>183134</v>
      </c>
      <c r="D613" s="651"/>
      <c r="E613" s="651">
        <v>3843</v>
      </c>
      <c r="F613" s="651"/>
      <c r="G613" s="651">
        <v>1152</v>
      </c>
      <c r="H613" s="651">
        <v>12686</v>
      </c>
      <c r="I613" s="651">
        <v>19879</v>
      </c>
      <c r="J613" s="651">
        <v>1764</v>
      </c>
      <c r="K613" s="651"/>
      <c r="L613" s="651">
        <v>42460</v>
      </c>
      <c r="M613" s="651">
        <v>6694</v>
      </c>
      <c r="N613" s="651">
        <v>37505</v>
      </c>
      <c r="O613" s="651">
        <v>57151</v>
      </c>
      <c r="R613" s="650"/>
    </row>
    <row r="614" spans="1:18" s="114" customFormat="1" ht="9" customHeight="1">
      <c r="A614" s="111" t="s">
        <v>65</v>
      </c>
      <c r="B614" s="111"/>
      <c r="C614" s="113">
        <f t="shared" si="16"/>
        <v>492009</v>
      </c>
      <c r="D614" s="113"/>
      <c r="E614" s="113">
        <v>17304</v>
      </c>
      <c r="F614" s="113"/>
      <c r="G614" s="113">
        <v>1538</v>
      </c>
      <c r="H614" s="113">
        <v>150161</v>
      </c>
      <c r="I614" s="113">
        <v>38348</v>
      </c>
      <c r="J614" s="113">
        <v>5026</v>
      </c>
      <c r="K614" s="113"/>
      <c r="L614" s="113">
        <v>112494</v>
      </c>
      <c r="M614" s="113">
        <v>21799</v>
      </c>
      <c r="N614" s="113">
        <v>95054</v>
      </c>
      <c r="O614" s="113">
        <v>50285</v>
      </c>
      <c r="R614" s="650"/>
    </row>
    <row r="615" spans="1:18" s="114" customFormat="1" ht="9" customHeight="1">
      <c r="A615" s="111" t="s">
        <v>66</v>
      </c>
      <c r="B615" s="111"/>
      <c r="C615" s="113">
        <f t="shared" si="16"/>
        <v>416920</v>
      </c>
      <c r="D615" s="113"/>
      <c r="E615" s="113">
        <v>7867</v>
      </c>
      <c r="F615" s="113"/>
      <c r="G615" s="113">
        <v>1627</v>
      </c>
      <c r="H615" s="113">
        <v>145124</v>
      </c>
      <c r="I615" s="113">
        <v>36265</v>
      </c>
      <c r="J615" s="113">
        <v>3444</v>
      </c>
      <c r="K615" s="113"/>
      <c r="L615" s="113">
        <v>63032</v>
      </c>
      <c r="M615" s="113">
        <v>23103</v>
      </c>
      <c r="N615" s="113">
        <v>88227</v>
      </c>
      <c r="O615" s="113">
        <v>48231</v>
      </c>
      <c r="R615" s="650"/>
    </row>
    <row r="616" spans="1:18" s="114" customFormat="1" ht="9" customHeight="1">
      <c r="A616" s="111" t="s">
        <v>67</v>
      </c>
      <c r="B616" s="111"/>
      <c r="C616" s="113">
        <f t="shared" si="16"/>
        <v>296841</v>
      </c>
      <c r="D616" s="113"/>
      <c r="E616" s="113">
        <v>3281</v>
      </c>
      <c r="F616" s="113"/>
      <c r="G616" s="113">
        <v>426</v>
      </c>
      <c r="H616" s="113">
        <v>7240</v>
      </c>
      <c r="I616" s="113">
        <v>21031</v>
      </c>
      <c r="J616" s="113">
        <v>3027</v>
      </c>
      <c r="K616" s="113"/>
      <c r="L616" s="113">
        <v>56772</v>
      </c>
      <c r="M616" s="113">
        <v>16702</v>
      </c>
      <c r="N616" s="113">
        <v>167511</v>
      </c>
      <c r="O616" s="113">
        <v>20851</v>
      </c>
      <c r="R616" s="650"/>
    </row>
    <row r="617" spans="1:18" s="114" customFormat="1" ht="9" customHeight="1">
      <c r="A617" s="146" t="s">
        <v>68</v>
      </c>
      <c r="B617" s="146"/>
      <c r="C617" s="651">
        <f t="shared" si="16"/>
        <v>342081</v>
      </c>
      <c r="D617" s="651"/>
      <c r="E617" s="651">
        <v>12112</v>
      </c>
      <c r="F617" s="651"/>
      <c r="G617" s="651">
        <v>4401</v>
      </c>
      <c r="H617" s="651">
        <v>120540</v>
      </c>
      <c r="I617" s="651">
        <v>27249</v>
      </c>
      <c r="J617" s="651">
        <v>2298</v>
      </c>
      <c r="K617" s="651"/>
      <c r="L617" s="651">
        <v>55947</v>
      </c>
      <c r="M617" s="651">
        <v>15874</v>
      </c>
      <c r="N617" s="651">
        <v>52017</v>
      </c>
      <c r="O617" s="651">
        <v>51643</v>
      </c>
      <c r="R617" s="650"/>
    </row>
    <row r="618" spans="1:18" s="114" customFormat="1" ht="9" customHeight="1">
      <c r="A618" s="111" t="s">
        <v>69</v>
      </c>
      <c r="B618" s="111"/>
      <c r="C618" s="113">
        <f t="shared" si="16"/>
        <v>410016</v>
      </c>
      <c r="D618" s="113"/>
      <c r="E618" s="113">
        <v>27746</v>
      </c>
      <c r="F618" s="113"/>
      <c r="G618" s="113">
        <v>2456</v>
      </c>
      <c r="H618" s="113">
        <v>62004</v>
      </c>
      <c r="I618" s="113">
        <v>39824</v>
      </c>
      <c r="J618" s="113">
        <v>5837</v>
      </c>
      <c r="K618" s="113"/>
      <c r="L618" s="113">
        <v>113469</v>
      </c>
      <c r="M618" s="113">
        <v>16930</v>
      </c>
      <c r="N618" s="113">
        <v>85044</v>
      </c>
      <c r="O618" s="113">
        <v>56706</v>
      </c>
      <c r="R618" s="650"/>
    </row>
    <row r="619" spans="1:18" s="114" customFormat="1" ht="9" customHeight="1">
      <c r="A619" s="111" t="s">
        <v>70</v>
      </c>
      <c r="B619" s="111"/>
      <c r="C619" s="113">
        <f t="shared" si="16"/>
        <v>488154</v>
      </c>
      <c r="D619" s="113"/>
      <c r="E619" s="113">
        <v>27431</v>
      </c>
      <c r="F619" s="113"/>
      <c r="G619" s="113">
        <v>14481</v>
      </c>
      <c r="H619" s="113">
        <v>150482</v>
      </c>
      <c r="I619" s="113">
        <v>44245</v>
      </c>
      <c r="J619" s="113">
        <v>5535</v>
      </c>
      <c r="K619" s="113"/>
      <c r="L619" s="113">
        <v>98810</v>
      </c>
      <c r="M619" s="113">
        <v>23326</v>
      </c>
      <c r="N619" s="113">
        <v>89149</v>
      </c>
      <c r="O619" s="113">
        <v>34695</v>
      </c>
      <c r="R619" s="650"/>
    </row>
    <row r="620" spans="1:18" s="114" customFormat="1" ht="9" customHeight="1">
      <c r="A620" s="111" t="s">
        <v>71</v>
      </c>
      <c r="B620" s="111"/>
      <c r="C620" s="113">
        <f t="shared" si="16"/>
        <v>191805</v>
      </c>
      <c r="D620" s="113"/>
      <c r="E620" s="113">
        <v>5428</v>
      </c>
      <c r="F620" s="113"/>
      <c r="G620" s="113">
        <v>6096</v>
      </c>
      <c r="H620" s="113">
        <v>14413</v>
      </c>
      <c r="I620" s="113">
        <v>36163</v>
      </c>
      <c r="J620" s="113">
        <v>1533</v>
      </c>
      <c r="K620" s="113"/>
      <c r="L620" s="113">
        <v>58803</v>
      </c>
      <c r="M620" s="113">
        <v>10005</v>
      </c>
      <c r="N620" s="113">
        <v>44262</v>
      </c>
      <c r="O620" s="113">
        <v>15102</v>
      </c>
      <c r="R620" s="650"/>
    </row>
    <row r="621" spans="1:18" s="114" customFormat="1" ht="9" customHeight="1">
      <c r="A621" s="146" t="s">
        <v>72</v>
      </c>
      <c r="B621" s="146"/>
      <c r="C621" s="651">
        <f t="shared" si="16"/>
        <v>585683</v>
      </c>
      <c r="D621" s="651"/>
      <c r="E621" s="651">
        <v>12044</v>
      </c>
      <c r="F621" s="651"/>
      <c r="G621" s="651">
        <v>4002</v>
      </c>
      <c r="H621" s="651">
        <v>227161</v>
      </c>
      <c r="I621" s="651">
        <v>47830</v>
      </c>
      <c r="J621" s="651">
        <v>9991</v>
      </c>
      <c r="K621" s="651"/>
      <c r="L621" s="651">
        <v>109409</v>
      </c>
      <c r="M621" s="651">
        <v>42982</v>
      </c>
      <c r="N621" s="651">
        <v>86910</v>
      </c>
      <c r="O621" s="651">
        <v>45354</v>
      </c>
      <c r="R621" s="650"/>
    </row>
    <row r="622" spans="1:18" s="114" customFormat="1" ht="9" customHeight="1">
      <c r="A622" s="111" t="s">
        <v>73</v>
      </c>
      <c r="B622" s="111"/>
      <c r="C622" s="113">
        <f t="shared" si="16"/>
        <v>76643</v>
      </c>
      <c r="D622" s="113"/>
      <c r="E622" s="113">
        <v>254</v>
      </c>
      <c r="F622" s="113"/>
      <c r="G622" s="113">
        <v>94</v>
      </c>
      <c r="H622" s="113">
        <v>36327</v>
      </c>
      <c r="I622" s="113">
        <v>4724</v>
      </c>
      <c r="J622" s="113">
        <v>550</v>
      </c>
      <c r="K622" s="113"/>
      <c r="L622" s="113">
        <v>13955</v>
      </c>
      <c r="M622" s="113">
        <v>2767</v>
      </c>
      <c r="N622" s="113">
        <v>8916</v>
      </c>
      <c r="O622" s="113">
        <v>9056</v>
      </c>
      <c r="R622" s="650"/>
    </row>
    <row r="623" spans="1:18" s="114" customFormat="1" ht="9" customHeight="1">
      <c r="A623" s="111" t="s">
        <v>561</v>
      </c>
      <c r="B623" s="111"/>
      <c r="C623" s="113">
        <f t="shared" si="16"/>
        <v>721623</v>
      </c>
      <c r="D623" s="113"/>
      <c r="E623" s="113">
        <v>44571</v>
      </c>
      <c r="F623" s="113"/>
      <c r="G623" s="113">
        <v>10484</v>
      </c>
      <c r="H623" s="113">
        <v>87409</v>
      </c>
      <c r="I623" s="113">
        <v>77558</v>
      </c>
      <c r="J623" s="113">
        <v>15167</v>
      </c>
      <c r="K623" s="113"/>
      <c r="L623" s="113">
        <v>160839</v>
      </c>
      <c r="M623" s="113">
        <v>46900</v>
      </c>
      <c r="N623" s="113">
        <v>123041</v>
      </c>
      <c r="O623" s="113">
        <v>155654</v>
      </c>
      <c r="R623" s="650"/>
    </row>
    <row r="624" spans="1:18" s="114" customFormat="1" ht="9" customHeight="1">
      <c r="A624" s="111" t="s">
        <v>75</v>
      </c>
      <c r="B624" s="111"/>
      <c r="C624" s="113">
        <f t="shared" si="16"/>
        <v>306409</v>
      </c>
      <c r="D624" s="113"/>
      <c r="E624" s="113">
        <v>6761</v>
      </c>
      <c r="F624" s="113"/>
      <c r="G624" s="113">
        <v>1458</v>
      </c>
      <c r="H624" s="113">
        <v>52364</v>
      </c>
      <c r="I624" s="113">
        <v>22970</v>
      </c>
      <c r="J624" s="113">
        <v>3944</v>
      </c>
      <c r="K624" s="113"/>
      <c r="L624" s="113">
        <v>73495</v>
      </c>
      <c r="M624" s="113">
        <v>15287</v>
      </c>
      <c r="N624" s="113">
        <v>59705</v>
      </c>
      <c r="O624" s="113">
        <v>70425</v>
      </c>
      <c r="R624" s="650"/>
    </row>
    <row r="625" spans="1:18" s="114" customFormat="1" ht="9" customHeight="1">
      <c r="A625" s="146" t="s">
        <v>76</v>
      </c>
      <c r="B625" s="146"/>
      <c r="C625" s="651">
        <f t="shared" si="16"/>
        <v>148135</v>
      </c>
      <c r="D625" s="651"/>
      <c r="E625" s="651">
        <v>2321</v>
      </c>
      <c r="F625" s="651"/>
      <c r="G625" s="651">
        <v>11458</v>
      </c>
      <c r="H625" s="651">
        <v>26853</v>
      </c>
      <c r="I625" s="651">
        <v>14155</v>
      </c>
      <c r="J625" s="651">
        <v>1671</v>
      </c>
      <c r="K625" s="651"/>
      <c r="L625" s="651">
        <v>25937</v>
      </c>
      <c r="M625" s="651">
        <v>4028</v>
      </c>
      <c r="N625" s="651">
        <v>15287</v>
      </c>
      <c r="O625" s="651">
        <v>46425</v>
      </c>
      <c r="R625" s="650"/>
    </row>
    <row r="626" spans="1:18" s="114" customFormat="1" ht="9" customHeight="1">
      <c r="A626" s="111"/>
      <c r="B626" s="111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</row>
    <row r="627" spans="1:18" s="114" customFormat="1" ht="9" customHeight="1">
      <c r="A627" s="152">
        <v>2014</v>
      </c>
      <c r="B627" s="152"/>
      <c r="C627" s="144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</row>
    <row r="628" spans="1:18" s="114" customFormat="1" ht="9" customHeight="1">
      <c r="A628" s="140" t="s">
        <v>34</v>
      </c>
      <c r="B628" s="140"/>
      <c r="C628" s="648">
        <f>SUM(C630:C661)</f>
        <v>17052027</v>
      </c>
      <c r="D628" s="648"/>
      <c r="E628" s="648">
        <f>SUM(E630:E661)</f>
        <v>390213</v>
      </c>
      <c r="F628" s="648"/>
      <c r="G628" s="648">
        <f>SUM(G630:G661)</f>
        <v>128171</v>
      </c>
      <c r="H628" s="648">
        <f>SUM(H630:H661)</f>
        <v>4501789</v>
      </c>
      <c r="I628" s="648">
        <f>SUM(I630:I661)</f>
        <v>1402758</v>
      </c>
      <c r="J628" s="648">
        <f>SUM(J630:J661)</f>
        <v>147411</v>
      </c>
      <c r="K628" s="648"/>
      <c r="L628" s="648">
        <f>SUM(L630:L661)</f>
        <v>3543594</v>
      </c>
      <c r="M628" s="648">
        <f>SUM(M630:M661)</f>
        <v>919992</v>
      </c>
      <c r="N628" s="648">
        <f>SUM(N630:N661)</f>
        <v>4037049</v>
      </c>
      <c r="O628" s="648">
        <f>SUM(O630:O661)</f>
        <v>1981050</v>
      </c>
    </row>
    <row r="629" spans="1:18" s="114" customFormat="1" ht="3" customHeight="1">
      <c r="A629" s="152"/>
      <c r="B629" s="152"/>
      <c r="C629" s="648"/>
      <c r="D629" s="648"/>
      <c r="E629" s="648"/>
      <c r="F629" s="648"/>
      <c r="G629" s="648"/>
      <c r="H629" s="648"/>
      <c r="I629" s="648"/>
      <c r="J629" s="648"/>
      <c r="K629" s="648"/>
      <c r="L629" s="648"/>
      <c r="M629" s="648"/>
      <c r="N629" s="648"/>
      <c r="O629" s="648"/>
    </row>
    <row r="630" spans="1:18" s="114" customFormat="1" ht="9" customHeight="1">
      <c r="A630" s="144" t="s">
        <v>45</v>
      </c>
      <c r="B630" s="144"/>
      <c r="C630" s="649">
        <f t="shared" ref="C630:C661" si="17">SUM(E630:O630)</f>
        <v>255953</v>
      </c>
      <c r="D630" s="649"/>
      <c r="E630" s="649">
        <v>4986</v>
      </c>
      <c r="F630" s="649"/>
      <c r="G630" s="649">
        <v>1420</v>
      </c>
      <c r="H630" s="649">
        <v>92222</v>
      </c>
      <c r="I630" s="649">
        <v>19145</v>
      </c>
      <c r="J630" s="649">
        <v>663</v>
      </c>
      <c r="K630" s="649"/>
      <c r="L630" s="649">
        <v>39836</v>
      </c>
      <c r="M630" s="649">
        <v>14589</v>
      </c>
      <c r="N630" s="649">
        <v>39882</v>
      </c>
      <c r="O630" s="649">
        <v>43210</v>
      </c>
      <c r="R630" s="650"/>
    </row>
    <row r="631" spans="1:18" s="114" customFormat="1" ht="9" customHeight="1">
      <c r="A631" s="144" t="s">
        <v>46</v>
      </c>
      <c r="B631" s="144"/>
      <c r="C631" s="649">
        <f t="shared" si="17"/>
        <v>731405</v>
      </c>
      <c r="D631" s="649"/>
      <c r="E631" s="649">
        <v>12127</v>
      </c>
      <c r="F631" s="649"/>
      <c r="G631" s="649">
        <v>1233</v>
      </c>
      <c r="H631" s="649">
        <v>337578</v>
      </c>
      <c r="I631" s="649">
        <v>32241</v>
      </c>
      <c r="J631" s="649">
        <v>5032</v>
      </c>
      <c r="K631" s="649"/>
      <c r="L631" s="649">
        <v>124435</v>
      </c>
      <c r="M631" s="649">
        <v>27768</v>
      </c>
      <c r="N631" s="649">
        <v>135381</v>
      </c>
      <c r="O631" s="649">
        <v>55610</v>
      </c>
      <c r="R631" s="650"/>
    </row>
    <row r="632" spans="1:18" s="114" customFormat="1" ht="9" customHeight="1">
      <c r="A632" s="144" t="s">
        <v>47</v>
      </c>
      <c r="B632" s="144"/>
      <c r="C632" s="649">
        <f t="shared" si="17"/>
        <v>126575</v>
      </c>
      <c r="D632" s="649"/>
      <c r="E632" s="649">
        <v>5490</v>
      </c>
      <c r="F632" s="649"/>
      <c r="G632" s="649">
        <v>3857</v>
      </c>
      <c r="H632" s="649">
        <v>6751</v>
      </c>
      <c r="I632" s="649">
        <v>16825</v>
      </c>
      <c r="J632" s="649">
        <v>1542</v>
      </c>
      <c r="K632" s="649"/>
      <c r="L632" s="649">
        <v>28736</v>
      </c>
      <c r="M632" s="649">
        <v>5997</v>
      </c>
      <c r="N632" s="649">
        <v>47826</v>
      </c>
      <c r="O632" s="649">
        <v>9551</v>
      </c>
      <c r="R632" s="650"/>
    </row>
    <row r="633" spans="1:18" s="114" customFormat="1" ht="9" customHeight="1">
      <c r="A633" s="146" t="s">
        <v>48</v>
      </c>
      <c r="B633" s="146"/>
      <c r="C633" s="651">
        <f t="shared" si="17"/>
        <v>148835</v>
      </c>
      <c r="D633" s="651"/>
      <c r="E633" s="651">
        <v>2561</v>
      </c>
      <c r="F633" s="651"/>
      <c r="G633" s="651">
        <v>3776</v>
      </c>
      <c r="H633" s="651">
        <v>13206</v>
      </c>
      <c r="I633" s="651">
        <v>28843</v>
      </c>
      <c r="J633" s="651">
        <v>1301</v>
      </c>
      <c r="K633" s="651"/>
      <c r="L633" s="651">
        <v>21560</v>
      </c>
      <c r="M633" s="651">
        <v>20938</v>
      </c>
      <c r="N633" s="651">
        <v>33363</v>
      </c>
      <c r="O633" s="651">
        <v>23287</v>
      </c>
      <c r="R633" s="650"/>
    </row>
    <row r="634" spans="1:18" s="114" customFormat="1" ht="9" customHeight="1">
      <c r="A634" s="111" t="s">
        <v>411</v>
      </c>
      <c r="B634" s="111"/>
      <c r="C634" s="113">
        <f t="shared" si="17"/>
        <v>667775</v>
      </c>
      <c r="D634" s="113"/>
      <c r="E634" s="113">
        <v>14497</v>
      </c>
      <c r="F634" s="113"/>
      <c r="G634" s="113">
        <v>17894</v>
      </c>
      <c r="H634" s="113">
        <v>305520</v>
      </c>
      <c r="I634" s="113">
        <v>50423</v>
      </c>
      <c r="J634" s="113">
        <v>5826</v>
      </c>
      <c r="K634" s="113"/>
      <c r="L634" s="113">
        <v>105293</v>
      </c>
      <c r="M634" s="113">
        <v>29554</v>
      </c>
      <c r="N634" s="113">
        <v>88334</v>
      </c>
      <c r="O634" s="113">
        <v>50434</v>
      </c>
      <c r="R634" s="650"/>
    </row>
    <row r="635" spans="1:18" s="114" customFormat="1" ht="9" customHeight="1">
      <c r="A635" s="111" t="s">
        <v>50</v>
      </c>
      <c r="B635" s="111"/>
      <c r="C635" s="113">
        <f t="shared" si="17"/>
        <v>117632</v>
      </c>
      <c r="D635" s="113"/>
      <c r="E635" s="113">
        <v>6528</v>
      </c>
      <c r="F635" s="113"/>
      <c r="G635" s="113">
        <v>2321</v>
      </c>
      <c r="H635" s="113">
        <v>10117</v>
      </c>
      <c r="I635" s="113">
        <v>12217</v>
      </c>
      <c r="J635" s="113">
        <v>2060</v>
      </c>
      <c r="K635" s="113"/>
      <c r="L635" s="113">
        <v>21475</v>
      </c>
      <c r="M635" s="113">
        <v>13372</v>
      </c>
      <c r="N635" s="113">
        <v>22122</v>
      </c>
      <c r="O635" s="113">
        <v>27420</v>
      </c>
      <c r="R635" s="650"/>
    </row>
    <row r="636" spans="1:18" s="114" customFormat="1" ht="9" customHeight="1">
      <c r="A636" s="111" t="s">
        <v>51</v>
      </c>
      <c r="B636" s="111"/>
      <c r="C636" s="113">
        <f t="shared" si="17"/>
        <v>211039</v>
      </c>
      <c r="D636" s="113"/>
      <c r="E636" s="113">
        <v>11737</v>
      </c>
      <c r="F636" s="113"/>
      <c r="G636" s="113">
        <v>1262</v>
      </c>
      <c r="H636" s="113">
        <v>19589</v>
      </c>
      <c r="I636" s="113">
        <v>17530</v>
      </c>
      <c r="J636" s="113">
        <v>3016</v>
      </c>
      <c r="K636" s="113"/>
      <c r="L636" s="113">
        <v>55764</v>
      </c>
      <c r="M636" s="113">
        <v>7653</v>
      </c>
      <c r="N636" s="113">
        <v>37205</v>
      </c>
      <c r="O636" s="113">
        <v>57283</v>
      </c>
      <c r="R636" s="650"/>
    </row>
    <row r="637" spans="1:18" s="114" customFormat="1" ht="9" customHeight="1">
      <c r="A637" s="146" t="s">
        <v>52</v>
      </c>
      <c r="B637" s="146"/>
      <c r="C637" s="651">
        <f t="shared" si="17"/>
        <v>753329</v>
      </c>
      <c r="D637" s="651"/>
      <c r="E637" s="651">
        <v>14076</v>
      </c>
      <c r="F637" s="651"/>
      <c r="G637" s="651">
        <v>11279</v>
      </c>
      <c r="H637" s="651">
        <v>374970</v>
      </c>
      <c r="I637" s="651">
        <v>38938</v>
      </c>
      <c r="J637" s="651">
        <v>4505</v>
      </c>
      <c r="K637" s="651"/>
      <c r="L637" s="651">
        <v>121206</v>
      </c>
      <c r="M637" s="651">
        <v>30183</v>
      </c>
      <c r="N637" s="651">
        <v>107244</v>
      </c>
      <c r="O637" s="651">
        <v>50928</v>
      </c>
      <c r="R637" s="650"/>
    </row>
    <row r="638" spans="1:18" s="114" customFormat="1" ht="9" customHeight="1">
      <c r="A638" s="111" t="s">
        <v>559</v>
      </c>
      <c r="B638" s="111"/>
      <c r="C638" s="113">
        <f t="shared" si="17"/>
        <v>3030217</v>
      </c>
      <c r="D638" s="113"/>
      <c r="E638" s="113">
        <v>6044</v>
      </c>
      <c r="F638" s="113"/>
      <c r="G638" s="113">
        <v>2518</v>
      </c>
      <c r="H638" s="113">
        <v>382236</v>
      </c>
      <c r="I638" s="113">
        <v>197497</v>
      </c>
      <c r="J638" s="113">
        <v>14900</v>
      </c>
      <c r="K638" s="113"/>
      <c r="L638" s="113">
        <v>662307</v>
      </c>
      <c r="M638" s="113">
        <v>169413</v>
      </c>
      <c r="N638" s="113">
        <v>1328786</v>
      </c>
      <c r="O638" s="113">
        <v>266516</v>
      </c>
      <c r="R638" s="650"/>
    </row>
    <row r="639" spans="1:18" s="114" customFormat="1" ht="9" customHeight="1">
      <c r="A639" s="111" t="s">
        <v>54</v>
      </c>
      <c r="B639" s="111"/>
      <c r="C639" s="113">
        <f t="shared" si="17"/>
        <v>219014</v>
      </c>
      <c r="D639" s="113"/>
      <c r="E639" s="113">
        <v>15114</v>
      </c>
      <c r="F639" s="113"/>
      <c r="G639" s="113">
        <v>10326</v>
      </c>
      <c r="H639" s="113">
        <v>69045</v>
      </c>
      <c r="I639" s="113">
        <v>20173</v>
      </c>
      <c r="J639" s="113">
        <v>3324</v>
      </c>
      <c r="K639" s="113"/>
      <c r="L639" s="113">
        <v>38796</v>
      </c>
      <c r="M639" s="113">
        <v>10959</v>
      </c>
      <c r="N639" s="113">
        <v>31594</v>
      </c>
      <c r="O639" s="113">
        <v>19683</v>
      </c>
      <c r="R639" s="650"/>
    </row>
    <row r="640" spans="1:18" s="114" customFormat="1" ht="9" customHeight="1">
      <c r="A640" s="111" t="s">
        <v>55</v>
      </c>
      <c r="B640" s="111"/>
      <c r="C640" s="113">
        <f t="shared" si="17"/>
        <v>799401</v>
      </c>
      <c r="D640" s="113"/>
      <c r="E640" s="113">
        <v>16559</v>
      </c>
      <c r="F640" s="113"/>
      <c r="G640" s="113">
        <v>3735</v>
      </c>
      <c r="H640" s="113">
        <v>321631</v>
      </c>
      <c r="I640" s="113">
        <v>66530</v>
      </c>
      <c r="J640" s="113">
        <v>8147</v>
      </c>
      <c r="K640" s="113"/>
      <c r="L640" s="113">
        <v>134576</v>
      </c>
      <c r="M640" s="113">
        <v>39049</v>
      </c>
      <c r="N640" s="113">
        <v>133796</v>
      </c>
      <c r="O640" s="113">
        <v>75378</v>
      </c>
      <c r="R640" s="650"/>
    </row>
    <row r="641" spans="1:18" s="114" customFormat="1" ht="9" customHeight="1">
      <c r="A641" s="146" t="s">
        <v>56</v>
      </c>
      <c r="B641" s="146"/>
      <c r="C641" s="651">
        <f t="shared" si="17"/>
        <v>155993</v>
      </c>
      <c r="D641" s="651"/>
      <c r="E641" s="651">
        <v>542</v>
      </c>
      <c r="F641" s="651"/>
      <c r="G641" s="651">
        <v>2400</v>
      </c>
      <c r="H641" s="651">
        <v>10859</v>
      </c>
      <c r="I641" s="651">
        <v>16453</v>
      </c>
      <c r="J641" s="651">
        <v>3611</v>
      </c>
      <c r="K641" s="651"/>
      <c r="L641" s="651">
        <v>45172</v>
      </c>
      <c r="M641" s="651">
        <v>5300</v>
      </c>
      <c r="N641" s="651">
        <v>56704</v>
      </c>
      <c r="O641" s="651">
        <v>14952</v>
      </c>
      <c r="R641" s="650"/>
    </row>
    <row r="642" spans="1:18" s="114" customFormat="1" ht="9" customHeight="1">
      <c r="A642" s="111" t="s">
        <v>57</v>
      </c>
      <c r="B642" s="111"/>
      <c r="C642" s="113">
        <f t="shared" si="17"/>
        <v>197960</v>
      </c>
      <c r="D642" s="113"/>
      <c r="E642" s="113">
        <v>1659</v>
      </c>
      <c r="F642" s="113"/>
      <c r="G642" s="113">
        <v>3227</v>
      </c>
      <c r="H642" s="113">
        <v>62316</v>
      </c>
      <c r="I642" s="113">
        <v>25424</v>
      </c>
      <c r="J642" s="113">
        <v>2592</v>
      </c>
      <c r="K642" s="113"/>
      <c r="L642" s="113">
        <v>39495</v>
      </c>
      <c r="M642" s="113">
        <v>11771</v>
      </c>
      <c r="N642" s="113">
        <v>28331</v>
      </c>
      <c r="O642" s="113">
        <v>23145</v>
      </c>
      <c r="R642" s="650"/>
    </row>
    <row r="643" spans="1:18" s="114" customFormat="1" ht="9" customHeight="1">
      <c r="A643" s="111" t="s">
        <v>58</v>
      </c>
      <c r="B643" s="111"/>
      <c r="C643" s="113">
        <f t="shared" si="17"/>
        <v>1437375</v>
      </c>
      <c r="D643" s="113"/>
      <c r="E643" s="113">
        <v>51555</v>
      </c>
      <c r="F643" s="113"/>
      <c r="G643" s="113">
        <v>2860</v>
      </c>
      <c r="H643" s="113">
        <v>363333</v>
      </c>
      <c r="I643" s="113">
        <v>107248</v>
      </c>
      <c r="J643" s="113">
        <v>9548</v>
      </c>
      <c r="K643" s="113"/>
      <c r="L643" s="113">
        <v>295797</v>
      </c>
      <c r="M643" s="113">
        <v>66390</v>
      </c>
      <c r="N643" s="113">
        <v>289542</v>
      </c>
      <c r="O643" s="113">
        <v>251102</v>
      </c>
      <c r="R643" s="650"/>
    </row>
    <row r="644" spans="1:18" s="114" customFormat="1" ht="9" customHeight="1">
      <c r="A644" s="111" t="s">
        <v>560</v>
      </c>
      <c r="B644" s="111"/>
      <c r="C644" s="113">
        <f t="shared" si="17"/>
        <v>1355601</v>
      </c>
      <c r="D644" s="113"/>
      <c r="E644" s="113">
        <v>5384</v>
      </c>
      <c r="F644" s="113"/>
      <c r="G644" s="113">
        <v>2804</v>
      </c>
      <c r="H644" s="113">
        <v>458186</v>
      </c>
      <c r="I644" s="113">
        <v>101630</v>
      </c>
      <c r="J644" s="113">
        <v>3413</v>
      </c>
      <c r="K644" s="113"/>
      <c r="L644" s="113">
        <v>368989</v>
      </c>
      <c r="M644" s="113">
        <v>89027</v>
      </c>
      <c r="N644" s="113">
        <v>217545</v>
      </c>
      <c r="O644" s="113">
        <v>108623</v>
      </c>
      <c r="R644" s="650"/>
    </row>
    <row r="645" spans="1:18" s="114" customFormat="1" ht="9" customHeight="1">
      <c r="A645" s="146" t="s">
        <v>414</v>
      </c>
      <c r="B645" s="146"/>
      <c r="C645" s="651">
        <f t="shared" si="17"/>
        <v>355115</v>
      </c>
      <c r="D645" s="651"/>
      <c r="E645" s="651">
        <v>20692</v>
      </c>
      <c r="F645" s="651"/>
      <c r="G645" s="651">
        <v>1561</v>
      </c>
      <c r="H645" s="651">
        <v>56869</v>
      </c>
      <c r="I645" s="651">
        <v>30141</v>
      </c>
      <c r="J645" s="651">
        <v>5327</v>
      </c>
      <c r="K645" s="651"/>
      <c r="L645" s="651">
        <v>90886</v>
      </c>
      <c r="M645" s="651">
        <v>16412</v>
      </c>
      <c r="N645" s="651">
        <v>55899</v>
      </c>
      <c r="O645" s="651">
        <v>77328</v>
      </c>
      <c r="R645" s="650"/>
    </row>
    <row r="646" spans="1:18" s="114" customFormat="1" ht="9" customHeight="1">
      <c r="A646" s="111" t="s">
        <v>61</v>
      </c>
      <c r="B646" s="111"/>
      <c r="C646" s="113">
        <f t="shared" si="17"/>
        <v>195888</v>
      </c>
      <c r="D646" s="113"/>
      <c r="E646" s="113">
        <v>11177</v>
      </c>
      <c r="F646" s="113"/>
      <c r="G646" s="113">
        <v>232</v>
      </c>
      <c r="H646" s="113">
        <v>42646</v>
      </c>
      <c r="I646" s="113">
        <v>12811</v>
      </c>
      <c r="J646" s="113">
        <v>2626</v>
      </c>
      <c r="K646" s="113"/>
      <c r="L646" s="113">
        <v>40257</v>
      </c>
      <c r="M646" s="113">
        <v>6087</v>
      </c>
      <c r="N646" s="113">
        <v>35726</v>
      </c>
      <c r="O646" s="113">
        <v>44326</v>
      </c>
      <c r="R646" s="650"/>
    </row>
    <row r="647" spans="1:18" s="114" customFormat="1" ht="9" customHeight="1">
      <c r="A647" s="111" t="s">
        <v>62</v>
      </c>
      <c r="B647" s="111"/>
      <c r="C647" s="113">
        <f t="shared" si="17"/>
        <v>122536</v>
      </c>
      <c r="D647" s="113"/>
      <c r="E647" s="113">
        <v>10041</v>
      </c>
      <c r="F647" s="113"/>
      <c r="G647" s="113">
        <v>570</v>
      </c>
      <c r="H647" s="113">
        <v>11404</v>
      </c>
      <c r="I647" s="113">
        <v>12452</v>
      </c>
      <c r="J647" s="113">
        <v>1617</v>
      </c>
      <c r="K647" s="113"/>
      <c r="L647" s="113">
        <v>26144</v>
      </c>
      <c r="M647" s="113">
        <v>5229</v>
      </c>
      <c r="N647" s="113">
        <v>36070</v>
      </c>
      <c r="O647" s="113">
        <v>19009</v>
      </c>
      <c r="R647" s="650"/>
    </row>
    <row r="648" spans="1:18" s="114" customFormat="1" ht="9" customHeight="1">
      <c r="A648" s="111" t="s">
        <v>63</v>
      </c>
      <c r="B648" s="111"/>
      <c r="C648" s="113">
        <f t="shared" si="17"/>
        <v>1360174</v>
      </c>
      <c r="D648" s="113"/>
      <c r="E648" s="113">
        <v>8180</v>
      </c>
      <c r="F648" s="113"/>
      <c r="G648" s="113">
        <v>3591</v>
      </c>
      <c r="H648" s="113">
        <v>429165</v>
      </c>
      <c r="I648" s="113">
        <v>128974</v>
      </c>
      <c r="J648" s="113">
        <v>9926</v>
      </c>
      <c r="K648" s="113"/>
      <c r="L648" s="113">
        <v>266500</v>
      </c>
      <c r="M648" s="113">
        <v>93598</v>
      </c>
      <c r="N648" s="113">
        <v>333141</v>
      </c>
      <c r="O648" s="113">
        <v>87099</v>
      </c>
      <c r="R648" s="650"/>
    </row>
    <row r="649" spans="1:18" s="114" customFormat="1" ht="9" customHeight="1">
      <c r="A649" s="146" t="s">
        <v>64</v>
      </c>
      <c r="B649" s="146"/>
      <c r="C649" s="651">
        <f t="shared" si="17"/>
        <v>188616</v>
      </c>
      <c r="D649" s="651"/>
      <c r="E649" s="651">
        <v>3827</v>
      </c>
      <c r="F649" s="651"/>
      <c r="G649" s="651">
        <v>1252</v>
      </c>
      <c r="H649" s="651">
        <v>13411</v>
      </c>
      <c r="I649" s="651">
        <v>21429</v>
      </c>
      <c r="J649" s="651">
        <v>2147</v>
      </c>
      <c r="K649" s="651"/>
      <c r="L649" s="651">
        <v>43790</v>
      </c>
      <c r="M649" s="651">
        <v>7157</v>
      </c>
      <c r="N649" s="651">
        <v>37186</v>
      </c>
      <c r="O649" s="651">
        <v>58417</v>
      </c>
      <c r="R649" s="650"/>
    </row>
    <row r="650" spans="1:18" s="114" customFormat="1" ht="9" customHeight="1">
      <c r="A650" s="111" t="s">
        <v>65</v>
      </c>
      <c r="B650" s="111"/>
      <c r="C650" s="113">
        <f t="shared" si="17"/>
        <v>512836</v>
      </c>
      <c r="D650" s="113"/>
      <c r="E650" s="113">
        <v>18018</v>
      </c>
      <c r="F650" s="113"/>
      <c r="G650" s="113">
        <v>1431</v>
      </c>
      <c r="H650" s="113">
        <v>152425</v>
      </c>
      <c r="I650" s="113">
        <v>46944</v>
      </c>
      <c r="J650" s="113">
        <v>4736</v>
      </c>
      <c r="K650" s="113"/>
      <c r="L650" s="113">
        <v>116883</v>
      </c>
      <c r="M650" s="113">
        <v>23450</v>
      </c>
      <c r="N650" s="113">
        <v>97197</v>
      </c>
      <c r="O650" s="113">
        <v>51752</v>
      </c>
      <c r="R650" s="650"/>
    </row>
    <row r="651" spans="1:18" s="114" customFormat="1" ht="9" customHeight="1">
      <c r="A651" s="111" t="s">
        <v>66</v>
      </c>
      <c r="B651" s="111"/>
      <c r="C651" s="113">
        <f t="shared" si="17"/>
        <v>441038</v>
      </c>
      <c r="D651" s="113"/>
      <c r="E651" s="113">
        <v>8415</v>
      </c>
      <c r="F651" s="113"/>
      <c r="G651" s="113">
        <v>1489</v>
      </c>
      <c r="H651" s="113">
        <v>153337</v>
      </c>
      <c r="I651" s="113">
        <v>40270</v>
      </c>
      <c r="J651" s="113">
        <v>3136</v>
      </c>
      <c r="K651" s="113"/>
      <c r="L651" s="113">
        <v>66878</v>
      </c>
      <c r="M651" s="113">
        <v>23628</v>
      </c>
      <c r="N651" s="113">
        <v>96131</v>
      </c>
      <c r="O651" s="113">
        <v>47754</v>
      </c>
      <c r="R651" s="650"/>
    </row>
    <row r="652" spans="1:18" s="114" customFormat="1" ht="9" customHeight="1">
      <c r="A652" s="111" t="s">
        <v>67</v>
      </c>
      <c r="B652" s="111"/>
      <c r="C652" s="113">
        <f t="shared" si="17"/>
        <v>317127</v>
      </c>
      <c r="D652" s="113"/>
      <c r="E652" s="113">
        <v>4262</v>
      </c>
      <c r="F652" s="113"/>
      <c r="G652" s="113">
        <v>432</v>
      </c>
      <c r="H652" s="113">
        <v>7633</v>
      </c>
      <c r="I652" s="113">
        <v>24887</v>
      </c>
      <c r="J652" s="113">
        <v>3082</v>
      </c>
      <c r="K652" s="113"/>
      <c r="L652" s="113">
        <v>56837</v>
      </c>
      <c r="M652" s="113">
        <v>18095</v>
      </c>
      <c r="N652" s="113">
        <v>180488</v>
      </c>
      <c r="O652" s="113">
        <v>21411</v>
      </c>
      <c r="R652" s="650"/>
    </row>
    <row r="653" spans="1:18" s="114" customFormat="1" ht="9" customHeight="1">
      <c r="A653" s="146" t="s">
        <v>68</v>
      </c>
      <c r="B653" s="146"/>
      <c r="C653" s="651">
        <f t="shared" si="17"/>
        <v>352211</v>
      </c>
      <c r="D653" s="651"/>
      <c r="E653" s="651">
        <v>11782</v>
      </c>
      <c r="F653" s="651"/>
      <c r="G653" s="651">
        <v>4540</v>
      </c>
      <c r="H653" s="651">
        <v>126521</v>
      </c>
      <c r="I653" s="651">
        <v>28141</v>
      </c>
      <c r="J653" s="651">
        <v>2350</v>
      </c>
      <c r="K653" s="651"/>
      <c r="L653" s="651">
        <v>56906</v>
      </c>
      <c r="M653" s="651">
        <v>16408</v>
      </c>
      <c r="N653" s="651">
        <v>51678</v>
      </c>
      <c r="O653" s="651">
        <v>53885</v>
      </c>
      <c r="R653" s="650"/>
    </row>
    <row r="654" spans="1:18" s="114" customFormat="1" ht="9" customHeight="1">
      <c r="A654" s="111" t="s">
        <v>69</v>
      </c>
      <c r="B654" s="111"/>
      <c r="C654" s="113">
        <f t="shared" si="17"/>
        <v>425149</v>
      </c>
      <c r="D654" s="113"/>
      <c r="E654" s="113">
        <v>27983</v>
      </c>
      <c r="F654" s="113"/>
      <c r="G654" s="113">
        <v>2186</v>
      </c>
      <c r="H654" s="113">
        <v>64467</v>
      </c>
      <c r="I654" s="113">
        <v>41422</v>
      </c>
      <c r="J654" s="113">
        <v>4266</v>
      </c>
      <c r="K654" s="113"/>
      <c r="L654" s="113">
        <v>119226</v>
      </c>
      <c r="M654" s="113">
        <v>17274</v>
      </c>
      <c r="N654" s="113">
        <v>89236</v>
      </c>
      <c r="O654" s="113">
        <v>59089</v>
      </c>
      <c r="R654" s="650"/>
    </row>
    <row r="655" spans="1:18" s="114" customFormat="1" ht="9" customHeight="1">
      <c r="A655" s="111" t="s">
        <v>70</v>
      </c>
      <c r="B655" s="111"/>
      <c r="C655" s="113">
        <f t="shared" si="17"/>
        <v>499392</v>
      </c>
      <c r="D655" s="113"/>
      <c r="E655" s="113">
        <v>28367</v>
      </c>
      <c r="F655" s="113"/>
      <c r="G655" s="113">
        <v>13510</v>
      </c>
      <c r="H655" s="113">
        <v>153034</v>
      </c>
      <c r="I655" s="113">
        <v>48058</v>
      </c>
      <c r="J655" s="113">
        <v>5441</v>
      </c>
      <c r="K655" s="113"/>
      <c r="L655" s="113">
        <v>100556</v>
      </c>
      <c r="M655" s="113">
        <v>24358</v>
      </c>
      <c r="N655" s="113">
        <v>90125</v>
      </c>
      <c r="O655" s="113">
        <v>35943</v>
      </c>
      <c r="R655" s="650"/>
    </row>
    <row r="656" spans="1:18" s="114" customFormat="1" ht="9" customHeight="1">
      <c r="A656" s="111" t="s">
        <v>71</v>
      </c>
      <c r="B656" s="111"/>
      <c r="C656" s="113">
        <f t="shared" si="17"/>
        <v>197458</v>
      </c>
      <c r="D656" s="113"/>
      <c r="E656" s="113">
        <v>6542</v>
      </c>
      <c r="F656" s="113"/>
      <c r="G656" s="113">
        <v>5225</v>
      </c>
      <c r="H656" s="113">
        <v>14261</v>
      </c>
      <c r="I656" s="113">
        <v>38390</v>
      </c>
      <c r="J656" s="113">
        <v>1472</v>
      </c>
      <c r="K656" s="113"/>
      <c r="L656" s="113">
        <v>60022</v>
      </c>
      <c r="M656" s="113">
        <v>10354</v>
      </c>
      <c r="N656" s="113">
        <v>46162</v>
      </c>
      <c r="O656" s="113">
        <v>15030</v>
      </c>
      <c r="R656" s="650"/>
    </row>
    <row r="657" spans="1:18" s="114" customFormat="1" ht="9" customHeight="1">
      <c r="A657" s="146" t="s">
        <v>72</v>
      </c>
      <c r="B657" s="146"/>
      <c r="C657" s="651">
        <f t="shared" si="17"/>
        <v>599531</v>
      </c>
      <c r="D657" s="651"/>
      <c r="E657" s="651">
        <v>12088</v>
      </c>
      <c r="F657" s="651"/>
      <c r="G657" s="651">
        <v>3503</v>
      </c>
      <c r="H657" s="651">
        <v>234997</v>
      </c>
      <c r="I657" s="651">
        <v>51370</v>
      </c>
      <c r="J657" s="651">
        <v>10038</v>
      </c>
      <c r="K657" s="651"/>
      <c r="L657" s="651">
        <v>111673</v>
      </c>
      <c r="M657" s="651">
        <v>45107</v>
      </c>
      <c r="N657" s="651">
        <v>85045</v>
      </c>
      <c r="O657" s="651">
        <v>45710</v>
      </c>
      <c r="R657" s="650"/>
    </row>
    <row r="658" spans="1:18" s="114" customFormat="1" ht="9" customHeight="1">
      <c r="A658" s="111" t="s">
        <v>73</v>
      </c>
      <c r="B658" s="111"/>
      <c r="C658" s="113">
        <f t="shared" si="17"/>
        <v>80157</v>
      </c>
      <c r="D658" s="113"/>
      <c r="E658" s="113">
        <v>264</v>
      </c>
      <c r="F658" s="113"/>
      <c r="G658" s="113">
        <v>108</v>
      </c>
      <c r="H658" s="113">
        <v>37433</v>
      </c>
      <c r="I658" s="113">
        <v>4953</v>
      </c>
      <c r="J658" s="113">
        <v>566</v>
      </c>
      <c r="K658" s="113"/>
      <c r="L658" s="113">
        <v>14789</v>
      </c>
      <c r="M658" s="113">
        <v>2337</v>
      </c>
      <c r="N658" s="113">
        <v>10329</v>
      </c>
      <c r="O658" s="113">
        <v>9378</v>
      </c>
      <c r="R658" s="650"/>
    </row>
    <row r="659" spans="1:18" s="114" customFormat="1" ht="9" customHeight="1">
      <c r="A659" s="111" t="s">
        <v>561</v>
      </c>
      <c r="B659" s="111"/>
      <c r="C659" s="113">
        <f t="shared" si="17"/>
        <v>724423</v>
      </c>
      <c r="D659" s="113"/>
      <c r="E659" s="113">
        <v>40443</v>
      </c>
      <c r="F659" s="113"/>
      <c r="G659" s="113">
        <v>4666</v>
      </c>
      <c r="H659" s="113">
        <v>89988</v>
      </c>
      <c r="I659" s="113">
        <v>81392</v>
      </c>
      <c r="J659" s="113">
        <v>15628</v>
      </c>
      <c r="K659" s="113"/>
      <c r="L659" s="113">
        <v>166813</v>
      </c>
      <c r="M659" s="113">
        <v>47484</v>
      </c>
      <c r="N659" s="113">
        <v>120198</v>
      </c>
      <c r="O659" s="113">
        <v>157811</v>
      </c>
      <c r="R659" s="650"/>
    </row>
    <row r="660" spans="1:18" s="114" customFormat="1" ht="9" customHeight="1">
      <c r="A660" s="111" t="s">
        <v>75</v>
      </c>
      <c r="B660" s="111"/>
      <c r="C660" s="113">
        <f t="shared" si="17"/>
        <v>315961</v>
      </c>
      <c r="D660" s="113"/>
      <c r="E660" s="113">
        <v>6878</v>
      </c>
      <c r="F660" s="113"/>
      <c r="G660" s="113">
        <v>1418</v>
      </c>
      <c r="H660" s="113">
        <v>55278</v>
      </c>
      <c r="I660" s="113">
        <v>25000</v>
      </c>
      <c r="J660" s="113">
        <v>3861</v>
      </c>
      <c r="K660" s="113"/>
      <c r="L660" s="113">
        <v>75357</v>
      </c>
      <c r="M660" s="113">
        <v>16700</v>
      </c>
      <c r="N660" s="113">
        <v>59010</v>
      </c>
      <c r="O660" s="113">
        <v>72459</v>
      </c>
      <c r="R660" s="650"/>
    </row>
    <row r="661" spans="1:18" s="114" customFormat="1" ht="9" customHeight="1">
      <c r="A661" s="146" t="s">
        <v>76</v>
      </c>
      <c r="B661" s="146"/>
      <c r="C661" s="651">
        <f t="shared" si="17"/>
        <v>156311</v>
      </c>
      <c r="D661" s="651"/>
      <c r="E661" s="651">
        <v>2395</v>
      </c>
      <c r="F661" s="651"/>
      <c r="G661" s="651">
        <v>11545</v>
      </c>
      <c r="H661" s="651">
        <v>31361</v>
      </c>
      <c r="I661" s="651">
        <v>15007</v>
      </c>
      <c r="J661" s="651">
        <v>1712</v>
      </c>
      <c r="K661" s="651"/>
      <c r="L661" s="651">
        <v>26640</v>
      </c>
      <c r="M661" s="651">
        <v>4351</v>
      </c>
      <c r="N661" s="651">
        <v>15773</v>
      </c>
      <c r="O661" s="651">
        <v>47527</v>
      </c>
      <c r="R661" s="650"/>
    </row>
    <row r="662" spans="1:18" s="114" customFormat="1" ht="9" customHeight="1">
      <c r="A662" s="111"/>
      <c r="B662" s="111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</row>
    <row r="663" spans="1:18" s="114" customFormat="1" ht="9" customHeight="1">
      <c r="A663" s="152">
        <v>2015</v>
      </c>
      <c r="B663" s="152"/>
      <c r="C663" s="144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</row>
    <row r="664" spans="1:18" s="114" customFormat="1" ht="9" customHeight="1">
      <c r="A664" s="140" t="s">
        <v>34</v>
      </c>
      <c r="B664" s="140"/>
      <c r="C664" s="648">
        <f>SUM(C666:C697)</f>
        <v>17685387</v>
      </c>
      <c r="D664" s="648"/>
      <c r="E664" s="648">
        <f>SUM(E666:E697)</f>
        <v>416128</v>
      </c>
      <c r="F664" s="648"/>
      <c r="G664" s="648">
        <f>SUM(G666:G697)</f>
        <v>122338</v>
      </c>
      <c r="H664" s="648">
        <f>SUM(H666:H697)</f>
        <v>4728917</v>
      </c>
      <c r="I664" s="648">
        <f>SUM(I666:I697)</f>
        <v>1444596</v>
      </c>
      <c r="J664" s="648">
        <f>SUM(J666:J697)</f>
        <v>146816</v>
      </c>
      <c r="K664" s="648"/>
      <c r="L664" s="648">
        <f>SUM(L666:L697)</f>
        <v>3663413</v>
      </c>
      <c r="M664" s="648">
        <f>SUM(M666:M697)</f>
        <v>971020</v>
      </c>
      <c r="N664" s="648">
        <f>SUM(N666:N697)</f>
        <v>4192679</v>
      </c>
      <c r="O664" s="648">
        <f>SUM(O666:O697)</f>
        <v>1999480</v>
      </c>
    </row>
    <row r="665" spans="1:18" s="114" customFormat="1" ht="3" customHeight="1">
      <c r="A665" s="140"/>
      <c r="B665" s="140"/>
      <c r="C665" s="648"/>
      <c r="D665" s="648"/>
      <c r="E665" s="648"/>
      <c r="F665" s="648"/>
      <c r="G665" s="648"/>
      <c r="H665" s="648"/>
      <c r="I665" s="648"/>
      <c r="J665" s="648"/>
      <c r="K665" s="648"/>
      <c r="L665" s="648"/>
      <c r="M665" s="648"/>
      <c r="N665" s="648"/>
      <c r="O665" s="648"/>
    </row>
    <row r="666" spans="1:18" s="114" customFormat="1" ht="9" customHeight="1">
      <c r="A666" s="144" t="s">
        <v>45</v>
      </c>
      <c r="B666" s="144"/>
      <c r="C666" s="649">
        <f t="shared" ref="C666:C697" si="18">SUM(E666:O666)</f>
        <v>270557</v>
      </c>
      <c r="D666" s="649"/>
      <c r="E666" s="649">
        <v>5330</v>
      </c>
      <c r="F666" s="649"/>
      <c r="G666" s="649">
        <v>1425</v>
      </c>
      <c r="H666" s="649">
        <v>98123</v>
      </c>
      <c r="I666" s="649">
        <v>20682</v>
      </c>
      <c r="J666" s="649">
        <v>634</v>
      </c>
      <c r="K666" s="649"/>
      <c r="L666" s="649">
        <v>42661</v>
      </c>
      <c r="M666" s="649">
        <v>17672</v>
      </c>
      <c r="N666" s="649">
        <v>39475</v>
      </c>
      <c r="O666" s="649">
        <v>44555</v>
      </c>
    </row>
    <row r="667" spans="1:18" s="114" customFormat="1" ht="9" customHeight="1">
      <c r="A667" s="144" t="s">
        <v>46</v>
      </c>
      <c r="B667" s="144"/>
      <c r="C667" s="649">
        <f t="shared" si="18"/>
        <v>768624</v>
      </c>
      <c r="D667" s="649"/>
      <c r="E667" s="649">
        <v>13439</v>
      </c>
      <c r="F667" s="649"/>
      <c r="G667" s="649">
        <v>1076</v>
      </c>
      <c r="H667" s="649">
        <v>352877</v>
      </c>
      <c r="I667" s="649">
        <v>35614</v>
      </c>
      <c r="J667" s="649">
        <v>4959</v>
      </c>
      <c r="K667" s="649"/>
      <c r="L667" s="649">
        <v>125137</v>
      </c>
      <c r="M667" s="649">
        <v>31603</v>
      </c>
      <c r="N667" s="649">
        <v>146951</v>
      </c>
      <c r="O667" s="649">
        <v>56968</v>
      </c>
    </row>
    <row r="668" spans="1:18" s="114" customFormat="1" ht="9" customHeight="1">
      <c r="A668" s="144" t="s">
        <v>47</v>
      </c>
      <c r="B668" s="144"/>
      <c r="C668" s="649">
        <f t="shared" si="18"/>
        <v>134606</v>
      </c>
      <c r="D668" s="649"/>
      <c r="E668" s="649">
        <v>5682</v>
      </c>
      <c r="F668" s="649"/>
      <c r="G668" s="649">
        <v>4180</v>
      </c>
      <c r="H668" s="649">
        <v>7742</v>
      </c>
      <c r="I668" s="649">
        <v>17336</v>
      </c>
      <c r="J668" s="649">
        <v>1513</v>
      </c>
      <c r="K668" s="649"/>
      <c r="L668" s="649">
        <v>30873</v>
      </c>
      <c r="M668" s="649">
        <v>6909</v>
      </c>
      <c r="N668" s="649">
        <v>50696</v>
      </c>
      <c r="O668" s="649">
        <v>9675</v>
      </c>
    </row>
    <row r="669" spans="1:18" s="114" customFormat="1" ht="9" customHeight="1">
      <c r="A669" s="146" t="s">
        <v>48</v>
      </c>
      <c r="B669" s="146"/>
      <c r="C669" s="651">
        <f t="shared" si="18"/>
        <v>140561</v>
      </c>
      <c r="D669" s="651"/>
      <c r="E669" s="651">
        <v>2797</v>
      </c>
      <c r="F669" s="651"/>
      <c r="G669" s="651">
        <v>3116</v>
      </c>
      <c r="H669" s="651">
        <v>12156</v>
      </c>
      <c r="I669" s="651">
        <v>30036</v>
      </c>
      <c r="J669" s="651">
        <v>1293</v>
      </c>
      <c r="K669" s="651"/>
      <c r="L669" s="651">
        <v>22554</v>
      </c>
      <c r="M669" s="651">
        <v>19174</v>
      </c>
      <c r="N669" s="651">
        <v>25947</v>
      </c>
      <c r="O669" s="651">
        <v>23488</v>
      </c>
    </row>
    <row r="670" spans="1:18" s="114" customFormat="1" ht="9" customHeight="1">
      <c r="A670" s="111" t="s">
        <v>411</v>
      </c>
      <c r="B670" s="111"/>
      <c r="C670" s="113">
        <f t="shared" si="18"/>
        <v>696277</v>
      </c>
      <c r="D670" s="113"/>
      <c r="E670" s="113">
        <v>15398</v>
      </c>
      <c r="F670" s="113"/>
      <c r="G670" s="113">
        <v>16223</v>
      </c>
      <c r="H670" s="113">
        <v>322722</v>
      </c>
      <c r="I670" s="113">
        <v>53203</v>
      </c>
      <c r="J670" s="113">
        <v>5818</v>
      </c>
      <c r="K670" s="113"/>
      <c r="L670" s="113">
        <v>109997</v>
      </c>
      <c r="M670" s="113">
        <v>31602</v>
      </c>
      <c r="N670" s="113">
        <v>89547</v>
      </c>
      <c r="O670" s="113">
        <v>51767</v>
      </c>
    </row>
    <row r="671" spans="1:18" s="114" customFormat="1" ht="9" customHeight="1">
      <c r="A671" s="111" t="s">
        <v>50</v>
      </c>
      <c r="B671" s="111"/>
      <c r="C671" s="113">
        <f t="shared" si="18"/>
        <v>118060</v>
      </c>
      <c r="D671" s="113"/>
      <c r="E671" s="113">
        <v>7166</v>
      </c>
      <c r="F671" s="113"/>
      <c r="G671" s="113">
        <v>2172</v>
      </c>
      <c r="H671" s="113">
        <v>10678</v>
      </c>
      <c r="I671" s="113">
        <v>11211</v>
      </c>
      <c r="J671" s="113">
        <v>2023</v>
      </c>
      <c r="K671" s="113"/>
      <c r="L671" s="113">
        <v>22489</v>
      </c>
      <c r="M671" s="113">
        <v>13936</v>
      </c>
      <c r="N671" s="113">
        <v>21571</v>
      </c>
      <c r="O671" s="113">
        <v>26814</v>
      </c>
    </row>
    <row r="672" spans="1:18" s="114" customFormat="1" ht="9" customHeight="1">
      <c r="A672" s="111" t="s">
        <v>51</v>
      </c>
      <c r="B672" s="111"/>
      <c r="C672" s="113">
        <f t="shared" si="18"/>
        <v>215646</v>
      </c>
      <c r="D672" s="113"/>
      <c r="E672" s="113">
        <v>12881</v>
      </c>
      <c r="F672" s="113"/>
      <c r="G672" s="113">
        <v>871</v>
      </c>
      <c r="H672" s="113">
        <v>20044</v>
      </c>
      <c r="I672" s="113">
        <v>16753</v>
      </c>
      <c r="J672" s="113">
        <v>2980</v>
      </c>
      <c r="K672" s="113"/>
      <c r="L672" s="113">
        <v>57718</v>
      </c>
      <c r="M672" s="113">
        <v>7804</v>
      </c>
      <c r="N672" s="113">
        <v>38100</v>
      </c>
      <c r="O672" s="113">
        <v>58495</v>
      </c>
    </row>
    <row r="673" spans="1:15" s="114" customFormat="1" ht="9" customHeight="1">
      <c r="A673" s="146" t="s">
        <v>52</v>
      </c>
      <c r="B673" s="146"/>
      <c r="C673" s="651">
        <f t="shared" si="18"/>
        <v>800667</v>
      </c>
      <c r="D673" s="651"/>
      <c r="E673" s="651">
        <v>13643</v>
      </c>
      <c r="F673" s="651"/>
      <c r="G673" s="651">
        <v>10607</v>
      </c>
      <c r="H673" s="651">
        <v>411667</v>
      </c>
      <c r="I673" s="651">
        <v>42418</v>
      </c>
      <c r="J673" s="651">
        <v>4564</v>
      </c>
      <c r="K673" s="651"/>
      <c r="L673" s="651">
        <v>125476</v>
      </c>
      <c r="M673" s="651">
        <v>31523</v>
      </c>
      <c r="N673" s="651">
        <v>109480</v>
      </c>
      <c r="O673" s="651">
        <v>51289</v>
      </c>
    </row>
    <row r="674" spans="1:15" s="114" customFormat="1" ht="9" customHeight="1">
      <c r="A674" s="111" t="s">
        <v>559</v>
      </c>
      <c r="B674" s="111"/>
      <c r="C674" s="113">
        <f t="shared" si="18"/>
        <v>3139486</v>
      </c>
      <c r="D674" s="113"/>
      <c r="E674" s="113">
        <v>6095</v>
      </c>
      <c r="F674" s="113"/>
      <c r="G674" s="113">
        <v>2072</v>
      </c>
      <c r="H674" s="113">
        <v>389570</v>
      </c>
      <c r="I674" s="113">
        <v>213526</v>
      </c>
      <c r="J674" s="113">
        <v>15181</v>
      </c>
      <c r="K674" s="113"/>
      <c r="L674" s="113">
        <v>672081</v>
      </c>
      <c r="M674" s="113">
        <v>180658</v>
      </c>
      <c r="N674" s="113">
        <v>1391873</v>
      </c>
      <c r="O674" s="113">
        <v>268430</v>
      </c>
    </row>
    <row r="675" spans="1:15" s="114" customFormat="1" ht="9" customHeight="1">
      <c r="A675" s="111" t="s">
        <v>54</v>
      </c>
      <c r="B675" s="111"/>
      <c r="C675" s="113">
        <f t="shared" si="18"/>
        <v>223434</v>
      </c>
      <c r="D675" s="113"/>
      <c r="E675" s="113">
        <v>15068</v>
      </c>
      <c r="F675" s="113"/>
      <c r="G675" s="113">
        <v>10707</v>
      </c>
      <c r="H675" s="113">
        <v>71402</v>
      </c>
      <c r="I675" s="113">
        <v>17986</v>
      </c>
      <c r="J675" s="113">
        <v>3333</v>
      </c>
      <c r="K675" s="113"/>
      <c r="L675" s="113">
        <v>40463</v>
      </c>
      <c r="M675" s="113">
        <v>11919</v>
      </c>
      <c r="N675" s="113">
        <v>32358</v>
      </c>
      <c r="O675" s="113">
        <v>20198</v>
      </c>
    </row>
    <row r="676" spans="1:15" s="114" customFormat="1" ht="9" customHeight="1">
      <c r="A676" s="111" t="s">
        <v>55</v>
      </c>
      <c r="B676" s="111"/>
      <c r="C676" s="113">
        <f t="shared" si="18"/>
        <v>832188</v>
      </c>
      <c r="D676" s="113"/>
      <c r="E676" s="113">
        <v>18063</v>
      </c>
      <c r="F676" s="113"/>
      <c r="G676" s="113">
        <v>4348</v>
      </c>
      <c r="H676" s="113">
        <v>344751</v>
      </c>
      <c r="I676" s="113">
        <v>67556</v>
      </c>
      <c r="J676" s="113">
        <v>7776</v>
      </c>
      <c r="K676" s="113"/>
      <c r="L676" s="113">
        <v>140438</v>
      </c>
      <c r="M676" s="113">
        <v>41963</v>
      </c>
      <c r="N676" s="113">
        <v>131049</v>
      </c>
      <c r="O676" s="113">
        <v>76244</v>
      </c>
    </row>
    <row r="677" spans="1:15" s="114" customFormat="1" ht="9" customHeight="1">
      <c r="A677" s="146" t="s">
        <v>56</v>
      </c>
      <c r="B677" s="146"/>
      <c r="C677" s="651">
        <f t="shared" si="18"/>
        <v>156037</v>
      </c>
      <c r="D677" s="651"/>
      <c r="E677" s="651">
        <v>603</v>
      </c>
      <c r="F677" s="651"/>
      <c r="G677" s="651">
        <v>2136</v>
      </c>
      <c r="H677" s="651">
        <v>10625</v>
      </c>
      <c r="I677" s="651">
        <v>14155</v>
      </c>
      <c r="J677" s="651">
        <v>3476</v>
      </c>
      <c r="K677" s="651"/>
      <c r="L677" s="651">
        <v>46213</v>
      </c>
      <c r="M677" s="651">
        <v>5659</v>
      </c>
      <c r="N677" s="651">
        <v>57560</v>
      </c>
      <c r="O677" s="651">
        <v>15610</v>
      </c>
    </row>
    <row r="678" spans="1:15" s="114" customFormat="1" ht="9" customHeight="1">
      <c r="A678" s="111" t="s">
        <v>57</v>
      </c>
      <c r="B678" s="111"/>
      <c r="C678" s="113">
        <f t="shared" si="18"/>
        <v>202276</v>
      </c>
      <c r="D678" s="113"/>
      <c r="E678" s="113">
        <v>1827</v>
      </c>
      <c r="F678" s="113"/>
      <c r="G678" s="113">
        <v>3247</v>
      </c>
      <c r="H678" s="113">
        <v>64485</v>
      </c>
      <c r="I678" s="113">
        <v>25032</v>
      </c>
      <c r="J678" s="113">
        <v>2497</v>
      </c>
      <c r="K678" s="113"/>
      <c r="L678" s="113">
        <v>41959</v>
      </c>
      <c r="M678" s="113">
        <v>12614</v>
      </c>
      <c r="N678" s="113">
        <v>27237</v>
      </c>
      <c r="O678" s="113">
        <v>23378</v>
      </c>
    </row>
    <row r="679" spans="1:15" s="114" customFormat="1" ht="9" customHeight="1">
      <c r="A679" s="111" t="s">
        <v>58</v>
      </c>
      <c r="B679" s="111"/>
      <c r="C679" s="113">
        <f t="shared" si="18"/>
        <v>1508646</v>
      </c>
      <c r="D679" s="113"/>
      <c r="E679" s="113">
        <v>56022</v>
      </c>
      <c r="F679" s="113"/>
      <c r="G679" s="113">
        <v>2875</v>
      </c>
      <c r="H679" s="113">
        <v>385432</v>
      </c>
      <c r="I679" s="113">
        <v>119587</v>
      </c>
      <c r="J679" s="113">
        <v>9329</v>
      </c>
      <c r="K679" s="113"/>
      <c r="L679" s="113">
        <v>312586</v>
      </c>
      <c r="M679" s="113">
        <v>70979</v>
      </c>
      <c r="N679" s="113">
        <v>303859</v>
      </c>
      <c r="O679" s="113">
        <v>247977</v>
      </c>
    </row>
    <row r="680" spans="1:15" s="114" customFormat="1" ht="9" customHeight="1">
      <c r="A680" s="111" t="s">
        <v>560</v>
      </c>
      <c r="B680" s="111"/>
      <c r="C680" s="113">
        <f t="shared" si="18"/>
        <v>1410792</v>
      </c>
      <c r="D680" s="113"/>
      <c r="E680" s="113">
        <v>5965</v>
      </c>
      <c r="F680" s="113"/>
      <c r="G680" s="113">
        <v>3046</v>
      </c>
      <c r="H680" s="113">
        <v>474856</v>
      </c>
      <c r="I680" s="113">
        <v>109023</v>
      </c>
      <c r="J680" s="113">
        <v>3748</v>
      </c>
      <c r="K680" s="113"/>
      <c r="L680" s="113">
        <v>379386</v>
      </c>
      <c r="M680" s="113">
        <v>92739</v>
      </c>
      <c r="N680" s="113">
        <v>232226</v>
      </c>
      <c r="O680" s="113">
        <v>109803</v>
      </c>
    </row>
    <row r="681" spans="1:15" s="114" customFormat="1" ht="9" customHeight="1">
      <c r="A681" s="146" t="s">
        <v>414</v>
      </c>
      <c r="B681" s="146"/>
      <c r="C681" s="651">
        <f t="shared" si="18"/>
        <v>365827</v>
      </c>
      <c r="D681" s="651"/>
      <c r="E681" s="651">
        <v>23902</v>
      </c>
      <c r="F681" s="651"/>
      <c r="G681" s="651">
        <v>1389</v>
      </c>
      <c r="H681" s="651">
        <v>59784</v>
      </c>
      <c r="I681" s="651">
        <v>30237</v>
      </c>
      <c r="J681" s="651">
        <v>5252</v>
      </c>
      <c r="K681" s="651"/>
      <c r="L681" s="651">
        <v>92159</v>
      </c>
      <c r="M681" s="651">
        <v>17136</v>
      </c>
      <c r="N681" s="651">
        <v>56525</v>
      </c>
      <c r="O681" s="651">
        <v>79443</v>
      </c>
    </row>
    <row r="682" spans="1:15" s="114" customFormat="1" ht="9" customHeight="1">
      <c r="A682" s="111" t="s">
        <v>61</v>
      </c>
      <c r="B682" s="111"/>
      <c r="C682" s="113">
        <f t="shared" si="18"/>
        <v>198747</v>
      </c>
      <c r="D682" s="113"/>
      <c r="E682" s="113">
        <v>10479</v>
      </c>
      <c r="F682" s="113"/>
      <c r="G682" s="113">
        <v>223</v>
      </c>
      <c r="H682" s="113">
        <v>43455</v>
      </c>
      <c r="I682" s="113">
        <v>14257</v>
      </c>
      <c r="J682" s="113">
        <v>1935</v>
      </c>
      <c r="K682" s="113"/>
      <c r="L682" s="113">
        <v>40962</v>
      </c>
      <c r="M682" s="113">
        <v>6814</v>
      </c>
      <c r="N682" s="113">
        <v>36953</v>
      </c>
      <c r="O682" s="113">
        <v>43669</v>
      </c>
    </row>
    <row r="683" spans="1:15" s="114" customFormat="1" ht="9" customHeight="1">
      <c r="A683" s="111" t="s">
        <v>62</v>
      </c>
      <c r="B683" s="111"/>
      <c r="C683" s="113">
        <f t="shared" si="18"/>
        <v>125799</v>
      </c>
      <c r="D683" s="113"/>
      <c r="E683" s="113">
        <v>10670</v>
      </c>
      <c r="F683" s="113"/>
      <c r="G683" s="113">
        <v>500</v>
      </c>
      <c r="H683" s="113">
        <v>11360</v>
      </c>
      <c r="I683" s="113">
        <v>12380</v>
      </c>
      <c r="J683" s="113">
        <v>1592</v>
      </c>
      <c r="K683" s="113"/>
      <c r="L683" s="113">
        <v>27520</v>
      </c>
      <c r="M683" s="113">
        <v>5526</v>
      </c>
      <c r="N683" s="113">
        <v>36675</v>
      </c>
      <c r="O683" s="113">
        <v>19576</v>
      </c>
    </row>
    <row r="684" spans="1:15" s="114" customFormat="1" ht="9" customHeight="1">
      <c r="A684" s="111" t="s">
        <v>63</v>
      </c>
      <c r="B684" s="111"/>
      <c r="C684" s="113">
        <f t="shared" si="18"/>
        <v>1420898</v>
      </c>
      <c r="D684" s="113"/>
      <c r="E684" s="113">
        <v>8752</v>
      </c>
      <c r="F684" s="113"/>
      <c r="G684" s="113">
        <v>3583</v>
      </c>
      <c r="H684" s="113">
        <v>446886</v>
      </c>
      <c r="I684" s="113">
        <v>134604</v>
      </c>
      <c r="J684" s="113">
        <v>10147</v>
      </c>
      <c r="K684" s="113"/>
      <c r="L684" s="113">
        <v>274167</v>
      </c>
      <c r="M684" s="113">
        <v>101058</v>
      </c>
      <c r="N684" s="113">
        <v>352699</v>
      </c>
      <c r="O684" s="113">
        <v>89002</v>
      </c>
    </row>
    <row r="685" spans="1:15" s="114" customFormat="1" ht="9" customHeight="1">
      <c r="A685" s="146" t="s">
        <v>64</v>
      </c>
      <c r="B685" s="146"/>
      <c r="C685" s="651">
        <f t="shared" si="18"/>
        <v>192787</v>
      </c>
      <c r="D685" s="651"/>
      <c r="E685" s="651">
        <v>3866</v>
      </c>
      <c r="F685" s="651"/>
      <c r="G685" s="651">
        <v>1284</v>
      </c>
      <c r="H685" s="651">
        <v>15752</v>
      </c>
      <c r="I685" s="651">
        <v>18375</v>
      </c>
      <c r="J685" s="651">
        <v>2482</v>
      </c>
      <c r="K685" s="651"/>
      <c r="L685" s="651">
        <v>45620</v>
      </c>
      <c r="M685" s="651">
        <v>7613</v>
      </c>
      <c r="N685" s="651">
        <v>37662</v>
      </c>
      <c r="O685" s="651">
        <v>60133</v>
      </c>
    </row>
    <row r="686" spans="1:15" s="114" customFormat="1" ht="9" customHeight="1">
      <c r="A686" s="111" t="s">
        <v>65</v>
      </c>
      <c r="B686" s="111"/>
      <c r="C686" s="113">
        <f t="shared" si="18"/>
        <v>535519</v>
      </c>
      <c r="D686" s="113"/>
      <c r="E686" s="113">
        <v>18090</v>
      </c>
      <c r="F686" s="113"/>
      <c r="G686" s="113">
        <v>1597</v>
      </c>
      <c r="H686" s="113">
        <v>163338</v>
      </c>
      <c r="I686" s="113">
        <v>49498</v>
      </c>
      <c r="J686" s="113">
        <v>4818</v>
      </c>
      <c r="K686" s="113"/>
      <c r="L686" s="113">
        <v>121595</v>
      </c>
      <c r="M686" s="113">
        <v>25084</v>
      </c>
      <c r="N686" s="113">
        <v>99126</v>
      </c>
      <c r="O686" s="113">
        <v>52373</v>
      </c>
    </row>
    <row r="687" spans="1:15" s="114" customFormat="1" ht="9" customHeight="1">
      <c r="A687" s="111" t="s">
        <v>66</v>
      </c>
      <c r="B687" s="111"/>
      <c r="C687" s="113">
        <f t="shared" si="18"/>
        <v>467401</v>
      </c>
      <c r="D687" s="113"/>
      <c r="E687" s="113">
        <v>9006</v>
      </c>
      <c r="F687" s="113"/>
      <c r="G687" s="113">
        <v>1523</v>
      </c>
      <c r="H687" s="113">
        <v>162755</v>
      </c>
      <c r="I687" s="113">
        <v>45292</v>
      </c>
      <c r="J687" s="113">
        <v>2976</v>
      </c>
      <c r="K687" s="113"/>
      <c r="L687" s="113">
        <v>71181</v>
      </c>
      <c r="M687" s="113">
        <v>24575</v>
      </c>
      <c r="N687" s="113">
        <v>101848</v>
      </c>
      <c r="O687" s="113">
        <v>48245</v>
      </c>
    </row>
    <row r="688" spans="1:15" s="114" customFormat="1" ht="9" customHeight="1">
      <c r="A688" s="111" t="s">
        <v>67</v>
      </c>
      <c r="B688" s="111"/>
      <c r="C688" s="113">
        <f t="shared" si="18"/>
        <v>340887</v>
      </c>
      <c r="D688" s="113"/>
      <c r="E688" s="113">
        <v>5245</v>
      </c>
      <c r="F688" s="113"/>
      <c r="G688" s="113">
        <v>503</v>
      </c>
      <c r="H688" s="113">
        <v>8560</v>
      </c>
      <c r="I688" s="113">
        <v>28728</v>
      </c>
      <c r="J688" s="113">
        <v>3034</v>
      </c>
      <c r="K688" s="113"/>
      <c r="L688" s="113">
        <v>60312</v>
      </c>
      <c r="M688" s="113">
        <v>18321</v>
      </c>
      <c r="N688" s="113">
        <v>193993</v>
      </c>
      <c r="O688" s="113">
        <v>22191</v>
      </c>
    </row>
    <row r="689" spans="1:15" s="114" customFormat="1" ht="9" customHeight="1">
      <c r="A689" s="146" t="s">
        <v>68</v>
      </c>
      <c r="B689" s="146"/>
      <c r="C689" s="651">
        <f t="shared" si="18"/>
        <v>369271</v>
      </c>
      <c r="D689" s="651"/>
      <c r="E689" s="651">
        <v>12228</v>
      </c>
      <c r="F689" s="651"/>
      <c r="G689" s="651">
        <v>5038</v>
      </c>
      <c r="H689" s="651">
        <v>135889</v>
      </c>
      <c r="I689" s="651">
        <v>31206</v>
      </c>
      <c r="J689" s="651">
        <v>2304</v>
      </c>
      <c r="K689" s="651"/>
      <c r="L689" s="651">
        <v>58953</v>
      </c>
      <c r="M689" s="651">
        <v>16384</v>
      </c>
      <c r="N689" s="651">
        <v>53916</v>
      </c>
      <c r="O689" s="651">
        <v>53353</v>
      </c>
    </row>
    <row r="690" spans="1:15" s="114" customFormat="1" ht="9" customHeight="1">
      <c r="A690" s="111" t="s">
        <v>69</v>
      </c>
      <c r="B690" s="111"/>
      <c r="C690" s="113">
        <f t="shared" si="18"/>
        <v>454046</v>
      </c>
      <c r="D690" s="113"/>
      <c r="E690" s="113">
        <v>33146</v>
      </c>
      <c r="F690" s="113"/>
      <c r="G690" s="113">
        <v>1906</v>
      </c>
      <c r="H690" s="113">
        <v>69088</v>
      </c>
      <c r="I690" s="113">
        <v>45718</v>
      </c>
      <c r="J690" s="113">
        <v>4269</v>
      </c>
      <c r="K690" s="113"/>
      <c r="L690" s="113">
        <v>126329</v>
      </c>
      <c r="M690" s="113">
        <v>17899</v>
      </c>
      <c r="N690" s="113">
        <v>96181</v>
      </c>
      <c r="O690" s="113">
        <v>59510</v>
      </c>
    </row>
    <row r="691" spans="1:15" s="114" customFormat="1" ht="9" customHeight="1">
      <c r="A691" s="111" t="s">
        <v>70</v>
      </c>
      <c r="B691" s="111"/>
      <c r="C691" s="113">
        <f t="shared" si="18"/>
        <v>510807</v>
      </c>
      <c r="D691" s="113"/>
      <c r="E691" s="113">
        <v>28851</v>
      </c>
      <c r="F691" s="113"/>
      <c r="G691" s="113">
        <v>13210</v>
      </c>
      <c r="H691" s="113">
        <v>155648</v>
      </c>
      <c r="I691" s="113">
        <v>46798</v>
      </c>
      <c r="J691" s="113">
        <v>5751</v>
      </c>
      <c r="K691" s="113"/>
      <c r="L691" s="113">
        <v>105540</v>
      </c>
      <c r="M691" s="113">
        <v>25111</v>
      </c>
      <c r="N691" s="113">
        <v>93570</v>
      </c>
      <c r="O691" s="113">
        <v>36328</v>
      </c>
    </row>
    <row r="692" spans="1:15" s="114" customFormat="1" ht="9" customHeight="1">
      <c r="A692" s="111" t="s">
        <v>71</v>
      </c>
      <c r="B692" s="111"/>
      <c r="C692" s="113">
        <f t="shared" si="18"/>
        <v>184338</v>
      </c>
      <c r="D692" s="113"/>
      <c r="E692" s="113">
        <v>6242</v>
      </c>
      <c r="F692" s="113"/>
      <c r="G692" s="113">
        <v>4286</v>
      </c>
      <c r="H692" s="113">
        <v>13626</v>
      </c>
      <c r="I692" s="113">
        <v>29059</v>
      </c>
      <c r="J692" s="113">
        <v>1496</v>
      </c>
      <c r="K692" s="113"/>
      <c r="L692" s="113">
        <v>60648</v>
      </c>
      <c r="M692" s="113">
        <v>10357</v>
      </c>
      <c r="N692" s="113">
        <v>43495</v>
      </c>
      <c r="O692" s="113">
        <v>15129</v>
      </c>
    </row>
    <row r="693" spans="1:15" s="114" customFormat="1" ht="9" customHeight="1">
      <c r="A693" s="146" t="s">
        <v>72</v>
      </c>
      <c r="B693" s="146"/>
      <c r="C693" s="651">
        <f t="shared" si="18"/>
        <v>608582</v>
      </c>
      <c r="D693" s="651"/>
      <c r="E693" s="651">
        <v>12341</v>
      </c>
      <c r="F693" s="651"/>
      <c r="G693" s="651">
        <v>2276</v>
      </c>
      <c r="H693" s="651">
        <v>246020</v>
      </c>
      <c r="I693" s="651">
        <v>44471</v>
      </c>
      <c r="J693" s="651">
        <v>10068</v>
      </c>
      <c r="K693" s="651"/>
      <c r="L693" s="651">
        <v>113413</v>
      </c>
      <c r="M693" s="651">
        <v>47246</v>
      </c>
      <c r="N693" s="651">
        <v>86651</v>
      </c>
      <c r="O693" s="651">
        <v>46096</v>
      </c>
    </row>
    <row r="694" spans="1:15" s="114" customFormat="1" ht="9" customHeight="1">
      <c r="A694" s="111" t="s">
        <v>73</v>
      </c>
      <c r="B694" s="111"/>
      <c r="C694" s="113">
        <f t="shared" si="18"/>
        <v>84117</v>
      </c>
      <c r="D694" s="113"/>
      <c r="E694" s="113">
        <v>351</v>
      </c>
      <c r="F694" s="113"/>
      <c r="G694" s="113">
        <v>122</v>
      </c>
      <c r="H694" s="113">
        <v>40957</v>
      </c>
      <c r="I694" s="113">
        <v>5948</v>
      </c>
      <c r="J694" s="113">
        <v>562</v>
      </c>
      <c r="K694" s="113"/>
      <c r="L694" s="113">
        <v>15042</v>
      </c>
      <c r="M694" s="113">
        <v>2297</v>
      </c>
      <c r="N694" s="113">
        <v>9143</v>
      </c>
      <c r="O694" s="113">
        <v>9695</v>
      </c>
    </row>
    <row r="695" spans="1:15" s="114" customFormat="1" ht="9" customHeight="1">
      <c r="A695" s="111" t="s">
        <v>561</v>
      </c>
      <c r="B695" s="111"/>
      <c r="C695" s="113">
        <f t="shared" si="18"/>
        <v>715911</v>
      </c>
      <c r="D695" s="113"/>
      <c r="E695" s="113">
        <v>41053</v>
      </c>
      <c r="F695" s="113"/>
      <c r="G695" s="113">
        <v>3891</v>
      </c>
      <c r="H695" s="113">
        <v>89429</v>
      </c>
      <c r="I695" s="113">
        <v>69821</v>
      </c>
      <c r="J695" s="113">
        <v>15488</v>
      </c>
      <c r="K695" s="113"/>
      <c r="L695" s="113">
        <v>171996</v>
      </c>
      <c r="M695" s="113">
        <v>48106</v>
      </c>
      <c r="N695" s="113">
        <v>117204</v>
      </c>
      <c r="O695" s="113">
        <v>158923</v>
      </c>
    </row>
    <row r="696" spans="1:15" s="114" customFormat="1" ht="9" customHeight="1">
      <c r="A696" s="111" t="s">
        <v>75</v>
      </c>
      <c r="B696" s="111"/>
      <c r="C696" s="113">
        <f t="shared" si="18"/>
        <v>330105</v>
      </c>
      <c r="D696" s="113"/>
      <c r="E696" s="113">
        <v>9283</v>
      </c>
      <c r="F696" s="113"/>
      <c r="G696" s="113">
        <v>1412</v>
      </c>
      <c r="H696" s="113">
        <v>56275</v>
      </c>
      <c r="I696" s="113">
        <v>28425</v>
      </c>
      <c r="J696" s="113">
        <v>3767</v>
      </c>
      <c r="K696" s="113"/>
      <c r="L696" s="113">
        <v>79696</v>
      </c>
      <c r="M696" s="113">
        <v>15906</v>
      </c>
      <c r="N696" s="113">
        <v>62530</v>
      </c>
      <c r="O696" s="113">
        <v>72811</v>
      </c>
    </row>
    <row r="697" spans="1:15" s="114" customFormat="1" ht="9" customHeight="1">
      <c r="A697" s="146" t="s">
        <v>76</v>
      </c>
      <c r="B697" s="146"/>
      <c r="C697" s="651">
        <f t="shared" si="18"/>
        <v>162488</v>
      </c>
      <c r="D697" s="651"/>
      <c r="E697" s="651">
        <v>2644</v>
      </c>
      <c r="F697" s="651"/>
      <c r="G697" s="651">
        <v>11494</v>
      </c>
      <c r="H697" s="651">
        <v>32965</v>
      </c>
      <c r="I697" s="651">
        <v>15661</v>
      </c>
      <c r="J697" s="651">
        <v>1751</v>
      </c>
      <c r="K697" s="651"/>
      <c r="L697" s="651">
        <v>28249</v>
      </c>
      <c r="M697" s="651">
        <v>4833</v>
      </c>
      <c r="N697" s="651">
        <v>16579</v>
      </c>
      <c r="O697" s="651">
        <v>48312</v>
      </c>
    </row>
    <row r="698" spans="1:15" s="114" customFormat="1" ht="9" customHeight="1">
      <c r="A698" s="111"/>
      <c r="B698" s="111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</row>
    <row r="699" spans="1:15" s="114" customFormat="1" ht="9" customHeight="1">
      <c r="A699" s="152">
        <v>2016</v>
      </c>
      <c r="B699" s="152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</row>
    <row r="700" spans="1:15" s="114" customFormat="1" ht="9" customHeight="1">
      <c r="A700" s="140" t="s">
        <v>34</v>
      </c>
      <c r="B700" s="140"/>
      <c r="C700" s="648">
        <f>SUM(C702:C733)</f>
        <v>18404388</v>
      </c>
      <c r="D700" s="648"/>
      <c r="E700" s="648">
        <f>SUM(E702:E733)</f>
        <v>444301</v>
      </c>
      <c r="F700" s="648"/>
      <c r="G700" s="648">
        <f>SUM(G702:G733)</f>
        <v>120835</v>
      </c>
      <c r="H700" s="648">
        <f>SUM(H702:H733)</f>
        <v>4950226</v>
      </c>
      <c r="I700" s="648">
        <f>SUM(I702:I733)</f>
        <v>1490948</v>
      </c>
      <c r="J700" s="648">
        <f>SUM(J702:J733)</f>
        <v>143940</v>
      </c>
      <c r="K700" s="648"/>
      <c r="L700" s="648">
        <f>SUM(L702:L733)</f>
        <v>3811121</v>
      </c>
      <c r="M700" s="648">
        <f>SUM(M702:M733)</f>
        <v>1024163</v>
      </c>
      <c r="N700" s="648">
        <f>SUM(N702:N733)</f>
        <v>4395801</v>
      </c>
      <c r="O700" s="648">
        <f>SUM(O702:O733)</f>
        <v>2023053</v>
      </c>
    </row>
    <row r="701" spans="1:15" s="114" customFormat="1" ht="3" customHeight="1">
      <c r="A701" s="140"/>
      <c r="B701" s="140"/>
      <c r="C701" s="648"/>
      <c r="D701" s="648"/>
      <c r="E701" s="648"/>
      <c r="F701" s="648"/>
      <c r="G701" s="648"/>
      <c r="H701" s="648"/>
      <c r="I701" s="648"/>
      <c r="J701" s="648"/>
      <c r="K701" s="648"/>
      <c r="L701" s="648"/>
      <c r="M701" s="648"/>
      <c r="N701" s="648"/>
      <c r="O701" s="648"/>
    </row>
    <row r="702" spans="1:15" s="114" customFormat="1" ht="9" customHeight="1">
      <c r="A702" s="144" t="s">
        <v>45</v>
      </c>
      <c r="B702" s="144"/>
      <c r="C702" s="649">
        <f t="shared" ref="C702:C733" si="19">SUM(E702:O702)</f>
        <v>288754</v>
      </c>
      <c r="D702" s="649"/>
      <c r="E702" s="649">
        <v>5213</v>
      </c>
      <c r="F702" s="649"/>
      <c r="G702" s="649">
        <v>1587</v>
      </c>
      <c r="H702" s="649">
        <v>106028</v>
      </c>
      <c r="I702" s="649">
        <v>24227</v>
      </c>
      <c r="J702" s="649">
        <v>655</v>
      </c>
      <c r="K702" s="649"/>
      <c r="L702" s="649">
        <v>45446</v>
      </c>
      <c r="M702" s="649">
        <v>19461</v>
      </c>
      <c r="N702" s="649">
        <v>43206</v>
      </c>
      <c r="O702" s="649">
        <v>42931</v>
      </c>
    </row>
    <row r="703" spans="1:15" s="114" customFormat="1" ht="9" customHeight="1">
      <c r="A703" s="144" t="s">
        <v>46</v>
      </c>
      <c r="B703" s="144"/>
      <c r="C703" s="649">
        <f t="shared" si="19"/>
        <v>811472</v>
      </c>
      <c r="D703" s="649"/>
      <c r="E703" s="649">
        <v>14974</v>
      </c>
      <c r="F703" s="649"/>
      <c r="G703" s="649">
        <v>1187</v>
      </c>
      <c r="H703" s="649">
        <v>374988</v>
      </c>
      <c r="I703" s="649">
        <v>37834</v>
      </c>
      <c r="J703" s="649">
        <v>4814</v>
      </c>
      <c r="K703" s="649"/>
      <c r="L703" s="649">
        <v>135290</v>
      </c>
      <c r="M703" s="649">
        <v>32596</v>
      </c>
      <c r="N703" s="649">
        <v>151796</v>
      </c>
      <c r="O703" s="649">
        <v>57993</v>
      </c>
    </row>
    <row r="704" spans="1:15" s="114" customFormat="1" ht="9" customHeight="1">
      <c r="A704" s="144" t="s">
        <v>47</v>
      </c>
      <c r="B704" s="144"/>
      <c r="C704" s="649">
        <f t="shared" si="19"/>
        <v>146878</v>
      </c>
      <c r="D704" s="649"/>
      <c r="E704" s="649">
        <v>6555</v>
      </c>
      <c r="F704" s="649"/>
      <c r="G704" s="649">
        <v>4250</v>
      </c>
      <c r="H704" s="649">
        <v>8203</v>
      </c>
      <c r="I704" s="649">
        <v>22337</v>
      </c>
      <c r="J704" s="649">
        <v>1429</v>
      </c>
      <c r="K704" s="649"/>
      <c r="L704" s="649">
        <v>31265</v>
      </c>
      <c r="M704" s="649">
        <v>7165</v>
      </c>
      <c r="N704" s="649">
        <v>55713</v>
      </c>
      <c r="O704" s="649">
        <v>9961</v>
      </c>
    </row>
    <row r="705" spans="1:15" s="114" customFormat="1" ht="9" customHeight="1">
      <c r="A705" s="146" t="s">
        <v>48</v>
      </c>
      <c r="B705" s="146"/>
      <c r="C705" s="651">
        <f t="shared" si="19"/>
        <v>120540</v>
      </c>
      <c r="D705" s="651"/>
      <c r="E705" s="651">
        <v>3776</v>
      </c>
      <c r="F705" s="651"/>
      <c r="G705" s="651">
        <v>2021</v>
      </c>
      <c r="H705" s="651">
        <v>11618</v>
      </c>
      <c r="I705" s="651">
        <v>20273</v>
      </c>
      <c r="J705" s="651">
        <v>1294</v>
      </c>
      <c r="K705" s="651"/>
      <c r="L705" s="651">
        <v>22351</v>
      </c>
      <c r="M705" s="651">
        <v>15536</v>
      </c>
      <c r="N705" s="651">
        <v>20307</v>
      </c>
      <c r="O705" s="651">
        <v>23364</v>
      </c>
    </row>
    <row r="706" spans="1:15" s="114" customFormat="1" ht="9" customHeight="1">
      <c r="A706" s="111" t="s">
        <v>411</v>
      </c>
      <c r="B706" s="111"/>
      <c r="C706" s="113">
        <f t="shared" si="19"/>
        <v>716723</v>
      </c>
      <c r="D706" s="113"/>
      <c r="E706" s="113">
        <v>15561</v>
      </c>
      <c r="F706" s="113"/>
      <c r="G706" s="113">
        <v>15844</v>
      </c>
      <c r="H706" s="113">
        <v>337863</v>
      </c>
      <c r="I706" s="113">
        <v>52115</v>
      </c>
      <c r="J706" s="113">
        <v>5788</v>
      </c>
      <c r="K706" s="113"/>
      <c r="L706" s="113">
        <v>109943</v>
      </c>
      <c r="M706" s="113">
        <v>32728</v>
      </c>
      <c r="N706" s="113">
        <v>94235</v>
      </c>
      <c r="O706" s="113">
        <v>52646</v>
      </c>
    </row>
    <row r="707" spans="1:15" s="114" customFormat="1" ht="9" customHeight="1">
      <c r="A707" s="111" t="s">
        <v>50</v>
      </c>
      <c r="B707" s="111"/>
      <c r="C707" s="113">
        <f t="shared" si="19"/>
        <v>122428</v>
      </c>
      <c r="D707" s="113"/>
      <c r="E707" s="113">
        <v>7307</v>
      </c>
      <c r="F707" s="113"/>
      <c r="G707" s="113">
        <v>2114</v>
      </c>
      <c r="H707" s="113">
        <v>11789</v>
      </c>
      <c r="I707" s="113">
        <v>10605</v>
      </c>
      <c r="J707" s="113">
        <v>2002</v>
      </c>
      <c r="K707" s="113"/>
      <c r="L707" s="113">
        <v>24099</v>
      </c>
      <c r="M707" s="113">
        <v>14437</v>
      </c>
      <c r="N707" s="113">
        <v>22185</v>
      </c>
      <c r="O707" s="113">
        <v>27890</v>
      </c>
    </row>
    <row r="708" spans="1:15" s="114" customFormat="1" ht="9" customHeight="1">
      <c r="A708" s="111" t="s">
        <v>51</v>
      </c>
      <c r="B708" s="111"/>
      <c r="C708" s="113">
        <f t="shared" si="19"/>
        <v>218589</v>
      </c>
      <c r="D708" s="113"/>
      <c r="E708" s="113">
        <v>13649</v>
      </c>
      <c r="F708" s="113"/>
      <c r="G708" s="113">
        <v>466</v>
      </c>
      <c r="H708" s="113">
        <v>20295</v>
      </c>
      <c r="I708" s="113">
        <v>16096</v>
      </c>
      <c r="J708" s="113">
        <v>2998</v>
      </c>
      <c r="K708" s="113"/>
      <c r="L708" s="113">
        <v>59143</v>
      </c>
      <c r="M708" s="113">
        <v>7895</v>
      </c>
      <c r="N708" s="113">
        <v>39758</v>
      </c>
      <c r="O708" s="113">
        <v>58289</v>
      </c>
    </row>
    <row r="709" spans="1:15" s="114" customFormat="1" ht="9" customHeight="1">
      <c r="A709" s="146" t="s">
        <v>52</v>
      </c>
      <c r="B709" s="146"/>
      <c r="C709" s="651">
        <f t="shared" si="19"/>
        <v>830316</v>
      </c>
      <c r="D709" s="651"/>
      <c r="E709" s="651">
        <v>14018</v>
      </c>
      <c r="F709" s="651"/>
      <c r="G709" s="651">
        <v>10853</v>
      </c>
      <c r="H709" s="651">
        <v>428170</v>
      </c>
      <c r="I709" s="651">
        <v>45532</v>
      </c>
      <c r="J709" s="651">
        <v>4470</v>
      </c>
      <c r="K709" s="651"/>
      <c r="L709" s="651">
        <v>130350</v>
      </c>
      <c r="M709" s="651">
        <v>33123</v>
      </c>
      <c r="N709" s="651">
        <v>112247</v>
      </c>
      <c r="O709" s="651">
        <v>51553</v>
      </c>
    </row>
    <row r="710" spans="1:15" s="114" customFormat="1" ht="9" customHeight="1">
      <c r="A710" s="111" t="s">
        <v>563</v>
      </c>
      <c r="B710" s="111"/>
      <c r="C710" s="113">
        <f t="shared" si="19"/>
        <v>3269700</v>
      </c>
      <c r="D710" s="113"/>
      <c r="E710" s="113">
        <v>7490</v>
      </c>
      <c r="F710" s="113"/>
      <c r="G710" s="113">
        <v>3140</v>
      </c>
      <c r="H710" s="113">
        <v>389343</v>
      </c>
      <c r="I710" s="113">
        <v>224850</v>
      </c>
      <c r="J710" s="113">
        <v>15499</v>
      </c>
      <c r="K710" s="113"/>
      <c r="L710" s="113">
        <v>700940</v>
      </c>
      <c r="M710" s="113">
        <v>190745</v>
      </c>
      <c r="N710" s="113">
        <v>1465332</v>
      </c>
      <c r="O710" s="113">
        <v>272361</v>
      </c>
    </row>
    <row r="711" spans="1:15" s="114" customFormat="1" ht="9" customHeight="1">
      <c r="A711" s="111" t="s">
        <v>54</v>
      </c>
      <c r="B711" s="111"/>
      <c r="C711" s="113">
        <f t="shared" si="19"/>
        <v>233686</v>
      </c>
      <c r="D711" s="113"/>
      <c r="E711" s="113">
        <v>13791</v>
      </c>
      <c r="F711" s="113"/>
      <c r="G711" s="113">
        <v>11482</v>
      </c>
      <c r="H711" s="113">
        <v>78618</v>
      </c>
      <c r="I711" s="113">
        <v>18940</v>
      </c>
      <c r="J711" s="113">
        <v>3114</v>
      </c>
      <c r="K711" s="113"/>
      <c r="L711" s="113">
        <v>41882</v>
      </c>
      <c r="M711" s="113">
        <v>13972</v>
      </c>
      <c r="N711" s="113">
        <v>31708</v>
      </c>
      <c r="O711" s="113">
        <v>20179</v>
      </c>
    </row>
    <row r="712" spans="1:15" s="114" customFormat="1" ht="9" customHeight="1">
      <c r="A712" s="111" t="s">
        <v>55</v>
      </c>
      <c r="B712" s="111"/>
      <c r="C712" s="113">
        <f t="shared" si="19"/>
        <v>877350</v>
      </c>
      <c r="D712" s="113"/>
      <c r="E712" s="113">
        <v>20676</v>
      </c>
      <c r="F712" s="113"/>
      <c r="G712" s="113">
        <v>4364</v>
      </c>
      <c r="H712" s="113">
        <v>367634</v>
      </c>
      <c r="I712" s="113">
        <v>74573</v>
      </c>
      <c r="J712" s="113">
        <v>7684</v>
      </c>
      <c r="K712" s="113"/>
      <c r="L712" s="113">
        <v>146457</v>
      </c>
      <c r="M712" s="113">
        <v>44009</v>
      </c>
      <c r="N712" s="113">
        <v>133721</v>
      </c>
      <c r="O712" s="113">
        <v>78232</v>
      </c>
    </row>
    <row r="713" spans="1:15" s="114" customFormat="1" ht="9" customHeight="1">
      <c r="A713" s="146" t="s">
        <v>56</v>
      </c>
      <c r="B713" s="146"/>
      <c r="C713" s="651">
        <f t="shared" si="19"/>
        <v>160438</v>
      </c>
      <c r="D713" s="651"/>
      <c r="E713" s="651">
        <v>586</v>
      </c>
      <c r="F713" s="651"/>
      <c r="G713" s="651">
        <v>2239</v>
      </c>
      <c r="H713" s="651">
        <v>10266</v>
      </c>
      <c r="I713" s="651">
        <v>14317</v>
      </c>
      <c r="J713" s="651">
        <v>3331</v>
      </c>
      <c r="K713" s="651"/>
      <c r="L713" s="651">
        <v>47289</v>
      </c>
      <c r="M713" s="651">
        <v>5561</v>
      </c>
      <c r="N713" s="651">
        <v>60105</v>
      </c>
      <c r="O713" s="651">
        <v>16744</v>
      </c>
    </row>
    <row r="714" spans="1:15" s="114" customFormat="1" ht="9" customHeight="1">
      <c r="A714" s="111" t="s">
        <v>57</v>
      </c>
      <c r="B714" s="111"/>
      <c r="C714" s="113">
        <f t="shared" si="19"/>
        <v>209493</v>
      </c>
      <c r="D714" s="113"/>
      <c r="E714" s="113">
        <v>1925</v>
      </c>
      <c r="F714" s="113"/>
      <c r="G714" s="113">
        <v>3230</v>
      </c>
      <c r="H714" s="113">
        <v>66082</v>
      </c>
      <c r="I714" s="113">
        <v>26568</v>
      </c>
      <c r="J714" s="113">
        <v>2470</v>
      </c>
      <c r="K714" s="113"/>
      <c r="L714" s="113">
        <v>43797</v>
      </c>
      <c r="M714" s="113">
        <v>13194</v>
      </c>
      <c r="N714" s="113">
        <v>28513</v>
      </c>
      <c r="O714" s="113">
        <v>23714</v>
      </c>
    </row>
    <row r="715" spans="1:15" s="114" customFormat="1" ht="9" customHeight="1">
      <c r="A715" s="111" t="s">
        <v>58</v>
      </c>
      <c r="B715" s="111"/>
      <c r="C715" s="113">
        <f t="shared" si="19"/>
        <v>1593542</v>
      </c>
      <c r="D715" s="113"/>
      <c r="E715" s="113">
        <v>58863</v>
      </c>
      <c r="F715" s="113"/>
      <c r="G715" s="113">
        <v>3040</v>
      </c>
      <c r="H715" s="113">
        <v>407270</v>
      </c>
      <c r="I715" s="113">
        <v>130890</v>
      </c>
      <c r="J715" s="113">
        <v>9329</v>
      </c>
      <c r="K715" s="113"/>
      <c r="L715" s="113">
        <v>334254</v>
      </c>
      <c r="M715" s="113">
        <v>74255</v>
      </c>
      <c r="N715" s="113">
        <v>320188</v>
      </c>
      <c r="O715" s="113">
        <v>255453</v>
      </c>
    </row>
    <row r="716" spans="1:15" s="114" customFormat="1" ht="9" customHeight="1">
      <c r="A716" s="111" t="s">
        <v>560</v>
      </c>
      <c r="B716" s="111"/>
      <c r="C716" s="113">
        <f t="shared" si="19"/>
        <v>1469667</v>
      </c>
      <c r="D716" s="113"/>
      <c r="E716" s="113">
        <v>5872</v>
      </c>
      <c r="F716" s="113"/>
      <c r="G716" s="113">
        <v>2884</v>
      </c>
      <c r="H716" s="113">
        <v>481681</v>
      </c>
      <c r="I716" s="113">
        <v>121878</v>
      </c>
      <c r="J716" s="113">
        <v>4488</v>
      </c>
      <c r="K716" s="113"/>
      <c r="L716" s="113">
        <v>397615</v>
      </c>
      <c r="M716" s="113">
        <v>101223</v>
      </c>
      <c r="N716" s="113">
        <v>245728</v>
      </c>
      <c r="O716" s="113">
        <v>108298</v>
      </c>
    </row>
    <row r="717" spans="1:15" s="114" customFormat="1" ht="9" customHeight="1">
      <c r="A717" s="146" t="s">
        <v>414</v>
      </c>
      <c r="B717" s="146"/>
      <c r="C717" s="651">
        <f t="shared" si="19"/>
        <v>387605</v>
      </c>
      <c r="D717" s="651"/>
      <c r="E717" s="651">
        <v>29565</v>
      </c>
      <c r="F717" s="651"/>
      <c r="G717" s="651">
        <v>1308</v>
      </c>
      <c r="H717" s="651">
        <v>62552</v>
      </c>
      <c r="I717" s="651">
        <v>32476</v>
      </c>
      <c r="J717" s="651">
        <v>4404</v>
      </c>
      <c r="K717" s="651"/>
      <c r="L717" s="651">
        <v>95571</v>
      </c>
      <c r="M717" s="651">
        <v>19181</v>
      </c>
      <c r="N717" s="651">
        <v>59938</v>
      </c>
      <c r="O717" s="651">
        <v>82610</v>
      </c>
    </row>
    <row r="718" spans="1:15" s="114" customFormat="1" ht="9" customHeight="1">
      <c r="A718" s="111" t="s">
        <v>61</v>
      </c>
      <c r="B718" s="111"/>
      <c r="C718" s="113">
        <f t="shared" si="19"/>
        <v>203065</v>
      </c>
      <c r="D718" s="113"/>
      <c r="E718" s="113">
        <v>10979</v>
      </c>
      <c r="F718" s="113"/>
      <c r="G718" s="113">
        <v>164</v>
      </c>
      <c r="H718" s="113">
        <v>43280</v>
      </c>
      <c r="I718" s="113">
        <v>15736</v>
      </c>
      <c r="J718" s="113">
        <v>1833</v>
      </c>
      <c r="K718" s="113"/>
      <c r="L718" s="113">
        <v>42546</v>
      </c>
      <c r="M718" s="113">
        <v>7268</v>
      </c>
      <c r="N718" s="113">
        <v>37937</v>
      </c>
      <c r="O718" s="113">
        <v>43322</v>
      </c>
    </row>
    <row r="719" spans="1:15" s="114" customFormat="1" ht="9" customHeight="1">
      <c r="A719" s="111" t="s">
        <v>62</v>
      </c>
      <c r="B719" s="111"/>
      <c r="C719" s="113">
        <f t="shared" si="19"/>
        <v>130687</v>
      </c>
      <c r="D719" s="113"/>
      <c r="E719" s="113">
        <v>11281</v>
      </c>
      <c r="F719" s="113"/>
      <c r="G719" s="113">
        <v>547</v>
      </c>
      <c r="H719" s="113">
        <v>12781</v>
      </c>
      <c r="I719" s="113">
        <v>12847</v>
      </c>
      <c r="J719" s="113">
        <v>1640</v>
      </c>
      <c r="K719" s="113"/>
      <c r="L719" s="113">
        <v>27613</v>
      </c>
      <c r="M719" s="113">
        <v>5131</v>
      </c>
      <c r="N719" s="113">
        <v>38997</v>
      </c>
      <c r="O719" s="113">
        <v>19850</v>
      </c>
    </row>
    <row r="720" spans="1:15" s="114" customFormat="1" ht="9" customHeight="1">
      <c r="A720" s="111" t="s">
        <v>63</v>
      </c>
      <c r="B720" s="111"/>
      <c r="C720" s="113">
        <f t="shared" si="19"/>
        <v>1486621</v>
      </c>
      <c r="D720" s="113"/>
      <c r="E720" s="113">
        <v>9141</v>
      </c>
      <c r="F720" s="113"/>
      <c r="G720" s="113">
        <v>3059</v>
      </c>
      <c r="H720" s="113">
        <v>476297</v>
      </c>
      <c r="I720" s="113">
        <v>136899</v>
      </c>
      <c r="J720" s="113">
        <v>10283</v>
      </c>
      <c r="K720" s="113"/>
      <c r="L720" s="113">
        <v>284952</v>
      </c>
      <c r="M720" s="113">
        <v>108378</v>
      </c>
      <c r="N720" s="113">
        <v>367056</v>
      </c>
      <c r="O720" s="113">
        <v>90556</v>
      </c>
    </row>
    <row r="721" spans="1:15" s="114" customFormat="1" ht="9" customHeight="1">
      <c r="A721" s="146" t="s">
        <v>64</v>
      </c>
      <c r="B721" s="146"/>
      <c r="C721" s="651">
        <f t="shared" si="19"/>
        <v>195930</v>
      </c>
      <c r="D721" s="651"/>
      <c r="E721" s="651">
        <v>3936</v>
      </c>
      <c r="F721" s="651"/>
      <c r="G721" s="651">
        <v>1309</v>
      </c>
      <c r="H721" s="651">
        <v>15306</v>
      </c>
      <c r="I721" s="651">
        <v>15895</v>
      </c>
      <c r="J721" s="651">
        <v>2523</v>
      </c>
      <c r="K721" s="651"/>
      <c r="L721" s="651">
        <v>47822</v>
      </c>
      <c r="M721" s="651">
        <v>7786</v>
      </c>
      <c r="N721" s="651">
        <v>40219</v>
      </c>
      <c r="O721" s="651">
        <v>61134</v>
      </c>
    </row>
    <row r="722" spans="1:15" s="114" customFormat="1" ht="9" customHeight="1">
      <c r="A722" s="111" t="s">
        <v>65</v>
      </c>
      <c r="B722" s="111"/>
      <c r="C722" s="113">
        <f t="shared" si="19"/>
        <v>564118</v>
      </c>
      <c r="D722" s="113"/>
      <c r="E722" s="113">
        <v>17236</v>
      </c>
      <c r="F722" s="113"/>
      <c r="G722" s="113">
        <v>1657</v>
      </c>
      <c r="H722" s="113">
        <v>169497</v>
      </c>
      <c r="I722" s="113">
        <v>50983</v>
      </c>
      <c r="J722" s="113">
        <v>4717</v>
      </c>
      <c r="K722" s="113"/>
      <c r="L722" s="113">
        <v>127091</v>
      </c>
      <c r="M722" s="113">
        <v>26939</v>
      </c>
      <c r="N722" s="113">
        <v>113152</v>
      </c>
      <c r="O722" s="113">
        <v>52846</v>
      </c>
    </row>
    <row r="723" spans="1:15" s="114" customFormat="1" ht="9" customHeight="1">
      <c r="A723" s="111" t="s">
        <v>66</v>
      </c>
      <c r="B723" s="111"/>
      <c r="C723" s="113">
        <f t="shared" si="19"/>
        <v>503538</v>
      </c>
      <c r="D723" s="113"/>
      <c r="E723" s="113">
        <v>11785</v>
      </c>
      <c r="F723" s="113"/>
      <c r="G723" s="113">
        <v>1720</v>
      </c>
      <c r="H723" s="113">
        <v>177671</v>
      </c>
      <c r="I723" s="113">
        <v>48776</v>
      </c>
      <c r="J723" s="113">
        <v>3122</v>
      </c>
      <c r="K723" s="113"/>
      <c r="L723" s="113">
        <v>76103</v>
      </c>
      <c r="M723" s="113">
        <v>26231</v>
      </c>
      <c r="N723" s="113">
        <v>109649</v>
      </c>
      <c r="O723" s="113">
        <v>48481</v>
      </c>
    </row>
    <row r="724" spans="1:15" s="114" customFormat="1" ht="9" customHeight="1">
      <c r="A724" s="111" t="s">
        <v>67</v>
      </c>
      <c r="B724" s="111"/>
      <c r="C724" s="113">
        <f t="shared" si="19"/>
        <v>372480</v>
      </c>
      <c r="D724" s="113"/>
      <c r="E724" s="113">
        <v>5738</v>
      </c>
      <c r="F724" s="113"/>
      <c r="G724" s="113">
        <v>445</v>
      </c>
      <c r="H724" s="113">
        <v>9921</v>
      </c>
      <c r="I724" s="113">
        <v>35808</v>
      </c>
      <c r="J724" s="113">
        <v>2901</v>
      </c>
      <c r="K724" s="113"/>
      <c r="L724" s="113">
        <v>64237</v>
      </c>
      <c r="M724" s="113">
        <v>21132</v>
      </c>
      <c r="N724" s="113">
        <v>209891</v>
      </c>
      <c r="O724" s="113">
        <v>22407</v>
      </c>
    </row>
    <row r="725" spans="1:15" s="114" customFormat="1" ht="9" customHeight="1">
      <c r="A725" s="146" t="s">
        <v>68</v>
      </c>
      <c r="B725" s="146"/>
      <c r="C725" s="651">
        <f t="shared" si="19"/>
        <v>386343</v>
      </c>
      <c r="D725" s="651"/>
      <c r="E725" s="651">
        <v>12350</v>
      </c>
      <c r="F725" s="651"/>
      <c r="G725" s="651">
        <v>4912</v>
      </c>
      <c r="H725" s="651">
        <v>147419</v>
      </c>
      <c r="I725" s="651">
        <v>31933</v>
      </c>
      <c r="J725" s="651">
        <v>2365</v>
      </c>
      <c r="K725" s="651"/>
      <c r="L725" s="651">
        <v>60018</v>
      </c>
      <c r="M725" s="651">
        <v>17444</v>
      </c>
      <c r="N725" s="651">
        <v>55930</v>
      </c>
      <c r="O725" s="651">
        <v>53972</v>
      </c>
    </row>
    <row r="726" spans="1:15" s="114" customFormat="1" ht="9" customHeight="1">
      <c r="A726" s="111" t="s">
        <v>69</v>
      </c>
      <c r="B726" s="111"/>
      <c r="C726" s="113">
        <f t="shared" si="19"/>
        <v>479480</v>
      </c>
      <c r="D726" s="113"/>
      <c r="E726" s="113">
        <v>36036</v>
      </c>
      <c r="F726" s="113"/>
      <c r="G726" s="113">
        <v>1954</v>
      </c>
      <c r="H726" s="113">
        <v>73827</v>
      </c>
      <c r="I726" s="113">
        <v>47041</v>
      </c>
      <c r="J726" s="113">
        <v>4357</v>
      </c>
      <c r="K726" s="113"/>
      <c r="L726" s="113">
        <v>127650</v>
      </c>
      <c r="M726" s="113">
        <v>18859</v>
      </c>
      <c r="N726" s="113">
        <v>109401</v>
      </c>
      <c r="O726" s="113">
        <v>60355</v>
      </c>
    </row>
    <row r="727" spans="1:15" s="114" customFormat="1" ht="9" customHeight="1">
      <c r="A727" s="111" t="s">
        <v>70</v>
      </c>
      <c r="B727" s="111"/>
      <c r="C727" s="113">
        <f t="shared" si="19"/>
        <v>527952</v>
      </c>
      <c r="D727" s="113"/>
      <c r="E727" s="113">
        <v>29960</v>
      </c>
      <c r="F727" s="113"/>
      <c r="G727" s="113">
        <v>13293</v>
      </c>
      <c r="H727" s="113">
        <v>160818</v>
      </c>
      <c r="I727" s="113">
        <v>50074</v>
      </c>
      <c r="J727" s="113">
        <v>5714</v>
      </c>
      <c r="K727" s="113"/>
      <c r="L727" s="113">
        <v>106498</v>
      </c>
      <c r="M727" s="113">
        <v>26545</v>
      </c>
      <c r="N727" s="113">
        <v>97952</v>
      </c>
      <c r="O727" s="113">
        <v>37098</v>
      </c>
    </row>
    <row r="728" spans="1:15" s="114" customFormat="1" ht="9" customHeight="1">
      <c r="A728" s="111" t="s">
        <v>71</v>
      </c>
      <c r="B728" s="111"/>
      <c r="C728" s="113">
        <f t="shared" si="19"/>
        <v>169995</v>
      </c>
      <c r="D728" s="113"/>
      <c r="E728" s="113">
        <v>6963</v>
      </c>
      <c r="F728" s="113"/>
      <c r="G728" s="113">
        <v>2707</v>
      </c>
      <c r="H728" s="113">
        <v>12778</v>
      </c>
      <c r="I728" s="113">
        <v>20466</v>
      </c>
      <c r="J728" s="113">
        <v>1579</v>
      </c>
      <c r="K728" s="113"/>
      <c r="L728" s="113">
        <v>60662</v>
      </c>
      <c r="M728" s="113">
        <v>10732</v>
      </c>
      <c r="N728" s="113">
        <v>38931</v>
      </c>
      <c r="O728" s="113">
        <v>15177</v>
      </c>
    </row>
    <row r="729" spans="1:15" s="114" customFormat="1" ht="9" customHeight="1">
      <c r="A729" s="146" t="s">
        <v>72</v>
      </c>
      <c r="B729" s="146"/>
      <c r="C729" s="651">
        <f t="shared" si="19"/>
        <v>622962</v>
      </c>
      <c r="D729" s="651"/>
      <c r="E729" s="651">
        <v>13229</v>
      </c>
      <c r="F729" s="651"/>
      <c r="G729" s="651">
        <v>2074</v>
      </c>
      <c r="H729" s="651">
        <v>260097</v>
      </c>
      <c r="I729" s="651">
        <v>38827</v>
      </c>
      <c r="J729" s="651">
        <v>9971</v>
      </c>
      <c r="K729" s="651"/>
      <c r="L729" s="651">
        <v>117938</v>
      </c>
      <c r="M729" s="651">
        <v>49164</v>
      </c>
      <c r="N729" s="651">
        <v>85446</v>
      </c>
      <c r="O729" s="651">
        <v>46216</v>
      </c>
    </row>
    <row r="730" spans="1:15" s="114" customFormat="1" ht="9" customHeight="1">
      <c r="A730" s="111" t="s">
        <v>73</v>
      </c>
      <c r="B730" s="111"/>
      <c r="C730" s="113">
        <f t="shared" si="19"/>
        <v>90756</v>
      </c>
      <c r="D730" s="113"/>
      <c r="E730" s="113">
        <v>398</v>
      </c>
      <c r="F730" s="113"/>
      <c r="G730" s="113">
        <v>130</v>
      </c>
      <c r="H730" s="113">
        <v>44786</v>
      </c>
      <c r="I730" s="113">
        <v>6454</v>
      </c>
      <c r="J730" s="113">
        <v>618</v>
      </c>
      <c r="K730" s="113"/>
      <c r="L730" s="113">
        <v>15740</v>
      </c>
      <c r="M730" s="113">
        <v>2723</v>
      </c>
      <c r="N730" s="113">
        <v>9865</v>
      </c>
      <c r="O730" s="113">
        <v>10042</v>
      </c>
    </row>
    <row r="731" spans="1:15" s="114" customFormat="1" ht="9" customHeight="1">
      <c r="A731" s="111" t="s">
        <v>561</v>
      </c>
      <c r="B731" s="111"/>
      <c r="C731" s="113">
        <f t="shared" si="19"/>
        <v>702697</v>
      </c>
      <c r="D731" s="113"/>
      <c r="E731" s="113">
        <v>42519</v>
      </c>
      <c r="F731" s="113"/>
      <c r="G731" s="113">
        <v>3626</v>
      </c>
      <c r="H731" s="113">
        <v>90632</v>
      </c>
      <c r="I731" s="113">
        <v>58103</v>
      </c>
      <c r="J731" s="113">
        <v>13023</v>
      </c>
      <c r="K731" s="113"/>
      <c r="L731" s="113">
        <v>173808</v>
      </c>
      <c r="M731" s="113">
        <v>49459</v>
      </c>
      <c r="N731" s="113">
        <v>115196</v>
      </c>
      <c r="O731" s="113">
        <v>156331</v>
      </c>
    </row>
    <row r="732" spans="1:15" s="114" customFormat="1" ht="9" customHeight="1">
      <c r="A732" s="111" t="s">
        <v>75</v>
      </c>
      <c r="B732" s="111"/>
      <c r="C732" s="113">
        <f t="shared" si="19"/>
        <v>344012</v>
      </c>
      <c r="D732" s="113"/>
      <c r="E732" s="113">
        <v>10265</v>
      </c>
      <c r="F732" s="113"/>
      <c r="G732" s="113">
        <v>1279</v>
      </c>
      <c r="H732" s="113">
        <v>58407</v>
      </c>
      <c r="I732" s="113">
        <v>31460</v>
      </c>
      <c r="J732" s="113">
        <v>3757</v>
      </c>
      <c r="K732" s="113"/>
      <c r="L732" s="113">
        <v>83277</v>
      </c>
      <c r="M732" s="113">
        <v>16128</v>
      </c>
      <c r="N732" s="113">
        <v>64749</v>
      </c>
      <c r="O732" s="113">
        <v>74690</v>
      </c>
    </row>
    <row r="733" spans="1:15" s="114" customFormat="1" ht="9" customHeight="1">
      <c r="A733" s="146" t="s">
        <v>76</v>
      </c>
      <c r="B733" s="146"/>
      <c r="C733" s="651">
        <f t="shared" si="19"/>
        <v>166571</v>
      </c>
      <c r="D733" s="651"/>
      <c r="E733" s="651">
        <v>2664</v>
      </c>
      <c r="F733" s="651"/>
      <c r="G733" s="651">
        <v>11950</v>
      </c>
      <c r="H733" s="651">
        <v>34309</v>
      </c>
      <c r="I733" s="651">
        <v>16135</v>
      </c>
      <c r="J733" s="651">
        <v>1768</v>
      </c>
      <c r="K733" s="651"/>
      <c r="L733" s="651">
        <v>29474</v>
      </c>
      <c r="M733" s="651">
        <v>5163</v>
      </c>
      <c r="N733" s="651">
        <v>16750</v>
      </c>
      <c r="O733" s="651">
        <v>48358</v>
      </c>
    </row>
    <row r="734" spans="1:15" s="114" customFormat="1" ht="9" customHeight="1">
      <c r="A734" s="111"/>
      <c r="B734" s="111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</row>
    <row r="735" spans="1:15" s="114" customFormat="1" ht="9" customHeight="1">
      <c r="A735" s="152">
        <v>2017</v>
      </c>
      <c r="B735" s="152"/>
      <c r="C735" s="144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</row>
    <row r="736" spans="1:15" s="114" customFormat="1" ht="9" customHeight="1">
      <c r="A736" s="140" t="s">
        <v>34</v>
      </c>
      <c r="B736" s="140"/>
      <c r="C736" s="648">
        <f>SUM(C738:C769)</f>
        <v>19184191</v>
      </c>
      <c r="D736" s="648"/>
      <c r="E736" s="648">
        <f>SUM(E738:E769)</f>
        <v>473214</v>
      </c>
      <c r="F736" s="648"/>
      <c r="G736" s="648">
        <f>SUM(G738:G769)</f>
        <v>127031</v>
      </c>
      <c r="H736" s="648">
        <f>SUM(H738:H769)</f>
        <v>5199715</v>
      </c>
      <c r="I736" s="648">
        <f>SUM(I738:I769)</f>
        <v>1577439</v>
      </c>
      <c r="J736" s="648">
        <f>SUM(J738:J769)</f>
        <v>144867</v>
      </c>
      <c r="K736" s="648"/>
      <c r="L736" s="648">
        <f>SUM(L738:L769)</f>
        <v>3924712</v>
      </c>
      <c r="M736" s="648">
        <f>SUM(M738:M769)</f>
        <v>1092361</v>
      </c>
      <c r="N736" s="648">
        <f>SUM(N738:N769)</f>
        <v>4566779</v>
      </c>
      <c r="O736" s="648">
        <f>SUM(O738:O769)</f>
        <v>2078073</v>
      </c>
    </row>
    <row r="737" spans="1:15" s="114" customFormat="1" ht="3" customHeight="1">
      <c r="A737" s="140"/>
      <c r="B737" s="140"/>
      <c r="C737" s="648"/>
      <c r="D737" s="648"/>
      <c r="E737" s="648"/>
      <c r="F737" s="648"/>
      <c r="G737" s="648"/>
      <c r="H737" s="648"/>
      <c r="I737" s="648"/>
      <c r="J737" s="648"/>
      <c r="K737" s="648"/>
      <c r="L737" s="648"/>
      <c r="M737" s="648"/>
      <c r="N737" s="648"/>
      <c r="O737" s="648"/>
    </row>
    <row r="738" spans="1:15" s="114" customFormat="1" ht="9" customHeight="1">
      <c r="A738" s="144" t="s">
        <v>45</v>
      </c>
      <c r="B738" s="144"/>
      <c r="C738" s="649">
        <f t="shared" ref="C738:C769" si="20">SUM(E738:O738)</f>
        <v>303867</v>
      </c>
      <c r="D738" s="649"/>
      <c r="E738" s="649">
        <v>5541</v>
      </c>
      <c r="F738" s="649"/>
      <c r="G738" s="649">
        <v>1514</v>
      </c>
      <c r="H738" s="649">
        <v>113253</v>
      </c>
      <c r="I738" s="649">
        <v>22697</v>
      </c>
      <c r="J738" s="649">
        <v>696</v>
      </c>
      <c r="K738" s="649"/>
      <c r="L738" s="649">
        <v>47462</v>
      </c>
      <c r="M738" s="649">
        <v>20592</v>
      </c>
      <c r="N738" s="649">
        <v>45469</v>
      </c>
      <c r="O738" s="649">
        <v>46643</v>
      </c>
    </row>
    <row r="739" spans="1:15" s="114" customFormat="1" ht="9" customHeight="1">
      <c r="A739" s="144" t="s">
        <v>46</v>
      </c>
      <c r="B739" s="144"/>
      <c r="C739" s="649">
        <f t="shared" si="20"/>
        <v>847356</v>
      </c>
      <c r="D739" s="649"/>
      <c r="E739" s="649">
        <v>15950</v>
      </c>
      <c r="F739" s="649"/>
      <c r="G739" s="649">
        <v>1104</v>
      </c>
      <c r="H739" s="649">
        <v>388514</v>
      </c>
      <c r="I739" s="649">
        <v>40248</v>
      </c>
      <c r="J739" s="649">
        <v>4838</v>
      </c>
      <c r="K739" s="649"/>
      <c r="L739" s="649">
        <v>145231</v>
      </c>
      <c r="M739" s="649">
        <v>34257</v>
      </c>
      <c r="N739" s="649">
        <v>156655</v>
      </c>
      <c r="O739" s="649">
        <v>60559</v>
      </c>
    </row>
    <row r="740" spans="1:15" s="114" customFormat="1" ht="9" customHeight="1">
      <c r="A740" s="144" t="s">
        <v>47</v>
      </c>
      <c r="B740" s="144"/>
      <c r="C740" s="649">
        <f t="shared" si="20"/>
        <v>159610</v>
      </c>
      <c r="D740" s="649"/>
      <c r="E740" s="649">
        <v>7477</v>
      </c>
      <c r="F740" s="649"/>
      <c r="G740" s="649">
        <v>4244</v>
      </c>
      <c r="H740" s="649">
        <v>8116</v>
      </c>
      <c r="I740" s="649">
        <v>24736</v>
      </c>
      <c r="J740" s="649">
        <v>1385</v>
      </c>
      <c r="K740" s="649"/>
      <c r="L740" s="649">
        <v>33034</v>
      </c>
      <c r="M740" s="649">
        <v>8100</v>
      </c>
      <c r="N740" s="649">
        <v>62203</v>
      </c>
      <c r="O740" s="649">
        <v>10315</v>
      </c>
    </row>
    <row r="741" spans="1:15" s="114" customFormat="1" ht="9" customHeight="1">
      <c r="A741" s="146" t="s">
        <v>48</v>
      </c>
      <c r="B741" s="146"/>
      <c r="C741" s="651">
        <f t="shared" si="20"/>
        <v>119736</v>
      </c>
      <c r="D741" s="651"/>
      <c r="E741" s="651">
        <v>4989</v>
      </c>
      <c r="F741" s="651"/>
      <c r="G741" s="651">
        <v>1973</v>
      </c>
      <c r="H741" s="651">
        <v>11712</v>
      </c>
      <c r="I741" s="651">
        <v>18467</v>
      </c>
      <c r="J741" s="651">
        <v>1291</v>
      </c>
      <c r="K741" s="651"/>
      <c r="L741" s="651">
        <v>23162</v>
      </c>
      <c r="M741" s="651">
        <v>14844</v>
      </c>
      <c r="N741" s="651">
        <v>20051</v>
      </c>
      <c r="O741" s="651">
        <v>23247</v>
      </c>
    </row>
    <row r="742" spans="1:15" s="114" customFormat="1" ht="9" customHeight="1">
      <c r="A742" s="111" t="s">
        <v>411</v>
      </c>
      <c r="B742" s="111"/>
      <c r="C742" s="113">
        <f t="shared" si="20"/>
        <v>745290</v>
      </c>
      <c r="D742" s="113"/>
      <c r="E742" s="113">
        <v>15649</v>
      </c>
      <c r="F742" s="113"/>
      <c r="G742" s="113">
        <v>15343</v>
      </c>
      <c r="H742" s="113">
        <v>358751</v>
      </c>
      <c r="I742" s="113">
        <v>54829</v>
      </c>
      <c r="J742" s="113">
        <v>5753</v>
      </c>
      <c r="K742" s="113"/>
      <c r="L742" s="113">
        <v>111861</v>
      </c>
      <c r="M742" s="113">
        <v>34353</v>
      </c>
      <c r="N742" s="113">
        <v>94359</v>
      </c>
      <c r="O742" s="113">
        <v>54392</v>
      </c>
    </row>
    <row r="743" spans="1:15" s="114" customFormat="1" ht="9" customHeight="1">
      <c r="A743" s="111" t="s">
        <v>50</v>
      </c>
      <c r="B743" s="111"/>
      <c r="C743" s="113">
        <f t="shared" si="20"/>
        <v>128528</v>
      </c>
      <c r="D743" s="113"/>
      <c r="E743" s="113">
        <v>7963</v>
      </c>
      <c r="F743" s="113"/>
      <c r="G743" s="113">
        <v>2015</v>
      </c>
      <c r="H743" s="113">
        <v>13835</v>
      </c>
      <c r="I743" s="113">
        <v>10360</v>
      </c>
      <c r="J743" s="113">
        <v>2006</v>
      </c>
      <c r="K743" s="113"/>
      <c r="L743" s="113">
        <v>25072</v>
      </c>
      <c r="M743" s="113">
        <v>15283</v>
      </c>
      <c r="N743" s="113">
        <v>23065</v>
      </c>
      <c r="O743" s="113">
        <v>28929</v>
      </c>
    </row>
    <row r="744" spans="1:15" s="114" customFormat="1" ht="9" customHeight="1">
      <c r="A744" s="111" t="s">
        <v>51</v>
      </c>
      <c r="B744" s="111"/>
      <c r="C744" s="113">
        <f t="shared" si="20"/>
        <v>218598</v>
      </c>
      <c r="D744" s="113"/>
      <c r="E744" s="113">
        <v>14019</v>
      </c>
      <c r="F744" s="113"/>
      <c r="G744" s="113">
        <v>458</v>
      </c>
      <c r="H744" s="113">
        <v>20645</v>
      </c>
      <c r="I744" s="113">
        <v>15017</v>
      </c>
      <c r="J744" s="113">
        <v>2992</v>
      </c>
      <c r="K744" s="113"/>
      <c r="L744" s="113">
        <v>62928</v>
      </c>
      <c r="M744" s="113">
        <v>7966</v>
      </c>
      <c r="N744" s="113">
        <v>39125</v>
      </c>
      <c r="O744" s="113">
        <v>55448</v>
      </c>
    </row>
    <row r="745" spans="1:15" s="114" customFormat="1" ht="9" customHeight="1">
      <c r="A745" s="146" t="s">
        <v>52</v>
      </c>
      <c r="B745" s="146"/>
      <c r="C745" s="651">
        <f t="shared" si="20"/>
        <v>850578</v>
      </c>
      <c r="D745" s="651"/>
      <c r="E745" s="651">
        <v>14962</v>
      </c>
      <c r="F745" s="651"/>
      <c r="G745" s="651">
        <v>11773</v>
      </c>
      <c r="H745" s="651">
        <v>435209</v>
      </c>
      <c r="I745" s="651">
        <v>44430</v>
      </c>
      <c r="J745" s="651">
        <v>4314</v>
      </c>
      <c r="K745" s="651"/>
      <c r="L745" s="651">
        <v>128418</v>
      </c>
      <c r="M745" s="651">
        <v>44068</v>
      </c>
      <c r="N745" s="651">
        <v>114494</v>
      </c>
      <c r="O745" s="651">
        <v>52910</v>
      </c>
    </row>
    <row r="746" spans="1:15" s="114" customFormat="1" ht="9" customHeight="1">
      <c r="A746" s="111" t="s">
        <v>563</v>
      </c>
      <c r="B746" s="111"/>
      <c r="C746" s="113">
        <f t="shared" si="20"/>
        <v>3344459</v>
      </c>
      <c r="D746" s="113"/>
      <c r="E746" s="113">
        <v>7104</v>
      </c>
      <c r="F746" s="113"/>
      <c r="G746" s="113">
        <v>2788</v>
      </c>
      <c r="H746" s="113">
        <v>396175</v>
      </c>
      <c r="I746" s="113">
        <v>250677</v>
      </c>
      <c r="J746" s="113">
        <v>14983</v>
      </c>
      <c r="K746" s="113"/>
      <c r="L746" s="113">
        <v>709945</v>
      </c>
      <c r="M746" s="113">
        <v>192456</v>
      </c>
      <c r="N746" s="113">
        <v>1488565</v>
      </c>
      <c r="O746" s="113">
        <v>281766</v>
      </c>
    </row>
    <row r="747" spans="1:15" s="114" customFormat="1" ht="9" customHeight="1">
      <c r="A747" s="111" t="s">
        <v>54</v>
      </c>
      <c r="B747" s="111"/>
      <c r="C747" s="113">
        <f t="shared" si="20"/>
        <v>237425</v>
      </c>
      <c r="D747" s="113"/>
      <c r="E747" s="113">
        <v>14136</v>
      </c>
      <c r="F747" s="113"/>
      <c r="G747" s="113">
        <v>11662</v>
      </c>
      <c r="H747" s="113">
        <v>79460</v>
      </c>
      <c r="I747" s="113">
        <v>20553</v>
      </c>
      <c r="J747" s="113">
        <v>3172</v>
      </c>
      <c r="K747" s="113"/>
      <c r="L747" s="113">
        <v>41500</v>
      </c>
      <c r="M747" s="113">
        <v>14879</v>
      </c>
      <c r="N747" s="113">
        <v>30776</v>
      </c>
      <c r="O747" s="113">
        <v>21287</v>
      </c>
    </row>
    <row r="748" spans="1:15" s="114" customFormat="1" ht="9" customHeight="1">
      <c r="A748" s="111" t="s">
        <v>55</v>
      </c>
      <c r="B748" s="111"/>
      <c r="C748" s="113">
        <f t="shared" si="20"/>
        <v>937859</v>
      </c>
      <c r="D748" s="113"/>
      <c r="E748" s="113">
        <v>23878</v>
      </c>
      <c r="F748" s="113"/>
      <c r="G748" s="113">
        <v>4467</v>
      </c>
      <c r="H748" s="113">
        <v>393627</v>
      </c>
      <c r="I748" s="113">
        <v>78222</v>
      </c>
      <c r="J748" s="113">
        <v>8017</v>
      </c>
      <c r="K748" s="113"/>
      <c r="L748" s="113">
        <v>154649</v>
      </c>
      <c r="M748" s="113">
        <v>48982</v>
      </c>
      <c r="N748" s="113">
        <v>146440</v>
      </c>
      <c r="O748" s="113">
        <v>79577</v>
      </c>
    </row>
    <row r="749" spans="1:15" s="114" customFormat="1" ht="9" customHeight="1">
      <c r="A749" s="146" t="s">
        <v>56</v>
      </c>
      <c r="B749" s="146"/>
      <c r="C749" s="651">
        <f t="shared" si="20"/>
        <v>162697</v>
      </c>
      <c r="D749" s="651"/>
      <c r="E749" s="651">
        <v>523</v>
      </c>
      <c r="F749" s="651"/>
      <c r="G749" s="651">
        <v>2373</v>
      </c>
      <c r="H749" s="651">
        <v>9961</v>
      </c>
      <c r="I749" s="651">
        <v>13682</v>
      </c>
      <c r="J749" s="651">
        <v>3285</v>
      </c>
      <c r="K749" s="651"/>
      <c r="L749" s="651">
        <v>49305</v>
      </c>
      <c r="M749" s="651">
        <v>5526</v>
      </c>
      <c r="N749" s="651">
        <v>61254</v>
      </c>
      <c r="O749" s="651">
        <v>16788</v>
      </c>
    </row>
    <row r="750" spans="1:15" s="114" customFormat="1" ht="9" customHeight="1">
      <c r="A750" s="111" t="s">
        <v>57</v>
      </c>
      <c r="B750" s="111"/>
      <c r="C750" s="113">
        <f t="shared" si="20"/>
        <v>217821</v>
      </c>
      <c r="D750" s="113"/>
      <c r="E750" s="113">
        <v>1858</v>
      </c>
      <c r="F750" s="113"/>
      <c r="G750" s="113">
        <v>3373</v>
      </c>
      <c r="H750" s="113">
        <v>69117</v>
      </c>
      <c r="I750" s="113">
        <v>25027</v>
      </c>
      <c r="J750" s="113">
        <v>2622</v>
      </c>
      <c r="K750" s="113"/>
      <c r="L750" s="113">
        <v>46048</v>
      </c>
      <c r="M750" s="113">
        <v>13872</v>
      </c>
      <c r="N750" s="113">
        <v>31264</v>
      </c>
      <c r="O750" s="113">
        <v>24640</v>
      </c>
    </row>
    <row r="751" spans="1:15" s="114" customFormat="1" ht="9" customHeight="1">
      <c r="A751" s="111" t="s">
        <v>58</v>
      </c>
      <c r="B751" s="111"/>
      <c r="C751" s="113">
        <f t="shared" si="20"/>
        <v>1683763</v>
      </c>
      <c r="D751" s="113"/>
      <c r="E751" s="113">
        <v>63175</v>
      </c>
      <c r="F751" s="113"/>
      <c r="G751" s="113">
        <v>3204</v>
      </c>
      <c r="H751" s="113">
        <v>435170</v>
      </c>
      <c r="I751" s="113">
        <v>144472</v>
      </c>
      <c r="J751" s="113">
        <v>9194</v>
      </c>
      <c r="K751" s="113"/>
      <c r="L751" s="113">
        <v>343480</v>
      </c>
      <c r="M751" s="113">
        <v>79961</v>
      </c>
      <c r="N751" s="113">
        <v>342134</v>
      </c>
      <c r="O751" s="113">
        <v>262973</v>
      </c>
    </row>
    <row r="752" spans="1:15" s="114" customFormat="1" ht="9" customHeight="1">
      <c r="A752" s="111" t="s">
        <v>560</v>
      </c>
      <c r="B752" s="111"/>
      <c r="C752" s="113">
        <f t="shared" si="20"/>
        <v>1547219</v>
      </c>
      <c r="D752" s="113"/>
      <c r="E752" s="113">
        <v>6033</v>
      </c>
      <c r="F752" s="113"/>
      <c r="G752" s="113">
        <v>3208</v>
      </c>
      <c r="H752" s="113">
        <v>500347</v>
      </c>
      <c r="I752" s="113">
        <v>132469</v>
      </c>
      <c r="J752" s="113">
        <v>4599</v>
      </c>
      <c r="K752" s="113"/>
      <c r="L752" s="113">
        <v>410624</v>
      </c>
      <c r="M752" s="113">
        <v>116134</v>
      </c>
      <c r="N752" s="113">
        <v>262364</v>
      </c>
      <c r="O752" s="113">
        <v>111441</v>
      </c>
    </row>
    <row r="753" spans="1:15" s="114" customFormat="1" ht="9" customHeight="1">
      <c r="A753" s="146" t="s">
        <v>414</v>
      </c>
      <c r="B753" s="146"/>
      <c r="C753" s="651">
        <f t="shared" si="20"/>
        <v>414512</v>
      </c>
      <c r="D753" s="651"/>
      <c r="E753" s="651">
        <v>40496</v>
      </c>
      <c r="F753" s="651"/>
      <c r="G753" s="651">
        <v>1356</v>
      </c>
      <c r="H753" s="651">
        <v>64293</v>
      </c>
      <c r="I753" s="651">
        <v>34962</v>
      </c>
      <c r="J753" s="651">
        <v>4582</v>
      </c>
      <c r="K753" s="651"/>
      <c r="L753" s="651">
        <v>100327</v>
      </c>
      <c r="M753" s="651">
        <v>18185</v>
      </c>
      <c r="N753" s="651">
        <v>63761</v>
      </c>
      <c r="O753" s="651">
        <v>86550</v>
      </c>
    </row>
    <row r="754" spans="1:15" s="114" customFormat="1" ht="9" customHeight="1">
      <c r="A754" s="111" t="s">
        <v>61</v>
      </c>
      <c r="B754" s="111"/>
      <c r="C754" s="113">
        <f t="shared" si="20"/>
        <v>204264</v>
      </c>
      <c r="D754" s="113"/>
      <c r="E754" s="113">
        <v>10076</v>
      </c>
      <c r="F754" s="113"/>
      <c r="G754" s="113">
        <v>203</v>
      </c>
      <c r="H754" s="113">
        <v>44016</v>
      </c>
      <c r="I754" s="113">
        <v>14907</v>
      </c>
      <c r="J754" s="113">
        <v>1813</v>
      </c>
      <c r="K754" s="113"/>
      <c r="L754" s="113">
        <v>44662</v>
      </c>
      <c r="M754" s="113">
        <v>6576</v>
      </c>
      <c r="N754" s="113">
        <v>38909</v>
      </c>
      <c r="O754" s="113">
        <v>43102</v>
      </c>
    </row>
    <row r="755" spans="1:15" s="114" customFormat="1" ht="9" customHeight="1">
      <c r="A755" s="111" t="s">
        <v>62</v>
      </c>
      <c r="B755" s="111"/>
      <c r="C755" s="113">
        <f t="shared" si="20"/>
        <v>133133</v>
      </c>
      <c r="D755" s="113"/>
      <c r="E755" s="113">
        <v>11224</v>
      </c>
      <c r="F755" s="113"/>
      <c r="G755" s="113">
        <v>481</v>
      </c>
      <c r="H755" s="113">
        <v>12493</v>
      </c>
      <c r="I755" s="113">
        <v>12785</v>
      </c>
      <c r="J755" s="113">
        <v>1634</v>
      </c>
      <c r="K755" s="113"/>
      <c r="L755" s="113">
        <v>28734</v>
      </c>
      <c r="M755" s="113">
        <v>5224</v>
      </c>
      <c r="N755" s="113">
        <v>40367</v>
      </c>
      <c r="O755" s="113">
        <v>20191</v>
      </c>
    </row>
    <row r="756" spans="1:15" s="114" customFormat="1" ht="9" customHeight="1">
      <c r="A756" s="111" t="s">
        <v>63</v>
      </c>
      <c r="B756" s="111"/>
      <c r="C756" s="113">
        <f t="shared" si="20"/>
        <v>1552729</v>
      </c>
      <c r="D756" s="113"/>
      <c r="E756" s="113">
        <v>9464</v>
      </c>
      <c r="F756" s="113"/>
      <c r="G756" s="113">
        <v>3462</v>
      </c>
      <c r="H756" s="113">
        <v>500494</v>
      </c>
      <c r="I756" s="113">
        <v>138670</v>
      </c>
      <c r="J756" s="113">
        <v>10568</v>
      </c>
      <c r="K756" s="113"/>
      <c r="L756" s="113">
        <v>295473</v>
      </c>
      <c r="M756" s="113">
        <v>113512</v>
      </c>
      <c r="N756" s="113">
        <v>386269</v>
      </c>
      <c r="O756" s="113">
        <v>94817</v>
      </c>
    </row>
    <row r="757" spans="1:15" s="114" customFormat="1" ht="9" customHeight="1">
      <c r="A757" s="146" t="s">
        <v>64</v>
      </c>
      <c r="B757" s="146"/>
      <c r="C757" s="651">
        <f t="shared" si="20"/>
        <v>207662</v>
      </c>
      <c r="D757" s="651"/>
      <c r="E757" s="651">
        <v>4371</v>
      </c>
      <c r="F757" s="651"/>
      <c r="G757" s="651">
        <v>1523</v>
      </c>
      <c r="H757" s="651">
        <v>14731</v>
      </c>
      <c r="I757" s="651">
        <v>17956</v>
      </c>
      <c r="J757" s="651">
        <v>2551</v>
      </c>
      <c r="K757" s="651"/>
      <c r="L757" s="651">
        <v>49318</v>
      </c>
      <c r="M757" s="651">
        <v>10525</v>
      </c>
      <c r="N757" s="651">
        <v>44125</v>
      </c>
      <c r="O757" s="651">
        <v>62562</v>
      </c>
    </row>
    <row r="758" spans="1:15" s="114" customFormat="1" ht="9" customHeight="1">
      <c r="A758" s="111" t="s">
        <v>65</v>
      </c>
      <c r="B758" s="111"/>
      <c r="C758" s="113">
        <f t="shared" si="20"/>
        <v>593255</v>
      </c>
      <c r="D758" s="113"/>
      <c r="E758" s="113">
        <v>17473</v>
      </c>
      <c r="F758" s="113"/>
      <c r="G758" s="113">
        <v>1700</v>
      </c>
      <c r="H758" s="113">
        <v>183836</v>
      </c>
      <c r="I758" s="113">
        <v>49810</v>
      </c>
      <c r="J758" s="113">
        <v>5022</v>
      </c>
      <c r="K758" s="113"/>
      <c r="L758" s="113">
        <v>131991</v>
      </c>
      <c r="M758" s="113">
        <v>29820</v>
      </c>
      <c r="N758" s="113">
        <v>119645</v>
      </c>
      <c r="O758" s="113">
        <v>53958</v>
      </c>
    </row>
    <row r="759" spans="1:15" s="114" customFormat="1" ht="9" customHeight="1">
      <c r="A759" s="111" t="s">
        <v>66</v>
      </c>
      <c r="B759" s="111"/>
      <c r="C759" s="113">
        <f t="shared" si="20"/>
        <v>546620</v>
      </c>
      <c r="D759" s="113"/>
      <c r="E759" s="113">
        <v>15141</v>
      </c>
      <c r="F759" s="113"/>
      <c r="G759" s="113">
        <v>2381</v>
      </c>
      <c r="H759" s="113">
        <v>195785</v>
      </c>
      <c r="I759" s="113">
        <v>51817</v>
      </c>
      <c r="J759" s="113">
        <v>3319</v>
      </c>
      <c r="K759" s="113"/>
      <c r="L759" s="113">
        <v>84141</v>
      </c>
      <c r="M759" s="113">
        <v>27247</v>
      </c>
      <c r="N759" s="113">
        <v>116957</v>
      </c>
      <c r="O759" s="113">
        <v>49832</v>
      </c>
    </row>
    <row r="760" spans="1:15" s="114" customFormat="1" ht="9" customHeight="1">
      <c r="A760" s="111" t="s">
        <v>67</v>
      </c>
      <c r="B760" s="111"/>
      <c r="C760" s="113">
        <f t="shared" si="20"/>
        <v>413179</v>
      </c>
      <c r="D760" s="113"/>
      <c r="E760" s="113">
        <v>4958</v>
      </c>
      <c r="F760" s="113"/>
      <c r="G760" s="113">
        <v>491</v>
      </c>
      <c r="H760" s="113">
        <v>10535</v>
      </c>
      <c r="I760" s="113">
        <v>40921</v>
      </c>
      <c r="J760" s="113">
        <v>3024</v>
      </c>
      <c r="K760" s="113"/>
      <c r="L760" s="113">
        <v>70869</v>
      </c>
      <c r="M760" s="113">
        <v>23948</v>
      </c>
      <c r="N760" s="113">
        <v>234722</v>
      </c>
      <c r="O760" s="113">
        <v>23711</v>
      </c>
    </row>
    <row r="761" spans="1:15" s="114" customFormat="1" ht="9" customHeight="1">
      <c r="A761" s="146" t="s">
        <v>68</v>
      </c>
      <c r="B761" s="146"/>
      <c r="C761" s="651">
        <f t="shared" si="20"/>
        <v>414250</v>
      </c>
      <c r="D761" s="651"/>
      <c r="E761" s="651">
        <v>12640</v>
      </c>
      <c r="F761" s="651"/>
      <c r="G761" s="651">
        <v>4797</v>
      </c>
      <c r="H761" s="651">
        <v>164068</v>
      </c>
      <c r="I761" s="651">
        <v>34439</v>
      </c>
      <c r="J761" s="651">
        <v>2473</v>
      </c>
      <c r="K761" s="651"/>
      <c r="L761" s="651">
        <v>62094</v>
      </c>
      <c r="M761" s="651">
        <v>20499</v>
      </c>
      <c r="N761" s="651">
        <v>59266</v>
      </c>
      <c r="O761" s="651">
        <v>53974</v>
      </c>
    </row>
    <row r="762" spans="1:15" s="114" customFormat="1" ht="9" customHeight="1">
      <c r="A762" s="111" t="s">
        <v>69</v>
      </c>
      <c r="B762" s="111"/>
      <c r="C762" s="113">
        <f t="shared" si="20"/>
        <v>490152</v>
      </c>
      <c r="D762" s="113"/>
      <c r="E762" s="113">
        <v>35072</v>
      </c>
      <c r="F762" s="113"/>
      <c r="G762" s="113">
        <v>2155</v>
      </c>
      <c r="H762" s="113">
        <v>73618</v>
      </c>
      <c r="I762" s="113">
        <v>49534</v>
      </c>
      <c r="J762" s="113">
        <v>4399</v>
      </c>
      <c r="K762" s="113"/>
      <c r="L762" s="113">
        <v>131347</v>
      </c>
      <c r="M762" s="113">
        <v>20110</v>
      </c>
      <c r="N762" s="113">
        <v>110741</v>
      </c>
      <c r="O762" s="113">
        <v>63176</v>
      </c>
    </row>
    <row r="763" spans="1:15" s="114" customFormat="1" ht="9" customHeight="1">
      <c r="A763" s="111" t="s">
        <v>70</v>
      </c>
      <c r="B763" s="111"/>
      <c r="C763" s="113">
        <f t="shared" si="20"/>
        <v>548591</v>
      </c>
      <c r="D763" s="113"/>
      <c r="E763" s="113">
        <v>31599</v>
      </c>
      <c r="F763" s="113"/>
      <c r="G763" s="113">
        <v>14983</v>
      </c>
      <c r="H763" s="113">
        <v>171396</v>
      </c>
      <c r="I763" s="113">
        <v>52403</v>
      </c>
      <c r="J763" s="113">
        <v>5599</v>
      </c>
      <c r="K763" s="113"/>
      <c r="L763" s="113">
        <v>110002</v>
      </c>
      <c r="M763" s="113">
        <v>26445</v>
      </c>
      <c r="N763" s="113">
        <v>98056</v>
      </c>
      <c r="O763" s="113">
        <v>38108</v>
      </c>
    </row>
    <row r="764" spans="1:15" s="114" customFormat="1" ht="9" customHeight="1">
      <c r="A764" s="111" t="s">
        <v>71</v>
      </c>
      <c r="B764" s="111"/>
      <c r="C764" s="113">
        <f t="shared" si="20"/>
        <v>165288</v>
      </c>
      <c r="D764" s="113"/>
      <c r="E764" s="113">
        <v>7177</v>
      </c>
      <c r="F764" s="113"/>
      <c r="G764" s="113">
        <v>3202</v>
      </c>
      <c r="H764" s="113">
        <v>12394</v>
      </c>
      <c r="I764" s="113">
        <v>18661</v>
      </c>
      <c r="J764" s="113">
        <v>1521</v>
      </c>
      <c r="K764" s="113"/>
      <c r="L764" s="113">
        <v>59610</v>
      </c>
      <c r="M764" s="113">
        <v>10978</v>
      </c>
      <c r="N764" s="113">
        <v>36386</v>
      </c>
      <c r="O764" s="113">
        <v>15359</v>
      </c>
    </row>
    <row r="765" spans="1:15" s="114" customFormat="1" ht="9" customHeight="1">
      <c r="A765" s="146" t="s">
        <v>72</v>
      </c>
      <c r="B765" s="146"/>
      <c r="C765" s="651">
        <f t="shared" si="20"/>
        <v>655992</v>
      </c>
      <c r="D765" s="651"/>
      <c r="E765" s="651">
        <v>13443</v>
      </c>
      <c r="F765" s="651"/>
      <c r="G765" s="651">
        <v>2049</v>
      </c>
      <c r="H765" s="651">
        <v>277400</v>
      </c>
      <c r="I765" s="651">
        <v>47385</v>
      </c>
      <c r="J765" s="651">
        <v>9802</v>
      </c>
      <c r="K765" s="651"/>
      <c r="L765" s="651">
        <v>118364</v>
      </c>
      <c r="M765" s="651">
        <v>52203</v>
      </c>
      <c r="N765" s="651">
        <v>88690</v>
      </c>
      <c r="O765" s="651">
        <v>46656</v>
      </c>
    </row>
    <row r="766" spans="1:15" s="114" customFormat="1" ht="9" customHeight="1">
      <c r="A766" s="111" t="s">
        <v>73</v>
      </c>
      <c r="B766" s="111"/>
      <c r="C766" s="113">
        <f t="shared" si="20"/>
        <v>96668</v>
      </c>
      <c r="D766" s="113"/>
      <c r="E766" s="113">
        <v>370</v>
      </c>
      <c r="F766" s="113"/>
      <c r="G766" s="113">
        <v>118</v>
      </c>
      <c r="H766" s="113">
        <v>49592</v>
      </c>
      <c r="I766" s="113">
        <v>5854</v>
      </c>
      <c r="J766" s="113">
        <v>601</v>
      </c>
      <c r="K766" s="113"/>
      <c r="L766" s="113">
        <v>16765</v>
      </c>
      <c r="M766" s="113">
        <v>3045</v>
      </c>
      <c r="N766" s="113">
        <v>10243</v>
      </c>
      <c r="O766" s="113">
        <v>10080</v>
      </c>
    </row>
    <row r="767" spans="1:15" s="114" customFormat="1" ht="9" customHeight="1">
      <c r="A767" s="111" t="s">
        <v>561</v>
      </c>
      <c r="B767" s="111"/>
      <c r="C767" s="113">
        <f t="shared" si="20"/>
        <v>711009</v>
      </c>
      <c r="D767" s="113"/>
      <c r="E767" s="113">
        <v>43098</v>
      </c>
      <c r="F767" s="113"/>
      <c r="G767" s="113">
        <v>4197</v>
      </c>
      <c r="H767" s="113">
        <v>93406</v>
      </c>
      <c r="I767" s="113">
        <v>58355</v>
      </c>
      <c r="J767" s="113">
        <v>13324</v>
      </c>
      <c r="K767" s="113"/>
      <c r="L767" s="113">
        <v>173244</v>
      </c>
      <c r="M767" s="113">
        <v>50898</v>
      </c>
      <c r="N767" s="113">
        <v>115901</v>
      </c>
      <c r="O767" s="113">
        <v>158586</v>
      </c>
    </row>
    <row r="768" spans="1:15" s="114" customFormat="1" ht="9" customHeight="1">
      <c r="A768" s="111" t="s">
        <v>75</v>
      </c>
      <c r="B768" s="111"/>
      <c r="C768" s="113">
        <f t="shared" si="20"/>
        <v>357831</v>
      </c>
      <c r="D768" s="113"/>
      <c r="E768" s="113">
        <v>10588</v>
      </c>
      <c r="F768" s="113"/>
      <c r="G768" s="113">
        <v>1302</v>
      </c>
      <c r="H768" s="113">
        <v>62442</v>
      </c>
      <c r="I768" s="113">
        <v>34990</v>
      </c>
      <c r="J768" s="113">
        <v>3688</v>
      </c>
      <c r="K768" s="113"/>
      <c r="L768" s="113">
        <v>84845</v>
      </c>
      <c r="M768" s="113">
        <v>16347</v>
      </c>
      <c r="N768" s="113">
        <v>66768</v>
      </c>
      <c r="O768" s="113">
        <v>76861</v>
      </c>
    </row>
    <row r="769" spans="1:15" s="114" customFormat="1" ht="9" customHeight="1">
      <c r="A769" s="146" t="s">
        <v>76</v>
      </c>
      <c r="B769" s="146"/>
      <c r="C769" s="651">
        <f t="shared" si="20"/>
        <v>174250</v>
      </c>
      <c r="D769" s="651"/>
      <c r="E769" s="651">
        <v>2767</v>
      </c>
      <c r="F769" s="651"/>
      <c r="G769" s="651">
        <v>13132</v>
      </c>
      <c r="H769" s="651">
        <v>35324</v>
      </c>
      <c r="I769" s="651">
        <v>18104</v>
      </c>
      <c r="J769" s="651">
        <v>1800</v>
      </c>
      <c r="K769" s="651"/>
      <c r="L769" s="651">
        <v>30207</v>
      </c>
      <c r="M769" s="651">
        <v>5526</v>
      </c>
      <c r="N769" s="651">
        <v>17755</v>
      </c>
      <c r="O769" s="651">
        <v>49635</v>
      </c>
    </row>
    <row r="770" spans="1:15" s="114" customFormat="1" ht="9" customHeight="1">
      <c r="A770" s="111"/>
      <c r="B770" s="111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</row>
    <row r="771" spans="1:15" s="114" customFormat="1" ht="9" customHeight="1">
      <c r="A771" s="152" t="s">
        <v>88</v>
      </c>
      <c r="B771" s="152"/>
      <c r="C771" s="144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</row>
    <row r="772" spans="1:15" s="114" customFormat="1" ht="9" customHeight="1">
      <c r="A772" s="140" t="s">
        <v>34</v>
      </c>
      <c r="B772" s="140"/>
      <c r="C772" s="648">
        <f>SUM(C774:C805)</f>
        <v>19827419</v>
      </c>
      <c r="D772" s="648"/>
      <c r="E772" s="648">
        <f>SUM(E774:E805)</f>
        <v>486330</v>
      </c>
      <c r="F772" s="648"/>
      <c r="G772" s="648">
        <f>SUM(G774:G805)</f>
        <v>127936</v>
      </c>
      <c r="H772" s="648">
        <f>SUM(H774:H805)</f>
        <v>5427557</v>
      </c>
      <c r="I772" s="648">
        <f>SUM(I774:I805)</f>
        <v>1587288</v>
      </c>
      <c r="J772" s="648">
        <f>SUM(J774:J805)</f>
        <v>145915</v>
      </c>
      <c r="K772" s="648"/>
      <c r="L772" s="648">
        <f>SUM(L774:L805)</f>
        <v>4046033</v>
      </c>
      <c r="M772" s="648">
        <f>SUM(M774:M805)</f>
        <v>1150796</v>
      </c>
      <c r="N772" s="648">
        <f>SUM(N774:N805)</f>
        <v>4742395</v>
      </c>
      <c r="O772" s="648">
        <f>SUM(O774:O805)</f>
        <v>2113169</v>
      </c>
    </row>
    <row r="773" spans="1:15" s="114" customFormat="1" ht="3" customHeight="1">
      <c r="A773" s="140"/>
      <c r="B773" s="140"/>
      <c r="C773" s="648"/>
      <c r="D773" s="648"/>
      <c r="E773" s="648"/>
      <c r="F773" s="648"/>
      <c r="G773" s="648"/>
      <c r="H773" s="648"/>
      <c r="I773" s="648"/>
      <c r="J773" s="648"/>
      <c r="K773" s="648"/>
      <c r="L773" s="648"/>
      <c r="M773" s="648"/>
      <c r="N773" s="648"/>
      <c r="O773" s="648"/>
    </row>
    <row r="774" spans="1:15" s="114" customFormat="1" ht="9" customHeight="1">
      <c r="A774" s="144" t="s">
        <v>45</v>
      </c>
      <c r="B774" s="144"/>
      <c r="C774" s="649">
        <f t="shared" ref="C774:C805" si="21">SUM(E774:O774)</f>
        <v>319982</v>
      </c>
      <c r="D774" s="649"/>
      <c r="E774" s="649">
        <v>5867</v>
      </c>
      <c r="F774" s="649"/>
      <c r="G774" s="649">
        <v>1287</v>
      </c>
      <c r="H774" s="649">
        <v>119565</v>
      </c>
      <c r="I774" s="649">
        <v>23869</v>
      </c>
      <c r="J774" s="649">
        <v>691</v>
      </c>
      <c r="K774" s="649"/>
      <c r="L774" s="649">
        <v>49788</v>
      </c>
      <c r="M774" s="649">
        <v>21123</v>
      </c>
      <c r="N774" s="649">
        <v>47842</v>
      </c>
      <c r="O774" s="649">
        <v>49950</v>
      </c>
    </row>
    <row r="775" spans="1:15" s="114" customFormat="1" ht="9" customHeight="1">
      <c r="A775" s="144" t="s">
        <v>46</v>
      </c>
      <c r="B775" s="144"/>
      <c r="C775" s="649">
        <f t="shared" si="21"/>
        <v>887786</v>
      </c>
      <c r="D775" s="649"/>
      <c r="E775" s="649">
        <v>17608</v>
      </c>
      <c r="F775" s="649"/>
      <c r="G775" s="649">
        <v>873</v>
      </c>
      <c r="H775" s="649">
        <v>408447</v>
      </c>
      <c r="I775" s="649">
        <v>43041</v>
      </c>
      <c r="J775" s="649">
        <v>4827</v>
      </c>
      <c r="K775" s="649"/>
      <c r="L775" s="649">
        <v>148983</v>
      </c>
      <c r="M775" s="649">
        <v>35250</v>
      </c>
      <c r="N775" s="649">
        <v>166298</v>
      </c>
      <c r="O775" s="649">
        <v>62459</v>
      </c>
    </row>
    <row r="776" spans="1:15" s="114" customFormat="1" ht="9" customHeight="1">
      <c r="A776" s="144" t="s">
        <v>47</v>
      </c>
      <c r="B776" s="144"/>
      <c r="C776" s="649">
        <f t="shared" si="21"/>
        <v>169386</v>
      </c>
      <c r="D776" s="649"/>
      <c r="E776" s="649">
        <v>7813</v>
      </c>
      <c r="F776" s="649"/>
      <c r="G776" s="649">
        <v>3873</v>
      </c>
      <c r="H776" s="649">
        <v>7933</v>
      </c>
      <c r="I776" s="649">
        <v>27684</v>
      </c>
      <c r="J776" s="649">
        <v>1354</v>
      </c>
      <c r="K776" s="649"/>
      <c r="L776" s="649">
        <v>34884</v>
      </c>
      <c r="M776" s="649">
        <v>9351</v>
      </c>
      <c r="N776" s="649">
        <v>65608</v>
      </c>
      <c r="O776" s="649">
        <v>10886</v>
      </c>
    </row>
    <row r="777" spans="1:15" s="114" customFormat="1" ht="9" customHeight="1">
      <c r="A777" s="146" t="s">
        <v>48</v>
      </c>
      <c r="B777" s="146"/>
      <c r="C777" s="651">
        <f t="shared" si="21"/>
        <v>124565</v>
      </c>
      <c r="D777" s="651"/>
      <c r="E777" s="651">
        <v>4981</v>
      </c>
      <c r="F777" s="651"/>
      <c r="G777" s="651">
        <v>2167</v>
      </c>
      <c r="H777" s="651">
        <v>11960</v>
      </c>
      <c r="I777" s="651">
        <v>20280</v>
      </c>
      <c r="J777" s="651">
        <v>1298</v>
      </c>
      <c r="K777" s="651"/>
      <c r="L777" s="651">
        <v>23087</v>
      </c>
      <c r="M777" s="651">
        <v>16267</v>
      </c>
      <c r="N777" s="651">
        <v>20887</v>
      </c>
      <c r="O777" s="651">
        <v>23638</v>
      </c>
    </row>
    <row r="778" spans="1:15" s="114" customFormat="1" ht="9" customHeight="1">
      <c r="A778" s="111" t="s">
        <v>411</v>
      </c>
      <c r="B778" s="111"/>
      <c r="C778" s="113">
        <f t="shared" si="21"/>
        <v>775226</v>
      </c>
      <c r="D778" s="113"/>
      <c r="E778" s="113">
        <v>16362</v>
      </c>
      <c r="F778" s="113"/>
      <c r="G778" s="113">
        <v>14905</v>
      </c>
      <c r="H778" s="113">
        <v>375770</v>
      </c>
      <c r="I778" s="113">
        <v>55324</v>
      </c>
      <c r="J778" s="113">
        <v>5837</v>
      </c>
      <c r="K778" s="113"/>
      <c r="L778" s="113">
        <v>115189</v>
      </c>
      <c r="M778" s="113">
        <v>36022</v>
      </c>
      <c r="N778" s="113">
        <v>99256</v>
      </c>
      <c r="O778" s="113">
        <v>56561</v>
      </c>
    </row>
    <row r="779" spans="1:15" s="114" customFormat="1" ht="9" customHeight="1">
      <c r="A779" s="111" t="s">
        <v>50</v>
      </c>
      <c r="B779" s="111"/>
      <c r="C779" s="113">
        <f t="shared" si="21"/>
        <v>132142</v>
      </c>
      <c r="D779" s="113"/>
      <c r="E779" s="113">
        <v>8599</v>
      </c>
      <c r="F779" s="113"/>
      <c r="G779" s="113">
        <v>2008</v>
      </c>
      <c r="H779" s="113">
        <v>13043</v>
      </c>
      <c r="I779" s="113">
        <v>11056</v>
      </c>
      <c r="J779" s="113">
        <v>2121</v>
      </c>
      <c r="K779" s="113"/>
      <c r="L779" s="113">
        <v>26317</v>
      </c>
      <c r="M779" s="113">
        <v>16259</v>
      </c>
      <c r="N779" s="113">
        <v>23665</v>
      </c>
      <c r="O779" s="113">
        <v>29074</v>
      </c>
    </row>
    <row r="780" spans="1:15" s="114" customFormat="1" ht="9" customHeight="1">
      <c r="A780" s="111" t="s">
        <v>51</v>
      </c>
      <c r="B780" s="111"/>
      <c r="C780" s="113">
        <f t="shared" si="21"/>
        <v>222298</v>
      </c>
      <c r="D780" s="113"/>
      <c r="E780" s="113">
        <v>14854</v>
      </c>
      <c r="F780" s="113"/>
      <c r="G780" s="113">
        <v>533</v>
      </c>
      <c r="H780" s="113">
        <v>22626</v>
      </c>
      <c r="I780" s="113">
        <v>13410</v>
      </c>
      <c r="J780" s="113">
        <v>2982</v>
      </c>
      <c r="K780" s="113"/>
      <c r="L780" s="113">
        <v>64708</v>
      </c>
      <c r="M780" s="113">
        <v>8133</v>
      </c>
      <c r="N780" s="113">
        <v>39136</v>
      </c>
      <c r="O780" s="113">
        <v>55916</v>
      </c>
    </row>
    <row r="781" spans="1:15" s="114" customFormat="1" ht="9" customHeight="1">
      <c r="A781" s="146" t="s">
        <v>52</v>
      </c>
      <c r="B781" s="146"/>
      <c r="C781" s="651">
        <f t="shared" si="21"/>
        <v>879303</v>
      </c>
      <c r="D781" s="651"/>
      <c r="E781" s="651">
        <v>15630</v>
      </c>
      <c r="F781" s="651"/>
      <c r="G781" s="651">
        <v>11584</v>
      </c>
      <c r="H781" s="651">
        <v>450545</v>
      </c>
      <c r="I781" s="651">
        <v>44742</v>
      </c>
      <c r="J781" s="651">
        <v>4320</v>
      </c>
      <c r="K781" s="651"/>
      <c r="L781" s="651">
        <v>131829</v>
      </c>
      <c r="M781" s="651">
        <v>48307</v>
      </c>
      <c r="N781" s="651">
        <v>118339</v>
      </c>
      <c r="O781" s="651">
        <v>54007</v>
      </c>
    </row>
    <row r="782" spans="1:15" s="114" customFormat="1" ht="9" customHeight="1">
      <c r="A782" s="111" t="s">
        <v>563</v>
      </c>
      <c r="B782" s="111"/>
      <c r="C782" s="113">
        <f t="shared" si="21"/>
        <v>3410841</v>
      </c>
      <c r="D782" s="113"/>
      <c r="E782" s="113">
        <v>6630</v>
      </c>
      <c r="F782" s="113"/>
      <c r="G782" s="113">
        <v>2765</v>
      </c>
      <c r="H782" s="113">
        <v>411490</v>
      </c>
      <c r="I782" s="113">
        <v>237981</v>
      </c>
      <c r="J782" s="113">
        <v>15463</v>
      </c>
      <c r="K782" s="113"/>
      <c r="L782" s="113">
        <v>710012</v>
      </c>
      <c r="M782" s="113">
        <v>199739</v>
      </c>
      <c r="N782" s="113">
        <v>1546090</v>
      </c>
      <c r="O782" s="113">
        <v>280671</v>
      </c>
    </row>
    <row r="783" spans="1:15" s="114" customFormat="1" ht="9" customHeight="1">
      <c r="A783" s="111" t="s">
        <v>54</v>
      </c>
      <c r="B783" s="111"/>
      <c r="C783" s="113">
        <f t="shared" si="21"/>
        <v>243296</v>
      </c>
      <c r="D783" s="113"/>
      <c r="E783" s="113">
        <v>14379</v>
      </c>
      <c r="F783" s="113"/>
      <c r="G783" s="113">
        <v>11596</v>
      </c>
      <c r="H783" s="113">
        <v>81436</v>
      </c>
      <c r="I783" s="113">
        <v>20369</v>
      </c>
      <c r="J783" s="113">
        <v>3195</v>
      </c>
      <c r="K783" s="113"/>
      <c r="L783" s="113">
        <v>43022</v>
      </c>
      <c r="M783" s="113">
        <v>15135</v>
      </c>
      <c r="N783" s="113">
        <v>32200</v>
      </c>
      <c r="O783" s="113">
        <v>21964</v>
      </c>
    </row>
    <row r="784" spans="1:15" s="114" customFormat="1" ht="9" customHeight="1">
      <c r="A784" s="111" t="s">
        <v>55</v>
      </c>
      <c r="B784" s="111"/>
      <c r="C784" s="113">
        <f t="shared" si="21"/>
        <v>979460</v>
      </c>
      <c r="D784" s="113"/>
      <c r="E784" s="113">
        <v>25567</v>
      </c>
      <c r="F784" s="113"/>
      <c r="G784" s="113">
        <v>4564</v>
      </c>
      <c r="H784" s="113">
        <v>414603</v>
      </c>
      <c r="I784" s="113">
        <v>78504</v>
      </c>
      <c r="J784" s="113">
        <v>8195</v>
      </c>
      <c r="K784" s="113"/>
      <c r="L784" s="113">
        <v>161311</v>
      </c>
      <c r="M784" s="113">
        <v>54194</v>
      </c>
      <c r="N784" s="113">
        <v>150804</v>
      </c>
      <c r="O784" s="113">
        <v>81718</v>
      </c>
    </row>
    <row r="785" spans="1:15" s="114" customFormat="1" ht="9" customHeight="1">
      <c r="A785" s="146" t="s">
        <v>56</v>
      </c>
      <c r="B785" s="146"/>
      <c r="C785" s="651">
        <f t="shared" si="21"/>
        <v>157546</v>
      </c>
      <c r="D785" s="651"/>
      <c r="E785" s="651">
        <v>580</v>
      </c>
      <c r="F785" s="651"/>
      <c r="G785" s="651">
        <v>2726</v>
      </c>
      <c r="H785" s="651">
        <v>9274</v>
      </c>
      <c r="I785" s="651">
        <v>13975</v>
      </c>
      <c r="J785" s="651">
        <v>3299</v>
      </c>
      <c r="K785" s="651"/>
      <c r="L785" s="651">
        <v>49651</v>
      </c>
      <c r="M785" s="651">
        <v>5753</v>
      </c>
      <c r="N785" s="651">
        <v>56733</v>
      </c>
      <c r="O785" s="651">
        <v>15555</v>
      </c>
    </row>
    <row r="786" spans="1:15" s="114" customFormat="1" ht="9" customHeight="1">
      <c r="A786" s="111" t="s">
        <v>57</v>
      </c>
      <c r="B786" s="111"/>
      <c r="C786" s="113">
        <f t="shared" si="21"/>
        <v>226696</v>
      </c>
      <c r="D786" s="113"/>
      <c r="E786" s="113">
        <v>1935</v>
      </c>
      <c r="F786" s="113"/>
      <c r="G786" s="113">
        <v>4040</v>
      </c>
      <c r="H786" s="113">
        <v>72521</v>
      </c>
      <c r="I786" s="113">
        <v>25534</v>
      </c>
      <c r="J786" s="113">
        <v>2635</v>
      </c>
      <c r="K786" s="113"/>
      <c r="L786" s="113">
        <v>48034</v>
      </c>
      <c r="M786" s="113">
        <v>15132</v>
      </c>
      <c r="N786" s="113">
        <v>31872</v>
      </c>
      <c r="O786" s="113">
        <v>24993</v>
      </c>
    </row>
    <row r="787" spans="1:15" s="114" customFormat="1" ht="9" customHeight="1">
      <c r="A787" s="111" t="s">
        <v>58</v>
      </c>
      <c r="B787" s="111"/>
      <c r="C787" s="113">
        <f t="shared" si="21"/>
        <v>1722871</v>
      </c>
      <c r="D787" s="113"/>
      <c r="E787" s="113">
        <v>66267</v>
      </c>
      <c r="F787" s="113"/>
      <c r="G787" s="113">
        <v>2703</v>
      </c>
      <c r="H787" s="113">
        <v>451686</v>
      </c>
      <c r="I787" s="113">
        <v>141254</v>
      </c>
      <c r="J787" s="113">
        <v>9458</v>
      </c>
      <c r="K787" s="113"/>
      <c r="L787" s="113">
        <v>354114</v>
      </c>
      <c r="M787" s="113">
        <v>82734</v>
      </c>
      <c r="N787" s="113">
        <v>353147</v>
      </c>
      <c r="O787" s="113">
        <v>261508</v>
      </c>
    </row>
    <row r="788" spans="1:15" s="114" customFormat="1" ht="9" customHeight="1">
      <c r="A788" s="111" t="s">
        <v>560</v>
      </c>
      <c r="B788" s="111"/>
      <c r="C788" s="113">
        <f t="shared" si="21"/>
        <v>1625472</v>
      </c>
      <c r="D788" s="113"/>
      <c r="E788" s="113">
        <v>6226</v>
      </c>
      <c r="F788" s="113"/>
      <c r="G788" s="113">
        <v>2849</v>
      </c>
      <c r="H788" s="113">
        <v>509995</v>
      </c>
      <c r="I788" s="113">
        <v>131639</v>
      </c>
      <c r="J788" s="113">
        <v>4713</v>
      </c>
      <c r="K788" s="113"/>
      <c r="L788" s="113">
        <v>439443</v>
      </c>
      <c r="M788" s="113">
        <v>127275</v>
      </c>
      <c r="N788" s="113">
        <v>286686</v>
      </c>
      <c r="O788" s="113">
        <v>116646</v>
      </c>
    </row>
    <row r="789" spans="1:15" s="114" customFormat="1" ht="9" customHeight="1">
      <c r="A789" s="146" t="s">
        <v>414</v>
      </c>
      <c r="B789" s="146"/>
      <c r="C789" s="651">
        <f t="shared" si="21"/>
        <v>428301</v>
      </c>
      <c r="D789" s="651"/>
      <c r="E789" s="651">
        <v>39423</v>
      </c>
      <c r="F789" s="651"/>
      <c r="G789" s="651">
        <v>1387</v>
      </c>
      <c r="H789" s="651">
        <v>68118</v>
      </c>
      <c r="I789" s="651">
        <v>37537</v>
      </c>
      <c r="J789" s="651">
        <v>4480</v>
      </c>
      <c r="K789" s="651"/>
      <c r="L789" s="651">
        <v>106643</v>
      </c>
      <c r="M789" s="651">
        <v>18415</v>
      </c>
      <c r="N789" s="651">
        <v>63590</v>
      </c>
      <c r="O789" s="651">
        <v>88708</v>
      </c>
    </row>
    <row r="790" spans="1:15" s="114" customFormat="1" ht="9" customHeight="1">
      <c r="A790" s="111" t="s">
        <v>61</v>
      </c>
      <c r="B790" s="111"/>
      <c r="C790" s="113">
        <f t="shared" si="21"/>
        <v>209265</v>
      </c>
      <c r="D790" s="113"/>
      <c r="E790" s="113">
        <v>10110</v>
      </c>
      <c r="F790" s="113"/>
      <c r="G790" s="113">
        <v>207</v>
      </c>
      <c r="H790" s="113">
        <v>43770</v>
      </c>
      <c r="I790" s="113">
        <v>15591</v>
      </c>
      <c r="J790" s="113">
        <v>1872</v>
      </c>
      <c r="K790" s="113"/>
      <c r="L790" s="113">
        <v>46269</v>
      </c>
      <c r="M790" s="113">
        <v>6846</v>
      </c>
      <c r="N790" s="113">
        <v>41191</v>
      </c>
      <c r="O790" s="113">
        <v>43409</v>
      </c>
    </row>
    <row r="791" spans="1:15" s="114" customFormat="1" ht="9" customHeight="1">
      <c r="A791" s="111" t="s">
        <v>62</v>
      </c>
      <c r="B791" s="111"/>
      <c r="C791" s="113">
        <f t="shared" si="21"/>
        <v>135841</v>
      </c>
      <c r="D791" s="113"/>
      <c r="E791" s="113">
        <v>11243</v>
      </c>
      <c r="F791" s="113"/>
      <c r="G791" s="113">
        <v>518</v>
      </c>
      <c r="H791" s="113">
        <v>12803</v>
      </c>
      <c r="I791" s="113">
        <v>14844</v>
      </c>
      <c r="J791" s="113">
        <v>1676</v>
      </c>
      <c r="K791" s="113"/>
      <c r="L791" s="113">
        <v>29924</v>
      </c>
      <c r="M791" s="113">
        <v>5280</v>
      </c>
      <c r="N791" s="113">
        <v>42785</v>
      </c>
      <c r="O791" s="113">
        <v>16768</v>
      </c>
    </row>
    <row r="792" spans="1:15" s="114" customFormat="1" ht="9" customHeight="1">
      <c r="A792" s="111" t="s">
        <v>63</v>
      </c>
      <c r="B792" s="111"/>
      <c r="C792" s="113">
        <f t="shared" si="21"/>
        <v>1607733</v>
      </c>
      <c r="D792" s="113"/>
      <c r="E792" s="113">
        <v>9938</v>
      </c>
      <c r="F792" s="113"/>
      <c r="G792" s="113">
        <v>3539</v>
      </c>
      <c r="H792" s="113">
        <v>523467</v>
      </c>
      <c r="I792" s="113">
        <v>143141</v>
      </c>
      <c r="J792" s="113">
        <v>10660</v>
      </c>
      <c r="K792" s="113"/>
      <c r="L792" s="113">
        <v>306761</v>
      </c>
      <c r="M792" s="113">
        <v>117854</v>
      </c>
      <c r="N792" s="113">
        <v>393638</v>
      </c>
      <c r="O792" s="113">
        <v>98735</v>
      </c>
    </row>
    <row r="793" spans="1:15" s="114" customFormat="1" ht="9" customHeight="1">
      <c r="A793" s="146" t="s">
        <v>64</v>
      </c>
      <c r="B793" s="146"/>
      <c r="C793" s="651">
        <f t="shared" si="21"/>
        <v>208071</v>
      </c>
      <c r="D793" s="651"/>
      <c r="E793" s="651">
        <v>4173</v>
      </c>
      <c r="F793" s="651"/>
      <c r="G793" s="651">
        <v>1527</v>
      </c>
      <c r="H793" s="651">
        <v>13817</v>
      </c>
      <c r="I793" s="651">
        <v>17779</v>
      </c>
      <c r="J793" s="651">
        <v>2600</v>
      </c>
      <c r="K793" s="651"/>
      <c r="L793" s="651">
        <v>50567</v>
      </c>
      <c r="M793" s="651">
        <v>10800</v>
      </c>
      <c r="N793" s="651">
        <v>43867</v>
      </c>
      <c r="O793" s="651">
        <v>62941</v>
      </c>
    </row>
    <row r="794" spans="1:15" s="114" customFormat="1" ht="9" customHeight="1">
      <c r="A794" s="111" t="s">
        <v>65</v>
      </c>
      <c r="B794" s="111"/>
      <c r="C794" s="113">
        <f t="shared" si="21"/>
        <v>614802</v>
      </c>
      <c r="D794" s="113"/>
      <c r="E794" s="113">
        <v>17878</v>
      </c>
      <c r="F794" s="113"/>
      <c r="G794" s="113">
        <v>1798</v>
      </c>
      <c r="H794" s="113">
        <v>188782</v>
      </c>
      <c r="I794" s="113">
        <v>49835</v>
      </c>
      <c r="J794" s="113">
        <v>5142</v>
      </c>
      <c r="K794" s="113"/>
      <c r="L794" s="113">
        <v>136288</v>
      </c>
      <c r="M794" s="113">
        <v>31154</v>
      </c>
      <c r="N794" s="113">
        <v>128727</v>
      </c>
      <c r="O794" s="113">
        <v>55198</v>
      </c>
    </row>
    <row r="795" spans="1:15" s="114" customFormat="1" ht="9" customHeight="1">
      <c r="A795" s="111" t="s">
        <v>66</v>
      </c>
      <c r="B795" s="111"/>
      <c r="C795" s="113">
        <f t="shared" si="21"/>
        <v>573911</v>
      </c>
      <c r="D795" s="113"/>
      <c r="E795" s="113">
        <v>15752</v>
      </c>
      <c r="F795" s="113"/>
      <c r="G795" s="113">
        <v>1976</v>
      </c>
      <c r="H795" s="113">
        <v>207319</v>
      </c>
      <c r="I795" s="113">
        <v>54094</v>
      </c>
      <c r="J795" s="113">
        <v>3313</v>
      </c>
      <c r="K795" s="113"/>
      <c r="L795" s="113">
        <v>88739</v>
      </c>
      <c r="M795" s="113">
        <v>28892</v>
      </c>
      <c r="N795" s="113">
        <v>122927</v>
      </c>
      <c r="O795" s="113">
        <v>50899</v>
      </c>
    </row>
    <row r="796" spans="1:15" s="114" customFormat="1" ht="9" customHeight="1">
      <c r="A796" s="111" t="s">
        <v>67</v>
      </c>
      <c r="B796" s="111"/>
      <c r="C796" s="113">
        <f t="shared" si="21"/>
        <v>446531</v>
      </c>
      <c r="D796" s="113"/>
      <c r="E796" s="113">
        <v>4724</v>
      </c>
      <c r="F796" s="113"/>
      <c r="G796" s="113">
        <v>595</v>
      </c>
      <c r="H796" s="113">
        <v>11058</v>
      </c>
      <c r="I796" s="113">
        <v>51405</v>
      </c>
      <c r="J796" s="113">
        <v>2993</v>
      </c>
      <c r="K796" s="113"/>
      <c r="L796" s="113">
        <v>73819</v>
      </c>
      <c r="M796" s="113">
        <v>27178</v>
      </c>
      <c r="N796" s="113">
        <v>249566</v>
      </c>
      <c r="O796" s="113">
        <v>25193</v>
      </c>
    </row>
    <row r="797" spans="1:15" s="114" customFormat="1" ht="9" customHeight="1">
      <c r="A797" s="146" t="s">
        <v>68</v>
      </c>
      <c r="B797" s="146"/>
      <c r="C797" s="651">
        <f t="shared" si="21"/>
        <v>430331</v>
      </c>
      <c r="D797" s="651"/>
      <c r="E797" s="651">
        <v>13714</v>
      </c>
      <c r="F797" s="651"/>
      <c r="G797" s="651">
        <v>4548</v>
      </c>
      <c r="H797" s="651">
        <v>175559</v>
      </c>
      <c r="I797" s="651">
        <v>33582</v>
      </c>
      <c r="J797" s="651">
        <v>2432</v>
      </c>
      <c r="K797" s="651"/>
      <c r="L797" s="651">
        <v>64042</v>
      </c>
      <c r="M797" s="651">
        <v>21039</v>
      </c>
      <c r="N797" s="651">
        <v>60142</v>
      </c>
      <c r="O797" s="651">
        <v>55273</v>
      </c>
    </row>
    <row r="798" spans="1:15" s="114" customFormat="1" ht="9" customHeight="1">
      <c r="A798" s="111" t="s">
        <v>69</v>
      </c>
      <c r="B798" s="111"/>
      <c r="C798" s="113">
        <f t="shared" si="21"/>
        <v>506962</v>
      </c>
      <c r="D798" s="113"/>
      <c r="E798" s="113">
        <v>35162</v>
      </c>
      <c r="F798" s="113"/>
      <c r="G798" s="113">
        <v>1852</v>
      </c>
      <c r="H798" s="113">
        <v>78285</v>
      </c>
      <c r="I798" s="113">
        <v>48996</v>
      </c>
      <c r="J798" s="113">
        <v>4286</v>
      </c>
      <c r="K798" s="113"/>
      <c r="L798" s="113">
        <v>136840</v>
      </c>
      <c r="M798" s="113">
        <v>20152</v>
      </c>
      <c r="N798" s="113">
        <v>117022</v>
      </c>
      <c r="O798" s="113">
        <v>64367</v>
      </c>
    </row>
    <row r="799" spans="1:15" s="114" customFormat="1" ht="9" customHeight="1">
      <c r="A799" s="111" t="s">
        <v>70</v>
      </c>
      <c r="B799" s="111"/>
      <c r="C799" s="113">
        <f t="shared" si="21"/>
        <v>557585</v>
      </c>
      <c r="D799" s="113"/>
      <c r="E799" s="113">
        <v>33278</v>
      </c>
      <c r="F799" s="113"/>
      <c r="G799" s="113">
        <v>14774</v>
      </c>
      <c r="H799" s="113">
        <v>174948</v>
      </c>
      <c r="I799" s="113">
        <v>49946</v>
      </c>
      <c r="J799" s="113">
        <v>5554</v>
      </c>
      <c r="K799" s="113"/>
      <c r="L799" s="113">
        <v>110877</v>
      </c>
      <c r="M799" s="113">
        <v>26516</v>
      </c>
      <c r="N799" s="113">
        <v>102114</v>
      </c>
      <c r="O799" s="113">
        <v>39578</v>
      </c>
    </row>
    <row r="800" spans="1:15" s="114" customFormat="1" ht="9" customHeight="1">
      <c r="A800" s="111" t="s">
        <v>71</v>
      </c>
      <c r="B800" s="111"/>
      <c r="C800" s="113">
        <f t="shared" si="21"/>
        <v>162016</v>
      </c>
      <c r="D800" s="113"/>
      <c r="E800" s="113">
        <v>7144</v>
      </c>
      <c r="F800" s="113"/>
      <c r="G800" s="113">
        <v>3450</v>
      </c>
      <c r="H800" s="113">
        <v>12244</v>
      </c>
      <c r="I800" s="113">
        <v>16949</v>
      </c>
      <c r="J800" s="113">
        <v>1523</v>
      </c>
      <c r="K800" s="113"/>
      <c r="L800" s="113">
        <v>59500</v>
      </c>
      <c r="M800" s="113">
        <v>11279</v>
      </c>
      <c r="N800" s="113">
        <v>34234</v>
      </c>
      <c r="O800" s="113">
        <v>15693</v>
      </c>
    </row>
    <row r="801" spans="1:15" s="114" customFormat="1" ht="9" customHeight="1">
      <c r="A801" s="146" t="s">
        <v>72</v>
      </c>
      <c r="B801" s="146"/>
      <c r="C801" s="651">
        <f t="shared" si="21"/>
        <v>686599</v>
      </c>
      <c r="D801" s="651"/>
      <c r="E801" s="651">
        <v>12930</v>
      </c>
      <c r="F801" s="651"/>
      <c r="G801" s="651">
        <v>1987</v>
      </c>
      <c r="H801" s="651">
        <v>299456</v>
      </c>
      <c r="I801" s="651">
        <v>49666</v>
      </c>
      <c r="J801" s="651">
        <v>9649</v>
      </c>
      <c r="K801" s="651"/>
      <c r="L801" s="651">
        <v>120181</v>
      </c>
      <c r="M801" s="651">
        <v>57303</v>
      </c>
      <c r="N801" s="651">
        <v>87377</v>
      </c>
      <c r="O801" s="651">
        <v>48050</v>
      </c>
    </row>
    <row r="802" spans="1:15" s="114" customFormat="1" ht="9" customHeight="1">
      <c r="A802" s="111" t="s">
        <v>73</v>
      </c>
      <c r="B802" s="111"/>
      <c r="C802" s="113">
        <f t="shared" si="21"/>
        <v>100270</v>
      </c>
      <c r="D802" s="113"/>
      <c r="E802" s="113">
        <v>496</v>
      </c>
      <c r="F802" s="113"/>
      <c r="G802" s="113">
        <v>119</v>
      </c>
      <c r="H802" s="113">
        <v>50269</v>
      </c>
      <c r="I802" s="113">
        <v>6535</v>
      </c>
      <c r="J802" s="113">
        <v>597</v>
      </c>
      <c r="K802" s="113"/>
      <c r="L802" s="113">
        <v>17965</v>
      </c>
      <c r="M802" s="113">
        <v>3147</v>
      </c>
      <c r="N802" s="113">
        <v>10753</v>
      </c>
      <c r="O802" s="113">
        <v>10389</v>
      </c>
    </row>
    <row r="803" spans="1:15" s="114" customFormat="1" ht="9" customHeight="1">
      <c r="A803" s="111" t="s">
        <v>561</v>
      </c>
      <c r="B803" s="111"/>
      <c r="C803" s="113">
        <f t="shared" si="21"/>
        <v>724662</v>
      </c>
      <c r="D803" s="113"/>
      <c r="E803" s="113">
        <v>43815</v>
      </c>
      <c r="F803" s="113"/>
      <c r="G803" s="113">
        <v>5368</v>
      </c>
      <c r="H803" s="113">
        <v>95226</v>
      </c>
      <c r="I803" s="113">
        <v>56905</v>
      </c>
      <c r="J803" s="113">
        <v>13379</v>
      </c>
      <c r="K803" s="113"/>
      <c r="L803" s="113">
        <v>178444</v>
      </c>
      <c r="M803" s="113">
        <v>52208</v>
      </c>
      <c r="N803" s="113">
        <v>116489</v>
      </c>
      <c r="O803" s="113">
        <v>162828</v>
      </c>
    </row>
    <row r="804" spans="1:15" s="114" customFormat="1" ht="9" customHeight="1">
      <c r="A804" s="111" t="s">
        <v>75</v>
      </c>
      <c r="B804" s="111"/>
      <c r="C804" s="113">
        <f t="shared" si="21"/>
        <v>373321</v>
      </c>
      <c r="D804" s="113"/>
      <c r="E804" s="113">
        <v>10498</v>
      </c>
      <c r="F804" s="113"/>
      <c r="G804" s="113">
        <v>1337</v>
      </c>
      <c r="H804" s="113">
        <v>69099</v>
      </c>
      <c r="I804" s="113">
        <v>34259</v>
      </c>
      <c r="J804" s="113">
        <v>3599</v>
      </c>
      <c r="K804" s="113"/>
      <c r="L804" s="113">
        <v>87848</v>
      </c>
      <c r="M804" s="113">
        <v>16176</v>
      </c>
      <c r="N804" s="113">
        <v>71243</v>
      </c>
      <c r="O804" s="113">
        <v>79262</v>
      </c>
    </row>
    <row r="805" spans="1:15" s="114" customFormat="1" ht="9" customHeight="1">
      <c r="A805" s="146" t="s">
        <v>76</v>
      </c>
      <c r="B805" s="146"/>
      <c r="C805" s="651">
        <f t="shared" si="21"/>
        <v>184348</v>
      </c>
      <c r="D805" s="651"/>
      <c r="E805" s="651">
        <v>2754</v>
      </c>
      <c r="F805" s="651"/>
      <c r="G805" s="651">
        <v>14481</v>
      </c>
      <c r="H805" s="651">
        <v>42443</v>
      </c>
      <c r="I805" s="651">
        <v>17562</v>
      </c>
      <c r="J805" s="651">
        <v>1772</v>
      </c>
      <c r="K805" s="651"/>
      <c r="L805" s="651">
        <v>30954</v>
      </c>
      <c r="M805" s="651">
        <v>5883</v>
      </c>
      <c r="N805" s="651">
        <v>18167</v>
      </c>
      <c r="O805" s="651">
        <v>50332</v>
      </c>
    </row>
    <row r="806" spans="1:15" ht="3" customHeight="1">
      <c r="A806" s="652"/>
      <c r="B806" s="652"/>
      <c r="C806" s="652"/>
      <c r="D806" s="652"/>
      <c r="E806" s="652"/>
      <c r="F806" s="652"/>
      <c r="G806" s="652"/>
      <c r="H806" s="652"/>
      <c r="I806" s="652"/>
      <c r="J806" s="652"/>
      <c r="K806" s="652"/>
      <c r="L806" s="652"/>
      <c r="M806" s="652"/>
      <c r="N806" s="652"/>
      <c r="O806" s="652"/>
    </row>
    <row r="807" spans="1:15" ht="3" customHeight="1"/>
    <row r="808" spans="1:15" ht="9" customHeight="1">
      <c r="A808" s="653" t="s">
        <v>564</v>
      </c>
    </row>
    <row r="809" spans="1:15" ht="9" customHeight="1">
      <c r="A809" s="654" t="s">
        <v>602</v>
      </c>
    </row>
    <row r="810" spans="1:15" ht="9" customHeight="1">
      <c r="A810" s="654" t="s">
        <v>565</v>
      </c>
    </row>
    <row r="811" spans="1:15" ht="9" customHeight="1">
      <c r="A811" s="654" t="s">
        <v>566</v>
      </c>
    </row>
    <row r="812" spans="1:15" ht="9" customHeight="1">
      <c r="A812" s="655" t="s">
        <v>567</v>
      </c>
      <c r="B812" s="656"/>
      <c r="C812" s="656"/>
      <c r="D812" s="656"/>
      <c r="E812" s="656"/>
      <c r="F812" s="656"/>
      <c r="G812" s="656"/>
      <c r="H812" s="656"/>
      <c r="I812" s="656"/>
      <c r="J812" s="655"/>
    </row>
    <row r="813" spans="1:15" ht="9" hidden="1" customHeight="1">
      <c r="A813" s="653"/>
    </row>
    <row r="814" spans="1:15" ht="9" hidden="1" customHeight="1"/>
    <row r="815" spans="1:15" ht="9" hidden="1" customHeight="1"/>
  </sheetData>
  <sheetProtection sheet="1" objects="1" scenarios="1"/>
  <mergeCells count="3">
    <mergeCell ref="A6:A12"/>
    <mergeCell ref="E6:E7"/>
    <mergeCell ref="L6:O6"/>
  </mergeCells>
  <hyperlinks>
    <hyperlink ref="O1" location="Índice!A1" display="Cuadro 8.1"/>
    <hyperlink ref="A812:I812" r:id="rId1" display="Fuente: IMSS. Consulta Dinámica de Información. En: www.imss.gob.mx (4 de septiembre de 2013).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6" max="14" man="1"/>
    <brk id="158" max="14" man="1"/>
    <brk id="230" max="14" man="1"/>
    <brk id="302" max="14" man="1"/>
    <brk id="374" max="14" man="1"/>
    <brk id="446" max="14" man="1"/>
    <brk id="518" max="14" man="1"/>
    <brk id="590" max="14" man="1"/>
    <brk id="662" max="14" man="1"/>
    <brk id="698" max="14" man="1"/>
    <brk id="770" max="14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092"/>
  <sheetViews>
    <sheetView showGridLines="0" showRowColHeaders="0" zoomScale="130" zoomScaleNormal="130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18.28515625" style="456" customWidth="1"/>
    <col min="2" max="2" width="11.42578125" style="456" customWidth="1"/>
    <col min="3" max="3" width="2.5703125" style="456" customWidth="1"/>
    <col min="4" max="4" width="12" style="456" customWidth="1"/>
    <col min="5" max="5" width="3.42578125" style="456" customWidth="1"/>
    <col min="6" max="6" width="6.28515625" style="456" customWidth="1"/>
    <col min="7" max="7" width="11.5703125" style="456" customWidth="1"/>
    <col min="8" max="8" width="11.7109375" style="456" customWidth="1"/>
    <col min="9" max="9" width="11.85546875" style="456" customWidth="1"/>
    <col min="10" max="10" width="0.85546875" style="456" customWidth="1"/>
    <col min="11" max="11" width="0.85546875" style="456" hidden="1" customWidth="1"/>
    <col min="12" max="16384" width="11.5703125" style="456" hidden="1"/>
  </cols>
  <sheetData>
    <row r="1" spans="1:10" s="452" customFormat="1" ht="12" customHeight="1">
      <c r="A1" s="448" t="s">
        <v>402</v>
      </c>
      <c r="B1" s="449"/>
      <c r="C1" s="449"/>
      <c r="D1" s="450"/>
      <c r="E1" s="450"/>
      <c r="F1" s="450"/>
      <c r="G1" s="450"/>
      <c r="H1" s="450"/>
      <c r="I1" s="451" t="s">
        <v>403</v>
      </c>
    </row>
    <row r="2" spans="1:10" s="452" customFormat="1" ht="12" customHeight="1">
      <c r="A2" s="453" t="s">
        <v>156</v>
      </c>
      <c r="B2" s="450"/>
      <c r="C2" s="450"/>
      <c r="D2" s="450"/>
      <c r="E2" s="450"/>
      <c r="F2" s="450"/>
      <c r="G2" s="450"/>
      <c r="H2" s="450"/>
      <c r="I2" s="450"/>
    </row>
    <row r="3" spans="1:10" ht="3" customHeight="1">
      <c r="A3" s="454"/>
      <c r="B3" s="454"/>
      <c r="C3" s="454"/>
      <c r="D3" s="454"/>
      <c r="E3" s="454"/>
      <c r="F3" s="454"/>
      <c r="G3" s="454"/>
      <c r="H3" s="454"/>
      <c r="I3" s="454"/>
      <c r="J3" s="455"/>
    </row>
    <row r="4" spans="1:10" ht="3" customHeight="1">
      <c r="A4" s="455"/>
      <c r="B4" s="455"/>
      <c r="C4" s="455"/>
      <c r="D4" s="455"/>
      <c r="E4" s="455"/>
      <c r="F4" s="455"/>
      <c r="G4" s="455"/>
      <c r="H4" s="455"/>
      <c r="I4" s="455"/>
    </row>
    <row r="5" spans="1:10" s="459" customFormat="1" ht="8.65" customHeight="1">
      <c r="A5" s="457"/>
      <c r="B5" s="742" t="s">
        <v>404</v>
      </c>
      <c r="C5" s="703"/>
      <c r="D5" s="743" t="s">
        <v>405</v>
      </c>
      <c r="E5" s="704"/>
      <c r="F5" s="458" t="s">
        <v>406</v>
      </c>
      <c r="G5" s="458"/>
      <c r="H5" s="458"/>
      <c r="I5" s="458"/>
    </row>
    <row r="6" spans="1:10" s="459" customFormat="1" ht="8.65" customHeight="1">
      <c r="A6" s="744" t="s">
        <v>407</v>
      </c>
      <c r="B6" s="741"/>
      <c r="C6" s="703"/>
      <c r="D6" s="741"/>
      <c r="E6" s="704"/>
      <c r="F6" s="703" t="s">
        <v>34</v>
      </c>
      <c r="G6" s="740" t="s">
        <v>408</v>
      </c>
      <c r="H6" s="740" t="s">
        <v>409</v>
      </c>
      <c r="I6" s="740" t="s">
        <v>410</v>
      </c>
    </row>
    <row r="7" spans="1:10" s="459" customFormat="1" ht="8.65" customHeight="1">
      <c r="A7" s="745"/>
      <c r="B7" s="741"/>
      <c r="C7" s="460"/>
      <c r="D7" s="741"/>
      <c r="E7" s="704"/>
      <c r="F7" s="703"/>
      <c r="G7" s="741"/>
      <c r="H7" s="741"/>
      <c r="I7" s="741"/>
    </row>
    <row r="8" spans="1:10" s="459" customFormat="1" ht="9.6" customHeight="1">
      <c r="A8" s="704"/>
      <c r="B8" s="741"/>
      <c r="C8" s="703"/>
      <c r="D8" s="741"/>
      <c r="E8" s="704"/>
      <c r="F8" s="703"/>
      <c r="H8" s="703"/>
      <c r="I8" s="703"/>
    </row>
    <row r="9" spans="1:10" ht="3" customHeight="1">
      <c r="A9" s="454"/>
      <c r="B9" s="454"/>
      <c r="C9" s="454"/>
      <c r="D9" s="454"/>
      <c r="E9" s="454"/>
      <c r="F9" s="454"/>
      <c r="G9" s="454"/>
      <c r="H9" s="454"/>
      <c r="I9" s="454"/>
    </row>
    <row r="10" spans="1:10" ht="3" customHeight="1">
      <c r="A10" s="455"/>
      <c r="B10" s="455"/>
      <c r="C10" s="455"/>
      <c r="D10" s="455"/>
      <c r="E10" s="455"/>
      <c r="F10" s="455"/>
      <c r="G10" s="455"/>
      <c r="H10" s="455"/>
      <c r="I10" s="455"/>
    </row>
    <row r="11" spans="1:10" s="463" customFormat="1" ht="9" customHeight="1">
      <c r="A11" s="461">
        <v>1995</v>
      </c>
      <c r="B11" s="462"/>
      <c r="C11" s="462"/>
      <c r="D11" s="462"/>
      <c r="E11" s="462"/>
      <c r="F11" s="462"/>
      <c r="G11" s="462"/>
      <c r="H11" s="462"/>
      <c r="I11" s="462"/>
    </row>
    <row r="12" spans="1:10" s="463" customFormat="1" ht="9" customHeight="1">
      <c r="A12" s="462" t="s">
        <v>34</v>
      </c>
      <c r="B12" s="464">
        <f>SUM(B14:B46)</f>
        <v>668881</v>
      </c>
      <c r="C12" s="464"/>
      <c r="D12" s="464">
        <f>SUM(D14:D46)</f>
        <v>8771320</v>
      </c>
      <c r="E12" s="464"/>
      <c r="F12" s="464">
        <f>SUM(F14:F46)</f>
        <v>436878</v>
      </c>
      <c r="G12" s="464">
        <f>SUM(G14:G46)</f>
        <v>358562</v>
      </c>
      <c r="H12" s="464">
        <f>SUM(H14:H46)</f>
        <v>75182</v>
      </c>
      <c r="I12" s="464">
        <f>SUM(I14:I46)</f>
        <v>3134</v>
      </c>
    </row>
    <row r="13" spans="1:10" s="463" customFormat="1" ht="3" customHeight="1">
      <c r="A13" s="462"/>
      <c r="B13" s="464"/>
      <c r="C13" s="464"/>
      <c r="D13" s="464"/>
      <c r="E13" s="464"/>
      <c r="F13" s="464"/>
      <c r="G13" s="464"/>
      <c r="H13" s="464"/>
      <c r="I13" s="464"/>
    </row>
    <row r="14" spans="1:10" s="463" customFormat="1" ht="9" customHeight="1">
      <c r="A14" s="465" t="s">
        <v>45</v>
      </c>
      <c r="B14" s="466">
        <v>9529</v>
      </c>
      <c r="C14" s="466"/>
      <c r="D14" s="466">
        <v>108452</v>
      </c>
      <c r="E14" s="466"/>
      <c r="F14" s="466">
        <f t="shared" ref="F14:F46" si="0">SUM(G14:I14)</f>
        <v>4869</v>
      </c>
      <c r="G14" s="466">
        <v>3921</v>
      </c>
      <c r="H14" s="466">
        <v>885</v>
      </c>
      <c r="I14" s="466">
        <v>63</v>
      </c>
    </row>
    <row r="15" spans="1:10" s="463" customFormat="1" ht="9" customHeight="1">
      <c r="A15" s="465" t="s">
        <v>46</v>
      </c>
      <c r="B15" s="466">
        <v>27529</v>
      </c>
      <c r="C15" s="466"/>
      <c r="D15" s="466">
        <v>364369</v>
      </c>
      <c r="E15" s="466"/>
      <c r="F15" s="466">
        <f t="shared" si="0"/>
        <v>17652</v>
      </c>
      <c r="G15" s="466">
        <v>15647</v>
      </c>
      <c r="H15" s="466">
        <v>1998</v>
      </c>
      <c r="I15" s="466">
        <v>7</v>
      </c>
    </row>
    <row r="16" spans="1:10" s="463" customFormat="1" ht="9" customHeight="1">
      <c r="A16" s="465" t="s">
        <v>47</v>
      </c>
      <c r="B16" s="466">
        <v>6046</v>
      </c>
      <c r="C16" s="466"/>
      <c r="D16" s="466">
        <v>51586</v>
      </c>
      <c r="E16" s="466"/>
      <c r="F16" s="466">
        <f t="shared" si="0"/>
        <v>2541</v>
      </c>
      <c r="G16" s="466">
        <v>2390</v>
      </c>
      <c r="H16" s="466">
        <v>144</v>
      </c>
      <c r="I16" s="466">
        <v>7</v>
      </c>
    </row>
    <row r="17" spans="1:9" s="463" customFormat="1" ht="9" customHeight="1">
      <c r="A17" s="467" t="s">
        <v>48</v>
      </c>
      <c r="B17" s="468">
        <v>4603</v>
      </c>
      <c r="C17" s="468"/>
      <c r="D17" s="468">
        <v>50802</v>
      </c>
      <c r="E17" s="468"/>
      <c r="F17" s="468">
        <f t="shared" si="0"/>
        <v>2189</v>
      </c>
      <c r="G17" s="468">
        <v>2024</v>
      </c>
      <c r="H17" s="468">
        <v>162</v>
      </c>
      <c r="I17" s="469">
        <v>3</v>
      </c>
    </row>
    <row r="18" spans="1:9" s="463" customFormat="1" ht="9" customHeight="1">
      <c r="A18" s="465" t="s">
        <v>411</v>
      </c>
      <c r="B18" s="466">
        <v>24853</v>
      </c>
      <c r="C18" s="466"/>
      <c r="D18" s="466">
        <v>354827</v>
      </c>
      <c r="E18" s="466"/>
      <c r="F18" s="466">
        <f t="shared" si="0"/>
        <v>18727</v>
      </c>
      <c r="G18" s="466">
        <v>15342</v>
      </c>
      <c r="H18" s="466">
        <v>2466</v>
      </c>
      <c r="I18" s="466">
        <v>919</v>
      </c>
    </row>
    <row r="19" spans="1:9" s="463" customFormat="1" ht="9" customHeight="1">
      <c r="A19" s="465" t="s">
        <v>50</v>
      </c>
      <c r="B19" s="466">
        <v>5597</v>
      </c>
      <c r="C19" s="466"/>
      <c r="D19" s="466">
        <v>57962</v>
      </c>
      <c r="E19" s="466"/>
      <c r="F19" s="466">
        <f t="shared" si="0"/>
        <v>2901</v>
      </c>
      <c r="G19" s="466">
        <v>2685</v>
      </c>
      <c r="H19" s="466">
        <v>200</v>
      </c>
      <c r="I19" s="466">
        <v>16</v>
      </c>
    </row>
    <row r="20" spans="1:9" s="463" customFormat="1" ht="9" customHeight="1">
      <c r="A20" s="465" t="s">
        <v>51</v>
      </c>
      <c r="B20" s="466">
        <v>10379</v>
      </c>
      <c r="C20" s="466"/>
      <c r="D20" s="466">
        <v>110253</v>
      </c>
      <c r="E20" s="466"/>
      <c r="F20" s="466">
        <f t="shared" si="0"/>
        <v>3414</v>
      </c>
      <c r="G20" s="466">
        <v>3246</v>
      </c>
      <c r="H20" s="466">
        <v>167</v>
      </c>
      <c r="I20" s="466">
        <v>1</v>
      </c>
    </row>
    <row r="21" spans="1:9" s="463" customFormat="1" ht="9" customHeight="1">
      <c r="A21" s="467" t="s">
        <v>52</v>
      </c>
      <c r="B21" s="468">
        <v>29229</v>
      </c>
      <c r="C21" s="468"/>
      <c r="D21" s="468">
        <v>477808</v>
      </c>
      <c r="E21" s="468"/>
      <c r="F21" s="468">
        <f t="shared" si="0"/>
        <v>19258</v>
      </c>
      <c r="G21" s="468">
        <v>15832</v>
      </c>
      <c r="H21" s="468">
        <v>3229</v>
      </c>
      <c r="I21" s="468">
        <v>197</v>
      </c>
    </row>
    <row r="22" spans="1:9" s="463" customFormat="1" ht="9" customHeight="1">
      <c r="A22" s="465" t="s">
        <v>412</v>
      </c>
      <c r="B22" s="466">
        <v>105640</v>
      </c>
      <c r="C22" s="466"/>
      <c r="D22" s="466">
        <v>1834915</v>
      </c>
      <c r="E22" s="466"/>
      <c r="F22" s="466">
        <f t="shared" si="0"/>
        <v>92849</v>
      </c>
      <c r="G22" s="466">
        <v>67047</v>
      </c>
      <c r="H22" s="466">
        <v>25433</v>
      </c>
      <c r="I22" s="466">
        <v>369</v>
      </c>
    </row>
    <row r="23" spans="1:9" s="463" customFormat="1" ht="9" customHeight="1">
      <c r="A23" s="465" t="s">
        <v>54</v>
      </c>
      <c r="B23" s="466">
        <v>10891</v>
      </c>
      <c r="C23" s="466"/>
      <c r="D23" s="466">
        <v>125369</v>
      </c>
      <c r="E23" s="466"/>
      <c r="F23" s="466">
        <f t="shared" si="0"/>
        <v>7362</v>
      </c>
      <c r="G23" s="466">
        <v>6434</v>
      </c>
      <c r="H23" s="466">
        <v>920</v>
      </c>
      <c r="I23" s="466">
        <v>8</v>
      </c>
    </row>
    <row r="24" spans="1:9" s="463" customFormat="1" ht="9" customHeight="1">
      <c r="A24" s="465" t="s">
        <v>55</v>
      </c>
      <c r="B24" s="466">
        <v>32465</v>
      </c>
      <c r="C24" s="466"/>
      <c r="D24" s="466">
        <v>329780</v>
      </c>
      <c r="E24" s="466"/>
      <c r="F24" s="466">
        <f t="shared" si="0"/>
        <v>13095</v>
      </c>
      <c r="G24" s="466">
        <v>10723</v>
      </c>
      <c r="H24" s="466">
        <v>2225</v>
      </c>
      <c r="I24" s="466">
        <v>147</v>
      </c>
    </row>
    <row r="25" spans="1:9" s="463" customFormat="1" ht="9" customHeight="1">
      <c r="A25" s="467" t="s">
        <v>56</v>
      </c>
      <c r="B25" s="468">
        <v>11498</v>
      </c>
      <c r="C25" s="468"/>
      <c r="D25" s="468">
        <v>105470</v>
      </c>
      <c r="E25" s="468"/>
      <c r="F25" s="468">
        <f t="shared" si="0"/>
        <v>5556</v>
      </c>
      <c r="G25" s="468">
        <v>4843</v>
      </c>
      <c r="H25" s="468">
        <v>635</v>
      </c>
      <c r="I25" s="468">
        <v>78</v>
      </c>
    </row>
    <row r="26" spans="1:9" s="463" customFormat="1" ht="9" customHeight="1">
      <c r="A26" s="465" t="s">
        <v>57</v>
      </c>
      <c r="B26" s="466">
        <v>8939</v>
      </c>
      <c r="C26" s="466"/>
      <c r="D26" s="466">
        <v>103656</v>
      </c>
      <c r="E26" s="466"/>
      <c r="F26" s="466">
        <f t="shared" si="0"/>
        <v>4584</v>
      </c>
      <c r="G26" s="466">
        <v>3814</v>
      </c>
      <c r="H26" s="466">
        <v>526</v>
      </c>
      <c r="I26" s="466">
        <v>244</v>
      </c>
    </row>
    <row r="27" spans="1:9" s="463" customFormat="1" ht="9" customHeight="1">
      <c r="A27" s="465" t="s">
        <v>58</v>
      </c>
      <c r="B27" s="466">
        <v>54437</v>
      </c>
      <c r="C27" s="466"/>
      <c r="D27" s="466">
        <v>630056</v>
      </c>
      <c r="E27" s="466"/>
      <c r="F27" s="466">
        <f t="shared" si="0"/>
        <v>36987</v>
      </c>
      <c r="G27" s="466">
        <v>30240</v>
      </c>
      <c r="H27" s="466">
        <v>6680</v>
      </c>
      <c r="I27" s="466">
        <v>67</v>
      </c>
    </row>
    <row r="28" spans="1:9" s="463" customFormat="1" ht="9" customHeight="1">
      <c r="A28" s="465" t="s">
        <v>413</v>
      </c>
      <c r="B28" s="466">
        <v>43431</v>
      </c>
      <c r="C28" s="466"/>
      <c r="D28" s="466">
        <v>737563</v>
      </c>
      <c r="E28" s="466"/>
      <c r="F28" s="466">
        <f t="shared" si="0"/>
        <v>41208</v>
      </c>
      <c r="G28" s="466">
        <v>32044</v>
      </c>
      <c r="H28" s="466">
        <v>8698</v>
      </c>
      <c r="I28" s="466">
        <v>466</v>
      </c>
    </row>
    <row r="29" spans="1:9" s="463" customFormat="1" ht="9" customHeight="1">
      <c r="A29" s="467" t="s">
        <v>414</v>
      </c>
      <c r="B29" s="468">
        <v>19711</v>
      </c>
      <c r="C29" s="468"/>
      <c r="D29" s="468">
        <v>180112</v>
      </c>
      <c r="E29" s="468"/>
      <c r="F29" s="468">
        <f t="shared" si="0"/>
        <v>7459</v>
      </c>
      <c r="G29" s="468">
        <v>6909</v>
      </c>
      <c r="H29" s="468">
        <v>512</v>
      </c>
      <c r="I29" s="468">
        <v>38</v>
      </c>
    </row>
    <row r="30" spans="1:9" s="463" customFormat="1" ht="9" customHeight="1">
      <c r="A30" s="465" t="s">
        <v>61</v>
      </c>
      <c r="B30" s="466">
        <v>8702</v>
      </c>
      <c r="C30" s="466"/>
      <c r="D30" s="466">
        <v>119076</v>
      </c>
      <c r="E30" s="466"/>
      <c r="F30" s="466">
        <f t="shared" si="0"/>
        <v>5069</v>
      </c>
      <c r="G30" s="466">
        <v>4426</v>
      </c>
      <c r="H30" s="466">
        <v>624</v>
      </c>
      <c r="I30" s="466">
        <v>19</v>
      </c>
    </row>
    <row r="31" spans="1:9" s="463" customFormat="1" ht="9" customHeight="1">
      <c r="A31" s="465" t="s">
        <v>62</v>
      </c>
      <c r="B31" s="466">
        <v>7247</v>
      </c>
      <c r="C31" s="466"/>
      <c r="D31" s="466">
        <v>58629</v>
      </c>
      <c r="E31" s="466"/>
      <c r="F31" s="466">
        <f t="shared" si="0"/>
        <v>2487</v>
      </c>
      <c r="G31" s="466">
        <v>2223</v>
      </c>
      <c r="H31" s="466">
        <v>263</v>
      </c>
      <c r="I31" s="466">
        <v>1</v>
      </c>
    </row>
    <row r="32" spans="1:9" s="463" customFormat="1" ht="9" customHeight="1">
      <c r="A32" s="465" t="s">
        <v>63</v>
      </c>
      <c r="B32" s="466">
        <v>44475</v>
      </c>
      <c r="C32" s="466"/>
      <c r="D32" s="466">
        <v>621531</v>
      </c>
      <c r="E32" s="466"/>
      <c r="F32" s="466">
        <f t="shared" si="0"/>
        <v>37477</v>
      </c>
      <c r="G32" s="466">
        <v>32262</v>
      </c>
      <c r="H32" s="466">
        <v>5150</v>
      </c>
      <c r="I32" s="466">
        <v>65</v>
      </c>
    </row>
    <row r="33" spans="1:9" s="463" customFormat="1" ht="9" customHeight="1">
      <c r="A33" s="467" t="s">
        <v>64</v>
      </c>
      <c r="B33" s="468">
        <v>9058</v>
      </c>
      <c r="C33" s="468"/>
      <c r="D33" s="468">
        <v>90173</v>
      </c>
      <c r="E33" s="468"/>
      <c r="F33" s="468">
        <f t="shared" si="0"/>
        <v>4212</v>
      </c>
      <c r="G33" s="468">
        <v>3841</v>
      </c>
      <c r="H33" s="468">
        <v>367</v>
      </c>
      <c r="I33" s="468">
        <v>4</v>
      </c>
    </row>
    <row r="34" spans="1:9" s="463" customFormat="1" ht="9" customHeight="1">
      <c r="A34" s="465" t="s">
        <v>65</v>
      </c>
      <c r="B34" s="466">
        <v>19832</v>
      </c>
      <c r="C34" s="466"/>
      <c r="D34" s="466">
        <v>265129</v>
      </c>
      <c r="E34" s="466"/>
      <c r="F34" s="466">
        <f t="shared" si="0"/>
        <v>12955</v>
      </c>
      <c r="G34" s="466">
        <v>9889</v>
      </c>
      <c r="H34" s="466">
        <v>3036</v>
      </c>
      <c r="I34" s="466">
        <v>30</v>
      </c>
    </row>
    <row r="35" spans="1:9" s="463" customFormat="1" ht="9" customHeight="1">
      <c r="A35" s="465" t="s">
        <v>66</v>
      </c>
      <c r="B35" s="466">
        <v>11763</v>
      </c>
      <c r="C35" s="466"/>
      <c r="D35" s="466">
        <v>154994</v>
      </c>
      <c r="E35" s="466"/>
      <c r="F35" s="466">
        <f t="shared" si="0"/>
        <v>5868</v>
      </c>
      <c r="G35" s="466">
        <v>4978</v>
      </c>
      <c r="H35" s="466">
        <v>873</v>
      </c>
      <c r="I35" s="466">
        <v>17</v>
      </c>
    </row>
    <row r="36" spans="1:9" s="463" customFormat="1" ht="9" customHeight="1">
      <c r="A36" s="465" t="s">
        <v>67</v>
      </c>
      <c r="B36" s="466">
        <v>7332</v>
      </c>
      <c r="C36" s="466"/>
      <c r="D36" s="466">
        <v>93272</v>
      </c>
      <c r="E36" s="466"/>
      <c r="F36" s="466">
        <f t="shared" si="0"/>
        <v>3193</v>
      </c>
      <c r="G36" s="466">
        <v>2890</v>
      </c>
      <c r="H36" s="466">
        <v>301</v>
      </c>
      <c r="I36" s="470">
        <v>2</v>
      </c>
    </row>
    <row r="37" spans="1:9" s="463" customFormat="1" ht="9" customHeight="1">
      <c r="A37" s="467" t="s">
        <v>68</v>
      </c>
      <c r="B37" s="468">
        <v>14106</v>
      </c>
      <c r="C37" s="468"/>
      <c r="D37" s="468">
        <v>160037</v>
      </c>
      <c r="E37" s="468"/>
      <c r="F37" s="468">
        <f t="shared" si="0"/>
        <v>7590</v>
      </c>
      <c r="G37" s="468">
        <v>6295</v>
      </c>
      <c r="H37" s="468">
        <v>1269</v>
      </c>
      <c r="I37" s="468">
        <v>26</v>
      </c>
    </row>
    <row r="38" spans="1:9" s="463" customFormat="1" ht="9" customHeight="1">
      <c r="A38" s="465" t="s">
        <v>69</v>
      </c>
      <c r="B38" s="466">
        <v>26465</v>
      </c>
      <c r="C38" s="466"/>
      <c r="D38" s="466">
        <v>259096</v>
      </c>
      <c r="E38" s="466"/>
      <c r="F38" s="466">
        <f t="shared" si="0"/>
        <v>13365</v>
      </c>
      <c r="G38" s="466">
        <v>12082</v>
      </c>
      <c r="H38" s="466">
        <v>1272</v>
      </c>
      <c r="I38" s="466">
        <v>11</v>
      </c>
    </row>
    <row r="39" spans="1:9" s="463" customFormat="1" ht="9" customHeight="1">
      <c r="A39" s="465" t="s">
        <v>70</v>
      </c>
      <c r="B39" s="466">
        <v>25560</v>
      </c>
      <c r="C39" s="466"/>
      <c r="D39" s="466">
        <v>259655</v>
      </c>
      <c r="E39" s="466"/>
      <c r="F39" s="466">
        <f t="shared" si="0"/>
        <v>13095</v>
      </c>
      <c r="G39" s="466">
        <v>11684</v>
      </c>
      <c r="H39" s="466">
        <v>1377</v>
      </c>
      <c r="I39" s="466">
        <v>34</v>
      </c>
    </row>
    <row r="40" spans="1:9" s="463" customFormat="1" ht="9" customHeight="1">
      <c r="A40" s="465" t="s">
        <v>71</v>
      </c>
      <c r="B40" s="466">
        <v>8119</v>
      </c>
      <c r="C40" s="466"/>
      <c r="D40" s="466">
        <v>76487</v>
      </c>
      <c r="E40" s="466"/>
      <c r="F40" s="466">
        <f t="shared" si="0"/>
        <v>3368</v>
      </c>
      <c r="G40" s="466">
        <v>3150</v>
      </c>
      <c r="H40" s="466">
        <v>218</v>
      </c>
      <c r="I40" s="470">
        <v>0</v>
      </c>
    </row>
    <row r="41" spans="1:9" s="463" customFormat="1" ht="9" customHeight="1">
      <c r="A41" s="467" t="s">
        <v>72</v>
      </c>
      <c r="B41" s="468">
        <v>27548</v>
      </c>
      <c r="C41" s="468"/>
      <c r="D41" s="468">
        <v>352516</v>
      </c>
      <c r="E41" s="468"/>
      <c r="F41" s="468">
        <f t="shared" si="0"/>
        <v>19574</v>
      </c>
      <c r="G41" s="468">
        <v>16907</v>
      </c>
      <c r="H41" s="468">
        <v>2622</v>
      </c>
      <c r="I41" s="468">
        <v>45</v>
      </c>
    </row>
    <row r="42" spans="1:9" s="463" customFormat="1" ht="9" customHeight="1">
      <c r="A42" s="465" t="s">
        <v>73</v>
      </c>
      <c r="B42" s="466">
        <v>2773</v>
      </c>
      <c r="C42" s="466"/>
      <c r="D42" s="466">
        <v>48611</v>
      </c>
      <c r="E42" s="466"/>
      <c r="F42" s="466">
        <f t="shared" si="0"/>
        <v>1807</v>
      </c>
      <c r="G42" s="466">
        <v>1356</v>
      </c>
      <c r="H42" s="466">
        <v>439</v>
      </c>
      <c r="I42" s="466">
        <v>12</v>
      </c>
    </row>
    <row r="43" spans="1:9" s="463" customFormat="1" ht="9" customHeight="1">
      <c r="A43" s="465" t="s">
        <v>415</v>
      </c>
      <c r="B43" s="466">
        <v>33099</v>
      </c>
      <c r="C43" s="466"/>
      <c r="D43" s="466">
        <v>392067</v>
      </c>
      <c r="E43" s="466"/>
      <c r="F43" s="466">
        <f t="shared" si="0"/>
        <v>15445</v>
      </c>
      <c r="G43" s="466">
        <v>14302</v>
      </c>
      <c r="H43" s="466">
        <v>1134</v>
      </c>
      <c r="I43" s="466">
        <v>9</v>
      </c>
    </row>
    <row r="44" spans="1:9" s="463" customFormat="1" ht="9" customHeight="1">
      <c r="A44" s="465" t="s">
        <v>75</v>
      </c>
      <c r="B44" s="466">
        <v>11527</v>
      </c>
      <c r="C44" s="466"/>
      <c r="D44" s="466">
        <v>127575</v>
      </c>
      <c r="E44" s="466"/>
      <c r="F44" s="466">
        <f t="shared" si="0"/>
        <v>5836</v>
      </c>
      <c r="G44" s="466">
        <v>4975</v>
      </c>
      <c r="H44" s="466">
        <v>860</v>
      </c>
      <c r="I44" s="466">
        <v>1</v>
      </c>
    </row>
    <row r="45" spans="1:9" s="463" customFormat="1" ht="9" customHeight="1">
      <c r="A45" s="467" t="s">
        <v>76</v>
      </c>
      <c r="B45" s="468">
        <v>6498</v>
      </c>
      <c r="C45" s="468"/>
      <c r="D45" s="468">
        <v>69492</v>
      </c>
      <c r="E45" s="468"/>
      <c r="F45" s="468">
        <f t="shared" si="0"/>
        <v>3539</v>
      </c>
      <c r="G45" s="468">
        <v>2992</v>
      </c>
      <c r="H45" s="468">
        <v>324</v>
      </c>
      <c r="I45" s="468">
        <v>223</v>
      </c>
    </row>
    <row r="46" spans="1:9" s="463" customFormat="1" ht="9" customHeight="1">
      <c r="A46" s="465" t="s">
        <v>416</v>
      </c>
      <c r="B46" s="470" t="s">
        <v>293</v>
      </c>
      <c r="C46" s="470"/>
      <c r="D46" s="470" t="s">
        <v>293</v>
      </c>
      <c r="E46" s="466"/>
      <c r="F46" s="466">
        <f t="shared" si="0"/>
        <v>1347</v>
      </c>
      <c r="G46" s="466">
        <v>1169</v>
      </c>
      <c r="H46" s="466">
        <v>173</v>
      </c>
      <c r="I46" s="466">
        <v>5</v>
      </c>
    </row>
    <row r="47" spans="1:9" s="463" customFormat="1" ht="9" customHeight="1">
      <c r="A47" s="465"/>
      <c r="B47" s="470"/>
      <c r="C47" s="470"/>
      <c r="D47" s="470"/>
      <c r="E47" s="466"/>
      <c r="F47" s="466"/>
      <c r="G47" s="466"/>
      <c r="H47" s="466"/>
      <c r="I47" s="466"/>
    </row>
    <row r="48" spans="1:9" s="463" customFormat="1" ht="9" customHeight="1">
      <c r="A48" s="461">
        <v>1996</v>
      </c>
      <c r="B48" s="462"/>
      <c r="C48" s="462"/>
      <c r="D48" s="462"/>
      <c r="E48" s="462"/>
      <c r="F48" s="462"/>
      <c r="G48" s="462"/>
      <c r="H48" s="462"/>
      <c r="I48" s="462"/>
    </row>
    <row r="49" spans="1:9" s="463" customFormat="1" ht="9" customHeight="1">
      <c r="A49" s="462" t="s">
        <v>34</v>
      </c>
      <c r="B49" s="464">
        <f>SUM(B51:B83)</f>
        <v>724281</v>
      </c>
      <c r="C49" s="464"/>
      <c r="D49" s="464">
        <f>SUM(D51:D82)</f>
        <v>9251639</v>
      </c>
      <c r="E49" s="464"/>
      <c r="F49" s="464">
        <f>SUM(F51:F83)</f>
        <v>396022</v>
      </c>
      <c r="G49" s="464">
        <f>SUM(G51:G83)</f>
        <v>322299</v>
      </c>
      <c r="H49" s="464">
        <f>SUM(H51:H83)</f>
        <v>71525</v>
      </c>
      <c r="I49" s="464">
        <f>SUM(I51:I83)</f>
        <v>2198</v>
      </c>
    </row>
    <row r="50" spans="1:9" s="463" customFormat="1" ht="3.95" customHeight="1">
      <c r="A50" s="462"/>
      <c r="B50" s="464"/>
      <c r="C50" s="464"/>
      <c r="D50" s="464"/>
      <c r="E50" s="464"/>
      <c r="F50" s="464"/>
      <c r="G50" s="464"/>
      <c r="H50" s="464"/>
      <c r="I50" s="464"/>
    </row>
    <row r="51" spans="1:9" s="463" customFormat="1" ht="9" customHeight="1">
      <c r="A51" s="465" t="s">
        <v>45</v>
      </c>
      <c r="B51" s="466">
        <v>10495</v>
      </c>
      <c r="C51" s="466"/>
      <c r="D51" s="466">
        <v>115477</v>
      </c>
      <c r="E51" s="466"/>
      <c r="F51" s="466">
        <f>SUM(G51:I51)</f>
        <v>4822</v>
      </c>
      <c r="G51" s="466">
        <v>3740</v>
      </c>
      <c r="H51" s="466">
        <v>955</v>
      </c>
      <c r="I51" s="466">
        <v>127</v>
      </c>
    </row>
    <row r="52" spans="1:9" s="463" customFormat="1" ht="9" customHeight="1">
      <c r="A52" s="465" t="s">
        <v>46</v>
      </c>
      <c r="B52" s="466">
        <v>31815</v>
      </c>
      <c r="C52" s="466"/>
      <c r="D52" s="466">
        <v>412184</v>
      </c>
      <c r="E52" s="466"/>
      <c r="F52" s="466">
        <f t="shared" ref="F52:F83" si="1">SUM(G52:I52)</f>
        <v>18149</v>
      </c>
      <c r="G52" s="466">
        <v>15944</v>
      </c>
      <c r="H52" s="466">
        <v>2187</v>
      </c>
      <c r="I52" s="466">
        <v>18</v>
      </c>
    </row>
    <row r="53" spans="1:9" s="463" customFormat="1" ht="9" customHeight="1">
      <c r="A53" s="465" t="s">
        <v>47</v>
      </c>
      <c r="B53" s="466">
        <v>7125</v>
      </c>
      <c r="C53" s="466"/>
      <c r="D53" s="466">
        <v>61582</v>
      </c>
      <c r="E53" s="466"/>
      <c r="F53" s="466">
        <f t="shared" si="1"/>
        <v>2584</v>
      </c>
      <c r="G53" s="466">
        <v>2442</v>
      </c>
      <c r="H53" s="466">
        <v>135</v>
      </c>
      <c r="I53" s="466">
        <v>7</v>
      </c>
    </row>
    <row r="54" spans="1:9" s="463" customFormat="1" ht="9" customHeight="1">
      <c r="A54" s="467" t="s">
        <v>48</v>
      </c>
      <c r="B54" s="468">
        <v>4888</v>
      </c>
      <c r="C54" s="468"/>
      <c r="D54" s="468">
        <v>58292</v>
      </c>
      <c r="E54" s="468"/>
      <c r="F54" s="468">
        <f t="shared" si="1"/>
        <v>2179</v>
      </c>
      <c r="G54" s="468">
        <v>2034</v>
      </c>
      <c r="H54" s="468">
        <v>145</v>
      </c>
      <c r="I54" s="469">
        <v>0</v>
      </c>
    </row>
    <row r="55" spans="1:9" s="463" customFormat="1" ht="9" customHeight="1">
      <c r="A55" s="465" t="s">
        <v>411</v>
      </c>
      <c r="B55" s="466">
        <v>26567</v>
      </c>
      <c r="C55" s="466"/>
      <c r="D55" s="466">
        <v>382460</v>
      </c>
      <c r="E55" s="466"/>
      <c r="F55" s="466">
        <f t="shared" si="1"/>
        <v>17098</v>
      </c>
      <c r="G55" s="466">
        <v>14136</v>
      </c>
      <c r="H55" s="466">
        <v>2594</v>
      </c>
      <c r="I55" s="466">
        <v>368</v>
      </c>
    </row>
    <row r="56" spans="1:9" s="463" customFormat="1" ht="9" customHeight="1">
      <c r="A56" s="465" t="s">
        <v>50</v>
      </c>
      <c r="B56" s="466">
        <v>6373</v>
      </c>
      <c r="C56" s="466"/>
      <c r="D56" s="466">
        <v>57003</v>
      </c>
      <c r="E56" s="466"/>
      <c r="F56" s="466">
        <f t="shared" si="1"/>
        <v>2655</v>
      </c>
      <c r="G56" s="466">
        <v>2409</v>
      </c>
      <c r="H56" s="466">
        <v>239</v>
      </c>
      <c r="I56" s="466">
        <v>7</v>
      </c>
    </row>
    <row r="57" spans="1:9" s="463" customFormat="1" ht="9" customHeight="1">
      <c r="A57" s="465" t="s">
        <v>51</v>
      </c>
      <c r="B57" s="466">
        <v>11287</v>
      </c>
      <c r="C57" s="466"/>
      <c r="D57" s="466">
        <v>101237</v>
      </c>
      <c r="E57" s="466"/>
      <c r="F57" s="466">
        <f t="shared" si="1"/>
        <v>2714</v>
      </c>
      <c r="G57" s="466">
        <v>2577</v>
      </c>
      <c r="H57" s="466">
        <v>135</v>
      </c>
      <c r="I57" s="466">
        <v>2</v>
      </c>
    </row>
    <row r="58" spans="1:9" s="463" customFormat="1" ht="9" customHeight="1">
      <c r="A58" s="467" t="s">
        <v>52</v>
      </c>
      <c r="B58" s="468">
        <v>33001</v>
      </c>
      <c r="C58" s="468"/>
      <c r="D58" s="468">
        <v>518613</v>
      </c>
      <c r="E58" s="468"/>
      <c r="F58" s="468">
        <f t="shared" si="1"/>
        <v>15769</v>
      </c>
      <c r="G58" s="468">
        <v>13056</v>
      </c>
      <c r="H58" s="468">
        <v>2576</v>
      </c>
      <c r="I58" s="468">
        <v>137</v>
      </c>
    </row>
    <row r="59" spans="1:9" s="463" customFormat="1" ht="9" customHeight="1">
      <c r="A59" s="465" t="s">
        <v>412</v>
      </c>
      <c r="B59" s="466">
        <v>110000</v>
      </c>
      <c r="C59" s="466"/>
      <c r="D59" s="466">
        <v>1843922</v>
      </c>
      <c r="E59" s="466"/>
      <c r="F59" s="466">
        <f t="shared" si="1"/>
        <v>83178</v>
      </c>
      <c r="G59" s="466">
        <v>60035</v>
      </c>
      <c r="H59" s="466">
        <v>22882</v>
      </c>
      <c r="I59" s="466">
        <v>261</v>
      </c>
    </row>
    <row r="60" spans="1:9" s="463" customFormat="1" ht="9" customHeight="1">
      <c r="A60" s="465" t="s">
        <v>54</v>
      </c>
      <c r="B60" s="466">
        <v>11835</v>
      </c>
      <c r="C60" s="466"/>
      <c r="D60" s="466">
        <v>139146</v>
      </c>
      <c r="E60" s="466"/>
      <c r="F60" s="466">
        <f t="shared" si="1"/>
        <v>6230</v>
      </c>
      <c r="G60" s="466">
        <v>5360</v>
      </c>
      <c r="H60" s="466">
        <v>865</v>
      </c>
      <c r="I60" s="466">
        <v>5</v>
      </c>
    </row>
    <row r="61" spans="1:9" s="463" customFormat="1" ht="9" customHeight="1">
      <c r="A61" s="465" t="s">
        <v>55</v>
      </c>
      <c r="B61" s="466">
        <v>36161</v>
      </c>
      <c r="C61" s="466"/>
      <c r="D61" s="466">
        <v>358311</v>
      </c>
      <c r="E61" s="466"/>
      <c r="F61" s="466">
        <f t="shared" si="1"/>
        <v>11432</v>
      </c>
      <c r="G61" s="466">
        <v>9213</v>
      </c>
      <c r="H61" s="466">
        <v>2082</v>
      </c>
      <c r="I61" s="466">
        <v>137</v>
      </c>
    </row>
    <row r="62" spans="1:9" s="463" customFormat="1" ht="9" customHeight="1">
      <c r="A62" s="467" t="s">
        <v>56</v>
      </c>
      <c r="B62" s="468">
        <v>12399</v>
      </c>
      <c r="C62" s="468"/>
      <c r="D62" s="468">
        <v>108841</v>
      </c>
      <c r="E62" s="468"/>
      <c r="F62" s="468">
        <f t="shared" si="1"/>
        <v>4340</v>
      </c>
      <c r="G62" s="468">
        <v>3800</v>
      </c>
      <c r="H62" s="468">
        <v>520</v>
      </c>
      <c r="I62" s="468">
        <v>20</v>
      </c>
    </row>
    <row r="63" spans="1:9" s="463" customFormat="1" ht="9" customHeight="1">
      <c r="A63" s="465" t="s">
        <v>57</v>
      </c>
      <c r="B63" s="466">
        <v>10055</v>
      </c>
      <c r="C63" s="466"/>
      <c r="D63" s="466">
        <v>110693</v>
      </c>
      <c r="E63" s="466"/>
      <c r="F63" s="466">
        <f t="shared" si="1"/>
        <v>4460</v>
      </c>
      <c r="G63" s="466">
        <v>3593</v>
      </c>
      <c r="H63" s="466">
        <v>600</v>
      </c>
      <c r="I63" s="466">
        <v>267</v>
      </c>
    </row>
    <row r="64" spans="1:9" s="463" customFormat="1" ht="9" customHeight="1">
      <c r="A64" s="465" t="s">
        <v>58</v>
      </c>
      <c r="B64" s="466">
        <v>57997</v>
      </c>
      <c r="C64" s="466"/>
      <c r="D64" s="466">
        <v>633648</v>
      </c>
      <c r="E64" s="466"/>
      <c r="F64" s="466">
        <f t="shared" si="1"/>
        <v>34900</v>
      </c>
      <c r="G64" s="466">
        <v>28070</v>
      </c>
      <c r="H64" s="466">
        <v>6791</v>
      </c>
      <c r="I64" s="466">
        <v>39</v>
      </c>
    </row>
    <row r="65" spans="1:9" s="463" customFormat="1" ht="9" customHeight="1">
      <c r="A65" s="465" t="s">
        <v>413</v>
      </c>
      <c r="B65" s="466">
        <v>44144</v>
      </c>
      <c r="C65" s="466"/>
      <c r="D65" s="466">
        <v>776932</v>
      </c>
      <c r="E65" s="466"/>
      <c r="F65" s="466">
        <f t="shared" si="1"/>
        <v>40171</v>
      </c>
      <c r="G65" s="466">
        <v>30808</v>
      </c>
      <c r="H65" s="466">
        <v>9015</v>
      </c>
      <c r="I65" s="466">
        <v>348</v>
      </c>
    </row>
    <row r="66" spans="1:9" s="463" customFormat="1" ht="9" customHeight="1">
      <c r="A66" s="467" t="s">
        <v>414</v>
      </c>
      <c r="B66" s="468">
        <v>22213</v>
      </c>
      <c r="C66" s="468"/>
      <c r="D66" s="468">
        <v>191379</v>
      </c>
      <c r="E66" s="468"/>
      <c r="F66" s="468">
        <f t="shared" si="1"/>
        <v>5998</v>
      </c>
      <c r="G66" s="468">
        <v>5572</v>
      </c>
      <c r="H66" s="468">
        <v>424</v>
      </c>
      <c r="I66" s="468">
        <v>2</v>
      </c>
    </row>
    <row r="67" spans="1:9" s="463" customFormat="1" ht="9" customHeight="1">
      <c r="A67" s="465" t="s">
        <v>61</v>
      </c>
      <c r="B67" s="466">
        <v>9741</v>
      </c>
      <c r="C67" s="466"/>
      <c r="D67" s="466">
        <v>123357</v>
      </c>
      <c r="E67" s="466"/>
      <c r="F67" s="466">
        <f t="shared" si="1"/>
        <v>4712</v>
      </c>
      <c r="G67" s="466">
        <v>4073</v>
      </c>
      <c r="H67" s="466">
        <v>636</v>
      </c>
      <c r="I67" s="466">
        <v>3</v>
      </c>
    </row>
    <row r="68" spans="1:9" s="463" customFormat="1" ht="9" customHeight="1">
      <c r="A68" s="465" t="s">
        <v>62</v>
      </c>
      <c r="B68" s="466">
        <v>8554</v>
      </c>
      <c r="C68" s="466"/>
      <c r="D68" s="466">
        <v>62936</v>
      </c>
      <c r="E68" s="466"/>
      <c r="F68" s="466">
        <f t="shared" si="1"/>
        <v>1931</v>
      </c>
      <c r="G68" s="466">
        <v>1719</v>
      </c>
      <c r="H68" s="466">
        <v>211</v>
      </c>
      <c r="I68" s="466">
        <v>1</v>
      </c>
    </row>
    <row r="69" spans="1:9" s="463" customFormat="1" ht="9" customHeight="1">
      <c r="A69" s="465" t="s">
        <v>63</v>
      </c>
      <c r="B69" s="466">
        <v>46917</v>
      </c>
      <c r="C69" s="466"/>
      <c r="D69" s="466">
        <v>664197</v>
      </c>
      <c r="E69" s="466"/>
      <c r="F69" s="466">
        <f t="shared" si="1"/>
        <v>33065</v>
      </c>
      <c r="G69" s="466">
        <v>28202</v>
      </c>
      <c r="H69" s="466">
        <v>4809</v>
      </c>
      <c r="I69" s="466">
        <v>54</v>
      </c>
    </row>
    <row r="70" spans="1:9" s="463" customFormat="1" ht="9" customHeight="1">
      <c r="A70" s="467" t="s">
        <v>64</v>
      </c>
      <c r="B70" s="468">
        <v>10513</v>
      </c>
      <c r="C70" s="468"/>
      <c r="D70" s="468">
        <v>95973</v>
      </c>
      <c r="E70" s="468"/>
      <c r="F70" s="468">
        <f t="shared" si="1"/>
        <v>4816</v>
      </c>
      <c r="G70" s="468">
        <v>4383</v>
      </c>
      <c r="H70" s="468">
        <v>428</v>
      </c>
      <c r="I70" s="468">
        <v>5</v>
      </c>
    </row>
    <row r="71" spans="1:9" s="463" customFormat="1" ht="9" customHeight="1">
      <c r="A71" s="465" t="s">
        <v>65</v>
      </c>
      <c r="B71" s="466">
        <v>21114</v>
      </c>
      <c r="C71" s="466"/>
      <c r="D71" s="466">
        <v>285131</v>
      </c>
      <c r="E71" s="466"/>
      <c r="F71" s="466">
        <f t="shared" si="1"/>
        <v>11722</v>
      </c>
      <c r="G71" s="466">
        <v>8781</v>
      </c>
      <c r="H71" s="466">
        <v>2907</v>
      </c>
      <c r="I71" s="466">
        <v>34</v>
      </c>
    </row>
    <row r="72" spans="1:9" s="463" customFormat="1" ht="9" customHeight="1">
      <c r="A72" s="465" t="s">
        <v>66</v>
      </c>
      <c r="B72" s="466">
        <v>12876</v>
      </c>
      <c r="C72" s="466"/>
      <c r="D72" s="466">
        <v>166477</v>
      </c>
      <c r="E72" s="466"/>
      <c r="F72" s="466">
        <f t="shared" si="1"/>
        <v>5020</v>
      </c>
      <c r="G72" s="466">
        <v>4160</v>
      </c>
      <c r="H72" s="466">
        <v>850</v>
      </c>
      <c r="I72" s="466">
        <v>10</v>
      </c>
    </row>
    <row r="73" spans="1:9" s="463" customFormat="1" ht="9" customHeight="1">
      <c r="A73" s="465" t="s">
        <v>67</v>
      </c>
      <c r="B73" s="466">
        <v>8485</v>
      </c>
      <c r="C73" s="466"/>
      <c r="D73" s="466">
        <v>109984</v>
      </c>
      <c r="E73" s="466"/>
      <c r="F73" s="466">
        <f t="shared" si="1"/>
        <v>2486</v>
      </c>
      <c r="G73" s="466">
        <v>2276</v>
      </c>
      <c r="H73" s="466">
        <v>210</v>
      </c>
      <c r="I73" s="470">
        <v>0</v>
      </c>
    </row>
    <row r="74" spans="1:9" s="463" customFormat="1" ht="9" customHeight="1">
      <c r="A74" s="467" t="s">
        <v>68</v>
      </c>
      <c r="B74" s="468">
        <v>15602</v>
      </c>
      <c r="C74" s="468"/>
      <c r="D74" s="468">
        <v>169708</v>
      </c>
      <c r="E74" s="468"/>
      <c r="F74" s="468">
        <f t="shared" si="1"/>
        <v>7142</v>
      </c>
      <c r="G74" s="468">
        <v>5896</v>
      </c>
      <c r="H74" s="468">
        <v>1237</v>
      </c>
      <c r="I74" s="468">
        <v>9</v>
      </c>
    </row>
    <row r="75" spans="1:9" s="463" customFormat="1" ht="9" customHeight="1">
      <c r="A75" s="465" t="s">
        <v>69</v>
      </c>
      <c r="B75" s="466">
        <v>28356</v>
      </c>
      <c r="C75" s="466"/>
      <c r="D75" s="466">
        <v>280456</v>
      </c>
      <c r="E75" s="466"/>
      <c r="F75" s="466">
        <f t="shared" si="1"/>
        <v>12252</v>
      </c>
      <c r="G75" s="466">
        <v>10947</v>
      </c>
      <c r="H75" s="466">
        <v>1295</v>
      </c>
      <c r="I75" s="466">
        <v>10</v>
      </c>
    </row>
    <row r="76" spans="1:9" s="463" customFormat="1" ht="9" customHeight="1">
      <c r="A76" s="465" t="s">
        <v>70</v>
      </c>
      <c r="B76" s="466">
        <v>28522</v>
      </c>
      <c r="C76" s="466"/>
      <c r="D76" s="466">
        <v>289345</v>
      </c>
      <c r="E76" s="466"/>
      <c r="F76" s="466">
        <f t="shared" si="1"/>
        <v>12372</v>
      </c>
      <c r="G76" s="466">
        <v>10936</v>
      </c>
      <c r="H76" s="466">
        <v>1406</v>
      </c>
      <c r="I76" s="466">
        <v>30</v>
      </c>
    </row>
    <row r="77" spans="1:9" s="463" customFormat="1" ht="9" customHeight="1">
      <c r="A77" s="465" t="s">
        <v>71</v>
      </c>
      <c r="B77" s="466">
        <v>8475</v>
      </c>
      <c r="C77" s="466"/>
      <c r="D77" s="466">
        <v>89952</v>
      </c>
      <c r="E77" s="466"/>
      <c r="F77" s="466">
        <f t="shared" si="1"/>
        <v>3072</v>
      </c>
      <c r="G77" s="466">
        <v>2870</v>
      </c>
      <c r="H77" s="466">
        <v>202</v>
      </c>
      <c r="I77" s="470">
        <v>0</v>
      </c>
    </row>
    <row r="78" spans="1:9" s="463" customFormat="1" ht="9" customHeight="1">
      <c r="A78" s="467" t="s">
        <v>72</v>
      </c>
      <c r="B78" s="468">
        <v>29666</v>
      </c>
      <c r="C78" s="468"/>
      <c r="D78" s="468">
        <v>376956</v>
      </c>
      <c r="E78" s="468"/>
      <c r="F78" s="468">
        <f t="shared" si="1"/>
        <v>17021</v>
      </c>
      <c r="G78" s="468">
        <v>14639</v>
      </c>
      <c r="H78" s="468">
        <v>2353</v>
      </c>
      <c r="I78" s="468">
        <v>29</v>
      </c>
    </row>
    <row r="79" spans="1:9" s="463" customFormat="1" ht="9" customHeight="1">
      <c r="A79" s="465" t="s">
        <v>73</v>
      </c>
      <c r="B79" s="466">
        <v>2890</v>
      </c>
      <c r="C79" s="466"/>
      <c r="D79" s="466">
        <v>52486</v>
      </c>
      <c r="E79" s="466"/>
      <c r="F79" s="466">
        <f t="shared" si="1"/>
        <v>1595</v>
      </c>
      <c r="G79" s="466">
        <v>1153</v>
      </c>
      <c r="H79" s="466">
        <v>436</v>
      </c>
      <c r="I79" s="466">
        <v>6</v>
      </c>
    </row>
    <row r="80" spans="1:9" s="463" customFormat="1" ht="9" customHeight="1">
      <c r="A80" s="465" t="s">
        <v>415</v>
      </c>
      <c r="B80" s="466">
        <v>36075</v>
      </c>
      <c r="C80" s="466"/>
      <c r="D80" s="466">
        <v>405905</v>
      </c>
      <c r="E80" s="466"/>
      <c r="F80" s="466">
        <f t="shared" si="1"/>
        <v>13163</v>
      </c>
      <c r="G80" s="466">
        <v>12122</v>
      </c>
      <c r="H80" s="466">
        <v>1032</v>
      </c>
      <c r="I80" s="466">
        <v>9</v>
      </c>
    </row>
    <row r="81" spans="1:9" s="463" customFormat="1" ht="9" customHeight="1">
      <c r="A81" s="465" t="s">
        <v>75</v>
      </c>
      <c r="B81" s="466">
        <v>12402</v>
      </c>
      <c r="C81" s="466"/>
      <c r="D81" s="466">
        <v>132845</v>
      </c>
      <c r="E81" s="466"/>
      <c r="F81" s="466">
        <f t="shared" si="1"/>
        <v>5209</v>
      </c>
      <c r="G81" s="466">
        <v>4338</v>
      </c>
      <c r="H81" s="466">
        <v>843</v>
      </c>
      <c r="I81" s="466">
        <v>28</v>
      </c>
    </row>
    <row r="82" spans="1:9" s="463" customFormat="1" ht="9" customHeight="1">
      <c r="A82" s="467" t="s">
        <v>76</v>
      </c>
      <c r="B82" s="468">
        <v>7738</v>
      </c>
      <c r="C82" s="468"/>
      <c r="D82" s="469">
        <v>76211</v>
      </c>
      <c r="E82" s="468"/>
      <c r="F82" s="468">
        <f t="shared" si="1"/>
        <v>3268</v>
      </c>
      <c r="G82" s="468">
        <v>2742</v>
      </c>
      <c r="H82" s="468">
        <v>301</v>
      </c>
      <c r="I82" s="468">
        <v>225</v>
      </c>
    </row>
    <row r="83" spans="1:9" s="463" customFormat="1" ht="9" customHeight="1">
      <c r="A83" s="465" t="s">
        <v>416</v>
      </c>
      <c r="B83" s="470" t="s">
        <v>293</v>
      </c>
      <c r="C83" s="470"/>
      <c r="D83" s="470" t="s">
        <v>293</v>
      </c>
      <c r="E83" s="466"/>
      <c r="F83" s="463">
        <f t="shared" si="1"/>
        <v>497</v>
      </c>
      <c r="G83" s="466">
        <v>273</v>
      </c>
      <c r="H83" s="466">
        <v>224</v>
      </c>
      <c r="I83" s="466">
        <v>0</v>
      </c>
    </row>
    <row r="84" spans="1:9" s="463" customFormat="1" ht="8.25" customHeight="1">
      <c r="B84" s="470"/>
      <c r="C84" s="470"/>
      <c r="D84" s="470"/>
      <c r="E84" s="466"/>
      <c r="G84" s="466"/>
      <c r="H84" s="466"/>
      <c r="I84" s="466"/>
    </row>
    <row r="85" spans="1:9" s="463" customFormat="1" ht="9" customHeight="1">
      <c r="A85" s="461">
        <v>1997</v>
      </c>
      <c r="B85" s="462"/>
      <c r="C85" s="462"/>
      <c r="D85" s="462"/>
      <c r="E85" s="462"/>
      <c r="F85" s="462"/>
      <c r="G85" s="462"/>
      <c r="H85" s="462"/>
      <c r="I85" s="462"/>
    </row>
    <row r="86" spans="1:9" s="463" customFormat="1" ht="9" customHeight="1">
      <c r="A86" s="462" t="s">
        <v>34</v>
      </c>
      <c r="B86" s="464">
        <f>SUM(B88:B120)</f>
        <v>689368</v>
      </c>
      <c r="C86" s="464"/>
      <c r="D86" s="464">
        <f>SUM(D88:D120)</f>
        <v>10743507</v>
      </c>
      <c r="E86" s="464"/>
      <c r="F86" s="464">
        <f>SUM(F88:F120)</f>
        <v>423513</v>
      </c>
      <c r="G86" s="471">
        <f>SUM(G88:G120)</f>
        <v>341551</v>
      </c>
      <c r="H86" s="471">
        <f>SUM(H88:H120)</f>
        <v>79871</v>
      </c>
      <c r="I86" s="471">
        <f>SUM(I88:I120)</f>
        <v>2091</v>
      </c>
    </row>
    <row r="87" spans="1:9" s="463" customFormat="1" ht="3.95" customHeight="1">
      <c r="A87" s="462"/>
      <c r="B87" s="471"/>
      <c r="C87" s="471"/>
      <c r="D87" s="471"/>
      <c r="E87" s="464"/>
      <c r="F87" s="464"/>
      <c r="G87" s="471"/>
      <c r="H87" s="471"/>
      <c r="I87" s="471"/>
    </row>
    <row r="88" spans="1:9" s="463" customFormat="1" ht="9" customHeight="1">
      <c r="A88" s="465" t="s">
        <v>45</v>
      </c>
      <c r="B88" s="472">
        <v>10077</v>
      </c>
      <c r="C88" s="472"/>
      <c r="D88" s="472">
        <v>144536</v>
      </c>
      <c r="E88" s="466"/>
      <c r="F88" s="466">
        <f t="shared" ref="F88:F120" si="2">SUM(G88:I88)</f>
        <v>5344</v>
      </c>
      <c r="G88" s="472">
        <v>4126</v>
      </c>
      <c r="H88" s="472">
        <v>1092</v>
      </c>
      <c r="I88" s="472">
        <v>126</v>
      </c>
    </row>
    <row r="89" spans="1:9" s="463" customFormat="1" ht="9" customHeight="1">
      <c r="A89" s="465" t="s">
        <v>46</v>
      </c>
      <c r="B89" s="472">
        <v>29598</v>
      </c>
      <c r="C89" s="472"/>
      <c r="D89" s="472">
        <v>482078</v>
      </c>
      <c r="E89" s="466"/>
      <c r="F89" s="466">
        <f t="shared" si="2"/>
        <v>16487</v>
      </c>
      <c r="G89" s="472">
        <v>14424</v>
      </c>
      <c r="H89" s="472">
        <v>2051</v>
      </c>
      <c r="I89" s="472">
        <v>12</v>
      </c>
    </row>
    <row r="90" spans="1:9" s="463" customFormat="1" ht="9" customHeight="1">
      <c r="A90" s="465" t="s">
        <v>47</v>
      </c>
      <c r="B90" s="472">
        <v>7228</v>
      </c>
      <c r="C90" s="472"/>
      <c r="D90" s="472">
        <v>65688</v>
      </c>
      <c r="E90" s="466"/>
      <c r="F90" s="466">
        <f t="shared" si="2"/>
        <v>2637</v>
      </c>
      <c r="G90" s="472">
        <v>2506</v>
      </c>
      <c r="H90" s="472">
        <v>129</v>
      </c>
      <c r="I90" s="472">
        <v>2</v>
      </c>
    </row>
    <row r="91" spans="1:9" s="463" customFormat="1" ht="9" customHeight="1">
      <c r="A91" s="467" t="s">
        <v>48</v>
      </c>
      <c r="B91" s="473">
        <v>4514</v>
      </c>
      <c r="C91" s="473"/>
      <c r="D91" s="473">
        <v>66094</v>
      </c>
      <c r="E91" s="468"/>
      <c r="F91" s="468">
        <f t="shared" si="2"/>
        <v>2459</v>
      </c>
      <c r="G91" s="473">
        <v>2297</v>
      </c>
      <c r="H91" s="473">
        <v>160</v>
      </c>
      <c r="I91" s="473">
        <v>2</v>
      </c>
    </row>
    <row r="92" spans="1:9" s="463" customFormat="1" ht="9" customHeight="1">
      <c r="A92" s="465" t="s">
        <v>411</v>
      </c>
      <c r="B92" s="472">
        <v>25040</v>
      </c>
      <c r="C92" s="472"/>
      <c r="D92" s="472">
        <v>425665</v>
      </c>
      <c r="E92" s="466"/>
      <c r="F92" s="466">
        <f t="shared" si="2"/>
        <v>17038</v>
      </c>
      <c r="G92" s="472">
        <v>13968</v>
      </c>
      <c r="H92" s="472">
        <v>2756</v>
      </c>
      <c r="I92" s="472">
        <v>314</v>
      </c>
    </row>
    <row r="93" spans="1:9" s="463" customFormat="1" ht="9" customHeight="1">
      <c r="A93" s="465" t="s">
        <v>50</v>
      </c>
      <c r="B93" s="472">
        <v>5770</v>
      </c>
      <c r="C93" s="472"/>
      <c r="D93" s="472">
        <v>62986</v>
      </c>
      <c r="E93" s="466"/>
      <c r="F93" s="466">
        <f t="shared" si="2"/>
        <v>2484</v>
      </c>
      <c r="G93" s="472">
        <v>2261</v>
      </c>
      <c r="H93" s="472">
        <v>223</v>
      </c>
      <c r="I93" s="472">
        <v>0</v>
      </c>
    </row>
    <row r="94" spans="1:9" s="463" customFormat="1" ht="9" customHeight="1">
      <c r="A94" s="465" t="s">
        <v>51</v>
      </c>
      <c r="B94" s="472">
        <v>10922</v>
      </c>
      <c r="C94" s="472"/>
      <c r="D94" s="472">
        <v>111708</v>
      </c>
      <c r="E94" s="466"/>
      <c r="F94" s="466">
        <f t="shared" si="2"/>
        <v>2890</v>
      </c>
      <c r="G94" s="472">
        <v>2772</v>
      </c>
      <c r="H94" s="472">
        <v>118</v>
      </c>
      <c r="I94" s="472">
        <v>0</v>
      </c>
    </row>
    <row r="95" spans="1:9" s="463" customFormat="1" ht="9" customHeight="1">
      <c r="A95" s="467" t="s">
        <v>52</v>
      </c>
      <c r="B95" s="473">
        <v>30670</v>
      </c>
      <c r="C95" s="473"/>
      <c r="D95" s="473">
        <v>588477</v>
      </c>
      <c r="E95" s="468"/>
      <c r="F95" s="468">
        <f t="shared" si="2"/>
        <v>19647</v>
      </c>
      <c r="G95" s="473">
        <v>15858</v>
      </c>
      <c r="H95" s="473">
        <v>3641</v>
      </c>
      <c r="I95" s="473">
        <v>148</v>
      </c>
    </row>
    <row r="96" spans="1:9" s="463" customFormat="1" ht="9" customHeight="1">
      <c r="A96" s="465" t="s">
        <v>412</v>
      </c>
      <c r="B96" s="472">
        <v>100578</v>
      </c>
      <c r="C96" s="472"/>
      <c r="D96" s="472">
        <v>2057015</v>
      </c>
      <c r="E96" s="466"/>
      <c r="F96" s="466">
        <f t="shared" si="2"/>
        <v>87022</v>
      </c>
      <c r="G96" s="472">
        <v>61995</v>
      </c>
      <c r="H96" s="472">
        <v>24848</v>
      </c>
      <c r="I96" s="472">
        <v>179</v>
      </c>
    </row>
    <row r="97" spans="1:9" s="463" customFormat="1" ht="9" customHeight="1">
      <c r="A97" s="465" t="s">
        <v>54</v>
      </c>
      <c r="B97" s="472">
        <v>11615</v>
      </c>
      <c r="C97" s="472"/>
      <c r="D97" s="472">
        <v>158216</v>
      </c>
      <c r="E97" s="466"/>
      <c r="F97" s="466">
        <f t="shared" si="2"/>
        <v>6401</v>
      </c>
      <c r="G97" s="472">
        <v>5634</v>
      </c>
      <c r="H97" s="472">
        <v>763</v>
      </c>
      <c r="I97" s="472">
        <v>4</v>
      </c>
    </row>
    <row r="98" spans="1:9" s="463" customFormat="1" ht="9" customHeight="1">
      <c r="A98" s="465" t="s">
        <v>55</v>
      </c>
      <c r="B98" s="472">
        <v>35105</v>
      </c>
      <c r="C98" s="472"/>
      <c r="D98" s="472">
        <v>406367</v>
      </c>
      <c r="E98" s="466"/>
      <c r="F98" s="466">
        <f t="shared" si="2"/>
        <v>14496</v>
      </c>
      <c r="G98" s="472">
        <v>11420</v>
      </c>
      <c r="H98" s="472">
        <v>2734</v>
      </c>
      <c r="I98" s="472">
        <v>342</v>
      </c>
    </row>
    <row r="99" spans="1:9" s="463" customFormat="1" ht="9" customHeight="1">
      <c r="A99" s="467" t="s">
        <v>56</v>
      </c>
      <c r="B99" s="473">
        <v>11471</v>
      </c>
      <c r="C99" s="473"/>
      <c r="D99" s="473">
        <v>113485</v>
      </c>
      <c r="E99" s="468"/>
      <c r="F99" s="468">
        <f t="shared" si="2"/>
        <v>3967</v>
      </c>
      <c r="G99" s="473">
        <v>3502</v>
      </c>
      <c r="H99" s="473">
        <v>438</v>
      </c>
      <c r="I99" s="473">
        <v>27</v>
      </c>
    </row>
    <row r="100" spans="1:9" s="463" customFormat="1" ht="9" customHeight="1">
      <c r="A100" s="465" t="s">
        <v>57</v>
      </c>
      <c r="B100" s="472">
        <v>9735</v>
      </c>
      <c r="C100" s="472"/>
      <c r="D100" s="472">
        <v>118898</v>
      </c>
      <c r="E100" s="466"/>
      <c r="F100" s="466">
        <f t="shared" si="2"/>
        <v>4823</v>
      </c>
      <c r="G100" s="472">
        <v>4066</v>
      </c>
      <c r="H100" s="472">
        <v>707</v>
      </c>
      <c r="I100" s="472">
        <v>50</v>
      </c>
    </row>
    <row r="101" spans="1:9" s="463" customFormat="1" ht="9" customHeight="1">
      <c r="A101" s="465" t="s">
        <v>58</v>
      </c>
      <c r="B101" s="472">
        <v>57598</v>
      </c>
      <c r="C101" s="472"/>
      <c r="D101" s="472">
        <v>867209</v>
      </c>
      <c r="E101" s="466"/>
      <c r="F101" s="466">
        <f t="shared" si="2"/>
        <v>35102</v>
      </c>
      <c r="G101" s="472">
        <v>28095</v>
      </c>
      <c r="H101" s="472">
        <v>6970</v>
      </c>
      <c r="I101" s="472">
        <v>37</v>
      </c>
    </row>
    <row r="102" spans="1:9" s="463" customFormat="1" ht="9" customHeight="1">
      <c r="A102" s="465" t="s">
        <v>413</v>
      </c>
      <c r="B102" s="472">
        <v>42607</v>
      </c>
      <c r="C102" s="472"/>
      <c r="D102" s="472">
        <v>866371</v>
      </c>
      <c r="E102" s="466"/>
      <c r="F102" s="466">
        <f t="shared" si="2"/>
        <v>46616</v>
      </c>
      <c r="G102" s="472">
        <v>34799</v>
      </c>
      <c r="H102" s="472">
        <v>11369</v>
      </c>
      <c r="I102" s="472">
        <v>448</v>
      </c>
    </row>
    <row r="103" spans="1:9" s="463" customFormat="1" ht="9" customHeight="1">
      <c r="A103" s="467" t="s">
        <v>414</v>
      </c>
      <c r="B103" s="473">
        <v>21345</v>
      </c>
      <c r="C103" s="473"/>
      <c r="D103" s="473">
        <v>216360</v>
      </c>
      <c r="E103" s="468"/>
      <c r="F103" s="468">
        <f t="shared" si="2"/>
        <v>6900</v>
      </c>
      <c r="G103" s="473">
        <v>6384</v>
      </c>
      <c r="H103" s="473">
        <v>491</v>
      </c>
      <c r="I103" s="473">
        <v>25</v>
      </c>
    </row>
    <row r="104" spans="1:9" s="463" customFormat="1" ht="9" customHeight="1">
      <c r="A104" s="465" t="s">
        <v>61</v>
      </c>
      <c r="B104" s="472">
        <v>8740</v>
      </c>
      <c r="C104" s="472"/>
      <c r="D104" s="472">
        <v>132668</v>
      </c>
      <c r="E104" s="466"/>
      <c r="F104" s="466">
        <f t="shared" si="2"/>
        <v>4664</v>
      </c>
      <c r="G104" s="472">
        <v>4080</v>
      </c>
      <c r="H104" s="472">
        <v>581</v>
      </c>
      <c r="I104" s="472">
        <v>3</v>
      </c>
    </row>
    <row r="105" spans="1:9" s="463" customFormat="1" ht="9" customHeight="1">
      <c r="A105" s="465" t="s">
        <v>62</v>
      </c>
      <c r="B105" s="472">
        <v>8208</v>
      </c>
      <c r="C105" s="472"/>
      <c r="D105" s="472">
        <v>85936</v>
      </c>
      <c r="E105" s="466"/>
      <c r="F105" s="466">
        <f t="shared" si="2"/>
        <v>2207</v>
      </c>
      <c r="G105" s="472">
        <v>1981</v>
      </c>
      <c r="H105" s="472">
        <v>226</v>
      </c>
      <c r="I105" s="472">
        <v>0</v>
      </c>
    </row>
    <row r="106" spans="1:9" s="463" customFormat="1" ht="9" customHeight="1">
      <c r="A106" s="465" t="s">
        <v>63</v>
      </c>
      <c r="B106" s="472">
        <v>46129</v>
      </c>
      <c r="C106" s="472"/>
      <c r="D106" s="472">
        <v>799622</v>
      </c>
      <c r="E106" s="466"/>
      <c r="F106" s="466">
        <f t="shared" si="2"/>
        <v>37299</v>
      </c>
      <c r="G106" s="472">
        <v>31684</v>
      </c>
      <c r="H106" s="472">
        <v>5583</v>
      </c>
      <c r="I106" s="472">
        <v>32</v>
      </c>
    </row>
    <row r="107" spans="1:9" s="463" customFormat="1" ht="9" customHeight="1">
      <c r="A107" s="467" t="s">
        <v>64</v>
      </c>
      <c r="B107" s="473">
        <v>10091</v>
      </c>
      <c r="C107" s="473"/>
      <c r="D107" s="473">
        <v>121043</v>
      </c>
      <c r="E107" s="468"/>
      <c r="F107" s="468">
        <f t="shared" si="2"/>
        <v>3925</v>
      </c>
      <c r="G107" s="473">
        <v>3578</v>
      </c>
      <c r="H107" s="473">
        <v>344</v>
      </c>
      <c r="I107" s="473">
        <v>3</v>
      </c>
    </row>
    <row r="108" spans="1:9" s="463" customFormat="1" ht="9" customHeight="1">
      <c r="A108" s="465" t="s">
        <v>65</v>
      </c>
      <c r="B108" s="472">
        <v>19827</v>
      </c>
      <c r="C108" s="472"/>
      <c r="D108" s="472">
        <v>339175</v>
      </c>
      <c r="E108" s="466"/>
      <c r="F108" s="466">
        <f t="shared" si="2"/>
        <v>13223</v>
      </c>
      <c r="G108" s="472">
        <v>10022</v>
      </c>
      <c r="H108" s="472">
        <v>3147</v>
      </c>
      <c r="I108" s="472">
        <v>54</v>
      </c>
    </row>
    <row r="109" spans="1:9" s="463" customFormat="1" ht="9" customHeight="1">
      <c r="A109" s="465" t="s">
        <v>66</v>
      </c>
      <c r="B109" s="472">
        <v>12239</v>
      </c>
      <c r="C109" s="472"/>
      <c r="D109" s="472">
        <v>191983</v>
      </c>
      <c r="E109" s="466"/>
      <c r="F109" s="466">
        <f t="shared" si="2"/>
        <v>5653</v>
      </c>
      <c r="G109" s="472">
        <v>4596</v>
      </c>
      <c r="H109" s="472">
        <v>1051</v>
      </c>
      <c r="I109" s="472">
        <v>6</v>
      </c>
    </row>
    <row r="110" spans="1:9" s="463" customFormat="1" ht="9" customHeight="1">
      <c r="A110" s="465" t="s">
        <v>67</v>
      </c>
      <c r="B110" s="472">
        <v>8616</v>
      </c>
      <c r="C110" s="472"/>
      <c r="D110" s="472">
        <v>130891</v>
      </c>
      <c r="E110" s="466"/>
      <c r="F110" s="466">
        <f t="shared" si="2"/>
        <v>3187</v>
      </c>
      <c r="G110" s="472">
        <v>2959</v>
      </c>
      <c r="H110" s="472">
        <v>228</v>
      </c>
      <c r="I110" s="472">
        <v>0</v>
      </c>
    </row>
    <row r="111" spans="1:9" s="463" customFormat="1" ht="9" customHeight="1">
      <c r="A111" s="467" t="s">
        <v>68</v>
      </c>
      <c r="B111" s="473">
        <v>14357</v>
      </c>
      <c r="C111" s="473"/>
      <c r="D111" s="473">
        <v>206302</v>
      </c>
      <c r="E111" s="468"/>
      <c r="F111" s="468">
        <f t="shared" si="2"/>
        <v>7709</v>
      </c>
      <c r="G111" s="473">
        <v>6228</v>
      </c>
      <c r="H111" s="473">
        <v>1475</v>
      </c>
      <c r="I111" s="473">
        <v>6</v>
      </c>
    </row>
    <row r="112" spans="1:9" s="463" customFormat="1" ht="9" customHeight="1">
      <c r="A112" s="465" t="s">
        <v>69</v>
      </c>
      <c r="B112" s="472">
        <v>27355</v>
      </c>
      <c r="C112" s="472"/>
      <c r="D112" s="472">
        <v>298641</v>
      </c>
      <c r="E112" s="466"/>
      <c r="F112" s="466">
        <f t="shared" si="2"/>
        <v>12278</v>
      </c>
      <c r="G112" s="472">
        <v>10925</v>
      </c>
      <c r="H112" s="472">
        <v>1349</v>
      </c>
      <c r="I112" s="472">
        <v>4</v>
      </c>
    </row>
    <row r="113" spans="1:9" s="463" customFormat="1" ht="9" customHeight="1">
      <c r="A113" s="465" t="s">
        <v>70</v>
      </c>
      <c r="B113" s="472">
        <v>26833</v>
      </c>
      <c r="C113" s="472"/>
      <c r="D113" s="472">
        <v>320777</v>
      </c>
      <c r="E113" s="466"/>
      <c r="F113" s="466">
        <f t="shared" si="2"/>
        <v>12203</v>
      </c>
      <c r="G113" s="472">
        <v>10632</v>
      </c>
      <c r="H113" s="472">
        <v>1548</v>
      </c>
      <c r="I113" s="472">
        <v>23</v>
      </c>
    </row>
    <row r="114" spans="1:9" s="463" customFormat="1" ht="9" customHeight="1">
      <c r="A114" s="465" t="s">
        <v>71</v>
      </c>
      <c r="B114" s="472">
        <v>8087</v>
      </c>
      <c r="C114" s="472"/>
      <c r="D114" s="472">
        <v>99147</v>
      </c>
      <c r="E114" s="466"/>
      <c r="F114" s="466">
        <f t="shared" si="2"/>
        <v>2976</v>
      </c>
      <c r="G114" s="472">
        <v>2749</v>
      </c>
      <c r="H114" s="472">
        <v>227</v>
      </c>
      <c r="I114" s="472">
        <v>0</v>
      </c>
    </row>
    <row r="115" spans="1:9" s="463" customFormat="1" ht="9" customHeight="1">
      <c r="A115" s="467" t="s">
        <v>72</v>
      </c>
      <c r="B115" s="473">
        <v>28326</v>
      </c>
      <c r="C115" s="473"/>
      <c r="D115" s="473">
        <v>413907</v>
      </c>
      <c r="E115" s="468"/>
      <c r="F115" s="468">
        <f t="shared" si="2"/>
        <v>18269</v>
      </c>
      <c r="G115" s="473">
        <v>15540</v>
      </c>
      <c r="H115" s="473">
        <v>2710</v>
      </c>
      <c r="I115" s="473">
        <v>19</v>
      </c>
    </row>
    <row r="116" spans="1:9" s="463" customFormat="1" ht="9" customHeight="1">
      <c r="A116" s="465" t="s">
        <v>73</v>
      </c>
      <c r="B116" s="472">
        <v>2854</v>
      </c>
      <c r="C116" s="472"/>
      <c r="D116" s="472">
        <v>62174</v>
      </c>
      <c r="E116" s="466"/>
      <c r="F116" s="466">
        <f t="shared" si="2"/>
        <v>1886</v>
      </c>
      <c r="G116" s="472">
        <v>1390</v>
      </c>
      <c r="H116" s="472">
        <v>492</v>
      </c>
      <c r="I116" s="472">
        <v>4</v>
      </c>
    </row>
    <row r="117" spans="1:9" s="463" customFormat="1" ht="9" customHeight="1">
      <c r="A117" s="465" t="s">
        <v>415</v>
      </c>
      <c r="B117" s="472">
        <v>33894</v>
      </c>
      <c r="C117" s="472"/>
      <c r="D117" s="472">
        <v>527291</v>
      </c>
      <c r="E117" s="466"/>
      <c r="F117" s="466">
        <f t="shared" si="2"/>
        <v>14500</v>
      </c>
      <c r="G117" s="472">
        <v>13344</v>
      </c>
      <c r="H117" s="472">
        <v>1149</v>
      </c>
      <c r="I117" s="472">
        <v>7</v>
      </c>
    </row>
    <row r="118" spans="1:9" s="463" customFormat="1" ht="9" customHeight="1">
      <c r="A118" s="465" t="s">
        <v>75</v>
      </c>
      <c r="B118" s="472">
        <v>12272</v>
      </c>
      <c r="C118" s="472"/>
      <c r="D118" s="472">
        <v>182825</v>
      </c>
      <c r="E118" s="466"/>
      <c r="F118" s="466">
        <f t="shared" si="2"/>
        <v>5455</v>
      </c>
      <c r="G118" s="472">
        <v>4577</v>
      </c>
      <c r="H118" s="472">
        <v>864</v>
      </c>
      <c r="I118" s="472">
        <v>14</v>
      </c>
    </row>
    <row r="119" spans="1:9" s="463" customFormat="1" ht="9" customHeight="1">
      <c r="A119" s="467" t="s">
        <v>76</v>
      </c>
      <c r="B119" s="473">
        <v>7667</v>
      </c>
      <c r="C119" s="473"/>
      <c r="D119" s="473">
        <v>79972</v>
      </c>
      <c r="E119" s="468"/>
      <c r="F119" s="468">
        <f t="shared" si="2"/>
        <v>3102</v>
      </c>
      <c r="G119" s="473">
        <v>2580</v>
      </c>
      <c r="H119" s="473">
        <v>323</v>
      </c>
      <c r="I119" s="473">
        <v>199</v>
      </c>
    </row>
    <row r="120" spans="1:9" s="463" customFormat="1" ht="9" customHeight="1">
      <c r="A120" s="465" t="s">
        <v>416</v>
      </c>
      <c r="B120" s="470" t="s">
        <v>293</v>
      </c>
      <c r="C120" s="470"/>
      <c r="D120" s="470" t="s">
        <v>293</v>
      </c>
      <c r="E120" s="466"/>
      <c r="F120" s="466">
        <f t="shared" si="2"/>
        <v>664</v>
      </c>
      <c r="G120" s="472">
        <v>579</v>
      </c>
      <c r="H120" s="472">
        <v>84</v>
      </c>
      <c r="I120" s="472">
        <v>1</v>
      </c>
    </row>
    <row r="121" spans="1:9" s="463" customFormat="1" ht="9" customHeight="1">
      <c r="B121" s="470"/>
      <c r="C121" s="470"/>
      <c r="D121" s="470"/>
      <c r="E121" s="466"/>
      <c r="F121" s="466"/>
      <c r="G121" s="472"/>
      <c r="H121" s="472"/>
      <c r="I121" s="472"/>
    </row>
    <row r="122" spans="1:9" s="463" customFormat="1" ht="9" customHeight="1">
      <c r="A122" s="461">
        <v>1998</v>
      </c>
      <c r="B122" s="462"/>
      <c r="C122" s="462"/>
      <c r="D122" s="462"/>
      <c r="E122" s="462"/>
      <c r="F122" s="462"/>
      <c r="G122" s="462"/>
      <c r="H122" s="462"/>
      <c r="I122" s="462"/>
    </row>
    <row r="123" spans="1:9" s="463" customFormat="1" ht="9" customHeight="1">
      <c r="A123" s="462" t="s">
        <v>34</v>
      </c>
      <c r="B123" s="471">
        <v>717752</v>
      </c>
      <c r="C123" s="471"/>
      <c r="D123" s="471">
        <f>SUM(D125:D156)</f>
        <v>11447694</v>
      </c>
      <c r="E123" s="464"/>
      <c r="F123" s="464">
        <f>SUM(F125:F157)</f>
        <v>407601</v>
      </c>
      <c r="G123" s="471">
        <f>SUM(G125:G157)</f>
        <v>328434</v>
      </c>
      <c r="H123" s="471">
        <f>SUM(H125:H157)</f>
        <v>77222</v>
      </c>
      <c r="I123" s="471">
        <f>SUM(I125:I157)</f>
        <v>1945</v>
      </c>
    </row>
    <row r="124" spans="1:9" s="463" customFormat="1" ht="3.95" customHeight="1">
      <c r="A124" s="462"/>
      <c r="B124" s="471"/>
      <c r="C124" s="471"/>
      <c r="D124" s="471"/>
      <c r="E124" s="464"/>
      <c r="F124" s="464"/>
      <c r="G124" s="471"/>
      <c r="H124" s="471"/>
      <c r="I124" s="471"/>
    </row>
    <row r="125" spans="1:9" s="463" customFormat="1" ht="9" customHeight="1">
      <c r="A125" s="465" t="s">
        <v>45</v>
      </c>
      <c r="B125" s="472">
        <v>10546</v>
      </c>
      <c r="C125" s="472"/>
      <c r="D125" s="472">
        <v>156951</v>
      </c>
      <c r="E125" s="466"/>
      <c r="F125" s="466">
        <f t="shared" ref="F125:F157" si="3">SUM(G125:I125)</f>
        <v>4721</v>
      </c>
      <c r="G125" s="472">
        <v>3820</v>
      </c>
      <c r="H125" s="472">
        <v>889</v>
      </c>
      <c r="I125" s="472">
        <v>12</v>
      </c>
    </row>
    <row r="126" spans="1:9" s="463" customFormat="1" ht="9" customHeight="1">
      <c r="A126" s="465" t="s">
        <v>46</v>
      </c>
      <c r="B126" s="472">
        <v>31879</v>
      </c>
      <c r="C126" s="472"/>
      <c r="D126" s="472">
        <v>523670</v>
      </c>
      <c r="E126" s="466"/>
      <c r="F126" s="466">
        <f t="shared" si="3"/>
        <v>18765</v>
      </c>
      <c r="G126" s="472">
        <v>16467</v>
      </c>
      <c r="H126" s="472">
        <v>2289</v>
      </c>
      <c r="I126" s="472">
        <v>9</v>
      </c>
    </row>
    <row r="127" spans="1:9" s="463" customFormat="1" ht="9" customHeight="1">
      <c r="A127" s="465" t="s">
        <v>47</v>
      </c>
      <c r="B127" s="472">
        <v>7907</v>
      </c>
      <c r="C127" s="472"/>
      <c r="D127" s="472">
        <v>74376</v>
      </c>
      <c r="E127" s="466"/>
      <c r="F127" s="466">
        <f t="shared" si="3"/>
        <v>2621</v>
      </c>
      <c r="G127" s="472">
        <v>2479</v>
      </c>
      <c r="H127" s="472">
        <v>136</v>
      </c>
      <c r="I127" s="472">
        <v>6</v>
      </c>
    </row>
    <row r="128" spans="1:9" s="463" customFormat="1" ht="9" customHeight="1">
      <c r="A128" s="467" t="s">
        <v>48</v>
      </c>
      <c r="B128" s="473">
        <v>4842</v>
      </c>
      <c r="C128" s="473"/>
      <c r="D128" s="473">
        <v>76860</v>
      </c>
      <c r="E128" s="468"/>
      <c r="F128" s="468">
        <f t="shared" si="3"/>
        <v>2238</v>
      </c>
      <c r="G128" s="473">
        <v>2109</v>
      </c>
      <c r="H128" s="473">
        <v>124</v>
      </c>
      <c r="I128" s="473">
        <v>5</v>
      </c>
    </row>
    <row r="129" spans="1:9" s="463" customFormat="1" ht="9" customHeight="1">
      <c r="A129" s="465" t="s">
        <v>411</v>
      </c>
      <c r="B129" s="472">
        <v>25827</v>
      </c>
      <c r="C129" s="472"/>
      <c r="D129" s="472">
        <v>458369</v>
      </c>
      <c r="E129" s="466"/>
      <c r="F129" s="466">
        <f t="shared" si="3"/>
        <v>18137</v>
      </c>
      <c r="G129" s="472">
        <v>14459</v>
      </c>
      <c r="H129" s="472">
        <v>3199</v>
      </c>
      <c r="I129" s="472">
        <v>479</v>
      </c>
    </row>
    <row r="130" spans="1:9" s="463" customFormat="1" ht="9" customHeight="1">
      <c r="A130" s="465" t="s">
        <v>50</v>
      </c>
      <c r="B130" s="472">
        <v>6164</v>
      </c>
      <c r="C130" s="472"/>
      <c r="D130" s="472">
        <v>66499</v>
      </c>
      <c r="E130" s="466"/>
      <c r="F130" s="466">
        <f t="shared" si="3"/>
        <v>2351</v>
      </c>
      <c r="G130" s="472">
        <v>2092</v>
      </c>
      <c r="H130" s="472">
        <v>258</v>
      </c>
      <c r="I130" s="472">
        <v>1</v>
      </c>
    </row>
    <row r="131" spans="1:9" s="463" customFormat="1" ht="9" customHeight="1">
      <c r="A131" s="465" t="s">
        <v>51</v>
      </c>
      <c r="B131" s="472">
        <v>32604</v>
      </c>
      <c r="C131" s="472"/>
      <c r="D131" s="472">
        <v>118133</v>
      </c>
      <c r="E131" s="466"/>
      <c r="F131" s="466">
        <f t="shared" si="3"/>
        <v>2596</v>
      </c>
      <c r="G131" s="472">
        <v>2475</v>
      </c>
      <c r="H131" s="472">
        <v>121</v>
      </c>
      <c r="I131" s="472">
        <v>0</v>
      </c>
    </row>
    <row r="132" spans="1:9" s="463" customFormat="1" ht="9" customHeight="1">
      <c r="A132" s="467" t="s">
        <v>52</v>
      </c>
      <c r="B132" s="473">
        <v>31509</v>
      </c>
      <c r="C132" s="473"/>
      <c r="D132" s="473">
        <v>630201</v>
      </c>
      <c r="E132" s="468"/>
      <c r="F132" s="468">
        <f t="shared" si="3"/>
        <v>15861</v>
      </c>
      <c r="G132" s="473">
        <v>12823</v>
      </c>
      <c r="H132" s="473">
        <v>2784</v>
      </c>
      <c r="I132" s="473">
        <v>254</v>
      </c>
    </row>
    <row r="133" spans="1:9" s="463" customFormat="1" ht="9" customHeight="1">
      <c r="A133" s="465" t="s">
        <v>412</v>
      </c>
      <c r="B133" s="472">
        <v>57886</v>
      </c>
      <c r="C133" s="472"/>
      <c r="D133" s="472">
        <v>2151567</v>
      </c>
      <c r="E133" s="466"/>
      <c r="F133" s="466">
        <f t="shared" si="3"/>
        <v>80199</v>
      </c>
      <c r="G133" s="472">
        <v>56873</v>
      </c>
      <c r="H133" s="472">
        <v>23146</v>
      </c>
      <c r="I133" s="472">
        <v>180</v>
      </c>
    </row>
    <row r="134" spans="1:9" s="463" customFormat="1" ht="9" customHeight="1">
      <c r="A134" s="465" t="s">
        <v>54</v>
      </c>
      <c r="B134" s="472">
        <v>11547</v>
      </c>
      <c r="C134" s="472"/>
      <c r="D134" s="472">
        <v>164987</v>
      </c>
      <c r="E134" s="466"/>
      <c r="F134" s="466">
        <f t="shared" si="3"/>
        <v>6221</v>
      </c>
      <c r="G134" s="472">
        <v>5385</v>
      </c>
      <c r="H134" s="472">
        <v>826</v>
      </c>
      <c r="I134" s="472">
        <v>10</v>
      </c>
    </row>
    <row r="135" spans="1:9" s="463" customFormat="1" ht="9" customHeight="1">
      <c r="A135" s="465" t="s">
        <v>55</v>
      </c>
      <c r="B135" s="472">
        <v>36759</v>
      </c>
      <c r="C135" s="472"/>
      <c r="D135" s="472">
        <v>444706</v>
      </c>
      <c r="E135" s="466"/>
      <c r="F135" s="466">
        <f t="shared" si="3"/>
        <v>14258</v>
      </c>
      <c r="G135" s="472">
        <v>11472</v>
      </c>
      <c r="H135" s="472">
        <v>2660</v>
      </c>
      <c r="I135" s="472">
        <v>126</v>
      </c>
    </row>
    <row r="136" spans="1:9" s="463" customFormat="1" ht="9" customHeight="1">
      <c r="A136" s="467" t="s">
        <v>56</v>
      </c>
      <c r="B136" s="473">
        <v>25750</v>
      </c>
      <c r="C136" s="473"/>
      <c r="D136" s="473">
        <v>114671</v>
      </c>
      <c r="E136" s="468"/>
      <c r="F136" s="468">
        <f t="shared" si="3"/>
        <v>4030</v>
      </c>
      <c r="G136" s="473">
        <v>3553</v>
      </c>
      <c r="H136" s="473">
        <v>465</v>
      </c>
      <c r="I136" s="473">
        <v>12</v>
      </c>
    </row>
    <row r="137" spans="1:9" s="463" customFormat="1" ht="9" customHeight="1">
      <c r="A137" s="465" t="s">
        <v>57</v>
      </c>
      <c r="B137" s="472">
        <v>24459</v>
      </c>
      <c r="C137" s="472"/>
      <c r="D137" s="472">
        <v>127817</v>
      </c>
      <c r="E137" s="466"/>
      <c r="F137" s="466">
        <f t="shared" si="3"/>
        <v>5157</v>
      </c>
      <c r="G137" s="472">
        <v>4266</v>
      </c>
      <c r="H137" s="472">
        <v>787</v>
      </c>
      <c r="I137" s="472">
        <v>104</v>
      </c>
    </row>
    <row r="138" spans="1:9" s="463" customFormat="1" ht="9" customHeight="1">
      <c r="A138" s="465" t="s">
        <v>58</v>
      </c>
      <c r="B138" s="472">
        <v>61625</v>
      </c>
      <c r="C138" s="472"/>
      <c r="D138" s="472">
        <v>931308</v>
      </c>
      <c r="E138" s="466"/>
      <c r="F138" s="466">
        <f t="shared" si="3"/>
        <v>39980</v>
      </c>
      <c r="G138" s="472">
        <v>31630</v>
      </c>
      <c r="H138" s="472">
        <v>8268</v>
      </c>
      <c r="I138" s="472">
        <v>82</v>
      </c>
    </row>
    <row r="139" spans="1:9" s="463" customFormat="1" ht="9" customHeight="1">
      <c r="A139" s="465" t="s">
        <v>413</v>
      </c>
      <c r="B139" s="472">
        <v>36539</v>
      </c>
      <c r="C139" s="472"/>
      <c r="D139" s="472">
        <v>920812</v>
      </c>
      <c r="E139" s="466"/>
      <c r="F139" s="466">
        <f t="shared" si="3"/>
        <v>37898</v>
      </c>
      <c r="G139" s="472">
        <v>28451</v>
      </c>
      <c r="H139" s="472">
        <v>9214</v>
      </c>
      <c r="I139" s="472">
        <v>233</v>
      </c>
    </row>
    <row r="140" spans="1:9" s="463" customFormat="1" ht="9" customHeight="1">
      <c r="A140" s="467" t="s">
        <v>414</v>
      </c>
      <c r="B140" s="473">
        <v>22160</v>
      </c>
      <c r="C140" s="473"/>
      <c r="D140" s="473">
        <v>224511</v>
      </c>
      <c r="E140" s="468"/>
      <c r="F140" s="468">
        <f t="shared" si="3"/>
        <v>6374</v>
      </c>
      <c r="G140" s="473">
        <v>5896</v>
      </c>
      <c r="H140" s="473">
        <v>470</v>
      </c>
      <c r="I140" s="473">
        <v>8</v>
      </c>
    </row>
    <row r="141" spans="1:9" s="463" customFormat="1" ht="9" customHeight="1">
      <c r="A141" s="465" t="s">
        <v>61</v>
      </c>
      <c r="B141" s="472">
        <v>11396</v>
      </c>
      <c r="C141" s="472"/>
      <c r="D141" s="472">
        <v>141130</v>
      </c>
      <c r="E141" s="466"/>
      <c r="F141" s="466">
        <f t="shared" si="3"/>
        <v>4482</v>
      </c>
      <c r="G141" s="472">
        <v>3917</v>
      </c>
      <c r="H141" s="472">
        <v>560</v>
      </c>
      <c r="I141" s="472">
        <v>5</v>
      </c>
    </row>
    <row r="142" spans="1:9" s="463" customFormat="1" ht="9" customHeight="1">
      <c r="A142" s="465" t="s">
        <v>62</v>
      </c>
      <c r="B142" s="472">
        <v>8537</v>
      </c>
      <c r="C142" s="472"/>
      <c r="D142" s="472">
        <v>79236</v>
      </c>
      <c r="E142" s="466"/>
      <c r="F142" s="466">
        <f t="shared" si="3"/>
        <v>2165</v>
      </c>
      <c r="G142" s="472">
        <v>1960</v>
      </c>
      <c r="H142" s="472">
        <v>203</v>
      </c>
      <c r="I142" s="472">
        <v>2</v>
      </c>
    </row>
    <row r="143" spans="1:9" s="463" customFormat="1" ht="9" customHeight="1">
      <c r="A143" s="465" t="s">
        <v>63</v>
      </c>
      <c r="B143" s="472">
        <v>49063</v>
      </c>
      <c r="C143" s="472"/>
      <c r="D143" s="472">
        <v>846370</v>
      </c>
      <c r="E143" s="466"/>
      <c r="F143" s="466">
        <f t="shared" si="3"/>
        <v>38973</v>
      </c>
      <c r="G143" s="472">
        <v>33002</v>
      </c>
      <c r="H143" s="472">
        <v>5936</v>
      </c>
      <c r="I143" s="472">
        <v>35</v>
      </c>
    </row>
    <row r="144" spans="1:9" s="463" customFormat="1" ht="9" customHeight="1">
      <c r="A144" s="467" t="s">
        <v>64</v>
      </c>
      <c r="B144" s="473">
        <v>10488</v>
      </c>
      <c r="C144" s="473"/>
      <c r="D144" s="473">
        <v>126364</v>
      </c>
      <c r="E144" s="468"/>
      <c r="F144" s="468">
        <f t="shared" si="3"/>
        <v>3259</v>
      </c>
      <c r="G144" s="473">
        <v>2960</v>
      </c>
      <c r="H144" s="473">
        <v>298</v>
      </c>
      <c r="I144" s="473">
        <v>1</v>
      </c>
    </row>
    <row r="145" spans="1:9" s="463" customFormat="1" ht="9" customHeight="1">
      <c r="A145" s="465" t="s">
        <v>65</v>
      </c>
      <c r="B145" s="472">
        <v>20531</v>
      </c>
      <c r="C145" s="472"/>
      <c r="D145" s="472">
        <v>383870</v>
      </c>
      <c r="E145" s="466"/>
      <c r="F145" s="466">
        <f t="shared" si="3"/>
        <v>12605</v>
      </c>
      <c r="G145" s="472">
        <v>9453</v>
      </c>
      <c r="H145" s="472">
        <v>3099</v>
      </c>
      <c r="I145" s="472">
        <v>53</v>
      </c>
    </row>
    <row r="146" spans="1:9" s="463" customFormat="1" ht="9" customHeight="1">
      <c r="A146" s="465" t="s">
        <v>66</v>
      </c>
      <c r="B146" s="472">
        <v>11358</v>
      </c>
      <c r="C146" s="472"/>
      <c r="D146" s="472">
        <v>210114</v>
      </c>
      <c r="E146" s="466"/>
      <c r="F146" s="466">
        <f t="shared" si="3"/>
        <v>6007</v>
      </c>
      <c r="G146" s="472">
        <v>4881</v>
      </c>
      <c r="H146" s="472">
        <v>1098</v>
      </c>
      <c r="I146" s="472">
        <v>28</v>
      </c>
    </row>
    <row r="147" spans="1:9" s="463" customFormat="1" ht="9" customHeight="1">
      <c r="A147" s="465" t="s">
        <v>67</v>
      </c>
      <c r="B147" s="472">
        <v>9408</v>
      </c>
      <c r="C147" s="472"/>
      <c r="D147" s="472">
        <v>163837</v>
      </c>
      <c r="E147" s="466"/>
      <c r="F147" s="466">
        <f t="shared" si="3"/>
        <v>3351</v>
      </c>
      <c r="G147" s="472">
        <v>3068</v>
      </c>
      <c r="H147" s="472">
        <v>283</v>
      </c>
      <c r="I147" s="472">
        <v>0</v>
      </c>
    </row>
    <row r="148" spans="1:9" s="463" customFormat="1" ht="9" customHeight="1">
      <c r="A148" s="467" t="s">
        <v>68</v>
      </c>
      <c r="B148" s="473">
        <v>14853</v>
      </c>
      <c r="C148" s="473"/>
      <c r="D148" s="473">
        <v>216963</v>
      </c>
      <c r="E148" s="468"/>
      <c r="F148" s="468">
        <f t="shared" si="3"/>
        <v>7821</v>
      </c>
      <c r="G148" s="473">
        <v>6240</v>
      </c>
      <c r="H148" s="473">
        <v>1563</v>
      </c>
      <c r="I148" s="473">
        <v>18</v>
      </c>
    </row>
    <row r="149" spans="1:9" s="463" customFormat="1" ht="9" customHeight="1">
      <c r="A149" s="465" t="s">
        <v>69</v>
      </c>
      <c r="B149" s="472">
        <v>28045</v>
      </c>
      <c r="C149" s="472"/>
      <c r="D149" s="472">
        <v>296346</v>
      </c>
      <c r="E149" s="466"/>
      <c r="F149" s="466">
        <f t="shared" si="3"/>
        <v>11690</v>
      </c>
      <c r="G149" s="472">
        <v>10412</v>
      </c>
      <c r="H149" s="472">
        <v>1272</v>
      </c>
      <c r="I149" s="472">
        <v>6</v>
      </c>
    </row>
    <row r="150" spans="1:9" s="463" customFormat="1" ht="9" customHeight="1">
      <c r="A150" s="465" t="s">
        <v>70</v>
      </c>
      <c r="B150" s="472">
        <v>27609</v>
      </c>
      <c r="C150" s="472"/>
      <c r="D150" s="472">
        <v>339181</v>
      </c>
      <c r="E150" s="466"/>
      <c r="F150" s="466">
        <f t="shared" si="3"/>
        <v>11552</v>
      </c>
      <c r="G150" s="472">
        <v>9902</v>
      </c>
      <c r="H150" s="472">
        <v>1626</v>
      </c>
      <c r="I150" s="472">
        <v>24</v>
      </c>
    </row>
    <row r="151" spans="1:9" s="463" customFormat="1" ht="9" customHeight="1">
      <c r="A151" s="465" t="s">
        <v>71</v>
      </c>
      <c r="B151" s="472">
        <v>8523</v>
      </c>
      <c r="C151" s="472"/>
      <c r="D151" s="472">
        <v>100166</v>
      </c>
      <c r="E151" s="466"/>
      <c r="F151" s="466">
        <f t="shared" si="3"/>
        <v>2756</v>
      </c>
      <c r="G151" s="472">
        <v>2551</v>
      </c>
      <c r="H151" s="472">
        <v>205</v>
      </c>
      <c r="I151" s="472">
        <v>0</v>
      </c>
    </row>
    <row r="152" spans="1:9" s="463" customFormat="1" ht="9" customHeight="1">
      <c r="A152" s="467" t="s">
        <v>72</v>
      </c>
      <c r="B152" s="473">
        <v>29158</v>
      </c>
      <c r="C152" s="473"/>
      <c r="D152" s="473">
        <v>458748</v>
      </c>
      <c r="E152" s="468"/>
      <c r="F152" s="468">
        <f t="shared" si="3"/>
        <v>17285</v>
      </c>
      <c r="G152" s="473">
        <v>14704</v>
      </c>
      <c r="H152" s="473">
        <v>2555</v>
      </c>
      <c r="I152" s="473">
        <v>26</v>
      </c>
    </row>
    <row r="153" spans="1:9" s="463" customFormat="1" ht="9" customHeight="1">
      <c r="A153" s="465" t="s">
        <v>73</v>
      </c>
      <c r="B153" s="472">
        <v>2993</v>
      </c>
      <c r="C153" s="472"/>
      <c r="D153" s="472">
        <v>68284</v>
      </c>
      <c r="E153" s="466"/>
      <c r="F153" s="466">
        <f t="shared" si="3"/>
        <v>1802</v>
      </c>
      <c r="G153" s="472">
        <v>1312</v>
      </c>
      <c r="H153" s="472">
        <v>484</v>
      </c>
      <c r="I153" s="472">
        <v>6</v>
      </c>
    </row>
    <row r="154" spans="1:9" s="463" customFormat="1" ht="9" customHeight="1">
      <c r="A154" s="465" t="s">
        <v>415</v>
      </c>
      <c r="B154" s="472">
        <v>34912</v>
      </c>
      <c r="C154" s="472"/>
      <c r="D154" s="472">
        <v>545855</v>
      </c>
      <c r="E154" s="466"/>
      <c r="F154" s="466">
        <f t="shared" si="3"/>
        <v>13566</v>
      </c>
      <c r="G154" s="472">
        <v>12360</v>
      </c>
      <c r="H154" s="472">
        <v>1191</v>
      </c>
      <c r="I154" s="472">
        <v>15</v>
      </c>
    </row>
    <row r="155" spans="1:9" s="463" customFormat="1" ht="9" customHeight="1">
      <c r="A155" s="465" t="s">
        <v>75</v>
      </c>
      <c r="B155" s="472">
        <v>12904</v>
      </c>
      <c r="C155" s="472"/>
      <c r="D155" s="472">
        <v>202036</v>
      </c>
      <c r="E155" s="466"/>
      <c r="F155" s="466">
        <f t="shared" si="3"/>
        <v>5841</v>
      </c>
      <c r="G155" s="472">
        <v>4948</v>
      </c>
      <c r="H155" s="472">
        <v>885</v>
      </c>
      <c r="I155" s="472">
        <v>8</v>
      </c>
    </row>
    <row r="156" spans="1:9" s="463" customFormat="1" ht="9" customHeight="1">
      <c r="A156" s="467" t="s">
        <v>76</v>
      </c>
      <c r="B156" s="473">
        <v>7971</v>
      </c>
      <c r="C156" s="473"/>
      <c r="D156" s="473">
        <v>83756</v>
      </c>
      <c r="E156" s="468"/>
      <c r="F156" s="468">
        <f t="shared" si="3"/>
        <v>3034</v>
      </c>
      <c r="G156" s="473">
        <v>2511</v>
      </c>
      <c r="H156" s="473">
        <v>326</v>
      </c>
      <c r="I156" s="473">
        <v>197</v>
      </c>
    </row>
    <row r="157" spans="1:9" s="463" customFormat="1" ht="9" customHeight="1">
      <c r="A157" s="465" t="s">
        <v>416</v>
      </c>
      <c r="B157" s="470" t="s">
        <v>293</v>
      </c>
      <c r="C157" s="470"/>
      <c r="D157" s="470" t="s">
        <v>293</v>
      </c>
      <c r="E157" s="466"/>
      <c r="F157" s="466">
        <f t="shared" si="3"/>
        <v>5</v>
      </c>
      <c r="G157" s="472">
        <v>3</v>
      </c>
      <c r="H157" s="472">
        <v>2</v>
      </c>
      <c r="I157" s="472">
        <v>0</v>
      </c>
    </row>
    <row r="158" spans="1:9" s="463" customFormat="1" ht="8.25" customHeight="1">
      <c r="B158" s="470"/>
      <c r="C158" s="470"/>
      <c r="D158" s="470"/>
      <c r="E158" s="466"/>
      <c r="F158" s="466"/>
      <c r="G158" s="472"/>
      <c r="H158" s="472"/>
      <c r="I158" s="472"/>
    </row>
    <row r="159" spans="1:9" s="463" customFormat="1" ht="8.25" customHeight="1">
      <c r="A159" s="461">
        <v>1999</v>
      </c>
      <c r="B159" s="462"/>
      <c r="C159" s="462"/>
      <c r="D159" s="462"/>
      <c r="E159" s="462"/>
      <c r="F159" s="462"/>
      <c r="G159" s="462"/>
      <c r="H159" s="462"/>
      <c r="I159" s="462"/>
    </row>
    <row r="160" spans="1:9" s="463" customFormat="1" ht="8.25" customHeight="1">
      <c r="A160" s="462" t="s">
        <v>34</v>
      </c>
      <c r="B160" s="471">
        <f>SUM(B162:B193)</f>
        <v>742908</v>
      </c>
      <c r="C160" s="471"/>
      <c r="D160" s="471">
        <f>SUM(D162:D193)</f>
        <v>11845179</v>
      </c>
      <c r="E160" s="464"/>
      <c r="F160" s="464">
        <f>SUM(F162:F193)</f>
        <v>423505</v>
      </c>
      <c r="G160" s="471">
        <f>SUM(G162:G193)</f>
        <v>338499</v>
      </c>
      <c r="H160" s="471">
        <f>SUM(H162:H193)</f>
        <v>81531</v>
      </c>
      <c r="I160" s="471">
        <f>SUM(I162:I193)</f>
        <v>3475</v>
      </c>
    </row>
    <row r="161" spans="1:9" s="463" customFormat="1" ht="3.95" customHeight="1">
      <c r="A161" s="462"/>
      <c r="B161" s="471"/>
      <c r="C161" s="471"/>
      <c r="D161" s="471"/>
      <c r="E161" s="464"/>
      <c r="F161" s="464"/>
      <c r="G161" s="471"/>
      <c r="H161" s="471"/>
      <c r="I161" s="471"/>
    </row>
    <row r="162" spans="1:9" s="463" customFormat="1" ht="9" customHeight="1">
      <c r="A162" s="465" t="s">
        <v>45</v>
      </c>
      <c r="B162" s="472">
        <v>11014</v>
      </c>
      <c r="C162" s="472"/>
      <c r="D162" s="472">
        <v>162315</v>
      </c>
      <c r="E162" s="466"/>
      <c r="F162" s="466">
        <f t="shared" ref="F162:F193" si="4">SUM(G162:I162)</f>
        <v>4914</v>
      </c>
      <c r="G162" s="472">
        <v>3940</v>
      </c>
      <c r="H162" s="472">
        <v>973</v>
      </c>
      <c r="I162" s="472">
        <v>1</v>
      </c>
    </row>
    <row r="163" spans="1:9" s="463" customFormat="1" ht="9" customHeight="1">
      <c r="A163" s="465" t="s">
        <v>46</v>
      </c>
      <c r="B163" s="472">
        <v>33431</v>
      </c>
      <c r="C163" s="472"/>
      <c r="D163" s="472">
        <v>559827</v>
      </c>
      <c r="E163" s="466"/>
      <c r="F163" s="466">
        <f t="shared" si="4"/>
        <v>17812</v>
      </c>
      <c r="G163" s="472">
        <v>15553</v>
      </c>
      <c r="H163" s="472">
        <v>2245</v>
      </c>
      <c r="I163" s="472">
        <v>14</v>
      </c>
    </row>
    <row r="164" spans="1:9" s="463" customFormat="1" ht="9" customHeight="1">
      <c r="A164" s="465" t="s">
        <v>47</v>
      </c>
      <c r="B164" s="472">
        <v>8237</v>
      </c>
      <c r="C164" s="472"/>
      <c r="D164" s="472">
        <v>76755</v>
      </c>
      <c r="E164" s="466"/>
      <c r="F164" s="466">
        <f t="shared" si="4"/>
        <v>2478</v>
      </c>
      <c r="G164" s="472">
        <v>2297</v>
      </c>
      <c r="H164" s="472">
        <v>172</v>
      </c>
      <c r="I164" s="472">
        <v>9</v>
      </c>
    </row>
    <row r="165" spans="1:9" s="463" customFormat="1" ht="9" customHeight="1">
      <c r="A165" s="467" t="s">
        <v>48</v>
      </c>
      <c r="B165" s="473">
        <v>4827</v>
      </c>
      <c r="C165" s="473"/>
      <c r="D165" s="473">
        <v>79376</v>
      </c>
      <c r="E165" s="468"/>
      <c r="F165" s="468">
        <f t="shared" si="4"/>
        <v>2207</v>
      </c>
      <c r="G165" s="473">
        <v>2066</v>
      </c>
      <c r="H165" s="473">
        <v>141</v>
      </c>
      <c r="I165" s="473">
        <v>0</v>
      </c>
    </row>
    <row r="166" spans="1:9" s="463" customFormat="1" ht="9" customHeight="1">
      <c r="A166" s="465" t="s">
        <v>411</v>
      </c>
      <c r="B166" s="472">
        <v>27272</v>
      </c>
      <c r="C166" s="472"/>
      <c r="D166" s="472">
        <v>484143</v>
      </c>
      <c r="E166" s="466"/>
      <c r="F166" s="466">
        <f t="shared" si="4"/>
        <v>19722</v>
      </c>
      <c r="G166" s="472">
        <v>15864</v>
      </c>
      <c r="H166" s="472">
        <v>3419</v>
      </c>
      <c r="I166" s="472">
        <v>439</v>
      </c>
    </row>
    <row r="167" spans="1:9" s="463" customFormat="1" ht="9" customHeight="1">
      <c r="A167" s="465" t="s">
        <v>50</v>
      </c>
      <c r="B167" s="472">
        <v>6552</v>
      </c>
      <c r="C167" s="472"/>
      <c r="D167" s="472">
        <v>70228</v>
      </c>
      <c r="E167" s="466"/>
      <c r="F167" s="466">
        <f t="shared" si="4"/>
        <v>2320</v>
      </c>
      <c r="G167" s="472">
        <v>2092</v>
      </c>
      <c r="H167" s="472">
        <v>223</v>
      </c>
      <c r="I167" s="472">
        <v>5</v>
      </c>
    </row>
    <row r="168" spans="1:9" s="463" customFormat="1" ht="9" customHeight="1">
      <c r="A168" s="465" t="s">
        <v>51</v>
      </c>
      <c r="B168" s="472">
        <v>11879</v>
      </c>
      <c r="C168" s="472"/>
      <c r="D168" s="472">
        <v>131139</v>
      </c>
      <c r="E168" s="466"/>
      <c r="F168" s="466">
        <f t="shared" si="4"/>
        <v>2258</v>
      </c>
      <c r="G168" s="472">
        <v>2131</v>
      </c>
      <c r="H168" s="463">
        <v>126</v>
      </c>
      <c r="I168" s="472">
        <v>1</v>
      </c>
    </row>
    <row r="169" spans="1:9" s="463" customFormat="1" ht="9" customHeight="1">
      <c r="A169" s="467" t="s">
        <v>52</v>
      </c>
      <c r="B169" s="473">
        <v>32835</v>
      </c>
      <c r="C169" s="473"/>
      <c r="D169" s="473">
        <v>664932</v>
      </c>
      <c r="E169" s="468"/>
      <c r="F169" s="468">
        <f t="shared" si="4"/>
        <v>18781</v>
      </c>
      <c r="G169" s="473">
        <v>15093</v>
      </c>
      <c r="H169" s="473">
        <v>3512</v>
      </c>
      <c r="I169" s="473">
        <v>176</v>
      </c>
    </row>
    <row r="170" spans="1:9" s="463" customFormat="1" ht="9" customHeight="1">
      <c r="A170" s="465" t="s">
        <v>412</v>
      </c>
      <c r="B170" s="472">
        <v>103377</v>
      </c>
      <c r="C170" s="472"/>
      <c r="D170" s="472">
        <v>2180497</v>
      </c>
      <c r="E170" s="466"/>
      <c r="F170" s="466">
        <f t="shared" si="4"/>
        <v>83456</v>
      </c>
      <c r="G170" s="472">
        <v>58800</v>
      </c>
      <c r="H170" s="472">
        <v>24140</v>
      </c>
      <c r="I170" s="472">
        <v>516</v>
      </c>
    </row>
    <row r="171" spans="1:9" s="463" customFormat="1" ht="9" customHeight="1">
      <c r="A171" s="465" t="s">
        <v>54</v>
      </c>
      <c r="B171" s="472">
        <v>11771</v>
      </c>
      <c r="C171" s="472"/>
      <c r="D171" s="472">
        <v>172004</v>
      </c>
      <c r="E171" s="466"/>
      <c r="F171" s="466">
        <f t="shared" si="4"/>
        <v>6552</v>
      </c>
      <c r="G171" s="472">
        <v>5640</v>
      </c>
      <c r="H171" s="472">
        <v>905</v>
      </c>
      <c r="I171" s="472">
        <v>7</v>
      </c>
    </row>
    <row r="172" spans="1:9" s="463" customFormat="1" ht="9" customHeight="1">
      <c r="A172" s="465" t="s">
        <v>55</v>
      </c>
      <c r="B172" s="472">
        <v>37648</v>
      </c>
      <c r="C172" s="472"/>
      <c r="D172" s="472">
        <v>461133</v>
      </c>
      <c r="E172" s="466"/>
      <c r="F172" s="466">
        <f t="shared" si="4"/>
        <v>13832</v>
      </c>
      <c r="G172" s="472">
        <v>11173</v>
      </c>
      <c r="H172" s="472">
        <v>2490</v>
      </c>
      <c r="I172" s="472">
        <v>169</v>
      </c>
    </row>
    <row r="173" spans="1:9" s="463" customFormat="1" ht="9" customHeight="1">
      <c r="A173" s="467" t="s">
        <v>56</v>
      </c>
      <c r="B173" s="473">
        <v>11793</v>
      </c>
      <c r="C173" s="473"/>
      <c r="D173" s="473">
        <v>115214</v>
      </c>
      <c r="E173" s="468"/>
      <c r="F173" s="468">
        <f t="shared" si="4"/>
        <v>3568</v>
      </c>
      <c r="G173" s="473">
        <v>3159</v>
      </c>
      <c r="H173" s="473">
        <v>395</v>
      </c>
      <c r="I173" s="473">
        <v>14</v>
      </c>
    </row>
    <row r="174" spans="1:9" s="463" customFormat="1" ht="9" customHeight="1">
      <c r="A174" s="465" t="s">
        <v>57</v>
      </c>
      <c r="B174" s="472">
        <v>10425</v>
      </c>
      <c r="C174" s="472"/>
      <c r="D174" s="472">
        <v>136431</v>
      </c>
      <c r="E174" s="466"/>
      <c r="F174" s="466">
        <f t="shared" si="4"/>
        <v>5480</v>
      </c>
      <c r="G174" s="472">
        <v>4207</v>
      </c>
      <c r="H174" s="472">
        <v>813</v>
      </c>
      <c r="I174" s="472">
        <v>460</v>
      </c>
    </row>
    <row r="175" spans="1:9" s="463" customFormat="1" ht="9" customHeight="1">
      <c r="A175" s="465" t="s">
        <v>58</v>
      </c>
      <c r="B175" s="472">
        <v>64050</v>
      </c>
      <c r="C175" s="472"/>
      <c r="D175" s="472">
        <v>964961</v>
      </c>
      <c r="E175" s="466"/>
      <c r="F175" s="466">
        <f t="shared" si="4"/>
        <v>43403</v>
      </c>
      <c r="G175" s="472">
        <v>34463</v>
      </c>
      <c r="H175" s="472">
        <v>8807</v>
      </c>
      <c r="I175" s="472">
        <v>133</v>
      </c>
    </row>
    <row r="176" spans="1:9" s="463" customFormat="1" ht="9" customHeight="1">
      <c r="A176" s="465" t="s">
        <v>413</v>
      </c>
      <c r="B176" s="472">
        <v>45716</v>
      </c>
      <c r="C176" s="472"/>
      <c r="D176" s="472">
        <v>956694</v>
      </c>
      <c r="E176" s="466"/>
      <c r="F176" s="466">
        <f t="shared" si="4"/>
        <v>44434</v>
      </c>
      <c r="G176" s="472">
        <v>32416</v>
      </c>
      <c r="H176" s="472">
        <v>11138</v>
      </c>
      <c r="I176" s="472">
        <v>880</v>
      </c>
    </row>
    <row r="177" spans="1:9" s="463" customFormat="1" ht="9" customHeight="1">
      <c r="A177" s="467" t="s">
        <v>414</v>
      </c>
      <c r="B177" s="473">
        <v>22442</v>
      </c>
      <c r="C177" s="473"/>
      <c r="D177" s="473">
        <v>228266</v>
      </c>
      <c r="E177" s="468"/>
      <c r="F177" s="468">
        <f t="shared" si="4"/>
        <v>6207</v>
      </c>
      <c r="G177" s="473">
        <v>5692</v>
      </c>
      <c r="H177" s="473">
        <v>498</v>
      </c>
      <c r="I177" s="473">
        <v>17</v>
      </c>
    </row>
    <row r="178" spans="1:9" s="463" customFormat="1" ht="9" customHeight="1">
      <c r="A178" s="465" t="s">
        <v>61</v>
      </c>
      <c r="B178" s="472">
        <v>9485</v>
      </c>
      <c r="C178" s="472"/>
      <c r="D178" s="472">
        <v>145510</v>
      </c>
      <c r="E178" s="466"/>
      <c r="F178" s="466">
        <f t="shared" si="4"/>
        <v>4211</v>
      </c>
      <c r="G178" s="472">
        <v>3638</v>
      </c>
      <c r="H178" s="472">
        <v>559</v>
      </c>
      <c r="I178" s="472">
        <v>14</v>
      </c>
    </row>
    <row r="179" spans="1:9" s="463" customFormat="1" ht="9" customHeight="1">
      <c r="A179" s="465" t="s">
        <v>62</v>
      </c>
      <c r="B179" s="472">
        <v>8862</v>
      </c>
      <c r="C179" s="472"/>
      <c r="D179" s="472">
        <v>77348</v>
      </c>
      <c r="E179" s="466"/>
      <c r="F179" s="466">
        <f t="shared" si="4"/>
        <v>2127</v>
      </c>
      <c r="G179" s="472">
        <v>1886</v>
      </c>
      <c r="H179" s="472">
        <v>241</v>
      </c>
      <c r="I179" s="472">
        <v>0</v>
      </c>
    </row>
    <row r="180" spans="1:9" s="463" customFormat="1" ht="9" customHeight="1">
      <c r="A180" s="465" t="s">
        <v>63</v>
      </c>
      <c r="B180" s="472">
        <v>51303</v>
      </c>
      <c r="C180" s="472"/>
      <c r="D180" s="472">
        <v>890302</v>
      </c>
      <c r="E180" s="466"/>
      <c r="F180" s="466">
        <f t="shared" si="4"/>
        <v>39118</v>
      </c>
      <c r="G180" s="472">
        <v>33499</v>
      </c>
      <c r="H180" s="472">
        <v>5576</v>
      </c>
      <c r="I180" s="472">
        <v>43</v>
      </c>
    </row>
    <row r="181" spans="1:9" s="463" customFormat="1" ht="9" customHeight="1">
      <c r="A181" s="467" t="s">
        <v>64</v>
      </c>
      <c r="B181" s="473">
        <v>10846</v>
      </c>
      <c r="C181" s="473"/>
      <c r="D181" s="473">
        <v>126635</v>
      </c>
      <c r="E181" s="468"/>
      <c r="F181" s="468">
        <f t="shared" si="4"/>
        <v>4024</v>
      </c>
      <c r="G181" s="473">
        <v>3659</v>
      </c>
      <c r="H181" s="473">
        <v>345</v>
      </c>
      <c r="I181" s="473">
        <v>20</v>
      </c>
    </row>
    <row r="182" spans="1:9" s="463" customFormat="1" ht="9" customHeight="1">
      <c r="A182" s="465" t="s">
        <v>65</v>
      </c>
      <c r="B182" s="472">
        <v>21040</v>
      </c>
      <c r="C182" s="472"/>
      <c r="D182" s="472">
        <v>394184</v>
      </c>
      <c r="E182" s="466"/>
      <c r="F182" s="466">
        <f t="shared" si="4"/>
        <v>13692</v>
      </c>
      <c r="G182" s="472">
        <v>10227</v>
      </c>
      <c r="H182" s="472">
        <v>3393</v>
      </c>
      <c r="I182" s="472">
        <v>72</v>
      </c>
    </row>
    <row r="183" spans="1:9" s="463" customFormat="1" ht="9" customHeight="1">
      <c r="A183" s="465" t="s">
        <v>66</v>
      </c>
      <c r="B183" s="472">
        <v>13587</v>
      </c>
      <c r="C183" s="472"/>
      <c r="D183" s="472">
        <v>224519</v>
      </c>
      <c r="E183" s="466"/>
      <c r="F183" s="466">
        <f t="shared" si="4"/>
        <v>6103</v>
      </c>
      <c r="G183" s="472">
        <v>4898</v>
      </c>
      <c r="H183" s="472">
        <v>1197</v>
      </c>
      <c r="I183" s="472">
        <v>8</v>
      </c>
    </row>
    <row r="184" spans="1:9" s="463" customFormat="1" ht="9" customHeight="1">
      <c r="A184" s="465" t="s">
        <v>67</v>
      </c>
      <c r="B184" s="472">
        <v>9870</v>
      </c>
      <c r="C184" s="472"/>
      <c r="D184" s="472">
        <v>164545</v>
      </c>
      <c r="E184" s="466"/>
      <c r="F184" s="466">
        <f t="shared" si="4"/>
        <v>3721</v>
      </c>
      <c r="G184" s="472">
        <v>3385</v>
      </c>
      <c r="H184" s="472">
        <v>336</v>
      </c>
      <c r="I184" s="472">
        <v>0</v>
      </c>
    </row>
    <row r="185" spans="1:9" s="463" customFormat="1" ht="9" customHeight="1">
      <c r="A185" s="467" t="s">
        <v>68</v>
      </c>
      <c r="B185" s="473">
        <v>15464</v>
      </c>
      <c r="C185" s="473"/>
      <c r="D185" s="473">
        <v>223133</v>
      </c>
      <c r="E185" s="468"/>
      <c r="F185" s="468">
        <f t="shared" si="4"/>
        <v>7445</v>
      </c>
      <c r="G185" s="473">
        <v>5946</v>
      </c>
      <c r="H185" s="473">
        <v>1491</v>
      </c>
      <c r="I185" s="473">
        <v>8</v>
      </c>
    </row>
    <row r="186" spans="1:9" s="463" customFormat="1" ht="9" customHeight="1">
      <c r="A186" s="465" t="s">
        <v>69</v>
      </c>
      <c r="B186" s="472">
        <v>29382</v>
      </c>
      <c r="C186" s="472"/>
      <c r="D186" s="472">
        <v>298952</v>
      </c>
      <c r="E186" s="466"/>
      <c r="F186" s="466">
        <f t="shared" si="4"/>
        <v>11575</v>
      </c>
      <c r="G186" s="472">
        <v>10328</v>
      </c>
      <c r="H186" s="472">
        <v>1246</v>
      </c>
      <c r="I186" s="472">
        <v>1</v>
      </c>
    </row>
    <row r="187" spans="1:9" s="463" customFormat="1" ht="9" customHeight="1">
      <c r="A187" s="465" t="s">
        <v>70</v>
      </c>
      <c r="B187" s="472">
        <v>28490</v>
      </c>
      <c r="C187" s="472"/>
      <c r="D187" s="472">
        <v>343998</v>
      </c>
      <c r="E187" s="466"/>
      <c r="F187" s="466">
        <f t="shared" si="4"/>
        <v>11338</v>
      </c>
      <c r="G187" s="472">
        <v>9716</v>
      </c>
      <c r="H187" s="472">
        <v>1589</v>
      </c>
      <c r="I187" s="472">
        <v>33</v>
      </c>
    </row>
    <row r="188" spans="1:9" s="463" customFormat="1" ht="9" customHeight="1">
      <c r="A188" s="465" t="s">
        <v>71</v>
      </c>
      <c r="B188" s="472">
        <v>8777</v>
      </c>
      <c r="C188" s="472"/>
      <c r="D188" s="472">
        <v>101741</v>
      </c>
      <c r="E188" s="466"/>
      <c r="F188" s="466">
        <f t="shared" si="4"/>
        <v>2713</v>
      </c>
      <c r="G188" s="472">
        <v>2472</v>
      </c>
      <c r="H188" s="472">
        <v>241</v>
      </c>
      <c r="I188" s="472">
        <v>0</v>
      </c>
    </row>
    <row r="189" spans="1:9" s="463" customFormat="1" ht="9" customHeight="1">
      <c r="A189" s="467" t="s">
        <v>72</v>
      </c>
      <c r="B189" s="473">
        <v>30704</v>
      </c>
      <c r="C189" s="473"/>
      <c r="D189" s="473">
        <v>483365</v>
      </c>
      <c r="E189" s="468"/>
      <c r="F189" s="468">
        <f t="shared" si="4"/>
        <v>16881</v>
      </c>
      <c r="G189" s="473">
        <v>14503</v>
      </c>
      <c r="H189" s="473">
        <v>2354</v>
      </c>
      <c r="I189" s="473">
        <v>24</v>
      </c>
    </row>
    <row r="190" spans="1:9" s="463" customFormat="1" ht="9" customHeight="1">
      <c r="A190" s="465" t="s">
        <v>73</v>
      </c>
      <c r="B190" s="472">
        <v>3247</v>
      </c>
      <c r="C190" s="472"/>
      <c r="D190" s="472">
        <v>71426</v>
      </c>
      <c r="E190" s="466"/>
      <c r="F190" s="466">
        <f t="shared" si="4"/>
        <v>1659</v>
      </c>
      <c r="G190" s="472">
        <v>1161</v>
      </c>
      <c r="H190" s="472">
        <v>492</v>
      </c>
      <c r="I190" s="472">
        <v>6</v>
      </c>
    </row>
    <row r="191" spans="1:9" s="463" customFormat="1" ht="9" customHeight="1">
      <c r="A191" s="465" t="s">
        <v>415</v>
      </c>
      <c r="B191" s="472">
        <v>36476</v>
      </c>
      <c r="C191" s="472"/>
      <c r="D191" s="472">
        <v>556867</v>
      </c>
      <c r="E191" s="466"/>
      <c r="F191" s="466">
        <f t="shared" si="4"/>
        <v>12386</v>
      </c>
      <c r="G191" s="472">
        <v>11166</v>
      </c>
      <c r="H191" s="472">
        <v>1209</v>
      </c>
      <c r="I191" s="472">
        <v>11</v>
      </c>
    </row>
    <row r="192" spans="1:9" s="463" customFormat="1" ht="9" customHeight="1">
      <c r="A192" s="465" t="s">
        <v>75</v>
      </c>
      <c r="B192" s="472">
        <v>13564</v>
      </c>
      <c r="C192" s="472"/>
      <c r="D192" s="472">
        <v>211391</v>
      </c>
      <c r="E192" s="466"/>
      <c r="F192" s="466">
        <f t="shared" si="4"/>
        <v>5585</v>
      </c>
      <c r="G192" s="472">
        <v>4699</v>
      </c>
      <c r="H192" s="472">
        <v>884</v>
      </c>
      <c r="I192" s="472">
        <v>2</v>
      </c>
    </row>
    <row r="193" spans="1:9" s="463" customFormat="1" ht="9" customHeight="1">
      <c r="A193" s="467" t="s">
        <v>76</v>
      </c>
      <c r="B193" s="473">
        <v>8542</v>
      </c>
      <c r="C193" s="473"/>
      <c r="D193" s="473">
        <v>87348</v>
      </c>
      <c r="E193" s="468"/>
      <c r="F193" s="468">
        <f t="shared" si="4"/>
        <v>3503</v>
      </c>
      <c r="G193" s="473">
        <v>2730</v>
      </c>
      <c r="H193" s="473">
        <v>381</v>
      </c>
      <c r="I193" s="473">
        <v>392</v>
      </c>
    </row>
    <row r="194" spans="1:9" s="463" customFormat="1" ht="9" customHeight="1">
      <c r="A194" s="465"/>
      <c r="B194" s="474"/>
      <c r="C194" s="474"/>
      <c r="D194" s="474"/>
      <c r="E194" s="475"/>
      <c r="F194" s="475"/>
      <c r="G194" s="474"/>
      <c r="H194" s="474"/>
      <c r="I194" s="474"/>
    </row>
    <row r="195" spans="1:9" s="463" customFormat="1" ht="9" customHeight="1">
      <c r="A195" s="461">
        <v>2000</v>
      </c>
      <c r="B195" s="462"/>
      <c r="C195" s="462"/>
      <c r="D195" s="462"/>
      <c r="E195" s="462"/>
      <c r="F195" s="462"/>
      <c r="G195" s="462"/>
      <c r="H195" s="462"/>
      <c r="I195" s="462"/>
    </row>
    <row r="196" spans="1:9" s="463" customFormat="1" ht="9" customHeight="1">
      <c r="A196" s="462" t="s">
        <v>34</v>
      </c>
      <c r="B196" s="471">
        <f>SUM(B198:B229)</f>
        <v>776020</v>
      </c>
      <c r="C196" s="471"/>
      <c r="D196" s="471">
        <f>SUM(D198:D229)</f>
        <v>12418761</v>
      </c>
      <c r="E196" s="464"/>
      <c r="F196" s="464">
        <f>SUM(F198:F229)</f>
        <v>454089</v>
      </c>
      <c r="G196" s="471">
        <f>SUM(G198:G229)</f>
        <v>356725</v>
      </c>
      <c r="H196" s="471">
        <f>SUM(H198:H229)</f>
        <v>91807</v>
      </c>
      <c r="I196" s="471">
        <f>SUM(I198:I229)</f>
        <v>5557</v>
      </c>
    </row>
    <row r="197" spans="1:9" s="463" customFormat="1" ht="3.95" customHeight="1">
      <c r="A197" s="462"/>
      <c r="B197" s="471"/>
      <c r="C197" s="471"/>
      <c r="D197" s="471"/>
      <c r="E197" s="464"/>
      <c r="F197" s="464"/>
      <c r="G197" s="471"/>
      <c r="H197" s="471"/>
      <c r="I197" s="471"/>
    </row>
    <row r="198" spans="1:9" s="463" customFormat="1" ht="9" customHeight="1">
      <c r="A198" s="465" t="s">
        <v>45</v>
      </c>
      <c r="B198" s="472">
        <v>11444</v>
      </c>
      <c r="C198" s="472"/>
      <c r="D198" s="472">
        <v>171327</v>
      </c>
      <c r="E198" s="466"/>
      <c r="F198" s="466">
        <f t="shared" ref="F198:F229" si="5">SUM(G198:I198)</f>
        <v>5870</v>
      </c>
      <c r="G198" s="472">
        <v>4549</v>
      </c>
      <c r="H198" s="472">
        <v>1281</v>
      </c>
      <c r="I198" s="472">
        <v>40</v>
      </c>
    </row>
    <row r="199" spans="1:9" s="463" customFormat="1" ht="9" customHeight="1">
      <c r="A199" s="465" t="s">
        <v>46</v>
      </c>
      <c r="B199" s="472">
        <v>35158</v>
      </c>
      <c r="C199" s="472"/>
      <c r="D199" s="472">
        <v>610380</v>
      </c>
      <c r="E199" s="466"/>
      <c r="F199" s="466">
        <f t="shared" si="5"/>
        <v>19098</v>
      </c>
      <c r="G199" s="472">
        <v>16343</v>
      </c>
      <c r="H199" s="472">
        <v>2738</v>
      </c>
      <c r="I199" s="472">
        <v>17</v>
      </c>
    </row>
    <row r="200" spans="1:9" s="463" customFormat="1" ht="9" customHeight="1">
      <c r="A200" s="465" t="s">
        <v>47</v>
      </c>
      <c r="B200" s="472">
        <v>8478</v>
      </c>
      <c r="C200" s="472"/>
      <c r="D200" s="472">
        <v>80339</v>
      </c>
      <c r="E200" s="466"/>
      <c r="F200" s="466">
        <f t="shared" si="5"/>
        <v>2617</v>
      </c>
      <c r="G200" s="472">
        <v>2404</v>
      </c>
      <c r="H200" s="472">
        <v>207</v>
      </c>
      <c r="I200" s="472">
        <v>6</v>
      </c>
    </row>
    <row r="201" spans="1:9" s="463" customFormat="1" ht="9" customHeight="1">
      <c r="A201" s="467" t="s">
        <v>48</v>
      </c>
      <c r="B201" s="473">
        <v>4899</v>
      </c>
      <c r="C201" s="473"/>
      <c r="D201" s="473">
        <v>79095</v>
      </c>
      <c r="E201" s="468"/>
      <c r="F201" s="468">
        <f t="shared" si="5"/>
        <v>2031</v>
      </c>
      <c r="G201" s="473">
        <v>1898</v>
      </c>
      <c r="H201" s="473">
        <v>132</v>
      </c>
      <c r="I201" s="473">
        <v>1</v>
      </c>
    </row>
    <row r="202" spans="1:9" s="463" customFormat="1" ht="9" customHeight="1">
      <c r="A202" s="465" t="s">
        <v>411</v>
      </c>
      <c r="B202" s="474">
        <v>28637</v>
      </c>
      <c r="C202" s="474"/>
      <c r="D202" s="474">
        <v>520903</v>
      </c>
      <c r="E202" s="475"/>
      <c r="F202" s="475">
        <f t="shared" si="5"/>
        <v>20751</v>
      </c>
      <c r="G202" s="474">
        <v>16666</v>
      </c>
      <c r="H202" s="474">
        <v>3643</v>
      </c>
      <c r="I202" s="474">
        <v>442</v>
      </c>
    </row>
    <row r="203" spans="1:9" s="463" customFormat="1" ht="9" customHeight="1">
      <c r="A203" s="465" t="s">
        <v>50</v>
      </c>
      <c r="B203" s="474">
        <v>7062</v>
      </c>
      <c r="C203" s="474"/>
      <c r="D203" s="474">
        <v>74114</v>
      </c>
      <c r="E203" s="475"/>
      <c r="F203" s="475">
        <f t="shared" si="5"/>
        <v>2420</v>
      </c>
      <c r="G203" s="474">
        <v>2155</v>
      </c>
      <c r="H203" s="474">
        <v>263</v>
      </c>
      <c r="I203" s="474">
        <v>2</v>
      </c>
    </row>
    <row r="204" spans="1:9" s="463" customFormat="1" ht="9" customHeight="1">
      <c r="A204" s="465" t="s">
        <v>51</v>
      </c>
      <c r="B204" s="474">
        <v>12093</v>
      </c>
      <c r="C204" s="474"/>
      <c r="D204" s="474">
        <v>133497</v>
      </c>
      <c r="E204" s="475"/>
      <c r="F204" s="475">
        <f t="shared" si="5"/>
        <v>2363</v>
      </c>
      <c r="G204" s="474">
        <v>2241</v>
      </c>
      <c r="H204" s="476">
        <v>121</v>
      </c>
      <c r="I204" s="474">
        <v>1</v>
      </c>
    </row>
    <row r="205" spans="1:9" s="463" customFormat="1" ht="9" customHeight="1">
      <c r="A205" s="467" t="s">
        <v>52</v>
      </c>
      <c r="B205" s="473">
        <v>33907</v>
      </c>
      <c r="C205" s="473"/>
      <c r="D205" s="473">
        <v>711547</v>
      </c>
      <c r="E205" s="468"/>
      <c r="F205" s="468">
        <f t="shared" si="5"/>
        <v>16970</v>
      </c>
      <c r="G205" s="473">
        <v>13247</v>
      </c>
      <c r="H205" s="473">
        <v>3524</v>
      </c>
      <c r="I205" s="473">
        <v>199</v>
      </c>
    </row>
    <row r="206" spans="1:9" s="463" customFormat="1" ht="9" customHeight="1">
      <c r="A206" s="465" t="s">
        <v>412</v>
      </c>
      <c r="B206" s="474">
        <v>105054</v>
      </c>
      <c r="C206" s="474"/>
      <c r="D206" s="474">
        <v>2263497</v>
      </c>
      <c r="E206" s="475"/>
      <c r="F206" s="475">
        <f t="shared" si="5"/>
        <v>99443</v>
      </c>
      <c r="G206" s="474">
        <v>68243</v>
      </c>
      <c r="H206" s="474">
        <v>29882</v>
      </c>
      <c r="I206" s="474">
        <v>1318</v>
      </c>
    </row>
    <row r="207" spans="1:9" s="463" customFormat="1" ht="9" customHeight="1">
      <c r="A207" s="465" t="s">
        <v>54</v>
      </c>
      <c r="B207" s="474">
        <v>11837</v>
      </c>
      <c r="C207" s="474"/>
      <c r="D207" s="474">
        <v>180121</v>
      </c>
      <c r="E207" s="475"/>
      <c r="F207" s="475">
        <f t="shared" si="5"/>
        <v>6764</v>
      </c>
      <c r="G207" s="474">
        <v>5703</v>
      </c>
      <c r="H207" s="474">
        <v>1054</v>
      </c>
      <c r="I207" s="474">
        <v>7</v>
      </c>
    </row>
    <row r="208" spans="1:9" s="463" customFormat="1" ht="9" customHeight="1">
      <c r="A208" s="465" t="s">
        <v>55</v>
      </c>
      <c r="B208" s="474">
        <v>38838</v>
      </c>
      <c r="C208" s="474"/>
      <c r="D208" s="474">
        <v>496057</v>
      </c>
      <c r="E208" s="475"/>
      <c r="F208" s="475">
        <f t="shared" si="5"/>
        <v>15023</v>
      </c>
      <c r="G208" s="474">
        <v>11867</v>
      </c>
      <c r="H208" s="474">
        <v>2879</v>
      </c>
      <c r="I208" s="474">
        <v>277</v>
      </c>
    </row>
    <row r="209" spans="1:9" s="463" customFormat="1" ht="9" customHeight="1">
      <c r="A209" s="467" t="s">
        <v>56</v>
      </c>
      <c r="B209" s="473">
        <v>12261</v>
      </c>
      <c r="C209" s="473"/>
      <c r="D209" s="473">
        <v>119916</v>
      </c>
      <c r="E209" s="468"/>
      <c r="F209" s="468">
        <f t="shared" si="5"/>
        <v>3932</v>
      </c>
      <c r="G209" s="473">
        <v>3464</v>
      </c>
      <c r="H209" s="473">
        <v>463</v>
      </c>
      <c r="I209" s="473">
        <v>5</v>
      </c>
    </row>
    <row r="210" spans="1:9" s="463" customFormat="1" ht="9" customHeight="1">
      <c r="A210" s="465" t="s">
        <v>57</v>
      </c>
      <c r="B210" s="474">
        <v>11050</v>
      </c>
      <c r="C210" s="474"/>
      <c r="D210" s="474">
        <v>145988</v>
      </c>
      <c r="E210" s="475"/>
      <c r="F210" s="475">
        <f t="shared" si="5"/>
        <v>5659</v>
      </c>
      <c r="G210" s="474">
        <v>4137</v>
      </c>
      <c r="H210" s="474">
        <v>853</v>
      </c>
      <c r="I210" s="474">
        <v>669</v>
      </c>
    </row>
    <row r="211" spans="1:9" s="463" customFormat="1" ht="9" customHeight="1">
      <c r="A211" s="465" t="s">
        <v>58</v>
      </c>
      <c r="B211" s="474">
        <v>66905</v>
      </c>
      <c r="C211" s="474"/>
      <c r="D211" s="474">
        <v>972927</v>
      </c>
      <c r="E211" s="475"/>
      <c r="F211" s="475">
        <f t="shared" si="5"/>
        <v>45284</v>
      </c>
      <c r="G211" s="474">
        <v>35864</v>
      </c>
      <c r="H211" s="474">
        <v>9270</v>
      </c>
      <c r="I211" s="474">
        <v>150</v>
      </c>
    </row>
    <row r="212" spans="1:9" s="463" customFormat="1" ht="9" customHeight="1">
      <c r="A212" s="465" t="s">
        <v>413</v>
      </c>
      <c r="B212" s="474">
        <v>48645</v>
      </c>
      <c r="C212" s="474"/>
      <c r="D212" s="474">
        <v>1020018</v>
      </c>
      <c r="E212" s="475"/>
      <c r="F212" s="475">
        <f t="shared" si="5"/>
        <v>47824</v>
      </c>
      <c r="G212" s="474">
        <v>34131</v>
      </c>
      <c r="H212" s="474">
        <v>11978</v>
      </c>
      <c r="I212" s="474">
        <v>1715</v>
      </c>
    </row>
    <row r="213" spans="1:9" s="463" customFormat="1" ht="9" customHeight="1">
      <c r="A213" s="467" t="s">
        <v>414</v>
      </c>
      <c r="B213" s="473">
        <v>23629</v>
      </c>
      <c r="C213" s="473"/>
      <c r="D213" s="473">
        <v>238820</v>
      </c>
      <c r="E213" s="468"/>
      <c r="F213" s="468">
        <f t="shared" si="5"/>
        <v>6151</v>
      </c>
      <c r="G213" s="473">
        <v>5537</v>
      </c>
      <c r="H213" s="473">
        <v>534</v>
      </c>
      <c r="I213" s="473">
        <v>80</v>
      </c>
    </row>
    <row r="214" spans="1:9" s="463" customFormat="1" ht="9" customHeight="1">
      <c r="A214" s="465" t="s">
        <v>61</v>
      </c>
      <c r="B214" s="474">
        <v>9794</v>
      </c>
      <c r="C214" s="474"/>
      <c r="D214" s="474">
        <v>148964</v>
      </c>
      <c r="E214" s="475"/>
      <c r="F214" s="475">
        <f t="shared" si="5"/>
        <v>4307</v>
      </c>
      <c r="G214" s="474">
        <v>3646</v>
      </c>
      <c r="H214" s="474">
        <v>651</v>
      </c>
      <c r="I214" s="474">
        <v>10</v>
      </c>
    </row>
    <row r="215" spans="1:9" s="463" customFormat="1" ht="9" customHeight="1">
      <c r="A215" s="465" t="s">
        <v>62</v>
      </c>
      <c r="B215" s="474">
        <v>8966</v>
      </c>
      <c r="C215" s="474"/>
      <c r="D215" s="474">
        <v>77135</v>
      </c>
      <c r="E215" s="475"/>
      <c r="F215" s="475">
        <f t="shared" si="5"/>
        <v>2351</v>
      </c>
      <c r="G215" s="474">
        <v>2091</v>
      </c>
      <c r="H215" s="474">
        <v>259</v>
      </c>
      <c r="I215" s="474">
        <v>1</v>
      </c>
    </row>
    <row r="216" spans="1:9" s="463" customFormat="1" ht="9" customHeight="1">
      <c r="A216" s="465" t="s">
        <v>63</v>
      </c>
      <c r="B216" s="474">
        <v>54172</v>
      </c>
      <c r="C216" s="474"/>
      <c r="D216" s="474">
        <v>936100</v>
      </c>
      <c r="E216" s="475"/>
      <c r="F216" s="475">
        <f t="shared" si="5"/>
        <v>40371</v>
      </c>
      <c r="G216" s="474">
        <v>34298</v>
      </c>
      <c r="H216" s="474">
        <v>6034</v>
      </c>
      <c r="I216" s="474">
        <v>39</v>
      </c>
    </row>
    <row r="217" spans="1:9" s="463" customFormat="1" ht="9" customHeight="1">
      <c r="A217" s="467" t="s">
        <v>64</v>
      </c>
      <c r="B217" s="473">
        <v>11285</v>
      </c>
      <c r="C217" s="473"/>
      <c r="D217" s="473">
        <v>120539</v>
      </c>
      <c r="E217" s="468"/>
      <c r="F217" s="468">
        <f t="shared" si="5"/>
        <v>3932</v>
      </c>
      <c r="G217" s="473">
        <v>3514</v>
      </c>
      <c r="H217" s="473">
        <v>398</v>
      </c>
      <c r="I217" s="473">
        <v>20</v>
      </c>
    </row>
    <row r="218" spans="1:9" s="463" customFormat="1" ht="9" customHeight="1">
      <c r="A218" s="465" t="s">
        <v>65</v>
      </c>
      <c r="B218" s="474">
        <v>22522</v>
      </c>
      <c r="C218" s="474"/>
      <c r="D218" s="474">
        <v>420488</v>
      </c>
      <c r="E218" s="475"/>
      <c r="F218" s="475">
        <f t="shared" si="5"/>
        <v>13146</v>
      </c>
      <c r="G218" s="474">
        <v>9757</v>
      </c>
      <c r="H218" s="474">
        <v>3265</v>
      </c>
      <c r="I218" s="474">
        <v>124</v>
      </c>
    </row>
    <row r="219" spans="1:9" s="463" customFormat="1" ht="9" customHeight="1">
      <c r="A219" s="465" t="s">
        <v>66</v>
      </c>
      <c r="B219" s="474">
        <v>14724</v>
      </c>
      <c r="C219" s="474"/>
      <c r="D219" s="474">
        <v>245509</v>
      </c>
      <c r="E219" s="475"/>
      <c r="F219" s="475">
        <f t="shared" si="5"/>
        <v>6174</v>
      </c>
      <c r="G219" s="474">
        <v>5016</v>
      </c>
      <c r="H219" s="474">
        <v>1126</v>
      </c>
      <c r="I219" s="474">
        <v>32</v>
      </c>
    </row>
    <row r="220" spans="1:9" s="463" customFormat="1" ht="9" customHeight="1">
      <c r="A220" s="465" t="s">
        <v>67</v>
      </c>
      <c r="B220" s="474">
        <v>10448</v>
      </c>
      <c r="C220" s="474"/>
      <c r="D220" s="474">
        <v>166216</v>
      </c>
      <c r="E220" s="475"/>
      <c r="F220" s="475">
        <f t="shared" si="5"/>
        <v>4050</v>
      </c>
      <c r="G220" s="474">
        <v>3647</v>
      </c>
      <c r="H220" s="474">
        <v>402</v>
      </c>
      <c r="I220" s="474">
        <v>1</v>
      </c>
    </row>
    <row r="221" spans="1:9" s="463" customFormat="1" ht="9" customHeight="1">
      <c r="A221" s="467" t="s">
        <v>68</v>
      </c>
      <c r="B221" s="473">
        <v>16513</v>
      </c>
      <c r="C221" s="473"/>
      <c r="D221" s="473">
        <v>227080</v>
      </c>
      <c r="E221" s="468"/>
      <c r="F221" s="468">
        <f t="shared" si="5"/>
        <v>7598</v>
      </c>
      <c r="G221" s="473">
        <v>6095</v>
      </c>
      <c r="H221" s="473">
        <v>1486</v>
      </c>
      <c r="I221" s="473">
        <v>17</v>
      </c>
    </row>
    <row r="222" spans="1:9" s="463" customFormat="1" ht="9" customHeight="1">
      <c r="A222" s="465" t="s">
        <v>69</v>
      </c>
      <c r="B222" s="474">
        <v>31038</v>
      </c>
      <c r="C222" s="474"/>
      <c r="D222" s="474">
        <v>314186</v>
      </c>
      <c r="E222" s="475"/>
      <c r="F222" s="475">
        <f t="shared" si="5"/>
        <v>11266</v>
      </c>
      <c r="G222" s="474">
        <v>9933</v>
      </c>
      <c r="H222" s="474">
        <v>1328</v>
      </c>
      <c r="I222" s="474">
        <v>5</v>
      </c>
    </row>
    <row r="223" spans="1:9" s="463" customFormat="1" ht="9" customHeight="1">
      <c r="A223" s="465" t="s">
        <v>70</v>
      </c>
      <c r="B223" s="474">
        <v>29948</v>
      </c>
      <c r="C223" s="474"/>
      <c r="D223" s="474">
        <v>369060</v>
      </c>
      <c r="E223" s="475"/>
      <c r="F223" s="475">
        <f t="shared" si="5"/>
        <v>12639</v>
      </c>
      <c r="G223" s="474">
        <v>10670</v>
      </c>
      <c r="H223" s="474">
        <v>1912</v>
      </c>
      <c r="I223" s="474">
        <v>57</v>
      </c>
    </row>
    <row r="224" spans="1:9" s="463" customFormat="1" ht="9" customHeight="1">
      <c r="A224" s="465" t="s">
        <v>71</v>
      </c>
      <c r="B224" s="474">
        <v>9362</v>
      </c>
      <c r="C224" s="474"/>
      <c r="D224" s="474">
        <v>111183</v>
      </c>
      <c r="E224" s="475"/>
      <c r="F224" s="475">
        <f t="shared" si="5"/>
        <v>2782</v>
      </c>
      <c r="G224" s="474">
        <v>2531</v>
      </c>
      <c r="H224" s="474">
        <v>251</v>
      </c>
      <c r="I224" s="474">
        <v>0</v>
      </c>
    </row>
    <row r="225" spans="1:9" s="463" customFormat="1" ht="9" customHeight="1">
      <c r="A225" s="467" t="s">
        <v>72</v>
      </c>
      <c r="B225" s="473">
        <v>32142</v>
      </c>
      <c r="C225" s="473"/>
      <c r="D225" s="473">
        <v>529050</v>
      </c>
      <c r="E225" s="468"/>
      <c r="F225" s="468">
        <f t="shared" si="5"/>
        <v>18333</v>
      </c>
      <c r="G225" s="473">
        <v>15743</v>
      </c>
      <c r="H225" s="473">
        <v>2578</v>
      </c>
      <c r="I225" s="473">
        <v>12</v>
      </c>
    </row>
    <row r="226" spans="1:9" s="463" customFormat="1" ht="9" customHeight="1">
      <c r="A226" s="465" t="s">
        <v>73</v>
      </c>
      <c r="B226" s="474">
        <v>3564</v>
      </c>
      <c r="C226" s="474"/>
      <c r="D226" s="474">
        <v>77441</v>
      </c>
      <c r="E226" s="475"/>
      <c r="F226" s="475">
        <f t="shared" si="5"/>
        <v>1808</v>
      </c>
      <c r="G226" s="474">
        <v>1234</v>
      </c>
      <c r="H226" s="474">
        <v>521</v>
      </c>
      <c r="I226" s="474">
        <v>53</v>
      </c>
    </row>
    <row r="227" spans="1:9" s="463" customFormat="1" ht="9" customHeight="1">
      <c r="A227" s="465" t="s">
        <v>415</v>
      </c>
      <c r="B227" s="474">
        <v>38504</v>
      </c>
      <c r="C227" s="474"/>
      <c r="D227" s="474">
        <v>546908</v>
      </c>
      <c r="E227" s="475"/>
      <c r="F227" s="475">
        <f t="shared" si="5"/>
        <v>13850</v>
      </c>
      <c r="G227" s="474">
        <v>12542</v>
      </c>
      <c r="H227" s="474">
        <v>1296</v>
      </c>
      <c r="I227" s="474">
        <v>12</v>
      </c>
    </row>
    <row r="228" spans="1:9" s="463" customFormat="1" ht="9" customHeight="1">
      <c r="A228" s="465" t="s">
        <v>75</v>
      </c>
      <c r="B228" s="474">
        <v>14144</v>
      </c>
      <c r="C228" s="474"/>
      <c r="D228" s="474">
        <v>216628</v>
      </c>
      <c r="E228" s="475"/>
      <c r="F228" s="475">
        <f t="shared" si="5"/>
        <v>5915</v>
      </c>
      <c r="G228" s="474">
        <v>4932</v>
      </c>
      <c r="H228" s="474">
        <v>982</v>
      </c>
      <c r="I228" s="474">
        <v>1</v>
      </c>
    </row>
    <row r="229" spans="1:9" s="463" customFormat="1" ht="9" customHeight="1">
      <c r="A229" s="467" t="s">
        <v>76</v>
      </c>
      <c r="B229" s="473">
        <v>8997</v>
      </c>
      <c r="C229" s="473"/>
      <c r="D229" s="473">
        <v>93728</v>
      </c>
      <c r="E229" s="468"/>
      <c r="F229" s="468">
        <f t="shared" si="5"/>
        <v>3367</v>
      </c>
      <c r="G229" s="473">
        <v>2627</v>
      </c>
      <c r="H229" s="473">
        <v>496</v>
      </c>
      <c r="I229" s="473">
        <v>244</v>
      </c>
    </row>
    <row r="230" spans="1:9" s="463" customFormat="1" ht="9" customHeight="1">
      <c r="B230" s="462"/>
      <c r="C230" s="462"/>
      <c r="D230" s="462"/>
      <c r="E230" s="462"/>
      <c r="F230" s="462"/>
      <c r="G230" s="462"/>
      <c r="H230" s="462"/>
      <c r="I230" s="462"/>
    </row>
    <row r="231" spans="1:9" s="463" customFormat="1" ht="9" customHeight="1">
      <c r="A231" s="461">
        <v>2001</v>
      </c>
      <c r="B231" s="462"/>
      <c r="C231" s="462"/>
      <c r="D231" s="462"/>
      <c r="E231" s="462"/>
      <c r="F231" s="462"/>
      <c r="G231" s="462"/>
      <c r="H231" s="462"/>
      <c r="I231" s="462"/>
    </row>
    <row r="232" spans="1:9" s="463" customFormat="1" ht="9" customHeight="1">
      <c r="A232" s="462" t="s">
        <v>34</v>
      </c>
      <c r="B232" s="471">
        <f>SUM(B234:B265)</f>
        <v>800617</v>
      </c>
      <c r="C232" s="471"/>
      <c r="D232" s="471">
        <f>SUM(D234:D265)</f>
        <v>12224231</v>
      </c>
      <c r="E232" s="464"/>
      <c r="F232" s="464">
        <f>SUM(F234:F265)</f>
        <v>413748</v>
      </c>
      <c r="G232" s="471">
        <f>SUM(G234:G265)</f>
        <v>324150</v>
      </c>
      <c r="H232" s="471">
        <f>SUM(H234:H265)</f>
        <v>84078</v>
      </c>
      <c r="I232" s="471">
        <f>SUM(I234:I265)</f>
        <v>5520</v>
      </c>
    </row>
    <row r="233" spans="1:9" s="463" customFormat="1" ht="3.95" customHeight="1">
      <c r="A233" s="462"/>
      <c r="B233" s="471"/>
      <c r="C233" s="471"/>
      <c r="D233" s="471"/>
      <c r="E233" s="464"/>
      <c r="F233" s="464"/>
      <c r="G233" s="471"/>
      <c r="H233" s="471"/>
      <c r="I233" s="471"/>
    </row>
    <row r="234" spans="1:9" s="463" customFormat="1" ht="9" customHeight="1">
      <c r="A234" s="465" t="s">
        <v>45</v>
      </c>
      <c r="B234" s="472">
        <v>11725</v>
      </c>
      <c r="C234" s="472"/>
      <c r="D234" s="472">
        <v>165119</v>
      </c>
      <c r="E234" s="466"/>
      <c r="F234" s="472">
        <f t="shared" ref="F234:F265" si="6">SUM(G234:I234)</f>
        <v>5744</v>
      </c>
      <c r="G234" s="472">
        <v>4447</v>
      </c>
      <c r="H234" s="472">
        <v>1247</v>
      </c>
      <c r="I234" s="472">
        <v>50</v>
      </c>
    </row>
    <row r="235" spans="1:9" s="463" customFormat="1" ht="9" customHeight="1">
      <c r="A235" s="465" t="s">
        <v>46</v>
      </c>
      <c r="B235" s="472">
        <v>36648</v>
      </c>
      <c r="C235" s="472"/>
      <c r="D235" s="472">
        <v>589428</v>
      </c>
      <c r="E235" s="466"/>
      <c r="F235" s="472">
        <f t="shared" si="6"/>
        <v>16776</v>
      </c>
      <c r="G235" s="472">
        <v>14204</v>
      </c>
      <c r="H235" s="472">
        <v>2558</v>
      </c>
      <c r="I235" s="472">
        <v>14</v>
      </c>
    </row>
    <row r="236" spans="1:9" s="463" customFormat="1" ht="9" customHeight="1">
      <c r="A236" s="465" t="s">
        <v>47</v>
      </c>
      <c r="B236" s="472">
        <v>9057</v>
      </c>
      <c r="C236" s="472"/>
      <c r="D236" s="472">
        <v>83829</v>
      </c>
      <c r="E236" s="466"/>
      <c r="F236" s="472">
        <f t="shared" si="6"/>
        <v>2530</v>
      </c>
      <c r="G236" s="472">
        <v>2341</v>
      </c>
      <c r="H236" s="472">
        <v>185</v>
      </c>
      <c r="I236" s="472">
        <v>4</v>
      </c>
    </row>
    <row r="237" spans="1:9" s="463" customFormat="1" ht="9" customHeight="1">
      <c r="A237" s="467" t="s">
        <v>48</v>
      </c>
      <c r="B237" s="473">
        <v>5076</v>
      </c>
      <c r="C237" s="473"/>
      <c r="D237" s="473">
        <v>87385</v>
      </c>
      <c r="E237" s="468"/>
      <c r="F237" s="473">
        <f t="shared" si="6"/>
        <v>1732</v>
      </c>
      <c r="G237" s="473">
        <v>1617</v>
      </c>
      <c r="H237" s="473">
        <v>113</v>
      </c>
      <c r="I237" s="473">
        <v>2</v>
      </c>
    </row>
    <row r="238" spans="1:9" s="463" customFormat="1" ht="9" customHeight="1">
      <c r="A238" s="465" t="s">
        <v>411</v>
      </c>
      <c r="B238" s="472">
        <v>29367</v>
      </c>
      <c r="C238" s="472"/>
      <c r="D238" s="472">
        <v>505953</v>
      </c>
      <c r="E238" s="466"/>
      <c r="F238" s="472">
        <f t="shared" si="6"/>
        <v>16353</v>
      </c>
      <c r="G238" s="472">
        <v>12970</v>
      </c>
      <c r="H238" s="472">
        <v>2639</v>
      </c>
      <c r="I238" s="472">
        <v>744</v>
      </c>
    </row>
    <row r="239" spans="1:9" s="463" customFormat="1" ht="9" customHeight="1">
      <c r="A239" s="465" t="s">
        <v>50</v>
      </c>
      <c r="B239" s="472">
        <v>7424</v>
      </c>
      <c r="C239" s="472"/>
      <c r="D239" s="472">
        <v>76877</v>
      </c>
      <c r="E239" s="466"/>
      <c r="F239" s="472">
        <f t="shared" si="6"/>
        <v>2373</v>
      </c>
      <c r="G239" s="472">
        <v>2080</v>
      </c>
      <c r="H239" s="472">
        <v>289</v>
      </c>
      <c r="I239" s="472">
        <v>4</v>
      </c>
    </row>
    <row r="240" spans="1:9" s="463" customFormat="1" ht="9" customHeight="1">
      <c r="A240" s="465" t="s">
        <v>51</v>
      </c>
      <c r="B240" s="472">
        <v>12504</v>
      </c>
      <c r="C240" s="472"/>
      <c r="D240" s="472">
        <v>125061</v>
      </c>
      <c r="E240" s="466"/>
      <c r="F240" s="472">
        <f t="shared" si="6"/>
        <v>1877</v>
      </c>
      <c r="G240" s="472">
        <v>1771</v>
      </c>
      <c r="H240" s="463">
        <v>106</v>
      </c>
      <c r="I240" s="472">
        <v>0</v>
      </c>
    </row>
    <row r="241" spans="1:9" s="463" customFormat="1" ht="9" customHeight="1">
      <c r="A241" s="467" t="s">
        <v>52</v>
      </c>
      <c r="B241" s="473">
        <v>34712</v>
      </c>
      <c r="C241" s="473"/>
      <c r="D241" s="473">
        <v>675167</v>
      </c>
      <c r="E241" s="468"/>
      <c r="F241" s="473">
        <f t="shared" si="6"/>
        <v>15784</v>
      </c>
      <c r="G241" s="473">
        <v>12488</v>
      </c>
      <c r="H241" s="473">
        <v>3053</v>
      </c>
      <c r="I241" s="473">
        <v>243</v>
      </c>
    </row>
    <row r="242" spans="1:9" s="463" customFormat="1" ht="9" customHeight="1">
      <c r="A242" s="465" t="s">
        <v>412</v>
      </c>
      <c r="B242" s="472">
        <v>106655</v>
      </c>
      <c r="C242" s="472"/>
      <c r="D242" s="472">
        <v>2223669</v>
      </c>
      <c r="E242" s="466"/>
      <c r="F242" s="472">
        <f t="shared" si="6"/>
        <v>86979</v>
      </c>
      <c r="G242" s="472">
        <v>59293</v>
      </c>
      <c r="H242" s="472">
        <v>26832</v>
      </c>
      <c r="I242" s="472">
        <v>854</v>
      </c>
    </row>
    <row r="243" spans="1:9" s="463" customFormat="1" ht="9" customHeight="1">
      <c r="A243" s="465" t="s">
        <v>54</v>
      </c>
      <c r="B243" s="472">
        <v>11780</v>
      </c>
      <c r="C243" s="472"/>
      <c r="D243" s="472">
        <v>169443</v>
      </c>
      <c r="E243" s="466"/>
      <c r="F243" s="472">
        <f t="shared" si="6"/>
        <v>5901</v>
      </c>
      <c r="G243" s="472">
        <v>5072</v>
      </c>
      <c r="H243" s="472">
        <v>820</v>
      </c>
      <c r="I243" s="472">
        <v>9</v>
      </c>
    </row>
    <row r="244" spans="1:9" s="463" customFormat="1" ht="9" customHeight="1">
      <c r="A244" s="465" t="s">
        <v>55</v>
      </c>
      <c r="B244" s="472">
        <v>39520</v>
      </c>
      <c r="C244" s="472"/>
      <c r="D244" s="472">
        <v>503309</v>
      </c>
      <c r="E244" s="466"/>
      <c r="F244" s="472">
        <f t="shared" si="6"/>
        <v>17034</v>
      </c>
      <c r="G244" s="472">
        <v>13415</v>
      </c>
      <c r="H244" s="472">
        <v>3336</v>
      </c>
      <c r="I244" s="472">
        <v>283</v>
      </c>
    </row>
    <row r="245" spans="1:9" s="463" customFormat="1" ht="9" customHeight="1">
      <c r="A245" s="467" t="s">
        <v>56</v>
      </c>
      <c r="B245" s="473">
        <v>12331</v>
      </c>
      <c r="C245" s="473"/>
      <c r="D245" s="473">
        <v>119310</v>
      </c>
      <c r="E245" s="468"/>
      <c r="F245" s="473">
        <f t="shared" si="6"/>
        <v>3364</v>
      </c>
      <c r="G245" s="473">
        <v>2966</v>
      </c>
      <c r="H245" s="473">
        <v>381</v>
      </c>
      <c r="I245" s="473">
        <v>17</v>
      </c>
    </row>
    <row r="246" spans="1:9" s="463" customFormat="1" ht="9" customHeight="1">
      <c r="A246" s="465" t="s">
        <v>57</v>
      </c>
      <c r="B246" s="472">
        <v>11436</v>
      </c>
      <c r="C246" s="472"/>
      <c r="D246" s="472">
        <v>148847</v>
      </c>
      <c r="E246" s="466"/>
      <c r="F246" s="472">
        <f t="shared" si="6"/>
        <v>5702</v>
      </c>
      <c r="G246" s="472">
        <v>3980</v>
      </c>
      <c r="H246" s="472">
        <v>822</v>
      </c>
      <c r="I246" s="472">
        <v>900</v>
      </c>
    </row>
    <row r="247" spans="1:9" s="463" customFormat="1" ht="9" customHeight="1">
      <c r="A247" s="465" t="s">
        <v>58</v>
      </c>
      <c r="B247" s="472">
        <v>69532</v>
      </c>
      <c r="C247" s="472"/>
      <c r="D247" s="472">
        <v>931183</v>
      </c>
      <c r="E247" s="466"/>
      <c r="F247" s="472">
        <f t="shared" si="6"/>
        <v>41574</v>
      </c>
      <c r="G247" s="472">
        <v>32689</v>
      </c>
      <c r="H247" s="472">
        <v>8690</v>
      </c>
      <c r="I247" s="472">
        <v>195</v>
      </c>
    </row>
    <row r="248" spans="1:9" s="463" customFormat="1" ht="9" customHeight="1">
      <c r="A248" s="465" t="s">
        <v>413</v>
      </c>
      <c r="B248" s="472">
        <v>50502</v>
      </c>
      <c r="C248" s="472"/>
      <c r="D248" s="472">
        <v>1036777</v>
      </c>
      <c r="E248" s="466"/>
      <c r="F248" s="472">
        <f t="shared" si="6"/>
        <v>42385</v>
      </c>
      <c r="G248" s="472">
        <v>30077</v>
      </c>
      <c r="H248" s="472">
        <v>10794</v>
      </c>
      <c r="I248" s="472">
        <v>1514</v>
      </c>
    </row>
    <row r="249" spans="1:9" s="463" customFormat="1" ht="9" customHeight="1">
      <c r="A249" s="467" t="s">
        <v>414</v>
      </c>
      <c r="B249" s="473">
        <v>24362</v>
      </c>
      <c r="C249" s="473"/>
      <c r="D249" s="473">
        <v>246123</v>
      </c>
      <c r="E249" s="468"/>
      <c r="F249" s="473">
        <f t="shared" si="6"/>
        <v>6240</v>
      </c>
      <c r="G249" s="473">
        <v>5608</v>
      </c>
      <c r="H249" s="473">
        <v>502</v>
      </c>
      <c r="I249" s="473">
        <v>130</v>
      </c>
    </row>
    <row r="250" spans="1:9" s="463" customFormat="1" ht="9" customHeight="1">
      <c r="A250" s="465" t="s">
        <v>61</v>
      </c>
      <c r="B250" s="472">
        <v>10068</v>
      </c>
      <c r="C250" s="472"/>
      <c r="D250" s="472">
        <v>148681</v>
      </c>
      <c r="E250" s="466"/>
      <c r="F250" s="472">
        <f t="shared" si="6"/>
        <v>4271</v>
      </c>
      <c r="G250" s="472">
        <v>3576</v>
      </c>
      <c r="H250" s="472">
        <v>685</v>
      </c>
      <c r="I250" s="472">
        <v>10</v>
      </c>
    </row>
    <row r="251" spans="1:9" s="463" customFormat="1" ht="9" customHeight="1">
      <c r="A251" s="465" t="s">
        <v>62</v>
      </c>
      <c r="B251" s="472">
        <v>9291</v>
      </c>
      <c r="C251" s="472"/>
      <c r="D251" s="472">
        <v>77916</v>
      </c>
      <c r="E251" s="466"/>
      <c r="F251" s="472">
        <f t="shared" si="6"/>
        <v>2195</v>
      </c>
      <c r="G251" s="472">
        <v>1994</v>
      </c>
      <c r="H251" s="472">
        <v>201</v>
      </c>
      <c r="I251" s="472">
        <v>0</v>
      </c>
    </row>
    <row r="252" spans="1:9" s="463" customFormat="1" ht="9" customHeight="1">
      <c r="A252" s="465" t="s">
        <v>63</v>
      </c>
      <c r="B252" s="472">
        <v>56272</v>
      </c>
      <c r="C252" s="472"/>
      <c r="D252" s="472">
        <v>928127</v>
      </c>
      <c r="E252" s="466"/>
      <c r="F252" s="472">
        <f t="shared" si="6"/>
        <v>36837</v>
      </c>
      <c r="G252" s="472">
        <v>30956</v>
      </c>
      <c r="H252" s="472">
        <v>5851</v>
      </c>
      <c r="I252" s="472">
        <v>30</v>
      </c>
    </row>
    <row r="253" spans="1:9" s="463" customFormat="1" ht="9" customHeight="1">
      <c r="A253" s="467" t="s">
        <v>64</v>
      </c>
      <c r="B253" s="473">
        <v>11563</v>
      </c>
      <c r="C253" s="473"/>
      <c r="D253" s="473">
        <v>114963</v>
      </c>
      <c r="E253" s="468"/>
      <c r="F253" s="473">
        <f t="shared" si="6"/>
        <v>3911</v>
      </c>
      <c r="G253" s="473">
        <v>3494</v>
      </c>
      <c r="H253" s="473">
        <v>405</v>
      </c>
      <c r="I253" s="473">
        <v>12</v>
      </c>
    </row>
    <row r="254" spans="1:9" s="463" customFormat="1" ht="9" customHeight="1">
      <c r="A254" s="465" t="s">
        <v>65</v>
      </c>
      <c r="B254" s="472">
        <v>23243</v>
      </c>
      <c r="C254" s="472"/>
      <c r="D254" s="472">
        <v>411669</v>
      </c>
      <c r="E254" s="466"/>
      <c r="F254" s="472">
        <f t="shared" si="6"/>
        <v>11482</v>
      </c>
      <c r="G254" s="472">
        <v>8434</v>
      </c>
      <c r="H254" s="472">
        <v>2927</v>
      </c>
      <c r="I254" s="472">
        <v>121</v>
      </c>
    </row>
    <row r="255" spans="1:9" s="463" customFormat="1" ht="9" customHeight="1">
      <c r="A255" s="465" t="s">
        <v>66</v>
      </c>
      <c r="B255" s="472">
        <v>15490</v>
      </c>
      <c r="C255" s="472"/>
      <c r="D255" s="472">
        <v>245379</v>
      </c>
      <c r="E255" s="466"/>
      <c r="F255" s="472">
        <f t="shared" si="6"/>
        <v>5662</v>
      </c>
      <c r="G255" s="472">
        <v>4610</v>
      </c>
      <c r="H255" s="472">
        <v>1010</v>
      </c>
      <c r="I255" s="472">
        <v>42</v>
      </c>
    </row>
    <row r="256" spans="1:9" s="463" customFormat="1" ht="9" customHeight="1">
      <c r="A256" s="465" t="s">
        <v>67</v>
      </c>
      <c r="B256" s="472">
        <v>11168</v>
      </c>
      <c r="C256" s="472"/>
      <c r="D256" s="472">
        <v>171883</v>
      </c>
      <c r="E256" s="466"/>
      <c r="F256" s="472">
        <f t="shared" si="6"/>
        <v>4154</v>
      </c>
      <c r="G256" s="472">
        <v>3822</v>
      </c>
      <c r="H256" s="472">
        <v>332</v>
      </c>
      <c r="I256" s="472">
        <v>0</v>
      </c>
    </row>
    <row r="257" spans="1:9" s="463" customFormat="1" ht="9" customHeight="1">
      <c r="A257" s="467" t="s">
        <v>68</v>
      </c>
      <c r="B257" s="473">
        <v>17235</v>
      </c>
      <c r="C257" s="473"/>
      <c r="D257" s="473">
        <v>222100</v>
      </c>
      <c r="E257" s="468"/>
      <c r="F257" s="473">
        <f t="shared" si="6"/>
        <v>7567</v>
      </c>
      <c r="G257" s="473">
        <v>6061</v>
      </c>
      <c r="H257" s="473">
        <v>1481</v>
      </c>
      <c r="I257" s="473">
        <v>25</v>
      </c>
    </row>
    <row r="258" spans="1:9" s="463" customFormat="1" ht="9" customHeight="1">
      <c r="A258" s="465" t="s">
        <v>69</v>
      </c>
      <c r="B258" s="472">
        <v>32183</v>
      </c>
      <c r="C258" s="472"/>
      <c r="D258" s="472">
        <v>323152</v>
      </c>
      <c r="E258" s="466"/>
      <c r="F258" s="472">
        <f t="shared" si="6"/>
        <v>10886</v>
      </c>
      <c r="G258" s="472">
        <v>9620</v>
      </c>
      <c r="H258" s="472">
        <v>1261</v>
      </c>
      <c r="I258" s="472">
        <v>5</v>
      </c>
    </row>
    <row r="259" spans="1:9" s="463" customFormat="1" ht="9" customHeight="1">
      <c r="A259" s="465" t="s">
        <v>70</v>
      </c>
      <c r="B259" s="472">
        <v>31108</v>
      </c>
      <c r="C259" s="472"/>
      <c r="D259" s="472">
        <v>360608</v>
      </c>
      <c r="E259" s="466"/>
      <c r="F259" s="472">
        <f t="shared" si="6"/>
        <v>13002</v>
      </c>
      <c r="G259" s="472">
        <v>10916</v>
      </c>
      <c r="H259" s="472">
        <v>2065</v>
      </c>
      <c r="I259" s="472">
        <v>21</v>
      </c>
    </row>
    <row r="260" spans="1:9" s="463" customFormat="1" ht="9" customHeight="1">
      <c r="A260" s="465" t="s">
        <v>71</v>
      </c>
      <c r="B260" s="472">
        <v>9907</v>
      </c>
      <c r="C260" s="472"/>
      <c r="D260" s="472">
        <v>112821</v>
      </c>
      <c r="E260" s="466"/>
      <c r="F260" s="472">
        <f t="shared" si="6"/>
        <v>2183</v>
      </c>
      <c r="G260" s="472">
        <v>1965</v>
      </c>
      <c r="H260" s="472">
        <v>218</v>
      </c>
      <c r="I260" s="472">
        <v>0</v>
      </c>
    </row>
    <row r="261" spans="1:9" s="463" customFormat="1" ht="9" customHeight="1">
      <c r="A261" s="467" t="s">
        <v>72</v>
      </c>
      <c r="B261" s="473">
        <v>33294</v>
      </c>
      <c r="C261" s="473"/>
      <c r="D261" s="473">
        <v>520886</v>
      </c>
      <c r="E261" s="468"/>
      <c r="F261" s="473">
        <f t="shared" si="6"/>
        <v>16341</v>
      </c>
      <c r="G261" s="473">
        <v>14097</v>
      </c>
      <c r="H261" s="473">
        <v>2226</v>
      </c>
      <c r="I261" s="473">
        <v>18</v>
      </c>
    </row>
    <row r="262" spans="1:9" s="463" customFormat="1" ht="9" customHeight="1">
      <c r="A262" s="465" t="s">
        <v>73</v>
      </c>
      <c r="B262" s="472">
        <v>3636</v>
      </c>
      <c r="C262" s="472"/>
      <c r="D262" s="472">
        <v>76550</v>
      </c>
      <c r="E262" s="466"/>
      <c r="F262" s="472">
        <f t="shared" si="6"/>
        <v>1601</v>
      </c>
      <c r="G262" s="472">
        <v>1108</v>
      </c>
      <c r="H262" s="472">
        <v>417</v>
      </c>
      <c r="I262" s="472">
        <v>76</v>
      </c>
    </row>
    <row r="263" spans="1:9" s="463" customFormat="1" ht="9" customHeight="1">
      <c r="A263" s="465" t="s">
        <v>415</v>
      </c>
      <c r="B263" s="472">
        <v>39916</v>
      </c>
      <c r="C263" s="472"/>
      <c r="D263" s="472">
        <v>515943</v>
      </c>
      <c r="E263" s="466"/>
      <c r="F263" s="472">
        <f t="shared" si="6"/>
        <v>12536</v>
      </c>
      <c r="G263" s="472">
        <v>11263</v>
      </c>
      <c r="H263" s="472">
        <v>1261</v>
      </c>
      <c r="I263" s="472">
        <v>12</v>
      </c>
    </row>
    <row r="264" spans="1:9" s="463" customFormat="1" ht="9" customHeight="1">
      <c r="A264" s="465" t="s">
        <v>75</v>
      </c>
      <c r="B264" s="472">
        <v>14300</v>
      </c>
      <c r="C264" s="472"/>
      <c r="D264" s="472">
        <v>207411</v>
      </c>
      <c r="E264" s="466"/>
      <c r="F264" s="472">
        <f t="shared" si="6"/>
        <v>5324</v>
      </c>
      <c r="G264" s="472">
        <v>4424</v>
      </c>
      <c r="H264" s="472">
        <v>897</v>
      </c>
      <c r="I264" s="472">
        <v>3</v>
      </c>
    </row>
    <row r="265" spans="1:9" s="463" customFormat="1" ht="9" customHeight="1">
      <c r="A265" s="467" t="s">
        <v>76</v>
      </c>
      <c r="B265" s="473">
        <v>9312</v>
      </c>
      <c r="C265" s="473"/>
      <c r="D265" s="473">
        <v>98662</v>
      </c>
      <c r="E265" s="468"/>
      <c r="F265" s="473">
        <f t="shared" si="6"/>
        <v>3448</v>
      </c>
      <c r="G265" s="473">
        <v>2792</v>
      </c>
      <c r="H265" s="473">
        <v>474</v>
      </c>
      <c r="I265" s="473">
        <v>182</v>
      </c>
    </row>
    <row r="266" spans="1:9" s="463" customFormat="1" ht="9" customHeight="1">
      <c r="A266" s="477"/>
      <c r="B266" s="474"/>
      <c r="C266" s="474"/>
      <c r="D266" s="474"/>
      <c r="E266" s="475"/>
      <c r="F266" s="474"/>
      <c r="G266" s="474"/>
      <c r="H266" s="474"/>
      <c r="I266" s="474"/>
    </row>
    <row r="267" spans="1:9" s="463" customFormat="1" ht="9" customHeight="1">
      <c r="A267" s="461">
        <v>2002</v>
      </c>
      <c r="B267" s="462"/>
      <c r="C267" s="462"/>
      <c r="D267" s="462"/>
      <c r="E267" s="462"/>
      <c r="F267" s="462"/>
      <c r="G267" s="462"/>
      <c r="H267" s="462"/>
      <c r="I267" s="462"/>
    </row>
    <row r="268" spans="1:9" s="463" customFormat="1" ht="9" customHeight="1">
      <c r="A268" s="462" t="s">
        <v>34</v>
      </c>
      <c r="B268" s="471">
        <f>SUM(B270:B301)</f>
        <v>804389</v>
      </c>
      <c r="C268" s="471"/>
      <c r="D268" s="471">
        <f>SUM(D270:D301)</f>
        <v>12112405</v>
      </c>
      <c r="E268" s="464"/>
      <c r="F268" s="464">
        <f>SUM(F270:F301)</f>
        <v>387806</v>
      </c>
      <c r="G268" s="471">
        <f>SUM(G270:G301)</f>
        <v>302970</v>
      </c>
      <c r="H268" s="471">
        <f>SUM(H270:H301)</f>
        <v>80325</v>
      </c>
      <c r="I268" s="471">
        <f>SUM(I270:I301)</f>
        <v>4511</v>
      </c>
    </row>
    <row r="269" spans="1:9" s="463" customFormat="1" ht="3.95" customHeight="1">
      <c r="A269" s="462"/>
      <c r="B269" s="471"/>
      <c r="C269" s="471"/>
      <c r="D269" s="471"/>
      <c r="E269" s="464"/>
      <c r="F269" s="464"/>
      <c r="G269" s="471"/>
      <c r="H269" s="471"/>
      <c r="I269" s="471"/>
    </row>
    <row r="270" spans="1:9" s="463" customFormat="1" ht="9" customHeight="1">
      <c r="A270" s="465" t="s">
        <v>45</v>
      </c>
      <c r="B270" s="472">
        <v>11821</v>
      </c>
      <c r="C270" s="472"/>
      <c r="D270" s="472">
        <v>163155</v>
      </c>
      <c r="E270" s="466"/>
      <c r="F270" s="472">
        <f t="shared" ref="F270:F301" si="7">SUM(G270:I270)</f>
        <v>5233</v>
      </c>
      <c r="G270" s="472">
        <v>4107</v>
      </c>
      <c r="H270" s="472">
        <v>1086</v>
      </c>
      <c r="I270" s="472">
        <v>40</v>
      </c>
    </row>
    <row r="271" spans="1:9" s="463" customFormat="1" ht="9" customHeight="1">
      <c r="A271" s="465" t="s">
        <v>46</v>
      </c>
      <c r="B271" s="472">
        <v>35825</v>
      </c>
      <c r="C271" s="472"/>
      <c r="D271" s="472">
        <v>563046</v>
      </c>
      <c r="E271" s="466"/>
      <c r="F271" s="472">
        <f t="shared" si="7"/>
        <v>16018</v>
      </c>
      <c r="G271" s="472">
        <v>13706</v>
      </c>
      <c r="H271" s="472">
        <v>2305</v>
      </c>
      <c r="I271" s="472">
        <v>7</v>
      </c>
    </row>
    <row r="272" spans="1:9" s="463" customFormat="1" ht="9" customHeight="1">
      <c r="A272" s="465" t="s">
        <v>47</v>
      </c>
      <c r="B272" s="472">
        <v>9388</v>
      </c>
      <c r="C272" s="472"/>
      <c r="D272" s="472">
        <v>84239</v>
      </c>
      <c r="E272" s="466"/>
      <c r="F272" s="472">
        <f t="shared" si="7"/>
        <v>2171</v>
      </c>
      <c r="G272" s="472">
        <v>2006</v>
      </c>
      <c r="H272" s="472">
        <v>163</v>
      </c>
      <c r="I272" s="472">
        <v>2</v>
      </c>
    </row>
    <row r="273" spans="1:9" s="463" customFormat="1" ht="9" customHeight="1">
      <c r="A273" s="467" t="s">
        <v>48</v>
      </c>
      <c r="B273" s="473">
        <v>5160</v>
      </c>
      <c r="C273" s="473"/>
      <c r="D273" s="473">
        <v>93785</v>
      </c>
      <c r="E273" s="468"/>
      <c r="F273" s="473">
        <f t="shared" si="7"/>
        <v>1850</v>
      </c>
      <c r="G273" s="473">
        <v>1736</v>
      </c>
      <c r="H273" s="473">
        <v>114</v>
      </c>
      <c r="I273" s="473">
        <v>0</v>
      </c>
    </row>
    <row r="274" spans="1:9" s="463" customFormat="1" ht="9" customHeight="1">
      <c r="A274" s="465" t="s">
        <v>411</v>
      </c>
      <c r="B274" s="472">
        <v>29308</v>
      </c>
      <c r="C274" s="472"/>
      <c r="D274" s="472">
        <v>496523</v>
      </c>
      <c r="E274" s="466"/>
      <c r="F274" s="472">
        <f t="shared" si="7"/>
        <v>14666</v>
      </c>
      <c r="G274" s="472">
        <v>11947</v>
      </c>
      <c r="H274" s="472">
        <v>2340</v>
      </c>
      <c r="I274" s="472">
        <v>379</v>
      </c>
    </row>
    <row r="275" spans="1:9" s="463" customFormat="1" ht="9" customHeight="1">
      <c r="A275" s="465" t="s">
        <v>50</v>
      </c>
      <c r="B275" s="472">
        <v>7282</v>
      </c>
      <c r="C275" s="472"/>
      <c r="D275" s="472">
        <v>80252</v>
      </c>
      <c r="E275" s="466"/>
      <c r="F275" s="472">
        <f t="shared" si="7"/>
        <v>2143</v>
      </c>
      <c r="G275" s="472">
        <v>1917</v>
      </c>
      <c r="H275" s="472">
        <v>222</v>
      </c>
      <c r="I275" s="472">
        <v>4</v>
      </c>
    </row>
    <row r="276" spans="1:9" s="463" customFormat="1" ht="9" customHeight="1">
      <c r="A276" s="465" t="s">
        <v>51</v>
      </c>
      <c r="B276" s="472">
        <v>12455</v>
      </c>
      <c r="C276" s="472"/>
      <c r="D276" s="472">
        <v>126359</v>
      </c>
      <c r="E276" s="466"/>
      <c r="F276" s="472">
        <f t="shared" si="7"/>
        <v>1801</v>
      </c>
      <c r="G276" s="472">
        <v>1672</v>
      </c>
      <c r="H276" s="463">
        <v>129</v>
      </c>
      <c r="I276" s="472">
        <v>0</v>
      </c>
    </row>
    <row r="277" spans="1:9" s="463" customFormat="1" ht="9" customHeight="1">
      <c r="A277" s="467" t="s">
        <v>52</v>
      </c>
      <c r="B277" s="473">
        <v>34497</v>
      </c>
      <c r="C277" s="473"/>
      <c r="D277" s="473">
        <v>630516</v>
      </c>
      <c r="E277" s="468"/>
      <c r="F277" s="473">
        <f t="shared" si="7"/>
        <v>15225</v>
      </c>
      <c r="G277" s="473">
        <v>11768</v>
      </c>
      <c r="H277" s="473">
        <v>3262</v>
      </c>
      <c r="I277" s="473">
        <v>195</v>
      </c>
    </row>
    <row r="278" spans="1:9" s="463" customFormat="1" ht="9" customHeight="1">
      <c r="A278" s="465" t="s">
        <v>412</v>
      </c>
      <c r="B278" s="472">
        <v>107245</v>
      </c>
      <c r="C278" s="472"/>
      <c r="D278" s="472">
        <v>2187206</v>
      </c>
      <c r="E278" s="466"/>
      <c r="F278" s="472">
        <f t="shared" si="7"/>
        <v>87432</v>
      </c>
      <c r="G278" s="472">
        <v>59184</v>
      </c>
      <c r="H278" s="472">
        <v>27451</v>
      </c>
      <c r="I278" s="472">
        <v>797</v>
      </c>
    </row>
    <row r="279" spans="1:9" s="463" customFormat="1" ht="9" customHeight="1">
      <c r="A279" s="465" t="s">
        <v>54</v>
      </c>
      <c r="B279" s="472">
        <v>11781</v>
      </c>
      <c r="C279" s="472"/>
      <c r="D279" s="472">
        <v>165990</v>
      </c>
      <c r="E279" s="466"/>
      <c r="F279" s="472">
        <f t="shared" si="7"/>
        <v>5197</v>
      </c>
      <c r="G279" s="472">
        <v>4477</v>
      </c>
      <c r="H279" s="472">
        <v>716</v>
      </c>
      <c r="I279" s="472">
        <v>4</v>
      </c>
    </row>
    <row r="280" spans="1:9" s="463" customFormat="1" ht="9" customHeight="1">
      <c r="A280" s="465" t="s">
        <v>55</v>
      </c>
      <c r="B280" s="472">
        <v>39366</v>
      </c>
      <c r="C280" s="472"/>
      <c r="D280" s="472">
        <v>512078</v>
      </c>
      <c r="E280" s="466"/>
      <c r="F280" s="472">
        <f t="shared" si="7"/>
        <v>13460</v>
      </c>
      <c r="G280" s="472">
        <v>10427</v>
      </c>
      <c r="H280" s="472">
        <v>2714</v>
      </c>
      <c r="I280" s="472">
        <v>319</v>
      </c>
    </row>
    <row r="281" spans="1:9" s="463" customFormat="1" ht="9" customHeight="1">
      <c r="A281" s="467" t="s">
        <v>56</v>
      </c>
      <c r="B281" s="473">
        <v>12301</v>
      </c>
      <c r="C281" s="473"/>
      <c r="D281" s="473">
        <v>117515</v>
      </c>
      <c r="E281" s="468"/>
      <c r="F281" s="473">
        <f t="shared" si="7"/>
        <v>2983</v>
      </c>
      <c r="G281" s="473">
        <v>2593</v>
      </c>
      <c r="H281" s="473">
        <v>354</v>
      </c>
      <c r="I281" s="473">
        <v>36</v>
      </c>
    </row>
    <row r="282" spans="1:9" s="463" customFormat="1" ht="9" customHeight="1">
      <c r="A282" s="465" t="s">
        <v>57</v>
      </c>
      <c r="B282" s="472">
        <v>11517</v>
      </c>
      <c r="C282" s="472"/>
      <c r="D282" s="472">
        <v>147174</v>
      </c>
      <c r="E282" s="466"/>
      <c r="F282" s="472">
        <f t="shared" si="7"/>
        <v>5320</v>
      </c>
      <c r="G282" s="472">
        <v>3548</v>
      </c>
      <c r="H282" s="472">
        <v>759</v>
      </c>
      <c r="I282" s="472">
        <v>1013</v>
      </c>
    </row>
    <row r="283" spans="1:9" s="463" customFormat="1" ht="9" customHeight="1">
      <c r="A283" s="465" t="s">
        <v>58</v>
      </c>
      <c r="B283" s="472">
        <v>70583</v>
      </c>
      <c r="C283" s="472"/>
      <c r="D283" s="472">
        <v>938137</v>
      </c>
      <c r="E283" s="466"/>
      <c r="F283" s="472">
        <f t="shared" si="7"/>
        <v>38270</v>
      </c>
      <c r="G283" s="472">
        <v>30746</v>
      </c>
      <c r="H283" s="472">
        <v>7438</v>
      </c>
      <c r="I283" s="472">
        <v>86</v>
      </c>
    </row>
    <row r="284" spans="1:9" s="463" customFormat="1" ht="9" customHeight="1">
      <c r="A284" s="465" t="s">
        <v>413</v>
      </c>
      <c r="B284" s="472">
        <v>51227</v>
      </c>
      <c r="C284" s="472"/>
      <c r="D284" s="472">
        <v>1022775</v>
      </c>
      <c r="E284" s="466"/>
      <c r="F284" s="472">
        <f t="shared" si="7"/>
        <v>40127</v>
      </c>
      <c r="G284" s="472">
        <v>28920</v>
      </c>
      <c r="H284" s="472">
        <v>10082</v>
      </c>
      <c r="I284" s="472">
        <v>1125</v>
      </c>
    </row>
    <row r="285" spans="1:9" s="463" customFormat="1" ht="9" customHeight="1">
      <c r="A285" s="467" t="s">
        <v>414</v>
      </c>
      <c r="B285" s="473">
        <v>24521</v>
      </c>
      <c r="C285" s="473"/>
      <c r="D285" s="473">
        <v>248605</v>
      </c>
      <c r="E285" s="468"/>
      <c r="F285" s="473">
        <f t="shared" si="7"/>
        <v>5779</v>
      </c>
      <c r="G285" s="473">
        <v>5189</v>
      </c>
      <c r="H285" s="473">
        <v>543</v>
      </c>
      <c r="I285" s="473">
        <v>47</v>
      </c>
    </row>
    <row r="286" spans="1:9" s="463" customFormat="1" ht="9" customHeight="1">
      <c r="A286" s="465" t="s">
        <v>61</v>
      </c>
      <c r="B286" s="472">
        <v>10036</v>
      </c>
      <c r="C286" s="472"/>
      <c r="D286" s="472">
        <v>147114</v>
      </c>
      <c r="E286" s="466"/>
      <c r="F286" s="472">
        <f t="shared" si="7"/>
        <v>3918</v>
      </c>
      <c r="G286" s="472">
        <v>3301</v>
      </c>
      <c r="H286" s="472">
        <v>607</v>
      </c>
      <c r="I286" s="472">
        <v>10</v>
      </c>
    </row>
    <row r="287" spans="1:9" s="463" customFormat="1" ht="9" customHeight="1">
      <c r="A287" s="465" t="s">
        <v>62</v>
      </c>
      <c r="B287" s="472">
        <v>9498</v>
      </c>
      <c r="C287" s="472"/>
      <c r="D287" s="472">
        <v>78415</v>
      </c>
      <c r="E287" s="466"/>
      <c r="F287" s="472">
        <f t="shared" si="7"/>
        <v>2205</v>
      </c>
      <c r="G287" s="472">
        <v>1981</v>
      </c>
      <c r="H287" s="472">
        <v>222</v>
      </c>
      <c r="I287" s="472">
        <v>2</v>
      </c>
    </row>
    <row r="288" spans="1:9" s="463" customFormat="1" ht="9" customHeight="1">
      <c r="A288" s="465" t="s">
        <v>63</v>
      </c>
      <c r="B288" s="472">
        <v>56845</v>
      </c>
      <c r="C288" s="472"/>
      <c r="D288" s="472">
        <v>927811</v>
      </c>
      <c r="E288" s="466"/>
      <c r="F288" s="472">
        <f t="shared" si="7"/>
        <v>33085</v>
      </c>
      <c r="G288" s="472">
        <v>27630</v>
      </c>
      <c r="H288" s="472">
        <v>5423</v>
      </c>
      <c r="I288" s="472">
        <v>32</v>
      </c>
    </row>
    <row r="289" spans="1:9" s="463" customFormat="1" ht="9" customHeight="1">
      <c r="A289" s="467" t="s">
        <v>64</v>
      </c>
      <c r="B289" s="473">
        <v>11487</v>
      </c>
      <c r="C289" s="473"/>
      <c r="D289" s="473">
        <v>118420</v>
      </c>
      <c r="E289" s="468"/>
      <c r="F289" s="473">
        <f t="shared" si="7"/>
        <v>3714</v>
      </c>
      <c r="G289" s="473">
        <v>3336</v>
      </c>
      <c r="H289" s="473">
        <v>363</v>
      </c>
      <c r="I289" s="473">
        <v>15</v>
      </c>
    </row>
    <row r="290" spans="1:9" s="463" customFormat="1" ht="9" customHeight="1">
      <c r="A290" s="465" t="s">
        <v>65</v>
      </c>
      <c r="B290" s="472">
        <v>23438</v>
      </c>
      <c r="C290" s="472"/>
      <c r="D290" s="472">
        <v>402302</v>
      </c>
      <c r="E290" s="466"/>
      <c r="F290" s="472">
        <f t="shared" si="7"/>
        <v>11669</v>
      </c>
      <c r="G290" s="472">
        <v>8553</v>
      </c>
      <c r="H290" s="472">
        <v>3029</v>
      </c>
      <c r="I290" s="472">
        <v>87</v>
      </c>
    </row>
    <row r="291" spans="1:9" s="463" customFormat="1" ht="9" customHeight="1">
      <c r="A291" s="465" t="s">
        <v>66</v>
      </c>
      <c r="B291" s="472">
        <v>15566</v>
      </c>
      <c r="C291" s="472"/>
      <c r="D291" s="472">
        <v>247465</v>
      </c>
      <c r="E291" s="466"/>
      <c r="F291" s="472">
        <f t="shared" si="7"/>
        <v>5433</v>
      </c>
      <c r="G291" s="472">
        <v>4435</v>
      </c>
      <c r="H291" s="472">
        <v>980</v>
      </c>
      <c r="I291" s="472">
        <v>18</v>
      </c>
    </row>
    <row r="292" spans="1:9" s="463" customFormat="1" ht="9" customHeight="1">
      <c r="A292" s="465" t="s">
        <v>67</v>
      </c>
      <c r="B292" s="472">
        <v>11061</v>
      </c>
      <c r="C292" s="472"/>
      <c r="D292" s="472">
        <v>172576</v>
      </c>
      <c r="E292" s="466"/>
      <c r="F292" s="472">
        <f t="shared" si="7"/>
        <v>3441</v>
      </c>
      <c r="G292" s="472">
        <v>3152</v>
      </c>
      <c r="H292" s="472">
        <v>289</v>
      </c>
      <c r="I292" s="472">
        <v>0</v>
      </c>
    </row>
    <row r="293" spans="1:9" s="463" customFormat="1" ht="9" customHeight="1">
      <c r="A293" s="467" t="s">
        <v>68</v>
      </c>
      <c r="B293" s="473">
        <v>17532</v>
      </c>
      <c r="C293" s="473"/>
      <c r="D293" s="473">
        <v>229125</v>
      </c>
      <c r="E293" s="468"/>
      <c r="F293" s="473">
        <f t="shared" si="7"/>
        <v>7279</v>
      </c>
      <c r="G293" s="473">
        <v>5786</v>
      </c>
      <c r="H293" s="473">
        <v>1468</v>
      </c>
      <c r="I293" s="473">
        <v>25</v>
      </c>
    </row>
    <row r="294" spans="1:9" s="463" customFormat="1" ht="9" customHeight="1">
      <c r="A294" s="465" t="s">
        <v>69</v>
      </c>
      <c r="B294" s="472">
        <v>32733</v>
      </c>
      <c r="C294" s="472"/>
      <c r="D294" s="472">
        <v>341608</v>
      </c>
      <c r="E294" s="466"/>
      <c r="F294" s="472">
        <f t="shared" si="7"/>
        <v>9922</v>
      </c>
      <c r="G294" s="472">
        <v>8766</v>
      </c>
      <c r="H294" s="472">
        <v>1151</v>
      </c>
      <c r="I294" s="472">
        <v>5</v>
      </c>
    </row>
    <row r="295" spans="1:9" s="463" customFormat="1" ht="9" customHeight="1">
      <c r="A295" s="465" t="s">
        <v>70</v>
      </c>
      <c r="B295" s="472">
        <v>31282</v>
      </c>
      <c r="C295" s="472"/>
      <c r="D295" s="472">
        <v>343300</v>
      </c>
      <c r="E295" s="466"/>
      <c r="F295" s="472">
        <f t="shared" si="7"/>
        <v>11694</v>
      </c>
      <c r="G295" s="472">
        <v>9852</v>
      </c>
      <c r="H295" s="472">
        <v>1787</v>
      </c>
      <c r="I295" s="472">
        <v>55</v>
      </c>
    </row>
    <row r="296" spans="1:9" s="463" customFormat="1" ht="9" customHeight="1">
      <c r="A296" s="465" t="s">
        <v>71</v>
      </c>
      <c r="B296" s="472">
        <v>9882</v>
      </c>
      <c r="C296" s="472"/>
      <c r="D296" s="472">
        <v>113141</v>
      </c>
      <c r="E296" s="466"/>
      <c r="F296" s="472">
        <f t="shared" si="7"/>
        <v>2408</v>
      </c>
      <c r="G296" s="472">
        <v>2206</v>
      </c>
      <c r="H296" s="472">
        <v>202</v>
      </c>
      <c r="I296" s="472">
        <v>0</v>
      </c>
    </row>
    <row r="297" spans="1:9" s="463" customFormat="1" ht="9" customHeight="1">
      <c r="A297" s="467" t="s">
        <v>72</v>
      </c>
      <c r="B297" s="473">
        <v>33473</v>
      </c>
      <c r="C297" s="473"/>
      <c r="D297" s="473">
        <v>507249</v>
      </c>
      <c r="E297" s="468"/>
      <c r="F297" s="473">
        <f t="shared" si="7"/>
        <v>14478</v>
      </c>
      <c r="G297" s="473">
        <v>12300</v>
      </c>
      <c r="H297" s="473">
        <v>2161</v>
      </c>
      <c r="I297" s="473">
        <v>17</v>
      </c>
    </row>
    <row r="298" spans="1:9" s="463" customFormat="1" ht="9" customHeight="1">
      <c r="A298" s="465" t="s">
        <v>73</v>
      </c>
      <c r="B298" s="472">
        <v>3620</v>
      </c>
      <c r="C298" s="472"/>
      <c r="D298" s="472">
        <v>74835</v>
      </c>
      <c r="E298" s="466"/>
      <c r="F298" s="472">
        <f t="shared" si="7"/>
        <v>1541</v>
      </c>
      <c r="G298" s="472">
        <v>1126</v>
      </c>
      <c r="H298" s="472">
        <v>370</v>
      </c>
      <c r="I298" s="472">
        <v>45</v>
      </c>
    </row>
    <row r="299" spans="1:9" s="463" customFormat="1" ht="9" customHeight="1">
      <c r="A299" s="465" t="s">
        <v>415</v>
      </c>
      <c r="B299" s="472">
        <v>39654</v>
      </c>
      <c r="C299" s="472"/>
      <c r="D299" s="472">
        <v>525117</v>
      </c>
      <c r="E299" s="466"/>
      <c r="F299" s="472">
        <f t="shared" si="7"/>
        <v>11123</v>
      </c>
      <c r="G299" s="472">
        <v>9986</v>
      </c>
      <c r="H299" s="472">
        <v>1128</v>
      </c>
      <c r="I299" s="472">
        <v>9</v>
      </c>
    </row>
    <row r="300" spans="1:9" s="463" customFormat="1" ht="9" customHeight="1">
      <c r="A300" s="465" t="s">
        <v>75</v>
      </c>
      <c r="B300" s="472">
        <v>14569</v>
      </c>
      <c r="C300" s="472"/>
      <c r="D300" s="472">
        <v>206702</v>
      </c>
      <c r="E300" s="466"/>
      <c r="F300" s="472">
        <f t="shared" si="7"/>
        <v>5245</v>
      </c>
      <c r="G300" s="472">
        <v>4249</v>
      </c>
      <c r="H300" s="472">
        <v>993</v>
      </c>
      <c r="I300" s="472">
        <v>3</v>
      </c>
    </row>
    <row r="301" spans="1:9" s="463" customFormat="1" ht="9" customHeight="1">
      <c r="A301" s="467" t="s">
        <v>76</v>
      </c>
      <c r="B301" s="473">
        <v>9436</v>
      </c>
      <c r="C301" s="473"/>
      <c r="D301" s="473">
        <v>99870</v>
      </c>
      <c r="E301" s="468"/>
      <c r="F301" s="473">
        <f t="shared" si="7"/>
        <v>2976</v>
      </c>
      <c r="G301" s="473">
        <v>2368</v>
      </c>
      <c r="H301" s="473">
        <v>474</v>
      </c>
      <c r="I301" s="473">
        <v>134</v>
      </c>
    </row>
    <row r="302" spans="1:9" s="463" customFormat="1" ht="9" customHeight="1">
      <c r="A302" s="477"/>
      <c r="B302" s="474"/>
      <c r="C302" s="474"/>
      <c r="D302" s="474"/>
      <c r="E302" s="475"/>
      <c r="F302" s="474"/>
      <c r="G302" s="474"/>
      <c r="H302" s="474"/>
      <c r="I302" s="474"/>
    </row>
    <row r="303" spans="1:9" s="463" customFormat="1" ht="9" customHeight="1">
      <c r="A303" s="461">
        <v>2003</v>
      </c>
      <c r="B303" s="462"/>
      <c r="C303" s="462"/>
      <c r="D303" s="462"/>
      <c r="E303" s="462"/>
      <c r="F303" s="462"/>
      <c r="G303" s="462"/>
      <c r="H303" s="462"/>
      <c r="I303" s="462"/>
    </row>
    <row r="304" spans="1:9" s="463" customFormat="1" ht="9" customHeight="1">
      <c r="A304" s="462" t="s">
        <v>34</v>
      </c>
      <c r="B304" s="471">
        <f>SUM(B306:B337)</f>
        <v>804389</v>
      </c>
      <c r="C304" s="471"/>
      <c r="D304" s="471">
        <f>SUM(D306:D337)</f>
        <v>12088468</v>
      </c>
      <c r="E304" s="464"/>
      <c r="F304" s="464">
        <f>SUM(F306:F337)</f>
        <v>358784</v>
      </c>
      <c r="G304" s="471">
        <f>SUM(G306:G337)</f>
        <v>278525</v>
      </c>
      <c r="H304" s="471">
        <f>SUM(H306:H337)</f>
        <v>72448</v>
      </c>
      <c r="I304" s="471">
        <f>SUM(I306:I337)</f>
        <v>7811</v>
      </c>
    </row>
    <row r="305" spans="1:9" s="463" customFormat="1" ht="3.95" customHeight="1">
      <c r="A305" s="462"/>
      <c r="B305" s="471"/>
      <c r="C305" s="471"/>
      <c r="D305" s="471"/>
      <c r="E305" s="464"/>
      <c r="F305" s="464"/>
      <c r="G305" s="471"/>
      <c r="H305" s="471"/>
      <c r="I305" s="471"/>
    </row>
    <row r="306" spans="1:9" s="463" customFormat="1" ht="9" customHeight="1">
      <c r="A306" s="465" t="s">
        <v>45</v>
      </c>
      <c r="B306" s="472">
        <v>11821</v>
      </c>
      <c r="C306" s="472"/>
      <c r="D306" s="472">
        <v>167701</v>
      </c>
      <c r="E306" s="466"/>
      <c r="F306" s="472">
        <f t="shared" ref="F306:F337" si="8">SUM(G306:I306)</f>
        <v>5171</v>
      </c>
      <c r="G306" s="472">
        <v>4046</v>
      </c>
      <c r="H306" s="472">
        <v>1064</v>
      </c>
      <c r="I306" s="472">
        <v>61</v>
      </c>
    </row>
    <row r="307" spans="1:9" s="463" customFormat="1" ht="9" customHeight="1">
      <c r="A307" s="465" t="s">
        <v>46</v>
      </c>
      <c r="B307" s="472">
        <v>35825</v>
      </c>
      <c r="C307" s="472"/>
      <c r="D307" s="472">
        <v>576626</v>
      </c>
      <c r="E307" s="466"/>
      <c r="F307" s="472">
        <f t="shared" si="8"/>
        <v>15803</v>
      </c>
      <c r="G307" s="472">
        <v>13606</v>
      </c>
      <c r="H307" s="472">
        <v>2194</v>
      </c>
      <c r="I307" s="472">
        <v>3</v>
      </c>
    </row>
    <row r="308" spans="1:9" s="463" customFormat="1" ht="9" customHeight="1">
      <c r="A308" s="465" t="s">
        <v>47</v>
      </c>
      <c r="B308" s="472">
        <v>9388</v>
      </c>
      <c r="C308" s="472"/>
      <c r="D308" s="472">
        <v>87846</v>
      </c>
      <c r="E308" s="466"/>
      <c r="F308" s="472">
        <f t="shared" si="8"/>
        <v>2050</v>
      </c>
      <c r="G308" s="472">
        <v>1892</v>
      </c>
      <c r="H308" s="472">
        <v>152</v>
      </c>
      <c r="I308" s="472">
        <v>6</v>
      </c>
    </row>
    <row r="309" spans="1:9" s="463" customFormat="1" ht="9" customHeight="1">
      <c r="A309" s="467" t="s">
        <v>48</v>
      </c>
      <c r="B309" s="473">
        <v>5160</v>
      </c>
      <c r="C309" s="473"/>
      <c r="D309" s="473">
        <v>97253</v>
      </c>
      <c r="E309" s="468"/>
      <c r="F309" s="473">
        <f t="shared" si="8"/>
        <v>1794</v>
      </c>
      <c r="G309" s="473">
        <v>1649</v>
      </c>
      <c r="H309" s="473">
        <v>144</v>
      </c>
      <c r="I309" s="473">
        <v>1</v>
      </c>
    </row>
    <row r="310" spans="1:9" s="463" customFormat="1" ht="9" customHeight="1">
      <c r="A310" s="465" t="s">
        <v>411</v>
      </c>
      <c r="B310" s="472">
        <v>29308</v>
      </c>
      <c r="C310" s="472"/>
      <c r="D310" s="472">
        <v>483170</v>
      </c>
      <c r="E310" s="466"/>
      <c r="F310" s="472">
        <f t="shared" si="8"/>
        <v>12731</v>
      </c>
      <c r="G310" s="472">
        <v>10154</v>
      </c>
      <c r="H310" s="472">
        <v>1973</v>
      </c>
      <c r="I310" s="472">
        <v>604</v>
      </c>
    </row>
    <row r="311" spans="1:9" s="463" customFormat="1" ht="9" customHeight="1">
      <c r="A311" s="465" t="s">
        <v>50</v>
      </c>
      <c r="B311" s="472">
        <v>7282</v>
      </c>
      <c r="C311" s="472"/>
      <c r="D311" s="472">
        <v>81677</v>
      </c>
      <c r="E311" s="466"/>
      <c r="F311" s="472">
        <f t="shared" si="8"/>
        <v>2049</v>
      </c>
      <c r="G311" s="472">
        <v>1841</v>
      </c>
      <c r="H311" s="472">
        <v>203</v>
      </c>
      <c r="I311" s="472">
        <v>5</v>
      </c>
    </row>
    <row r="312" spans="1:9" s="463" customFormat="1" ht="9" customHeight="1">
      <c r="A312" s="465" t="s">
        <v>51</v>
      </c>
      <c r="B312" s="472">
        <v>12455</v>
      </c>
      <c r="C312" s="472"/>
      <c r="D312" s="472">
        <v>127018</v>
      </c>
      <c r="E312" s="466"/>
      <c r="F312" s="472">
        <f t="shared" si="8"/>
        <v>1898</v>
      </c>
      <c r="G312" s="472">
        <v>1753</v>
      </c>
      <c r="H312" s="463">
        <v>143</v>
      </c>
      <c r="I312" s="472">
        <v>2</v>
      </c>
    </row>
    <row r="313" spans="1:9" s="463" customFormat="1" ht="9" customHeight="1">
      <c r="A313" s="467" t="s">
        <v>52</v>
      </c>
      <c r="B313" s="473">
        <v>34497</v>
      </c>
      <c r="C313" s="473"/>
      <c r="D313" s="473">
        <v>608115</v>
      </c>
      <c r="E313" s="468"/>
      <c r="F313" s="473">
        <f t="shared" si="8"/>
        <v>14557</v>
      </c>
      <c r="G313" s="473">
        <v>11311</v>
      </c>
      <c r="H313" s="473">
        <v>3067</v>
      </c>
      <c r="I313" s="473">
        <v>179</v>
      </c>
    </row>
    <row r="314" spans="1:9" s="463" customFormat="1" ht="9" customHeight="1">
      <c r="A314" s="465" t="s">
        <v>412</v>
      </c>
      <c r="B314" s="472">
        <v>107245</v>
      </c>
      <c r="C314" s="472"/>
      <c r="D314" s="472">
        <v>2172834</v>
      </c>
      <c r="E314" s="466"/>
      <c r="F314" s="472">
        <f t="shared" si="8"/>
        <v>78880</v>
      </c>
      <c r="G314" s="472">
        <v>53477</v>
      </c>
      <c r="H314" s="472">
        <v>23915</v>
      </c>
      <c r="I314" s="472">
        <v>1488</v>
      </c>
    </row>
    <row r="315" spans="1:9" s="463" customFormat="1" ht="9" customHeight="1">
      <c r="A315" s="465" t="s">
        <v>54</v>
      </c>
      <c r="B315" s="472">
        <v>11781</v>
      </c>
      <c r="C315" s="472"/>
      <c r="D315" s="472">
        <v>161132</v>
      </c>
      <c r="E315" s="466"/>
      <c r="F315" s="472">
        <f t="shared" si="8"/>
        <v>5039</v>
      </c>
      <c r="G315" s="472">
        <v>4362</v>
      </c>
      <c r="H315" s="472">
        <v>674</v>
      </c>
      <c r="I315" s="472">
        <v>3</v>
      </c>
    </row>
    <row r="316" spans="1:9" s="463" customFormat="1" ht="9" customHeight="1">
      <c r="A316" s="465" t="s">
        <v>55</v>
      </c>
      <c r="B316" s="472">
        <v>39366</v>
      </c>
      <c r="C316" s="472"/>
      <c r="D316" s="472">
        <v>516736</v>
      </c>
      <c r="E316" s="466"/>
      <c r="F316" s="472">
        <f t="shared" si="8"/>
        <v>12810</v>
      </c>
      <c r="G316" s="472">
        <v>9595</v>
      </c>
      <c r="H316" s="472">
        <v>2484</v>
      </c>
      <c r="I316" s="472">
        <v>731</v>
      </c>
    </row>
    <row r="317" spans="1:9" s="463" customFormat="1" ht="9" customHeight="1">
      <c r="A317" s="467" t="s">
        <v>56</v>
      </c>
      <c r="B317" s="473">
        <v>12301</v>
      </c>
      <c r="C317" s="473"/>
      <c r="D317" s="473">
        <v>119796</v>
      </c>
      <c r="E317" s="468"/>
      <c r="F317" s="473">
        <f t="shared" si="8"/>
        <v>2633</v>
      </c>
      <c r="G317" s="473">
        <v>2307</v>
      </c>
      <c r="H317" s="473">
        <v>302</v>
      </c>
      <c r="I317" s="473">
        <v>24</v>
      </c>
    </row>
    <row r="318" spans="1:9" s="463" customFormat="1" ht="9" customHeight="1">
      <c r="A318" s="465" t="s">
        <v>57</v>
      </c>
      <c r="B318" s="472">
        <v>11517</v>
      </c>
      <c r="C318" s="472"/>
      <c r="D318" s="472">
        <v>144901</v>
      </c>
      <c r="E318" s="466"/>
      <c r="F318" s="472">
        <f t="shared" si="8"/>
        <v>5438</v>
      </c>
      <c r="G318" s="472">
        <v>3456</v>
      </c>
      <c r="H318" s="472">
        <v>676</v>
      </c>
      <c r="I318" s="472">
        <v>1306</v>
      </c>
    </row>
    <row r="319" spans="1:9" s="463" customFormat="1" ht="9" customHeight="1">
      <c r="A319" s="465" t="s">
        <v>58</v>
      </c>
      <c r="B319" s="472">
        <v>70583</v>
      </c>
      <c r="C319" s="472"/>
      <c r="D319" s="472">
        <v>959490</v>
      </c>
      <c r="E319" s="466"/>
      <c r="F319" s="472">
        <f t="shared" si="8"/>
        <v>36908</v>
      </c>
      <c r="G319" s="472">
        <v>29646</v>
      </c>
      <c r="H319" s="472">
        <v>7150</v>
      </c>
      <c r="I319" s="472">
        <v>112</v>
      </c>
    </row>
    <row r="320" spans="1:9" s="463" customFormat="1" ht="9" customHeight="1">
      <c r="A320" s="465" t="s">
        <v>413</v>
      </c>
      <c r="B320" s="472">
        <v>51227</v>
      </c>
      <c r="C320" s="472"/>
      <c r="D320" s="472">
        <v>1009100</v>
      </c>
      <c r="E320" s="466"/>
      <c r="F320" s="472">
        <f t="shared" si="8"/>
        <v>39254</v>
      </c>
      <c r="G320" s="472">
        <v>27169</v>
      </c>
      <c r="H320" s="472">
        <v>9333</v>
      </c>
      <c r="I320" s="472">
        <v>2752</v>
      </c>
    </row>
    <row r="321" spans="1:9" s="463" customFormat="1" ht="9" customHeight="1">
      <c r="A321" s="467" t="s">
        <v>414</v>
      </c>
      <c r="B321" s="473">
        <v>24521</v>
      </c>
      <c r="C321" s="473"/>
      <c r="D321" s="473">
        <v>251976</v>
      </c>
      <c r="E321" s="468"/>
      <c r="F321" s="473">
        <f t="shared" si="8"/>
        <v>5293</v>
      </c>
      <c r="G321" s="473">
        <v>4774</v>
      </c>
      <c r="H321" s="473">
        <v>506</v>
      </c>
      <c r="I321" s="473">
        <v>13</v>
      </c>
    </row>
    <row r="322" spans="1:9" s="463" customFormat="1" ht="9" customHeight="1">
      <c r="A322" s="465" t="s">
        <v>61</v>
      </c>
      <c r="B322" s="472">
        <v>10036</v>
      </c>
      <c r="C322" s="472"/>
      <c r="D322" s="472">
        <v>147863</v>
      </c>
      <c r="E322" s="466"/>
      <c r="F322" s="472">
        <f t="shared" si="8"/>
        <v>3512</v>
      </c>
      <c r="G322" s="472">
        <v>2936</v>
      </c>
      <c r="H322" s="472">
        <v>565</v>
      </c>
      <c r="I322" s="472">
        <v>11</v>
      </c>
    </row>
    <row r="323" spans="1:9" s="463" customFormat="1" ht="9" customHeight="1">
      <c r="A323" s="465" t="s">
        <v>62</v>
      </c>
      <c r="B323" s="472">
        <v>9498</v>
      </c>
      <c r="C323" s="472"/>
      <c r="D323" s="472">
        <v>78950</v>
      </c>
      <c r="E323" s="466"/>
      <c r="F323" s="472">
        <f t="shared" si="8"/>
        <v>2214</v>
      </c>
      <c r="G323" s="472">
        <v>1996</v>
      </c>
      <c r="H323" s="472">
        <v>218</v>
      </c>
      <c r="I323" s="472">
        <v>0</v>
      </c>
    </row>
    <row r="324" spans="1:9" s="463" customFormat="1" ht="9" customHeight="1">
      <c r="A324" s="465" t="s">
        <v>63</v>
      </c>
      <c r="B324" s="472">
        <v>56845</v>
      </c>
      <c r="C324" s="472"/>
      <c r="D324" s="472">
        <v>932211</v>
      </c>
      <c r="E324" s="466"/>
      <c r="F324" s="472">
        <f t="shared" si="8"/>
        <v>30695</v>
      </c>
      <c r="G324" s="472">
        <v>25893</v>
      </c>
      <c r="H324" s="472">
        <v>4773</v>
      </c>
      <c r="I324" s="472">
        <v>29</v>
      </c>
    </row>
    <row r="325" spans="1:9" s="463" customFormat="1" ht="9" customHeight="1">
      <c r="A325" s="467" t="s">
        <v>64</v>
      </c>
      <c r="B325" s="473">
        <v>11487</v>
      </c>
      <c r="C325" s="473"/>
      <c r="D325" s="473">
        <v>119121</v>
      </c>
      <c r="E325" s="468"/>
      <c r="F325" s="473">
        <f t="shared" si="8"/>
        <v>3334</v>
      </c>
      <c r="G325" s="473">
        <v>2977</v>
      </c>
      <c r="H325" s="473">
        <v>346</v>
      </c>
      <c r="I325" s="473">
        <v>11</v>
      </c>
    </row>
    <row r="326" spans="1:9" s="463" customFormat="1" ht="9" customHeight="1">
      <c r="A326" s="465" t="s">
        <v>65</v>
      </c>
      <c r="B326" s="472">
        <v>23438</v>
      </c>
      <c r="C326" s="472"/>
      <c r="D326" s="472">
        <v>394560</v>
      </c>
      <c r="E326" s="466"/>
      <c r="F326" s="472">
        <f t="shared" si="8"/>
        <v>10508</v>
      </c>
      <c r="G326" s="472">
        <v>7631</v>
      </c>
      <c r="H326" s="472">
        <v>2769</v>
      </c>
      <c r="I326" s="472">
        <v>108</v>
      </c>
    </row>
    <row r="327" spans="1:9" s="463" customFormat="1" ht="9" customHeight="1">
      <c r="A327" s="465" t="s">
        <v>66</v>
      </c>
      <c r="B327" s="472">
        <v>15566</v>
      </c>
      <c r="C327" s="472"/>
      <c r="D327" s="472">
        <v>252207</v>
      </c>
      <c r="E327" s="466"/>
      <c r="F327" s="472">
        <f t="shared" si="8"/>
        <v>5325</v>
      </c>
      <c r="G327" s="472">
        <v>4245</v>
      </c>
      <c r="H327" s="472">
        <v>1026</v>
      </c>
      <c r="I327" s="472">
        <v>54</v>
      </c>
    </row>
    <row r="328" spans="1:9" s="463" customFormat="1" ht="9" customHeight="1">
      <c r="A328" s="465" t="s">
        <v>67</v>
      </c>
      <c r="B328" s="472">
        <v>11061</v>
      </c>
      <c r="C328" s="472"/>
      <c r="D328" s="472">
        <v>184036</v>
      </c>
      <c r="E328" s="466"/>
      <c r="F328" s="472">
        <f t="shared" si="8"/>
        <v>3298</v>
      </c>
      <c r="G328" s="472">
        <v>3006</v>
      </c>
      <c r="H328" s="472">
        <v>292</v>
      </c>
      <c r="I328" s="472">
        <v>0</v>
      </c>
    </row>
    <row r="329" spans="1:9" s="463" customFormat="1" ht="9" customHeight="1">
      <c r="A329" s="467" t="s">
        <v>68</v>
      </c>
      <c r="B329" s="473">
        <v>17532</v>
      </c>
      <c r="C329" s="473"/>
      <c r="D329" s="473">
        <v>226135</v>
      </c>
      <c r="E329" s="468"/>
      <c r="F329" s="473">
        <f t="shared" si="8"/>
        <v>5810</v>
      </c>
      <c r="G329" s="473">
        <v>4567</v>
      </c>
      <c r="H329" s="473">
        <v>1194</v>
      </c>
      <c r="I329" s="473">
        <v>49</v>
      </c>
    </row>
    <row r="330" spans="1:9" s="463" customFormat="1" ht="9" customHeight="1">
      <c r="A330" s="465" t="s">
        <v>69</v>
      </c>
      <c r="B330" s="472">
        <v>32733</v>
      </c>
      <c r="C330" s="472"/>
      <c r="D330" s="472">
        <v>337677</v>
      </c>
      <c r="E330" s="466"/>
      <c r="F330" s="472">
        <f t="shared" si="8"/>
        <v>8910</v>
      </c>
      <c r="G330" s="472">
        <v>7855</v>
      </c>
      <c r="H330" s="472">
        <v>1050</v>
      </c>
      <c r="I330" s="472">
        <v>5</v>
      </c>
    </row>
    <row r="331" spans="1:9" s="463" customFormat="1" ht="9" customHeight="1">
      <c r="A331" s="465" t="s">
        <v>70</v>
      </c>
      <c r="B331" s="472">
        <v>31282</v>
      </c>
      <c r="C331" s="472"/>
      <c r="D331" s="472">
        <v>349430</v>
      </c>
      <c r="E331" s="466"/>
      <c r="F331" s="472">
        <f t="shared" si="8"/>
        <v>10067</v>
      </c>
      <c r="G331" s="472">
        <v>8557</v>
      </c>
      <c r="H331" s="472">
        <v>1495</v>
      </c>
      <c r="I331" s="472">
        <v>15</v>
      </c>
    </row>
    <row r="332" spans="1:9" s="463" customFormat="1" ht="9" customHeight="1">
      <c r="A332" s="465" t="s">
        <v>71</v>
      </c>
      <c r="B332" s="472">
        <v>9882</v>
      </c>
      <c r="C332" s="472"/>
      <c r="D332" s="472">
        <v>120503</v>
      </c>
      <c r="E332" s="466"/>
      <c r="F332" s="472">
        <f t="shared" si="8"/>
        <v>2111</v>
      </c>
      <c r="G332" s="472">
        <v>1923</v>
      </c>
      <c r="H332" s="472">
        <v>185</v>
      </c>
      <c r="I332" s="472">
        <v>3</v>
      </c>
    </row>
    <row r="333" spans="1:9" s="463" customFormat="1" ht="9" customHeight="1">
      <c r="A333" s="467" t="s">
        <v>72</v>
      </c>
      <c r="B333" s="473">
        <v>33473</v>
      </c>
      <c r="C333" s="473"/>
      <c r="D333" s="473">
        <v>495279</v>
      </c>
      <c r="E333" s="468"/>
      <c r="F333" s="473">
        <f t="shared" si="8"/>
        <v>11815</v>
      </c>
      <c r="G333" s="473">
        <v>9929</v>
      </c>
      <c r="H333" s="473">
        <v>1875</v>
      </c>
      <c r="I333" s="473">
        <v>11</v>
      </c>
    </row>
    <row r="334" spans="1:9" s="463" customFormat="1" ht="9" customHeight="1">
      <c r="A334" s="465" t="s">
        <v>73</v>
      </c>
      <c r="B334" s="472">
        <v>3620</v>
      </c>
      <c r="C334" s="472"/>
      <c r="D334" s="472">
        <v>71330</v>
      </c>
      <c r="E334" s="466"/>
      <c r="F334" s="472">
        <f t="shared" si="8"/>
        <v>1320</v>
      </c>
      <c r="G334" s="472">
        <v>908</v>
      </c>
      <c r="H334" s="472">
        <v>311</v>
      </c>
      <c r="I334" s="472">
        <v>101</v>
      </c>
    </row>
    <row r="335" spans="1:9" s="463" customFormat="1" ht="9" customHeight="1">
      <c r="A335" s="465" t="s">
        <v>415</v>
      </c>
      <c r="B335" s="472">
        <v>39654</v>
      </c>
      <c r="C335" s="472"/>
      <c r="D335" s="472">
        <v>495772</v>
      </c>
      <c r="E335" s="466"/>
      <c r="F335" s="472">
        <f t="shared" si="8"/>
        <v>10285</v>
      </c>
      <c r="G335" s="472">
        <v>9168</v>
      </c>
      <c r="H335" s="472">
        <v>1103</v>
      </c>
      <c r="I335" s="472">
        <v>14</v>
      </c>
    </row>
    <row r="336" spans="1:9" s="463" customFormat="1" ht="9" customHeight="1">
      <c r="A336" s="465" t="s">
        <v>75</v>
      </c>
      <c r="B336" s="472">
        <v>14569</v>
      </c>
      <c r="C336" s="472"/>
      <c r="D336" s="472">
        <v>216242</v>
      </c>
      <c r="E336" s="466"/>
      <c r="F336" s="472">
        <f t="shared" si="8"/>
        <v>4661</v>
      </c>
      <c r="G336" s="472">
        <v>3777</v>
      </c>
      <c r="H336" s="472">
        <v>884</v>
      </c>
      <c r="I336" s="472">
        <v>0</v>
      </c>
    </row>
    <row r="337" spans="1:9" s="463" customFormat="1" ht="9" customHeight="1">
      <c r="A337" s="467" t="s">
        <v>76</v>
      </c>
      <c r="B337" s="473">
        <v>9436</v>
      </c>
      <c r="C337" s="473"/>
      <c r="D337" s="473">
        <v>101781</v>
      </c>
      <c r="E337" s="468"/>
      <c r="F337" s="473">
        <f t="shared" si="8"/>
        <v>2611</v>
      </c>
      <c r="G337" s="473">
        <v>2119</v>
      </c>
      <c r="H337" s="473">
        <v>382</v>
      </c>
      <c r="I337" s="473">
        <v>110</v>
      </c>
    </row>
    <row r="338" spans="1:9" s="463" customFormat="1" ht="9" customHeight="1">
      <c r="A338" s="477"/>
      <c r="B338" s="474"/>
      <c r="C338" s="474"/>
      <c r="D338" s="474"/>
      <c r="E338" s="475"/>
      <c r="F338" s="474"/>
      <c r="G338" s="474"/>
      <c r="H338" s="474"/>
      <c r="I338" s="474"/>
    </row>
    <row r="339" spans="1:9" s="463" customFormat="1" ht="9" customHeight="1">
      <c r="A339" s="461">
        <v>2004</v>
      </c>
      <c r="B339" s="478"/>
      <c r="C339" s="478"/>
      <c r="D339" s="462"/>
      <c r="E339" s="462"/>
      <c r="F339" s="462"/>
      <c r="G339" s="462"/>
      <c r="H339" s="462"/>
      <c r="I339" s="462"/>
    </row>
    <row r="340" spans="1:9" s="463" customFormat="1" ht="9" customHeight="1">
      <c r="A340" s="462" t="s">
        <v>34</v>
      </c>
      <c r="B340" s="478">
        <f>SUM(B342:B373)</f>
        <v>804389</v>
      </c>
      <c r="C340" s="478"/>
      <c r="D340" s="471">
        <f>SUM(D342:D373)</f>
        <v>12348259</v>
      </c>
      <c r="E340" s="464"/>
      <c r="F340" s="464">
        <f>SUM(F342:F373)</f>
        <v>360793</v>
      </c>
      <c r="G340" s="471">
        <f>SUM(G342:G373)</f>
        <v>282469</v>
      </c>
      <c r="H340" s="471">
        <f>SUM(H342:H373)</f>
        <v>70906</v>
      </c>
      <c r="I340" s="471">
        <f>SUM(I342:I373)</f>
        <v>7418</v>
      </c>
    </row>
    <row r="341" spans="1:9" s="463" customFormat="1" ht="3.95" customHeight="1">
      <c r="A341" s="462"/>
      <c r="B341" s="471"/>
      <c r="C341" s="471"/>
      <c r="D341" s="471"/>
      <c r="E341" s="464"/>
      <c r="F341" s="464"/>
      <c r="G341" s="471"/>
      <c r="H341" s="471"/>
      <c r="I341" s="471"/>
    </row>
    <row r="342" spans="1:9" s="463" customFormat="1" ht="9" customHeight="1">
      <c r="A342" s="465" t="s">
        <v>45</v>
      </c>
      <c r="B342" s="466">
        <v>11821</v>
      </c>
      <c r="C342" s="466"/>
      <c r="D342" s="466">
        <v>179709</v>
      </c>
      <c r="E342" s="466"/>
      <c r="F342" s="466">
        <f t="shared" ref="F342:F373" si="9">SUM(G342:I342)</f>
        <v>4739</v>
      </c>
      <c r="G342" s="466">
        <v>3705</v>
      </c>
      <c r="H342" s="466">
        <v>963</v>
      </c>
      <c r="I342" s="466">
        <v>71</v>
      </c>
    </row>
    <row r="343" spans="1:9" s="463" customFormat="1" ht="9" customHeight="1">
      <c r="A343" s="465" t="s">
        <v>46</v>
      </c>
      <c r="B343" s="466">
        <v>35825</v>
      </c>
      <c r="C343" s="466"/>
      <c r="D343" s="466">
        <v>599163</v>
      </c>
      <c r="E343" s="466"/>
      <c r="F343" s="466">
        <f t="shared" si="9"/>
        <v>16012</v>
      </c>
      <c r="G343" s="466">
        <v>13636</v>
      </c>
      <c r="H343" s="466">
        <v>2370</v>
      </c>
      <c r="I343" s="466">
        <v>6</v>
      </c>
    </row>
    <row r="344" spans="1:9" s="463" customFormat="1" ht="9" customHeight="1">
      <c r="A344" s="465" t="s">
        <v>47</v>
      </c>
      <c r="B344" s="466">
        <v>9388</v>
      </c>
      <c r="C344" s="466"/>
      <c r="D344" s="466">
        <v>90914</v>
      </c>
      <c r="E344" s="466"/>
      <c r="F344" s="466">
        <f t="shared" si="9"/>
        <v>2225</v>
      </c>
      <c r="G344" s="466">
        <v>2042</v>
      </c>
      <c r="H344" s="466">
        <v>172</v>
      </c>
      <c r="I344" s="466">
        <v>11</v>
      </c>
    </row>
    <row r="345" spans="1:9" s="463" customFormat="1" ht="9" customHeight="1">
      <c r="A345" s="467" t="s">
        <v>48</v>
      </c>
      <c r="B345" s="468">
        <v>5160</v>
      </c>
      <c r="C345" s="468"/>
      <c r="D345" s="468">
        <v>101292</v>
      </c>
      <c r="E345" s="468"/>
      <c r="F345" s="468">
        <f t="shared" si="9"/>
        <v>1807</v>
      </c>
      <c r="G345" s="468">
        <v>1651</v>
      </c>
      <c r="H345" s="468">
        <v>155</v>
      </c>
      <c r="I345" s="468">
        <v>1</v>
      </c>
    </row>
    <row r="346" spans="1:9" s="463" customFormat="1" ht="9" customHeight="1">
      <c r="A346" s="465" t="s">
        <v>411</v>
      </c>
      <c r="B346" s="466">
        <v>29308</v>
      </c>
      <c r="C346" s="466"/>
      <c r="D346" s="466">
        <v>485772</v>
      </c>
      <c r="E346" s="466"/>
      <c r="F346" s="466">
        <f t="shared" si="9"/>
        <v>14448</v>
      </c>
      <c r="G346" s="466">
        <v>11312</v>
      </c>
      <c r="H346" s="466">
        <v>2328</v>
      </c>
      <c r="I346" s="466">
        <v>808</v>
      </c>
    </row>
    <row r="347" spans="1:9" s="463" customFormat="1" ht="9" customHeight="1">
      <c r="A347" s="465" t="s">
        <v>50</v>
      </c>
      <c r="B347" s="466">
        <v>7282</v>
      </c>
      <c r="C347" s="466"/>
      <c r="D347" s="466">
        <v>83917</v>
      </c>
      <c r="E347" s="466"/>
      <c r="F347" s="466">
        <f t="shared" si="9"/>
        <v>2318</v>
      </c>
      <c r="G347" s="466">
        <v>2059</v>
      </c>
      <c r="H347" s="466">
        <v>259</v>
      </c>
      <c r="I347" s="466">
        <v>0</v>
      </c>
    </row>
    <row r="348" spans="1:9" s="463" customFormat="1" ht="9" customHeight="1">
      <c r="A348" s="465" t="s">
        <v>51</v>
      </c>
      <c r="B348" s="466">
        <v>12455</v>
      </c>
      <c r="C348" s="466"/>
      <c r="D348" s="466">
        <v>127618</v>
      </c>
      <c r="E348" s="466"/>
      <c r="F348" s="466">
        <f t="shared" si="9"/>
        <v>1501</v>
      </c>
      <c r="G348" s="466">
        <v>1407</v>
      </c>
      <c r="H348" s="465">
        <v>94</v>
      </c>
      <c r="I348" s="466">
        <v>0</v>
      </c>
    </row>
    <row r="349" spans="1:9" s="463" customFormat="1" ht="9" customHeight="1">
      <c r="A349" s="467" t="s">
        <v>52</v>
      </c>
      <c r="B349" s="468">
        <v>34497</v>
      </c>
      <c r="C349" s="468"/>
      <c r="D349" s="468">
        <v>614236</v>
      </c>
      <c r="E349" s="468"/>
      <c r="F349" s="468">
        <f t="shared" si="9"/>
        <v>13843</v>
      </c>
      <c r="G349" s="468">
        <v>10956</v>
      </c>
      <c r="H349" s="468">
        <v>2708</v>
      </c>
      <c r="I349" s="468">
        <v>179</v>
      </c>
    </row>
    <row r="350" spans="1:9" s="463" customFormat="1" ht="9" customHeight="1">
      <c r="A350" s="465" t="s">
        <v>412</v>
      </c>
      <c r="B350" s="466">
        <v>107245</v>
      </c>
      <c r="C350" s="466"/>
      <c r="D350" s="466">
        <v>2195943</v>
      </c>
      <c r="E350" s="466"/>
      <c r="F350" s="466">
        <f t="shared" si="9"/>
        <v>77404</v>
      </c>
      <c r="G350" s="466">
        <v>53458</v>
      </c>
      <c r="H350" s="466">
        <v>22485</v>
      </c>
      <c r="I350" s="466">
        <v>1461</v>
      </c>
    </row>
    <row r="351" spans="1:9" s="463" customFormat="1" ht="9" customHeight="1">
      <c r="A351" s="465" t="s">
        <v>54</v>
      </c>
      <c r="B351" s="466">
        <v>11781</v>
      </c>
      <c r="C351" s="466"/>
      <c r="D351" s="466">
        <v>164611</v>
      </c>
      <c r="E351" s="466"/>
      <c r="F351" s="466">
        <f t="shared" si="9"/>
        <v>4842</v>
      </c>
      <c r="G351" s="466">
        <v>4216</v>
      </c>
      <c r="H351" s="466">
        <v>618</v>
      </c>
      <c r="I351" s="466">
        <v>8</v>
      </c>
    </row>
    <row r="352" spans="1:9" s="463" customFormat="1" ht="9" customHeight="1">
      <c r="A352" s="465" t="s">
        <v>55</v>
      </c>
      <c r="B352" s="466">
        <v>39366</v>
      </c>
      <c r="C352" s="466"/>
      <c r="D352" s="466">
        <v>520309</v>
      </c>
      <c r="E352" s="466"/>
      <c r="F352" s="466">
        <f t="shared" si="9"/>
        <v>12578</v>
      </c>
      <c r="G352" s="466">
        <v>9898</v>
      </c>
      <c r="H352" s="466">
        <v>2455</v>
      </c>
      <c r="I352" s="466">
        <v>225</v>
      </c>
    </row>
    <row r="353" spans="1:9" s="463" customFormat="1" ht="9" customHeight="1">
      <c r="A353" s="467" t="s">
        <v>56</v>
      </c>
      <c r="B353" s="468">
        <v>12301</v>
      </c>
      <c r="C353" s="468"/>
      <c r="D353" s="468">
        <v>124503</v>
      </c>
      <c r="E353" s="468"/>
      <c r="F353" s="468">
        <f t="shared" si="9"/>
        <v>3117</v>
      </c>
      <c r="G353" s="468">
        <v>2766</v>
      </c>
      <c r="H353" s="468">
        <v>324</v>
      </c>
      <c r="I353" s="468">
        <v>27</v>
      </c>
    </row>
    <row r="354" spans="1:9" s="463" customFormat="1" ht="9" customHeight="1">
      <c r="A354" s="465" t="s">
        <v>57</v>
      </c>
      <c r="B354" s="466">
        <v>11517</v>
      </c>
      <c r="C354" s="466"/>
      <c r="D354" s="466">
        <v>146412</v>
      </c>
      <c r="E354" s="466"/>
      <c r="F354" s="466">
        <f t="shared" si="9"/>
        <v>5213</v>
      </c>
      <c r="G354" s="466">
        <v>3421</v>
      </c>
      <c r="H354" s="466">
        <v>778</v>
      </c>
      <c r="I354" s="466">
        <v>1014</v>
      </c>
    </row>
    <row r="355" spans="1:9" s="463" customFormat="1" ht="9" customHeight="1">
      <c r="A355" s="465" t="s">
        <v>58</v>
      </c>
      <c r="B355" s="466">
        <v>70583</v>
      </c>
      <c r="C355" s="466"/>
      <c r="D355" s="466">
        <v>1035138</v>
      </c>
      <c r="E355" s="466"/>
      <c r="F355" s="466">
        <f t="shared" si="9"/>
        <v>36496</v>
      </c>
      <c r="G355" s="466">
        <v>29254</v>
      </c>
      <c r="H355" s="466">
        <v>7140</v>
      </c>
      <c r="I355" s="466">
        <v>102</v>
      </c>
    </row>
    <row r="356" spans="1:9" s="463" customFormat="1" ht="9" customHeight="1">
      <c r="A356" s="465" t="s">
        <v>413</v>
      </c>
      <c r="B356" s="466">
        <v>51227</v>
      </c>
      <c r="C356" s="466"/>
      <c r="D356" s="466">
        <v>1012642</v>
      </c>
      <c r="E356" s="466"/>
      <c r="F356" s="466">
        <f t="shared" si="9"/>
        <v>37401</v>
      </c>
      <c r="G356" s="466">
        <v>26072</v>
      </c>
      <c r="H356" s="466">
        <v>8602</v>
      </c>
      <c r="I356" s="466">
        <v>2727</v>
      </c>
    </row>
    <row r="357" spans="1:9" s="463" customFormat="1" ht="9" customHeight="1">
      <c r="A357" s="467" t="s">
        <v>414</v>
      </c>
      <c r="B357" s="468">
        <v>24521</v>
      </c>
      <c r="C357" s="468"/>
      <c r="D357" s="468">
        <v>256609</v>
      </c>
      <c r="E357" s="468"/>
      <c r="F357" s="468">
        <f t="shared" si="9"/>
        <v>5310</v>
      </c>
      <c r="G357" s="468">
        <v>4723</v>
      </c>
      <c r="H357" s="468">
        <v>456</v>
      </c>
      <c r="I357" s="468">
        <v>131</v>
      </c>
    </row>
    <row r="358" spans="1:9" s="463" customFormat="1" ht="9" customHeight="1">
      <c r="A358" s="465" t="s">
        <v>61</v>
      </c>
      <c r="B358" s="466">
        <v>10036</v>
      </c>
      <c r="C358" s="466"/>
      <c r="D358" s="466">
        <v>151758</v>
      </c>
      <c r="E358" s="466"/>
      <c r="F358" s="466">
        <f t="shared" si="9"/>
        <v>4179</v>
      </c>
      <c r="G358" s="466">
        <v>3470</v>
      </c>
      <c r="H358" s="466">
        <v>675</v>
      </c>
      <c r="I358" s="466">
        <v>34</v>
      </c>
    </row>
    <row r="359" spans="1:9" s="463" customFormat="1" ht="9" customHeight="1">
      <c r="A359" s="465" t="s">
        <v>62</v>
      </c>
      <c r="B359" s="466">
        <v>9498</v>
      </c>
      <c r="C359" s="466"/>
      <c r="D359" s="466">
        <v>83128</v>
      </c>
      <c r="E359" s="466"/>
      <c r="F359" s="466">
        <f t="shared" si="9"/>
        <v>2401</v>
      </c>
      <c r="G359" s="466">
        <v>2157</v>
      </c>
      <c r="H359" s="466">
        <v>239</v>
      </c>
      <c r="I359" s="466">
        <v>5</v>
      </c>
    </row>
    <row r="360" spans="1:9" s="463" customFormat="1" ht="9" customHeight="1">
      <c r="A360" s="465" t="s">
        <v>63</v>
      </c>
      <c r="B360" s="466">
        <v>56845</v>
      </c>
      <c r="C360" s="466"/>
      <c r="D360" s="466">
        <v>948587</v>
      </c>
      <c r="E360" s="466"/>
      <c r="F360" s="466">
        <f t="shared" si="9"/>
        <v>31649</v>
      </c>
      <c r="G360" s="466">
        <v>26772</v>
      </c>
      <c r="H360" s="466">
        <v>4853</v>
      </c>
      <c r="I360" s="466">
        <v>24</v>
      </c>
    </row>
    <row r="361" spans="1:9" s="463" customFormat="1" ht="9" customHeight="1">
      <c r="A361" s="467" t="s">
        <v>64</v>
      </c>
      <c r="B361" s="468">
        <v>11487</v>
      </c>
      <c r="C361" s="468"/>
      <c r="D361" s="468">
        <v>119383</v>
      </c>
      <c r="E361" s="468"/>
      <c r="F361" s="468">
        <f t="shared" si="9"/>
        <v>3124</v>
      </c>
      <c r="G361" s="468">
        <v>2787</v>
      </c>
      <c r="H361" s="468">
        <v>327</v>
      </c>
      <c r="I361" s="468">
        <v>10</v>
      </c>
    </row>
    <row r="362" spans="1:9" s="463" customFormat="1" ht="9" customHeight="1">
      <c r="A362" s="465" t="s">
        <v>65</v>
      </c>
      <c r="B362" s="466">
        <v>23438</v>
      </c>
      <c r="C362" s="466"/>
      <c r="D362" s="466">
        <v>389684</v>
      </c>
      <c r="E362" s="466"/>
      <c r="F362" s="466">
        <f t="shared" si="9"/>
        <v>10196</v>
      </c>
      <c r="G362" s="466">
        <v>7573</v>
      </c>
      <c r="H362" s="466">
        <v>2450</v>
      </c>
      <c r="I362" s="466">
        <v>173</v>
      </c>
    </row>
    <row r="363" spans="1:9" s="463" customFormat="1" ht="9" customHeight="1">
      <c r="A363" s="465" t="s">
        <v>66</v>
      </c>
      <c r="B363" s="466">
        <v>15566</v>
      </c>
      <c r="C363" s="466"/>
      <c r="D363" s="466">
        <v>263993</v>
      </c>
      <c r="E363" s="466"/>
      <c r="F363" s="466">
        <f t="shared" si="9"/>
        <v>5579</v>
      </c>
      <c r="G363" s="466">
        <v>4569</v>
      </c>
      <c r="H363" s="466">
        <v>956</v>
      </c>
      <c r="I363" s="466">
        <v>54</v>
      </c>
    </row>
    <row r="364" spans="1:9" s="463" customFormat="1" ht="9" customHeight="1">
      <c r="A364" s="465" t="s">
        <v>67</v>
      </c>
      <c r="B364" s="466">
        <v>11061</v>
      </c>
      <c r="C364" s="466"/>
      <c r="D364" s="466">
        <v>201470</v>
      </c>
      <c r="E364" s="466"/>
      <c r="F364" s="466">
        <f t="shared" si="9"/>
        <v>3525</v>
      </c>
      <c r="G364" s="466">
        <v>3261</v>
      </c>
      <c r="H364" s="466">
        <v>262</v>
      </c>
      <c r="I364" s="466">
        <v>2</v>
      </c>
    </row>
    <row r="365" spans="1:9" s="463" customFormat="1" ht="9" customHeight="1">
      <c r="A365" s="467" t="s">
        <v>68</v>
      </c>
      <c r="B365" s="468">
        <v>17532</v>
      </c>
      <c r="C365" s="468"/>
      <c r="D365" s="468">
        <v>243424</v>
      </c>
      <c r="E365" s="468"/>
      <c r="F365" s="468">
        <f t="shared" si="9"/>
        <v>6696</v>
      </c>
      <c r="G365" s="468">
        <v>5269</v>
      </c>
      <c r="H365" s="468">
        <v>1362</v>
      </c>
      <c r="I365" s="468">
        <v>65</v>
      </c>
    </row>
    <row r="366" spans="1:9" s="463" customFormat="1" ht="9" customHeight="1">
      <c r="A366" s="465" t="s">
        <v>69</v>
      </c>
      <c r="B366" s="466">
        <v>32733</v>
      </c>
      <c r="C366" s="466"/>
      <c r="D366" s="466">
        <v>324259</v>
      </c>
      <c r="E366" s="466"/>
      <c r="F366" s="466">
        <f t="shared" si="9"/>
        <v>9422</v>
      </c>
      <c r="G366" s="466">
        <v>8355</v>
      </c>
      <c r="H366" s="466">
        <v>1067</v>
      </c>
      <c r="I366" s="466">
        <v>0</v>
      </c>
    </row>
    <row r="367" spans="1:9" s="463" customFormat="1" ht="9" customHeight="1">
      <c r="A367" s="465" t="s">
        <v>70</v>
      </c>
      <c r="B367" s="466">
        <v>31282</v>
      </c>
      <c r="C367" s="466"/>
      <c r="D367" s="466">
        <v>365218</v>
      </c>
      <c r="E367" s="466"/>
      <c r="F367" s="466">
        <f t="shared" si="9"/>
        <v>11093</v>
      </c>
      <c r="G367" s="466">
        <v>9321</v>
      </c>
      <c r="H367" s="466">
        <v>1729</v>
      </c>
      <c r="I367" s="466">
        <v>43</v>
      </c>
    </row>
    <row r="368" spans="1:9" s="463" customFormat="1" ht="9" customHeight="1">
      <c r="A368" s="465" t="s">
        <v>71</v>
      </c>
      <c r="B368" s="466">
        <v>9882</v>
      </c>
      <c r="C368" s="466"/>
      <c r="D368" s="466">
        <v>120495</v>
      </c>
      <c r="E368" s="466"/>
      <c r="F368" s="466">
        <f t="shared" si="9"/>
        <v>2685</v>
      </c>
      <c r="G368" s="466">
        <v>2477</v>
      </c>
      <c r="H368" s="466">
        <v>206</v>
      </c>
      <c r="I368" s="466">
        <v>2</v>
      </c>
    </row>
    <row r="369" spans="1:9" s="463" customFormat="1" ht="9" customHeight="1">
      <c r="A369" s="467" t="s">
        <v>72</v>
      </c>
      <c r="B369" s="468">
        <v>33473</v>
      </c>
      <c r="C369" s="468"/>
      <c r="D369" s="468">
        <v>508968</v>
      </c>
      <c r="E369" s="468"/>
      <c r="F369" s="468">
        <f t="shared" si="9"/>
        <v>12133</v>
      </c>
      <c r="G369" s="468">
        <v>10024</v>
      </c>
      <c r="H369" s="468">
        <v>2099</v>
      </c>
      <c r="I369" s="468">
        <v>10</v>
      </c>
    </row>
    <row r="370" spans="1:9" s="463" customFormat="1" ht="9" customHeight="1">
      <c r="A370" s="465" t="s">
        <v>73</v>
      </c>
      <c r="B370" s="466">
        <v>3620</v>
      </c>
      <c r="C370" s="466"/>
      <c r="D370" s="466">
        <v>71291</v>
      </c>
      <c r="E370" s="466"/>
      <c r="F370" s="466">
        <f t="shared" si="9"/>
        <v>1313</v>
      </c>
      <c r="G370" s="466">
        <v>815</v>
      </c>
      <c r="H370" s="466">
        <v>364</v>
      </c>
      <c r="I370" s="466">
        <v>134</v>
      </c>
    </row>
    <row r="371" spans="1:9" s="463" customFormat="1" ht="9" customHeight="1">
      <c r="A371" s="465" t="s">
        <v>415</v>
      </c>
      <c r="B371" s="466">
        <v>39654</v>
      </c>
      <c r="C371" s="466"/>
      <c r="D371" s="466">
        <v>477873</v>
      </c>
      <c r="E371" s="466"/>
      <c r="F371" s="466">
        <f t="shared" si="9"/>
        <v>9751</v>
      </c>
      <c r="G371" s="466">
        <v>8648</v>
      </c>
      <c r="H371" s="466">
        <v>1091</v>
      </c>
      <c r="I371" s="466">
        <v>12</v>
      </c>
    </row>
    <row r="372" spans="1:9" s="463" customFormat="1" ht="9" customHeight="1">
      <c r="A372" s="465" t="s">
        <v>75</v>
      </c>
      <c r="B372" s="466">
        <v>14569</v>
      </c>
      <c r="C372" s="466"/>
      <c r="D372" s="466">
        <v>237340</v>
      </c>
      <c r="E372" s="466"/>
      <c r="F372" s="466">
        <f t="shared" si="9"/>
        <v>4828</v>
      </c>
      <c r="G372" s="466">
        <v>3928</v>
      </c>
      <c r="H372" s="466">
        <v>900</v>
      </c>
      <c r="I372" s="466">
        <v>0</v>
      </c>
    </row>
    <row r="373" spans="1:9" s="463" customFormat="1" ht="9" customHeight="1">
      <c r="A373" s="467" t="s">
        <v>76</v>
      </c>
      <c r="B373" s="473">
        <v>9436</v>
      </c>
      <c r="C373" s="473"/>
      <c r="D373" s="473">
        <v>102600</v>
      </c>
      <c r="E373" s="468"/>
      <c r="F373" s="473">
        <f t="shared" si="9"/>
        <v>2965</v>
      </c>
      <c r="G373" s="473">
        <v>2467</v>
      </c>
      <c r="H373" s="473">
        <v>419</v>
      </c>
      <c r="I373" s="473">
        <v>79</v>
      </c>
    </row>
    <row r="374" spans="1:9" s="463" customFormat="1" ht="9" customHeight="1">
      <c r="A374" s="477"/>
      <c r="B374" s="474"/>
      <c r="C374" s="474"/>
      <c r="D374" s="474"/>
      <c r="E374" s="475"/>
      <c r="F374" s="474"/>
      <c r="G374" s="474"/>
      <c r="H374" s="474"/>
      <c r="I374" s="474"/>
    </row>
    <row r="375" spans="1:9" s="463" customFormat="1" ht="9" customHeight="1">
      <c r="A375" s="461">
        <v>2005</v>
      </c>
      <c r="B375" s="478"/>
      <c r="C375" s="478"/>
      <c r="D375" s="462"/>
      <c r="E375" s="462"/>
      <c r="F375" s="462"/>
      <c r="G375" s="462"/>
      <c r="H375" s="462"/>
      <c r="I375" s="462"/>
    </row>
    <row r="376" spans="1:9" s="463" customFormat="1" ht="9" customHeight="1">
      <c r="A376" s="462" t="s">
        <v>34</v>
      </c>
      <c r="B376" s="478">
        <f>SUM(B378:B409)-3</f>
        <v>802107</v>
      </c>
      <c r="C376" s="478" t="s">
        <v>417</v>
      </c>
      <c r="D376" s="471">
        <f>SUM(D378:D409)</f>
        <v>12735856</v>
      </c>
      <c r="E376" s="464"/>
      <c r="F376" s="464">
        <f>SUM(F378:F409)</f>
        <v>373239</v>
      </c>
      <c r="G376" s="471">
        <f>SUM(G378:G409)</f>
        <v>295594</v>
      </c>
      <c r="H376" s="471">
        <f>SUM(H378:H409)</f>
        <v>70353</v>
      </c>
      <c r="I376" s="471">
        <f>SUM(I378:I409)</f>
        <v>7292</v>
      </c>
    </row>
    <row r="377" spans="1:9" s="463" customFormat="1" ht="3.95" customHeight="1">
      <c r="A377" s="462"/>
      <c r="B377" s="471"/>
      <c r="C377" s="471"/>
      <c r="D377" s="471"/>
      <c r="E377" s="464"/>
      <c r="F377" s="464"/>
      <c r="G377" s="471"/>
      <c r="H377" s="471"/>
      <c r="I377" s="471"/>
    </row>
    <row r="378" spans="1:9" s="463" customFormat="1" ht="9" customHeight="1">
      <c r="A378" s="465" t="s">
        <v>45</v>
      </c>
      <c r="B378" s="466">
        <v>11980</v>
      </c>
      <c r="C378" s="466"/>
      <c r="D378" s="466">
        <v>187224</v>
      </c>
      <c r="E378" s="466"/>
      <c r="F378" s="466">
        <f t="shared" ref="F378:F409" si="10">SUM(G378:I378)</f>
        <v>5280</v>
      </c>
      <c r="G378" s="466">
        <v>4146</v>
      </c>
      <c r="H378" s="466">
        <v>1098</v>
      </c>
      <c r="I378" s="466">
        <v>36</v>
      </c>
    </row>
    <row r="379" spans="1:9" s="463" customFormat="1" ht="9" customHeight="1">
      <c r="A379" s="465" t="s">
        <v>46</v>
      </c>
      <c r="B379" s="466">
        <v>37522</v>
      </c>
      <c r="C379" s="466"/>
      <c r="D379" s="466">
        <v>613768</v>
      </c>
      <c r="E379" s="466"/>
      <c r="F379" s="466">
        <f t="shared" si="10"/>
        <v>18870</v>
      </c>
      <c r="G379" s="466">
        <v>15934</v>
      </c>
      <c r="H379" s="466">
        <v>2929</v>
      </c>
      <c r="I379" s="466">
        <v>7</v>
      </c>
    </row>
    <row r="380" spans="1:9" s="463" customFormat="1" ht="9" customHeight="1">
      <c r="A380" s="465" t="s">
        <v>47</v>
      </c>
      <c r="B380" s="466">
        <v>9504</v>
      </c>
      <c r="C380" s="466"/>
      <c r="D380" s="466">
        <v>96919</v>
      </c>
      <c r="E380" s="466"/>
      <c r="F380" s="466">
        <f t="shared" si="10"/>
        <v>2521</v>
      </c>
      <c r="G380" s="466">
        <v>2332</v>
      </c>
      <c r="H380" s="466">
        <v>188</v>
      </c>
      <c r="I380" s="466">
        <v>1</v>
      </c>
    </row>
    <row r="381" spans="1:9" s="463" customFormat="1" ht="9" customHeight="1">
      <c r="A381" s="467" t="s">
        <v>48</v>
      </c>
      <c r="B381" s="468">
        <v>5490</v>
      </c>
      <c r="C381" s="468"/>
      <c r="D381" s="468">
        <v>104728</v>
      </c>
      <c r="E381" s="468"/>
      <c r="F381" s="468">
        <f t="shared" si="10"/>
        <v>1863</v>
      </c>
      <c r="G381" s="468">
        <v>1685</v>
      </c>
      <c r="H381" s="468">
        <v>178</v>
      </c>
      <c r="I381" s="468">
        <v>0</v>
      </c>
    </row>
    <row r="382" spans="1:9" s="463" customFormat="1" ht="9" customHeight="1">
      <c r="A382" s="465" t="s">
        <v>411</v>
      </c>
      <c r="B382" s="466">
        <v>27985</v>
      </c>
      <c r="C382" s="466"/>
      <c r="D382" s="466">
        <v>496276</v>
      </c>
      <c r="E382" s="466"/>
      <c r="F382" s="466">
        <f t="shared" si="10"/>
        <v>14653</v>
      </c>
      <c r="G382" s="466">
        <v>11210</v>
      </c>
      <c r="H382" s="466">
        <v>2275</v>
      </c>
      <c r="I382" s="466">
        <v>1168</v>
      </c>
    </row>
    <row r="383" spans="1:9" s="463" customFormat="1" ht="9" customHeight="1">
      <c r="A383" s="465" t="s">
        <v>50</v>
      </c>
      <c r="B383" s="466">
        <v>7562</v>
      </c>
      <c r="C383" s="466"/>
      <c r="D383" s="466">
        <v>87587</v>
      </c>
      <c r="E383" s="466"/>
      <c r="F383" s="466">
        <f t="shared" si="10"/>
        <v>2385</v>
      </c>
      <c r="G383" s="466">
        <v>2078</v>
      </c>
      <c r="H383" s="466">
        <v>302</v>
      </c>
      <c r="I383" s="466">
        <v>5</v>
      </c>
    </row>
    <row r="384" spans="1:9" s="463" customFormat="1" ht="9" customHeight="1">
      <c r="A384" s="465" t="s">
        <v>51</v>
      </c>
      <c r="B384" s="466">
        <v>12581</v>
      </c>
      <c r="C384" s="466"/>
      <c r="D384" s="466">
        <v>132002</v>
      </c>
      <c r="E384" s="466"/>
      <c r="F384" s="466">
        <f t="shared" si="10"/>
        <v>1390</v>
      </c>
      <c r="G384" s="466">
        <v>1313</v>
      </c>
      <c r="H384" s="465">
        <v>76</v>
      </c>
      <c r="I384" s="466">
        <v>1</v>
      </c>
    </row>
    <row r="385" spans="1:9" s="463" customFormat="1" ht="9" customHeight="1">
      <c r="A385" s="467" t="s">
        <v>52</v>
      </c>
      <c r="B385" s="468">
        <v>32882</v>
      </c>
      <c r="C385" s="468"/>
      <c r="D385" s="468">
        <v>636739</v>
      </c>
      <c r="E385" s="468"/>
      <c r="F385" s="468">
        <f t="shared" si="10"/>
        <v>15379</v>
      </c>
      <c r="G385" s="468">
        <v>12253</v>
      </c>
      <c r="H385" s="468">
        <v>2940</v>
      </c>
      <c r="I385" s="468">
        <v>186</v>
      </c>
    </row>
    <row r="386" spans="1:9" s="463" customFormat="1" ht="9" customHeight="1">
      <c r="A386" s="465" t="s">
        <v>412</v>
      </c>
      <c r="B386" s="466">
        <v>101688</v>
      </c>
      <c r="C386" s="466"/>
      <c r="D386" s="466">
        <v>2266867</v>
      </c>
      <c r="E386" s="466"/>
      <c r="F386" s="466">
        <f t="shared" si="10"/>
        <v>74605</v>
      </c>
      <c r="G386" s="466">
        <v>52329</v>
      </c>
      <c r="H386" s="466">
        <v>21061</v>
      </c>
      <c r="I386" s="466">
        <v>1215</v>
      </c>
    </row>
    <row r="387" spans="1:9" s="463" customFormat="1" ht="9" customHeight="1">
      <c r="A387" s="465" t="s">
        <v>54</v>
      </c>
      <c r="B387" s="466">
        <v>11217</v>
      </c>
      <c r="C387" s="466"/>
      <c r="D387" s="466">
        <v>167957</v>
      </c>
      <c r="E387" s="466"/>
      <c r="F387" s="466">
        <f t="shared" si="10"/>
        <v>5073</v>
      </c>
      <c r="G387" s="466">
        <v>4534</v>
      </c>
      <c r="H387" s="466">
        <v>530</v>
      </c>
      <c r="I387" s="466">
        <v>9</v>
      </c>
    </row>
    <row r="388" spans="1:9" s="463" customFormat="1" ht="9" customHeight="1">
      <c r="A388" s="465" t="s">
        <v>55</v>
      </c>
      <c r="B388" s="466">
        <v>38959</v>
      </c>
      <c r="C388" s="466"/>
      <c r="D388" s="466">
        <v>532032</v>
      </c>
      <c r="E388" s="466"/>
      <c r="F388" s="466">
        <f t="shared" si="10"/>
        <v>13160</v>
      </c>
      <c r="G388" s="466">
        <v>10651</v>
      </c>
      <c r="H388" s="466">
        <v>2384</v>
      </c>
      <c r="I388" s="466">
        <v>125</v>
      </c>
    </row>
    <row r="389" spans="1:9" s="463" customFormat="1" ht="9" customHeight="1">
      <c r="A389" s="467" t="s">
        <v>56</v>
      </c>
      <c r="B389" s="468">
        <v>12142</v>
      </c>
      <c r="C389" s="468"/>
      <c r="D389" s="468">
        <v>130970</v>
      </c>
      <c r="E389" s="468"/>
      <c r="F389" s="468">
        <f t="shared" si="10"/>
        <v>3491</v>
      </c>
      <c r="G389" s="468">
        <v>3147</v>
      </c>
      <c r="H389" s="468">
        <v>309</v>
      </c>
      <c r="I389" s="468">
        <v>35</v>
      </c>
    </row>
    <row r="390" spans="1:9" s="463" customFormat="1" ht="9" customHeight="1">
      <c r="A390" s="465" t="s">
        <v>57</v>
      </c>
      <c r="B390" s="466">
        <v>11477</v>
      </c>
      <c r="C390" s="466"/>
      <c r="D390" s="466">
        <v>148460</v>
      </c>
      <c r="E390" s="466"/>
      <c r="F390" s="466">
        <f t="shared" si="10"/>
        <v>5345</v>
      </c>
      <c r="G390" s="466">
        <v>3800</v>
      </c>
      <c r="H390" s="466">
        <v>840</v>
      </c>
      <c r="I390" s="466">
        <v>705</v>
      </c>
    </row>
    <row r="391" spans="1:9" s="463" customFormat="1" ht="9" customHeight="1">
      <c r="A391" s="465" t="s">
        <v>58</v>
      </c>
      <c r="B391" s="466">
        <v>70895</v>
      </c>
      <c r="C391" s="466"/>
      <c r="D391" s="466">
        <v>1061972</v>
      </c>
      <c r="E391" s="466"/>
      <c r="F391" s="466">
        <f t="shared" si="10"/>
        <v>40103</v>
      </c>
      <c r="G391" s="466">
        <v>32951</v>
      </c>
      <c r="H391" s="466">
        <v>7064</v>
      </c>
      <c r="I391" s="466">
        <v>88</v>
      </c>
    </row>
    <row r="392" spans="1:9" s="463" customFormat="1" ht="9" customHeight="1">
      <c r="A392" s="465" t="s">
        <v>413</v>
      </c>
      <c r="B392" s="466">
        <v>52562</v>
      </c>
      <c r="C392" s="466"/>
      <c r="D392" s="466">
        <v>1033521</v>
      </c>
      <c r="E392" s="466"/>
      <c r="F392" s="466">
        <f t="shared" si="10"/>
        <v>35612</v>
      </c>
      <c r="G392" s="466">
        <v>25229</v>
      </c>
      <c r="H392" s="466">
        <v>8139</v>
      </c>
      <c r="I392" s="466">
        <v>2244</v>
      </c>
    </row>
    <row r="393" spans="1:9" s="463" customFormat="1" ht="9" customHeight="1">
      <c r="A393" s="467" t="s">
        <v>414</v>
      </c>
      <c r="B393" s="468">
        <v>24909</v>
      </c>
      <c r="C393" s="468"/>
      <c r="D393" s="468">
        <v>265024</v>
      </c>
      <c r="E393" s="468"/>
      <c r="F393" s="468">
        <f t="shared" si="10"/>
        <v>5985</v>
      </c>
      <c r="G393" s="468">
        <v>4783</v>
      </c>
      <c r="H393" s="468">
        <v>413</v>
      </c>
      <c r="I393" s="468">
        <v>789</v>
      </c>
    </row>
    <row r="394" spans="1:9" s="463" customFormat="1" ht="9" customHeight="1">
      <c r="A394" s="465" t="s">
        <v>61</v>
      </c>
      <c r="B394" s="466">
        <v>10168</v>
      </c>
      <c r="C394" s="466"/>
      <c r="D394" s="466">
        <v>153076</v>
      </c>
      <c r="E394" s="466"/>
      <c r="F394" s="466">
        <f t="shared" si="10"/>
        <v>4400</v>
      </c>
      <c r="G394" s="466">
        <v>3726</v>
      </c>
      <c r="H394" s="466">
        <v>657</v>
      </c>
      <c r="I394" s="466">
        <v>17</v>
      </c>
    </row>
    <row r="395" spans="1:9" s="463" customFormat="1" ht="9" customHeight="1">
      <c r="A395" s="465" t="s">
        <v>62</v>
      </c>
      <c r="B395" s="466">
        <v>10107</v>
      </c>
      <c r="C395" s="466"/>
      <c r="D395" s="466">
        <v>88036</v>
      </c>
      <c r="E395" s="466"/>
      <c r="F395" s="475">
        <f t="shared" si="10"/>
        <v>2752</v>
      </c>
      <c r="G395" s="466">
        <v>2475</v>
      </c>
      <c r="H395" s="466">
        <v>275</v>
      </c>
      <c r="I395" s="466">
        <v>2</v>
      </c>
    </row>
    <row r="396" spans="1:9" s="463" customFormat="1" ht="9" customHeight="1">
      <c r="A396" s="465" t="s">
        <v>63</v>
      </c>
      <c r="B396" s="466">
        <v>56641</v>
      </c>
      <c r="C396" s="466"/>
      <c r="D396" s="466">
        <v>984451</v>
      </c>
      <c r="E396" s="466"/>
      <c r="F396" s="466">
        <f t="shared" si="10"/>
        <v>32602</v>
      </c>
      <c r="G396" s="466">
        <v>27868</v>
      </c>
      <c r="H396" s="466">
        <v>4708</v>
      </c>
      <c r="I396" s="466">
        <v>26</v>
      </c>
    </row>
    <row r="397" spans="1:9" s="463" customFormat="1" ht="9" customHeight="1">
      <c r="A397" s="467" t="s">
        <v>64</v>
      </c>
      <c r="B397" s="468">
        <v>11600</v>
      </c>
      <c r="C397" s="468"/>
      <c r="D397" s="468">
        <v>122402</v>
      </c>
      <c r="E397" s="468"/>
      <c r="F397" s="468">
        <f t="shared" si="10"/>
        <v>3196</v>
      </c>
      <c r="G397" s="468">
        <v>2841</v>
      </c>
      <c r="H397" s="468">
        <v>348</v>
      </c>
      <c r="I397" s="468">
        <v>7</v>
      </c>
    </row>
    <row r="398" spans="1:9" s="463" customFormat="1" ht="9" customHeight="1">
      <c r="A398" s="465" t="s">
        <v>65</v>
      </c>
      <c r="B398" s="466">
        <v>24443</v>
      </c>
      <c r="C398" s="466"/>
      <c r="D398" s="466">
        <v>398667</v>
      </c>
      <c r="E398" s="466"/>
      <c r="F398" s="466">
        <f t="shared" si="10"/>
        <v>10118</v>
      </c>
      <c r="G398" s="466">
        <v>7416</v>
      </c>
      <c r="H398" s="466">
        <v>2543</v>
      </c>
      <c r="I398" s="466">
        <v>159</v>
      </c>
    </row>
    <row r="399" spans="1:9" s="463" customFormat="1" ht="9" customHeight="1">
      <c r="A399" s="465" t="s">
        <v>66</v>
      </c>
      <c r="B399" s="466">
        <v>15783</v>
      </c>
      <c r="C399" s="466"/>
      <c r="D399" s="466">
        <v>273559</v>
      </c>
      <c r="E399" s="466"/>
      <c r="F399" s="466">
        <f t="shared" si="10"/>
        <v>6179</v>
      </c>
      <c r="G399" s="466">
        <v>5189</v>
      </c>
      <c r="H399" s="466">
        <v>933</v>
      </c>
      <c r="I399" s="466">
        <v>57</v>
      </c>
    </row>
    <row r="400" spans="1:9" s="463" customFormat="1" ht="9" customHeight="1">
      <c r="A400" s="465" t="s">
        <v>67</v>
      </c>
      <c r="B400" s="466">
        <v>12181</v>
      </c>
      <c r="C400" s="466"/>
      <c r="D400" s="466">
        <v>224170</v>
      </c>
      <c r="E400" s="466"/>
      <c r="F400" s="466">
        <f t="shared" si="10"/>
        <v>3633</v>
      </c>
      <c r="G400" s="466">
        <v>3408</v>
      </c>
      <c r="H400" s="466">
        <v>224</v>
      </c>
      <c r="I400" s="466">
        <v>1</v>
      </c>
    </row>
    <row r="401" spans="1:9" s="463" customFormat="1" ht="9" customHeight="1">
      <c r="A401" s="467" t="s">
        <v>68</v>
      </c>
      <c r="B401" s="468">
        <v>18429</v>
      </c>
      <c r="C401" s="468"/>
      <c r="D401" s="468">
        <v>256659</v>
      </c>
      <c r="E401" s="468"/>
      <c r="F401" s="468">
        <f t="shared" si="10"/>
        <v>7050</v>
      </c>
      <c r="G401" s="468">
        <v>5569</v>
      </c>
      <c r="H401" s="468">
        <v>1403</v>
      </c>
      <c r="I401" s="468">
        <v>78</v>
      </c>
    </row>
    <row r="402" spans="1:9" s="463" customFormat="1" ht="9" customHeight="1">
      <c r="A402" s="465" t="s">
        <v>69</v>
      </c>
      <c r="B402" s="466">
        <v>30876</v>
      </c>
      <c r="C402" s="466"/>
      <c r="D402" s="466">
        <v>322841</v>
      </c>
      <c r="E402" s="466"/>
      <c r="F402" s="466">
        <f t="shared" si="10"/>
        <v>10366</v>
      </c>
      <c r="G402" s="466">
        <v>9119</v>
      </c>
      <c r="H402" s="466">
        <v>1243</v>
      </c>
      <c r="I402" s="466">
        <v>4</v>
      </c>
    </row>
    <row r="403" spans="1:9" s="463" customFormat="1" ht="9" customHeight="1">
      <c r="A403" s="465" t="s">
        <v>70</v>
      </c>
      <c r="B403" s="466">
        <v>31368</v>
      </c>
      <c r="C403" s="466"/>
      <c r="D403" s="466">
        <v>380387</v>
      </c>
      <c r="E403" s="466"/>
      <c r="F403" s="466">
        <f t="shared" si="10"/>
        <v>13237</v>
      </c>
      <c r="G403" s="466">
        <v>11063</v>
      </c>
      <c r="H403" s="466">
        <v>2125</v>
      </c>
      <c r="I403" s="466">
        <v>49</v>
      </c>
    </row>
    <row r="404" spans="1:9" s="463" customFormat="1" ht="9" customHeight="1">
      <c r="A404" s="465" t="s">
        <v>71</v>
      </c>
      <c r="B404" s="466">
        <v>10094</v>
      </c>
      <c r="C404" s="466"/>
      <c r="D404" s="466">
        <v>125699</v>
      </c>
      <c r="E404" s="466"/>
      <c r="F404" s="466">
        <f t="shared" si="10"/>
        <v>2634</v>
      </c>
      <c r="G404" s="466">
        <v>2361</v>
      </c>
      <c r="H404" s="466">
        <v>273</v>
      </c>
      <c r="I404" s="466">
        <v>0</v>
      </c>
    </row>
    <row r="405" spans="1:9" s="463" customFormat="1" ht="9" customHeight="1">
      <c r="A405" s="467" t="s">
        <v>72</v>
      </c>
      <c r="B405" s="468">
        <v>32395</v>
      </c>
      <c r="C405" s="468"/>
      <c r="D405" s="468">
        <v>535633</v>
      </c>
      <c r="E405" s="468"/>
      <c r="F405" s="468">
        <f t="shared" si="10"/>
        <v>12298</v>
      </c>
      <c r="G405" s="468">
        <v>10166</v>
      </c>
      <c r="H405" s="468">
        <v>2118</v>
      </c>
      <c r="I405" s="468">
        <v>14</v>
      </c>
    </row>
    <row r="406" spans="1:9" s="463" customFormat="1" ht="9" customHeight="1">
      <c r="A406" s="465" t="s">
        <v>73</v>
      </c>
      <c r="B406" s="466">
        <v>3691</v>
      </c>
      <c r="C406" s="466"/>
      <c r="D406" s="466">
        <v>73132</v>
      </c>
      <c r="E406" s="466"/>
      <c r="F406" s="466">
        <f t="shared" si="10"/>
        <v>1350</v>
      </c>
      <c r="G406" s="466">
        <v>899</v>
      </c>
      <c r="H406" s="466">
        <v>301</v>
      </c>
      <c r="I406" s="466">
        <v>150</v>
      </c>
    </row>
    <row r="407" spans="1:9" s="463" customFormat="1" ht="9" customHeight="1">
      <c r="A407" s="465" t="s">
        <v>415</v>
      </c>
      <c r="B407" s="466">
        <v>40101</v>
      </c>
      <c r="C407" s="466"/>
      <c r="D407" s="466">
        <v>488785</v>
      </c>
      <c r="E407" s="466"/>
      <c r="F407" s="466">
        <f t="shared" si="10"/>
        <v>9950</v>
      </c>
      <c r="G407" s="466">
        <v>8826</v>
      </c>
      <c r="H407" s="466">
        <v>1094</v>
      </c>
      <c r="I407" s="466">
        <v>30</v>
      </c>
    </row>
    <row r="408" spans="1:9" s="463" customFormat="1" ht="9" customHeight="1">
      <c r="A408" s="465" t="s">
        <v>75</v>
      </c>
      <c r="B408" s="466">
        <v>15367</v>
      </c>
      <c r="C408" s="466"/>
      <c r="D408" s="466">
        <v>242176</v>
      </c>
      <c r="E408" s="466"/>
      <c r="F408" s="466">
        <f t="shared" si="10"/>
        <v>4766</v>
      </c>
      <c r="G408" s="466">
        <v>3807</v>
      </c>
      <c r="H408" s="466">
        <v>959</v>
      </c>
      <c r="I408" s="466">
        <v>0</v>
      </c>
    </row>
    <row r="409" spans="1:9" s="463" customFormat="1" ht="9" customHeight="1">
      <c r="A409" s="467" t="s">
        <v>76</v>
      </c>
      <c r="B409" s="473">
        <v>9511</v>
      </c>
      <c r="C409" s="473"/>
      <c r="D409" s="473">
        <v>104137</v>
      </c>
      <c r="E409" s="468"/>
      <c r="F409" s="473">
        <f t="shared" si="10"/>
        <v>2993</v>
      </c>
      <c r="G409" s="473">
        <v>2486</v>
      </c>
      <c r="H409" s="473">
        <v>423</v>
      </c>
      <c r="I409" s="473">
        <v>84</v>
      </c>
    </row>
    <row r="410" spans="1:9" s="463" customFormat="1" ht="9" customHeight="1">
      <c r="A410" s="461"/>
      <c r="B410" s="478"/>
      <c r="C410" s="478"/>
      <c r="D410" s="462"/>
      <c r="E410" s="462"/>
      <c r="F410" s="462"/>
      <c r="G410" s="462"/>
      <c r="H410" s="462"/>
      <c r="I410" s="462"/>
    </row>
    <row r="411" spans="1:9" s="463" customFormat="1" ht="9" customHeight="1">
      <c r="A411" s="461">
        <v>2006</v>
      </c>
      <c r="B411" s="478"/>
      <c r="C411" s="478"/>
      <c r="D411" s="462"/>
      <c r="E411" s="462"/>
      <c r="F411" s="462"/>
      <c r="G411" s="462"/>
      <c r="H411" s="462"/>
      <c r="I411" s="462"/>
    </row>
    <row r="412" spans="1:9" s="463" customFormat="1" ht="9" customHeight="1">
      <c r="A412" s="462" t="s">
        <v>34</v>
      </c>
      <c r="B412" s="478">
        <f>SUM(B414:B445)-2</f>
        <v>810181</v>
      </c>
      <c r="C412" s="478"/>
      <c r="D412" s="471">
        <f>SUM(D414:D445)</f>
        <v>13578346</v>
      </c>
      <c r="E412" s="464"/>
      <c r="F412" s="464">
        <f>SUM(F414:F445)</f>
        <v>387827</v>
      </c>
      <c r="G412" s="471">
        <f>SUM(G414:G445)</f>
        <v>309539</v>
      </c>
      <c r="H412" s="471">
        <f>SUM(H414:H445)</f>
        <v>73573</v>
      </c>
      <c r="I412" s="471">
        <f>SUM(I414:I445)</f>
        <v>4715</v>
      </c>
    </row>
    <row r="413" spans="1:9" s="463" customFormat="1" ht="3.95" customHeight="1">
      <c r="A413" s="462"/>
      <c r="B413" s="471"/>
      <c r="C413" s="471"/>
      <c r="D413" s="471"/>
      <c r="E413" s="464"/>
      <c r="F413" s="464"/>
      <c r="G413" s="471"/>
      <c r="H413" s="471"/>
      <c r="I413" s="471"/>
    </row>
    <row r="414" spans="1:9" s="463" customFormat="1" ht="9" customHeight="1">
      <c r="A414" s="465" t="s">
        <v>45</v>
      </c>
      <c r="B414" s="466">
        <v>11892</v>
      </c>
      <c r="C414" s="466"/>
      <c r="D414" s="466">
        <v>199328</v>
      </c>
      <c r="E414" s="466"/>
      <c r="F414" s="466">
        <f t="shared" ref="F414:F445" si="11">SUM(G414:I414)</f>
        <v>5856</v>
      </c>
      <c r="G414" s="466">
        <v>4561</v>
      </c>
      <c r="H414" s="466">
        <v>1230</v>
      </c>
      <c r="I414" s="466">
        <v>65</v>
      </c>
    </row>
    <row r="415" spans="1:9" s="463" customFormat="1" ht="9" customHeight="1">
      <c r="A415" s="465" t="s">
        <v>46</v>
      </c>
      <c r="B415" s="466">
        <v>38267</v>
      </c>
      <c r="C415" s="466"/>
      <c r="D415" s="466">
        <v>655890</v>
      </c>
      <c r="E415" s="466"/>
      <c r="F415" s="466">
        <f t="shared" si="11"/>
        <v>19094</v>
      </c>
      <c r="G415" s="466">
        <v>16308</v>
      </c>
      <c r="H415" s="466">
        <v>2781</v>
      </c>
      <c r="I415" s="466">
        <v>5</v>
      </c>
    </row>
    <row r="416" spans="1:9" s="463" customFormat="1" ht="9" customHeight="1">
      <c r="A416" s="465" t="s">
        <v>47</v>
      </c>
      <c r="B416" s="466">
        <v>9953</v>
      </c>
      <c r="C416" s="466"/>
      <c r="D416" s="466">
        <v>113332</v>
      </c>
      <c r="E416" s="466"/>
      <c r="F416" s="466">
        <f t="shared" si="11"/>
        <v>3178</v>
      </c>
      <c r="G416" s="466">
        <v>2962</v>
      </c>
      <c r="H416" s="466">
        <v>214</v>
      </c>
      <c r="I416" s="466">
        <v>2</v>
      </c>
    </row>
    <row r="417" spans="1:9" s="463" customFormat="1" ht="9" customHeight="1">
      <c r="A417" s="467" t="s">
        <v>48</v>
      </c>
      <c r="B417" s="468">
        <v>5683</v>
      </c>
      <c r="C417" s="468"/>
      <c r="D417" s="468">
        <v>114569</v>
      </c>
      <c r="E417" s="468"/>
      <c r="F417" s="468">
        <f t="shared" si="11"/>
        <v>1978</v>
      </c>
      <c r="G417" s="468">
        <v>1759</v>
      </c>
      <c r="H417" s="468">
        <v>219</v>
      </c>
      <c r="I417" s="468">
        <v>0</v>
      </c>
    </row>
    <row r="418" spans="1:9" s="463" customFormat="1" ht="9" customHeight="1">
      <c r="A418" s="465" t="s">
        <v>411</v>
      </c>
      <c r="B418" s="466">
        <v>28356</v>
      </c>
      <c r="C418" s="466"/>
      <c r="D418" s="466">
        <v>518923</v>
      </c>
      <c r="E418" s="466"/>
      <c r="F418" s="466">
        <f t="shared" si="11"/>
        <v>16141</v>
      </c>
      <c r="G418" s="466">
        <v>12926</v>
      </c>
      <c r="H418" s="466">
        <v>2443</v>
      </c>
      <c r="I418" s="466">
        <v>772</v>
      </c>
    </row>
    <row r="419" spans="1:9" s="463" customFormat="1" ht="9" customHeight="1">
      <c r="A419" s="465" t="s">
        <v>50</v>
      </c>
      <c r="B419" s="466">
        <v>7539</v>
      </c>
      <c r="C419" s="466"/>
      <c r="D419" s="466">
        <v>93397</v>
      </c>
      <c r="E419" s="466"/>
      <c r="F419" s="466">
        <f t="shared" si="11"/>
        <v>2025</v>
      </c>
      <c r="G419" s="466">
        <v>1762</v>
      </c>
      <c r="H419" s="466">
        <v>255</v>
      </c>
      <c r="I419" s="466">
        <v>8</v>
      </c>
    </row>
    <row r="420" spans="1:9" s="463" customFormat="1" ht="9" customHeight="1">
      <c r="A420" s="465" t="s">
        <v>51</v>
      </c>
      <c r="B420" s="466">
        <v>12699</v>
      </c>
      <c r="C420" s="466"/>
      <c r="D420" s="466">
        <v>159351</v>
      </c>
      <c r="E420" s="466"/>
      <c r="F420" s="466">
        <f t="shared" si="11"/>
        <v>1543</v>
      </c>
      <c r="G420" s="466">
        <v>1425</v>
      </c>
      <c r="H420" s="465">
        <v>110</v>
      </c>
      <c r="I420" s="466">
        <v>8</v>
      </c>
    </row>
    <row r="421" spans="1:9" s="463" customFormat="1" ht="9" customHeight="1">
      <c r="A421" s="467" t="s">
        <v>52</v>
      </c>
      <c r="B421" s="468">
        <v>32929</v>
      </c>
      <c r="C421" s="468"/>
      <c r="D421" s="468">
        <v>678590</v>
      </c>
      <c r="E421" s="468"/>
      <c r="F421" s="468">
        <f t="shared" si="11"/>
        <v>15458</v>
      </c>
      <c r="G421" s="468">
        <v>12429</v>
      </c>
      <c r="H421" s="468">
        <v>2867</v>
      </c>
      <c r="I421" s="468">
        <v>162</v>
      </c>
    </row>
    <row r="422" spans="1:9" s="463" customFormat="1" ht="9" customHeight="1">
      <c r="A422" s="465" t="s">
        <v>412</v>
      </c>
      <c r="B422" s="466">
        <v>101059</v>
      </c>
      <c r="C422" s="466"/>
      <c r="D422" s="466">
        <v>2393477</v>
      </c>
      <c r="E422" s="466"/>
      <c r="F422" s="466">
        <f t="shared" si="11"/>
        <v>71986</v>
      </c>
      <c r="G422" s="466">
        <v>50720</v>
      </c>
      <c r="H422" s="466">
        <v>20585</v>
      </c>
      <c r="I422" s="466">
        <v>681</v>
      </c>
    </row>
    <row r="423" spans="1:9" s="463" customFormat="1" ht="9" customHeight="1">
      <c r="A423" s="465" t="s">
        <v>54</v>
      </c>
      <c r="B423" s="466">
        <v>11442</v>
      </c>
      <c r="C423" s="466"/>
      <c r="D423" s="466">
        <v>171231</v>
      </c>
      <c r="E423" s="466"/>
      <c r="F423" s="466">
        <f t="shared" si="11"/>
        <v>6175</v>
      </c>
      <c r="G423" s="466">
        <v>5467</v>
      </c>
      <c r="H423" s="466">
        <v>697</v>
      </c>
      <c r="I423" s="466">
        <v>11</v>
      </c>
    </row>
    <row r="424" spans="1:9" s="463" customFormat="1" ht="9" customHeight="1">
      <c r="A424" s="465" t="s">
        <v>55</v>
      </c>
      <c r="B424" s="466">
        <v>39053</v>
      </c>
      <c r="C424" s="466"/>
      <c r="D424" s="466">
        <v>569828</v>
      </c>
      <c r="E424" s="466"/>
      <c r="F424" s="466">
        <f t="shared" si="11"/>
        <v>14941</v>
      </c>
      <c r="G424" s="466">
        <v>11758</v>
      </c>
      <c r="H424" s="466">
        <v>3021</v>
      </c>
      <c r="I424" s="466">
        <v>162</v>
      </c>
    </row>
    <row r="425" spans="1:9" s="463" customFormat="1" ht="9" customHeight="1">
      <c r="A425" s="467" t="s">
        <v>56</v>
      </c>
      <c r="B425" s="468">
        <v>12292</v>
      </c>
      <c r="C425" s="468"/>
      <c r="D425" s="468">
        <v>144567</v>
      </c>
      <c r="E425" s="468"/>
      <c r="F425" s="468">
        <f t="shared" si="11"/>
        <v>3896</v>
      </c>
      <c r="G425" s="468">
        <v>3469</v>
      </c>
      <c r="H425" s="468">
        <v>425</v>
      </c>
      <c r="I425" s="468">
        <v>2</v>
      </c>
    </row>
    <row r="426" spans="1:9" s="463" customFormat="1" ht="9" customHeight="1">
      <c r="A426" s="465" t="s">
        <v>57</v>
      </c>
      <c r="B426" s="466">
        <v>11505</v>
      </c>
      <c r="C426" s="466"/>
      <c r="D426" s="466">
        <v>155782</v>
      </c>
      <c r="E426" s="466"/>
      <c r="F426" s="466">
        <f t="shared" si="11"/>
        <v>5546</v>
      </c>
      <c r="G426" s="466">
        <v>4248</v>
      </c>
      <c r="H426" s="466">
        <v>983</v>
      </c>
      <c r="I426" s="466">
        <v>315</v>
      </c>
    </row>
    <row r="427" spans="1:9" s="463" customFormat="1" ht="9" customHeight="1">
      <c r="A427" s="465" t="s">
        <v>58</v>
      </c>
      <c r="B427" s="466">
        <v>71765</v>
      </c>
      <c r="C427" s="466"/>
      <c r="D427" s="466">
        <v>1127982</v>
      </c>
      <c r="E427" s="466"/>
      <c r="F427" s="466">
        <f t="shared" si="11"/>
        <v>37965</v>
      </c>
      <c r="G427" s="466">
        <v>31282</v>
      </c>
      <c r="H427" s="466">
        <v>6591</v>
      </c>
      <c r="I427" s="466">
        <v>92</v>
      </c>
    </row>
    <row r="428" spans="1:9" s="463" customFormat="1" ht="9" customHeight="1">
      <c r="A428" s="465" t="s">
        <v>413</v>
      </c>
      <c r="B428" s="466">
        <v>53395</v>
      </c>
      <c r="C428" s="466"/>
      <c r="D428" s="466">
        <v>1111348</v>
      </c>
      <c r="E428" s="466"/>
      <c r="F428" s="466">
        <f t="shared" si="11"/>
        <v>36186</v>
      </c>
      <c r="G428" s="466">
        <v>26316</v>
      </c>
      <c r="H428" s="466">
        <v>8264</v>
      </c>
      <c r="I428" s="466">
        <v>1606</v>
      </c>
    </row>
    <row r="429" spans="1:9" s="463" customFormat="1" ht="9" customHeight="1">
      <c r="A429" s="467" t="s">
        <v>414</v>
      </c>
      <c r="B429" s="468">
        <v>25452</v>
      </c>
      <c r="C429" s="468"/>
      <c r="D429" s="468">
        <v>282452</v>
      </c>
      <c r="E429" s="468"/>
      <c r="F429" s="468">
        <f t="shared" si="11"/>
        <v>6305</v>
      </c>
      <c r="G429" s="468">
        <v>5618</v>
      </c>
      <c r="H429" s="468">
        <v>619</v>
      </c>
      <c r="I429" s="468">
        <v>68</v>
      </c>
    </row>
    <row r="430" spans="1:9" s="463" customFormat="1" ht="9" customHeight="1">
      <c r="A430" s="465" t="s">
        <v>61</v>
      </c>
      <c r="B430" s="466">
        <v>10285</v>
      </c>
      <c r="C430" s="466"/>
      <c r="D430" s="466">
        <v>159779</v>
      </c>
      <c r="E430" s="466"/>
      <c r="F430" s="466">
        <f t="shared" si="11"/>
        <v>4510</v>
      </c>
      <c r="G430" s="466">
        <v>3747</v>
      </c>
      <c r="H430" s="466">
        <v>731</v>
      </c>
      <c r="I430" s="466">
        <v>32</v>
      </c>
    </row>
    <row r="431" spans="1:9" s="463" customFormat="1" ht="9" customHeight="1">
      <c r="A431" s="465" t="s">
        <v>62</v>
      </c>
      <c r="B431" s="466">
        <v>10219</v>
      </c>
      <c r="C431" s="466"/>
      <c r="D431" s="466">
        <v>97840</v>
      </c>
      <c r="E431" s="466"/>
      <c r="F431" s="475">
        <f t="shared" si="11"/>
        <v>2983</v>
      </c>
      <c r="G431" s="466">
        <v>2703</v>
      </c>
      <c r="H431" s="466">
        <v>278</v>
      </c>
      <c r="I431" s="466">
        <v>2</v>
      </c>
    </row>
    <row r="432" spans="1:9" s="463" customFormat="1" ht="9" customHeight="1">
      <c r="A432" s="465" t="s">
        <v>63</v>
      </c>
      <c r="B432" s="466">
        <v>56773</v>
      </c>
      <c r="C432" s="466"/>
      <c r="D432" s="466">
        <v>1055367</v>
      </c>
      <c r="E432" s="466"/>
      <c r="F432" s="466">
        <f t="shared" si="11"/>
        <v>34488</v>
      </c>
      <c r="G432" s="466">
        <v>29054</v>
      </c>
      <c r="H432" s="466">
        <v>5398</v>
      </c>
      <c r="I432" s="466">
        <v>36</v>
      </c>
    </row>
    <row r="433" spans="1:9" s="463" customFormat="1" ht="9" customHeight="1">
      <c r="A433" s="467" t="s">
        <v>64</v>
      </c>
      <c r="B433" s="468">
        <v>11740</v>
      </c>
      <c r="C433" s="468"/>
      <c r="D433" s="468">
        <v>126579</v>
      </c>
      <c r="E433" s="468"/>
      <c r="F433" s="468">
        <f t="shared" si="11"/>
        <v>3020</v>
      </c>
      <c r="G433" s="468">
        <v>2669</v>
      </c>
      <c r="H433" s="468">
        <v>340</v>
      </c>
      <c r="I433" s="468">
        <v>11</v>
      </c>
    </row>
    <row r="434" spans="1:9" s="463" customFormat="1" ht="9" customHeight="1">
      <c r="A434" s="465" t="s">
        <v>65</v>
      </c>
      <c r="B434" s="466">
        <v>24981</v>
      </c>
      <c r="C434" s="466"/>
      <c r="D434" s="466">
        <v>408176</v>
      </c>
      <c r="E434" s="466"/>
      <c r="F434" s="466">
        <f t="shared" si="11"/>
        <v>10848</v>
      </c>
      <c r="G434" s="466">
        <v>7864</v>
      </c>
      <c r="H434" s="466">
        <v>2852</v>
      </c>
      <c r="I434" s="466">
        <v>132</v>
      </c>
    </row>
    <row r="435" spans="1:9" s="463" customFormat="1" ht="9" customHeight="1">
      <c r="A435" s="465" t="s">
        <v>66</v>
      </c>
      <c r="B435" s="466">
        <v>15910</v>
      </c>
      <c r="C435" s="466"/>
      <c r="D435" s="466">
        <v>299994</v>
      </c>
      <c r="E435" s="466"/>
      <c r="F435" s="466">
        <f t="shared" si="11"/>
        <v>6711</v>
      </c>
      <c r="G435" s="466">
        <v>5527</v>
      </c>
      <c r="H435" s="466">
        <v>1162</v>
      </c>
      <c r="I435" s="466">
        <v>22</v>
      </c>
    </row>
    <row r="436" spans="1:9" s="463" customFormat="1" ht="9" customHeight="1">
      <c r="A436" s="465" t="s">
        <v>67</v>
      </c>
      <c r="B436" s="466">
        <v>12633</v>
      </c>
      <c r="C436" s="466"/>
      <c r="D436" s="466">
        <v>244848</v>
      </c>
      <c r="E436" s="466"/>
      <c r="F436" s="466">
        <f t="shared" si="11"/>
        <v>4610</v>
      </c>
      <c r="G436" s="466">
        <v>4234</v>
      </c>
      <c r="H436" s="466">
        <v>376</v>
      </c>
      <c r="I436" s="466">
        <v>0</v>
      </c>
    </row>
    <row r="437" spans="1:9" s="463" customFormat="1" ht="9" customHeight="1">
      <c r="A437" s="467" t="s">
        <v>68</v>
      </c>
      <c r="B437" s="468">
        <v>19078</v>
      </c>
      <c r="C437" s="468"/>
      <c r="D437" s="468">
        <v>277417</v>
      </c>
      <c r="E437" s="468"/>
      <c r="F437" s="468">
        <f t="shared" si="11"/>
        <v>8434</v>
      </c>
      <c r="G437" s="468">
        <v>6610</v>
      </c>
      <c r="H437" s="468">
        <v>1716</v>
      </c>
      <c r="I437" s="468">
        <v>108</v>
      </c>
    </row>
    <row r="438" spans="1:9" s="463" customFormat="1" ht="9" customHeight="1">
      <c r="A438" s="465" t="s">
        <v>69</v>
      </c>
      <c r="B438" s="466">
        <v>30590</v>
      </c>
      <c r="C438" s="466"/>
      <c r="D438" s="466">
        <v>342102</v>
      </c>
      <c r="E438" s="466"/>
      <c r="F438" s="466">
        <f t="shared" si="11"/>
        <v>11685</v>
      </c>
      <c r="G438" s="466">
        <v>10235</v>
      </c>
      <c r="H438" s="466">
        <v>1445</v>
      </c>
      <c r="I438" s="466">
        <v>5</v>
      </c>
    </row>
    <row r="439" spans="1:9" s="463" customFormat="1" ht="9" customHeight="1">
      <c r="A439" s="465" t="s">
        <v>70</v>
      </c>
      <c r="B439" s="466">
        <v>31583</v>
      </c>
      <c r="C439" s="466"/>
      <c r="D439" s="466">
        <v>414380</v>
      </c>
      <c r="E439" s="466"/>
      <c r="F439" s="466">
        <f t="shared" si="11"/>
        <v>14573</v>
      </c>
      <c r="G439" s="466">
        <v>12074</v>
      </c>
      <c r="H439" s="466">
        <v>2442</v>
      </c>
      <c r="I439" s="466">
        <v>57</v>
      </c>
    </row>
    <row r="440" spans="1:9" s="463" customFormat="1" ht="9" customHeight="1">
      <c r="A440" s="465" t="s">
        <v>71</v>
      </c>
      <c r="B440" s="466">
        <v>10336</v>
      </c>
      <c r="C440" s="466"/>
      <c r="D440" s="466">
        <v>138121</v>
      </c>
      <c r="E440" s="466"/>
      <c r="F440" s="466">
        <f t="shared" si="11"/>
        <v>3033</v>
      </c>
      <c r="G440" s="466">
        <v>2765</v>
      </c>
      <c r="H440" s="466">
        <v>258</v>
      </c>
      <c r="I440" s="466">
        <v>10</v>
      </c>
    </row>
    <row r="441" spans="1:9" s="463" customFormat="1" ht="9" customHeight="1">
      <c r="A441" s="467" t="s">
        <v>72</v>
      </c>
      <c r="B441" s="468">
        <v>32743</v>
      </c>
      <c r="C441" s="468"/>
      <c r="D441" s="468">
        <v>568389</v>
      </c>
      <c r="E441" s="468"/>
      <c r="F441" s="468">
        <f t="shared" si="11"/>
        <v>14107</v>
      </c>
      <c r="G441" s="468">
        <v>11823</v>
      </c>
      <c r="H441" s="468">
        <v>2275</v>
      </c>
      <c r="I441" s="468">
        <v>9</v>
      </c>
    </row>
    <row r="442" spans="1:9" s="463" customFormat="1" ht="9" customHeight="1">
      <c r="A442" s="465" t="s">
        <v>73</v>
      </c>
      <c r="B442" s="466">
        <v>3853</v>
      </c>
      <c r="C442" s="466"/>
      <c r="D442" s="466">
        <v>73653</v>
      </c>
      <c r="E442" s="466"/>
      <c r="F442" s="466">
        <f t="shared" si="11"/>
        <v>1479</v>
      </c>
      <c r="G442" s="466">
        <v>1078</v>
      </c>
      <c r="H442" s="466">
        <v>271</v>
      </c>
      <c r="I442" s="466">
        <v>130</v>
      </c>
    </row>
    <row r="443" spans="1:9" s="463" customFormat="1" ht="9" customHeight="1">
      <c r="A443" s="465" t="s">
        <v>415</v>
      </c>
      <c r="B443" s="466">
        <v>40800</v>
      </c>
      <c r="C443" s="466"/>
      <c r="D443" s="466">
        <v>523294</v>
      </c>
      <c r="E443" s="466"/>
      <c r="F443" s="466">
        <f t="shared" si="11"/>
        <v>10881</v>
      </c>
      <c r="G443" s="466">
        <v>9495</v>
      </c>
      <c r="H443" s="466">
        <v>1259</v>
      </c>
      <c r="I443" s="466">
        <v>127</v>
      </c>
    </row>
    <row r="444" spans="1:9" s="463" customFormat="1" ht="9" customHeight="1">
      <c r="A444" s="465" t="s">
        <v>75</v>
      </c>
      <c r="B444" s="466">
        <v>15672</v>
      </c>
      <c r="C444" s="466"/>
      <c r="D444" s="466">
        <v>250837</v>
      </c>
      <c r="E444" s="466"/>
      <c r="F444" s="466">
        <f t="shared" si="11"/>
        <v>5107</v>
      </c>
      <c r="G444" s="466">
        <v>4048</v>
      </c>
      <c r="H444" s="466">
        <v>1057</v>
      </c>
      <c r="I444" s="466">
        <v>2</v>
      </c>
    </row>
    <row r="445" spans="1:9" s="463" customFormat="1" ht="9" customHeight="1">
      <c r="A445" s="467" t="s">
        <v>76</v>
      </c>
      <c r="B445" s="473">
        <v>9706</v>
      </c>
      <c r="C445" s="473"/>
      <c r="D445" s="473">
        <v>107523</v>
      </c>
      <c r="E445" s="468"/>
      <c r="F445" s="473">
        <f t="shared" si="11"/>
        <v>3085</v>
      </c>
      <c r="G445" s="473">
        <v>2603</v>
      </c>
      <c r="H445" s="473">
        <v>409</v>
      </c>
      <c r="I445" s="473">
        <v>73</v>
      </c>
    </row>
    <row r="446" spans="1:9" s="463" customFormat="1" ht="9" customHeight="1">
      <c r="A446" s="461"/>
      <c r="B446" s="478"/>
      <c r="C446" s="478"/>
      <c r="D446" s="462"/>
      <c r="E446" s="462"/>
      <c r="F446" s="462"/>
      <c r="G446" s="462"/>
      <c r="H446" s="462"/>
      <c r="I446" s="462"/>
    </row>
    <row r="447" spans="1:9" s="463" customFormat="1" ht="9" customHeight="1">
      <c r="A447" s="461">
        <v>2007</v>
      </c>
      <c r="B447" s="478"/>
      <c r="C447" s="478"/>
      <c r="D447" s="462"/>
      <c r="E447" s="462"/>
      <c r="F447" s="462"/>
      <c r="G447" s="462"/>
      <c r="H447" s="462"/>
      <c r="I447" s="462"/>
    </row>
    <row r="448" spans="1:9" s="463" customFormat="1" ht="9" customHeight="1">
      <c r="A448" s="462" t="s">
        <v>34</v>
      </c>
      <c r="B448" s="478">
        <f>SUM(B450:B481)</f>
        <v>823999</v>
      </c>
      <c r="C448" s="478"/>
      <c r="D448" s="471">
        <f>SUM(D450:D481)</f>
        <v>14424178</v>
      </c>
      <c r="E448" s="464"/>
      <c r="F448" s="464">
        <f>SUM(F450:F481)</f>
        <v>450102</v>
      </c>
      <c r="G448" s="471">
        <f>SUM(G450:G481)</f>
        <v>361244</v>
      </c>
      <c r="H448" s="471">
        <f>SUM(H450:H481)</f>
        <v>86167</v>
      </c>
      <c r="I448" s="471">
        <f>SUM(I450:I481)</f>
        <v>2691</v>
      </c>
    </row>
    <row r="449" spans="1:9" s="463" customFormat="1" ht="3.95" customHeight="1">
      <c r="A449" s="462"/>
      <c r="B449" s="471"/>
      <c r="C449" s="471"/>
      <c r="D449" s="471"/>
      <c r="E449" s="464"/>
      <c r="F449" s="464"/>
      <c r="G449" s="471"/>
      <c r="H449" s="471"/>
      <c r="I449" s="471"/>
    </row>
    <row r="450" spans="1:9" s="463" customFormat="1" ht="9" customHeight="1">
      <c r="A450" s="465" t="s">
        <v>45</v>
      </c>
      <c r="B450" s="466">
        <v>11994</v>
      </c>
      <c r="C450" s="466"/>
      <c r="D450" s="466">
        <v>216107</v>
      </c>
      <c r="E450" s="466"/>
      <c r="F450" s="466">
        <f t="shared" ref="F450:F481" si="12">SUM(G450:I450)</f>
        <v>6540</v>
      </c>
      <c r="G450" s="466">
        <v>5188</v>
      </c>
      <c r="H450" s="466">
        <v>1296</v>
      </c>
      <c r="I450" s="466">
        <v>56</v>
      </c>
    </row>
    <row r="451" spans="1:9" s="463" customFormat="1" ht="9" customHeight="1">
      <c r="A451" s="465" t="s">
        <v>46</v>
      </c>
      <c r="B451" s="466">
        <v>37996</v>
      </c>
      <c r="C451" s="466"/>
      <c r="D451" s="466">
        <v>689270</v>
      </c>
      <c r="E451" s="466"/>
      <c r="F451" s="466">
        <f t="shared" si="12"/>
        <v>23462</v>
      </c>
      <c r="G451" s="466">
        <v>20089</v>
      </c>
      <c r="H451" s="466">
        <v>3351</v>
      </c>
      <c r="I451" s="466">
        <v>22</v>
      </c>
    </row>
    <row r="452" spans="1:9" s="463" customFormat="1" ht="9" customHeight="1">
      <c r="A452" s="465" t="s">
        <v>47</v>
      </c>
      <c r="B452" s="466">
        <v>10497</v>
      </c>
      <c r="C452" s="466"/>
      <c r="D452" s="466">
        <v>129523</v>
      </c>
      <c r="E452" s="466"/>
      <c r="F452" s="466">
        <f t="shared" si="12"/>
        <v>4199</v>
      </c>
      <c r="G452" s="466">
        <v>3890</v>
      </c>
      <c r="H452" s="466">
        <v>298</v>
      </c>
      <c r="I452" s="466">
        <v>11</v>
      </c>
    </row>
    <row r="453" spans="1:9" s="463" customFormat="1" ht="9" customHeight="1">
      <c r="A453" s="467" t="s">
        <v>48</v>
      </c>
      <c r="B453" s="468">
        <v>5855</v>
      </c>
      <c r="C453" s="468"/>
      <c r="D453" s="468">
        <v>123333</v>
      </c>
      <c r="E453" s="468"/>
      <c r="F453" s="468">
        <f t="shared" si="12"/>
        <v>2004</v>
      </c>
      <c r="G453" s="468">
        <v>1741</v>
      </c>
      <c r="H453" s="468">
        <v>261</v>
      </c>
      <c r="I453" s="468">
        <v>2</v>
      </c>
    </row>
    <row r="454" spans="1:9" s="463" customFormat="1" ht="9" customHeight="1">
      <c r="A454" s="465" t="s">
        <v>411</v>
      </c>
      <c r="B454" s="466">
        <v>29008</v>
      </c>
      <c r="C454" s="466"/>
      <c r="D454" s="466">
        <v>544624</v>
      </c>
      <c r="E454" s="466"/>
      <c r="F454" s="466">
        <f t="shared" si="12"/>
        <v>17525</v>
      </c>
      <c r="G454" s="466">
        <v>14105</v>
      </c>
      <c r="H454" s="466">
        <v>2635</v>
      </c>
      <c r="I454" s="466">
        <v>785</v>
      </c>
    </row>
    <row r="455" spans="1:9" s="463" customFormat="1" ht="9" customHeight="1">
      <c r="A455" s="465" t="s">
        <v>50</v>
      </c>
      <c r="B455" s="466">
        <v>7678</v>
      </c>
      <c r="C455" s="466"/>
      <c r="D455" s="466">
        <v>100322</v>
      </c>
      <c r="E455" s="466"/>
      <c r="F455" s="466">
        <f t="shared" si="12"/>
        <v>3083</v>
      </c>
      <c r="G455" s="466">
        <v>2698</v>
      </c>
      <c r="H455" s="466">
        <v>379</v>
      </c>
      <c r="I455" s="466">
        <v>6</v>
      </c>
    </row>
    <row r="456" spans="1:9" s="463" customFormat="1" ht="9" customHeight="1">
      <c r="A456" s="465" t="s">
        <v>51</v>
      </c>
      <c r="B456" s="466">
        <v>12789</v>
      </c>
      <c r="C456" s="466"/>
      <c r="D456" s="466">
        <v>168318</v>
      </c>
      <c r="E456" s="466"/>
      <c r="F456" s="466">
        <f t="shared" si="12"/>
        <v>2400</v>
      </c>
      <c r="G456" s="466">
        <v>2192</v>
      </c>
      <c r="H456" s="465">
        <v>206</v>
      </c>
      <c r="I456" s="466">
        <v>2</v>
      </c>
    </row>
    <row r="457" spans="1:9" s="463" customFormat="1" ht="9" customHeight="1">
      <c r="A457" s="467" t="s">
        <v>52</v>
      </c>
      <c r="B457" s="468">
        <v>33305</v>
      </c>
      <c r="C457" s="468"/>
      <c r="D457" s="468">
        <v>704065</v>
      </c>
      <c r="E457" s="468"/>
      <c r="F457" s="468">
        <f t="shared" si="12"/>
        <v>19478</v>
      </c>
      <c r="G457" s="468">
        <v>15402</v>
      </c>
      <c r="H457" s="468">
        <v>3872</v>
      </c>
      <c r="I457" s="468">
        <v>204</v>
      </c>
    </row>
    <row r="458" spans="1:9" s="463" customFormat="1" ht="9" customHeight="1">
      <c r="A458" s="465" t="s">
        <v>412</v>
      </c>
      <c r="B458" s="466">
        <v>101186</v>
      </c>
      <c r="C458" s="466"/>
      <c r="D458" s="466">
        <v>1914108</v>
      </c>
      <c r="E458" s="466"/>
      <c r="F458" s="466">
        <f t="shared" si="12"/>
        <v>54104</v>
      </c>
      <c r="G458" s="466">
        <v>38860</v>
      </c>
      <c r="H458" s="466">
        <v>15032</v>
      </c>
      <c r="I458" s="466">
        <v>212</v>
      </c>
    </row>
    <row r="459" spans="1:9" s="463" customFormat="1" ht="9" customHeight="1">
      <c r="A459" s="465" t="s">
        <v>54</v>
      </c>
      <c r="B459" s="466">
        <v>11784</v>
      </c>
      <c r="C459" s="466"/>
      <c r="D459" s="466">
        <v>177250</v>
      </c>
      <c r="E459" s="466"/>
      <c r="F459" s="466">
        <f t="shared" si="12"/>
        <v>6659</v>
      </c>
      <c r="G459" s="466">
        <v>5931</v>
      </c>
      <c r="H459" s="466">
        <v>724</v>
      </c>
      <c r="I459" s="466">
        <v>4</v>
      </c>
    </row>
    <row r="460" spans="1:9" s="463" customFormat="1" ht="9" customHeight="1">
      <c r="A460" s="465" t="s">
        <v>55</v>
      </c>
      <c r="B460" s="466">
        <v>39826</v>
      </c>
      <c r="C460" s="466"/>
      <c r="D460" s="466">
        <v>602281</v>
      </c>
      <c r="E460" s="466"/>
      <c r="F460" s="466">
        <f t="shared" si="12"/>
        <v>16971</v>
      </c>
      <c r="G460" s="466">
        <v>13374</v>
      </c>
      <c r="H460" s="466">
        <v>3531</v>
      </c>
      <c r="I460" s="466">
        <v>66</v>
      </c>
    </row>
    <row r="461" spans="1:9" s="463" customFormat="1" ht="9" customHeight="1">
      <c r="A461" s="467" t="s">
        <v>56</v>
      </c>
      <c r="B461" s="468">
        <v>12689</v>
      </c>
      <c r="C461" s="468"/>
      <c r="D461" s="468">
        <v>157211</v>
      </c>
      <c r="E461" s="468"/>
      <c r="F461" s="468">
        <f t="shared" si="12"/>
        <v>4529</v>
      </c>
      <c r="G461" s="468">
        <v>3974</v>
      </c>
      <c r="H461" s="468">
        <v>537</v>
      </c>
      <c r="I461" s="468">
        <v>18</v>
      </c>
    </row>
    <row r="462" spans="1:9" s="463" customFormat="1" ht="9" customHeight="1">
      <c r="A462" s="465" t="s">
        <v>57</v>
      </c>
      <c r="B462" s="466">
        <v>11719</v>
      </c>
      <c r="C462" s="466"/>
      <c r="D462" s="466">
        <v>166953</v>
      </c>
      <c r="E462" s="466"/>
      <c r="F462" s="466">
        <f t="shared" si="12"/>
        <v>6928</v>
      </c>
      <c r="G462" s="466">
        <v>5488</v>
      </c>
      <c r="H462" s="466">
        <v>1183</v>
      </c>
      <c r="I462" s="466">
        <v>257</v>
      </c>
    </row>
    <row r="463" spans="1:9" s="463" customFormat="1" ht="9" customHeight="1">
      <c r="A463" s="465" t="s">
        <v>58</v>
      </c>
      <c r="B463" s="466">
        <v>73284</v>
      </c>
      <c r="C463" s="466"/>
      <c r="D463" s="466">
        <v>1201330</v>
      </c>
      <c r="E463" s="466"/>
      <c r="F463" s="466">
        <f t="shared" si="12"/>
        <v>50514</v>
      </c>
      <c r="G463" s="466">
        <v>41919</v>
      </c>
      <c r="H463" s="466">
        <v>8493</v>
      </c>
      <c r="I463" s="466">
        <v>102</v>
      </c>
    </row>
    <row r="464" spans="1:9" s="463" customFormat="1" ht="9" customHeight="1">
      <c r="A464" s="465" t="s">
        <v>413</v>
      </c>
      <c r="B464" s="466">
        <v>54531</v>
      </c>
      <c r="C464" s="466"/>
      <c r="D464" s="466">
        <v>1788228</v>
      </c>
      <c r="E464" s="466"/>
      <c r="F464" s="466">
        <f t="shared" si="12"/>
        <v>61619</v>
      </c>
      <c r="G464" s="466">
        <v>44950</v>
      </c>
      <c r="H464" s="466">
        <v>16450</v>
      </c>
      <c r="I464" s="466">
        <v>219</v>
      </c>
    </row>
    <row r="465" spans="1:9" s="463" customFormat="1" ht="9" customHeight="1">
      <c r="A465" s="467" t="s">
        <v>414</v>
      </c>
      <c r="B465" s="468">
        <v>26536</v>
      </c>
      <c r="C465" s="468"/>
      <c r="D465" s="468">
        <v>303923</v>
      </c>
      <c r="E465" s="468"/>
      <c r="F465" s="468">
        <f t="shared" si="12"/>
        <v>7644</v>
      </c>
      <c r="G465" s="468">
        <v>6972</v>
      </c>
      <c r="H465" s="468">
        <v>625</v>
      </c>
      <c r="I465" s="468">
        <v>47</v>
      </c>
    </row>
    <row r="466" spans="1:9" s="463" customFormat="1" ht="9" customHeight="1">
      <c r="A466" s="465" t="s">
        <v>61</v>
      </c>
      <c r="B466" s="466">
        <v>10430</v>
      </c>
      <c r="C466" s="466"/>
      <c r="D466" s="466">
        <v>168088</v>
      </c>
      <c r="E466" s="466"/>
      <c r="F466" s="466">
        <f t="shared" si="12"/>
        <v>5425</v>
      </c>
      <c r="G466" s="466">
        <v>4540</v>
      </c>
      <c r="H466" s="466">
        <v>864</v>
      </c>
      <c r="I466" s="466">
        <v>21</v>
      </c>
    </row>
    <row r="467" spans="1:9" s="463" customFormat="1" ht="9" customHeight="1">
      <c r="A467" s="465" t="s">
        <v>62</v>
      </c>
      <c r="B467" s="466">
        <v>10527</v>
      </c>
      <c r="C467" s="466"/>
      <c r="D467" s="466">
        <v>104112</v>
      </c>
      <c r="E467" s="466"/>
      <c r="F467" s="475">
        <f t="shared" si="12"/>
        <v>4299</v>
      </c>
      <c r="G467" s="466">
        <v>3822</v>
      </c>
      <c r="H467" s="466">
        <v>470</v>
      </c>
      <c r="I467" s="466">
        <v>7</v>
      </c>
    </row>
    <row r="468" spans="1:9" s="463" customFormat="1" ht="9" customHeight="1">
      <c r="A468" s="465" t="s">
        <v>63</v>
      </c>
      <c r="B468" s="466">
        <v>57543</v>
      </c>
      <c r="C468" s="466"/>
      <c r="D468" s="466">
        <v>1128616</v>
      </c>
      <c r="E468" s="466"/>
      <c r="F468" s="466">
        <f t="shared" si="12"/>
        <v>37143</v>
      </c>
      <c r="G468" s="466">
        <v>30946</v>
      </c>
      <c r="H468" s="466">
        <v>6145</v>
      </c>
      <c r="I468" s="466">
        <v>52</v>
      </c>
    </row>
    <row r="469" spans="1:9" s="463" customFormat="1" ht="9" customHeight="1">
      <c r="A469" s="467" t="s">
        <v>64</v>
      </c>
      <c r="B469" s="468">
        <v>11856</v>
      </c>
      <c r="C469" s="468"/>
      <c r="D469" s="468">
        <v>130828</v>
      </c>
      <c r="E469" s="468"/>
      <c r="F469" s="468">
        <f t="shared" si="12"/>
        <v>3807</v>
      </c>
      <c r="G469" s="468">
        <v>3284</v>
      </c>
      <c r="H469" s="468">
        <v>515</v>
      </c>
      <c r="I469" s="468">
        <v>8</v>
      </c>
    </row>
    <row r="470" spans="1:9" s="463" customFormat="1" ht="9" customHeight="1">
      <c r="A470" s="465" t="s">
        <v>65</v>
      </c>
      <c r="B470" s="466">
        <v>25663</v>
      </c>
      <c r="C470" s="466"/>
      <c r="D470" s="466">
        <v>424546</v>
      </c>
      <c r="E470" s="466"/>
      <c r="F470" s="466">
        <f t="shared" si="12"/>
        <v>12961</v>
      </c>
      <c r="G470" s="466">
        <v>9427</v>
      </c>
      <c r="H470" s="466">
        <v>3528</v>
      </c>
      <c r="I470" s="466">
        <v>6</v>
      </c>
    </row>
    <row r="471" spans="1:9" s="463" customFormat="1" ht="9" customHeight="1">
      <c r="A471" s="465" t="s">
        <v>66</v>
      </c>
      <c r="B471" s="466">
        <v>16401</v>
      </c>
      <c r="C471" s="466"/>
      <c r="D471" s="466">
        <v>327752</v>
      </c>
      <c r="E471" s="466"/>
      <c r="F471" s="466">
        <f t="shared" si="12"/>
        <v>7431</v>
      </c>
      <c r="G471" s="466">
        <v>6111</v>
      </c>
      <c r="H471" s="466">
        <v>1291</v>
      </c>
      <c r="I471" s="466">
        <v>29</v>
      </c>
    </row>
    <row r="472" spans="1:9" s="463" customFormat="1" ht="9" customHeight="1">
      <c r="A472" s="465" t="s">
        <v>67</v>
      </c>
      <c r="B472" s="466">
        <v>13043</v>
      </c>
      <c r="C472" s="466"/>
      <c r="D472" s="466">
        <v>274698</v>
      </c>
      <c r="E472" s="466"/>
      <c r="F472" s="466">
        <f t="shared" si="12"/>
        <v>6070</v>
      </c>
      <c r="G472" s="466">
        <v>5484</v>
      </c>
      <c r="H472" s="466">
        <v>575</v>
      </c>
      <c r="I472" s="466">
        <v>11</v>
      </c>
    </row>
    <row r="473" spans="1:9" s="463" customFormat="1" ht="9" customHeight="1">
      <c r="A473" s="467" t="s">
        <v>68</v>
      </c>
      <c r="B473" s="468">
        <v>19472</v>
      </c>
      <c r="C473" s="468"/>
      <c r="D473" s="468">
        <v>294056</v>
      </c>
      <c r="E473" s="468"/>
      <c r="F473" s="468">
        <f t="shared" si="12"/>
        <v>9690</v>
      </c>
      <c r="G473" s="468">
        <v>7603</v>
      </c>
      <c r="H473" s="468">
        <v>2041</v>
      </c>
      <c r="I473" s="468">
        <v>46</v>
      </c>
    </row>
    <row r="474" spans="1:9" s="463" customFormat="1" ht="9" customHeight="1">
      <c r="A474" s="465" t="s">
        <v>69</v>
      </c>
      <c r="B474" s="466">
        <v>30989</v>
      </c>
      <c r="C474" s="466"/>
      <c r="D474" s="466">
        <v>369305</v>
      </c>
      <c r="E474" s="466"/>
      <c r="F474" s="466">
        <f t="shared" si="12"/>
        <v>13196</v>
      </c>
      <c r="G474" s="466">
        <v>11363</v>
      </c>
      <c r="H474" s="466">
        <v>1818</v>
      </c>
      <c r="I474" s="466">
        <v>15</v>
      </c>
    </row>
    <row r="475" spans="1:9" s="463" customFormat="1" ht="9" customHeight="1">
      <c r="A475" s="465" t="s">
        <v>70</v>
      </c>
      <c r="B475" s="466">
        <v>32144</v>
      </c>
      <c r="C475" s="466"/>
      <c r="D475" s="466">
        <v>439682</v>
      </c>
      <c r="E475" s="466"/>
      <c r="F475" s="466">
        <f t="shared" si="12"/>
        <v>16954</v>
      </c>
      <c r="G475" s="466">
        <v>14023</v>
      </c>
      <c r="H475" s="466">
        <v>2883</v>
      </c>
      <c r="I475" s="466">
        <v>48</v>
      </c>
    </row>
    <row r="476" spans="1:9" s="463" customFormat="1" ht="9" customHeight="1">
      <c r="A476" s="465" t="s">
        <v>71</v>
      </c>
      <c r="B476" s="466">
        <v>10603</v>
      </c>
      <c r="C476" s="466"/>
      <c r="D476" s="466">
        <v>147882</v>
      </c>
      <c r="E476" s="466"/>
      <c r="F476" s="466">
        <f t="shared" si="12"/>
        <v>3519</v>
      </c>
      <c r="G476" s="466">
        <v>3101</v>
      </c>
      <c r="H476" s="466">
        <v>411</v>
      </c>
      <c r="I476" s="466">
        <v>7</v>
      </c>
    </row>
    <row r="477" spans="1:9" s="463" customFormat="1" ht="9" customHeight="1">
      <c r="A477" s="467" t="s">
        <v>72</v>
      </c>
      <c r="B477" s="468">
        <v>33255</v>
      </c>
      <c r="C477" s="468"/>
      <c r="D477" s="468">
        <v>589898</v>
      </c>
      <c r="E477" s="468"/>
      <c r="F477" s="468">
        <f t="shared" si="12"/>
        <v>15881</v>
      </c>
      <c r="G477" s="468">
        <v>12983</v>
      </c>
      <c r="H477" s="468">
        <v>2870</v>
      </c>
      <c r="I477" s="468">
        <v>28</v>
      </c>
    </row>
    <row r="478" spans="1:9" s="463" customFormat="1" ht="9" customHeight="1">
      <c r="A478" s="465" t="s">
        <v>73</v>
      </c>
      <c r="B478" s="466">
        <v>3915</v>
      </c>
      <c r="C478" s="466"/>
      <c r="D478" s="466">
        <v>109940</v>
      </c>
      <c r="E478" s="466"/>
      <c r="F478" s="466">
        <f t="shared" si="12"/>
        <v>1732</v>
      </c>
      <c r="G478" s="466">
        <v>1297</v>
      </c>
      <c r="H478" s="466">
        <v>335</v>
      </c>
      <c r="I478" s="466">
        <v>100</v>
      </c>
    </row>
    <row r="479" spans="1:9" s="463" customFormat="1" ht="9" customHeight="1">
      <c r="A479" s="465" t="s">
        <v>415</v>
      </c>
      <c r="B479" s="466">
        <v>41248</v>
      </c>
      <c r="C479" s="466"/>
      <c r="D479" s="466">
        <v>553008</v>
      </c>
      <c r="E479" s="466"/>
      <c r="F479" s="466">
        <f t="shared" si="12"/>
        <v>14282</v>
      </c>
      <c r="G479" s="466">
        <v>12326</v>
      </c>
      <c r="H479" s="466">
        <v>1816</v>
      </c>
      <c r="I479" s="466">
        <v>140</v>
      </c>
    </row>
    <row r="480" spans="1:9" s="463" customFormat="1" ht="9" customHeight="1">
      <c r="A480" s="465" t="s">
        <v>75</v>
      </c>
      <c r="B480" s="466">
        <v>16184</v>
      </c>
      <c r="C480" s="466"/>
      <c r="D480" s="466">
        <v>260019</v>
      </c>
      <c r="E480" s="466"/>
      <c r="F480" s="466">
        <f t="shared" si="12"/>
        <v>5942</v>
      </c>
      <c r="G480" s="466">
        <v>4782</v>
      </c>
      <c r="H480" s="466">
        <v>1159</v>
      </c>
      <c r="I480" s="466">
        <v>1</v>
      </c>
    </row>
    <row r="481" spans="1:9" s="463" customFormat="1" ht="9" customHeight="1">
      <c r="A481" s="467" t="s">
        <v>76</v>
      </c>
      <c r="B481" s="473">
        <v>10049</v>
      </c>
      <c r="C481" s="473"/>
      <c r="D481" s="473">
        <v>114902</v>
      </c>
      <c r="E481" s="468"/>
      <c r="F481" s="473">
        <f t="shared" si="12"/>
        <v>4111</v>
      </c>
      <c r="G481" s="473">
        <v>3379</v>
      </c>
      <c r="H481" s="473">
        <v>573</v>
      </c>
      <c r="I481" s="473">
        <v>159</v>
      </c>
    </row>
    <row r="482" spans="1:9" s="463" customFormat="1" ht="9" customHeight="1">
      <c r="A482" s="461"/>
      <c r="B482" s="478"/>
      <c r="C482" s="478"/>
      <c r="D482" s="462"/>
      <c r="E482" s="462"/>
      <c r="F482" s="462"/>
      <c r="G482" s="462"/>
      <c r="H482" s="462"/>
      <c r="I482" s="462"/>
    </row>
    <row r="483" spans="1:9" s="463" customFormat="1" ht="9" customHeight="1">
      <c r="A483" s="461">
        <v>2008</v>
      </c>
      <c r="B483" s="478"/>
      <c r="C483" s="478"/>
      <c r="D483" s="462"/>
      <c r="E483" s="462"/>
      <c r="F483" s="462"/>
      <c r="G483" s="462"/>
      <c r="H483" s="462"/>
      <c r="I483" s="462"/>
    </row>
    <row r="484" spans="1:9" s="463" customFormat="1" ht="9" customHeight="1">
      <c r="A484" s="462" t="s">
        <v>34</v>
      </c>
      <c r="B484" s="478">
        <f>SUM(B486:B517)</f>
        <v>833071.66666666663</v>
      </c>
      <c r="C484" s="478"/>
      <c r="D484" s="471">
        <f>SUM(D486:D517)</f>
        <v>14260309.445833331</v>
      </c>
      <c r="E484" s="464"/>
      <c r="F484" s="464">
        <f>SUM(F486:F517)</f>
        <v>506934</v>
      </c>
      <c r="G484" s="471">
        <f>SUM(G486:G517)</f>
        <v>411179</v>
      </c>
      <c r="H484" s="471">
        <f>SUM(H486:H517)</f>
        <v>92074</v>
      </c>
      <c r="I484" s="471">
        <f>SUM(I486:I517)</f>
        <v>3681</v>
      </c>
    </row>
    <row r="485" spans="1:9" s="463" customFormat="1" ht="3.95" customHeight="1">
      <c r="A485" s="462"/>
      <c r="B485" s="471"/>
      <c r="C485" s="471"/>
      <c r="D485" s="471"/>
      <c r="E485" s="464"/>
      <c r="F485" s="464"/>
      <c r="G485" s="471"/>
      <c r="H485" s="471"/>
      <c r="I485" s="471"/>
    </row>
    <row r="486" spans="1:9" s="463" customFormat="1" ht="9" customHeight="1">
      <c r="A486" s="465" t="s">
        <v>45</v>
      </c>
      <c r="B486" s="466">
        <v>12024.916666666666</v>
      </c>
      <c r="C486" s="466"/>
      <c r="D486" s="466">
        <v>207918</v>
      </c>
      <c r="E486" s="466"/>
      <c r="F486" s="466">
        <f t="shared" ref="F486:F517" si="13">SUM(G486:I486)</f>
        <v>7082</v>
      </c>
      <c r="G486" s="466">
        <v>5806</v>
      </c>
      <c r="H486" s="466">
        <v>1231</v>
      </c>
      <c r="I486" s="466">
        <v>45</v>
      </c>
    </row>
    <row r="487" spans="1:9" s="463" customFormat="1" ht="9" customHeight="1">
      <c r="A487" s="465" t="s">
        <v>46</v>
      </c>
      <c r="B487" s="466">
        <v>37607.333333333336</v>
      </c>
      <c r="C487" s="466"/>
      <c r="D487" s="466">
        <v>658399.58333333337</v>
      </c>
      <c r="E487" s="466"/>
      <c r="F487" s="466">
        <f t="shared" si="13"/>
        <v>25956</v>
      </c>
      <c r="G487" s="466">
        <v>21868</v>
      </c>
      <c r="H487" s="466">
        <v>4050</v>
      </c>
      <c r="I487" s="466">
        <v>38</v>
      </c>
    </row>
    <row r="488" spans="1:9" s="463" customFormat="1" ht="9" customHeight="1">
      <c r="A488" s="465" t="s">
        <v>47</v>
      </c>
      <c r="B488" s="466">
        <v>10846.083333333334</v>
      </c>
      <c r="C488" s="466"/>
      <c r="D488" s="466">
        <v>128815.08333333333</v>
      </c>
      <c r="E488" s="466"/>
      <c r="F488" s="466">
        <f t="shared" si="13"/>
        <v>4661</v>
      </c>
      <c r="G488" s="466">
        <v>4298</v>
      </c>
      <c r="H488" s="466">
        <v>342</v>
      </c>
      <c r="I488" s="466">
        <v>21</v>
      </c>
    </row>
    <row r="489" spans="1:9" s="463" customFormat="1" ht="9" customHeight="1">
      <c r="A489" s="467" t="s">
        <v>48</v>
      </c>
      <c r="B489" s="468">
        <v>5959.25</v>
      </c>
      <c r="C489" s="468"/>
      <c r="D489" s="468">
        <v>120667</v>
      </c>
      <c r="E489" s="468"/>
      <c r="F489" s="468">
        <f t="shared" si="13"/>
        <v>2816</v>
      </c>
      <c r="G489" s="468">
        <v>2497</v>
      </c>
      <c r="H489" s="468">
        <v>316</v>
      </c>
      <c r="I489" s="468">
        <v>3</v>
      </c>
    </row>
    <row r="490" spans="1:9" s="463" customFormat="1" ht="9" customHeight="1">
      <c r="A490" s="465" t="s">
        <v>411</v>
      </c>
      <c r="B490" s="466">
        <v>29620.416666666668</v>
      </c>
      <c r="C490" s="466"/>
      <c r="D490" s="466">
        <v>536052.83333333337</v>
      </c>
      <c r="E490" s="466"/>
      <c r="F490" s="466">
        <f t="shared" si="13"/>
        <v>22883</v>
      </c>
      <c r="G490" s="466">
        <v>19354</v>
      </c>
      <c r="H490" s="466">
        <v>2806</v>
      </c>
      <c r="I490" s="466">
        <v>723</v>
      </c>
    </row>
    <row r="491" spans="1:9" s="463" customFormat="1" ht="9" customHeight="1">
      <c r="A491" s="465" t="s">
        <v>50</v>
      </c>
      <c r="B491" s="466">
        <v>7854.833333333333</v>
      </c>
      <c r="C491" s="466"/>
      <c r="D491" s="466">
        <v>96774</v>
      </c>
      <c r="E491" s="466"/>
      <c r="F491" s="466">
        <f t="shared" si="13"/>
        <v>4278</v>
      </c>
      <c r="G491" s="466">
        <v>3824</v>
      </c>
      <c r="H491" s="466">
        <v>443</v>
      </c>
      <c r="I491" s="466">
        <v>11</v>
      </c>
    </row>
    <row r="492" spans="1:9" s="463" customFormat="1" ht="9" customHeight="1">
      <c r="A492" s="465" t="s">
        <v>51</v>
      </c>
      <c r="B492" s="466">
        <v>13146.416666666666</v>
      </c>
      <c r="C492" s="466"/>
      <c r="D492" s="466">
        <v>171850.08333333334</v>
      </c>
      <c r="E492" s="466"/>
      <c r="F492" s="466">
        <f t="shared" si="13"/>
        <v>3131</v>
      </c>
      <c r="G492" s="466">
        <v>2898</v>
      </c>
      <c r="H492" s="465">
        <v>230</v>
      </c>
      <c r="I492" s="466">
        <v>3</v>
      </c>
    </row>
    <row r="493" spans="1:9" s="463" customFormat="1" ht="9" customHeight="1">
      <c r="A493" s="467" t="s">
        <v>52</v>
      </c>
      <c r="B493" s="468">
        <v>33557.75</v>
      </c>
      <c r="C493" s="468"/>
      <c r="D493" s="468">
        <v>668498.25</v>
      </c>
      <c r="E493" s="468"/>
      <c r="F493" s="468">
        <f t="shared" si="13"/>
        <v>20698</v>
      </c>
      <c r="G493" s="468">
        <v>16557</v>
      </c>
      <c r="H493" s="468">
        <v>3928</v>
      </c>
      <c r="I493" s="468">
        <v>213</v>
      </c>
    </row>
    <row r="494" spans="1:9" s="463" customFormat="1" ht="9" customHeight="1">
      <c r="A494" s="465" t="s">
        <v>412</v>
      </c>
      <c r="B494" s="466">
        <v>88377.75</v>
      </c>
      <c r="C494" s="466"/>
      <c r="D494" s="466">
        <v>1910813.1124999998</v>
      </c>
      <c r="E494" s="466"/>
      <c r="F494" s="466">
        <f t="shared" si="13"/>
        <v>56373</v>
      </c>
      <c r="G494" s="466">
        <v>40732</v>
      </c>
      <c r="H494" s="466">
        <v>15416</v>
      </c>
      <c r="I494" s="466">
        <v>225</v>
      </c>
    </row>
    <row r="495" spans="1:9" s="463" customFormat="1" ht="9" customHeight="1">
      <c r="A495" s="465" t="s">
        <v>54</v>
      </c>
      <c r="B495" s="466">
        <v>17077.416666666668</v>
      </c>
      <c r="C495" s="466"/>
      <c r="D495" s="466">
        <v>177282.58333333334</v>
      </c>
      <c r="E495" s="466"/>
      <c r="F495" s="466">
        <f t="shared" si="13"/>
        <v>6611</v>
      </c>
      <c r="G495" s="466">
        <v>5888</v>
      </c>
      <c r="H495" s="466">
        <v>716</v>
      </c>
      <c r="I495" s="466">
        <v>7</v>
      </c>
    </row>
    <row r="496" spans="1:9" s="463" customFormat="1" ht="9" customHeight="1">
      <c r="A496" s="465" t="s">
        <v>55</v>
      </c>
      <c r="B496" s="466">
        <v>43077.083333333336</v>
      </c>
      <c r="C496" s="466"/>
      <c r="D496" s="466">
        <v>594307.91666666663</v>
      </c>
      <c r="E496" s="466"/>
      <c r="F496" s="466">
        <f t="shared" si="13"/>
        <v>19038</v>
      </c>
      <c r="G496" s="466">
        <v>15088</v>
      </c>
      <c r="H496" s="466">
        <v>3859</v>
      </c>
      <c r="I496" s="466">
        <v>91</v>
      </c>
    </row>
    <row r="497" spans="1:9" s="463" customFormat="1" ht="9" customHeight="1">
      <c r="A497" s="467" t="s">
        <v>56</v>
      </c>
      <c r="B497" s="468">
        <v>12727.083333333334</v>
      </c>
      <c r="C497" s="468"/>
      <c r="D497" s="468">
        <v>144536.41666666666</v>
      </c>
      <c r="E497" s="468"/>
      <c r="F497" s="468">
        <f t="shared" si="13"/>
        <v>5406</v>
      </c>
      <c r="G497" s="468">
        <v>4582</v>
      </c>
      <c r="H497" s="468">
        <v>757</v>
      </c>
      <c r="I497" s="468">
        <v>67</v>
      </c>
    </row>
    <row r="498" spans="1:9" s="463" customFormat="1" ht="9" customHeight="1">
      <c r="A498" s="465" t="s">
        <v>57</v>
      </c>
      <c r="B498" s="466">
        <v>16588.916666666668</v>
      </c>
      <c r="C498" s="466"/>
      <c r="D498" s="466">
        <v>166539.25</v>
      </c>
      <c r="E498" s="466"/>
      <c r="F498" s="466">
        <f t="shared" si="13"/>
        <v>7034</v>
      </c>
      <c r="G498" s="466">
        <v>5603</v>
      </c>
      <c r="H498" s="466">
        <v>1263</v>
      </c>
      <c r="I498" s="466">
        <v>168</v>
      </c>
    </row>
    <row r="499" spans="1:9" s="463" customFormat="1" ht="9" customHeight="1">
      <c r="A499" s="465" t="s">
        <v>58</v>
      </c>
      <c r="B499" s="466">
        <v>63987.666666666664</v>
      </c>
      <c r="C499" s="466"/>
      <c r="D499" s="466">
        <v>1201849.6666666667</v>
      </c>
      <c r="E499" s="466"/>
      <c r="F499" s="466">
        <f t="shared" si="13"/>
        <v>57470</v>
      </c>
      <c r="G499" s="466">
        <v>47999</v>
      </c>
      <c r="H499" s="466">
        <v>9286</v>
      </c>
      <c r="I499" s="466">
        <v>185</v>
      </c>
    </row>
    <row r="500" spans="1:9" s="463" customFormat="1" ht="9" customHeight="1">
      <c r="A500" s="465" t="s">
        <v>413</v>
      </c>
      <c r="B500" s="466">
        <v>60346.916666666672</v>
      </c>
      <c r="C500" s="466"/>
      <c r="D500" s="466">
        <v>1756168.4858333333</v>
      </c>
      <c r="E500" s="466"/>
      <c r="F500" s="466">
        <f t="shared" si="13"/>
        <v>65474</v>
      </c>
      <c r="G500" s="466">
        <v>47970</v>
      </c>
      <c r="H500" s="466">
        <v>16869</v>
      </c>
      <c r="I500" s="466">
        <v>635</v>
      </c>
    </row>
    <row r="501" spans="1:9" s="463" customFormat="1" ht="9" customHeight="1">
      <c r="A501" s="467" t="s">
        <v>414</v>
      </c>
      <c r="B501" s="468">
        <v>28683.083333333332</v>
      </c>
      <c r="C501" s="468"/>
      <c r="D501" s="468">
        <v>308737.5</v>
      </c>
      <c r="E501" s="468"/>
      <c r="F501" s="468">
        <f t="shared" si="13"/>
        <v>11247</v>
      </c>
      <c r="G501" s="468">
        <v>9772</v>
      </c>
      <c r="H501" s="468">
        <v>969</v>
      </c>
      <c r="I501" s="468">
        <v>506</v>
      </c>
    </row>
    <row r="502" spans="1:9" s="463" customFormat="1" ht="9" customHeight="1">
      <c r="A502" s="465" t="s">
        <v>61</v>
      </c>
      <c r="B502" s="466">
        <v>12175.75</v>
      </c>
      <c r="C502" s="466"/>
      <c r="D502" s="466">
        <v>167306.41666666666</v>
      </c>
      <c r="E502" s="466"/>
      <c r="F502" s="466">
        <f t="shared" si="13"/>
        <v>6752</v>
      </c>
      <c r="G502" s="466">
        <v>5795</v>
      </c>
      <c r="H502" s="466">
        <v>923</v>
      </c>
      <c r="I502" s="466">
        <v>34</v>
      </c>
    </row>
    <row r="503" spans="1:9" s="463" customFormat="1" ht="9" customHeight="1">
      <c r="A503" s="465" t="s">
        <v>62</v>
      </c>
      <c r="B503" s="466">
        <v>13486.083333333334</v>
      </c>
      <c r="C503" s="466"/>
      <c r="D503" s="466">
        <v>102883.41666666667</v>
      </c>
      <c r="E503" s="466"/>
      <c r="F503" s="475">
        <f t="shared" si="13"/>
        <v>4918</v>
      </c>
      <c r="G503" s="466">
        <v>4334</v>
      </c>
      <c r="H503" s="466">
        <v>579</v>
      </c>
      <c r="I503" s="466">
        <v>5</v>
      </c>
    </row>
    <row r="504" spans="1:9" s="463" customFormat="1" ht="9" customHeight="1">
      <c r="A504" s="465" t="s">
        <v>63</v>
      </c>
      <c r="B504" s="466">
        <v>50052.5</v>
      </c>
      <c r="C504" s="466"/>
      <c r="D504" s="466">
        <v>1142268.4166666667</v>
      </c>
      <c r="E504" s="466"/>
      <c r="F504" s="466">
        <f t="shared" si="13"/>
        <v>39055</v>
      </c>
      <c r="G504" s="466">
        <v>33053</v>
      </c>
      <c r="H504" s="466">
        <v>5932</v>
      </c>
      <c r="I504" s="466">
        <v>70</v>
      </c>
    </row>
    <row r="505" spans="1:9" s="463" customFormat="1" ht="9" customHeight="1">
      <c r="A505" s="467" t="s">
        <v>64</v>
      </c>
      <c r="B505" s="468">
        <v>11794.916666666666</v>
      </c>
      <c r="C505" s="468"/>
      <c r="D505" s="468">
        <v>132435.16666666666</v>
      </c>
      <c r="E505" s="468"/>
      <c r="F505" s="468">
        <f t="shared" si="13"/>
        <v>4840</v>
      </c>
      <c r="G505" s="468">
        <v>4251</v>
      </c>
      <c r="H505" s="468">
        <v>586</v>
      </c>
      <c r="I505" s="468">
        <v>3</v>
      </c>
    </row>
    <row r="506" spans="1:9" s="463" customFormat="1" ht="9" customHeight="1">
      <c r="A506" s="465" t="s">
        <v>65</v>
      </c>
      <c r="B506" s="466">
        <v>31586.5</v>
      </c>
      <c r="C506" s="466"/>
      <c r="D506" s="466">
        <v>421018.16666666669</v>
      </c>
      <c r="E506" s="466"/>
      <c r="F506" s="466">
        <f t="shared" si="13"/>
        <v>15058</v>
      </c>
      <c r="G506" s="466">
        <v>11141</v>
      </c>
      <c r="H506" s="466">
        <v>3878</v>
      </c>
      <c r="I506" s="466">
        <v>39</v>
      </c>
    </row>
    <row r="507" spans="1:9" s="463" customFormat="1" ht="9" customHeight="1">
      <c r="A507" s="465" t="s">
        <v>66</v>
      </c>
      <c r="B507" s="466">
        <v>16071</v>
      </c>
      <c r="C507" s="466"/>
      <c r="D507" s="466">
        <v>317777.58333333331</v>
      </c>
      <c r="E507" s="466"/>
      <c r="F507" s="466">
        <f t="shared" si="13"/>
        <v>8526</v>
      </c>
      <c r="G507" s="466">
        <v>7010</v>
      </c>
      <c r="H507" s="466">
        <v>1494</v>
      </c>
      <c r="I507" s="466">
        <v>22</v>
      </c>
    </row>
    <row r="508" spans="1:9" s="463" customFormat="1" ht="9" customHeight="1">
      <c r="A508" s="465" t="s">
        <v>67</v>
      </c>
      <c r="B508" s="466">
        <v>15358.5</v>
      </c>
      <c r="C508" s="466"/>
      <c r="D508" s="466">
        <v>270887.5</v>
      </c>
      <c r="E508" s="466"/>
      <c r="F508" s="466">
        <f t="shared" si="13"/>
        <v>7935</v>
      </c>
      <c r="G508" s="466">
        <v>7243</v>
      </c>
      <c r="H508" s="466">
        <v>685</v>
      </c>
      <c r="I508" s="466">
        <v>7</v>
      </c>
    </row>
    <row r="509" spans="1:9" s="463" customFormat="1" ht="9" customHeight="1">
      <c r="A509" s="467" t="s">
        <v>68</v>
      </c>
      <c r="B509" s="468">
        <v>19340.166666666668</v>
      </c>
      <c r="C509" s="468"/>
      <c r="D509" s="468">
        <v>287210.75</v>
      </c>
      <c r="E509" s="468"/>
      <c r="F509" s="468">
        <f t="shared" si="13"/>
        <v>10194</v>
      </c>
      <c r="G509" s="468">
        <v>7944</v>
      </c>
      <c r="H509" s="468">
        <v>2225</v>
      </c>
      <c r="I509" s="468">
        <v>25</v>
      </c>
    </row>
    <row r="510" spans="1:9" s="463" customFormat="1" ht="9" customHeight="1">
      <c r="A510" s="465" t="s">
        <v>69</v>
      </c>
      <c r="B510" s="466">
        <v>28475.333333333332</v>
      </c>
      <c r="C510" s="466"/>
      <c r="D510" s="466">
        <v>379633.75</v>
      </c>
      <c r="E510" s="466"/>
      <c r="F510" s="466">
        <f t="shared" si="13"/>
        <v>16012</v>
      </c>
      <c r="G510" s="466">
        <v>13924</v>
      </c>
      <c r="H510" s="466">
        <v>2055</v>
      </c>
      <c r="I510" s="466">
        <v>33</v>
      </c>
    </row>
    <row r="511" spans="1:9" s="463" customFormat="1" ht="9" customHeight="1">
      <c r="A511" s="465" t="s">
        <v>70</v>
      </c>
      <c r="B511" s="466">
        <v>30327.666666666668</v>
      </c>
      <c r="C511" s="466"/>
      <c r="D511" s="466">
        <v>433146.16666666669</v>
      </c>
      <c r="E511" s="466"/>
      <c r="F511" s="466">
        <f t="shared" si="13"/>
        <v>19338</v>
      </c>
      <c r="G511" s="466">
        <v>16329</v>
      </c>
      <c r="H511" s="466">
        <v>2901</v>
      </c>
      <c r="I511" s="466">
        <v>108</v>
      </c>
    </row>
    <row r="512" spans="1:9" s="463" customFormat="1" ht="9" customHeight="1">
      <c r="A512" s="465" t="s">
        <v>71</v>
      </c>
      <c r="B512" s="466">
        <v>14244</v>
      </c>
      <c r="C512" s="466"/>
      <c r="D512" s="466">
        <v>149362</v>
      </c>
      <c r="E512" s="466"/>
      <c r="F512" s="466">
        <f t="shared" si="13"/>
        <v>4194</v>
      </c>
      <c r="G512" s="466">
        <v>3597</v>
      </c>
      <c r="H512" s="466">
        <v>586</v>
      </c>
      <c r="I512" s="466">
        <v>11</v>
      </c>
    </row>
    <row r="513" spans="1:9" s="463" customFormat="1" ht="9" customHeight="1">
      <c r="A513" s="467" t="s">
        <v>72</v>
      </c>
      <c r="B513" s="468">
        <v>33375.5</v>
      </c>
      <c r="C513" s="468"/>
      <c r="D513" s="468">
        <v>578955</v>
      </c>
      <c r="E513" s="468"/>
      <c r="F513" s="468">
        <f t="shared" si="13"/>
        <v>15762</v>
      </c>
      <c r="G513" s="468">
        <v>12900</v>
      </c>
      <c r="H513" s="468">
        <v>2848</v>
      </c>
      <c r="I513" s="468">
        <v>14</v>
      </c>
    </row>
    <row r="514" spans="1:9" s="463" customFormat="1" ht="9" customHeight="1">
      <c r="A514" s="465" t="s">
        <v>73</v>
      </c>
      <c r="B514" s="466">
        <v>5029.5</v>
      </c>
      <c r="C514" s="466"/>
      <c r="D514" s="466">
        <v>102023.3475</v>
      </c>
      <c r="E514" s="466"/>
      <c r="F514" s="466">
        <f t="shared" si="13"/>
        <v>2005</v>
      </c>
      <c r="G514" s="466">
        <v>1506</v>
      </c>
      <c r="H514" s="466">
        <v>379</v>
      </c>
      <c r="I514" s="466">
        <v>120</v>
      </c>
    </row>
    <row r="515" spans="1:9" s="463" customFormat="1" ht="9" customHeight="1">
      <c r="A515" s="465" t="s">
        <v>415</v>
      </c>
      <c r="B515" s="466">
        <v>41016.416666666664</v>
      </c>
      <c r="C515" s="466"/>
      <c r="D515" s="466">
        <v>544349</v>
      </c>
      <c r="E515" s="466"/>
      <c r="F515" s="466">
        <f t="shared" si="13"/>
        <v>20062</v>
      </c>
      <c r="G515" s="466">
        <v>17626</v>
      </c>
      <c r="H515" s="466">
        <v>2342</v>
      </c>
      <c r="I515" s="466">
        <v>94</v>
      </c>
    </row>
    <row r="516" spans="1:9" s="463" customFormat="1" ht="9" customHeight="1">
      <c r="A516" s="465" t="s">
        <v>75</v>
      </c>
      <c r="B516" s="466">
        <v>18131.083333333332</v>
      </c>
      <c r="C516" s="466"/>
      <c r="D516" s="466">
        <v>260550.25</v>
      </c>
      <c r="E516" s="466"/>
      <c r="F516" s="466">
        <f t="shared" si="13"/>
        <v>7562</v>
      </c>
      <c r="G516" s="466">
        <v>5988</v>
      </c>
      <c r="H516" s="466">
        <v>1569</v>
      </c>
      <c r="I516" s="466">
        <v>5</v>
      </c>
    </row>
    <row r="517" spans="1:9" s="463" customFormat="1" ht="9" customHeight="1">
      <c r="A517" s="467" t="s">
        <v>76</v>
      </c>
      <c r="B517" s="473">
        <v>11123.833333333334</v>
      </c>
      <c r="C517" s="473"/>
      <c r="D517" s="473">
        <v>121292.75</v>
      </c>
      <c r="E517" s="468"/>
      <c r="F517" s="473">
        <f t="shared" si="13"/>
        <v>4563</v>
      </c>
      <c r="G517" s="473">
        <v>3802</v>
      </c>
      <c r="H517" s="473">
        <v>611</v>
      </c>
      <c r="I517" s="473">
        <v>150</v>
      </c>
    </row>
    <row r="518" spans="1:9" s="463" customFormat="1" ht="9" customHeight="1">
      <c r="A518" s="461"/>
      <c r="B518" s="478"/>
      <c r="C518" s="478"/>
      <c r="D518" s="462"/>
      <c r="E518" s="462"/>
      <c r="F518" s="462"/>
      <c r="G518" s="462"/>
      <c r="H518" s="462"/>
      <c r="I518" s="462"/>
    </row>
    <row r="519" spans="1:9" s="463" customFormat="1" ht="9" customHeight="1">
      <c r="A519" s="461">
        <v>2009</v>
      </c>
      <c r="B519" s="478"/>
      <c r="C519" s="478"/>
      <c r="D519" s="462"/>
      <c r="E519" s="462"/>
      <c r="F519" s="462"/>
      <c r="G519" s="462"/>
      <c r="H519" s="462"/>
      <c r="I519" s="462"/>
    </row>
    <row r="520" spans="1:9" s="463" customFormat="1" ht="9" customHeight="1">
      <c r="A520" s="462" t="s">
        <v>34</v>
      </c>
      <c r="B520" s="478">
        <f>SUM(B522:B553)</f>
        <v>825754.75</v>
      </c>
      <c r="C520" s="478"/>
      <c r="D520" s="471">
        <f>SUM(D522:D553)</f>
        <v>13814544</v>
      </c>
      <c r="E520" s="464"/>
      <c r="F520" s="464">
        <f>SUM(F522:F553)</f>
        <v>489787</v>
      </c>
      <c r="G520" s="471">
        <f>SUM(G522:G553)</f>
        <v>395024</v>
      </c>
      <c r="H520" s="471">
        <f>SUM(H522:H553)</f>
        <v>90662</v>
      </c>
      <c r="I520" s="471">
        <f>SUM(I522:I553)</f>
        <v>4101</v>
      </c>
    </row>
    <row r="521" spans="1:9" s="463" customFormat="1" ht="3.95" customHeight="1">
      <c r="A521" s="462"/>
      <c r="B521" s="471"/>
      <c r="C521" s="471"/>
      <c r="D521" s="471"/>
      <c r="E521" s="464"/>
      <c r="F521" s="464"/>
      <c r="G521" s="471"/>
      <c r="H521" s="471"/>
      <c r="I521" s="471"/>
    </row>
    <row r="522" spans="1:9" s="463" customFormat="1" ht="9" customHeight="1">
      <c r="A522" s="465" t="s">
        <v>45</v>
      </c>
      <c r="B522" s="466">
        <v>11842</v>
      </c>
      <c r="C522" s="466"/>
      <c r="D522" s="466">
        <v>198047</v>
      </c>
      <c r="E522" s="466"/>
      <c r="F522" s="466">
        <f t="shared" ref="F522:F553" si="14">SUM(G522:I522)</f>
        <v>6398</v>
      </c>
      <c r="G522" s="466">
        <v>5175</v>
      </c>
      <c r="H522" s="466">
        <v>1147</v>
      </c>
      <c r="I522" s="466">
        <v>76</v>
      </c>
    </row>
    <row r="523" spans="1:9" s="463" customFormat="1" ht="9" customHeight="1">
      <c r="A523" s="465" t="s">
        <v>46</v>
      </c>
      <c r="B523" s="466">
        <v>35828.75</v>
      </c>
      <c r="C523" s="466"/>
      <c r="D523" s="466">
        <v>605177</v>
      </c>
      <c r="E523" s="466"/>
      <c r="F523" s="466">
        <f t="shared" si="14"/>
        <v>23610</v>
      </c>
      <c r="G523" s="466">
        <v>19490</v>
      </c>
      <c r="H523" s="466">
        <v>4071</v>
      </c>
      <c r="I523" s="466">
        <v>49</v>
      </c>
    </row>
    <row r="524" spans="1:9" s="463" customFormat="1" ht="9" customHeight="1">
      <c r="A524" s="465" t="s">
        <v>47</v>
      </c>
      <c r="B524" s="466">
        <v>10552.5</v>
      </c>
      <c r="C524" s="466"/>
      <c r="D524" s="466">
        <v>116610</v>
      </c>
      <c r="E524" s="466"/>
      <c r="F524" s="466">
        <f t="shared" si="14"/>
        <v>4642</v>
      </c>
      <c r="G524" s="466">
        <v>4318</v>
      </c>
      <c r="H524" s="466">
        <v>301</v>
      </c>
      <c r="I524" s="466">
        <v>23</v>
      </c>
    </row>
    <row r="525" spans="1:9" s="463" customFormat="1" ht="9" customHeight="1">
      <c r="A525" s="467" t="s">
        <v>48</v>
      </c>
      <c r="B525" s="468">
        <v>6187.5</v>
      </c>
      <c r="C525" s="468"/>
      <c r="D525" s="468">
        <v>123939</v>
      </c>
      <c r="E525" s="468"/>
      <c r="F525" s="468">
        <f t="shared" si="14"/>
        <v>2844</v>
      </c>
      <c r="G525" s="468">
        <v>2493</v>
      </c>
      <c r="H525" s="468">
        <v>341</v>
      </c>
      <c r="I525" s="468">
        <v>10</v>
      </c>
    </row>
    <row r="526" spans="1:9" s="463" customFormat="1" ht="9" customHeight="1">
      <c r="A526" s="465" t="s">
        <v>411</v>
      </c>
      <c r="B526" s="466">
        <v>28804.75</v>
      </c>
      <c r="C526" s="466"/>
      <c r="D526" s="466">
        <v>496094</v>
      </c>
      <c r="E526" s="466"/>
      <c r="F526" s="466">
        <f t="shared" si="14"/>
        <v>17787</v>
      </c>
      <c r="G526" s="466">
        <v>14812</v>
      </c>
      <c r="H526" s="466">
        <v>2311</v>
      </c>
      <c r="I526" s="466">
        <v>664</v>
      </c>
    </row>
    <row r="527" spans="1:9" s="463" customFormat="1" ht="9" customHeight="1">
      <c r="A527" s="465" t="s">
        <v>50</v>
      </c>
      <c r="B527" s="466">
        <v>7896.5</v>
      </c>
      <c r="C527" s="466"/>
      <c r="D527" s="466">
        <v>96963</v>
      </c>
      <c r="E527" s="466"/>
      <c r="F527" s="466">
        <f t="shared" si="14"/>
        <v>5299</v>
      </c>
      <c r="G527" s="466">
        <v>4789</v>
      </c>
      <c r="H527" s="466">
        <v>501</v>
      </c>
      <c r="I527" s="466">
        <v>9</v>
      </c>
    </row>
    <row r="528" spans="1:9" s="463" customFormat="1" ht="9" customHeight="1">
      <c r="A528" s="465" t="s">
        <v>51</v>
      </c>
      <c r="B528" s="466">
        <v>13628</v>
      </c>
      <c r="C528" s="466"/>
      <c r="D528" s="466">
        <v>180123</v>
      </c>
      <c r="E528" s="466"/>
      <c r="F528" s="466">
        <f t="shared" si="14"/>
        <v>3197</v>
      </c>
      <c r="G528" s="466">
        <v>2935</v>
      </c>
      <c r="H528" s="465">
        <v>209</v>
      </c>
      <c r="I528" s="466">
        <v>53</v>
      </c>
    </row>
    <row r="529" spans="1:9" s="463" customFormat="1" ht="9" customHeight="1">
      <c r="A529" s="467" t="s">
        <v>52</v>
      </c>
      <c r="B529" s="468">
        <v>32510.25</v>
      </c>
      <c r="C529" s="468"/>
      <c r="D529" s="468">
        <v>595666</v>
      </c>
      <c r="E529" s="468"/>
      <c r="F529" s="468">
        <f t="shared" si="14"/>
        <v>17756</v>
      </c>
      <c r="G529" s="468">
        <v>13934</v>
      </c>
      <c r="H529" s="468">
        <v>3595</v>
      </c>
      <c r="I529" s="468">
        <v>227</v>
      </c>
    </row>
    <row r="530" spans="1:9" s="463" customFormat="1" ht="9" customHeight="1">
      <c r="A530" s="465" t="s">
        <v>412</v>
      </c>
      <c r="B530" s="466">
        <v>99456.5</v>
      </c>
      <c r="C530" s="466"/>
      <c r="D530" s="466">
        <v>1868749</v>
      </c>
      <c r="E530" s="466"/>
      <c r="F530" s="466">
        <f t="shared" si="14"/>
        <v>62946</v>
      </c>
      <c r="G530" s="466">
        <v>45430</v>
      </c>
      <c r="H530" s="466">
        <v>17248</v>
      </c>
      <c r="I530" s="466">
        <v>268</v>
      </c>
    </row>
    <row r="531" spans="1:9" s="463" customFormat="1" ht="9" customHeight="1">
      <c r="A531" s="465" t="s">
        <v>54</v>
      </c>
      <c r="B531" s="466">
        <v>12003.5</v>
      </c>
      <c r="C531" s="466"/>
      <c r="D531" s="466">
        <v>173570</v>
      </c>
      <c r="E531" s="466"/>
      <c r="F531" s="466">
        <f t="shared" si="14"/>
        <v>5905</v>
      </c>
      <c r="G531" s="466">
        <v>5205</v>
      </c>
      <c r="H531" s="466">
        <v>688</v>
      </c>
      <c r="I531" s="466">
        <v>12</v>
      </c>
    </row>
    <row r="532" spans="1:9" s="463" customFormat="1" ht="9" customHeight="1">
      <c r="A532" s="465" t="s">
        <v>55</v>
      </c>
      <c r="B532" s="466">
        <v>39232.5</v>
      </c>
      <c r="C532" s="466"/>
      <c r="D532" s="466">
        <v>586541</v>
      </c>
      <c r="E532" s="466"/>
      <c r="F532" s="466">
        <f t="shared" si="14"/>
        <v>19045</v>
      </c>
      <c r="G532" s="466">
        <v>15061</v>
      </c>
      <c r="H532" s="466">
        <v>3909</v>
      </c>
      <c r="I532" s="466">
        <v>75</v>
      </c>
    </row>
    <row r="533" spans="1:9" s="463" customFormat="1" ht="9" customHeight="1">
      <c r="A533" s="467" t="s">
        <v>56</v>
      </c>
      <c r="B533" s="468">
        <v>12919</v>
      </c>
      <c r="C533" s="468"/>
      <c r="D533" s="468">
        <v>142288</v>
      </c>
      <c r="E533" s="468"/>
      <c r="F533" s="468">
        <f t="shared" si="14"/>
        <v>5803</v>
      </c>
      <c r="G533" s="468">
        <v>4898</v>
      </c>
      <c r="H533" s="468">
        <v>814</v>
      </c>
      <c r="I533" s="468">
        <v>91</v>
      </c>
    </row>
    <row r="534" spans="1:9" s="463" customFormat="1" ht="9" customHeight="1">
      <c r="A534" s="465" t="s">
        <v>57</v>
      </c>
      <c r="B534" s="466">
        <v>11928.25</v>
      </c>
      <c r="C534" s="466"/>
      <c r="D534" s="466">
        <v>159935</v>
      </c>
      <c r="E534" s="466"/>
      <c r="F534" s="466">
        <f t="shared" si="14"/>
        <v>6718</v>
      </c>
      <c r="G534" s="466">
        <v>5245</v>
      </c>
      <c r="H534" s="466">
        <v>1215</v>
      </c>
      <c r="I534" s="466">
        <v>258</v>
      </c>
    </row>
    <row r="535" spans="1:9" s="463" customFormat="1" ht="9" customHeight="1">
      <c r="A535" s="465" t="s">
        <v>58</v>
      </c>
      <c r="B535" s="466">
        <v>73768</v>
      </c>
      <c r="C535" s="466"/>
      <c r="D535" s="466">
        <v>1184036</v>
      </c>
      <c r="E535" s="466"/>
      <c r="F535" s="466">
        <f t="shared" si="14"/>
        <v>52299</v>
      </c>
      <c r="G535" s="466">
        <v>43708</v>
      </c>
      <c r="H535" s="466">
        <v>8424</v>
      </c>
      <c r="I535" s="466">
        <v>167</v>
      </c>
    </row>
    <row r="536" spans="1:9" s="463" customFormat="1" ht="9" customHeight="1">
      <c r="A536" s="465" t="s">
        <v>413</v>
      </c>
      <c r="B536" s="466">
        <v>55242.75</v>
      </c>
      <c r="C536" s="466"/>
      <c r="D536" s="466">
        <v>1707261</v>
      </c>
      <c r="E536" s="466"/>
      <c r="F536" s="466">
        <f t="shared" si="14"/>
        <v>64262</v>
      </c>
      <c r="G536" s="466">
        <v>46724</v>
      </c>
      <c r="H536" s="466">
        <v>16823</v>
      </c>
      <c r="I536" s="466">
        <v>715</v>
      </c>
    </row>
    <row r="537" spans="1:9" s="463" customFormat="1" ht="9" customHeight="1">
      <c r="A537" s="467" t="s">
        <v>414</v>
      </c>
      <c r="B537" s="468">
        <v>27471.5</v>
      </c>
      <c r="C537" s="468"/>
      <c r="D537" s="468">
        <v>315615</v>
      </c>
      <c r="E537" s="468"/>
      <c r="F537" s="468">
        <f t="shared" si="14"/>
        <v>12935</v>
      </c>
      <c r="G537" s="468">
        <v>11574</v>
      </c>
      <c r="H537" s="468">
        <v>1183</v>
      </c>
      <c r="I537" s="468">
        <v>178</v>
      </c>
    </row>
    <row r="538" spans="1:9" s="463" customFormat="1" ht="9" customHeight="1">
      <c r="A538" s="465" t="s">
        <v>61</v>
      </c>
      <c r="B538" s="466">
        <v>10538.75</v>
      </c>
      <c r="C538" s="466"/>
      <c r="D538" s="466">
        <v>165813</v>
      </c>
      <c r="E538" s="466"/>
      <c r="F538" s="466">
        <f t="shared" si="14"/>
        <v>6517</v>
      </c>
      <c r="G538" s="466">
        <v>5369</v>
      </c>
      <c r="H538" s="466">
        <v>1121</v>
      </c>
      <c r="I538" s="466">
        <v>27</v>
      </c>
    </row>
    <row r="539" spans="1:9" s="463" customFormat="1" ht="9" customHeight="1">
      <c r="A539" s="465" t="s">
        <v>62</v>
      </c>
      <c r="B539" s="466">
        <v>10876.25</v>
      </c>
      <c r="C539" s="466"/>
      <c r="D539" s="466">
        <v>100865</v>
      </c>
      <c r="E539" s="466"/>
      <c r="F539" s="475">
        <f t="shared" si="14"/>
        <v>5553</v>
      </c>
      <c r="G539" s="466">
        <v>4848</v>
      </c>
      <c r="H539" s="466">
        <v>697</v>
      </c>
      <c r="I539" s="466">
        <v>8</v>
      </c>
    </row>
    <row r="540" spans="1:9" s="463" customFormat="1" ht="9" customHeight="1">
      <c r="A540" s="465" t="s">
        <v>63</v>
      </c>
      <c r="B540" s="466">
        <v>56856.5</v>
      </c>
      <c r="C540" s="466"/>
      <c r="D540" s="466">
        <v>1097089</v>
      </c>
      <c r="E540" s="466"/>
      <c r="F540" s="466">
        <f t="shared" si="14"/>
        <v>34241</v>
      </c>
      <c r="G540" s="466">
        <v>28885</v>
      </c>
      <c r="H540" s="466">
        <v>5223</v>
      </c>
      <c r="I540" s="466">
        <v>133</v>
      </c>
    </row>
    <row r="541" spans="1:9" s="463" customFormat="1" ht="9" customHeight="1">
      <c r="A541" s="467" t="s">
        <v>64</v>
      </c>
      <c r="B541" s="468">
        <v>12117.25</v>
      </c>
      <c r="C541" s="468"/>
      <c r="D541" s="468">
        <v>136278</v>
      </c>
      <c r="E541" s="468"/>
      <c r="F541" s="468">
        <f t="shared" si="14"/>
        <v>5500</v>
      </c>
      <c r="G541" s="468">
        <v>4851</v>
      </c>
      <c r="H541" s="468">
        <v>636</v>
      </c>
      <c r="I541" s="468">
        <v>13</v>
      </c>
    </row>
    <row r="542" spans="1:9" s="463" customFormat="1" ht="9" customHeight="1">
      <c r="A542" s="465" t="s">
        <v>65</v>
      </c>
      <c r="B542" s="466">
        <v>26364.5</v>
      </c>
      <c r="C542" s="466"/>
      <c r="D542" s="466">
        <v>413488</v>
      </c>
      <c r="E542" s="466"/>
      <c r="F542" s="466">
        <f t="shared" si="14"/>
        <v>15441</v>
      </c>
      <c r="G542" s="466">
        <v>11525</v>
      </c>
      <c r="H542" s="466">
        <v>3880</v>
      </c>
      <c r="I542" s="466">
        <v>36</v>
      </c>
    </row>
    <row r="543" spans="1:9" s="463" customFormat="1" ht="9" customHeight="1">
      <c r="A543" s="465" t="s">
        <v>66</v>
      </c>
      <c r="B543" s="466">
        <v>16690.25</v>
      </c>
      <c r="C543" s="466"/>
      <c r="D543" s="466">
        <v>308412</v>
      </c>
      <c r="E543" s="466"/>
      <c r="F543" s="466">
        <f t="shared" si="14"/>
        <v>8068</v>
      </c>
      <c r="G543" s="466">
        <v>6604</v>
      </c>
      <c r="H543" s="466">
        <v>1414</v>
      </c>
      <c r="I543" s="466">
        <v>50</v>
      </c>
    </row>
    <row r="544" spans="1:9" s="463" customFormat="1" ht="9" customHeight="1">
      <c r="A544" s="465" t="s">
        <v>67</v>
      </c>
      <c r="B544" s="466">
        <v>12917</v>
      </c>
      <c r="C544" s="466"/>
      <c r="D544" s="466">
        <v>256890</v>
      </c>
      <c r="E544" s="466"/>
      <c r="F544" s="466">
        <f t="shared" si="14"/>
        <v>8097</v>
      </c>
      <c r="G544" s="466">
        <v>7522</v>
      </c>
      <c r="H544" s="466">
        <v>548</v>
      </c>
      <c r="I544" s="466">
        <v>27</v>
      </c>
    </row>
    <row r="545" spans="1:9" s="463" customFormat="1" ht="9" customHeight="1">
      <c r="A545" s="467" t="s">
        <v>68</v>
      </c>
      <c r="B545" s="468">
        <v>19575</v>
      </c>
      <c r="C545" s="468"/>
      <c r="D545" s="468">
        <v>279607</v>
      </c>
      <c r="E545" s="468"/>
      <c r="F545" s="468">
        <f t="shared" si="14"/>
        <v>9801</v>
      </c>
      <c r="G545" s="468">
        <v>7699</v>
      </c>
      <c r="H545" s="468">
        <v>2019</v>
      </c>
      <c r="I545" s="468">
        <v>83</v>
      </c>
    </row>
    <row r="546" spans="1:9" s="463" customFormat="1" ht="9" customHeight="1">
      <c r="A546" s="465" t="s">
        <v>69</v>
      </c>
      <c r="B546" s="466">
        <v>31388.5</v>
      </c>
      <c r="C546" s="466"/>
      <c r="D546" s="466">
        <v>376208</v>
      </c>
      <c r="E546" s="466"/>
      <c r="F546" s="466">
        <f t="shared" si="14"/>
        <v>15444</v>
      </c>
      <c r="G546" s="466">
        <v>13393</v>
      </c>
      <c r="H546" s="466">
        <v>2018</v>
      </c>
      <c r="I546" s="466">
        <v>33</v>
      </c>
    </row>
    <row r="547" spans="1:9" s="463" customFormat="1" ht="9" customHeight="1">
      <c r="A547" s="465" t="s">
        <v>70</v>
      </c>
      <c r="B547" s="466">
        <v>32146.5</v>
      </c>
      <c r="C547" s="466"/>
      <c r="D547" s="466">
        <v>411197</v>
      </c>
      <c r="E547" s="466"/>
      <c r="F547" s="466">
        <f t="shared" si="14"/>
        <v>18065</v>
      </c>
      <c r="G547" s="466">
        <v>15223</v>
      </c>
      <c r="H547" s="466">
        <v>2628</v>
      </c>
      <c r="I547" s="466">
        <v>214</v>
      </c>
    </row>
    <row r="548" spans="1:9" s="463" customFormat="1" ht="9" customHeight="1">
      <c r="A548" s="465" t="s">
        <v>71</v>
      </c>
      <c r="B548" s="466">
        <v>10623.5</v>
      </c>
      <c r="C548" s="466"/>
      <c r="D548" s="466">
        <v>152065</v>
      </c>
      <c r="E548" s="466"/>
      <c r="F548" s="466">
        <f t="shared" si="14"/>
        <v>4024</v>
      </c>
      <c r="G548" s="466">
        <v>3421</v>
      </c>
      <c r="H548" s="466">
        <v>593</v>
      </c>
      <c r="I548" s="466">
        <v>10</v>
      </c>
    </row>
    <row r="549" spans="1:9" s="463" customFormat="1" ht="9" customHeight="1">
      <c r="A549" s="467" t="s">
        <v>72</v>
      </c>
      <c r="B549" s="468">
        <v>33028.75</v>
      </c>
      <c r="C549" s="468"/>
      <c r="D549" s="468">
        <v>538090</v>
      </c>
      <c r="E549" s="468"/>
      <c r="F549" s="468">
        <f t="shared" si="14"/>
        <v>14567</v>
      </c>
      <c r="G549" s="468">
        <v>11997</v>
      </c>
      <c r="H549" s="468">
        <v>2533</v>
      </c>
      <c r="I549" s="468">
        <v>37</v>
      </c>
    </row>
    <row r="550" spans="1:9" s="463" customFormat="1" ht="9" customHeight="1">
      <c r="A550" s="465" t="s">
        <v>73</v>
      </c>
      <c r="B550" s="466">
        <v>3858.75</v>
      </c>
      <c r="C550" s="466"/>
      <c r="D550" s="466">
        <v>95240</v>
      </c>
      <c r="E550" s="466"/>
      <c r="F550" s="466">
        <f t="shared" si="14"/>
        <v>1758</v>
      </c>
      <c r="G550" s="466">
        <v>1340</v>
      </c>
      <c r="H550" s="466">
        <v>361</v>
      </c>
      <c r="I550" s="466">
        <v>57</v>
      </c>
    </row>
    <row r="551" spans="1:9" s="463" customFormat="1" ht="9" customHeight="1">
      <c r="A551" s="465" t="s">
        <v>415</v>
      </c>
      <c r="B551" s="466">
        <v>42383.75</v>
      </c>
      <c r="C551" s="466"/>
      <c r="D551" s="466">
        <v>551432</v>
      </c>
      <c r="E551" s="466"/>
      <c r="F551" s="466">
        <f t="shared" si="14"/>
        <v>19091</v>
      </c>
      <c r="G551" s="466">
        <v>16734</v>
      </c>
      <c r="H551" s="466">
        <v>2158</v>
      </c>
      <c r="I551" s="466">
        <v>199</v>
      </c>
    </row>
    <row r="552" spans="1:9" s="463" customFormat="1" ht="9" customHeight="1">
      <c r="A552" s="465" t="s">
        <v>75</v>
      </c>
      <c r="B552" s="466">
        <v>16960.75</v>
      </c>
      <c r="C552" s="466"/>
      <c r="D552" s="466">
        <v>256744</v>
      </c>
      <c r="E552" s="466"/>
      <c r="F552" s="466">
        <f t="shared" si="14"/>
        <v>7609</v>
      </c>
      <c r="G552" s="466">
        <v>6144</v>
      </c>
      <c r="H552" s="466">
        <v>1455</v>
      </c>
      <c r="I552" s="466">
        <v>10</v>
      </c>
    </row>
    <row r="553" spans="1:9" s="463" customFormat="1" ht="9" customHeight="1">
      <c r="A553" s="467" t="s">
        <v>76</v>
      </c>
      <c r="B553" s="473">
        <v>10156.5</v>
      </c>
      <c r="C553" s="473"/>
      <c r="D553" s="473">
        <v>124512</v>
      </c>
      <c r="E553" s="468"/>
      <c r="F553" s="473">
        <f t="shared" si="14"/>
        <v>4565</v>
      </c>
      <c r="G553" s="473">
        <v>3678</v>
      </c>
      <c r="H553" s="473">
        <v>598</v>
      </c>
      <c r="I553" s="473">
        <v>289</v>
      </c>
    </row>
    <row r="554" spans="1:9" s="463" customFormat="1" ht="9" customHeight="1">
      <c r="A554" s="461"/>
      <c r="B554" s="478"/>
      <c r="C554" s="478"/>
      <c r="D554" s="462"/>
      <c r="E554" s="462"/>
      <c r="F554" s="462"/>
      <c r="G554" s="462"/>
      <c r="H554" s="462"/>
      <c r="I554" s="462"/>
    </row>
    <row r="555" spans="1:9" s="463" customFormat="1" ht="9" customHeight="1">
      <c r="A555" s="461">
        <v>2010</v>
      </c>
      <c r="B555" s="478"/>
      <c r="C555" s="478"/>
      <c r="D555" s="462"/>
      <c r="E555" s="462"/>
      <c r="F555" s="462"/>
      <c r="G555" s="462"/>
      <c r="H555" s="462"/>
      <c r="I555" s="462"/>
    </row>
    <row r="556" spans="1:9" s="463" customFormat="1" ht="9" customHeight="1">
      <c r="A556" s="462" t="s">
        <v>34</v>
      </c>
      <c r="B556" s="478">
        <f>SUM(B558:B589)</f>
        <v>829500</v>
      </c>
      <c r="C556" s="478"/>
      <c r="D556" s="471">
        <f>SUM(D558:D589)</f>
        <v>14342126</v>
      </c>
      <c r="E556" s="464"/>
      <c r="F556" s="464">
        <f>SUM(F558:F589)</f>
        <v>506528</v>
      </c>
      <c r="G556" s="471">
        <f>SUM(G558:G589)</f>
        <v>403336</v>
      </c>
      <c r="H556" s="471">
        <f>SUM(H558:H589)</f>
        <v>99726</v>
      </c>
      <c r="I556" s="471">
        <f>SUM(I558:I589)</f>
        <v>3466</v>
      </c>
    </row>
    <row r="557" spans="1:9" s="463" customFormat="1" ht="3.95" customHeight="1">
      <c r="A557" s="462"/>
      <c r="B557" s="471"/>
      <c r="C557" s="471"/>
      <c r="D557" s="471"/>
      <c r="E557" s="464"/>
      <c r="F557" s="464"/>
      <c r="G557" s="471"/>
      <c r="H557" s="471"/>
      <c r="I557" s="471"/>
    </row>
    <row r="558" spans="1:9" s="463" customFormat="1" ht="9" customHeight="1">
      <c r="A558" s="465" t="s">
        <v>45</v>
      </c>
      <c r="B558" s="466">
        <v>11996</v>
      </c>
      <c r="C558" s="466"/>
      <c r="D558" s="466">
        <v>205971</v>
      </c>
      <c r="E558" s="466"/>
      <c r="F558" s="466">
        <f t="shared" ref="F558:F589" si="15">SUM(G558:I558)</f>
        <v>7537</v>
      </c>
      <c r="G558" s="466">
        <v>6064</v>
      </c>
      <c r="H558" s="466">
        <v>1423</v>
      </c>
      <c r="I558" s="466">
        <v>50</v>
      </c>
    </row>
    <row r="559" spans="1:9" s="463" customFormat="1" ht="9" customHeight="1">
      <c r="A559" s="465" t="s">
        <v>46</v>
      </c>
      <c r="B559" s="466">
        <v>35759</v>
      </c>
      <c r="C559" s="466"/>
      <c r="D559" s="466">
        <v>624325</v>
      </c>
      <c r="E559" s="466"/>
      <c r="F559" s="466">
        <f t="shared" si="15"/>
        <v>25539</v>
      </c>
      <c r="G559" s="466">
        <v>20882</v>
      </c>
      <c r="H559" s="466">
        <v>4610</v>
      </c>
      <c r="I559" s="466">
        <v>47</v>
      </c>
    </row>
    <row r="560" spans="1:9" s="463" customFormat="1" ht="9" customHeight="1">
      <c r="A560" s="465" t="s">
        <v>47</v>
      </c>
      <c r="B560" s="466">
        <v>10334</v>
      </c>
      <c r="C560" s="466"/>
      <c r="D560" s="466">
        <v>115299</v>
      </c>
      <c r="E560" s="466"/>
      <c r="F560" s="466">
        <f t="shared" si="15"/>
        <v>4919</v>
      </c>
      <c r="G560" s="466">
        <v>4538</v>
      </c>
      <c r="H560" s="466">
        <v>357</v>
      </c>
      <c r="I560" s="466">
        <v>24</v>
      </c>
    </row>
    <row r="561" spans="1:9" s="463" customFormat="1" ht="9" customHeight="1">
      <c r="A561" s="467" t="s">
        <v>48</v>
      </c>
      <c r="B561" s="468">
        <v>6317</v>
      </c>
      <c r="C561" s="468"/>
      <c r="D561" s="468">
        <v>123653</v>
      </c>
      <c r="E561" s="468"/>
      <c r="F561" s="468">
        <f t="shared" si="15"/>
        <v>2490</v>
      </c>
      <c r="G561" s="468">
        <v>2122</v>
      </c>
      <c r="H561" s="468">
        <v>367</v>
      </c>
      <c r="I561" s="468">
        <v>1</v>
      </c>
    </row>
    <row r="562" spans="1:9" s="463" customFormat="1" ht="9" customHeight="1">
      <c r="A562" s="465" t="s">
        <v>411</v>
      </c>
      <c r="B562" s="466">
        <v>28854</v>
      </c>
      <c r="C562" s="466"/>
      <c r="D562" s="466">
        <v>536085</v>
      </c>
      <c r="E562" s="466"/>
      <c r="F562" s="466">
        <f t="shared" si="15"/>
        <v>19624</v>
      </c>
      <c r="G562" s="466">
        <v>15953</v>
      </c>
      <c r="H562" s="466">
        <v>2962</v>
      </c>
      <c r="I562" s="466">
        <v>709</v>
      </c>
    </row>
    <row r="563" spans="1:9" s="463" customFormat="1" ht="9" customHeight="1">
      <c r="A563" s="465" t="s">
        <v>50</v>
      </c>
      <c r="B563" s="466">
        <v>8081</v>
      </c>
      <c r="C563" s="466"/>
      <c r="D563" s="466">
        <v>102421</v>
      </c>
      <c r="E563" s="466"/>
      <c r="F563" s="466">
        <f t="shared" si="15"/>
        <v>5591</v>
      </c>
      <c r="G563" s="466">
        <v>5054</v>
      </c>
      <c r="H563" s="466">
        <v>528</v>
      </c>
      <c r="I563" s="466">
        <v>9</v>
      </c>
    </row>
    <row r="564" spans="1:9" s="463" customFormat="1" ht="9" customHeight="1">
      <c r="A564" s="465" t="s">
        <v>51</v>
      </c>
      <c r="B564" s="466">
        <v>13829</v>
      </c>
      <c r="C564" s="466"/>
      <c r="D564" s="466">
        <v>191170</v>
      </c>
      <c r="E564" s="466"/>
      <c r="F564" s="466">
        <f t="shared" si="15"/>
        <v>3194</v>
      </c>
      <c r="G564" s="466">
        <v>2930</v>
      </c>
      <c r="H564" s="465">
        <v>255</v>
      </c>
      <c r="I564" s="466">
        <v>9</v>
      </c>
    </row>
    <row r="565" spans="1:9" s="463" customFormat="1" ht="9" customHeight="1">
      <c r="A565" s="467" t="s">
        <v>52</v>
      </c>
      <c r="B565" s="468">
        <v>32087</v>
      </c>
      <c r="C565" s="468"/>
      <c r="D565" s="468">
        <v>628468</v>
      </c>
      <c r="E565" s="468"/>
      <c r="F565" s="468">
        <f t="shared" si="15"/>
        <v>18909</v>
      </c>
      <c r="G565" s="468">
        <v>14588</v>
      </c>
      <c r="H565" s="468">
        <v>4089</v>
      </c>
      <c r="I565" s="468">
        <v>232</v>
      </c>
    </row>
    <row r="566" spans="1:9" s="463" customFormat="1" ht="9" customHeight="1">
      <c r="A566" s="465" t="s">
        <v>412</v>
      </c>
      <c r="B566" s="466">
        <v>99580</v>
      </c>
      <c r="C566" s="466"/>
      <c r="D566" s="466">
        <v>1884210</v>
      </c>
      <c r="E566" s="466"/>
      <c r="F566" s="466">
        <f t="shared" si="15"/>
        <v>56355</v>
      </c>
      <c r="G566" s="466">
        <v>40513</v>
      </c>
      <c r="H566" s="466">
        <v>15691</v>
      </c>
      <c r="I566" s="466">
        <v>151</v>
      </c>
    </row>
    <row r="567" spans="1:9" s="463" customFormat="1" ht="9" customHeight="1">
      <c r="A567" s="465" t="s">
        <v>54</v>
      </c>
      <c r="B567" s="466">
        <v>11889</v>
      </c>
      <c r="C567" s="466"/>
      <c r="D567" s="466">
        <v>180314</v>
      </c>
      <c r="E567" s="466"/>
      <c r="F567" s="466">
        <f t="shared" si="15"/>
        <v>5464</v>
      </c>
      <c r="G567" s="466">
        <v>4869</v>
      </c>
      <c r="H567" s="466">
        <v>586</v>
      </c>
      <c r="I567" s="466">
        <v>9</v>
      </c>
    </row>
    <row r="568" spans="1:9" s="463" customFormat="1" ht="9" customHeight="1">
      <c r="A568" s="465" t="s">
        <v>55</v>
      </c>
      <c r="B568" s="466">
        <v>39410</v>
      </c>
      <c r="C568" s="466"/>
      <c r="D568" s="466">
        <v>618871</v>
      </c>
      <c r="E568" s="466"/>
      <c r="F568" s="466">
        <f t="shared" si="15"/>
        <v>20526</v>
      </c>
      <c r="G568" s="466">
        <v>15763</v>
      </c>
      <c r="H568" s="466">
        <v>4668</v>
      </c>
      <c r="I568" s="466">
        <v>95</v>
      </c>
    </row>
    <row r="569" spans="1:9" s="463" customFormat="1" ht="9" customHeight="1">
      <c r="A569" s="467" t="s">
        <v>56</v>
      </c>
      <c r="B569" s="468">
        <v>12940</v>
      </c>
      <c r="C569" s="468"/>
      <c r="D569" s="468">
        <v>142084</v>
      </c>
      <c r="E569" s="468"/>
      <c r="F569" s="468">
        <f t="shared" si="15"/>
        <v>5156</v>
      </c>
      <c r="G569" s="468">
        <v>4358</v>
      </c>
      <c r="H569" s="468">
        <v>778</v>
      </c>
      <c r="I569" s="468">
        <v>20</v>
      </c>
    </row>
    <row r="570" spans="1:9" s="463" customFormat="1" ht="9" customHeight="1">
      <c r="A570" s="465" t="s">
        <v>57</v>
      </c>
      <c r="B570" s="466">
        <v>12112</v>
      </c>
      <c r="C570" s="466"/>
      <c r="D570" s="466">
        <v>163876</v>
      </c>
      <c r="E570" s="466"/>
      <c r="F570" s="466">
        <f t="shared" si="15"/>
        <v>7124</v>
      </c>
      <c r="G570" s="466">
        <v>5375</v>
      </c>
      <c r="H570" s="466">
        <v>1324</v>
      </c>
      <c r="I570" s="466">
        <v>425</v>
      </c>
    </row>
    <row r="571" spans="1:9" s="463" customFormat="1" ht="9" customHeight="1">
      <c r="A571" s="465" t="s">
        <v>58</v>
      </c>
      <c r="B571" s="466">
        <v>74192</v>
      </c>
      <c r="C571" s="466"/>
      <c r="D571" s="466">
        <v>1225903</v>
      </c>
      <c r="E571" s="466"/>
      <c r="F571" s="466">
        <f t="shared" si="15"/>
        <v>55268</v>
      </c>
      <c r="G571" s="466">
        <v>43997</v>
      </c>
      <c r="H571" s="466">
        <v>11087</v>
      </c>
      <c r="I571" s="466">
        <v>184</v>
      </c>
    </row>
    <row r="572" spans="1:9" s="463" customFormat="1" ht="9" customHeight="1">
      <c r="A572" s="465" t="s">
        <v>413</v>
      </c>
      <c r="B572" s="466">
        <v>55558</v>
      </c>
      <c r="C572" s="466"/>
      <c r="D572" s="466">
        <v>1770532</v>
      </c>
      <c r="E572" s="466"/>
      <c r="F572" s="466">
        <f t="shared" si="15"/>
        <v>69528</v>
      </c>
      <c r="G572" s="466">
        <v>51129</v>
      </c>
      <c r="H572" s="466">
        <v>18054</v>
      </c>
      <c r="I572" s="466">
        <v>345</v>
      </c>
    </row>
    <row r="573" spans="1:9" s="463" customFormat="1" ht="9" customHeight="1">
      <c r="A573" s="467" t="s">
        <v>414</v>
      </c>
      <c r="B573" s="468">
        <v>27973</v>
      </c>
      <c r="C573" s="468"/>
      <c r="D573" s="468">
        <v>329694</v>
      </c>
      <c r="E573" s="468"/>
      <c r="F573" s="468">
        <f t="shared" si="15"/>
        <v>13318</v>
      </c>
      <c r="G573" s="468">
        <v>11997</v>
      </c>
      <c r="H573" s="468">
        <v>1255</v>
      </c>
      <c r="I573" s="468">
        <v>66</v>
      </c>
    </row>
    <row r="574" spans="1:9" s="463" customFormat="1" ht="9" customHeight="1">
      <c r="A574" s="465" t="s">
        <v>61</v>
      </c>
      <c r="B574" s="466">
        <v>10770</v>
      </c>
      <c r="C574" s="466"/>
      <c r="D574" s="466">
        <v>172682</v>
      </c>
      <c r="E574" s="466"/>
      <c r="F574" s="466">
        <f t="shared" si="15"/>
        <v>6644</v>
      </c>
      <c r="G574" s="466">
        <v>5335</v>
      </c>
      <c r="H574" s="466">
        <v>1260</v>
      </c>
      <c r="I574" s="466">
        <v>49</v>
      </c>
    </row>
    <row r="575" spans="1:9" s="463" customFormat="1" ht="9" customHeight="1">
      <c r="A575" s="465" t="s">
        <v>62</v>
      </c>
      <c r="B575" s="466">
        <v>10967</v>
      </c>
      <c r="C575" s="466"/>
      <c r="D575" s="466">
        <v>105205</v>
      </c>
      <c r="E575" s="466"/>
      <c r="F575" s="475">
        <f t="shared" si="15"/>
        <v>5607</v>
      </c>
      <c r="G575" s="466">
        <v>4879</v>
      </c>
      <c r="H575" s="466">
        <v>710</v>
      </c>
      <c r="I575" s="466">
        <v>18</v>
      </c>
    </row>
    <row r="576" spans="1:9" s="463" customFormat="1" ht="9" customHeight="1">
      <c r="A576" s="465" t="s">
        <v>63</v>
      </c>
      <c r="B576" s="466">
        <v>57188</v>
      </c>
      <c r="C576" s="466"/>
      <c r="D576" s="466">
        <v>1156828</v>
      </c>
      <c r="E576" s="466"/>
      <c r="F576" s="466">
        <f t="shared" si="15"/>
        <v>36031</v>
      </c>
      <c r="G576" s="466">
        <v>29359</v>
      </c>
      <c r="H576" s="466">
        <v>6540</v>
      </c>
      <c r="I576" s="466">
        <v>132</v>
      </c>
    </row>
    <row r="577" spans="1:9" s="463" customFormat="1" ht="9" customHeight="1">
      <c r="A577" s="467" t="s">
        <v>64</v>
      </c>
      <c r="B577" s="468">
        <v>11995</v>
      </c>
      <c r="C577" s="468"/>
      <c r="D577" s="468">
        <v>137958</v>
      </c>
      <c r="E577" s="468"/>
      <c r="F577" s="468">
        <f t="shared" si="15"/>
        <v>5102</v>
      </c>
      <c r="G577" s="468">
        <v>4486</v>
      </c>
      <c r="H577" s="468">
        <v>615</v>
      </c>
      <c r="I577" s="468">
        <v>1</v>
      </c>
    </row>
    <row r="578" spans="1:9" s="463" customFormat="1" ht="9" customHeight="1">
      <c r="A578" s="465" t="s">
        <v>65</v>
      </c>
      <c r="B578" s="466">
        <v>26524</v>
      </c>
      <c r="C578" s="466"/>
      <c r="D578" s="466">
        <v>433988</v>
      </c>
      <c r="E578" s="466"/>
      <c r="F578" s="466">
        <f t="shared" si="15"/>
        <v>17023</v>
      </c>
      <c r="G578" s="466">
        <v>12435</v>
      </c>
      <c r="H578" s="466">
        <v>4557</v>
      </c>
      <c r="I578" s="466">
        <v>31</v>
      </c>
    </row>
    <row r="579" spans="1:9" s="463" customFormat="1" ht="9" customHeight="1">
      <c r="A579" s="465" t="s">
        <v>66</v>
      </c>
      <c r="B579" s="466">
        <v>17139</v>
      </c>
      <c r="C579" s="466"/>
      <c r="D579" s="466">
        <v>335441</v>
      </c>
      <c r="E579" s="466"/>
      <c r="F579" s="466">
        <f t="shared" si="15"/>
        <v>9566</v>
      </c>
      <c r="G579" s="466">
        <v>7779</v>
      </c>
      <c r="H579" s="466">
        <v>1763</v>
      </c>
      <c r="I579" s="466">
        <v>24</v>
      </c>
    </row>
    <row r="580" spans="1:9" s="463" customFormat="1" ht="9" customHeight="1">
      <c r="A580" s="465" t="s">
        <v>67</v>
      </c>
      <c r="B580" s="466">
        <v>12800</v>
      </c>
      <c r="C580" s="466"/>
      <c r="D580" s="466">
        <v>262314</v>
      </c>
      <c r="E580" s="466"/>
      <c r="F580" s="466">
        <f t="shared" si="15"/>
        <v>8820</v>
      </c>
      <c r="G580" s="466">
        <v>8358</v>
      </c>
      <c r="H580" s="466">
        <v>459</v>
      </c>
      <c r="I580" s="466">
        <v>3</v>
      </c>
    </row>
    <row r="581" spans="1:9" s="463" customFormat="1" ht="9" customHeight="1">
      <c r="A581" s="467" t="s">
        <v>68</v>
      </c>
      <c r="B581" s="468">
        <v>19618</v>
      </c>
      <c r="C581" s="468"/>
      <c r="D581" s="468">
        <v>291896</v>
      </c>
      <c r="E581" s="468"/>
      <c r="F581" s="468">
        <f t="shared" si="15"/>
        <v>9946</v>
      </c>
      <c r="G581" s="468">
        <v>7634</v>
      </c>
      <c r="H581" s="468">
        <v>2195</v>
      </c>
      <c r="I581" s="468">
        <v>117</v>
      </c>
    </row>
    <row r="582" spans="1:9" s="463" customFormat="1" ht="9" customHeight="1">
      <c r="A582" s="465" t="s">
        <v>69</v>
      </c>
      <c r="B582" s="466">
        <v>31643</v>
      </c>
      <c r="C582" s="466"/>
      <c r="D582" s="466">
        <v>389228</v>
      </c>
      <c r="E582" s="466"/>
      <c r="F582" s="466">
        <f t="shared" si="15"/>
        <v>15695</v>
      </c>
      <c r="G582" s="466">
        <v>13545</v>
      </c>
      <c r="H582" s="466">
        <v>2118</v>
      </c>
      <c r="I582" s="466">
        <v>32</v>
      </c>
    </row>
    <row r="583" spans="1:9" s="463" customFormat="1" ht="9" customHeight="1">
      <c r="A583" s="465" t="s">
        <v>70</v>
      </c>
      <c r="B583" s="466">
        <v>32351</v>
      </c>
      <c r="C583" s="466"/>
      <c r="D583" s="466">
        <v>434487</v>
      </c>
      <c r="E583" s="466"/>
      <c r="F583" s="466">
        <f t="shared" si="15"/>
        <v>18750</v>
      </c>
      <c r="G583" s="466">
        <v>15189</v>
      </c>
      <c r="H583" s="466">
        <v>3383</v>
      </c>
      <c r="I583" s="466">
        <v>178</v>
      </c>
    </row>
    <row r="584" spans="1:9" s="463" customFormat="1" ht="9" customHeight="1">
      <c r="A584" s="465" t="s">
        <v>71</v>
      </c>
      <c r="B584" s="466">
        <v>10626</v>
      </c>
      <c r="C584" s="466"/>
      <c r="D584" s="466">
        <v>157421</v>
      </c>
      <c r="E584" s="466"/>
      <c r="F584" s="466">
        <f t="shared" si="15"/>
        <v>3996</v>
      </c>
      <c r="G584" s="466">
        <v>3327</v>
      </c>
      <c r="H584" s="466">
        <v>659</v>
      </c>
      <c r="I584" s="466">
        <v>10</v>
      </c>
    </row>
    <row r="585" spans="1:9" s="463" customFormat="1" ht="9" customHeight="1">
      <c r="A585" s="467" t="s">
        <v>72</v>
      </c>
      <c r="B585" s="468">
        <v>32913</v>
      </c>
      <c r="C585" s="468"/>
      <c r="D585" s="468">
        <v>553277</v>
      </c>
      <c r="E585" s="468"/>
      <c r="F585" s="468">
        <f t="shared" si="15"/>
        <v>14206</v>
      </c>
      <c r="G585" s="468">
        <v>11563</v>
      </c>
      <c r="H585" s="468">
        <v>2600</v>
      </c>
      <c r="I585" s="468">
        <v>43</v>
      </c>
    </row>
    <row r="586" spans="1:9" s="463" customFormat="1" ht="9" customHeight="1">
      <c r="A586" s="465" t="s">
        <v>73</v>
      </c>
      <c r="B586" s="466">
        <v>3948</v>
      </c>
      <c r="C586" s="466"/>
      <c r="D586" s="466">
        <v>99604</v>
      </c>
      <c r="E586" s="466"/>
      <c r="F586" s="466">
        <f t="shared" si="15"/>
        <v>1658</v>
      </c>
      <c r="G586" s="466">
        <v>1285</v>
      </c>
      <c r="H586" s="466">
        <v>313</v>
      </c>
      <c r="I586" s="466">
        <v>60</v>
      </c>
    </row>
    <row r="587" spans="1:9" s="463" customFormat="1" ht="9" customHeight="1">
      <c r="A587" s="465" t="s">
        <v>415</v>
      </c>
      <c r="B587" s="466">
        <v>42663</v>
      </c>
      <c r="C587" s="466"/>
      <c r="D587" s="466">
        <v>573022</v>
      </c>
      <c r="E587" s="466"/>
      <c r="F587" s="466">
        <f t="shared" si="15"/>
        <v>20593</v>
      </c>
      <c r="G587" s="466">
        <v>17805</v>
      </c>
      <c r="H587" s="466">
        <v>2653</v>
      </c>
      <c r="I587" s="466">
        <v>135</v>
      </c>
    </row>
    <row r="588" spans="1:9" s="463" customFormat="1" ht="9" customHeight="1">
      <c r="A588" s="465" t="s">
        <v>75</v>
      </c>
      <c r="B588" s="466">
        <v>17246</v>
      </c>
      <c r="C588" s="466"/>
      <c r="D588" s="466">
        <v>264607</v>
      </c>
      <c r="E588" s="466"/>
      <c r="F588" s="466">
        <f t="shared" si="15"/>
        <v>7703</v>
      </c>
      <c r="G588" s="466">
        <v>6538</v>
      </c>
      <c r="H588" s="466">
        <v>1152</v>
      </c>
      <c r="I588" s="466">
        <v>13</v>
      </c>
    </row>
    <row r="589" spans="1:9" s="463" customFormat="1" ht="9" customHeight="1">
      <c r="A589" s="467" t="s">
        <v>76</v>
      </c>
      <c r="B589" s="473">
        <v>10198</v>
      </c>
      <c r="C589" s="473"/>
      <c r="D589" s="473">
        <v>131292</v>
      </c>
      <c r="E589" s="468"/>
      <c r="F589" s="473">
        <f t="shared" si="15"/>
        <v>4646</v>
      </c>
      <c r="G589" s="473">
        <v>3687</v>
      </c>
      <c r="H589" s="473">
        <v>715</v>
      </c>
      <c r="I589" s="473">
        <v>244</v>
      </c>
    </row>
    <row r="590" spans="1:9" s="463" customFormat="1" ht="9" customHeight="1">
      <c r="A590" s="462"/>
      <c r="B590" s="471"/>
      <c r="C590" s="471"/>
      <c r="D590" s="471"/>
      <c r="E590" s="464"/>
      <c r="F590" s="464"/>
      <c r="G590" s="471"/>
      <c r="H590" s="471"/>
      <c r="I590" s="471"/>
    </row>
    <row r="591" spans="1:9" s="463" customFormat="1" ht="9" customHeight="1">
      <c r="A591" s="461">
        <v>2011</v>
      </c>
      <c r="B591" s="478"/>
      <c r="C591" s="478"/>
      <c r="D591" s="462"/>
      <c r="E591" s="462"/>
      <c r="F591" s="462"/>
      <c r="G591" s="462"/>
      <c r="H591" s="462"/>
      <c r="I591" s="462"/>
    </row>
    <row r="592" spans="1:9" s="463" customFormat="1" ht="9" customHeight="1">
      <c r="A592" s="462" t="s">
        <v>34</v>
      </c>
      <c r="B592" s="478">
        <f>SUM(B594:B625)-1</f>
        <v>821571.5</v>
      </c>
      <c r="C592" s="478"/>
      <c r="D592" s="471">
        <f>SUM(D594:D625)</f>
        <v>14971173</v>
      </c>
      <c r="E592" s="464"/>
      <c r="F592" s="464">
        <f>SUM(F594:F625)</f>
        <v>536322</v>
      </c>
      <c r="G592" s="471">
        <f>SUM(G594:G625)</f>
        <v>422043</v>
      </c>
      <c r="H592" s="471">
        <f>SUM(H594:H625)</f>
        <v>110174</v>
      </c>
      <c r="I592" s="471">
        <f>SUM(I594:I625)</f>
        <v>4105</v>
      </c>
    </row>
    <row r="593" spans="1:9" s="463" customFormat="1" ht="3.95" customHeight="1">
      <c r="A593" s="462"/>
      <c r="B593" s="471"/>
      <c r="C593" s="471"/>
      <c r="D593" s="471"/>
      <c r="E593" s="464"/>
      <c r="F593" s="464"/>
      <c r="G593" s="471"/>
      <c r="H593" s="471"/>
      <c r="I593" s="471"/>
    </row>
    <row r="594" spans="1:9" s="463" customFormat="1" ht="9" customHeight="1">
      <c r="A594" s="465" t="s">
        <v>45</v>
      </c>
      <c r="B594" s="466">
        <v>11870</v>
      </c>
      <c r="C594" s="466"/>
      <c r="D594" s="466">
        <v>211586</v>
      </c>
      <c r="E594" s="466"/>
      <c r="F594" s="466">
        <f>SUM(G594:I594)</f>
        <v>7295</v>
      </c>
      <c r="G594" s="466">
        <v>5867</v>
      </c>
      <c r="H594" s="466">
        <v>1357</v>
      </c>
      <c r="I594" s="466">
        <v>71</v>
      </c>
    </row>
    <row r="595" spans="1:9" s="463" customFormat="1" ht="9" customHeight="1">
      <c r="A595" s="465" t="s">
        <v>46</v>
      </c>
      <c r="B595" s="466">
        <v>35925</v>
      </c>
      <c r="C595" s="466"/>
      <c r="D595" s="466">
        <v>649908</v>
      </c>
      <c r="E595" s="466"/>
      <c r="F595" s="466">
        <f t="shared" ref="F595:F625" si="16">SUM(G595:I595)</f>
        <v>26930</v>
      </c>
      <c r="G595" s="466">
        <v>22486</v>
      </c>
      <c r="H595" s="466">
        <v>4363</v>
      </c>
      <c r="I595" s="466">
        <v>81</v>
      </c>
    </row>
    <row r="596" spans="1:9" s="463" customFormat="1" ht="9" customHeight="1">
      <c r="A596" s="465" t="s">
        <v>47</v>
      </c>
      <c r="B596" s="466">
        <v>10083.75</v>
      </c>
      <c r="C596" s="466"/>
      <c r="D596" s="466">
        <v>118380</v>
      </c>
      <c r="E596" s="466"/>
      <c r="F596" s="466">
        <f t="shared" si="16"/>
        <v>5037</v>
      </c>
      <c r="G596" s="466">
        <v>4583</v>
      </c>
      <c r="H596" s="466">
        <v>431</v>
      </c>
      <c r="I596" s="466">
        <v>23</v>
      </c>
    </row>
    <row r="597" spans="1:9" s="463" customFormat="1" ht="9" customHeight="1">
      <c r="A597" s="467" t="s">
        <v>48</v>
      </c>
      <c r="B597" s="468">
        <v>6184.5</v>
      </c>
      <c r="C597" s="468"/>
      <c r="D597" s="468">
        <v>130367</v>
      </c>
      <c r="E597" s="468"/>
      <c r="F597" s="468">
        <f t="shared" si="16"/>
        <v>2503</v>
      </c>
      <c r="G597" s="468">
        <v>2126</v>
      </c>
      <c r="H597" s="468">
        <v>361</v>
      </c>
      <c r="I597" s="468">
        <v>16</v>
      </c>
    </row>
    <row r="598" spans="1:9" s="463" customFormat="1" ht="9" customHeight="1">
      <c r="A598" s="465" t="s">
        <v>411</v>
      </c>
      <c r="B598" s="466">
        <v>28710.5</v>
      </c>
      <c r="C598" s="466"/>
      <c r="D598" s="466">
        <v>581632</v>
      </c>
      <c r="E598" s="466"/>
      <c r="F598" s="466">
        <f t="shared" si="16"/>
        <v>20561</v>
      </c>
      <c r="G598" s="466">
        <v>16659</v>
      </c>
      <c r="H598" s="466">
        <v>3152</v>
      </c>
      <c r="I598" s="466">
        <v>750</v>
      </c>
    </row>
    <row r="599" spans="1:9" s="463" customFormat="1" ht="9" customHeight="1">
      <c r="A599" s="465" t="s">
        <v>50</v>
      </c>
      <c r="B599" s="466">
        <v>8141.5</v>
      </c>
      <c r="C599" s="466"/>
      <c r="D599" s="466">
        <v>108524</v>
      </c>
      <c r="E599" s="466"/>
      <c r="F599" s="466">
        <f t="shared" si="16"/>
        <v>5735</v>
      </c>
      <c r="G599" s="466">
        <v>5142</v>
      </c>
      <c r="H599" s="466">
        <v>585</v>
      </c>
      <c r="I599" s="466">
        <v>8</v>
      </c>
    </row>
    <row r="600" spans="1:9" s="463" customFormat="1" ht="9" customHeight="1">
      <c r="A600" s="465" t="s">
        <v>51</v>
      </c>
      <c r="B600" s="466">
        <v>13439</v>
      </c>
      <c r="C600" s="466"/>
      <c r="D600" s="466">
        <v>200180</v>
      </c>
      <c r="E600" s="466"/>
      <c r="F600" s="466">
        <f t="shared" si="16"/>
        <v>3705</v>
      </c>
      <c r="G600" s="466">
        <v>3317</v>
      </c>
      <c r="H600" s="465">
        <v>383</v>
      </c>
      <c r="I600" s="466">
        <v>5</v>
      </c>
    </row>
    <row r="601" spans="1:9" s="463" customFormat="1" ht="9" customHeight="1">
      <c r="A601" s="467" t="s">
        <v>52</v>
      </c>
      <c r="B601" s="468">
        <v>31468.25</v>
      </c>
      <c r="C601" s="468"/>
      <c r="D601" s="468">
        <v>646364</v>
      </c>
      <c r="E601" s="468"/>
      <c r="F601" s="468">
        <f t="shared" si="16"/>
        <v>20892</v>
      </c>
      <c r="G601" s="468">
        <v>15851</v>
      </c>
      <c r="H601" s="468">
        <v>4749</v>
      </c>
      <c r="I601" s="468">
        <v>292</v>
      </c>
    </row>
    <row r="602" spans="1:9" s="463" customFormat="1" ht="9" customHeight="1">
      <c r="A602" s="465" t="s">
        <v>412</v>
      </c>
      <c r="B602" s="466">
        <v>99345</v>
      </c>
      <c r="C602" s="466"/>
      <c r="D602" s="466">
        <v>1968859</v>
      </c>
      <c r="E602" s="466"/>
      <c r="F602" s="466">
        <f t="shared" si="16"/>
        <v>57104</v>
      </c>
      <c r="G602" s="466">
        <v>40373</v>
      </c>
      <c r="H602" s="466">
        <v>16598</v>
      </c>
      <c r="I602" s="466">
        <v>133</v>
      </c>
    </row>
    <row r="603" spans="1:9" s="463" customFormat="1" ht="9" customHeight="1">
      <c r="A603" s="465" t="s">
        <v>54</v>
      </c>
      <c r="B603" s="466">
        <v>11730.25</v>
      </c>
      <c r="C603" s="466"/>
      <c r="D603" s="466">
        <v>189122</v>
      </c>
      <c r="E603" s="466"/>
      <c r="F603" s="466">
        <f t="shared" si="16"/>
        <v>5823</v>
      </c>
      <c r="G603" s="466">
        <v>5290</v>
      </c>
      <c r="H603" s="466">
        <v>516</v>
      </c>
      <c r="I603" s="466">
        <v>17</v>
      </c>
    </row>
    <row r="604" spans="1:9" s="463" customFormat="1" ht="9" customHeight="1">
      <c r="A604" s="465" t="s">
        <v>55</v>
      </c>
      <c r="B604" s="466">
        <v>39208.75</v>
      </c>
      <c r="C604" s="466"/>
      <c r="D604" s="466">
        <v>651626</v>
      </c>
      <c r="E604" s="466"/>
      <c r="F604" s="466">
        <f t="shared" si="16"/>
        <v>22105</v>
      </c>
      <c r="G604" s="466">
        <v>16712</v>
      </c>
      <c r="H604" s="466">
        <v>5142</v>
      </c>
      <c r="I604" s="466">
        <v>251</v>
      </c>
    </row>
    <row r="605" spans="1:9" s="463" customFormat="1" ht="9" customHeight="1">
      <c r="A605" s="467" t="s">
        <v>56</v>
      </c>
      <c r="B605" s="468">
        <v>12298.75</v>
      </c>
      <c r="C605" s="468"/>
      <c r="D605" s="468">
        <v>141634</v>
      </c>
      <c r="E605" s="468"/>
      <c r="F605" s="468">
        <f t="shared" si="16"/>
        <v>5513</v>
      </c>
      <c r="G605" s="468">
        <v>4655</v>
      </c>
      <c r="H605" s="468">
        <v>842</v>
      </c>
      <c r="I605" s="468">
        <v>16</v>
      </c>
    </row>
    <row r="606" spans="1:9" s="463" customFormat="1" ht="9" customHeight="1">
      <c r="A606" s="465" t="s">
        <v>57</v>
      </c>
      <c r="B606" s="466">
        <v>11779.5</v>
      </c>
      <c r="C606" s="466"/>
      <c r="D606" s="466">
        <v>176124</v>
      </c>
      <c r="E606" s="466"/>
      <c r="F606" s="466">
        <f t="shared" si="16"/>
        <v>8061</v>
      </c>
      <c r="G606" s="466">
        <v>6108</v>
      </c>
      <c r="H606" s="466">
        <v>1541</v>
      </c>
      <c r="I606" s="466">
        <v>412</v>
      </c>
    </row>
    <row r="607" spans="1:9" s="463" customFormat="1" ht="9" customHeight="1">
      <c r="A607" s="465" t="s">
        <v>58</v>
      </c>
      <c r="B607" s="466">
        <v>74782.25</v>
      </c>
      <c r="C607" s="466"/>
      <c r="D607" s="466">
        <v>1276791</v>
      </c>
      <c r="E607" s="466"/>
      <c r="F607" s="466">
        <f t="shared" si="16"/>
        <v>58750</v>
      </c>
      <c r="G607" s="466">
        <v>46164</v>
      </c>
      <c r="H607" s="466">
        <v>12435</v>
      </c>
      <c r="I607" s="466">
        <v>151</v>
      </c>
    </row>
    <row r="608" spans="1:9" s="463" customFormat="1" ht="9" customHeight="1">
      <c r="A608" s="465" t="s">
        <v>413</v>
      </c>
      <c r="B608" s="466">
        <v>55620</v>
      </c>
      <c r="C608" s="466"/>
      <c r="D608" s="466">
        <v>1852495</v>
      </c>
      <c r="E608" s="466"/>
      <c r="F608" s="466">
        <f t="shared" si="16"/>
        <v>74396</v>
      </c>
      <c r="G608" s="466">
        <v>53653</v>
      </c>
      <c r="H608" s="466">
        <v>20007</v>
      </c>
      <c r="I608" s="466">
        <v>736</v>
      </c>
    </row>
    <row r="609" spans="1:9" s="463" customFormat="1" ht="9" customHeight="1">
      <c r="A609" s="467" t="s">
        <v>414</v>
      </c>
      <c r="B609" s="468">
        <v>27778.25</v>
      </c>
      <c r="C609" s="468"/>
      <c r="D609" s="468">
        <v>341559</v>
      </c>
      <c r="E609" s="468"/>
      <c r="F609" s="468">
        <f t="shared" si="16"/>
        <v>13620</v>
      </c>
      <c r="G609" s="468">
        <v>12087</v>
      </c>
      <c r="H609" s="468">
        <v>1523</v>
      </c>
      <c r="I609" s="468">
        <v>10</v>
      </c>
    </row>
    <row r="610" spans="1:9" s="463" customFormat="1" ht="9" customHeight="1">
      <c r="A610" s="465" t="s">
        <v>61</v>
      </c>
      <c r="B610" s="466">
        <v>10833.75</v>
      </c>
      <c r="C610" s="466"/>
      <c r="D610" s="466">
        <v>180801</v>
      </c>
      <c r="E610" s="466"/>
      <c r="F610" s="466">
        <f t="shared" si="16"/>
        <v>6979</v>
      </c>
      <c r="G610" s="466">
        <v>5522</v>
      </c>
      <c r="H610" s="466">
        <v>1388</v>
      </c>
      <c r="I610" s="466">
        <v>69</v>
      </c>
    </row>
    <row r="611" spans="1:9" s="463" customFormat="1" ht="9" customHeight="1">
      <c r="A611" s="465" t="s">
        <v>62</v>
      </c>
      <c r="B611" s="466">
        <v>10629.5</v>
      </c>
      <c r="C611" s="466"/>
      <c r="D611" s="466">
        <v>108252</v>
      </c>
      <c r="E611" s="466"/>
      <c r="F611" s="475">
        <f t="shared" si="16"/>
        <v>6625</v>
      </c>
      <c r="G611" s="466">
        <v>5748</v>
      </c>
      <c r="H611" s="466">
        <v>850</v>
      </c>
      <c r="I611" s="466">
        <v>27</v>
      </c>
    </row>
    <row r="612" spans="1:9" s="463" customFormat="1" ht="9" customHeight="1">
      <c r="A612" s="465" t="s">
        <v>63</v>
      </c>
      <c r="B612" s="466">
        <v>57037.5</v>
      </c>
      <c r="C612" s="466"/>
      <c r="D612" s="466">
        <v>1216763</v>
      </c>
      <c r="E612" s="466"/>
      <c r="F612" s="466">
        <f t="shared" si="16"/>
        <v>37744</v>
      </c>
      <c r="G612" s="466">
        <v>30555</v>
      </c>
      <c r="H612" s="466">
        <v>7063</v>
      </c>
      <c r="I612" s="466">
        <v>126</v>
      </c>
    </row>
    <row r="613" spans="1:9" s="463" customFormat="1" ht="9" customHeight="1">
      <c r="A613" s="467" t="s">
        <v>64</v>
      </c>
      <c r="B613" s="468">
        <v>11331.5</v>
      </c>
      <c r="C613" s="468"/>
      <c r="D613" s="468">
        <v>141503</v>
      </c>
      <c r="E613" s="468"/>
      <c r="F613" s="468">
        <f t="shared" si="16"/>
        <v>5833</v>
      </c>
      <c r="G613" s="468">
        <v>5156</v>
      </c>
      <c r="H613" s="468">
        <v>659</v>
      </c>
      <c r="I613" s="468">
        <v>18</v>
      </c>
    </row>
    <row r="614" spans="1:9" s="463" customFormat="1" ht="9" customHeight="1">
      <c r="A614" s="465" t="s">
        <v>65</v>
      </c>
      <c r="B614" s="466">
        <v>26336.25</v>
      </c>
      <c r="C614" s="466"/>
      <c r="D614" s="466">
        <v>452984</v>
      </c>
      <c r="E614" s="466"/>
      <c r="F614" s="466">
        <f t="shared" si="16"/>
        <v>18155</v>
      </c>
      <c r="G614" s="466">
        <v>12894</v>
      </c>
      <c r="H614" s="466">
        <v>5225</v>
      </c>
      <c r="I614" s="466">
        <v>36</v>
      </c>
    </row>
    <row r="615" spans="1:9" s="463" customFormat="1" ht="9" customHeight="1">
      <c r="A615" s="465" t="s">
        <v>66</v>
      </c>
      <c r="B615" s="466">
        <v>17298</v>
      </c>
      <c r="C615" s="466"/>
      <c r="D615" s="466">
        <v>366278</v>
      </c>
      <c r="E615" s="466"/>
      <c r="F615" s="466">
        <f t="shared" si="16"/>
        <v>10174</v>
      </c>
      <c r="G615" s="466">
        <v>8324</v>
      </c>
      <c r="H615" s="466">
        <v>1809</v>
      </c>
      <c r="I615" s="466">
        <v>41</v>
      </c>
    </row>
    <row r="616" spans="1:9" s="463" customFormat="1" ht="9" customHeight="1">
      <c r="A616" s="465" t="s">
        <v>67</v>
      </c>
      <c r="B616" s="466">
        <v>12602.25</v>
      </c>
      <c r="C616" s="466"/>
      <c r="D616" s="466">
        <v>270365</v>
      </c>
      <c r="E616" s="466"/>
      <c r="F616" s="466">
        <f t="shared" si="16"/>
        <v>8683</v>
      </c>
      <c r="G616" s="466">
        <v>7940</v>
      </c>
      <c r="H616" s="466">
        <v>731</v>
      </c>
      <c r="I616" s="466">
        <v>12</v>
      </c>
    </row>
    <row r="617" spans="1:9" s="463" customFormat="1" ht="9" customHeight="1">
      <c r="A617" s="467" t="s">
        <v>68</v>
      </c>
      <c r="B617" s="468">
        <v>19553</v>
      </c>
      <c r="C617" s="468"/>
      <c r="D617" s="468">
        <v>310379</v>
      </c>
      <c r="E617" s="468"/>
      <c r="F617" s="468">
        <f t="shared" si="16"/>
        <v>11006</v>
      </c>
      <c r="G617" s="468">
        <v>8266</v>
      </c>
      <c r="H617" s="468">
        <v>2582</v>
      </c>
      <c r="I617" s="468">
        <v>158</v>
      </c>
    </row>
    <row r="618" spans="1:9" s="463" customFormat="1" ht="9" customHeight="1">
      <c r="A618" s="465" t="s">
        <v>69</v>
      </c>
      <c r="B618" s="466">
        <v>31294.75</v>
      </c>
      <c r="C618" s="466"/>
      <c r="D618" s="466">
        <v>397462</v>
      </c>
      <c r="E618" s="466"/>
      <c r="F618" s="466">
        <f t="shared" si="16"/>
        <v>16580</v>
      </c>
      <c r="G618" s="466">
        <v>14195</v>
      </c>
      <c r="H618" s="466">
        <v>2324</v>
      </c>
      <c r="I618" s="466">
        <v>61</v>
      </c>
    </row>
    <row r="619" spans="1:9" s="463" customFormat="1" ht="9" customHeight="1">
      <c r="A619" s="465" t="s">
        <v>70</v>
      </c>
      <c r="B619" s="466">
        <v>32159.75</v>
      </c>
      <c r="C619" s="466"/>
      <c r="D619" s="466">
        <v>457155</v>
      </c>
      <c r="E619" s="466"/>
      <c r="F619" s="466">
        <f t="shared" si="16"/>
        <v>20456</v>
      </c>
      <c r="G619" s="466">
        <v>16542</v>
      </c>
      <c r="H619" s="466">
        <v>3772</v>
      </c>
      <c r="I619" s="466">
        <v>142</v>
      </c>
    </row>
    <row r="620" spans="1:9" s="463" customFormat="1" ht="9" customHeight="1">
      <c r="A620" s="465" t="s">
        <v>71</v>
      </c>
      <c r="B620" s="466">
        <v>10262.75</v>
      </c>
      <c r="C620" s="466"/>
      <c r="D620" s="466">
        <v>166086</v>
      </c>
      <c r="E620" s="466"/>
      <c r="F620" s="466">
        <f t="shared" si="16"/>
        <v>4376</v>
      </c>
      <c r="G620" s="466">
        <v>3588</v>
      </c>
      <c r="H620" s="466">
        <v>767</v>
      </c>
      <c r="I620" s="466">
        <v>21</v>
      </c>
    </row>
    <row r="621" spans="1:9" s="463" customFormat="1" ht="9" customHeight="1">
      <c r="A621" s="467" t="s">
        <v>72</v>
      </c>
      <c r="B621" s="468">
        <v>31629.75</v>
      </c>
      <c r="C621" s="468"/>
      <c r="D621" s="468">
        <v>556576</v>
      </c>
      <c r="E621" s="468"/>
      <c r="F621" s="468">
        <f t="shared" si="16"/>
        <v>15976</v>
      </c>
      <c r="G621" s="468">
        <v>12493</v>
      </c>
      <c r="H621" s="468">
        <v>3439</v>
      </c>
      <c r="I621" s="468">
        <v>44</v>
      </c>
    </row>
    <row r="622" spans="1:9" s="463" customFormat="1" ht="9" customHeight="1">
      <c r="A622" s="465" t="s">
        <v>73</v>
      </c>
      <c r="B622" s="466">
        <v>3900.25</v>
      </c>
      <c r="C622" s="466"/>
      <c r="D622" s="466">
        <v>103907</v>
      </c>
      <c r="E622" s="466"/>
      <c r="F622" s="466">
        <f t="shared" si="16"/>
        <v>1808</v>
      </c>
      <c r="G622" s="466">
        <v>1350</v>
      </c>
      <c r="H622" s="466">
        <v>411</v>
      </c>
      <c r="I622" s="466">
        <v>47</v>
      </c>
    </row>
    <row r="623" spans="1:9" s="463" customFormat="1" ht="9" customHeight="1">
      <c r="A623" s="465" t="s">
        <v>415</v>
      </c>
      <c r="B623" s="466">
        <v>41135</v>
      </c>
      <c r="C623" s="466"/>
      <c r="D623" s="466">
        <v>587988</v>
      </c>
      <c r="E623" s="466"/>
      <c r="F623" s="466">
        <f t="shared" si="16"/>
        <v>20854</v>
      </c>
      <c r="G623" s="466">
        <v>17765</v>
      </c>
      <c r="H623" s="466">
        <v>2989</v>
      </c>
      <c r="I623" s="466">
        <v>100</v>
      </c>
    </row>
    <row r="624" spans="1:9" s="463" customFormat="1" ht="9" customHeight="1">
      <c r="A624" s="465" t="s">
        <v>75</v>
      </c>
      <c r="B624" s="466">
        <v>17246.25</v>
      </c>
      <c r="C624" s="466"/>
      <c r="D624" s="466">
        <v>272212</v>
      </c>
      <c r="E624" s="466"/>
      <c r="F624" s="466">
        <f t="shared" si="16"/>
        <v>7958</v>
      </c>
      <c r="G624" s="466">
        <v>6668</v>
      </c>
      <c r="H624" s="466">
        <v>1280</v>
      </c>
      <c r="I624" s="466">
        <v>10</v>
      </c>
    </row>
    <row r="625" spans="1:9" s="463" customFormat="1" ht="9" customHeight="1">
      <c r="A625" s="467" t="s">
        <v>76</v>
      </c>
      <c r="B625" s="473">
        <v>9957</v>
      </c>
      <c r="C625" s="473"/>
      <c r="D625" s="473">
        <v>137311</v>
      </c>
      <c r="E625" s="468"/>
      <c r="F625" s="473">
        <f t="shared" si="16"/>
        <v>5085</v>
      </c>
      <c r="G625" s="473">
        <v>3964</v>
      </c>
      <c r="H625" s="473">
        <v>900</v>
      </c>
      <c r="I625" s="473">
        <v>221</v>
      </c>
    </row>
    <row r="626" spans="1:9" s="463" customFormat="1" ht="9" customHeight="1">
      <c r="A626" s="461"/>
      <c r="B626" s="478"/>
      <c r="C626" s="478"/>
      <c r="D626" s="462"/>
      <c r="E626" s="462"/>
      <c r="F626" s="462"/>
      <c r="G626" s="462"/>
      <c r="H626" s="462"/>
      <c r="I626" s="462"/>
    </row>
    <row r="627" spans="1:9" s="463" customFormat="1" ht="9" customHeight="1">
      <c r="A627" s="461">
        <v>2012</v>
      </c>
      <c r="B627" s="478"/>
      <c r="C627" s="478"/>
      <c r="D627" s="462"/>
      <c r="E627" s="462"/>
      <c r="F627" s="462"/>
      <c r="G627" s="462"/>
      <c r="H627" s="462"/>
      <c r="I627" s="462"/>
    </row>
    <row r="628" spans="1:9" s="463" customFormat="1" ht="9" customHeight="1">
      <c r="A628" s="462" t="s">
        <v>34</v>
      </c>
      <c r="B628" s="478">
        <f>SUM(B630:B661)</f>
        <v>824823</v>
      </c>
      <c r="C628" s="478"/>
      <c r="D628" s="471">
        <f>SUM(D630:D661)</f>
        <v>15671553</v>
      </c>
      <c r="E628" s="464"/>
      <c r="F628" s="464">
        <f>SUM(F630:F661)</f>
        <v>557782</v>
      </c>
      <c r="G628" s="471">
        <f>SUM(G630:G661)</f>
        <v>434600</v>
      </c>
      <c r="H628" s="471">
        <f>SUM(H630:H661)</f>
        <v>118329</v>
      </c>
      <c r="I628" s="471">
        <f>SUM(I630:I661)</f>
        <v>4853</v>
      </c>
    </row>
    <row r="629" spans="1:9" s="463" customFormat="1" ht="3.95" customHeight="1">
      <c r="A629" s="462"/>
      <c r="B629" s="471"/>
      <c r="C629" s="471"/>
      <c r="D629" s="471"/>
      <c r="E629" s="464"/>
      <c r="F629" s="464"/>
      <c r="G629" s="471"/>
      <c r="H629" s="471"/>
      <c r="I629" s="471"/>
    </row>
    <row r="630" spans="1:9" s="463" customFormat="1" ht="9" customHeight="1">
      <c r="A630" s="465" t="s">
        <v>45</v>
      </c>
      <c r="B630" s="466">
        <v>12047</v>
      </c>
      <c r="C630" s="466"/>
      <c r="D630" s="466">
        <v>222735</v>
      </c>
      <c r="E630" s="466"/>
      <c r="F630" s="466">
        <f>SUM(G630:I630)</f>
        <v>7814</v>
      </c>
      <c r="G630" s="466">
        <v>6095</v>
      </c>
      <c r="H630" s="466">
        <v>1623</v>
      </c>
      <c r="I630" s="466">
        <v>96</v>
      </c>
    </row>
    <row r="631" spans="1:9" s="463" customFormat="1" ht="9" customHeight="1">
      <c r="A631" s="465" t="s">
        <v>46</v>
      </c>
      <c r="B631" s="466">
        <v>35498</v>
      </c>
      <c r="C631" s="466"/>
      <c r="D631" s="466">
        <v>672803</v>
      </c>
      <c r="E631" s="466"/>
      <c r="F631" s="466">
        <f t="shared" ref="F631:F660" si="17">SUM(G631:I631)</f>
        <v>27206</v>
      </c>
      <c r="G631" s="466">
        <v>22189</v>
      </c>
      <c r="H631" s="466">
        <v>4890</v>
      </c>
      <c r="I631" s="466">
        <v>127</v>
      </c>
    </row>
    <row r="632" spans="1:9" s="463" customFormat="1" ht="9" customHeight="1">
      <c r="A632" s="465" t="s">
        <v>47</v>
      </c>
      <c r="B632" s="466">
        <v>10149</v>
      </c>
      <c r="C632" s="466"/>
      <c r="D632" s="466">
        <v>123646</v>
      </c>
      <c r="E632" s="466"/>
      <c r="F632" s="466">
        <f t="shared" si="17"/>
        <v>5615</v>
      </c>
      <c r="G632" s="466">
        <v>5014</v>
      </c>
      <c r="H632" s="466">
        <v>526</v>
      </c>
      <c r="I632" s="466">
        <v>75</v>
      </c>
    </row>
    <row r="633" spans="1:9" s="463" customFormat="1" ht="9" customHeight="1">
      <c r="A633" s="467" t="s">
        <v>48</v>
      </c>
      <c r="B633" s="468">
        <v>6206</v>
      </c>
      <c r="C633" s="468"/>
      <c r="D633" s="468">
        <v>144067</v>
      </c>
      <c r="E633" s="468"/>
      <c r="F633" s="468">
        <f t="shared" si="17"/>
        <v>2732</v>
      </c>
      <c r="G633" s="468">
        <v>2302</v>
      </c>
      <c r="H633" s="468">
        <v>400</v>
      </c>
      <c r="I633" s="468">
        <v>30</v>
      </c>
    </row>
    <row r="634" spans="1:9" s="463" customFormat="1" ht="9" customHeight="1">
      <c r="A634" s="465" t="s">
        <v>411</v>
      </c>
      <c r="B634" s="466">
        <v>28677</v>
      </c>
      <c r="C634" s="466"/>
      <c r="D634" s="466">
        <v>618227</v>
      </c>
      <c r="E634" s="466"/>
      <c r="F634" s="466">
        <f t="shared" si="17"/>
        <v>21322</v>
      </c>
      <c r="G634" s="466">
        <v>17189</v>
      </c>
      <c r="H634" s="466">
        <v>3296</v>
      </c>
      <c r="I634" s="466">
        <v>837</v>
      </c>
    </row>
    <row r="635" spans="1:9" s="463" customFormat="1" ht="9" customHeight="1">
      <c r="A635" s="465" t="s">
        <v>50</v>
      </c>
      <c r="B635" s="466">
        <v>8221</v>
      </c>
      <c r="C635" s="466"/>
      <c r="D635" s="466">
        <v>111296</v>
      </c>
      <c r="E635" s="466"/>
      <c r="F635" s="466">
        <f t="shared" si="17"/>
        <v>5379</v>
      </c>
      <c r="G635" s="466">
        <v>4749</v>
      </c>
      <c r="H635" s="466">
        <v>618</v>
      </c>
      <c r="I635" s="466">
        <v>12</v>
      </c>
    </row>
    <row r="636" spans="1:9" s="463" customFormat="1" ht="9" customHeight="1">
      <c r="A636" s="465" t="s">
        <v>51</v>
      </c>
      <c r="B636" s="466">
        <v>13382</v>
      </c>
      <c r="C636" s="466"/>
      <c r="D636" s="466">
        <v>210092</v>
      </c>
      <c r="E636" s="466"/>
      <c r="F636" s="466">
        <f t="shared" si="17"/>
        <v>4109</v>
      </c>
      <c r="G636" s="466">
        <v>3579</v>
      </c>
      <c r="H636" s="465">
        <v>522</v>
      </c>
      <c r="I636" s="466">
        <v>8</v>
      </c>
    </row>
    <row r="637" spans="1:9" s="463" customFormat="1" ht="9" customHeight="1">
      <c r="A637" s="467" t="s">
        <v>52</v>
      </c>
      <c r="B637" s="468">
        <v>31539</v>
      </c>
      <c r="C637" s="468"/>
      <c r="D637" s="468">
        <v>677060</v>
      </c>
      <c r="E637" s="468"/>
      <c r="F637" s="468">
        <f t="shared" si="17"/>
        <v>22955</v>
      </c>
      <c r="G637" s="468">
        <v>17686</v>
      </c>
      <c r="H637" s="468">
        <v>4913</v>
      </c>
      <c r="I637" s="468">
        <v>356</v>
      </c>
    </row>
    <row r="638" spans="1:9" s="463" customFormat="1" ht="9" customHeight="1">
      <c r="A638" s="465" t="s">
        <v>412</v>
      </c>
      <c r="B638" s="466">
        <v>99976</v>
      </c>
      <c r="C638" s="466"/>
      <c r="D638" s="466">
        <v>2050743</v>
      </c>
      <c r="E638" s="466"/>
      <c r="F638" s="466">
        <f t="shared" si="17"/>
        <v>56605</v>
      </c>
      <c r="G638" s="466">
        <v>39778</v>
      </c>
      <c r="H638" s="466">
        <v>16639</v>
      </c>
      <c r="I638" s="466">
        <v>188</v>
      </c>
    </row>
    <row r="639" spans="1:9" s="463" customFormat="1" ht="9" customHeight="1">
      <c r="A639" s="465" t="s">
        <v>54</v>
      </c>
      <c r="B639" s="466">
        <v>11952</v>
      </c>
      <c r="C639" s="466"/>
      <c r="D639" s="466">
        <v>204484</v>
      </c>
      <c r="E639" s="466"/>
      <c r="F639" s="466">
        <f t="shared" si="17"/>
        <v>6465</v>
      </c>
      <c r="G639" s="466">
        <v>5838</v>
      </c>
      <c r="H639" s="466">
        <v>603</v>
      </c>
      <c r="I639" s="466">
        <v>24</v>
      </c>
    </row>
    <row r="640" spans="1:9" s="463" customFormat="1" ht="9" customHeight="1">
      <c r="A640" s="465" t="s">
        <v>55</v>
      </c>
      <c r="B640" s="466">
        <v>39489</v>
      </c>
      <c r="C640" s="466"/>
      <c r="D640" s="466">
        <v>687212</v>
      </c>
      <c r="E640" s="466"/>
      <c r="F640" s="466">
        <f t="shared" si="17"/>
        <v>22955</v>
      </c>
      <c r="G640" s="466">
        <v>17257</v>
      </c>
      <c r="H640" s="466">
        <v>5491</v>
      </c>
      <c r="I640" s="466">
        <v>207</v>
      </c>
    </row>
    <row r="641" spans="1:9" s="463" customFormat="1" ht="9" customHeight="1">
      <c r="A641" s="467" t="s">
        <v>56</v>
      </c>
      <c r="B641" s="468">
        <v>12146</v>
      </c>
      <c r="C641" s="468"/>
      <c r="D641" s="468">
        <v>140661</v>
      </c>
      <c r="E641" s="468"/>
      <c r="F641" s="468">
        <f t="shared" si="17"/>
        <v>5261</v>
      </c>
      <c r="G641" s="468">
        <v>4510</v>
      </c>
      <c r="H641" s="468">
        <v>723</v>
      </c>
      <c r="I641" s="468">
        <v>28</v>
      </c>
    </row>
    <row r="642" spans="1:9" s="463" customFormat="1" ht="9" customHeight="1">
      <c r="A642" s="465" t="s">
        <v>57</v>
      </c>
      <c r="B642" s="466">
        <v>12079</v>
      </c>
      <c r="C642" s="466"/>
      <c r="D642" s="466">
        <v>184815</v>
      </c>
      <c r="E642" s="466"/>
      <c r="F642" s="466">
        <f t="shared" si="17"/>
        <v>8345</v>
      </c>
      <c r="G642" s="466">
        <v>6411</v>
      </c>
      <c r="H642" s="466">
        <v>1575</v>
      </c>
      <c r="I642" s="466">
        <v>359</v>
      </c>
    </row>
    <row r="643" spans="1:9" s="463" customFormat="1" ht="9" customHeight="1">
      <c r="A643" s="465" t="s">
        <v>58</v>
      </c>
      <c r="B643" s="466">
        <v>75730</v>
      </c>
      <c r="C643" s="466"/>
      <c r="D643" s="466">
        <v>1316186</v>
      </c>
      <c r="E643" s="466"/>
      <c r="F643" s="466">
        <f t="shared" si="17"/>
        <v>61480</v>
      </c>
      <c r="G643" s="466">
        <v>47762</v>
      </c>
      <c r="H643" s="466">
        <v>13342</v>
      </c>
      <c r="I643" s="466">
        <v>376</v>
      </c>
    </row>
    <row r="644" spans="1:9" s="463" customFormat="1" ht="9" customHeight="1">
      <c r="A644" s="465" t="s">
        <v>413</v>
      </c>
      <c r="B644" s="466">
        <v>56719</v>
      </c>
      <c r="C644" s="466"/>
      <c r="D644" s="466">
        <v>1952047</v>
      </c>
      <c r="E644" s="466"/>
      <c r="F644" s="466">
        <f t="shared" si="17"/>
        <v>80257</v>
      </c>
      <c r="G644" s="466">
        <v>57253</v>
      </c>
      <c r="H644" s="466">
        <v>22453</v>
      </c>
      <c r="I644" s="466">
        <v>551</v>
      </c>
    </row>
    <row r="645" spans="1:9" s="463" customFormat="1" ht="9" customHeight="1">
      <c r="A645" s="467" t="s">
        <v>414</v>
      </c>
      <c r="B645" s="468">
        <v>27891</v>
      </c>
      <c r="C645" s="468"/>
      <c r="D645" s="468">
        <v>349474</v>
      </c>
      <c r="E645" s="468"/>
      <c r="F645" s="468">
        <f t="shared" si="17"/>
        <v>12965</v>
      </c>
      <c r="G645" s="468">
        <v>11328</v>
      </c>
      <c r="H645" s="468">
        <v>1599</v>
      </c>
      <c r="I645" s="468">
        <v>38</v>
      </c>
    </row>
    <row r="646" spans="1:9" s="463" customFormat="1" ht="9" customHeight="1">
      <c r="A646" s="465" t="s">
        <v>61</v>
      </c>
      <c r="B646" s="466">
        <v>10892</v>
      </c>
      <c r="C646" s="466"/>
      <c r="D646" s="466">
        <v>190238</v>
      </c>
      <c r="E646" s="466"/>
      <c r="F646" s="466">
        <f t="shared" si="17"/>
        <v>7299</v>
      </c>
      <c r="G646" s="466">
        <v>5810</v>
      </c>
      <c r="H646" s="466">
        <v>1399</v>
      </c>
      <c r="I646" s="466">
        <v>90</v>
      </c>
    </row>
    <row r="647" spans="1:9" s="463" customFormat="1" ht="9" customHeight="1">
      <c r="A647" s="465" t="s">
        <v>62</v>
      </c>
      <c r="B647" s="466">
        <v>10392</v>
      </c>
      <c r="C647" s="466"/>
      <c r="D647" s="466">
        <v>113069</v>
      </c>
      <c r="E647" s="466"/>
      <c r="F647" s="475">
        <f t="shared" si="17"/>
        <v>5981</v>
      </c>
      <c r="G647" s="466">
        <v>5129</v>
      </c>
      <c r="H647" s="466">
        <v>831</v>
      </c>
      <c r="I647" s="466">
        <v>21</v>
      </c>
    </row>
    <row r="648" spans="1:9" s="463" customFormat="1" ht="9" customHeight="1">
      <c r="A648" s="465" t="s">
        <v>63</v>
      </c>
      <c r="B648" s="466">
        <v>57148</v>
      </c>
      <c r="C648" s="466"/>
      <c r="D648" s="466">
        <v>1265327</v>
      </c>
      <c r="E648" s="466"/>
      <c r="F648" s="466">
        <f t="shared" si="17"/>
        <v>38192</v>
      </c>
      <c r="G648" s="466">
        <v>30670</v>
      </c>
      <c r="H648" s="466">
        <v>7403</v>
      </c>
      <c r="I648" s="466">
        <v>119</v>
      </c>
    </row>
    <row r="649" spans="1:9" s="463" customFormat="1" ht="9" customHeight="1">
      <c r="A649" s="467" t="s">
        <v>64</v>
      </c>
      <c r="B649" s="468">
        <v>11525</v>
      </c>
      <c r="C649" s="468"/>
      <c r="D649" s="468">
        <v>149456</v>
      </c>
      <c r="E649" s="468"/>
      <c r="F649" s="468">
        <f t="shared" si="17"/>
        <v>5551</v>
      </c>
      <c r="G649" s="468">
        <v>4829</v>
      </c>
      <c r="H649" s="468">
        <v>708</v>
      </c>
      <c r="I649" s="468">
        <v>14</v>
      </c>
    </row>
    <row r="650" spans="1:9" s="463" customFormat="1" ht="9" customHeight="1">
      <c r="A650" s="465" t="s">
        <v>65</v>
      </c>
      <c r="B650" s="466">
        <v>26520</v>
      </c>
      <c r="C650" s="466"/>
      <c r="D650" s="466">
        <v>478799</v>
      </c>
      <c r="E650" s="466"/>
      <c r="F650" s="466">
        <f t="shared" si="17"/>
        <v>18902</v>
      </c>
      <c r="G650" s="466">
        <v>13245</v>
      </c>
      <c r="H650" s="466">
        <v>5613</v>
      </c>
      <c r="I650" s="466">
        <v>44</v>
      </c>
    </row>
    <row r="651" spans="1:9" s="463" customFormat="1" ht="9" customHeight="1">
      <c r="A651" s="465" t="s">
        <v>66</v>
      </c>
      <c r="B651" s="466">
        <v>17759</v>
      </c>
      <c r="C651" s="466"/>
      <c r="D651" s="466">
        <v>394874</v>
      </c>
      <c r="E651" s="466"/>
      <c r="F651" s="466">
        <f t="shared" si="17"/>
        <v>10634</v>
      </c>
      <c r="G651" s="466">
        <v>8670</v>
      </c>
      <c r="H651" s="466">
        <v>1922</v>
      </c>
      <c r="I651" s="466">
        <v>42</v>
      </c>
    </row>
    <row r="652" spans="1:9" s="463" customFormat="1" ht="9" customHeight="1">
      <c r="A652" s="465" t="s">
        <v>67</v>
      </c>
      <c r="B652" s="466">
        <v>11997</v>
      </c>
      <c r="C652" s="466"/>
      <c r="D652" s="466">
        <v>277246</v>
      </c>
      <c r="E652" s="466"/>
      <c r="F652" s="466">
        <f t="shared" si="17"/>
        <v>9659</v>
      </c>
      <c r="G652" s="466">
        <v>8723</v>
      </c>
      <c r="H652" s="466">
        <v>908</v>
      </c>
      <c r="I652" s="466">
        <v>28</v>
      </c>
    </row>
    <row r="653" spans="1:9" s="463" customFormat="1" ht="9" customHeight="1">
      <c r="A653" s="467" t="s">
        <v>68</v>
      </c>
      <c r="B653" s="468">
        <v>19634</v>
      </c>
      <c r="C653" s="468"/>
      <c r="D653" s="468">
        <v>327732</v>
      </c>
      <c r="E653" s="468"/>
      <c r="F653" s="468">
        <f t="shared" si="17"/>
        <v>11633</v>
      </c>
      <c r="G653" s="468">
        <v>8501</v>
      </c>
      <c r="H653" s="468">
        <v>3004</v>
      </c>
      <c r="I653" s="468">
        <v>128</v>
      </c>
    </row>
    <row r="654" spans="1:9" s="463" customFormat="1" ht="9" customHeight="1">
      <c r="A654" s="465" t="s">
        <v>69</v>
      </c>
      <c r="B654" s="466">
        <v>31308</v>
      </c>
      <c r="C654" s="466"/>
      <c r="D654" s="466">
        <v>414984</v>
      </c>
      <c r="E654" s="466"/>
      <c r="F654" s="466">
        <f t="shared" si="17"/>
        <v>16184</v>
      </c>
      <c r="G654" s="466">
        <v>13718</v>
      </c>
      <c r="H654" s="466">
        <v>2393</v>
      </c>
      <c r="I654" s="466">
        <v>73</v>
      </c>
    </row>
    <row r="655" spans="1:9" s="463" customFormat="1" ht="9" customHeight="1">
      <c r="A655" s="465" t="s">
        <v>70</v>
      </c>
      <c r="B655" s="466">
        <v>32302</v>
      </c>
      <c r="C655" s="466"/>
      <c r="D655" s="466">
        <v>485792</v>
      </c>
      <c r="E655" s="466"/>
      <c r="F655" s="466">
        <f t="shared" si="17"/>
        <v>22205</v>
      </c>
      <c r="G655" s="466">
        <v>17688</v>
      </c>
      <c r="H655" s="466">
        <v>4208</v>
      </c>
      <c r="I655" s="466">
        <v>309</v>
      </c>
    </row>
    <row r="656" spans="1:9" s="463" customFormat="1" ht="9" customHeight="1">
      <c r="A656" s="465" t="s">
        <v>71</v>
      </c>
      <c r="B656" s="466">
        <v>10257</v>
      </c>
      <c r="C656" s="466"/>
      <c r="D656" s="466">
        <v>180097</v>
      </c>
      <c r="E656" s="466"/>
      <c r="F656" s="466">
        <f t="shared" si="17"/>
        <v>4840</v>
      </c>
      <c r="G656" s="466">
        <v>3887</v>
      </c>
      <c r="H656" s="466">
        <v>935</v>
      </c>
      <c r="I656" s="466">
        <v>18</v>
      </c>
    </row>
    <row r="657" spans="1:9" s="463" customFormat="1" ht="9" customHeight="1">
      <c r="A657" s="467" t="s">
        <v>72</v>
      </c>
      <c r="B657" s="468">
        <v>30983</v>
      </c>
      <c r="C657" s="468"/>
      <c r="D657" s="468">
        <v>571758</v>
      </c>
      <c r="E657" s="468"/>
      <c r="F657" s="468">
        <f t="shared" si="17"/>
        <v>17313</v>
      </c>
      <c r="G657" s="468">
        <v>13427</v>
      </c>
      <c r="H657" s="468">
        <v>3788</v>
      </c>
      <c r="I657" s="468">
        <v>98</v>
      </c>
    </row>
    <row r="658" spans="1:9" s="463" customFormat="1" ht="9" customHeight="1">
      <c r="A658" s="465" t="s">
        <v>73</v>
      </c>
      <c r="B658" s="466">
        <v>3993</v>
      </c>
      <c r="C658" s="466"/>
      <c r="D658" s="466">
        <v>108681</v>
      </c>
      <c r="E658" s="466"/>
      <c r="F658" s="466">
        <f t="shared" si="17"/>
        <v>1994</v>
      </c>
      <c r="G658" s="466">
        <v>1440</v>
      </c>
      <c r="H658" s="466">
        <v>470</v>
      </c>
      <c r="I658" s="466">
        <v>84</v>
      </c>
    </row>
    <row r="659" spans="1:9" s="463" customFormat="1" ht="9" customHeight="1">
      <c r="A659" s="465" t="s">
        <v>415</v>
      </c>
      <c r="B659" s="466">
        <v>41454</v>
      </c>
      <c r="C659" s="466"/>
      <c r="D659" s="466">
        <v>620785</v>
      </c>
      <c r="E659" s="466"/>
      <c r="F659" s="466">
        <f t="shared" si="17"/>
        <v>21423</v>
      </c>
      <c r="G659" s="466">
        <v>17995</v>
      </c>
      <c r="H659" s="466">
        <v>3302</v>
      </c>
      <c r="I659" s="466">
        <v>126</v>
      </c>
    </row>
    <row r="660" spans="1:9" s="463" customFormat="1" ht="9" customHeight="1">
      <c r="A660" s="465" t="s">
        <v>75</v>
      </c>
      <c r="B660" s="466">
        <v>16985</v>
      </c>
      <c r="C660" s="466"/>
      <c r="D660" s="466">
        <v>284386</v>
      </c>
      <c r="E660" s="466"/>
      <c r="F660" s="466">
        <f t="shared" si="17"/>
        <v>8630</v>
      </c>
      <c r="G660" s="466">
        <v>7297</v>
      </c>
      <c r="H660" s="466">
        <v>1284</v>
      </c>
      <c r="I660" s="466">
        <v>49</v>
      </c>
    </row>
    <row r="661" spans="1:9" s="463" customFormat="1" ht="9" customHeight="1">
      <c r="A661" s="467" t="s">
        <v>76</v>
      </c>
      <c r="B661" s="473">
        <v>9973</v>
      </c>
      <c r="C661" s="473"/>
      <c r="D661" s="473">
        <v>142781</v>
      </c>
      <c r="E661" s="468"/>
      <c r="F661" s="473">
        <f>SUM(G661:I661)</f>
        <v>5877</v>
      </c>
      <c r="G661" s="473">
        <v>4631</v>
      </c>
      <c r="H661" s="473">
        <v>948</v>
      </c>
      <c r="I661" s="473">
        <v>298</v>
      </c>
    </row>
    <row r="662" spans="1:9" s="463" customFormat="1" ht="9" customHeight="1">
      <c r="A662" s="461"/>
      <c r="B662" s="478"/>
      <c r="C662" s="478"/>
      <c r="D662" s="462"/>
      <c r="E662" s="462"/>
      <c r="F662" s="462"/>
      <c r="G662" s="462"/>
      <c r="H662" s="462"/>
      <c r="I662" s="462"/>
    </row>
    <row r="663" spans="1:9" s="463" customFormat="1" ht="9" customHeight="1">
      <c r="A663" s="461">
        <v>2013</v>
      </c>
      <c r="B663" s="478"/>
      <c r="C663" s="478"/>
      <c r="D663" s="462"/>
      <c r="E663" s="462"/>
      <c r="F663" s="462"/>
      <c r="G663" s="462"/>
      <c r="H663" s="462"/>
      <c r="I663" s="462"/>
    </row>
    <row r="664" spans="1:9" s="463" customFormat="1" ht="9" customHeight="1">
      <c r="A664" s="462" t="s">
        <v>34</v>
      </c>
      <c r="B664" s="478">
        <f>SUM(B666:B697)</f>
        <v>833105</v>
      </c>
      <c r="C664" s="478"/>
      <c r="D664" s="471">
        <f>SUM(D666:D697)</f>
        <v>16224336</v>
      </c>
      <c r="E664" s="464"/>
      <c r="F664" s="464">
        <f>SUM(F666:F697)</f>
        <v>542373</v>
      </c>
      <c r="G664" s="471">
        <f>SUM(G666:G697)</f>
        <v>415660</v>
      </c>
      <c r="H664" s="471">
        <f>SUM(H666:H697)</f>
        <v>120349</v>
      </c>
      <c r="I664" s="471">
        <f>SUM(I666:I697)</f>
        <v>6364</v>
      </c>
    </row>
    <row r="665" spans="1:9" s="463" customFormat="1" ht="3.95" customHeight="1">
      <c r="A665" s="462"/>
      <c r="B665" s="471"/>
      <c r="C665" s="471"/>
      <c r="D665" s="471"/>
      <c r="E665" s="464"/>
      <c r="F665" s="464"/>
      <c r="G665" s="471"/>
      <c r="H665" s="471"/>
      <c r="I665" s="471"/>
    </row>
    <row r="666" spans="1:9" s="463" customFormat="1" ht="9" customHeight="1">
      <c r="A666" s="465" t="s">
        <v>45</v>
      </c>
      <c r="B666" s="466">
        <v>12451</v>
      </c>
      <c r="C666" s="466"/>
      <c r="D666" s="466">
        <v>237445</v>
      </c>
      <c r="E666" s="466"/>
      <c r="F666" s="466">
        <f>SUM(G666:I666)</f>
        <v>7881</v>
      </c>
      <c r="G666" s="466">
        <v>6288</v>
      </c>
      <c r="H666" s="466">
        <v>1503</v>
      </c>
      <c r="I666" s="466">
        <v>90</v>
      </c>
    </row>
    <row r="667" spans="1:9" s="463" customFormat="1" ht="9" customHeight="1">
      <c r="A667" s="465" t="s">
        <v>46</v>
      </c>
      <c r="B667" s="466">
        <v>34866</v>
      </c>
      <c r="C667" s="466"/>
      <c r="D667" s="466">
        <v>692087</v>
      </c>
      <c r="E667" s="466"/>
      <c r="F667" s="466">
        <f t="shared" ref="F667:F697" si="18">SUM(G667:I667)</f>
        <v>26130</v>
      </c>
      <c r="G667" s="466">
        <v>20783</v>
      </c>
      <c r="H667" s="466">
        <v>5099</v>
      </c>
      <c r="I667" s="466">
        <v>248</v>
      </c>
    </row>
    <row r="668" spans="1:9" s="463" customFormat="1" ht="9" customHeight="1">
      <c r="A668" s="465" t="s">
        <v>47</v>
      </c>
      <c r="B668" s="466">
        <v>10290</v>
      </c>
      <c r="C668" s="466"/>
      <c r="D668" s="466">
        <v>130184</v>
      </c>
      <c r="E668" s="466"/>
      <c r="F668" s="466">
        <f t="shared" si="18"/>
        <v>5057</v>
      </c>
      <c r="G668" s="466">
        <v>4449</v>
      </c>
      <c r="H668" s="466">
        <v>492</v>
      </c>
      <c r="I668" s="466">
        <v>116</v>
      </c>
    </row>
    <row r="669" spans="1:9" s="463" customFormat="1" ht="9" customHeight="1">
      <c r="A669" s="467" t="s">
        <v>48</v>
      </c>
      <c r="B669" s="468">
        <v>6163</v>
      </c>
      <c r="C669" s="468"/>
      <c r="D669" s="468">
        <v>152346</v>
      </c>
      <c r="E669" s="468"/>
      <c r="F669" s="479">
        <f t="shared" si="18"/>
        <v>2513</v>
      </c>
      <c r="G669" s="468">
        <v>2091</v>
      </c>
      <c r="H669" s="468">
        <v>388</v>
      </c>
      <c r="I669" s="468">
        <v>34</v>
      </c>
    </row>
    <row r="670" spans="1:9" s="463" customFormat="1" ht="9" customHeight="1">
      <c r="A670" s="465" t="s">
        <v>411</v>
      </c>
      <c r="B670" s="466">
        <v>28580</v>
      </c>
      <c r="C670" s="466"/>
      <c r="D670" s="466">
        <v>637549</v>
      </c>
      <c r="E670" s="466"/>
      <c r="F670" s="466">
        <f t="shared" si="18"/>
        <v>19575</v>
      </c>
      <c r="G670" s="466">
        <v>15215</v>
      </c>
      <c r="H670" s="466">
        <v>3215</v>
      </c>
      <c r="I670" s="466">
        <v>1145</v>
      </c>
    </row>
    <row r="671" spans="1:9" s="463" customFormat="1" ht="9" customHeight="1">
      <c r="A671" s="465" t="s">
        <v>50</v>
      </c>
      <c r="B671" s="466">
        <v>8393</v>
      </c>
      <c r="C671" s="466"/>
      <c r="D671" s="466">
        <v>115065</v>
      </c>
      <c r="E671" s="466"/>
      <c r="F671" s="466">
        <f t="shared" si="18"/>
        <v>5534</v>
      </c>
      <c r="G671" s="466">
        <v>4895</v>
      </c>
      <c r="H671" s="466">
        <v>616</v>
      </c>
      <c r="I671" s="466">
        <v>23</v>
      </c>
    </row>
    <row r="672" spans="1:9" s="463" customFormat="1" ht="9" customHeight="1">
      <c r="A672" s="465" t="s">
        <v>51</v>
      </c>
      <c r="B672" s="466">
        <v>13340</v>
      </c>
      <c r="C672" s="466"/>
      <c r="D672" s="466">
        <v>209601</v>
      </c>
      <c r="E672" s="466"/>
      <c r="F672" s="466">
        <f t="shared" si="18"/>
        <v>4116</v>
      </c>
      <c r="G672" s="466">
        <v>3488</v>
      </c>
      <c r="H672" s="465">
        <v>622</v>
      </c>
      <c r="I672" s="466">
        <v>6</v>
      </c>
    </row>
    <row r="673" spans="1:9" s="463" customFormat="1" ht="9" customHeight="1">
      <c r="A673" s="467" t="s">
        <v>52</v>
      </c>
      <c r="B673" s="468">
        <v>31941</v>
      </c>
      <c r="C673" s="468"/>
      <c r="D673" s="468">
        <v>708180</v>
      </c>
      <c r="E673" s="468"/>
      <c r="F673" s="479">
        <f t="shared" si="18"/>
        <v>21787</v>
      </c>
      <c r="G673" s="468">
        <v>16647</v>
      </c>
      <c r="H673" s="468">
        <v>4648</v>
      </c>
      <c r="I673" s="468">
        <v>492</v>
      </c>
    </row>
    <row r="674" spans="1:9" s="463" customFormat="1" ht="9" customHeight="1">
      <c r="A674" s="465" t="s">
        <v>412</v>
      </c>
      <c r="B674" s="466">
        <v>101799</v>
      </c>
      <c r="C674" s="466"/>
      <c r="D674" s="466">
        <v>2158834</v>
      </c>
      <c r="E674" s="466"/>
      <c r="F674" s="466">
        <f t="shared" si="18"/>
        <v>55902</v>
      </c>
      <c r="G674" s="466">
        <v>39485</v>
      </c>
      <c r="H674" s="466">
        <v>16191</v>
      </c>
      <c r="I674" s="466">
        <v>226</v>
      </c>
    </row>
    <row r="675" spans="1:9" s="463" customFormat="1" ht="9" customHeight="1">
      <c r="A675" s="465" t="s">
        <v>54</v>
      </c>
      <c r="B675" s="466">
        <v>12088</v>
      </c>
      <c r="C675" s="466"/>
      <c r="D675" s="466">
        <v>209324</v>
      </c>
      <c r="E675" s="466"/>
      <c r="F675" s="466">
        <f t="shared" si="18"/>
        <v>6137</v>
      </c>
      <c r="G675" s="466">
        <v>5317</v>
      </c>
      <c r="H675" s="466">
        <v>761</v>
      </c>
      <c r="I675" s="466">
        <v>59</v>
      </c>
    </row>
    <row r="676" spans="1:9" s="463" customFormat="1" ht="9" customHeight="1">
      <c r="A676" s="465" t="s">
        <v>55</v>
      </c>
      <c r="B676" s="466">
        <v>40363</v>
      </c>
      <c r="C676" s="466"/>
      <c r="D676" s="466">
        <v>724833</v>
      </c>
      <c r="E676" s="466"/>
      <c r="F676" s="466">
        <f t="shared" si="18"/>
        <v>22904</v>
      </c>
      <c r="G676" s="466">
        <v>17092</v>
      </c>
      <c r="H676" s="466">
        <v>5701</v>
      </c>
      <c r="I676" s="466">
        <v>111</v>
      </c>
    </row>
    <row r="677" spans="1:9" s="463" customFormat="1" ht="9" customHeight="1">
      <c r="A677" s="467" t="s">
        <v>56</v>
      </c>
      <c r="B677" s="468">
        <v>12311</v>
      </c>
      <c r="C677" s="468"/>
      <c r="D677" s="468">
        <v>144961</v>
      </c>
      <c r="E677" s="468"/>
      <c r="F677" s="479">
        <f t="shared" si="18"/>
        <v>5092</v>
      </c>
      <c r="G677" s="468">
        <v>4189</v>
      </c>
      <c r="H677" s="468">
        <v>865</v>
      </c>
      <c r="I677" s="468">
        <v>38</v>
      </c>
    </row>
    <row r="678" spans="1:9" s="463" customFormat="1" ht="9" customHeight="1">
      <c r="A678" s="465" t="s">
        <v>57</v>
      </c>
      <c r="B678" s="466">
        <v>12410</v>
      </c>
      <c r="C678" s="466"/>
      <c r="D678" s="466">
        <v>191387</v>
      </c>
      <c r="E678" s="466"/>
      <c r="F678" s="466">
        <f t="shared" si="18"/>
        <v>7660</v>
      </c>
      <c r="G678" s="466">
        <v>5675</v>
      </c>
      <c r="H678" s="466">
        <v>1544</v>
      </c>
      <c r="I678" s="466">
        <v>441</v>
      </c>
    </row>
    <row r="679" spans="1:9" s="463" customFormat="1" ht="9" customHeight="1">
      <c r="A679" s="465" t="s">
        <v>58</v>
      </c>
      <c r="B679" s="466">
        <v>77056</v>
      </c>
      <c r="C679" s="466"/>
      <c r="D679" s="466">
        <v>1365537</v>
      </c>
      <c r="E679" s="466"/>
      <c r="F679" s="466">
        <f t="shared" si="18"/>
        <v>58246</v>
      </c>
      <c r="G679" s="466">
        <v>44340</v>
      </c>
      <c r="H679" s="466">
        <v>13675</v>
      </c>
      <c r="I679" s="466">
        <v>231</v>
      </c>
    </row>
    <row r="680" spans="1:9" s="463" customFormat="1" ht="9" customHeight="1">
      <c r="A680" s="465" t="s">
        <v>413</v>
      </c>
      <c r="B680" s="466">
        <v>57696</v>
      </c>
      <c r="C680" s="466"/>
      <c r="D680" s="466">
        <v>1991313</v>
      </c>
      <c r="E680" s="466"/>
      <c r="F680" s="466">
        <f t="shared" si="18"/>
        <v>82032</v>
      </c>
      <c r="G680" s="466">
        <v>57088</v>
      </c>
      <c r="H680" s="466">
        <v>24083</v>
      </c>
      <c r="I680" s="466">
        <v>861</v>
      </c>
    </row>
    <row r="681" spans="1:9" s="463" customFormat="1" ht="9" customHeight="1">
      <c r="A681" s="467" t="s">
        <v>414</v>
      </c>
      <c r="B681" s="468">
        <v>28161</v>
      </c>
      <c r="C681" s="468"/>
      <c r="D681" s="468">
        <v>350370</v>
      </c>
      <c r="E681" s="468"/>
      <c r="F681" s="479">
        <f t="shared" si="18"/>
        <v>12044</v>
      </c>
      <c r="G681" s="468">
        <v>10678</v>
      </c>
      <c r="H681" s="468">
        <v>1275</v>
      </c>
      <c r="I681" s="468">
        <v>91</v>
      </c>
    </row>
    <row r="682" spans="1:9" s="463" customFormat="1" ht="9" customHeight="1">
      <c r="A682" s="465" t="s">
        <v>61</v>
      </c>
      <c r="B682" s="466">
        <v>10985</v>
      </c>
      <c r="C682" s="466"/>
      <c r="D682" s="466">
        <v>194267</v>
      </c>
      <c r="E682" s="466"/>
      <c r="F682" s="466">
        <f t="shared" si="18"/>
        <v>6798</v>
      </c>
      <c r="G682" s="466">
        <v>5416</v>
      </c>
      <c r="H682" s="466">
        <v>1289</v>
      </c>
      <c r="I682" s="466">
        <v>93</v>
      </c>
    </row>
    <row r="683" spans="1:9" s="463" customFormat="1" ht="9" customHeight="1">
      <c r="A683" s="465" t="s">
        <v>62</v>
      </c>
      <c r="B683" s="466">
        <v>10360</v>
      </c>
      <c r="C683" s="466"/>
      <c r="D683" s="466">
        <v>113680</v>
      </c>
      <c r="E683" s="466"/>
      <c r="F683" s="466">
        <f t="shared" si="18"/>
        <v>5770</v>
      </c>
      <c r="G683" s="466">
        <v>4928</v>
      </c>
      <c r="H683" s="466">
        <v>767</v>
      </c>
      <c r="I683" s="466">
        <v>75</v>
      </c>
    </row>
    <row r="684" spans="1:9" s="463" customFormat="1" ht="9" customHeight="1">
      <c r="A684" s="465" t="s">
        <v>63</v>
      </c>
      <c r="B684" s="466">
        <v>57734</v>
      </c>
      <c r="C684" s="466"/>
      <c r="D684" s="466">
        <v>1297170</v>
      </c>
      <c r="E684" s="466"/>
      <c r="F684" s="466">
        <f t="shared" si="18"/>
        <v>35857</v>
      </c>
      <c r="G684" s="466">
        <v>28364</v>
      </c>
      <c r="H684" s="466">
        <v>7366</v>
      </c>
      <c r="I684" s="466">
        <v>127</v>
      </c>
    </row>
    <row r="685" spans="1:9" s="463" customFormat="1" ht="9" customHeight="1">
      <c r="A685" s="467" t="s">
        <v>64</v>
      </c>
      <c r="B685" s="468">
        <v>11571</v>
      </c>
      <c r="C685" s="468"/>
      <c r="D685" s="468">
        <v>156204</v>
      </c>
      <c r="E685" s="468"/>
      <c r="F685" s="479">
        <f t="shared" si="18"/>
        <v>5375</v>
      </c>
      <c r="G685" s="468">
        <v>4577</v>
      </c>
      <c r="H685" s="468">
        <v>787</v>
      </c>
      <c r="I685" s="468">
        <v>11</v>
      </c>
    </row>
    <row r="686" spans="1:9" s="463" customFormat="1" ht="9" customHeight="1">
      <c r="A686" s="465" t="s">
        <v>65</v>
      </c>
      <c r="B686" s="466">
        <v>26718</v>
      </c>
      <c r="C686" s="466"/>
      <c r="D686" s="466">
        <v>493828</v>
      </c>
      <c r="E686" s="466"/>
      <c r="F686" s="466">
        <f t="shared" si="18"/>
        <v>17813</v>
      </c>
      <c r="G686" s="466">
        <v>12591</v>
      </c>
      <c r="H686" s="466">
        <v>5163</v>
      </c>
      <c r="I686" s="466">
        <v>59</v>
      </c>
    </row>
    <row r="687" spans="1:9" s="463" customFormat="1" ht="9" customHeight="1">
      <c r="A687" s="465" t="s">
        <v>66</v>
      </c>
      <c r="B687" s="466">
        <v>18312</v>
      </c>
      <c r="C687" s="466"/>
      <c r="D687" s="466">
        <v>420145</v>
      </c>
      <c r="E687" s="466"/>
      <c r="F687" s="466">
        <f t="shared" si="18"/>
        <v>10161</v>
      </c>
      <c r="G687" s="466">
        <v>8193</v>
      </c>
      <c r="H687" s="466">
        <v>1894</v>
      </c>
      <c r="I687" s="466">
        <v>74</v>
      </c>
    </row>
    <row r="688" spans="1:9" s="463" customFormat="1" ht="9" customHeight="1">
      <c r="A688" s="465" t="s">
        <v>67</v>
      </c>
      <c r="B688" s="466">
        <v>11996</v>
      </c>
      <c r="C688" s="466"/>
      <c r="D688" s="466">
        <v>291533</v>
      </c>
      <c r="E688" s="466"/>
      <c r="F688" s="466">
        <f t="shared" si="18"/>
        <v>9900</v>
      </c>
      <c r="G688" s="466">
        <v>8807</v>
      </c>
      <c r="H688" s="466">
        <v>1047</v>
      </c>
      <c r="I688" s="466">
        <v>46</v>
      </c>
    </row>
    <row r="689" spans="1:9" s="463" customFormat="1" ht="9" customHeight="1">
      <c r="A689" s="467" t="s">
        <v>68</v>
      </c>
      <c r="B689" s="468">
        <v>19863</v>
      </c>
      <c r="C689" s="468"/>
      <c r="D689" s="468">
        <v>344359</v>
      </c>
      <c r="E689" s="468"/>
      <c r="F689" s="479">
        <f t="shared" si="18"/>
        <v>12213</v>
      </c>
      <c r="G689" s="468">
        <v>8973</v>
      </c>
      <c r="H689" s="468">
        <v>3111</v>
      </c>
      <c r="I689" s="468">
        <v>129</v>
      </c>
    </row>
    <row r="690" spans="1:9" s="463" customFormat="1" ht="9" customHeight="1">
      <c r="A690" s="465" t="s">
        <v>69</v>
      </c>
      <c r="B690" s="466">
        <v>31560</v>
      </c>
      <c r="C690" s="466"/>
      <c r="D690" s="466">
        <v>425309</v>
      </c>
      <c r="E690" s="466"/>
      <c r="F690" s="466">
        <f t="shared" si="18"/>
        <v>15116</v>
      </c>
      <c r="G690" s="466">
        <v>12443</v>
      </c>
      <c r="H690" s="466">
        <v>2522</v>
      </c>
      <c r="I690" s="466">
        <v>151</v>
      </c>
    </row>
    <row r="691" spans="1:9" s="463" customFormat="1" ht="9" customHeight="1">
      <c r="A691" s="465" t="s">
        <v>70</v>
      </c>
      <c r="B691" s="466">
        <v>32521</v>
      </c>
      <c r="C691" s="466"/>
      <c r="D691" s="466">
        <v>504549</v>
      </c>
      <c r="E691" s="466"/>
      <c r="F691" s="466">
        <f t="shared" si="18"/>
        <v>21411</v>
      </c>
      <c r="G691" s="466">
        <v>16730</v>
      </c>
      <c r="H691" s="466">
        <v>4346</v>
      </c>
      <c r="I691" s="466">
        <v>335</v>
      </c>
    </row>
    <row r="692" spans="1:9" s="463" customFormat="1" ht="9" customHeight="1">
      <c r="A692" s="465" t="s">
        <v>71</v>
      </c>
      <c r="B692" s="466">
        <v>10424</v>
      </c>
      <c r="C692" s="466"/>
      <c r="D692" s="466">
        <v>189923</v>
      </c>
      <c r="E692" s="466"/>
      <c r="F692" s="466">
        <f t="shared" si="18"/>
        <v>5183</v>
      </c>
      <c r="G692" s="466">
        <v>4080</v>
      </c>
      <c r="H692" s="466">
        <v>1059</v>
      </c>
      <c r="I692" s="466">
        <v>44</v>
      </c>
    </row>
    <row r="693" spans="1:9" s="463" customFormat="1" ht="9" customHeight="1">
      <c r="A693" s="467" t="s">
        <v>72</v>
      </c>
      <c r="B693" s="468">
        <v>30722</v>
      </c>
      <c r="C693" s="468"/>
      <c r="D693" s="468">
        <v>585237</v>
      </c>
      <c r="E693" s="468"/>
      <c r="F693" s="479">
        <f t="shared" si="18"/>
        <v>17077</v>
      </c>
      <c r="G693" s="468">
        <v>12998</v>
      </c>
      <c r="H693" s="468">
        <v>3818</v>
      </c>
      <c r="I693" s="468">
        <v>261</v>
      </c>
    </row>
    <row r="694" spans="1:9" s="463" customFormat="1" ht="9" customHeight="1">
      <c r="A694" s="465" t="s">
        <v>73</v>
      </c>
      <c r="B694" s="466">
        <v>4080</v>
      </c>
      <c r="C694" s="466"/>
      <c r="D694" s="466">
        <v>114426</v>
      </c>
      <c r="E694" s="466"/>
      <c r="F694" s="466">
        <f t="shared" si="18"/>
        <v>2505</v>
      </c>
      <c r="G694" s="466">
        <v>1722</v>
      </c>
      <c r="H694" s="466">
        <v>713</v>
      </c>
      <c r="I694" s="466">
        <v>70</v>
      </c>
    </row>
    <row r="695" spans="1:9" s="463" customFormat="1" ht="9" customHeight="1">
      <c r="A695" s="465" t="s">
        <v>415</v>
      </c>
      <c r="B695" s="466">
        <v>41385</v>
      </c>
      <c r="C695" s="466"/>
      <c r="D695" s="466">
        <v>632811</v>
      </c>
      <c r="E695" s="466"/>
      <c r="F695" s="466">
        <f t="shared" si="18"/>
        <v>20756</v>
      </c>
      <c r="G695" s="466">
        <v>17106</v>
      </c>
      <c r="H695" s="466">
        <v>3381</v>
      </c>
      <c r="I695" s="466">
        <v>269</v>
      </c>
    </row>
    <row r="696" spans="1:9" s="463" customFormat="1" ht="9" customHeight="1">
      <c r="A696" s="465" t="s">
        <v>75</v>
      </c>
      <c r="B696" s="466">
        <v>16783</v>
      </c>
      <c r="C696" s="466"/>
      <c r="D696" s="466">
        <v>295539</v>
      </c>
      <c r="E696" s="466"/>
      <c r="F696" s="466">
        <f t="shared" si="18"/>
        <v>8594</v>
      </c>
      <c r="G696" s="466">
        <v>6972</v>
      </c>
      <c r="H696" s="466">
        <v>1503</v>
      </c>
      <c r="I696" s="466">
        <v>119</v>
      </c>
    </row>
    <row r="697" spans="1:9" s="463" customFormat="1" ht="9" customHeight="1">
      <c r="A697" s="467" t="s">
        <v>76</v>
      </c>
      <c r="B697" s="473">
        <v>10183</v>
      </c>
      <c r="C697" s="473"/>
      <c r="D697" s="473">
        <v>146340</v>
      </c>
      <c r="E697" s="468"/>
      <c r="F697" s="479">
        <f t="shared" si="18"/>
        <v>5234</v>
      </c>
      <c r="G697" s="473">
        <v>4040</v>
      </c>
      <c r="H697" s="473">
        <v>905</v>
      </c>
      <c r="I697" s="473">
        <v>289</v>
      </c>
    </row>
    <row r="698" spans="1:9" s="463" customFormat="1" ht="9" customHeight="1">
      <c r="A698" s="461"/>
      <c r="B698" s="478"/>
      <c r="C698" s="478"/>
      <c r="D698" s="462"/>
      <c r="E698" s="462"/>
      <c r="F698" s="462"/>
      <c r="G698" s="462"/>
      <c r="H698" s="462"/>
      <c r="I698" s="462"/>
    </row>
    <row r="699" spans="1:9" s="463" customFormat="1" ht="9" customHeight="1">
      <c r="A699" s="461">
        <v>2014</v>
      </c>
      <c r="B699" s="478"/>
      <c r="C699" s="478"/>
      <c r="D699" s="462"/>
      <c r="E699" s="462"/>
      <c r="F699" s="462"/>
      <c r="G699" s="462"/>
      <c r="H699" s="462"/>
      <c r="I699" s="462"/>
    </row>
    <row r="700" spans="1:9" s="463" customFormat="1" ht="9" customHeight="1">
      <c r="A700" s="462" t="s">
        <v>34</v>
      </c>
      <c r="B700" s="478">
        <f>SUM(B702:B733)</f>
        <v>837502</v>
      </c>
      <c r="C700" s="478"/>
      <c r="D700" s="471">
        <f>SUM(D702:D733)</f>
        <v>16803995</v>
      </c>
      <c r="E700" s="464"/>
      <c r="F700" s="464">
        <f>SUM(F702:F733)</f>
        <v>527844</v>
      </c>
      <c r="G700" s="471">
        <f>SUM(G702:G733)</f>
        <v>400947</v>
      </c>
      <c r="H700" s="471">
        <f>SUM(H702:H733)</f>
        <v>118596</v>
      </c>
      <c r="I700" s="471">
        <f>SUM(I702:I733)</f>
        <v>8301</v>
      </c>
    </row>
    <row r="701" spans="1:9" s="463" customFormat="1" ht="3.95" customHeight="1">
      <c r="A701" s="462"/>
      <c r="B701" s="471"/>
      <c r="C701" s="471"/>
      <c r="D701" s="471"/>
      <c r="E701" s="464"/>
      <c r="F701" s="464"/>
      <c r="G701" s="471"/>
      <c r="H701" s="471"/>
      <c r="I701" s="471"/>
    </row>
    <row r="702" spans="1:9" s="463" customFormat="1" ht="9" customHeight="1">
      <c r="A702" s="465" t="s">
        <v>45</v>
      </c>
      <c r="B702" s="466">
        <v>12593</v>
      </c>
      <c r="C702" s="466"/>
      <c r="D702" s="466">
        <v>256903</v>
      </c>
      <c r="E702" s="466"/>
      <c r="F702" s="466">
        <f>SUM(G702:I702)</f>
        <v>7566</v>
      </c>
      <c r="G702" s="466">
        <v>5944</v>
      </c>
      <c r="H702" s="466">
        <v>1532</v>
      </c>
      <c r="I702" s="466">
        <v>90</v>
      </c>
    </row>
    <row r="703" spans="1:9" s="463" customFormat="1" ht="9" customHeight="1">
      <c r="A703" s="465" t="s">
        <v>46</v>
      </c>
      <c r="B703" s="466">
        <v>34356</v>
      </c>
      <c r="C703" s="466"/>
      <c r="D703" s="466">
        <v>745879</v>
      </c>
      <c r="E703" s="466"/>
      <c r="F703" s="466">
        <f t="shared" ref="F703:F733" si="19">SUM(G703:I703)</f>
        <v>26465</v>
      </c>
      <c r="G703" s="466">
        <v>21002</v>
      </c>
      <c r="H703" s="466">
        <v>5008</v>
      </c>
      <c r="I703" s="466">
        <v>455</v>
      </c>
    </row>
    <row r="704" spans="1:9" s="463" customFormat="1" ht="9" customHeight="1">
      <c r="A704" s="465" t="s">
        <v>47</v>
      </c>
      <c r="B704" s="466">
        <v>10284</v>
      </c>
      <c r="C704" s="466"/>
      <c r="D704" s="466">
        <v>143418</v>
      </c>
      <c r="E704" s="466"/>
      <c r="F704" s="466">
        <f t="shared" si="19"/>
        <v>5043</v>
      </c>
      <c r="G704" s="466">
        <v>4437</v>
      </c>
      <c r="H704" s="466">
        <v>489</v>
      </c>
      <c r="I704" s="466">
        <v>117</v>
      </c>
    </row>
    <row r="705" spans="1:9" s="463" customFormat="1" ht="9" customHeight="1">
      <c r="A705" s="467" t="s">
        <v>48</v>
      </c>
      <c r="B705" s="468">
        <v>6047</v>
      </c>
      <c r="C705" s="468"/>
      <c r="D705" s="468">
        <v>128781</v>
      </c>
      <c r="E705" s="468"/>
      <c r="F705" s="479">
        <f t="shared" si="19"/>
        <v>2682</v>
      </c>
      <c r="G705" s="468">
        <v>2169</v>
      </c>
      <c r="H705" s="468">
        <v>436</v>
      </c>
      <c r="I705" s="468">
        <v>77</v>
      </c>
    </row>
    <row r="706" spans="1:9" s="463" customFormat="1" ht="9" customHeight="1">
      <c r="A706" s="465" t="s">
        <v>411</v>
      </c>
      <c r="B706" s="466">
        <v>28644</v>
      </c>
      <c r="C706" s="466"/>
      <c r="D706" s="466">
        <v>681417</v>
      </c>
      <c r="E706" s="466"/>
      <c r="F706" s="466">
        <f t="shared" si="19"/>
        <v>20366</v>
      </c>
      <c r="G706" s="466">
        <v>14835</v>
      </c>
      <c r="H706" s="466">
        <v>4048</v>
      </c>
      <c r="I706" s="466">
        <v>1483</v>
      </c>
    </row>
    <row r="707" spans="1:9" s="463" customFormat="1" ht="9" customHeight="1">
      <c r="A707" s="465" t="s">
        <v>50</v>
      </c>
      <c r="B707" s="466">
        <v>8449</v>
      </c>
      <c r="C707" s="466"/>
      <c r="D707" s="466">
        <v>126615</v>
      </c>
      <c r="E707" s="466"/>
      <c r="F707" s="466">
        <f t="shared" si="19"/>
        <v>5267</v>
      </c>
      <c r="G707" s="466">
        <v>4575</v>
      </c>
      <c r="H707" s="466">
        <v>642</v>
      </c>
      <c r="I707" s="466">
        <v>50</v>
      </c>
    </row>
    <row r="708" spans="1:9" s="463" customFormat="1" ht="9" customHeight="1">
      <c r="A708" s="465" t="s">
        <v>51</v>
      </c>
      <c r="B708" s="466">
        <v>13239</v>
      </c>
      <c r="C708" s="466"/>
      <c r="D708" s="466">
        <v>227620</v>
      </c>
      <c r="E708" s="466"/>
      <c r="F708" s="466">
        <f t="shared" si="19"/>
        <v>4021</v>
      </c>
      <c r="G708" s="466">
        <v>3342</v>
      </c>
      <c r="H708" s="465">
        <v>665</v>
      </c>
      <c r="I708" s="466">
        <v>14</v>
      </c>
    </row>
    <row r="709" spans="1:9" s="463" customFormat="1" ht="9" customHeight="1">
      <c r="A709" s="467" t="s">
        <v>52</v>
      </c>
      <c r="B709" s="468">
        <v>32148</v>
      </c>
      <c r="C709" s="468"/>
      <c r="D709" s="468">
        <v>760700</v>
      </c>
      <c r="E709" s="468"/>
      <c r="F709" s="479">
        <f t="shared" si="19"/>
        <v>20176</v>
      </c>
      <c r="G709" s="468">
        <v>15332</v>
      </c>
      <c r="H709" s="468">
        <v>4335</v>
      </c>
      <c r="I709" s="468">
        <v>509</v>
      </c>
    </row>
    <row r="710" spans="1:9" s="463" customFormat="1" ht="9" customHeight="1">
      <c r="A710" s="465" t="s">
        <v>412</v>
      </c>
      <c r="B710" s="466">
        <v>103502</v>
      </c>
      <c r="C710" s="466"/>
      <c r="D710" s="466">
        <v>1935818</v>
      </c>
      <c r="E710" s="466"/>
      <c r="F710" s="466">
        <f t="shared" si="19"/>
        <v>53809</v>
      </c>
      <c r="G710" s="466">
        <v>38736</v>
      </c>
      <c r="H710" s="466">
        <v>14764</v>
      </c>
      <c r="I710" s="466">
        <v>309</v>
      </c>
    </row>
    <row r="711" spans="1:9" s="463" customFormat="1" ht="9" customHeight="1">
      <c r="A711" s="465" t="s">
        <v>54</v>
      </c>
      <c r="B711" s="466">
        <v>12155</v>
      </c>
      <c r="C711" s="466"/>
      <c r="D711" s="466">
        <v>229850</v>
      </c>
      <c r="E711" s="466"/>
      <c r="F711" s="466">
        <f t="shared" si="19"/>
        <v>6159</v>
      </c>
      <c r="G711" s="466">
        <v>5216</v>
      </c>
      <c r="H711" s="466">
        <v>868</v>
      </c>
      <c r="I711" s="466">
        <v>75</v>
      </c>
    </row>
    <row r="712" spans="1:9" s="463" customFormat="1" ht="9" customHeight="1">
      <c r="A712" s="465" t="s">
        <v>55</v>
      </c>
      <c r="B712" s="466">
        <v>40875</v>
      </c>
      <c r="C712" s="466"/>
      <c r="D712" s="466">
        <v>807605</v>
      </c>
      <c r="E712" s="466"/>
      <c r="F712" s="466">
        <f t="shared" si="19"/>
        <v>23225</v>
      </c>
      <c r="G712" s="466">
        <v>16835</v>
      </c>
      <c r="H712" s="466">
        <v>6116</v>
      </c>
      <c r="I712" s="466">
        <v>274</v>
      </c>
    </row>
    <row r="713" spans="1:9" s="463" customFormat="1" ht="9" customHeight="1">
      <c r="A713" s="467" t="s">
        <v>56</v>
      </c>
      <c r="B713" s="468">
        <v>12335</v>
      </c>
      <c r="C713" s="468"/>
      <c r="D713" s="468">
        <v>165929</v>
      </c>
      <c r="E713" s="468"/>
      <c r="F713" s="479">
        <f t="shared" si="19"/>
        <v>5205</v>
      </c>
      <c r="G713" s="468">
        <v>4307</v>
      </c>
      <c r="H713" s="468">
        <v>838</v>
      </c>
      <c r="I713" s="468">
        <v>60</v>
      </c>
    </row>
    <row r="714" spans="1:9" s="463" customFormat="1" ht="9" customHeight="1">
      <c r="A714" s="465" t="s">
        <v>57</v>
      </c>
      <c r="B714" s="466">
        <v>12615</v>
      </c>
      <c r="C714" s="466"/>
      <c r="D714" s="466">
        <v>218846</v>
      </c>
      <c r="E714" s="466"/>
      <c r="F714" s="466">
        <f t="shared" si="19"/>
        <v>8000</v>
      </c>
      <c r="G714" s="466">
        <v>5734</v>
      </c>
      <c r="H714" s="466">
        <v>1717</v>
      </c>
      <c r="I714" s="466">
        <v>549</v>
      </c>
    </row>
    <row r="715" spans="1:9" s="463" customFormat="1" ht="9" customHeight="1">
      <c r="A715" s="465" t="s">
        <v>58</v>
      </c>
      <c r="B715" s="466">
        <v>78011</v>
      </c>
      <c r="C715" s="466"/>
      <c r="D715" s="466">
        <v>1437105</v>
      </c>
      <c r="E715" s="466"/>
      <c r="F715" s="466">
        <f t="shared" si="19"/>
        <v>59234</v>
      </c>
      <c r="G715" s="466">
        <v>45437</v>
      </c>
      <c r="H715" s="466">
        <v>13324</v>
      </c>
      <c r="I715" s="466">
        <v>473</v>
      </c>
    </row>
    <row r="716" spans="1:9" s="463" customFormat="1" ht="9" customHeight="1">
      <c r="A716" s="465" t="s">
        <v>413</v>
      </c>
      <c r="B716" s="466">
        <v>58079</v>
      </c>
      <c r="C716" s="466"/>
      <c r="D716" s="466">
        <v>2000070</v>
      </c>
      <c r="E716" s="466"/>
      <c r="F716" s="466">
        <f t="shared" si="19"/>
        <v>77671</v>
      </c>
      <c r="G716" s="466">
        <v>53716</v>
      </c>
      <c r="H716" s="466">
        <v>23043</v>
      </c>
      <c r="I716" s="466">
        <v>912</v>
      </c>
    </row>
    <row r="717" spans="1:9" s="463" customFormat="1" ht="9" customHeight="1">
      <c r="A717" s="467" t="s">
        <v>414</v>
      </c>
      <c r="B717" s="468">
        <v>28347</v>
      </c>
      <c r="C717" s="468"/>
      <c r="D717" s="468">
        <v>387699</v>
      </c>
      <c r="E717" s="468"/>
      <c r="F717" s="479">
        <f t="shared" si="19"/>
        <v>10923</v>
      </c>
      <c r="G717" s="468">
        <v>9373</v>
      </c>
      <c r="H717" s="468">
        <v>1440</v>
      </c>
      <c r="I717" s="468">
        <v>110</v>
      </c>
    </row>
    <row r="718" spans="1:9" s="463" customFormat="1" ht="9" customHeight="1">
      <c r="A718" s="465" t="s">
        <v>61</v>
      </c>
      <c r="B718" s="466">
        <v>10952</v>
      </c>
      <c r="C718" s="466"/>
      <c r="D718" s="466">
        <v>214730</v>
      </c>
      <c r="E718" s="466"/>
      <c r="F718" s="466">
        <f t="shared" si="19"/>
        <v>6321</v>
      </c>
      <c r="G718" s="466">
        <v>5003</v>
      </c>
      <c r="H718" s="466">
        <v>1220</v>
      </c>
      <c r="I718" s="466">
        <v>98</v>
      </c>
    </row>
    <row r="719" spans="1:9" s="463" customFormat="1" ht="9" customHeight="1">
      <c r="A719" s="465" t="s">
        <v>62</v>
      </c>
      <c r="B719" s="466">
        <v>10357</v>
      </c>
      <c r="C719" s="466"/>
      <c r="D719" s="466">
        <v>126769</v>
      </c>
      <c r="E719" s="466"/>
      <c r="F719" s="466">
        <f t="shared" si="19"/>
        <v>5449</v>
      </c>
      <c r="G719" s="466">
        <v>4668</v>
      </c>
      <c r="H719" s="466">
        <v>677</v>
      </c>
      <c r="I719" s="466">
        <v>104</v>
      </c>
    </row>
    <row r="720" spans="1:9" s="463" customFormat="1" ht="9" customHeight="1">
      <c r="A720" s="465" t="s">
        <v>63</v>
      </c>
      <c r="B720" s="466">
        <v>58326</v>
      </c>
      <c r="C720" s="466"/>
      <c r="D720" s="466">
        <v>1293295</v>
      </c>
      <c r="E720" s="466"/>
      <c r="F720" s="466">
        <f t="shared" si="19"/>
        <v>35764</v>
      </c>
      <c r="G720" s="466">
        <v>28135</v>
      </c>
      <c r="H720" s="466">
        <v>7467</v>
      </c>
      <c r="I720" s="466">
        <v>162</v>
      </c>
    </row>
    <row r="721" spans="1:9" s="463" customFormat="1" ht="9" customHeight="1">
      <c r="A721" s="467" t="s">
        <v>64</v>
      </c>
      <c r="B721" s="468">
        <v>11575</v>
      </c>
      <c r="C721" s="468"/>
      <c r="D721" s="468">
        <v>176147</v>
      </c>
      <c r="E721" s="468"/>
      <c r="F721" s="479">
        <f t="shared" si="19"/>
        <v>5292</v>
      </c>
      <c r="G721" s="468">
        <v>4510</v>
      </c>
      <c r="H721" s="468">
        <v>757</v>
      </c>
      <c r="I721" s="468">
        <v>25</v>
      </c>
    </row>
    <row r="722" spans="1:9" s="463" customFormat="1" ht="9" customHeight="1">
      <c r="A722" s="465" t="s">
        <v>65</v>
      </c>
      <c r="B722" s="466">
        <v>26756</v>
      </c>
      <c r="C722" s="466"/>
      <c r="D722" s="466">
        <v>516177</v>
      </c>
      <c r="E722" s="466"/>
      <c r="F722" s="466">
        <f t="shared" si="19"/>
        <v>17323</v>
      </c>
      <c r="G722" s="466">
        <v>12274</v>
      </c>
      <c r="H722" s="466">
        <v>5014</v>
      </c>
      <c r="I722" s="466">
        <v>35</v>
      </c>
    </row>
    <row r="723" spans="1:9" s="463" customFormat="1" ht="9" customHeight="1">
      <c r="A723" s="465" t="s">
        <v>66</v>
      </c>
      <c r="B723" s="466">
        <v>18806</v>
      </c>
      <c r="C723" s="466"/>
      <c r="D723" s="466">
        <v>414750</v>
      </c>
      <c r="E723" s="466"/>
      <c r="F723" s="466">
        <f t="shared" si="19"/>
        <v>10314</v>
      </c>
      <c r="G723" s="466">
        <v>8061</v>
      </c>
      <c r="H723" s="466">
        <v>2166</v>
      </c>
      <c r="I723" s="466">
        <v>87</v>
      </c>
    </row>
    <row r="724" spans="1:9" s="463" customFormat="1" ht="9" customHeight="1">
      <c r="A724" s="465" t="s">
        <v>67</v>
      </c>
      <c r="B724" s="466">
        <v>12086</v>
      </c>
      <c r="C724" s="466"/>
      <c r="D724" s="466">
        <v>328127</v>
      </c>
      <c r="E724" s="466"/>
      <c r="F724" s="466">
        <f t="shared" si="19"/>
        <v>9781</v>
      </c>
      <c r="G724" s="466">
        <v>8417</v>
      </c>
      <c r="H724" s="466">
        <v>1115</v>
      </c>
      <c r="I724" s="466">
        <v>249</v>
      </c>
    </row>
    <row r="725" spans="1:9" s="463" customFormat="1" ht="9" customHeight="1">
      <c r="A725" s="467" t="s">
        <v>68</v>
      </c>
      <c r="B725" s="468">
        <v>19731</v>
      </c>
      <c r="C725" s="468"/>
      <c r="D725" s="468">
        <v>365258</v>
      </c>
      <c r="E725" s="468"/>
      <c r="F725" s="479">
        <f t="shared" si="19"/>
        <v>11763</v>
      </c>
      <c r="G725" s="468">
        <v>8206</v>
      </c>
      <c r="H725" s="468">
        <v>3318</v>
      </c>
      <c r="I725" s="468">
        <v>239</v>
      </c>
    </row>
    <row r="726" spans="1:9" s="463" customFormat="1" ht="9" customHeight="1">
      <c r="A726" s="465" t="s">
        <v>69</v>
      </c>
      <c r="B726" s="466">
        <v>31772</v>
      </c>
      <c r="C726" s="466"/>
      <c r="D726" s="466">
        <v>454592</v>
      </c>
      <c r="E726" s="466"/>
      <c r="F726" s="466">
        <f t="shared" si="19"/>
        <v>14445</v>
      </c>
      <c r="G726" s="466">
        <v>11731</v>
      </c>
      <c r="H726" s="466">
        <v>2453</v>
      </c>
      <c r="I726" s="466">
        <v>261</v>
      </c>
    </row>
    <row r="727" spans="1:9" s="463" customFormat="1" ht="9" customHeight="1">
      <c r="A727" s="465" t="s">
        <v>70</v>
      </c>
      <c r="B727" s="466">
        <v>32521</v>
      </c>
      <c r="C727" s="466"/>
      <c r="D727" s="466">
        <v>543164</v>
      </c>
      <c r="E727" s="466"/>
      <c r="F727" s="466">
        <f t="shared" si="19"/>
        <v>18729</v>
      </c>
      <c r="G727" s="466">
        <v>14588</v>
      </c>
      <c r="H727" s="466">
        <v>3695</v>
      </c>
      <c r="I727" s="466">
        <v>446</v>
      </c>
    </row>
    <row r="728" spans="1:9" s="463" customFormat="1" ht="9" customHeight="1">
      <c r="A728" s="465" t="s">
        <v>71</v>
      </c>
      <c r="B728" s="466">
        <v>10636</v>
      </c>
      <c r="C728" s="466"/>
      <c r="D728" s="466">
        <v>216149</v>
      </c>
      <c r="E728" s="466"/>
      <c r="F728" s="466">
        <f t="shared" si="19"/>
        <v>4928</v>
      </c>
      <c r="G728" s="466">
        <v>3919</v>
      </c>
      <c r="H728" s="466">
        <v>974</v>
      </c>
      <c r="I728" s="466">
        <v>35</v>
      </c>
    </row>
    <row r="729" spans="1:9" s="463" customFormat="1" ht="9" customHeight="1">
      <c r="A729" s="467" t="s">
        <v>72</v>
      </c>
      <c r="B729" s="468">
        <v>30243</v>
      </c>
      <c r="C729" s="468"/>
      <c r="D729" s="468">
        <v>641794</v>
      </c>
      <c r="E729" s="468"/>
      <c r="F729" s="479">
        <f t="shared" si="19"/>
        <v>16479</v>
      </c>
      <c r="G729" s="468">
        <v>12413</v>
      </c>
      <c r="H729" s="468">
        <v>3878</v>
      </c>
      <c r="I729" s="468">
        <v>188</v>
      </c>
    </row>
    <row r="730" spans="1:9" s="463" customFormat="1" ht="9" customHeight="1">
      <c r="A730" s="465" t="s">
        <v>73</v>
      </c>
      <c r="B730" s="466">
        <v>4108</v>
      </c>
      <c r="C730" s="466"/>
      <c r="D730" s="466">
        <v>99901</v>
      </c>
      <c r="E730" s="466"/>
      <c r="F730" s="466">
        <f t="shared" si="19"/>
        <v>2359</v>
      </c>
      <c r="G730" s="466">
        <v>1686</v>
      </c>
      <c r="H730" s="466">
        <v>571</v>
      </c>
      <c r="I730" s="466">
        <v>102</v>
      </c>
    </row>
    <row r="731" spans="1:9" s="463" customFormat="1" ht="9" customHeight="1">
      <c r="A731" s="465" t="s">
        <v>415</v>
      </c>
      <c r="B731" s="466">
        <v>40981</v>
      </c>
      <c r="C731" s="466"/>
      <c r="D731" s="466">
        <v>690972</v>
      </c>
      <c r="E731" s="466"/>
      <c r="F731" s="466">
        <f t="shared" si="19"/>
        <v>19885</v>
      </c>
      <c r="G731" s="466">
        <v>16005</v>
      </c>
      <c r="H731" s="466">
        <v>3639</v>
      </c>
      <c r="I731" s="466">
        <v>241</v>
      </c>
    </row>
    <row r="732" spans="1:9" s="463" customFormat="1" ht="9" customHeight="1">
      <c r="A732" s="465" t="s">
        <v>75</v>
      </c>
      <c r="B732" s="466">
        <v>16708</v>
      </c>
      <c r="C732" s="466"/>
      <c r="D732" s="466">
        <v>306588</v>
      </c>
      <c r="E732" s="466"/>
      <c r="F732" s="466">
        <f t="shared" si="19"/>
        <v>8456</v>
      </c>
      <c r="G732" s="466">
        <v>6688</v>
      </c>
      <c r="H732" s="466">
        <v>1541</v>
      </c>
      <c r="I732" s="466">
        <v>227</v>
      </c>
    </row>
    <row r="733" spans="1:9" s="463" customFormat="1" ht="9" customHeight="1">
      <c r="A733" s="467" t="s">
        <v>76</v>
      </c>
      <c r="B733" s="473">
        <v>10265</v>
      </c>
      <c r="C733" s="473"/>
      <c r="D733" s="473">
        <v>161327</v>
      </c>
      <c r="E733" s="468"/>
      <c r="F733" s="479">
        <f t="shared" si="19"/>
        <v>4744</v>
      </c>
      <c r="G733" s="473">
        <v>3653</v>
      </c>
      <c r="H733" s="473">
        <v>846</v>
      </c>
      <c r="I733" s="473">
        <v>245</v>
      </c>
    </row>
    <row r="734" spans="1:9" s="463" customFormat="1" ht="9" customHeight="1">
      <c r="A734" s="461"/>
      <c r="B734" s="478"/>
      <c r="C734" s="478"/>
      <c r="D734" s="462"/>
      <c r="E734" s="462"/>
      <c r="F734" s="462"/>
      <c r="G734" s="462"/>
      <c r="H734" s="462"/>
      <c r="I734" s="462"/>
    </row>
    <row r="735" spans="1:9" s="463" customFormat="1" ht="9" customHeight="1">
      <c r="A735" s="461">
        <v>2015</v>
      </c>
      <c r="B735" s="478"/>
      <c r="C735" s="478"/>
      <c r="D735" s="462"/>
      <c r="E735" s="462"/>
      <c r="F735" s="462"/>
      <c r="G735" s="462"/>
      <c r="H735" s="462"/>
      <c r="I735" s="462"/>
    </row>
    <row r="736" spans="1:9" s="463" customFormat="1" ht="9" customHeight="1">
      <c r="A736" s="462" t="s">
        <v>34</v>
      </c>
      <c r="B736" s="478">
        <f>SUM(B738:B769)</f>
        <v>866055</v>
      </c>
      <c r="C736" s="478"/>
      <c r="D736" s="471">
        <f>SUM(D738:D769)</f>
        <v>17533488</v>
      </c>
      <c r="E736" s="464"/>
      <c r="F736" s="464">
        <f>SUM(F738:F769)</f>
        <v>549542</v>
      </c>
      <c r="G736" s="471">
        <f>SUM(G738:G769)</f>
        <v>425063</v>
      </c>
      <c r="H736" s="471">
        <f>SUM(H738:H769)</f>
        <v>112470</v>
      </c>
      <c r="I736" s="471">
        <f>SUM(I738:I769)</f>
        <v>12009</v>
      </c>
    </row>
    <row r="737" spans="1:9" s="463" customFormat="1" ht="3.95" customHeight="1">
      <c r="A737" s="462"/>
      <c r="B737" s="471"/>
      <c r="C737" s="471"/>
      <c r="D737" s="471"/>
      <c r="E737" s="464"/>
      <c r="F737" s="464"/>
      <c r="G737" s="471"/>
      <c r="H737" s="471"/>
      <c r="I737" s="471"/>
    </row>
    <row r="738" spans="1:9" s="463" customFormat="1" ht="9" customHeight="1">
      <c r="A738" s="465" t="s">
        <v>45</v>
      </c>
      <c r="B738" s="466">
        <v>13117</v>
      </c>
      <c r="C738" s="466"/>
      <c r="D738" s="466">
        <v>270683</v>
      </c>
      <c r="E738" s="466"/>
      <c r="F738" s="466">
        <f>SUM(G738:I738)</f>
        <v>7831</v>
      </c>
      <c r="G738" s="466">
        <v>6413</v>
      </c>
      <c r="H738" s="466">
        <v>1295</v>
      </c>
      <c r="I738" s="466">
        <v>123</v>
      </c>
    </row>
    <row r="739" spans="1:9" s="463" customFormat="1" ht="9" customHeight="1">
      <c r="A739" s="465" t="s">
        <v>46</v>
      </c>
      <c r="B739" s="466">
        <v>35156</v>
      </c>
      <c r="C739" s="466"/>
      <c r="D739" s="466">
        <v>794069</v>
      </c>
      <c r="E739" s="466"/>
      <c r="F739" s="466">
        <f t="shared" ref="F739:F769" si="20">SUM(G739:I739)</f>
        <v>26659</v>
      </c>
      <c r="G739" s="466">
        <v>21525</v>
      </c>
      <c r="H739" s="466">
        <v>4512</v>
      </c>
      <c r="I739" s="466">
        <v>622</v>
      </c>
    </row>
    <row r="740" spans="1:9" s="463" customFormat="1" ht="9" customHeight="1">
      <c r="A740" s="465" t="s">
        <v>47</v>
      </c>
      <c r="B740" s="466">
        <v>10713</v>
      </c>
      <c r="C740" s="466"/>
      <c r="D740" s="466">
        <v>151893</v>
      </c>
      <c r="E740" s="466"/>
      <c r="F740" s="466">
        <f t="shared" si="20"/>
        <v>5763</v>
      </c>
      <c r="G740" s="466">
        <v>5150</v>
      </c>
      <c r="H740" s="466">
        <v>396</v>
      </c>
      <c r="I740" s="466">
        <v>217</v>
      </c>
    </row>
    <row r="741" spans="1:9" s="463" customFormat="1" ht="9" customHeight="1">
      <c r="A741" s="467" t="s">
        <v>48</v>
      </c>
      <c r="B741" s="468">
        <v>6186</v>
      </c>
      <c r="C741" s="468"/>
      <c r="D741" s="468">
        <v>126610</v>
      </c>
      <c r="E741" s="468"/>
      <c r="F741" s="479">
        <f t="shared" si="20"/>
        <v>2202</v>
      </c>
      <c r="G741" s="468">
        <v>1771</v>
      </c>
      <c r="H741" s="468">
        <v>363</v>
      </c>
      <c r="I741" s="468">
        <v>68</v>
      </c>
    </row>
    <row r="742" spans="1:9" s="463" customFormat="1" ht="9" customHeight="1">
      <c r="A742" s="465" t="s">
        <v>411</v>
      </c>
      <c r="B742" s="466">
        <v>30063</v>
      </c>
      <c r="C742" s="466"/>
      <c r="D742" s="466">
        <v>712795</v>
      </c>
      <c r="E742" s="466"/>
      <c r="F742" s="466">
        <f t="shared" si="20"/>
        <v>22252</v>
      </c>
      <c r="G742" s="466">
        <v>15776</v>
      </c>
      <c r="H742" s="466">
        <v>3952</v>
      </c>
      <c r="I742" s="466">
        <v>2524</v>
      </c>
    </row>
    <row r="743" spans="1:9" s="463" customFormat="1" ht="9" customHeight="1">
      <c r="A743" s="465" t="s">
        <v>50</v>
      </c>
      <c r="B743" s="466">
        <v>8855</v>
      </c>
      <c r="C743" s="466"/>
      <c r="D743" s="466">
        <v>130423</v>
      </c>
      <c r="E743" s="466"/>
      <c r="F743" s="466">
        <f t="shared" si="20"/>
        <v>5086</v>
      </c>
      <c r="G743" s="466">
        <v>4386</v>
      </c>
      <c r="H743" s="466">
        <v>629</v>
      </c>
      <c r="I743" s="466">
        <v>71</v>
      </c>
    </row>
    <row r="744" spans="1:9" s="463" customFormat="1" ht="9" customHeight="1">
      <c r="A744" s="465" t="s">
        <v>51</v>
      </c>
      <c r="B744" s="466">
        <v>13499</v>
      </c>
      <c r="C744" s="466"/>
      <c r="D744" s="466">
        <v>233303</v>
      </c>
      <c r="E744" s="466"/>
      <c r="F744" s="466">
        <f t="shared" si="20"/>
        <v>3657</v>
      </c>
      <c r="G744" s="466">
        <v>3170</v>
      </c>
      <c r="H744" s="465">
        <v>466</v>
      </c>
      <c r="I744" s="466">
        <v>21</v>
      </c>
    </row>
    <row r="745" spans="1:9" s="463" customFormat="1" ht="9" customHeight="1">
      <c r="A745" s="467" t="s">
        <v>52</v>
      </c>
      <c r="B745" s="468">
        <v>33402</v>
      </c>
      <c r="C745" s="468"/>
      <c r="D745" s="468">
        <v>801903</v>
      </c>
      <c r="E745" s="468"/>
      <c r="F745" s="479">
        <f t="shared" si="20"/>
        <v>21546</v>
      </c>
      <c r="G745" s="468">
        <v>16406</v>
      </c>
      <c r="H745" s="468">
        <v>4475</v>
      </c>
      <c r="I745" s="468">
        <v>665</v>
      </c>
    </row>
    <row r="746" spans="1:9" s="463" customFormat="1" ht="9" customHeight="1">
      <c r="A746" s="465" t="s">
        <v>412</v>
      </c>
      <c r="B746" s="466">
        <v>106998</v>
      </c>
      <c r="C746" s="466"/>
      <c r="D746" s="466">
        <v>2012550</v>
      </c>
      <c r="E746" s="466"/>
      <c r="F746" s="466">
        <f t="shared" si="20"/>
        <v>56198</v>
      </c>
      <c r="G746" s="466">
        <v>42756</v>
      </c>
      <c r="H746" s="466">
        <v>13002</v>
      </c>
      <c r="I746" s="466">
        <v>440</v>
      </c>
    </row>
    <row r="747" spans="1:9" s="463" customFormat="1" ht="9" customHeight="1">
      <c r="A747" s="465" t="s">
        <v>54</v>
      </c>
      <c r="B747" s="466">
        <v>12575</v>
      </c>
      <c r="C747" s="466"/>
      <c r="D747" s="466">
        <v>239809</v>
      </c>
      <c r="E747" s="466"/>
      <c r="F747" s="466">
        <f t="shared" si="20"/>
        <v>6649</v>
      </c>
      <c r="G747" s="466">
        <v>5682</v>
      </c>
      <c r="H747" s="466">
        <v>865</v>
      </c>
      <c r="I747" s="466">
        <v>102</v>
      </c>
    </row>
    <row r="748" spans="1:9" s="463" customFormat="1" ht="9" customHeight="1">
      <c r="A748" s="465" t="s">
        <v>55</v>
      </c>
      <c r="B748" s="466">
        <v>42344</v>
      </c>
      <c r="C748" s="466"/>
      <c r="D748" s="466">
        <v>859421</v>
      </c>
      <c r="E748" s="466"/>
      <c r="F748" s="466">
        <f t="shared" si="20"/>
        <v>25670</v>
      </c>
      <c r="G748" s="466">
        <v>18898</v>
      </c>
      <c r="H748" s="466">
        <v>6378</v>
      </c>
      <c r="I748" s="466">
        <v>394</v>
      </c>
    </row>
    <row r="749" spans="1:9" s="463" customFormat="1" ht="9" customHeight="1">
      <c r="A749" s="467" t="s">
        <v>56</v>
      </c>
      <c r="B749" s="468">
        <v>12631</v>
      </c>
      <c r="C749" s="468"/>
      <c r="D749" s="468">
        <v>171936</v>
      </c>
      <c r="E749" s="468"/>
      <c r="F749" s="479">
        <f t="shared" si="20"/>
        <v>4592</v>
      </c>
      <c r="G749" s="468">
        <v>3739</v>
      </c>
      <c r="H749" s="468">
        <v>739</v>
      </c>
      <c r="I749" s="468">
        <v>114</v>
      </c>
    </row>
    <row r="750" spans="1:9" s="463" customFormat="1" ht="9" customHeight="1">
      <c r="A750" s="465" t="s">
        <v>57</v>
      </c>
      <c r="B750" s="466">
        <v>13250</v>
      </c>
      <c r="C750" s="466"/>
      <c r="D750" s="466">
        <v>227716</v>
      </c>
      <c r="E750" s="466"/>
      <c r="F750" s="466">
        <f t="shared" si="20"/>
        <v>8487</v>
      </c>
      <c r="G750" s="466">
        <v>6075</v>
      </c>
      <c r="H750" s="466">
        <v>1878</v>
      </c>
      <c r="I750" s="466">
        <v>534</v>
      </c>
    </row>
    <row r="751" spans="1:9" s="463" customFormat="1" ht="9" customHeight="1">
      <c r="A751" s="465" t="s">
        <v>58</v>
      </c>
      <c r="B751" s="466">
        <v>81118</v>
      </c>
      <c r="C751" s="466"/>
      <c r="D751" s="466">
        <v>1498447</v>
      </c>
      <c r="E751" s="466"/>
      <c r="F751" s="466">
        <f t="shared" si="20"/>
        <v>63038</v>
      </c>
      <c r="G751" s="466">
        <v>49612</v>
      </c>
      <c r="H751" s="466">
        <v>12723</v>
      </c>
      <c r="I751" s="466">
        <v>703</v>
      </c>
    </row>
    <row r="752" spans="1:9" s="463" customFormat="1" ht="9" customHeight="1">
      <c r="A752" s="465" t="s">
        <v>413</v>
      </c>
      <c r="B752" s="466">
        <v>60554</v>
      </c>
      <c r="C752" s="466"/>
      <c r="D752" s="466">
        <v>2079930</v>
      </c>
      <c r="E752" s="466"/>
      <c r="F752" s="466">
        <f t="shared" si="20"/>
        <v>77874</v>
      </c>
      <c r="G752" s="466">
        <v>56150</v>
      </c>
      <c r="H752" s="466">
        <v>20763</v>
      </c>
      <c r="I752" s="466">
        <v>961</v>
      </c>
    </row>
    <row r="753" spans="1:9" s="463" customFormat="1" ht="9" customHeight="1">
      <c r="A753" s="467" t="s">
        <v>414</v>
      </c>
      <c r="B753" s="468">
        <v>29350</v>
      </c>
      <c r="C753" s="468"/>
      <c r="D753" s="468">
        <v>407888</v>
      </c>
      <c r="E753" s="468"/>
      <c r="F753" s="479">
        <f t="shared" si="20"/>
        <v>12505</v>
      </c>
      <c r="G753" s="468">
        <v>10693</v>
      </c>
      <c r="H753" s="468">
        <v>1609</v>
      </c>
      <c r="I753" s="468">
        <v>203</v>
      </c>
    </row>
    <row r="754" spans="1:9" s="463" customFormat="1" ht="9" customHeight="1">
      <c r="A754" s="465" t="s">
        <v>61</v>
      </c>
      <c r="B754" s="466">
        <v>11207</v>
      </c>
      <c r="C754" s="466"/>
      <c r="D754" s="466">
        <v>220660</v>
      </c>
      <c r="E754" s="466"/>
      <c r="F754" s="466">
        <f t="shared" si="20"/>
        <v>6116</v>
      </c>
      <c r="G754" s="466">
        <v>4842</v>
      </c>
      <c r="H754" s="466">
        <v>1169</v>
      </c>
      <c r="I754" s="466">
        <v>105</v>
      </c>
    </row>
    <row r="755" spans="1:9" s="463" customFormat="1" ht="9" customHeight="1">
      <c r="A755" s="465" t="s">
        <v>62</v>
      </c>
      <c r="B755" s="466">
        <v>10691</v>
      </c>
      <c r="C755" s="466"/>
      <c r="D755" s="466">
        <v>133800</v>
      </c>
      <c r="E755" s="466"/>
      <c r="F755" s="466">
        <f t="shared" si="20"/>
        <v>6237</v>
      </c>
      <c r="G755" s="466">
        <v>5389</v>
      </c>
      <c r="H755" s="466">
        <v>599</v>
      </c>
      <c r="I755" s="466">
        <v>249</v>
      </c>
    </row>
    <row r="756" spans="1:9" s="463" customFormat="1" ht="9" customHeight="1">
      <c r="A756" s="465" t="s">
        <v>63</v>
      </c>
      <c r="B756" s="466">
        <v>60123</v>
      </c>
      <c r="C756" s="466"/>
      <c r="D756" s="466">
        <v>1353289</v>
      </c>
      <c r="E756" s="466"/>
      <c r="F756" s="466">
        <f t="shared" si="20"/>
        <v>36041</v>
      </c>
      <c r="G756" s="466">
        <v>28754</v>
      </c>
      <c r="H756" s="466">
        <v>6923</v>
      </c>
      <c r="I756" s="466">
        <v>364</v>
      </c>
    </row>
    <row r="757" spans="1:9" s="463" customFormat="1" ht="9" customHeight="1">
      <c r="A757" s="467" t="s">
        <v>64</v>
      </c>
      <c r="B757" s="468">
        <v>12157</v>
      </c>
      <c r="C757" s="468"/>
      <c r="D757" s="468">
        <v>183691</v>
      </c>
      <c r="E757" s="468"/>
      <c r="F757" s="479">
        <f t="shared" si="20"/>
        <v>5334</v>
      </c>
      <c r="G757" s="468">
        <v>4541</v>
      </c>
      <c r="H757" s="468">
        <v>747</v>
      </c>
      <c r="I757" s="468">
        <v>46</v>
      </c>
    </row>
    <row r="758" spans="1:9" s="463" customFormat="1" ht="9" customHeight="1">
      <c r="A758" s="465" t="s">
        <v>65</v>
      </c>
      <c r="B758" s="466">
        <v>27654</v>
      </c>
      <c r="C758" s="466"/>
      <c r="D758" s="466">
        <v>542843</v>
      </c>
      <c r="E758" s="466"/>
      <c r="F758" s="466">
        <f t="shared" si="20"/>
        <v>18210</v>
      </c>
      <c r="G758" s="466">
        <v>13440</v>
      </c>
      <c r="H758" s="466">
        <v>4664</v>
      </c>
      <c r="I758" s="466">
        <v>106</v>
      </c>
    </row>
    <row r="759" spans="1:9" s="463" customFormat="1" ht="9" customHeight="1">
      <c r="A759" s="465" t="s">
        <v>66</v>
      </c>
      <c r="B759" s="466">
        <v>19764</v>
      </c>
      <c r="C759" s="466"/>
      <c r="D759" s="466">
        <v>438815</v>
      </c>
      <c r="E759" s="466"/>
      <c r="F759" s="466">
        <f t="shared" si="20"/>
        <v>10862</v>
      </c>
      <c r="G759" s="466">
        <v>8542</v>
      </c>
      <c r="H759" s="466">
        <v>2221</v>
      </c>
      <c r="I759" s="466">
        <v>99</v>
      </c>
    </row>
    <row r="760" spans="1:9" s="463" customFormat="1" ht="9" customHeight="1">
      <c r="A760" s="465" t="s">
        <v>67</v>
      </c>
      <c r="B760" s="466">
        <v>12734</v>
      </c>
      <c r="C760" s="466"/>
      <c r="D760" s="466">
        <v>349638</v>
      </c>
      <c r="E760" s="466"/>
      <c r="F760" s="466">
        <f t="shared" si="20"/>
        <v>11421</v>
      </c>
      <c r="G760" s="466">
        <v>9796</v>
      </c>
      <c r="H760" s="466">
        <v>1146</v>
      </c>
      <c r="I760" s="466">
        <v>479</v>
      </c>
    </row>
    <row r="761" spans="1:9" s="463" customFormat="1" ht="9" customHeight="1">
      <c r="A761" s="467" t="s">
        <v>68</v>
      </c>
      <c r="B761" s="468">
        <v>20268</v>
      </c>
      <c r="C761" s="468"/>
      <c r="D761" s="468">
        <v>384151</v>
      </c>
      <c r="E761" s="468"/>
      <c r="F761" s="479">
        <f t="shared" si="20"/>
        <v>13199</v>
      </c>
      <c r="G761" s="468">
        <v>8994</v>
      </c>
      <c r="H761" s="468">
        <v>3836</v>
      </c>
      <c r="I761" s="468">
        <v>369</v>
      </c>
    </row>
    <row r="762" spans="1:9" s="463" customFormat="1" ht="9" customHeight="1">
      <c r="A762" s="465" t="s">
        <v>69</v>
      </c>
      <c r="B762" s="466">
        <v>33054</v>
      </c>
      <c r="C762" s="466"/>
      <c r="D762" s="466">
        <v>476435</v>
      </c>
      <c r="E762" s="466"/>
      <c r="F762" s="466">
        <f t="shared" si="20"/>
        <v>14581</v>
      </c>
      <c r="G762" s="466">
        <v>11764</v>
      </c>
      <c r="H762" s="466">
        <v>2391</v>
      </c>
      <c r="I762" s="466">
        <v>426</v>
      </c>
    </row>
    <row r="763" spans="1:9" s="463" customFormat="1" ht="9" customHeight="1">
      <c r="A763" s="465" t="s">
        <v>70</v>
      </c>
      <c r="B763" s="466">
        <v>33320</v>
      </c>
      <c r="C763" s="466"/>
      <c r="D763" s="466">
        <v>561756</v>
      </c>
      <c r="E763" s="466"/>
      <c r="F763" s="466">
        <f t="shared" si="20"/>
        <v>20322</v>
      </c>
      <c r="G763" s="466">
        <v>15784</v>
      </c>
      <c r="H763" s="466">
        <v>3789</v>
      </c>
      <c r="I763" s="466">
        <v>749</v>
      </c>
    </row>
    <row r="764" spans="1:9" s="463" customFormat="1" ht="9" customHeight="1">
      <c r="A764" s="465" t="s">
        <v>71</v>
      </c>
      <c r="B764" s="466">
        <v>10807</v>
      </c>
      <c r="C764" s="466"/>
      <c r="D764" s="466">
        <v>215228</v>
      </c>
      <c r="E764" s="466"/>
      <c r="F764" s="466">
        <f t="shared" si="20"/>
        <v>4523</v>
      </c>
      <c r="G764" s="466">
        <v>3510</v>
      </c>
      <c r="H764" s="466">
        <v>949</v>
      </c>
      <c r="I764" s="466">
        <v>64</v>
      </c>
    </row>
    <row r="765" spans="1:9" s="463" customFormat="1" ht="9" customHeight="1">
      <c r="A765" s="467" t="s">
        <v>72</v>
      </c>
      <c r="B765" s="468">
        <v>30625</v>
      </c>
      <c r="C765" s="468"/>
      <c r="D765" s="468">
        <v>656570</v>
      </c>
      <c r="E765" s="468"/>
      <c r="F765" s="479">
        <f t="shared" si="20"/>
        <v>16661</v>
      </c>
      <c r="G765" s="468">
        <v>12537</v>
      </c>
      <c r="H765" s="468">
        <v>3861</v>
      </c>
      <c r="I765" s="468">
        <v>263</v>
      </c>
    </row>
    <row r="766" spans="1:9" s="463" customFormat="1" ht="9" customHeight="1">
      <c r="A766" s="465" t="s">
        <v>73</v>
      </c>
      <c r="B766" s="466">
        <v>4282</v>
      </c>
      <c r="C766" s="466"/>
      <c r="D766" s="466">
        <v>107799</v>
      </c>
      <c r="E766" s="466"/>
      <c r="F766" s="466">
        <f t="shared" si="20"/>
        <v>2334</v>
      </c>
      <c r="G766" s="466">
        <v>1729</v>
      </c>
      <c r="H766" s="466">
        <v>509</v>
      </c>
      <c r="I766" s="466">
        <v>96</v>
      </c>
    </row>
    <row r="767" spans="1:9" s="463" customFormat="1" ht="9" customHeight="1">
      <c r="A767" s="465" t="s">
        <v>415</v>
      </c>
      <c r="B767" s="466">
        <v>41903</v>
      </c>
      <c r="C767" s="466"/>
      <c r="D767" s="466">
        <v>702124</v>
      </c>
      <c r="E767" s="466"/>
      <c r="F767" s="466">
        <f t="shared" si="20"/>
        <v>19765</v>
      </c>
      <c r="G767" s="466">
        <v>16269</v>
      </c>
      <c r="H767" s="466">
        <v>3216</v>
      </c>
      <c r="I767" s="466">
        <v>280</v>
      </c>
    </row>
    <row r="768" spans="1:9" s="463" customFormat="1" ht="9" customHeight="1">
      <c r="A768" s="465" t="s">
        <v>75</v>
      </c>
      <c r="B768" s="466">
        <v>17067</v>
      </c>
      <c r="C768" s="466"/>
      <c r="D768" s="466">
        <v>318489</v>
      </c>
      <c r="E768" s="466"/>
      <c r="F768" s="466">
        <f t="shared" si="20"/>
        <v>8745</v>
      </c>
      <c r="G768" s="466">
        <v>6984</v>
      </c>
      <c r="H768" s="466">
        <v>1521</v>
      </c>
      <c r="I768" s="466">
        <v>240</v>
      </c>
    </row>
    <row r="769" spans="1:9" s="463" customFormat="1" ht="9" customHeight="1">
      <c r="A769" s="467" t="s">
        <v>76</v>
      </c>
      <c r="B769" s="473">
        <v>10588</v>
      </c>
      <c r="C769" s="473"/>
      <c r="D769" s="473">
        <v>168824</v>
      </c>
      <c r="E769" s="468"/>
      <c r="F769" s="479">
        <f t="shared" si="20"/>
        <v>5182</v>
      </c>
      <c r="G769" s="473">
        <v>3986</v>
      </c>
      <c r="H769" s="473">
        <v>884</v>
      </c>
      <c r="I769" s="473">
        <v>312</v>
      </c>
    </row>
    <row r="770" spans="1:9" s="463" customFormat="1" ht="9" customHeight="1">
      <c r="A770" s="461"/>
      <c r="B770" s="478"/>
      <c r="C770" s="478"/>
      <c r="D770" s="462"/>
      <c r="E770" s="462"/>
      <c r="F770" s="462"/>
      <c r="G770" s="462"/>
      <c r="H770" s="462"/>
      <c r="I770" s="462"/>
    </row>
    <row r="771" spans="1:9" s="463" customFormat="1" ht="9" customHeight="1">
      <c r="A771" s="461">
        <v>2016</v>
      </c>
      <c r="B771" s="478"/>
      <c r="C771" s="478"/>
      <c r="D771" s="462"/>
      <c r="E771" s="462"/>
      <c r="F771" s="462"/>
      <c r="G771" s="462"/>
      <c r="H771" s="462"/>
      <c r="I771" s="462"/>
    </row>
    <row r="772" spans="1:9" s="463" customFormat="1" ht="9" customHeight="1">
      <c r="A772" s="462" t="s">
        <v>34</v>
      </c>
      <c r="B772" s="478">
        <f>SUM(B774:B805)</f>
        <v>895829</v>
      </c>
      <c r="C772" s="478"/>
      <c r="D772" s="471">
        <f>SUM(D774:D805)</f>
        <v>18206112</v>
      </c>
      <c r="E772" s="464"/>
      <c r="F772" s="464">
        <f>SUM(F774:F805)</f>
        <v>529356</v>
      </c>
      <c r="G772" s="471">
        <f>SUM(G774:G805)</f>
        <v>394202</v>
      </c>
      <c r="H772" s="471">
        <f>SUM(H774:H805)</f>
        <v>122532</v>
      </c>
      <c r="I772" s="471">
        <f>SUM(I774:I805)</f>
        <v>12622</v>
      </c>
    </row>
    <row r="773" spans="1:9" s="463" customFormat="1" ht="3.95" customHeight="1">
      <c r="A773" s="462"/>
      <c r="B773" s="471"/>
      <c r="C773" s="471"/>
      <c r="D773" s="471"/>
      <c r="E773" s="464"/>
      <c r="F773" s="464"/>
      <c r="G773" s="471"/>
      <c r="H773" s="471"/>
      <c r="I773" s="471"/>
    </row>
    <row r="774" spans="1:9" s="463" customFormat="1" ht="9" customHeight="1">
      <c r="A774" s="465" t="s">
        <v>45</v>
      </c>
      <c r="B774" s="466">
        <v>13863</v>
      </c>
      <c r="D774" s="466">
        <v>284658</v>
      </c>
      <c r="E774" s="466"/>
      <c r="F774" s="466">
        <f>SUM(G774:I774)</f>
        <v>7953</v>
      </c>
      <c r="G774" s="466">
        <v>6286</v>
      </c>
      <c r="H774" s="466">
        <v>1544</v>
      </c>
      <c r="I774" s="466">
        <v>123</v>
      </c>
    </row>
    <row r="775" spans="1:9" s="463" customFormat="1" ht="9" customHeight="1">
      <c r="A775" s="465" t="s">
        <v>46</v>
      </c>
      <c r="B775" s="466">
        <v>36177</v>
      </c>
      <c r="D775" s="466">
        <v>832280</v>
      </c>
      <c r="E775" s="466"/>
      <c r="F775" s="466">
        <f t="shared" ref="F775:F805" si="21">SUM(G775:I775)</f>
        <v>25737</v>
      </c>
      <c r="G775" s="466">
        <v>20281</v>
      </c>
      <c r="H775" s="466">
        <v>4844</v>
      </c>
      <c r="I775" s="466">
        <v>612</v>
      </c>
    </row>
    <row r="776" spans="1:9" s="463" customFormat="1" ht="9" customHeight="1">
      <c r="A776" s="465" t="s">
        <v>47</v>
      </c>
      <c r="B776" s="466">
        <v>11185</v>
      </c>
      <c r="D776" s="466">
        <v>163146</v>
      </c>
      <c r="E776" s="466"/>
      <c r="F776" s="466">
        <f t="shared" si="21"/>
        <v>5700</v>
      </c>
      <c r="G776" s="466">
        <v>5075</v>
      </c>
      <c r="H776" s="466">
        <v>456</v>
      </c>
      <c r="I776" s="466">
        <v>169</v>
      </c>
    </row>
    <row r="777" spans="1:9" s="463" customFormat="1" ht="9" customHeight="1">
      <c r="A777" s="467" t="s">
        <v>48</v>
      </c>
      <c r="B777" s="468">
        <v>6157</v>
      </c>
      <c r="C777" s="468"/>
      <c r="D777" s="468">
        <v>119332</v>
      </c>
      <c r="E777" s="468"/>
      <c r="F777" s="479">
        <f t="shared" si="21"/>
        <v>2008</v>
      </c>
      <c r="G777" s="468">
        <v>1611</v>
      </c>
      <c r="H777" s="468">
        <v>345</v>
      </c>
      <c r="I777" s="468">
        <v>52</v>
      </c>
    </row>
    <row r="778" spans="1:9" s="463" customFormat="1" ht="9" customHeight="1">
      <c r="A778" s="465" t="s">
        <v>411</v>
      </c>
      <c r="B778" s="466">
        <v>31258</v>
      </c>
      <c r="C778" s="466"/>
      <c r="D778" s="466">
        <v>739763</v>
      </c>
      <c r="E778" s="466"/>
      <c r="F778" s="466">
        <f t="shared" si="21"/>
        <v>21549</v>
      </c>
      <c r="G778" s="466">
        <v>14695</v>
      </c>
      <c r="H778" s="466">
        <v>4376</v>
      </c>
      <c r="I778" s="466">
        <v>2478</v>
      </c>
    </row>
    <row r="779" spans="1:9" s="463" customFormat="1" ht="9" customHeight="1">
      <c r="A779" s="465" t="s">
        <v>50</v>
      </c>
      <c r="B779" s="466">
        <v>9114</v>
      </c>
      <c r="C779" s="466"/>
      <c r="D779" s="466">
        <v>133755</v>
      </c>
      <c r="E779" s="466"/>
      <c r="F779" s="466">
        <f t="shared" si="21"/>
        <v>5442</v>
      </c>
      <c r="G779" s="466">
        <v>4636</v>
      </c>
      <c r="H779" s="466">
        <v>723</v>
      </c>
      <c r="I779" s="466">
        <v>83</v>
      </c>
    </row>
    <row r="780" spans="1:9" s="463" customFormat="1" ht="9" customHeight="1">
      <c r="A780" s="465" t="s">
        <v>51</v>
      </c>
      <c r="B780" s="466">
        <v>13587</v>
      </c>
      <c r="C780" s="466"/>
      <c r="D780" s="466">
        <v>238119</v>
      </c>
      <c r="E780" s="466"/>
      <c r="F780" s="466">
        <f t="shared" si="21"/>
        <v>3372</v>
      </c>
      <c r="G780" s="466">
        <v>2873</v>
      </c>
      <c r="H780" s="465">
        <v>461</v>
      </c>
      <c r="I780" s="466">
        <v>38</v>
      </c>
    </row>
    <row r="781" spans="1:9" s="463" customFormat="1" ht="9" customHeight="1">
      <c r="A781" s="467" t="s">
        <v>52</v>
      </c>
      <c r="B781" s="468">
        <v>35150</v>
      </c>
      <c r="C781" s="468"/>
      <c r="D781" s="468">
        <v>842296</v>
      </c>
      <c r="E781" s="468"/>
      <c r="F781" s="479">
        <f t="shared" si="21"/>
        <v>20475</v>
      </c>
      <c r="G781" s="468">
        <v>15127</v>
      </c>
      <c r="H781" s="468">
        <v>4792</v>
      </c>
      <c r="I781" s="468">
        <v>556</v>
      </c>
    </row>
    <row r="782" spans="1:9" s="463" customFormat="1" ht="9" customHeight="1">
      <c r="A782" s="465" t="s">
        <v>412</v>
      </c>
      <c r="B782" s="466">
        <v>109588</v>
      </c>
      <c r="C782" s="466"/>
      <c r="D782" s="466">
        <v>2089730</v>
      </c>
      <c r="E782" s="466"/>
      <c r="F782" s="466">
        <f t="shared" si="21"/>
        <v>54627</v>
      </c>
      <c r="G782" s="466">
        <v>39020</v>
      </c>
      <c r="H782" s="466">
        <v>15106</v>
      </c>
      <c r="I782" s="466">
        <v>501</v>
      </c>
    </row>
    <row r="783" spans="1:9" s="463" customFormat="1" ht="9" customHeight="1">
      <c r="A783" s="465" t="s">
        <v>54</v>
      </c>
      <c r="B783" s="466">
        <v>13010</v>
      </c>
      <c r="C783" s="466"/>
      <c r="D783" s="466">
        <v>251409</v>
      </c>
      <c r="E783" s="466"/>
      <c r="F783" s="466">
        <f t="shared" si="21"/>
        <v>6592</v>
      </c>
      <c r="G783" s="466">
        <v>5530</v>
      </c>
      <c r="H783" s="466">
        <v>947</v>
      </c>
      <c r="I783" s="466">
        <v>115</v>
      </c>
    </row>
    <row r="784" spans="1:9" s="463" customFormat="1" ht="9" customHeight="1">
      <c r="A784" s="465" t="s">
        <v>55</v>
      </c>
      <c r="B784" s="466">
        <v>44150</v>
      </c>
      <c r="C784" s="466"/>
      <c r="D784" s="466">
        <v>903543</v>
      </c>
      <c r="E784" s="466"/>
      <c r="F784" s="466">
        <f t="shared" si="21"/>
        <v>25380</v>
      </c>
      <c r="G784" s="466">
        <v>17599</v>
      </c>
      <c r="H784" s="466">
        <v>7334</v>
      </c>
      <c r="I784" s="466">
        <v>447</v>
      </c>
    </row>
    <row r="785" spans="1:9" s="463" customFormat="1" ht="9" customHeight="1">
      <c r="A785" s="467" t="s">
        <v>56</v>
      </c>
      <c r="B785" s="468">
        <v>12828</v>
      </c>
      <c r="C785" s="468"/>
      <c r="D785" s="468">
        <v>173204</v>
      </c>
      <c r="E785" s="468"/>
      <c r="F785" s="479">
        <f t="shared" si="21"/>
        <v>4538</v>
      </c>
      <c r="G785" s="468">
        <v>3672</v>
      </c>
      <c r="H785" s="468">
        <v>720</v>
      </c>
      <c r="I785" s="468">
        <v>146</v>
      </c>
    </row>
    <row r="786" spans="1:9" s="463" customFormat="1" ht="9" customHeight="1">
      <c r="A786" s="465" t="s">
        <v>57</v>
      </c>
      <c r="B786" s="466">
        <v>13829</v>
      </c>
      <c r="C786" s="466"/>
      <c r="D786" s="466">
        <v>236806</v>
      </c>
      <c r="E786" s="466"/>
      <c r="F786" s="466">
        <f t="shared" si="21"/>
        <v>8176</v>
      </c>
      <c r="G786" s="466">
        <v>5753</v>
      </c>
      <c r="H786" s="466">
        <v>1893</v>
      </c>
      <c r="I786" s="466">
        <v>530</v>
      </c>
    </row>
    <row r="787" spans="1:9" s="463" customFormat="1" ht="9" customHeight="1">
      <c r="A787" s="465" t="s">
        <v>58</v>
      </c>
      <c r="B787" s="466">
        <v>83932</v>
      </c>
      <c r="C787" s="466"/>
      <c r="D787" s="466">
        <v>1573392</v>
      </c>
      <c r="E787" s="466"/>
      <c r="F787" s="466">
        <f t="shared" si="21"/>
        <v>61155</v>
      </c>
      <c r="G787" s="466">
        <v>45910</v>
      </c>
      <c r="H787" s="466">
        <v>14370</v>
      </c>
      <c r="I787" s="466">
        <v>875</v>
      </c>
    </row>
    <row r="788" spans="1:9" s="463" customFormat="1" ht="9" customHeight="1">
      <c r="A788" s="465" t="s">
        <v>413</v>
      </c>
      <c r="B788" s="466">
        <v>63206</v>
      </c>
      <c r="C788" s="466"/>
      <c r="D788" s="466">
        <v>2168898</v>
      </c>
      <c r="E788" s="466"/>
      <c r="F788" s="466">
        <f t="shared" si="21"/>
        <v>75975</v>
      </c>
      <c r="G788" s="466">
        <v>52082</v>
      </c>
      <c r="H788" s="466">
        <v>22778</v>
      </c>
      <c r="I788" s="466">
        <v>1115</v>
      </c>
    </row>
    <row r="789" spans="1:9" s="463" customFormat="1" ht="9" customHeight="1">
      <c r="A789" s="467" t="s">
        <v>414</v>
      </c>
      <c r="B789" s="468">
        <v>30819</v>
      </c>
      <c r="C789" s="468"/>
      <c r="D789" s="468">
        <v>425716</v>
      </c>
      <c r="E789" s="468"/>
      <c r="F789" s="479">
        <f t="shared" si="21"/>
        <v>11169</v>
      </c>
      <c r="G789" s="468">
        <v>9119</v>
      </c>
      <c r="H789" s="468">
        <v>1805</v>
      </c>
      <c r="I789" s="468">
        <v>245</v>
      </c>
    </row>
    <row r="790" spans="1:9" s="463" customFormat="1" ht="9" customHeight="1">
      <c r="A790" s="465" t="s">
        <v>61</v>
      </c>
      <c r="B790" s="466">
        <v>11406</v>
      </c>
      <c r="C790" s="466"/>
      <c r="D790" s="466">
        <v>227267</v>
      </c>
      <c r="E790" s="466"/>
      <c r="F790" s="466">
        <f t="shared" si="21"/>
        <v>5705</v>
      </c>
      <c r="G790" s="466">
        <v>4246</v>
      </c>
      <c r="H790" s="466">
        <v>1378</v>
      </c>
      <c r="I790" s="466">
        <v>81</v>
      </c>
    </row>
    <row r="791" spans="1:9" s="463" customFormat="1" ht="9" customHeight="1">
      <c r="A791" s="465" t="s">
        <v>62</v>
      </c>
      <c r="B791" s="466">
        <v>11097</v>
      </c>
      <c r="C791" s="466"/>
      <c r="D791" s="466">
        <v>139752</v>
      </c>
      <c r="E791" s="466"/>
      <c r="F791" s="466">
        <f t="shared" si="21"/>
        <v>6232</v>
      </c>
      <c r="G791" s="466">
        <v>5290</v>
      </c>
      <c r="H791" s="466">
        <v>692</v>
      </c>
      <c r="I791" s="466">
        <v>250</v>
      </c>
    </row>
    <row r="792" spans="1:9" s="463" customFormat="1" ht="9" customHeight="1">
      <c r="A792" s="465" t="s">
        <v>63</v>
      </c>
      <c r="B792" s="466">
        <v>61912</v>
      </c>
      <c r="C792" s="466"/>
      <c r="D792" s="466">
        <v>1403671</v>
      </c>
      <c r="E792" s="466"/>
      <c r="F792" s="466">
        <f t="shared" si="21"/>
        <v>33143</v>
      </c>
      <c r="G792" s="466">
        <v>25900</v>
      </c>
      <c r="H792" s="466">
        <v>6708</v>
      </c>
      <c r="I792" s="466">
        <v>535</v>
      </c>
    </row>
    <row r="793" spans="1:9" s="463" customFormat="1" ht="9" customHeight="1">
      <c r="A793" s="467" t="s">
        <v>64</v>
      </c>
      <c r="B793" s="468">
        <v>12644</v>
      </c>
      <c r="C793" s="468"/>
      <c r="D793" s="468">
        <v>183527</v>
      </c>
      <c r="E793" s="468"/>
      <c r="F793" s="479">
        <f t="shared" si="21"/>
        <v>5039</v>
      </c>
      <c r="G793" s="468">
        <v>4253</v>
      </c>
      <c r="H793" s="468">
        <v>752</v>
      </c>
      <c r="I793" s="468">
        <v>34</v>
      </c>
    </row>
    <row r="794" spans="1:9" s="463" customFormat="1" ht="9" customHeight="1">
      <c r="A794" s="465" t="s">
        <v>65</v>
      </c>
      <c r="B794" s="466">
        <v>29102</v>
      </c>
      <c r="C794" s="466"/>
      <c r="D794" s="466">
        <v>566211</v>
      </c>
      <c r="E794" s="466"/>
      <c r="F794" s="466">
        <f t="shared" si="21"/>
        <v>17798</v>
      </c>
      <c r="G794" s="466">
        <v>12814</v>
      </c>
      <c r="H794" s="466">
        <v>4844</v>
      </c>
      <c r="I794" s="466">
        <v>140</v>
      </c>
    </row>
    <row r="795" spans="1:9" s="463" customFormat="1" ht="9" customHeight="1">
      <c r="A795" s="465" t="s">
        <v>66</v>
      </c>
      <c r="B795" s="466">
        <v>20901</v>
      </c>
      <c r="C795" s="466"/>
      <c r="D795" s="466">
        <v>471952</v>
      </c>
      <c r="E795" s="466"/>
      <c r="F795" s="466">
        <f t="shared" si="21"/>
        <v>11174</v>
      </c>
      <c r="G795" s="466">
        <v>8594</v>
      </c>
      <c r="H795" s="466">
        <v>2454</v>
      </c>
      <c r="I795" s="466">
        <v>126</v>
      </c>
    </row>
    <row r="796" spans="1:9" s="463" customFormat="1" ht="9" customHeight="1">
      <c r="A796" s="465" t="s">
        <v>67</v>
      </c>
      <c r="B796" s="466">
        <v>13475</v>
      </c>
      <c r="C796" s="466"/>
      <c r="D796" s="466">
        <v>375618</v>
      </c>
      <c r="E796" s="466"/>
      <c r="F796" s="466">
        <f t="shared" si="21"/>
        <v>10706</v>
      </c>
      <c r="G796" s="466">
        <v>8989</v>
      </c>
      <c r="H796" s="466">
        <v>1169</v>
      </c>
      <c r="I796" s="466">
        <v>548</v>
      </c>
    </row>
    <row r="797" spans="1:9" s="463" customFormat="1" ht="9" customHeight="1">
      <c r="A797" s="467" t="s">
        <v>68</v>
      </c>
      <c r="B797" s="468">
        <v>20823</v>
      </c>
      <c r="C797" s="468"/>
      <c r="D797" s="468">
        <v>403364</v>
      </c>
      <c r="E797" s="468"/>
      <c r="F797" s="479">
        <f t="shared" si="21"/>
        <v>13046</v>
      </c>
      <c r="G797" s="468">
        <v>8216</v>
      </c>
      <c r="H797" s="468">
        <v>4392</v>
      </c>
      <c r="I797" s="468">
        <v>438</v>
      </c>
    </row>
    <row r="798" spans="1:9" s="463" customFormat="1" ht="9" customHeight="1">
      <c r="A798" s="465" t="s">
        <v>69</v>
      </c>
      <c r="B798" s="466">
        <v>34699</v>
      </c>
      <c r="C798" s="466"/>
      <c r="D798" s="466">
        <v>501655</v>
      </c>
      <c r="E798" s="466"/>
      <c r="F798" s="466">
        <f t="shared" si="21"/>
        <v>14676</v>
      </c>
      <c r="G798" s="466">
        <v>11480</v>
      </c>
      <c r="H798" s="466">
        <v>2723</v>
      </c>
      <c r="I798" s="466">
        <v>473</v>
      </c>
    </row>
    <row r="799" spans="1:9" s="463" customFormat="1" ht="9" customHeight="1">
      <c r="A799" s="465" t="s">
        <v>70</v>
      </c>
      <c r="B799" s="466">
        <v>34407</v>
      </c>
      <c r="C799" s="466"/>
      <c r="D799" s="466">
        <v>569855</v>
      </c>
      <c r="E799" s="466"/>
      <c r="F799" s="466">
        <f t="shared" si="21"/>
        <v>18122</v>
      </c>
      <c r="G799" s="466">
        <v>13961</v>
      </c>
      <c r="H799" s="466">
        <v>3582</v>
      </c>
      <c r="I799" s="466">
        <v>579</v>
      </c>
    </row>
    <row r="800" spans="1:9" s="463" customFormat="1" ht="9" customHeight="1">
      <c r="A800" s="465" t="s">
        <v>71</v>
      </c>
      <c r="B800" s="466">
        <v>10742</v>
      </c>
      <c r="C800" s="466"/>
      <c r="D800" s="466">
        <v>202673</v>
      </c>
      <c r="E800" s="466"/>
      <c r="F800" s="466">
        <f t="shared" si="21"/>
        <v>4198</v>
      </c>
      <c r="G800" s="466">
        <v>3131</v>
      </c>
      <c r="H800" s="466">
        <v>1022</v>
      </c>
      <c r="I800" s="466">
        <v>45</v>
      </c>
    </row>
    <row r="801" spans="1:13" s="463" customFormat="1" ht="9" customHeight="1">
      <c r="A801" s="467" t="s">
        <v>72</v>
      </c>
      <c r="B801" s="468">
        <v>31326</v>
      </c>
      <c r="C801" s="468"/>
      <c r="D801" s="468">
        <v>664745</v>
      </c>
      <c r="E801" s="468"/>
      <c r="F801" s="479">
        <f t="shared" si="21"/>
        <v>16173</v>
      </c>
      <c r="G801" s="468">
        <v>11869</v>
      </c>
      <c r="H801" s="468">
        <v>4070</v>
      </c>
      <c r="I801" s="468">
        <v>234</v>
      </c>
    </row>
    <row r="802" spans="1:13" s="463" customFormat="1" ht="9" customHeight="1">
      <c r="A802" s="465" t="s">
        <v>73</v>
      </c>
      <c r="B802" s="466">
        <v>4504</v>
      </c>
      <c r="C802" s="466"/>
      <c r="D802" s="466">
        <v>114872</v>
      </c>
      <c r="E802" s="466"/>
      <c r="F802" s="466">
        <f t="shared" si="21"/>
        <v>2151</v>
      </c>
      <c r="G802" s="466">
        <v>1599</v>
      </c>
      <c r="H802" s="466">
        <v>457</v>
      </c>
      <c r="I802" s="466">
        <v>95</v>
      </c>
    </row>
    <row r="803" spans="1:13" s="463" customFormat="1" ht="9" customHeight="1">
      <c r="A803" s="465" t="s">
        <v>415</v>
      </c>
      <c r="B803" s="466">
        <v>42387</v>
      </c>
      <c r="C803" s="466"/>
      <c r="D803" s="466">
        <v>694520</v>
      </c>
      <c r="E803" s="466"/>
      <c r="F803" s="466">
        <f t="shared" si="21"/>
        <v>17222</v>
      </c>
      <c r="G803" s="466">
        <v>13585</v>
      </c>
      <c r="H803" s="466">
        <v>3264</v>
      </c>
      <c r="I803" s="466">
        <v>373</v>
      </c>
    </row>
    <row r="804" spans="1:13" s="463" customFormat="1" ht="9" customHeight="1">
      <c r="A804" s="465" t="s">
        <v>75</v>
      </c>
      <c r="B804" s="466">
        <v>17591</v>
      </c>
      <c r="C804" s="466"/>
      <c r="D804" s="466">
        <v>334136</v>
      </c>
      <c r="E804" s="466"/>
      <c r="F804" s="466">
        <f t="shared" si="21"/>
        <v>8751</v>
      </c>
      <c r="G804" s="466">
        <v>6915</v>
      </c>
      <c r="H804" s="466">
        <v>1587</v>
      </c>
      <c r="I804" s="466">
        <v>249</v>
      </c>
    </row>
    <row r="805" spans="1:13" s="463" customFormat="1" ht="9" customHeight="1">
      <c r="A805" s="467" t="s">
        <v>76</v>
      </c>
      <c r="B805" s="473">
        <v>10960</v>
      </c>
      <c r="C805" s="473"/>
      <c r="D805" s="473">
        <v>176247</v>
      </c>
      <c r="E805" s="468"/>
      <c r="F805" s="479">
        <f t="shared" si="21"/>
        <v>5372</v>
      </c>
      <c r="G805" s="473">
        <v>4091</v>
      </c>
      <c r="H805" s="473">
        <v>944</v>
      </c>
      <c r="I805" s="473">
        <v>337</v>
      </c>
    </row>
    <row r="806" spans="1:13" s="463" customFormat="1" ht="9" customHeight="1">
      <c r="A806" s="461"/>
      <c r="B806" s="478"/>
      <c r="C806" s="478"/>
      <c r="D806" s="462"/>
      <c r="E806" s="462"/>
      <c r="F806" s="462"/>
      <c r="G806" s="462"/>
      <c r="H806" s="462"/>
      <c r="I806" s="462"/>
    </row>
    <row r="807" spans="1:13" s="463" customFormat="1" ht="9" customHeight="1">
      <c r="A807" s="461">
        <v>2017</v>
      </c>
      <c r="B807" s="478"/>
      <c r="C807" s="478"/>
      <c r="D807" s="462"/>
      <c r="E807" s="462"/>
      <c r="F807" s="462"/>
      <c r="G807" s="462"/>
      <c r="H807" s="462"/>
      <c r="I807" s="462"/>
    </row>
    <row r="808" spans="1:13" s="463" customFormat="1" ht="9" customHeight="1">
      <c r="A808" s="462" t="s">
        <v>34</v>
      </c>
      <c r="B808" s="478">
        <f>SUM(B810:B841)</f>
        <v>928946</v>
      </c>
      <c r="C808" s="478"/>
      <c r="D808" s="471">
        <f>SUM(D810:D841)</f>
        <v>18740283</v>
      </c>
      <c r="E808" s="464"/>
      <c r="F808" s="464">
        <f>SUM(F810:F841)</f>
        <v>562849</v>
      </c>
      <c r="G808" s="471">
        <f>SUM(G810:G841)</f>
        <v>410266</v>
      </c>
      <c r="H808" s="471">
        <f>SUM(H810:H841)</f>
        <v>138424</v>
      </c>
      <c r="I808" s="471">
        <f>SUM(I810:I841)</f>
        <v>14159</v>
      </c>
      <c r="L808" s="471"/>
    </row>
    <row r="809" spans="1:13" s="463" customFormat="1" ht="3.95" customHeight="1">
      <c r="A809" s="462"/>
      <c r="B809" s="471"/>
      <c r="C809" s="471"/>
      <c r="D809" s="471"/>
      <c r="E809" s="464"/>
      <c r="F809" s="464"/>
      <c r="G809" s="471"/>
      <c r="H809" s="471"/>
      <c r="I809" s="471"/>
    </row>
    <row r="810" spans="1:13" s="463" customFormat="1" ht="8.4499999999999993" customHeight="1">
      <c r="A810" s="465" t="s">
        <v>45</v>
      </c>
      <c r="B810" s="466">
        <v>14483</v>
      </c>
      <c r="D810" s="466">
        <v>272952</v>
      </c>
      <c r="E810" s="466"/>
      <c r="F810" s="466">
        <f>SUM(G810:I810)</f>
        <v>8861</v>
      </c>
      <c r="G810" s="466">
        <v>6706</v>
      </c>
      <c r="H810" s="466">
        <v>1996</v>
      </c>
      <c r="I810" s="466">
        <v>159</v>
      </c>
      <c r="M810" s="472"/>
    </row>
    <row r="811" spans="1:13" s="463" customFormat="1" ht="8.4499999999999993" customHeight="1">
      <c r="A811" s="465" t="s">
        <v>46</v>
      </c>
      <c r="B811" s="466">
        <v>37719</v>
      </c>
      <c r="D811" s="466">
        <v>874135</v>
      </c>
      <c r="E811" s="466"/>
      <c r="F811" s="466">
        <f t="shared" ref="F811:F841" si="22">SUM(G811:I811)</f>
        <v>26657</v>
      </c>
      <c r="G811" s="466">
        <v>20341</v>
      </c>
      <c r="H811" s="466">
        <v>5403</v>
      </c>
      <c r="I811" s="466">
        <v>913</v>
      </c>
      <c r="M811" s="472"/>
    </row>
    <row r="812" spans="1:13" s="463" customFormat="1" ht="8.4499999999999993" customHeight="1">
      <c r="A812" s="465" t="s">
        <v>47</v>
      </c>
      <c r="B812" s="466">
        <v>11759</v>
      </c>
      <c r="D812" s="466">
        <v>173669</v>
      </c>
      <c r="E812" s="466"/>
      <c r="F812" s="466">
        <f t="shared" si="22"/>
        <v>6703</v>
      </c>
      <c r="G812" s="466">
        <v>5991</v>
      </c>
      <c r="H812" s="466">
        <v>499</v>
      </c>
      <c r="I812" s="466">
        <v>213</v>
      </c>
      <c r="M812" s="472"/>
    </row>
    <row r="813" spans="1:13" s="463" customFormat="1" ht="8.4499999999999993" customHeight="1">
      <c r="A813" s="467" t="s">
        <v>48</v>
      </c>
      <c r="B813" s="468">
        <v>6047</v>
      </c>
      <c r="C813" s="468"/>
      <c r="D813" s="468">
        <v>117977</v>
      </c>
      <c r="E813" s="468"/>
      <c r="F813" s="479">
        <f t="shared" si="22"/>
        <v>2241</v>
      </c>
      <c r="G813" s="468">
        <v>1740</v>
      </c>
      <c r="H813" s="468">
        <v>422</v>
      </c>
      <c r="I813" s="468">
        <v>79</v>
      </c>
      <c r="M813" s="472"/>
    </row>
    <row r="814" spans="1:13" s="463" customFormat="1" ht="8.4499999999999993" customHeight="1">
      <c r="A814" s="465" t="s">
        <v>411</v>
      </c>
      <c r="B814" s="466">
        <v>32341</v>
      </c>
      <c r="C814" s="466"/>
      <c r="D814" s="466">
        <v>768474</v>
      </c>
      <c r="E814" s="466"/>
      <c r="F814" s="466">
        <f t="shared" si="22"/>
        <v>21863</v>
      </c>
      <c r="G814" s="466">
        <v>14524</v>
      </c>
      <c r="H814" s="466">
        <v>4413</v>
      </c>
      <c r="I814" s="466">
        <v>2926</v>
      </c>
      <c r="M814" s="472"/>
    </row>
    <row r="815" spans="1:13" s="463" customFormat="1" ht="8.4499999999999993" customHeight="1">
      <c r="A815" s="465" t="s">
        <v>50</v>
      </c>
      <c r="B815" s="466">
        <v>9556</v>
      </c>
      <c r="C815" s="466"/>
      <c r="D815" s="466">
        <v>140329</v>
      </c>
      <c r="E815" s="466"/>
      <c r="F815" s="466">
        <f t="shared" si="22"/>
        <v>5882</v>
      </c>
      <c r="G815" s="466">
        <v>4977</v>
      </c>
      <c r="H815" s="466">
        <v>832</v>
      </c>
      <c r="I815" s="466">
        <v>73</v>
      </c>
      <c r="M815" s="472"/>
    </row>
    <row r="816" spans="1:13" s="463" customFormat="1" ht="8.4499999999999993" customHeight="1">
      <c r="A816" s="465" t="s">
        <v>51</v>
      </c>
      <c r="B816" s="466">
        <v>13889</v>
      </c>
      <c r="C816" s="466"/>
      <c r="D816" s="466">
        <v>219920</v>
      </c>
      <c r="E816" s="466"/>
      <c r="F816" s="466">
        <f t="shared" si="22"/>
        <v>3566</v>
      </c>
      <c r="G816" s="466">
        <v>2947</v>
      </c>
      <c r="H816" s="465">
        <v>588</v>
      </c>
      <c r="I816" s="466">
        <v>31</v>
      </c>
      <c r="M816" s="472"/>
    </row>
    <row r="817" spans="1:13" s="463" customFormat="1" ht="8.4499999999999993" customHeight="1">
      <c r="A817" s="467" t="s">
        <v>52</v>
      </c>
      <c r="B817" s="468">
        <v>36782</v>
      </c>
      <c r="C817" s="468"/>
      <c r="D817" s="468">
        <v>868853</v>
      </c>
      <c r="E817" s="468"/>
      <c r="F817" s="479">
        <f t="shared" si="22"/>
        <v>22137</v>
      </c>
      <c r="G817" s="468">
        <v>16105</v>
      </c>
      <c r="H817" s="468">
        <v>5528</v>
      </c>
      <c r="I817" s="468">
        <v>504</v>
      </c>
      <c r="M817" s="472"/>
    </row>
    <row r="818" spans="1:13" s="463" customFormat="1" ht="8.4499999999999993" customHeight="1">
      <c r="A818" s="465" t="s">
        <v>412</v>
      </c>
      <c r="B818" s="466">
        <v>112295</v>
      </c>
      <c r="C818" s="466"/>
      <c r="D818" s="466">
        <v>2164582</v>
      </c>
      <c r="E818" s="466"/>
      <c r="F818" s="466">
        <f t="shared" si="22"/>
        <v>58753</v>
      </c>
      <c r="G818" s="466">
        <v>40569</v>
      </c>
      <c r="H818" s="466">
        <v>17551</v>
      </c>
      <c r="I818" s="466">
        <v>633</v>
      </c>
      <c r="M818" s="472"/>
    </row>
    <row r="819" spans="1:13" s="463" customFormat="1" ht="8.4499999999999993" customHeight="1">
      <c r="A819" s="465" t="s">
        <v>54</v>
      </c>
      <c r="B819" s="466">
        <v>13437</v>
      </c>
      <c r="C819" s="466"/>
      <c r="D819" s="466">
        <v>259515</v>
      </c>
      <c r="E819" s="466"/>
      <c r="F819" s="466">
        <f t="shared" si="22"/>
        <v>7192</v>
      </c>
      <c r="G819" s="466">
        <v>5777</v>
      </c>
      <c r="H819" s="466">
        <v>1277</v>
      </c>
      <c r="I819" s="466">
        <v>138</v>
      </c>
      <c r="M819" s="472"/>
    </row>
    <row r="820" spans="1:13" s="463" customFormat="1" ht="8.4499999999999993" customHeight="1">
      <c r="A820" s="465" t="s">
        <v>55</v>
      </c>
      <c r="B820" s="466">
        <v>46060</v>
      </c>
      <c r="C820" s="466"/>
      <c r="D820" s="466">
        <v>955309</v>
      </c>
      <c r="E820" s="466"/>
      <c r="F820" s="466">
        <f t="shared" si="22"/>
        <v>27677</v>
      </c>
      <c r="G820" s="466">
        <v>18814</v>
      </c>
      <c r="H820" s="466">
        <v>8378</v>
      </c>
      <c r="I820" s="466">
        <v>485</v>
      </c>
      <c r="M820" s="472"/>
    </row>
    <row r="821" spans="1:13" s="463" customFormat="1" ht="8.4499999999999993" customHeight="1">
      <c r="A821" s="467" t="s">
        <v>56</v>
      </c>
      <c r="B821" s="468">
        <v>13118</v>
      </c>
      <c r="C821" s="468"/>
      <c r="D821" s="468">
        <v>175708</v>
      </c>
      <c r="E821" s="468"/>
      <c r="F821" s="479">
        <f t="shared" si="22"/>
        <v>4602</v>
      </c>
      <c r="G821" s="468">
        <v>3623</v>
      </c>
      <c r="H821" s="468">
        <v>832</v>
      </c>
      <c r="I821" s="468">
        <v>147</v>
      </c>
      <c r="M821" s="472"/>
    </row>
    <row r="822" spans="1:13" s="463" customFormat="1" ht="8.4499999999999993" customHeight="1">
      <c r="A822" s="465" t="s">
        <v>57</v>
      </c>
      <c r="B822" s="466">
        <v>14391</v>
      </c>
      <c r="C822" s="466"/>
      <c r="D822" s="466">
        <v>247124</v>
      </c>
      <c r="E822" s="466"/>
      <c r="F822" s="466">
        <f t="shared" si="22"/>
        <v>8511</v>
      </c>
      <c r="G822" s="466">
        <v>5948</v>
      </c>
      <c r="H822" s="466">
        <v>2018</v>
      </c>
      <c r="I822" s="466">
        <v>545</v>
      </c>
      <c r="M822" s="472"/>
    </row>
    <row r="823" spans="1:13" s="463" customFormat="1" ht="8.4499999999999993" customHeight="1">
      <c r="A823" s="465" t="s">
        <v>58</v>
      </c>
      <c r="B823" s="466">
        <v>87893</v>
      </c>
      <c r="C823" s="466"/>
      <c r="D823" s="466">
        <v>1528328</v>
      </c>
      <c r="E823" s="466"/>
      <c r="F823" s="466">
        <f t="shared" si="22"/>
        <v>69596</v>
      </c>
      <c r="G823" s="466">
        <v>51200</v>
      </c>
      <c r="H823" s="466">
        <v>17527</v>
      </c>
      <c r="I823" s="466">
        <v>869</v>
      </c>
      <c r="M823" s="472"/>
    </row>
    <row r="824" spans="1:13" s="463" customFormat="1" ht="8.4499999999999993" customHeight="1">
      <c r="A824" s="465" t="s">
        <v>413</v>
      </c>
      <c r="B824" s="466">
        <v>66041</v>
      </c>
      <c r="C824" s="466"/>
      <c r="D824" s="466">
        <v>2260824</v>
      </c>
      <c r="E824" s="466"/>
      <c r="F824" s="466">
        <f t="shared" si="22"/>
        <v>79537</v>
      </c>
      <c r="G824" s="466">
        <v>52460</v>
      </c>
      <c r="H824" s="466">
        <v>25918</v>
      </c>
      <c r="I824" s="466">
        <v>1159</v>
      </c>
      <c r="M824" s="472"/>
    </row>
    <row r="825" spans="1:13" s="463" customFormat="1" ht="8.4499999999999993" customHeight="1">
      <c r="A825" s="467" t="s">
        <v>414</v>
      </c>
      <c r="B825" s="468">
        <v>32679</v>
      </c>
      <c r="C825" s="468"/>
      <c r="D825" s="468">
        <v>450970</v>
      </c>
      <c r="E825" s="468"/>
      <c r="F825" s="479">
        <f t="shared" si="22"/>
        <v>12516</v>
      </c>
      <c r="G825" s="468">
        <v>10258</v>
      </c>
      <c r="H825" s="468">
        <v>1903</v>
      </c>
      <c r="I825" s="468">
        <v>355</v>
      </c>
      <c r="M825" s="472"/>
    </row>
    <row r="826" spans="1:13" s="463" customFormat="1" ht="8.4499999999999993" customHeight="1">
      <c r="A826" s="465" t="s">
        <v>61</v>
      </c>
      <c r="B826" s="466">
        <v>11633</v>
      </c>
      <c r="C826" s="466"/>
      <c r="D826" s="466">
        <v>232372</v>
      </c>
      <c r="E826" s="466"/>
      <c r="F826" s="466">
        <f t="shared" si="22"/>
        <v>6406</v>
      </c>
      <c r="G826" s="466">
        <v>4878</v>
      </c>
      <c r="H826" s="466">
        <v>1378</v>
      </c>
      <c r="I826" s="466">
        <v>150</v>
      </c>
      <c r="M826" s="472"/>
    </row>
    <row r="827" spans="1:13" s="463" customFormat="1" ht="8.4499999999999993" customHeight="1">
      <c r="A827" s="465" t="s">
        <v>62</v>
      </c>
      <c r="B827" s="466">
        <v>11517</v>
      </c>
      <c r="C827" s="466"/>
      <c r="D827" s="466">
        <v>144615</v>
      </c>
      <c r="E827" s="466"/>
      <c r="F827" s="466">
        <f t="shared" si="22"/>
        <v>6617</v>
      </c>
      <c r="G827" s="466">
        <v>5677</v>
      </c>
      <c r="H827" s="466">
        <v>701</v>
      </c>
      <c r="I827" s="466">
        <v>239</v>
      </c>
      <c r="M827" s="472"/>
    </row>
    <row r="828" spans="1:13" s="463" customFormat="1" ht="8.4499999999999993" customHeight="1">
      <c r="A828" s="465" t="s">
        <v>63</v>
      </c>
      <c r="B828" s="466">
        <v>63942</v>
      </c>
      <c r="C828" s="466"/>
      <c r="D828" s="466">
        <v>1461464</v>
      </c>
      <c r="E828" s="466"/>
      <c r="F828" s="466">
        <f t="shared" si="22"/>
        <v>31479</v>
      </c>
      <c r="G828" s="466">
        <v>24530</v>
      </c>
      <c r="H828" s="466">
        <v>6313</v>
      </c>
      <c r="I828" s="466">
        <v>636</v>
      </c>
      <c r="M828" s="472"/>
    </row>
    <row r="829" spans="1:13" s="463" customFormat="1" ht="8.4499999999999993" customHeight="1">
      <c r="A829" s="467" t="s">
        <v>64</v>
      </c>
      <c r="B829" s="468">
        <v>12936</v>
      </c>
      <c r="C829" s="468"/>
      <c r="D829" s="468">
        <v>186306</v>
      </c>
      <c r="E829" s="468"/>
      <c r="F829" s="479">
        <f t="shared" si="22"/>
        <v>5527</v>
      </c>
      <c r="G829" s="468">
        <v>4730</v>
      </c>
      <c r="H829" s="468">
        <v>750</v>
      </c>
      <c r="I829" s="468">
        <v>47</v>
      </c>
      <c r="M829" s="472"/>
    </row>
    <row r="830" spans="1:13" s="463" customFormat="1" ht="8.4499999999999993" customHeight="1">
      <c r="A830" s="465" t="s">
        <v>65</v>
      </c>
      <c r="B830" s="466">
        <v>30630</v>
      </c>
      <c r="C830" s="466"/>
      <c r="D830" s="466">
        <v>596727</v>
      </c>
      <c r="E830" s="466"/>
      <c r="F830" s="466">
        <f t="shared" si="22"/>
        <v>18818</v>
      </c>
      <c r="G830" s="466">
        <v>13126</v>
      </c>
      <c r="H830" s="466">
        <v>5551</v>
      </c>
      <c r="I830" s="466">
        <v>141</v>
      </c>
      <c r="M830" s="472"/>
    </row>
    <row r="831" spans="1:13" s="463" customFormat="1" ht="8.4499999999999993" customHeight="1">
      <c r="A831" s="465" t="s">
        <v>66</v>
      </c>
      <c r="B831" s="466">
        <v>22360</v>
      </c>
      <c r="C831" s="466"/>
      <c r="D831" s="466">
        <v>509010</v>
      </c>
      <c r="E831" s="466"/>
      <c r="F831" s="466">
        <f t="shared" si="22"/>
        <v>12673</v>
      </c>
      <c r="G831" s="466">
        <v>9454</v>
      </c>
      <c r="H831" s="466">
        <v>3101</v>
      </c>
      <c r="I831" s="466">
        <v>118</v>
      </c>
      <c r="M831" s="472"/>
    </row>
    <row r="832" spans="1:13" s="463" customFormat="1" ht="8.4499999999999993" customHeight="1">
      <c r="A832" s="465" t="s">
        <v>67</v>
      </c>
      <c r="B832" s="466">
        <v>14531</v>
      </c>
      <c r="C832" s="466"/>
      <c r="D832" s="466">
        <v>404453</v>
      </c>
      <c r="E832" s="466"/>
      <c r="F832" s="466">
        <f t="shared" si="22"/>
        <v>10812</v>
      </c>
      <c r="G832" s="466">
        <v>9173</v>
      </c>
      <c r="H832" s="466">
        <v>1212</v>
      </c>
      <c r="I832" s="466">
        <v>427</v>
      </c>
      <c r="M832" s="472"/>
    </row>
    <row r="833" spans="1:13" s="463" customFormat="1" ht="8.4499999999999993" customHeight="1">
      <c r="A833" s="467" t="s">
        <v>68</v>
      </c>
      <c r="B833" s="468">
        <v>21467</v>
      </c>
      <c r="C833" s="468"/>
      <c r="D833" s="468">
        <v>408287</v>
      </c>
      <c r="E833" s="468"/>
      <c r="F833" s="479">
        <f t="shared" si="22"/>
        <v>14754</v>
      </c>
      <c r="G833" s="468">
        <v>9276</v>
      </c>
      <c r="H833" s="468">
        <v>5014</v>
      </c>
      <c r="I833" s="468">
        <v>464</v>
      </c>
      <c r="M833" s="472"/>
    </row>
    <row r="834" spans="1:13" s="463" customFormat="1" ht="8.4499999999999993" customHeight="1">
      <c r="A834" s="465" t="s">
        <v>69</v>
      </c>
      <c r="B834" s="466">
        <v>36352</v>
      </c>
      <c r="C834" s="466"/>
      <c r="D834" s="466">
        <v>521137</v>
      </c>
      <c r="E834" s="466"/>
      <c r="F834" s="466">
        <f t="shared" si="22"/>
        <v>14641</v>
      </c>
      <c r="G834" s="466">
        <v>11089</v>
      </c>
      <c r="H834" s="466">
        <v>3031</v>
      </c>
      <c r="I834" s="466">
        <v>521</v>
      </c>
      <c r="M834" s="472"/>
    </row>
    <row r="835" spans="1:13" s="463" customFormat="1" ht="8.4499999999999993" customHeight="1">
      <c r="A835" s="465" t="s">
        <v>70</v>
      </c>
      <c r="B835" s="466">
        <v>35489</v>
      </c>
      <c r="C835" s="466"/>
      <c r="D835" s="466">
        <v>587633</v>
      </c>
      <c r="E835" s="466"/>
      <c r="F835" s="466">
        <f t="shared" si="22"/>
        <v>19506</v>
      </c>
      <c r="G835" s="466">
        <v>14848</v>
      </c>
      <c r="H835" s="466">
        <v>3979</v>
      </c>
      <c r="I835" s="466">
        <v>679</v>
      </c>
      <c r="M835" s="472"/>
    </row>
    <row r="836" spans="1:13" s="463" customFormat="1" ht="8.4499999999999993" customHeight="1">
      <c r="A836" s="465" t="s">
        <v>71</v>
      </c>
      <c r="B836" s="466">
        <v>10588</v>
      </c>
      <c r="C836" s="466"/>
      <c r="D836" s="466">
        <v>199661</v>
      </c>
      <c r="E836" s="466"/>
      <c r="F836" s="466">
        <f t="shared" si="22"/>
        <v>4402</v>
      </c>
      <c r="G836" s="466">
        <v>3239</v>
      </c>
      <c r="H836" s="466">
        <v>1049</v>
      </c>
      <c r="I836" s="466">
        <v>114</v>
      </c>
      <c r="M836" s="472"/>
    </row>
    <row r="837" spans="1:13" s="463" customFormat="1" ht="8.4499999999999993" customHeight="1">
      <c r="A837" s="467" t="s">
        <v>72</v>
      </c>
      <c r="B837" s="468">
        <v>32189</v>
      </c>
      <c r="C837" s="468"/>
      <c r="D837" s="468">
        <v>690141</v>
      </c>
      <c r="E837" s="468"/>
      <c r="F837" s="479">
        <f t="shared" si="22"/>
        <v>16388</v>
      </c>
      <c r="G837" s="468">
        <v>11826</v>
      </c>
      <c r="H837" s="468">
        <v>4293</v>
      </c>
      <c r="I837" s="468">
        <v>269</v>
      </c>
      <c r="M837" s="472"/>
    </row>
    <row r="838" spans="1:13" s="463" customFormat="1" ht="8.4499999999999993" customHeight="1">
      <c r="A838" s="465" t="s">
        <v>73</v>
      </c>
      <c r="B838" s="466">
        <v>4701</v>
      </c>
      <c r="C838" s="466"/>
      <c r="D838" s="466">
        <v>125479</v>
      </c>
      <c r="E838" s="466"/>
      <c r="F838" s="466">
        <f t="shared" si="22"/>
        <v>2375</v>
      </c>
      <c r="G838" s="466">
        <v>1786</v>
      </c>
      <c r="H838" s="466">
        <v>485</v>
      </c>
      <c r="I838" s="466">
        <v>104</v>
      </c>
      <c r="M838" s="472"/>
    </row>
    <row r="839" spans="1:13" s="463" customFormat="1" ht="8.4499999999999993" customHeight="1">
      <c r="A839" s="465" t="s">
        <v>415</v>
      </c>
      <c r="B839" s="466">
        <v>42536</v>
      </c>
      <c r="C839" s="466"/>
      <c r="D839" s="466">
        <v>702904</v>
      </c>
      <c r="E839" s="466"/>
      <c r="F839" s="466">
        <f t="shared" si="22"/>
        <v>17278</v>
      </c>
      <c r="G839" s="466">
        <v>13422</v>
      </c>
      <c r="H839" s="466">
        <v>3432</v>
      </c>
      <c r="I839" s="466">
        <v>424</v>
      </c>
      <c r="M839" s="472"/>
    </row>
    <row r="840" spans="1:13" s="463" customFormat="1" ht="8.4499999999999993" customHeight="1">
      <c r="A840" s="465" t="s">
        <v>75</v>
      </c>
      <c r="B840" s="466">
        <v>18219</v>
      </c>
      <c r="C840" s="466"/>
      <c r="D840" s="466">
        <v>309097</v>
      </c>
      <c r="E840" s="466"/>
      <c r="F840" s="466">
        <f t="shared" si="22"/>
        <v>8816</v>
      </c>
      <c r="G840" s="466">
        <v>6745</v>
      </c>
      <c r="H840" s="466">
        <v>1756</v>
      </c>
      <c r="I840" s="466">
        <v>315</v>
      </c>
      <c r="M840" s="472"/>
    </row>
    <row r="841" spans="1:13" s="463" customFormat="1" ht="8.4499999999999993" customHeight="1">
      <c r="A841" s="467" t="s">
        <v>76</v>
      </c>
      <c r="B841" s="473">
        <v>11366</v>
      </c>
      <c r="C841" s="473"/>
      <c r="D841" s="473">
        <v>182328</v>
      </c>
      <c r="E841" s="468"/>
      <c r="F841" s="479">
        <f t="shared" si="22"/>
        <v>6063</v>
      </c>
      <c r="G841" s="473">
        <v>4487</v>
      </c>
      <c r="H841" s="473">
        <v>1294</v>
      </c>
      <c r="I841" s="473">
        <v>282</v>
      </c>
      <c r="M841" s="472"/>
    </row>
    <row r="842" spans="1:13" s="463" customFormat="1" ht="6" customHeight="1">
      <c r="A842" s="461"/>
      <c r="B842" s="478"/>
      <c r="C842" s="478"/>
      <c r="D842" s="462"/>
      <c r="E842" s="462"/>
      <c r="F842" s="462"/>
      <c r="G842" s="462"/>
      <c r="H842" s="462"/>
      <c r="I842" s="462"/>
    </row>
    <row r="843" spans="1:13" s="463" customFormat="1" ht="9" customHeight="1">
      <c r="A843" s="461">
        <v>2018</v>
      </c>
      <c r="B843" s="478"/>
      <c r="C843" s="478"/>
      <c r="D843" s="462"/>
      <c r="E843" s="462"/>
      <c r="F843" s="462"/>
      <c r="G843" s="462"/>
      <c r="H843" s="462"/>
      <c r="I843" s="462"/>
    </row>
    <row r="844" spans="1:13" s="463" customFormat="1" ht="9" customHeight="1">
      <c r="A844" s="462" t="s">
        <v>34</v>
      </c>
      <c r="B844" s="478">
        <f>SUM(B846:B877)</f>
        <v>961196</v>
      </c>
      <c r="C844" s="478"/>
      <c r="D844" s="471">
        <f>SUM(D846:D877)</f>
        <v>19516567</v>
      </c>
      <c r="E844" s="464"/>
      <c r="F844" s="464">
        <f>SUM(F846:F877)</f>
        <v>555010</v>
      </c>
      <c r="G844" s="471">
        <f>SUM(G846:G877)</f>
        <v>398740</v>
      </c>
      <c r="H844" s="471">
        <f>SUM(H846:H877)</f>
        <v>141088</v>
      </c>
      <c r="I844" s="471">
        <f>SUM(I846:I877)</f>
        <v>15182</v>
      </c>
      <c r="L844" s="471"/>
    </row>
    <row r="845" spans="1:13" s="463" customFormat="1" ht="3.95" customHeight="1">
      <c r="A845" s="462"/>
      <c r="B845" s="471"/>
      <c r="C845" s="471"/>
      <c r="D845" s="471"/>
      <c r="E845" s="464"/>
      <c r="F845" s="464"/>
      <c r="G845" s="471"/>
      <c r="H845" s="471"/>
      <c r="I845" s="471"/>
    </row>
    <row r="846" spans="1:13" s="463" customFormat="1" ht="8.4499999999999993" customHeight="1">
      <c r="A846" s="465" t="s">
        <v>45</v>
      </c>
      <c r="B846" s="466">
        <v>15112</v>
      </c>
      <c r="D846" s="466">
        <v>288542</v>
      </c>
      <c r="E846" s="466"/>
      <c r="F846" s="466">
        <f>SUM(G846:I846)</f>
        <v>8675</v>
      </c>
      <c r="G846" s="466">
        <v>6483</v>
      </c>
      <c r="H846" s="466">
        <v>2015</v>
      </c>
      <c r="I846" s="466">
        <v>177</v>
      </c>
      <c r="M846" s="472"/>
    </row>
    <row r="847" spans="1:13" s="463" customFormat="1" ht="8.4499999999999993" customHeight="1">
      <c r="A847" s="465" t="s">
        <v>46</v>
      </c>
      <c r="B847" s="466">
        <v>39373</v>
      </c>
      <c r="D847" s="466">
        <v>910191</v>
      </c>
      <c r="E847" s="466"/>
      <c r="F847" s="466">
        <f t="shared" ref="F847:F877" si="23">SUM(G847:I847)</f>
        <v>26734</v>
      </c>
      <c r="G847" s="466">
        <v>20658</v>
      </c>
      <c r="H847" s="466">
        <v>5150</v>
      </c>
      <c r="I847" s="466">
        <v>926</v>
      </c>
      <c r="M847" s="472"/>
    </row>
    <row r="848" spans="1:13" s="463" customFormat="1" ht="8.4499999999999993" customHeight="1">
      <c r="A848" s="465" t="s">
        <v>47</v>
      </c>
      <c r="B848" s="466">
        <v>12165</v>
      </c>
      <c r="D848" s="466">
        <v>183408</v>
      </c>
      <c r="E848" s="466"/>
      <c r="F848" s="466">
        <f t="shared" si="23"/>
        <v>6789</v>
      </c>
      <c r="G848" s="466">
        <v>6142</v>
      </c>
      <c r="H848" s="466">
        <v>475</v>
      </c>
      <c r="I848" s="466">
        <v>172</v>
      </c>
      <c r="M848" s="472"/>
    </row>
    <row r="849" spans="1:13" s="463" customFormat="1" ht="8.4499999999999993" customHeight="1">
      <c r="A849" s="467" t="s">
        <v>48</v>
      </c>
      <c r="B849" s="468">
        <v>6054</v>
      </c>
      <c r="C849" s="468"/>
      <c r="D849" s="468">
        <v>122071</v>
      </c>
      <c r="E849" s="468"/>
      <c r="F849" s="479">
        <f t="shared" si="23"/>
        <v>2048</v>
      </c>
      <c r="G849" s="468">
        <v>1595</v>
      </c>
      <c r="H849" s="468">
        <v>377</v>
      </c>
      <c r="I849" s="468">
        <v>76</v>
      </c>
      <c r="M849" s="472"/>
    </row>
    <row r="850" spans="1:13" s="463" customFormat="1" ht="8.4499999999999993" customHeight="1">
      <c r="A850" s="465" t="s">
        <v>411</v>
      </c>
      <c r="B850" s="466">
        <v>33228</v>
      </c>
      <c r="C850" s="466"/>
      <c r="D850" s="466">
        <v>797623</v>
      </c>
      <c r="E850" s="466"/>
      <c r="F850" s="466">
        <f t="shared" si="23"/>
        <v>22990</v>
      </c>
      <c r="G850" s="466">
        <v>14603</v>
      </c>
      <c r="H850" s="466">
        <v>4658</v>
      </c>
      <c r="I850" s="466">
        <v>3729</v>
      </c>
      <c r="M850" s="472"/>
    </row>
    <row r="851" spans="1:13" s="463" customFormat="1" ht="8.4499999999999993" customHeight="1">
      <c r="A851" s="465" t="s">
        <v>50</v>
      </c>
      <c r="B851" s="466">
        <v>9962</v>
      </c>
      <c r="C851" s="466"/>
      <c r="D851" s="466">
        <v>146176</v>
      </c>
      <c r="E851" s="466"/>
      <c r="F851" s="466">
        <f t="shared" si="23"/>
        <v>6140</v>
      </c>
      <c r="G851" s="466">
        <v>5085</v>
      </c>
      <c r="H851" s="466">
        <v>972</v>
      </c>
      <c r="I851" s="466">
        <v>83</v>
      </c>
      <c r="M851" s="472"/>
    </row>
    <row r="852" spans="1:13" s="463" customFormat="1" ht="8.4499999999999993" customHeight="1">
      <c r="A852" s="465" t="s">
        <v>51</v>
      </c>
      <c r="B852" s="466">
        <v>14220</v>
      </c>
      <c r="C852" s="466"/>
      <c r="D852" s="466">
        <v>236751</v>
      </c>
      <c r="E852" s="466"/>
      <c r="F852" s="466">
        <f t="shared" si="23"/>
        <v>3706</v>
      </c>
      <c r="G852" s="466">
        <v>3028</v>
      </c>
      <c r="H852" s="465">
        <v>635</v>
      </c>
      <c r="I852" s="466">
        <v>43</v>
      </c>
      <c r="M852" s="472"/>
    </row>
    <row r="853" spans="1:13" s="463" customFormat="1" ht="8.4499999999999993" customHeight="1">
      <c r="A853" s="467" t="s">
        <v>52</v>
      </c>
      <c r="B853" s="468">
        <v>38270</v>
      </c>
      <c r="C853" s="468"/>
      <c r="D853" s="468">
        <v>892473</v>
      </c>
      <c r="E853" s="468"/>
      <c r="F853" s="479">
        <f t="shared" si="23"/>
        <v>20665</v>
      </c>
      <c r="G853" s="468">
        <v>14970</v>
      </c>
      <c r="H853" s="468">
        <v>5075</v>
      </c>
      <c r="I853" s="468">
        <v>620</v>
      </c>
      <c r="M853" s="472"/>
    </row>
    <row r="854" spans="1:13" s="463" customFormat="1" ht="8.4499999999999993" customHeight="1">
      <c r="A854" s="465" t="s">
        <v>412</v>
      </c>
      <c r="B854" s="466">
        <v>114577</v>
      </c>
      <c r="C854" s="466"/>
      <c r="D854" s="466">
        <v>2194630</v>
      </c>
      <c r="E854" s="466"/>
      <c r="F854" s="466">
        <f t="shared" si="23"/>
        <v>55514</v>
      </c>
      <c r="G854" s="466">
        <v>37188</v>
      </c>
      <c r="H854" s="466">
        <v>17526</v>
      </c>
      <c r="I854" s="466">
        <v>800</v>
      </c>
      <c r="M854" s="472"/>
    </row>
    <row r="855" spans="1:13" s="463" customFormat="1" ht="8.4499999999999993" customHeight="1">
      <c r="A855" s="465" t="s">
        <v>54</v>
      </c>
      <c r="B855" s="466">
        <v>13851</v>
      </c>
      <c r="C855" s="466"/>
      <c r="D855" s="466">
        <v>270598</v>
      </c>
      <c r="E855" s="466"/>
      <c r="F855" s="466">
        <f t="shared" si="23"/>
        <v>7110</v>
      </c>
      <c r="G855" s="466">
        <v>5751</v>
      </c>
      <c r="H855" s="466">
        <v>1243</v>
      </c>
      <c r="I855" s="466">
        <v>116</v>
      </c>
      <c r="M855" s="472"/>
    </row>
    <row r="856" spans="1:13" s="463" customFormat="1" ht="8.4499999999999993" customHeight="1">
      <c r="A856" s="465" t="s">
        <v>55</v>
      </c>
      <c r="B856" s="466">
        <v>47589</v>
      </c>
      <c r="C856" s="466"/>
      <c r="D856" s="466">
        <v>1003163</v>
      </c>
      <c r="E856" s="466"/>
      <c r="F856" s="466">
        <f t="shared" si="23"/>
        <v>27867</v>
      </c>
      <c r="G856" s="466">
        <v>19088</v>
      </c>
      <c r="H856" s="466">
        <v>8229</v>
      </c>
      <c r="I856" s="466">
        <v>550</v>
      </c>
      <c r="M856" s="472"/>
    </row>
    <row r="857" spans="1:13" s="463" customFormat="1" ht="8.4499999999999993" customHeight="1">
      <c r="A857" s="467" t="s">
        <v>56</v>
      </c>
      <c r="B857" s="468">
        <v>13420</v>
      </c>
      <c r="C857" s="468"/>
      <c r="D857" s="468">
        <v>185905</v>
      </c>
      <c r="E857" s="468"/>
      <c r="F857" s="479">
        <f t="shared" si="23"/>
        <v>4542</v>
      </c>
      <c r="G857" s="468">
        <v>3481</v>
      </c>
      <c r="H857" s="468">
        <v>949</v>
      </c>
      <c r="I857" s="468">
        <v>112</v>
      </c>
      <c r="M857" s="472"/>
    </row>
    <row r="858" spans="1:13" s="463" customFormat="1" ht="8.4499999999999993" customHeight="1">
      <c r="A858" s="465" t="s">
        <v>57</v>
      </c>
      <c r="B858" s="466">
        <v>14844</v>
      </c>
      <c r="C858" s="466"/>
      <c r="D858" s="466">
        <v>261124</v>
      </c>
      <c r="E858" s="466"/>
      <c r="F858" s="466">
        <f t="shared" si="23"/>
        <v>8533</v>
      </c>
      <c r="G858" s="466">
        <v>6070</v>
      </c>
      <c r="H858" s="466">
        <v>2120</v>
      </c>
      <c r="I858" s="466">
        <v>343</v>
      </c>
      <c r="M858" s="472"/>
    </row>
    <row r="859" spans="1:13" s="463" customFormat="1" ht="8.4499999999999993" customHeight="1">
      <c r="A859" s="465" t="s">
        <v>58</v>
      </c>
      <c r="B859" s="466">
        <v>91700</v>
      </c>
      <c r="C859" s="466"/>
      <c r="D859" s="466">
        <v>1591012</v>
      </c>
      <c r="E859" s="466"/>
      <c r="F859" s="466">
        <f t="shared" si="23"/>
        <v>64669</v>
      </c>
      <c r="G859" s="466">
        <v>47338</v>
      </c>
      <c r="H859" s="466">
        <v>16544</v>
      </c>
      <c r="I859" s="466">
        <v>787</v>
      </c>
      <c r="M859" s="472"/>
    </row>
    <row r="860" spans="1:13" s="463" customFormat="1" ht="8.4499999999999993" customHeight="1">
      <c r="A860" s="465" t="s">
        <v>413</v>
      </c>
      <c r="B860" s="466">
        <v>69312</v>
      </c>
      <c r="C860" s="466"/>
      <c r="D860" s="466">
        <v>2364490</v>
      </c>
      <c r="E860" s="466"/>
      <c r="F860" s="466">
        <f t="shared" si="23"/>
        <v>79637</v>
      </c>
      <c r="G860" s="466">
        <v>50889</v>
      </c>
      <c r="H860" s="466">
        <v>27342</v>
      </c>
      <c r="I860" s="466">
        <v>1406</v>
      </c>
      <c r="M860" s="472"/>
    </row>
    <row r="861" spans="1:13" s="463" customFormat="1" ht="8.4499999999999993" customHeight="1">
      <c r="A861" s="467" t="s">
        <v>414</v>
      </c>
      <c r="B861" s="468">
        <v>34224</v>
      </c>
      <c r="C861" s="468"/>
      <c r="D861" s="468">
        <v>476323</v>
      </c>
      <c r="E861" s="468"/>
      <c r="F861" s="479">
        <f t="shared" si="23"/>
        <v>13012</v>
      </c>
      <c r="G861" s="468">
        <v>10814</v>
      </c>
      <c r="H861" s="468">
        <v>2004</v>
      </c>
      <c r="I861" s="468">
        <v>194</v>
      </c>
      <c r="M861" s="472"/>
    </row>
    <row r="862" spans="1:13" s="463" customFormat="1" ht="8.4499999999999993" customHeight="1">
      <c r="A862" s="465" t="s">
        <v>61</v>
      </c>
      <c r="B862" s="466">
        <v>11871</v>
      </c>
      <c r="C862" s="466"/>
      <c r="D862" s="466">
        <v>240545</v>
      </c>
      <c r="E862" s="466"/>
      <c r="F862" s="466">
        <f t="shared" si="23"/>
        <v>6143</v>
      </c>
      <c r="G862" s="466">
        <v>4617</v>
      </c>
      <c r="H862" s="466">
        <v>1368</v>
      </c>
      <c r="I862" s="466">
        <v>158</v>
      </c>
      <c r="M862" s="472"/>
    </row>
    <row r="863" spans="1:13" s="463" customFormat="1" ht="8.4499999999999993" customHeight="1">
      <c r="A863" s="465" t="s">
        <v>62</v>
      </c>
      <c r="B863" s="466">
        <v>11994</v>
      </c>
      <c r="C863" s="466"/>
      <c r="D863" s="466">
        <v>150117</v>
      </c>
      <c r="E863" s="466"/>
      <c r="F863" s="466">
        <f t="shared" si="23"/>
        <v>6326</v>
      </c>
      <c r="G863" s="466">
        <v>5264</v>
      </c>
      <c r="H863" s="466">
        <v>862</v>
      </c>
      <c r="I863" s="466">
        <v>200</v>
      </c>
      <c r="M863" s="472"/>
    </row>
    <row r="864" spans="1:13" s="463" customFormat="1" ht="8.4499999999999993" customHeight="1">
      <c r="A864" s="465" t="s">
        <v>63</v>
      </c>
      <c r="B864" s="466">
        <v>66217</v>
      </c>
      <c r="C864" s="466"/>
      <c r="D864" s="466">
        <v>1506321</v>
      </c>
      <c r="E864" s="466"/>
      <c r="F864" s="466">
        <f t="shared" si="23"/>
        <v>31902</v>
      </c>
      <c r="G864" s="466">
        <v>24685</v>
      </c>
      <c r="H864" s="466">
        <v>6543</v>
      </c>
      <c r="I864" s="466">
        <v>674</v>
      </c>
      <c r="M864" s="472"/>
    </row>
    <row r="865" spans="1:13" s="463" customFormat="1" ht="8.4499999999999993" customHeight="1">
      <c r="A865" s="467" t="s">
        <v>64</v>
      </c>
      <c r="B865" s="468">
        <v>13271</v>
      </c>
      <c r="C865" s="468"/>
      <c r="D865" s="468">
        <v>196716</v>
      </c>
      <c r="E865" s="468"/>
      <c r="F865" s="479">
        <f t="shared" si="23"/>
        <v>5297</v>
      </c>
      <c r="G865" s="468">
        <v>4465</v>
      </c>
      <c r="H865" s="468">
        <v>766</v>
      </c>
      <c r="I865" s="468">
        <v>66</v>
      </c>
      <c r="M865" s="472"/>
    </row>
    <row r="866" spans="1:13" s="463" customFormat="1" ht="8.4499999999999993" customHeight="1">
      <c r="A866" s="465" t="s">
        <v>65</v>
      </c>
      <c r="B866" s="466">
        <v>31659</v>
      </c>
      <c r="C866" s="466"/>
      <c r="D866" s="466">
        <v>625663</v>
      </c>
      <c r="E866" s="466"/>
      <c r="F866" s="466">
        <f t="shared" si="23"/>
        <v>19246</v>
      </c>
      <c r="G866" s="466">
        <v>13135</v>
      </c>
      <c r="H866" s="466">
        <v>5899</v>
      </c>
      <c r="I866" s="466">
        <v>212</v>
      </c>
      <c r="M866" s="472"/>
    </row>
    <row r="867" spans="1:13" s="463" customFormat="1" ht="8.4499999999999993" customHeight="1">
      <c r="A867" s="465" t="s">
        <v>66</v>
      </c>
      <c r="B867" s="466">
        <v>23589</v>
      </c>
      <c r="C867" s="466"/>
      <c r="D867" s="466">
        <v>531440</v>
      </c>
      <c r="E867" s="466"/>
      <c r="F867" s="466">
        <f t="shared" si="23"/>
        <v>11168</v>
      </c>
      <c r="G867" s="466">
        <v>8058</v>
      </c>
      <c r="H867" s="466">
        <v>3028</v>
      </c>
      <c r="I867" s="466">
        <v>82</v>
      </c>
      <c r="M867" s="472"/>
    </row>
    <row r="868" spans="1:13" s="463" customFormat="1" ht="8.4499999999999993" customHeight="1">
      <c r="A868" s="465" t="s">
        <v>67</v>
      </c>
      <c r="B868" s="466">
        <v>15754</v>
      </c>
      <c r="C868" s="466"/>
      <c r="D868" s="466">
        <v>431758</v>
      </c>
      <c r="E868" s="466"/>
      <c r="F868" s="466">
        <f t="shared" si="23"/>
        <v>11315</v>
      </c>
      <c r="G868" s="466">
        <v>9308</v>
      </c>
      <c r="H868" s="466">
        <v>1597</v>
      </c>
      <c r="I868" s="466">
        <v>410</v>
      </c>
      <c r="M868" s="472"/>
    </row>
    <row r="869" spans="1:13" s="463" customFormat="1" ht="8.4499999999999993" customHeight="1">
      <c r="A869" s="467" t="s">
        <v>68</v>
      </c>
      <c r="B869" s="468">
        <v>22074</v>
      </c>
      <c r="C869" s="468"/>
      <c r="D869" s="468">
        <v>432026</v>
      </c>
      <c r="E869" s="468"/>
      <c r="F869" s="479">
        <f t="shared" si="23"/>
        <v>14617</v>
      </c>
      <c r="G869" s="468">
        <v>8996</v>
      </c>
      <c r="H869" s="468">
        <v>5011</v>
      </c>
      <c r="I869" s="468">
        <v>610</v>
      </c>
      <c r="M869" s="472"/>
    </row>
    <row r="870" spans="1:13" s="463" customFormat="1" ht="8.4499999999999993" customHeight="1">
      <c r="A870" s="465" t="s">
        <v>69</v>
      </c>
      <c r="B870" s="466">
        <v>37952</v>
      </c>
      <c r="C870" s="466"/>
      <c r="D870" s="466">
        <v>544670</v>
      </c>
      <c r="E870" s="466"/>
      <c r="F870" s="466">
        <f t="shared" si="23"/>
        <v>15381</v>
      </c>
      <c r="G870" s="466">
        <v>11824</v>
      </c>
      <c r="H870" s="466">
        <v>3045</v>
      </c>
      <c r="I870" s="466">
        <v>512</v>
      </c>
      <c r="M870" s="472"/>
    </row>
    <row r="871" spans="1:13" s="463" customFormat="1" ht="8.4499999999999993" customHeight="1">
      <c r="A871" s="465" t="s">
        <v>70</v>
      </c>
      <c r="B871" s="466">
        <v>36587</v>
      </c>
      <c r="C871" s="466"/>
      <c r="D871" s="466">
        <v>606971</v>
      </c>
      <c r="E871" s="466"/>
      <c r="F871" s="466">
        <f t="shared" si="23"/>
        <v>18556</v>
      </c>
      <c r="G871" s="466">
        <v>13907</v>
      </c>
      <c r="H871" s="466">
        <v>3909</v>
      </c>
      <c r="I871" s="466">
        <v>740</v>
      </c>
      <c r="M871" s="472"/>
    </row>
    <row r="872" spans="1:13" s="463" customFormat="1" ht="8.4499999999999993" customHeight="1">
      <c r="A872" s="465" t="s">
        <v>71</v>
      </c>
      <c r="B872" s="466">
        <v>10516</v>
      </c>
      <c r="C872" s="466"/>
      <c r="D872" s="466">
        <v>210679</v>
      </c>
      <c r="E872" s="466"/>
      <c r="F872" s="466">
        <f t="shared" si="23"/>
        <v>4552</v>
      </c>
      <c r="G872" s="466">
        <v>3332</v>
      </c>
      <c r="H872" s="466">
        <v>1146</v>
      </c>
      <c r="I872" s="466">
        <v>74</v>
      </c>
      <c r="M872" s="472"/>
    </row>
    <row r="873" spans="1:13" s="463" customFormat="1" ht="8.4499999999999993" customHeight="1">
      <c r="A873" s="467" t="s">
        <v>72</v>
      </c>
      <c r="B873" s="468">
        <v>33163</v>
      </c>
      <c r="C873" s="468"/>
      <c r="D873" s="468">
        <v>722722</v>
      </c>
      <c r="E873" s="468"/>
      <c r="F873" s="479">
        <f t="shared" si="23"/>
        <v>18723</v>
      </c>
      <c r="G873" s="468">
        <v>13214</v>
      </c>
      <c r="H873" s="468">
        <v>5161</v>
      </c>
      <c r="I873" s="468">
        <v>348</v>
      </c>
      <c r="M873" s="472"/>
    </row>
    <row r="874" spans="1:13" s="463" customFormat="1" ht="8.4499999999999993" customHeight="1">
      <c r="A874" s="465" t="s">
        <v>73</v>
      </c>
      <c r="B874" s="466">
        <v>4864</v>
      </c>
      <c r="C874" s="466"/>
      <c r="D874" s="466">
        <v>134626</v>
      </c>
      <c r="E874" s="466"/>
      <c r="F874" s="466">
        <f t="shared" si="23"/>
        <v>2380</v>
      </c>
      <c r="G874" s="466">
        <v>1671</v>
      </c>
      <c r="H874" s="466">
        <v>580</v>
      </c>
      <c r="I874" s="466">
        <v>129</v>
      </c>
      <c r="M874" s="472"/>
    </row>
    <row r="875" spans="1:13" s="463" customFormat="1" ht="8.4499999999999993" customHeight="1">
      <c r="A875" s="465" t="s">
        <v>415</v>
      </c>
      <c r="B875" s="466">
        <v>43280</v>
      </c>
      <c r="C875" s="466"/>
      <c r="D875" s="466">
        <v>738172</v>
      </c>
      <c r="E875" s="466"/>
      <c r="F875" s="466">
        <f t="shared" si="23"/>
        <v>16028</v>
      </c>
      <c r="G875" s="466">
        <v>12305</v>
      </c>
      <c r="H875" s="466">
        <v>3465</v>
      </c>
      <c r="I875" s="466">
        <v>258</v>
      </c>
      <c r="M875" s="472"/>
    </row>
    <row r="876" spans="1:13" s="463" customFormat="1" ht="8.4499999999999993" customHeight="1">
      <c r="A876" s="465" t="s">
        <v>75</v>
      </c>
      <c r="B876" s="466">
        <v>18866</v>
      </c>
      <c r="C876" s="466"/>
      <c r="D876" s="466">
        <v>323733</v>
      </c>
      <c r="E876" s="466"/>
      <c r="F876" s="466">
        <f t="shared" si="23"/>
        <v>8343</v>
      </c>
      <c r="G876" s="466">
        <v>6334</v>
      </c>
      <c r="H876" s="466">
        <v>1731</v>
      </c>
      <c r="I876" s="466">
        <v>278</v>
      </c>
      <c r="M876" s="472"/>
    </row>
    <row r="877" spans="1:13" s="463" customFormat="1" ht="8.4499999999999993" customHeight="1">
      <c r="A877" s="467" t="s">
        <v>76</v>
      </c>
      <c r="B877" s="473">
        <v>11638</v>
      </c>
      <c r="C877" s="473"/>
      <c r="D877" s="473">
        <v>195928</v>
      </c>
      <c r="E877" s="468"/>
      <c r="F877" s="479">
        <f t="shared" si="23"/>
        <v>6402</v>
      </c>
      <c r="G877" s="473">
        <v>4442</v>
      </c>
      <c r="H877" s="473">
        <v>1663</v>
      </c>
      <c r="I877" s="473">
        <v>297</v>
      </c>
      <c r="M877" s="472"/>
    </row>
    <row r="878" spans="1:13" ht="3" customHeight="1">
      <c r="A878" s="454"/>
      <c r="B878" s="454"/>
      <c r="C878" s="454"/>
      <c r="D878" s="454"/>
      <c r="E878" s="454"/>
      <c r="F878" s="454"/>
      <c r="G878" s="454"/>
      <c r="H878" s="454"/>
      <c r="I878" s="454"/>
    </row>
    <row r="879" spans="1:13" ht="3" customHeight="1">
      <c r="A879" s="455"/>
      <c r="B879" s="455"/>
      <c r="C879" s="455"/>
      <c r="D879" s="455"/>
      <c r="E879" s="455"/>
      <c r="F879" s="455"/>
      <c r="G879" s="455"/>
      <c r="H879" s="455"/>
      <c r="I879" s="455"/>
    </row>
    <row r="880" spans="1:13" s="459" customFormat="1" ht="9.6" customHeight="1">
      <c r="A880" s="480" t="s">
        <v>418</v>
      </c>
      <c r="B880" s="704"/>
      <c r="C880" s="704"/>
      <c r="D880" s="704"/>
      <c r="E880" s="704"/>
      <c r="F880" s="704"/>
      <c r="G880" s="704"/>
      <c r="H880" s="704"/>
      <c r="I880" s="704"/>
    </row>
    <row r="881" spans="1:10" s="459" customFormat="1" ht="9.6" customHeight="1">
      <c r="A881" s="480" t="s">
        <v>419</v>
      </c>
      <c r="B881" s="704"/>
      <c r="C881" s="704"/>
      <c r="D881" s="704"/>
      <c r="E881" s="704"/>
      <c r="F881" s="704"/>
      <c r="G881" s="704"/>
      <c r="H881" s="704"/>
      <c r="I881" s="704"/>
    </row>
    <row r="882" spans="1:10" s="459" customFormat="1" ht="9.6" customHeight="1">
      <c r="A882" s="480" t="s">
        <v>420</v>
      </c>
      <c r="B882" s="704"/>
      <c r="C882" s="704"/>
      <c r="D882" s="704"/>
      <c r="E882" s="704"/>
      <c r="F882" s="704"/>
      <c r="G882" s="704"/>
      <c r="H882" s="704"/>
      <c r="I882" s="704"/>
    </row>
    <row r="883" spans="1:10" s="459" customFormat="1" ht="9.6" customHeight="1">
      <c r="A883" s="480" t="s">
        <v>421</v>
      </c>
      <c r="B883" s="704"/>
      <c r="C883" s="704"/>
      <c r="D883" s="704"/>
      <c r="E883" s="704"/>
      <c r="F883" s="704"/>
      <c r="G883" s="704"/>
      <c r="H883" s="704"/>
      <c r="I883" s="704"/>
    </row>
    <row r="884" spans="1:10" s="459" customFormat="1" ht="9.6" customHeight="1">
      <c r="A884" s="480" t="s">
        <v>603</v>
      </c>
      <c r="B884" s="704"/>
      <c r="C884" s="704"/>
      <c r="D884" s="704"/>
      <c r="E884" s="704"/>
      <c r="F884" s="704"/>
      <c r="G884" s="704"/>
      <c r="H884" s="704"/>
      <c r="I884" s="704"/>
    </row>
    <row r="885" spans="1:10" s="459" customFormat="1" ht="9.6" customHeight="1">
      <c r="A885" s="480" t="s">
        <v>422</v>
      </c>
      <c r="B885" s="704"/>
      <c r="C885" s="704"/>
      <c r="D885" s="704"/>
      <c r="E885" s="704"/>
      <c r="F885" s="704"/>
      <c r="G885" s="704"/>
      <c r="H885" s="704"/>
      <c r="I885" s="704"/>
    </row>
    <row r="886" spans="1:10" s="459" customFormat="1" ht="9.6" customHeight="1">
      <c r="A886" s="480" t="s">
        <v>423</v>
      </c>
      <c r="B886" s="704"/>
      <c r="C886" s="704"/>
      <c r="D886" s="704"/>
      <c r="E886" s="704"/>
      <c r="F886" s="704"/>
      <c r="G886" s="704"/>
      <c r="H886" s="704"/>
      <c r="I886" s="704"/>
    </row>
    <row r="887" spans="1:10" s="459" customFormat="1" ht="9.6" customHeight="1">
      <c r="A887" s="480" t="s">
        <v>424</v>
      </c>
      <c r="B887" s="704"/>
      <c r="C887" s="704"/>
      <c r="D887" s="704"/>
      <c r="E887" s="704"/>
      <c r="F887" s="704"/>
      <c r="G887" s="704"/>
      <c r="H887" s="704"/>
      <c r="I887" s="704"/>
    </row>
    <row r="888" spans="1:10" s="459" customFormat="1" ht="9" customHeight="1">
      <c r="A888" s="481" t="s">
        <v>425</v>
      </c>
      <c r="B888" s="704"/>
      <c r="C888" s="704"/>
      <c r="D888" s="704"/>
      <c r="E888" s="704"/>
      <c r="F888" s="704"/>
      <c r="G888" s="704"/>
      <c r="H888" s="704"/>
      <c r="I888" s="704"/>
    </row>
    <row r="889" spans="1:10" s="459" customFormat="1" ht="9" customHeight="1">
      <c r="A889" s="481" t="s">
        <v>426</v>
      </c>
    </row>
    <row r="890" spans="1:10" ht="12.75" hidden="1" customHeight="1">
      <c r="J890" s="456" t="s">
        <v>92</v>
      </c>
    </row>
    <row r="891" spans="1:10" ht="12.75" hidden="1" customHeight="1"/>
    <row r="892" spans="1:10" ht="12.75" hidden="1" customHeight="1"/>
    <row r="893" spans="1:10" ht="12.75" hidden="1" customHeight="1"/>
    <row r="894" spans="1:10" ht="12.75" hidden="1" customHeight="1"/>
    <row r="895" spans="1:10" ht="12.75" hidden="1" customHeight="1"/>
    <row r="896" spans="1:10" ht="12.75" hidden="1" customHeight="1"/>
    <row r="897" ht="12.75" hidden="1" customHeight="1"/>
    <row r="898" ht="12.75" hidden="1" customHeight="1"/>
    <row r="899" ht="12.75" hidden="1" customHeight="1"/>
    <row r="900" ht="12.75" hidden="1" customHeight="1"/>
    <row r="901" ht="12.75" hidden="1" customHeight="1"/>
    <row r="902" ht="12.75" hidden="1" customHeight="1"/>
    <row r="903" ht="12.75" hidden="1" customHeight="1"/>
    <row r="904" ht="12.75" hidden="1" customHeight="1"/>
    <row r="905" ht="12.75" hidden="1" customHeight="1"/>
    <row r="906" ht="12.75" hidden="1" customHeight="1"/>
    <row r="907" ht="12.75" hidden="1" customHeight="1"/>
    <row r="908" ht="12.75" hidden="1" customHeight="1"/>
    <row r="909" ht="12.75" hidden="1" customHeight="1"/>
    <row r="910" ht="12.75" hidden="1" customHeight="1"/>
    <row r="911" ht="12.75" hidden="1" customHeight="1"/>
    <row r="912" ht="12.75" hidden="1" customHeight="1"/>
    <row r="913" ht="12.75" hidden="1" customHeight="1"/>
    <row r="914" ht="12.75" hidden="1" customHeight="1"/>
    <row r="915" ht="12.75" hidden="1" customHeight="1"/>
    <row r="916" ht="12.75" hidden="1" customHeight="1"/>
    <row r="917" ht="12.75" hidden="1" customHeight="1"/>
    <row r="918" ht="12.75" hidden="1" customHeight="1"/>
    <row r="919" ht="12.75" hidden="1" customHeight="1"/>
    <row r="920" ht="12.75" hidden="1" customHeight="1"/>
    <row r="921" ht="12.75" hidden="1" customHeight="1"/>
    <row r="922" ht="12.75" hidden="1" customHeight="1"/>
    <row r="923" ht="12.75" hidden="1" customHeight="1"/>
    <row r="924" ht="12.75" hidden="1" customHeight="1"/>
    <row r="925" ht="12.75" hidden="1" customHeight="1"/>
    <row r="926" ht="12.75" hidden="1" customHeight="1"/>
    <row r="927" ht="12.75" hidden="1" customHeight="1"/>
    <row r="928" ht="12.75" hidden="1" customHeight="1"/>
    <row r="929" ht="12.75" hidden="1" customHeight="1"/>
    <row r="930" ht="12.75" hidden="1" customHeight="1"/>
    <row r="931" ht="12.75" hidden="1" customHeight="1"/>
    <row r="932" ht="12.75" hidden="1" customHeight="1"/>
    <row r="933" ht="12.75" hidden="1" customHeight="1"/>
    <row r="934" ht="12.75" hidden="1" customHeight="1"/>
    <row r="935" ht="12.75" hidden="1" customHeight="1"/>
    <row r="936" ht="12.75" hidden="1" customHeight="1"/>
    <row r="937" ht="12.75" hidden="1" customHeight="1"/>
    <row r="938" ht="12.75" hidden="1" customHeight="1"/>
    <row r="939" ht="12.75" hidden="1" customHeight="1"/>
    <row r="940" ht="12.75" hidden="1" customHeight="1"/>
    <row r="941" ht="12.75" hidden="1" customHeight="1"/>
    <row r="942" ht="12.75" hidden="1" customHeight="1"/>
    <row r="943" ht="12.75" hidden="1" customHeight="1"/>
    <row r="944" ht="12.75" hidden="1" customHeight="1"/>
    <row r="945" ht="12.75" hidden="1" customHeight="1"/>
    <row r="946" ht="12.75" hidden="1" customHeight="1"/>
    <row r="947" ht="12.75" hidden="1" customHeight="1"/>
    <row r="948" ht="12.75" hidden="1" customHeight="1"/>
    <row r="949" ht="12.75" hidden="1" customHeight="1"/>
    <row r="950" ht="12.75" hidden="1" customHeight="1"/>
    <row r="951" ht="12.75" hidden="1" customHeight="1"/>
    <row r="952" ht="12.75" hidden="1" customHeight="1"/>
    <row r="953" ht="12.75" hidden="1" customHeight="1"/>
    <row r="954" ht="12.75" hidden="1" customHeight="1"/>
    <row r="955" ht="12.75" hidden="1" customHeight="1"/>
    <row r="956" ht="12.75" hidden="1" customHeight="1"/>
    <row r="957" ht="12.75" hidden="1" customHeight="1"/>
    <row r="958" ht="12.75" hidden="1" customHeight="1"/>
    <row r="959" ht="12.75" hidden="1" customHeight="1"/>
    <row r="960" ht="12.75" hidden="1" customHeight="1"/>
    <row r="961" ht="12.75" hidden="1" customHeight="1"/>
    <row r="962" ht="12.75" hidden="1" customHeight="1"/>
    <row r="963" ht="12.75" hidden="1" customHeight="1"/>
    <row r="964" ht="12.75" hidden="1" customHeight="1"/>
    <row r="965" ht="12.75" hidden="1" customHeight="1"/>
    <row r="966" ht="12.75" hidden="1" customHeight="1"/>
    <row r="967" ht="12.75" hidden="1" customHeight="1"/>
    <row r="968" ht="12.75" hidden="1" customHeight="1"/>
    <row r="969" ht="12.75" hidden="1" customHeight="1"/>
    <row r="970" ht="12.75" hidden="1" customHeight="1"/>
    <row r="971" ht="12.75" hidden="1" customHeight="1"/>
    <row r="972" ht="12.75" hidden="1" customHeight="1"/>
    <row r="973" ht="12.75" hidden="1" customHeight="1"/>
    <row r="974" ht="12.75" hidden="1" customHeight="1"/>
    <row r="975" ht="12.75" hidden="1" customHeight="1"/>
    <row r="976" ht="12.75" hidden="1" customHeight="1"/>
    <row r="977" ht="12.75" hidden="1" customHeight="1"/>
    <row r="978" ht="12.75" hidden="1" customHeight="1"/>
    <row r="979" ht="12.75" hidden="1" customHeight="1"/>
    <row r="980" ht="12.75" hidden="1" customHeight="1"/>
    <row r="981" ht="12.75" hidden="1" customHeight="1"/>
    <row r="982" ht="12.75" hidden="1" customHeight="1"/>
    <row r="983" ht="12.75" hidden="1" customHeight="1"/>
    <row r="984" ht="12.75" hidden="1" customHeight="1"/>
    <row r="985" ht="12.75" hidden="1" customHeight="1"/>
    <row r="986" ht="12.75" hidden="1" customHeight="1"/>
    <row r="987" ht="12.75" hidden="1" customHeight="1"/>
    <row r="988" ht="12.75" hidden="1" customHeight="1"/>
    <row r="989" ht="12.75" hidden="1" customHeight="1"/>
    <row r="990" ht="12.75" hidden="1" customHeight="1"/>
    <row r="991" ht="12.75" hidden="1" customHeight="1"/>
    <row r="992" ht="12.75" hidden="1" customHeight="1"/>
    <row r="993" ht="12.75" hidden="1" customHeight="1"/>
    <row r="994" ht="12.75" hidden="1" customHeight="1"/>
    <row r="995" ht="12.75" hidden="1" customHeight="1"/>
    <row r="996" ht="12.75" hidden="1" customHeight="1"/>
    <row r="997" ht="12.75" hidden="1" customHeight="1"/>
    <row r="998" ht="12.75" hidden="1" customHeight="1"/>
    <row r="999" ht="12.75" hidden="1" customHeight="1"/>
    <row r="1000" ht="12.75" hidden="1" customHeight="1"/>
    <row r="1001" ht="12.75" hidden="1" customHeight="1"/>
    <row r="1002" ht="12.75" hidden="1" customHeight="1"/>
    <row r="1003" ht="12.75" hidden="1" customHeight="1"/>
    <row r="1004" ht="12.75" hidden="1" customHeight="1"/>
    <row r="1005" ht="12.75" hidden="1" customHeight="1"/>
    <row r="1006" ht="12.75" hidden="1" customHeight="1"/>
    <row r="1007" ht="12.75" hidden="1" customHeight="1"/>
    <row r="1008" ht="12.75" hidden="1" customHeight="1"/>
    <row r="1009" ht="12.75" hidden="1" customHeight="1"/>
    <row r="1010" ht="12.75" hidden="1" customHeight="1"/>
    <row r="1011" ht="12.75" hidden="1" customHeight="1"/>
    <row r="1012" ht="12.75" hidden="1" customHeight="1"/>
    <row r="1013" ht="12.75" hidden="1" customHeight="1"/>
    <row r="1014" ht="12.75" hidden="1" customHeight="1"/>
    <row r="1015" ht="12.75" hidden="1" customHeight="1"/>
    <row r="1016" ht="12.75" hidden="1" customHeight="1"/>
    <row r="1017" ht="12.75" hidden="1" customHeight="1"/>
    <row r="1018" ht="12.75" hidden="1" customHeight="1"/>
    <row r="1019" ht="12.75" hidden="1" customHeight="1"/>
    <row r="1020" ht="12.75" hidden="1" customHeight="1"/>
    <row r="1021" ht="12.75" hidden="1" customHeight="1"/>
    <row r="1022" ht="12.75" hidden="1" customHeight="1"/>
    <row r="1023" ht="12.75" hidden="1" customHeight="1"/>
    <row r="1024" ht="12.75" hidden="1" customHeight="1"/>
    <row r="1025" ht="12.75" hidden="1" customHeight="1"/>
    <row r="1026" ht="12.75" hidden="1" customHeight="1"/>
    <row r="1027" ht="12.75" hidden="1" customHeight="1"/>
    <row r="1028" ht="12.75" hidden="1" customHeight="1"/>
    <row r="1029" ht="12.75" hidden="1" customHeight="1"/>
    <row r="1030" ht="12.75" hidden="1" customHeight="1"/>
    <row r="1031" ht="12.75" hidden="1" customHeight="1"/>
    <row r="1032" ht="12.75" hidden="1" customHeight="1"/>
    <row r="1033" ht="12.75" hidden="1" customHeight="1"/>
    <row r="1034" ht="12.75" hidden="1" customHeight="1"/>
    <row r="1035" ht="12.75" hidden="1" customHeight="1"/>
    <row r="1036" ht="12.75" hidden="1" customHeight="1"/>
    <row r="1037" ht="12.75" hidden="1" customHeight="1"/>
    <row r="1038" ht="12.75" hidden="1" customHeight="1"/>
    <row r="1039" ht="12.75" hidden="1" customHeight="1"/>
    <row r="1040" ht="12.75" hidden="1" customHeight="1"/>
    <row r="1041" ht="12.75" hidden="1" customHeight="1"/>
    <row r="1042" ht="12.75" hidden="1" customHeight="1"/>
    <row r="1043" ht="12.75" hidden="1" customHeight="1"/>
    <row r="1044" ht="12.75" hidden="1" customHeight="1"/>
    <row r="1045" ht="12.75" hidden="1" customHeight="1"/>
    <row r="1046" ht="12.75" hidden="1" customHeight="1"/>
    <row r="1047" ht="12.75" hidden="1" customHeight="1"/>
    <row r="1048" ht="12.75" hidden="1" customHeight="1"/>
    <row r="1049" ht="12.75" hidden="1" customHeight="1"/>
    <row r="1050" ht="12.75" hidden="1" customHeight="1"/>
    <row r="1051" ht="12.75" hidden="1" customHeight="1"/>
    <row r="1052" ht="12.75" hidden="1" customHeight="1"/>
    <row r="1053" ht="12.75" hidden="1" customHeight="1"/>
    <row r="1054" ht="12.75" hidden="1" customHeight="1"/>
    <row r="1055" ht="12.75" hidden="1" customHeight="1"/>
    <row r="1056" ht="12.75" hidden="1" customHeight="1"/>
    <row r="1057" ht="12.75" hidden="1" customHeight="1"/>
    <row r="1058" ht="12.75" hidden="1" customHeight="1"/>
    <row r="1059" ht="12.75" hidden="1" customHeight="1"/>
    <row r="1060" ht="12.75" hidden="1" customHeight="1"/>
    <row r="1061" ht="12.75" hidden="1" customHeight="1"/>
    <row r="1062" ht="12.75" hidden="1" customHeight="1"/>
    <row r="1063" ht="12.75" hidden="1" customHeight="1"/>
    <row r="1064" ht="12.75" hidden="1" customHeight="1"/>
    <row r="1065" ht="12.75" hidden="1" customHeight="1"/>
    <row r="1066" ht="12.75" hidden="1" customHeight="1"/>
    <row r="1067" ht="12.75" hidden="1" customHeight="1"/>
    <row r="1068" ht="12.75" hidden="1" customHeight="1"/>
    <row r="1069" ht="12.75" hidden="1" customHeight="1"/>
    <row r="1070" ht="12.75" hidden="1" customHeight="1"/>
    <row r="1071" ht="12.75" hidden="1" customHeight="1"/>
    <row r="1072" ht="12.75" hidden="1" customHeight="1"/>
    <row r="1073" ht="12.75" hidden="1" customHeight="1"/>
    <row r="1074" ht="12.75" hidden="1" customHeight="1"/>
    <row r="1075" ht="12.75" hidden="1" customHeight="1"/>
    <row r="1076" ht="12.75" hidden="1" customHeight="1"/>
    <row r="1077" ht="12.75" hidden="1" customHeight="1"/>
    <row r="1078" ht="12.75" hidden="1" customHeight="1"/>
    <row r="1079" ht="12.75" hidden="1" customHeight="1"/>
    <row r="1080" ht="12.75" hidden="1" customHeight="1"/>
    <row r="1081" ht="12.75" hidden="1" customHeight="1"/>
    <row r="1082" ht="12.75" hidden="1" customHeight="1"/>
    <row r="1083" ht="12.75" hidden="1" customHeight="1"/>
    <row r="1084" ht="12.75" hidden="1" customHeight="1"/>
    <row r="1085" ht="12.75" hidden="1" customHeight="1"/>
    <row r="1086" ht="12.75" hidden="1" customHeight="1"/>
    <row r="1087" ht="12.75" hidden="1" customHeight="1"/>
    <row r="1088" ht="12.75" hidden="1" customHeight="1"/>
    <row r="1089" ht="12.75" hidden="1" customHeight="1"/>
    <row r="1090" ht="12.75" hidden="1" customHeight="1"/>
    <row r="1091" ht="12.75" hidden="1" customHeight="1"/>
    <row r="1092" ht="12.75" hidden="1" customHeight="1"/>
  </sheetData>
  <sheetProtection sheet="1" objects="1" scenarios="1"/>
  <mergeCells count="6">
    <mergeCell ref="I6:I7"/>
    <mergeCell ref="B5:B8"/>
    <mergeCell ref="D5:D8"/>
    <mergeCell ref="A6:A7"/>
    <mergeCell ref="G6:G7"/>
    <mergeCell ref="H6:H7"/>
  </mergeCells>
  <hyperlinks>
    <hyperlink ref="I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4" max="16383" man="1"/>
    <brk id="158" max="16383" man="1"/>
    <brk id="230" max="16383" man="1"/>
    <brk id="302" max="16383" man="1"/>
    <brk id="374" max="16383" man="1"/>
    <brk id="446" max="16383" man="1"/>
    <brk id="518" max="16383" man="1"/>
    <brk id="590" max="8" man="1"/>
    <brk id="662" max="16383" man="1"/>
    <brk id="734" max="8" man="1"/>
    <brk id="806" max="8" man="1"/>
  </rowBreaks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9"/>
  <sheetViews>
    <sheetView showGridLines="0" showRowColHeaders="0" zoomScale="130" zoomScaleNormal="130" workbookViewId="0">
      <pane xSplit="1" ySplit="13" topLeftCell="B14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19.28515625" style="456" customWidth="1"/>
    <col min="2" max="2" width="15.7109375" style="456" customWidth="1"/>
    <col min="3" max="3" width="28.28515625" style="456" customWidth="1"/>
    <col min="4" max="4" width="14.7109375" style="456" customWidth="1"/>
    <col min="5" max="5" width="11.42578125" style="456" customWidth="1"/>
    <col min="6" max="6" width="0.85546875" style="456" customWidth="1"/>
    <col min="7" max="7" width="0.85546875" style="489" hidden="1" customWidth="1"/>
    <col min="8" max="16384" width="11.5703125" style="456" hidden="1"/>
  </cols>
  <sheetData>
    <row r="1" spans="1:5" s="452" customFormat="1" ht="12" customHeight="1">
      <c r="A1" s="448" t="s">
        <v>427</v>
      </c>
      <c r="B1" s="450"/>
      <c r="C1" s="450"/>
      <c r="D1" s="450"/>
      <c r="E1" s="451" t="s">
        <v>428</v>
      </c>
    </row>
    <row r="2" spans="1:5" s="452" customFormat="1" ht="12" customHeight="1">
      <c r="A2" s="448" t="s">
        <v>429</v>
      </c>
      <c r="B2" s="450"/>
      <c r="C2" s="450"/>
      <c r="D2" s="450"/>
      <c r="E2" s="482"/>
    </row>
    <row r="3" spans="1:5" s="452" customFormat="1" ht="12" customHeight="1">
      <c r="A3" s="483" t="s">
        <v>343</v>
      </c>
      <c r="B3" s="450"/>
      <c r="C3" s="450"/>
      <c r="D3" s="450"/>
      <c r="E3" s="450"/>
    </row>
    <row r="4" spans="1:5" ht="3" customHeight="1">
      <c r="A4" s="454"/>
      <c r="B4" s="454"/>
      <c r="C4" s="454"/>
      <c r="D4" s="454"/>
      <c r="E4" s="454"/>
    </row>
    <row r="5" spans="1:5" ht="3" customHeight="1">
      <c r="A5" s="455"/>
      <c r="B5" s="455"/>
      <c r="C5" s="455"/>
      <c r="D5" s="455"/>
      <c r="E5" s="455"/>
    </row>
    <row r="6" spans="1:5" s="459" customFormat="1" ht="9" customHeight="1">
      <c r="A6" s="746" t="s">
        <v>407</v>
      </c>
      <c r="B6" s="747" t="s">
        <v>430</v>
      </c>
      <c r="C6" s="747" t="s">
        <v>431</v>
      </c>
      <c r="D6" s="705"/>
      <c r="E6" s="747" t="s">
        <v>432</v>
      </c>
    </row>
    <row r="7" spans="1:5" s="459" customFormat="1" ht="9" customHeight="1">
      <c r="A7" s="746"/>
      <c r="B7" s="747"/>
      <c r="C7" s="747"/>
      <c r="D7" s="705"/>
      <c r="E7" s="747"/>
    </row>
    <row r="8" spans="1:5" s="459" customFormat="1" ht="9" customHeight="1">
      <c r="A8" s="746"/>
      <c r="B8" s="747"/>
      <c r="C8" s="747"/>
      <c r="D8" s="705"/>
      <c r="E8" s="747"/>
    </row>
    <row r="9" spans="1:5" s="459" customFormat="1" ht="9" customHeight="1">
      <c r="A9" s="746"/>
      <c r="B9" s="747"/>
      <c r="C9" s="747"/>
      <c r="D9" s="705"/>
      <c r="E9" s="747"/>
    </row>
    <row r="10" spans="1:5" s="459" customFormat="1" ht="9" customHeight="1">
      <c r="A10" s="746"/>
      <c r="B10" s="747"/>
      <c r="C10" s="705"/>
      <c r="D10" s="705"/>
      <c r="E10" s="747"/>
    </row>
    <row r="11" spans="1:5" s="459" customFormat="1" ht="9" customHeight="1">
      <c r="A11" s="746"/>
      <c r="B11" s="747"/>
      <c r="C11" s="705"/>
      <c r="D11" s="705"/>
      <c r="E11" s="705"/>
    </row>
    <row r="12" spans="1:5" s="459" customFormat="1" ht="9" customHeight="1">
      <c r="A12" s="746"/>
      <c r="B12" s="747"/>
      <c r="C12" s="705"/>
      <c r="D12" s="705"/>
      <c r="E12" s="705"/>
    </row>
    <row r="13" spans="1:5" ht="3" customHeight="1">
      <c r="A13" s="454"/>
      <c r="B13" s="454"/>
      <c r="C13" s="454"/>
      <c r="D13" s="454"/>
      <c r="E13" s="454"/>
    </row>
    <row r="14" spans="1:5" ht="3" customHeight="1">
      <c r="A14" s="455"/>
      <c r="B14" s="455"/>
      <c r="C14" s="455"/>
      <c r="D14" s="455"/>
      <c r="E14" s="455"/>
    </row>
    <row r="15" spans="1:5" ht="9" customHeight="1">
      <c r="A15" s="461">
        <v>1995</v>
      </c>
      <c r="B15" s="455"/>
      <c r="C15" s="455"/>
      <c r="D15" s="455"/>
      <c r="E15" s="455"/>
    </row>
    <row r="16" spans="1:5" s="463" customFormat="1" ht="9" customHeight="1">
      <c r="A16" s="462" t="s">
        <v>34</v>
      </c>
      <c r="B16" s="484">
        <v>5</v>
      </c>
      <c r="C16" s="484">
        <v>1.9838519173852966</v>
      </c>
      <c r="D16" s="484"/>
      <c r="E16" s="484">
        <v>1.6</v>
      </c>
    </row>
    <row r="17" spans="1:5" s="463" customFormat="1" ht="3.95" customHeight="1">
      <c r="A17" s="462"/>
      <c r="B17" s="484"/>
      <c r="C17" s="484"/>
      <c r="D17" s="484"/>
      <c r="E17" s="484"/>
    </row>
    <row r="18" spans="1:5" s="463" customFormat="1" ht="9" customHeight="1">
      <c r="A18" s="465" t="s">
        <v>45</v>
      </c>
      <c r="B18" s="485">
        <v>4.5</v>
      </c>
      <c r="C18" s="485">
        <v>1.982443846125475</v>
      </c>
      <c r="D18" s="485"/>
      <c r="E18" s="485">
        <v>0.7</v>
      </c>
    </row>
    <row r="19" spans="1:5" s="463" customFormat="1" ht="9" customHeight="1">
      <c r="A19" s="465" t="s">
        <v>46</v>
      </c>
      <c r="B19" s="485">
        <v>4.8</v>
      </c>
      <c r="C19" s="485">
        <v>0.94958681995449667</v>
      </c>
      <c r="D19" s="485"/>
      <c r="E19" s="485">
        <v>0.7</v>
      </c>
    </row>
    <row r="20" spans="1:5" s="463" customFormat="1" ht="9" customHeight="1">
      <c r="A20" s="465" t="s">
        <v>47</v>
      </c>
      <c r="B20" s="485">
        <v>4.9000000000000004</v>
      </c>
      <c r="C20" s="485">
        <v>1.1631062691427907</v>
      </c>
      <c r="D20" s="485"/>
      <c r="E20" s="485">
        <v>1.4</v>
      </c>
    </row>
    <row r="21" spans="1:5" s="463" customFormat="1" ht="9" customHeight="1">
      <c r="A21" s="467" t="s">
        <v>48</v>
      </c>
      <c r="B21" s="486">
        <v>4.3</v>
      </c>
      <c r="C21" s="486">
        <v>1.4369513011298767</v>
      </c>
      <c r="D21" s="486"/>
      <c r="E21" s="486">
        <v>1.2</v>
      </c>
    </row>
    <row r="22" spans="1:5" s="463" customFormat="1" ht="9" customHeight="1">
      <c r="A22" s="465" t="s">
        <v>433</v>
      </c>
      <c r="B22" s="485">
        <v>5.3</v>
      </c>
      <c r="C22" s="485">
        <v>6.5778534327996461</v>
      </c>
      <c r="D22" s="485"/>
      <c r="E22" s="485">
        <v>1</v>
      </c>
    </row>
    <row r="23" spans="1:5" s="463" customFormat="1" ht="9" customHeight="1">
      <c r="A23" s="465" t="s">
        <v>50</v>
      </c>
      <c r="B23" s="485">
        <v>5</v>
      </c>
      <c r="C23" s="485">
        <v>1.6217521824643732</v>
      </c>
      <c r="D23" s="485"/>
      <c r="E23" s="485">
        <v>4.8</v>
      </c>
    </row>
    <row r="24" spans="1:5" s="463" customFormat="1" ht="9" customHeight="1">
      <c r="A24" s="465" t="s">
        <v>51</v>
      </c>
      <c r="B24" s="485">
        <v>3.1</v>
      </c>
      <c r="C24" s="485">
        <v>1.0702656617053503</v>
      </c>
      <c r="D24" s="485"/>
      <c r="E24" s="485">
        <v>3.8</v>
      </c>
    </row>
    <row r="25" spans="1:5" s="463" customFormat="1" ht="9" customHeight="1">
      <c r="A25" s="467" t="s">
        <v>52</v>
      </c>
      <c r="B25" s="486">
        <v>4</v>
      </c>
      <c r="C25" s="486">
        <v>1.3582861735257676</v>
      </c>
      <c r="D25" s="486"/>
      <c r="E25" s="486">
        <v>0.8</v>
      </c>
    </row>
    <row r="26" spans="1:5" s="463" customFormat="1" ht="9" customHeight="1">
      <c r="A26" s="465" t="s">
        <v>434</v>
      </c>
      <c r="B26" s="485">
        <v>5.0999999999999996</v>
      </c>
      <c r="C26" s="485">
        <v>1.1984206352882831</v>
      </c>
      <c r="D26" s="485"/>
      <c r="E26" s="485">
        <v>1</v>
      </c>
    </row>
    <row r="27" spans="1:5" s="463" customFormat="1" ht="9" customHeight="1">
      <c r="A27" s="465" t="s">
        <v>54</v>
      </c>
      <c r="B27" s="485">
        <v>5.9</v>
      </c>
      <c r="C27" s="485">
        <v>4.1716851853328976</v>
      </c>
      <c r="D27" s="485"/>
      <c r="E27" s="485">
        <v>2.9</v>
      </c>
    </row>
    <row r="28" spans="1:5" s="463" customFormat="1" ht="9" customHeight="1">
      <c r="A28" s="465" t="s">
        <v>55</v>
      </c>
      <c r="B28" s="485">
        <v>4</v>
      </c>
      <c r="C28" s="485">
        <v>2.2014676450967312</v>
      </c>
      <c r="D28" s="485"/>
      <c r="E28" s="485">
        <v>2.2999999999999998</v>
      </c>
    </row>
    <row r="29" spans="1:5" s="463" customFormat="1" ht="9" customHeight="1">
      <c r="A29" s="467" t="s">
        <v>56</v>
      </c>
      <c r="B29" s="486">
        <v>5.3</v>
      </c>
      <c r="C29" s="486">
        <v>2.2091590025599697</v>
      </c>
      <c r="D29" s="486"/>
      <c r="E29" s="486">
        <v>2.9</v>
      </c>
    </row>
    <row r="30" spans="1:5" s="463" customFormat="1" ht="9" customHeight="1">
      <c r="A30" s="465" t="s">
        <v>57</v>
      </c>
      <c r="B30" s="485">
        <v>4.4000000000000004</v>
      </c>
      <c r="C30" s="485">
        <v>4.9780041676313962</v>
      </c>
      <c r="D30" s="485"/>
      <c r="E30" s="485">
        <v>2.2000000000000002</v>
      </c>
    </row>
    <row r="31" spans="1:5" s="463" customFormat="1" ht="9" customHeight="1">
      <c r="A31" s="465" t="s">
        <v>58</v>
      </c>
      <c r="B31" s="485">
        <v>5.9</v>
      </c>
      <c r="C31" s="485">
        <v>1.2903614916769304</v>
      </c>
      <c r="D31" s="485"/>
      <c r="E31" s="485">
        <v>1.2</v>
      </c>
    </row>
    <row r="32" spans="1:5" s="463" customFormat="1" ht="9" customHeight="1">
      <c r="A32" s="465" t="s">
        <v>435</v>
      </c>
      <c r="B32" s="485">
        <v>5.6</v>
      </c>
      <c r="C32" s="485">
        <v>2.6113023565444577</v>
      </c>
      <c r="D32" s="485"/>
      <c r="E32" s="485">
        <v>1.7</v>
      </c>
    </row>
    <row r="33" spans="1:5" s="463" customFormat="1" ht="9" customHeight="1">
      <c r="A33" s="467" t="s">
        <v>436</v>
      </c>
      <c r="B33" s="486">
        <v>4.0999999999999996</v>
      </c>
      <c r="C33" s="486">
        <v>1.6933907790708005</v>
      </c>
      <c r="D33" s="486"/>
      <c r="E33" s="486">
        <v>2.1</v>
      </c>
    </row>
    <row r="34" spans="1:5" s="463" customFormat="1" ht="9" customHeight="1">
      <c r="A34" s="465" t="s">
        <v>61</v>
      </c>
      <c r="B34" s="485">
        <v>4.3</v>
      </c>
      <c r="C34" s="485">
        <v>1.4108636501058147</v>
      </c>
      <c r="D34" s="485"/>
      <c r="E34" s="485">
        <v>3.2</v>
      </c>
    </row>
    <row r="35" spans="1:5" s="463" customFormat="1" ht="9" customHeight="1">
      <c r="A35" s="465" t="s">
        <v>62</v>
      </c>
      <c r="B35" s="485">
        <v>4.2</v>
      </c>
      <c r="C35" s="485">
        <v>1.3474560371147384</v>
      </c>
      <c r="D35" s="485"/>
      <c r="E35" s="485">
        <v>1.2</v>
      </c>
    </row>
    <row r="36" spans="1:5" s="463" customFormat="1" ht="9" customHeight="1">
      <c r="A36" s="465" t="s">
        <v>63</v>
      </c>
      <c r="B36" s="485">
        <v>6</v>
      </c>
      <c r="C36" s="485">
        <v>1.7987839705501416</v>
      </c>
      <c r="D36" s="485"/>
      <c r="E36" s="485">
        <v>1.2</v>
      </c>
    </row>
    <row r="37" spans="1:5" s="463" customFormat="1" ht="9" customHeight="1">
      <c r="A37" s="467" t="s">
        <v>64</v>
      </c>
      <c r="B37" s="486">
        <v>4.7</v>
      </c>
      <c r="C37" s="486">
        <v>1.2420569350027171</v>
      </c>
      <c r="D37" s="486"/>
      <c r="E37" s="486">
        <v>3.4</v>
      </c>
    </row>
    <row r="38" spans="1:5" s="463" customFormat="1" ht="9" customHeight="1">
      <c r="A38" s="465" t="s">
        <v>65</v>
      </c>
      <c r="B38" s="485">
        <v>4.9000000000000004</v>
      </c>
      <c r="C38" s="485">
        <v>2.3158537919277031</v>
      </c>
      <c r="D38" s="485"/>
      <c r="E38" s="485">
        <v>2.2000000000000002</v>
      </c>
    </row>
    <row r="39" spans="1:5" s="463" customFormat="1" ht="9" customHeight="1">
      <c r="A39" s="465" t="s">
        <v>66</v>
      </c>
      <c r="B39" s="485">
        <v>3.8</v>
      </c>
      <c r="C39" s="485">
        <v>1.4129579209517789</v>
      </c>
      <c r="D39" s="485"/>
      <c r="E39" s="485">
        <v>1.7</v>
      </c>
    </row>
    <row r="40" spans="1:5" s="463" customFormat="1" ht="9" customHeight="1">
      <c r="A40" s="465" t="s">
        <v>67</v>
      </c>
      <c r="B40" s="485">
        <v>3.4</v>
      </c>
      <c r="C40" s="485">
        <v>0.40741058409812164</v>
      </c>
      <c r="D40" s="485"/>
      <c r="E40" s="485">
        <v>1.2</v>
      </c>
    </row>
    <row r="41" spans="1:5" s="463" customFormat="1" ht="9" customHeight="1">
      <c r="A41" s="467" t="s">
        <v>68</v>
      </c>
      <c r="B41" s="486">
        <v>4.7</v>
      </c>
      <c r="C41" s="486">
        <v>3.1680173959771802</v>
      </c>
      <c r="D41" s="486"/>
      <c r="E41" s="486">
        <v>2.2000000000000002</v>
      </c>
    </row>
    <row r="42" spans="1:5" s="463" customFormat="1" ht="9" customHeight="1">
      <c r="A42" s="465" t="s">
        <v>69</v>
      </c>
      <c r="B42" s="485">
        <v>5.2</v>
      </c>
      <c r="C42" s="485">
        <v>1.864173896933955</v>
      </c>
      <c r="D42" s="485"/>
      <c r="E42" s="485">
        <v>3.4</v>
      </c>
    </row>
    <row r="43" spans="1:5" s="463" customFormat="1" ht="9" customHeight="1">
      <c r="A43" s="465" t="s">
        <v>70</v>
      </c>
      <c r="B43" s="485">
        <v>5</v>
      </c>
      <c r="C43" s="485">
        <v>1.4827367083245075</v>
      </c>
      <c r="D43" s="485"/>
      <c r="E43" s="485">
        <v>2.2000000000000002</v>
      </c>
    </row>
    <row r="44" spans="1:5" s="463" customFormat="1" ht="9" customHeight="1">
      <c r="A44" s="465" t="s">
        <v>71</v>
      </c>
      <c r="B44" s="485">
        <v>4.4000000000000004</v>
      </c>
      <c r="C44" s="485">
        <v>1.5558199432583315</v>
      </c>
      <c r="D44" s="485"/>
      <c r="E44" s="485">
        <v>5.2</v>
      </c>
    </row>
    <row r="45" spans="1:5" s="463" customFormat="1" ht="9" customHeight="1">
      <c r="A45" s="467" t="s">
        <v>72</v>
      </c>
      <c r="B45" s="486">
        <v>5.6</v>
      </c>
      <c r="C45" s="486">
        <v>2.2296860284355886</v>
      </c>
      <c r="D45" s="486"/>
      <c r="E45" s="486">
        <v>1.5</v>
      </c>
    </row>
    <row r="46" spans="1:5" s="463" customFormat="1" ht="9" customHeight="1">
      <c r="A46" s="465" t="s">
        <v>73</v>
      </c>
      <c r="B46" s="485">
        <v>3.7</v>
      </c>
      <c r="C46" s="485">
        <v>2.3451482174816398</v>
      </c>
      <c r="D46" s="485"/>
      <c r="E46" s="485">
        <v>2.5</v>
      </c>
    </row>
    <row r="47" spans="1:5" s="463" customFormat="1" ht="9.6" customHeight="1">
      <c r="A47" s="465" t="s">
        <v>437</v>
      </c>
      <c r="B47" s="485">
        <v>3.93</v>
      </c>
      <c r="C47" s="485">
        <v>1.6527787342469527</v>
      </c>
      <c r="D47" s="485"/>
      <c r="E47" s="485">
        <v>1.73</v>
      </c>
    </row>
    <row r="48" spans="1:5" s="463" customFormat="1" ht="9" customHeight="1">
      <c r="A48" s="465" t="s">
        <v>75</v>
      </c>
      <c r="B48" s="487">
        <v>4.5999999999999996</v>
      </c>
      <c r="C48" s="487">
        <v>2.3907505388986872</v>
      </c>
      <c r="D48" s="487"/>
      <c r="E48" s="487">
        <v>1.4</v>
      </c>
    </row>
    <row r="49" spans="1:5" s="463" customFormat="1" ht="9" customHeight="1">
      <c r="A49" s="467" t="s">
        <v>76</v>
      </c>
      <c r="B49" s="486">
        <v>5.0999999999999996</v>
      </c>
      <c r="C49" s="486">
        <v>7.3245841247913432</v>
      </c>
      <c r="D49" s="486"/>
      <c r="E49" s="486">
        <v>1.9</v>
      </c>
    </row>
    <row r="50" spans="1:5" s="463" customFormat="1" ht="9" customHeight="1">
      <c r="A50" s="477"/>
      <c r="B50" s="487"/>
      <c r="C50" s="487"/>
      <c r="D50" s="487"/>
      <c r="E50" s="487"/>
    </row>
    <row r="51" spans="1:5" ht="9" customHeight="1">
      <c r="A51" s="461">
        <v>1997</v>
      </c>
      <c r="B51" s="455"/>
      <c r="C51" s="455"/>
      <c r="D51" s="455"/>
      <c r="E51" s="455"/>
    </row>
    <row r="52" spans="1:5" s="463" customFormat="1" ht="9" customHeight="1">
      <c r="A52" s="462" t="s">
        <v>34</v>
      </c>
      <c r="B52" s="484">
        <v>3.9</v>
      </c>
      <c r="C52" s="484">
        <v>1.3</v>
      </c>
      <c r="D52" s="484"/>
      <c r="E52" s="484">
        <v>1.3</v>
      </c>
    </row>
    <row r="53" spans="1:5" s="463" customFormat="1" ht="3.95" customHeight="1">
      <c r="A53" s="462"/>
      <c r="B53" s="484"/>
      <c r="C53" s="484"/>
      <c r="D53" s="484"/>
      <c r="E53" s="484"/>
    </row>
    <row r="54" spans="1:5" s="463" customFormat="1" ht="9" customHeight="1">
      <c r="A54" s="465" t="s">
        <v>45</v>
      </c>
      <c r="B54" s="485">
        <v>3.7</v>
      </c>
      <c r="C54" s="485">
        <v>2.63</v>
      </c>
      <c r="D54" s="485"/>
      <c r="E54" s="485">
        <v>1</v>
      </c>
    </row>
    <row r="55" spans="1:5" s="463" customFormat="1" ht="9" customHeight="1">
      <c r="A55" s="465" t="s">
        <v>46</v>
      </c>
      <c r="B55" s="485">
        <v>3.4</v>
      </c>
      <c r="C55" s="485">
        <v>0.8</v>
      </c>
      <c r="D55" s="485"/>
      <c r="E55" s="485">
        <v>0.6</v>
      </c>
    </row>
    <row r="56" spans="1:5" s="463" customFormat="1" ht="9" customHeight="1">
      <c r="A56" s="465" t="s">
        <v>47</v>
      </c>
      <c r="B56" s="485">
        <v>4</v>
      </c>
      <c r="C56" s="485">
        <v>0.95</v>
      </c>
      <c r="D56" s="485"/>
      <c r="E56" s="485">
        <v>1.8</v>
      </c>
    </row>
    <row r="57" spans="1:5" s="463" customFormat="1" ht="9" customHeight="1">
      <c r="A57" s="467" t="s">
        <v>48</v>
      </c>
      <c r="B57" s="486">
        <v>3.7</v>
      </c>
      <c r="C57" s="486">
        <v>0.81</v>
      </c>
      <c r="D57" s="486"/>
      <c r="E57" s="486">
        <v>1.8</v>
      </c>
    </row>
    <row r="58" spans="1:5" s="463" customFormat="1" ht="9" customHeight="1">
      <c r="A58" s="465" t="s">
        <v>411</v>
      </c>
      <c r="B58" s="485">
        <v>4</v>
      </c>
      <c r="C58" s="485">
        <v>2.4900000000000002</v>
      </c>
      <c r="D58" s="485"/>
      <c r="E58" s="485">
        <v>0.8</v>
      </c>
    </row>
    <row r="59" spans="1:5" s="463" customFormat="1" ht="9" customHeight="1">
      <c r="A59" s="465" t="s">
        <v>50</v>
      </c>
      <c r="B59" s="485">
        <v>3.9</v>
      </c>
      <c r="C59" s="485">
        <v>0.74</v>
      </c>
      <c r="D59" s="485"/>
      <c r="E59" s="485">
        <v>2.5</v>
      </c>
    </row>
    <row r="60" spans="1:5" s="463" customFormat="1" ht="9" customHeight="1">
      <c r="A60" s="465" t="s">
        <v>51</v>
      </c>
      <c r="B60" s="485">
        <v>2.6</v>
      </c>
      <c r="C60" s="485">
        <v>1.1399999999999999</v>
      </c>
      <c r="D60" s="485"/>
      <c r="E60" s="485">
        <v>2</v>
      </c>
    </row>
    <row r="61" spans="1:5" s="463" customFormat="1" ht="9" customHeight="1">
      <c r="A61" s="467" t="s">
        <v>52</v>
      </c>
      <c r="B61" s="486">
        <v>3.3</v>
      </c>
      <c r="C61" s="486">
        <v>1.35</v>
      </c>
      <c r="D61" s="486"/>
      <c r="E61" s="486">
        <v>1.2</v>
      </c>
    </row>
    <row r="62" spans="1:5" s="463" customFormat="1" ht="9" customHeight="1">
      <c r="A62" s="465" t="s">
        <v>434</v>
      </c>
      <c r="B62" s="485">
        <v>4.4000000000000004</v>
      </c>
      <c r="C62" s="485">
        <v>0.77</v>
      </c>
      <c r="D62" s="485"/>
      <c r="E62" s="485">
        <v>0.8</v>
      </c>
    </row>
    <row r="63" spans="1:5" s="463" customFormat="1" ht="9" customHeight="1">
      <c r="A63" s="465" t="s">
        <v>54</v>
      </c>
      <c r="B63" s="485">
        <v>4</v>
      </c>
      <c r="C63" s="485">
        <v>2.99</v>
      </c>
      <c r="D63" s="485"/>
      <c r="E63" s="485">
        <v>1.8</v>
      </c>
    </row>
    <row r="64" spans="1:5" s="463" customFormat="1" ht="9" customHeight="1">
      <c r="A64" s="465" t="s">
        <v>55</v>
      </c>
      <c r="B64" s="485">
        <v>3.6</v>
      </c>
      <c r="C64" s="485">
        <v>2.21</v>
      </c>
      <c r="D64" s="485"/>
      <c r="E64" s="485">
        <v>2.1</v>
      </c>
    </row>
    <row r="65" spans="1:5" s="463" customFormat="1" ht="9" customHeight="1">
      <c r="A65" s="467" t="s">
        <v>56</v>
      </c>
      <c r="B65" s="486">
        <v>3.5</v>
      </c>
      <c r="C65" s="486">
        <v>0.76</v>
      </c>
      <c r="D65" s="486"/>
      <c r="E65" s="486">
        <v>1.9</v>
      </c>
    </row>
    <row r="66" spans="1:5" s="463" customFormat="1" ht="9" customHeight="1">
      <c r="A66" s="465" t="s">
        <v>57</v>
      </c>
      <c r="B66" s="485">
        <v>4.0999999999999996</v>
      </c>
      <c r="C66" s="485">
        <v>1.79</v>
      </c>
      <c r="D66" s="485"/>
      <c r="E66" s="485">
        <v>1.9</v>
      </c>
    </row>
    <row r="67" spans="1:5" s="463" customFormat="1" ht="9" customHeight="1">
      <c r="A67" s="465" t="s">
        <v>58</v>
      </c>
      <c r="B67" s="485">
        <v>4</v>
      </c>
      <c r="C67" s="485">
        <v>0.68</v>
      </c>
      <c r="D67" s="485"/>
      <c r="E67" s="485">
        <v>1.1000000000000001</v>
      </c>
    </row>
    <row r="68" spans="1:5" s="463" customFormat="1" ht="9" customHeight="1">
      <c r="A68" s="465" t="s">
        <v>435</v>
      </c>
      <c r="B68" s="485">
        <v>5.4</v>
      </c>
      <c r="C68" s="485">
        <v>2.09</v>
      </c>
      <c r="D68" s="485"/>
      <c r="E68" s="485">
        <v>1.8</v>
      </c>
    </row>
    <row r="69" spans="1:5" s="463" customFormat="1" ht="9" customHeight="1">
      <c r="A69" s="467" t="s">
        <v>414</v>
      </c>
      <c r="B69" s="486">
        <v>3.2</v>
      </c>
      <c r="C69" s="486">
        <v>0.94</v>
      </c>
      <c r="D69" s="486"/>
      <c r="E69" s="486">
        <v>1.6</v>
      </c>
    </row>
    <row r="70" spans="1:5" s="463" customFormat="1" ht="9" customHeight="1">
      <c r="A70" s="465" t="s">
        <v>61</v>
      </c>
      <c r="B70" s="485">
        <v>3.5</v>
      </c>
      <c r="C70" s="485">
        <v>0.94</v>
      </c>
      <c r="D70" s="485"/>
      <c r="E70" s="485">
        <v>2.1</v>
      </c>
    </row>
    <row r="71" spans="1:5" s="463" customFormat="1" ht="9" customHeight="1">
      <c r="A71" s="465" t="s">
        <v>62</v>
      </c>
      <c r="B71" s="485">
        <v>2.6</v>
      </c>
      <c r="C71" s="485">
        <v>1.04</v>
      </c>
      <c r="D71" s="485"/>
      <c r="E71" s="485">
        <v>1.5</v>
      </c>
    </row>
    <row r="72" spans="1:5" s="463" customFormat="1" ht="9" customHeight="1">
      <c r="A72" s="465" t="s">
        <v>63</v>
      </c>
      <c r="B72" s="485">
        <v>4.7</v>
      </c>
      <c r="C72" s="485">
        <v>1.26</v>
      </c>
      <c r="D72" s="485"/>
      <c r="E72" s="485">
        <v>1.1000000000000001</v>
      </c>
    </row>
    <row r="73" spans="1:5" s="463" customFormat="1" ht="9" customHeight="1">
      <c r="A73" s="467" t="s">
        <v>64</v>
      </c>
      <c r="B73" s="486">
        <v>3.2</v>
      </c>
      <c r="C73" s="486">
        <v>0.97</v>
      </c>
      <c r="D73" s="486"/>
      <c r="E73" s="486">
        <v>1.3</v>
      </c>
    </row>
    <row r="74" spans="1:5" s="463" customFormat="1" ht="9" customHeight="1">
      <c r="A74" s="465" t="s">
        <v>65</v>
      </c>
      <c r="B74" s="485">
        <v>3.9</v>
      </c>
      <c r="C74" s="485">
        <v>1.99</v>
      </c>
      <c r="D74" s="485"/>
      <c r="E74" s="485">
        <v>1.8</v>
      </c>
    </row>
    <row r="75" spans="1:5" s="463" customFormat="1" ht="9" customHeight="1">
      <c r="A75" s="465" t="s">
        <v>66</v>
      </c>
      <c r="B75" s="485">
        <v>2.9</v>
      </c>
      <c r="C75" s="485">
        <v>1.1499999999999999</v>
      </c>
      <c r="D75" s="485"/>
      <c r="E75" s="485">
        <v>1.6</v>
      </c>
    </row>
    <row r="76" spans="1:5" s="463" customFormat="1" ht="9" customHeight="1">
      <c r="A76" s="465" t="s">
        <v>67</v>
      </c>
      <c r="B76" s="485">
        <v>2.4</v>
      </c>
      <c r="C76" s="485">
        <v>0.28000000000000003</v>
      </c>
      <c r="D76" s="485"/>
      <c r="E76" s="485">
        <v>0.8</v>
      </c>
    </row>
    <row r="77" spans="1:5" s="463" customFormat="1" ht="9" customHeight="1">
      <c r="A77" s="467" t="s">
        <v>68</v>
      </c>
      <c r="B77" s="486">
        <v>3.7</v>
      </c>
      <c r="C77" s="486">
        <v>1.79</v>
      </c>
      <c r="D77" s="486"/>
      <c r="E77" s="486">
        <v>1.6</v>
      </c>
    </row>
    <row r="78" spans="1:5" s="463" customFormat="1" ht="9" customHeight="1">
      <c r="A78" s="465" t="s">
        <v>69</v>
      </c>
      <c r="B78" s="485">
        <v>4.0999999999999996</v>
      </c>
      <c r="C78" s="485">
        <v>1.52</v>
      </c>
      <c r="D78" s="485"/>
      <c r="E78" s="485">
        <v>1.6</v>
      </c>
    </row>
    <row r="79" spans="1:5" s="463" customFormat="1" ht="9" customHeight="1">
      <c r="A79" s="465" t="s">
        <v>70</v>
      </c>
      <c r="B79" s="485">
        <v>3.8</v>
      </c>
      <c r="C79" s="485">
        <v>8.4600000000000009</v>
      </c>
      <c r="D79" s="485"/>
      <c r="E79" s="485">
        <v>0.6</v>
      </c>
    </row>
    <row r="80" spans="1:5" s="463" customFormat="1" ht="9" customHeight="1">
      <c r="A80" s="465" t="s">
        <v>71</v>
      </c>
      <c r="B80" s="485">
        <v>3</v>
      </c>
      <c r="C80" s="485">
        <v>0.77</v>
      </c>
      <c r="D80" s="485"/>
      <c r="E80" s="485">
        <v>1.7</v>
      </c>
    </row>
    <row r="81" spans="1:5" s="463" customFormat="1" ht="9" customHeight="1">
      <c r="A81" s="467" t="s">
        <v>72</v>
      </c>
      <c r="B81" s="486">
        <v>4.4000000000000004</v>
      </c>
      <c r="C81" s="486">
        <v>2.09</v>
      </c>
      <c r="D81" s="486"/>
      <c r="E81" s="486">
        <v>2</v>
      </c>
    </row>
    <row r="82" spans="1:5" s="463" customFormat="1" ht="9" customHeight="1">
      <c r="A82" s="465" t="s">
        <v>73</v>
      </c>
      <c r="B82" s="485">
        <v>3</v>
      </c>
      <c r="C82" s="485">
        <v>1.66</v>
      </c>
      <c r="D82" s="485"/>
      <c r="E82" s="485">
        <v>1.6</v>
      </c>
    </row>
    <row r="83" spans="1:5" s="463" customFormat="1" ht="9.6" customHeight="1">
      <c r="A83" s="465" t="s">
        <v>437</v>
      </c>
      <c r="B83" s="485">
        <v>2.8</v>
      </c>
      <c r="C83" s="485">
        <v>0.92</v>
      </c>
      <c r="D83" s="485"/>
      <c r="E83" s="485">
        <v>1.3</v>
      </c>
    </row>
    <row r="84" spans="1:5" s="463" customFormat="1" ht="9" customHeight="1">
      <c r="A84" s="465" t="s">
        <v>75</v>
      </c>
      <c r="B84" s="487">
        <v>3</v>
      </c>
      <c r="C84" s="487">
        <v>1.29</v>
      </c>
      <c r="D84" s="487"/>
      <c r="E84" s="487">
        <v>1</v>
      </c>
    </row>
    <row r="85" spans="1:5" s="463" customFormat="1" ht="9" customHeight="1">
      <c r="A85" s="467" t="s">
        <v>76</v>
      </c>
      <c r="B85" s="486">
        <v>3.9</v>
      </c>
      <c r="C85" s="486">
        <v>6.38</v>
      </c>
      <c r="D85" s="486"/>
      <c r="E85" s="486">
        <v>2.8</v>
      </c>
    </row>
    <row r="86" spans="1:5" s="463" customFormat="1" ht="9" customHeight="1">
      <c r="A86" s="477"/>
      <c r="B86" s="487"/>
      <c r="C86" s="487"/>
      <c r="D86" s="487"/>
      <c r="E86" s="487"/>
    </row>
    <row r="87" spans="1:5" ht="9" customHeight="1">
      <c r="A87" s="461">
        <v>1998</v>
      </c>
      <c r="B87" s="455"/>
      <c r="C87" s="455"/>
      <c r="D87" s="455"/>
      <c r="E87" s="455"/>
    </row>
    <row r="88" spans="1:5" s="463" customFormat="1" ht="9" customHeight="1">
      <c r="A88" s="462" t="s">
        <v>34</v>
      </c>
      <c r="B88" s="484">
        <v>3.6</v>
      </c>
      <c r="C88" s="484">
        <v>1.17</v>
      </c>
      <c r="D88" s="484"/>
      <c r="E88" s="484">
        <v>1.3</v>
      </c>
    </row>
    <row r="89" spans="1:5" s="463" customFormat="1" ht="3.95" customHeight="1">
      <c r="A89" s="462"/>
      <c r="B89" s="484"/>
      <c r="C89" s="484"/>
      <c r="D89" s="484"/>
      <c r="E89" s="484"/>
    </row>
    <row r="90" spans="1:5" s="463" customFormat="1" ht="9" customHeight="1">
      <c r="A90" s="465" t="s">
        <v>45</v>
      </c>
      <c r="B90" s="485">
        <v>3</v>
      </c>
      <c r="C90" s="485">
        <v>0.82</v>
      </c>
      <c r="D90" s="485"/>
      <c r="E90" s="485">
        <v>0.6</v>
      </c>
    </row>
    <row r="91" spans="1:5" s="463" customFormat="1" ht="9" customHeight="1">
      <c r="A91" s="465" t="s">
        <v>46</v>
      </c>
      <c r="B91" s="485">
        <v>3.6</v>
      </c>
      <c r="C91" s="485">
        <v>0.91</v>
      </c>
      <c r="D91" s="485"/>
      <c r="E91" s="485">
        <v>0.7</v>
      </c>
    </row>
    <row r="92" spans="1:5" s="463" customFormat="1" ht="9" customHeight="1">
      <c r="A92" s="465" t="s">
        <v>47</v>
      </c>
      <c r="B92" s="485">
        <v>3.5</v>
      </c>
      <c r="C92" s="485">
        <v>1.1200000000000001</v>
      </c>
      <c r="D92" s="485"/>
      <c r="E92" s="485">
        <v>1.1000000000000001</v>
      </c>
    </row>
    <row r="93" spans="1:5" s="463" customFormat="1" ht="9" customHeight="1">
      <c r="A93" s="467" t="s">
        <v>48</v>
      </c>
      <c r="B93" s="486">
        <v>2.9</v>
      </c>
      <c r="C93" s="486">
        <v>0.91</v>
      </c>
      <c r="D93" s="486"/>
      <c r="E93" s="486">
        <v>0.8</v>
      </c>
    </row>
    <row r="94" spans="1:5" s="463" customFormat="1" ht="9" customHeight="1">
      <c r="A94" s="465" t="s">
        <v>433</v>
      </c>
      <c r="B94" s="485">
        <v>4</v>
      </c>
      <c r="C94" s="485">
        <v>2.87</v>
      </c>
      <c r="D94" s="485"/>
      <c r="E94" s="485">
        <v>1.4</v>
      </c>
    </row>
    <row r="95" spans="1:5" s="463" customFormat="1" ht="9" customHeight="1">
      <c r="A95" s="465" t="s">
        <v>50</v>
      </c>
      <c r="B95" s="485">
        <v>3.5</v>
      </c>
      <c r="C95" s="485">
        <v>0.96</v>
      </c>
      <c r="D95" s="485"/>
      <c r="E95" s="485">
        <v>2.1</v>
      </c>
    </row>
    <row r="96" spans="1:5" s="463" customFormat="1" ht="9" customHeight="1">
      <c r="A96" s="465" t="s">
        <v>51</v>
      </c>
      <c r="B96" s="485">
        <v>2.2000000000000002</v>
      </c>
      <c r="C96" s="485">
        <v>0.71</v>
      </c>
      <c r="D96" s="485"/>
      <c r="E96" s="485">
        <v>1.7</v>
      </c>
    </row>
    <row r="97" spans="1:5" s="463" customFormat="1" ht="9" customHeight="1">
      <c r="A97" s="467" t="s">
        <v>52</v>
      </c>
      <c r="B97" s="486">
        <v>2.5</v>
      </c>
      <c r="C97" s="486">
        <v>1.19</v>
      </c>
      <c r="D97" s="486"/>
      <c r="E97" s="486">
        <v>0.8</v>
      </c>
    </row>
    <row r="98" spans="1:5" s="463" customFormat="1" ht="9" customHeight="1">
      <c r="A98" s="465" t="s">
        <v>434</v>
      </c>
      <c r="B98" s="485">
        <v>3.75</v>
      </c>
      <c r="C98" s="485">
        <v>0.56999999999999995</v>
      </c>
      <c r="D98" s="485"/>
      <c r="E98" s="485">
        <v>0.7</v>
      </c>
    </row>
    <row r="99" spans="1:5" s="463" customFormat="1" ht="9" customHeight="1">
      <c r="A99" s="465" t="s">
        <v>54</v>
      </c>
      <c r="B99" s="485">
        <v>3.8</v>
      </c>
      <c r="C99" s="485">
        <v>2.59</v>
      </c>
      <c r="D99" s="485"/>
      <c r="E99" s="485">
        <v>2.2999999999999998</v>
      </c>
    </row>
    <row r="100" spans="1:5" s="463" customFormat="1" ht="9" customHeight="1">
      <c r="A100" s="465" t="s">
        <v>55</v>
      </c>
      <c r="B100" s="485">
        <v>3.2</v>
      </c>
      <c r="C100" s="485">
        <v>1.46</v>
      </c>
      <c r="D100" s="485"/>
      <c r="E100" s="485">
        <v>1.8</v>
      </c>
    </row>
    <row r="101" spans="1:5" s="463" customFormat="1" ht="9" customHeight="1">
      <c r="A101" s="467" t="s">
        <v>56</v>
      </c>
      <c r="B101" s="486">
        <v>3.5</v>
      </c>
      <c r="C101" s="486">
        <v>0.66</v>
      </c>
      <c r="D101" s="486"/>
      <c r="E101" s="486">
        <v>1.4</v>
      </c>
    </row>
    <row r="102" spans="1:5" s="463" customFormat="1" ht="9" customHeight="1">
      <c r="A102" s="465" t="s">
        <v>57</v>
      </c>
      <c r="B102" s="485">
        <v>4</v>
      </c>
      <c r="C102" s="485">
        <v>2.3199999999999998</v>
      </c>
      <c r="D102" s="485"/>
      <c r="E102" s="485">
        <v>3.1</v>
      </c>
    </row>
    <row r="103" spans="1:5" s="463" customFormat="1" ht="9" customHeight="1">
      <c r="A103" s="465" t="s">
        <v>58</v>
      </c>
      <c r="B103" s="485">
        <v>4.3</v>
      </c>
      <c r="C103" s="485">
        <v>0.73</v>
      </c>
      <c r="D103" s="485"/>
      <c r="E103" s="485">
        <v>1</v>
      </c>
    </row>
    <row r="104" spans="1:5" s="463" customFormat="1" ht="9" customHeight="1">
      <c r="A104" s="465" t="s">
        <v>435</v>
      </c>
      <c r="B104" s="485">
        <v>4</v>
      </c>
      <c r="C104" s="485">
        <v>1.37</v>
      </c>
      <c r="D104" s="485"/>
      <c r="E104" s="485">
        <v>1.2</v>
      </c>
    </row>
    <row r="105" spans="1:5" s="463" customFormat="1" ht="9" customHeight="1">
      <c r="A105" s="467" t="s">
        <v>436</v>
      </c>
      <c r="B105" s="486">
        <v>2.8</v>
      </c>
      <c r="C105" s="486">
        <v>0.93</v>
      </c>
      <c r="D105" s="486"/>
      <c r="E105" s="486">
        <v>2.1</v>
      </c>
    </row>
    <row r="106" spans="1:5" s="463" customFormat="1" ht="9" customHeight="1">
      <c r="A106" s="465" t="s">
        <v>61</v>
      </c>
      <c r="B106" s="485">
        <v>3.2</v>
      </c>
      <c r="C106" s="485">
        <v>0.5</v>
      </c>
      <c r="D106" s="485"/>
      <c r="E106" s="485">
        <v>2.5</v>
      </c>
    </row>
    <row r="107" spans="1:5" s="463" customFormat="1" ht="9" customHeight="1">
      <c r="A107" s="465" t="s">
        <v>62</v>
      </c>
      <c r="B107" s="485">
        <v>2.7</v>
      </c>
      <c r="C107" s="485">
        <v>0.92</v>
      </c>
      <c r="D107" s="485"/>
      <c r="E107" s="485">
        <v>1.3</v>
      </c>
    </row>
    <row r="108" spans="1:5" s="463" customFormat="1" ht="9" customHeight="1">
      <c r="A108" s="465" t="s">
        <v>63</v>
      </c>
      <c r="B108" s="485">
        <v>4.5999999999999996</v>
      </c>
      <c r="C108" s="485">
        <v>1.63</v>
      </c>
      <c r="D108" s="485"/>
      <c r="E108" s="485">
        <v>1.4</v>
      </c>
    </row>
    <row r="109" spans="1:5" s="463" customFormat="1" ht="9" customHeight="1">
      <c r="A109" s="467" t="s">
        <v>64</v>
      </c>
      <c r="B109" s="486">
        <v>2.6</v>
      </c>
      <c r="C109" s="486">
        <v>0.55000000000000004</v>
      </c>
      <c r="D109" s="486"/>
      <c r="E109" s="486">
        <v>1.9</v>
      </c>
    </row>
    <row r="110" spans="1:5" s="463" customFormat="1" ht="9" customHeight="1">
      <c r="A110" s="465" t="s">
        <v>65</v>
      </c>
      <c r="B110" s="485">
        <v>3.3</v>
      </c>
      <c r="C110" s="485">
        <v>1.53</v>
      </c>
      <c r="D110" s="485"/>
      <c r="E110" s="485">
        <v>1.6</v>
      </c>
    </row>
    <row r="111" spans="1:5" s="463" customFormat="1" ht="9" customHeight="1">
      <c r="A111" s="465" t="s">
        <v>66</v>
      </c>
      <c r="B111" s="485">
        <v>2.9</v>
      </c>
      <c r="C111" s="485">
        <v>0.99</v>
      </c>
      <c r="D111" s="485"/>
      <c r="E111" s="485">
        <v>1.6</v>
      </c>
    </row>
    <row r="112" spans="1:5" s="463" customFormat="1" ht="9" customHeight="1">
      <c r="A112" s="465" t="s">
        <v>67</v>
      </c>
      <c r="B112" s="485">
        <v>2</v>
      </c>
      <c r="C112" s="485">
        <v>0.41</v>
      </c>
      <c r="D112" s="485"/>
      <c r="E112" s="485">
        <v>0.5</v>
      </c>
    </row>
    <row r="113" spans="1:5" s="463" customFormat="1" ht="9" customHeight="1">
      <c r="A113" s="467" t="s">
        <v>68</v>
      </c>
      <c r="B113" s="486">
        <v>3.6</v>
      </c>
      <c r="C113" s="486">
        <v>1.67</v>
      </c>
      <c r="D113" s="486"/>
      <c r="E113" s="486">
        <v>2</v>
      </c>
    </row>
    <row r="114" spans="1:5" s="463" customFormat="1" ht="9" customHeight="1">
      <c r="A114" s="465" t="s">
        <v>69</v>
      </c>
      <c r="B114" s="485">
        <v>3.9</v>
      </c>
      <c r="C114" s="485">
        <v>1.45</v>
      </c>
      <c r="D114" s="485"/>
      <c r="E114" s="485">
        <v>2.1</v>
      </c>
    </row>
    <row r="115" spans="1:5" s="463" customFormat="1" ht="9" customHeight="1">
      <c r="A115" s="465" t="s">
        <v>70</v>
      </c>
      <c r="B115" s="485">
        <v>3.4</v>
      </c>
      <c r="C115" s="485">
        <v>0.59</v>
      </c>
      <c r="D115" s="485"/>
      <c r="E115" s="485">
        <v>0.9</v>
      </c>
    </row>
    <row r="116" spans="1:5" s="463" customFormat="1" ht="9" customHeight="1">
      <c r="A116" s="465" t="s">
        <v>71</v>
      </c>
      <c r="B116" s="485">
        <v>2.8</v>
      </c>
      <c r="C116" s="485">
        <v>0.82</v>
      </c>
      <c r="D116" s="485"/>
      <c r="E116" s="485">
        <v>1.9</v>
      </c>
    </row>
    <row r="117" spans="1:5" s="463" customFormat="1" ht="9" customHeight="1">
      <c r="A117" s="467" t="s">
        <v>72</v>
      </c>
      <c r="B117" s="486">
        <v>3.8</v>
      </c>
      <c r="C117" s="486">
        <v>1.64</v>
      </c>
      <c r="D117" s="486"/>
      <c r="E117" s="486">
        <v>1.4</v>
      </c>
    </row>
    <row r="118" spans="1:5" s="463" customFormat="1" ht="9" customHeight="1">
      <c r="A118" s="465" t="s">
        <v>73</v>
      </c>
      <c r="B118" s="485">
        <v>2.6</v>
      </c>
      <c r="C118" s="485">
        <v>1.2</v>
      </c>
      <c r="D118" s="485"/>
      <c r="E118" s="485">
        <v>2.8</v>
      </c>
    </row>
    <row r="119" spans="1:5" s="463" customFormat="1" ht="9.6" customHeight="1">
      <c r="A119" s="465" t="s">
        <v>437</v>
      </c>
      <c r="B119" s="485">
        <v>2.5</v>
      </c>
      <c r="C119" s="485">
        <v>1</v>
      </c>
      <c r="D119" s="485"/>
      <c r="E119" s="485">
        <v>1.9</v>
      </c>
    </row>
    <row r="120" spans="1:5" s="463" customFormat="1" ht="9" customHeight="1">
      <c r="A120" s="465" t="s">
        <v>75</v>
      </c>
      <c r="B120" s="487">
        <v>2.9</v>
      </c>
      <c r="C120" s="487">
        <v>1.17</v>
      </c>
      <c r="D120" s="487"/>
      <c r="E120" s="487">
        <v>1.3</v>
      </c>
    </row>
    <row r="121" spans="1:5" s="463" customFormat="1" ht="9" customHeight="1">
      <c r="A121" s="467" t="s">
        <v>76</v>
      </c>
      <c r="B121" s="486">
        <v>3.6</v>
      </c>
      <c r="C121" s="486">
        <v>5.36</v>
      </c>
      <c r="D121" s="486"/>
      <c r="E121" s="486">
        <v>3</v>
      </c>
    </row>
    <row r="122" spans="1:5" s="463" customFormat="1" ht="9" customHeight="1">
      <c r="A122" s="477"/>
      <c r="B122" s="487"/>
      <c r="C122" s="487"/>
      <c r="D122" s="487"/>
      <c r="E122" s="487"/>
    </row>
    <row r="123" spans="1:5" ht="9" customHeight="1">
      <c r="A123" s="461">
        <v>1999</v>
      </c>
      <c r="B123" s="455"/>
      <c r="C123" s="455"/>
      <c r="D123" s="455"/>
      <c r="E123" s="455"/>
    </row>
    <row r="124" spans="1:5" s="463" customFormat="1" ht="9" customHeight="1">
      <c r="A124" s="462" t="s">
        <v>34</v>
      </c>
      <c r="B124" s="484">
        <v>3.6</v>
      </c>
      <c r="C124" s="484">
        <v>1.4161035472743806</v>
      </c>
      <c r="D124" s="484"/>
      <c r="E124" s="484">
        <v>1.2</v>
      </c>
    </row>
    <row r="125" spans="1:5" s="463" customFormat="1" ht="3.95" customHeight="1">
      <c r="A125" s="462"/>
      <c r="B125" s="484"/>
      <c r="C125" s="484"/>
      <c r="D125" s="484"/>
      <c r="E125" s="484"/>
    </row>
    <row r="126" spans="1:5" s="463" customFormat="1" ht="9" customHeight="1">
      <c r="A126" s="465" t="s">
        <v>45</v>
      </c>
      <c r="B126" s="485">
        <v>3</v>
      </c>
      <c r="C126" s="485">
        <v>0.72082062655946766</v>
      </c>
      <c r="D126" s="485"/>
      <c r="E126" s="485">
        <v>1.2</v>
      </c>
    </row>
    <row r="127" spans="1:5" s="463" customFormat="1" ht="9" customHeight="1">
      <c r="A127" s="465" t="s">
        <v>46</v>
      </c>
      <c r="B127" s="485">
        <v>3.2</v>
      </c>
      <c r="C127" s="485">
        <v>1.0074540884951959</v>
      </c>
      <c r="D127" s="485"/>
      <c r="E127" s="485">
        <v>0.6</v>
      </c>
    </row>
    <row r="128" spans="1:5" s="463" customFormat="1" ht="9" customHeight="1">
      <c r="A128" s="465" t="s">
        <v>47</v>
      </c>
      <c r="B128" s="485">
        <v>3.2</v>
      </c>
      <c r="C128" s="485">
        <v>1.1204481792717087</v>
      </c>
      <c r="D128" s="485"/>
      <c r="E128" s="485">
        <v>1</v>
      </c>
    </row>
    <row r="129" spans="1:5" s="463" customFormat="1" ht="9" customHeight="1">
      <c r="A129" s="467" t="s">
        <v>48</v>
      </c>
      <c r="B129" s="486">
        <v>2.8</v>
      </c>
      <c r="C129" s="486">
        <v>0.91967345293287639</v>
      </c>
      <c r="D129" s="486"/>
      <c r="E129" s="486">
        <v>1.9</v>
      </c>
    </row>
    <row r="130" spans="1:5" s="463" customFormat="1" ht="9" customHeight="1">
      <c r="A130" s="465" t="s">
        <v>411</v>
      </c>
      <c r="B130" s="485">
        <v>4.0999999999999996</v>
      </c>
      <c r="C130" s="485">
        <v>4.1020938028640295</v>
      </c>
      <c r="D130" s="485"/>
      <c r="E130" s="485">
        <v>1</v>
      </c>
    </row>
    <row r="131" spans="1:5" s="463" customFormat="1" ht="9" customHeight="1">
      <c r="A131" s="465" t="s">
        <v>50</v>
      </c>
      <c r="B131" s="485">
        <v>3.3</v>
      </c>
      <c r="C131" s="485">
        <v>1.1249074443242011</v>
      </c>
      <c r="D131" s="485"/>
      <c r="E131" s="485">
        <v>2.7</v>
      </c>
    </row>
    <row r="132" spans="1:5" s="463" customFormat="1" ht="9" customHeight="1">
      <c r="A132" s="465" t="s">
        <v>51</v>
      </c>
      <c r="B132" s="485">
        <v>1.7</v>
      </c>
      <c r="C132" s="485">
        <v>0.77780065426760914</v>
      </c>
      <c r="D132" s="485"/>
      <c r="E132" s="485">
        <v>2.4</v>
      </c>
    </row>
    <row r="133" spans="1:5" s="463" customFormat="1" ht="9" customHeight="1">
      <c r="A133" s="467" t="s">
        <v>52</v>
      </c>
      <c r="B133" s="486">
        <v>2.8</v>
      </c>
      <c r="C133" s="486">
        <v>1.126430973392768</v>
      </c>
      <c r="D133" s="486"/>
      <c r="E133" s="486">
        <v>0.9</v>
      </c>
    </row>
    <row r="134" spans="1:5" s="463" customFormat="1" ht="9" customHeight="1">
      <c r="A134" s="465" t="s">
        <v>434</v>
      </c>
      <c r="B134" s="485">
        <v>3.9</v>
      </c>
      <c r="C134" s="485">
        <v>0.75579099627286805</v>
      </c>
      <c r="D134" s="485"/>
      <c r="E134" s="485">
        <v>0.8</v>
      </c>
    </row>
    <row r="135" spans="1:5" s="463" customFormat="1" ht="9" customHeight="1">
      <c r="A135" s="465" t="s">
        <v>54</v>
      </c>
      <c r="B135" s="485">
        <v>3.8</v>
      </c>
      <c r="C135" s="485">
        <v>2.4069207692844352</v>
      </c>
      <c r="D135" s="485"/>
      <c r="E135" s="485">
        <v>1.8</v>
      </c>
    </row>
    <row r="136" spans="1:5" s="463" customFormat="1" ht="9" customHeight="1">
      <c r="A136" s="465" t="s">
        <v>55</v>
      </c>
      <c r="B136" s="485">
        <v>3</v>
      </c>
      <c r="C136" s="485">
        <v>1.7738916971893142</v>
      </c>
      <c r="D136" s="485"/>
      <c r="E136" s="485">
        <v>1.8</v>
      </c>
    </row>
    <row r="137" spans="1:5" s="463" customFormat="1" ht="9" customHeight="1">
      <c r="A137" s="467" t="s">
        <v>56</v>
      </c>
      <c r="B137" s="486">
        <v>3.1</v>
      </c>
      <c r="C137" s="486">
        <v>0.60756505285815965</v>
      </c>
      <c r="D137" s="486"/>
      <c r="E137" s="486">
        <v>2</v>
      </c>
    </row>
    <row r="138" spans="1:5" s="463" customFormat="1" ht="9" customHeight="1">
      <c r="A138" s="465" t="s">
        <v>57</v>
      </c>
      <c r="B138" s="485">
        <v>4</v>
      </c>
      <c r="C138" s="485">
        <v>6.2302555870733194</v>
      </c>
      <c r="D138" s="485"/>
      <c r="E138" s="485">
        <v>1.7</v>
      </c>
    </row>
    <row r="139" spans="1:5" s="463" customFormat="1" ht="9" customHeight="1">
      <c r="A139" s="465" t="s">
        <v>58</v>
      </c>
      <c r="B139" s="485">
        <v>4.5</v>
      </c>
      <c r="C139" s="485">
        <v>0.95133378447419115</v>
      </c>
      <c r="D139" s="485"/>
      <c r="E139" s="485">
        <v>1</v>
      </c>
    </row>
    <row r="140" spans="1:5" s="463" customFormat="1" ht="9" customHeight="1">
      <c r="A140" s="465" t="s">
        <v>435</v>
      </c>
      <c r="B140" s="485">
        <v>4.5</v>
      </c>
      <c r="C140" s="485">
        <v>2.1250263929741382</v>
      </c>
      <c r="D140" s="485"/>
      <c r="E140" s="485">
        <v>1.2</v>
      </c>
    </row>
    <row r="141" spans="1:5" s="463" customFormat="1" ht="9" customHeight="1">
      <c r="A141" s="467" t="s">
        <v>436</v>
      </c>
      <c r="B141" s="486">
        <v>2.7</v>
      </c>
      <c r="C141" s="486">
        <v>0.93750273803369755</v>
      </c>
      <c r="D141" s="486"/>
      <c r="E141" s="486">
        <v>2.6</v>
      </c>
    </row>
    <row r="142" spans="1:5" s="463" customFormat="1" ht="9" customHeight="1">
      <c r="A142" s="465" t="s">
        <v>61</v>
      </c>
      <c r="B142" s="485">
        <v>2.9</v>
      </c>
      <c r="C142" s="485">
        <v>0.96213318672256198</v>
      </c>
      <c r="D142" s="485"/>
      <c r="E142" s="485">
        <v>1.4</v>
      </c>
    </row>
    <row r="143" spans="1:5" s="463" customFormat="1" ht="9" customHeight="1">
      <c r="A143" s="465" t="s">
        <v>62</v>
      </c>
      <c r="B143" s="485">
        <v>2.7</v>
      </c>
      <c r="C143" s="485">
        <v>0.77571495061281481</v>
      </c>
      <c r="D143" s="485"/>
      <c r="E143" s="485">
        <v>1.2</v>
      </c>
    </row>
    <row r="144" spans="1:5" s="463" customFormat="1" ht="9" customHeight="1">
      <c r="A144" s="465" t="s">
        <v>63</v>
      </c>
      <c r="B144" s="485">
        <v>4.4000000000000004</v>
      </c>
      <c r="C144" s="485">
        <v>1.3736911744554094</v>
      </c>
      <c r="D144" s="485"/>
      <c r="E144" s="485">
        <v>1.4</v>
      </c>
    </row>
    <row r="145" spans="1:5" s="463" customFormat="1" ht="9" customHeight="1">
      <c r="A145" s="467" t="s">
        <v>64</v>
      </c>
      <c r="B145" s="486">
        <v>3.2</v>
      </c>
      <c r="C145" s="486">
        <v>0.87653492320448534</v>
      </c>
      <c r="D145" s="486"/>
      <c r="E145" s="486">
        <v>3</v>
      </c>
    </row>
    <row r="146" spans="1:5" s="463" customFormat="1" ht="9" customHeight="1">
      <c r="A146" s="465" t="s">
        <v>65</v>
      </c>
      <c r="B146" s="485">
        <v>3.5</v>
      </c>
      <c r="C146" s="485">
        <v>1.5880908408256043</v>
      </c>
      <c r="D146" s="485"/>
      <c r="E146" s="485">
        <v>1.8</v>
      </c>
    </row>
    <row r="147" spans="1:5" s="463" customFormat="1" ht="9" customHeight="1">
      <c r="A147" s="465" t="s">
        <v>66</v>
      </c>
      <c r="B147" s="485">
        <v>2.7</v>
      </c>
      <c r="C147" s="485">
        <v>0.67254887114230866</v>
      </c>
      <c r="D147" s="485"/>
      <c r="E147" s="485">
        <v>1.7</v>
      </c>
    </row>
    <row r="148" spans="1:5" s="463" customFormat="1" ht="9" customHeight="1">
      <c r="A148" s="465" t="s">
        <v>67</v>
      </c>
      <c r="B148" s="485">
        <v>2.2999999999999998</v>
      </c>
      <c r="C148" s="485">
        <v>0.50442128293172084</v>
      </c>
      <c r="D148" s="485"/>
      <c r="E148" s="485">
        <v>1.2</v>
      </c>
    </row>
    <row r="149" spans="1:5" s="463" customFormat="1" ht="9" customHeight="1">
      <c r="A149" s="467" t="s">
        <v>68</v>
      </c>
      <c r="B149" s="486">
        <v>3.3</v>
      </c>
      <c r="C149" s="486">
        <v>1.8912487171328312</v>
      </c>
      <c r="D149" s="486"/>
      <c r="E149" s="486">
        <v>1.1000000000000001</v>
      </c>
    </row>
    <row r="150" spans="1:5" s="463" customFormat="1" ht="9" customHeight="1">
      <c r="A150" s="465" t="s">
        <v>69</v>
      </c>
      <c r="B150" s="485">
        <v>3.9</v>
      </c>
      <c r="C150" s="485">
        <v>1.3814926810993069</v>
      </c>
      <c r="D150" s="485"/>
      <c r="E150" s="485">
        <v>1.3</v>
      </c>
    </row>
    <row r="151" spans="1:5" s="463" customFormat="1" ht="9" customHeight="1">
      <c r="A151" s="465" t="s">
        <v>70</v>
      </c>
      <c r="B151" s="485">
        <v>3.3</v>
      </c>
      <c r="C151" s="485">
        <v>0.6046546782248734</v>
      </c>
      <c r="D151" s="485"/>
      <c r="E151" s="485">
        <v>0.9</v>
      </c>
    </row>
    <row r="152" spans="1:5" s="463" customFormat="1" ht="9" customHeight="1">
      <c r="A152" s="465" t="s">
        <v>71</v>
      </c>
      <c r="B152" s="485">
        <v>2.7</v>
      </c>
      <c r="C152" s="488">
        <v>0.38332628930323076</v>
      </c>
      <c r="D152" s="488"/>
      <c r="E152" s="485">
        <v>1.6</v>
      </c>
    </row>
    <row r="153" spans="1:5" s="463" customFormat="1" ht="9" customHeight="1">
      <c r="A153" s="467" t="s">
        <v>72</v>
      </c>
      <c r="B153" s="486">
        <v>3.5</v>
      </c>
      <c r="C153" s="486">
        <v>1.8081573965843618</v>
      </c>
      <c r="D153" s="486"/>
      <c r="E153" s="486">
        <v>1.3</v>
      </c>
    </row>
    <row r="154" spans="1:5" s="463" customFormat="1" ht="9" customHeight="1">
      <c r="A154" s="465" t="s">
        <v>73</v>
      </c>
      <c r="B154" s="485">
        <v>2.2999999999999998</v>
      </c>
      <c r="C154" s="485">
        <v>1.1200403214515722</v>
      </c>
      <c r="D154" s="485"/>
      <c r="E154" s="485">
        <v>1.8</v>
      </c>
    </row>
    <row r="155" spans="1:5" s="463" customFormat="1" ht="9.6" customHeight="1">
      <c r="A155" s="465" t="s">
        <v>437</v>
      </c>
      <c r="B155" s="485">
        <v>2.2000000000000002</v>
      </c>
      <c r="C155" s="485">
        <v>0.8727398104035613</v>
      </c>
      <c r="D155" s="485"/>
      <c r="E155" s="485">
        <v>1.3</v>
      </c>
    </row>
    <row r="156" spans="1:5" s="463" customFormat="1" ht="9" customHeight="1">
      <c r="A156" s="465" t="s">
        <v>75</v>
      </c>
      <c r="B156" s="487">
        <v>2.6</v>
      </c>
      <c r="C156" s="487">
        <v>1.2441400059605188</v>
      </c>
      <c r="D156" s="487"/>
      <c r="E156" s="487">
        <v>1.2</v>
      </c>
    </row>
    <row r="157" spans="1:5" s="463" customFormat="1" ht="9" customHeight="1">
      <c r="A157" s="467" t="s">
        <v>76</v>
      </c>
      <c r="B157" s="486">
        <v>4</v>
      </c>
      <c r="C157" s="486">
        <v>10.005953198699455</v>
      </c>
      <c r="D157" s="486"/>
      <c r="E157" s="486">
        <v>2.9</v>
      </c>
    </row>
    <row r="158" spans="1:5" s="463" customFormat="1" ht="9" customHeight="1">
      <c r="A158" s="477"/>
      <c r="B158" s="487"/>
      <c r="C158" s="487"/>
      <c r="D158" s="487"/>
      <c r="E158" s="487"/>
    </row>
    <row r="159" spans="1:5" ht="9" customHeight="1">
      <c r="A159" s="461">
        <v>2000</v>
      </c>
      <c r="B159" s="455"/>
      <c r="C159" s="455"/>
      <c r="D159" s="455"/>
      <c r="E159" s="455"/>
    </row>
    <row r="160" spans="1:5" s="463" customFormat="1" ht="9" customHeight="1">
      <c r="A160" s="462" t="s">
        <v>34</v>
      </c>
      <c r="B160" s="484">
        <v>3.7</v>
      </c>
      <c r="C160" s="484">
        <v>1.7809345070736122</v>
      </c>
      <c r="D160" s="484"/>
      <c r="E160" s="484">
        <v>1.4</v>
      </c>
    </row>
    <row r="161" spans="1:5" s="463" customFormat="1" ht="3.95" customHeight="1">
      <c r="A161" s="462"/>
      <c r="B161" s="484"/>
      <c r="C161" s="484"/>
      <c r="D161" s="484"/>
      <c r="E161" s="484"/>
    </row>
    <row r="162" spans="1:5" s="463" customFormat="1" ht="9" customHeight="1">
      <c r="A162" s="465" t="s">
        <v>45</v>
      </c>
      <c r="B162" s="485">
        <v>3.4</v>
      </c>
      <c r="C162" s="485">
        <v>1.2724205758578624</v>
      </c>
      <c r="D162" s="485"/>
      <c r="E162" s="485">
        <v>1.2</v>
      </c>
    </row>
    <row r="163" spans="1:5" s="463" customFormat="1" ht="9" customHeight="1">
      <c r="A163" s="465" t="s">
        <v>46</v>
      </c>
      <c r="B163" s="485">
        <v>3.1</v>
      </c>
      <c r="C163" s="485">
        <v>1.0059307316753499</v>
      </c>
      <c r="D163" s="485"/>
      <c r="E163" s="485">
        <v>0.8</v>
      </c>
    </row>
    <row r="164" spans="1:5" s="463" customFormat="1" ht="9" customHeight="1">
      <c r="A164" s="465" t="s">
        <v>47</v>
      </c>
      <c r="B164" s="485">
        <v>3.3</v>
      </c>
      <c r="C164" s="485">
        <v>1.0455693996689031</v>
      </c>
      <c r="D164" s="485"/>
      <c r="E164" s="485">
        <v>1.1000000000000001</v>
      </c>
    </row>
    <row r="165" spans="1:5" s="463" customFormat="1" ht="9" customHeight="1">
      <c r="A165" s="467" t="s">
        <v>48</v>
      </c>
      <c r="B165" s="486">
        <v>2.6</v>
      </c>
      <c r="C165" s="486">
        <v>1.0240849611227005</v>
      </c>
      <c r="D165" s="486"/>
      <c r="E165" s="486">
        <v>1.6</v>
      </c>
    </row>
    <row r="166" spans="1:5" s="463" customFormat="1" ht="9" customHeight="1">
      <c r="A166" s="465" t="s">
        <v>411</v>
      </c>
      <c r="B166" s="485">
        <v>4</v>
      </c>
      <c r="C166" s="485">
        <v>4.1735217497307557</v>
      </c>
      <c r="D166" s="485"/>
      <c r="E166" s="485">
        <v>1.1000000000000001</v>
      </c>
    </row>
    <row r="167" spans="1:5" s="463" customFormat="1" ht="9" customHeight="1">
      <c r="A167" s="465" t="s">
        <v>50</v>
      </c>
      <c r="B167" s="485">
        <v>3.3</v>
      </c>
      <c r="C167" s="485">
        <v>1.6730982000701622</v>
      </c>
      <c r="D167" s="485"/>
      <c r="E167" s="485">
        <v>2.2000000000000002</v>
      </c>
    </row>
    <row r="168" spans="1:5" s="463" customFormat="1" ht="9" customHeight="1">
      <c r="A168" s="465" t="s">
        <v>51</v>
      </c>
      <c r="B168" s="485">
        <v>1.8</v>
      </c>
      <c r="C168" s="485">
        <v>0.88391499434444221</v>
      </c>
      <c r="D168" s="485"/>
      <c r="E168" s="485">
        <v>1.9</v>
      </c>
    </row>
    <row r="169" spans="1:5" s="463" customFormat="1" ht="9" customHeight="1">
      <c r="A169" s="467" t="s">
        <v>52</v>
      </c>
      <c r="B169" s="486">
        <v>2.4</v>
      </c>
      <c r="C169" s="486">
        <v>1.3983615980392019</v>
      </c>
      <c r="D169" s="486"/>
      <c r="E169" s="486">
        <v>0.8</v>
      </c>
    </row>
    <row r="170" spans="1:5" s="463" customFormat="1" ht="9" customHeight="1">
      <c r="A170" s="465" t="s">
        <v>434</v>
      </c>
      <c r="B170" s="485">
        <v>4.4000000000000004</v>
      </c>
      <c r="C170" s="485">
        <v>1.4570374955213106</v>
      </c>
      <c r="D170" s="485"/>
      <c r="E170" s="485">
        <v>1.075</v>
      </c>
    </row>
    <row r="171" spans="1:5" s="463" customFormat="1" ht="9" customHeight="1">
      <c r="A171" s="465" t="s">
        <v>54</v>
      </c>
      <c r="B171" s="485">
        <v>3.8</v>
      </c>
      <c r="C171" s="485">
        <v>2.2540403395495252</v>
      </c>
      <c r="D171" s="485"/>
      <c r="E171" s="485">
        <v>3.1</v>
      </c>
    </row>
    <row r="172" spans="1:5" s="463" customFormat="1" ht="9" customHeight="1">
      <c r="A172" s="465" t="s">
        <v>55</v>
      </c>
      <c r="B172" s="485">
        <v>3</v>
      </c>
      <c r="C172" s="485">
        <v>2.2154712059299637</v>
      </c>
      <c r="D172" s="485"/>
      <c r="E172" s="485">
        <v>1.8</v>
      </c>
    </row>
    <row r="173" spans="1:5" s="463" customFormat="1" ht="9" customHeight="1">
      <c r="A173" s="467" t="s">
        <v>56</v>
      </c>
      <c r="B173" s="486">
        <v>3.3</v>
      </c>
      <c r="C173" s="486">
        <v>0.44197604990159778</v>
      </c>
      <c r="D173" s="486"/>
      <c r="E173" s="486">
        <v>1.9</v>
      </c>
    </row>
    <row r="174" spans="1:5" s="463" customFormat="1" ht="9" customHeight="1">
      <c r="A174" s="465" t="s">
        <v>57</v>
      </c>
      <c r="B174" s="485">
        <v>3.9</v>
      </c>
      <c r="C174" s="485">
        <v>6.4251856316957561</v>
      </c>
      <c r="D174" s="485"/>
      <c r="E174" s="485">
        <v>2.2000000000000002</v>
      </c>
    </row>
    <row r="175" spans="1:5" s="463" customFormat="1" ht="9" customHeight="1">
      <c r="A175" s="465" t="s">
        <v>58</v>
      </c>
      <c r="B175" s="485">
        <v>4.7</v>
      </c>
      <c r="C175" s="485">
        <v>1.2827272755304355</v>
      </c>
      <c r="D175" s="485"/>
      <c r="E175" s="485">
        <v>1.6</v>
      </c>
    </row>
    <row r="176" spans="1:5" s="463" customFormat="1" ht="9" customHeight="1">
      <c r="A176" s="465" t="s">
        <v>435</v>
      </c>
      <c r="B176" s="485">
        <v>4.5</v>
      </c>
      <c r="C176" s="485">
        <v>3.3881755027852449</v>
      </c>
      <c r="D176" s="485"/>
      <c r="E176" s="485">
        <v>1.6</v>
      </c>
    </row>
    <row r="177" spans="1:5" s="463" customFormat="1" ht="9" customHeight="1">
      <c r="A177" s="467" t="s">
        <v>414</v>
      </c>
      <c r="B177" s="486">
        <v>2.6</v>
      </c>
      <c r="C177" s="486">
        <v>1.2352399296541328</v>
      </c>
      <c r="D177" s="486"/>
      <c r="E177" s="486">
        <v>1.6</v>
      </c>
    </row>
    <row r="178" spans="1:5" s="463" customFormat="1" ht="9" customHeight="1">
      <c r="A178" s="465" t="s">
        <v>61</v>
      </c>
      <c r="B178" s="485">
        <v>2.9</v>
      </c>
      <c r="C178" s="485">
        <v>0.9733895437823904</v>
      </c>
      <c r="D178" s="485"/>
      <c r="E178" s="485">
        <v>1.4</v>
      </c>
    </row>
    <row r="179" spans="1:5" s="463" customFormat="1" ht="9" customHeight="1">
      <c r="A179" s="465" t="s">
        <v>62</v>
      </c>
      <c r="B179" s="485">
        <v>3</v>
      </c>
      <c r="C179" s="485">
        <v>1.0760355221365139</v>
      </c>
      <c r="D179" s="485"/>
      <c r="E179" s="485">
        <v>1.9</v>
      </c>
    </row>
    <row r="180" spans="1:5" s="463" customFormat="1" ht="9" customHeight="1">
      <c r="A180" s="465" t="s">
        <v>63</v>
      </c>
      <c r="B180" s="485">
        <v>4.3</v>
      </c>
      <c r="C180" s="485">
        <v>1.7081508385856212</v>
      </c>
      <c r="D180" s="485"/>
      <c r="E180" s="485">
        <v>1.2</v>
      </c>
    </row>
    <row r="181" spans="1:5" s="463" customFormat="1" ht="9" customHeight="1">
      <c r="A181" s="467" t="s">
        <v>64</v>
      </c>
      <c r="B181" s="486">
        <v>3.3</v>
      </c>
      <c r="C181" s="486">
        <v>1.0453048390977193</v>
      </c>
      <c r="D181" s="486"/>
      <c r="E181" s="486">
        <v>1.8</v>
      </c>
    </row>
    <row r="182" spans="1:5" s="463" customFormat="1" ht="9" customHeight="1">
      <c r="A182" s="465" t="s">
        <v>65</v>
      </c>
      <c r="B182" s="485">
        <v>3.1</v>
      </c>
      <c r="C182" s="485">
        <v>1.8216928901657121</v>
      </c>
      <c r="D182" s="485"/>
      <c r="E182" s="485">
        <v>2.1</v>
      </c>
    </row>
    <row r="183" spans="1:5" s="463" customFormat="1" ht="9" customHeight="1">
      <c r="A183" s="465" t="s">
        <v>66</v>
      </c>
      <c r="B183" s="485">
        <v>2.5</v>
      </c>
      <c r="C183" s="485">
        <v>1.1771462553307619</v>
      </c>
      <c r="D183" s="485"/>
      <c r="E183" s="485">
        <v>1.2</v>
      </c>
    </row>
    <row r="184" spans="1:5" s="463" customFormat="1" ht="9" customHeight="1">
      <c r="A184" s="465" t="s">
        <v>67</v>
      </c>
      <c r="B184" s="485">
        <v>2.4</v>
      </c>
      <c r="C184" s="485">
        <v>0.61967560283005241</v>
      </c>
      <c r="D184" s="485"/>
      <c r="E184" s="485">
        <v>1.2</v>
      </c>
    </row>
    <row r="185" spans="1:5" s="463" customFormat="1" ht="9" customHeight="1">
      <c r="A185" s="467" t="s">
        <v>68</v>
      </c>
      <c r="B185" s="486">
        <v>3.3</v>
      </c>
      <c r="C185" s="486">
        <v>1.8407609652985732</v>
      </c>
      <c r="D185" s="486"/>
      <c r="E185" s="486">
        <v>1.8</v>
      </c>
    </row>
    <row r="186" spans="1:5" s="463" customFormat="1" ht="9" customHeight="1">
      <c r="A186" s="465" t="s">
        <v>69</v>
      </c>
      <c r="B186" s="485">
        <v>3.6</v>
      </c>
      <c r="C186" s="485">
        <v>1.3431534186755616</v>
      </c>
      <c r="D186" s="485"/>
      <c r="E186" s="485">
        <v>2</v>
      </c>
    </row>
    <row r="187" spans="1:5" s="463" customFormat="1" ht="9" customHeight="1">
      <c r="A187" s="465" t="s">
        <v>70</v>
      </c>
      <c r="B187" s="485">
        <v>3.4</v>
      </c>
      <c r="C187" s="485">
        <v>0.78036091692407739</v>
      </c>
      <c r="D187" s="485"/>
      <c r="E187" s="485">
        <v>0.9</v>
      </c>
    </row>
    <row r="188" spans="1:5" s="463" customFormat="1" ht="9" customHeight="1">
      <c r="A188" s="465" t="s">
        <v>71</v>
      </c>
      <c r="B188" s="485">
        <v>2.5</v>
      </c>
      <c r="C188" s="485">
        <v>0.74651700349873629</v>
      </c>
      <c r="D188" s="485"/>
      <c r="E188" s="485">
        <v>1.8</v>
      </c>
    </row>
    <row r="189" spans="1:5" s="463" customFormat="1" ht="9" customHeight="1">
      <c r="A189" s="467" t="s">
        <v>72</v>
      </c>
      <c r="B189" s="486">
        <v>3.5</v>
      </c>
      <c r="C189" s="486">
        <v>1.744636612796522</v>
      </c>
      <c r="D189" s="486"/>
      <c r="E189" s="486">
        <v>1.5</v>
      </c>
    </row>
    <row r="190" spans="1:5" s="463" customFormat="1" ht="9" customHeight="1">
      <c r="A190" s="465" t="s">
        <v>73</v>
      </c>
      <c r="B190" s="485">
        <v>2.2999999999999998</v>
      </c>
      <c r="C190" s="485">
        <v>2.1952195865239346</v>
      </c>
      <c r="D190" s="485"/>
      <c r="E190" s="485">
        <v>1.5</v>
      </c>
    </row>
    <row r="191" spans="1:5" s="463" customFormat="1" ht="9.6" customHeight="1">
      <c r="A191" s="465" t="s">
        <v>437</v>
      </c>
      <c r="B191" s="485">
        <v>2.5</v>
      </c>
      <c r="C191" s="485">
        <v>1.3219773709655005</v>
      </c>
      <c r="D191" s="485"/>
      <c r="E191" s="485">
        <v>1.7</v>
      </c>
    </row>
    <row r="192" spans="1:5" s="463" customFormat="1" ht="9" customHeight="1">
      <c r="A192" s="465" t="s">
        <v>75</v>
      </c>
      <c r="B192" s="487">
        <v>2.7</v>
      </c>
      <c r="C192" s="487">
        <v>1.0848089812951234</v>
      </c>
      <c r="D192" s="487"/>
      <c r="E192" s="487">
        <v>1.1000000000000001</v>
      </c>
    </row>
    <row r="193" spans="1:5" s="463" customFormat="1" ht="9" customHeight="1">
      <c r="A193" s="467" t="s">
        <v>76</v>
      </c>
      <c r="B193" s="486">
        <v>3.6</v>
      </c>
      <c r="C193" s="486">
        <v>5.7933595083646292</v>
      </c>
      <c r="D193" s="486"/>
      <c r="E193" s="486">
        <v>3.2</v>
      </c>
    </row>
    <row r="194" spans="1:5" s="463" customFormat="1" ht="9" customHeight="1">
      <c r="A194" s="477"/>
      <c r="B194" s="487"/>
      <c r="C194" s="487"/>
      <c r="D194" s="487"/>
      <c r="E194" s="487"/>
    </row>
    <row r="195" spans="1:5" ht="9" customHeight="1">
      <c r="A195" s="461">
        <v>2001</v>
      </c>
      <c r="B195" s="455"/>
      <c r="C195" s="455"/>
      <c r="D195" s="455"/>
      <c r="E195" s="455"/>
    </row>
    <row r="196" spans="1:5" s="463" customFormat="1" ht="9" customHeight="1">
      <c r="A196" s="462" t="s">
        <v>34</v>
      </c>
      <c r="B196" s="484">
        <v>3.4</v>
      </c>
      <c r="C196" s="484">
        <v>1.6</v>
      </c>
      <c r="D196" s="484"/>
      <c r="E196" s="484">
        <v>1.2</v>
      </c>
    </row>
    <row r="197" spans="1:5" s="463" customFormat="1" ht="3.95" customHeight="1">
      <c r="A197" s="462"/>
      <c r="B197" s="484"/>
      <c r="C197" s="484"/>
      <c r="D197" s="484"/>
      <c r="E197" s="484"/>
    </row>
    <row r="198" spans="1:5" s="463" customFormat="1" ht="9" customHeight="1">
      <c r="A198" s="465" t="s">
        <v>45</v>
      </c>
      <c r="B198" s="485">
        <v>3.5</v>
      </c>
      <c r="C198" s="485">
        <v>1.5</v>
      </c>
      <c r="D198" s="485"/>
      <c r="E198" s="485">
        <v>1.6</v>
      </c>
    </row>
    <row r="199" spans="1:5" s="463" customFormat="1" ht="9" customHeight="1">
      <c r="A199" s="465" t="s">
        <v>46</v>
      </c>
      <c r="B199" s="485">
        <v>2.8</v>
      </c>
      <c r="C199" s="485">
        <v>0.8</v>
      </c>
      <c r="D199" s="485"/>
      <c r="E199" s="485">
        <v>0.6</v>
      </c>
    </row>
    <row r="200" spans="1:5" s="463" customFormat="1" ht="9" customHeight="1">
      <c r="A200" s="465" t="s">
        <v>47</v>
      </c>
      <c r="B200" s="485">
        <v>3</v>
      </c>
      <c r="C200" s="485">
        <v>0.9</v>
      </c>
      <c r="D200" s="485"/>
      <c r="E200" s="485">
        <v>0.8</v>
      </c>
    </row>
    <row r="201" spans="1:5" s="463" customFormat="1" ht="9" customHeight="1">
      <c r="A201" s="467" t="s">
        <v>48</v>
      </c>
      <c r="B201" s="486">
        <v>2</v>
      </c>
      <c r="C201" s="486">
        <v>0.8</v>
      </c>
      <c r="D201" s="486"/>
      <c r="E201" s="486">
        <v>1.1000000000000001</v>
      </c>
    </row>
    <row r="202" spans="1:5" s="463" customFormat="1" ht="9" customHeight="1">
      <c r="A202" s="465" t="s">
        <v>411</v>
      </c>
      <c r="B202" s="485">
        <v>3.2</v>
      </c>
      <c r="C202" s="485">
        <v>3.7</v>
      </c>
      <c r="D202" s="485"/>
      <c r="E202" s="485">
        <v>0.9</v>
      </c>
    </row>
    <row r="203" spans="1:5" s="463" customFormat="1" ht="9" customHeight="1">
      <c r="A203" s="465" t="s">
        <v>50</v>
      </c>
      <c r="B203" s="485">
        <v>3.1</v>
      </c>
      <c r="C203" s="485">
        <v>1.3</v>
      </c>
      <c r="D203" s="485"/>
      <c r="E203" s="485">
        <v>3.3</v>
      </c>
    </row>
    <row r="204" spans="1:5" s="463" customFormat="1" ht="9" customHeight="1">
      <c r="A204" s="465" t="s">
        <v>51</v>
      </c>
      <c r="B204" s="485">
        <v>1.5</v>
      </c>
      <c r="C204" s="485">
        <v>0.6</v>
      </c>
      <c r="D204" s="485"/>
      <c r="E204" s="485">
        <v>1.8</v>
      </c>
    </row>
    <row r="205" spans="1:5" s="463" customFormat="1" ht="9" customHeight="1">
      <c r="A205" s="467" t="s">
        <v>52</v>
      </c>
      <c r="B205" s="486">
        <v>2.2999999999999998</v>
      </c>
      <c r="C205" s="486">
        <v>1.5</v>
      </c>
      <c r="D205" s="486"/>
      <c r="E205" s="486">
        <v>0.8</v>
      </c>
    </row>
    <row r="206" spans="1:5" s="463" customFormat="1" ht="9" customHeight="1">
      <c r="A206" s="465" t="s">
        <v>434</v>
      </c>
      <c r="B206" s="485">
        <v>3.9249999999999998</v>
      </c>
      <c r="C206" s="485">
        <v>1.175</v>
      </c>
      <c r="D206" s="485"/>
      <c r="E206" s="485">
        <v>0.92500000000000004</v>
      </c>
    </row>
    <row r="207" spans="1:5" s="463" customFormat="1" ht="9" customHeight="1">
      <c r="A207" s="465" t="s">
        <v>54</v>
      </c>
      <c r="B207" s="485">
        <v>3.5</v>
      </c>
      <c r="C207" s="485">
        <v>2.6</v>
      </c>
      <c r="D207" s="485"/>
      <c r="E207" s="485">
        <v>1.4</v>
      </c>
    </row>
    <row r="208" spans="1:5" s="463" customFormat="1" ht="9" customHeight="1">
      <c r="A208" s="465" t="s">
        <v>55</v>
      </c>
      <c r="B208" s="485">
        <v>3.4</v>
      </c>
      <c r="C208" s="485">
        <v>2</v>
      </c>
      <c r="D208" s="485"/>
      <c r="E208" s="485">
        <v>1.9</v>
      </c>
    </row>
    <row r="209" spans="1:5" s="463" customFormat="1" ht="9" customHeight="1">
      <c r="A209" s="467" t="s">
        <v>56</v>
      </c>
      <c r="B209" s="486">
        <v>2.8</v>
      </c>
      <c r="C209" s="486">
        <v>0.6</v>
      </c>
      <c r="D209" s="486"/>
      <c r="E209" s="486">
        <v>1.5</v>
      </c>
    </row>
    <row r="210" spans="1:5" s="463" customFormat="1" ht="9" customHeight="1">
      <c r="A210" s="465" t="s">
        <v>57</v>
      </c>
      <c r="B210" s="485">
        <v>3.8</v>
      </c>
      <c r="C210" s="485">
        <v>7.7</v>
      </c>
      <c r="D210" s="485"/>
      <c r="E210" s="485">
        <v>2</v>
      </c>
    </row>
    <row r="211" spans="1:5" s="463" customFormat="1" ht="9" customHeight="1">
      <c r="A211" s="465" t="s">
        <v>58</v>
      </c>
      <c r="B211" s="485">
        <v>4.5</v>
      </c>
      <c r="C211" s="485">
        <v>1.2</v>
      </c>
      <c r="D211" s="485"/>
      <c r="E211" s="485">
        <v>1.1000000000000001</v>
      </c>
    </row>
    <row r="212" spans="1:5" s="463" customFormat="1" ht="9" customHeight="1">
      <c r="A212" s="465" t="s">
        <v>435</v>
      </c>
      <c r="B212" s="485">
        <v>3.95</v>
      </c>
      <c r="C212" s="485">
        <v>2.806</v>
      </c>
      <c r="D212" s="485"/>
      <c r="E212" s="485">
        <v>1.1000000000000001</v>
      </c>
    </row>
    <row r="213" spans="1:5" s="463" customFormat="1" ht="9" customHeight="1">
      <c r="A213" s="467" t="s">
        <v>436</v>
      </c>
      <c r="B213" s="486">
        <v>2.5</v>
      </c>
      <c r="C213" s="486">
        <v>1.4</v>
      </c>
      <c r="D213" s="486"/>
      <c r="E213" s="486">
        <v>1.7</v>
      </c>
    </row>
    <row r="214" spans="1:5" s="463" customFormat="1" ht="9" customHeight="1">
      <c r="A214" s="465" t="s">
        <v>61</v>
      </c>
      <c r="B214" s="485">
        <v>2.9</v>
      </c>
      <c r="C214" s="485">
        <v>0.8</v>
      </c>
      <c r="D214" s="485"/>
      <c r="E214" s="485">
        <v>1.1000000000000001</v>
      </c>
    </row>
    <row r="215" spans="1:5" s="463" customFormat="1" ht="9" customHeight="1">
      <c r="A215" s="465" t="s">
        <v>62</v>
      </c>
      <c r="B215" s="485">
        <v>2.8</v>
      </c>
      <c r="C215" s="485">
        <v>1.2</v>
      </c>
      <c r="D215" s="485"/>
      <c r="E215" s="485">
        <v>1.3</v>
      </c>
    </row>
    <row r="216" spans="1:5" s="463" customFormat="1" ht="9" customHeight="1">
      <c r="A216" s="465" t="s">
        <v>63</v>
      </c>
      <c r="B216" s="485">
        <v>4</v>
      </c>
      <c r="C216" s="485">
        <v>1.4</v>
      </c>
      <c r="D216" s="485"/>
      <c r="E216" s="485">
        <v>1.2</v>
      </c>
    </row>
    <row r="217" spans="1:5" s="463" customFormat="1" ht="9" customHeight="1">
      <c r="A217" s="467" t="s">
        <v>64</v>
      </c>
      <c r="B217" s="486">
        <v>3.4</v>
      </c>
      <c r="C217" s="486">
        <v>0.9</v>
      </c>
      <c r="D217" s="486"/>
      <c r="E217" s="486">
        <v>2.2999999999999998</v>
      </c>
    </row>
    <row r="218" spans="1:5" s="463" customFormat="1" ht="9" customHeight="1">
      <c r="A218" s="465" t="s">
        <v>65</v>
      </c>
      <c r="B218" s="485">
        <v>2.8</v>
      </c>
      <c r="C218" s="485">
        <v>1.6</v>
      </c>
      <c r="D218" s="485"/>
      <c r="E218" s="485">
        <v>1.4</v>
      </c>
    </row>
    <row r="219" spans="1:5" s="463" customFormat="1" ht="9" customHeight="1">
      <c r="A219" s="465" t="s">
        <v>66</v>
      </c>
      <c r="B219" s="485">
        <v>2.2999999999999998</v>
      </c>
      <c r="C219" s="485">
        <v>1</v>
      </c>
      <c r="D219" s="485"/>
      <c r="E219" s="485">
        <v>1.6</v>
      </c>
    </row>
    <row r="220" spans="1:5" s="463" customFormat="1" ht="9" customHeight="1">
      <c r="A220" s="465" t="s">
        <v>67</v>
      </c>
      <c r="B220" s="485">
        <v>2.4</v>
      </c>
      <c r="C220" s="485">
        <v>0.5</v>
      </c>
      <c r="D220" s="485"/>
      <c r="E220" s="485">
        <v>1.2</v>
      </c>
    </row>
    <row r="221" spans="1:5" s="463" customFormat="1" ht="9" customHeight="1">
      <c r="A221" s="467" t="s">
        <v>68</v>
      </c>
      <c r="B221" s="486">
        <v>3.4</v>
      </c>
      <c r="C221" s="486">
        <v>2</v>
      </c>
      <c r="D221" s="486"/>
      <c r="E221" s="486">
        <v>1.9</v>
      </c>
    </row>
    <row r="222" spans="1:5" s="463" customFormat="1" ht="9" customHeight="1">
      <c r="A222" s="465" t="s">
        <v>69</v>
      </c>
      <c r="B222" s="485">
        <v>3.4</v>
      </c>
      <c r="C222" s="485">
        <v>1.3</v>
      </c>
      <c r="D222" s="485"/>
      <c r="E222" s="485">
        <v>1.6</v>
      </c>
    </row>
    <row r="223" spans="1:5" s="463" customFormat="1" ht="9" customHeight="1">
      <c r="A223" s="465" t="s">
        <v>70</v>
      </c>
      <c r="B223" s="485">
        <v>3.6</v>
      </c>
      <c r="C223" s="485">
        <v>0.7</v>
      </c>
      <c r="D223" s="485"/>
      <c r="E223" s="485">
        <v>1.1000000000000001</v>
      </c>
    </row>
    <row r="224" spans="1:5" s="463" customFormat="1" ht="9" customHeight="1">
      <c r="A224" s="465" t="s">
        <v>71</v>
      </c>
      <c r="B224" s="485">
        <v>1.9</v>
      </c>
      <c r="C224" s="485">
        <v>0.5</v>
      </c>
      <c r="D224" s="485"/>
      <c r="E224" s="485">
        <v>1.2</v>
      </c>
    </row>
    <row r="225" spans="1:5" s="463" customFormat="1" ht="9" customHeight="1">
      <c r="A225" s="467" t="s">
        <v>72</v>
      </c>
      <c r="B225" s="486">
        <v>3.1</v>
      </c>
      <c r="C225" s="486">
        <v>2.1</v>
      </c>
      <c r="D225" s="486"/>
      <c r="E225" s="486">
        <v>1.5</v>
      </c>
    </row>
    <row r="226" spans="1:5" s="463" customFormat="1" ht="9" customHeight="1">
      <c r="A226" s="465" t="s">
        <v>73</v>
      </c>
      <c r="B226" s="485">
        <v>2.1</v>
      </c>
      <c r="C226" s="485">
        <v>2.2999999999999998</v>
      </c>
      <c r="D226" s="485"/>
      <c r="E226" s="485">
        <v>1.8</v>
      </c>
    </row>
    <row r="227" spans="1:5" s="463" customFormat="1" ht="9.6" customHeight="1">
      <c r="A227" s="465" t="s">
        <v>437</v>
      </c>
      <c r="B227" s="485">
        <v>2.4</v>
      </c>
      <c r="C227" s="485">
        <v>1.33</v>
      </c>
      <c r="D227" s="485"/>
      <c r="E227" s="485">
        <v>1.51</v>
      </c>
    </row>
    <row r="228" spans="1:5" s="463" customFormat="1" ht="9" customHeight="1">
      <c r="A228" s="465" t="s">
        <v>75</v>
      </c>
      <c r="B228" s="487">
        <v>2.6</v>
      </c>
      <c r="C228" s="487">
        <v>1.1000000000000001</v>
      </c>
      <c r="D228" s="487"/>
      <c r="E228" s="487">
        <v>1.2</v>
      </c>
    </row>
    <row r="229" spans="1:5" s="463" customFormat="1" ht="9" customHeight="1">
      <c r="A229" s="467" t="s">
        <v>76</v>
      </c>
      <c r="B229" s="486">
        <v>3.5</v>
      </c>
      <c r="C229" s="486">
        <v>4.8</v>
      </c>
      <c r="D229" s="486"/>
      <c r="E229" s="486">
        <v>2.4</v>
      </c>
    </row>
    <row r="230" spans="1:5" s="463" customFormat="1" ht="9" customHeight="1">
      <c r="A230" s="477"/>
      <c r="B230" s="487"/>
      <c r="C230" s="487"/>
      <c r="D230" s="487"/>
      <c r="E230" s="487"/>
    </row>
    <row r="231" spans="1:5" ht="9" customHeight="1">
      <c r="A231" s="461">
        <v>2002</v>
      </c>
      <c r="B231" s="455"/>
      <c r="C231" s="455"/>
      <c r="D231" s="455"/>
      <c r="E231" s="455"/>
    </row>
    <row r="232" spans="1:5" s="463" customFormat="1" ht="9" customHeight="1">
      <c r="A232" s="462" t="s">
        <v>34</v>
      </c>
      <c r="B232" s="484">
        <v>3.2</v>
      </c>
      <c r="C232" s="484">
        <v>1.7</v>
      </c>
      <c r="D232" s="484"/>
      <c r="E232" s="484">
        <v>1.1000000000000001</v>
      </c>
    </row>
    <row r="233" spans="1:5" s="463" customFormat="1" ht="3.95" customHeight="1">
      <c r="A233" s="462"/>
      <c r="B233" s="484"/>
      <c r="C233" s="484"/>
      <c r="D233" s="484"/>
      <c r="E233" s="484"/>
    </row>
    <row r="234" spans="1:5" s="463" customFormat="1" ht="9" customHeight="1">
      <c r="A234" s="465" t="s">
        <v>45</v>
      </c>
      <c r="B234" s="485">
        <v>3.2</v>
      </c>
      <c r="C234" s="485">
        <v>1.3</v>
      </c>
      <c r="D234" s="485"/>
      <c r="E234" s="485">
        <v>1.4</v>
      </c>
    </row>
    <row r="235" spans="1:5" s="463" customFormat="1" ht="9" customHeight="1">
      <c r="A235" s="465" t="s">
        <v>46</v>
      </c>
      <c r="B235" s="485">
        <v>2.8</v>
      </c>
      <c r="C235" s="485">
        <v>0.8</v>
      </c>
      <c r="D235" s="485"/>
      <c r="E235" s="485">
        <v>0.7</v>
      </c>
    </row>
    <row r="236" spans="1:5" s="463" customFormat="1" ht="9" customHeight="1">
      <c r="A236" s="465" t="s">
        <v>47</v>
      </c>
      <c r="B236" s="485">
        <v>2.6</v>
      </c>
      <c r="C236" s="485">
        <v>1.4</v>
      </c>
      <c r="D236" s="485"/>
      <c r="E236" s="485">
        <v>1.1000000000000001</v>
      </c>
    </row>
    <row r="237" spans="1:5" s="463" customFormat="1" ht="9" customHeight="1">
      <c r="A237" s="467" t="s">
        <v>48</v>
      </c>
      <c r="B237" s="486">
        <v>2</v>
      </c>
      <c r="C237" s="486">
        <v>1.1000000000000001</v>
      </c>
      <c r="D237" s="486"/>
      <c r="E237" s="486">
        <v>1.2</v>
      </c>
    </row>
    <row r="238" spans="1:5" s="463" customFormat="1" ht="9" customHeight="1">
      <c r="A238" s="465" t="s">
        <v>433</v>
      </c>
      <c r="B238" s="485">
        <v>3</v>
      </c>
      <c r="C238" s="485">
        <v>4.2</v>
      </c>
      <c r="D238" s="485"/>
      <c r="E238" s="485">
        <v>0.8</v>
      </c>
    </row>
    <row r="239" spans="1:5" s="463" customFormat="1" ht="9" customHeight="1">
      <c r="A239" s="465" t="s">
        <v>50</v>
      </c>
      <c r="B239" s="485">
        <v>2.7</v>
      </c>
      <c r="C239" s="485">
        <v>1.2</v>
      </c>
      <c r="D239" s="485"/>
      <c r="E239" s="485">
        <v>1.1000000000000001</v>
      </c>
    </row>
    <row r="240" spans="1:5" s="463" customFormat="1" ht="9" customHeight="1">
      <c r="A240" s="465" t="s">
        <v>51</v>
      </c>
      <c r="B240" s="485">
        <v>1.4</v>
      </c>
      <c r="C240" s="485">
        <v>0.8</v>
      </c>
      <c r="D240" s="485"/>
      <c r="E240" s="485">
        <v>1.3</v>
      </c>
    </row>
    <row r="241" spans="1:5" s="463" customFormat="1" ht="9" customHeight="1">
      <c r="A241" s="467" t="s">
        <v>52</v>
      </c>
      <c r="B241" s="486">
        <v>2.4</v>
      </c>
      <c r="C241" s="486">
        <v>1.5</v>
      </c>
      <c r="D241" s="486"/>
      <c r="E241" s="486">
        <v>0.6</v>
      </c>
    </row>
    <row r="242" spans="1:5" s="463" customFormat="1" ht="9" customHeight="1">
      <c r="A242" s="465" t="s">
        <v>434</v>
      </c>
      <c r="B242" s="485">
        <v>4</v>
      </c>
      <c r="C242" s="485">
        <v>1.4</v>
      </c>
      <c r="D242" s="485"/>
      <c r="E242" s="485">
        <v>0.9</v>
      </c>
    </row>
    <row r="243" spans="1:5" s="463" customFormat="1" ht="9" customHeight="1">
      <c r="A243" s="465" t="s">
        <v>54</v>
      </c>
      <c r="B243" s="485">
        <v>3.1</v>
      </c>
      <c r="C243" s="485">
        <v>2.2000000000000002</v>
      </c>
      <c r="D243" s="485"/>
      <c r="E243" s="485">
        <v>1.5</v>
      </c>
    </row>
    <row r="244" spans="1:5" s="463" customFormat="1" ht="9" customHeight="1">
      <c r="A244" s="465" t="s">
        <v>55</v>
      </c>
      <c r="B244" s="485">
        <v>2.6</v>
      </c>
      <c r="C244" s="485">
        <v>1.9</v>
      </c>
      <c r="D244" s="485"/>
      <c r="E244" s="485">
        <v>1.2</v>
      </c>
    </row>
    <row r="245" spans="1:5" s="463" customFormat="1" ht="9" customHeight="1">
      <c r="A245" s="467" t="s">
        <v>56</v>
      </c>
      <c r="B245" s="486">
        <v>2.5</v>
      </c>
      <c r="C245" s="486">
        <v>0.8</v>
      </c>
      <c r="D245" s="486"/>
      <c r="E245" s="486">
        <v>1.6</v>
      </c>
    </row>
    <row r="246" spans="1:5" s="463" customFormat="1" ht="9" customHeight="1">
      <c r="A246" s="465" t="s">
        <v>57</v>
      </c>
      <c r="B246" s="485">
        <v>3.6</v>
      </c>
      <c r="C246" s="485">
        <v>9</v>
      </c>
      <c r="D246" s="485"/>
      <c r="E246" s="485">
        <v>1.4</v>
      </c>
    </row>
    <row r="247" spans="1:5" s="463" customFormat="1" ht="9" customHeight="1">
      <c r="A247" s="465" t="s">
        <v>58</v>
      </c>
      <c r="B247" s="485">
        <v>4.0999999999999996</v>
      </c>
      <c r="C247" s="485">
        <v>1.2</v>
      </c>
      <c r="D247" s="485"/>
      <c r="E247" s="485">
        <v>1.2</v>
      </c>
    </row>
    <row r="248" spans="1:5" s="463" customFormat="1" ht="9" customHeight="1">
      <c r="A248" s="465" t="s">
        <v>435</v>
      </c>
      <c r="B248" s="485">
        <v>3.92</v>
      </c>
      <c r="C248" s="485">
        <v>2.57</v>
      </c>
      <c r="D248" s="485"/>
      <c r="E248" s="485">
        <v>1.1000000000000001</v>
      </c>
    </row>
    <row r="249" spans="1:5" s="463" customFormat="1" ht="9" customHeight="1">
      <c r="A249" s="467" t="s">
        <v>436</v>
      </c>
      <c r="B249" s="486">
        <v>2.2999999999999998</v>
      </c>
      <c r="C249" s="486">
        <v>0.8</v>
      </c>
      <c r="D249" s="486"/>
      <c r="E249" s="486">
        <v>1.2</v>
      </c>
    </row>
    <row r="250" spans="1:5" s="463" customFormat="1" ht="9" customHeight="1">
      <c r="A250" s="465" t="s">
        <v>61</v>
      </c>
      <c r="B250" s="485">
        <v>2.7</v>
      </c>
      <c r="C250" s="485">
        <v>1</v>
      </c>
      <c r="D250" s="485"/>
      <c r="E250" s="485">
        <v>0.7</v>
      </c>
    </row>
    <row r="251" spans="1:5" s="463" customFormat="1" ht="9" customHeight="1">
      <c r="A251" s="465" t="s">
        <v>62</v>
      </c>
      <c r="B251" s="485">
        <v>2.8</v>
      </c>
      <c r="C251" s="485">
        <v>1</v>
      </c>
      <c r="D251" s="485"/>
      <c r="E251" s="485">
        <v>1.8</v>
      </c>
    </row>
    <row r="252" spans="1:5" s="463" customFormat="1" ht="9" customHeight="1">
      <c r="A252" s="465" t="s">
        <v>63</v>
      </c>
      <c r="B252" s="485">
        <v>3.6</v>
      </c>
      <c r="C252" s="485">
        <v>1.6</v>
      </c>
      <c r="D252" s="485"/>
      <c r="E252" s="485">
        <v>1.1000000000000001</v>
      </c>
    </row>
    <row r="253" spans="1:5" s="463" customFormat="1" ht="9" customHeight="1">
      <c r="A253" s="467" t="s">
        <v>64</v>
      </c>
      <c r="B253" s="486">
        <v>3.1</v>
      </c>
      <c r="C253" s="486">
        <v>1</v>
      </c>
      <c r="D253" s="486"/>
      <c r="E253" s="486">
        <v>1.9</v>
      </c>
    </row>
    <row r="254" spans="1:5" s="463" customFormat="1" ht="9" customHeight="1">
      <c r="A254" s="465" t="s">
        <v>65</v>
      </c>
      <c r="B254" s="485">
        <v>2.9</v>
      </c>
      <c r="C254" s="485">
        <v>1.5</v>
      </c>
      <c r="D254" s="485"/>
      <c r="E254" s="485">
        <v>2.1</v>
      </c>
    </row>
    <row r="255" spans="1:5" s="463" customFormat="1" ht="9" customHeight="1">
      <c r="A255" s="465" t="s">
        <v>66</v>
      </c>
      <c r="B255" s="485">
        <v>2.2000000000000002</v>
      </c>
      <c r="C255" s="485">
        <v>1</v>
      </c>
      <c r="D255" s="485"/>
      <c r="E255" s="485">
        <v>1.3</v>
      </c>
    </row>
    <row r="256" spans="1:5" s="463" customFormat="1" ht="9" customHeight="1">
      <c r="A256" s="465" t="s">
        <v>67</v>
      </c>
      <c r="B256" s="485">
        <v>2</v>
      </c>
      <c r="C256" s="485">
        <v>0.5</v>
      </c>
      <c r="D256" s="485"/>
      <c r="E256" s="485">
        <v>1</v>
      </c>
    </row>
    <row r="257" spans="1:5" s="463" customFormat="1" ht="9" customHeight="1">
      <c r="A257" s="467" t="s">
        <v>68</v>
      </c>
      <c r="B257" s="486">
        <v>3.2</v>
      </c>
      <c r="C257" s="486">
        <v>1.9</v>
      </c>
      <c r="D257" s="486"/>
      <c r="E257" s="486">
        <v>2.4</v>
      </c>
    </row>
    <row r="258" spans="1:5" s="463" customFormat="1" ht="9" customHeight="1">
      <c r="A258" s="465" t="s">
        <v>69</v>
      </c>
      <c r="B258" s="485">
        <v>2.9</v>
      </c>
      <c r="C258" s="485">
        <v>1.1000000000000001</v>
      </c>
      <c r="D258" s="485"/>
      <c r="E258" s="485">
        <v>1.1000000000000001</v>
      </c>
    </row>
    <row r="259" spans="1:5" s="463" customFormat="1" ht="9" customHeight="1">
      <c r="A259" s="465" t="s">
        <v>70</v>
      </c>
      <c r="B259" s="485">
        <v>3.4</v>
      </c>
      <c r="C259" s="485">
        <v>0.8</v>
      </c>
      <c r="D259" s="485"/>
      <c r="E259" s="485">
        <v>0.7</v>
      </c>
    </row>
    <row r="260" spans="1:5" s="463" customFormat="1" ht="9" customHeight="1">
      <c r="A260" s="465" t="s">
        <v>71</v>
      </c>
      <c r="B260" s="485">
        <v>2.1</v>
      </c>
      <c r="C260" s="485">
        <v>0.8</v>
      </c>
      <c r="D260" s="485"/>
      <c r="E260" s="485">
        <v>1.9</v>
      </c>
    </row>
    <row r="261" spans="1:5" s="463" customFormat="1" ht="9" customHeight="1">
      <c r="A261" s="467" t="s">
        <v>72</v>
      </c>
      <c r="B261" s="486">
        <v>2.9</v>
      </c>
      <c r="C261" s="486">
        <v>2.1</v>
      </c>
      <c r="D261" s="486"/>
      <c r="E261" s="486">
        <v>1.1000000000000001</v>
      </c>
    </row>
    <row r="262" spans="1:5" s="463" customFormat="1" ht="9" customHeight="1">
      <c r="A262" s="465" t="s">
        <v>73</v>
      </c>
      <c r="B262" s="485">
        <v>2.1</v>
      </c>
      <c r="C262" s="485">
        <v>1.6</v>
      </c>
      <c r="D262" s="485"/>
      <c r="E262" s="485">
        <v>1.6</v>
      </c>
    </row>
    <row r="263" spans="1:5" s="463" customFormat="1" ht="9.6" customHeight="1">
      <c r="A263" s="465" t="s">
        <v>437</v>
      </c>
      <c r="B263" s="485">
        <v>2.1</v>
      </c>
      <c r="C263" s="485">
        <v>1.6</v>
      </c>
      <c r="D263" s="485"/>
      <c r="E263" s="485">
        <v>1.44</v>
      </c>
    </row>
    <row r="264" spans="1:5" s="463" customFormat="1" ht="9" customHeight="1">
      <c r="A264" s="465" t="s">
        <v>75</v>
      </c>
      <c r="B264" s="487">
        <v>2.5</v>
      </c>
      <c r="C264" s="487">
        <v>1.2</v>
      </c>
      <c r="D264" s="487"/>
      <c r="E264" s="487">
        <v>0.8</v>
      </c>
    </row>
    <row r="265" spans="1:5" s="463" customFormat="1" ht="9" customHeight="1">
      <c r="A265" s="467" t="s">
        <v>76</v>
      </c>
      <c r="B265" s="486">
        <v>3</v>
      </c>
      <c r="C265" s="486">
        <v>3.7</v>
      </c>
      <c r="D265" s="486"/>
      <c r="E265" s="486">
        <v>1.7</v>
      </c>
    </row>
    <row r="266" spans="1:5" s="463" customFormat="1" ht="9" customHeight="1">
      <c r="A266" s="477"/>
      <c r="B266" s="487"/>
      <c r="C266" s="487"/>
      <c r="D266" s="487"/>
      <c r="E266" s="487"/>
    </row>
    <row r="267" spans="1:5" ht="9" customHeight="1">
      <c r="A267" s="461">
        <v>2003</v>
      </c>
      <c r="B267" s="455"/>
      <c r="C267" s="455"/>
      <c r="D267" s="455"/>
      <c r="E267" s="455"/>
    </row>
    <row r="268" spans="1:5" s="463" customFormat="1" ht="9" customHeight="1">
      <c r="A268" s="462" t="s">
        <v>34</v>
      </c>
      <c r="B268" s="484">
        <v>3</v>
      </c>
      <c r="C268" s="484">
        <v>1.9</v>
      </c>
      <c r="D268" s="484"/>
      <c r="E268" s="484">
        <v>1.2</v>
      </c>
    </row>
    <row r="269" spans="1:5" s="463" customFormat="1" ht="3.95" customHeight="1">
      <c r="A269" s="462"/>
      <c r="B269" s="484"/>
      <c r="C269" s="484"/>
      <c r="D269" s="484"/>
      <c r="E269" s="484"/>
    </row>
    <row r="270" spans="1:5" s="463" customFormat="1" ht="9" customHeight="1">
      <c r="A270" s="465" t="s">
        <v>45</v>
      </c>
      <c r="B270" s="485">
        <v>3.1</v>
      </c>
      <c r="C270" s="485">
        <v>1.3</v>
      </c>
      <c r="D270" s="485"/>
      <c r="E270" s="485">
        <v>1.3</v>
      </c>
    </row>
    <row r="271" spans="1:5" s="463" customFormat="1" ht="9" customHeight="1">
      <c r="A271" s="465" t="s">
        <v>46</v>
      </c>
      <c r="B271" s="485">
        <v>2.7</v>
      </c>
      <c r="C271" s="485">
        <v>0.9</v>
      </c>
      <c r="D271" s="485"/>
      <c r="E271" s="485">
        <v>0.5</v>
      </c>
    </row>
    <row r="272" spans="1:5" s="463" customFormat="1" ht="9" customHeight="1">
      <c r="A272" s="465" t="s">
        <v>47</v>
      </c>
      <c r="B272" s="485">
        <v>2.2999999999999998</v>
      </c>
      <c r="C272" s="485">
        <v>0.9</v>
      </c>
      <c r="D272" s="485"/>
      <c r="E272" s="485">
        <v>1.7</v>
      </c>
    </row>
    <row r="273" spans="1:5" s="463" customFormat="1" ht="9" customHeight="1">
      <c r="A273" s="467" t="s">
        <v>48</v>
      </c>
      <c r="B273" s="486">
        <v>1.8</v>
      </c>
      <c r="C273" s="486">
        <v>1</v>
      </c>
      <c r="D273" s="486"/>
      <c r="E273" s="486">
        <v>2.1</v>
      </c>
    </row>
    <row r="274" spans="1:5" s="463" customFormat="1" ht="9" customHeight="1">
      <c r="A274" s="465" t="s">
        <v>433</v>
      </c>
      <c r="B274" s="485">
        <v>2.6</v>
      </c>
      <c r="C274" s="485">
        <v>5.2</v>
      </c>
      <c r="D274" s="485"/>
      <c r="E274" s="485">
        <v>0.5</v>
      </c>
    </row>
    <row r="275" spans="1:5" s="463" customFormat="1" ht="9" customHeight="1">
      <c r="A275" s="465" t="s">
        <v>50</v>
      </c>
      <c r="B275" s="485">
        <v>2.5</v>
      </c>
      <c r="C275" s="485">
        <v>1.2</v>
      </c>
      <c r="D275" s="485"/>
      <c r="E275" s="485">
        <v>1.5</v>
      </c>
    </row>
    <row r="276" spans="1:5" s="463" customFormat="1" ht="9" customHeight="1">
      <c r="A276" s="465" t="s">
        <v>51</v>
      </c>
      <c r="B276" s="485">
        <v>1.5</v>
      </c>
      <c r="C276" s="485">
        <v>0.8</v>
      </c>
      <c r="D276" s="485"/>
      <c r="E276" s="485">
        <v>2.8</v>
      </c>
    </row>
    <row r="277" spans="1:5" s="463" customFormat="1" ht="9" customHeight="1">
      <c r="A277" s="467" t="s">
        <v>52</v>
      </c>
      <c r="B277" s="486">
        <v>2.4</v>
      </c>
      <c r="C277" s="486">
        <v>1.5</v>
      </c>
      <c r="D277" s="486"/>
      <c r="E277" s="486">
        <v>0.8</v>
      </c>
    </row>
    <row r="278" spans="1:5" s="463" customFormat="1" ht="9" customHeight="1">
      <c r="A278" s="465" t="s">
        <v>434</v>
      </c>
      <c r="B278" s="485">
        <v>3.6</v>
      </c>
      <c r="C278" s="485">
        <v>1.7</v>
      </c>
      <c r="D278" s="485"/>
      <c r="E278" s="485">
        <v>0.8</v>
      </c>
    </row>
    <row r="279" spans="1:5" s="463" customFormat="1" ht="9" customHeight="1">
      <c r="A279" s="465" t="s">
        <v>54</v>
      </c>
      <c r="B279" s="485">
        <v>3.1</v>
      </c>
      <c r="C279" s="485">
        <v>2.1</v>
      </c>
      <c r="D279" s="485"/>
      <c r="E279" s="485">
        <v>1.7</v>
      </c>
    </row>
    <row r="280" spans="1:5" s="463" customFormat="1" ht="9" customHeight="1">
      <c r="A280" s="465" t="s">
        <v>55</v>
      </c>
      <c r="B280" s="485">
        <v>2.5</v>
      </c>
      <c r="C280" s="485">
        <v>2.9</v>
      </c>
      <c r="D280" s="485"/>
      <c r="E280" s="485">
        <v>1.3</v>
      </c>
    </row>
    <row r="281" spans="1:5" s="463" customFormat="1" ht="9" customHeight="1">
      <c r="A281" s="467" t="s">
        <v>56</v>
      </c>
      <c r="B281" s="486">
        <v>2.2000000000000002</v>
      </c>
      <c r="C281" s="486">
        <v>0.7</v>
      </c>
      <c r="D281" s="486"/>
      <c r="E281" s="486">
        <v>0.8</v>
      </c>
    </row>
    <row r="282" spans="1:5" s="463" customFormat="1" ht="9" customHeight="1">
      <c r="A282" s="465" t="s">
        <v>57</v>
      </c>
      <c r="B282" s="485">
        <v>3.8</v>
      </c>
      <c r="C282" s="485">
        <v>12</v>
      </c>
      <c r="D282" s="485"/>
      <c r="E282" s="485">
        <v>1.3</v>
      </c>
    </row>
    <row r="283" spans="1:5" s="463" customFormat="1" ht="9" customHeight="1">
      <c r="A283" s="465" t="s">
        <v>58</v>
      </c>
      <c r="B283" s="485">
        <v>3.8</v>
      </c>
      <c r="C283" s="485">
        <v>1.1000000000000001</v>
      </c>
      <c r="D283" s="485"/>
      <c r="E283" s="485">
        <v>1.1000000000000001</v>
      </c>
    </row>
    <row r="284" spans="1:5" s="463" customFormat="1" ht="9" customHeight="1">
      <c r="A284" s="465" t="s">
        <v>435</v>
      </c>
      <c r="B284" s="485">
        <v>3.9</v>
      </c>
      <c r="C284" s="485">
        <v>4.2</v>
      </c>
      <c r="D284" s="485"/>
      <c r="E284" s="485">
        <v>1.6</v>
      </c>
    </row>
    <row r="285" spans="1:5" s="463" customFormat="1" ht="9" customHeight="1">
      <c r="A285" s="467" t="s">
        <v>436</v>
      </c>
      <c r="B285" s="486">
        <v>2.1</v>
      </c>
      <c r="C285" s="486">
        <v>0.6</v>
      </c>
      <c r="D285" s="486"/>
      <c r="E285" s="486">
        <v>1.5</v>
      </c>
    </row>
    <row r="286" spans="1:5" s="463" customFormat="1" ht="9" customHeight="1">
      <c r="A286" s="465" t="s">
        <v>61</v>
      </c>
      <c r="B286" s="485">
        <v>2.4</v>
      </c>
      <c r="C286" s="485">
        <v>0.8</v>
      </c>
      <c r="D286" s="485"/>
      <c r="E286" s="485">
        <v>0.9</v>
      </c>
    </row>
    <row r="287" spans="1:5" s="463" customFormat="1" ht="9" customHeight="1">
      <c r="A287" s="465" t="s">
        <v>62</v>
      </c>
      <c r="B287" s="485">
        <v>2.8</v>
      </c>
      <c r="C287" s="485">
        <v>1.1000000000000001</v>
      </c>
      <c r="D287" s="485"/>
      <c r="E287" s="485">
        <v>1.6</v>
      </c>
    </row>
    <row r="288" spans="1:5" s="463" customFormat="1" ht="9" customHeight="1">
      <c r="A288" s="465" t="s">
        <v>63</v>
      </c>
      <c r="B288" s="485">
        <v>3.3</v>
      </c>
      <c r="C288" s="485">
        <v>1.3</v>
      </c>
      <c r="D288" s="485"/>
      <c r="E288" s="485">
        <v>1</v>
      </c>
    </row>
    <row r="289" spans="1:5" s="463" customFormat="1" ht="9" customHeight="1">
      <c r="A289" s="467" t="s">
        <v>64</v>
      </c>
      <c r="B289" s="486">
        <v>2.8</v>
      </c>
      <c r="C289" s="486">
        <v>0.6</v>
      </c>
      <c r="D289" s="486"/>
      <c r="E289" s="486">
        <v>1.2</v>
      </c>
    </row>
    <row r="290" spans="1:5" s="463" customFormat="1" ht="9" customHeight="1">
      <c r="A290" s="465" t="s">
        <v>65</v>
      </c>
      <c r="B290" s="485">
        <v>2.7</v>
      </c>
      <c r="C290" s="485">
        <v>1.3</v>
      </c>
      <c r="D290" s="485"/>
      <c r="E290" s="485">
        <v>1.8</v>
      </c>
    </row>
    <row r="291" spans="1:5" s="463" customFormat="1" ht="9" customHeight="1">
      <c r="A291" s="465" t="s">
        <v>66</v>
      </c>
      <c r="B291" s="485">
        <v>2.1</v>
      </c>
      <c r="C291" s="485">
        <v>1.2</v>
      </c>
      <c r="D291" s="485"/>
      <c r="E291" s="485">
        <v>1.5</v>
      </c>
    </row>
    <row r="292" spans="1:5" s="463" customFormat="1" ht="9" customHeight="1">
      <c r="A292" s="465" t="s">
        <v>67</v>
      </c>
      <c r="B292" s="485">
        <v>1.8</v>
      </c>
      <c r="C292" s="485">
        <v>0.3</v>
      </c>
      <c r="D292" s="485"/>
      <c r="E292" s="485">
        <v>1.1000000000000001</v>
      </c>
    </row>
    <row r="293" spans="1:5" s="463" customFormat="1" ht="9" customHeight="1">
      <c r="A293" s="467" t="s">
        <v>68</v>
      </c>
      <c r="B293" s="486">
        <v>2.6</v>
      </c>
      <c r="C293" s="486">
        <v>1.8</v>
      </c>
      <c r="D293" s="486"/>
      <c r="E293" s="486">
        <v>1.2</v>
      </c>
    </row>
    <row r="294" spans="1:5" s="463" customFormat="1" ht="9" customHeight="1">
      <c r="A294" s="465" t="s">
        <v>69</v>
      </c>
      <c r="B294" s="485">
        <v>2.6</v>
      </c>
      <c r="C294" s="485">
        <v>1.2</v>
      </c>
      <c r="D294" s="485"/>
      <c r="E294" s="485">
        <v>2.2000000000000002</v>
      </c>
    </row>
    <row r="295" spans="1:5" s="463" customFormat="1" ht="9" customHeight="1">
      <c r="A295" s="465" t="s">
        <v>70</v>
      </c>
      <c r="B295" s="485">
        <v>2.9</v>
      </c>
      <c r="C295" s="485">
        <v>0.6</v>
      </c>
      <c r="D295" s="485"/>
      <c r="E295" s="485">
        <v>1</v>
      </c>
    </row>
    <row r="296" spans="1:5" s="463" customFormat="1" ht="9" customHeight="1">
      <c r="A296" s="465" t="s">
        <v>71</v>
      </c>
      <c r="B296" s="485">
        <v>1.8</v>
      </c>
      <c r="C296" s="485">
        <v>0.5</v>
      </c>
      <c r="D296" s="485"/>
      <c r="E296" s="485">
        <v>1.6</v>
      </c>
    </row>
    <row r="297" spans="1:5" s="463" customFormat="1" ht="9" customHeight="1">
      <c r="A297" s="467" t="s">
        <v>72</v>
      </c>
      <c r="B297" s="486">
        <v>2.4</v>
      </c>
      <c r="C297" s="486">
        <v>1.5</v>
      </c>
      <c r="D297" s="486"/>
      <c r="E297" s="486">
        <v>1.3</v>
      </c>
    </row>
    <row r="298" spans="1:5" s="463" customFormat="1" ht="9" customHeight="1">
      <c r="A298" s="465" t="s">
        <v>73</v>
      </c>
      <c r="B298" s="485">
        <v>1.9</v>
      </c>
      <c r="C298" s="485">
        <v>2.8</v>
      </c>
      <c r="D298" s="485"/>
      <c r="E298" s="485">
        <v>1</v>
      </c>
    </row>
    <row r="299" spans="1:5" s="463" customFormat="1" ht="9.6" customHeight="1">
      <c r="A299" s="465" t="s">
        <v>437</v>
      </c>
      <c r="B299" s="485">
        <v>2</v>
      </c>
      <c r="C299" s="485">
        <v>1.6</v>
      </c>
      <c r="D299" s="485"/>
      <c r="E299" s="485">
        <v>1.8</v>
      </c>
    </row>
    <row r="300" spans="1:5" s="463" customFormat="1" ht="9" customHeight="1">
      <c r="A300" s="465" t="s">
        <v>75</v>
      </c>
      <c r="B300" s="487">
        <v>2.2000000000000002</v>
      </c>
      <c r="C300" s="487">
        <v>0.9</v>
      </c>
      <c r="D300" s="487"/>
      <c r="E300" s="487">
        <v>1.1000000000000001</v>
      </c>
    </row>
    <row r="301" spans="1:5" s="463" customFormat="1" ht="9" customHeight="1">
      <c r="A301" s="467" t="s">
        <v>76</v>
      </c>
      <c r="B301" s="486">
        <v>2.6</v>
      </c>
      <c r="C301" s="486">
        <v>2.7</v>
      </c>
      <c r="D301" s="486"/>
      <c r="E301" s="486">
        <v>2.2999999999999998</v>
      </c>
    </row>
    <row r="302" spans="1:5" s="463" customFormat="1" ht="9" customHeight="1">
      <c r="A302" s="477"/>
      <c r="B302" s="487"/>
      <c r="C302" s="487"/>
      <c r="D302" s="487"/>
      <c r="E302" s="487"/>
    </row>
    <row r="303" spans="1:5" ht="9" customHeight="1">
      <c r="A303" s="461">
        <v>2004</v>
      </c>
      <c r="B303" s="455"/>
      <c r="C303" s="455"/>
      <c r="D303" s="455"/>
      <c r="E303" s="455"/>
    </row>
    <row r="304" spans="1:5" s="463" customFormat="1" ht="9" customHeight="1">
      <c r="A304" s="462" t="s">
        <v>34</v>
      </c>
      <c r="B304" s="484">
        <v>2.9</v>
      </c>
      <c r="C304" s="484">
        <v>1.8</v>
      </c>
      <c r="D304" s="484"/>
      <c r="E304" s="484">
        <v>1.1000000000000001</v>
      </c>
    </row>
    <row r="305" spans="1:5" s="463" customFormat="1" ht="3.95" customHeight="1">
      <c r="A305" s="462"/>
      <c r="B305" s="484"/>
      <c r="C305" s="484"/>
      <c r="D305" s="484"/>
      <c r="E305" s="484"/>
    </row>
    <row r="306" spans="1:5" s="463" customFormat="1" ht="9" customHeight="1">
      <c r="A306" s="465" t="s">
        <v>45</v>
      </c>
      <c r="B306" s="485">
        <v>2.6</v>
      </c>
      <c r="C306" s="485">
        <v>1.4</v>
      </c>
      <c r="D306" s="485"/>
      <c r="E306" s="485">
        <v>0.6</v>
      </c>
    </row>
    <row r="307" spans="1:5" s="463" customFormat="1" ht="9" customHeight="1">
      <c r="A307" s="465" t="s">
        <v>46</v>
      </c>
      <c r="B307" s="485">
        <v>2.7</v>
      </c>
      <c r="C307" s="485">
        <v>0.8</v>
      </c>
      <c r="D307" s="485"/>
      <c r="E307" s="485">
        <v>0.7</v>
      </c>
    </row>
    <row r="308" spans="1:5" s="463" customFormat="1" ht="9" customHeight="1">
      <c r="A308" s="465" t="s">
        <v>47</v>
      </c>
      <c r="B308" s="485">
        <v>2.4</v>
      </c>
      <c r="C308" s="485">
        <v>0.7</v>
      </c>
      <c r="D308" s="485"/>
      <c r="E308" s="485">
        <v>0.8</v>
      </c>
    </row>
    <row r="309" spans="1:5" s="463" customFormat="1" ht="9" customHeight="1">
      <c r="A309" s="467" t="s">
        <v>48</v>
      </c>
      <c r="B309" s="486">
        <v>1.8</v>
      </c>
      <c r="C309" s="486">
        <v>1</v>
      </c>
      <c r="D309" s="486"/>
      <c r="E309" s="486">
        <v>1.7</v>
      </c>
    </row>
    <row r="310" spans="1:5" s="463" customFormat="1" ht="9" customHeight="1">
      <c r="A310" s="465" t="s">
        <v>433</v>
      </c>
      <c r="B310" s="485">
        <v>3</v>
      </c>
      <c r="C310" s="485">
        <v>3.9</v>
      </c>
      <c r="D310" s="485"/>
      <c r="E310" s="485">
        <v>0.9</v>
      </c>
    </row>
    <row r="311" spans="1:5" s="463" customFormat="1" ht="9" customHeight="1">
      <c r="A311" s="465" t="s">
        <v>50</v>
      </c>
      <c r="B311" s="485">
        <v>2.8</v>
      </c>
      <c r="C311" s="485">
        <v>0.9</v>
      </c>
      <c r="D311" s="485"/>
      <c r="E311" s="485">
        <v>1.1000000000000001</v>
      </c>
    </row>
    <row r="312" spans="1:5" s="463" customFormat="1" ht="9" customHeight="1">
      <c r="A312" s="465" t="s">
        <v>51</v>
      </c>
      <c r="B312" s="485">
        <v>1.2</v>
      </c>
      <c r="C312" s="485">
        <v>0.5</v>
      </c>
      <c r="D312" s="485"/>
      <c r="E312" s="485">
        <v>1.8</v>
      </c>
    </row>
    <row r="313" spans="1:5" s="463" customFormat="1" ht="9" customHeight="1">
      <c r="A313" s="467" t="s">
        <v>52</v>
      </c>
      <c r="B313" s="486">
        <v>2.2999999999999998</v>
      </c>
      <c r="C313" s="486">
        <v>1.4</v>
      </c>
      <c r="D313" s="486"/>
      <c r="E313" s="486">
        <v>0.7</v>
      </c>
    </row>
    <row r="314" spans="1:5" s="463" customFormat="1" ht="9" customHeight="1">
      <c r="A314" s="465" t="s">
        <v>434</v>
      </c>
      <c r="B314" s="485">
        <v>3.52</v>
      </c>
      <c r="C314" s="485">
        <v>1.7</v>
      </c>
      <c r="D314" s="485"/>
      <c r="E314" s="485">
        <v>0.78</v>
      </c>
    </row>
    <row r="315" spans="1:5" s="463" customFormat="1" ht="9" customHeight="1">
      <c r="A315" s="465" t="s">
        <v>54</v>
      </c>
      <c r="B315" s="485">
        <v>2.9</v>
      </c>
      <c r="C315" s="485">
        <v>1.8</v>
      </c>
      <c r="D315" s="485"/>
      <c r="E315" s="485">
        <v>1.4</v>
      </c>
    </row>
    <row r="316" spans="1:5" s="463" customFormat="1" ht="9" customHeight="1">
      <c r="A316" s="465" t="s">
        <v>55</v>
      </c>
      <c r="B316" s="485">
        <v>2.4</v>
      </c>
      <c r="C316" s="485">
        <v>2</v>
      </c>
      <c r="D316" s="485"/>
      <c r="E316" s="485">
        <v>1.4</v>
      </c>
    </row>
    <row r="317" spans="1:5" s="463" customFormat="1" ht="9" customHeight="1">
      <c r="A317" s="467" t="s">
        <v>56</v>
      </c>
      <c r="B317" s="486">
        <v>2.5</v>
      </c>
      <c r="C317" s="486">
        <v>0.7</v>
      </c>
      <c r="D317" s="486"/>
      <c r="E317" s="486">
        <v>1</v>
      </c>
    </row>
    <row r="318" spans="1:5" s="463" customFormat="1" ht="9" customHeight="1">
      <c r="A318" s="465" t="s">
        <v>57</v>
      </c>
      <c r="B318" s="485">
        <v>3.6</v>
      </c>
      <c r="C318" s="485">
        <v>9.3000000000000007</v>
      </c>
      <c r="D318" s="485"/>
      <c r="E318" s="485">
        <v>1.8</v>
      </c>
    </row>
    <row r="319" spans="1:5" s="463" customFormat="1" ht="9" customHeight="1">
      <c r="A319" s="465" t="s">
        <v>58</v>
      </c>
      <c r="B319" s="485">
        <v>3.5</v>
      </c>
      <c r="C319" s="485">
        <v>0.9</v>
      </c>
      <c r="D319" s="485"/>
      <c r="E319" s="485">
        <v>1</v>
      </c>
    </row>
    <row r="320" spans="1:5" s="463" customFormat="1" ht="9" customHeight="1">
      <c r="A320" s="465" t="s">
        <v>435</v>
      </c>
      <c r="B320" s="485">
        <v>3.69</v>
      </c>
      <c r="C320" s="485">
        <v>4.18</v>
      </c>
      <c r="D320" s="485"/>
      <c r="E320" s="485">
        <v>1.22</v>
      </c>
    </row>
    <row r="321" spans="1:5" s="463" customFormat="1" ht="9" customHeight="1">
      <c r="A321" s="467" t="s">
        <v>436</v>
      </c>
      <c r="B321" s="486">
        <v>2.1</v>
      </c>
      <c r="C321" s="486">
        <v>1.2</v>
      </c>
      <c r="D321" s="486"/>
      <c r="E321" s="486">
        <v>0.9</v>
      </c>
    </row>
    <row r="322" spans="1:5" s="463" customFormat="1" ht="9" customHeight="1">
      <c r="A322" s="465" t="s">
        <v>61</v>
      </c>
      <c r="B322" s="485">
        <v>2.8</v>
      </c>
      <c r="C322" s="485">
        <v>1.1000000000000001</v>
      </c>
      <c r="D322" s="485"/>
      <c r="E322" s="485">
        <v>1.3</v>
      </c>
    </row>
    <row r="323" spans="1:5" s="463" customFormat="1" ht="9" customHeight="1">
      <c r="A323" s="465" t="s">
        <v>62</v>
      </c>
      <c r="B323" s="485">
        <v>2.9</v>
      </c>
      <c r="C323" s="485">
        <v>1</v>
      </c>
      <c r="D323" s="485"/>
      <c r="E323" s="485">
        <v>1.9</v>
      </c>
    </row>
    <row r="324" spans="1:5" s="463" customFormat="1" ht="9" customHeight="1">
      <c r="A324" s="465" t="s">
        <v>63</v>
      </c>
      <c r="B324" s="485">
        <v>3.3</v>
      </c>
      <c r="C324" s="485">
        <v>1.3</v>
      </c>
      <c r="D324" s="485"/>
      <c r="E324" s="485">
        <v>1</v>
      </c>
    </row>
    <row r="325" spans="1:5" s="463" customFormat="1" ht="9" customHeight="1">
      <c r="A325" s="467" t="s">
        <v>64</v>
      </c>
      <c r="B325" s="486">
        <v>2.6</v>
      </c>
      <c r="C325" s="486">
        <v>0.6</v>
      </c>
      <c r="D325" s="486"/>
      <c r="E325" s="486">
        <v>1.4</v>
      </c>
    </row>
    <row r="326" spans="1:5" s="463" customFormat="1" ht="9" customHeight="1">
      <c r="A326" s="465" t="s">
        <v>65</v>
      </c>
      <c r="B326" s="485">
        <v>2.6</v>
      </c>
      <c r="C326" s="485">
        <v>1.6</v>
      </c>
      <c r="D326" s="485"/>
      <c r="E326" s="485">
        <v>1.5</v>
      </c>
    </row>
    <row r="327" spans="1:5" s="463" customFormat="1" ht="9" customHeight="1">
      <c r="A327" s="465" t="s">
        <v>66</v>
      </c>
      <c r="B327" s="485">
        <v>2.1</v>
      </c>
      <c r="C327" s="485">
        <v>1.1000000000000001</v>
      </c>
      <c r="D327" s="485"/>
      <c r="E327" s="485">
        <v>1.4</v>
      </c>
    </row>
    <row r="328" spans="1:5" s="463" customFormat="1" ht="9" customHeight="1">
      <c r="A328" s="465" t="s">
        <v>67</v>
      </c>
      <c r="B328" s="485">
        <v>1.7</v>
      </c>
      <c r="C328" s="485">
        <v>0.4</v>
      </c>
      <c r="D328" s="485"/>
      <c r="E328" s="485">
        <v>1.2</v>
      </c>
    </row>
    <row r="329" spans="1:5" s="463" customFormat="1" ht="9" customHeight="1">
      <c r="A329" s="467" t="s">
        <v>68</v>
      </c>
      <c r="B329" s="486">
        <v>2.8</v>
      </c>
      <c r="C329" s="486">
        <v>1.8</v>
      </c>
      <c r="D329" s="486"/>
      <c r="E329" s="486">
        <v>1.7</v>
      </c>
    </row>
    <row r="330" spans="1:5" s="463" customFormat="1" ht="9" customHeight="1">
      <c r="A330" s="465" t="s">
        <v>69</v>
      </c>
      <c r="B330" s="485">
        <v>2.9</v>
      </c>
      <c r="C330" s="485">
        <v>1.4</v>
      </c>
      <c r="D330" s="485"/>
      <c r="E330" s="485">
        <v>1.6</v>
      </c>
    </row>
    <row r="331" spans="1:5" s="463" customFormat="1" ht="9" customHeight="1">
      <c r="A331" s="465" t="s">
        <v>70</v>
      </c>
      <c r="B331" s="485">
        <v>3</v>
      </c>
      <c r="C331" s="485">
        <v>1.1000000000000001</v>
      </c>
      <c r="D331" s="485"/>
      <c r="E331" s="485">
        <v>1</v>
      </c>
    </row>
    <row r="332" spans="1:5" s="463" customFormat="1" ht="9" customHeight="1">
      <c r="A332" s="465" t="s">
        <v>71</v>
      </c>
      <c r="B332" s="485">
        <v>2.2000000000000002</v>
      </c>
      <c r="C332" s="485">
        <v>0.7</v>
      </c>
      <c r="D332" s="485"/>
      <c r="E332" s="485">
        <v>2</v>
      </c>
    </row>
    <row r="333" spans="1:5" s="463" customFormat="1" ht="9" customHeight="1">
      <c r="A333" s="467" t="s">
        <v>72</v>
      </c>
      <c r="B333" s="486">
        <v>2.4</v>
      </c>
      <c r="C333" s="486">
        <v>1.3</v>
      </c>
      <c r="D333" s="486"/>
      <c r="E333" s="486">
        <v>1.2</v>
      </c>
    </row>
    <row r="334" spans="1:5" s="463" customFormat="1" ht="9" customHeight="1">
      <c r="A334" s="465" t="s">
        <v>73</v>
      </c>
      <c r="B334" s="485">
        <v>1.8</v>
      </c>
      <c r="C334" s="485">
        <v>3.1</v>
      </c>
      <c r="D334" s="485"/>
      <c r="E334" s="485">
        <v>0.8</v>
      </c>
    </row>
    <row r="335" spans="1:5" s="463" customFormat="1" ht="9.6" customHeight="1">
      <c r="A335" s="465" t="s">
        <v>437</v>
      </c>
      <c r="B335" s="485">
        <v>2.04</v>
      </c>
      <c r="C335" s="485">
        <v>1.55</v>
      </c>
      <c r="D335" s="485"/>
      <c r="E335" s="485">
        <v>1.65</v>
      </c>
    </row>
    <row r="336" spans="1:5" s="463" customFormat="1" ht="9" customHeight="1">
      <c r="A336" s="465" t="s">
        <v>75</v>
      </c>
      <c r="B336" s="487">
        <v>2</v>
      </c>
      <c r="C336" s="487">
        <v>0.9</v>
      </c>
      <c r="D336" s="487"/>
      <c r="E336" s="487">
        <v>0.7</v>
      </c>
    </row>
    <row r="337" spans="1:5" s="463" customFormat="1" ht="9" customHeight="1">
      <c r="A337" s="467" t="s">
        <v>76</v>
      </c>
      <c r="B337" s="486">
        <v>2.9</v>
      </c>
      <c r="C337" s="486">
        <v>2.2999999999999998</v>
      </c>
      <c r="D337" s="486"/>
      <c r="E337" s="486">
        <v>2</v>
      </c>
    </row>
    <row r="338" spans="1:5" s="463" customFormat="1" ht="9" customHeight="1">
      <c r="A338" s="477"/>
      <c r="B338" s="487"/>
      <c r="C338" s="487"/>
      <c r="D338" s="487"/>
      <c r="E338" s="487"/>
    </row>
    <row r="339" spans="1:5" ht="9" customHeight="1">
      <c r="A339" s="461">
        <v>2005</v>
      </c>
      <c r="B339" s="455"/>
      <c r="C339" s="455"/>
      <c r="D339" s="455"/>
      <c r="E339" s="455"/>
    </row>
    <row r="340" spans="1:5" s="463" customFormat="1" ht="9" customHeight="1">
      <c r="A340" s="462" t="s">
        <v>34</v>
      </c>
      <c r="B340" s="484">
        <v>2.9</v>
      </c>
      <c r="C340" s="484">
        <v>1.6</v>
      </c>
      <c r="D340" s="484"/>
      <c r="E340" s="484">
        <v>1.1000000000000001</v>
      </c>
    </row>
    <row r="341" spans="1:5" s="463" customFormat="1" ht="3.95" customHeight="1">
      <c r="A341" s="462"/>
      <c r="B341" s="484"/>
      <c r="C341" s="484"/>
      <c r="D341" s="484"/>
      <c r="E341" s="484"/>
    </row>
    <row r="342" spans="1:5" s="463" customFormat="1" ht="9" customHeight="1">
      <c r="A342" s="465" t="s">
        <v>45</v>
      </c>
      <c r="B342" s="485">
        <v>2.8</v>
      </c>
      <c r="C342" s="485">
        <v>1.1000000000000001</v>
      </c>
      <c r="D342" s="485"/>
      <c r="E342" s="485">
        <v>1.3</v>
      </c>
    </row>
    <row r="343" spans="1:5" s="463" customFormat="1" ht="9" customHeight="1">
      <c r="A343" s="465" t="s">
        <v>46</v>
      </c>
      <c r="B343" s="485">
        <v>3.1</v>
      </c>
      <c r="C343" s="485">
        <v>0.9</v>
      </c>
      <c r="D343" s="485"/>
      <c r="E343" s="485">
        <v>0.6</v>
      </c>
    </row>
    <row r="344" spans="1:5" s="463" customFormat="1" ht="9" customHeight="1">
      <c r="A344" s="465" t="s">
        <v>47</v>
      </c>
      <c r="B344" s="485">
        <v>2.6</v>
      </c>
      <c r="C344" s="485">
        <v>0.9</v>
      </c>
      <c r="D344" s="485"/>
      <c r="E344" s="485">
        <v>0.9</v>
      </c>
    </row>
    <row r="345" spans="1:5" s="463" customFormat="1" ht="9" customHeight="1">
      <c r="A345" s="467" t="s">
        <v>48</v>
      </c>
      <c r="B345" s="486">
        <v>1.8</v>
      </c>
      <c r="C345" s="486">
        <v>1.1000000000000001</v>
      </c>
      <c r="D345" s="486"/>
      <c r="E345" s="486">
        <v>1.3</v>
      </c>
    </row>
    <row r="346" spans="1:5" s="463" customFormat="1" ht="9" customHeight="1">
      <c r="A346" s="465" t="s">
        <v>433</v>
      </c>
      <c r="B346" s="485">
        <v>3</v>
      </c>
      <c r="C346" s="485">
        <v>4.0999999999999996</v>
      </c>
      <c r="D346" s="485"/>
      <c r="E346" s="485">
        <v>0.7</v>
      </c>
    </row>
    <row r="347" spans="1:5" s="463" customFormat="1" ht="9" customHeight="1">
      <c r="A347" s="465" t="s">
        <v>50</v>
      </c>
      <c r="B347" s="485">
        <v>2.7</v>
      </c>
      <c r="C347" s="485">
        <v>0.8</v>
      </c>
      <c r="D347" s="485"/>
      <c r="E347" s="485">
        <v>2.1</v>
      </c>
    </row>
    <row r="348" spans="1:5" s="463" customFormat="1" ht="9" customHeight="1">
      <c r="A348" s="465" t="s">
        <v>51</v>
      </c>
      <c r="B348" s="485">
        <v>1.1000000000000001</v>
      </c>
      <c r="C348" s="485">
        <v>0.5</v>
      </c>
      <c r="D348" s="485"/>
      <c r="E348" s="485">
        <v>1</v>
      </c>
    </row>
    <row r="349" spans="1:5" s="463" customFormat="1" ht="9" customHeight="1">
      <c r="A349" s="467" t="s">
        <v>52</v>
      </c>
      <c r="B349" s="486">
        <v>2.4</v>
      </c>
      <c r="C349" s="486">
        <v>1.5</v>
      </c>
      <c r="D349" s="486"/>
      <c r="E349" s="486">
        <v>0.5</v>
      </c>
    </row>
    <row r="350" spans="1:5" s="463" customFormat="1" ht="9" customHeight="1">
      <c r="A350" s="465" t="s">
        <v>434</v>
      </c>
      <c r="B350" s="485">
        <v>3.3</v>
      </c>
      <c r="C350" s="485">
        <v>1.3560000000000001</v>
      </c>
      <c r="D350" s="485"/>
      <c r="E350" s="485">
        <v>0.84699999999999998</v>
      </c>
    </row>
    <row r="351" spans="1:5" s="463" customFormat="1" ht="9" customHeight="1">
      <c r="A351" s="465" t="s">
        <v>54</v>
      </c>
      <c r="B351" s="485">
        <v>3</v>
      </c>
      <c r="C351" s="485">
        <v>1.9</v>
      </c>
      <c r="D351" s="485"/>
      <c r="E351" s="485">
        <v>1.5</v>
      </c>
    </row>
    <row r="352" spans="1:5" s="463" customFormat="1" ht="9" customHeight="1">
      <c r="A352" s="465" t="s">
        <v>55</v>
      </c>
      <c r="B352" s="485">
        <v>2.5</v>
      </c>
      <c r="C352" s="485">
        <v>1.6</v>
      </c>
      <c r="D352" s="485"/>
      <c r="E352" s="485">
        <v>1.5</v>
      </c>
    </row>
    <row r="353" spans="1:5" s="463" customFormat="1" ht="9" customHeight="1">
      <c r="A353" s="467" t="s">
        <v>56</v>
      </c>
      <c r="B353" s="486">
        <v>2.7</v>
      </c>
      <c r="C353" s="486">
        <v>0.8</v>
      </c>
      <c r="D353" s="486"/>
      <c r="E353" s="486">
        <v>1.1000000000000001</v>
      </c>
    </row>
    <row r="354" spans="1:5" s="463" customFormat="1" ht="9" customHeight="1">
      <c r="A354" s="465" t="s">
        <v>57</v>
      </c>
      <c r="B354" s="485">
        <v>3.6</v>
      </c>
      <c r="C354" s="485">
        <v>6.7</v>
      </c>
      <c r="D354" s="485"/>
      <c r="E354" s="485">
        <v>1.7</v>
      </c>
    </row>
    <row r="355" spans="1:5" s="463" customFormat="1" ht="9" customHeight="1">
      <c r="A355" s="465" t="s">
        <v>58</v>
      </c>
      <c r="B355" s="485">
        <v>3.8</v>
      </c>
      <c r="C355" s="485">
        <v>1</v>
      </c>
      <c r="D355" s="485"/>
      <c r="E355" s="485">
        <v>1.1000000000000001</v>
      </c>
    </row>
    <row r="356" spans="1:5" s="463" customFormat="1" ht="9" customHeight="1">
      <c r="A356" s="465" t="s">
        <v>435</v>
      </c>
      <c r="B356" s="485">
        <v>3.4449999999999998</v>
      </c>
      <c r="C356" s="485">
        <v>3.5409999999999999</v>
      </c>
      <c r="D356" s="485"/>
      <c r="E356" s="485">
        <v>1.1990000000000001</v>
      </c>
    </row>
    <row r="357" spans="1:5" s="463" customFormat="1" ht="9" customHeight="1">
      <c r="A357" s="467" t="s">
        <v>436</v>
      </c>
      <c r="B357" s="486">
        <v>2.2999999999999998</v>
      </c>
      <c r="C357" s="486">
        <v>3.7</v>
      </c>
      <c r="D357" s="486"/>
      <c r="E357" s="486">
        <v>1.4</v>
      </c>
    </row>
    <row r="358" spans="1:5" s="463" customFormat="1" ht="9" customHeight="1">
      <c r="A358" s="465" t="s">
        <v>61</v>
      </c>
      <c r="B358" s="485">
        <v>2.9</v>
      </c>
      <c r="C358" s="485">
        <v>0.8</v>
      </c>
      <c r="D358" s="485"/>
      <c r="E358" s="485">
        <v>0.9</v>
      </c>
    </row>
    <row r="359" spans="1:5" s="463" customFormat="1" ht="9" customHeight="1">
      <c r="A359" s="465" t="s">
        <v>62</v>
      </c>
      <c r="B359" s="485">
        <v>3.1</v>
      </c>
      <c r="C359" s="485">
        <v>1.3</v>
      </c>
      <c r="D359" s="485"/>
      <c r="E359" s="485">
        <v>1.2</v>
      </c>
    </row>
    <row r="360" spans="1:5" s="463" customFormat="1" ht="9" customHeight="1">
      <c r="A360" s="465" t="s">
        <v>63</v>
      </c>
      <c r="B360" s="485">
        <v>3.3</v>
      </c>
      <c r="C360" s="485">
        <v>1</v>
      </c>
      <c r="D360" s="485"/>
      <c r="E360" s="485">
        <v>0.9</v>
      </c>
    </row>
    <row r="361" spans="1:5" s="463" customFormat="1" ht="9" customHeight="1">
      <c r="A361" s="467" t="s">
        <v>64</v>
      </c>
      <c r="B361" s="486">
        <v>2.6</v>
      </c>
      <c r="C361" s="486">
        <v>0.8</v>
      </c>
      <c r="D361" s="486"/>
      <c r="E361" s="486">
        <v>1.7</v>
      </c>
    </row>
    <row r="362" spans="1:5" s="463" customFormat="1" ht="9" customHeight="1">
      <c r="A362" s="465" t="s">
        <v>65</v>
      </c>
      <c r="B362" s="485">
        <v>2.5</v>
      </c>
      <c r="C362" s="485">
        <v>1.4</v>
      </c>
      <c r="D362" s="485"/>
      <c r="E362" s="485">
        <v>1.6</v>
      </c>
    </row>
    <row r="363" spans="1:5" s="463" customFormat="1" ht="9" customHeight="1">
      <c r="A363" s="465" t="s">
        <v>66</v>
      </c>
      <c r="B363" s="485">
        <v>2.2999999999999998</v>
      </c>
      <c r="C363" s="485">
        <v>1</v>
      </c>
      <c r="D363" s="485"/>
      <c r="E363" s="485">
        <v>1.1000000000000001</v>
      </c>
    </row>
    <row r="364" spans="1:5" s="463" customFormat="1" ht="9" customHeight="1">
      <c r="A364" s="465" t="s">
        <v>67</v>
      </c>
      <c r="B364" s="485">
        <v>1.6</v>
      </c>
      <c r="C364" s="485">
        <v>0.2</v>
      </c>
      <c r="D364" s="485"/>
      <c r="E364" s="485">
        <v>0.8</v>
      </c>
    </row>
    <row r="365" spans="1:5" s="463" customFormat="1" ht="9" customHeight="1">
      <c r="A365" s="467" t="s">
        <v>68</v>
      </c>
      <c r="B365" s="486">
        <v>2.7</v>
      </c>
      <c r="C365" s="486">
        <v>1.5</v>
      </c>
      <c r="D365" s="486"/>
      <c r="E365" s="486">
        <v>1.4</v>
      </c>
    </row>
    <row r="366" spans="1:5" s="463" customFormat="1" ht="9" customHeight="1">
      <c r="A366" s="465" t="s">
        <v>69</v>
      </c>
      <c r="B366" s="485">
        <v>3.2</v>
      </c>
      <c r="C366" s="485">
        <v>1.2</v>
      </c>
      <c r="D366" s="485"/>
      <c r="E366" s="485">
        <v>1.6</v>
      </c>
    </row>
    <row r="367" spans="1:5" s="463" customFormat="1" ht="9" customHeight="1">
      <c r="A367" s="465" t="s">
        <v>70</v>
      </c>
      <c r="B367" s="485">
        <v>3.5</v>
      </c>
      <c r="C367" s="485">
        <v>1.4</v>
      </c>
      <c r="D367" s="485"/>
      <c r="E367" s="485">
        <v>0.8</v>
      </c>
    </row>
    <row r="368" spans="1:5" s="463" customFormat="1" ht="9" customHeight="1">
      <c r="A368" s="465" t="s">
        <v>71</v>
      </c>
      <c r="B368" s="485">
        <v>2.1</v>
      </c>
      <c r="C368" s="485">
        <v>0.5</v>
      </c>
      <c r="D368" s="485"/>
      <c r="E368" s="485">
        <v>1.5</v>
      </c>
    </row>
    <row r="369" spans="1:5" s="463" customFormat="1" ht="9" customHeight="1">
      <c r="A369" s="467" t="s">
        <v>72</v>
      </c>
      <c r="B369" s="486">
        <v>2.2999999999999998</v>
      </c>
      <c r="C369" s="486">
        <v>1.1000000000000001</v>
      </c>
      <c r="D369" s="486"/>
      <c r="E369" s="486">
        <v>1.1000000000000001</v>
      </c>
    </row>
    <row r="370" spans="1:5" s="463" customFormat="1" ht="9" customHeight="1">
      <c r="A370" s="465" t="s">
        <v>73</v>
      </c>
      <c r="B370" s="485">
        <v>1.8</v>
      </c>
      <c r="C370" s="485">
        <v>3.2</v>
      </c>
      <c r="D370" s="485"/>
      <c r="E370" s="485">
        <v>1</v>
      </c>
    </row>
    <row r="371" spans="1:5" s="463" customFormat="1" ht="9.6" customHeight="1">
      <c r="A371" s="465" t="s">
        <v>437</v>
      </c>
      <c r="B371" s="485">
        <v>2</v>
      </c>
      <c r="C371" s="485">
        <v>1.639</v>
      </c>
      <c r="D371" s="485"/>
      <c r="E371" s="485">
        <v>1.5549999999999999</v>
      </c>
    </row>
    <row r="372" spans="1:5" s="463" customFormat="1" ht="9" customHeight="1">
      <c r="A372" s="465" t="s">
        <v>75</v>
      </c>
      <c r="B372" s="487">
        <v>2</v>
      </c>
      <c r="C372" s="487">
        <v>0.7</v>
      </c>
      <c r="D372" s="487"/>
      <c r="E372" s="487">
        <v>0.8</v>
      </c>
    </row>
    <row r="373" spans="1:5" s="463" customFormat="1" ht="9" customHeight="1">
      <c r="A373" s="467" t="s">
        <v>76</v>
      </c>
      <c r="B373" s="486">
        <v>2.9</v>
      </c>
      <c r="C373" s="486">
        <v>2.1</v>
      </c>
      <c r="D373" s="486"/>
      <c r="E373" s="486">
        <v>1.9</v>
      </c>
    </row>
    <row r="374" spans="1:5" s="463" customFormat="1" ht="9" customHeight="1">
      <c r="A374" s="477"/>
      <c r="B374" s="487"/>
      <c r="C374" s="487"/>
      <c r="D374" s="487"/>
      <c r="E374" s="487"/>
    </row>
    <row r="375" spans="1:5" ht="9" customHeight="1">
      <c r="A375" s="461">
        <v>2006</v>
      </c>
      <c r="B375" s="455"/>
      <c r="C375" s="455"/>
      <c r="D375" s="455"/>
      <c r="E375" s="455"/>
    </row>
    <row r="376" spans="1:5" s="463" customFormat="1" ht="9" customHeight="1">
      <c r="A376" s="462" t="s">
        <v>34</v>
      </c>
      <c r="B376" s="484">
        <v>2.8562168028418098</v>
      </c>
      <c r="C376" s="484">
        <v>1.4</v>
      </c>
      <c r="D376" s="484"/>
      <c r="E376" s="484">
        <v>1</v>
      </c>
    </row>
    <row r="377" spans="1:5" s="463" customFormat="1" ht="3.95" customHeight="1">
      <c r="A377" s="462"/>
      <c r="B377" s="484"/>
      <c r="C377" s="484"/>
      <c r="D377" s="484"/>
      <c r="E377" s="484"/>
    </row>
    <row r="378" spans="1:5" s="463" customFormat="1" ht="9" customHeight="1">
      <c r="A378" s="465" t="s">
        <v>45</v>
      </c>
      <c r="B378" s="485">
        <v>2.9</v>
      </c>
      <c r="C378" s="485">
        <v>1.9</v>
      </c>
      <c r="D378" s="485"/>
      <c r="E378" s="485">
        <v>1.5</v>
      </c>
    </row>
    <row r="379" spans="1:5" s="463" customFormat="1" ht="9" customHeight="1">
      <c r="A379" s="465" t="s">
        <v>46</v>
      </c>
      <c r="B379" s="485">
        <v>2.9</v>
      </c>
      <c r="C379" s="485">
        <v>0.9</v>
      </c>
      <c r="D379" s="485"/>
      <c r="E379" s="485">
        <v>0.4</v>
      </c>
    </row>
    <row r="380" spans="1:5" s="463" customFormat="1" ht="9" customHeight="1">
      <c r="A380" s="465" t="s">
        <v>47</v>
      </c>
      <c r="B380" s="485">
        <v>2.8</v>
      </c>
      <c r="C380" s="485">
        <v>0.8</v>
      </c>
      <c r="D380" s="485"/>
      <c r="E380" s="485">
        <v>0.5</v>
      </c>
    </row>
    <row r="381" spans="1:5" s="463" customFormat="1" ht="9" customHeight="1">
      <c r="A381" s="467" t="s">
        <v>48</v>
      </c>
      <c r="B381" s="486">
        <v>1.7</v>
      </c>
      <c r="C381" s="486">
        <v>1.2</v>
      </c>
      <c r="D381" s="486"/>
      <c r="E381" s="486">
        <v>2.5</v>
      </c>
    </row>
    <row r="382" spans="1:5" s="463" customFormat="1" ht="9" customHeight="1">
      <c r="A382" s="465" t="s">
        <v>433</v>
      </c>
      <c r="B382" s="485">
        <v>3.1</v>
      </c>
      <c r="C382" s="485">
        <v>3.9</v>
      </c>
      <c r="D382" s="485"/>
      <c r="E382" s="485">
        <v>0.8</v>
      </c>
    </row>
    <row r="383" spans="1:5" s="463" customFormat="1" ht="9" customHeight="1">
      <c r="A383" s="465" t="s">
        <v>50</v>
      </c>
      <c r="B383" s="485">
        <v>2.2000000000000002</v>
      </c>
      <c r="C383" s="485">
        <v>1.1000000000000001</v>
      </c>
      <c r="D383" s="485"/>
      <c r="E383" s="485">
        <v>1.5</v>
      </c>
    </row>
    <row r="384" spans="1:5" s="463" customFormat="1" ht="9" customHeight="1">
      <c r="A384" s="465" t="s">
        <v>51</v>
      </c>
      <c r="B384" s="485">
        <v>1</v>
      </c>
      <c r="C384" s="485">
        <v>0.6</v>
      </c>
      <c r="D384" s="485"/>
      <c r="E384" s="485">
        <v>1.9</v>
      </c>
    </row>
    <row r="385" spans="1:5" s="463" customFormat="1" ht="9" customHeight="1">
      <c r="A385" s="467" t="s">
        <v>52</v>
      </c>
      <c r="B385" s="486">
        <v>2.2999999999999998</v>
      </c>
      <c r="C385" s="486">
        <v>1.3</v>
      </c>
      <c r="D385" s="486"/>
      <c r="E385" s="486">
        <v>0.5</v>
      </c>
    </row>
    <row r="386" spans="1:5" s="463" customFormat="1" ht="9" customHeight="1">
      <c r="A386" s="465" t="s">
        <v>434</v>
      </c>
      <c r="B386" s="485">
        <v>3.0075910485039099</v>
      </c>
      <c r="C386" s="485">
        <v>1.03</v>
      </c>
      <c r="D386" s="485"/>
      <c r="E386" s="485">
        <v>0.71</v>
      </c>
    </row>
    <row r="387" spans="1:5" s="463" customFormat="1" ht="9" customHeight="1">
      <c r="A387" s="465" t="s">
        <v>54</v>
      </c>
      <c r="B387" s="485">
        <v>3.6</v>
      </c>
      <c r="C387" s="485">
        <v>2.2999999999999998</v>
      </c>
      <c r="D387" s="485"/>
      <c r="E387" s="485">
        <v>2</v>
      </c>
    </row>
    <row r="388" spans="1:5" s="463" customFormat="1" ht="9" customHeight="1">
      <c r="A388" s="465" t="s">
        <v>55</v>
      </c>
      <c r="B388" s="485">
        <v>2.6</v>
      </c>
      <c r="C388" s="485">
        <v>1.8</v>
      </c>
      <c r="D388" s="485"/>
      <c r="E388" s="485">
        <v>0.9</v>
      </c>
    </row>
    <row r="389" spans="1:5" s="463" customFormat="1" ht="9" customHeight="1">
      <c r="A389" s="467" t="s">
        <v>56</v>
      </c>
      <c r="B389" s="486">
        <v>2.7</v>
      </c>
      <c r="C389" s="486">
        <v>0.6</v>
      </c>
      <c r="D389" s="486"/>
      <c r="E389" s="486">
        <v>1.2</v>
      </c>
    </row>
    <row r="390" spans="1:5" s="463" customFormat="1" ht="9" customHeight="1">
      <c r="A390" s="465" t="s">
        <v>57</v>
      </c>
      <c r="B390" s="485">
        <v>3.6</v>
      </c>
      <c r="C390" s="485">
        <v>4.2</v>
      </c>
      <c r="D390" s="485"/>
      <c r="E390" s="485">
        <v>1.6</v>
      </c>
    </row>
    <row r="391" spans="1:5" s="463" customFormat="1" ht="9" customHeight="1">
      <c r="A391" s="465" t="s">
        <v>58</v>
      </c>
      <c r="B391" s="485">
        <v>3.4</v>
      </c>
      <c r="C391" s="485">
        <v>0.9</v>
      </c>
      <c r="D391" s="485"/>
      <c r="E391" s="485">
        <v>0.8</v>
      </c>
    </row>
    <row r="392" spans="1:5" s="463" customFormat="1" ht="9" customHeight="1">
      <c r="A392" s="465" t="s">
        <v>435</v>
      </c>
      <c r="B392" s="485">
        <v>3.2560458110330801</v>
      </c>
      <c r="C392" s="485">
        <v>2.61</v>
      </c>
      <c r="D392" s="485"/>
      <c r="E392" s="485">
        <v>0.86</v>
      </c>
    </row>
    <row r="393" spans="1:5" s="463" customFormat="1" ht="9" customHeight="1">
      <c r="A393" s="467" t="s">
        <v>414</v>
      </c>
      <c r="B393" s="486">
        <v>2.2000000000000002</v>
      </c>
      <c r="C393" s="486">
        <v>1</v>
      </c>
      <c r="D393" s="486"/>
      <c r="E393" s="486">
        <v>1.7</v>
      </c>
    </row>
    <row r="394" spans="1:5" s="463" customFormat="1" ht="9" customHeight="1">
      <c r="A394" s="465" t="s">
        <v>61</v>
      </c>
      <c r="B394" s="485">
        <v>2.8</v>
      </c>
      <c r="C394" s="485">
        <v>1</v>
      </c>
      <c r="D394" s="485"/>
      <c r="E394" s="485">
        <v>1.4</v>
      </c>
    </row>
    <row r="395" spans="1:5" s="463" customFormat="1" ht="9" customHeight="1">
      <c r="A395" s="465" t="s">
        <v>62</v>
      </c>
      <c r="B395" s="485">
        <v>3</v>
      </c>
      <c r="C395" s="485">
        <v>1.6</v>
      </c>
      <c r="D395" s="485"/>
      <c r="E395" s="485">
        <v>1.7</v>
      </c>
    </row>
    <row r="396" spans="1:5" s="463" customFormat="1" ht="9" customHeight="1">
      <c r="A396" s="465" t="s">
        <v>63</v>
      </c>
      <c r="B396" s="485">
        <v>3.3</v>
      </c>
      <c r="C396" s="485">
        <v>0.9</v>
      </c>
      <c r="D396" s="485"/>
      <c r="E396" s="485">
        <v>0.7</v>
      </c>
    </row>
    <row r="397" spans="1:5" s="463" customFormat="1" ht="9" customHeight="1">
      <c r="A397" s="467" t="s">
        <v>64</v>
      </c>
      <c r="B397" s="486">
        <v>2.4</v>
      </c>
      <c r="C397" s="486">
        <v>0.6</v>
      </c>
      <c r="D397" s="486"/>
      <c r="E397" s="486">
        <v>1.6</v>
      </c>
    </row>
    <row r="398" spans="1:5" s="463" customFormat="1" ht="9" customHeight="1">
      <c r="A398" s="465" t="s">
        <v>65</v>
      </c>
      <c r="B398" s="485">
        <v>2.7</v>
      </c>
      <c r="C398" s="485">
        <v>1.5</v>
      </c>
      <c r="D398" s="485"/>
      <c r="E398" s="485">
        <v>1.5</v>
      </c>
    </row>
    <row r="399" spans="1:5" s="463" customFormat="1" ht="9" customHeight="1">
      <c r="A399" s="465" t="s">
        <v>66</v>
      </c>
      <c r="B399" s="485">
        <v>2.2000000000000002</v>
      </c>
      <c r="C399" s="485">
        <v>0.8</v>
      </c>
      <c r="D399" s="485"/>
      <c r="E399" s="485">
        <v>1</v>
      </c>
    </row>
    <row r="400" spans="1:5" s="463" customFormat="1" ht="9" customHeight="1">
      <c r="A400" s="465" t="s">
        <v>67</v>
      </c>
      <c r="B400" s="485">
        <v>1.9</v>
      </c>
      <c r="C400" s="485">
        <v>0.3</v>
      </c>
      <c r="D400" s="485"/>
      <c r="E400" s="485">
        <v>1.1000000000000001</v>
      </c>
    </row>
    <row r="401" spans="1:5" s="463" customFormat="1" ht="9" customHeight="1">
      <c r="A401" s="467" t="s">
        <v>68</v>
      </c>
      <c r="B401" s="486">
        <v>3</v>
      </c>
      <c r="C401" s="486">
        <v>1.8</v>
      </c>
      <c r="D401" s="486"/>
      <c r="E401" s="486">
        <v>2</v>
      </c>
    </row>
    <row r="402" spans="1:5" s="463" customFormat="1" ht="9" customHeight="1">
      <c r="A402" s="465" t="s">
        <v>69</v>
      </c>
      <c r="B402" s="485">
        <v>3.4</v>
      </c>
      <c r="C402" s="485">
        <v>1.6</v>
      </c>
      <c r="D402" s="485"/>
      <c r="E402" s="485">
        <v>1.4</v>
      </c>
    </row>
    <row r="403" spans="1:5" s="463" customFormat="1" ht="9" customHeight="1">
      <c r="A403" s="465" t="s">
        <v>70</v>
      </c>
      <c r="B403" s="485">
        <v>3.5</v>
      </c>
      <c r="C403" s="485">
        <v>1.2</v>
      </c>
      <c r="D403" s="485"/>
      <c r="E403" s="485">
        <v>0.9</v>
      </c>
    </row>
    <row r="404" spans="1:5" s="463" customFormat="1" ht="9" customHeight="1">
      <c r="A404" s="465" t="s">
        <v>71</v>
      </c>
      <c r="B404" s="485">
        <v>2.2000000000000002</v>
      </c>
      <c r="C404" s="485">
        <v>0.6</v>
      </c>
      <c r="D404" s="485"/>
      <c r="E404" s="485">
        <v>2.2000000000000002</v>
      </c>
    </row>
    <row r="405" spans="1:5" s="463" customFormat="1" ht="9" customHeight="1">
      <c r="A405" s="467" t="s">
        <v>72</v>
      </c>
      <c r="B405" s="486">
        <v>2.5</v>
      </c>
      <c r="C405" s="486">
        <v>1.4</v>
      </c>
      <c r="D405" s="486"/>
      <c r="E405" s="486">
        <v>0.9</v>
      </c>
    </row>
    <row r="406" spans="1:5" s="463" customFormat="1" ht="9" customHeight="1">
      <c r="A406" s="465" t="s">
        <v>73</v>
      </c>
      <c r="B406" s="485">
        <v>2</v>
      </c>
      <c r="C406" s="485">
        <v>3</v>
      </c>
      <c r="D406" s="485"/>
      <c r="E406" s="485">
        <v>0.7</v>
      </c>
    </row>
    <row r="407" spans="1:5" s="463" customFormat="1" ht="9.6" customHeight="1">
      <c r="A407" s="465" t="s">
        <v>437</v>
      </c>
      <c r="B407" s="485">
        <v>2.08</v>
      </c>
      <c r="C407" s="485">
        <v>1.71</v>
      </c>
      <c r="D407" s="485"/>
      <c r="E407" s="485">
        <v>1.24</v>
      </c>
    </row>
    <row r="408" spans="1:5" s="463" customFormat="1" ht="9" customHeight="1">
      <c r="A408" s="465" t="s">
        <v>75</v>
      </c>
      <c r="B408" s="487">
        <v>2</v>
      </c>
      <c r="C408" s="487">
        <v>1</v>
      </c>
      <c r="D408" s="487"/>
      <c r="E408" s="487">
        <v>0.5</v>
      </c>
    </row>
    <row r="409" spans="1:5" s="463" customFormat="1" ht="9" customHeight="1">
      <c r="A409" s="467" t="s">
        <v>76</v>
      </c>
      <c r="B409" s="486">
        <v>2.9</v>
      </c>
      <c r="C409" s="486">
        <v>2.1</v>
      </c>
      <c r="D409" s="486"/>
      <c r="E409" s="486">
        <v>2.2999999999999998</v>
      </c>
    </row>
    <row r="410" spans="1:5" s="463" customFormat="1" ht="9" customHeight="1">
      <c r="A410" s="477"/>
      <c r="B410" s="487"/>
      <c r="C410" s="487"/>
      <c r="D410" s="487"/>
      <c r="E410" s="487"/>
    </row>
    <row r="411" spans="1:5" ht="9" customHeight="1">
      <c r="A411" s="461">
        <v>2007</v>
      </c>
      <c r="B411" s="455"/>
      <c r="C411" s="455"/>
      <c r="D411" s="455"/>
      <c r="E411" s="455"/>
    </row>
    <row r="412" spans="1:5" s="463" customFormat="1" ht="9" customHeight="1">
      <c r="A412" s="462" t="s">
        <v>34</v>
      </c>
      <c r="B412" s="484">
        <v>3.1</v>
      </c>
      <c r="C412" s="484">
        <v>1.2</v>
      </c>
      <c r="D412" s="484"/>
      <c r="E412" s="484">
        <v>0.9</v>
      </c>
    </row>
    <row r="413" spans="1:5" s="463" customFormat="1" ht="3.95" customHeight="1">
      <c r="A413" s="462"/>
      <c r="B413" s="484"/>
      <c r="C413" s="484"/>
      <c r="D413" s="484"/>
      <c r="E413" s="484"/>
    </row>
    <row r="414" spans="1:5" s="463" customFormat="1" ht="9" customHeight="1">
      <c r="A414" s="465" t="s">
        <v>45</v>
      </c>
      <c r="B414" s="485">
        <v>3</v>
      </c>
      <c r="C414" s="485">
        <v>2.8</v>
      </c>
      <c r="D414" s="485"/>
      <c r="E414" s="485">
        <v>1</v>
      </c>
    </row>
    <row r="415" spans="1:5" s="463" customFormat="1" ht="9" customHeight="1">
      <c r="A415" s="465" t="s">
        <v>46</v>
      </c>
      <c r="B415" s="485">
        <v>3.4</v>
      </c>
      <c r="C415" s="485">
        <v>0.9</v>
      </c>
      <c r="D415" s="485"/>
      <c r="E415" s="485">
        <v>0.4</v>
      </c>
    </row>
    <row r="416" spans="1:5" s="463" customFormat="1" ht="9" customHeight="1">
      <c r="A416" s="465" t="s">
        <v>47</v>
      </c>
      <c r="B416" s="485">
        <v>3.2</v>
      </c>
      <c r="C416" s="485">
        <v>1.1000000000000001</v>
      </c>
      <c r="D416" s="485"/>
      <c r="E416" s="485">
        <v>1.1000000000000001</v>
      </c>
    </row>
    <row r="417" spans="1:5" s="463" customFormat="1" ht="9" customHeight="1">
      <c r="A417" s="467" t="s">
        <v>48</v>
      </c>
      <c r="B417" s="486">
        <v>1.6</v>
      </c>
      <c r="C417" s="486">
        <v>1.1000000000000001</v>
      </c>
      <c r="D417" s="486"/>
      <c r="E417" s="486">
        <v>0.8</v>
      </c>
    </row>
    <row r="418" spans="1:5" s="463" customFormat="1" ht="9" customHeight="1">
      <c r="A418" s="465" t="s">
        <v>411</v>
      </c>
      <c r="B418" s="485">
        <v>3.2</v>
      </c>
      <c r="C418" s="485">
        <v>3</v>
      </c>
      <c r="D418" s="485"/>
      <c r="E418" s="485">
        <v>2.1</v>
      </c>
    </row>
    <row r="419" spans="1:5" s="463" customFormat="1" ht="9" customHeight="1">
      <c r="A419" s="465" t="s">
        <v>50</v>
      </c>
      <c r="B419" s="485">
        <v>3.1</v>
      </c>
      <c r="C419" s="485">
        <v>0.8</v>
      </c>
      <c r="D419" s="485"/>
      <c r="E419" s="485">
        <v>1.3</v>
      </c>
    </row>
    <row r="420" spans="1:5" s="463" customFormat="1" ht="9" customHeight="1">
      <c r="A420" s="465" t="s">
        <v>51</v>
      </c>
      <c r="B420" s="485">
        <v>1.4</v>
      </c>
      <c r="C420" s="485">
        <v>0.6</v>
      </c>
      <c r="D420" s="485"/>
      <c r="E420" s="485">
        <v>1.6</v>
      </c>
    </row>
    <row r="421" spans="1:5" s="463" customFormat="1" ht="9" customHeight="1">
      <c r="A421" s="467" t="s">
        <v>52</v>
      </c>
      <c r="B421" s="486">
        <v>2.8</v>
      </c>
      <c r="C421" s="486">
        <v>1.3</v>
      </c>
      <c r="D421" s="486"/>
      <c r="E421" s="486">
        <v>0.5</v>
      </c>
    </row>
    <row r="422" spans="1:5" s="463" customFormat="1" ht="9" customHeight="1">
      <c r="A422" s="465" t="s">
        <v>434</v>
      </c>
      <c r="B422" s="485">
        <v>2.8</v>
      </c>
      <c r="C422" s="485">
        <v>0.65</v>
      </c>
      <c r="D422" s="485"/>
      <c r="E422" s="485">
        <v>0.37</v>
      </c>
    </row>
    <row r="423" spans="1:5" s="463" customFormat="1" ht="9" customHeight="1">
      <c r="A423" s="465" t="s">
        <v>54</v>
      </c>
      <c r="B423" s="485">
        <v>3.8</v>
      </c>
      <c r="C423" s="485">
        <v>1.2</v>
      </c>
      <c r="D423" s="485"/>
      <c r="E423" s="485">
        <v>1.5</v>
      </c>
    </row>
    <row r="424" spans="1:5" s="463" customFormat="1" ht="9" customHeight="1">
      <c r="A424" s="465" t="s">
        <v>55</v>
      </c>
      <c r="B424" s="485">
        <v>2.8</v>
      </c>
      <c r="C424" s="485">
        <v>1.4</v>
      </c>
      <c r="D424" s="485"/>
      <c r="E424" s="485">
        <v>0.8</v>
      </c>
    </row>
    <row r="425" spans="1:5" s="463" customFormat="1" ht="9" customHeight="1">
      <c r="A425" s="467" t="s">
        <v>56</v>
      </c>
      <c r="B425" s="486">
        <v>2.9</v>
      </c>
      <c r="C425" s="486">
        <v>0.6</v>
      </c>
      <c r="D425" s="486"/>
      <c r="E425" s="486">
        <v>1.6</v>
      </c>
    </row>
    <row r="426" spans="1:5" s="463" customFormat="1" ht="9" customHeight="1">
      <c r="A426" s="465" t="s">
        <v>57</v>
      </c>
      <c r="B426" s="485">
        <v>4.0999999999999996</v>
      </c>
      <c r="C426" s="485">
        <v>3.7</v>
      </c>
      <c r="D426" s="485"/>
      <c r="E426" s="485">
        <v>1.8</v>
      </c>
    </row>
    <row r="427" spans="1:5" s="463" customFormat="1" ht="9" customHeight="1">
      <c r="A427" s="465" t="s">
        <v>58</v>
      </c>
      <c r="B427" s="485">
        <v>4.2</v>
      </c>
      <c r="C427" s="485">
        <v>1.3</v>
      </c>
      <c r="D427" s="485"/>
      <c r="E427" s="485">
        <v>0.9</v>
      </c>
    </row>
    <row r="428" spans="1:5" s="463" customFormat="1" ht="9" customHeight="1">
      <c r="A428" s="465" t="s">
        <v>435</v>
      </c>
      <c r="B428" s="485">
        <v>3.44</v>
      </c>
      <c r="C428" s="485">
        <v>1.36</v>
      </c>
      <c r="D428" s="485"/>
      <c r="E428" s="485">
        <v>0.68</v>
      </c>
    </row>
    <row r="429" spans="1:5" s="463" customFormat="1" ht="9" customHeight="1">
      <c r="A429" s="467" t="s">
        <v>414</v>
      </c>
      <c r="B429" s="486">
        <v>2.5</v>
      </c>
      <c r="C429" s="486">
        <v>1</v>
      </c>
      <c r="D429" s="486"/>
      <c r="E429" s="486">
        <v>1.2</v>
      </c>
    </row>
    <row r="430" spans="1:5" s="463" customFormat="1" ht="9" customHeight="1">
      <c r="A430" s="465" t="s">
        <v>61</v>
      </c>
      <c r="B430" s="485">
        <v>3.2</v>
      </c>
      <c r="C430" s="485">
        <v>0.7</v>
      </c>
      <c r="D430" s="485"/>
      <c r="E430" s="485">
        <v>1.4</v>
      </c>
    </row>
    <row r="431" spans="1:5" s="463" customFormat="1" ht="9" customHeight="1">
      <c r="A431" s="465" t="s">
        <v>62</v>
      </c>
      <c r="B431" s="485">
        <v>4.0999999999999996</v>
      </c>
      <c r="C431" s="485">
        <v>1.3</v>
      </c>
      <c r="D431" s="485"/>
      <c r="E431" s="485">
        <v>1</v>
      </c>
    </row>
    <row r="432" spans="1:5" s="463" customFormat="1" ht="9" customHeight="1">
      <c r="A432" s="465" t="s">
        <v>63</v>
      </c>
      <c r="B432" s="485">
        <v>3.3</v>
      </c>
      <c r="C432" s="485">
        <v>1.1000000000000001</v>
      </c>
      <c r="D432" s="485"/>
      <c r="E432" s="485">
        <v>0.7</v>
      </c>
    </row>
    <row r="433" spans="1:5" s="463" customFormat="1" ht="9" customHeight="1">
      <c r="A433" s="467" t="s">
        <v>64</v>
      </c>
      <c r="B433" s="486">
        <v>2.9</v>
      </c>
      <c r="C433" s="486">
        <v>0.5</v>
      </c>
      <c r="D433" s="486"/>
      <c r="E433" s="486">
        <v>1.6</v>
      </c>
    </row>
    <row r="434" spans="1:5" s="463" customFormat="1" ht="9" customHeight="1">
      <c r="A434" s="465" t="s">
        <v>65</v>
      </c>
      <c r="B434" s="485">
        <v>3.1</v>
      </c>
      <c r="C434" s="485">
        <v>1.3</v>
      </c>
      <c r="D434" s="485"/>
      <c r="E434" s="485">
        <v>1.1000000000000001</v>
      </c>
    </row>
    <row r="435" spans="1:5" s="463" customFormat="1" ht="9" customHeight="1">
      <c r="A435" s="465" t="s">
        <v>66</v>
      </c>
      <c r="B435" s="485">
        <v>2.2999999999999998</v>
      </c>
      <c r="C435" s="485">
        <v>0.6</v>
      </c>
      <c r="D435" s="485"/>
      <c r="E435" s="485">
        <v>0.8</v>
      </c>
    </row>
    <row r="436" spans="1:5" s="463" customFormat="1" ht="9" customHeight="1">
      <c r="A436" s="465" t="s">
        <v>67</v>
      </c>
      <c r="B436" s="485">
        <v>2.2000000000000002</v>
      </c>
      <c r="C436" s="485">
        <v>0.4</v>
      </c>
      <c r="D436" s="485"/>
      <c r="E436" s="485">
        <v>0.5</v>
      </c>
    </row>
    <row r="437" spans="1:5" s="463" customFormat="1" ht="9" customHeight="1">
      <c r="A437" s="467" t="s">
        <v>68</v>
      </c>
      <c r="B437" s="486">
        <v>3.3</v>
      </c>
      <c r="C437" s="486">
        <v>1.3</v>
      </c>
      <c r="D437" s="486"/>
      <c r="E437" s="486">
        <v>0.8</v>
      </c>
    </row>
    <row r="438" spans="1:5" s="463" customFormat="1" ht="9" customHeight="1">
      <c r="A438" s="465" t="s">
        <v>69</v>
      </c>
      <c r="B438" s="485">
        <v>3.6</v>
      </c>
      <c r="C438" s="485">
        <v>1.6</v>
      </c>
      <c r="D438" s="485"/>
      <c r="E438" s="485">
        <v>1.1000000000000001</v>
      </c>
    </row>
    <row r="439" spans="1:5" s="463" customFormat="1" ht="9" customHeight="1">
      <c r="A439" s="465" t="s">
        <v>70</v>
      </c>
      <c r="B439" s="485">
        <v>3.9</v>
      </c>
      <c r="C439" s="485">
        <v>1.3</v>
      </c>
      <c r="D439" s="485"/>
      <c r="E439" s="485">
        <v>1.2</v>
      </c>
    </row>
    <row r="440" spans="1:5" s="463" customFormat="1" ht="9" customHeight="1">
      <c r="A440" s="465" t="s">
        <v>71</v>
      </c>
      <c r="B440" s="485">
        <v>2.4</v>
      </c>
      <c r="C440" s="485">
        <v>0.7</v>
      </c>
      <c r="D440" s="485"/>
      <c r="E440" s="485">
        <v>1.4</v>
      </c>
    </row>
    <row r="441" spans="1:5" s="463" customFormat="1" ht="9" customHeight="1">
      <c r="A441" s="467" t="s">
        <v>72</v>
      </c>
      <c r="B441" s="486">
        <v>2.7</v>
      </c>
      <c r="C441" s="486">
        <v>1.1000000000000001</v>
      </c>
      <c r="D441" s="486"/>
      <c r="E441" s="486">
        <v>0.9</v>
      </c>
    </row>
    <row r="442" spans="1:5" s="463" customFormat="1" ht="9" customHeight="1">
      <c r="A442" s="465" t="s">
        <v>73</v>
      </c>
      <c r="B442" s="485">
        <v>1.6</v>
      </c>
      <c r="C442" s="485">
        <v>1.7</v>
      </c>
      <c r="D442" s="485"/>
      <c r="E442" s="485">
        <v>1.6</v>
      </c>
    </row>
    <row r="443" spans="1:5" s="463" customFormat="1" ht="9.6" customHeight="1">
      <c r="A443" s="465" t="s">
        <v>437</v>
      </c>
      <c r="B443" s="485">
        <v>2.58</v>
      </c>
      <c r="C443" s="485">
        <v>1.27</v>
      </c>
      <c r="D443" s="485"/>
      <c r="E443" s="485">
        <v>1.1399999999999999</v>
      </c>
    </row>
    <row r="444" spans="1:5" s="463" customFormat="1" ht="9" customHeight="1">
      <c r="A444" s="465" t="s">
        <v>75</v>
      </c>
      <c r="B444" s="487">
        <v>2.2999999999999998</v>
      </c>
      <c r="C444" s="487">
        <v>0.7</v>
      </c>
      <c r="D444" s="487"/>
      <c r="E444" s="487">
        <v>0.7</v>
      </c>
    </row>
    <row r="445" spans="1:5" s="463" customFormat="1" ht="9" customHeight="1">
      <c r="A445" s="467" t="s">
        <v>76</v>
      </c>
      <c r="B445" s="486">
        <v>3.6</v>
      </c>
      <c r="C445" s="486">
        <v>3</v>
      </c>
      <c r="D445" s="486"/>
      <c r="E445" s="486">
        <v>2.2000000000000002</v>
      </c>
    </row>
    <row r="446" spans="1:5" s="463" customFormat="1" ht="9" customHeight="1">
      <c r="A446" s="477"/>
      <c r="B446" s="487"/>
      <c r="C446" s="487"/>
      <c r="D446" s="487"/>
      <c r="E446" s="487"/>
    </row>
    <row r="447" spans="1:5" ht="9" customHeight="1">
      <c r="A447" s="461">
        <v>2008</v>
      </c>
      <c r="B447" s="455"/>
      <c r="C447" s="455"/>
      <c r="D447" s="455"/>
      <c r="E447" s="455"/>
    </row>
    <row r="448" spans="1:5" s="463" customFormat="1" ht="9" customHeight="1">
      <c r="A448" s="462" t="s">
        <v>34</v>
      </c>
      <c r="B448" s="484">
        <v>3.5548597449834385</v>
      </c>
      <c r="C448" s="484">
        <v>1.3322992794908284</v>
      </c>
      <c r="D448" s="484"/>
      <c r="E448" s="484">
        <v>0.99016084143431216</v>
      </c>
    </row>
    <row r="449" spans="1:5" s="463" customFormat="1" ht="3.95" customHeight="1">
      <c r="A449" s="462"/>
      <c r="B449" s="484"/>
      <c r="C449" s="484"/>
      <c r="D449" s="484"/>
      <c r="E449" s="484"/>
    </row>
    <row r="450" spans="1:5" s="463" customFormat="1" ht="9" customHeight="1">
      <c r="A450" s="465" t="s">
        <v>45</v>
      </c>
      <c r="B450" s="485">
        <v>3.4061505016400697</v>
      </c>
      <c r="C450" s="485">
        <v>1.6160217008628401</v>
      </c>
      <c r="D450" s="485"/>
      <c r="E450" s="485">
        <v>0.76953414326801917</v>
      </c>
    </row>
    <row r="451" spans="1:5" s="463" customFormat="1" ht="9" customHeight="1">
      <c r="A451" s="465" t="s">
        <v>46</v>
      </c>
      <c r="B451" s="485">
        <v>3.9422868205035058</v>
      </c>
      <c r="C451" s="485">
        <v>0.95686573313191903</v>
      </c>
      <c r="D451" s="485"/>
      <c r="E451" s="485">
        <v>0.74422890354704807</v>
      </c>
    </row>
    <row r="452" spans="1:5" s="463" customFormat="1" ht="9" customHeight="1">
      <c r="A452" s="465" t="s">
        <v>47</v>
      </c>
      <c r="B452" s="485">
        <v>3.6183650853516767</v>
      </c>
      <c r="C452" s="485">
        <v>0.92380485980873106</v>
      </c>
      <c r="D452" s="485"/>
      <c r="E452" s="485">
        <v>1.6302438702507016</v>
      </c>
    </row>
    <row r="453" spans="1:5" s="463" customFormat="1" ht="9" customHeight="1">
      <c r="A453" s="467" t="s">
        <v>48</v>
      </c>
      <c r="B453" s="486">
        <v>2.3336952107867104</v>
      </c>
      <c r="C453" s="486">
        <v>1.2928141082483198</v>
      </c>
      <c r="D453" s="486"/>
      <c r="E453" s="486">
        <v>1.5745812856870562</v>
      </c>
    </row>
    <row r="454" spans="1:5" s="463" customFormat="1" ht="9" customHeight="1">
      <c r="A454" s="465" t="s">
        <v>433</v>
      </c>
      <c r="B454" s="485">
        <v>4.2687956442104431</v>
      </c>
      <c r="C454" s="485">
        <v>2.9418741995891575</v>
      </c>
      <c r="D454" s="485"/>
      <c r="E454" s="485">
        <v>0.74619510452483384</v>
      </c>
    </row>
    <row r="455" spans="1:5" s="463" customFormat="1" ht="9" customHeight="1">
      <c r="A455" s="465" t="s">
        <v>50</v>
      </c>
      <c r="B455" s="485">
        <v>4.4206088412176827</v>
      </c>
      <c r="C455" s="485">
        <v>0.99200198400396811</v>
      </c>
      <c r="D455" s="485"/>
      <c r="E455" s="485">
        <v>2.4800049600099201</v>
      </c>
    </row>
    <row r="456" spans="1:5" s="463" customFormat="1" ht="9" customHeight="1">
      <c r="A456" s="465" t="s">
        <v>51</v>
      </c>
      <c r="B456" s="485">
        <v>1.8219368529061908</v>
      </c>
      <c r="C456" s="485">
        <v>0.49461715904511727</v>
      </c>
      <c r="D456" s="485"/>
      <c r="E456" s="485">
        <v>1.39656609612739</v>
      </c>
    </row>
    <row r="457" spans="1:5" s="463" customFormat="1" ht="9" customHeight="1">
      <c r="A457" s="467" t="s">
        <v>52</v>
      </c>
      <c r="B457" s="486">
        <v>3.0961935951216031</v>
      </c>
      <c r="C457" s="486">
        <v>1.5572217279551592</v>
      </c>
      <c r="D457" s="486"/>
      <c r="E457" s="486">
        <v>0.79282182114912048</v>
      </c>
    </row>
    <row r="458" spans="1:5" s="463" customFormat="1" ht="9" customHeight="1">
      <c r="A458" s="465" t="s">
        <v>434</v>
      </c>
      <c r="B458" s="485">
        <v>2.9502100247912133</v>
      </c>
      <c r="C458" s="485">
        <v>0.71278556290522643</v>
      </c>
      <c r="D458" s="485"/>
      <c r="E458" s="485">
        <v>0.39773643745078707</v>
      </c>
    </row>
    <row r="459" spans="1:5" s="463" customFormat="1" ht="9" customHeight="1">
      <c r="A459" s="465" t="s">
        <v>54</v>
      </c>
      <c r="B459" s="485">
        <v>3.7290747211020445</v>
      </c>
      <c r="C459" s="485">
        <v>1.6076029277175656</v>
      </c>
      <c r="D459" s="485"/>
      <c r="E459" s="485">
        <v>1.9178420892069203</v>
      </c>
    </row>
    <row r="460" spans="1:5" s="463" customFormat="1" ht="9" customHeight="1">
      <c r="A460" s="465" t="s">
        <v>55</v>
      </c>
      <c r="B460" s="485">
        <v>3.2033899374552615</v>
      </c>
      <c r="C460" s="485">
        <v>1.719647292824497</v>
      </c>
      <c r="D460" s="485"/>
      <c r="E460" s="485">
        <v>0.99275137256991508</v>
      </c>
    </row>
    <row r="461" spans="1:5" s="463" customFormat="1" ht="9" customHeight="1">
      <c r="A461" s="467" t="s">
        <v>56</v>
      </c>
      <c r="B461" s="486">
        <v>3.7402338626309288</v>
      </c>
      <c r="C461" s="486">
        <v>1.2591982297425619</v>
      </c>
      <c r="D461" s="486"/>
      <c r="E461" s="486">
        <v>2.3523483412773136</v>
      </c>
    </row>
    <row r="462" spans="1:5" s="463" customFormat="1" ht="9" customHeight="1">
      <c r="A462" s="465" t="s">
        <v>57</v>
      </c>
      <c r="B462" s="485">
        <v>4.2236289643432396</v>
      </c>
      <c r="C462" s="485">
        <v>2.9842814831939015</v>
      </c>
      <c r="D462" s="485"/>
      <c r="E462" s="485">
        <v>1.861423057927786</v>
      </c>
    </row>
    <row r="463" spans="1:5" s="463" customFormat="1" ht="9" customHeight="1">
      <c r="A463" s="465" t="s">
        <v>58</v>
      </c>
      <c r="B463" s="485">
        <v>4.7817960593518487</v>
      </c>
      <c r="C463" s="485">
        <v>1.5434542700709377</v>
      </c>
      <c r="D463" s="485"/>
      <c r="E463" s="485">
        <v>0.95685844236203699</v>
      </c>
    </row>
    <row r="464" spans="1:5" s="463" customFormat="1" ht="9" customHeight="1">
      <c r="A464" s="465" t="s">
        <v>435</v>
      </c>
      <c r="B464" s="485">
        <v>3.7282299806747425</v>
      </c>
      <c r="C464" s="485">
        <v>1.4611354324482067</v>
      </c>
      <c r="D464" s="485"/>
      <c r="E464" s="485">
        <v>0.95662803059742296</v>
      </c>
    </row>
    <row r="465" spans="1:5" s="463" customFormat="1" ht="9" customHeight="1">
      <c r="A465" s="467" t="s">
        <v>436</v>
      </c>
      <c r="B465" s="486">
        <v>3.6429005222883517</v>
      </c>
      <c r="C465" s="486">
        <v>2.7952548686181626</v>
      </c>
      <c r="D465" s="486"/>
      <c r="E465" s="486">
        <v>1.2308190615004655</v>
      </c>
    </row>
    <row r="466" spans="1:5" s="463" customFormat="1" ht="9" customHeight="1">
      <c r="A466" s="465" t="s">
        <v>61</v>
      </c>
      <c r="B466" s="485">
        <v>4.0357089312673304</v>
      </c>
      <c r="C466" s="485">
        <v>0.96828324476496974</v>
      </c>
      <c r="D466" s="485"/>
      <c r="E466" s="485">
        <v>0.77701741863855589</v>
      </c>
    </row>
    <row r="467" spans="1:5" s="463" customFormat="1" ht="9" customHeight="1">
      <c r="A467" s="465" t="s">
        <v>62</v>
      </c>
      <c r="B467" s="485">
        <v>4.7801678437001103</v>
      </c>
      <c r="C467" s="485">
        <v>1.0788910749302811</v>
      </c>
      <c r="D467" s="485"/>
      <c r="E467" s="485">
        <v>1.3607635179300841</v>
      </c>
    </row>
    <row r="468" spans="1:5" s="463" customFormat="1" ht="9" customHeight="1">
      <c r="A468" s="465" t="s">
        <v>63</v>
      </c>
      <c r="B468" s="485">
        <v>3.4190737859993643</v>
      </c>
      <c r="C468" s="485">
        <v>1.0899364648749734</v>
      </c>
      <c r="D468" s="485"/>
      <c r="E468" s="485">
        <v>0.77039685870680852</v>
      </c>
    </row>
    <row r="469" spans="1:5" s="463" customFormat="1" ht="9" customHeight="1">
      <c r="A469" s="467" t="s">
        <v>64</v>
      </c>
      <c r="B469" s="486">
        <v>3.6546184233543206</v>
      </c>
      <c r="C469" s="486">
        <v>0.55121310930757317</v>
      </c>
      <c r="D469" s="486"/>
      <c r="E469" s="486">
        <v>2.3407679984294205</v>
      </c>
    </row>
    <row r="470" spans="1:5" s="463" customFormat="1" ht="9" customHeight="1">
      <c r="A470" s="465" t="s">
        <v>65</v>
      </c>
      <c r="B470" s="485">
        <v>3.5765677569732737</v>
      </c>
      <c r="C470" s="485">
        <v>1.4868717066444876</v>
      </c>
      <c r="D470" s="485"/>
      <c r="E470" s="485">
        <v>1.1400933213887443</v>
      </c>
    </row>
    <row r="471" spans="1:5" s="463" customFormat="1" ht="9" customHeight="1">
      <c r="A471" s="465" t="s">
        <v>66</v>
      </c>
      <c r="B471" s="485">
        <v>2.6830086347080808</v>
      </c>
      <c r="C471" s="485">
        <v>0.54125907244873317</v>
      </c>
      <c r="D471" s="485"/>
      <c r="E471" s="485">
        <v>0.78671376809408888</v>
      </c>
    </row>
    <row r="472" spans="1:5" s="463" customFormat="1" ht="9" customHeight="1">
      <c r="A472" s="465" t="s">
        <v>67</v>
      </c>
      <c r="B472" s="485">
        <v>2.9292603017857965</v>
      </c>
      <c r="C472" s="485">
        <v>0.40607263162752061</v>
      </c>
      <c r="D472" s="485"/>
      <c r="E472" s="485">
        <v>0.51681971298048079</v>
      </c>
    </row>
    <row r="473" spans="1:5" s="463" customFormat="1" ht="9" customHeight="1">
      <c r="A473" s="467" t="s">
        <v>68</v>
      </c>
      <c r="B473" s="486">
        <v>3.5493100449756843</v>
      </c>
      <c r="C473" s="486">
        <v>1.1002373692488878</v>
      </c>
      <c r="D473" s="486"/>
      <c r="E473" s="486">
        <v>1.2534349776253153</v>
      </c>
    </row>
    <row r="474" spans="1:5" s="463" customFormat="1" ht="9" customHeight="1">
      <c r="A474" s="465" t="s">
        <v>69</v>
      </c>
      <c r="B474" s="485">
        <v>4.2177493439400475</v>
      </c>
      <c r="C474" s="485">
        <v>1.3196929935760453</v>
      </c>
      <c r="D474" s="485"/>
      <c r="E474" s="485">
        <v>1.6068118285057638</v>
      </c>
    </row>
    <row r="475" spans="1:5" s="463" customFormat="1" ht="9" customHeight="1">
      <c r="A475" s="465" t="s">
        <v>70</v>
      </c>
      <c r="B475" s="485">
        <v>4.4645437240777452</v>
      </c>
      <c r="C475" s="485">
        <v>1.7176649760646616</v>
      </c>
      <c r="D475" s="485"/>
      <c r="E475" s="485">
        <v>1.0158233729414667</v>
      </c>
    </row>
    <row r="476" spans="1:5" s="463" customFormat="1" ht="9" customHeight="1">
      <c r="A476" s="465" t="s">
        <v>71</v>
      </c>
      <c r="B476" s="485">
        <v>2.8079431180621577</v>
      </c>
      <c r="C476" s="485">
        <v>0.69629490767397328</v>
      </c>
      <c r="D476" s="485"/>
      <c r="E476" s="485">
        <v>1.6737858357547435</v>
      </c>
    </row>
    <row r="477" spans="1:5" s="463" customFormat="1" ht="9" customHeight="1">
      <c r="A477" s="467" t="s">
        <v>72</v>
      </c>
      <c r="B477" s="486">
        <v>2.7224913853408297</v>
      </c>
      <c r="C477" s="486">
        <v>1.0035322261661097</v>
      </c>
      <c r="D477" s="486"/>
      <c r="E477" s="486">
        <v>1.1054399737458007</v>
      </c>
    </row>
    <row r="478" spans="1:5" s="463" customFormat="1" ht="9" customHeight="1">
      <c r="A478" s="465" t="s">
        <v>73</v>
      </c>
      <c r="B478" s="485">
        <v>1.9652364376693285</v>
      </c>
      <c r="C478" s="485">
        <v>1.9995423106460999</v>
      </c>
      <c r="D478" s="485"/>
      <c r="E478" s="485">
        <v>1.3722349190708527</v>
      </c>
    </row>
    <row r="479" spans="1:5" s="463" customFormat="1" ht="9.6" customHeight="1">
      <c r="A479" s="465" t="s">
        <v>437</v>
      </c>
      <c r="B479" s="485">
        <v>3.6855032341383929</v>
      </c>
      <c r="C479" s="485">
        <v>1.4494377687843645</v>
      </c>
      <c r="D479" s="485"/>
      <c r="E479" s="485">
        <v>1.7084627692895551</v>
      </c>
    </row>
    <row r="480" spans="1:5" s="463" customFormat="1" ht="9" customHeight="1">
      <c r="A480" s="465" t="s">
        <v>75</v>
      </c>
      <c r="B480" s="487">
        <v>2.902319226329662</v>
      </c>
      <c r="C480" s="487">
        <v>0.87507112351648098</v>
      </c>
      <c r="D480" s="487"/>
      <c r="E480" s="487">
        <v>0.61408499895893398</v>
      </c>
    </row>
    <row r="481" spans="1:5" s="463" customFormat="1" ht="9" customHeight="1">
      <c r="A481" s="467" t="s">
        <v>76</v>
      </c>
      <c r="B481" s="486">
        <v>3.761972582862537</v>
      </c>
      <c r="C481" s="486">
        <v>2.9762702222515363</v>
      </c>
      <c r="D481" s="486"/>
      <c r="E481" s="486">
        <v>2.061128962778072</v>
      </c>
    </row>
    <row r="482" spans="1:5" s="463" customFormat="1" ht="9" customHeight="1">
      <c r="A482" s="477"/>
      <c r="B482" s="487"/>
      <c r="C482" s="487"/>
      <c r="D482" s="487"/>
      <c r="E482" s="487"/>
    </row>
    <row r="483" spans="1:5" ht="9" customHeight="1">
      <c r="A483" s="461">
        <v>2009</v>
      </c>
      <c r="B483" s="455"/>
      <c r="C483" s="455"/>
      <c r="D483" s="455"/>
      <c r="E483" s="455"/>
    </row>
    <row r="484" spans="1:5" s="463" customFormat="1" ht="9" customHeight="1">
      <c r="A484" s="462" t="s">
        <v>34</v>
      </c>
      <c r="B484" s="484">
        <v>3.5454445691439398</v>
      </c>
      <c r="C484" s="484">
        <v>1.4822783871838201</v>
      </c>
      <c r="D484" s="484"/>
      <c r="E484" s="484">
        <v>0.990260699158799</v>
      </c>
    </row>
    <row r="485" spans="1:5" s="463" customFormat="1" ht="3.95" customHeight="1">
      <c r="A485" s="462"/>
      <c r="B485" s="484"/>
      <c r="C485" s="484"/>
      <c r="D485" s="484"/>
      <c r="E485" s="484"/>
    </row>
    <row r="486" spans="1:5" s="463" customFormat="1" ht="9" customHeight="1">
      <c r="A486" s="465" t="s">
        <v>45</v>
      </c>
      <c r="B486" s="485">
        <v>3.2305462844678288</v>
      </c>
      <c r="C486" s="485">
        <v>2.9538442894868302</v>
      </c>
      <c r="D486" s="485"/>
      <c r="E486" s="485">
        <v>0.7069029068857392</v>
      </c>
    </row>
    <row r="487" spans="1:5" s="463" customFormat="1" ht="9" customHeight="1">
      <c r="A487" s="465" t="s">
        <v>46</v>
      </c>
      <c r="B487" s="485">
        <v>3.901337955672473</v>
      </c>
      <c r="C487" s="485">
        <v>1.0757183435589901</v>
      </c>
      <c r="D487" s="485"/>
      <c r="E487" s="485">
        <v>0.52877092156509586</v>
      </c>
    </row>
    <row r="488" spans="1:5" s="463" customFormat="1" ht="9" customHeight="1">
      <c r="A488" s="465" t="s">
        <v>47</v>
      </c>
      <c r="B488" s="485">
        <v>3.9807906697538802</v>
      </c>
      <c r="C488" s="485">
        <v>1.3292170482805901</v>
      </c>
      <c r="D488" s="485"/>
      <c r="E488" s="485">
        <v>1.2863390789812195</v>
      </c>
    </row>
    <row r="489" spans="1:5" s="463" customFormat="1" ht="9" customHeight="1">
      <c r="A489" s="467" t="s">
        <v>48</v>
      </c>
      <c r="B489" s="486">
        <v>2.2999999999999998</v>
      </c>
      <c r="C489" s="486">
        <v>1.3151631044304</v>
      </c>
      <c r="D489" s="486"/>
      <c r="E489" s="486">
        <v>0.96821823639048243</v>
      </c>
    </row>
    <row r="490" spans="1:5" s="463" customFormat="1" ht="9" customHeight="1">
      <c r="A490" s="465" t="s">
        <v>411</v>
      </c>
      <c r="B490" s="485">
        <v>3.5854092168016543</v>
      </c>
      <c r="C490" s="485">
        <v>3.2675259124278799</v>
      </c>
      <c r="D490" s="485"/>
      <c r="E490" s="485">
        <v>1.1489757989413296</v>
      </c>
    </row>
    <row r="491" spans="1:5" s="463" customFormat="1" ht="9" customHeight="1">
      <c r="A491" s="465" t="s">
        <v>50</v>
      </c>
      <c r="B491" s="485">
        <v>5.464971174571744</v>
      </c>
      <c r="C491" s="485">
        <v>0.97975516434103704</v>
      </c>
      <c r="D491" s="485"/>
      <c r="E491" s="485">
        <v>2.1657745738065035</v>
      </c>
    </row>
    <row r="492" spans="1:5" s="463" customFormat="1" ht="9" customHeight="1">
      <c r="A492" s="465" t="s">
        <v>51</v>
      </c>
      <c r="B492" s="485">
        <v>1.7748982639640691</v>
      </c>
      <c r="C492" s="485">
        <v>0.555176185162361</v>
      </c>
      <c r="D492" s="485"/>
      <c r="E492" s="485">
        <v>1.8320814110357924</v>
      </c>
    </row>
    <row r="493" spans="1:5" s="463" customFormat="1" ht="9" customHeight="1">
      <c r="A493" s="467" t="s">
        <v>52</v>
      </c>
      <c r="B493" s="486">
        <v>2.9808651156856358</v>
      </c>
      <c r="C493" s="486">
        <v>2.0716307460892498</v>
      </c>
      <c r="D493" s="486"/>
      <c r="E493" s="486">
        <v>1.0744276154757868</v>
      </c>
    </row>
    <row r="494" spans="1:5" s="463" customFormat="1" ht="9" customHeight="1">
      <c r="A494" s="465" t="s">
        <v>434</v>
      </c>
      <c r="B494" s="485">
        <v>3.3679999999999999</v>
      </c>
      <c r="C494" s="487">
        <v>0.772174326247131</v>
      </c>
      <c r="D494" s="485"/>
      <c r="E494" s="485">
        <v>0.44409999999999999</v>
      </c>
    </row>
    <row r="495" spans="1:5" s="463" customFormat="1" ht="9" customHeight="1">
      <c r="A495" s="465" t="s">
        <v>54</v>
      </c>
      <c r="B495" s="485">
        <v>3.4020856138733651</v>
      </c>
      <c r="C495" s="485">
        <v>1.99919340899925</v>
      </c>
      <c r="D495" s="485"/>
      <c r="E495" s="485">
        <v>2.1893184306043669</v>
      </c>
    </row>
    <row r="496" spans="1:5" s="463" customFormat="1" ht="9" customHeight="1">
      <c r="A496" s="465" t="s">
        <v>55</v>
      </c>
      <c r="B496" s="485">
        <v>3.2470023408423283</v>
      </c>
      <c r="C496" s="485">
        <v>1.5003213756583</v>
      </c>
      <c r="D496" s="485"/>
      <c r="E496" s="485">
        <v>0.92065175324487125</v>
      </c>
    </row>
    <row r="497" spans="1:5" s="463" customFormat="1" ht="9" customHeight="1">
      <c r="A497" s="467" t="s">
        <v>56</v>
      </c>
      <c r="B497" s="486">
        <v>4.078348138985719</v>
      </c>
      <c r="C497" s="486">
        <v>1.60238389744743</v>
      </c>
      <c r="D497" s="486"/>
      <c r="E497" s="486">
        <v>2.6003598335769706</v>
      </c>
    </row>
    <row r="498" spans="1:5" s="463" customFormat="1" ht="9" customHeight="1">
      <c r="A498" s="465" t="s">
        <v>57</v>
      </c>
      <c r="B498" s="485">
        <v>4.2004564354268918</v>
      </c>
      <c r="C498" s="485">
        <v>4.2267171038234199</v>
      </c>
      <c r="D498" s="485"/>
      <c r="E498" s="485">
        <v>2.1258636321005411</v>
      </c>
    </row>
    <row r="499" spans="1:5" s="463" customFormat="1" ht="9" customHeight="1">
      <c r="A499" s="465" t="s">
        <v>58</v>
      </c>
      <c r="B499" s="485">
        <v>4.41701096926107</v>
      </c>
      <c r="C499" s="485">
        <v>1.4475911205402501</v>
      </c>
      <c r="D499" s="485"/>
      <c r="E499" s="485">
        <v>0.94591718495045751</v>
      </c>
    </row>
    <row r="500" spans="1:5" s="463" customFormat="1" ht="9" customHeight="1">
      <c r="A500" s="465" t="s">
        <v>435</v>
      </c>
      <c r="B500" s="485">
        <v>3.7639999999999998</v>
      </c>
      <c r="C500" s="487">
        <v>1.51412115663627</v>
      </c>
      <c r="D500" s="485"/>
      <c r="E500" s="485">
        <v>0.90200000000000002</v>
      </c>
    </row>
    <row r="501" spans="1:5" s="463" customFormat="1" ht="9" customHeight="1">
      <c r="A501" s="467" t="s">
        <v>414</v>
      </c>
      <c r="B501" s="486">
        <v>4.0983476704212407</v>
      </c>
      <c r="C501" s="486">
        <v>1.9105555819590301</v>
      </c>
      <c r="D501" s="486"/>
      <c r="E501" s="486">
        <v>1.3307352312152463</v>
      </c>
    </row>
    <row r="502" spans="1:5" s="463" customFormat="1" ht="9" customHeight="1">
      <c r="A502" s="465" t="s">
        <v>61</v>
      </c>
      <c r="B502" s="485">
        <v>3.930331156181964</v>
      </c>
      <c r="C502" s="485">
        <v>0.94684976449373603</v>
      </c>
      <c r="D502" s="485"/>
      <c r="E502" s="485">
        <v>1.3267958483351727</v>
      </c>
    </row>
    <row r="503" spans="1:5" s="463" customFormat="1" ht="9" customHeight="1">
      <c r="A503" s="465" t="s">
        <v>62</v>
      </c>
      <c r="B503" s="485">
        <v>5.5053784761810336</v>
      </c>
      <c r="C503" s="485">
        <v>1.5664502057205101</v>
      </c>
      <c r="D503" s="485"/>
      <c r="E503" s="485">
        <v>2.081990779755118</v>
      </c>
    </row>
    <row r="504" spans="1:5" s="463" customFormat="1" ht="9" customHeight="1">
      <c r="A504" s="465" t="s">
        <v>63</v>
      </c>
      <c r="B504" s="485">
        <v>3.1210776883188145</v>
      </c>
      <c r="C504" s="485">
        <v>1.29706887955307</v>
      </c>
      <c r="D504" s="485"/>
      <c r="E504" s="485">
        <v>0.71097240059831068</v>
      </c>
    </row>
    <row r="505" spans="1:5" s="463" customFormat="1" ht="9" customHeight="1">
      <c r="A505" s="467" t="s">
        <v>64</v>
      </c>
      <c r="B505" s="486">
        <v>4.035867858348376</v>
      </c>
      <c r="C505" s="486">
        <v>1.08601535097374</v>
      </c>
      <c r="D505" s="486"/>
      <c r="E505" s="486">
        <v>2.2747618837963572</v>
      </c>
    </row>
    <row r="506" spans="1:5" s="463" customFormat="1" ht="9" customHeight="1">
      <c r="A506" s="465" t="s">
        <v>65</v>
      </c>
      <c r="B506" s="485">
        <v>3.7343284448399952</v>
      </c>
      <c r="C506" s="485">
        <v>1.3881902255930001</v>
      </c>
      <c r="D506" s="485"/>
      <c r="E506" s="485">
        <v>1.2092249351855435</v>
      </c>
    </row>
    <row r="507" spans="1:5" s="463" customFormat="1" ht="9" customHeight="1">
      <c r="A507" s="465" t="s">
        <v>66</v>
      </c>
      <c r="B507" s="485">
        <v>2.6159812199265917</v>
      </c>
      <c r="C507" s="485">
        <v>0.68090735769036204</v>
      </c>
      <c r="D507" s="485"/>
      <c r="E507" s="485">
        <v>0.77817983736041407</v>
      </c>
    </row>
    <row r="508" spans="1:5" s="463" customFormat="1" ht="9" customHeight="1">
      <c r="A508" s="465" t="s">
        <v>67</v>
      </c>
      <c r="B508" s="485">
        <v>3.1519327338549576</v>
      </c>
      <c r="C508" s="485">
        <v>0.24134843707423401</v>
      </c>
      <c r="D508" s="485"/>
      <c r="E508" s="485">
        <v>0.11678150181011328</v>
      </c>
    </row>
    <row r="509" spans="1:5" s="463" customFormat="1" ht="9" customHeight="1">
      <c r="A509" s="467" t="s">
        <v>68</v>
      </c>
      <c r="B509" s="486">
        <v>3.5052770495731509</v>
      </c>
      <c r="C509" s="486">
        <v>1.4520380391048799</v>
      </c>
      <c r="D509" s="486"/>
      <c r="E509" s="486">
        <v>1.0371700279320617</v>
      </c>
    </row>
    <row r="510" spans="1:5" s="463" customFormat="1" ht="9" customHeight="1">
      <c r="A510" s="465" t="s">
        <v>69</v>
      </c>
      <c r="B510" s="485">
        <v>4.1051758601624631</v>
      </c>
      <c r="C510" s="485">
        <v>1.71713520180325</v>
      </c>
      <c r="D510" s="485"/>
      <c r="E510" s="485">
        <v>1.8606728192914557</v>
      </c>
    </row>
    <row r="511" spans="1:5" s="463" customFormat="1" ht="9" customHeight="1">
      <c r="A511" s="465" t="s">
        <v>70</v>
      </c>
      <c r="B511" s="485">
        <v>4.3932713516878774</v>
      </c>
      <c r="C511" s="485">
        <v>2.3249196856980898</v>
      </c>
      <c r="D511" s="485"/>
      <c r="E511" s="485">
        <v>1.2402814222866412</v>
      </c>
    </row>
    <row r="512" spans="1:5" s="463" customFormat="1" ht="9" customHeight="1">
      <c r="A512" s="465" t="s">
        <v>71</v>
      </c>
      <c r="B512" s="485">
        <v>2.6462368066287443</v>
      </c>
      <c r="C512" s="485">
        <v>0.55239535724854505</v>
      </c>
      <c r="D512" s="485"/>
      <c r="E512" s="485">
        <v>1.5782724492815572</v>
      </c>
    </row>
    <row r="513" spans="1:5" s="463" customFormat="1" ht="9" customHeight="1">
      <c r="A513" s="467" t="s">
        <v>72</v>
      </c>
      <c r="B513" s="486">
        <v>2.707167945882659</v>
      </c>
      <c r="C513" s="486">
        <v>1.13363935401141</v>
      </c>
      <c r="D513" s="486"/>
      <c r="E513" s="486">
        <v>0.94779683696035977</v>
      </c>
    </row>
    <row r="514" spans="1:5" s="463" customFormat="1" ht="9" customHeight="1">
      <c r="A514" s="465" t="s">
        <v>73</v>
      </c>
      <c r="B514" s="485">
        <v>1.8458630827383453</v>
      </c>
      <c r="C514" s="485">
        <v>1.66946661066778</v>
      </c>
      <c r="D514" s="485"/>
      <c r="E514" s="485">
        <v>0.62998740025199496</v>
      </c>
    </row>
    <row r="515" spans="1:5" s="463" customFormat="1" ht="9.6" customHeight="1">
      <c r="A515" s="465" t="s">
        <v>437</v>
      </c>
      <c r="B515" s="485">
        <v>3.4620000000000002</v>
      </c>
      <c r="C515" s="487">
        <v>1.66656994878788</v>
      </c>
      <c r="D515" s="485"/>
      <c r="E515" s="485">
        <v>1.1969000000000001</v>
      </c>
    </row>
    <row r="516" spans="1:5" s="463" customFormat="1" ht="9" customHeight="1">
      <c r="A516" s="465" t="s">
        <v>75</v>
      </c>
      <c r="B516" s="487">
        <v>2.963652509893123</v>
      </c>
      <c r="C516" s="487">
        <v>1.0165768236063899</v>
      </c>
      <c r="D516" s="487"/>
      <c r="E516" s="487">
        <v>0.77898607172903744</v>
      </c>
    </row>
    <row r="517" spans="1:5" s="463" customFormat="1" ht="9" customHeight="1">
      <c r="A517" s="467" t="s">
        <v>76</v>
      </c>
      <c r="B517" s="486">
        <v>3.666313287072732</v>
      </c>
      <c r="C517" s="486">
        <v>5.01156515034695</v>
      </c>
      <c r="D517" s="486"/>
      <c r="E517" s="486">
        <v>1.6062708815214597</v>
      </c>
    </row>
    <row r="518" spans="1:5" s="463" customFormat="1" ht="9" customHeight="1">
      <c r="A518" s="477"/>
      <c r="B518" s="487"/>
      <c r="C518" s="487"/>
      <c r="D518" s="487"/>
      <c r="E518" s="487"/>
    </row>
    <row r="519" spans="1:5" ht="9" customHeight="1">
      <c r="A519" s="461">
        <v>2010</v>
      </c>
      <c r="B519" s="455"/>
      <c r="C519" s="455"/>
      <c r="D519" s="455"/>
      <c r="E519" s="455"/>
    </row>
    <row r="520" spans="1:5" s="463" customFormat="1" ht="9" customHeight="1">
      <c r="A520" s="462" t="s">
        <v>34</v>
      </c>
      <c r="B520" s="484">
        <v>3.5317497559287898</v>
      </c>
      <c r="C520" s="484">
        <v>1.7053956993544701</v>
      </c>
      <c r="D520" s="484"/>
      <c r="E520" s="484">
        <v>1</v>
      </c>
    </row>
    <row r="521" spans="1:5" s="463" customFormat="1" ht="3" customHeight="1">
      <c r="A521" s="462"/>
      <c r="B521" s="484"/>
      <c r="C521" s="484"/>
      <c r="D521" s="484"/>
      <c r="E521" s="484"/>
    </row>
    <row r="522" spans="1:5" s="463" customFormat="1" ht="9" customHeight="1">
      <c r="A522" s="465" t="s">
        <v>45</v>
      </c>
      <c r="B522" s="485">
        <v>3.6592530016361526</v>
      </c>
      <c r="C522" s="485">
        <v>1.7089784484223507</v>
      </c>
      <c r="D522" s="485"/>
      <c r="E522" s="485">
        <v>0.87390943385233844</v>
      </c>
    </row>
    <row r="523" spans="1:5" s="463" customFormat="1" ht="9" customHeight="1">
      <c r="A523" s="465" t="s">
        <v>46</v>
      </c>
      <c r="B523" s="485">
        <v>4.0906579105433867</v>
      </c>
      <c r="C523" s="485">
        <v>1.2829856244744324</v>
      </c>
      <c r="D523" s="485"/>
      <c r="E523" s="485">
        <v>0.64069194730308732</v>
      </c>
    </row>
    <row r="524" spans="1:5" s="463" customFormat="1" ht="9" customHeight="1">
      <c r="A524" s="465" t="s">
        <v>47</v>
      </c>
      <c r="B524" s="485">
        <v>4.2662989271372691</v>
      </c>
      <c r="C524" s="485">
        <v>1.7346204216862244</v>
      </c>
      <c r="D524" s="485"/>
      <c r="E524" s="485">
        <v>0.43365510542155611</v>
      </c>
    </row>
    <row r="525" spans="1:5" s="463" customFormat="1" ht="9" customHeight="1">
      <c r="A525" s="467" t="s">
        <v>48</v>
      </c>
      <c r="B525" s="486">
        <v>2.0136996271825187</v>
      </c>
      <c r="C525" s="486">
        <v>1.1807234761793082</v>
      </c>
      <c r="D525" s="486"/>
      <c r="E525" s="486">
        <v>1.0513291226254113</v>
      </c>
    </row>
    <row r="526" spans="1:5" s="463" customFormat="1" ht="9" customHeight="1">
      <c r="A526" s="465" t="s">
        <v>411</v>
      </c>
      <c r="B526" s="485">
        <v>3.660613522109367</v>
      </c>
      <c r="C526" s="485">
        <v>9.1552645569266069</v>
      </c>
      <c r="D526" s="485"/>
      <c r="E526" s="485">
        <v>1.0819179794249048</v>
      </c>
    </row>
    <row r="527" spans="1:5" s="463" customFormat="1" ht="9" customHeight="1">
      <c r="A527" s="465" t="s">
        <v>50</v>
      </c>
      <c r="B527" s="485">
        <v>5.4588414485310626</v>
      </c>
      <c r="C527" s="485">
        <v>1.1325802325694925</v>
      </c>
      <c r="D527" s="485"/>
      <c r="E527" s="485">
        <v>2.0503607658585641</v>
      </c>
    </row>
    <row r="528" spans="1:5" s="463" customFormat="1" ht="9" customHeight="1">
      <c r="A528" s="465" t="s">
        <v>51</v>
      </c>
      <c r="B528" s="485">
        <v>1.6707642412512422</v>
      </c>
      <c r="C528" s="485">
        <v>0.70094680127635089</v>
      </c>
      <c r="D528" s="485"/>
      <c r="E528" s="485">
        <v>0.62771355338180668</v>
      </c>
    </row>
    <row r="529" spans="1:5" s="463" customFormat="1" ht="9" customHeight="1">
      <c r="A529" s="467" t="s">
        <v>52</v>
      </c>
      <c r="B529" s="486">
        <v>3.008745075326031</v>
      </c>
      <c r="C529" s="486">
        <v>1.9141786057524011</v>
      </c>
      <c r="D529" s="486"/>
      <c r="E529" s="486">
        <v>1.0979079284864146</v>
      </c>
    </row>
    <row r="530" spans="1:5" s="463" customFormat="1" ht="9" customHeight="1">
      <c r="A530" s="465" t="s">
        <v>434</v>
      </c>
      <c r="B530" s="485">
        <v>2.9909086566783958</v>
      </c>
      <c r="C530" s="485">
        <v>0.76955328758471719</v>
      </c>
      <c r="D530" s="485"/>
      <c r="E530" s="485">
        <v>0.39273753987082122</v>
      </c>
    </row>
    <row r="531" spans="1:5" s="463" customFormat="1" ht="9" customHeight="1">
      <c r="A531" s="465" t="s">
        <v>54</v>
      </c>
      <c r="B531" s="485">
        <v>3.0302694189025798</v>
      </c>
      <c r="C531" s="485">
        <v>2.2349900728728773</v>
      </c>
      <c r="D531" s="485"/>
      <c r="E531" s="485">
        <v>1.7746819437203989</v>
      </c>
    </row>
    <row r="532" spans="1:5" s="463" customFormat="1" ht="9" customHeight="1">
      <c r="A532" s="465" t="s">
        <v>55</v>
      </c>
      <c r="B532" s="485">
        <v>3.3166847372069466</v>
      </c>
      <c r="C532" s="485">
        <v>1.5463642665434316</v>
      </c>
      <c r="D532" s="485"/>
      <c r="E532" s="485">
        <v>1.1957257651433013</v>
      </c>
    </row>
    <row r="533" spans="1:5" s="463" customFormat="1" ht="9" customHeight="1">
      <c r="A533" s="467" t="s">
        <v>56</v>
      </c>
      <c r="B533" s="486">
        <v>3.6288392781734751</v>
      </c>
      <c r="C533" s="486">
        <v>1.0979420624419358</v>
      </c>
      <c r="D533" s="486"/>
      <c r="E533" s="486">
        <v>1.6187607330874694</v>
      </c>
    </row>
    <row r="534" spans="1:5" s="463" customFormat="1" ht="9" customHeight="1">
      <c r="A534" s="465" t="s">
        <v>57</v>
      </c>
      <c r="B534" s="485">
        <v>4.3471893382801632</v>
      </c>
      <c r="C534" s="485">
        <v>5.4614464595181724</v>
      </c>
      <c r="D534" s="485"/>
      <c r="E534" s="485">
        <v>2.4408699260416413</v>
      </c>
    </row>
    <row r="535" spans="1:5" s="463" customFormat="1" ht="9" customHeight="1">
      <c r="A535" s="465" t="s">
        <v>58</v>
      </c>
      <c r="B535" s="485">
        <v>4.5083501712615108</v>
      </c>
      <c r="C535" s="485">
        <v>1.3899957827005889</v>
      </c>
      <c r="D535" s="485"/>
      <c r="E535" s="485">
        <v>0.88914049480260682</v>
      </c>
    </row>
    <row r="536" spans="1:5" s="463" customFormat="1" ht="9" customHeight="1">
      <c r="A536" s="465" t="s">
        <v>435</v>
      </c>
      <c r="B536" s="485">
        <v>3.9269552880151277</v>
      </c>
      <c r="C536" s="485">
        <v>1.40748656336061</v>
      </c>
      <c r="D536" s="485"/>
      <c r="E536" s="485">
        <v>1.1691401228557292</v>
      </c>
    </row>
    <row r="537" spans="1:5" s="463" customFormat="1" ht="9" customHeight="1">
      <c r="A537" s="467" t="s">
        <v>436</v>
      </c>
      <c r="B537" s="486">
        <v>4.0395032969966094</v>
      </c>
      <c r="C537" s="486">
        <v>1.5195908933738558</v>
      </c>
      <c r="D537" s="486"/>
      <c r="E537" s="486">
        <v>1.3042396889236687</v>
      </c>
    </row>
    <row r="538" spans="1:5" s="463" customFormat="1" ht="9" customHeight="1">
      <c r="A538" s="465" t="s">
        <v>61</v>
      </c>
      <c r="B538" s="485">
        <v>3.8475347749041591</v>
      </c>
      <c r="C538" s="485">
        <v>1.1234523575126534</v>
      </c>
      <c r="D538" s="485"/>
      <c r="E538" s="485">
        <v>1.6793875447354094</v>
      </c>
    </row>
    <row r="539" spans="1:5" s="463" customFormat="1" ht="9" customHeight="1">
      <c r="A539" s="465" t="s">
        <v>62</v>
      </c>
      <c r="B539" s="485">
        <v>5.3295946010170621</v>
      </c>
      <c r="C539" s="485">
        <v>1.7204505489282829</v>
      </c>
      <c r="D539" s="485"/>
      <c r="E539" s="485">
        <v>1.3307352312152463</v>
      </c>
    </row>
    <row r="540" spans="1:5" s="463" customFormat="1" ht="9" customHeight="1">
      <c r="A540" s="465" t="s">
        <v>63</v>
      </c>
      <c r="B540" s="485">
        <v>3.1146376125059212</v>
      </c>
      <c r="C540" s="485">
        <v>1.2361388209828947</v>
      </c>
      <c r="D540" s="485"/>
      <c r="E540" s="485">
        <v>0.74341215807362893</v>
      </c>
    </row>
    <row r="541" spans="1:5" s="463" customFormat="1" ht="9" customHeight="1">
      <c r="A541" s="467" t="s">
        <v>64</v>
      </c>
      <c r="B541" s="486">
        <v>3.6982269966221599</v>
      </c>
      <c r="C541" s="486">
        <v>0.81184128502877684</v>
      </c>
      <c r="D541" s="486"/>
      <c r="E541" s="486">
        <v>2.6094898447353541</v>
      </c>
    </row>
    <row r="542" spans="1:5" s="463" customFormat="1" ht="9" customHeight="1">
      <c r="A542" s="465" t="s">
        <v>65</v>
      </c>
      <c r="B542" s="485">
        <v>3.9224586854936079</v>
      </c>
      <c r="C542" s="485">
        <v>1.5530383328571298</v>
      </c>
      <c r="D542" s="485"/>
      <c r="E542" s="485">
        <v>1.1751476999364039</v>
      </c>
    </row>
    <row r="543" spans="1:5" s="463" customFormat="1" ht="9" customHeight="1">
      <c r="A543" s="465" t="s">
        <v>66</v>
      </c>
      <c r="B543" s="485">
        <v>2.8517682692336357</v>
      </c>
      <c r="C543" s="485">
        <v>0.62007923897198014</v>
      </c>
      <c r="D543" s="485"/>
      <c r="E543" s="485">
        <v>0.77509904871497526</v>
      </c>
    </row>
    <row r="544" spans="1:5" s="463" customFormat="1" ht="9" customHeight="1">
      <c r="A544" s="465" t="s">
        <v>67</v>
      </c>
      <c r="B544" s="485">
        <v>3.3623824881630413</v>
      </c>
      <c r="C544" s="485">
        <v>0.73575943335086957</v>
      </c>
      <c r="D544" s="485"/>
      <c r="E544" s="485">
        <v>0.38122250432687543</v>
      </c>
    </row>
    <row r="545" spans="1:5" s="463" customFormat="1" ht="9" customHeight="1">
      <c r="A545" s="467" t="s">
        <v>68</v>
      </c>
      <c r="B545" s="486">
        <v>3.4073779702359746</v>
      </c>
      <c r="C545" s="486">
        <v>1.8979362512675746</v>
      </c>
      <c r="D545" s="486"/>
      <c r="E545" s="486">
        <v>0.89072820456600976</v>
      </c>
    </row>
    <row r="546" spans="1:5" s="463" customFormat="1" ht="9" customHeight="1">
      <c r="A546" s="465" t="s">
        <v>69</v>
      </c>
      <c r="B546" s="485">
        <v>4.0323409415561065</v>
      </c>
      <c r="C546" s="485">
        <v>1.9089068617879494</v>
      </c>
      <c r="D546" s="485"/>
      <c r="E546" s="485">
        <v>2.5948801216767552</v>
      </c>
    </row>
    <row r="547" spans="1:5" s="463" customFormat="1" ht="9" customHeight="1">
      <c r="A547" s="465" t="s">
        <v>70</v>
      </c>
      <c r="B547" s="485">
        <v>4.3154340636198549</v>
      </c>
      <c r="C547" s="485">
        <v>2.1128365175482808</v>
      </c>
      <c r="D547" s="485"/>
      <c r="E547" s="485">
        <v>0.78253204353640049</v>
      </c>
    </row>
    <row r="548" spans="1:5" s="463" customFormat="1" ht="9" customHeight="1">
      <c r="A548" s="465" t="s">
        <v>71</v>
      </c>
      <c r="B548" s="485">
        <v>2.5384160944219638</v>
      </c>
      <c r="C548" s="485">
        <v>1.0354399984754259</v>
      </c>
      <c r="D548" s="485"/>
      <c r="E548" s="485">
        <v>2.03276564117875</v>
      </c>
    </row>
    <row r="549" spans="1:5" s="463" customFormat="1" ht="9" customHeight="1">
      <c r="A549" s="467" t="s">
        <v>72</v>
      </c>
      <c r="B549" s="486">
        <v>2.5676107989307346</v>
      </c>
      <c r="C549" s="486">
        <v>1.2669964592780831</v>
      </c>
      <c r="D549" s="486"/>
      <c r="E549" s="486">
        <v>0.79526168628010929</v>
      </c>
    </row>
    <row r="550" spans="1:5" s="463" customFormat="1" ht="9" customHeight="1">
      <c r="A550" s="465" t="s">
        <v>73</v>
      </c>
      <c r="B550" s="485">
        <v>1.6645917834625115</v>
      </c>
      <c r="C550" s="485">
        <v>1.5461226456768804</v>
      </c>
      <c r="D550" s="485"/>
      <c r="E550" s="485">
        <v>0.70278302076221844</v>
      </c>
    </row>
    <row r="551" spans="1:5" s="463" customFormat="1" ht="9.6" customHeight="1">
      <c r="A551" s="465" t="s">
        <v>437</v>
      </c>
      <c r="B551" s="485">
        <v>3.593753817479957</v>
      </c>
      <c r="C551" s="485">
        <v>1.5967973306434999</v>
      </c>
      <c r="D551" s="485"/>
      <c r="E551" s="485">
        <v>1.1517882384969513</v>
      </c>
    </row>
    <row r="552" spans="1:5" s="463" customFormat="1" ht="9" customHeight="1">
      <c r="A552" s="465" t="s">
        <v>75</v>
      </c>
      <c r="B552" s="487">
        <v>2.911109683417294</v>
      </c>
      <c r="C552" s="487">
        <v>1.0921857698398001</v>
      </c>
      <c r="D552" s="487"/>
      <c r="E552" s="487">
        <v>0.34012705635149487</v>
      </c>
    </row>
    <row r="553" spans="1:5" s="463" customFormat="1" ht="9" customHeight="1">
      <c r="A553" s="467" t="s">
        <v>76</v>
      </c>
      <c r="B553" s="486">
        <v>3.5386771471224447</v>
      </c>
      <c r="C553" s="486">
        <v>4.6613655058952563</v>
      </c>
      <c r="D553" s="486"/>
      <c r="E553" s="486">
        <v>1.8279864729001005</v>
      </c>
    </row>
    <row r="554" spans="1:5" s="463" customFormat="1" ht="9" customHeight="1">
      <c r="A554" s="462"/>
      <c r="B554" s="484"/>
      <c r="C554" s="484"/>
      <c r="D554" s="484"/>
      <c r="E554" s="484"/>
    </row>
    <row r="555" spans="1:5" s="463" customFormat="1" ht="9" customHeight="1">
      <c r="A555" s="461">
        <v>2011</v>
      </c>
      <c r="B555" s="455"/>
      <c r="C555" s="455"/>
      <c r="D555" s="455"/>
      <c r="E555" s="455"/>
    </row>
    <row r="556" spans="1:5" s="463" customFormat="1" ht="9" customHeight="1">
      <c r="A556" s="462" t="s">
        <v>34</v>
      </c>
      <c r="B556" s="484">
        <v>3.5823645882657287</v>
      </c>
      <c r="C556" s="484">
        <v>1.7978551179657065</v>
      </c>
      <c r="D556" s="484"/>
      <c r="E556" s="484">
        <v>1.0540256264489096</v>
      </c>
    </row>
    <row r="557" spans="1:5" s="463" customFormat="1" ht="3.95" customHeight="1">
      <c r="A557" s="462"/>
      <c r="B557" s="484"/>
      <c r="C557" s="484"/>
      <c r="D557" s="484"/>
      <c r="E557" s="484"/>
    </row>
    <row r="558" spans="1:5" s="463" customFormat="1" ht="9" customHeight="1">
      <c r="A558" s="465" t="s">
        <v>45</v>
      </c>
      <c r="B558" s="485">
        <v>3.4477706464510884</v>
      </c>
      <c r="C558" s="485">
        <v>1.8810318263023074</v>
      </c>
      <c r="D558" s="485"/>
      <c r="E558" s="485">
        <v>0.75619369901600297</v>
      </c>
    </row>
    <row r="559" spans="1:5" s="463" customFormat="1" ht="9" customHeight="1">
      <c r="A559" s="465" t="s">
        <v>46</v>
      </c>
      <c r="B559" s="485">
        <v>4.1436634108212234</v>
      </c>
      <c r="C559" s="485">
        <v>1.4063528991795762</v>
      </c>
      <c r="D559" s="485"/>
      <c r="E559" s="485">
        <v>0.63085852151381427</v>
      </c>
    </row>
    <row r="560" spans="1:5" s="463" customFormat="1" ht="9" customHeight="1">
      <c r="A560" s="465" t="s">
        <v>47</v>
      </c>
      <c r="B560" s="485">
        <v>4.2549417131272174</v>
      </c>
      <c r="C560" s="485">
        <v>1.9091062679506674</v>
      </c>
      <c r="D560" s="485"/>
      <c r="E560" s="485">
        <v>0.84473728670383519</v>
      </c>
    </row>
    <row r="561" spans="1:5" s="463" customFormat="1" ht="9" customHeight="1">
      <c r="A561" s="467" t="s">
        <v>48</v>
      </c>
      <c r="B561" s="486">
        <v>1.9199644081707796</v>
      </c>
      <c r="C561" s="486">
        <v>1.2119631501837123</v>
      </c>
      <c r="D561" s="486"/>
      <c r="E561" s="486">
        <v>0.84377181341904017</v>
      </c>
    </row>
    <row r="562" spans="1:5" s="463" customFormat="1" ht="9" customHeight="1">
      <c r="A562" s="465" t="s">
        <v>411</v>
      </c>
      <c r="B562" s="485">
        <v>3.5350530919894365</v>
      </c>
      <c r="C562" s="485">
        <v>6.7224636883802811</v>
      </c>
      <c r="D562" s="485"/>
      <c r="E562" s="485">
        <v>1.8912301936619718</v>
      </c>
    </row>
    <row r="563" spans="1:5" s="463" customFormat="1" ht="9" customHeight="1">
      <c r="A563" s="465" t="s">
        <v>50</v>
      </c>
      <c r="B563" s="485">
        <v>5.2845453540230736</v>
      </c>
      <c r="C563" s="485">
        <v>1.0412443330507539</v>
      </c>
      <c r="D563" s="485"/>
      <c r="E563" s="485">
        <v>1.3821827429877263</v>
      </c>
    </row>
    <row r="564" spans="1:5" s="463" customFormat="1" ht="9" customHeight="1">
      <c r="A564" s="465" t="s">
        <v>51</v>
      </c>
      <c r="B564" s="485">
        <v>1.8508342491757419</v>
      </c>
      <c r="C564" s="485">
        <v>0.7143570786292337</v>
      </c>
      <c r="D564" s="485"/>
      <c r="E564" s="485">
        <v>0.54950544509941046</v>
      </c>
    </row>
    <row r="565" spans="1:5" s="463" customFormat="1" ht="9" customHeight="1">
      <c r="A565" s="467" t="s">
        <v>52</v>
      </c>
      <c r="B565" s="486">
        <v>3.2322344685038154</v>
      </c>
      <c r="C565" s="486">
        <v>2.4289719105643259</v>
      </c>
      <c r="D565" s="486"/>
      <c r="E565" s="486">
        <v>1.1912792172831408</v>
      </c>
    </row>
    <row r="566" spans="1:5" s="463" customFormat="1" ht="9" customHeight="1">
      <c r="A566" s="465" t="s">
        <v>434</v>
      </c>
      <c r="B566" s="485">
        <v>2.9003600562559329</v>
      </c>
      <c r="C566" s="485">
        <v>0.80300316071389566</v>
      </c>
      <c r="D566" s="485"/>
      <c r="E566" s="485">
        <v>0.3555358712838248</v>
      </c>
    </row>
    <row r="567" spans="1:5" s="463" customFormat="1" ht="9" customHeight="1">
      <c r="A567" s="465" t="s">
        <v>54</v>
      </c>
      <c r="B567" s="485">
        <v>3.0789649009633995</v>
      </c>
      <c r="C567" s="485">
        <v>1.8136441027484904</v>
      </c>
      <c r="D567" s="485"/>
      <c r="E567" s="485">
        <v>1.8506572477025411</v>
      </c>
    </row>
    <row r="568" spans="1:5" s="463" customFormat="1" ht="9" customHeight="1">
      <c r="A568" s="465" t="s">
        <v>55</v>
      </c>
      <c r="B568" s="485">
        <v>3.3922833036128086</v>
      </c>
      <c r="C568" s="485">
        <v>1.9704554453014458</v>
      </c>
      <c r="D568" s="485"/>
      <c r="E568" s="485">
        <v>1.4271990374846921</v>
      </c>
    </row>
    <row r="569" spans="1:5" s="463" customFormat="1" ht="9" customHeight="1">
      <c r="A569" s="467" t="s">
        <v>56</v>
      </c>
      <c r="B569" s="486">
        <v>3.8924269596283381</v>
      </c>
      <c r="C569" s="486">
        <v>2.9442083115636075</v>
      </c>
      <c r="D569" s="486"/>
      <c r="E569" s="486">
        <v>1.4826948331615291</v>
      </c>
    </row>
    <row r="570" spans="1:5" s="463" customFormat="1" ht="9" customHeight="1">
      <c r="A570" s="465" t="s">
        <v>57</v>
      </c>
      <c r="B570" s="485">
        <v>4.5768890100156705</v>
      </c>
      <c r="C570" s="485">
        <v>6.1604324226113425</v>
      </c>
      <c r="D570" s="485"/>
      <c r="E570" s="485">
        <v>2.7821307715018966</v>
      </c>
    </row>
    <row r="571" spans="1:5" s="463" customFormat="1" ht="9" customHeight="1">
      <c r="A571" s="465" t="s">
        <v>58</v>
      </c>
      <c r="B571" s="485">
        <v>4.6013795523308048</v>
      </c>
      <c r="C571" s="485">
        <v>1.6330002326144215</v>
      </c>
      <c r="D571" s="485"/>
      <c r="E571" s="485">
        <v>0.96335265521138547</v>
      </c>
    </row>
    <row r="572" spans="1:5" s="463" customFormat="1" ht="9" customHeight="1">
      <c r="A572" s="465" t="s">
        <v>435</v>
      </c>
      <c r="B572" s="485">
        <v>4.0159892469345397</v>
      </c>
      <c r="C572" s="485">
        <v>1.6739586341663542</v>
      </c>
      <c r="D572" s="485"/>
      <c r="E572" s="485">
        <v>1.0580325452970183</v>
      </c>
    </row>
    <row r="573" spans="1:5" s="463" customFormat="1" ht="9" customHeight="1">
      <c r="A573" s="467" t="s">
        <v>436</v>
      </c>
      <c r="B573" s="486">
        <v>3.9875980430906517</v>
      </c>
      <c r="C573" s="486">
        <v>1.4375261667823129</v>
      </c>
      <c r="D573" s="486"/>
      <c r="E573" s="486">
        <v>1.1418232281977638</v>
      </c>
    </row>
    <row r="574" spans="1:5" s="463" customFormat="1" ht="9" customHeight="1">
      <c r="A574" s="465" t="s">
        <v>61</v>
      </c>
      <c r="B574" s="485">
        <v>3.8600450218748792</v>
      </c>
      <c r="C574" s="485">
        <v>1.3218953434992062</v>
      </c>
      <c r="D574" s="485"/>
      <c r="E574" s="485">
        <v>0.9955697147692768</v>
      </c>
    </row>
    <row r="575" spans="1:5" s="463" customFormat="1" ht="9" customHeight="1">
      <c r="A575" s="465" t="s">
        <v>62</v>
      </c>
      <c r="B575" s="485">
        <v>6.1199793075416622</v>
      </c>
      <c r="C575" s="485">
        <v>1.7644015814950302</v>
      </c>
      <c r="D575" s="485"/>
      <c r="E575" s="485">
        <v>1.847540923031445</v>
      </c>
    </row>
    <row r="576" spans="1:5" s="463" customFormat="1" ht="9" customHeight="1">
      <c r="A576" s="465" t="s">
        <v>63</v>
      </c>
      <c r="B576" s="485">
        <v>3.1020009648551112</v>
      </c>
      <c r="C576" s="485">
        <v>1.2089453739142297</v>
      </c>
      <c r="D576" s="485"/>
      <c r="E576" s="485">
        <v>0.68213777046146207</v>
      </c>
    </row>
    <row r="577" spans="1:5" s="463" customFormat="1" ht="9" customHeight="1">
      <c r="A577" s="467" t="s">
        <v>64</v>
      </c>
      <c r="B577" s="486">
        <v>4.1221740881818754</v>
      </c>
      <c r="C577" s="486">
        <v>0.9399094012141086</v>
      </c>
      <c r="D577" s="486"/>
      <c r="E577" s="486">
        <v>1.1307180766485516</v>
      </c>
    </row>
    <row r="578" spans="1:5" s="463" customFormat="1" ht="9" customHeight="1">
      <c r="A578" s="465" t="s">
        <v>65</v>
      </c>
      <c r="B578" s="485">
        <v>4.0078678275612383</v>
      </c>
      <c r="C578" s="485">
        <v>1.6225738657436024</v>
      </c>
      <c r="D578" s="485"/>
      <c r="E578" s="485">
        <v>1.1037917454038111</v>
      </c>
    </row>
    <row r="579" spans="1:5" s="463" customFormat="1" ht="9" customHeight="1">
      <c r="A579" s="465" t="s">
        <v>66</v>
      </c>
      <c r="B579" s="485">
        <v>2.7776716046281789</v>
      </c>
      <c r="C579" s="485">
        <v>0.75079584359420981</v>
      </c>
      <c r="D579" s="485"/>
      <c r="E579" s="485">
        <v>0.68254167599473625</v>
      </c>
    </row>
    <row r="580" spans="1:5" s="463" customFormat="1" ht="9" customHeight="1">
      <c r="A580" s="465" t="s">
        <v>67</v>
      </c>
      <c r="B580" s="485">
        <v>3.2115843396889385</v>
      </c>
      <c r="C580" s="485">
        <v>0.93577201190982562</v>
      </c>
      <c r="D580" s="485"/>
      <c r="E580" s="485">
        <v>0.77672775692119911</v>
      </c>
    </row>
    <row r="581" spans="1:5" s="463" customFormat="1" ht="9" customHeight="1">
      <c r="A581" s="467" t="s">
        <v>68</v>
      </c>
      <c r="B581" s="486">
        <v>3.5459873251734173</v>
      </c>
      <c r="C581" s="486">
        <v>1.9878922220897679</v>
      </c>
      <c r="D581" s="486"/>
      <c r="E581" s="486">
        <v>1.1598722851739325</v>
      </c>
    </row>
    <row r="582" spans="1:5" s="463" customFormat="1" ht="9" customHeight="1">
      <c r="A582" s="465" t="s">
        <v>69</v>
      </c>
      <c r="B582" s="485">
        <v>4.1714679642330585</v>
      </c>
      <c r="C582" s="485">
        <v>2.5537032471028676</v>
      </c>
      <c r="D582" s="485"/>
      <c r="E582" s="485">
        <v>2.943677634591483</v>
      </c>
    </row>
    <row r="583" spans="1:5" s="463" customFormat="1" ht="9" customHeight="1">
      <c r="A583" s="465" t="s">
        <v>70</v>
      </c>
      <c r="B583" s="485">
        <v>4.4746311426102743</v>
      </c>
      <c r="C583" s="485">
        <v>2.2618149205411733</v>
      </c>
      <c r="D583" s="485"/>
      <c r="E583" s="485">
        <v>1.0718465290765713</v>
      </c>
    </row>
    <row r="584" spans="1:5" s="463" customFormat="1" ht="9" customHeight="1">
      <c r="A584" s="465" t="s">
        <v>71</v>
      </c>
      <c r="B584" s="485">
        <v>2.6347795720289486</v>
      </c>
      <c r="C584" s="485">
        <v>0.86702070011921539</v>
      </c>
      <c r="D584" s="485"/>
      <c r="E584" s="485">
        <v>1.1439856459906315</v>
      </c>
    </row>
    <row r="585" spans="1:5" s="463" customFormat="1" ht="9" customHeight="1">
      <c r="A585" s="467" t="s">
        <v>72</v>
      </c>
      <c r="B585" s="486">
        <v>2.8704076352555625</v>
      </c>
      <c r="C585" s="486">
        <v>1.3475248663255333</v>
      </c>
      <c r="D585" s="486"/>
      <c r="E585" s="486">
        <v>1.0061519001897317</v>
      </c>
    </row>
    <row r="586" spans="1:5" s="463" customFormat="1" ht="9" customHeight="1">
      <c r="A586" s="465" t="s">
        <v>73</v>
      </c>
      <c r="B586" s="485">
        <v>1.7400175156630449</v>
      </c>
      <c r="C586" s="485">
        <v>0.95600019015810733</v>
      </c>
      <c r="D586" s="485"/>
      <c r="E586" s="485">
        <v>0.86615916155793171</v>
      </c>
    </row>
    <row r="587" spans="1:5" s="463" customFormat="1" ht="9" customHeight="1">
      <c r="A587" s="465" t="s">
        <v>437</v>
      </c>
      <c r="B587" s="485">
        <v>3.5466710204970173</v>
      </c>
      <c r="C587" s="485">
        <v>1.6309856663741438</v>
      </c>
      <c r="D587" s="485"/>
      <c r="E587" s="485">
        <v>1.4456077334911599</v>
      </c>
    </row>
    <row r="588" spans="1:5" s="463" customFormat="1" ht="9" customHeight="1">
      <c r="A588" s="465" t="s">
        <v>75</v>
      </c>
      <c r="B588" s="487">
        <v>2.9234567175583734</v>
      </c>
      <c r="C588" s="487">
        <v>1.0469780906058512</v>
      </c>
      <c r="D588" s="487"/>
      <c r="E588" s="487">
        <v>0.58777717367346038</v>
      </c>
    </row>
    <row r="589" spans="1:5" s="463" customFormat="1" ht="9" customHeight="1">
      <c r="A589" s="467" t="s">
        <v>76</v>
      </c>
      <c r="B589" s="486">
        <v>3.703272134060636</v>
      </c>
      <c r="C589" s="486">
        <v>6.3141336091063351</v>
      </c>
      <c r="D589" s="486"/>
      <c r="E589" s="486">
        <v>2.9859224679741607</v>
      </c>
    </row>
    <row r="590" spans="1:5" s="463" customFormat="1" ht="9" customHeight="1">
      <c r="A590" s="477"/>
      <c r="B590" s="487"/>
      <c r="C590" s="487"/>
      <c r="D590" s="487"/>
      <c r="E590" s="487"/>
    </row>
    <row r="591" spans="1:5" ht="9" customHeight="1">
      <c r="A591" s="461">
        <v>2012</v>
      </c>
      <c r="B591" s="455"/>
      <c r="C591" s="455"/>
      <c r="D591" s="455"/>
      <c r="E591" s="455"/>
    </row>
    <row r="592" spans="1:5" s="463" customFormat="1" ht="9" customHeight="1">
      <c r="A592" s="462" t="s">
        <v>34</v>
      </c>
      <c r="B592" s="484">
        <v>3.5592005463657621</v>
      </c>
      <c r="C592" s="484">
        <v>1.7503051548241599</v>
      </c>
      <c r="D592" s="484"/>
      <c r="E592" s="484">
        <v>0.97884364108649602</v>
      </c>
    </row>
    <row r="593" spans="1:5" s="463" customFormat="1" ht="3.95" customHeight="1">
      <c r="A593" s="462"/>
      <c r="B593" s="484"/>
      <c r="C593" s="484"/>
      <c r="D593" s="484"/>
      <c r="E593" s="484"/>
    </row>
    <row r="594" spans="1:5" s="463" customFormat="1" ht="9" customHeight="1">
      <c r="A594" s="465" t="s">
        <v>45</v>
      </c>
      <c r="B594" s="485">
        <v>3.5082048173838865</v>
      </c>
      <c r="C594" s="485">
        <v>1.724021819651155</v>
      </c>
      <c r="D594" s="485"/>
      <c r="E594" s="485">
        <v>1.2570992434956338</v>
      </c>
    </row>
    <row r="595" spans="1:5" s="463" customFormat="1" ht="9" customHeight="1">
      <c r="A595" s="465" t="s">
        <v>46</v>
      </c>
      <c r="B595" s="485">
        <v>4.0436799479193759</v>
      </c>
      <c r="C595" s="485">
        <v>1.7761514143070112</v>
      </c>
      <c r="D595" s="485"/>
      <c r="E595" s="485">
        <v>0.72829639582463224</v>
      </c>
    </row>
    <row r="596" spans="1:5" s="463" customFormat="1" ht="9" customHeight="1">
      <c r="A596" s="465" t="s">
        <v>47</v>
      </c>
      <c r="B596" s="485">
        <v>4.541190171942481</v>
      </c>
      <c r="C596" s="485">
        <v>1.9733756045484689</v>
      </c>
      <c r="D596" s="485"/>
      <c r="E596" s="485">
        <v>0.48525629620044319</v>
      </c>
    </row>
    <row r="597" spans="1:5" s="463" customFormat="1" ht="9" customHeight="1">
      <c r="A597" s="467" t="s">
        <v>48</v>
      </c>
      <c r="B597" s="486">
        <v>1.8963398974088446</v>
      </c>
      <c r="C597" s="486">
        <v>1.2841247475133097</v>
      </c>
      <c r="D597" s="486"/>
      <c r="E597" s="486">
        <v>0.76353363365656257</v>
      </c>
    </row>
    <row r="598" spans="1:5" s="463" customFormat="1" ht="9" customHeight="1">
      <c r="A598" s="465" t="s">
        <v>433</v>
      </c>
      <c r="B598" s="485">
        <v>3.4488949851753485</v>
      </c>
      <c r="C598" s="485">
        <v>4.5404034440423988</v>
      </c>
      <c r="D598" s="485"/>
      <c r="E598" s="485">
        <v>1.0352184553570127</v>
      </c>
    </row>
    <row r="599" spans="1:5" s="463" customFormat="1" ht="9" customHeight="1">
      <c r="A599" s="465" t="s">
        <v>50</v>
      </c>
      <c r="B599" s="485">
        <v>4.8330577918343876</v>
      </c>
      <c r="C599" s="485">
        <v>1.1590713053479011</v>
      </c>
      <c r="D599" s="485"/>
      <c r="E599" s="485">
        <v>2.0665612420931572</v>
      </c>
    </row>
    <row r="600" spans="1:5" s="463" customFormat="1" ht="9" customHeight="1">
      <c r="A600" s="465" t="s">
        <v>51</v>
      </c>
      <c r="B600" s="485">
        <v>1.9558098356910307</v>
      </c>
      <c r="C600" s="485">
        <v>0.96148354054414265</v>
      </c>
      <c r="D600" s="485"/>
      <c r="E600" s="485">
        <v>1.6183386325990519</v>
      </c>
    </row>
    <row r="601" spans="1:5" s="463" customFormat="1" ht="9" customHeight="1">
      <c r="A601" s="467" t="s">
        <v>52</v>
      </c>
      <c r="B601" s="486">
        <v>3.3903937612619264</v>
      </c>
      <c r="C601" s="486">
        <v>2.815112397719552</v>
      </c>
      <c r="D601" s="486"/>
      <c r="E601" s="486">
        <v>1.1077304817889109</v>
      </c>
    </row>
    <row r="602" spans="1:5" s="463" customFormat="1" ht="9" customHeight="1">
      <c r="A602" s="465" t="s">
        <v>434</v>
      </c>
      <c r="B602" s="485">
        <v>2.7602191010770198</v>
      </c>
      <c r="C602" s="485">
        <v>0.79775964126172805</v>
      </c>
      <c r="D602" s="485"/>
      <c r="E602" s="485">
        <v>0.316958292677336</v>
      </c>
    </row>
    <row r="603" spans="1:5" s="463" customFormat="1" ht="9" customHeight="1">
      <c r="A603" s="465" t="s">
        <v>54</v>
      </c>
      <c r="B603" s="485">
        <v>3.1616165567966195</v>
      </c>
      <c r="C603" s="485">
        <v>2.2006611764245614</v>
      </c>
      <c r="D603" s="485"/>
      <c r="E603" s="485">
        <v>1.7116253594413253</v>
      </c>
    </row>
    <row r="604" spans="1:5" s="463" customFormat="1" ht="9" customHeight="1">
      <c r="A604" s="465" t="s">
        <v>55</v>
      </c>
      <c r="B604" s="485">
        <v>3.3403083764544275</v>
      </c>
      <c r="C604" s="485">
        <v>1.9615489834286943</v>
      </c>
      <c r="D604" s="485"/>
      <c r="E604" s="485">
        <v>1.0913662741628494</v>
      </c>
    </row>
    <row r="605" spans="1:5" s="463" customFormat="1" ht="9" customHeight="1">
      <c r="A605" s="467" t="s">
        <v>56</v>
      </c>
      <c r="B605" s="486">
        <v>3.7401980648509539</v>
      </c>
      <c r="C605" s="486">
        <v>2.8579350352976305</v>
      </c>
      <c r="D605" s="486"/>
      <c r="E605" s="486">
        <v>1.7773227831452927</v>
      </c>
    </row>
    <row r="606" spans="1:5" s="463" customFormat="1" ht="9" customHeight="1">
      <c r="A606" s="465" t="s">
        <v>57</v>
      </c>
      <c r="B606" s="485">
        <v>4.5153261369477589</v>
      </c>
      <c r="C606" s="485">
        <v>6.3252441630820009</v>
      </c>
      <c r="D606" s="485"/>
      <c r="E606" s="485">
        <v>2.2184346508670831</v>
      </c>
    </row>
    <row r="607" spans="1:5" s="463" customFormat="1" ht="9" customHeight="1">
      <c r="A607" s="465" t="s">
        <v>58</v>
      </c>
      <c r="B607" s="485">
        <v>4.6710723256439444</v>
      </c>
      <c r="C607" s="485">
        <v>1.7778642228378057</v>
      </c>
      <c r="D607" s="485"/>
      <c r="E607" s="485">
        <v>0.98770234602100315</v>
      </c>
    </row>
    <row r="608" spans="1:5" s="463" customFormat="1" ht="9" customHeight="1">
      <c r="A608" s="465" t="s">
        <v>435</v>
      </c>
      <c r="B608" s="485">
        <v>4.1114276449286304</v>
      </c>
      <c r="C608" s="485">
        <v>1.40672842405946</v>
      </c>
      <c r="D608" s="485"/>
      <c r="E608" s="485">
        <v>1.0553024594182401</v>
      </c>
    </row>
    <row r="609" spans="1:5" s="463" customFormat="1" ht="9" customHeight="1">
      <c r="A609" s="467" t="s">
        <v>436</v>
      </c>
      <c r="B609" s="486">
        <v>3.7098611055471937</v>
      </c>
      <c r="C609" s="486">
        <v>1.5451793266451868</v>
      </c>
      <c r="D609" s="486"/>
      <c r="E609" s="486">
        <v>0.91566182319714773</v>
      </c>
    </row>
    <row r="610" spans="1:5" s="463" customFormat="1" ht="9" customHeight="1">
      <c r="A610" s="465" t="s">
        <v>61</v>
      </c>
      <c r="B610" s="485">
        <v>3.8367728844920577</v>
      </c>
      <c r="C610" s="485">
        <v>1.5454325634205575</v>
      </c>
      <c r="D610" s="485"/>
      <c r="E610" s="485">
        <v>0.9461832020942188</v>
      </c>
    </row>
    <row r="611" spans="1:5" s="463" customFormat="1" ht="9" customHeight="1">
      <c r="A611" s="465" t="s">
        <v>62</v>
      </c>
      <c r="B611" s="485">
        <v>5.2896903660596628</v>
      </c>
      <c r="C611" s="485">
        <v>1.706922321768124</v>
      </c>
      <c r="D611" s="485"/>
      <c r="E611" s="485">
        <v>1.3266235661410288</v>
      </c>
    </row>
    <row r="612" spans="1:5" s="463" customFormat="1" ht="9" customHeight="1">
      <c r="A612" s="465" t="s">
        <v>63</v>
      </c>
      <c r="B612" s="485">
        <v>3.0183501972217459</v>
      </c>
      <c r="C612" s="485">
        <v>1.1973189539146798</v>
      </c>
      <c r="D612" s="485"/>
      <c r="E612" s="485">
        <v>0.75869715891623268</v>
      </c>
    </row>
    <row r="613" spans="1:5" s="463" customFormat="1" ht="9" customHeight="1">
      <c r="A613" s="467" t="s">
        <v>64</v>
      </c>
      <c r="B613" s="486">
        <v>3.7141366020768651</v>
      </c>
      <c r="C613" s="486">
        <v>1.1173857188737821</v>
      </c>
      <c r="D613" s="486"/>
      <c r="E613" s="486">
        <v>1.4050958141526604</v>
      </c>
    </row>
    <row r="614" spans="1:5" s="463" customFormat="1" ht="9" customHeight="1">
      <c r="A614" s="465" t="s">
        <v>65</v>
      </c>
      <c r="B614" s="485">
        <v>3.9477943771812387</v>
      </c>
      <c r="C614" s="485">
        <v>1.4786998302001466</v>
      </c>
      <c r="D614" s="485"/>
      <c r="E614" s="485">
        <v>1.0025083594577266</v>
      </c>
    </row>
    <row r="615" spans="1:5" s="463" customFormat="1" ht="9" customHeight="1">
      <c r="A615" s="465" t="s">
        <v>66</v>
      </c>
      <c r="B615" s="485">
        <v>2.6930109351337386</v>
      </c>
      <c r="C615" s="485">
        <v>0.72428166959587104</v>
      </c>
      <c r="D615" s="485"/>
      <c r="E615" s="485">
        <v>0.7850605509605596</v>
      </c>
    </row>
    <row r="616" spans="1:5" s="463" customFormat="1" ht="9" customHeight="1">
      <c r="A616" s="465" t="s">
        <v>67</v>
      </c>
      <c r="B616" s="485">
        <v>3.4839095965316003</v>
      </c>
      <c r="C616" s="485">
        <v>1.0279679418278351</v>
      </c>
      <c r="D616" s="485"/>
      <c r="E616" s="485">
        <v>0.64924291062810646</v>
      </c>
    </row>
    <row r="617" spans="1:5" s="463" customFormat="1" ht="9" customHeight="1">
      <c r="A617" s="467" t="s">
        <v>68</v>
      </c>
      <c r="B617" s="486">
        <v>3.5495465807428017</v>
      </c>
      <c r="C617" s="486">
        <v>2.6271465709787263</v>
      </c>
      <c r="D617" s="486"/>
      <c r="E617" s="486">
        <v>1.098458496576471</v>
      </c>
    </row>
    <row r="618" spans="1:5" s="463" customFormat="1" ht="9" customHeight="1">
      <c r="A618" s="465" t="s">
        <v>69</v>
      </c>
      <c r="B618" s="485">
        <v>3.8999093940971217</v>
      </c>
      <c r="C618" s="485">
        <v>2.2771962292522123</v>
      </c>
      <c r="D618" s="485"/>
      <c r="E618" s="485">
        <v>2.1205636843830122</v>
      </c>
    </row>
    <row r="619" spans="1:5" s="463" customFormat="1" ht="9" customHeight="1">
      <c r="A619" s="465" t="s">
        <v>70</v>
      </c>
      <c r="B619" s="485">
        <v>4.5708863052499833</v>
      </c>
      <c r="C619" s="485">
        <v>2.1964132797575915</v>
      </c>
      <c r="D619" s="485"/>
      <c r="E619" s="485">
        <v>1.0704169685791449</v>
      </c>
    </row>
    <row r="620" spans="1:5" s="463" customFormat="1" ht="9" customHeight="1">
      <c r="A620" s="465" t="s">
        <v>71</v>
      </c>
      <c r="B620" s="485">
        <v>2.6874406569792946</v>
      </c>
      <c r="C620" s="485">
        <v>0.93838320460640656</v>
      </c>
      <c r="D620" s="485"/>
      <c r="E620" s="485">
        <v>1.6102433688512303</v>
      </c>
    </row>
    <row r="621" spans="1:5" s="463" customFormat="1" ht="9" customHeight="1">
      <c r="A621" s="467" t="s">
        <v>72</v>
      </c>
      <c r="B621" s="486">
        <v>3.0280293410848644</v>
      </c>
      <c r="C621" s="486">
        <v>1.4026913484376258</v>
      </c>
      <c r="D621" s="486"/>
      <c r="E621" s="486">
        <v>0.97943535551754413</v>
      </c>
    </row>
    <row r="622" spans="1:5" s="463" customFormat="1" ht="9" customHeight="1">
      <c r="A622" s="465" t="s">
        <v>73</v>
      </c>
      <c r="B622" s="485">
        <v>1.8347273212429036</v>
      </c>
      <c r="C622" s="485">
        <v>1.7758393831488486</v>
      </c>
      <c r="D622" s="485"/>
      <c r="E622" s="485">
        <v>0.92012403271961063</v>
      </c>
    </row>
    <row r="623" spans="1:5" s="463" customFormat="1" ht="9.6" customHeight="1">
      <c r="A623" s="465" t="s">
        <v>437</v>
      </c>
      <c r="B623" s="485">
        <v>3.4509532285734998</v>
      </c>
      <c r="C623" s="485">
        <v>1.78000434933189</v>
      </c>
      <c r="D623" s="485"/>
      <c r="E623" s="485">
        <v>1.33701684157961</v>
      </c>
    </row>
    <row r="624" spans="1:5" s="463" customFormat="1" ht="9" customHeight="1">
      <c r="A624" s="465" t="s">
        <v>75</v>
      </c>
      <c r="B624" s="487">
        <v>3.0346078920903281</v>
      </c>
      <c r="C624" s="487">
        <v>1.0373225123599616</v>
      </c>
      <c r="D624" s="487"/>
      <c r="E624" s="487">
        <v>0.31647127495727634</v>
      </c>
    </row>
    <row r="625" spans="1:5" s="463" customFormat="1" ht="9" customHeight="1">
      <c r="A625" s="467" t="s">
        <v>76</v>
      </c>
      <c r="B625" s="486">
        <v>4.1160938780369936</v>
      </c>
      <c r="C625" s="486">
        <v>6.0372178371071783</v>
      </c>
      <c r="D625" s="486"/>
      <c r="E625" s="486">
        <v>1.7509332474208752</v>
      </c>
    </row>
    <row r="626" spans="1:5" s="463" customFormat="1" ht="9" customHeight="1">
      <c r="A626" s="477"/>
      <c r="B626" s="487"/>
      <c r="C626" s="487"/>
      <c r="D626" s="487"/>
      <c r="E626" s="487"/>
    </row>
    <row r="627" spans="1:5" ht="9" customHeight="1">
      <c r="A627" s="461">
        <v>2013</v>
      </c>
      <c r="B627" s="455"/>
      <c r="C627" s="455"/>
      <c r="D627" s="455"/>
      <c r="E627" s="455"/>
    </row>
    <row r="628" spans="1:5" s="463" customFormat="1" ht="9" customHeight="1">
      <c r="A628" s="462" t="s">
        <v>34</v>
      </c>
      <c r="B628" s="484">
        <v>3.3</v>
      </c>
      <c r="C628" s="484">
        <v>1.8</v>
      </c>
      <c r="D628" s="484"/>
      <c r="E628" s="484">
        <v>0.8</v>
      </c>
    </row>
    <row r="629" spans="1:5" s="463" customFormat="1" ht="3.95" customHeight="1">
      <c r="A629" s="462"/>
      <c r="B629" s="484"/>
      <c r="C629" s="484"/>
      <c r="D629" s="484"/>
      <c r="E629" s="484"/>
    </row>
    <row r="630" spans="1:5" s="463" customFormat="1" ht="9" customHeight="1">
      <c r="A630" s="465" t="s">
        <v>45</v>
      </c>
      <c r="B630" s="485">
        <v>3.3</v>
      </c>
      <c r="C630" s="485">
        <v>1.7</v>
      </c>
      <c r="D630" s="485"/>
      <c r="E630" s="485">
        <v>1</v>
      </c>
    </row>
    <row r="631" spans="1:5" s="463" customFormat="1" ht="9" customHeight="1">
      <c r="A631" s="465" t="s">
        <v>46</v>
      </c>
      <c r="B631" s="485">
        <v>3.8</v>
      </c>
      <c r="C631" s="485">
        <v>1.8</v>
      </c>
      <c r="D631" s="485"/>
      <c r="E631" s="485">
        <v>0.5</v>
      </c>
    </row>
    <row r="632" spans="1:5" s="463" customFormat="1" ht="9" customHeight="1">
      <c r="A632" s="465" t="s">
        <v>47</v>
      </c>
      <c r="B632" s="485">
        <v>3.9</v>
      </c>
      <c r="C632" s="485">
        <v>2.2999999999999998</v>
      </c>
      <c r="D632" s="485"/>
      <c r="E632" s="485">
        <v>0.8</v>
      </c>
    </row>
    <row r="633" spans="1:5" s="463" customFormat="1" ht="9" customHeight="1">
      <c r="A633" s="467" t="s">
        <v>48</v>
      </c>
      <c r="B633" s="486">
        <v>1.6</v>
      </c>
      <c r="C633" s="486">
        <v>1.2</v>
      </c>
      <c r="D633" s="486"/>
      <c r="E633" s="486">
        <v>0.1</v>
      </c>
    </row>
    <row r="634" spans="1:5" s="463" customFormat="1" ht="9" customHeight="1">
      <c r="A634" s="465" t="s">
        <v>433</v>
      </c>
      <c r="B634" s="485">
        <v>3.1</v>
      </c>
      <c r="C634" s="485">
        <v>4.5</v>
      </c>
      <c r="D634" s="485"/>
      <c r="E634" s="485">
        <v>0.9</v>
      </c>
    </row>
    <row r="635" spans="1:5" s="463" customFormat="1" ht="9" customHeight="1">
      <c r="A635" s="465" t="s">
        <v>50</v>
      </c>
      <c r="B635" s="485">
        <v>4.8</v>
      </c>
      <c r="C635" s="485">
        <v>1.3</v>
      </c>
      <c r="D635" s="485"/>
      <c r="E635" s="485">
        <v>1.1000000000000001</v>
      </c>
    </row>
    <row r="636" spans="1:5" s="463" customFormat="1" ht="9" customHeight="1">
      <c r="A636" s="465" t="s">
        <v>51</v>
      </c>
      <c r="B636" s="485">
        <v>2</v>
      </c>
      <c r="C636" s="485">
        <v>0.5</v>
      </c>
      <c r="D636" s="485"/>
      <c r="E636" s="485">
        <v>0.4</v>
      </c>
    </row>
    <row r="637" spans="1:5" s="463" customFormat="1" ht="9" customHeight="1">
      <c r="A637" s="467" t="s">
        <v>52</v>
      </c>
      <c r="B637" s="486">
        <v>3.1</v>
      </c>
      <c r="C637" s="486">
        <v>2.6</v>
      </c>
      <c r="D637" s="486"/>
      <c r="E637" s="486">
        <v>0.9</v>
      </c>
    </row>
    <row r="638" spans="1:5" s="463" customFormat="1" ht="9" customHeight="1">
      <c r="A638" s="465" t="s">
        <v>434</v>
      </c>
      <c r="B638" s="485">
        <v>2.58</v>
      </c>
      <c r="C638" s="485">
        <v>0.78</v>
      </c>
      <c r="D638" s="485"/>
      <c r="E638" s="485">
        <v>0.245</v>
      </c>
    </row>
    <row r="639" spans="1:5" s="463" customFormat="1" ht="9" customHeight="1">
      <c r="A639" s="465" t="s">
        <v>54</v>
      </c>
      <c r="B639" s="485">
        <v>2.9</v>
      </c>
      <c r="C639" s="485">
        <v>1.9</v>
      </c>
      <c r="D639" s="485"/>
      <c r="E639" s="485">
        <v>1.7</v>
      </c>
    </row>
    <row r="640" spans="1:5" s="463" customFormat="1" ht="9" customHeight="1">
      <c r="A640" s="465" t="s">
        <v>55</v>
      </c>
      <c r="B640" s="485">
        <v>3.2</v>
      </c>
      <c r="C640" s="485">
        <v>2</v>
      </c>
      <c r="D640" s="485"/>
      <c r="E640" s="485">
        <v>1.3</v>
      </c>
    </row>
    <row r="641" spans="1:5" s="463" customFormat="1" ht="9" customHeight="1">
      <c r="A641" s="467" t="s">
        <v>56</v>
      </c>
      <c r="B641" s="486">
        <v>3.5</v>
      </c>
      <c r="C641" s="486">
        <v>2</v>
      </c>
      <c r="D641" s="486"/>
      <c r="E641" s="486">
        <v>1.4</v>
      </c>
    </row>
    <row r="642" spans="1:5" s="463" customFormat="1" ht="9" customHeight="1">
      <c r="A642" s="465" t="s">
        <v>57</v>
      </c>
      <c r="B642" s="485">
        <v>4</v>
      </c>
      <c r="C642" s="485">
        <v>5.7</v>
      </c>
      <c r="D642" s="485"/>
      <c r="E642" s="485">
        <v>1.7</v>
      </c>
    </row>
    <row r="643" spans="1:5" s="463" customFormat="1" ht="9" customHeight="1">
      <c r="A643" s="465" t="s">
        <v>58</v>
      </c>
      <c r="B643" s="485">
        <v>4.3</v>
      </c>
      <c r="C643" s="485">
        <v>1.8</v>
      </c>
      <c r="D643" s="485"/>
      <c r="E643" s="485">
        <v>0.7</v>
      </c>
    </row>
    <row r="644" spans="1:5" s="463" customFormat="1" ht="9" customHeight="1">
      <c r="A644" s="465" t="s">
        <v>435</v>
      </c>
      <c r="B644" s="485">
        <v>4.1100000000000003</v>
      </c>
      <c r="C644" s="485">
        <v>1.8360000000000001</v>
      </c>
      <c r="D644" s="485"/>
      <c r="E644" s="485">
        <v>1.004</v>
      </c>
    </row>
    <row r="645" spans="1:5" s="463" customFormat="1" ht="9" customHeight="1">
      <c r="A645" s="467" t="s">
        <v>436</v>
      </c>
      <c r="B645" s="486">
        <v>3.4</v>
      </c>
      <c r="C645" s="486">
        <v>1.8</v>
      </c>
      <c r="D645" s="486"/>
      <c r="E645" s="486">
        <v>1.2</v>
      </c>
    </row>
    <row r="646" spans="1:5" s="463" customFormat="1" ht="9" customHeight="1">
      <c r="A646" s="465" t="s">
        <v>61</v>
      </c>
      <c r="B646" s="485">
        <v>3.5</v>
      </c>
      <c r="C646" s="485">
        <v>1.6</v>
      </c>
      <c r="D646" s="485"/>
      <c r="E646" s="485">
        <v>1.1000000000000001</v>
      </c>
    </row>
    <row r="647" spans="1:5" s="463" customFormat="1" ht="9" customHeight="1">
      <c r="A647" s="465" t="s">
        <v>62</v>
      </c>
      <c r="B647" s="485">
        <v>5.0999999999999996</v>
      </c>
      <c r="C647" s="485">
        <v>1.8</v>
      </c>
      <c r="D647" s="485"/>
      <c r="E647" s="485">
        <v>0.8</v>
      </c>
    </row>
    <row r="648" spans="1:5" s="463" customFormat="1" ht="9" customHeight="1">
      <c r="A648" s="465" t="s">
        <v>63</v>
      </c>
      <c r="B648" s="485">
        <v>2.8</v>
      </c>
      <c r="C648" s="485">
        <v>1.2</v>
      </c>
      <c r="D648" s="485"/>
      <c r="E648" s="485">
        <v>0.6</v>
      </c>
    </row>
    <row r="649" spans="1:5" s="463" customFormat="1" ht="9" customHeight="1">
      <c r="A649" s="467" t="s">
        <v>64</v>
      </c>
      <c r="B649" s="486">
        <v>3.4</v>
      </c>
      <c r="C649" s="486">
        <v>1.1000000000000001</v>
      </c>
      <c r="D649" s="486"/>
      <c r="E649" s="486">
        <v>1.3</v>
      </c>
    </row>
    <row r="650" spans="1:5" s="463" customFormat="1" ht="9" customHeight="1">
      <c r="A650" s="465" t="s">
        <v>65</v>
      </c>
      <c r="B650" s="485">
        <v>3.6</v>
      </c>
      <c r="C650" s="485">
        <v>1.4</v>
      </c>
      <c r="D650" s="485"/>
      <c r="E650" s="485">
        <v>0.9</v>
      </c>
    </row>
    <row r="651" spans="1:5" s="463" customFormat="1" ht="9" customHeight="1">
      <c r="A651" s="465" t="s">
        <v>66</v>
      </c>
      <c r="B651" s="485">
        <v>2.4</v>
      </c>
      <c r="C651" s="485">
        <v>0.8</v>
      </c>
      <c r="D651" s="485"/>
      <c r="E651" s="485">
        <v>0.5</v>
      </c>
    </row>
    <row r="652" spans="1:5" s="463" customFormat="1" ht="9" customHeight="1">
      <c r="A652" s="465" t="s">
        <v>67</v>
      </c>
      <c r="B652" s="485">
        <v>3.4</v>
      </c>
      <c r="C652" s="485">
        <v>1</v>
      </c>
      <c r="D652" s="485"/>
      <c r="E652" s="485">
        <v>0.3</v>
      </c>
    </row>
    <row r="653" spans="1:5" s="463" customFormat="1" ht="9" customHeight="1">
      <c r="A653" s="467" t="s">
        <v>68</v>
      </c>
      <c r="B653" s="486">
        <v>3.5</v>
      </c>
      <c r="C653" s="486">
        <v>2.4</v>
      </c>
      <c r="D653" s="486"/>
      <c r="E653" s="486">
        <v>1.2</v>
      </c>
    </row>
    <row r="654" spans="1:5" s="463" customFormat="1" ht="9" customHeight="1">
      <c r="A654" s="465" t="s">
        <v>69</v>
      </c>
      <c r="B654" s="485">
        <v>3.6</v>
      </c>
      <c r="C654" s="485">
        <v>2.7</v>
      </c>
      <c r="D654" s="485"/>
      <c r="E654" s="485">
        <v>1.6</v>
      </c>
    </row>
    <row r="655" spans="1:5" s="463" customFormat="1" ht="9" customHeight="1">
      <c r="A655" s="465" t="s">
        <v>70</v>
      </c>
      <c r="B655" s="485">
        <v>4.2</v>
      </c>
      <c r="C655" s="485">
        <v>2.6</v>
      </c>
      <c r="D655" s="485"/>
      <c r="E655" s="485">
        <v>0.7</v>
      </c>
    </row>
    <row r="656" spans="1:5" s="463" customFormat="1" ht="9" customHeight="1">
      <c r="A656" s="465" t="s">
        <v>71</v>
      </c>
      <c r="B656" s="485">
        <v>2.7</v>
      </c>
      <c r="C656" s="485">
        <v>0.8</v>
      </c>
      <c r="D656" s="485"/>
      <c r="E656" s="485">
        <v>0.8</v>
      </c>
    </row>
    <row r="657" spans="1:5" s="463" customFormat="1" ht="9" customHeight="1">
      <c r="A657" s="467" t="s">
        <v>72</v>
      </c>
      <c r="B657" s="486">
        <v>2.9</v>
      </c>
      <c r="C657" s="486">
        <v>1.4</v>
      </c>
      <c r="D657" s="486"/>
      <c r="E657" s="486">
        <v>0.8</v>
      </c>
    </row>
    <row r="658" spans="1:5" s="463" customFormat="1" ht="9" customHeight="1">
      <c r="A658" s="465" t="s">
        <v>73</v>
      </c>
      <c r="B658" s="485">
        <v>2.2000000000000002</v>
      </c>
      <c r="C658" s="485">
        <v>1.6</v>
      </c>
      <c r="D658" s="485"/>
      <c r="E658" s="485">
        <v>1</v>
      </c>
    </row>
    <row r="659" spans="1:5" s="463" customFormat="1" ht="9.6" customHeight="1">
      <c r="A659" s="465" t="s">
        <v>437</v>
      </c>
      <c r="B659" s="485">
        <v>3.27</v>
      </c>
      <c r="C659" s="485">
        <v>1.83</v>
      </c>
      <c r="D659" s="485"/>
      <c r="E659" s="485">
        <v>1.1200000000000001</v>
      </c>
    </row>
    <row r="660" spans="1:5" s="463" customFormat="1" ht="9" customHeight="1">
      <c r="A660" s="465" t="s">
        <v>75</v>
      </c>
      <c r="B660" s="487">
        <v>2.9</v>
      </c>
      <c r="C660" s="487">
        <v>1</v>
      </c>
      <c r="D660" s="487"/>
      <c r="E660" s="487">
        <v>0.7</v>
      </c>
    </row>
    <row r="661" spans="1:5" s="463" customFormat="1" ht="9" customHeight="1">
      <c r="A661" s="467" t="s">
        <v>76</v>
      </c>
      <c r="B661" s="486">
        <v>3.6</v>
      </c>
      <c r="C661" s="486">
        <v>4.5</v>
      </c>
      <c r="D661" s="486"/>
      <c r="E661" s="486">
        <v>1.7</v>
      </c>
    </row>
    <row r="662" spans="1:5" s="463" customFormat="1" ht="9" customHeight="1">
      <c r="A662" s="477"/>
      <c r="B662" s="487"/>
      <c r="C662" s="487"/>
      <c r="D662" s="487"/>
      <c r="E662" s="487"/>
    </row>
    <row r="663" spans="1:5" ht="9" customHeight="1">
      <c r="A663" s="461">
        <v>2014</v>
      </c>
      <c r="B663" s="455"/>
      <c r="C663" s="455"/>
      <c r="D663" s="455"/>
      <c r="E663" s="455"/>
    </row>
    <row r="664" spans="1:5" s="463" customFormat="1" ht="9" customHeight="1">
      <c r="A664" s="462" t="s">
        <v>34</v>
      </c>
      <c r="B664" s="484">
        <v>3.1</v>
      </c>
      <c r="C664" s="484">
        <v>1.7</v>
      </c>
      <c r="D664" s="484"/>
      <c r="E664" s="484">
        <v>0.8</v>
      </c>
    </row>
    <row r="665" spans="1:5" s="463" customFormat="1" ht="3.75" customHeight="1">
      <c r="A665" s="462"/>
      <c r="B665" s="484"/>
      <c r="C665" s="484"/>
      <c r="D665" s="484"/>
      <c r="E665" s="484"/>
    </row>
    <row r="666" spans="1:5" s="463" customFormat="1" ht="9" customHeight="1">
      <c r="A666" s="465" t="s">
        <v>45</v>
      </c>
      <c r="B666" s="485">
        <v>2.9</v>
      </c>
      <c r="C666" s="485">
        <v>1.5</v>
      </c>
      <c r="D666" s="485"/>
      <c r="E666" s="485">
        <v>0.6</v>
      </c>
    </row>
    <row r="667" spans="1:5" s="463" customFormat="1" ht="9" customHeight="1">
      <c r="A667" s="465" t="s">
        <v>46</v>
      </c>
      <c r="B667" s="485">
        <v>3.5</v>
      </c>
      <c r="C667" s="485">
        <v>1.5</v>
      </c>
      <c r="D667" s="485"/>
      <c r="E667" s="485">
        <v>0.4</v>
      </c>
    </row>
    <row r="668" spans="1:5" s="463" customFormat="1" ht="9" customHeight="1">
      <c r="A668" s="465" t="s">
        <v>47</v>
      </c>
      <c r="B668" s="485">
        <v>3.5</v>
      </c>
      <c r="C668" s="485">
        <v>2</v>
      </c>
      <c r="D668" s="485"/>
      <c r="E668" s="485">
        <v>0.9</v>
      </c>
    </row>
    <row r="669" spans="1:5" s="463" customFormat="1" ht="9" customHeight="1">
      <c r="A669" s="467" t="s">
        <v>48</v>
      </c>
      <c r="B669" s="486">
        <v>2.1</v>
      </c>
      <c r="C669" s="486">
        <v>1.2</v>
      </c>
      <c r="D669" s="486"/>
      <c r="E669" s="486">
        <v>0.3</v>
      </c>
    </row>
    <row r="670" spans="1:5" s="463" customFormat="1" ht="9" customHeight="1">
      <c r="A670" s="465" t="s">
        <v>433</v>
      </c>
      <c r="B670" s="485">
        <v>3</v>
      </c>
      <c r="C670" s="485">
        <v>4.5</v>
      </c>
      <c r="D670" s="485"/>
      <c r="E670" s="485">
        <v>1.1000000000000001</v>
      </c>
    </row>
    <row r="671" spans="1:5" s="463" customFormat="1" ht="9" customHeight="1">
      <c r="A671" s="465" t="s">
        <v>50</v>
      </c>
      <c r="B671" s="485">
        <v>4.2</v>
      </c>
      <c r="C671" s="485">
        <v>1.1000000000000001</v>
      </c>
      <c r="D671" s="485"/>
      <c r="E671" s="485">
        <v>1.6</v>
      </c>
    </row>
    <row r="672" spans="1:5" s="463" customFormat="1" ht="9" customHeight="1">
      <c r="A672" s="465" t="s">
        <v>51</v>
      </c>
      <c r="B672" s="485">
        <v>1.8</v>
      </c>
      <c r="C672" s="485">
        <v>0.8</v>
      </c>
      <c r="D672" s="485"/>
      <c r="E672" s="485">
        <v>0.4</v>
      </c>
    </row>
    <row r="673" spans="1:5" s="463" customFormat="1" ht="9" customHeight="1">
      <c r="A673" s="467" t="s">
        <v>52</v>
      </c>
      <c r="B673" s="486">
        <v>2.7</v>
      </c>
      <c r="C673" s="486">
        <v>2.5</v>
      </c>
      <c r="D673" s="486"/>
      <c r="E673" s="486">
        <v>0.8</v>
      </c>
    </row>
    <row r="674" spans="1:5" s="463" customFormat="1" ht="9" customHeight="1">
      <c r="A674" s="465" t="s">
        <v>434</v>
      </c>
      <c r="B674" s="485">
        <v>2.7789999999999999</v>
      </c>
      <c r="C674" s="485">
        <v>0.95</v>
      </c>
      <c r="D674" s="485"/>
      <c r="E674" s="485">
        <v>0.35</v>
      </c>
    </row>
    <row r="675" spans="1:5" s="463" customFormat="1" ht="9" customHeight="1">
      <c r="A675" s="465" t="s">
        <v>54</v>
      </c>
      <c r="B675" s="485">
        <v>2.7</v>
      </c>
      <c r="C675" s="485">
        <v>1.9</v>
      </c>
      <c r="D675" s="485"/>
      <c r="E675" s="485">
        <v>1.4</v>
      </c>
    </row>
    <row r="676" spans="1:5" s="463" customFormat="1" ht="9" customHeight="1">
      <c r="A676" s="465" t="s">
        <v>55</v>
      </c>
      <c r="B676" s="485">
        <v>2.9</v>
      </c>
      <c r="C676" s="485">
        <v>1.8</v>
      </c>
      <c r="D676" s="485"/>
      <c r="E676" s="485">
        <v>0.9</v>
      </c>
    </row>
    <row r="677" spans="1:5" s="463" customFormat="1" ht="9" customHeight="1">
      <c r="A677" s="467" t="s">
        <v>56</v>
      </c>
      <c r="B677" s="486">
        <v>3.1</v>
      </c>
      <c r="C677" s="486">
        <v>1.8</v>
      </c>
      <c r="D677" s="486"/>
      <c r="E677" s="486">
        <v>0.7</v>
      </c>
    </row>
    <row r="678" spans="1:5" s="463" customFormat="1" ht="9" customHeight="1">
      <c r="A678" s="465" t="s">
        <v>57</v>
      </c>
      <c r="B678" s="485">
        <v>3.7</v>
      </c>
      <c r="C678" s="485">
        <v>4.5</v>
      </c>
      <c r="D678" s="485"/>
      <c r="E678" s="485">
        <v>1.3</v>
      </c>
    </row>
    <row r="679" spans="1:5" s="463" customFormat="1" ht="9" customHeight="1">
      <c r="A679" s="465" t="s">
        <v>58</v>
      </c>
      <c r="B679" s="485">
        <v>4.0999999999999996</v>
      </c>
      <c r="C679" s="485">
        <v>1.6</v>
      </c>
      <c r="D679" s="485"/>
      <c r="E679" s="485">
        <v>0.7</v>
      </c>
    </row>
    <row r="680" spans="1:5" s="463" customFormat="1" ht="9" customHeight="1">
      <c r="A680" s="465" t="s">
        <v>435</v>
      </c>
      <c r="B680" s="485">
        <v>3.75</v>
      </c>
      <c r="C680" s="485">
        <v>1.61</v>
      </c>
      <c r="D680" s="485"/>
      <c r="E680" s="485">
        <v>0.874</v>
      </c>
    </row>
    <row r="681" spans="1:5" s="463" customFormat="1" ht="9" customHeight="1">
      <c r="A681" s="467" t="s">
        <v>436</v>
      </c>
      <c r="B681" s="486">
        <v>2.8</v>
      </c>
      <c r="C681" s="486">
        <v>1.6</v>
      </c>
      <c r="D681" s="486"/>
      <c r="E681" s="486">
        <v>1.3</v>
      </c>
    </row>
    <row r="682" spans="1:5" s="463" customFormat="1" ht="9" customHeight="1">
      <c r="A682" s="465" t="s">
        <v>61</v>
      </c>
      <c r="B682" s="485">
        <v>2.9</v>
      </c>
      <c r="C682" s="485">
        <v>1.3</v>
      </c>
      <c r="D682" s="485"/>
      <c r="E682" s="485">
        <v>0.6</v>
      </c>
    </row>
    <row r="683" spans="1:5" s="463" customFormat="1" ht="9" customHeight="1">
      <c r="A683" s="465" t="s">
        <v>62</v>
      </c>
      <c r="B683" s="485">
        <v>4.3</v>
      </c>
      <c r="C683" s="485">
        <v>1.2</v>
      </c>
      <c r="D683" s="485"/>
      <c r="E683" s="485">
        <v>0.9</v>
      </c>
    </row>
    <row r="684" spans="1:5" s="463" customFormat="1" ht="9" customHeight="1">
      <c r="A684" s="465" t="s">
        <v>63</v>
      </c>
      <c r="B684" s="485">
        <v>2.8</v>
      </c>
      <c r="C684" s="485">
        <v>1.3</v>
      </c>
      <c r="D684" s="485"/>
      <c r="E684" s="485">
        <v>0.6</v>
      </c>
    </row>
    <row r="685" spans="1:5" s="463" customFormat="1" ht="9" customHeight="1">
      <c r="A685" s="467" t="s">
        <v>64</v>
      </c>
      <c r="B685" s="486">
        <v>3</v>
      </c>
      <c r="C685" s="486">
        <v>0.8</v>
      </c>
      <c r="D685" s="486"/>
      <c r="E685" s="486">
        <v>1.1000000000000001</v>
      </c>
    </row>
    <row r="686" spans="1:5" s="463" customFormat="1" ht="9" customHeight="1">
      <c r="A686" s="465" t="s">
        <v>65</v>
      </c>
      <c r="B686" s="485">
        <v>3.4</v>
      </c>
      <c r="C686" s="485">
        <v>1.3</v>
      </c>
      <c r="D686" s="485"/>
      <c r="E686" s="485">
        <v>1</v>
      </c>
    </row>
    <row r="687" spans="1:5" s="463" customFormat="1" ht="9" customHeight="1">
      <c r="A687" s="465" t="s">
        <v>66</v>
      </c>
      <c r="B687" s="485">
        <v>2.5</v>
      </c>
      <c r="C687" s="485">
        <v>0.6</v>
      </c>
      <c r="D687" s="485"/>
      <c r="E687" s="485">
        <v>0.5</v>
      </c>
    </row>
    <row r="688" spans="1:5" s="463" customFormat="1" ht="9" customHeight="1">
      <c r="A688" s="465" t="s">
        <v>67</v>
      </c>
      <c r="B688" s="485">
        <v>3</v>
      </c>
      <c r="C688" s="485">
        <v>0.9</v>
      </c>
      <c r="D688" s="485"/>
      <c r="E688" s="485">
        <v>0.3</v>
      </c>
    </row>
    <row r="689" spans="1:6" s="463" customFormat="1" ht="9" customHeight="1">
      <c r="A689" s="467" t="s">
        <v>68</v>
      </c>
      <c r="B689" s="486">
        <v>3.2</v>
      </c>
      <c r="C689" s="486">
        <v>2.5</v>
      </c>
      <c r="D689" s="486"/>
      <c r="E689" s="486">
        <v>1.1000000000000001</v>
      </c>
    </row>
    <row r="690" spans="1:6" s="463" customFormat="1" ht="9" customHeight="1">
      <c r="A690" s="465" t="s">
        <v>69</v>
      </c>
      <c r="B690" s="485">
        <v>3.2</v>
      </c>
      <c r="C690" s="485">
        <v>2.2000000000000002</v>
      </c>
      <c r="D690" s="485"/>
      <c r="E690" s="485">
        <v>1.7</v>
      </c>
    </row>
    <row r="691" spans="1:6" s="463" customFormat="1" ht="9" customHeight="1">
      <c r="A691" s="465" t="s">
        <v>70</v>
      </c>
      <c r="B691" s="485">
        <v>3.4</v>
      </c>
      <c r="C691" s="485">
        <v>2.2999999999999998</v>
      </c>
      <c r="D691" s="485"/>
      <c r="E691" s="485">
        <v>0.5</v>
      </c>
    </row>
    <row r="692" spans="1:6" s="463" customFormat="1" ht="9" customHeight="1">
      <c r="A692" s="465" t="s">
        <v>71</v>
      </c>
      <c r="B692" s="485">
        <v>2.2999999999999998</v>
      </c>
      <c r="C692" s="485">
        <v>0.8</v>
      </c>
      <c r="D692" s="485"/>
      <c r="E692" s="485">
        <v>1.3</v>
      </c>
    </row>
    <row r="693" spans="1:6" s="463" customFormat="1" ht="9" customHeight="1">
      <c r="A693" s="467" t="s">
        <v>72</v>
      </c>
      <c r="B693" s="486">
        <v>2.6</v>
      </c>
      <c r="C693" s="486">
        <v>1.5</v>
      </c>
      <c r="D693" s="486"/>
      <c r="E693" s="486">
        <v>0.8</v>
      </c>
    </row>
    <row r="694" spans="1:6" s="463" customFormat="1" ht="9" customHeight="1">
      <c r="A694" s="465" t="s">
        <v>73</v>
      </c>
      <c r="B694" s="485">
        <v>2.4</v>
      </c>
      <c r="C694" s="485">
        <v>2.2999999999999998</v>
      </c>
      <c r="D694" s="485"/>
      <c r="E694" s="485">
        <v>1.8</v>
      </c>
    </row>
    <row r="695" spans="1:6" s="463" customFormat="1" ht="9.6" customHeight="1">
      <c r="A695" s="465" t="s">
        <v>437</v>
      </c>
      <c r="B695" s="485">
        <v>2.95</v>
      </c>
      <c r="C695" s="485">
        <v>1.65</v>
      </c>
      <c r="D695" s="485"/>
      <c r="E695" s="485">
        <v>0.998</v>
      </c>
    </row>
    <row r="696" spans="1:6" s="463" customFormat="1" ht="9" customHeight="1">
      <c r="A696" s="465" t="s">
        <v>75</v>
      </c>
      <c r="B696" s="487">
        <v>2.8</v>
      </c>
      <c r="C696" s="487">
        <v>1.1000000000000001</v>
      </c>
      <c r="D696" s="487"/>
      <c r="E696" s="487">
        <v>0.7</v>
      </c>
    </row>
    <row r="697" spans="1:6" s="463" customFormat="1" ht="9" customHeight="1">
      <c r="A697" s="467" t="s">
        <v>76</v>
      </c>
      <c r="B697" s="486">
        <v>2.9</v>
      </c>
      <c r="C697" s="486">
        <v>3.7</v>
      </c>
      <c r="D697" s="486"/>
      <c r="E697" s="486">
        <v>1.8</v>
      </c>
    </row>
    <row r="698" spans="1:6" s="463" customFormat="1" ht="9" customHeight="1">
      <c r="A698" s="477"/>
      <c r="B698" s="487"/>
      <c r="C698" s="487"/>
      <c r="D698" s="487"/>
      <c r="E698" s="487"/>
    </row>
    <row r="699" spans="1:6" s="463" customFormat="1" ht="9" customHeight="1">
      <c r="A699" s="461">
        <v>2015</v>
      </c>
      <c r="B699" s="455"/>
      <c r="C699" s="455"/>
      <c r="D699" s="455"/>
      <c r="E699" s="455"/>
      <c r="F699" s="456"/>
    </row>
    <row r="700" spans="1:6" s="463" customFormat="1" ht="9" customHeight="1">
      <c r="A700" s="462" t="s">
        <v>34</v>
      </c>
      <c r="B700" s="484">
        <v>3.1</v>
      </c>
      <c r="C700" s="484">
        <v>1.9</v>
      </c>
      <c r="D700" s="484"/>
      <c r="E700" s="484">
        <v>0.8</v>
      </c>
    </row>
    <row r="701" spans="1:6" s="463" customFormat="1" ht="3.75" customHeight="1">
      <c r="A701" s="462"/>
      <c r="B701" s="484"/>
      <c r="C701" s="484"/>
      <c r="D701" s="484"/>
      <c r="E701" s="484"/>
    </row>
    <row r="702" spans="1:6" s="463" customFormat="1" ht="9" customHeight="1">
      <c r="A702" s="465" t="s">
        <v>45</v>
      </c>
      <c r="B702" s="485">
        <v>2.9</v>
      </c>
      <c r="C702" s="485">
        <v>1.3</v>
      </c>
      <c r="D702" s="485"/>
      <c r="E702" s="485">
        <v>0.8</v>
      </c>
    </row>
    <row r="703" spans="1:6" s="463" customFormat="1" ht="9" customHeight="1">
      <c r="A703" s="465" t="s">
        <v>46</v>
      </c>
      <c r="B703" s="485">
        <v>3.4</v>
      </c>
      <c r="C703" s="485">
        <v>1.7</v>
      </c>
      <c r="D703" s="485"/>
      <c r="E703" s="485">
        <v>0.6</v>
      </c>
    </row>
    <row r="704" spans="1:6" s="463" customFormat="1" ht="9" customHeight="1">
      <c r="A704" s="465" t="s">
        <v>47</v>
      </c>
      <c r="B704" s="485">
        <v>3.8</v>
      </c>
      <c r="C704" s="485">
        <v>2.2999999999999998</v>
      </c>
      <c r="D704" s="485"/>
      <c r="E704" s="485">
        <v>0.4</v>
      </c>
    </row>
    <row r="705" spans="1:5" s="463" customFormat="1" ht="9" customHeight="1">
      <c r="A705" s="467" t="s">
        <v>48</v>
      </c>
      <c r="B705" s="486">
        <v>1.7</v>
      </c>
      <c r="C705" s="486">
        <v>1.6</v>
      </c>
      <c r="D705" s="486"/>
      <c r="E705" s="486">
        <v>0.9</v>
      </c>
    </row>
    <row r="706" spans="1:5" s="463" customFormat="1" ht="9" customHeight="1">
      <c r="A706" s="465" t="s">
        <v>433</v>
      </c>
      <c r="B706" s="485">
        <v>3.1</v>
      </c>
      <c r="C706" s="485">
        <v>5.6</v>
      </c>
      <c r="D706" s="485"/>
      <c r="E706" s="485">
        <v>1</v>
      </c>
    </row>
    <row r="707" spans="1:5" s="463" customFormat="1" ht="9" customHeight="1">
      <c r="A707" s="465" t="s">
        <v>50</v>
      </c>
      <c r="B707" s="485">
        <v>3.9</v>
      </c>
      <c r="C707" s="485">
        <v>1.1000000000000001</v>
      </c>
      <c r="D707" s="485"/>
      <c r="E707" s="485">
        <v>1</v>
      </c>
    </row>
    <row r="708" spans="1:5" s="463" customFormat="1" ht="9" customHeight="1">
      <c r="A708" s="465" t="s">
        <v>51</v>
      </c>
      <c r="B708" s="485">
        <v>1.6</v>
      </c>
      <c r="C708" s="485">
        <v>0.8</v>
      </c>
      <c r="D708" s="485"/>
      <c r="E708" s="485">
        <v>0.7</v>
      </c>
    </row>
    <row r="709" spans="1:5" s="463" customFormat="1" ht="9" customHeight="1">
      <c r="A709" s="467" t="s">
        <v>52</v>
      </c>
      <c r="B709" s="486">
        <v>2.7</v>
      </c>
      <c r="C709" s="486">
        <v>2.6</v>
      </c>
      <c r="D709" s="486"/>
      <c r="E709" s="486">
        <v>0.7</v>
      </c>
    </row>
    <row r="710" spans="1:5" s="463" customFormat="1" ht="9" customHeight="1">
      <c r="A710" s="465" t="s">
        <v>434</v>
      </c>
      <c r="B710" s="485">
        <v>2.7923778291222576</v>
      </c>
      <c r="C710" s="485">
        <v>1.0583587985391667</v>
      </c>
      <c r="D710" s="485"/>
      <c r="E710" s="485">
        <v>0.3527862661797222</v>
      </c>
    </row>
    <row r="711" spans="1:5" s="463" customFormat="1" ht="9" customHeight="1">
      <c r="A711" s="465" t="s">
        <v>54</v>
      </c>
      <c r="B711" s="485">
        <v>2.8</v>
      </c>
      <c r="C711" s="485">
        <v>1.9</v>
      </c>
      <c r="D711" s="485"/>
      <c r="E711" s="485">
        <v>1.3</v>
      </c>
    </row>
    <row r="712" spans="1:5" s="463" customFormat="1" ht="9" customHeight="1">
      <c r="A712" s="465" t="s">
        <v>55</v>
      </c>
      <c r="B712" s="485">
        <v>3</v>
      </c>
      <c r="C712" s="485">
        <v>1.8</v>
      </c>
      <c r="D712" s="485"/>
      <c r="E712" s="485">
        <v>1</v>
      </c>
    </row>
    <row r="713" spans="1:5" s="463" customFormat="1" ht="9" customHeight="1">
      <c r="A713" s="467" t="s">
        <v>56</v>
      </c>
      <c r="B713" s="486">
        <v>2.7</v>
      </c>
      <c r="C713" s="486">
        <v>1.2</v>
      </c>
      <c r="D713" s="486"/>
      <c r="E713" s="486">
        <v>1.5</v>
      </c>
    </row>
    <row r="714" spans="1:5" s="463" customFormat="1" ht="9" customHeight="1">
      <c r="A714" s="465" t="s">
        <v>57</v>
      </c>
      <c r="B714" s="485">
        <v>3.7</v>
      </c>
      <c r="C714" s="485">
        <v>4.7</v>
      </c>
      <c r="D714" s="485"/>
      <c r="E714" s="485">
        <v>1.4</v>
      </c>
    </row>
    <row r="715" spans="1:5" s="463" customFormat="1" ht="9" customHeight="1">
      <c r="A715" s="465" t="s">
        <v>58</v>
      </c>
      <c r="B715" s="485">
        <v>4.2</v>
      </c>
      <c r="C715" s="485">
        <v>1.6</v>
      </c>
      <c r="D715" s="485"/>
      <c r="E715" s="485">
        <v>0.9</v>
      </c>
    </row>
    <row r="716" spans="1:5" s="463" customFormat="1" ht="9" customHeight="1">
      <c r="A716" s="465" t="s">
        <v>435</v>
      </c>
      <c r="B716" s="485">
        <v>3.6</v>
      </c>
      <c r="C716" s="485">
        <v>1.75</v>
      </c>
      <c r="D716" s="485"/>
      <c r="E716" s="485">
        <v>0.86541373988547687</v>
      </c>
    </row>
    <row r="717" spans="1:5" s="463" customFormat="1" ht="9" customHeight="1">
      <c r="A717" s="467" t="s">
        <v>436</v>
      </c>
      <c r="B717" s="486">
        <v>3.1</v>
      </c>
      <c r="C717" s="486">
        <v>1.7</v>
      </c>
      <c r="D717" s="486"/>
      <c r="E717" s="486">
        <v>1.3</v>
      </c>
    </row>
    <row r="718" spans="1:5" s="463" customFormat="1" ht="9" customHeight="1">
      <c r="A718" s="465" t="s">
        <v>61</v>
      </c>
      <c r="B718" s="485">
        <v>2.8</v>
      </c>
      <c r="C718" s="485">
        <v>1.4</v>
      </c>
      <c r="D718" s="485"/>
      <c r="E718" s="485">
        <v>0.8</v>
      </c>
    </row>
    <row r="719" spans="1:5" s="463" customFormat="1" ht="9" customHeight="1">
      <c r="A719" s="465" t="s">
        <v>62</v>
      </c>
      <c r="B719" s="485">
        <v>4.7</v>
      </c>
      <c r="C719" s="485">
        <v>1.7</v>
      </c>
      <c r="D719" s="485"/>
      <c r="E719" s="485">
        <v>1.1000000000000001</v>
      </c>
    </row>
    <row r="720" spans="1:5" s="463" customFormat="1" ht="9" customHeight="1">
      <c r="A720" s="465" t="s">
        <v>63</v>
      </c>
      <c r="B720" s="485">
        <v>2.7</v>
      </c>
      <c r="C720" s="485">
        <v>1.4</v>
      </c>
      <c r="D720" s="485"/>
      <c r="E720" s="485">
        <v>0.6</v>
      </c>
    </row>
    <row r="721" spans="1:5" s="463" customFormat="1" ht="9" customHeight="1">
      <c r="A721" s="467" t="s">
        <v>64</v>
      </c>
      <c r="B721" s="486">
        <v>2.9</v>
      </c>
      <c r="C721" s="486">
        <v>0.9</v>
      </c>
      <c r="D721" s="486"/>
      <c r="E721" s="486">
        <v>1.6</v>
      </c>
    </row>
    <row r="722" spans="1:5" s="463" customFormat="1" ht="9" customHeight="1">
      <c r="A722" s="465" t="s">
        <v>65</v>
      </c>
      <c r="B722" s="485">
        <v>3.4</v>
      </c>
      <c r="C722" s="485">
        <v>1.5</v>
      </c>
      <c r="D722" s="485"/>
      <c r="E722" s="485">
        <v>0.7</v>
      </c>
    </row>
    <row r="723" spans="1:5" s="463" customFormat="1" ht="9" customHeight="1">
      <c r="A723" s="465" t="s">
        <v>66</v>
      </c>
      <c r="B723" s="485">
        <v>2.5</v>
      </c>
      <c r="C723" s="485">
        <v>0.7</v>
      </c>
      <c r="D723" s="485"/>
      <c r="E723" s="485">
        <v>0.7</v>
      </c>
    </row>
    <row r="724" spans="1:5" s="463" customFormat="1" ht="9" customHeight="1">
      <c r="A724" s="465" t="s">
        <v>67</v>
      </c>
      <c r="B724" s="485">
        <v>3.3</v>
      </c>
      <c r="C724" s="485">
        <v>1</v>
      </c>
      <c r="D724" s="485"/>
      <c r="E724" s="485">
        <v>0.3</v>
      </c>
    </row>
    <row r="725" spans="1:5" s="463" customFormat="1" ht="9" customHeight="1">
      <c r="A725" s="467" t="s">
        <v>68</v>
      </c>
      <c r="B725" s="486">
        <v>3.4</v>
      </c>
      <c r="C725" s="486">
        <v>2.7</v>
      </c>
      <c r="D725" s="486"/>
      <c r="E725" s="486">
        <v>1</v>
      </c>
    </row>
    <row r="726" spans="1:5" s="463" customFormat="1" ht="9" customHeight="1">
      <c r="A726" s="465" t="s">
        <v>69</v>
      </c>
      <c r="B726" s="485">
        <v>3.1</v>
      </c>
      <c r="C726" s="485">
        <v>2.6</v>
      </c>
      <c r="D726" s="485"/>
      <c r="E726" s="485">
        <v>1.6</v>
      </c>
    </row>
    <row r="727" spans="1:5" s="463" customFormat="1" ht="9" customHeight="1">
      <c r="A727" s="465" t="s">
        <v>70</v>
      </c>
      <c r="B727" s="485">
        <v>3.6</v>
      </c>
      <c r="C727" s="485">
        <v>2.6</v>
      </c>
      <c r="D727" s="485"/>
      <c r="E727" s="485">
        <v>0.7</v>
      </c>
    </row>
    <row r="728" spans="1:5" s="463" customFormat="1" ht="9" customHeight="1">
      <c r="A728" s="465" t="s">
        <v>71</v>
      </c>
      <c r="B728" s="485">
        <v>2.1</v>
      </c>
      <c r="C728" s="485">
        <v>1</v>
      </c>
      <c r="D728" s="485"/>
      <c r="E728" s="485">
        <v>1.1000000000000001</v>
      </c>
    </row>
    <row r="729" spans="1:5" s="463" customFormat="1" ht="9" customHeight="1">
      <c r="A729" s="467" t="s">
        <v>72</v>
      </c>
      <c r="B729" s="486">
        <v>2.5</v>
      </c>
      <c r="C729" s="486">
        <v>1.7</v>
      </c>
      <c r="D729" s="486"/>
      <c r="E729" s="486">
        <v>0.8</v>
      </c>
    </row>
    <row r="730" spans="1:5" s="463" customFormat="1" ht="9" customHeight="1">
      <c r="A730" s="465" t="s">
        <v>73</v>
      </c>
      <c r="B730" s="485">
        <v>2.2000000000000002</v>
      </c>
      <c r="C730" s="485">
        <v>1.9</v>
      </c>
      <c r="D730" s="485"/>
      <c r="E730" s="485">
        <v>1.8</v>
      </c>
    </row>
    <row r="731" spans="1:5" s="463" customFormat="1" ht="9" customHeight="1">
      <c r="A731" s="465" t="s">
        <v>437</v>
      </c>
      <c r="B731" s="485">
        <v>2.85</v>
      </c>
      <c r="C731" s="485">
        <v>1.6920088189550564</v>
      </c>
      <c r="D731" s="485"/>
      <c r="E731" s="485">
        <v>1.2</v>
      </c>
    </row>
    <row r="732" spans="1:5" s="463" customFormat="1" ht="9" customHeight="1">
      <c r="A732" s="465" t="s">
        <v>75</v>
      </c>
      <c r="B732" s="487">
        <v>2.7</v>
      </c>
      <c r="C732" s="487">
        <v>1</v>
      </c>
      <c r="D732" s="487"/>
      <c r="E732" s="487">
        <v>0.6</v>
      </c>
    </row>
    <row r="733" spans="1:5" s="463" customFormat="1" ht="9" customHeight="1">
      <c r="A733" s="467" t="s">
        <v>76</v>
      </c>
      <c r="B733" s="486">
        <v>3.1</v>
      </c>
      <c r="C733" s="486">
        <v>4</v>
      </c>
      <c r="D733" s="486"/>
      <c r="E733" s="486">
        <v>0.9</v>
      </c>
    </row>
    <row r="734" spans="1:5" s="463" customFormat="1" ht="9" customHeight="1">
      <c r="A734" s="477"/>
      <c r="B734" s="487"/>
      <c r="C734" s="487"/>
      <c r="D734" s="487"/>
      <c r="E734" s="487"/>
    </row>
    <row r="735" spans="1:5" s="463" customFormat="1" ht="9" customHeight="1">
      <c r="A735" s="461">
        <v>2016</v>
      </c>
      <c r="B735" s="455"/>
      <c r="C735" s="455"/>
      <c r="D735" s="455"/>
      <c r="E735" s="455"/>
    </row>
    <row r="736" spans="1:5" s="463" customFormat="1" ht="9" customHeight="1">
      <c r="A736" s="462" t="s">
        <v>34</v>
      </c>
      <c r="B736" s="484">
        <v>2.9075730172372882</v>
      </c>
      <c r="C736" s="484">
        <v>1.7695156439771436</v>
      </c>
      <c r="D736" s="484"/>
      <c r="E736" s="484">
        <v>0.77336665840570462</v>
      </c>
    </row>
    <row r="737" spans="1:5" s="463" customFormat="1" ht="3.75" customHeight="1">
      <c r="A737" s="462"/>
      <c r="B737" s="484"/>
      <c r="C737" s="484"/>
      <c r="D737" s="484"/>
      <c r="E737" s="484"/>
    </row>
    <row r="738" spans="1:5" s="463" customFormat="1" ht="9" customHeight="1">
      <c r="A738" s="465" t="s">
        <v>45</v>
      </c>
      <c r="B738" s="485">
        <v>2.7938789705541387</v>
      </c>
      <c r="C738" s="485">
        <v>1.1698248424425099</v>
      </c>
      <c r="D738" s="485"/>
      <c r="E738" s="485">
        <v>0.87824687871059315</v>
      </c>
    </row>
    <row r="739" spans="1:5" s="463" customFormat="1" ht="9" customHeight="1">
      <c r="A739" s="465" t="s">
        <v>46</v>
      </c>
      <c r="B739" s="485">
        <v>3.0923487287931946</v>
      </c>
      <c r="C739" s="485">
        <v>1.6761186139280051</v>
      </c>
      <c r="D739" s="485"/>
      <c r="E739" s="485">
        <v>0.55269861104436013</v>
      </c>
    </row>
    <row r="740" spans="1:5" s="463" customFormat="1" ht="9" customHeight="1">
      <c r="A740" s="465" t="s">
        <v>47</v>
      </c>
      <c r="B740" s="485">
        <v>3.4938030966128499</v>
      </c>
      <c r="C740" s="485">
        <v>1.7162541527221016</v>
      </c>
      <c r="D740" s="485"/>
      <c r="E740" s="485">
        <v>0.49035832934917195</v>
      </c>
    </row>
    <row r="741" spans="1:5" s="463" customFormat="1" ht="9" customHeight="1">
      <c r="A741" s="467" t="s">
        <v>48</v>
      </c>
      <c r="B741" s="486">
        <v>1.682700365367211</v>
      </c>
      <c r="C741" s="486">
        <v>1.4329769047698857</v>
      </c>
      <c r="D741" s="486"/>
      <c r="E741" s="486">
        <v>0.67039855193912778</v>
      </c>
    </row>
    <row r="742" spans="1:5" s="463" customFormat="1" ht="9" customHeight="1">
      <c r="A742" s="465" t="s">
        <v>433</v>
      </c>
      <c r="B742" s="485">
        <v>2.9129599615011834</v>
      </c>
      <c r="C742" s="485">
        <v>5.8383563384489356</v>
      </c>
      <c r="D742" s="485"/>
      <c r="E742" s="485">
        <v>0.66237430095855021</v>
      </c>
    </row>
    <row r="743" spans="1:5" s="463" customFormat="1" ht="9" customHeight="1">
      <c r="A743" s="465" t="s">
        <v>50</v>
      </c>
      <c r="B743" s="485">
        <v>4.0686329483009978</v>
      </c>
      <c r="C743" s="485">
        <v>1.2410750999962619</v>
      </c>
      <c r="D743" s="485"/>
      <c r="E743" s="485">
        <v>1.1214534036110799</v>
      </c>
    </row>
    <row r="744" spans="1:5" s="463" customFormat="1" ht="9" customHeight="1">
      <c r="A744" s="465" t="s">
        <v>51</v>
      </c>
      <c r="B744" s="485">
        <v>1.4160986733523995</v>
      </c>
      <c r="C744" s="485">
        <v>0.70133000726527495</v>
      </c>
      <c r="D744" s="485"/>
      <c r="E744" s="485">
        <v>0.33596647054623946</v>
      </c>
    </row>
    <row r="745" spans="1:5" s="463" customFormat="1" ht="9" customHeight="1">
      <c r="A745" s="467" t="s">
        <v>52</v>
      </c>
      <c r="B745" s="486">
        <v>2.4308556611927399</v>
      </c>
      <c r="C745" s="486">
        <v>2.1477010457131462</v>
      </c>
      <c r="D745" s="486"/>
      <c r="E745" s="486">
        <v>0.51050936962777937</v>
      </c>
    </row>
    <row r="746" spans="1:5" s="463" customFormat="1" ht="9" customHeight="1">
      <c r="A746" s="465" t="s">
        <v>434</v>
      </c>
      <c r="B746" s="485">
        <v>2.5945050235263039</v>
      </c>
      <c r="C746" s="485">
        <v>1.0011734282477442</v>
      </c>
      <c r="D746" s="485"/>
      <c r="E746" s="485">
        <v>0.22562714859986469</v>
      </c>
    </row>
    <row r="747" spans="1:5" s="463" customFormat="1" ht="9" customHeight="1">
      <c r="A747" s="465" t="s">
        <v>54</v>
      </c>
      <c r="B747" s="485">
        <v>2.6220222824163018</v>
      </c>
      <c r="C747" s="485">
        <v>2.1478944667851985</v>
      </c>
      <c r="D747" s="485"/>
      <c r="E747" s="485">
        <v>1.5910329383594064</v>
      </c>
    </row>
    <row r="748" spans="1:5" s="463" customFormat="1" ht="9" customHeight="1">
      <c r="A748" s="465" t="s">
        <v>55</v>
      </c>
      <c r="B748" s="485">
        <v>2.808942131143731</v>
      </c>
      <c r="C748" s="485">
        <v>1.6667718083146015</v>
      </c>
      <c r="D748" s="485"/>
      <c r="E748" s="485">
        <v>1.0624840212363993</v>
      </c>
    </row>
    <row r="749" spans="1:5" s="463" customFormat="1" ht="9" customHeight="1">
      <c r="A749" s="467" t="s">
        <v>56</v>
      </c>
      <c r="B749" s="486">
        <v>2.6200318699337197</v>
      </c>
      <c r="C749" s="486">
        <v>0.9468603496455047</v>
      </c>
      <c r="D749" s="486"/>
      <c r="E749" s="486">
        <v>0.86603080760259576</v>
      </c>
    </row>
    <row r="750" spans="1:5" s="463" customFormat="1" ht="9" customHeight="1">
      <c r="A750" s="465" t="s">
        <v>57</v>
      </c>
      <c r="B750" s="485">
        <v>3.4526152208981191</v>
      </c>
      <c r="C750" s="485">
        <v>3.8343623050091638</v>
      </c>
      <c r="D750" s="485"/>
      <c r="E750" s="485">
        <v>1.3513171118975027</v>
      </c>
    </row>
    <row r="751" spans="1:5" s="463" customFormat="1" ht="9" customHeight="1">
      <c r="A751" s="465" t="s">
        <v>58</v>
      </c>
      <c r="B751" s="485">
        <v>3.8868254065102659</v>
      </c>
      <c r="C751" s="485">
        <v>1.6486673378280809</v>
      </c>
      <c r="D751" s="485"/>
      <c r="E751" s="485">
        <v>0.64192521634786492</v>
      </c>
    </row>
    <row r="752" spans="1:5" s="463" customFormat="1" ht="9" customHeight="1">
      <c r="A752" s="465" t="s">
        <v>435</v>
      </c>
      <c r="B752" s="485">
        <v>3.3755090512080739</v>
      </c>
      <c r="C752" s="485">
        <v>1.6132980180553322</v>
      </c>
      <c r="D752" s="485"/>
      <c r="E752" s="485">
        <v>0.89100106844290061</v>
      </c>
    </row>
    <row r="753" spans="1:5" s="463" customFormat="1" ht="9" customHeight="1">
      <c r="A753" s="467" t="s">
        <v>436</v>
      </c>
      <c r="B753" s="486">
        <v>2.6235800392750095</v>
      </c>
      <c r="C753" s="486">
        <v>1.9191197887793741</v>
      </c>
      <c r="D753" s="486"/>
      <c r="E753" s="486">
        <v>1.3859004594612372</v>
      </c>
    </row>
    <row r="754" spans="1:5" s="463" customFormat="1" ht="9" customHeight="1">
      <c r="A754" s="465" t="s">
        <v>61</v>
      </c>
      <c r="B754" s="485">
        <v>2.5102632586341178</v>
      </c>
      <c r="C754" s="485">
        <v>0.89762262009002625</v>
      </c>
      <c r="D754" s="485"/>
      <c r="E754" s="485">
        <v>0.2640066529676548</v>
      </c>
    </row>
    <row r="755" spans="1:5" s="463" customFormat="1" ht="9" customHeight="1">
      <c r="A755" s="465" t="s">
        <v>62</v>
      </c>
      <c r="B755" s="485">
        <v>4.4593279523727745</v>
      </c>
      <c r="C755" s="485">
        <v>1.5241284561222737</v>
      </c>
      <c r="D755" s="485"/>
      <c r="E755" s="485">
        <v>1.4311065315702101</v>
      </c>
    </row>
    <row r="756" spans="1:5" s="463" customFormat="1" ht="9" customHeight="1">
      <c r="A756" s="465" t="s">
        <v>63</v>
      </c>
      <c r="B756" s="485">
        <v>2.3611658287447699</v>
      </c>
      <c r="C756" s="485">
        <v>1.310848482301052</v>
      </c>
      <c r="D756" s="485"/>
      <c r="E756" s="485">
        <v>0.58418247580807747</v>
      </c>
    </row>
    <row r="757" spans="1:5" s="463" customFormat="1" ht="9" customHeight="1">
      <c r="A757" s="467" t="s">
        <v>64</v>
      </c>
      <c r="B757" s="486">
        <v>2.7456450549510425</v>
      </c>
      <c r="C757" s="486">
        <v>0.82821601181297577</v>
      </c>
      <c r="D757" s="486"/>
      <c r="E757" s="486">
        <v>1.1442458057942428</v>
      </c>
    </row>
    <row r="758" spans="1:5" s="463" customFormat="1" ht="9" customHeight="1">
      <c r="A758" s="465" t="s">
        <v>65</v>
      </c>
      <c r="B758" s="485">
        <v>3.1433511535452334</v>
      </c>
      <c r="C758" s="485">
        <v>1.432328230995159</v>
      </c>
      <c r="D758" s="485"/>
      <c r="E758" s="485">
        <v>1.0596756332886503</v>
      </c>
    </row>
    <row r="759" spans="1:5" s="463" customFormat="1" ht="9" customHeight="1">
      <c r="A759" s="465" t="s">
        <v>66</v>
      </c>
      <c r="B759" s="485">
        <v>2.3676136556259957</v>
      </c>
      <c r="C759" s="485">
        <v>0.84118723938027595</v>
      </c>
      <c r="D759" s="485"/>
      <c r="E759" s="485">
        <v>0.38139471810692616</v>
      </c>
    </row>
    <row r="760" spans="1:5" s="463" customFormat="1" ht="9" customHeight="1">
      <c r="A760" s="465" t="s">
        <v>67</v>
      </c>
      <c r="B760" s="485">
        <v>2.8502361441677451</v>
      </c>
      <c r="C760" s="485">
        <v>0.96374508143912163</v>
      </c>
      <c r="D760" s="485"/>
      <c r="E760" s="485">
        <v>0.42596467687916983</v>
      </c>
    </row>
    <row r="761" spans="1:5" s="463" customFormat="1" ht="9" customHeight="1">
      <c r="A761" s="467" t="s">
        <v>68</v>
      </c>
      <c r="B761" s="486">
        <v>3.2342995408613557</v>
      </c>
      <c r="C761" s="486">
        <v>2.3328804752035381</v>
      </c>
      <c r="D761" s="486"/>
      <c r="E761" s="486">
        <v>0.96686863478148766</v>
      </c>
    </row>
    <row r="762" spans="1:5" s="463" customFormat="1" ht="9" customHeight="1">
      <c r="A762" s="465" t="s">
        <v>69</v>
      </c>
      <c r="B762" s="485">
        <v>2.9255165402517669</v>
      </c>
      <c r="C762" s="485">
        <v>2.607369606602147</v>
      </c>
      <c r="D762" s="485"/>
      <c r="E762" s="485">
        <v>1.4153153063360278</v>
      </c>
    </row>
    <row r="763" spans="1:5" s="463" customFormat="1" ht="9" customHeight="1">
      <c r="A763" s="465" t="s">
        <v>70</v>
      </c>
      <c r="B763" s="485">
        <v>3.1801072202577849</v>
      </c>
      <c r="C763" s="485">
        <v>2.453255652753771</v>
      </c>
      <c r="D763" s="485"/>
      <c r="E763" s="485">
        <v>0.64928797676601946</v>
      </c>
    </row>
    <row r="764" spans="1:5" s="463" customFormat="1" ht="9" customHeight="1">
      <c r="A764" s="465" t="s">
        <v>71</v>
      </c>
      <c r="B764" s="485">
        <v>2.0713168502957968</v>
      </c>
      <c r="C764" s="485">
        <v>0.98187721107399606</v>
      </c>
      <c r="D764" s="485"/>
      <c r="E764" s="485">
        <v>1.3321952110049193</v>
      </c>
    </row>
    <row r="765" spans="1:5" s="463" customFormat="1" ht="9" customHeight="1">
      <c r="A765" s="467" t="s">
        <v>72</v>
      </c>
      <c r="B765" s="486">
        <v>2.4329630158933124</v>
      </c>
      <c r="C765" s="486">
        <v>1.6788392541500876</v>
      </c>
      <c r="D765" s="486"/>
      <c r="E765" s="486">
        <v>0.9477318370202108</v>
      </c>
    </row>
    <row r="766" spans="1:5" s="463" customFormat="1" ht="9" customHeight="1">
      <c r="A766" s="465" t="s">
        <v>73</v>
      </c>
      <c r="B766" s="485">
        <v>1.8725189776446827</v>
      </c>
      <c r="C766" s="485">
        <v>1.6627202451424192</v>
      </c>
      <c r="D766" s="485"/>
      <c r="E766" s="485">
        <v>1.3058012396406433</v>
      </c>
    </row>
    <row r="767" spans="1:5" s="463" customFormat="1" ht="9" customHeight="1">
      <c r="A767" s="465" t="s">
        <v>437</v>
      </c>
      <c r="B767" s="488">
        <v>2.5009262390248401</v>
      </c>
      <c r="C767" s="485">
        <v>1.7035932729344907</v>
      </c>
      <c r="D767" s="485"/>
      <c r="E767" s="485">
        <v>1.5389417924136848</v>
      </c>
    </row>
    <row r="768" spans="1:5" s="463" customFormat="1" ht="9" customHeight="1">
      <c r="A768" s="465" t="s">
        <v>75</v>
      </c>
      <c r="B768" s="487">
        <v>2.6189934637393155</v>
      </c>
      <c r="C768" s="487">
        <v>1</v>
      </c>
      <c r="D768" s="487"/>
      <c r="E768" s="487">
        <v>0.50877487011276845</v>
      </c>
    </row>
    <row r="769" spans="1:5" s="463" customFormat="1" ht="9" customHeight="1">
      <c r="A769" s="467" t="s">
        <v>76</v>
      </c>
      <c r="B769" s="486">
        <v>3.0479951431797421</v>
      </c>
      <c r="C769" s="486">
        <v>3.6</v>
      </c>
      <c r="D769" s="486"/>
      <c r="E769" s="486">
        <v>1.4752024147928759</v>
      </c>
    </row>
    <row r="770" spans="1:5" s="463" customFormat="1" ht="5.0999999999999996" customHeight="1">
      <c r="A770" s="477"/>
      <c r="B770" s="487"/>
      <c r="C770" s="487"/>
      <c r="D770" s="487"/>
      <c r="E770" s="487"/>
    </row>
    <row r="771" spans="1:5" ht="9" customHeight="1">
      <c r="A771" s="461">
        <v>2017</v>
      </c>
      <c r="B771" s="455"/>
      <c r="C771" s="455"/>
      <c r="D771" s="455"/>
      <c r="E771" s="455"/>
    </row>
    <row r="772" spans="1:5" s="463" customFormat="1" ht="9" customHeight="1">
      <c r="A772" s="462" t="s">
        <v>34</v>
      </c>
      <c r="B772" s="484">
        <v>3.0034178245867471</v>
      </c>
      <c r="C772" s="484">
        <v>1.828681028989797</v>
      </c>
      <c r="D772" s="484"/>
      <c r="E772" s="484">
        <v>0.75</v>
      </c>
    </row>
    <row r="773" spans="1:5" s="463" customFormat="1" ht="3.75" customHeight="1">
      <c r="A773" s="462"/>
      <c r="B773" s="484"/>
      <c r="C773" s="484"/>
      <c r="D773" s="484"/>
      <c r="E773" s="484"/>
    </row>
    <row r="774" spans="1:5" s="463" customFormat="1" ht="8.85" customHeight="1">
      <c r="A774" s="465" t="s">
        <v>45</v>
      </c>
      <c r="B774" s="485">
        <v>3.2463583340660627</v>
      </c>
      <c r="C774" s="485">
        <v>1.3079222720478325</v>
      </c>
      <c r="D774" s="485"/>
      <c r="E774" s="485">
        <v>0.62</v>
      </c>
    </row>
    <row r="775" spans="1:5" s="463" customFormat="1" ht="8.85" customHeight="1">
      <c r="A775" s="465" t="s">
        <v>46</v>
      </c>
      <c r="B775" s="485">
        <v>3.049528962917627</v>
      </c>
      <c r="C775" s="485">
        <v>1.822372974426147</v>
      </c>
      <c r="D775" s="485"/>
      <c r="E775" s="485">
        <v>0.43</v>
      </c>
    </row>
    <row r="776" spans="1:5" s="463" customFormat="1" ht="8.85" customHeight="1">
      <c r="A776" s="465" t="s">
        <v>47</v>
      </c>
      <c r="B776" s="485">
        <v>3.8596410412911917</v>
      </c>
      <c r="C776" s="485">
        <v>1.8195532881515988</v>
      </c>
      <c r="D776" s="485"/>
      <c r="E776" s="485">
        <v>0.57999999999999996</v>
      </c>
    </row>
    <row r="777" spans="1:5" s="463" customFormat="1" ht="8.85" customHeight="1">
      <c r="A777" s="467" t="s">
        <v>48</v>
      </c>
      <c r="B777" s="486">
        <v>1.8995227883401002</v>
      </c>
      <c r="C777" s="486">
        <v>1.7376268255676952</v>
      </c>
      <c r="D777" s="486"/>
      <c r="E777" s="486">
        <v>0.25</v>
      </c>
    </row>
    <row r="778" spans="1:5" s="463" customFormat="1" ht="8.85" customHeight="1">
      <c r="A778" s="465" t="s">
        <v>433</v>
      </c>
      <c r="B778" s="485">
        <v>2.8449889000798985</v>
      </c>
      <c r="C778" s="485">
        <v>6.6443366984439294</v>
      </c>
      <c r="D778" s="485"/>
      <c r="E778" s="485">
        <v>0.64</v>
      </c>
    </row>
    <row r="779" spans="1:5" s="463" customFormat="1" ht="8.85" customHeight="1">
      <c r="A779" s="465" t="s">
        <v>50</v>
      </c>
      <c r="B779" s="485">
        <v>4.1915783622772196</v>
      </c>
      <c r="C779" s="485">
        <v>1.1758082791155071</v>
      </c>
      <c r="D779" s="485"/>
      <c r="E779" s="485">
        <v>1.21</v>
      </c>
    </row>
    <row r="780" spans="1:5" s="463" customFormat="1" ht="8.85" customHeight="1">
      <c r="A780" s="465" t="s">
        <v>51</v>
      </c>
      <c r="B780" s="485">
        <v>1.6214987268097489</v>
      </c>
      <c r="C780" s="485">
        <v>0.7911967988359403</v>
      </c>
      <c r="D780" s="485"/>
      <c r="E780" s="485">
        <v>0.82</v>
      </c>
    </row>
    <row r="781" spans="1:5" s="463" customFormat="1" ht="8.85" customHeight="1">
      <c r="A781" s="467" t="s">
        <v>52</v>
      </c>
      <c r="B781" s="486">
        <v>2.5478418098343445</v>
      </c>
      <c r="C781" s="486">
        <v>2.2132627728741223</v>
      </c>
      <c r="D781" s="486"/>
      <c r="E781" s="486">
        <v>0.54</v>
      </c>
    </row>
    <row r="782" spans="1:5" s="463" customFormat="1" ht="8.85" customHeight="1">
      <c r="A782" s="465" t="s">
        <v>434</v>
      </c>
      <c r="B782" s="485">
        <v>2.688519793028191</v>
      </c>
      <c r="C782" s="485">
        <v>1.008065379904427</v>
      </c>
      <c r="D782" s="485"/>
      <c r="E782" s="485">
        <v>0.28500000000000003</v>
      </c>
    </row>
    <row r="783" spans="1:5" s="463" customFormat="1" ht="8.85" customHeight="1">
      <c r="A783" s="465" t="s">
        <v>54</v>
      </c>
      <c r="B783" s="485">
        <v>2.7713234302448799</v>
      </c>
      <c r="C783" s="485">
        <v>2.2156715411440575</v>
      </c>
      <c r="D783" s="485"/>
      <c r="E783" s="485">
        <v>1.35</v>
      </c>
    </row>
    <row r="784" spans="1:5" s="463" customFormat="1" ht="8.85" customHeight="1">
      <c r="A784" s="465" t="s">
        <v>55</v>
      </c>
      <c r="B784" s="485">
        <v>2.8971777717994911</v>
      </c>
      <c r="C784" s="485">
        <v>1.71148811536372</v>
      </c>
      <c r="D784" s="485"/>
      <c r="E784" s="485">
        <v>1.29</v>
      </c>
    </row>
    <row r="785" spans="1:5" s="463" customFormat="1" ht="8.85" customHeight="1">
      <c r="A785" s="467" t="s">
        <v>56</v>
      </c>
      <c r="B785" s="486">
        <v>2.6191180822728621</v>
      </c>
      <c r="C785" s="486">
        <v>1.2577685705830128</v>
      </c>
      <c r="D785" s="486"/>
      <c r="E785" s="486">
        <v>1.08</v>
      </c>
    </row>
    <row r="786" spans="1:5" s="463" customFormat="1" ht="8.85" customHeight="1">
      <c r="A786" s="465" t="s">
        <v>57</v>
      </c>
      <c r="B786" s="485">
        <v>3.4440200061507582</v>
      </c>
      <c r="C786" s="485">
        <v>3.8765963645781065</v>
      </c>
      <c r="D786" s="485"/>
      <c r="E786" s="485">
        <v>1.25</v>
      </c>
    </row>
    <row r="787" spans="1:5" s="463" customFormat="1" ht="8.85" customHeight="1">
      <c r="A787" s="465" t="s">
        <v>58</v>
      </c>
      <c r="B787" s="485">
        <v>4.5537345386592403</v>
      </c>
      <c r="C787" s="485">
        <v>1.6933537826958611</v>
      </c>
      <c r="D787" s="485"/>
      <c r="E787" s="485">
        <v>0.69</v>
      </c>
    </row>
    <row r="788" spans="1:5" s="463" customFormat="1" ht="8.85" customHeight="1">
      <c r="A788" s="465" t="s">
        <v>435</v>
      </c>
      <c r="B788" s="485">
        <v>3.51805359461859</v>
      </c>
      <c r="C788" s="485">
        <v>1.5963206335389</v>
      </c>
      <c r="D788" s="485"/>
      <c r="E788" s="485">
        <v>0.74309179999999997</v>
      </c>
    </row>
    <row r="789" spans="1:5" s="463" customFormat="1" ht="8.85" customHeight="1">
      <c r="A789" s="467" t="s">
        <v>436</v>
      </c>
      <c r="B789" s="486">
        <v>2.7753509102601059</v>
      </c>
      <c r="C789" s="486">
        <v>1.6386899350289374</v>
      </c>
      <c r="D789" s="486"/>
      <c r="E789" s="486">
        <v>1.77</v>
      </c>
    </row>
    <row r="790" spans="1:5" s="463" customFormat="1" ht="8.85" customHeight="1">
      <c r="A790" s="465" t="s">
        <v>61</v>
      </c>
      <c r="B790" s="485">
        <v>2.7567865319401648</v>
      </c>
      <c r="C790" s="485">
        <v>1.2695161207030108</v>
      </c>
      <c r="D790" s="485"/>
      <c r="E790" s="485">
        <v>0.9</v>
      </c>
    </row>
    <row r="791" spans="1:5" s="463" customFormat="1" ht="8.85" customHeight="1">
      <c r="A791" s="465" t="s">
        <v>62</v>
      </c>
      <c r="B791" s="485">
        <v>4.575597275524669</v>
      </c>
      <c r="C791" s="485">
        <v>1.7148981779206858</v>
      </c>
      <c r="D791" s="485"/>
      <c r="E791" s="485">
        <v>0.76</v>
      </c>
    </row>
    <row r="792" spans="1:5" s="463" customFormat="1" ht="8.85" customHeight="1">
      <c r="A792" s="465" t="s">
        <v>63</v>
      </c>
      <c r="B792" s="485">
        <v>2.1539360531631293</v>
      </c>
      <c r="C792" s="485">
        <v>1.1310576244094963</v>
      </c>
      <c r="D792" s="485"/>
      <c r="E792" s="485">
        <v>0.49</v>
      </c>
    </row>
    <row r="793" spans="1:5" s="463" customFormat="1" ht="8.85" customHeight="1">
      <c r="A793" s="467" t="s">
        <v>64</v>
      </c>
      <c r="B793" s="486">
        <v>2.9666248000601159</v>
      </c>
      <c r="C793" s="486">
        <v>0.95541743153736336</v>
      </c>
      <c r="D793" s="486"/>
      <c r="E793" s="486">
        <v>1.45</v>
      </c>
    </row>
    <row r="794" spans="1:5" s="463" customFormat="1" ht="8.85" customHeight="1">
      <c r="A794" s="465" t="s">
        <v>65</v>
      </c>
      <c r="B794" s="485">
        <v>3.1535358715124335</v>
      </c>
      <c r="C794" s="485">
        <v>1.223339986291889</v>
      </c>
      <c r="D794" s="485"/>
      <c r="E794" s="485">
        <v>0.8</v>
      </c>
    </row>
    <row r="795" spans="1:5" s="463" customFormat="1" ht="8.85" customHeight="1">
      <c r="A795" s="465" t="s">
        <v>66</v>
      </c>
      <c r="B795" s="485">
        <v>2.4897349757372154</v>
      </c>
      <c r="C795" s="485">
        <v>0.87031688964853349</v>
      </c>
      <c r="D795" s="485"/>
      <c r="E795" s="485">
        <v>0.63</v>
      </c>
    </row>
    <row r="796" spans="1:5" s="463" customFormat="1" ht="8.85" customHeight="1">
      <c r="A796" s="465" t="s">
        <v>67</v>
      </c>
      <c r="B796" s="485">
        <v>2.6732401539857538</v>
      </c>
      <c r="C796" s="485">
        <v>0.93212313915337497</v>
      </c>
      <c r="D796" s="485"/>
      <c r="E796" s="485">
        <v>0.35</v>
      </c>
    </row>
    <row r="797" spans="1:5" s="463" customFormat="1" ht="8.85" customHeight="1">
      <c r="A797" s="467" t="s">
        <v>68</v>
      </c>
      <c r="B797" s="486">
        <v>3.6136345266932333</v>
      </c>
      <c r="C797" s="486">
        <v>2.6109085030872894</v>
      </c>
      <c r="D797" s="486"/>
      <c r="E797" s="486">
        <v>1.03</v>
      </c>
    </row>
    <row r="798" spans="1:5" s="463" customFormat="1" ht="8.85" customHeight="1">
      <c r="A798" s="465" t="s">
        <v>69</v>
      </c>
      <c r="B798" s="485">
        <v>2.8094339876078651</v>
      </c>
      <c r="C798" s="485">
        <v>2.6864337016945639</v>
      </c>
      <c r="D798" s="485"/>
      <c r="E798" s="485">
        <v>1.23</v>
      </c>
    </row>
    <row r="799" spans="1:5" s="463" customFormat="1" ht="8.85" customHeight="1">
      <c r="A799" s="465" t="s">
        <v>70</v>
      </c>
      <c r="B799" s="485">
        <v>3.3194187528610546</v>
      </c>
      <c r="C799" s="485">
        <v>2.6904547566253085</v>
      </c>
      <c r="D799" s="485"/>
      <c r="E799" s="485">
        <v>0.71</v>
      </c>
    </row>
    <row r="800" spans="1:5" s="463" customFormat="1" ht="8.85" customHeight="1">
      <c r="A800" s="465" t="s">
        <v>71</v>
      </c>
      <c r="B800" s="485">
        <v>2.2047370292646038</v>
      </c>
      <c r="C800" s="485">
        <v>1.0617997505772283</v>
      </c>
      <c r="D800" s="485"/>
      <c r="E800" s="485">
        <v>1.85</v>
      </c>
    </row>
    <row r="801" spans="1:5" s="463" customFormat="1" ht="8.85" customHeight="1">
      <c r="A801" s="467" t="s">
        <v>72</v>
      </c>
      <c r="B801" s="486">
        <v>2.3745872220314399</v>
      </c>
      <c r="C801" s="486">
        <v>1.8503465233915968</v>
      </c>
      <c r="D801" s="486"/>
      <c r="E801" s="486">
        <v>0.65</v>
      </c>
    </row>
    <row r="802" spans="1:5" s="463" customFormat="1" ht="8.85" customHeight="1">
      <c r="A802" s="465" t="s">
        <v>73</v>
      </c>
      <c r="B802" s="485">
        <v>1.8927469935208281</v>
      </c>
      <c r="C802" s="485">
        <v>1.7054646594250831</v>
      </c>
      <c r="D802" s="485"/>
      <c r="E802" s="485">
        <v>0.72</v>
      </c>
    </row>
    <row r="803" spans="1:5" s="463" customFormat="1" ht="8.85" customHeight="1">
      <c r="A803" s="465" t="s">
        <v>437</v>
      </c>
      <c r="B803" s="488">
        <v>2.4580881599760001</v>
      </c>
      <c r="C803" s="485">
        <v>1.7826047336919</v>
      </c>
      <c r="D803" s="485"/>
      <c r="E803" s="485">
        <v>0.8251482</v>
      </c>
    </row>
    <row r="804" spans="1:5" s="463" customFormat="1" ht="8.85" customHeight="1">
      <c r="A804" s="465" t="s">
        <v>75</v>
      </c>
      <c r="B804" s="487">
        <v>2.8521790894120618</v>
      </c>
      <c r="C804" s="487">
        <v>0.82498374296741805</v>
      </c>
      <c r="D804" s="487"/>
      <c r="E804" s="487">
        <v>0.81</v>
      </c>
    </row>
    <row r="805" spans="1:5" s="463" customFormat="1" ht="8.85" customHeight="1">
      <c r="A805" s="467" t="s">
        <v>76</v>
      </c>
      <c r="B805" s="486">
        <v>3.3253257864946693</v>
      </c>
      <c r="C805" s="486">
        <v>3.8776271335176165</v>
      </c>
      <c r="D805" s="486"/>
      <c r="E805" s="486">
        <v>1.48</v>
      </c>
    </row>
    <row r="806" spans="1:5" s="463" customFormat="1" ht="5.0999999999999996" customHeight="1">
      <c r="A806" s="477"/>
      <c r="B806" s="487"/>
      <c r="C806" s="487"/>
      <c r="D806" s="487"/>
      <c r="E806" s="487"/>
    </row>
    <row r="807" spans="1:5" ht="9" customHeight="1">
      <c r="A807" s="461">
        <v>2018</v>
      </c>
      <c r="B807" s="455"/>
      <c r="C807" s="455"/>
      <c r="D807" s="455"/>
      <c r="E807" s="455"/>
    </row>
    <row r="808" spans="1:5" s="463" customFormat="1" ht="9" customHeight="1">
      <c r="A808" s="462" t="s">
        <v>34</v>
      </c>
      <c r="B808" s="484">
        <v>2.84</v>
      </c>
      <c r="C808" s="484">
        <v>1.96</v>
      </c>
      <c r="D808" s="484"/>
      <c r="E808" s="484">
        <v>0.71</v>
      </c>
    </row>
    <row r="809" spans="1:5" s="463" customFormat="1" ht="3.75" customHeight="1">
      <c r="A809" s="462"/>
      <c r="B809" s="484"/>
      <c r="C809" s="484"/>
      <c r="D809" s="484"/>
      <c r="E809" s="484"/>
    </row>
    <row r="810" spans="1:5" s="463" customFormat="1" ht="8.85" customHeight="1">
      <c r="A810" s="465" t="s">
        <v>45</v>
      </c>
      <c r="B810" s="485">
        <v>3.0064947217389495</v>
      </c>
      <c r="C810" s="485">
        <v>1.3</v>
      </c>
      <c r="D810" s="485"/>
      <c r="E810" s="485">
        <v>0.72779699315870827</v>
      </c>
    </row>
    <row r="811" spans="1:5" s="463" customFormat="1" ht="8.85" customHeight="1">
      <c r="A811" s="465" t="s">
        <v>46</v>
      </c>
      <c r="B811" s="485">
        <v>2.9371857115704287</v>
      </c>
      <c r="C811" s="485">
        <v>1.8</v>
      </c>
      <c r="D811" s="485"/>
      <c r="E811" s="485">
        <v>0.45045490452004028</v>
      </c>
    </row>
    <row r="812" spans="1:5" s="463" customFormat="1" ht="8.85" customHeight="1">
      <c r="A812" s="465" t="s">
        <v>47</v>
      </c>
      <c r="B812" s="485">
        <v>3.7015833551426325</v>
      </c>
      <c r="C812" s="485">
        <v>1.8</v>
      </c>
      <c r="D812" s="485"/>
      <c r="E812" s="485">
        <v>0.38166274099275932</v>
      </c>
    </row>
    <row r="813" spans="1:5" s="463" customFormat="1" ht="8.85" customHeight="1">
      <c r="A813" s="467" t="s">
        <v>48</v>
      </c>
      <c r="B813" s="486">
        <v>1.6777121511251647</v>
      </c>
      <c r="C813" s="486">
        <v>1.8</v>
      </c>
      <c r="D813" s="486"/>
      <c r="E813" s="486">
        <v>0.24575861588747533</v>
      </c>
    </row>
    <row r="814" spans="1:5" s="463" customFormat="1" ht="8.85" customHeight="1">
      <c r="A814" s="465" t="s">
        <v>433</v>
      </c>
      <c r="B814" s="485">
        <v>2.8823140756974159</v>
      </c>
      <c r="C814" s="485">
        <v>8.1999999999999993</v>
      </c>
      <c r="D814" s="485"/>
      <c r="E814" s="485">
        <v>0.73969782716897581</v>
      </c>
    </row>
    <row r="815" spans="1:5" s="463" customFormat="1" ht="8.85" customHeight="1">
      <c r="A815" s="465" t="s">
        <v>50</v>
      </c>
      <c r="B815" s="485">
        <v>4.2004159369527141</v>
      </c>
      <c r="C815" s="485">
        <v>1</v>
      </c>
      <c r="D815" s="485"/>
      <c r="E815" s="485">
        <v>1.2313922942206654</v>
      </c>
    </row>
    <row r="816" spans="1:5" s="463" customFormat="1" ht="8.85" customHeight="1">
      <c r="A816" s="465" t="s">
        <v>51</v>
      </c>
      <c r="B816" s="485">
        <v>1.5653576964828027</v>
      </c>
      <c r="C816" s="485">
        <v>0.8</v>
      </c>
      <c r="D816" s="485"/>
      <c r="E816" s="485">
        <v>0.76029245916595911</v>
      </c>
    </row>
    <row r="817" spans="1:5" s="463" customFormat="1" ht="8.85" customHeight="1">
      <c r="A817" s="467" t="s">
        <v>52</v>
      </c>
      <c r="B817" s="486">
        <v>2.3154762104847992</v>
      </c>
      <c r="C817" s="486">
        <v>2.4</v>
      </c>
      <c r="D817" s="486"/>
      <c r="E817" s="486">
        <v>0.57144585886631871</v>
      </c>
    </row>
    <row r="818" spans="1:5" s="463" customFormat="1" ht="8.85" customHeight="1">
      <c r="A818" s="465" t="s">
        <v>434</v>
      </c>
      <c r="B818" s="485">
        <v>2.4926076668196813</v>
      </c>
      <c r="C818" s="485">
        <v>1.05</v>
      </c>
      <c r="D818" s="485"/>
      <c r="E818" s="485">
        <v>0.36571208318824866</v>
      </c>
    </row>
    <row r="819" spans="1:5" s="463" customFormat="1" ht="8.85" customHeight="1">
      <c r="A819" s="465" t="s">
        <v>54</v>
      </c>
      <c r="B819" s="485">
        <v>2.6275138766731465</v>
      </c>
      <c r="C819" s="485">
        <v>2.4</v>
      </c>
      <c r="D819" s="485"/>
      <c r="E819" s="485">
        <v>1.2934315848601985</v>
      </c>
    </row>
    <row r="820" spans="1:5" s="463" customFormat="1" ht="8.85" customHeight="1">
      <c r="A820" s="465" t="s">
        <v>55</v>
      </c>
      <c r="B820" s="485">
        <v>2.777913459726884</v>
      </c>
      <c r="C820" s="485">
        <v>1.7</v>
      </c>
      <c r="D820" s="485"/>
      <c r="E820" s="485">
        <v>0.98687850329408078</v>
      </c>
    </row>
    <row r="821" spans="1:5" s="463" customFormat="1" ht="8.85" customHeight="1">
      <c r="A821" s="467" t="s">
        <v>56</v>
      </c>
      <c r="B821" s="486">
        <v>2.4431833463328041</v>
      </c>
      <c r="C821" s="486">
        <v>1.3</v>
      </c>
      <c r="D821" s="486"/>
      <c r="E821" s="486">
        <v>0.96823646486108494</v>
      </c>
    </row>
    <row r="822" spans="1:5" s="463" customFormat="1" ht="8.85" customHeight="1">
      <c r="A822" s="465" t="s">
        <v>57</v>
      </c>
      <c r="B822" s="485">
        <v>3.2677961428286948</v>
      </c>
      <c r="C822" s="485">
        <v>3.1</v>
      </c>
      <c r="D822" s="485"/>
      <c r="E822" s="485">
        <v>1.4935432974372329</v>
      </c>
    </row>
    <row r="823" spans="1:5" s="463" customFormat="1" ht="8.85" customHeight="1">
      <c r="A823" s="465" t="s">
        <v>58</v>
      </c>
      <c r="B823" s="485">
        <v>4.0646456469215817</v>
      </c>
      <c r="C823" s="485">
        <v>1.8</v>
      </c>
      <c r="D823" s="485"/>
      <c r="E823" s="485">
        <v>0.67881323333827781</v>
      </c>
    </row>
    <row r="824" spans="1:5" s="463" customFormat="1" ht="8.85" customHeight="1">
      <c r="A824" s="465" t="s">
        <v>435</v>
      </c>
      <c r="B824" s="485">
        <v>3.2560507825424141</v>
      </c>
      <c r="C824" s="485">
        <v>1.7999999999999998</v>
      </c>
      <c r="D824" s="485"/>
      <c r="E824" s="485">
        <v>0.82316351663306997</v>
      </c>
    </row>
    <row r="825" spans="1:5" s="463" customFormat="1" ht="8.85" customHeight="1">
      <c r="A825" s="467" t="s">
        <v>436</v>
      </c>
      <c r="B825" s="486">
        <v>2.7317597512612242</v>
      </c>
      <c r="C825" s="486">
        <v>2.1</v>
      </c>
      <c r="D825" s="486"/>
      <c r="E825" s="486">
        <v>1.1756728102569054</v>
      </c>
    </row>
    <row r="826" spans="1:5" s="463" customFormat="1" ht="8.85" customHeight="1">
      <c r="A826" s="465" t="s">
        <v>61</v>
      </c>
      <c r="B826" s="485">
        <v>2.5537841152383129</v>
      </c>
      <c r="C826" s="485">
        <v>1.4</v>
      </c>
      <c r="D826" s="485"/>
      <c r="E826" s="485">
        <v>0.49886715583362778</v>
      </c>
    </row>
    <row r="827" spans="1:5" s="463" customFormat="1" ht="8.85" customHeight="1">
      <c r="A827" s="465" t="s">
        <v>62</v>
      </c>
      <c r="B827" s="485">
        <v>4.2140463771591499</v>
      </c>
      <c r="C827" s="485">
        <v>1.8</v>
      </c>
      <c r="D827" s="485"/>
      <c r="E827" s="485">
        <v>0.93260590073076333</v>
      </c>
    </row>
    <row r="828" spans="1:5" s="463" customFormat="1" ht="8.85" customHeight="1">
      <c r="A828" s="465" t="s">
        <v>63</v>
      </c>
      <c r="B828" s="485">
        <v>2.1178752735970621</v>
      </c>
      <c r="C828" s="485">
        <v>1.3</v>
      </c>
      <c r="D828" s="485"/>
      <c r="E828" s="485">
        <v>0.41823754697703874</v>
      </c>
    </row>
    <row r="829" spans="1:5" s="463" customFormat="1" ht="8.85" customHeight="1">
      <c r="A829" s="467" t="s">
        <v>64</v>
      </c>
      <c r="B829" s="486">
        <v>2.6927143699546554</v>
      </c>
      <c r="C829" s="486">
        <v>1</v>
      </c>
      <c r="D829" s="486"/>
      <c r="E829" s="486">
        <v>0.96585941153744481</v>
      </c>
    </row>
    <row r="830" spans="1:5" s="463" customFormat="1" ht="8.85" customHeight="1">
      <c r="A830" s="465" t="s">
        <v>65</v>
      </c>
      <c r="B830" s="485">
        <v>3.0760968764334793</v>
      </c>
      <c r="C830" s="485">
        <v>1.3</v>
      </c>
      <c r="D830" s="485"/>
      <c r="E830" s="485">
        <v>0.63932180742668188</v>
      </c>
    </row>
    <row r="831" spans="1:5" s="463" customFormat="1" ht="8.85" customHeight="1">
      <c r="A831" s="465" t="s">
        <v>66</v>
      </c>
      <c r="B831" s="485">
        <v>2.1014601836519646</v>
      </c>
      <c r="C831" s="485">
        <v>0.7</v>
      </c>
      <c r="D831" s="485"/>
      <c r="E831" s="485">
        <v>0.56450398916152333</v>
      </c>
    </row>
    <row r="832" spans="1:5" s="463" customFormat="1" ht="8.85" customHeight="1">
      <c r="A832" s="465" t="s">
        <v>67</v>
      </c>
      <c r="B832" s="485">
        <v>2.6206810296508691</v>
      </c>
      <c r="C832" s="485">
        <v>1.1000000000000001</v>
      </c>
      <c r="D832" s="485"/>
      <c r="E832" s="485">
        <v>0.50954469865063301</v>
      </c>
    </row>
    <row r="833" spans="1:6" s="463" customFormat="1" ht="8.85" customHeight="1">
      <c r="A833" s="467" t="s">
        <v>68</v>
      </c>
      <c r="B833" s="486">
        <v>3.3833611865952511</v>
      </c>
      <c r="C833" s="486">
        <v>3.1</v>
      </c>
      <c r="D833" s="486"/>
      <c r="E833" s="486">
        <v>1.2036312629332493</v>
      </c>
    </row>
    <row r="834" spans="1:6" s="463" customFormat="1" ht="8.85" customHeight="1">
      <c r="A834" s="465" t="s">
        <v>69</v>
      </c>
      <c r="B834" s="485">
        <v>2.8239117263664237</v>
      </c>
      <c r="C834" s="485">
        <v>2.6</v>
      </c>
      <c r="D834" s="485"/>
      <c r="E834" s="485">
        <v>0.8261883342207208</v>
      </c>
    </row>
    <row r="835" spans="1:6" s="463" customFormat="1" ht="8.85" customHeight="1">
      <c r="A835" s="465" t="s">
        <v>70</v>
      </c>
      <c r="B835" s="485">
        <v>3.0571477055740721</v>
      </c>
      <c r="C835" s="485">
        <v>2.8</v>
      </c>
      <c r="D835" s="485"/>
      <c r="E835" s="485">
        <v>0.7084358231282879</v>
      </c>
    </row>
    <row r="836" spans="1:6" s="463" customFormat="1" ht="8.85" customHeight="1">
      <c r="A836" s="465" t="s">
        <v>71</v>
      </c>
      <c r="B836" s="485">
        <v>2.1606330009160857</v>
      </c>
      <c r="C836" s="485">
        <v>0.8</v>
      </c>
      <c r="D836" s="485"/>
      <c r="E836" s="485">
        <v>1.2341049653738625</v>
      </c>
    </row>
    <row r="837" spans="1:6" s="463" customFormat="1" ht="8.85" customHeight="1">
      <c r="A837" s="467" t="s">
        <v>72</v>
      </c>
      <c r="B837" s="486">
        <v>2.5906226737251665</v>
      </c>
      <c r="C837" s="486">
        <v>1.9</v>
      </c>
      <c r="D837" s="486"/>
      <c r="E837" s="486">
        <v>0.58113631520833742</v>
      </c>
    </row>
    <row r="838" spans="1:6" s="463" customFormat="1" ht="8.85" customHeight="1">
      <c r="A838" s="465" t="s">
        <v>73</v>
      </c>
      <c r="B838" s="485">
        <v>1.7678605915647794</v>
      </c>
      <c r="C838" s="485">
        <v>1.6</v>
      </c>
      <c r="D838" s="485"/>
      <c r="E838" s="485">
        <v>0.96563813824966949</v>
      </c>
    </row>
    <row r="839" spans="1:6" s="463" customFormat="1" ht="8.85" customHeight="1">
      <c r="A839" s="465" t="s">
        <v>437</v>
      </c>
      <c r="B839" s="488">
        <v>2.1822590706380121</v>
      </c>
      <c r="C839" s="485">
        <v>1.45</v>
      </c>
      <c r="D839" s="485"/>
      <c r="E839" s="485">
        <v>0.87747822275553178</v>
      </c>
    </row>
    <row r="840" spans="1:6" s="463" customFormat="1" ht="8.85" customHeight="1">
      <c r="A840" s="465" t="s">
        <v>75</v>
      </c>
      <c r="B840" s="487">
        <v>2.5771237408605239</v>
      </c>
      <c r="C840" s="487">
        <v>0.9</v>
      </c>
      <c r="D840" s="487"/>
      <c r="E840" s="487">
        <v>0.52512409918049752</v>
      </c>
    </row>
    <row r="841" spans="1:6" s="463" customFormat="1" ht="8.85" customHeight="1">
      <c r="A841" s="467" t="s">
        <v>76</v>
      </c>
      <c r="B841" s="486">
        <v>3.2675268465967093</v>
      </c>
      <c r="C841" s="486">
        <v>3.2</v>
      </c>
      <c r="D841" s="486"/>
      <c r="E841" s="486">
        <v>1.4801355600016333</v>
      </c>
    </row>
    <row r="842" spans="1:6" s="489" customFormat="1" ht="3" customHeight="1">
      <c r="A842" s="454"/>
      <c r="B842" s="454"/>
      <c r="C842" s="454"/>
      <c r="D842" s="454"/>
      <c r="E842" s="454"/>
      <c r="F842" s="456"/>
    </row>
    <row r="843" spans="1:6" s="489" customFormat="1" ht="2.85" customHeight="1">
      <c r="A843" s="455"/>
      <c r="B843" s="455"/>
      <c r="C843" s="455"/>
      <c r="D843" s="455"/>
      <c r="E843" s="455"/>
      <c r="F843" s="456"/>
    </row>
    <row r="844" spans="1:6" s="489" customFormat="1" ht="8.4499999999999993" customHeight="1">
      <c r="A844" s="459" t="s">
        <v>438</v>
      </c>
      <c r="B844" s="455"/>
      <c r="C844" s="455"/>
      <c r="D844" s="455"/>
      <c r="E844" s="455"/>
      <c r="F844" s="456"/>
    </row>
    <row r="845" spans="1:6" s="489" customFormat="1" ht="8.4499999999999993" customHeight="1">
      <c r="A845" s="459" t="s">
        <v>601</v>
      </c>
      <c r="B845" s="455"/>
      <c r="C845" s="455"/>
      <c r="D845" s="455"/>
      <c r="E845" s="455"/>
      <c r="F845" s="456"/>
    </row>
    <row r="846" spans="1:6" s="489" customFormat="1" ht="8.4499999999999993" customHeight="1">
      <c r="A846" s="459" t="s">
        <v>439</v>
      </c>
      <c r="B846" s="455"/>
      <c r="C846" s="455"/>
      <c r="D846" s="455"/>
      <c r="E846" s="455"/>
      <c r="F846" s="456"/>
    </row>
    <row r="847" spans="1:6" s="489" customFormat="1" ht="8.4499999999999993" customHeight="1">
      <c r="A847" s="459" t="s">
        <v>440</v>
      </c>
      <c r="B847" s="455"/>
      <c r="C847" s="455"/>
      <c r="D847" s="455"/>
      <c r="E847" s="455"/>
      <c r="F847" s="456"/>
    </row>
    <row r="848" spans="1:6" s="459" customFormat="1" ht="8.4499999999999993" customHeight="1">
      <c r="A848" s="459" t="s">
        <v>441</v>
      </c>
      <c r="B848" s="704"/>
      <c r="C848" s="704"/>
      <c r="D848" s="704"/>
      <c r="E848" s="704"/>
    </row>
    <row r="849" spans="1:6" s="489" customFormat="1" ht="12.75" hidden="1" customHeight="1">
      <c r="A849" s="490"/>
      <c r="B849" s="455"/>
      <c r="C849" s="455"/>
      <c r="D849" s="455"/>
      <c r="E849" s="455"/>
      <c r="F849" s="456" t="s">
        <v>92</v>
      </c>
    </row>
  </sheetData>
  <sheetProtection sheet="1" objects="1" scenarios="1"/>
  <mergeCells count="4">
    <mergeCell ref="A6:A12"/>
    <mergeCell ref="B6:B12"/>
    <mergeCell ref="C6:C9"/>
    <mergeCell ref="E6:E10"/>
  </mergeCells>
  <hyperlinks>
    <hyperlink ref="E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6" max="4" man="1"/>
    <brk id="158" max="4" man="1"/>
    <brk id="230" max="4" man="1"/>
    <brk id="302" max="4" man="1"/>
    <brk id="374" max="4" man="1"/>
    <brk id="446" max="4" man="1"/>
    <brk id="518" max="4" man="1"/>
    <brk id="590" max="4" man="1"/>
    <brk id="662" max="4" man="1"/>
    <brk id="734" max="4" man="1"/>
    <brk id="806" max="4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P905"/>
  <sheetViews>
    <sheetView showGridLines="0" showRowColHeaders="0" zoomScale="130" zoomScaleNormal="130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20.5703125" style="279" customWidth="1"/>
    <col min="2" max="2" width="8.7109375" style="279" customWidth="1"/>
    <col min="3" max="3" width="11.7109375" style="279" customWidth="1"/>
    <col min="4" max="4" width="12" style="279" customWidth="1"/>
    <col min="5" max="5" width="12.28515625" style="279" customWidth="1"/>
    <col min="6" max="6" width="13.85546875" style="279" customWidth="1"/>
    <col min="7" max="7" width="12.5703125" style="279" customWidth="1"/>
    <col min="8" max="8" width="0.85546875" style="279" customWidth="1"/>
    <col min="9" max="256" width="11.42578125" style="279" hidden="1"/>
    <col min="257" max="257" width="20.5703125" style="279" hidden="1" customWidth="1"/>
    <col min="258" max="258" width="8.7109375" style="279" hidden="1" customWidth="1"/>
    <col min="259" max="259" width="11.7109375" style="279" hidden="1" customWidth="1"/>
    <col min="260" max="260" width="12" style="279" hidden="1" customWidth="1"/>
    <col min="261" max="261" width="12.28515625" style="279" hidden="1" customWidth="1"/>
    <col min="262" max="262" width="13.85546875" style="279" hidden="1" customWidth="1"/>
    <col min="263" max="263" width="12.5703125" style="279" hidden="1" customWidth="1"/>
    <col min="264" max="264" width="0.85546875" style="279" hidden="1" customWidth="1"/>
    <col min="265" max="512" width="11.42578125" style="279" hidden="1"/>
    <col min="513" max="513" width="20.5703125" style="279" hidden="1" customWidth="1"/>
    <col min="514" max="514" width="8.7109375" style="279" hidden="1" customWidth="1"/>
    <col min="515" max="515" width="11.7109375" style="279" hidden="1" customWidth="1"/>
    <col min="516" max="516" width="12" style="279" hidden="1" customWidth="1"/>
    <col min="517" max="517" width="12.28515625" style="279" hidden="1" customWidth="1"/>
    <col min="518" max="518" width="13.85546875" style="279" hidden="1" customWidth="1"/>
    <col min="519" max="519" width="12.5703125" style="279" hidden="1" customWidth="1"/>
    <col min="520" max="520" width="0.85546875" style="279" hidden="1" customWidth="1"/>
    <col min="521" max="768" width="11.42578125" style="279" hidden="1"/>
    <col min="769" max="769" width="20.5703125" style="279" hidden="1" customWidth="1"/>
    <col min="770" max="770" width="8.7109375" style="279" hidden="1" customWidth="1"/>
    <col min="771" max="771" width="11.7109375" style="279" hidden="1" customWidth="1"/>
    <col min="772" max="772" width="12" style="279" hidden="1" customWidth="1"/>
    <col min="773" max="773" width="12.28515625" style="279" hidden="1" customWidth="1"/>
    <col min="774" max="774" width="13.85546875" style="279" hidden="1" customWidth="1"/>
    <col min="775" max="775" width="12.5703125" style="279" hidden="1" customWidth="1"/>
    <col min="776" max="776" width="0.85546875" style="279" hidden="1" customWidth="1"/>
    <col min="777" max="1024" width="11.42578125" style="279" hidden="1"/>
    <col min="1025" max="1025" width="20.5703125" style="279" hidden="1" customWidth="1"/>
    <col min="1026" max="1026" width="8.7109375" style="279" hidden="1" customWidth="1"/>
    <col min="1027" max="1027" width="11.7109375" style="279" hidden="1" customWidth="1"/>
    <col min="1028" max="1028" width="12" style="279" hidden="1" customWidth="1"/>
    <col min="1029" max="1029" width="12.28515625" style="279" hidden="1" customWidth="1"/>
    <col min="1030" max="1030" width="13.85546875" style="279" hidden="1" customWidth="1"/>
    <col min="1031" max="1031" width="12.5703125" style="279" hidden="1" customWidth="1"/>
    <col min="1032" max="1032" width="0.85546875" style="279" hidden="1" customWidth="1"/>
    <col min="1033" max="1280" width="11.42578125" style="279" hidden="1"/>
    <col min="1281" max="1281" width="20.5703125" style="279" hidden="1" customWidth="1"/>
    <col min="1282" max="1282" width="8.7109375" style="279" hidden="1" customWidth="1"/>
    <col min="1283" max="1283" width="11.7109375" style="279" hidden="1" customWidth="1"/>
    <col min="1284" max="1284" width="12" style="279" hidden="1" customWidth="1"/>
    <col min="1285" max="1285" width="12.28515625" style="279" hidden="1" customWidth="1"/>
    <col min="1286" max="1286" width="13.85546875" style="279" hidden="1" customWidth="1"/>
    <col min="1287" max="1287" width="12.5703125" style="279" hidden="1" customWidth="1"/>
    <col min="1288" max="1288" width="0.85546875" style="279" hidden="1" customWidth="1"/>
    <col min="1289" max="1536" width="11.42578125" style="279" hidden="1"/>
    <col min="1537" max="1537" width="20.5703125" style="279" hidden="1" customWidth="1"/>
    <col min="1538" max="1538" width="8.7109375" style="279" hidden="1" customWidth="1"/>
    <col min="1539" max="1539" width="11.7109375" style="279" hidden="1" customWidth="1"/>
    <col min="1540" max="1540" width="12" style="279" hidden="1" customWidth="1"/>
    <col min="1541" max="1541" width="12.28515625" style="279" hidden="1" customWidth="1"/>
    <col min="1542" max="1542" width="13.85546875" style="279" hidden="1" customWidth="1"/>
    <col min="1543" max="1543" width="12.5703125" style="279" hidden="1" customWidth="1"/>
    <col min="1544" max="1544" width="0.85546875" style="279" hidden="1" customWidth="1"/>
    <col min="1545" max="1792" width="11.42578125" style="279" hidden="1"/>
    <col min="1793" max="1793" width="20.5703125" style="279" hidden="1" customWidth="1"/>
    <col min="1794" max="1794" width="8.7109375" style="279" hidden="1" customWidth="1"/>
    <col min="1795" max="1795" width="11.7109375" style="279" hidden="1" customWidth="1"/>
    <col min="1796" max="1796" width="12" style="279" hidden="1" customWidth="1"/>
    <col min="1797" max="1797" width="12.28515625" style="279" hidden="1" customWidth="1"/>
    <col min="1798" max="1798" width="13.85546875" style="279" hidden="1" customWidth="1"/>
    <col min="1799" max="1799" width="12.5703125" style="279" hidden="1" customWidth="1"/>
    <col min="1800" max="1800" width="0.85546875" style="279" hidden="1" customWidth="1"/>
    <col min="1801" max="2048" width="11.42578125" style="279" hidden="1"/>
    <col min="2049" max="2049" width="20.5703125" style="279" hidden="1" customWidth="1"/>
    <col min="2050" max="2050" width="8.7109375" style="279" hidden="1" customWidth="1"/>
    <col min="2051" max="2051" width="11.7109375" style="279" hidden="1" customWidth="1"/>
    <col min="2052" max="2052" width="12" style="279" hidden="1" customWidth="1"/>
    <col min="2053" max="2053" width="12.28515625" style="279" hidden="1" customWidth="1"/>
    <col min="2054" max="2054" width="13.85546875" style="279" hidden="1" customWidth="1"/>
    <col min="2055" max="2055" width="12.5703125" style="279" hidden="1" customWidth="1"/>
    <col min="2056" max="2056" width="0.85546875" style="279" hidden="1" customWidth="1"/>
    <col min="2057" max="2304" width="11.42578125" style="279" hidden="1"/>
    <col min="2305" max="2305" width="20.5703125" style="279" hidden="1" customWidth="1"/>
    <col min="2306" max="2306" width="8.7109375" style="279" hidden="1" customWidth="1"/>
    <col min="2307" max="2307" width="11.7109375" style="279" hidden="1" customWidth="1"/>
    <col min="2308" max="2308" width="12" style="279" hidden="1" customWidth="1"/>
    <col min="2309" max="2309" width="12.28515625" style="279" hidden="1" customWidth="1"/>
    <col min="2310" max="2310" width="13.85546875" style="279" hidden="1" customWidth="1"/>
    <col min="2311" max="2311" width="12.5703125" style="279" hidden="1" customWidth="1"/>
    <col min="2312" max="2312" width="0.85546875" style="279" hidden="1" customWidth="1"/>
    <col min="2313" max="2560" width="11.42578125" style="279" hidden="1"/>
    <col min="2561" max="2561" width="20.5703125" style="279" hidden="1" customWidth="1"/>
    <col min="2562" max="2562" width="8.7109375" style="279" hidden="1" customWidth="1"/>
    <col min="2563" max="2563" width="11.7109375" style="279" hidden="1" customWidth="1"/>
    <col min="2564" max="2564" width="12" style="279" hidden="1" customWidth="1"/>
    <col min="2565" max="2565" width="12.28515625" style="279" hidden="1" customWidth="1"/>
    <col min="2566" max="2566" width="13.85546875" style="279" hidden="1" customWidth="1"/>
    <col min="2567" max="2567" width="12.5703125" style="279" hidden="1" customWidth="1"/>
    <col min="2568" max="2568" width="0.85546875" style="279" hidden="1" customWidth="1"/>
    <col min="2569" max="2816" width="11.42578125" style="279" hidden="1"/>
    <col min="2817" max="2817" width="20.5703125" style="279" hidden="1" customWidth="1"/>
    <col min="2818" max="2818" width="8.7109375" style="279" hidden="1" customWidth="1"/>
    <col min="2819" max="2819" width="11.7109375" style="279" hidden="1" customWidth="1"/>
    <col min="2820" max="2820" width="12" style="279" hidden="1" customWidth="1"/>
    <col min="2821" max="2821" width="12.28515625" style="279" hidden="1" customWidth="1"/>
    <col min="2822" max="2822" width="13.85546875" style="279" hidden="1" customWidth="1"/>
    <col min="2823" max="2823" width="12.5703125" style="279" hidden="1" customWidth="1"/>
    <col min="2824" max="2824" width="0.85546875" style="279" hidden="1" customWidth="1"/>
    <col min="2825" max="3072" width="11.42578125" style="279" hidden="1"/>
    <col min="3073" max="3073" width="20.5703125" style="279" hidden="1" customWidth="1"/>
    <col min="3074" max="3074" width="8.7109375" style="279" hidden="1" customWidth="1"/>
    <col min="3075" max="3075" width="11.7109375" style="279" hidden="1" customWidth="1"/>
    <col min="3076" max="3076" width="12" style="279" hidden="1" customWidth="1"/>
    <col min="3077" max="3077" width="12.28515625" style="279" hidden="1" customWidth="1"/>
    <col min="3078" max="3078" width="13.85546875" style="279" hidden="1" customWidth="1"/>
    <col min="3079" max="3079" width="12.5703125" style="279" hidden="1" customWidth="1"/>
    <col min="3080" max="3080" width="0.85546875" style="279" hidden="1" customWidth="1"/>
    <col min="3081" max="3328" width="11.42578125" style="279" hidden="1"/>
    <col min="3329" max="3329" width="20.5703125" style="279" hidden="1" customWidth="1"/>
    <col min="3330" max="3330" width="8.7109375" style="279" hidden="1" customWidth="1"/>
    <col min="3331" max="3331" width="11.7109375" style="279" hidden="1" customWidth="1"/>
    <col min="3332" max="3332" width="12" style="279" hidden="1" customWidth="1"/>
    <col min="3333" max="3333" width="12.28515625" style="279" hidden="1" customWidth="1"/>
    <col min="3334" max="3334" width="13.85546875" style="279" hidden="1" customWidth="1"/>
    <col min="3335" max="3335" width="12.5703125" style="279" hidden="1" customWidth="1"/>
    <col min="3336" max="3336" width="0.85546875" style="279" hidden="1" customWidth="1"/>
    <col min="3337" max="3584" width="11.42578125" style="279" hidden="1"/>
    <col min="3585" max="3585" width="20.5703125" style="279" hidden="1" customWidth="1"/>
    <col min="3586" max="3586" width="8.7109375" style="279" hidden="1" customWidth="1"/>
    <col min="3587" max="3587" width="11.7109375" style="279" hidden="1" customWidth="1"/>
    <col min="3588" max="3588" width="12" style="279" hidden="1" customWidth="1"/>
    <col min="3589" max="3589" width="12.28515625" style="279" hidden="1" customWidth="1"/>
    <col min="3590" max="3590" width="13.85546875" style="279" hidden="1" customWidth="1"/>
    <col min="3591" max="3591" width="12.5703125" style="279" hidden="1" customWidth="1"/>
    <col min="3592" max="3592" width="0.85546875" style="279" hidden="1" customWidth="1"/>
    <col min="3593" max="3840" width="11.42578125" style="279" hidden="1"/>
    <col min="3841" max="3841" width="20.5703125" style="279" hidden="1" customWidth="1"/>
    <col min="3842" max="3842" width="8.7109375" style="279" hidden="1" customWidth="1"/>
    <col min="3843" max="3843" width="11.7109375" style="279" hidden="1" customWidth="1"/>
    <col min="3844" max="3844" width="12" style="279" hidden="1" customWidth="1"/>
    <col min="3845" max="3845" width="12.28515625" style="279" hidden="1" customWidth="1"/>
    <col min="3846" max="3846" width="13.85546875" style="279" hidden="1" customWidth="1"/>
    <col min="3847" max="3847" width="12.5703125" style="279" hidden="1" customWidth="1"/>
    <col min="3848" max="3848" width="0.85546875" style="279" hidden="1" customWidth="1"/>
    <col min="3849" max="4096" width="11.42578125" style="279" hidden="1"/>
    <col min="4097" max="4097" width="20.5703125" style="279" hidden="1" customWidth="1"/>
    <col min="4098" max="4098" width="8.7109375" style="279" hidden="1" customWidth="1"/>
    <col min="4099" max="4099" width="11.7109375" style="279" hidden="1" customWidth="1"/>
    <col min="4100" max="4100" width="12" style="279" hidden="1" customWidth="1"/>
    <col min="4101" max="4101" width="12.28515625" style="279" hidden="1" customWidth="1"/>
    <col min="4102" max="4102" width="13.85546875" style="279" hidden="1" customWidth="1"/>
    <col min="4103" max="4103" width="12.5703125" style="279" hidden="1" customWidth="1"/>
    <col min="4104" max="4104" width="0.85546875" style="279" hidden="1" customWidth="1"/>
    <col min="4105" max="4352" width="11.42578125" style="279" hidden="1"/>
    <col min="4353" max="4353" width="20.5703125" style="279" hidden="1" customWidth="1"/>
    <col min="4354" max="4354" width="8.7109375" style="279" hidden="1" customWidth="1"/>
    <col min="4355" max="4355" width="11.7109375" style="279" hidden="1" customWidth="1"/>
    <col min="4356" max="4356" width="12" style="279" hidden="1" customWidth="1"/>
    <col min="4357" max="4357" width="12.28515625" style="279" hidden="1" customWidth="1"/>
    <col min="4358" max="4358" width="13.85546875" style="279" hidden="1" customWidth="1"/>
    <col min="4359" max="4359" width="12.5703125" style="279" hidden="1" customWidth="1"/>
    <col min="4360" max="4360" width="0.85546875" style="279" hidden="1" customWidth="1"/>
    <col min="4361" max="4608" width="11.42578125" style="279" hidden="1"/>
    <col min="4609" max="4609" width="20.5703125" style="279" hidden="1" customWidth="1"/>
    <col min="4610" max="4610" width="8.7109375" style="279" hidden="1" customWidth="1"/>
    <col min="4611" max="4611" width="11.7109375" style="279" hidden="1" customWidth="1"/>
    <col min="4612" max="4612" width="12" style="279" hidden="1" customWidth="1"/>
    <col min="4613" max="4613" width="12.28515625" style="279" hidden="1" customWidth="1"/>
    <col min="4614" max="4614" width="13.85546875" style="279" hidden="1" customWidth="1"/>
    <col min="4615" max="4615" width="12.5703125" style="279" hidden="1" customWidth="1"/>
    <col min="4616" max="4616" width="0.85546875" style="279" hidden="1" customWidth="1"/>
    <col min="4617" max="4864" width="11.42578125" style="279" hidden="1"/>
    <col min="4865" max="4865" width="20.5703125" style="279" hidden="1" customWidth="1"/>
    <col min="4866" max="4866" width="8.7109375" style="279" hidden="1" customWidth="1"/>
    <col min="4867" max="4867" width="11.7109375" style="279" hidden="1" customWidth="1"/>
    <col min="4868" max="4868" width="12" style="279" hidden="1" customWidth="1"/>
    <col min="4869" max="4869" width="12.28515625" style="279" hidden="1" customWidth="1"/>
    <col min="4870" max="4870" width="13.85546875" style="279" hidden="1" customWidth="1"/>
    <col min="4871" max="4871" width="12.5703125" style="279" hidden="1" customWidth="1"/>
    <col min="4872" max="4872" width="0.85546875" style="279" hidden="1" customWidth="1"/>
    <col min="4873" max="5120" width="11.42578125" style="279" hidden="1"/>
    <col min="5121" max="5121" width="20.5703125" style="279" hidden="1" customWidth="1"/>
    <col min="5122" max="5122" width="8.7109375" style="279" hidden="1" customWidth="1"/>
    <col min="5123" max="5123" width="11.7109375" style="279" hidden="1" customWidth="1"/>
    <col min="5124" max="5124" width="12" style="279" hidden="1" customWidth="1"/>
    <col min="5125" max="5125" width="12.28515625" style="279" hidden="1" customWidth="1"/>
    <col min="5126" max="5126" width="13.85546875" style="279" hidden="1" customWidth="1"/>
    <col min="5127" max="5127" width="12.5703125" style="279" hidden="1" customWidth="1"/>
    <col min="5128" max="5128" width="0.85546875" style="279" hidden="1" customWidth="1"/>
    <col min="5129" max="5376" width="11.42578125" style="279" hidden="1"/>
    <col min="5377" max="5377" width="20.5703125" style="279" hidden="1" customWidth="1"/>
    <col min="5378" max="5378" width="8.7109375" style="279" hidden="1" customWidth="1"/>
    <col min="5379" max="5379" width="11.7109375" style="279" hidden="1" customWidth="1"/>
    <col min="5380" max="5380" width="12" style="279" hidden="1" customWidth="1"/>
    <col min="5381" max="5381" width="12.28515625" style="279" hidden="1" customWidth="1"/>
    <col min="5382" max="5382" width="13.85546875" style="279" hidden="1" customWidth="1"/>
    <col min="5383" max="5383" width="12.5703125" style="279" hidden="1" customWidth="1"/>
    <col min="5384" max="5384" width="0.85546875" style="279" hidden="1" customWidth="1"/>
    <col min="5385" max="5632" width="11.42578125" style="279" hidden="1"/>
    <col min="5633" max="5633" width="20.5703125" style="279" hidden="1" customWidth="1"/>
    <col min="5634" max="5634" width="8.7109375" style="279" hidden="1" customWidth="1"/>
    <col min="5635" max="5635" width="11.7109375" style="279" hidden="1" customWidth="1"/>
    <col min="5636" max="5636" width="12" style="279" hidden="1" customWidth="1"/>
    <col min="5637" max="5637" width="12.28515625" style="279" hidden="1" customWidth="1"/>
    <col min="5638" max="5638" width="13.85546875" style="279" hidden="1" customWidth="1"/>
    <col min="5639" max="5639" width="12.5703125" style="279" hidden="1" customWidth="1"/>
    <col min="5640" max="5640" width="0.85546875" style="279" hidden="1" customWidth="1"/>
    <col min="5641" max="5888" width="11.42578125" style="279" hidden="1"/>
    <col min="5889" max="5889" width="20.5703125" style="279" hidden="1" customWidth="1"/>
    <col min="5890" max="5890" width="8.7109375" style="279" hidden="1" customWidth="1"/>
    <col min="5891" max="5891" width="11.7109375" style="279" hidden="1" customWidth="1"/>
    <col min="5892" max="5892" width="12" style="279" hidden="1" customWidth="1"/>
    <col min="5893" max="5893" width="12.28515625" style="279" hidden="1" customWidth="1"/>
    <col min="5894" max="5894" width="13.85546875" style="279" hidden="1" customWidth="1"/>
    <col min="5895" max="5895" width="12.5703125" style="279" hidden="1" customWidth="1"/>
    <col min="5896" max="5896" width="0.85546875" style="279" hidden="1" customWidth="1"/>
    <col min="5897" max="6144" width="11.42578125" style="279" hidden="1"/>
    <col min="6145" max="6145" width="20.5703125" style="279" hidden="1" customWidth="1"/>
    <col min="6146" max="6146" width="8.7109375" style="279" hidden="1" customWidth="1"/>
    <col min="6147" max="6147" width="11.7109375" style="279" hidden="1" customWidth="1"/>
    <col min="6148" max="6148" width="12" style="279" hidden="1" customWidth="1"/>
    <col min="6149" max="6149" width="12.28515625" style="279" hidden="1" customWidth="1"/>
    <col min="6150" max="6150" width="13.85546875" style="279" hidden="1" customWidth="1"/>
    <col min="6151" max="6151" width="12.5703125" style="279" hidden="1" customWidth="1"/>
    <col min="6152" max="6152" width="0.85546875" style="279" hidden="1" customWidth="1"/>
    <col min="6153" max="6400" width="11.42578125" style="279" hidden="1"/>
    <col min="6401" max="6401" width="20.5703125" style="279" hidden="1" customWidth="1"/>
    <col min="6402" max="6402" width="8.7109375" style="279" hidden="1" customWidth="1"/>
    <col min="6403" max="6403" width="11.7109375" style="279" hidden="1" customWidth="1"/>
    <col min="6404" max="6404" width="12" style="279" hidden="1" customWidth="1"/>
    <col min="6405" max="6405" width="12.28515625" style="279" hidden="1" customWidth="1"/>
    <col min="6406" max="6406" width="13.85546875" style="279" hidden="1" customWidth="1"/>
    <col min="6407" max="6407" width="12.5703125" style="279" hidden="1" customWidth="1"/>
    <col min="6408" max="6408" width="0.85546875" style="279" hidden="1" customWidth="1"/>
    <col min="6409" max="6656" width="11.42578125" style="279" hidden="1"/>
    <col min="6657" max="6657" width="20.5703125" style="279" hidden="1" customWidth="1"/>
    <col min="6658" max="6658" width="8.7109375" style="279" hidden="1" customWidth="1"/>
    <col min="6659" max="6659" width="11.7109375" style="279" hidden="1" customWidth="1"/>
    <col min="6660" max="6660" width="12" style="279" hidden="1" customWidth="1"/>
    <col min="6661" max="6661" width="12.28515625" style="279" hidden="1" customWidth="1"/>
    <col min="6662" max="6662" width="13.85546875" style="279" hidden="1" customWidth="1"/>
    <col min="6663" max="6663" width="12.5703125" style="279" hidden="1" customWidth="1"/>
    <col min="6664" max="6664" width="0.85546875" style="279" hidden="1" customWidth="1"/>
    <col min="6665" max="6912" width="11.42578125" style="279" hidden="1"/>
    <col min="6913" max="6913" width="20.5703125" style="279" hidden="1" customWidth="1"/>
    <col min="6914" max="6914" width="8.7109375" style="279" hidden="1" customWidth="1"/>
    <col min="6915" max="6915" width="11.7109375" style="279" hidden="1" customWidth="1"/>
    <col min="6916" max="6916" width="12" style="279" hidden="1" customWidth="1"/>
    <col min="6917" max="6917" width="12.28515625" style="279" hidden="1" customWidth="1"/>
    <col min="6918" max="6918" width="13.85546875" style="279" hidden="1" customWidth="1"/>
    <col min="6919" max="6919" width="12.5703125" style="279" hidden="1" customWidth="1"/>
    <col min="6920" max="6920" width="0.85546875" style="279" hidden="1" customWidth="1"/>
    <col min="6921" max="7168" width="11.42578125" style="279" hidden="1"/>
    <col min="7169" max="7169" width="20.5703125" style="279" hidden="1" customWidth="1"/>
    <col min="7170" max="7170" width="8.7109375" style="279" hidden="1" customWidth="1"/>
    <col min="7171" max="7171" width="11.7109375" style="279" hidden="1" customWidth="1"/>
    <col min="7172" max="7172" width="12" style="279" hidden="1" customWidth="1"/>
    <col min="7173" max="7173" width="12.28515625" style="279" hidden="1" customWidth="1"/>
    <col min="7174" max="7174" width="13.85546875" style="279" hidden="1" customWidth="1"/>
    <col min="7175" max="7175" width="12.5703125" style="279" hidden="1" customWidth="1"/>
    <col min="7176" max="7176" width="0.85546875" style="279" hidden="1" customWidth="1"/>
    <col min="7177" max="7424" width="11.42578125" style="279" hidden="1"/>
    <col min="7425" max="7425" width="20.5703125" style="279" hidden="1" customWidth="1"/>
    <col min="7426" max="7426" width="8.7109375" style="279" hidden="1" customWidth="1"/>
    <col min="7427" max="7427" width="11.7109375" style="279" hidden="1" customWidth="1"/>
    <col min="7428" max="7428" width="12" style="279" hidden="1" customWidth="1"/>
    <col min="7429" max="7429" width="12.28515625" style="279" hidden="1" customWidth="1"/>
    <col min="7430" max="7430" width="13.85546875" style="279" hidden="1" customWidth="1"/>
    <col min="7431" max="7431" width="12.5703125" style="279" hidden="1" customWidth="1"/>
    <col min="7432" max="7432" width="0.85546875" style="279" hidden="1" customWidth="1"/>
    <col min="7433" max="7680" width="11.42578125" style="279" hidden="1"/>
    <col min="7681" max="7681" width="20.5703125" style="279" hidden="1" customWidth="1"/>
    <col min="7682" max="7682" width="8.7109375" style="279" hidden="1" customWidth="1"/>
    <col min="7683" max="7683" width="11.7109375" style="279" hidden="1" customWidth="1"/>
    <col min="7684" max="7684" width="12" style="279" hidden="1" customWidth="1"/>
    <col min="7685" max="7685" width="12.28515625" style="279" hidden="1" customWidth="1"/>
    <col min="7686" max="7686" width="13.85546875" style="279" hidden="1" customWidth="1"/>
    <col min="7687" max="7687" width="12.5703125" style="279" hidden="1" customWidth="1"/>
    <col min="7688" max="7688" width="0.85546875" style="279" hidden="1" customWidth="1"/>
    <col min="7689" max="7936" width="11.42578125" style="279" hidden="1"/>
    <col min="7937" max="7937" width="20.5703125" style="279" hidden="1" customWidth="1"/>
    <col min="7938" max="7938" width="8.7109375" style="279" hidden="1" customWidth="1"/>
    <col min="7939" max="7939" width="11.7109375" style="279" hidden="1" customWidth="1"/>
    <col min="7940" max="7940" width="12" style="279" hidden="1" customWidth="1"/>
    <col min="7941" max="7941" width="12.28515625" style="279" hidden="1" customWidth="1"/>
    <col min="7942" max="7942" width="13.85546875" style="279" hidden="1" customWidth="1"/>
    <col min="7943" max="7943" width="12.5703125" style="279" hidden="1" customWidth="1"/>
    <col min="7944" max="7944" width="0.85546875" style="279" hidden="1" customWidth="1"/>
    <col min="7945" max="8192" width="11.42578125" style="279" hidden="1"/>
    <col min="8193" max="8193" width="20.5703125" style="279" hidden="1" customWidth="1"/>
    <col min="8194" max="8194" width="8.7109375" style="279" hidden="1" customWidth="1"/>
    <col min="8195" max="8195" width="11.7109375" style="279" hidden="1" customWidth="1"/>
    <col min="8196" max="8196" width="12" style="279" hidden="1" customWidth="1"/>
    <col min="8197" max="8197" width="12.28515625" style="279" hidden="1" customWidth="1"/>
    <col min="8198" max="8198" width="13.85546875" style="279" hidden="1" customWidth="1"/>
    <col min="8199" max="8199" width="12.5703125" style="279" hidden="1" customWidth="1"/>
    <col min="8200" max="8200" width="0.85546875" style="279" hidden="1" customWidth="1"/>
    <col min="8201" max="8448" width="11.42578125" style="279" hidden="1"/>
    <col min="8449" max="8449" width="20.5703125" style="279" hidden="1" customWidth="1"/>
    <col min="8450" max="8450" width="8.7109375" style="279" hidden="1" customWidth="1"/>
    <col min="8451" max="8451" width="11.7109375" style="279" hidden="1" customWidth="1"/>
    <col min="8452" max="8452" width="12" style="279" hidden="1" customWidth="1"/>
    <col min="8453" max="8453" width="12.28515625" style="279" hidden="1" customWidth="1"/>
    <col min="8454" max="8454" width="13.85546875" style="279" hidden="1" customWidth="1"/>
    <col min="8455" max="8455" width="12.5703125" style="279" hidden="1" customWidth="1"/>
    <col min="8456" max="8456" width="0.85546875" style="279" hidden="1" customWidth="1"/>
    <col min="8457" max="8704" width="11.42578125" style="279" hidden="1"/>
    <col min="8705" max="8705" width="20.5703125" style="279" hidden="1" customWidth="1"/>
    <col min="8706" max="8706" width="8.7109375" style="279" hidden="1" customWidth="1"/>
    <col min="8707" max="8707" width="11.7109375" style="279" hidden="1" customWidth="1"/>
    <col min="8708" max="8708" width="12" style="279" hidden="1" customWidth="1"/>
    <col min="8709" max="8709" width="12.28515625" style="279" hidden="1" customWidth="1"/>
    <col min="8710" max="8710" width="13.85546875" style="279" hidden="1" customWidth="1"/>
    <col min="8711" max="8711" width="12.5703125" style="279" hidden="1" customWidth="1"/>
    <col min="8712" max="8712" width="0.85546875" style="279" hidden="1" customWidth="1"/>
    <col min="8713" max="8960" width="11.42578125" style="279" hidden="1"/>
    <col min="8961" max="8961" width="20.5703125" style="279" hidden="1" customWidth="1"/>
    <col min="8962" max="8962" width="8.7109375" style="279" hidden="1" customWidth="1"/>
    <col min="8963" max="8963" width="11.7109375" style="279" hidden="1" customWidth="1"/>
    <col min="8964" max="8964" width="12" style="279" hidden="1" customWidth="1"/>
    <col min="8965" max="8965" width="12.28515625" style="279" hidden="1" customWidth="1"/>
    <col min="8966" max="8966" width="13.85546875" style="279" hidden="1" customWidth="1"/>
    <col min="8967" max="8967" width="12.5703125" style="279" hidden="1" customWidth="1"/>
    <col min="8968" max="8968" width="0.85546875" style="279" hidden="1" customWidth="1"/>
    <col min="8969" max="9216" width="11.42578125" style="279" hidden="1"/>
    <col min="9217" max="9217" width="20.5703125" style="279" hidden="1" customWidth="1"/>
    <col min="9218" max="9218" width="8.7109375" style="279" hidden="1" customWidth="1"/>
    <col min="9219" max="9219" width="11.7109375" style="279" hidden="1" customWidth="1"/>
    <col min="9220" max="9220" width="12" style="279" hidden="1" customWidth="1"/>
    <col min="9221" max="9221" width="12.28515625" style="279" hidden="1" customWidth="1"/>
    <col min="9222" max="9222" width="13.85546875" style="279" hidden="1" customWidth="1"/>
    <col min="9223" max="9223" width="12.5703125" style="279" hidden="1" customWidth="1"/>
    <col min="9224" max="9224" width="0.85546875" style="279" hidden="1" customWidth="1"/>
    <col min="9225" max="9472" width="11.42578125" style="279" hidden="1"/>
    <col min="9473" max="9473" width="20.5703125" style="279" hidden="1" customWidth="1"/>
    <col min="9474" max="9474" width="8.7109375" style="279" hidden="1" customWidth="1"/>
    <col min="9475" max="9475" width="11.7109375" style="279" hidden="1" customWidth="1"/>
    <col min="9476" max="9476" width="12" style="279" hidden="1" customWidth="1"/>
    <col min="9477" max="9477" width="12.28515625" style="279" hidden="1" customWidth="1"/>
    <col min="9478" max="9478" width="13.85546875" style="279" hidden="1" customWidth="1"/>
    <col min="9479" max="9479" width="12.5703125" style="279" hidden="1" customWidth="1"/>
    <col min="9480" max="9480" width="0.85546875" style="279" hidden="1" customWidth="1"/>
    <col min="9481" max="9728" width="11.42578125" style="279" hidden="1"/>
    <col min="9729" max="9729" width="20.5703125" style="279" hidden="1" customWidth="1"/>
    <col min="9730" max="9730" width="8.7109375" style="279" hidden="1" customWidth="1"/>
    <col min="9731" max="9731" width="11.7109375" style="279" hidden="1" customWidth="1"/>
    <col min="9732" max="9732" width="12" style="279" hidden="1" customWidth="1"/>
    <col min="9733" max="9733" width="12.28515625" style="279" hidden="1" customWidth="1"/>
    <col min="9734" max="9734" width="13.85546875" style="279" hidden="1" customWidth="1"/>
    <col min="9735" max="9735" width="12.5703125" style="279" hidden="1" customWidth="1"/>
    <col min="9736" max="9736" width="0.85546875" style="279" hidden="1" customWidth="1"/>
    <col min="9737" max="9984" width="11.42578125" style="279" hidden="1"/>
    <col min="9985" max="9985" width="20.5703125" style="279" hidden="1" customWidth="1"/>
    <col min="9986" max="9986" width="8.7109375" style="279" hidden="1" customWidth="1"/>
    <col min="9987" max="9987" width="11.7109375" style="279" hidden="1" customWidth="1"/>
    <col min="9988" max="9988" width="12" style="279" hidden="1" customWidth="1"/>
    <col min="9989" max="9989" width="12.28515625" style="279" hidden="1" customWidth="1"/>
    <col min="9990" max="9990" width="13.85546875" style="279" hidden="1" customWidth="1"/>
    <col min="9991" max="9991" width="12.5703125" style="279" hidden="1" customWidth="1"/>
    <col min="9992" max="9992" width="0.85546875" style="279" hidden="1" customWidth="1"/>
    <col min="9993" max="10240" width="11.42578125" style="279" hidden="1"/>
    <col min="10241" max="10241" width="20.5703125" style="279" hidden="1" customWidth="1"/>
    <col min="10242" max="10242" width="8.7109375" style="279" hidden="1" customWidth="1"/>
    <col min="10243" max="10243" width="11.7109375" style="279" hidden="1" customWidth="1"/>
    <col min="10244" max="10244" width="12" style="279" hidden="1" customWidth="1"/>
    <col min="10245" max="10245" width="12.28515625" style="279" hidden="1" customWidth="1"/>
    <col min="10246" max="10246" width="13.85546875" style="279" hidden="1" customWidth="1"/>
    <col min="10247" max="10247" width="12.5703125" style="279" hidden="1" customWidth="1"/>
    <col min="10248" max="10248" width="0.85546875" style="279" hidden="1" customWidth="1"/>
    <col min="10249" max="10496" width="11.42578125" style="279" hidden="1"/>
    <col min="10497" max="10497" width="20.5703125" style="279" hidden="1" customWidth="1"/>
    <col min="10498" max="10498" width="8.7109375" style="279" hidden="1" customWidth="1"/>
    <col min="10499" max="10499" width="11.7109375" style="279" hidden="1" customWidth="1"/>
    <col min="10500" max="10500" width="12" style="279" hidden="1" customWidth="1"/>
    <col min="10501" max="10501" width="12.28515625" style="279" hidden="1" customWidth="1"/>
    <col min="10502" max="10502" width="13.85546875" style="279" hidden="1" customWidth="1"/>
    <col min="10503" max="10503" width="12.5703125" style="279" hidden="1" customWidth="1"/>
    <col min="10504" max="10504" width="0.85546875" style="279" hidden="1" customWidth="1"/>
    <col min="10505" max="10752" width="11.42578125" style="279" hidden="1"/>
    <col min="10753" max="10753" width="20.5703125" style="279" hidden="1" customWidth="1"/>
    <col min="10754" max="10754" width="8.7109375" style="279" hidden="1" customWidth="1"/>
    <col min="10755" max="10755" width="11.7109375" style="279" hidden="1" customWidth="1"/>
    <col min="10756" max="10756" width="12" style="279" hidden="1" customWidth="1"/>
    <col min="10757" max="10757" width="12.28515625" style="279" hidden="1" customWidth="1"/>
    <col min="10758" max="10758" width="13.85546875" style="279" hidden="1" customWidth="1"/>
    <col min="10759" max="10759" width="12.5703125" style="279" hidden="1" customWidth="1"/>
    <col min="10760" max="10760" width="0.85546875" style="279" hidden="1" customWidth="1"/>
    <col min="10761" max="11008" width="11.42578125" style="279" hidden="1"/>
    <col min="11009" max="11009" width="20.5703125" style="279" hidden="1" customWidth="1"/>
    <col min="11010" max="11010" width="8.7109375" style="279" hidden="1" customWidth="1"/>
    <col min="11011" max="11011" width="11.7109375" style="279" hidden="1" customWidth="1"/>
    <col min="11012" max="11012" width="12" style="279" hidden="1" customWidth="1"/>
    <col min="11013" max="11013" width="12.28515625" style="279" hidden="1" customWidth="1"/>
    <col min="11014" max="11014" width="13.85546875" style="279" hidden="1" customWidth="1"/>
    <col min="11015" max="11015" width="12.5703125" style="279" hidden="1" customWidth="1"/>
    <col min="11016" max="11016" width="0.85546875" style="279" hidden="1" customWidth="1"/>
    <col min="11017" max="11264" width="11.42578125" style="279" hidden="1"/>
    <col min="11265" max="11265" width="20.5703125" style="279" hidden="1" customWidth="1"/>
    <col min="11266" max="11266" width="8.7109375" style="279" hidden="1" customWidth="1"/>
    <col min="11267" max="11267" width="11.7109375" style="279" hidden="1" customWidth="1"/>
    <col min="11268" max="11268" width="12" style="279" hidden="1" customWidth="1"/>
    <col min="11269" max="11269" width="12.28515625" style="279" hidden="1" customWidth="1"/>
    <col min="11270" max="11270" width="13.85546875" style="279" hidden="1" customWidth="1"/>
    <col min="11271" max="11271" width="12.5703125" style="279" hidden="1" customWidth="1"/>
    <col min="11272" max="11272" width="0.85546875" style="279" hidden="1" customWidth="1"/>
    <col min="11273" max="11520" width="11.42578125" style="279" hidden="1"/>
    <col min="11521" max="11521" width="20.5703125" style="279" hidden="1" customWidth="1"/>
    <col min="11522" max="11522" width="8.7109375" style="279" hidden="1" customWidth="1"/>
    <col min="11523" max="11523" width="11.7109375" style="279" hidden="1" customWidth="1"/>
    <col min="11524" max="11524" width="12" style="279" hidden="1" customWidth="1"/>
    <col min="11525" max="11525" width="12.28515625" style="279" hidden="1" customWidth="1"/>
    <col min="11526" max="11526" width="13.85546875" style="279" hidden="1" customWidth="1"/>
    <col min="11527" max="11527" width="12.5703125" style="279" hidden="1" customWidth="1"/>
    <col min="11528" max="11528" width="0.85546875" style="279" hidden="1" customWidth="1"/>
    <col min="11529" max="11776" width="11.42578125" style="279" hidden="1"/>
    <col min="11777" max="11777" width="20.5703125" style="279" hidden="1" customWidth="1"/>
    <col min="11778" max="11778" width="8.7109375" style="279" hidden="1" customWidth="1"/>
    <col min="11779" max="11779" width="11.7109375" style="279" hidden="1" customWidth="1"/>
    <col min="11780" max="11780" width="12" style="279" hidden="1" customWidth="1"/>
    <col min="11781" max="11781" width="12.28515625" style="279" hidden="1" customWidth="1"/>
    <col min="11782" max="11782" width="13.85546875" style="279" hidden="1" customWidth="1"/>
    <col min="11783" max="11783" width="12.5703125" style="279" hidden="1" customWidth="1"/>
    <col min="11784" max="11784" width="0.85546875" style="279" hidden="1" customWidth="1"/>
    <col min="11785" max="12032" width="11.42578125" style="279" hidden="1"/>
    <col min="12033" max="12033" width="20.5703125" style="279" hidden="1" customWidth="1"/>
    <col min="12034" max="12034" width="8.7109375" style="279" hidden="1" customWidth="1"/>
    <col min="12035" max="12035" width="11.7109375" style="279" hidden="1" customWidth="1"/>
    <col min="12036" max="12036" width="12" style="279" hidden="1" customWidth="1"/>
    <col min="12037" max="12037" width="12.28515625" style="279" hidden="1" customWidth="1"/>
    <col min="12038" max="12038" width="13.85546875" style="279" hidden="1" customWidth="1"/>
    <col min="12039" max="12039" width="12.5703125" style="279" hidden="1" customWidth="1"/>
    <col min="12040" max="12040" width="0.85546875" style="279" hidden="1" customWidth="1"/>
    <col min="12041" max="12288" width="11.42578125" style="279" hidden="1"/>
    <col min="12289" max="12289" width="20.5703125" style="279" hidden="1" customWidth="1"/>
    <col min="12290" max="12290" width="8.7109375" style="279" hidden="1" customWidth="1"/>
    <col min="12291" max="12291" width="11.7109375" style="279" hidden="1" customWidth="1"/>
    <col min="12292" max="12292" width="12" style="279" hidden="1" customWidth="1"/>
    <col min="12293" max="12293" width="12.28515625" style="279" hidden="1" customWidth="1"/>
    <col min="12294" max="12294" width="13.85546875" style="279" hidden="1" customWidth="1"/>
    <col min="12295" max="12295" width="12.5703125" style="279" hidden="1" customWidth="1"/>
    <col min="12296" max="12296" width="0.85546875" style="279" hidden="1" customWidth="1"/>
    <col min="12297" max="12544" width="11.42578125" style="279" hidden="1"/>
    <col min="12545" max="12545" width="20.5703125" style="279" hidden="1" customWidth="1"/>
    <col min="12546" max="12546" width="8.7109375" style="279" hidden="1" customWidth="1"/>
    <col min="12547" max="12547" width="11.7109375" style="279" hidden="1" customWidth="1"/>
    <col min="12548" max="12548" width="12" style="279" hidden="1" customWidth="1"/>
    <col min="12549" max="12549" width="12.28515625" style="279" hidden="1" customWidth="1"/>
    <col min="12550" max="12550" width="13.85546875" style="279" hidden="1" customWidth="1"/>
    <col min="12551" max="12551" width="12.5703125" style="279" hidden="1" customWidth="1"/>
    <col min="12552" max="12552" width="0.85546875" style="279" hidden="1" customWidth="1"/>
    <col min="12553" max="12800" width="11.42578125" style="279" hidden="1"/>
    <col min="12801" max="12801" width="20.5703125" style="279" hidden="1" customWidth="1"/>
    <col min="12802" max="12802" width="8.7109375" style="279" hidden="1" customWidth="1"/>
    <col min="12803" max="12803" width="11.7109375" style="279" hidden="1" customWidth="1"/>
    <col min="12804" max="12804" width="12" style="279" hidden="1" customWidth="1"/>
    <col min="12805" max="12805" width="12.28515625" style="279" hidden="1" customWidth="1"/>
    <col min="12806" max="12806" width="13.85546875" style="279" hidden="1" customWidth="1"/>
    <col min="12807" max="12807" width="12.5703125" style="279" hidden="1" customWidth="1"/>
    <col min="12808" max="12808" width="0.85546875" style="279" hidden="1" customWidth="1"/>
    <col min="12809" max="13056" width="11.42578125" style="279" hidden="1"/>
    <col min="13057" max="13057" width="20.5703125" style="279" hidden="1" customWidth="1"/>
    <col min="13058" max="13058" width="8.7109375" style="279" hidden="1" customWidth="1"/>
    <col min="13059" max="13059" width="11.7109375" style="279" hidden="1" customWidth="1"/>
    <col min="13060" max="13060" width="12" style="279" hidden="1" customWidth="1"/>
    <col min="13061" max="13061" width="12.28515625" style="279" hidden="1" customWidth="1"/>
    <col min="13062" max="13062" width="13.85546875" style="279" hidden="1" customWidth="1"/>
    <col min="13063" max="13063" width="12.5703125" style="279" hidden="1" customWidth="1"/>
    <col min="13064" max="13064" width="0.85546875" style="279" hidden="1" customWidth="1"/>
    <col min="13065" max="13312" width="11.42578125" style="279" hidden="1"/>
    <col min="13313" max="13313" width="20.5703125" style="279" hidden="1" customWidth="1"/>
    <col min="13314" max="13314" width="8.7109375" style="279" hidden="1" customWidth="1"/>
    <col min="13315" max="13315" width="11.7109375" style="279" hidden="1" customWidth="1"/>
    <col min="13316" max="13316" width="12" style="279" hidden="1" customWidth="1"/>
    <col min="13317" max="13317" width="12.28515625" style="279" hidden="1" customWidth="1"/>
    <col min="13318" max="13318" width="13.85546875" style="279" hidden="1" customWidth="1"/>
    <col min="13319" max="13319" width="12.5703125" style="279" hidden="1" customWidth="1"/>
    <col min="13320" max="13320" width="0.85546875" style="279" hidden="1" customWidth="1"/>
    <col min="13321" max="13568" width="11.42578125" style="279" hidden="1"/>
    <col min="13569" max="13569" width="20.5703125" style="279" hidden="1" customWidth="1"/>
    <col min="13570" max="13570" width="8.7109375" style="279" hidden="1" customWidth="1"/>
    <col min="13571" max="13571" width="11.7109375" style="279" hidden="1" customWidth="1"/>
    <col min="13572" max="13572" width="12" style="279" hidden="1" customWidth="1"/>
    <col min="13573" max="13573" width="12.28515625" style="279" hidden="1" customWidth="1"/>
    <col min="13574" max="13574" width="13.85546875" style="279" hidden="1" customWidth="1"/>
    <col min="13575" max="13575" width="12.5703125" style="279" hidden="1" customWidth="1"/>
    <col min="13576" max="13576" width="0.85546875" style="279" hidden="1" customWidth="1"/>
    <col min="13577" max="13824" width="11.42578125" style="279" hidden="1"/>
    <col min="13825" max="13825" width="20.5703125" style="279" hidden="1" customWidth="1"/>
    <col min="13826" max="13826" width="8.7109375" style="279" hidden="1" customWidth="1"/>
    <col min="13827" max="13827" width="11.7109375" style="279" hidden="1" customWidth="1"/>
    <col min="13828" max="13828" width="12" style="279" hidden="1" customWidth="1"/>
    <col min="13829" max="13829" width="12.28515625" style="279" hidden="1" customWidth="1"/>
    <col min="13830" max="13830" width="13.85546875" style="279" hidden="1" customWidth="1"/>
    <col min="13831" max="13831" width="12.5703125" style="279" hidden="1" customWidth="1"/>
    <col min="13832" max="13832" width="0.85546875" style="279" hidden="1" customWidth="1"/>
    <col min="13833" max="14080" width="11.42578125" style="279" hidden="1"/>
    <col min="14081" max="14081" width="20.5703125" style="279" hidden="1" customWidth="1"/>
    <col min="14082" max="14082" width="8.7109375" style="279" hidden="1" customWidth="1"/>
    <col min="14083" max="14083" width="11.7109375" style="279" hidden="1" customWidth="1"/>
    <col min="14084" max="14084" width="12" style="279" hidden="1" customWidth="1"/>
    <col min="14085" max="14085" width="12.28515625" style="279" hidden="1" customWidth="1"/>
    <col min="14086" max="14086" width="13.85546875" style="279" hidden="1" customWidth="1"/>
    <col min="14087" max="14087" width="12.5703125" style="279" hidden="1" customWidth="1"/>
    <col min="14088" max="14088" width="0.85546875" style="279" hidden="1" customWidth="1"/>
    <col min="14089" max="14336" width="11.42578125" style="279" hidden="1"/>
    <col min="14337" max="14337" width="20.5703125" style="279" hidden="1" customWidth="1"/>
    <col min="14338" max="14338" width="8.7109375" style="279" hidden="1" customWidth="1"/>
    <col min="14339" max="14339" width="11.7109375" style="279" hidden="1" customWidth="1"/>
    <col min="14340" max="14340" width="12" style="279" hidden="1" customWidth="1"/>
    <col min="14341" max="14341" width="12.28515625" style="279" hidden="1" customWidth="1"/>
    <col min="14342" max="14342" width="13.85546875" style="279" hidden="1" customWidth="1"/>
    <col min="14343" max="14343" width="12.5703125" style="279" hidden="1" customWidth="1"/>
    <col min="14344" max="14344" width="0.85546875" style="279" hidden="1" customWidth="1"/>
    <col min="14345" max="14592" width="11.42578125" style="279" hidden="1"/>
    <col min="14593" max="14593" width="20.5703125" style="279" hidden="1" customWidth="1"/>
    <col min="14594" max="14594" width="8.7109375" style="279" hidden="1" customWidth="1"/>
    <col min="14595" max="14595" width="11.7109375" style="279" hidden="1" customWidth="1"/>
    <col min="14596" max="14596" width="12" style="279" hidden="1" customWidth="1"/>
    <col min="14597" max="14597" width="12.28515625" style="279" hidden="1" customWidth="1"/>
    <col min="14598" max="14598" width="13.85546875" style="279" hidden="1" customWidth="1"/>
    <col min="14599" max="14599" width="12.5703125" style="279" hidden="1" customWidth="1"/>
    <col min="14600" max="14600" width="0.85546875" style="279" hidden="1" customWidth="1"/>
    <col min="14601" max="14848" width="11.42578125" style="279" hidden="1"/>
    <col min="14849" max="14849" width="20.5703125" style="279" hidden="1" customWidth="1"/>
    <col min="14850" max="14850" width="8.7109375" style="279" hidden="1" customWidth="1"/>
    <col min="14851" max="14851" width="11.7109375" style="279" hidden="1" customWidth="1"/>
    <col min="14852" max="14852" width="12" style="279" hidden="1" customWidth="1"/>
    <col min="14853" max="14853" width="12.28515625" style="279" hidden="1" customWidth="1"/>
    <col min="14854" max="14854" width="13.85546875" style="279" hidden="1" customWidth="1"/>
    <col min="14855" max="14855" width="12.5703125" style="279" hidden="1" customWidth="1"/>
    <col min="14856" max="14856" width="0.85546875" style="279" hidden="1" customWidth="1"/>
    <col min="14857" max="15104" width="11.42578125" style="279" hidden="1"/>
    <col min="15105" max="15105" width="20.5703125" style="279" hidden="1" customWidth="1"/>
    <col min="15106" max="15106" width="8.7109375" style="279" hidden="1" customWidth="1"/>
    <col min="15107" max="15107" width="11.7109375" style="279" hidden="1" customWidth="1"/>
    <col min="15108" max="15108" width="12" style="279" hidden="1" customWidth="1"/>
    <col min="15109" max="15109" width="12.28515625" style="279" hidden="1" customWidth="1"/>
    <col min="15110" max="15110" width="13.85546875" style="279" hidden="1" customWidth="1"/>
    <col min="15111" max="15111" width="12.5703125" style="279" hidden="1" customWidth="1"/>
    <col min="15112" max="15112" width="0.85546875" style="279" hidden="1" customWidth="1"/>
    <col min="15113" max="15360" width="11.42578125" style="279" hidden="1"/>
    <col min="15361" max="15361" width="20.5703125" style="279" hidden="1" customWidth="1"/>
    <col min="15362" max="15362" width="8.7109375" style="279" hidden="1" customWidth="1"/>
    <col min="15363" max="15363" width="11.7109375" style="279" hidden="1" customWidth="1"/>
    <col min="15364" max="15364" width="12" style="279" hidden="1" customWidth="1"/>
    <col min="15365" max="15365" width="12.28515625" style="279" hidden="1" customWidth="1"/>
    <col min="15366" max="15366" width="13.85546875" style="279" hidden="1" customWidth="1"/>
    <col min="15367" max="15367" width="12.5703125" style="279" hidden="1" customWidth="1"/>
    <col min="15368" max="15368" width="0.85546875" style="279" hidden="1" customWidth="1"/>
    <col min="15369" max="15616" width="11.42578125" style="279" hidden="1"/>
    <col min="15617" max="15617" width="20.5703125" style="279" hidden="1" customWidth="1"/>
    <col min="15618" max="15618" width="8.7109375" style="279" hidden="1" customWidth="1"/>
    <col min="15619" max="15619" width="11.7109375" style="279" hidden="1" customWidth="1"/>
    <col min="15620" max="15620" width="12" style="279" hidden="1" customWidth="1"/>
    <col min="15621" max="15621" width="12.28515625" style="279" hidden="1" customWidth="1"/>
    <col min="15622" max="15622" width="13.85546875" style="279" hidden="1" customWidth="1"/>
    <col min="15623" max="15623" width="12.5703125" style="279" hidden="1" customWidth="1"/>
    <col min="15624" max="15624" width="0.85546875" style="279" hidden="1" customWidth="1"/>
    <col min="15625" max="15872" width="11.42578125" style="279" hidden="1"/>
    <col min="15873" max="15873" width="20.5703125" style="279" hidden="1" customWidth="1"/>
    <col min="15874" max="15874" width="8.7109375" style="279" hidden="1" customWidth="1"/>
    <col min="15875" max="15875" width="11.7109375" style="279" hidden="1" customWidth="1"/>
    <col min="15876" max="15876" width="12" style="279" hidden="1" customWidth="1"/>
    <col min="15877" max="15877" width="12.28515625" style="279" hidden="1" customWidth="1"/>
    <col min="15878" max="15878" width="13.85546875" style="279" hidden="1" customWidth="1"/>
    <col min="15879" max="15879" width="12.5703125" style="279" hidden="1" customWidth="1"/>
    <col min="15880" max="15880" width="0.85546875" style="279" hidden="1" customWidth="1"/>
    <col min="15881" max="16128" width="11.42578125" style="279" hidden="1"/>
    <col min="16129" max="16129" width="20.5703125" style="279" hidden="1" customWidth="1"/>
    <col min="16130" max="16130" width="8.7109375" style="279" hidden="1" customWidth="1"/>
    <col min="16131" max="16131" width="11.7109375" style="279" hidden="1" customWidth="1"/>
    <col min="16132" max="16132" width="12" style="279" hidden="1" customWidth="1"/>
    <col min="16133" max="16133" width="12.28515625" style="279" hidden="1" customWidth="1"/>
    <col min="16134" max="16134" width="13.85546875" style="279" hidden="1" customWidth="1"/>
    <col min="16135" max="16135" width="12.5703125" style="279" hidden="1" customWidth="1"/>
    <col min="16136" max="16136" width="0.85546875" style="279" hidden="1" customWidth="1"/>
    <col min="16137" max="16384" width="11.42578125" style="279" hidden="1"/>
  </cols>
  <sheetData>
    <row r="1" spans="1:8" s="274" customFormat="1" ht="12" customHeight="1">
      <c r="A1" s="273" t="s">
        <v>154</v>
      </c>
      <c r="G1" s="60" t="s">
        <v>155</v>
      </c>
    </row>
    <row r="2" spans="1:8" s="274" customFormat="1" ht="12" customHeight="1">
      <c r="A2" s="275" t="s">
        <v>156</v>
      </c>
      <c r="G2" s="276"/>
    </row>
    <row r="3" spans="1:8" ht="3" customHeight="1">
      <c r="A3" s="277"/>
      <c r="B3" s="277"/>
      <c r="C3" s="277"/>
      <c r="D3" s="277"/>
      <c r="E3" s="277"/>
      <c r="F3" s="277"/>
      <c r="G3" s="278"/>
    </row>
    <row r="4" spans="1:8" ht="3" customHeight="1">
      <c r="A4" s="280"/>
      <c r="B4" s="280"/>
      <c r="C4" s="280"/>
      <c r="D4" s="280"/>
      <c r="E4" s="280"/>
      <c r="F4" s="280"/>
      <c r="G4" s="281"/>
    </row>
    <row r="5" spans="1:8" s="282" customFormat="1" ht="8.65" customHeight="1">
      <c r="A5" s="749" t="s">
        <v>96</v>
      </c>
      <c r="B5" s="748" t="s">
        <v>157</v>
      </c>
      <c r="C5" s="748" t="s">
        <v>158</v>
      </c>
      <c r="D5" s="748" t="s">
        <v>159</v>
      </c>
      <c r="E5" s="748" t="s">
        <v>160</v>
      </c>
      <c r="F5" s="748" t="s">
        <v>161</v>
      </c>
      <c r="G5" s="748" t="s">
        <v>162</v>
      </c>
    </row>
    <row r="6" spans="1:8" s="282" customFormat="1" ht="9.6" customHeight="1">
      <c r="A6" s="750"/>
      <c r="B6" s="751"/>
      <c r="C6" s="751"/>
      <c r="D6" s="751"/>
      <c r="E6" s="751"/>
      <c r="F6" s="751"/>
      <c r="G6" s="748"/>
    </row>
    <row r="7" spans="1:8" s="282" customFormat="1" ht="8.65" customHeight="1">
      <c r="A7" s="750"/>
      <c r="B7" s="751"/>
      <c r="C7" s="711"/>
      <c r="D7" s="707"/>
      <c r="E7" s="751"/>
      <c r="F7" s="707"/>
      <c r="G7" s="748"/>
    </row>
    <row r="8" spans="1:8" s="282" customFormat="1" ht="8.65" customHeight="1">
      <c r="A8" s="750"/>
      <c r="B8" s="751"/>
      <c r="C8" s="711"/>
      <c r="D8" s="707"/>
      <c r="E8" s="707"/>
      <c r="F8" s="707"/>
      <c r="G8" s="707"/>
    </row>
    <row r="9" spans="1:8" ht="3" customHeight="1">
      <c r="A9" s="283"/>
      <c r="B9" s="277"/>
      <c r="C9" s="277"/>
      <c r="D9" s="277"/>
      <c r="E9" s="277"/>
      <c r="F9" s="277"/>
      <c r="G9" s="278"/>
    </row>
    <row r="10" spans="1:8" ht="3" customHeight="1">
      <c r="A10" s="281"/>
      <c r="B10" s="281"/>
      <c r="C10" s="281"/>
      <c r="D10" s="281"/>
      <c r="E10" s="281"/>
      <c r="F10" s="281"/>
      <c r="G10" s="281"/>
    </row>
    <row r="11" spans="1:8" s="285" customFormat="1" ht="9" customHeight="1">
      <c r="A11" s="284">
        <v>1995</v>
      </c>
      <c r="H11" s="286"/>
    </row>
    <row r="12" spans="1:8" s="285" customFormat="1" ht="9" customHeight="1">
      <c r="A12" s="284" t="s">
        <v>44</v>
      </c>
      <c r="B12" s="287">
        <f t="shared" ref="B12:G12" si="0">SUM(B14:B46)</f>
        <v>57804</v>
      </c>
      <c r="C12" s="287">
        <f t="shared" si="0"/>
        <v>113250</v>
      </c>
      <c r="D12" s="287">
        <f t="shared" si="0"/>
        <v>42368</v>
      </c>
      <c r="E12" s="287">
        <f t="shared" si="0"/>
        <v>22648</v>
      </c>
      <c r="F12" s="287">
        <f t="shared" si="0"/>
        <v>577</v>
      </c>
      <c r="G12" s="287">
        <f t="shared" si="0"/>
        <v>224</v>
      </c>
      <c r="H12" s="286"/>
    </row>
    <row r="13" spans="1:8" s="285" customFormat="1" ht="3" customHeight="1">
      <c r="A13" s="288"/>
      <c r="B13" s="287"/>
      <c r="C13" s="287"/>
      <c r="D13" s="287"/>
      <c r="E13" s="287"/>
      <c r="F13" s="287"/>
      <c r="G13" s="287"/>
      <c r="H13" s="286"/>
    </row>
    <row r="14" spans="1:8" s="285" customFormat="1" ht="9" customHeight="1">
      <c r="A14" s="286" t="s">
        <v>45</v>
      </c>
      <c r="B14" s="289">
        <v>1809</v>
      </c>
      <c r="C14" s="290">
        <v>1155</v>
      </c>
      <c r="D14" s="290">
        <v>144</v>
      </c>
      <c r="E14" s="290">
        <v>62</v>
      </c>
      <c r="F14" s="290">
        <v>0</v>
      </c>
      <c r="G14" s="289">
        <v>0</v>
      </c>
      <c r="H14" s="286"/>
    </row>
    <row r="15" spans="1:8" s="285" customFormat="1" ht="9" customHeight="1">
      <c r="A15" s="286" t="s">
        <v>46</v>
      </c>
      <c r="B15" s="289">
        <v>1087</v>
      </c>
      <c r="C15" s="290">
        <v>3732</v>
      </c>
      <c r="D15" s="290">
        <v>1182</v>
      </c>
      <c r="E15" s="290">
        <v>668</v>
      </c>
      <c r="F15" s="290">
        <v>49</v>
      </c>
      <c r="G15" s="289">
        <v>22</v>
      </c>
      <c r="H15" s="286"/>
    </row>
    <row r="16" spans="1:8" s="285" customFormat="1" ht="9" customHeight="1">
      <c r="A16" s="286" t="s">
        <v>47</v>
      </c>
      <c r="B16" s="289">
        <v>190</v>
      </c>
      <c r="C16" s="290">
        <v>378</v>
      </c>
      <c r="D16" s="290">
        <v>256</v>
      </c>
      <c r="E16" s="290">
        <v>92</v>
      </c>
      <c r="F16" s="290">
        <v>4</v>
      </c>
      <c r="G16" s="289">
        <v>3</v>
      </c>
      <c r="H16" s="286"/>
    </row>
    <row r="17" spans="1:8" s="285" customFormat="1" ht="9" customHeight="1">
      <c r="A17" s="291" t="s">
        <v>48</v>
      </c>
      <c r="B17" s="292">
        <v>194</v>
      </c>
      <c r="C17" s="293">
        <v>477</v>
      </c>
      <c r="D17" s="293">
        <v>81</v>
      </c>
      <c r="E17" s="293">
        <v>22</v>
      </c>
      <c r="F17" s="293">
        <v>1</v>
      </c>
      <c r="G17" s="292">
        <v>1</v>
      </c>
      <c r="H17" s="286"/>
    </row>
    <row r="18" spans="1:8" s="285" customFormat="1" ht="9" customHeight="1">
      <c r="A18" s="286" t="s">
        <v>49</v>
      </c>
      <c r="B18" s="289">
        <v>3283</v>
      </c>
      <c r="C18" s="290">
        <v>3390</v>
      </c>
      <c r="D18" s="290">
        <v>371</v>
      </c>
      <c r="E18" s="290">
        <v>196</v>
      </c>
      <c r="F18" s="290">
        <v>6</v>
      </c>
      <c r="G18" s="289">
        <v>2</v>
      </c>
      <c r="H18" s="286"/>
    </row>
    <row r="19" spans="1:8" s="285" customFormat="1" ht="9" customHeight="1">
      <c r="A19" s="286" t="s">
        <v>50</v>
      </c>
      <c r="B19" s="289">
        <v>868</v>
      </c>
      <c r="C19" s="290">
        <v>446</v>
      </c>
      <c r="D19" s="290">
        <v>143</v>
      </c>
      <c r="E19" s="290">
        <v>56</v>
      </c>
      <c r="F19" s="290">
        <v>4</v>
      </c>
      <c r="G19" s="289">
        <v>1</v>
      </c>
      <c r="H19" s="286"/>
    </row>
    <row r="20" spans="1:8" s="285" customFormat="1" ht="9" customHeight="1">
      <c r="A20" s="286" t="s">
        <v>51</v>
      </c>
      <c r="B20" s="289">
        <v>667</v>
      </c>
      <c r="C20" s="290">
        <v>884</v>
      </c>
      <c r="D20" s="290">
        <v>111</v>
      </c>
      <c r="E20" s="290">
        <v>5</v>
      </c>
      <c r="F20" s="290">
        <v>3</v>
      </c>
      <c r="G20" s="289">
        <v>0</v>
      </c>
      <c r="H20" s="286"/>
    </row>
    <row r="21" spans="1:8" s="285" customFormat="1" ht="9" customHeight="1">
      <c r="A21" s="291" t="s">
        <v>52</v>
      </c>
      <c r="B21" s="292">
        <v>3626</v>
      </c>
      <c r="C21" s="293">
        <v>5367</v>
      </c>
      <c r="D21" s="293">
        <v>247</v>
      </c>
      <c r="E21" s="293">
        <v>89</v>
      </c>
      <c r="F21" s="293">
        <v>5</v>
      </c>
      <c r="G21" s="292">
        <v>5</v>
      </c>
      <c r="H21" s="286"/>
    </row>
    <row r="22" spans="1:8" s="285" customFormat="1" ht="9" customHeight="1">
      <c r="A22" s="286" t="s">
        <v>53</v>
      </c>
      <c r="B22" s="289">
        <v>5031</v>
      </c>
      <c r="C22" s="290">
        <v>29850</v>
      </c>
      <c r="D22" s="290">
        <v>6103</v>
      </c>
      <c r="E22" s="290">
        <v>4213</v>
      </c>
      <c r="F22" s="290">
        <v>163</v>
      </c>
      <c r="G22" s="289">
        <v>44</v>
      </c>
      <c r="H22" s="286"/>
    </row>
    <row r="23" spans="1:8" s="285" customFormat="1" ht="9" customHeight="1">
      <c r="A23" s="286" t="s">
        <v>54</v>
      </c>
      <c r="B23" s="289">
        <v>1130</v>
      </c>
      <c r="C23" s="290">
        <v>1297</v>
      </c>
      <c r="D23" s="290">
        <v>578</v>
      </c>
      <c r="E23" s="290">
        <v>368</v>
      </c>
      <c r="F23" s="290">
        <v>2</v>
      </c>
      <c r="G23" s="289">
        <v>2</v>
      </c>
      <c r="H23" s="286"/>
    </row>
    <row r="24" spans="1:8" s="285" customFormat="1" ht="9" customHeight="1">
      <c r="A24" s="286" t="s">
        <v>55</v>
      </c>
      <c r="B24" s="289">
        <v>2961</v>
      </c>
      <c r="C24" s="290">
        <v>5419</v>
      </c>
      <c r="D24" s="290">
        <v>625</v>
      </c>
      <c r="E24" s="290">
        <v>330</v>
      </c>
      <c r="F24" s="290">
        <v>6</v>
      </c>
      <c r="G24" s="289">
        <v>4</v>
      </c>
      <c r="H24" s="286"/>
    </row>
    <row r="25" spans="1:8" s="285" customFormat="1" ht="9" customHeight="1">
      <c r="A25" s="291" t="s">
        <v>56</v>
      </c>
      <c r="B25" s="292">
        <v>964</v>
      </c>
      <c r="C25" s="293">
        <v>2701</v>
      </c>
      <c r="D25" s="293">
        <v>825</v>
      </c>
      <c r="E25" s="293">
        <v>388</v>
      </c>
      <c r="F25" s="293">
        <v>18</v>
      </c>
      <c r="G25" s="292">
        <v>12</v>
      </c>
      <c r="H25" s="286"/>
    </row>
    <row r="26" spans="1:8" s="285" customFormat="1" ht="9" customHeight="1">
      <c r="A26" s="286" t="s">
        <v>57</v>
      </c>
      <c r="B26" s="289">
        <v>762</v>
      </c>
      <c r="C26" s="290">
        <v>617</v>
      </c>
      <c r="D26" s="290">
        <v>463</v>
      </c>
      <c r="E26" s="290">
        <v>251</v>
      </c>
      <c r="F26" s="290">
        <v>5</v>
      </c>
      <c r="G26" s="289">
        <v>0</v>
      </c>
      <c r="H26" s="286"/>
    </row>
    <row r="27" spans="1:8" s="285" customFormat="1" ht="9" customHeight="1">
      <c r="A27" s="286" t="s">
        <v>58</v>
      </c>
      <c r="B27" s="289">
        <v>4597</v>
      </c>
      <c r="C27" s="290">
        <v>5287</v>
      </c>
      <c r="D27" s="290">
        <v>6894</v>
      </c>
      <c r="E27" s="290">
        <v>345</v>
      </c>
      <c r="F27" s="290">
        <v>110</v>
      </c>
      <c r="G27" s="289">
        <v>20</v>
      </c>
      <c r="H27" s="286"/>
    </row>
    <row r="28" spans="1:8" s="285" customFormat="1" ht="9" customHeight="1">
      <c r="A28" s="286" t="s">
        <v>59</v>
      </c>
      <c r="B28" s="289">
        <v>1594</v>
      </c>
      <c r="C28" s="290">
        <v>8725</v>
      </c>
      <c r="D28" s="290">
        <v>6312</v>
      </c>
      <c r="E28" s="290">
        <v>1793</v>
      </c>
      <c r="F28" s="290">
        <v>69</v>
      </c>
      <c r="G28" s="289">
        <v>42</v>
      </c>
      <c r="H28" s="286"/>
    </row>
    <row r="29" spans="1:8" s="285" customFormat="1" ht="9" customHeight="1">
      <c r="A29" s="291" t="s">
        <v>60</v>
      </c>
      <c r="B29" s="292">
        <v>1495</v>
      </c>
      <c r="C29" s="293">
        <v>2223</v>
      </c>
      <c r="D29" s="293">
        <v>489</v>
      </c>
      <c r="E29" s="293">
        <v>290</v>
      </c>
      <c r="F29" s="293">
        <v>8</v>
      </c>
      <c r="G29" s="292">
        <v>9</v>
      </c>
      <c r="H29" s="286"/>
    </row>
    <row r="30" spans="1:8" s="285" customFormat="1" ht="9" customHeight="1">
      <c r="A30" s="286" t="s">
        <v>61</v>
      </c>
      <c r="B30" s="289">
        <v>1308</v>
      </c>
      <c r="C30" s="290">
        <v>2208</v>
      </c>
      <c r="D30" s="290">
        <v>897</v>
      </c>
      <c r="E30" s="290">
        <v>768</v>
      </c>
      <c r="F30" s="290">
        <v>20</v>
      </c>
      <c r="G30" s="289">
        <v>13</v>
      </c>
      <c r="H30" s="286"/>
    </row>
    <row r="31" spans="1:8" s="285" customFormat="1" ht="9" customHeight="1">
      <c r="A31" s="286" t="s">
        <v>62</v>
      </c>
      <c r="B31" s="289">
        <v>33</v>
      </c>
      <c r="C31" s="290">
        <v>634</v>
      </c>
      <c r="D31" s="290">
        <v>321</v>
      </c>
      <c r="E31" s="290">
        <v>209</v>
      </c>
      <c r="F31" s="290">
        <v>6</v>
      </c>
      <c r="G31" s="289">
        <v>3</v>
      </c>
      <c r="H31" s="286"/>
    </row>
    <row r="32" spans="1:8" s="285" customFormat="1" ht="9" customHeight="1">
      <c r="A32" s="286" t="s">
        <v>63</v>
      </c>
      <c r="B32" s="289">
        <v>4099</v>
      </c>
      <c r="C32" s="290">
        <v>12291</v>
      </c>
      <c r="D32" s="290">
        <v>8510</v>
      </c>
      <c r="E32" s="290">
        <v>8116</v>
      </c>
      <c r="F32" s="290">
        <v>38</v>
      </c>
      <c r="G32" s="289">
        <v>25</v>
      </c>
      <c r="H32" s="286"/>
    </row>
    <row r="33" spans="1:8" s="285" customFormat="1" ht="9" customHeight="1">
      <c r="A33" s="291" t="s">
        <v>64</v>
      </c>
      <c r="B33" s="292">
        <v>1416</v>
      </c>
      <c r="C33" s="293">
        <v>1015</v>
      </c>
      <c r="D33" s="293">
        <v>331</v>
      </c>
      <c r="E33" s="293">
        <v>196</v>
      </c>
      <c r="F33" s="293">
        <v>0</v>
      </c>
      <c r="G33" s="292">
        <v>0</v>
      </c>
      <c r="H33" s="286"/>
    </row>
    <row r="34" spans="1:8" s="285" customFormat="1" ht="9" customHeight="1">
      <c r="A34" s="286" t="s">
        <v>65</v>
      </c>
      <c r="B34" s="289">
        <v>2928</v>
      </c>
      <c r="C34" s="290">
        <v>3034</v>
      </c>
      <c r="D34" s="290">
        <v>1431</v>
      </c>
      <c r="E34" s="290">
        <v>957</v>
      </c>
      <c r="F34" s="290">
        <v>26</v>
      </c>
      <c r="G34" s="289">
        <v>5</v>
      </c>
      <c r="H34" s="286"/>
    </row>
    <row r="35" spans="1:8" s="285" customFormat="1" ht="9" customHeight="1">
      <c r="A35" s="286" t="s">
        <v>66</v>
      </c>
      <c r="B35" s="289">
        <v>473</v>
      </c>
      <c r="C35" s="290">
        <v>2118</v>
      </c>
      <c r="D35" s="290">
        <v>391</v>
      </c>
      <c r="E35" s="290">
        <v>330</v>
      </c>
      <c r="F35" s="290">
        <v>1</v>
      </c>
      <c r="G35" s="289">
        <v>0</v>
      </c>
      <c r="H35" s="286"/>
    </row>
    <row r="36" spans="1:8" s="285" customFormat="1" ht="9" customHeight="1">
      <c r="A36" s="286" t="s">
        <v>67</v>
      </c>
      <c r="B36" s="289">
        <v>50</v>
      </c>
      <c r="C36" s="290">
        <v>1162</v>
      </c>
      <c r="D36" s="290">
        <v>414</v>
      </c>
      <c r="E36" s="290">
        <v>190</v>
      </c>
      <c r="F36" s="290">
        <v>0</v>
      </c>
      <c r="G36" s="289">
        <v>0</v>
      </c>
      <c r="H36" s="286"/>
    </row>
    <row r="37" spans="1:8" s="285" customFormat="1" ht="9" customHeight="1">
      <c r="A37" s="291" t="s">
        <v>68</v>
      </c>
      <c r="B37" s="292">
        <v>2034</v>
      </c>
      <c r="C37" s="293">
        <v>1711</v>
      </c>
      <c r="D37" s="293">
        <v>314</v>
      </c>
      <c r="E37" s="293">
        <v>107</v>
      </c>
      <c r="F37" s="293">
        <v>4</v>
      </c>
      <c r="G37" s="292">
        <v>0</v>
      </c>
      <c r="H37" s="286"/>
    </row>
    <row r="38" spans="1:8" s="285" customFormat="1" ht="9" customHeight="1">
      <c r="A38" s="286" t="s">
        <v>69</v>
      </c>
      <c r="B38" s="289">
        <v>1734</v>
      </c>
      <c r="C38" s="290">
        <v>2304</v>
      </c>
      <c r="D38" s="290">
        <v>313</v>
      </c>
      <c r="E38" s="290">
        <v>145</v>
      </c>
      <c r="F38" s="290">
        <v>3</v>
      </c>
      <c r="G38" s="289">
        <v>0</v>
      </c>
      <c r="H38" s="286"/>
    </row>
    <row r="39" spans="1:8" s="285" customFormat="1" ht="9" customHeight="1">
      <c r="A39" s="286" t="s">
        <v>70</v>
      </c>
      <c r="B39" s="289">
        <v>1724</v>
      </c>
      <c r="C39" s="290">
        <v>2517</v>
      </c>
      <c r="D39" s="290">
        <v>829</v>
      </c>
      <c r="E39" s="290">
        <v>603</v>
      </c>
      <c r="F39" s="290">
        <v>5</v>
      </c>
      <c r="G39" s="289">
        <v>4</v>
      </c>
      <c r="H39" s="286"/>
    </row>
    <row r="40" spans="1:8" s="285" customFormat="1" ht="9" customHeight="1">
      <c r="A40" s="286" t="s">
        <v>71</v>
      </c>
      <c r="B40" s="289">
        <v>1675</v>
      </c>
      <c r="C40" s="290">
        <v>1992</v>
      </c>
      <c r="D40" s="290">
        <v>233</v>
      </c>
      <c r="E40" s="290">
        <v>94</v>
      </c>
      <c r="F40" s="290">
        <v>2</v>
      </c>
      <c r="G40" s="289">
        <v>1</v>
      </c>
      <c r="H40" s="286"/>
    </row>
    <row r="41" spans="1:8" s="285" customFormat="1" ht="9" customHeight="1">
      <c r="A41" s="291" t="s">
        <v>72</v>
      </c>
      <c r="B41" s="292">
        <v>3024</v>
      </c>
      <c r="C41" s="293">
        <v>3195</v>
      </c>
      <c r="D41" s="293">
        <v>1137</v>
      </c>
      <c r="E41" s="293">
        <v>418</v>
      </c>
      <c r="F41" s="293">
        <v>9</v>
      </c>
      <c r="G41" s="292">
        <v>4</v>
      </c>
      <c r="H41" s="286"/>
    </row>
    <row r="42" spans="1:8" s="285" customFormat="1" ht="9" customHeight="1">
      <c r="A42" s="286" t="s">
        <v>73</v>
      </c>
      <c r="B42" s="289">
        <v>129</v>
      </c>
      <c r="C42" s="290">
        <v>276</v>
      </c>
      <c r="D42" s="290">
        <v>185</v>
      </c>
      <c r="E42" s="290">
        <v>40</v>
      </c>
      <c r="F42" s="290">
        <v>4</v>
      </c>
      <c r="G42" s="289">
        <v>1</v>
      </c>
      <c r="H42" s="286"/>
    </row>
    <row r="43" spans="1:8" s="285" customFormat="1" ht="9" customHeight="1">
      <c r="A43" s="286" t="s">
        <v>74</v>
      </c>
      <c r="B43" s="289">
        <v>3726</v>
      </c>
      <c r="C43" s="290">
        <v>4522</v>
      </c>
      <c r="D43" s="290">
        <v>1932</v>
      </c>
      <c r="E43" s="290">
        <v>1223</v>
      </c>
      <c r="F43" s="290">
        <v>4</v>
      </c>
      <c r="G43" s="289">
        <v>1</v>
      </c>
      <c r="H43" s="286"/>
    </row>
    <row r="44" spans="1:8" s="285" customFormat="1" ht="9" customHeight="1">
      <c r="A44" s="286" t="s">
        <v>75</v>
      </c>
      <c r="B44" s="289">
        <v>2871</v>
      </c>
      <c r="C44" s="290">
        <v>1903</v>
      </c>
      <c r="D44" s="290">
        <v>206</v>
      </c>
      <c r="E44" s="290">
        <v>73</v>
      </c>
      <c r="F44" s="290">
        <v>0</v>
      </c>
      <c r="G44" s="289">
        <v>0</v>
      </c>
      <c r="H44" s="286"/>
    </row>
    <row r="45" spans="1:8" s="285" customFormat="1" ht="9" customHeight="1">
      <c r="A45" s="291" t="s">
        <v>76</v>
      </c>
      <c r="B45" s="292">
        <v>322</v>
      </c>
      <c r="C45" s="293">
        <v>420</v>
      </c>
      <c r="D45" s="293">
        <v>62</v>
      </c>
      <c r="E45" s="293">
        <v>11</v>
      </c>
      <c r="F45" s="293">
        <v>1</v>
      </c>
      <c r="G45" s="292">
        <v>0</v>
      </c>
      <c r="H45" s="286"/>
    </row>
    <row r="46" spans="1:8" s="285" customFormat="1" ht="9" customHeight="1">
      <c r="A46" s="286" t="s">
        <v>163</v>
      </c>
      <c r="B46" s="289" t="s">
        <v>12</v>
      </c>
      <c r="C46" s="289" t="s">
        <v>12</v>
      </c>
      <c r="D46" s="290">
        <v>38</v>
      </c>
      <c r="E46" s="289" t="s">
        <v>12</v>
      </c>
      <c r="F46" s="289">
        <v>1</v>
      </c>
      <c r="G46" s="289" t="s">
        <v>12</v>
      </c>
      <c r="H46" s="286"/>
    </row>
    <row r="47" spans="1:8" s="285" customFormat="1" ht="9" customHeight="1">
      <c r="B47" s="294"/>
      <c r="C47" s="294"/>
      <c r="D47" s="294"/>
      <c r="E47" s="294"/>
      <c r="F47" s="294"/>
      <c r="G47" s="294"/>
      <c r="H47" s="286"/>
    </row>
    <row r="48" spans="1:8" s="285" customFormat="1" ht="9" customHeight="1">
      <c r="A48" s="284">
        <v>1996</v>
      </c>
      <c r="H48" s="286"/>
    </row>
    <row r="49" spans="1:8" s="285" customFormat="1" ht="9" customHeight="1">
      <c r="A49" s="284" t="s">
        <v>44</v>
      </c>
      <c r="B49" s="287">
        <f>SUM(B51:B83)</f>
        <v>55117</v>
      </c>
      <c r="C49" s="287">
        <f>SUM(C51:C83)</f>
        <v>99005</v>
      </c>
      <c r="D49" s="287">
        <f t="shared" ref="D49:G49" si="1">SUM(D51:D83)</f>
        <v>40594</v>
      </c>
      <c r="E49" s="287">
        <f t="shared" si="1"/>
        <v>21513</v>
      </c>
      <c r="F49" s="287">
        <f t="shared" si="1"/>
        <v>461</v>
      </c>
      <c r="G49" s="287">
        <f t="shared" si="1"/>
        <v>176</v>
      </c>
      <c r="H49" s="286"/>
    </row>
    <row r="50" spans="1:8" s="285" customFormat="1" ht="3" customHeight="1">
      <c r="A50" s="288"/>
      <c r="B50" s="287"/>
      <c r="C50" s="287"/>
      <c r="D50" s="287"/>
      <c r="E50" s="287"/>
      <c r="F50" s="287"/>
      <c r="G50" s="287"/>
      <c r="H50" s="286"/>
    </row>
    <row r="51" spans="1:8" s="285" customFormat="1" ht="8.85" customHeight="1">
      <c r="A51" s="286" t="s">
        <v>45</v>
      </c>
      <c r="B51" s="289">
        <v>1341</v>
      </c>
      <c r="C51" s="290">
        <v>880</v>
      </c>
      <c r="D51" s="290">
        <v>182</v>
      </c>
      <c r="E51" s="290">
        <v>78</v>
      </c>
      <c r="F51" s="290">
        <v>0</v>
      </c>
      <c r="G51" s="289">
        <v>0</v>
      </c>
      <c r="H51" s="286"/>
    </row>
    <row r="52" spans="1:8" s="285" customFormat="1" ht="8.85" customHeight="1">
      <c r="A52" s="286" t="s">
        <v>46</v>
      </c>
      <c r="B52" s="289">
        <v>918</v>
      </c>
      <c r="C52" s="290">
        <v>3421</v>
      </c>
      <c r="D52" s="290">
        <v>1426</v>
      </c>
      <c r="E52" s="290">
        <v>642</v>
      </c>
      <c r="F52" s="290">
        <v>30</v>
      </c>
      <c r="G52" s="289">
        <v>17</v>
      </c>
      <c r="H52" s="286"/>
    </row>
    <row r="53" spans="1:8" s="285" customFormat="1" ht="8.85" customHeight="1">
      <c r="A53" s="286" t="s">
        <v>47</v>
      </c>
      <c r="B53" s="289">
        <v>150</v>
      </c>
      <c r="C53" s="290">
        <v>284</v>
      </c>
      <c r="D53" s="290">
        <v>297</v>
      </c>
      <c r="E53" s="290">
        <v>130</v>
      </c>
      <c r="F53" s="290">
        <v>5</v>
      </c>
      <c r="G53" s="289">
        <v>3</v>
      </c>
      <c r="H53" s="286"/>
    </row>
    <row r="54" spans="1:8" s="285" customFormat="1" ht="8.85" customHeight="1">
      <c r="A54" s="291" t="s">
        <v>48</v>
      </c>
      <c r="B54" s="292">
        <v>151</v>
      </c>
      <c r="C54" s="293">
        <v>469</v>
      </c>
      <c r="D54" s="293">
        <v>101</v>
      </c>
      <c r="E54" s="293">
        <v>19</v>
      </c>
      <c r="F54" s="293">
        <v>3</v>
      </c>
      <c r="G54" s="292">
        <v>2</v>
      </c>
      <c r="H54" s="286"/>
    </row>
    <row r="55" spans="1:8" s="285" customFormat="1" ht="8.85" customHeight="1">
      <c r="A55" s="286" t="s">
        <v>49</v>
      </c>
      <c r="B55" s="289">
        <v>3299</v>
      </c>
      <c r="C55" s="290">
        <v>3158</v>
      </c>
      <c r="D55" s="290">
        <v>418</v>
      </c>
      <c r="E55" s="290">
        <v>178</v>
      </c>
      <c r="F55" s="290">
        <v>4</v>
      </c>
      <c r="G55" s="289">
        <v>1</v>
      </c>
      <c r="H55" s="286"/>
    </row>
    <row r="56" spans="1:8" s="285" customFormat="1" ht="8.85" customHeight="1">
      <c r="A56" s="286" t="s">
        <v>50</v>
      </c>
      <c r="B56" s="289">
        <v>694</v>
      </c>
      <c r="C56" s="290">
        <v>384</v>
      </c>
      <c r="D56" s="290">
        <v>133</v>
      </c>
      <c r="E56" s="290">
        <v>59</v>
      </c>
      <c r="F56" s="290">
        <v>5</v>
      </c>
      <c r="G56" s="289">
        <v>3</v>
      </c>
      <c r="H56" s="286"/>
    </row>
    <row r="57" spans="1:8" s="285" customFormat="1" ht="8.85" customHeight="1">
      <c r="A57" s="286" t="s">
        <v>51</v>
      </c>
      <c r="B57" s="289">
        <v>680</v>
      </c>
      <c r="C57" s="290">
        <v>899</v>
      </c>
      <c r="D57" s="290">
        <v>161</v>
      </c>
      <c r="E57" s="290">
        <v>15</v>
      </c>
      <c r="F57" s="290">
        <v>0</v>
      </c>
      <c r="G57" s="289">
        <v>0</v>
      </c>
      <c r="H57" s="286"/>
    </row>
    <row r="58" spans="1:8" s="285" customFormat="1" ht="8.85" customHeight="1">
      <c r="A58" s="291" t="s">
        <v>52</v>
      </c>
      <c r="B58" s="292">
        <v>3151</v>
      </c>
      <c r="C58" s="293">
        <v>4985</v>
      </c>
      <c r="D58" s="293">
        <v>234</v>
      </c>
      <c r="E58" s="293">
        <v>81</v>
      </c>
      <c r="F58" s="293">
        <v>6</v>
      </c>
      <c r="G58" s="292">
        <v>4</v>
      </c>
      <c r="H58" s="286"/>
    </row>
    <row r="59" spans="1:8" s="285" customFormat="1" ht="8.85" customHeight="1">
      <c r="A59" s="286" t="s">
        <v>53</v>
      </c>
      <c r="B59" s="289">
        <v>4381</v>
      </c>
      <c r="C59" s="290">
        <v>25974</v>
      </c>
      <c r="D59" s="290">
        <v>6943</v>
      </c>
      <c r="E59" s="290">
        <v>4937</v>
      </c>
      <c r="F59" s="290">
        <v>123</v>
      </c>
      <c r="G59" s="289">
        <v>39</v>
      </c>
      <c r="H59" s="286"/>
    </row>
    <row r="60" spans="1:8" s="285" customFormat="1" ht="8.85" customHeight="1">
      <c r="A60" s="286" t="s">
        <v>54</v>
      </c>
      <c r="B60" s="289">
        <v>962</v>
      </c>
      <c r="C60" s="290">
        <v>1238</v>
      </c>
      <c r="D60" s="290">
        <v>606</v>
      </c>
      <c r="E60" s="290">
        <v>375</v>
      </c>
      <c r="F60" s="290">
        <v>1</v>
      </c>
      <c r="G60" s="289">
        <v>0</v>
      </c>
      <c r="H60" s="286"/>
    </row>
    <row r="61" spans="1:8" s="285" customFormat="1" ht="8.85" customHeight="1">
      <c r="A61" s="286" t="s">
        <v>55</v>
      </c>
      <c r="B61" s="289">
        <v>2836</v>
      </c>
      <c r="C61" s="290">
        <v>4894</v>
      </c>
      <c r="D61" s="290">
        <v>604</v>
      </c>
      <c r="E61" s="290">
        <v>255</v>
      </c>
      <c r="F61" s="290">
        <v>6</v>
      </c>
      <c r="G61" s="289">
        <v>4</v>
      </c>
      <c r="H61" s="286"/>
    </row>
    <row r="62" spans="1:8" s="285" customFormat="1" ht="8.85" customHeight="1">
      <c r="A62" s="291" t="s">
        <v>56</v>
      </c>
      <c r="B62" s="292">
        <v>781</v>
      </c>
      <c r="C62" s="293">
        <v>2508</v>
      </c>
      <c r="D62" s="293">
        <v>847</v>
      </c>
      <c r="E62" s="293">
        <v>279</v>
      </c>
      <c r="F62" s="293">
        <v>3</v>
      </c>
      <c r="G62" s="292">
        <v>3</v>
      </c>
      <c r="H62" s="286"/>
    </row>
    <row r="63" spans="1:8" s="285" customFormat="1" ht="8.85" customHeight="1">
      <c r="A63" s="286" t="s">
        <v>57</v>
      </c>
      <c r="B63" s="289">
        <v>794</v>
      </c>
      <c r="C63" s="290">
        <v>522</v>
      </c>
      <c r="D63" s="290">
        <v>511</v>
      </c>
      <c r="E63" s="290">
        <v>311</v>
      </c>
      <c r="F63" s="290">
        <v>1</v>
      </c>
      <c r="G63" s="289">
        <v>0</v>
      </c>
      <c r="H63" s="286"/>
    </row>
    <row r="64" spans="1:8" s="285" customFormat="1" ht="8.85" customHeight="1">
      <c r="A64" s="286" t="s">
        <v>58</v>
      </c>
      <c r="B64" s="289">
        <v>3260</v>
      </c>
      <c r="C64" s="290">
        <v>4849</v>
      </c>
      <c r="D64" s="290">
        <v>3152</v>
      </c>
      <c r="E64" s="290">
        <v>461</v>
      </c>
      <c r="F64" s="290">
        <v>120</v>
      </c>
      <c r="G64" s="289">
        <v>12</v>
      </c>
      <c r="H64" s="286"/>
    </row>
    <row r="65" spans="1:8" s="285" customFormat="1" ht="8.85" customHeight="1">
      <c r="A65" s="286" t="s">
        <v>59</v>
      </c>
      <c r="B65" s="289">
        <v>1345</v>
      </c>
      <c r="C65" s="290">
        <v>7275</v>
      </c>
      <c r="D65" s="290">
        <v>6891</v>
      </c>
      <c r="E65" s="290">
        <v>1344</v>
      </c>
      <c r="F65" s="290">
        <v>53</v>
      </c>
      <c r="G65" s="289">
        <v>31</v>
      </c>
      <c r="H65" s="286"/>
    </row>
    <row r="66" spans="1:8" s="285" customFormat="1" ht="8.85" customHeight="1">
      <c r="A66" s="291" t="s">
        <v>60</v>
      </c>
      <c r="B66" s="292">
        <v>1272</v>
      </c>
      <c r="C66" s="293">
        <v>2002</v>
      </c>
      <c r="D66" s="293">
        <v>462</v>
      </c>
      <c r="E66" s="293">
        <v>279</v>
      </c>
      <c r="F66" s="293">
        <v>9</v>
      </c>
      <c r="G66" s="292">
        <v>7</v>
      </c>
      <c r="H66" s="286"/>
    </row>
    <row r="67" spans="1:8" s="285" customFormat="1" ht="8.85" customHeight="1">
      <c r="A67" s="286" t="s">
        <v>61</v>
      </c>
      <c r="B67" s="289">
        <v>1245</v>
      </c>
      <c r="C67" s="290">
        <v>1963</v>
      </c>
      <c r="D67" s="290">
        <v>874</v>
      </c>
      <c r="E67" s="290">
        <v>636</v>
      </c>
      <c r="F67" s="290">
        <v>4</v>
      </c>
      <c r="G67" s="289">
        <v>4</v>
      </c>
      <c r="H67" s="286"/>
    </row>
    <row r="68" spans="1:8" s="285" customFormat="1" ht="8.85" customHeight="1">
      <c r="A68" s="286" t="s">
        <v>62</v>
      </c>
      <c r="B68" s="289">
        <v>104</v>
      </c>
      <c r="C68" s="290">
        <v>528</v>
      </c>
      <c r="D68" s="290">
        <v>283</v>
      </c>
      <c r="E68" s="290">
        <v>205</v>
      </c>
      <c r="F68" s="290">
        <v>8</v>
      </c>
      <c r="G68" s="289">
        <v>5</v>
      </c>
      <c r="H68" s="286"/>
    </row>
    <row r="69" spans="1:8" s="285" customFormat="1" ht="8.85" customHeight="1">
      <c r="A69" s="286" t="s">
        <v>63</v>
      </c>
      <c r="B69" s="289">
        <v>3035</v>
      </c>
      <c r="C69" s="290">
        <v>9909</v>
      </c>
      <c r="D69" s="290">
        <v>8487</v>
      </c>
      <c r="E69" s="290">
        <v>7218</v>
      </c>
      <c r="F69" s="290">
        <v>37</v>
      </c>
      <c r="G69" s="289">
        <v>26</v>
      </c>
      <c r="H69" s="286"/>
    </row>
    <row r="70" spans="1:8" s="285" customFormat="1" ht="8.85" customHeight="1">
      <c r="A70" s="291" t="s">
        <v>64</v>
      </c>
      <c r="B70" s="292">
        <v>1330</v>
      </c>
      <c r="C70" s="293">
        <v>1014</v>
      </c>
      <c r="D70" s="293">
        <v>386</v>
      </c>
      <c r="E70" s="293">
        <v>165</v>
      </c>
      <c r="F70" s="293">
        <v>0</v>
      </c>
      <c r="G70" s="292">
        <v>1</v>
      </c>
      <c r="H70" s="286"/>
    </row>
    <row r="71" spans="1:8" s="285" customFormat="1" ht="8.85" customHeight="1">
      <c r="A71" s="286" t="s">
        <v>65</v>
      </c>
      <c r="B71" s="289">
        <v>2727</v>
      </c>
      <c r="C71" s="290">
        <v>2809</v>
      </c>
      <c r="D71" s="290">
        <v>1072</v>
      </c>
      <c r="E71" s="290">
        <v>766</v>
      </c>
      <c r="F71" s="290">
        <v>12</v>
      </c>
      <c r="G71" s="289">
        <v>3</v>
      </c>
      <c r="H71" s="286"/>
    </row>
    <row r="72" spans="1:8" s="285" customFormat="1" ht="8.85" customHeight="1">
      <c r="A72" s="286" t="s">
        <v>66</v>
      </c>
      <c r="B72" s="289">
        <v>653</v>
      </c>
      <c r="C72" s="290">
        <v>1570</v>
      </c>
      <c r="D72" s="290">
        <v>631</v>
      </c>
      <c r="E72" s="290">
        <v>509</v>
      </c>
      <c r="F72" s="290">
        <v>2</v>
      </c>
      <c r="G72" s="289">
        <v>2</v>
      </c>
      <c r="H72" s="286"/>
    </row>
    <row r="73" spans="1:8" s="285" customFormat="1" ht="8.85" customHeight="1">
      <c r="A73" s="286" t="s">
        <v>67</v>
      </c>
      <c r="B73" s="289">
        <v>417</v>
      </c>
      <c r="C73" s="290">
        <v>917</v>
      </c>
      <c r="D73" s="290">
        <v>687</v>
      </c>
      <c r="E73" s="290">
        <v>284</v>
      </c>
      <c r="F73" s="290">
        <v>3</v>
      </c>
      <c r="G73" s="289">
        <v>2</v>
      </c>
      <c r="H73" s="286"/>
    </row>
    <row r="74" spans="1:8" s="285" customFormat="1" ht="8.85" customHeight="1">
      <c r="A74" s="291" t="s">
        <v>68</v>
      </c>
      <c r="B74" s="292">
        <v>2780</v>
      </c>
      <c r="C74" s="293">
        <v>1447</v>
      </c>
      <c r="D74" s="293">
        <v>320</v>
      </c>
      <c r="E74" s="293">
        <v>92</v>
      </c>
      <c r="F74" s="293">
        <v>2</v>
      </c>
      <c r="G74" s="292">
        <v>0</v>
      </c>
      <c r="H74" s="286"/>
    </row>
    <row r="75" spans="1:8" s="285" customFormat="1" ht="8.85" customHeight="1">
      <c r="A75" s="286" t="s">
        <v>69</v>
      </c>
      <c r="B75" s="289">
        <v>1187</v>
      </c>
      <c r="C75" s="290">
        <v>1828</v>
      </c>
      <c r="D75" s="290">
        <v>329</v>
      </c>
      <c r="E75" s="290">
        <v>127</v>
      </c>
      <c r="F75" s="290">
        <v>1</v>
      </c>
      <c r="G75" s="289">
        <v>1</v>
      </c>
      <c r="H75" s="286"/>
    </row>
    <row r="76" spans="1:8" s="285" customFormat="1" ht="8.85" customHeight="1">
      <c r="A76" s="286" t="s">
        <v>70</v>
      </c>
      <c r="B76" s="289">
        <v>1875</v>
      </c>
      <c r="C76" s="290">
        <v>2094</v>
      </c>
      <c r="D76" s="290">
        <v>817</v>
      </c>
      <c r="E76" s="290">
        <v>460</v>
      </c>
      <c r="F76" s="290">
        <v>6</v>
      </c>
      <c r="G76" s="289">
        <v>3</v>
      </c>
      <c r="H76" s="286"/>
    </row>
    <row r="77" spans="1:8" s="285" customFormat="1" ht="8.85" customHeight="1">
      <c r="A77" s="286" t="s">
        <v>71</v>
      </c>
      <c r="B77" s="289">
        <v>2390</v>
      </c>
      <c r="C77" s="290">
        <v>2065</v>
      </c>
      <c r="D77" s="290">
        <v>242</v>
      </c>
      <c r="E77" s="290">
        <v>66</v>
      </c>
      <c r="F77" s="290">
        <v>0</v>
      </c>
      <c r="G77" s="289">
        <v>0</v>
      </c>
      <c r="H77" s="286"/>
    </row>
    <row r="78" spans="1:8" s="285" customFormat="1" ht="8.85" customHeight="1">
      <c r="A78" s="291" t="s">
        <v>72</v>
      </c>
      <c r="B78" s="292">
        <v>3827</v>
      </c>
      <c r="C78" s="293">
        <v>2664</v>
      </c>
      <c r="D78" s="293">
        <v>1093</v>
      </c>
      <c r="E78" s="293">
        <v>331</v>
      </c>
      <c r="F78" s="293">
        <v>11</v>
      </c>
      <c r="G78" s="292">
        <v>2</v>
      </c>
      <c r="H78" s="286"/>
    </row>
    <row r="79" spans="1:8" s="285" customFormat="1" ht="8.85" customHeight="1">
      <c r="A79" s="286" t="s">
        <v>73</v>
      </c>
      <c r="B79" s="289">
        <v>128</v>
      </c>
      <c r="C79" s="290">
        <v>269</v>
      </c>
      <c r="D79" s="290">
        <v>171</v>
      </c>
      <c r="E79" s="290">
        <v>45</v>
      </c>
      <c r="F79" s="290">
        <v>0</v>
      </c>
      <c r="G79" s="289">
        <v>0</v>
      </c>
      <c r="H79" s="286"/>
    </row>
    <row r="80" spans="1:8" s="285" customFormat="1" ht="8.85" customHeight="1">
      <c r="A80" s="286" t="s">
        <v>74</v>
      </c>
      <c r="B80" s="289">
        <v>4519</v>
      </c>
      <c r="C80" s="290">
        <v>4236</v>
      </c>
      <c r="D80" s="290">
        <v>1870</v>
      </c>
      <c r="E80" s="290">
        <v>1100</v>
      </c>
      <c r="F80" s="290">
        <v>3</v>
      </c>
      <c r="G80" s="289">
        <v>1</v>
      </c>
      <c r="H80" s="286"/>
    </row>
    <row r="81" spans="1:8" s="285" customFormat="1" ht="8.85" customHeight="1">
      <c r="A81" s="286" t="s">
        <v>75</v>
      </c>
      <c r="B81" s="289">
        <v>2615</v>
      </c>
      <c r="C81" s="290">
        <v>1583</v>
      </c>
      <c r="D81" s="290">
        <v>159</v>
      </c>
      <c r="E81" s="290">
        <v>64</v>
      </c>
      <c r="F81" s="290">
        <v>1</v>
      </c>
      <c r="G81" s="289">
        <v>0</v>
      </c>
      <c r="H81" s="286"/>
    </row>
    <row r="82" spans="1:8" s="285" customFormat="1" ht="8.85" customHeight="1">
      <c r="A82" s="291" t="s">
        <v>76</v>
      </c>
      <c r="B82" s="292">
        <v>270</v>
      </c>
      <c r="C82" s="293">
        <v>367</v>
      </c>
      <c r="D82" s="293">
        <v>60</v>
      </c>
      <c r="E82" s="293">
        <v>2</v>
      </c>
      <c r="F82" s="293">
        <v>0</v>
      </c>
      <c r="G82" s="292">
        <v>0</v>
      </c>
      <c r="H82" s="286"/>
    </row>
    <row r="83" spans="1:8" s="285" customFormat="1" ht="8.85" customHeight="1">
      <c r="A83" s="286" t="s">
        <v>163</v>
      </c>
      <c r="B83" s="289" t="s">
        <v>12</v>
      </c>
      <c r="C83" s="289" t="s">
        <v>12</v>
      </c>
      <c r="D83" s="290">
        <v>145</v>
      </c>
      <c r="E83" s="289" t="s">
        <v>12</v>
      </c>
      <c r="F83" s="289">
        <v>2</v>
      </c>
      <c r="G83" s="289" t="s">
        <v>12</v>
      </c>
      <c r="H83" s="286"/>
    </row>
    <row r="84" spans="1:8" s="285" customFormat="1" ht="6" customHeight="1">
      <c r="B84" s="294"/>
      <c r="C84" s="294"/>
      <c r="D84" s="294"/>
      <c r="E84" s="294"/>
      <c r="F84" s="294"/>
      <c r="G84" s="294"/>
      <c r="H84" s="286"/>
    </row>
    <row r="85" spans="1:8" s="285" customFormat="1" ht="9" customHeight="1">
      <c r="A85" s="284">
        <v>1997</v>
      </c>
      <c r="H85" s="286"/>
    </row>
    <row r="86" spans="1:8" s="285" customFormat="1" ht="9" customHeight="1">
      <c r="A86" s="284" t="s">
        <v>44</v>
      </c>
      <c r="B86" s="287">
        <f t="shared" ref="B86:G86" si="2">SUM(B88:B120)</f>
        <v>59289</v>
      </c>
      <c r="C86" s="287">
        <f t="shared" si="2"/>
        <v>95362</v>
      </c>
      <c r="D86" s="287">
        <f t="shared" si="2"/>
        <v>41551</v>
      </c>
      <c r="E86" s="287">
        <f t="shared" si="2"/>
        <v>20375</v>
      </c>
      <c r="F86" s="287">
        <f t="shared" si="2"/>
        <v>395</v>
      </c>
      <c r="G86" s="287">
        <f t="shared" si="2"/>
        <v>237</v>
      </c>
      <c r="H86" s="286"/>
    </row>
    <row r="87" spans="1:8" s="285" customFormat="1" ht="3" customHeight="1">
      <c r="A87" s="288"/>
      <c r="B87" s="287"/>
      <c r="C87" s="287"/>
      <c r="D87" s="287"/>
      <c r="E87" s="287"/>
      <c r="F87" s="287"/>
      <c r="G87" s="287"/>
      <c r="H87" s="286"/>
    </row>
    <row r="88" spans="1:8" s="285" customFormat="1" ht="8.85" customHeight="1">
      <c r="A88" s="286" t="s">
        <v>45</v>
      </c>
      <c r="B88" s="289">
        <v>1681</v>
      </c>
      <c r="C88" s="290">
        <v>778</v>
      </c>
      <c r="D88" s="290">
        <v>164</v>
      </c>
      <c r="E88" s="290">
        <v>77</v>
      </c>
      <c r="F88" s="290">
        <v>0</v>
      </c>
      <c r="G88" s="289">
        <v>0</v>
      </c>
      <c r="H88" s="286"/>
    </row>
    <row r="89" spans="1:8" s="285" customFormat="1" ht="8.85" customHeight="1">
      <c r="A89" s="286" t="s">
        <v>46</v>
      </c>
      <c r="B89" s="289">
        <v>682</v>
      </c>
      <c r="C89" s="290">
        <v>3698</v>
      </c>
      <c r="D89" s="290">
        <v>1551</v>
      </c>
      <c r="E89" s="290">
        <v>629</v>
      </c>
      <c r="F89" s="290">
        <v>55</v>
      </c>
      <c r="G89" s="289">
        <v>39</v>
      </c>
      <c r="H89" s="286"/>
    </row>
    <row r="90" spans="1:8" s="285" customFormat="1" ht="8.85" customHeight="1">
      <c r="A90" s="286" t="s">
        <v>47</v>
      </c>
      <c r="B90" s="289">
        <v>85</v>
      </c>
      <c r="C90" s="290">
        <v>349</v>
      </c>
      <c r="D90" s="290">
        <v>292</v>
      </c>
      <c r="E90" s="290">
        <v>91</v>
      </c>
      <c r="F90" s="290">
        <v>3</v>
      </c>
      <c r="G90" s="289">
        <v>3</v>
      </c>
      <c r="H90" s="286"/>
    </row>
    <row r="91" spans="1:8" s="285" customFormat="1" ht="8.85" customHeight="1">
      <c r="A91" s="291" t="s">
        <v>48</v>
      </c>
      <c r="B91" s="292">
        <v>117</v>
      </c>
      <c r="C91" s="293">
        <v>566</v>
      </c>
      <c r="D91" s="293">
        <v>98</v>
      </c>
      <c r="E91" s="293">
        <v>22</v>
      </c>
      <c r="F91" s="293">
        <v>1</v>
      </c>
      <c r="G91" s="292">
        <v>1</v>
      </c>
      <c r="H91" s="286"/>
    </row>
    <row r="92" spans="1:8" s="285" customFormat="1" ht="8.85" customHeight="1">
      <c r="A92" s="286" t="s">
        <v>49</v>
      </c>
      <c r="B92" s="289">
        <v>4134</v>
      </c>
      <c r="C92" s="290">
        <v>2952</v>
      </c>
      <c r="D92" s="290">
        <v>376</v>
      </c>
      <c r="E92" s="290">
        <v>162</v>
      </c>
      <c r="F92" s="290">
        <v>5</v>
      </c>
      <c r="G92" s="289">
        <v>0</v>
      </c>
      <c r="H92" s="286"/>
    </row>
    <row r="93" spans="1:8" s="285" customFormat="1" ht="8.85" customHeight="1">
      <c r="A93" s="286" t="s">
        <v>50</v>
      </c>
      <c r="B93" s="289">
        <v>730</v>
      </c>
      <c r="C93" s="290">
        <v>328</v>
      </c>
      <c r="D93" s="290">
        <v>139</v>
      </c>
      <c r="E93" s="290">
        <v>69</v>
      </c>
      <c r="F93" s="290">
        <v>2</v>
      </c>
      <c r="G93" s="289">
        <v>1</v>
      </c>
      <c r="H93" s="286"/>
    </row>
    <row r="94" spans="1:8" s="285" customFormat="1" ht="8.85" customHeight="1">
      <c r="A94" s="286" t="s">
        <v>51</v>
      </c>
      <c r="B94" s="289">
        <v>653</v>
      </c>
      <c r="C94" s="290">
        <v>879</v>
      </c>
      <c r="D94" s="290">
        <v>239</v>
      </c>
      <c r="E94" s="290">
        <v>36</v>
      </c>
      <c r="F94" s="290">
        <v>2</v>
      </c>
      <c r="G94" s="289">
        <v>0</v>
      </c>
      <c r="H94" s="286"/>
    </row>
    <row r="95" spans="1:8" s="285" customFormat="1" ht="8.85" customHeight="1">
      <c r="A95" s="291" t="s">
        <v>52</v>
      </c>
      <c r="B95" s="292">
        <v>2928</v>
      </c>
      <c r="C95" s="293">
        <v>5205</v>
      </c>
      <c r="D95" s="293">
        <v>234</v>
      </c>
      <c r="E95" s="293">
        <v>58</v>
      </c>
      <c r="F95" s="293">
        <v>0</v>
      </c>
      <c r="G95" s="292">
        <v>0</v>
      </c>
      <c r="H95" s="286"/>
    </row>
    <row r="96" spans="1:8" s="285" customFormat="1" ht="8.85" customHeight="1">
      <c r="A96" s="286" t="s">
        <v>53</v>
      </c>
      <c r="B96" s="289">
        <v>4920</v>
      </c>
      <c r="C96" s="290">
        <v>24506</v>
      </c>
      <c r="D96" s="290">
        <v>5699</v>
      </c>
      <c r="E96" s="290">
        <v>3974</v>
      </c>
      <c r="F96" s="290">
        <v>72</v>
      </c>
      <c r="G96" s="289">
        <v>55</v>
      </c>
      <c r="H96" s="286"/>
    </row>
    <row r="97" spans="1:8" s="285" customFormat="1" ht="8.85" customHeight="1">
      <c r="A97" s="286" t="s">
        <v>54</v>
      </c>
      <c r="B97" s="289">
        <v>1187</v>
      </c>
      <c r="C97" s="290">
        <v>1145</v>
      </c>
      <c r="D97" s="290">
        <v>498</v>
      </c>
      <c r="E97" s="290">
        <v>288</v>
      </c>
      <c r="F97" s="290">
        <v>0</v>
      </c>
      <c r="G97" s="289">
        <v>0</v>
      </c>
      <c r="H97" s="286"/>
    </row>
    <row r="98" spans="1:8" s="285" customFormat="1" ht="8.85" customHeight="1">
      <c r="A98" s="286" t="s">
        <v>55</v>
      </c>
      <c r="B98" s="289">
        <v>3095</v>
      </c>
      <c r="C98" s="290">
        <v>5032</v>
      </c>
      <c r="D98" s="290">
        <v>558</v>
      </c>
      <c r="E98" s="290">
        <v>323</v>
      </c>
      <c r="F98" s="290">
        <v>16</v>
      </c>
      <c r="G98" s="289">
        <v>12</v>
      </c>
      <c r="H98" s="286"/>
    </row>
    <row r="99" spans="1:8" s="285" customFormat="1" ht="8.85" customHeight="1">
      <c r="A99" s="291" t="s">
        <v>56</v>
      </c>
      <c r="B99" s="292">
        <v>1098</v>
      </c>
      <c r="C99" s="293">
        <v>2559</v>
      </c>
      <c r="D99" s="293">
        <v>860</v>
      </c>
      <c r="E99" s="293">
        <v>246</v>
      </c>
      <c r="F99" s="293">
        <v>4</v>
      </c>
      <c r="G99" s="292">
        <v>5</v>
      </c>
      <c r="H99" s="286"/>
    </row>
    <row r="100" spans="1:8" s="285" customFormat="1" ht="8.85" customHeight="1">
      <c r="A100" s="286" t="s">
        <v>57</v>
      </c>
      <c r="B100" s="289">
        <v>894</v>
      </c>
      <c r="C100" s="290">
        <v>452</v>
      </c>
      <c r="D100" s="290">
        <v>696</v>
      </c>
      <c r="E100" s="290">
        <v>389</v>
      </c>
      <c r="F100" s="290">
        <v>2</v>
      </c>
      <c r="G100" s="289">
        <v>0</v>
      </c>
      <c r="H100" s="286"/>
    </row>
    <row r="101" spans="1:8" s="285" customFormat="1" ht="8.85" customHeight="1">
      <c r="A101" s="286" t="s">
        <v>58</v>
      </c>
      <c r="B101" s="289">
        <v>2578</v>
      </c>
      <c r="C101" s="290">
        <v>4145</v>
      </c>
      <c r="D101" s="290">
        <v>4669</v>
      </c>
      <c r="E101" s="290">
        <v>487</v>
      </c>
      <c r="F101" s="290">
        <v>116</v>
      </c>
      <c r="G101" s="289">
        <v>24</v>
      </c>
      <c r="H101" s="286"/>
    </row>
    <row r="102" spans="1:8" s="285" customFormat="1" ht="8.85" customHeight="1">
      <c r="A102" s="286" t="s">
        <v>59</v>
      </c>
      <c r="B102" s="289">
        <v>1290</v>
      </c>
      <c r="C102" s="290">
        <v>6600</v>
      </c>
      <c r="D102" s="290">
        <v>6943</v>
      </c>
      <c r="E102" s="290">
        <v>671</v>
      </c>
      <c r="F102" s="290">
        <v>28</v>
      </c>
      <c r="G102" s="289">
        <v>36</v>
      </c>
      <c r="H102" s="286"/>
    </row>
    <row r="103" spans="1:8" s="285" customFormat="1" ht="8.85" customHeight="1">
      <c r="A103" s="291" t="s">
        <v>60</v>
      </c>
      <c r="B103" s="292">
        <v>1106</v>
      </c>
      <c r="C103" s="293">
        <v>1645</v>
      </c>
      <c r="D103" s="293">
        <v>543</v>
      </c>
      <c r="E103" s="293">
        <v>283</v>
      </c>
      <c r="F103" s="293">
        <v>9</v>
      </c>
      <c r="G103" s="292">
        <v>9</v>
      </c>
      <c r="H103" s="286"/>
    </row>
    <row r="104" spans="1:8" s="285" customFormat="1" ht="8.85" customHeight="1">
      <c r="A104" s="286" t="s">
        <v>61</v>
      </c>
      <c r="B104" s="289">
        <v>1215</v>
      </c>
      <c r="C104" s="290">
        <v>1823</v>
      </c>
      <c r="D104" s="290">
        <v>883</v>
      </c>
      <c r="E104" s="290">
        <v>605</v>
      </c>
      <c r="F104" s="290">
        <v>3</v>
      </c>
      <c r="G104" s="289">
        <v>1</v>
      </c>
      <c r="H104" s="286"/>
    </row>
    <row r="105" spans="1:8" s="285" customFormat="1" ht="8.85" customHeight="1">
      <c r="A105" s="286" t="s">
        <v>62</v>
      </c>
      <c r="B105" s="289">
        <v>296</v>
      </c>
      <c r="C105" s="290">
        <v>432</v>
      </c>
      <c r="D105" s="290">
        <v>306</v>
      </c>
      <c r="E105" s="290">
        <v>176</v>
      </c>
      <c r="F105" s="290">
        <v>4</v>
      </c>
      <c r="G105" s="289">
        <v>3</v>
      </c>
      <c r="H105" s="286"/>
    </row>
    <row r="106" spans="1:8" s="285" customFormat="1" ht="8.85" customHeight="1">
      <c r="A106" s="286" t="s">
        <v>63</v>
      </c>
      <c r="B106" s="289">
        <v>3103</v>
      </c>
      <c r="C106" s="290">
        <v>10444</v>
      </c>
      <c r="D106" s="290">
        <v>7610</v>
      </c>
      <c r="E106" s="290">
        <v>7249</v>
      </c>
      <c r="F106" s="290">
        <v>23</v>
      </c>
      <c r="G106" s="289">
        <v>19</v>
      </c>
      <c r="H106" s="286"/>
    </row>
    <row r="107" spans="1:8" s="285" customFormat="1" ht="8.85" customHeight="1">
      <c r="A107" s="291" t="s">
        <v>64</v>
      </c>
      <c r="B107" s="292">
        <v>1624</v>
      </c>
      <c r="C107" s="293">
        <v>948</v>
      </c>
      <c r="D107" s="293">
        <v>378</v>
      </c>
      <c r="E107" s="293">
        <v>83</v>
      </c>
      <c r="F107" s="293">
        <v>1</v>
      </c>
      <c r="G107" s="292">
        <v>0</v>
      </c>
      <c r="H107" s="286"/>
    </row>
    <row r="108" spans="1:8" s="285" customFormat="1" ht="8.85" customHeight="1">
      <c r="A108" s="286" t="s">
        <v>65</v>
      </c>
      <c r="B108" s="289">
        <v>2819</v>
      </c>
      <c r="C108" s="290">
        <v>2415</v>
      </c>
      <c r="D108" s="290">
        <v>1574</v>
      </c>
      <c r="E108" s="290">
        <v>990</v>
      </c>
      <c r="F108" s="290">
        <v>9</v>
      </c>
      <c r="G108" s="289">
        <v>1</v>
      </c>
      <c r="H108" s="286"/>
    </row>
    <row r="109" spans="1:8" s="285" customFormat="1" ht="8.85" customHeight="1">
      <c r="A109" s="286" t="s">
        <v>66</v>
      </c>
      <c r="B109" s="289">
        <v>880</v>
      </c>
      <c r="C109" s="290">
        <v>1353</v>
      </c>
      <c r="D109" s="290">
        <v>460</v>
      </c>
      <c r="E109" s="290">
        <v>337</v>
      </c>
      <c r="F109" s="290">
        <v>0</v>
      </c>
      <c r="G109" s="289">
        <v>0</v>
      </c>
      <c r="H109" s="286"/>
    </row>
    <row r="110" spans="1:8" s="285" customFormat="1" ht="8.85" customHeight="1">
      <c r="A110" s="286" t="s">
        <v>67</v>
      </c>
      <c r="B110" s="289">
        <v>1051</v>
      </c>
      <c r="C110" s="290">
        <v>1226</v>
      </c>
      <c r="D110" s="290">
        <v>1187</v>
      </c>
      <c r="E110" s="290">
        <v>623</v>
      </c>
      <c r="F110" s="290">
        <v>2</v>
      </c>
      <c r="G110" s="289">
        <v>2</v>
      </c>
      <c r="H110" s="286"/>
    </row>
    <row r="111" spans="1:8" s="285" customFormat="1" ht="8.85" customHeight="1">
      <c r="A111" s="291" t="s">
        <v>68</v>
      </c>
      <c r="B111" s="292">
        <v>2742</v>
      </c>
      <c r="C111" s="293">
        <v>1484</v>
      </c>
      <c r="D111" s="293">
        <v>274</v>
      </c>
      <c r="E111" s="293">
        <v>79</v>
      </c>
      <c r="F111" s="293">
        <v>1</v>
      </c>
      <c r="G111" s="292">
        <v>0</v>
      </c>
      <c r="H111" s="286"/>
    </row>
    <row r="112" spans="1:8" s="285" customFormat="1" ht="8.85" customHeight="1">
      <c r="A112" s="286" t="s">
        <v>69</v>
      </c>
      <c r="B112" s="289">
        <v>1712</v>
      </c>
      <c r="C112" s="290">
        <v>1827</v>
      </c>
      <c r="D112" s="290">
        <v>365</v>
      </c>
      <c r="E112" s="290">
        <v>167</v>
      </c>
      <c r="F112" s="290">
        <v>3</v>
      </c>
      <c r="G112" s="289">
        <v>0</v>
      </c>
      <c r="H112" s="286"/>
    </row>
    <row r="113" spans="1:8" s="285" customFormat="1" ht="8.85" customHeight="1">
      <c r="A113" s="286" t="s">
        <v>70</v>
      </c>
      <c r="B113" s="289">
        <v>2294</v>
      </c>
      <c r="C113" s="290">
        <v>2341</v>
      </c>
      <c r="D113" s="290">
        <v>880</v>
      </c>
      <c r="E113" s="290">
        <v>563</v>
      </c>
      <c r="F113" s="290">
        <v>4</v>
      </c>
      <c r="G113" s="289">
        <v>3</v>
      </c>
      <c r="H113" s="286"/>
    </row>
    <row r="114" spans="1:8" s="285" customFormat="1" ht="8.85" customHeight="1">
      <c r="A114" s="286" t="s">
        <v>71</v>
      </c>
      <c r="B114" s="289">
        <v>2849</v>
      </c>
      <c r="C114" s="290">
        <v>1973</v>
      </c>
      <c r="D114" s="290">
        <v>450</v>
      </c>
      <c r="E114" s="290">
        <v>175</v>
      </c>
      <c r="F114" s="290">
        <v>0</v>
      </c>
      <c r="G114" s="289">
        <v>0</v>
      </c>
      <c r="H114" s="286"/>
    </row>
    <row r="115" spans="1:8" s="285" customFormat="1" ht="8.85" customHeight="1">
      <c r="A115" s="291" t="s">
        <v>72</v>
      </c>
      <c r="B115" s="292">
        <v>3829</v>
      </c>
      <c r="C115" s="293">
        <v>2858</v>
      </c>
      <c r="D115" s="293">
        <v>986</v>
      </c>
      <c r="E115" s="293">
        <v>338</v>
      </c>
      <c r="F115" s="293">
        <v>23</v>
      </c>
      <c r="G115" s="292">
        <v>21</v>
      </c>
      <c r="H115" s="286"/>
    </row>
    <row r="116" spans="1:8" s="285" customFormat="1" ht="8.85" customHeight="1">
      <c r="A116" s="286" t="s">
        <v>73</v>
      </c>
      <c r="B116" s="289">
        <v>128</v>
      </c>
      <c r="C116" s="290">
        <v>267</v>
      </c>
      <c r="D116" s="290">
        <v>208</v>
      </c>
      <c r="E116" s="290">
        <v>53</v>
      </c>
      <c r="F116" s="290">
        <v>0</v>
      </c>
      <c r="G116" s="289">
        <v>0</v>
      </c>
      <c r="H116" s="286"/>
    </row>
    <row r="117" spans="1:8" s="285" customFormat="1" ht="8.85" customHeight="1">
      <c r="A117" s="286" t="s">
        <v>74</v>
      </c>
      <c r="B117" s="289">
        <v>4876</v>
      </c>
      <c r="C117" s="290">
        <v>3482</v>
      </c>
      <c r="D117" s="290">
        <v>1911</v>
      </c>
      <c r="E117" s="290">
        <v>1057</v>
      </c>
      <c r="F117" s="290">
        <v>4</v>
      </c>
      <c r="G117" s="289">
        <v>1</v>
      </c>
      <c r="H117" s="286"/>
    </row>
    <row r="118" spans="1:8" s="285" customFormat="1" ht="8.85" customHeight="1">
      <c r="A118" s="286" t="s">
        <v>75</v>
      </c>
      <c r="B118" s="289">
        <v>2334</v>
      </c>
      <c r="C118" s="290">
        <v>1327</v>
      </c>
      <c r="D118" s="290">
        <v>184</v>
      </c>
      <c r="E118" s="290">
        <v>68</v>
      </c>
      <c r="F118" s="290">
        <v>1</v>
      </c>
      <c r="G118" s="289">
        <v>1</v>
      </c>
      <c r="H118" s="286"/>
    </row>
    <row r="119" spans="1:8" s="285" customFormat="1" ht="8.85" customHeight="1">
      <c r="A119" s="291" t="s">
        <v>76</v>
      </c>
      <c r="B119" s="292">
        <v>359</v>
      </c>
      <c r="C119" s="293">
        <v>323</v>
      </c>
      <c r="D119" s="293">
        <v>69</v>
      </c>
      <c r="E119" s="293">
        <v>7</v>
      </c>
      <c r="F119" s="293">
        <v>0</v>
      </c>
      <c r="G119" s="292">
        <v>0</v>
      </c>
      <c r="H119" s="286"/>
    </row>
    <row r="120" spans="1:8" s="285" customFormat="1" ht="8.85" customHeight="1">
      <c r="A120" s="286" t="s">
        <v>163</v>
      </c>
      <c r="B120" s="289" t="s">
        <v>12</v>
      </c>
      <c r="C120" s="289" t="s">
        <v>12</v>
      </c>
      <c r="D120" s="290">
        <v>267</v>
      </c>
      <c r="E120" s="289" t="s">
        <v>12</v>
      </c>
      <c r="F120" s="289">
        <v>2</v>
      </c>
      <c r="G120" s="289" t="s">
        <v>12</v>
      </c>
      <c r="H120" s="286"/>
    </row>
    <row r="121" spans="1:8" s="285" customFormat="1" ht="6" customHeight="1">
      <c r="B121" s="294"/>
      <c r="C121" s="294"/>
      <c r="D121" s="294"/>
      <c r="E121" s="294"/>
      <c r="F121" s="294"/>
      <c r="G121" s="294"/>
      <c r="H121" s="286"/>
    </row>
    <row r="122" spans="1:8" s="285" customFormat="1" ht="9" customHeight="1">
      <c r="A122" s="284">
        <v>1998</v>
      </c>
      <c r="H122" s="286"/>
    </row>
    <row r="123" spans="1:8" s="285" customFormat="1" ht="9" customHeight="1">
      <c r="A123" s="284" t="s">
        <v>44</v>
      </c>
      <c r="B123" s="287">
        <f t="shared" ref="B123:G123" si="3">SUM(B125:B157)</f>
        <v>63321</v>
      </c>
      <c r="C123" s="287">
        <f t="shared" si="3"/>
        <v>95461</v>
      </c>
      <c r="D123" s="287">
        <f t="shared" si="3"/>
        <v>40577</v>
      </c>
      <c r="E123" s="287">
        <f t="shared" si="3"/>
        <v>21260</v>
      </c>
      <c r="F123" s="287">
        <f t="shared" si="3"/>
        <v>278</v>
      </c>
      <c r="G123" s="287">
        <f t="shared" si="3"/>
        <v>149</v>
      </c>
      <c r="H123" s="286"/>
    </row>
    <row r="124" spans="1:8" s="285" customFormat="1" ht="3" customHeight="1">
      <c r="A124" s="288"/>
      <c r="B124" s="287"/>
      <c r="C124" s="287"/>
      <c r="D124" s="287"/>
      <c r="E124" s="287"/>
      <c r="F124" s="287"/>
      <c r="G124" s="287"/>
      <c r="H124" s="286"/>
    </row>
    <row r="125" spans="1:8" s="285" customFormat="1" ht="8.85" customHeight="1">
      <c r="A125" s="286" t="s">
        <v>45</v>
      </c>
      <c r="B125" s="289">
        <v>1695</v>
      </c>
      <c r="C125" s="290">
        <v>675</v>
      </c>
      <c r="D125" s="290">
        <v>135</v>
      </c>
      <c r="E125" s="290">
        <v>25</v>
      </c>
      <c r="F125" s="290">
        <v>0</v>
      </c>
      <c r="G125" s="289">
        <v>0</v>
      </c>
      <c r="H125" s="286"/>
    </row>
    <row r="126" spans="1:8" s="285" customFormat="1" ht="8.85" customHeight="1">
      <c r="A126" s="286" t="s">
        <v>46</v>
      </c>
      <c r="B126" s="289">
        <v>747</v>
      </c>
      <c r="C126" s="290">
        <v>3901</v>
      </c>
      <c r="D126" s="290">
        <v>1781</v>
      </c>
      <c r="E126" s="290">
        <v>1237</v>
      </c>
      <c r="F126" s="290">
        <v>54</v>
      </c>
      <c r="G126" s="289">
        <v>20</v>
      </c>
      <c r="H126" s="286"/>
    </row>
    <row r="127" spans="1:8" s="285" customFormat="1" ht="8.85" customHeight="1">
      <c r="A127" s="286" t="s">
        <v>47</v>
      </c>
      <c r="B127" s="289">
        <v>79</v>
      </c>
      <c r="C127" s="290">
        <v>362</v>
      </c>
      <c r="D127" s="290">
        <v>274</v>
      </c>
      <c r="E127" s="290">
        <v>138</v>
      </c>
      <c r="F127" s="290">
        <v>4</v>
      </c>
      <c r="G127" s="289">
        <v>1</v>
      </c>
      <c r="H127" s="286"/>
    </row>
    <row r="128" spans="1:8" s="285" customFormat="1" ht="8.85" customHeight="1">
      <c r="A128" s="291" t="s">
        <v>48</v>
      </c>
      <c r="B128" s="292">
        <v>129</v>
      </c>
      <c r="C128" s="293">
        <v>508</v>
      </c>
      <c r="D128" s="293">
        <v>144</v>
      </c>
      <c r="E128" s="293">
        <v>49</v>
      </c>
      <c r="F128" s="293">
        <v>0</v>
      </c>
      <c r="G128" s="292">
        <v>0</v>
      </c>
      <c r="H128" s="286"/>
    </row>
    <row r="129" spans="1:8" s="285" customFormat="1" ht="8.85" customHeight="1">
      <c r="A129" s="286" t="s">
        <v>49</v>
      </c>
      <c r="B129" s="289">
        <v>3564</v>
      </c>
      <c r="C129" s="290">
        <v>3258</v>
      </c>
      <c r="D129" s="290">
        <v>370</v>
      </c>
      <c r="E129" s="290">
        <v>164</v>
      </c>
      <c r="F129" s="290">
        <v>4</v>
      </c>
      <c r="G129" s="289">
        <v>2</v>
      </c>
      <c r="H129" s="286"/>
    </row>
    <row r="130" spans="1:8" s="285" customFormat="1" ht="8.85" customHeight="1">
      <c r="A130" s="286" t="s">
        <v>50</v>
      </c>
      <c r="B130" s="289">
        <v>702</v>
      </c>
      <c r="C130" s="290">
        <v>335</v>
      </c>
      <c r="D130" s="290">
        <v>119</v>
      </c>
      <c r="E130" s="290">
        <v>51</v>
      </c>
      <c r="F130" s="290">
        <v>1</v>
      </c>
      <c r="G130" s="289">
        <v>1</v>
      </c>
      <c r="H130" s="286"/>
    </row>
    <row r="131" spans="1:8" s="285" customFormat="1" ht="8.85" customHeight="1">
      <c r="A131" s="286" t="s">
        <v>51</v>
      </c>
      <c r="B131" s="289">
        <v>979</v>
      </c>
      <c r="C131" s="290">
        <v>1005</v>
      </c>
      <c r="D131" s="290">
        <v>178</v>
      </c>
      <c r="E131" s="290">
        <v>14</v>
      </c>
      <c r="F131" s="290">
        <v>1</v>
      </c>
      <c r="G131" s="289">
        <v>0</v>
      </c>
      <c r="H131" s="286"/>
    </row>
    <row r="132" spans="1:8" s="285" customFormat="1" ht="8.85" customHeight="1">
      <c r="A132" s="291" t="s">
        <v>52</v>
      </c>
      <c r="B132" s="292">
        <v>3218</v>
      </c>
      <c r="C132" s="293">
        <v>5267</v>
      </c>
      <c r="D132" s="293">
        <v>202</v>
      </c>
      <c r="E132" s="293">
        <v>59</v>
      </c>
      <c r="F132" s="293">
        <v>2</v>
      </c>
      <c r="G132" s="292">
        <v>2</v>
      </c>
      <c r="H132" s="286"/>
    </row>
    <row r="133" spans="1:8" s="285" customFormat="1" ht="8.85" customHeight="1">
      <c r="A133" s="286" t="s">
        <v>53</v>
      </c>
      <c r="B133" s="289">
        <v>5088</v>
      </c>
      <c r="C133" s="290">
        <v>23978</v>
      </c>
      <c r="D133" s="290">
        <v>5338</v>
      </c>
      <c r="E133" s="290">
        <v>3669</v>
      </c>
      <c r="F133" s="290">
        <v>50</v>
      </c>
      <c r="G133" s="289">
        <v>54</v>
      </c>
      <c r="H133" s="286"/>
    </row>
    <row r="134" spans="1:8" s="285" customFormat="1" ht="8.85" customHeight="1">
      <c r="A134" s="286" t="s">
        <v>54</v>
      </c>
      <c r="B134" s="289">
        <v>1793</v>
      </c>
      <c r="C134" s="290">
        <v>1134</v>
      </c>
      <c r="D134" s="290">
        <v>466</v>
      </c>
      <c r="E134" s="290">
        <v>310</v>
      </c>
      <c r="F134" s="290">
        <v>1</v>
      </c>
      <c r="G134" s="289">
        <v>0</v>
      </c>
      <c r="H134" s="286"/>
    </row>
    <row r="135" spans="1:8" s="285" customFormat="1" ht="8.85" customHeight="1">
      <c r="A135" s="286" t="s">
        <v>55</v>
      </c>
      <c r="B135" s="289">
        <v>4001</v>
      </c>
      <c r="C135" s="290">
        <v>5381</v>
      </c>
      <c r="D135" s="290">
        <v>590</v>
      </c>
      <c r="E135" s="290">
        <v>371</v>
      </c>
      <c r="F135" s="290">
        <v>5</v>
      </c>
      <c r="G135" s="289">
        <v>0</v>
      </c>
      <c r="H135" s="286"/>
    </row>
    <row r="136" spans="1:8" s="285" customFormat="1" ht="8.85" customHeight="1">
      <c r="A136" s="291" t="s">
        <v>56</v>
      </c>
      <c r="B136" s="292">
        <v>1217</v>
      </c>
      <c r="C136" s="293">
        <v>2605</v>
      </c>
      <c r="D136" s="293">
        <v>824</v>
      </c>
      <c r="E136" s="293">
        <v>277</v>
      </c>
      <c r="F136" s="293">
        <v>8</v>
      </c>
      <c r="G136" s="292">
        <v>4</v>
      </c>
      <c r="H136" s="286"/>
    </row>
    <row r="137" spans="1:8" s="285" customFormat="1" ht="8.85" customHeight="1">
      <c r="A137" s="286" t="s">
        <v>57</v>
      </c>
      <c r="B137" s="289">
        <v>915</v>
      </c>
      <c r="C137" s="290">
        <v>429</v>
      </c>
      <c r="D137" s="290">
        <v>741</v>
      </c>
      <c r="E137" s="290">
        <v>503</v>
      </c>
      <c r="F137" s="290">
        <v>1</v>
      </c>
      <c r="G137" s="289">
        <v>0</v>
      </c>
      <c r="H137" s="286"/>
    </row>
    <row r="138" spans="1:8" s="285" customFormat="1" ht="8.85" customHeight="1">
      <c r="A138" s="286" t="s">
        <v>58</v>
      </c>
      <c r="B138" s="289">
        <v>2686</v>
      </c>
      <c r="C138" s="290">
        <v>4156</v>
      </c>
      <c r="D138" s="290">
        <v>5112</v>
      </c>
      <c r="E138" s="290">
        <v>677</v>
      </c>
      <c r="F138" s="290">
        <v>79</v>
      </c>
      <c r="G138" s="289">
        <v>14</v>
      </c>
      <c r="H138" s="286"/>
    </row>
    <row r="139" spans="1:8" s="285" customFormat="1" ht="8.85" customHeight="1">
      <c r="A139" s="286" t="s">
        <v>59</v>
      </c>
      <c r="B139" s="289">
        <v>1338</v>
      </c>
      <c r="C139" s="290">
        <v>6304</v>
      </c>
      <c r="D139" s="290">
        <v>7264</v>
      </c>
      <c r="E139" s="290">
        <v>2580</v>
      </c>
      <c r="F139" s="290">
        <v>22</v>
      </c>
      <c r="G139" s="289">
        <v>19</v>
      </c>
      <c r="H139" s="286"/>
    </row>
    <row r="140" spans="1:8" s="285" customFormat="1" ht="8.85" customHeight="1">
      <c r="A140" s="291" t="s">
        <v>60</v>
      </c>
      <c r="B140" s="292">
        <v>1217</v>
      </c>
      <c r="C140" s="293">
        <v>1656</v>
      </c>
      <c r="D140" s="293">
        <v>462</v>
      </c>
      <c r="E140" s="293">
        <v>243</v>
      </c>
      <c r="F140" s="293">
        <v>6</v>
      </c>
      <c r="G140" s="292">
        <v>4</v>
      </c>
      <c r="H140" s="286"/>
    </row>
    <row r="141" spans="1:8" s="285" customFormat="1" ht="8.85" customHeight="1">
      <c r="A141" s="286" t="s">
        <v>61</v>
      </c>
      <c r="B141" s="289">
        <v>1133</v>
      </c>
      <c r="C141" s="290">
        <v>2075</v>
      </c>
      <c r="D141" s="290">
        <v>757</v>
      </c>
      <c r="E141" s="290">
        <v>586</v>
      </c>
      <c r="F141" s="290">
        <v>0</v>
      </c>
      <c r="G141" s="289">
        <v>0</v>
      </c>
      <c r="H141" s="286"/>
    </row>
    <row r="142" spans="1:8" s="285" customFormat="1" ht="8.85" customHeight="1">
      <c r="A142" s="286" t="s">
        <v>62</v>
      </c>
      <c r="B142" s="289">
        <v>245</v>
      </c>
      <c r="C142" s="290">
        <v>396</v>
      </c>
      <c r="D142" s="290">
        <v>308</v>
      </c>
      <c r="E142" s="290">
        <v>290</v>
      </c>
      <c r="F142" s="290">
        <v>2</v>
      </c>
      <c r="G142" s="289">
        <v>3</v>
      </c>
      <c r="H142" s="286"/>
    </row>
    <row r="143" spans="1:8" s="285" customFormat="1" ht="8.85" customHeight="1">
      <c r="A143" s="286" t="s">
        <v>63</v>
      </c>
      <c r="B143" s="289">
        <v>3360</v>
      </c>
      <c r="C143" s="290">
        <v>9500</v>
      </c>
      <c r="D143" s="290">
        <v>6294</v>
      </c>
      <c r="E143" s="290">
        <v>5542</v>
      </c>
      <c r="F143" s="290">
        <v>5</v>
      </c>
      <c r="G143" s="289">
        <v>13</v>
      </c>
      <c r="H143" s="286"/>
    </row>
    <row r="144" spans="1:8" s="285" customFormat="1" ht="8.85" customHeight="1">
      <c r="A144" s="291" t="s">
        <v>64</v>
      </c>
      <c r="B144" s="292">
        <v>1397</v>
      </c>
      <c r="C144" s="293">
        <v>856</v>
      </c>
      <c r="D144" s="293">
        <v>412</v>
      </c>
      <c r="E144" s="293">
        <v>146</v>
      </c>
      <c r="F144" s="293">
        <v>0</v>
      </c>
      <c r="G144" s="292">
        <v>0</v>
      </c>
      <c r="H144" s="286"/>
    </row>
    <row r="145" spans="1:8" s="285" customFormat="1" ht="8.85" customHeight="1">
      <c r="A145" s="286" t="s">
        <v>65</v>
      </c>
      <c r="B145" s="289">
        <v>2951</v>
      </c>
      <c r="C145" s="290">
        <v>2340</v>
      </c>
      <c r="D145" s="290">
        <v>1271</v>
      </c>
      <c r="E145" s="290">
        <v>855</v>
      </c>
      <c r="F145" s="290">
        <v>16</v>
      </c>
      <c r="G145" s="289">
        <v>3</v>
      </c>
      <c r="H145" s="286"/>
    </row>
    <row r="146" spans="1:8" s="285" customFormat="1" ht="8.85" customHeight="1">
      <c r="A146" s="286" t="s">
        <v>66</v>
      </c>
      <c r="B146" s="289">
        <v>1795</v>
      </c>
      <c r="C146" s="290">
        <v>1698</v>
      </c>
      <c r="D146" s="290">
        <v>435</v>
      </c>
      <c r="E146" s="290">
        <v>328</v>
      </c>
      <c r="F146" s="290">
        <v>0</v>
      </c>
      <c r="G146" s="289">
        <v>0</v>
      </c>
      <c r="H146" s="286"/>
    </row>
    <row r="147" spans="1:8" s="285" customFormat="1" ht="8.85" customHeight="1">
      <c r="A147" s="286" t="s">
        <v>67</v>
      </c>
      <c r="B147" s="289">
        <v>1079</v>
      </c>
      <c r="C147" s="290">
        <v>1400</v>
      </c>
      <c r="D147" s="290">
        <v>1078</v>
      </c>
      <c r="E147" s="290">
        <v>412</v>
      </c>
      <c r="F147" s="290">
        <v>2</v>
      </c>
      <c r="G147" s="289">
        <v>1</v>
      </c>
      <c r="H147" s="286"/>
    </row>
    <row r="148" spans="1:8" s="285" customFormat="1" ht="8.85" customHeight="1">
      <c r="A148" s="291" t="s">
        <v>68</v>
      </c>
      <c r="B148" s="292">
        <v>3122</v>
      </c>
      <c r="C148" s="293">
        <v>1553</v>
      </c>
      <c r="D148" s="293">
        <v>275</v>
      </c>
      <c r="E148" s="293">
        <v>91</v>
      </c>
      <c r="F148" s="293">
        <v>0</v>
      </c>
      <c r="G148" s="292">
        <v>0</v>
      </c>
      <c r="H148" s="286"/>
    </row>
    <row r="149" spans="1:8" s="285" customFormat="1" ht="8.85" customHeight="1">
      <c r="A149" s="286" t="s">
        <v>69</v>
      </c>
      <c r="B149" s="289">
        <v>1654</v>
      </c>
      <c r="C149" s="290">
        <v>2009</v>
      </c>
      <c r="D149" s="290">
        <v>297</v>
      </c>
      <c r="E149" s="290">
        <v>115</v>
      </c>
      <c r="F149" s="290">
        <v>1</v>
      </c>
      <c r="G149" s="289">
        <v>0</v>
      </c>
      <c r="H149" s="286"/>
    </row>
    <row r="150" spans="1:8" s="285" customFormat="1" ht="8.85" customHeight="1">
      <c r="A150" s="286" t="s">
        <v>70</v>
      </c>
      <c r="B150" s="289">
        <v>2582</v>
      </c>
      <c r="C150" s="290">
        <v>2473</v>
      </c>
      <c r="D150" s="290">
        <v>1235</v>
      </c>
      <c r="E150" s="290">
        <v>789</v>
      </c>
      <c r="F150" s="290">
        <v>2</v>
      </c>
      <c r="G150" s="289">
        <v>1</v>
      </c>
      <c r="H150" s="286"/>
    </row>
    <row r="151" spans="1:8" s="285" customFormat="1" ht="8.85" customHeight="1">
      <c r="A151" s="286" t="s">
        <v>71</v>
      </c>
      <c r="B151" s="289">
        <v>3324</v>
      </c>
      <c r="C151" s="290">
        <v>2002</v>
      </c>
      <c r="D151" s="290">
        <v>436</v>
      </c>
      <c r="E151" s="290">
        <v>221</v>
      </c>
      <c r="F151" s="290">
        <v>2</v>
      </c>
      <c r="G151" s="289">
        <v>0</v>
      </c>
      <c r="H151" s="286"/>
    </row>
    <row r="152" spans="1:8" s="285" customFormat="1" ht="8.85" customHeight="1">
      <c r="A152" s="291" t="s">
        <v>72</v>
      </c>
      <c r="B152" s="292">
        <v>3280</v>
      </c>
      <c r="C152" s="293">
        <v>2799</v>
      </c>
      <c r="D152" s="293">
        <v>920</v>
      </c>
      <c r="E152" s="293">
        <v>289</v>
      </c>
      <c r="F152" s="293">
        <v>7</v>
      </c>
      <c r="G152" s="292">
        <v>6</v>
      </c>
      <c r="H152" s="286"/>
    </row>
    <row r="153" spans="1:8" s="285" customFormat="1" ht="8.85" customHeight="1">
      <c r="A153" s="286" t="s">
        <v>73</v>
      </c>
      <c r="B153" s="289">
        <v>76</v>
      </c>
      <c r="C153" s="290">
        <v>233</v>
      </c>
      <c r="D153" s="290">
        <v>155</v>
      </c>
      <c r="E153" s="290">
        <v>53</v>
      </c>
      <c r="F153" s="290">
        <v>1</v>
      </c>
      <c r="G153" s="289">
        <v>1</v>
      </c>
      <c r="H153" s="286"/>
    </row>
    <row r="154" spans="1:8" s="285" customFormat="1" ht="8.85" customHeight="1">
      <c r="A154" s="286" t="s">
        <v>74</v>
      </c>
      <c r="B154" s="289">
        <v>4882</v>
      </c>
      <c r="C154" s="290">
        <v>3509</v>
      </c>
      <c r="D154" s="290">
        <v>2271</v>
      </c>
      <c r="E154" s="290">
        <v>1108</v>
      </c>
      <c r="F154" s="290">
        <v>0</v>
      </c>
      <c r="G154" s="289">
        <v>0</v>
      </c>
      <c r="H154" s="286"/>
    </row>
    <row r="155" spans="1:8" s="285" customFormat="1" ht="8.85" customHeight="1">
      <c r="A155" s="286" t="s">
        <v>75</v>
      </c>
      <c r="B155" s="289">
        <v>2636</v>
      </c>
      <c r="C155" s="290">
        <v>1299</v>
      </c>
      <c r="D155" s="290">
        <v>145</v>
      </c>
      <c r="E155" s="290">
        <v>65</v>
      </c>
      <c r="F155" s="290">
        <v>0</v>
      </c>
      <c r="G155" s="289">
        <v>0</v>
      </c>
      <c r="H155" s="286"/>
    </row>
    <row r="156" spans="1:8" s="285" customFormat="1" ht="8.85" customHeight="1">
      <c r="A156" s="291" t="s">
        <v>76</v>
      </c>
      <c r="B156" s="292">
        <v>437</v>
      </c>
      <c r="C156" s="293">
        <v>365</v>
      </c>
      <c r="D156" s="293">
        <v>58</v>
      </c>
      <c r="E156" s="293">
        <v>3</v>
      </c>
      <c r="F156" s="293">
        <v>0</v>
      </c>
      <c r="G156" s="292">
        <v>0</v>
      </c>
      <c r="H156" s="286"/>
    </row>
    <row r="157" spans="1:8" s="285" customFormat="1" ht="8.85" customHeight="1">
      <c r="A157" s="286" t="s">
        <v>163</v>
      </c>
      <c r="B157" s="289" t="s">
        <v>12</v>
      </c>
      <c r="C157" s="289" t="s">
        <v>12</v>
      </c>
      <c r="D157" s="290">
        <v>230</v>
      </c>
      <c r="E157" s="289" t="s">
        <v>12</v>
      </c>
      <c r="F157" s="289">
        <v>2</v>
      </c>
      <c r="G157" s="289" t="s">
        <v>12</v>
      </c>
      <c r="H157" s="286"/>
    </row>
    <row r="158" spans="1:8" s="285" customFormat="1" ht="6" customHeight="1">
      <c r="B158" s="294"/>
      <c r="C158" s="294"/>
      <c r="D158" s="294"/>
      <c r="E158" s="294"/>
      <c r="F158" s="294"/>
      <c r="G158" s="294"/>
      <c r="H158" s="286"/>
    </row>
    <row r="159" spans="1:8" s="285" customFormat="1" ht="9" customHeight="1">
      <c r="A159" s="284">
        <v>1999</v>
      </c>
      <c r="H159" s="286"/>
    </row>
    <row r="160" spans="1:8" s="285" customFormat="1" ht="9" customHeight="1">
      <c r="A160" s="284" t="s">
        <v>44</v>
      </c>
      <c r="B160" s="287">
        <f t="shared" ref="B160:G160" si="4">SUM(B162:B194)</f>
        <v>69054</v>
      </c>
      <c r="C160" s="287">
        <f t="shared" si="4"/>
        <v>100714</v>
      </c>
      <c r="D160" s="287">
        <f t="shared" si="4"/>
        <v>39195</v>
      </c>
      <c r="E160" s="287">
        <f t="shared" si="4"/>
        <v>20221</v>
      </c>
      <c r="F160" s="287">
        <f t="shared" si="4"/>
        <v>257</v>
      </c>
      <c r="G160" s="287">
        <f t="shared" si="4"/>
        <v>176</v>
      </c>
      <c r="H160" s="286"/>
    </row>
    <row r="161" spans="1:8" s="285" customFormat="1" ht="3" customHeight="1">
      <c r="A161" s="288"/>
      <c r="B161" s="287"/>
      <c r="C161" s="287"/>
      <c r="D161" s="287"/>
      <c r="E161" s="287"/>
      <c r="F161" s="287"/>
      <c r="G161" s="287"/>
      <c r="H161" s="286"/>
    </row>
    <row r="162" spans="1:8" s="285" customFormat="1" ht="8.85" customHeight="1">
      <c r="A162" s="286" t="s">
        <v>45</v>
      </c>
      <c r="B162" s="289">
        <v>1702</v>
      </c>
      <c r="C162" s="290">
        <v>790</v>
      </c>
      <c r="D162" s="290">
        <v>188</v>
      </c>
      <c r="E162" s="290">
        <v>117</v>
      </c>
      <c r="F162" s="290">
        <v>0</v>
      </c>
      <c r="G162" s="289">
        <v>0</v>
      </c>
      <c r="H162" s="286"/>
    </row>
    <row r="163" spans="1:8" s="285" customFormat="1" ht="8.85" customHeight="1">
      <c r="A163" s="286" t="s">
        <v>46</v>
      </c>
      <c r="B163" s="289">
        <v>718</v>
      </c>
      <c r="C163" s="290">
        <v>4185</v>
      </c>
      <c r="D163" s="290">
        <v>2215</v>
      </c>
      <c r="E163" s="290">
        <v>2034</v>
      </c>
      <c r="F163" s="290">
        <v>44</v>
      </c>
      <c r="G163" s="289">
        <v>13</v>
      </c>
      <c r="H163" s="286"/>
    </row>
    <row r="164" spans="1:8" s="285" customFormat="1" ht="8.85" customHeight="1">
      <c r="A164" s="286" t="s">
        <v>47</v>
      </c>
      <c r="B164" s="289">
        <v>117</v>
      </c>
      <c r="C164" s="290">
        <v>372</v>
      </c>
      <c r="D164" s="290">
        <v>298</v>
      </c>
      <c r="E164" s="290">
        <v>117</v>
      </c>
      <c r="F164" s="290">
        <v>5</v>
      </c>
      <c r="G164" s="289">
        <v>5</v>
      </c>
      <c r="H164" s="286"/>
    </row>
    <row r="165" spans="1:8" s="285" customFormat="1" ht="8.85" customHeight="1">
      <c r="A165" s="291" t="s">
        <v>48</v>
      </c>
      <c r="B165" s="292">
        <v>261</v>
      </c>
      <c r="C165" s="293">
        <v>515</v>
      </c>
      <c r="D165" s="293">
        <v>81</v>
      </c>
      <c r="E165" s="293">
        <v>10</v>
      </c>
      <c r="F165" s="293">
        <v>0</v>
      </c>
      <c r="G165" s="292">
        <v>0</v>
      </c>
      <c r="H165" s="286"/>
    </row>
    <row r="166" spans="1:8" s="285" customFormat="1" ht="8.85" customHeight="1">
      <c r="A166" s="286" t="s">
        <v>49</v>
      </c>
      <c r="B166" s="289">
        <v>3533</v>
      </c>
      <c r="C166" s="290">
        <v>3205</v>
      </c>
      <c r="D166" s="290">
        <v>383</v>
      </c>
      <c r="E166" s="290">
        <v>149</v>
      </c>
      <c r="F166" s="290">
        <v>4</v>
      </c>
      <c r="G166" s="289">
        <v>3</v>
      </c>
      <c r="H166" s="286"/>
    </row>
    <row r="167" spans="1:8" s="285" customFormat="1" ht="8.85" customHeight="1">
      <c r="A167" s="286" t="s">
        <v>50</v>
      </c>
      <c r="B167" s="289">
        <v>704</v>
      </c>
      <c r="C167" s="290">
        <v>359</v>
      </c>
      <c r="D167" s="290">
        <v>134</v>
      </c>
      <c r="E167" s="290">
        <v>56</v>
      </c>
      <c r="F167" s="290">
        <v>2</v>
      </c>
      <c r="G167" s="289">
        <v>2</v>
      </c>
      <c r="H167" s="286"/>
    </row>
    <row r="168" spans="1:8" s="285" customFormat="1" ht="8.85" customHeight="1">
      <c r="A168" s="286" t="s">
        <v>51</v>
      </c>
      <c r="B168" s="289">
        <v>1109</v>
      </c>
      <c r="C168" s="290">
        <v>955</v>
      </c>
      <c r="D168" s="290">
        <v>205</v>
      </c>
      <c r="E168" s="290">
        <v>25</v>
      </c>
      <c r="F168" s="290">
        <v>0</v>
      </c>
      <c r="G168" s="289">
        <v>0</v>
      </c>
      <c r="H168" s="286"/>
    </row>
    <row r="169" spans="1:8" s="285" customFormat="1" ht="8.85" customHeight="1">
      <c r="A169" s="291" t="s">
        <v>52</v>
      </c>
      <c r="B169" s="292">
        <v>3217</v>
      </c>
      <c r="C169" s="293">
        <v>5828</v>
      </c>
      <c r="D169" s="293">
        <v>176</v>
      </c>
      <c r="E169" s="293">
        <v>38</v>
      </c>
      <c r="F169" s="293">
        <v>0</v>
      </c>
      <c r="G169" s="292">
        <v>0</v>
      </c>
      <c r="H169" s="286"/>
    </row>
    <row r="170" spans="1:8" s="285" customFormat="1" ht="8.85" customHeight="1">
      <c r="A170" s="286" t="s">
        <v>53</v>
      </c>
      <c r="B170" s="289">
        <v>5156</v>
      </c>
      <c r="C170" s="290">
        <v>23501</v>
      </c>
      <c r="D170" s="290">
        <v>4743</v>
      </c>
      <c r="E170" s="290">
        <v>3072</v>
      </c>
      <c r="F170" s="290">
        <v>24</v>
      </c>
      <c r="G170" s="289">
        <v>68</v>
      </c>
      <c r="H170" s="286"/>
    </row>
    <row r="171" spans="1:8" s="285" customFormat="1" ht="8.85" customHeight="1">
      <c r="A171" s="286" t="s">
        <v>54</v>
      </c>
      <c r="B171" s="289">
        <v>1878</v>
      </c>
      <c r="C171" s="290">
        <v>1204</v>
      </c>
      <c r="D171" s="290">
        <v>521</v>
      </c>
      <c r="E171" s="290">
        <v>231</v>
      </c>
      <c r="F171" s="290">
        <v>2</v>
      </c>
      <c r="G171" s="289">
        <v>2</v>
      </c>
      <c r="H171" s="286"/>
    </row>
    <row r="172" spans="1:8" s="285" customFormat="1" ht="8.85" customHeight="1">
      <c r="A172" s="286" t="s">
        <v>55</v>
      </c>
      <c r="B172" s="289">
        <v>3452</v>
      </c>
      <c r="C172" s="290">
        <v>5282</v>
      </c>
      <c r="D172" s="290">
        <v>492</v>
      </c>
      <c r="E172" s="290">
        <v>288</v>
      </c>
      <c r="F172" s="290">
        <v>3</v>
      </c>
      <c r="G172" s="289">
        <v>0</v>
      </c>
      <c r="H172" s="286"/>
    </row>
    <row r="173" spans="1:8" s="285" customFormat="1" ht="8.85" customHeight="1">
      <c r="A173" s="291" t="s">
        <v>56</v>
      </c>
      <c r="B173" s="292">
        <v>1133</v>
      </c>
      <c r="C173" s="293">
        <v>2971</v>
      </c>
      <c r="D173" s="293">
        <v>812</v>
      </c>
      <c r="E173" s="293">
        <v>372</v>
      </c>
      <c r="F173" s="293">
        <v>8</v>
      </c>
      <c r="G173" s="292">
        <v>6</v>
      </c>
      <c r="H173" s="286"/>
    </row>
    <row r="174" spans="1:8" s="285" customFormat="1" ht="8.85" customHeight="1">
      <c r="A174" s="286" t="s">
        <v>57</v>
      </c>
      <c r="B174" s="289">
        <v>1007</v>
      </c>
      <c r="C174" s="290">
        <v>456</v>
      </c>
      <c r="D174" s="290">
        <v>720</v>
      </c>
      <c r="E174" s="290">
        <v>546</v>
      </c>
      <c r="F174" s="290">
        <v>5</v>
      </c>
      <c r="G174" s="289">
        <v>0</v>
      </c>
      <c r="H174" s="286"/>
    </row>
    <row r="175" spans="1:8" s="285" customFormat="1" ht="8.85" customHeight="1">
      <c r="A175" s="286" t="s">
        <v>58</v>
      </c>
      <c r="B175" s="289">
        <v>3804</v>
      </c>
      <c r="C175" s="290">
        <v>4270</v>
      </c>
      <c r="D175" s="290">
        <v>5201</v>
      </c>
      <c r="E175" s="290">
        <v>877</v>
      </c>
      <c r="F175" s="290">
        <v>80</v>
      </c>
      <c r="G175" s="289">
        <v>32</v>
      </c>
      <c r="H175" s="286"/>
    </row>
    <row r="176" spans="1:8" s="285" customFormat="1" ht="8.85" customHeight="1">
      <c r="A176" s="286" t="s">
        <v>59</v>
      </c>
      <c r="B176" s="289">
        <v>2689</v>
      </c>
      <c r="C176" s="290">
        <v>8041</v>
      </c>
      <c r="D176" s="290">
        <v>8351</v>
      </c>
      <c r="E176" s="290">
        <v>3141</v>
      </c>
      <c r="F176" s="290">
        <v>23</v>
      </c>
      <c r="G176" s="289">
        <v>18</v>
      </c>
      <c r="H176" s="286"/>
    </row>
    <row r="177" spans="1:8" s="285" customFormat="1" ht="8.85" customHeight="1">
      <c r="A177" s="291" t="s">
        <v>60</v>
      </c>
      <c r="B177" s="292">
        <v>1256</v>
      </c>
      <c r="C177" s="293">
        <v>1716</v>
      </c>
      <c r="D177" s="293">
        <v>625</v>
      </c>
      <c r="E177" s="293">
        <v>245</v>
      </c>
      <c r="F177" s="293">
        <v>5</v>
      </c>
      <c r="G177" s="292">
        <v>7</v>
      </c>
      <c r="H177" s="286"/>
    </row>
    <row r="178" spans="1:8" s="285" customFormat="1" ht="8.85" customHeight="1">
      <c r="A178" s="286" t="s">
        <v>61</v>
      </c>
      <c r="B178" s="289">
        <v>1864</v>
      </c>
      <c r="C178" s="290">
        <v>1932</v>
      </c>
      <c r="D178" s="290">
        <v>869</v>
      </c>
      <c r="E178" s="290">
        <v>571</v>
      </c>
      <c r="F178" s="290">
        <v>5</v>
      </c>
      <c r="G178" s="289">
        <v>2</v>
      </c>
      <c r="H178" s="286"/>
    </row>
    <row r="179" spans="1:8" s="285" customFormat="1" ht="8.85" customHeight="1">
      <c r="A179" s="286" t="s">
        <v>62</v>
      </c>
      <c r="B179" s="289">
        <v>215</v>
      </c>
      <c r="C179" s="290">
        <v>363</v>
      </c>
      <c r="D179" s="290">
        <v>315</v>
      </c>
      <c r="E179" s="290">
        <v>279</v>
      </c>
      <c r="F179" s="290">
        <v>12</v>
      </c>
      <c r="G179" s="289">
        <v>5</v>
      </c>
      <c r="H179" s="286"/>
    </row>
    <row r="180" spans="1:8" s="285" customFormat="1" ht="8.85" customHeight="1">
      <c r="A180" s="286" t="s">
        <v>63</v>
      </c>
      <c r="B180" s="289">
        <v>3953</v>
      </c>
      <c r="C180" s="290">
        <v>10789</v>
      </c>
      <c r="D180" s="290">
        <v>3775</v>
      </c>
      <c r="E180" s="290">
        <v>3696</v>
      </c>
      <c r="F180" s="290">
        <v>0</v>
      </c>
      <c r="G180" s="289">
        <v>8</v>
      </c>
      <c r="H180" s="286"/>
    </row>
    <row r="181" spans="1:8" s="285" customFormat="1" ht="8.85" customHeight="1">
      <c r="A181" s="291" t="s">
        <v>64</v>
      </c>
      <c r="B181" s="292">
        <v>1427</v>
      </c>
      <c r="C181" s="293">
        <v>868</v>
      </c>
      <c r="D181" s="293">
        <v>361</v>
      </c>
      <c r="E181" s="293">
        <v>159</v>
      </c>
      <c r="F181" s="293">
        <v>1</v>
      </c>
      <c r="G181" s="292">
        <v>0</v>
      </c>
      <c r="H181" s="286"/>
    </row>
    <row r="182" spans="1:8" s="285" customFormat="1" ht="8.85" customHeight="1">
      <c r="A182" s="286" t="s">
        <v>65</v>
      </c>
      <c r="B182" s="289">
        <v>3444</v>
      </c>
      <c r="C182" s="290">
        <v>2684</v>
      </c>
      <c r="D182" s="290">
        <v>1452</v>
      </c>
      <c r="E182" s="290">
        <v>848</v>
      </c>
      <c r="F182" s="290">
        <v>5</v>
      </c>
      <c r="G182" s="289">
        <v>0</v>
      </c>
      <c r="H182" s="286"/>
    </row>
    <row r="183" spans="1:8" s="285" customFormat="1" ht="8.85" customHeight="1">
      <c r="A183" s="286" t="s">
        <v>66</v>
      </c>
      <c r="B183" s="289">
        <v>1952</v>
      </c>
      <c r="C183" s="290">
        <v>1922</v>
      </c>
      <c r="D183" s="290">
        <v>479</v>
      </c>
      <c r="E183" s="290">
        <v>326</v>
      </c>
      <c r="F183" s="290">
        <v>1</v>
      </c>
      <c r="G183" s="289">
        <v>1</v>
      </c>
      <c r="H183" s="286"/>
    </row>
    <row r="184" spans="1:8" s="285" customFormat="1" ht="8.85" customHeight="1">
      <c r="A184" s="286" t="s">
        <v>67</v>
      </c>
      <c r="B184" s="289">
        <v>1177</v>
      </c>
      <c r="C184" s="290">
        <v>1474</v>
      </c>
      <c r="D184" s="290">
        <v>834</v>
      </c>
      <c r="E184" s="290">
        <v>310</v>
      </c>
      <c r="F184" s="290">
        <v>1</v>
      </c>
      <c r="G184" s="289">
        <v>0</v>
      </c>
      <c r="H184" s="286"/>
    </row>
    <row r="185" spans="1:8" s="285" customFormat="1" ht="8.85" customHeight="1">
      <c r="A185" s="291" t="s">
        <v>68</v>
      </c>
      <c r="B185" s="292">
        <v>3005</v>
      </c>
      <c r="C185" s="293">
        <v>1743</v>
      </c>
      <c r="D185" s="293">
        <v>289</v>
      </c>
      <c r="E185" s="293">
        <v>97</v>
      </c>
      <c r="F185" s="293">
        <v>4</v>
      </c>
      <c r="G185" s="292">
        <v>0</v>
      </c>
      <c r="H185" s="286"/>
    </row>
    <row r="186" spans="1:8" s="285" customFormat="1" ht="8.85" customHeight="1">
      <c r="A186" s="286" t="s">
        <v>69</v>
      </c>
      <c r="B186" s="289">
        <v>2023</v>
      </c>
      <c r="C186" s="290">
        <v>2071</v>
      </c>
      <c r="D186" s="290">
        <v>327</v>
      </c>
      <c r="E186" s="290">
        <v>172</v>
      </c>
      <c r="F186" s="290">
        <v>1</v>
      </c>
      <c r="G186" s="289">
        <v>0</v>
      </c>
      <c r="H186" s="286"/>
    </row>
    <row r="187" spans="1:8" s="285" customFormat="1" ht="8.85" customHeight="1">
      <c r="A187" s="286" t="s">
        <v>70</v>
      </c>
      <c r="B187" s="289">
        <v>2979</v>
      </c>
      <c r="C187" s="290">
        <v>3176</v>
      </c>
      <c r="D187" s="290">
        <v>1242</v>
      </c>
      <c r="E187" s="290">
        <v>549</v>
      </c>
      <c r="F187" s="290">
        <v>10</v>
      </c>
      <c r="G187" s="289">
        <v>1</v>
      </c>
      <c r="H187" s="286"/>
    </row>
    <row r="188" spans="1:8" s="285" customFormat="1" ht="8.85" customHeight="1">
      <c r="A188" s="286" t="s">
        <v>71</v>
      </c>
      <c r="B188" s="289">
        <v>3780</v>
      </c>
      <c r="C188" s="290">
        <v>1931</v>
      </c>
      <c r="D188" s="290">
        <v>217</v>
      </c>
      <c r="E188" s="290">
        <v>86</v>
      </c>
      <c r="F188" s="290">
        <v>0</v>
      </c>
      <c r="G188" s="289">
        <v>0</v>
      </c>
      <c r="H188" s="286"/>
    </row>
    <row r="189" spans="1:8" s="285" customFormat="1" ht="8.85" customHeight="1">
      <c r="A189" s="291" t="s">
        <v>72</v>
      </c>
      <c r="B189" s="292">
        <v>3224</v>
      </c>
      <c r="C189" s="293">
        <v>2612</v>
      </c>
      <c r="D189" s="293">
        <v>949</v>
      </c>
      <c r="E189" s="293">
        <v>357</v>
      </c>
      <c r="F189" s="293">
        <v>3</v>
      </c>
      <c r="G189" s="292">
        <v>2</v>
      </c>
      <c r="H189" s="286"/>
    </row>
    <row r="190" spans="1:8" s="285" customFormat="1" ht="8.85" customHeight="1">
      <c r="A190" s="286" t="s">
        <v>73</v>
      </c>
      <c r="B190" s="289">
        <v>83</v>
      </c>
      <c r="C190" s="290">
        <v>258</v>
      </c>
      <c r="D190" s="290">
        <v>183</v>
      </c>
      <c r="E190" s="290">
        <v>48</v>
      </c>
      <c r="F190" s="290">
        <v>2</v>
      </c>
      <c r="G190" s="289">
        <v>1</v>
      </c>
      <c r="H190" s="286"/>
    </row>
    <row r="191" spans="1:8" s="285" customFormat="1" ht="8.85" customHeight="1">
      <c r="A191" s="286" t="s">
        <v>74</v>
      </c>
      <c r="B191" s="289">
        <v>4963</v>
      </c>
      <c r="C191" s="290">
        <v>3446</v>
      </c>
      <c r="D191" s="290">
        <v>2291</v>
      </c>
      <c r="E191" s="290">
        <v>1320</v>
      </c>
      <c r="F191" s="290">
        <v>4</v>
      </c>
      <c r="G191" s="289">
        <v>0</v>
      </c>
      <c r="H191" s="286"/>
    </row>
    <row r="192" spans="1:8" s="285" customFormat="1" ht="8.85" customHeight="1">
      <c r="A192" s="286" t="s">
        <v>75</v>
      </c>
      <c r="B192" s="289">
        <v>2811</v>
      </c>
      <c r="C192" s="290">
        <v>1439</v>
      </c>
      <c r="D192" s="290">
        <v>179</v>
      </c>
      <c r="E192" s="290">
        <v>79</v>
      </c>
      <c r="F192" s="290">
        <v>0</v>
      </c>
      <c r="G192" s="289">
        <v>0</v>
      </c>
      <c r="H192" s="286"/>
    </row>
    <row r="193" spans="1:8" s="285" customFormat="1" ht="8.85" customHeight="1">
      <c r="A193" s="291" t="s">
        <v>76</v>
      </c>
      <c r="B193" s="292">
        <v>418</v>
      </c>
      <c r="C193" s="293">
        <v>356</v>
      </c>
      <c r="D193" s="293">
        <v>62</v>
      </c>
      <c r="E193" s="293">
        <v>6</v>
      </c>
      <c r="F193" s="293">
        <v>1</v>
      </c>
      <c r="G193" s="292">
        <v>0</v>
      </c>
      <c r="H193" s="286"/>
    </row>
    <row r="194" spans="1:8" s="285" customFormat="1" ht="8.85" customHeight="1">
      <c r="A194" s="286" t="s">
        <v>163</v>
      </c>
      <c r="B194" s="289" t="s">
        <v>12</v>
      </c>
      <c r="C194" s="289" t="s">
        <v>12</v>
      </c>
      <c r="D194" s="290">
        <v>226</v>
      </c>
      <c r="E194" s="289" t="s">
        <v>12</v>
      </c>
      <c r="F194" s="289">
        <v>2</v>
      </c>
      <c r="G194" s="289" t="s">
        <v>12</v>
      </c>
      <c r="H194" s="286"/>
    </row>
    <row r="195" spans="1:8" s="285" customFormat="1" ht="6" customHeight="1">
      <c r="B195" s="294"/>
      <c r="C195" s="294"/>
      <c r="D195" s="294"/>
      <c r="E195" s="294"/>
      <c r="F195" s="294"/>
      <c r="G195" s="294"/>
      <c r="H195" s="286"/>
    </row>
    <row r="196" spans="1:8" s="285" customFormat="1" ht="9" customHeight="1">
      <c r="A196" s="284">
        <v>2000</v>
      </c>
      <c r="H196" s="286"/>
    </row>
    <row r="197" spans="1:8" s="285" customFormat="1" ht="9" customHeight="1">
      <c r="A197" s="284" t="s">
        <v>44</v>
      </c>
      <c r="B197" s="287">
        <f t="shared" ref="B197:G197" si="5">SUM(B199:B231)</f>
        <v>72620</v>
      </c>
      <c r="C197" s="287">
        <f t="shared" si="5"/>
        <v>104269</v>
      </c>
      <c r="D197" s="287">
        <f t="shared" si="5"/>
        <v>35840</v>
      </c>
      <c r="E197" s="287">
        <f t="shared" si="5"/>
        <v>22082</v>
      </c>
      <c r="F197" s="287">
        <f t="shared" si="5"/>
        <v>173</v>
      </c>
      <c r="G197" s="287">
        <f t="shared" si="5"/>
        <v>121</v>
      </c>
      <c r="H197" s="286"/>
    </row>
    <row r="198" spans="1:8" s="285" customFormat="1" ht="3" customHeight="1">
      <c r="A198" s="288"/>
      <c r="B198" s="287"/>
      <c r="C198" s="287"/>
      <c r="D198" s="287"/>
      <c r="E198" s="287"/>
      <c r="F198" s="287"/>
      <c r="G198" s="287"/>
      <c r="H198" s="286"/>
    </row>
    <row r="199" spans="1:8" s="285" customFormat="1" ht="8.85" customHeight="1">
      <c r="A199" s="286" t="s">
        <v>45</v>
      </c>
      <c r="B199" s="289">
        <v>1998</v>
      </c>
      <c r="C199" s="290">
        <v>897</v>
      </c>
      <c r="D199" s="290">
        <v>190</v>
      </c>
      <c r="E199" s="290">
        <v>99</v>
      </c>
      <c r="F199" s="290">
        <v>0</v>
      </c>
      <c r="G199" s="289">
        <v>0</v>
      </c>
      <c r="H199" s="286"/>
    </row>
    <row r="200" spans="1:8" s="285" customFormat="1" ht="8.85" customHeight="1">
      <c r="A200" s="286" t="s">
        <v>46</v>
      </c>
      <c r="B200" s="289">
        <v>654</v>
      </c>
      <c r="C200" s="290">
        <v>5092</v>
      </c>
      <c r="D200" s="290">
        <v>2790</v>
      </c>
      <c r="E200" s="290">
        <v>2492</v>
      </c>
      <c r="F200" s="290">
        <v>40</v>
      </c>
      <c r="G200" s="289">
        <v>16</v>
      </c>
      <c r="H200" s="286"/>
    </row>
    <row r="201" spans="1:8" s="285" customFormat="1" ht="8.85" customHeight="1">
      <c r="A201" s="286" t="s">
        <v>47</v>
      </c>
      <c r="B201" s="289">
        <v>111</v>
      </c>
      <c r="C201" s="290">
        <v>502</v>
      </c>
      <c r="D201" s="290">
        <v>304</v>
      </c>
      <c r="E201" s="290">
        <v>121</v>
      </c>
      <c r="F201" s="290">
        <v>2</v>
      </c>
      <c r="G201" s="289">
        <v>2</v>
      </c>
      <c r="H201" s="286"/>
    </row>
    <row r="202" spans="1:8" s="285" customFormat="1" ht="8.85" customHeight="1">
      <c r="A202" s="291" t="s">
        <v>48</v>
      </c>
      <c r="B202" s="292">
        <v>388</v>
      </c>
      <c r="C202" s="293">
        <v>608</v>
      </c>
      <c r="D202" s="293">
        <v>103</v>
      </c>
      <c r="E202" s="293">
        <v>19</v>
      </c>
      <c r="F202" s="293">
        <v>1</v>
      </c>
      <c r="G202" s="292">
        <v>2</v>
      </c>
      <c r="H202" s="286"/>
    </row>
    <row r="203" spans="1:8" s="285" customFormat="1" ht="8.85" customHeight="1">
      <c r="A203" s="286" t="s">
        <v>49</v>
      </c>
      <c r="B203" s="289">
        <v>4020</v>
      </c>
      <c r="C203" s="290">
        <v>3826</v>
      </c>
      <c r="D203" s="290">
        <v>359</v>
      </c>
      <c r="E203" s="290">
        <v>147</v>
      </c>
      <c r="F203" s="290">
        <v>2</v>
      </c>
      <c r="G203" s="289">
        <v>2</v>
      </c>
      <c r="H203" s="286"/>
    </row>
    <row r="204" spans="1:8" s="285" customFormat="1" ht="8.85" customHeight="1">
      <c r="A204" s="286" t="s">
        <v>50</v>
      </c>
      <c r="B204" s="289">
        <v>1051</v>
      </c>
      <c r="C204" s="290">
        <v>360</v>
      </c>
      <c r="D204" s="290">
        <v>135</v>
      </c>
      <c r="E204" s="290">
        <v>59</v>
      </c>
      <c r="F204" s="290">
        <v>0</v>
      </c>
      <c r="G204" s="289">
        <v>0</v>
      </c>
      <c r="H204" s="286"/>
    </row>
    <row r="205" spans="1:8" s="285" customFormat="1" ht="8.85" customHeight="1">
      <c r="A205" s="286" t="s">
        <v>51</v>
      </c>
      <c r="B205" s="289">
        <v>1230</v>
      </c>
      <c r="C205" s="290">
        <v>854</v>
      </c>
      <c r="D205" s="290">
        <v>188</v>
      </c>
      <c r="E205" s="290">
        <v>23</v>
      </c>
      <c r="F205" s="290">
        <v>0</v>
      </c>
      <c r="G205" s="289">
        <v>0</v>
      </c>
      <c r="H205" s="286"/>
    </row>
    <row r="206" spans="1:8" s="285" customFormat="1" ht="8.85" customHeight="1">
      <c r="A206" s="291" t="s">
        <v>52</v>
      </c>
      <c r="B206" s="292">
        <v>2553</v>
      </c>
      <c r="C206" s="293">
        <v>6526</v>
      </c>
      <c r="D206" s="293">
        <v>238</v>
      </c>
      <c r="E206" s="293">
        <v>33</v>
      </c>
      <c r="F206" s="293">
        <v>3</v>
      </c>
      <c r="G206" s="292">
        <v>1</v>
      </c>
      <c r="H206" s="286"/>
    </row>
    <row r="207" spans="1:8" s="285" customFormat="1" ht="8.85" customHeight="1">
      <c r="A207" s="286" t="s">
        <v>53</v>
      </c>
      <c r="B207" s="289">
        <v>5831</v>
      </c>
      <c r="C207" s="290">
        <v>22687</v>
      </c>
      <c r="D207" s="290">
        <v>4520</v>
      </c>
      <c r="E207" s="290">
        <v>2772</v>
      </c>
      <c r="F207" s="290">
        <v>21</v>
      </c>
      <c r="G207" s="289">
        <v>22</v>
      </c>
      <c r="H207" s="286"/>
    </row>
    <row r="208" spans="1:8" s="285" customFormat="1" ht="8.85" customHeight="1">
      <c r="A208" s="286" t="s">
        <v>54</v>
      </c>
      <c r="B208" s="289">
        <v>1938</v>
      </c>
      <c r="C208" s="290">
        <v>1440</v>
      </c>
      <c r="D208" s="290">
        <v>475</v>
      </c>
      <c r="E208" s="290">
        <v>308</v>
      </c>
      <c r="F208" s="290">
        <v>2</v>
      </c>
      <c r="G208" s="289">
        <v>2</v>
      </c>
      <c r="H208" s="286"/>
    </row>
    <row r="209" spans="1:8" s="285" customFormat="1" ht="8.85" customHeight="1">
      <c r="A209" s="286" t="s">
        <v>55</v>
      </c>
      <c r="B209" s="289">
        <v>3599</v>
      </c>
      <c r="C209" s="290">
        <v>5978</v>
      </c>
      <c r="D209" s="290">
        <v>425</v>
      </c>
      <c r="E209" s="290">
        <v>137</v>
      </c>
      <c r="F209" s="290">
        <v>0</v>
      </c>
      <c r="G209" s="289">
        <v>0</v>
      </c>
      <c r="H209" s="286"/>
    </row>
    <row r="210" spans="1:8" s="285" customFormat="1" ht="8.85" customHeight="1">
      <c r="A210" s="291" t="s">
        <v>56</v>
      </c>
      <c r="B210" s="292">
        <v>1266</v>
      </c>
      <c r="C210" s="293">
        <v>3084</v>
      </c>
      <c r="D210" s="293">
        <v>845</v>
      </c>
      <c r="E210" s="293">
        <v>731</v>
      </c>
      <c r="F210" s="293">
        <v>7</v>
      </c>
      <c r="G210" s="292">
        <v>3</v>
      </c>
      <c r="H210" s="286"/>
    </row>
    <row r="211" spans="1:8" s="285" customFormat="1" ht="8.85" customHeight="1">
      <c r="A211" s="286" t="s">
        <v>57</v>
      </c>
      <c r="B211" s="289">
        <v>1048</v>
      </c>
      <c r="C211" s="290">
        <v>504</v>
      </c>
      <c r="D211" s="290">
        <v>825</v>
      </c>
      <c r="E211" s="290">
        <v>617</v>
      </c>
      <c r="F211" s="290">
        <v>2</v>
      </c>
      <c r="G211" s="289">
        <v>0</v>
      </c>
      <c r="H211" s="286"/>
    </row>
    <row r="212" spans="1:8" s="285" customFormat="1" ht="8.85" customHeight="1">
      <c r="A212" s="286" t="s">
        <v>58</v>
      </c>
      <c r="B212" s="289">
        <v>3902</v>
      </c>
      <c r="C212" s="290">
        <v>4469</v>
      </c>
      <c r="D212" s="290">
        <v>5637</v>
      </c>
      <c r="E212" s="290">
        <v>734</v>
      </c>
      <c r="F212" s="290">
        <v>60</v>
      </c>
      <c r="G212" s="289">
        <v>48</v>
      </c>
      <c r="H212" s="286"/>
    </row>
    <row r="213" spans="1:8" s="285" customFormat="1" ht="8.85" customHeight="1">
      <c r="A213" s="286" t="s">
        <v>59</v>
      </c>
      <c r="B213" s="289">
        <v>1850</v>
      </c>
      <c r="C213" s="290">
        <v>6835</v>
      </c>
      <c r="D213" s="290">
        <v>4124</v>
      </c>
      <c r="E213" s="290">
        <v>4624</v>
      </c>
      <c r="F213" s="290">
        <v>7</v>
      </c>
      <c r="G213" s="289">
        <v>0</v>
      </c>
      <c r="H213" s="286"/>
    </row>
    <row r="214" spans="1:8" s="285" customFormat="1" ht="8.85" customHeight="1">
      <c r="A214" s="291" t="s">
        <v>60</v>
      </c>
      <c r="B214" s="292">
        <v>1171</v>
      </c>
      <c r="C214" s="293">
        <v>1735</v>
      </c>
      <c r="D214" s="293">
        <v>608</v>
      </c>
      <c r="E214" s="293">
        <v>184</v>
      </c>
      <c r="F214" s="293">
        <v>2</v>
      </c>
      <c r="G214" s="292">
        <v>2</v>
      </c>
      <c r="H214" s="286"/>
    </row>
    <row r="215" spans="1:8" s="285" customFormat="1" ht="8.85" customHeight="1">
      <c r="A215" s="286" t="s">
        <v>61</v>
      </c>
      <c r="B215" s="289">
        <v>1825</v>
      </c>
      <c r="C215" s="290">
        <v>2050</v>
      </c>
      <c r="D215" s="290">
        <v>924</v>
      </c>
      <c r="E215" s="290">
        <v>624</v>
      </c>
      <c r="F215" s="290">
        <v>1</v>
      </c>
      <c r="G215" s="289">
        <v>0</v>
      </c>
      <c r="H215" s="286"/>
    </row>
    <row r="216" spans="1:8" s="285" customFormat="1" ht="8.85" customHeight="1">
      <c r="A216" s="286" t="s">
        <v>62</v>
      </c>
      <c r="B216" s="289">
        <v>137</v>
      </c>
      <c r="C216" s="290">
        <v>569</v>
      </c>
      <c r="D216" s="290">
        <v>247</v>
      </c>
      <c r="E216" s="290">
        <v>197</v>
      </c>
      <c r="F216" s="290">
        <v>3</v>
      </c>
      <c r="G216" s="289">
        <v>2</v>
      </c>
      <c r="H216" s="286"/>
    </row>
    <row r="217" spans="1:8" s="285" customFormat="1" ht="8.85" customHeight="1">
      <c r="A217" s="286" t="s">
        <v>63</v>
      </c>
      <c r="B217" s="289">
        <v>3610</v>
      </c>
      <c r="C217" s="290">
        <v>11218</v>
      </c>
      <c r="D217" s="290">
        <v>3882</v>
      </c>
      <c r="E217" s="290">
        <v>3326</v>
      </c>
      <c r="F217" s="290">
        <v>0</v>
      </c>
      <c r="G217" s="289">
        <v>9</v>
      </c>
      <c r="H217" s="286"/>
    </row>
    <row r="218" spans="1:8" s="285" customFormat="1" ht="8.85" customHeight="1">
      <c r="A218" s="291" t="s">
        <v>64</v>
      </c>
      <c r="B218" s="292">
        <v>1433</v>
      </c>
      <c r="C218" s="293">
        <v>786</v>
      </c>
      <c r="D218" s="293">
        <v>401</v>
      </c>
      <c r="E218" s="293">
        <v>163</v>
      </c>
      <c r="F218" s="293">
        <v>0</v>
      </c>
      <c r="G218" s="292">
        <v>0</v>
      </c>
      <c r="H218" s="286"/>
    </row>
    <row r="219" spans="1:8" s="285" customFormat="1" ht="8.85" customHeight="1">
      <c r="A219" s="286" t="s">
        <v>65</v>
      </c>
      <c r="B219" s="289">
        <v>3915</v>
      </c>
      <c r="C219" s="290">
        <v>2962</v>
      </c>
      <c r="D219" s="290">
        <v>1408</v>
      </c>
      <c r="E219" s="290">
        <v>1044</v>
      </c>
      <c r="F219" s="290">
        <v>4</v>
      </c>
      <c r="G219" s="289">
        <v>0</v>
      </c>
      <c r="H219" s="286"/>
    </row>
    <row r="220" spans="1:8" s="285" customFormat="1" ht="8.85" customHeight="1">
      <c r="A220" s="286" t="s">
        <v>66</v>
      </c>
      <c r="B220" s="289">
        <v>2165</v>
      </c>
      <c r="C220" s="290">
        <v>2395</v>
      </c>
      <c r="D220" s="290">
        <v>658</v>
      </c>
      <c r="E220" s="290">
        <v>536</v>
      </c>
      <c r="F220" s="290">
        <v>1</v>
      </c>
      <c r="G220" s="289">
        <v>1</v>
      </c>
      <c r="H220" s="286"/>
    </row>
    <row r="221" spans="1:8" s="285" customFormat="1" ht="8.85" customHeight="1">
      <c r="A221" s="286" t="s">
        <v>67</v>
      </c>
      <c r="B221" s="289">
        <v>1132</v>
      </c>
      <c r="C221" s="290">
        <v>1832</v>
      </c>
      <c r="D221" s="290">
        <v>559</v>
      </c>
      <c r="E221" s="290">
        <v>429</v>
      </c>
      <c r="F221" s="290">
        <v>1</v>
      </c>
      <c r="G221" s="289">
        <v>0</v>
      </c>
      <c r="H221" s="286"/>
    </row>
    <row r="222" spans="1:8" s="285" customFormat="1" ht="8.85" customHeight="1">
      <c r="A222" s="291" t="s">
        <v>68</v>
      </c>
      <c r="B222" s="292">
        <v>3333</v>
      </c>
      <c r="C222" s="293">
        <v>1802</v>
      </c>
      <c r="D222" s="293">
        <v>255</v>
      </c>
      <c r="E222" s="293">
        <v>119</v>
      </c>
      <c r="F222" s="293">
        <v>3</v>
      </c>
      <c r="G222" s="292">
        <v>5</v>
      </c>
      <c r="H222" s="286"/>
    </row>
    <row r="223" spans="1:8" s="285" customFormat="1" ht="8.85" customHeight="1">
      <c r="A223" s="286" t="s">
        <v>69</v>
      </c>
      <c r="B223" s="289">
        <v>2352</v>
      </c>
      <c r="C223" s="290">
        <v>2136</v>
      </c>
      <c r="D223" s="290">
        <v>298</v>
      </c>
      <c r="E223" s="290">
        <v>174</v>
      </c>
      <c r="F223" s="290">
        <v>1</v>
      </c>
      <c r="G223" s="289">
        <v>0</v>
      </c>
      <c r="H223" s="286"/>
    </row>
    <row r="224" spans="1:8" s="285" customFormat="1" ht="8.85" customHeight="1">
      <c r="A224" s="286" t="s">
        <v>70</v>
      </c>
      <c r="B224" s="289">
        <v>3037</v>
      </c>
      <c r="C224" s="290">
        <v>2594</v>
      </c>
      <c r="D224" s="290">
        <v>967</v>
      </c>
      <c r="E224" s="290">
        <v>608</v>
      </c>
      <c r="F224" s="290">
        <v>3</v>
      </c>
      <c r="G224" s="289">
        <v>4</v>
      </c>
      <c r="H224" s="286"/>
    </row>
    <row r="225" spans="1:8" s="285" customFormat="1" ht="8.85" customHeight="1">
      <c r="A225" s="286" t="s">
        <v>71</v>
      </c>
      <c r="B225" s="289">
        <v>4063</v>
      </c>
      <c r="C225" s="290">
        <v>1849</v>
      </c>
      <c r="D225" s="290">
        <v>273</v>
      </c>
      <c r="E225" s="290">
        <v>74</v>
      </c>
      <c r="F225" s="290">
        <v>0</v>
      </c>
      <c r="G225" s="289">
        <v>0</v>
      </c>
      <c r="H225" s="286"/>
    </row>
    <row r="226" spans="1:8" s="285" customFormat="1" ht="8.85" customHeight="1">
      <c r="A226" s="291" t="s">
        <v>72</v>
      </c>
      <c r="B226" s="292">
        <v>4037</v>
      </c>
      <c r="C226" s="293">
        <v>2740</v>
      </c>
      <c r="D226" s="293">
        <v>1017</v>
      </c>
      <c r="E226" s="293">
        <v>388</v>
      </c>
      <c r="F226" s="293">
        <v>1</v>
      </c>
      <c r="G226" s="292">
        <v>0</v>
      </c>
      <c r="H226" s="286"/>
    </row>
    <row r="227" spans="1:8" s="285" customFormat="1" ht="8.85" customHeight="1">
      <c r="A227" s="286" t="s">
        <v>73</v>
      </c>
      <c r="B227" s="289">
        <v>107</v>
      </c>
      <c r="C227" s="290">
        <v>315</v>
      </c>
      <c r="D227" s="290">
        <v>182</v>
      </c>
      <c r="E227" s="290">
        <v>61</v>
      </c>
      <c r="F227" s="290">
        <v>1</v>
      </c>
      <c r="G227" s="289">
        <v>0</v>
      </c>
      <c r="H227" s="286"/>
    </row>
    <row r="228" spans="1:8" s="285" customFormat="1" ht="8.85" customHeight="1">
      <c r="A228" s="286" t="s">
        <v>74</v>
      </c>
      <c r="B228" s="289">
        <v>5456</v>
      </c>
      <c r="C228" s="290">
        <v>3602</v>
      </c>
      <c r="D228" s="290">
        <v>2578</v>
      </c>
      <c r="E228" s="290">
        <v>1163</v>
      </c>
      <c r="F228" s="290">
        <v>3</v>
      </c>
      <c r="G228" s="289">
        <v>0</v>
      </c>
      <c r="H228" s="286"/>
    </row>
    <row r="229" spans="1:8" s="285" customFormat="1" ht="8.85" customHeight="1">
      <c r="A229" s="286" t="s">
        <v>75</v>
      </c>
      <c r="B229" s="289">
        <v>2885</v>
      </c>
      <c r="C229" s="290">
        <v>1590</v>
      </c>
      <c r="D229" s="290">
        <v>177</v>
      </c>
      <c r="E229" s="290">
        <v>70</v>
      </c>
      <c r="F229" s="290">
        <v>0</v>
      </c>
      <c r="G229" s="289">
        <v>0</v>
      </c>
      <c r="H229" s="286"/>
    </row>
    <row r="230" spans="1:8" s="285" customFormat="1" ht="8.85" customHeight="1">
      <c r="A230" s="291" t="s">
        <v>76</v>
      </c>
      <c r="B230" s="292">
        <v>523</v>
      </c>
      <c r="C230" s="293">
        <v>432</v>
      </c>
      <c r="D230" s="293">
        <v>72</v>
      </c>
      <c r="E230" s="293">
        <v>6</v>
      </c>
      <c r="F230" s="293">
        <v>0</v>
      </c>
      <c r="G230" s="292">
        <v>0</v>
      </c>
      <c r="H230" s="286"/>
    </row>
    <row r="231" spans="1:8" s="285" customFormat="1" ht="8.85" customHeight="1">
      <c r="A231" s="286" t="s">
        <v>163</v>
      </c>
      <c r="B231" s="289" t="s">
        <v>12</v>
      </c>
      <c r="C231" s="289" t="s">
        <v>12</v>
      </c>
      <c r="D231" s="290">
        <v>176</v>
      </c>
      <c r="E231" s="289" t="s">
        <v>12</v>
      </c>
      <c r="F231" s="289">
        <v>2</v>
      </c>
      <c r="G231" s="289" t="s">
        <v>12</v>
      </c>
      <c r="H231" s="286"/>
    </row>
    <row r="232" spans="1:8" s="285" customFormat="1" ht="3.95" customHeight="1">
      <c r="A232" s="286"/>
      <c r="B232" s="289"/>
      <c r="C232" s="289"/>
      <c r="D232" s="290"/>
      <c r="E232" s="289"/>
      <c r="F232" s="289"/>
      <c r="G232" s="289"/>
      <c r="H232" s="286"/>
    </row>
    <row r="233" spans="1:8" s="285" customFormat="1" ht="9" customHeight="1">
      <c r="A233" s="284">
        <v>2001</v>
      </c>
      <c r="B233" s="294"/>
      <c r="C233" s="294"/>
      <c r="D233" s="294"/>
      <c r="E233" s="294"/>
      <c r="F233" s="294"/>
      <c r="G233" s="294"/>
      <c r="H233" s="286"/>
    </row>
    <row r="234" spans="1:8" s="285" customFormat="1" ht="9" customHeight="1">
      <c r="A234" s="284" t="s">
        <v>44</v>
      </c>
      <c r="B234" s="287">
        <f t="shared" ref="B234:G234" si="6">SUM(B236:B268)</f>
        <v>82657</v>
      </c>
      <c r="C234" s="287">
        <f t="shared" si="6"/>
        <v>121926</v>
      </c>
      <c r="D234" s="287">
        <f t="shared" si="6"/>
        <v>29732</v>
      </c>
      <c r="E234" s="287">
        <f t="shared" si="6"/>
        <v>18782</v>
      </c>
      <c r="F234" s="287">
        <f t="shared" si="6"/>
        <v>254</v>
      </c>
      <c r="G234" s="287">
        <f t="shared" si="6"/>
        <v>101</v>
      </c>
      <c r="H234" s="286"/>
    </row>
    <row r="235" spans="1:8" s="285" customFormat="1" ht="3" customHeight="1">
      <c r="A235" s="288"/>
      <c r="B235" s="287"/>
      <c r="C235" s="287"/>
      <c r="D235" s="287"/>
      <c r="E235" s="287"/>
      <c r="F235" s="287"/>
      <c r="G235" s="287"/>
      <c r="H235" s="286"/>
    </row>
    <row r="236" spans="1:8" s="285" customFormat="1" ht="8.85" customHeight="1">
      <c r="A236" s="286" t="s">
        <v>45</v>
      </c>
      <c r="B236" s="289">
        <v>2147</v>
      </c>
      <c r="C236" s="290">
        <v>1109</v>
      </c>
      <c r="D236" s="290">
        <v>128</v>
      </c>
      <c r="E236" s="290">
        <v>80</v>
      </c>
      <c r="F236" s="290">
        <v>0</v>
      </c>
      <c r="G236" s="289">
        <v>0</v>
      </c>
      <c r="H236" s="286"/>
    </row>
    <row r="237" spans="1:8" s="285" customFormat="1" ht="8.85" customHeight="1">
      <c r="A237" s="286" t="s">
        <v>46</v>
      </c>
      <c r="B237" s="289">
        <v>395</v>
      </c>
      <c r="C237" s="290">
        <v>6157</v>
      </c>
      <c r="D237" s="290">
        <v>1990</v>
      </c>
      <c r="E237" s="290">
        <v>1925</v>
      </c>
      <c r="F237" s="290">
        <v>53</v>
      </c>
      <c r="G237" s="289">
        <v>10</v>
      </c>
      <c r="H237" s="286"/>
    </row>
    <row r="238" spans="1:8" s="285" customFormat="1" ht="8.85" customHeight="1">
      <c r="A238" s="286" t="s">
        <v>47</v>
      </c>
      <c r="B238" s="289">
        <v>100</v>
      </c>
      <c r="C238" s="290">
        <v>660</v>
      </c>
      <c r="D238" s="290">
        <v>219</v>
      </c>
      <c r="E238" s="290">
        <v>60</v>
      </c>
      <c r="F238" s="290">
        <v>3</v>
      </c>
      <c r="G238" s="289">
        <v>3</v>
      </c>
      <c r="H238" s="286"/>
    </row>
    <row r="239" spans="1:8" s="285" customFormat="1" ht="8.85" customHeight="1">
      <c r="A239" s="291" t="s">
        <v>48</v>
      </c>
      <c r="B239" s="292">
        <v>453</v>
      </c>
      <c r="C239" s="293">
        <v>571</v>
      </c>
      <c r="D239" s="293">
        <v>79</v>
      </c>
      <c r="E239" s="293">
        <v>16</v>
      </c>
      <c r="F239" s="293">
        <v>2</v>
      </c>
      <c r="G239" s="292">
        <v>2</v>
      </c>
      <c r="H239" s="286"/>
    </row>
    <row r="240" spans="1:8" s="285" customFormat="1" ht="8.85" customHeight="1">
      <c r="A240" s="286" t="s">
        <v>49</v>
      </c>
      <c r="B240" s="289">
        <v>4790</v>
      </c>
      <c r="C240" s="290">
        <v>4750</v>
      </c>
      <c r="D240" s="290">
        <v>301</v>
      </c>
      <c r="E240" s="290">
        <v>127</v>
      </c>
      <c r="F240" s="290">
        <v>1</v>
      </c>
      <c r="G240" s="289">
        <v>0</v>
      </c>
      <c r="H240" s="286"/>
    </row>
    <row r="241" spans="1:8" s="285" customFormat="1" ht="8.85" customHeight="1">
      <c r="A241" s="286" t="s">
        <v>50</v>
      </c>
      <c r="B241" s="289">
        <v>720</v>
      </c>
      <c r="C241" s="290">
        <v>435</v>
      </c>
      <c r="D241" s="290">
        <v>135</v>
      </c>
      <c r="E241" s="290">
        <v>70</v>
      </c>
      <c r="F241" s="290">
        <v>3</v>
      </c>
      <c r="G241" s="289">
        <v>1</v>
      </c>
      <c r="H241" s="286"/>
    </row>
    <row r="242" spans="1:8" s="285" customFormat="1" ht="8.85" customHeight="1">
      <c r="A242" s="286" t="s">
        <v>51</v>
      </c>
      <c r="B242" s="289">
        <v>1400</v>
      </c>
      <c r="C242" s="290">
        <v>1017</v>
      </c>
      <c r="D242" s="290">
        <v>137</v>
      </c>
      <c r="E242" s="290">
        <v>7</v>
      </c>
      <c r="F242" s="290">
        <v>0</v>
      </c>
      <c r="G242" s="289">
        <v>0</v>
      </c>
      <c r="H242" s="286"/>
    </row>
    <row r="243" spans="1:8" s="285" customFormat="1" ht="8.85" customHeight="1">
      <c r="A243" s="291" t="s">
        <v>52</v>
      </c>
      <c r="B243" s="292">
        <v>2575</v>
      </c>
      <c r="C243" s="293">
        <v>7221</v>
      </c>
      <c r="D243" s="293">
        <v>217</v>
      </c>
      <c r="E243" s="293">
        <v>43</v>
      </c>
      <c r="F243" s="293">
        <v>1</v>
      </c>
      <c r="G243" s="292">
        <v>0</v>
      </c>
      <c r="H243" s="286"/>
    </row>
    <row r="244" spans="1:8" s="285" customFormat="1" ht="8.85" customHeight="1">
      <c r="A244" s="286" t="s">
        <v>53</v>
      </c>
      <c r="B244" s="289">
        <v>6270</v>
      </c>
      <c r="C244" s="290">
        <v>25314</v>
      </c>
      <c r="D244" s="290">
        <v>4246</v>
      </c>
      <c r="E244" s="290">
        <v>2037</v>
      </c>
      <c r="F244" s="290">
        <v>23</v>
      </c>
      <c r="G244" s="289">
        <v>16</v>
      </c>
      <c r="H244" s="286"/>
    </row>
    <row r="245" spans="1:8" s="285" customFormat="1" ht="8.85" customHeight="1">
      <c r="A245" s="286" t="s">
        <v>54</v>
      </c>
      <c r="B245" s="289">
        <v>2258</v>
      </c>
      <c r="C245" s="290">
        <v>1946</v>
      </c>
      <c r="D245" s="290">
        <v>398</v>
      </c>
      <c r="E245" s="290">
        <v>231</v>
      </c>
      <c r="F245" s="290">
        <v>1</v>
      </c>
      <c r="G245" s="289">
        <v>1</v>
      </c>
      <c r="H245" s="286"/>
    </row>
    <row r="246" spans="1:8" s="285" customFormat="1" ht="8.85" customHeight="1">
      <c r="A246" s="286" t="s">
        <v>55</v>
      </c>
      <c r="B246" s="289">
        <v>4724</v>
      </c>
      <c r="C246" s="290">
        <v>7974</v>
      </c>
      <c r="D246" s="290">
        <v>330</v>
      </c>
      <c r="E246" s="290">
        <v>154</v>
      </c>
      <c r="F246" s="290">
        <v>0</v>
      </c>
      <c r="G246" s="289">
        <v>0</v>
      </c>
      <c r="H246" s="286"/>
    </row>
    <row r="247" spans="1:8" s="285" customFormat="1" ht="8.85" customHeight="1">
      <c r="A247" s="291" t="s">
        <v>56</v>
      </c>
      <c r="B247" s="292">
        <v>1372</v>
      </c>
      <c r="C247" s="293">
        <v>3456</v>
      </c>
      <c r="D247" s="293">
        <v>622</v>
      </c>
      <c r="E247" s="293">
        <v>332</v>
      </c>
      <c r="F247" s="293">
        <v>4</v>
      </c>
      <c r="G247" s="292">
        <v>0</v>
      </c>
      <c r="H247" s="286"/>
    </row>
    <row r="248" spans="1:8" s="285" customFormat="1" ht="8.85" customHeight="1">
      <c r="A248" s="286" t="s">
        <v>57</v>
      </c>
      <c r="B248" s="289">
        <v>1091</v>
      </c>
      <c r="C248" s="290">
        <v>509</v>
      </c>
      <c r="D248" s="290">
        <v>748</v>
      </c>
      <c r="E248" s="290">
        <v>514</v>
      </c>
      <c r="F248" s="290">
        <v>1</v>
      </c>
      <c r="G248" s="289">
        <v>0</v>
      </c>
      <c r="H248" s="286"/>
    </row>
    <row r="249" spans="1:8" s="285" customFormat="1" ht="8.85" customHeight="1">
      <c r="A249" s="286" t="s">
        <v>58</v>
      </c>
      <c r="B249" s="289">
        <v>5196</v>
      </c>
      <c r="C249" s="290">
        <v>6358</v>
      </c>
      <c r="D249" s="290">
        <v>5446</v>
      </c>
      <c r="E249" s="290">
        <v>982</v>
      </c>
      <c r="F249" s="290">
        <v>95</v>
      </c>
      <c r="G249" s="289">
        <v>36</v>
      </c>
      <c r="H249" s="286"/>
    </row>
    <row r="250" spans="1:8" s="285" customFormat="1" ht="8.85" customHeight="1">
      <c r="A250" s="286" t="s">
        <v>59</v>
      </c>
      <c r="B250" s="289">
        <v>755</v>
      </c>
      <c r="C250" s="290">
        <v>5371</v>
      </c>
      <c r="D250" s="290">
        <v>3836</v>
      </c>
      <c r="E250" s="290">
        <v>3072</v>
      </c>
      <c r="F250" s="290">
        <v>4</v>
      </c>
      <c r="G250" s="289">
        <v>0</v>
      </c>
      <c r="H250" s="286"/>
    </row>
    <row r="251" spans="1:8" s="285" customFormat="1" ht="8.85" customHeight="1">
      <c r="A251" s="291" t="s">
        <v>60</v>
      </c>
      <c r="B251" s="292">
        <v>1178</v>
      </c>
      <c r="C251" s="293">
        <v>1967</v>
      </c>
      <c r="D251" s="293">
        <v>446</v>
      </c>
      <c r="E251" s="293">
        <v>238</v>
      </c>
      <c r="F251" s="293">
        <v>3</v>
      </c>
      <c r="G251" s="292">
        <v>1</v>
      </c>
      <c r="H251" s="286"/>
    </row>
    <row r="252" spans="1:8" s="285" customFormat="1" ht="8.85" customHeight="1">
      <c r="A252" s="286" t="s">
        <v>61</v>
      </c>
      <c r="B252" s="289">
        <v>2179</v>
      </c>
      <c r="C252" s="290">
        <v>2577</v>
      </c>
      <c r="D252" s="290">
        <v>644</v>
      </c>
      <c r="E252" s="290">
        <v>151</v>
      </c>
      <c r="F252" s="290">
        <v>2</v>
      </c>
      <c r="G252" s="289">
        <v>2</v>
      </c>
      <c r="H252" s="286"/>
    </row>
    <row r="253" spans="1:8" s="285" customFormat="1" ht="8.85" customHeight="1">
      <c r="A253" s="286" t="s">
        <v>62</v>
      </c>
      <c r="B253" s="289">
        <v>133</v>
      </c>
      <c r="C253" s="290">
        <v>750</v>
      </c>
      <c r="D253" s="290">
        <v>166</v>
      </c>
      <c r="E253" s="290">
        <v>115</v>
      </c>
      <c r="F253" s="290">
        <v>0</v>
      </c>
      <c r="G253" s="289">
        <v>0</v>
      </c>
      <c r="H253" s="286"/>
    </row>
    <row r="254" spans="1:8" s="285" customFormat="1" ht="8.85" customHeight="1">
      <c r="A254" s="286" t="s">
        <v>63</v>
      </c>
      <c r="B254" s="289">
        <v>5936</v>
      </c>
      <c r="C254" s="290">
        <v>14230</v>
      </c>
      <c r="D254" s="290">
        <v>1490</v>
      </c>
      <c r="E254" s="290">
        <v>3170</v>
      </c>
      <c r="F254" s="290">
        <v>0</v>
      </c>
      <c r="G254" s="289">
        <v>3</v>
      </c>
      <c r="H254" s="286"/>
    </row>
    <row r="255" spans="1:8" s="285" customFormat="1" ht="8.85" customHeight="1">
      <c r="A255" s="291" t="s">
        <v>64</v>
      </c>
      <c r="B255" s="292">
        <v>1597</v>
      </c>
      <c r="C255" s="293">
        <v>915</v>
      </c>
      <c r="D255" s="293">
        <v>343</v>
      </c>
      <c r="E255" s="293">
        <v>134</v>
      </c>
      <c r="F255" s="293">
        <v>1</v>
      </c>
      <c r="G255" s="292">
        <v>0</v>
      </c>
      <c r="H255" s="286"/>
    </row>
    <row r="256" spans="1:8" s="285" customFormat="1" ht="8.85" customHeight="1">
      <c r="A256" s="286" t="s">
        <v>65</v>
      </c>
      <c r="B256" s="289">
        <v>4330</v>
      </c>
      <c r="C256" s="290">
        <v>3272</v>
      </c>
      <c r="D256" s="290">
        <v>1334</v>
      </c>
      <c r="E256" s="290">
        <v>1006</v>
      </c>
      <c r="F256" s="290">
        <v>9</v>
      </c>
      <c r="G256" s="289">
        <v>0</v>
      </c>
      <c r="H256" s="286"/>
    </row>
    <row r="257" spans="1:8" s="285" customFormat="1" ht="8.85" customHeight="1">
      <c r="A257" s="286" t="s">
        <v>66</v>
      </c>
      <c r="B257" s="289">
        <v>2286</v>
      </c>
      <c r="C257" s="290">
        <v>2979</v>
      </c>
      <c r="D257" s="290">
        <v>775</v>
      </c>
      <c r="E257" s="290">
        <v>647</v>
      </c>
      <c r="F257" s="290">
        <v>4</v>
      </c>
      <c r="G257" s="289">
        <v>4</v>
      </c>
      <c r="H257" s="286"/>
    </row>
    <row r="258" spans="1:8" s="285" customFormat="1" ht="8.85" customHeight="1">
      <c r="A258" s="286" t="s">
        <v>67</v>
      </c>
      <c r="B258" s="289">
        <v>1462</v>
      </c>
      <c r="C258" s="290">
        <v>2149</v>
      </c>
      <c r="D258" s="290">
        <v>232</v>
      </c>
      <c r="E258" s="290">
        <v>256</v>
      </c>
      <c r="F258" s="290">
        <v>2</v>
      </c>
      <c r="G258" s="289">
        <v>1</v>
      </c>
      <c r="H258" s="286"/>
    </row>
    <row r="259" spans="1:8" s="285" customFormat="1" ht="8.85" customHeight="1">
      <c r="A259" s="291" t="s">
        <v>68</v>
      </c>
      <c r="B259" s="292">
        <v>4201</v>
      </c>
      <c r="C259" s="293">
        <v>2175</v>
      </c>
      <c r="D259" s="293">
        <v>264</v>
      </c>
      <c r="E259" s="293">
        <v>123</v>
      </c>
      <c r="F259" s="293">
        <v>2</v>
      </c>
      <c r="G259" s="292">
        <v>0</v>
      </c>
      <c r="H259" s="286"/>
    </row>
    <row r="260" spans="1:8" s="285" customFormat="1" ht="8.85" customHeight="1">
      <c r="A260" s="286" t="s">
        <v>69</v>
      </c>
      <c r="B260" s="289">
        <v>2589</v>
      </c>
      <c r="C260" s="290">
        <v>2575</v>
      </c>
      <c r="D260" s="290">
        <v>315</v>
      </c>
      <c r="E260" s="290">
        <v>171</v>
      </c>
      <c r="F260" s="290">
        <v>0</v>
      </c>
      <c r="G260" s="289">
        <v>0</v>
      </c>
      <c r="H260" s="286"/>
    </row>
    <row r="261" spans="1:8" s="285" customFormat="1" ht="8.85" customHeight="1">
      <c r="A261" s="286" t="s">
        <v>70</v>
      </c>
      <c r="B261" s="289">
        <v>3367</v>
      </c>
      <c r="C261" s="290">
        <v>3246</v>
      </c>
      <c r="D261" s="290">
        <v>1038</v>
      </c>
      <c r="E261" s="290">
        <v>903</v>
      </c>
      <c r="F261" s="290">
        <v>23</v>
      </c>
      <c r="G261" s="289">
        <v>16</v>
      </c>
      <c r="H261" s="286"/>
    </row>
    <row r="262" spans="1:8" s="285" customFormat="1" ht="8.85" customHeight="1">
      <c r="A262" s="286" t="s">
        <v>71</v>
      </c>
      <c r="B262" s="289">
        <v>4496</v>
      </c>
      <c r="C262" s="290">
        <v>1878</v>
      </c>
      <c r="D262" s="290">
        <v>210</v>
      </c>
      <c r="E262" s="290">
        <v>92</v>
      </c>
      <c r="F262" s="290">
        <v>1</v>
      </c>
      <c r="G262" s="289">
        <v>0</v>
      </c>
      <c r="H262" s="286"/>
    </row>
    <row r="263" spans="1:8" s="285" customFormat="1" ht="8.85" customHeight="1">
      <c r="A263" s="291" t="s">
        <v>72</v>
      </c>
      <c r="B263" s="292">
        <v>3714</v>
      </c>
      <c r="C263" s="293">
        <v>3189</v>
      </c>
      <c r="D263" s="293">
        <v>833</v>
      </c>
      <c r="E263" s="293">
        <v>353</v>
      </c>
      <c r="F263" s="293">
        <v>7</v>
      </c>
      <c r="G263" s="292">
        <v>4</v>
      </c>
      <c r="H263" s="286"/>
    </row>
    <row r="264" spans="1:8" s="285" customFormat="1" ht="8.85" customHeight="1">
      <c r="A264" s="286" t="s">
        <v>73</v>
      </c>
      <c r="B264" s="289">
        <v>175</v>
      </c>
      <c r="C264" s="290">
        <v>397</v>
      </c>
      <c r="D264" s="290">
        <v>193</v>
      </c>
      <c r="E264" s="290">
        <v>101</v>
      </c>
      <c r="F264" s="290">
        <v>3</v>
      </c>
      <c r="G264" s="289">
        <v>0</v>
      </c>
      <c r="H264" s="286"/>
    </row>
    <row r="265" spans="1:8" s="285" customFormat="1" ht="8.85" customHeight="1">
      <c r="A265" s="286" t="s">
        <v>74</v>
      </c>
      <c r="B265" s="289">
        <v>6298</v>
      </c>
      <c r="C265" s="290">
        <v>4135</v>
      </c>
      <c r="D265" s="290">
        <v>2169</v>
      </c>
      <c r="E265" s="290">
        <v>1595</v>
      </c>
      <c r="F265" s="290">
        <v>3</v>
      </c>
      <c r="G265" s="289">
        <v>0</v>
      </c>
      <c r="H265" s="286"/>
    </row>
    <row r="266" spans="1:8" s="285" customFormat="1" ht="8.85" customHeight="1">
      <c r="A266" s="286" t="s">
        <v>75</v>
      </c>
      <c r="B266" s="289">
        <v>4076</v>
      </c>
      <c r="C266" s="290">
        <v>2131</v>
      </c>
      <c r="D266" s="290">
        <v>157</v>
      </c>
      <c r="E266" s="290">
        <v>75</v>
      </c>
      <c r="F266" s="290">
        <v>1</v>
      </c>
      <c r="G266" s="289">
        <v>1</v>
      </c>
      <c r="H266" s="286"/>
    </row>
    <row r="267" spans="1:8" s="285" customFormat="1" ht="8.85" customHeight="1">
      <c r="A267" s="291" t="s">
        <v>76</v>
      </c>
      <c r="B267" s="292">
        <v>394</v>
      </c>
      <c r="C267" s="293">
        <v>513</v>
      </c>
      <c r="D267" s="293">
        <v>49</v>
      </c>
      <c r="E267" s="293">
        <v>2</v>
      </c>
      <c r="F267" s="293">
        <v>0</v>
      </c>
      <c r="G267" s="292">
        <v>0</v>
      </c>
      <c r="H267" s="286"/>
    </row>
    <row r="268" spans="1:8" s="285" customFormat="1" ht="8.85" customHeight="1">
      <c r="A268" s="286" t="s">
        <v>163</v>
      </c>
      <c r="B268" s="289" t="s">
        <v>12</v>
      </c>
      <c r="C268" s="289" t="s">
        <v>12</v>
      </c>
      <c r="D268" s="290">
        <v>242</v>
      </c>
      <c r="E268" s="289" t="s">
        <v>12</v>
      </c>
      <c r="F268" s="289">
        <v>2</v>
      </c>
      <c r="G268" s="289" t="s">
        <v>12</v>
      </c>
      <c r="H268" s="286"/>
    </row>
    <row r="269" spans="1:8" s="285" customFormat="1" ht="8.85" customHeight="1">
      <c r="A269" s="286"/>
      <c r="B269" s="289"/>
      <c r="C269" s="289"/>
      <c r="D269" s="290"/>
      <c r="E269" s="289"/>
      <c r="F269" s="289"/>
      <c r="G269" s="289"/>
      <c r="H269" s="286"/>
    </row>
    <row r="270" spans="1:8" s="285" customFormat="1" ht="9" customHeight="1">
      <c r="A270" s="284">
        <v>2002</v>
      </c>
      <c r="H270" s="286"/>
    </row>
    <row r="271" spans="1:8" s="285" customFormat="1" ht="9" customHeight="1">
      <c r="A271" s="284" t="s">
        <v>44</v>
      </c>
      <c r="B271" s="287">
        <f t="shared" ref="B271:G271" si="7">SUM(B273:B305)</f>
        <v>90427</v>
      </c>
      <c r="C271" s="287">
        <f t="shared" si="7"/>
        <v>132976</v>
      </c>
      <c r="D271" s="287">
        <f t="shared" si="7"/>
        <v>29662</v>
      </c>
      <c r="E271" s="287">
        <f t="shared" si="7"/>
        <v>16464</v>
      </c>
      <c r="F271" s="287">
        <f t="shared" si="7"/>
        <v>258</v>
      </c>
      <c r="G271" s="287">
        <f t="shared" si="7"/>
        <v>113</v>
      </c>
      <c r="H271" s="286"/>
    </row>
    <row r="272" spans="1:8" s="285" customFormat="1" ht="3" customHeight="1">
      <c r="A272" s="288"/>
      <c r="B272" s="287"/>
      <c r="C272" s="287"/>
      <c r="D272" s="287"/>
      <c r="E272" s="287"/>
      <c r="F272" s="287"/>
      <c r="G272" s="287"/>
      <c r="H272" s="286"/>
    </row>
    <row r="273" spans="1:8" s="285" customFormat="1" ht="9" customHeight="1">
      <c r="A273" s="286" t="s">
        <v>45</v>
      </c>
      <c r="B273" s="289">
        <v>2406</v>
      </c>
      <c r="C273" s="290">
        <v>1285</v>
      </c>
      <c r="D273" s="290">
        <v>155</v>
      </c>
      <c r="E273" s="290">
        <v>99</v>
      </c>
      <c r="F273" s="290">
        <v>0</v>
      </c>
      <c r="G273" s="289">
        <v>0</v>
      </c>
      <c r="H273" s="286"/>
    </row>
    <row r="274" spans="1:8" s="285" customFormat="1" ht="9" customHeight="1">
      <c r="A274" s="286" t="s">
        <v>46</v>
      </c>
      <c r="B274" s="289">
        <v>982</v>
      </c>
      <c r="C274" s="290">
        <v>6548</v>
      </c>
      <c r="D274" s="290">
        <v>888</v>
      </c>
      <c r="E274" s="290">
        <v>520</v>
      </c>
      <c r="F274" s="290">
        <v>27</v>
      </c>
      <c r="G274" s="289">
        <v>4</v>
      </c>
      <c r="H274" s="286"/>
    </row>
    <row r="275" spans="1:8" s="285" customFormat="1" ht="9" customHeight="1">
      <c r="A275" s="286" t="s">
        <v>47</v>
      </c>
      <c r="B275" s="289">
        <v>96</v>
      </c>
      <c r="C275" s="290">
        <v>966</v>
      </c>
      <c r="D275" s="290">
        <v>146</v>
      </c>
      <c r="E275" s="290">
        <v>14</v>
      </c>
      <c r="F275" s="290">
        <v>1</v>
      </c>
      <c r="G275" s="289">
        <v>1</v>
      </c>
      <c r="H275" s="286"/>
    </row>
    <row r="276" spans="1:8" s="285" customFormat="1" ht="9" customHeight="1">
      <c r="A276" s="291" t="s">
        <v>48</v>
      </c>
      <c r="B276" s="292">
        <v>503</v>
      </c>
      <c r="C276" s="293">
        <v>587</v>
      </c>
      <c r="D276" s="293">
        <v>92</v>
      </c>
      <c r="E276" s="293">
        <v>13</v>
      </c>
      <c r="F276" s="293">
        <v>0</v>
      </c>
      <c r="G276" s="292">
        <v>0</v>
      </c>
      <c r="H276" s="286"/>
    </row>
    <row r="277" spans="1:8" s="285" customFormat="1" ht="9" customHeight="1">
      <c r="A277" s="286" t="s">
        <v>49</v>
      </c>
      <c r="B277" s="289">
        <v>6869</v>
      </c>
      <c r="C277" s="290">
        <v>5236</v>
      </c>
      <c r="D277" s="290">
        <v>408</v>
      </c>
      <c r="E277" s="290">
        <v>183</v>
      </c>
      <c r="F277" s="290">
        <v>4</v>
      </c>
      <c r="G277" s="289">
        <v>1</v>
      </c>
      <c r="H277" s="286"/>
    </row>
    <row r="278" spans="1:8" s="285" customFormat="1" ht="9" customHeight="1">
      <c r="A278" s="286" t="s">
        <v>50</v>
      </c>
      <c r="B278" s="289">
        <v>923</v>
      </c>
      <c r="C278" s="290">
        <v>442</v>
      </c>
      <c r="D278" s="290">
        <v>112</v>
      </c>
      <c r="E278" s="290">
        <v>44</v>
      </c>
      <c r="F278" s="290">
        <v>2</v>
      </c>
      <c r="G278" s="289">
        <v>0</v>
      </c>
      <c r="H278" s="286"/>
    </row>
    <row r="279" spans="1:8" s="285" customFormat="1" ht="9" customHeight="1">
      <c r="A279" s="286" t="s">
        <v>51</v>
      </c>
      <c r="B279" s="289">
        <v>1402</v>
      </c>
      <c r="C279" s="290">
        <v>1238</v>
      </c>
      <c r="D279" s="290">
        <v>114</v>
      </c>
      <c r="E279" s="290">
        <v>15</v>
      </c>
      <c r="F279" s="290">
        <v>1</v>
      </c>
      <c r="G279" s="289">
        <v>0</v>
      </c>
      <c r="H279" s="286"/>
    </row>
    <row r="280" spans="1:8" s="285" customFormat="1" ht="9" customHeight="1">
      <c r="A280" s="291" t="s">
        <v>52</v>
      </c>
      <c r="B280" s="292">
        <v>3709</v>
      </c>
      <c r="C280" s="293">
        <v>10601</v>
      </c>
      <c r="D280" s="293">
        <v>116</v>
      </c>
      <c r="E280" s="293">
        <v>0</v>
      </c>
      <c r="F280" s="293">
        <v>0</v>
      </c>
      <c r="G280" s="292">
        <v>0</v>
      </c>
      <c r="H280" s="286"/>
    </row>
    <row r="281" spans="1:8" s="285" customFormat="1" ht="9" customHeight="1">
      <c r="A281" s="286" t="s">
        <v>53</v>
      </c>
      <c r="B281" s="289">
        <v>7060</v>
      </c>
      <c r="C281" s="290">
        <v>23570</v>
      </c>
      <c r="D281" s="290">
        <v>4240</v>
      </c>
      <c r="E281" s="290">
        <v>1893</v>
      </c>
      <c r="F281" s="290">
        <v>21</v>
      </c>
      <c r="G281" s="289">
        <v>55</v>
      </c>
      <c r="H281" s="286"/>
    </row>
    <row r="282" spans="1:8" s="285" customFormat="1" ht="9" customHeight="1">
      <c r="A282" s="286" t="s">
        <v>54</v>
      </c>
      <c r="B282" s="289">
        <v>2183</v>
      </c>
      <c r="C282" s="290">
        <v>1860</v>
      </c>
      <c r="D282" s="290">
        <v>440</v>
      </c>
      <c r="E282" s="290">
        <v>191</v>
      </c>
      <c r="F282" s="290">
        <v>1</v>
      </c>
      <c r="G282" s="289">
        <v>1</v>
      </c>
      <c r="H282" s="286"/>
    </row>
    <row r="283" spans="1:8" s="285" customFormat="1" ht="9" customHeight="1">
      <c r="A283" s="286" t="s">
        <v>55</v>
      </c>
      <c r="B283" s="289">
        <v>5078</v>
      </c>
      <c r="C283" s="290">
        <v>8067</v>
      </c>
      <c r="D283" s="290">
        <v>276</v>
      </c>
      <c r="E283" s="290">
        <v>68</v>
      </c>
      <c r="F283" s="290">
        <v>0</v>
      </c>
      <c r="G283" s="289">
        <v>0</v>
      </c>
      <c r="H283" s="286"/>
    </row>
    <row r="284" spans="1:8" s="285" customFormat="1" ht="9" customHeight="1">
      <c r="A284" s="291" t="s">
        <v>56</v>
      </c>
      <c r="B284" s="292">
        <v>1235</v>
      </c>
      <c r="C284" s="293">
        <v>3494</v>
      </c>
      <c r="D284" s="293">
        <v>509</v>
      </c>
      <c r="E284" s="293">
        <v>288</v>
      </c>
      <c r="F284" s="293">
        <v>3</v>
      </c>
      <c r="G284" s="292">
        <v>2</v>
      </c>
      <c r="H284" s="286"/>
    </row>
    <row r="285" spans="1:8" s="285" customFormat="1" ht="9" customHeight="1">
      <c r="A285" s="286" t="s">
        <v>57</v>
      </c>
      <c r="B285" s="289">
        <v>1037</v>
      </c>
      <c r="C285" s="290">
        <v>635</v>
      </c>
      <c r="D285" s="290">
        <v>766</v>
      </c>
      <c r="E285" s="290">
        <v>684</v>
      </c>
      <c r="F285" s="290">
        <v>3</v>
      </c>
      <c r="G285" s="289">
        <v>0</v>
      </c>
      <c r="H285" s="286"/>
    </row>
    <row r="286" spans="1:8" s="285" customFormat="1" ht="9" customHeight="1">
      <c r="A286" s="286" t="s">
        <v>58</v>
      </c>
      <c r="B286" s="289">
        <v>6252</v>
      </c>
      <c r="C286" s="290">
        <v>7083</v>
      </c>
      <c r="D286" s="290">
        <v>5969</v>
      </c>
      <c r="E286" s="290">
        <v>1563</v>
      </c>
      <c r="F286" s="290">
        <v>130</v>
      </c>
      <c r="G286" s="289">
        <v>31</v>
      </c>
      <c r="H286" s="286"/>
    </row>
    <row r="287" spans="1:8" s="285" customFormat="1" ht="9" customHeight="1">
      <c r="A287" s="286" t="s">
        <v>59</v>
      </c>
      <c r="B287" s="289">
        <v>2168</v>
      </c>
      <c r="C287" s="290">
        <v>7266</v>
      </c>
      <c r="D287" s="290">
        <v>3702</v>
      </c>
      <c r="E287" s="290">
        <v>2379</v>
      </c>
      <c r="F287" s="290">
        <v>9</v>
      </c>
      <c r="G287" s="289">
        <v>0</v>
      </c>
      <c r="H287" s="286"/>
    </row>
    <row r="288" spans="1:8" s="285" customFormat="1" ht="9" customHeight="1">
      <c r="A288" s="291" t="s">
        <v>60</v>
      </c>
      <c r="B288" s="292">
        <v>1318</v>
      </c>
      <c r="C288" s="293">
        <v>2237</v>
      </c>
      <c r="D288" s="293">
        <v>351</v>
      </c>
      <c r="E288" s="293">
        <v>225</v>
      </c>
      <c r="F288" s="293">
        <v>2</v>
      </c>
      <c r="G288" s="292">
        <v>0</v>
      </c>
      <c r="H288" s="286"/>
    </row>
    <row r="289" spans="1:8" s="285" customFormat="1" ht="9" customHeight="1">
      <c r="A289" s="286" t="s">
        <v>61</v>
      </c>
      <c r="B289" s="289">
        <v>2546</v>
      </c>
      <c r="C289" s="290">
        <v>2804</v>
      </c>
      <c r="D289" s="290">
        <v>620</v>
      </c>
      <c r="E289" s="290">
        <v>329</v>
      </c>
      <c r="F289" s="290">
        <v>4</v>
      </c>
      <c r="G289" s="289">
        <v>0</v>
      </c>
      <c r="H289" s="286"/>
    </row>
    <row r="290" spans="1:8" s="285" customFormat="1" ht="9" customHeight="1">
      <c r="A290" s="286" t="s">
        <v>62</v>
      </c>
      <c r="B290" s="289">
        <v>98</v>
      </c>
      <c r="C290" s="290">
        <v>614</v>
      </c>
      <c r="D290" s="290">
        <v>83</v>
      </c>
      <c r="E290" s="290">
        <v>94</v>
      </c>
      <c r="F290" s="290">
        <v>1</v>
      </c>
      <c r="G290" s="289">
        <v>0</v>
      </c>
      <c r="H290" s="286"/>
    </row>
    <row r="291" spans="1:8" s="285" customFormat="1" ht="9" customHeight="1">
      <c r="A291" s="286" t="s">
        <v>63</v>
      </c>
      <c r="B291" s="289">
        <v>4915</v>
      </c>
      <c r="C291" s="290">
        <v>14570</v>
      </c>
      <c r="D291" s="290">
        <v>1738</v>
      </c>
      <c r="E291" s="290">
        <v>1630</v>
      </c>
      <c r="F291" s="290">
        <v>0</v>
      </c>
      <c r="G291" s="289">
        <v>0</v>
      </c>
      <c r="H291" s="286"/>
    </row>
    <row r="292" spans="1:8" s="285" customFormat="1" ht="9" customHeight="1">
      <c r="A292" s="291" t="s">
        <v>64</v>
      </c>
      <c r="B292" s="292">
        <v>1493</v>
      </c>
      <c r="C292" s="293">
        <v>1019</v>
      </c>
      <c r="D292" s="293">
        <v>389</v>
      </c>
      <c r="E292" s="293">
        <v>167</v>
      </c>
      <c r="F292" s="293">
        <v>4</v>
      </c>
      <c r="G292" s="292">
        <v>1</v>
      </c>
      <c r="H292" s="286"/>
    </row>
    <row r="293" spans="1:8" s="285" customFormat="1" ht="9" customHeight="1">
      <c r="A293" s="286" t="s">
        <v>65</v>
      </c>
      <c r="B293" s="289">
        <v>3989</v>
      </c>
      <c r="C293" s="290">
        <v>3090</v>
      </c>
      <c r="D293" s="290">
        <v>2090</v>
      </c>
      <c r="E293" s="290">
        <v>1432</v>
      </c>
      <c r="F293" s="290">
        <v>6</v>
      </c>
      <c r="G293" s="289">
        <v>0</v>
      </c>
      <c r="H293" s="286"/>
    </row>
    <row r="294" spans="1:8" s="285" customFormat="1" ht="9" customHeight="1">
      <c r="A294" s="286" t="s">
        <v>66</v>
      </c>
      <c r="B294" s="289">
        <v>2824</v>
      </c>
      <c r="C294" s="290">
        <v>3692</v>
      </c>
      <c r="D294" s="290">
        <v>844</v>
      </c>
      <c r="E294" s="290">
        <v>531</v>
      </c>
      <c r="F294" s="290">
        <v>1</v>
      </c>
      <c r="G294" s="289">
        <v>0</v>
      </c>
      <c r="H294" s="286"/>
    </row>
    <row r="295" spans="1:8" s="285" customFormat="1" ht="9" customHeight="1">
      <c r="A295" s="286" t="s">
        <v>67</v>
      </c>
      <c r="B295" s="289">
        <v>1685</v>
      </c>
      <c r="C295" s="290">
        <v>2146</v>
      </c>
      <c r="D295" s="290">
        <v>159</v>
      </c>
      <c r="E295" s="290">
        <v>1360</v>
      </c>
      <c r="F295" s="290">
        <v>0</v>
      </c>
      <c r="G295" s="289">
        <v>1</v>
      </c>
      <c r="H295" s="286"/>
    </row>
    <row r="296" spans="1:8" s="285" customFormat="1" ht="9" customHeight="1">
      <c r="A296" s="291" t="s">
        <v>68</v>
      </c>
      <c r="B296" s="292">
        <v>4249</v>
      </c>
      <c r="C296" s="293">
        <v>2222</v>
      </c>
      <c r="D296" s="293">
        <v>273</v>
      </c>
      <c r="E296" s="293">
        <v>145</v>
      </c>
      <c r="F296" s="293">
        <v>8</v>
      </c>
      <c r="G296" s="292">
        <v>0</v>
      </c>
      <c r="H296" s="286"/>
    </row>
    <row r="297" spans="1:8" s="285" customFormat="1" ht="9" customHeight="1">
      <c r="A297" s="286" t="s">
        <v>69</v>
      </c>
      <c r="B297" s="289">
        <v>2562</v>
      </c>
      <c r="C297" s="290">
        <v>2846</v>
      </c>
      <c r="D297" s="290">
        <v>336</v>
      </c>
      <c r="E297" s="290">
        <v>180</v>
      </c>
      <c r="F297" s="290">
        <v>2</v>
      </c>
      <c r="G297" s="289">
        <v>1</v>
      </c>
      <c r="H297" s="286"/>
    </row>
    <row r="298" spans="1:8" s="285" customFormat="1" ht="9" customHeight="1">
      <c r="A298" s="286" t="s">
        <v>70</v>
      </c>
      <c r="B298" s="289">
        <v>3389</v>
      </c>
      <c r="C298" s="290">
        <v>4006</v>
      </c>
      <c r="D298" s="290">
        <v>825</v>
      </c>
      <c r="E298" s="290">
        <v>540</v>
      </c>
      <c r="F298" s="290">
        <v>20</v>
      </c>
      <c r="G298" s="289">
        <v>12</v>
      </c>
      <c r="H298" s="286"/>
    </row>
    <row r="299" spans="1:8" s="285" customFormat="1" ht="9" customHeight="1">
      <c r="A299" s="286" t="s">
        <v>71</v>
      </c>
      <c r="B299" s="289">
        <v>4755</v>
      </c>
      <c r="C299" s="290">
        <v>2282</v>
      </c>
      <c r="D299" s="290">
        <v>217</v>
      </c>
      <c r="E299" s="290">
        <v>103</v>
      </c>
      <c r="F299" s="290">
        <v>0</v>
      </c>
      <c r="G299" s="289">
        <v>0</v>
      </c>
      <c r="H299" s="286"/>
    </row>
    <row r="300" spans="1:8" s="285" customFormat="1" ht="9" customHeight="1">
      <c r="A300" s="291" t="s">
        <v>72</v>
      </c>
      <c r="B300" s="292">
        <v>3711</v>
      </c>
      <c r="C300" s="293">
        <v>4288</v>
      </c>
      <c r="D300" s="293">
        <v>1111</v>
      </c>
      <c r="E300" s="293">
        <v>475</v>
      </c>
      <c r="F300" s="293">
        <v>0</v>
      </c>
      <c r="G300" s="292">
        <v>1</v>
      </c>
      <c r="H300" s="286"/>
    </row>
    <row r="301" spans="1:8" s="285" customFormat="1" ht="9" customHeight="1">
      <c r="A301" s="286" t="s">
        <v>73</v>
      </c>
      <c r="B301" s="289">
        <v>145</v>
      </c>
      <c r="C301" s="290">
        <v>422</v>
      </c>
      <c r="D301" s="290">
        <v>177</v>
      </c>
      <c r="E301" s="290">
        <v>61</v>
      </c>
      <c r="F301" s="290">
        <v>2</v>
      </c>
      <c r="G301" s="289">
        <v>2</v>
      </c>
      <c r="H301" s="286"/>
    </row>
    <row r="302" spans="1:8" s="285" customFormat="1" ht="9" customHeight="1">
      <c r="A302" s="286" t="s">
        <v>74</v>
      </c>
      <c r="B302" s="289">
        <v>5931</v>
      </c>
      <c r="C302" s="290">
        <v>4820</v>
      </c>
      <c r="D302" s="290">
        <v>2021</v>
      </c>
      <c r="E302" s="290">
        <v>1113</v>
      </c>
      <c r="F302" s="290">
        <v>3</v>
      </c>
      <c r="G302" s="289">
        <v>0</v>
      </c>
      <c r="H302" s="286"/>
    </row>
    <row r="303" spans="1:8" s="285" customFormat="1" ht="9" customHeight="1">
      <c r="A303" s="286" t="s">
        <v>75</v>
      </c>
      <c r="B303" s="289">
        <v>4511</v>
      </c>
      <c r="C303" s="290">
        <v>2490</v>
      </c>
      <c r="D303" s="290">
        <v>193</v>
      </c>
      <c r="E303" s="290">
        <v>106</v>
      </c>
      <c r="F303" s="290">
        <v>0</v>
      </c>
      <c r="G303" s="289">
        <v>0</v>
      </c>
      <c r="H303" s="286"/>
    </row>
    <row r="304" spans="1:8" s="285" customFormat="1" ht="9" customHeight="1">
      <c r="A304" s="291" t="s">
        <v>76</v>
      </c>
      <c r="B304" s="292">
        <v>403</v>
      </c>
      <c r="C304" s="293">
        <v>550</v>
      </c>
      <c r="D304" s="293">
        <v>108</v>
      </c>
      <c r="E304" s="293">
        <v>19</v>
      </c>
      <c r="F304" s="293">
        <v>1</v>
      </c>
      <c r="G304" s="292">
        <v>0</v>
      </c>
      <c r="H304" s="286"/>
    </row>
    <row r="305" spans="1:8" s="285" customFormat="1" ht="9" customHeight="1">
      <c r="A305" s="286" t="s">
        <v>163</v>
      </c>
      <c r="B305" s="289" t="s">
        <v>12</v>
      </c>
      <c r="C305" s="289" t="s">
        <v>12</v>
      </c>
      <c r="D305" s="290">
        <v>194</v>
      </c>
      <c r="E305" s="289" t="s">
        <v>12</v>
      </c>
      <c r="F305" s="289">
        <v>2</v>
      </c>
      <c r="G305" s="289" t="s">
        <v>12</v>
      </c>
      <c r="H305" s="286"/>
    </row>
    <row r="306" spans="1:8" s="285" customFormat="1" ht="8.85" customHeight="1">
      <c r="A306" s="286"/>
      <c r="B306" s="289"/>
      <c r="C306" s="289"/>
      <c r="D306" s="290"/>
      <c r="E306" s="289"/>
      <c r="F306" s="289"/>
      <c r="G306" s="289"/>
      <c r="H306" s="286"/>
    </row>
    <row r="307" spans="1:8" s="285" customFormat="1" ht="9" customHeight="1">
      <c r="A307" s="284">
        <v>2003</v>
      </c>
      <c r="H307" s="286"/>
    </row>
    <row r="308" spans="1:8" s="285" customFormat="1" ht="9" customHeight="1">
      <c r="A308" s="284" t="s">
        <v>44</v>
      </c>
      <c r="B308" s="287">
        <f t="shared" ref="B308:G308" si="8">SUM(B310:B342)</f>
        <v>99437</v>
      </c>
      <c r="C308" s="287">
        <f t="shared" si="8"/>
        <v>143297</v>
      </c>
      <c r="D308" s="287">
        <f t="shared" si="8"/>
        <v>29929</v>
      </c>
      <c r="E308" s="287">
        <f t="shared" si="8"/>
        <v>16557</v>
      </c>
      <c r="F308" s="287">
        <f t="shared" si="8"/>
        <v>246</v>
      </c>
      <c r="G308" s="287">
        <f t="shared" si="8"/>
        <v>81</v>
      </c>
      <c r="H308" s="286"/>
    </row>
    <row r="309" spans="1:8" s="285" customFormat="1" ht="3" customHeight="1">
      <c r="A309" s="288"/>
      <c r="B309" s="287"/>
      <c r="C309" s="287"/>
      <c r="D309" s="287"/>
      <c r="E309" s="287"/>
      <c r="F309" s="287"/>
      <c r="G309" s="287"/>
      <c r="H309" s="286"/>
    </row>
    <row r="310" spans="1:8" s="285" customFormat="1" ht="9" customHeight="1">
      <c r="A310" s="286" t="s">
        <v>45</v>
      </c>
      <c r="B310" s="289">
        <v>2521</v>
      </c>
      <c r="C310" s="289">
        <v>1683</v>
      </c>
      <c r="D310" s="289">
        <v>135</v>
      </c>
      <c r="E310" s="289">
        <v>67</v>
      </c>
      <c r="F310" s="289">
        <v>0</v>
      </c>
      <c r="G310" s="289">
        <v>0</v>
      </c>
      <c r="H310" s="286"/>
    </row>
    <row r="311" spans="1:8" s="285" customFormat="1" ht="9" customHeight="1">
      <c r="A311" s="286" t="s">
        <v>46</v>
      </c>
      <c r="B311" s="289">
        <v>962</v>
      </c>
      <c r="C311" s="289">
        <v>6706</v>
      </c>
      <c r="D311" s="289">
        <v>1576</v>
      </c>
      <c r="E311" s="289">
        <v>900</v>
      </c>
      <c r="F311" s="289">
        <v>22</v>
      </c>
      <c r="G311" s="289">
        <v>7</v>
      </c>
      <c r="H311" s="286"/>
    </row>
    <row r="312" spans="1:8" s="285" customFormat="1" ht="9" customHeight="1">
      <c r="A312" s="286" t="s">
        <v>47</v>
      </c>
      <c r="B312" s="289">
        <v>261</v>
      </c>
      <c r="C312" s="289">
        <v>1058</v>
      </c>
      <c r="D312" s="289">
        <v>156</v>
      </c>
      <c r="E312" s="289">
        <v>99</v>
      </c>
      <c r="F312" s="289">
        <v>3</v>
      </c>
      <c r="G312" s="289">
        <v>2</v>
      </c>
      <c r="H312" s="286"/>
    </row>
    <row r="313" spans="1:8" s="285" customFormat="1" ht="9" customHeight="1">
      <c r="A313" s="291" t="s">
        <v>48</v>
      </c>
      <c r="B313" s="292">
        <v>481</v>
      </c>
      <c r="C313" s="292">
        <v>632</v>
      </c>
      <c r="D313" s="292">
        <v>95</v>
      </c>
      <c r="E313" s="292">
        <v>3</v>
      </c>
      <c r="F313" s="292">
        <v>0</v>
      </c>
      <c r="G313" s="292">
        <v>0</v>
      </c>
      <c r="H313" s="286"/>
    </row>
    <row r="314" spans="1:8" s="285" customFormat="1" ht="9" customHeight="1">
      <c r="A314" s="286" t="s">
        <v>49</v>
      </c>
      <c r="B314" s="289">
        <v>5620</v>
      </c>
      <c r="C314" s="289">
        <v>5971</v>
      </c>
      <c r="D314" s="289">
        <v>370</v>
      </c>
      <c r="E314" s="289">
        <v>159</v>
      </c>
      <c r="F314" s="289">
        <v>1</v>
      </c>
      <c r="G314" s="289">
        <v>0</v>
      </c>
      <c r="H314" s="286"/>
    </row>
    <row r="315" spans="1:8" s="285" customFormat="1" ht="9" customHeight="1">
      <c r="A315" s="286" t="s">
        <v>50</v>
      </c>
      <c r="B315" s="289">
        <v>973</v>
      </c>
      <c r="C315" s="289">
        <v>478</v>
      </c>
      <c r="D315" s="289">
        <v>97</v>
      </c>
      <c r="E315" s="289">
        <v>46</v>
      </c>
      <c r="F315" s="289">
        <v>0</v>
      </c>
      <c r="G315" s="289">
        <v>0</v>
      </c>
      <c r="H315" s="286"/>
    </row>
    <row r="316" spans="1:8" s="285" customFormat="1" ht="9" customHeight="1">
      <c r="A316" s="286" t="s">
        <v>51</v>
      </c>
      <c r="B316" s="289">
        <v>1585</v>
      </c>
      <c r="C316" s="289">
        <v>1374</v>
      </c>
      <c r="D316" s="289">
        <v>137</v>
      </c>
      <c r="E316" s="289">
        <v>17</v>
      </c>
      <c r="F316" s="289">
        <v>0</v>
      </c>
      <c r="G316" s="289">
        <v>0</v>
      </c>
      <c r="H316" s="286"/>
    </row>
    <row r="317" spans="1:8" s="285" customFormat="1" ht="9" customHeight="1">
      <c r="A317" s="291" t="s">
        <v>52</v>
      </c>
      <c r="B317" s="292">
        <v>3300</v>
      </c>
      <c r="C317" s="292">
        <v>9196</v>
      </c>
      <c r="D317" s="292">
        <v>134</v>
      </c>
      <c r="E317" s="292">
        <v>5</v>
      </c>
      <c r="F317" s="292">
        <v>0</v>
      </c>
      <c r="G317" s="292">
        <v>0</v>
      </c>
      <c r="H317" s="286"/>
    </row>
    <row r="318" spans="1:8" s="285" customFormat="1" ht="9" customHeight="1">
      <c r="A318" s="286" t="s">
        <v>53</v>
      </c>
      <c r="B318" s="289">
        <v>8217</v>
      </c>
      <c r="C318" s="289">
        <v>26609</v>
      </c>
      <c r="D318" s="289">
        <v>4016</v>
      </c>
      <c r="E318" s="289">
        <v>2536</v>
      </c>
      <c r="F318" s="289">
        <v>49</v>
      </c>
      <c r="G318" s="289">
        <v>29</v>
      </c>
      <c r="H318" s="286"/>
    </row>
    <row r="319" spans="1:8" s="285" customFormat="1" ht="9" customHeight="1">
      <c r="A319" s="286" t="s">
        <v>54</v>
      </c>
      <c r="B319" s="289">
        <v>2354</v>
      </c>
      <c r="C319" s="289">
        <v>1929</v>
      </c>
      <c r="D319" s="289">
        <v>421</v>
      </c>
      <c r="E319" s="289">
        <v>271</v>
      </c>
      <c r="F319" s="289">
        <v>1</v>
      </c>
      <c r="G319" s="289">
        <v>0</v>
      </c>
      <c r="H319" s="286"/>
    </row>
    <row r="320" spans="1:8" s="285" customFormat="1" ht="9" customHeight="1">
      <c r="A320" s="286" t="s">
        <v>55</v>
      </c>
      <c r="B320" s="289">
        <v>6738</v>
      </c>
      <c r="C320" s="289">
        <v>9208</v>
      </c>
      <c r="D320" s="289">
        <v>255</v>
      </c>
      <c r="E320" s="289">
        <v>72</v>
      </c>
      <c r="F320" s="289">
        <v>1</v>
      </c>
      <c r="G320" s="289">
        <v>0</v>
      </c>
      <c r="H320" s="286"/>
    </row>
    <row r="321" spans="1:8" s="285" customFormat="1" ht="9" customHeight="1">
      <c r="A321" s="291" t="s">
        <v>56</v>
      </c>
      <c r="B321" s="292">
        <v>1560</v>
      </c>
      <c r="C321" s="292">
        <v>4154</v>
      </c>
      <c r="D321" s="292">
        <v>465</v>
      </c>
      <c r="E321" s="292">
        <v>201</v>
      </c>
      <c r="F321" s="292">
        <v>1</v>
      </c>
      <c r="G321" s="292">
        <v>1</v>
      </c>
      <c r="H321" s="286"/>
    </row>
    <row r="322" spans="1:8" s="285" customFormat="1" ht="9" customHeight="1">
      <c r="A322" s="286" t="s">
        <v>57</v>
      </c>
      <c r="B322" s="289">
        <v>1555</v>
      </c>
      <c r="C322" s="289">
        <v>912</v>
      </c>
      <c r="D322" s="289">
        <v>872</v>
      </c>
      <c r="E322" s="289">
        <v>570</v>
      </c>
      <c r="F322" s="289">
        <v>3</v>
      </c>
      <c r="G322" s="289">
        <v>0</v>
      </c>
      <c r="H322" s="286"/>
    </row>
    <row r="323" spans="1:8" s="285" customFormat="1" ht="9" customHeight="1">
      <c r="A323" s="286" t="s">
        <v>58</v>
      </c>
      <c r="B323" s="289">
        <v>7202</v>
      </c>
      <c r="C323" s="289">
        <v>8522</v>
      </c>
      <c r="D323" s="289">
        <v>6868</v>
      </c>
      <c r="E323" s="289">
        <v>2143</v>
      </c>
      <c r="F323" s="289">
        <v>106</v>
      </c>
      <c r="G323" s="289">
        <v>34</v>
      </c>
      <c r="H323" s="286"/>
    </row>
    <row r="324" spans="1:8" s="285" customFormat="1" ht="9" customHeight="1">
      <c r="A324" s="286" t="s">
        <v>59</v>
      </c>
      <c r="B324" s="289">
        <v>3458</v>
      </c>
      <c r="C324" s="289">
        <v>8062</v>
      </c>
      <c r="D324" s="289">
        <v>3085</v>
      </c>
      <c r="E324" s="289">
        <v>2155</v>
      </c>
      <c r="F324" s="289">
        <v>11</v>
      </c>
      <c r="G324" s="289">
        <v>0</v>
      </c>
      <c r="H324" s="286"/>
    </row>
    <row r="325" spans="1:8" s="285" customFormat="1" ht="9" customHeight="1">
      <c r="A325" s="291" t="s">
        <v>60</v>
      </c>
      <c r="B325" s="292">
        <v>1336</v>
      </c>
      <c r="C325" s="292">
        <v>2274</v>
      </c>
      <c r="D325" s="292">
        <v>299</v>
      </c>
      <c r="E325" s="292">
        <v>166</v>
      </c>
      <c r="F325" s="292">
        <v>2</v>
      </c>
      <c r="G325" s="292">
        <v>1</v>
      </c>
      <c r="H325" s="286"/>
    </row>
    <row r="326" spans="1:8" s="285" customFormat="1" ht="9" customHeight="1">
      <c r="A326" s="286" t="s">
        <v>61</v>
      </c>
      <c r="B326" s="289">
        <v>3101</v>
      </c>
      <c r="C326" s="289">
        <v>3102</v>
      </c>
      <c r="D326" s="289">
        <v>470</v>
      </c>
      <c r="E326" s="289">
        <v>217</v>
      </c>
      <c r="F326" s="289">
        <v>6</v>
      </c>
      <c r="G326" s="289">
        <v>0</v>
      </c>
      <c r="H326" s="286"/>
    </row>
    <row r="327" spans="1:8" s="285" customFormat="1" ht="9" customHeight="1">
      <c r="A327" s="286" t="s">
        <v>62</v>
      </c>
      <c r="B327" s="289">
        <v>104</v>
      </c>
      <c r="C327" s="289">
        <v>596</v>
      </c>
      <c r="D327" s="289">
        <v>70</v>
      </c>
      <c r="E327" s="289">
        <v>76</v>
      </c>
      <c r="F327" s="289">
        <v>0</v>
      </c>
      <c r="G327" s="289">
        <v>0</v>
      </c>
      <c r="H327" s="286"/>
    </row>
    <row r="328" spans="1:8" s="285" customFormat="1" ht="9" customHeight="1">
      <c r="A328" s="286" t="s">
        <v>63</v>
      </c>
      <c r="B328" s="289">
        <v>6147</v>
      </c>
      <c r="C328" s="289">
        <v>16031</v>
      </c>
      <c r="D328" s="289">
        <v>1765</v>
      </c>
      <c r="E328" s="289">
        <v>1561</v>
      </c>
      <c r="F328" s="289">
        <v>0</v>
      </c>
      <c r="G328" s="289">
        <v>0</v>
      </c>
      <c r="H328" s="286"/>
    </row>
    <row r="329" spans="1:8" s="285" customFormat="1" ht="9" customHeight="1">
      <c r="A329" s="291" t="s">
        <v>64</v>
      </c>
      <c r="B329" s="292">
        <v>1695</v>
      </c>
      <c r="C329" s="292">
        <v>1108</v>
      </c>
      <c r="D329" s="292">
        <v>357</v>
      </c>
      <c r="E329" s="292">
        <v>110</v>
      </c>
      <c r="F329" s="292">
        <v>3</v>
      </c>
      <c r="G329" s="292">
        <v>0</v>
      </c>
      <c r="H329" s="286"/>
    </row>
    <row r="330" spans="1:8" s="285" customFormat="1" ht="9" customHeight="1">
      <c r="A330" s="286" t="s">
        <v>65</v>
      </c>
      <c r="B330" s="289">
        <v>4441</v>
      </c>
      <c r="C330" s="289">
        <v>4210</v>
      </c>
      <c r="D330" s="289">
        <v>2010</v>
      </c>
      <c r="E330" s="289">
        <v>1626</v>
      </c>
      <c r="F330" s="289">
        <v>3</v>
      </c>
      <c r="G330" s="289">
        <v>0</v>
      </c>
      <c r="H330" s="286"/>
    </row>
    <row r="331" spans="1:8" s="285" customFormat="1" ht="9" customHeight="1">
      <c r="A331" s="286" t="s">
        <v>66</v>
      </c>
      <c r="B331" s="289">
        <v>3278</v>
      </c>
      <c r="C331" s="289">
        <v>3858</v>
      </c>
      <c r="D331" s="289">
        <v>692</v>
      </c>
      <c r="E331" s="289">
        <v>364</v>
      </c>
      <c r="F331" s="289">
        <v>1</v>
      </c>
      <c r="G331" s="289">
        <v>0</v>
      </c>
      <c r="H331" s="286"/>
    </row>
    <row r="332" spans="1:8" s="285" customFormat="1" ht="9" customHeight="1">
      <c r="A332" s="286" t="s">
        <v>67</v>
      </c>
      <c r="B332" s="289">
        <v>987</v>
      </c>
      <c r="C332" s="289">
        <v>1211</v>
      </c>
      <c r="D332" s="289">
        <v>129</v>
      </c>
      <c r="E332" s="289">
        <v>54</v>
      </c>
      <c r="F332" s="289">
        <v>0</v>
      </c>
      <c r="G332" s="289">
        <v>0</v>
      </c>
      <c r="H332" s="286"/>
    </row>
    <row r="333" spans="1:8" s="285" customFormat="1" ht="9" customHeight="1">
      <c r="A333" s="291" t="s">
        <v>68</v>
      </c>
      <c r="B333" s="292">
        <v>4658</v>
      </c>
      <c r="C333" s="292">
        <v>2602</v>
      </c>
      <c r="D333" s="292">
        <v>267</v>
      </c>
      <c r="E333" s="292">
        <v>164</v>
      </c>
      <c r="F333" s="292">
        <v>6</v>
      </c>
      <c r="G333" s="292">
        <v>0</v>
      </c>
      <c r="H333" s="286"/>
    </row>
    <row r="334" spans="1:8" s="285" customFormat="1" ht="9" customHeight="1">
      <c r="A334" s="286" t="s">
        <v>69</v>
      </c>
      <c r="B334" s="289">
        <v>2737</v>
      </c>
      <c r="C334" s="289">
        <v>3166</v>
      </c>
      <c r="D334" s="289">
        <v>292</v>
      </c>
      <c r="E334" s="289">
        <v>176</v>
      </c>
      <c r="F334" s="289">
        <v>1</v>
      </c>
      <c r="G334" s="289">
        <v>0</v>
      </c>
      <c r="H334" s="286"/>
    </row>
    <row r="335" spans="1:8" s="285" customFormat="1" ht="9" customHeight="1">
      <c r="A335" s="286" t="s">
        <v>70</v>
      </c>
      <c r="B335" s="289">
        <v>3432</v>
      </c>
      <c r="C335" s="289">
        <v>3866</v>
      </c>
      <c r="D335" s="289">
        <v>908</v>
      </c>
      <c r="E335" s="289">
        <v>523</v>
      </c>
      <c r="F335" s="289">
        <v>13</v>
      </c>
      <c r="G335" s="289">
        <v>6</v>
      </c>
      <c r="H335" s="286"/>
    </row>
    <row r="336" spans="1:8" s="285" customFormat="1" ht="9" customHeight="1">
      <c r="A336" s="286" t="s">
        <v>71</v>
      </c>
      <c r="B336" s="289">
        <v>5145</v>
      </c>
      <c r="C336" s="289">
        <v>2425</v>
      </c>
      <c r="D336" s="289">
        <v>135</v>
      </c>
      <c r="E336" s="289">
        <v>39</v>
      </c>
      <c r="F336" s="289">
        <v>0</v>
      </c>
      <c r="G336" s="289">
        <v>0</v>
      </c>
      <c r="H336" s="286"/>
    </row>
    <row r="337" spans="1:8" s="285" customFormat="1" ht="9" customHeight="1">
      <c r="A337" s="291" t="s">
        <v>72</v>
      </c>
      <c r="B337" s="292">
        <v>3915</v>
      </c>
      <c r="C337" s="292">
        <v>4039</v>
      </c>
      <c r="D337" s="292">
        <v>940</v>
      </c>
      <c r="E337" s="292">
        <v>341</v>
      </c>
      <c r="F337" s="292">
        <v>0</v>
      </c>
      <c r="G337" s="292">
        <v>0</v>
      </c>
      <c r="H337" s="286"/>
    </row>
    <row r="338" spans="1:8" s="285" customFormat="1" ht="9" customHeight="1">
      <c r="A338" s="286" t="s">
        <v>73</v>
      </c>
      <c r="B338" s="289">
        <v>187</v>
      </c>
      <c r="C338" s="289">
        <v>466</v>
      </c>
      <c r="D338" s="289">
        <v>184</v>
      </c>
      <c r="E338" s="289">
        <v>63</v>
      </c>
      <c r="F338" s="289">
        <v>8</v>
      </c>
      <c r="G338" s="289">
        <v>1</v>
      </c>
      <c r="H338" s="286"/>
    </row>
    <row r="339" spans="1:8" s="285" customFormat="1" ht="9" customHeight="1">
      <c r="A339" s="286" t="s">
        <v>74</v>
      </c>
      <c r="B339" s="289">
        <v>6381</v>
      </c>
      <c r="C339" s="289">
        <v>4939</v>
      </c>
      <c r="D339" s="289">
        <v>2023</v>
      </c>
      <c r="E339" s="289">
        <v>1662</v>
      </c>
      <c r="F339" s="289">
        <v>3</v>
      </c>
      <c r="G339" s="289">
        <v>0</v>
      </c>
      <c r="H339" s="286"/>
    </row>
    <row r="340" spans="1:8" s="285" customFormat="1" ht="9" customHeight="1">
      <c r="A340" s="286" t="s">
        <v>75</v>
      </c>
      <c r="B340" s="289">
        <v>4628</v>
      </c>
      <c r="C340" s="289">
        <v>2307</v>
      </c>
      <c r="D340" s="289">
        <v>193</v>
      </c>
      <c r="E340" s="289">
        <v>107</v>
      </c>
      <c r="F340" s="289">
        <v>1</v>
      </c>
      <c r="G340" s="289">
        <v>0</v>
      </c>
      <c r="H340" s="286"/>
    </row>
    <row r="341" spans="1:8" s="285" customFormat="1" ht="9" customHeight="1">
      <c r="A341" s="291" t="s">
        <v>76</v>
      </c>
      <c r="B341" s="292">
        <v>478</v>
      </c>
      <c r="C341" s="292">
        <v>603</v>
      </c>
      <c r="D341" s="292">
        <v>83</v>
      </c>
      <c r="E341" s="292">
        <v>64</v>
      </c>
      <c r="F341" s="292">
        <v>0</v>
      </c>
      <c r="G341" s="292">
        <v>0</v>
      </c>
      <c r="H341" s="286"/>
    </row>
    <row r="342" spans="1:8" s="285" customFormat="1" ht="9" customHeight="1">
      <c r="A342" s="286" t="s">
        <v>163</v>
      </c>
      <c r="B342" s="289" t="s">
        <v>12</v>
      </c>
      <c r="C342" s="289" t="s">
        <v>12</v>
      </c>
      <c r="D342" s="289">
        <v>430</v>
      </c>
      <c r="E342" s="289" t="s">
        <v>12</v>
      </c>
      <c r="F342" s="289">
        <v>1</v>
      </c>
      <c r="G342" s="289" t="s">
        <v>12</v>
      </c>
      <c r="H342" s="286"/>
    </row>
    <row r="343" spans="1:8" s="285" customFormat="1" ht="3" customHeight="1">
      <c r="A343" s="286"/>
      <c r="B343" s="289"/>
      <c r="C343" s="289"/>
      <c r="D343" s="289"/>
      <c r="E343" s="289"/>
      <c r="F343" s="289"/>
      <c r="G343" s="289"/>
      <c r="H343" s="286"/>
    </row>
    <row r="344" spans="1:8" s="285" customFormat="1" ht="9" customHeight="1">
      <c r="A344" s="284">
        <v>2004</v>
      </c>
      <c r="H344" s="286"/>
    </row>
    <row r="345" spans="1:8" s="285" customFormat="1" ht="9" customHeight="1">
      <c r="A345" s="284" t="s">
        <v>44</v>
      </c>
      <c r="B345" s="287">
        <f t="shared" ref="B345:G345" si="9">SUM(B347:B379)</f>
        <v>113498</v>
      </c>
      <c r="C345" s="287">
        <f t="shared" si="9"/>
        <v>148283</v>
      </c>
      <c r="D345" s="287">
        <f t="shared" si="9"/>
        <v>30055</v>
      </c>
      <c r="E345" s="287">
        <f t="shared" si="9"/>
        <v>14616</v>
      </c>
      <c r="F345" s="287">
        <f t="shared" si="9"/>
        <v>243</v>
      </c>
      <c r="G345" s="287">
        <f t="shared" si="9"/>
        <v>72</v>
      </c>
      <c r="H345" s="286"/>
    </row>
    <row r="346" spans="1:8" s="285" customFormat="1" ht="3" customHeight="1">
      <c r="A346" s="288"/>
      <c r="B346" s="287"/>
      <c r="C346" s="287"/>
      <c r="D346" s="287"/>
      <c r="E346" s="287"/>
      <c r="F346" s="287"/>
      <c r="G346" s="287"/>
      <c r="H346" s="286"/>
    </row>
    <row r="347" spans="1:8" s="285" customFormat="1" ht="9" customHeight="1">
      <c r="A347" s="286" t="s">
        <v>45</v>
      </c>
      <c r="B347" s="289">
        <v>1430</v>
      </c>
      <c r="C347" s="289">
        <v>1682</v>
      </c>
      <c r="D347" s="289">
        <v>134</v>
      </c>
      <c r="E347" s="289">
        <v>34</v>
      </c>
      <c r="F347" s="289">
        <v>1</v>
      </c>
      <c r="G347" s="289">
        <v>1</v>
      </c>
      <c r="H347" s="286"/>
    </row>
    <row r="348" spans="1:8" s="285" customFormat="1" ht="9" customHeight="1">
      <c r="A348" s="286" t="s">
        <v>46</v>
      </c>
      <c r="B348" s="289">
        <v>865</v>
      </c>
      <c r="C348" s="289">
        <v>7295</v>
      </c>
      <c r="D348" s="289">
        <v>2263</v>
      </c>
      <c r="E348" s="289">
        <v>1351</v>
      </c>
      <c r="F348" s="289">
        <v>33</v>
      </c>
      <c r="G348" s="289">
        <v>10</v>
      </c>
      <c r="H348" s="286"/>
    </row>
    <row r="349" spans="1:8" s="285" customFormat="1" ht="9" customHeight="1">
      <c r="A349" s="286" t="s">
        <v>47</v>
      </c>
      <c r="B349" s="289">
        <v>376</v>
      </c>
      <c r="C349" s="289">
        <v>1019</v>
      </c>
      <c r="D349" s="289">
        <v>206</v>
      </c>
      <c r="E349" s="289">
        <v>83</v>
      </c>
      <c r="F349" s="289">
        <v>2</v>
      </c>
      <c r="G349" s="289">
        <v>1</v>
      </c>
      <c r="H349" s="286"/>
    </row>
    <row r="350" spans="1:8" s="285" customFormat="1" ht="9" customHeight="1">
      <c r="A350" s="291" t="s">
        <v>48</v>
      </c>
      <c r="B350" s="292">
        <v>759</v>
      </c>
      <c r="C350" s="292">
        <v>715</v>
      </c>
      <c r="D350" s="292">
        <v>70</v>
      </c>
      <c r="E350" s="292">
        <v>4</v>
      </c>
      <c r="F350" s="292">
        <v>1</v>
      </c>
      <c r="G350" s="292">
        <v>1</v>
      </c>
      <c r="H350" s="286"/>
    </row>
    <row r="351" spans="1:8" s="285" customFormat="1" ht="9" customHeight="1">
      <c r="A351" s="286" t="s">
        <v>49</v>
      </c>
      <c r="B351" s="289">
        <v>8243</v>
      </c>
      <c r="C351" s="289">
        <v>6317</v>
      </c>
      <c r="D351" s="289">
        <v>296</v>
      </c>
      <c r="E351" s="289">
        <v>78</v>
      </c>
      <c r="F351" s="289">
        <v>0</v>
      </c>
      <c r="G351" s="289">
        <v>0</v>
      </c>
      <c r="H351" s="286"/>
    </row>
    <row r="352" spans="1:8" s="285" customFormat="1" ht="9" customHeight="1">
      <c r="A352" s="286" t="s">
        <v>50</v>
      </c>
      <c r="B352" s="289">
        <v>1014</v>
      </c>
      <c r="C352" s="289">
        <v>627</v>
      </c>
      <c r="D352" s="289">
        <v>96</v>
      </c>
      <c r="E352" s="289">
        <v>37</v>
      </c>
      <c r="F352" s="289">
        <v>1</v>
      </c>
      <c r="G352" s="289">
        <v>0</v>
      </c>
      <c r="H352" s="286"/>
    </row>
    <row r="353" spans="1:8" s="285" customFormat="1" ht="9" customHeight="1">
      <c r="A353" s="286" t="s">
        <v>51</v>
      </c>
      <c r="B353" s="289">
        <v>1867</v>
      </c>
      <c r="C353" s="289">
        <v>1328</v>
      </c>
      <c r="D353" s="289">
        <v>118</v>
      </c>
      <c r="E353" s="289">
        <v>30</v>
      </c>
      <c r="F353" s="289">
        <v>0</v>
      </c>
      <c r="G353" s="289">
        <v>0</v>
      </c>
      <c r="H353" s="286"/>
    </row>
    <row r="354" spans="1:8" s="285" customFormat="1" ht="9" customHeight="1">
      <c r="A354" s="291" t="s">
        <v>52</v>
      </c>
      <c r="B354" s="292">
        <v>4487</v>
      </c>
      <c r="C354" s="292">
        <v>8492</v>
      </c>
      <c r="D354" s="292">
        <v>173</v>
      </c>
      <c r="E354" s="292">
        <v>32</v>
      </c>
      <c r="F354" s="292">
        <v>0</v>
      </c>
      <c r="G354" s="292">
        <v>0</v>
      </c>
      <c r="H354" s="286"/>
    </row>
    <row r="355" spans="1:8" s="285" customFormat="1" ht="9" customHeight="1">
      <c r="A355" s="286" t="s">
        <v>53</v>
      </c>
      <c r="B355" s="289">
        <v>8886</v>
      </c>
      <c r="C355" s="289">
        <v>26299</v>
      </c>
      <c r="D355" s="289">
        <v>4175</v>
      </c>
      <c r="E355" s="289">
        <v>2063</v>
      </c>
      <c r="F355" s="289">
        <v>40</v>
      </c>
      <c r="G355" s="289">
        <v>14</v>
      </c>
      <c r="H355" s="286"/>
    </row>
    <row r="356" spans="1:8" s="285" customFormat="1" ht="9" customHeight="1">
      <c r="A356" s="286" t="s">
        <v>54</v>
      </c>
      <c r="B356" s="289">
        <v>2911</v>
      </c>
      <c r="C356" s="289">
        <v>1715</v>
      </c>
      <c r="D356" s="289">
        <v>422</v>
      </c>
      <c r="E356" s="289">
        <v>32</v>
      </c>
      <c r="F356" s="289">
        <v>2</v>
      </c>
      <c r="G356" s="289">
        <v>0</v>
      </c>
      <c r="H356" s="286"/>
    </row>
    <row r="357" spans="1:8" s="285" customFormat="1" ht="9" customHeight="1">
      <c r="A357" s="286" t="s">
        <v>55</v>
      </c>
      <c r="B357" s="289">
        <v>8182</v>
      </c>
      <c r="C357" s="289">
        <v>9562</v>
      </c>
      <c r="D357" s="289">
        <v>321</v>
      </c>
      <c r="E357" s="289">
        <v>124</v>
      </c>
      <c r="F357" s="289">
        <v>0</v>
      </c>
      <c r="G357" s="289">
        <v>0</v>
      </c>
      <c r="H357" s="286"/>
    </row>
    <row r="358" spans="1:8" s="285" customFormat="1" ht="9" customHeight="1">
      <c r="A358" s="291" t="s">
        <v>56</v>
      </c>
      <c r="B358" s="292">
        <v>1002</v>
      </c>
      <c r="C358" s="292">
        <v>4501</v>
      </c>
      <c r="D358" s="292">
        <v>497</v>
      </c>
      <c r="E358" s="292">
        <v>279</v>
      </c>
      <c r="F358" s="292">
        <v>3</v>
      </c>
      <c r="G358" s="292">
        <v>3</v>
      </c>
      <c r="H358" s="286"/>
    </row>
    <row r="359" spans="1:8" s="285" customFormat="1" ht="9" customHeight="1">
      <c r="A359" s="286" t="s">
        <v>57</v>
      </c>
      <c r="B359" s="289">
        <v>1826</v>
      </c>
      <c r="C359" s="289">
        <v>873</v>
      </c>
      <c r="D359" s="289">
        <v>708</v>
      </c>
      <c r="E359" s="289">
        <v>677</v>
      </c>
      <c r="F359" s="289">
        <v>2</v>
      </c>
      <c r="G359" s="289">
        <v>0</v>
      </c>
      <c r="H359" s="286"/>
    </row>
    <row r="360" spans="1:8" s="285" customFormat="1" ht="9" customHeight="1">
      <c r="A360" s="286" t="s">
        <v>58</v>
      </c>
      <c r="B360" s="289">
        <v>8372</v>
      </c>
      <c r="C360" s="289">
        <v>9407</v>
      </c>
      <c r="D360" s="289">
        <v>6825</v>
      </c>
      <c r="E360" s="289">
        <v>1360</v>
      </c>
      <c r="F360" s="289">
        <v>107</v>
      </c>
      <c r="G360" s="289">
        <v>24</v>
      </c>
      <c r="H360" s="286"/>
    </row>
    <row r="361" spans="1:8" s="285" customFormat="1" ht="9" customHeight="1">
      <c r="A361" s="286" t="s">
        <v>59</v>
      </c>
      <c r="B361" s="289">
        <v>3676</v>
      </c>
      <c r="C361" s="289">
        <v>9272</v>
      </c>
      <c r="D361" s="289">
        <v>3979</v>
      </c>
      <c r="E361" s="289">
        <v>2142</v>
      </c>
      <c r="F361" s="289">
        <v>8</v>
      </c>
      <c r="G361" s="289">
        <v>0</v>
      </c>
      <c r="H361" s="286"/>
    </row>
    <row r="362" spans="1:8" s="285" customFormat="1" ht="9" customHeight="1">
      <c r="A362" s="291" t="s">
        <v>60</v>
      </c>
      <c r="B362" s="292">
        <v>2066</v>
      </c>
      <c r="C362" s="292">
        <v>2433</v>
      </c>
      <c r="D362" s="292">
        <v>252</v>
      </c>
      <c r="E362" s="292">
        <v>157</v>
      </c>
      <c r="F362" s="292">
        <v>1</v>
      </c>
      <c r="G362" s="292">
        <v>1</v>
      </c>
      <c r="H362" s="286"/>
    </row>
    <row r="363" spans="1:8" s="285" customFormat="1" ht="9" customHeight="1">
      <c r="A363" s="286" t="s">
        <v>61</v>
      </c>
      <c r="B363" s="289">
        <v>2683</v>
      </c>
      <c r="C363" s="289">
        <v>2899</v>
      </c>
      <c r="D363" s="289">
        <v>447</v>
      </c>
      <c r="E363" s="289">
        <v>213</v>
      </c>
      <c r="F363" s="289">
        <v>1</v>
      </c>
      <c r="G363" s="289">
        <v>0</v>
      </c>
      <c r="H363" s="286"/>
    </row>
    <row r="364" spans="1:8" s="285" customFormat="1" ht="9" customHeight="1">
      <c r="A364" s="286" t="s">
        <v>62</v>
      </c>
      <c r="B364" s="289">
        <v>101</v>
      </c>
      <c r="C364" s="289">
        <v>570</v>
      </c>
      <c r="D364" s="289">
        <v>149</v>
      </c>
      <c r="E364" s="289">
        <v>94</v>
      </c>
      <c r="F364" s="289">
        <v>0</v>
      </c>
      <c r="G364" s="289">
        <v>0</v>
      </c>
      <c r="H364" s="286"/>
    </row>
    <row r="365" spans="1:8" s="285" customFormat="1" ht="9" customHeight="1">
      <c r="A365" s="286" t="s">
        <v>63</v>
      </c>
      <c r="B365" s="289">
        <v>6053</v>
      </c>
      <c r="C365" s="289">
        <v>14757</v>
      </c>
      <c r="D365" s="289">
        <v>1220</v>
      </c>
      <c r="E365" s="289">
        <v>958</v>
      </c>
      <c r="F365" s="289">
        <v>0</v>
      </c>
      <c r="G365" s="289">
        <v>0</v>
      </c>
      <c r="H365" s="286"/>
    </row>
    <row r="366" spans="1:8" s="285" customFormat="1" ht="9" customHeight="1">
      <c r="A366" s="291" t="s">
        <v>64</v>
      </c>
      <c r="B366" s="292">
        <v>1944</v>
      </c>
      <c r="C366" s="292">
        <v>1249</v>
      </c>
      <c r="D366" s="292">
        <v>306</v>
      </c>
      <c r="E366" s="292">
        <v>175</v>
      </c>
      <c r="F366" s="292">
        <v>3</v>
      </c>
      <c r="G366" s="292">
        <v>1</v>
      </c>
      <c r="H366" s="286"/>
    </row>
    <row r="367" spans="1:8" s="285" customFormat="1" ht="9" customHeight="1">
      <c r="A367" s="286" t="s">
        <v>65</v>
      </c>
      <c r="B367" s="289">
        <v>5369</v>
      </c>
      <c r="C367" s="289">
        <v>4060</v>
      </c>
      <c r="D367" s="289">
        <v>1484</v>
      </c>
      <c r="E367" s="289">
        <v>1151</v>
      </c>
      <c r="F367" s="289">
        <v>5</v>
      </c>
      <c r="G367" s="289">
        <v>0</v>
      </c>
      <c r="H367" s="286"/>
    </row>
    <row r="368" spans="1:8" s="285" customFormat="1" ht="9" customHeight="1">
      <c r="A368" s="286" t="s">
        <v>66</v>
      </c>
      <c r="B368" s="289">
        <v>3302</v>
      </c>
      <c r="C368" s="289">
        <v>4319</v>
      </c>
      <c r="D368" s="289">
        <v>551</v>
      </c>
      <c r="E368" s="289">
        <v>437</v>
      </c>
      <c r="F368" s="289">
        <v>1</v>
      </c>
      <c r="G368" s="289">
        <v>1</v>
      </c>
      <c r="H368" s="286"/>
    </row>
    <row r="369" spans="1:8" s="285" customFormat="1" ht="9" customHeight="1">
      <c r="A369" s="286" t="s">
        <v>67</v>
      </c>
      <c r="B369" s="289">
        <v>1186</v>
      </c>
      <c r="C369" s="289">
        <v>2007</v>
      </c>
      <c r="D369" s="289">
        <v>165</v>
      </c>
      <c r="E369" s="289">
        <v>81</v>
      </c>
      <c r="F369" s="289">
        <v>0</v>
      </c>
      <c r="G369" s="289">
        <v>0</v>
      </c>
      <c r="H369" s="286"/>
    </row>
    <row r="370" spans="1:8" s="285" customFormat="1" ht="9" customHeight="1">
      <c r="A370" s="291" t="s">
        <v>68</v>
      </c>
      <c r="B370" s="292">
        <v>5810</v>
      </c>
      <c r="C370" s="292">
        <v>2674</v>
      </c>
      <c r="D370" s="292">
        <v>272</v>
      </c>
      <c r="E370" s="292">
        <v>139</v>
      </c>
      <c r="F370" s="292">
        <v>1</v>
      </c>
      <c r="G370" s="292">
        <v>1</v>
      </c>
      <c r="H370" s="286"/>
    </row>
    <row r="371" spans="1:8" s="285" customFormat="1" ht="9" customHeight="1">
      <c r="A371" s="286" t="s">
        <v>69</v>
      </c>
      <c r="B371" s="289">
        <v>2852</v>
      </c>
      <c r="C371" s="289">
        <v>3180</v>
      </c>
      <c r="D371" s="289">
        <v>303</v>
      </c>
      <c r="E371" s="289">
        <v>188</v>
      </c>
      <c r="F371" s="289">
        <v>2</v>
      </c>
      <c r="G371" s="289">
        <v>0</v>
      </c>
      <c r="H371" s="286"/>
    </row>
    <row r="372" spans="1:8" s="285" customFormat="1" ht="9" customHeight="1">
      <c r="A372" s="286" t="s">
        <v>70</v>
      </c>
      <c r="B372" s="289">
        <v>2512</v>
      </c>
      <c r="C372" s="289">
        <v>4287</v>
      </c>
      <c r="D372" s="289">
        <v>1137</v>
      </c>
      <c r="E372" s="289">
        <v>714</v>
      </c>
      <c r="F372" s="289">
        <v>15</v>
      </c>
      <c r="G372" s="289">
        <v>8</v>
      </c>
      <c r="H372" s="286"/>
    </row>
    <row r="373" spans="1:8" s="285" customFormat="1" ht="9" customHeight="1">
      <c r="A373" s="286" t="s">
        <v>71</v>
      </c>
      <c r="B373" s="289">
        <v>6654</v>
      </c>
      <c r="C373" s="289">
        <v>2847</v>
      </c>
      <c r="D373" s="289">
        <v>167</v>
      </c>
      <c r="E373" s="289">
        <v>69</v>
      </c>
      <c r="F373" s="289">
        <v>0</v>
      </c>
      <c r="G373" s="289">
        <v>0</v>
      </c>
      <c r="H373" s="286"/>
    </row>
    <row r="374" spans="1:8" s="285" customFormat="1" ht="9" customHeight="1">
      <c r="A374" s="291" t="s">
        <v>72</v>
      </c>
      <c r="B374" s="292">
        <v>5619</v>
      </c>
      <c r="C374" s="292">
        <v>4759</v>
      </c>
      <c r="D374" s="292">
        <v>931</v>
      </c>
      <c r="E374" s="292">
        <v>431</v>
      </c>
      <c r="F374" s="292">
        <v>2</v>
      </c>
      <c r="G374" s="292">
        <v>0</v>
      </c>
      <c r="H374" s="286"/>
    </row>
    <row r="375" spans="1:8" s="285" customFormat="1" ht="9" customHeight="1">
      <c r="A375" s="286" t="s">
        <v>73</v>
      </c>
      <c r="B375" s="289">
        <v>216</v>
      </c>
      <c r="C375" s="289">
        <v>512</v>
      </c>
      <c r="D375" s="289">
        <v>162</v>
      </c>
      <c r="E375" s="289">
        <v>90</v>
      </c>
      <c r="F375" s="289">
        <v>3</v>
      </c>
      <c r="G375" s="289">
        <v>1</v>
      </c>
      <c r="H375" s="286"/>
    </row>
    <row r="376" spans="1:8" s="285" customFormat="1" ht="9" customHeight="1">
      <c r="A376" s="286" t="s">
        <v>74</v>
      </c>
      <c r="B376" s="289">
        <v>6642</v>
      </c>
      <c r="C376" s="289">
        <v>5488</v>
      </c>
      <c r="D376" s="289">
        <v>1593</v>
      </c>
      <c r="E376" s="289">
        <v>1272</v>
      </c>
      <c r="F376" s="289">
        <v>1</v>
      </c>
      <c r="G376" s="289">
        <v>0</v>
      </c>
      <c r="H376" s="286"/>
    </row>
    <row r="377" spans="1:8" s="285" customFormat="1" ht="9" customHeight="1">
      <c r="A377" s="286" t="s">
        <v>75</v>
      </c>
      <c r="B377" s="289">
        <v>6061</v>
      </c>
      <c r="C377" s="289">
        <v>2511</v>
      </c>
      <c r="D377" s="289">
        <v>159</v>
      </c>
      <c r="E377" s="289">
        <v>96</v>
      </c>
      <c r="F377" s="289">
        <v>0</v>
      </c>
      <c r="G377" s="289">
        <v>0</v>
      </c>
      <c r="H377" s="286"/>
    </row>
    <row r="378" spans="1:8" s="285" customFormat="1" ht="9" customHeight="1">
      <c r="A378" s="291" t="s">
        <v>76</v>
      </c>
      <c r="B378" s="292">
        <v>532</v>
      </c>
      <c r="C378" s="292">
        <v>627</v>
      </c>
      <c r="D378" s="292">
        <v>80</v>
      </c>
      <c r="E378" s="292">
        <v>25</v>
      </c>
      <c r="F378" s="292">
        <v>5</v>
      </c>
      <c r="G378" s="292">
        <v>5</v>
      </c>
      <c r="H378" s="286"/>
    </row>
    <row r="379" spans="1:8" s="285" customFormat="1" ht="9" customHeight="1">
      <c r="A379" s="286" t="s">
        <v>163</v>
      </c>
      <c r="B379" s="289" t="s">
        <v>12</v>
      </c>
      <c r="C379" s="289" t="s">
        <v>12</v>
      </c>
      <c r="D379" s="289">
        <v>394</v>
      </c>
      <c r="E379" s="289" t="s">
        <v>12</v>
      </c>
      <c r="F379" s="289">
        <v>3</v>
      </c>
      <c r="G379" s="289" t="s">
        <v>12</v>
      </c>
      <c r="H379" s="286"/>
    </row>
    <row r="380" spans="1:8" s="285" customFormat="1" ht="9" customHeight="1">
      <c r="A380" s="286"/>
      <c r="B380" s="289"/>
      <c r="C380" s="289"/>
      <c r="D380" s="289"/>
      <c r="E380" s="289"/>
      <c r="F380" s="289"/>
      <c r="G380" s="289"/>
      <c r="H380" s="286"/>
    </row>
    <row r="381" spans="1:8" s="285" customFormat="1" ht="9" customHeight="1">
      <c r="A381" s="284">
        <v>2005</v>
      </c>
      <c r="H381" s="286"/>
    </row>
    <row r="382" spans="1:8" s="285" customFormat="1" ht="9" customHeight="1">
      <c r="A382" s="284" t="s">
        <v>44</v>
      </c>
      <c r="B382" s="287">
        <f t="shared" ref="B382:G382" si="10">SUM(B384:B416)</f>
        <v>134203</v>
      </c>
      <c r="C382" s="287">
        <f t="shared" si="10"/>
        <v>150032</v>
      </c>
      <c r="D382" s="287">
        <f t="shared" si="10"/>
        <v>27917</v>
      </c>
      <c r="E382" s="287">
        <f t="shared" si="10"/>
        <v>14786</v>
      </c>
      <c r="F382" s="287">
        <f t="shared" si="10"/>
        <v>274</v>
      </c>
      <c r="G382" s="287">
        <f t="shared" si="10"/>
        <v>128</v>
      </c>
      <c r="H382" s="286"/>
    </row>
    <row r="383" spans="1:8" s="285" customFormat="1" ht="3" customHeight="1">
      <c r="A383" s="288"/>
      <c r="B383" s="287"/>
      <c r="C383" s="287"/>
      <c r="D383" s="287"/>
      <c r="E383" s="287"/>
      <c r="F383" s="287"/>
      <c r="G383" s="287"/>
      <c r="H383" s="286"/>
    </row>
    <row r="384" spans="1:8" s="285" customFormat="1" ht="9" customHeight="1">
      <c r="A384" s="286" t="s">
        <v>45</v>
      </c>
      <c r="B384" s="289">
        <v>2315</v>
      </c>
      <c r="C384" s="289">
        <v>1735</v>
      </c>
      <c r="D384" s="289">
        <v>121</v>
      </c>
      <c r="E384" s="289">
        <v>62</v>
      </c>
      <c r="F384" s="289">
        <v>0</v>
      </c>
      <c r="G384" s="289">
        <v>0</v>
      </c>
      <c r="H384" s="286"/>
    </row>
    <row r="385" spans="1:8" s="285" customFormat="1" ht="9" customHeight="1">
      <c r="A385" s="286" t="s">
        <v>46</v>
      </c>
      <c r="B385" s="289">
        <v>1199</v>
      </c>
      <c r="C385" s="289">
        <v>7597</v>
      </c>
      <c r="D385" s="289">
        <v>2504</v>
      </c>
      <c r="E385" s="289">
        <v>1463</v>
      </c>
      <c r="F385" s="289">
        <v>19</v>
      </c>
      <c r="G385" s="289">
        <v>49</v>
      </c>
      <c r="H385" s="286"/>
    </row>
    <row r="386" spans="1:8" s="285" customFormat="1" ht="9" customHeight="1">
      <c r="A386" s="286" t="s">
        <v>47</v>
      </c>
      <c r="B386" s="289">
        <v>314</v>
      </c>
      <c r="C386" s="289">
        <v>887</v>
      </c>
      <c r="D386" s="289">
        <v>166</v>
      </c>
      <c r="E386" s="289">
        <v>31</v>
      </c>
      <c r="F386" s="289">
        <v>5</v>
      </c>
      <c r="G386" s="289">
        <v>2</v>
      </c>
      <c r="H386" s="286"/>
    </row>
    <row r="387" spans="1:8" s="285" customFormat="1" ht="9" customHeight="1">
      <c r="A387" s="291" t="s">
        <v>48</v>
      </c>
      <c r="B387" s="292">
        <v>1290</v>
      </c>
      <c r="C387" s="292">
        <v>722</v>
      </c>
      <c r="D387" s="292">
        <v>66</v>
      </c>
      <c r="E387" s="292">
        <v>0</v>
      </c>
      <c r="F387" s="292">
        <v>1</v>
      </c>
      <c r="G387" s="292">
        <v>0</v>
      </c>
      <c r="H387" s="286"/>
    </row>
    <row r="388" spans="1:8" s="285" customFormat="1" ht="9" customHeight="1">
      <c r="A388" s="286" t="s">
        <v>49</v>
      </c>
      <c r="B388" s="289">
        <v>8853</v>
      </c>
      <c r="C388" s="289">
        <v>6814</v>
      </c>
      <c r="D388" s="289">
        <v>603</v>
      </c>
      <c r="E388" s="289">
        <v>204</v>
      </c>
      <c r="F388" s="289">
        <v>0</v>
      </c>
      <c r="G388" s="289">
        <v>0</v>
      </c>
      <c r="H388" s="286"/>
    </row>
    <row r="389" spans="1:8" s="285" customFormat="1" ht="9" customHeight="1">
      <c r="A389" s="286" t="s">
        <v>50</v>
      </c>
      <c r="B389" s="289">
        <v>1004</v>
      </c>
      <c r="C389" s="289">
        <v>578</v>
      </c>
      <c r="D389" s="289">
        <v>110</v>
      </c>
      <c r="E389" s="289">
        <v>49</v>
      </c>
      <c r="F389" s="289">
        <v>2</v>
      </c>
      <c r="G389" s="289">
        <v>0</v>
      </c>
      <c r="H389" s="286"/>
    </row>
    <row r="390" spans="1:8" s="285" customFormat="1" ht="9" customHeight="1">
      <c r="A390" s="286" t="s">
        <v>51</v>
      </c>
      <c r="B390" s="289">
        <v>2203</v>
      </c>
      <c r="C390" s="289">
        <v>1363</v>
      </c>
      <c r="D390" s="289">
        <v>130</v>
      </c>
      <c r="E390" s="289">
        <v>16</v>
      </c>
      <c r="F390" s="289">
        <v>0</v>
      </c>
      <c r="G390" s="289">
        <v>0</v>
      </c>
      <c r="H390" s="286"/>
    </row>
    <row r="391" spans="1:8" s="285" customFormat="1" ht="9" customHeight="1">
      <c r="A391" s="291" t="s">
        <v>52</v>
      </c>
      <c r="B391" s="292">
        <v>6074</v>
      </c>
      <c r="C391" s="292">
        <v>9100</v>
      </c>
      <c r="D391" s="292">
        <v>218</v>
      </c>
      <c r="E391" s="292">
        <v>50</v>
      </c>
      <c r="F391" s="292">
        <v>1</v>
      </c>
      <c r="G391" s="292">
        <v>0</v>
      </c>
      <c r="H391" s="286"/>
    </row>
    <row r="392" spans="1:8" s="285" customFormat="1" ht="9" customHeight="1">
      <c r="A392" s="286" t="s">
        <v>53</v>
      </c>
      <c r="B392" s="289">
        <v>9619</v>
      </c>
      <c r="C392" s="289">
        <v>26946</v>
      </c>
      <c r="D392" s="289">
        <v>4383</v>
      </c>
      <c r="E392" s="289">
        <v>2178</v>
      </c>
      <c r="F392" s="289">
        <v>40</v>
      </c>
      <c r="G392" s="289">
        <v>32</v>
      </c>
      <c r="H392" s="286"/>
    </row>
    <row r="393" spans="1:8" s="285" customFormat="1" ht="9" customHeight="1">
      <c r="A393" s="286" t="s">
        <v>54</v>
      </c>
      <c r="B393" s="289">
        <v>3524</v>
      </c>
      <c r="C393" s="289">
        <v>1824</v>
      </c>
      <c r="D393" s="289">
        <v>422</v>
      </c>
      <c r="E393" s="289">
        <v>153</v>
      </c>
      <c r="F393" s="289">
        <v>2</v>
      </c>
      <c r="G393" s="289">
        <v>0</v>
      </c>
      <c r="H393" s="286"/>
    </row>
    <row r="394" spans="1:8" s="285" customFormat="1" ht="9" customHeight="1">
      <c r="A394" s="286" t="s">
        <v>55</v>
      </c>
      <c r="B394" s="289">
        <v>9509</v>
      </c>
      <c r="C394" s="289">
        <v>7739</v>
      </c>
      <c r="D394" s="289">
        <v>307</v>
      </c>
      <c r="E394" s="289">
        <v>84</v>
      </c>
      <c r="F394" s="289">
        <v>2</v>
      </c>
      <c r="G394" s="289">
        <v>2</v>
      </c>
      <c r="H394" s="286"/>
    </row>
    <row r="395" spans="1:8" s="285" customFormat="1" ht="9" customHeight="1">
      <c r="A395" s="291" t="s">
        <v>56</v>
      </c>
      <c r="B395" s="292">
        <v>2297</v>
      </c>
      <c r="C395" s="292">
        <v>4807</v>
      </c>
      <c r="D395" s="292">
        <v>589</v>
      </c>
      <c r="E395" s="292">
        <v>343</v>
      </c>
      <c r="F395" s="292">
        <v>1</v>
      </c>
      <c r="G395" s="292">
        <v>0</v>
      </c>
      <c r="H395" s="286"/>
    </row>
    <row r="396" spans="1:8" s="285" customFormat="1" ht="9" customHeight="1">
      <c r="A396" s="286" t="s">
        <v>57</v>
      </c>
      <c r="B396" s="289">
        <v>2358</v>
      </c>
      <c r="C396" s="289">
        <v>866</v>
      </c>
      <c r="D396" s="289">
        <v>601</v>
      </c>
      <c r="E396" s="289">
        <v>502</v>
      </c>
      <c r="F396" s="289">
        <v>4</v>
      </c>
      <c r="G396" s="289">
        <v>0</v>
      </c>
      <c r="H396" s="286"/>
    </row>
    <row r="397" spans="1:8" s="285" customFormat="1" ht="9" customHeight="1">
      <c r="A397" s="286" t="s">
        <v>58</v>
      </c>
      <c r="B397" s="289">
        <v>12618</v>
      </c>
      <c r="C397" s="289">
        <v>10045</v>
      </c>
      <c r="D397" s="289">
        <v>3466</v>
      </c>
      <c r="E397" s="289">
        <v>2031</v>
      </c>
      <c r="F397" s="289">
        <v>146</v>
      </c>
      <c r="G397" s="289">
        <v>30</v>
      </c>
      <c r="H397" s="286"/>
    </row>
    <row r="398" spans="1:8" s="285" customFormat="1" ht="9" customHeight="1">
      <c r="A398" s="286" t="s">
        <v>59</v>
      </c>
      <c r="B398" s="289">
        <v>4158</v>
      </c>
      <c r="C398" s="289">
        <v>8948</v>
      </c>
      <c r="D398" s="289">
        <v>3843</v>
      </c>
      <c r="E398" s="289">
        <v>1703</v>
      </c>
      <c r="F398" s="289">
        <v>9</v>
      </c>
      <c r="G398" s="289">
        <v>0</v>
      </c>
      <c r="H398" s="286"/>
    </row>
    <row r="399" spans="1:8" s="285" customFormat="1" ht="9" customHeight="1">
      <c r="A399" s="291" t="s">
        <v>60</v>
      </c>
      <c r="B399" s="292">
        <v>2547</v>
      </c>
      <c r="C399" s="292">
        <v>2687</v>
      </c>
      <c r="D399" s="292">
        <v>277</v>
      </c>
      <c r="E399" s="292">
        <v>110</v>
      </c>
      <c r="F399" s="292">
        <v>7</v>
      </c>
      <c r="G399" s="292">
        <v>3</v>
      </c>
      <c r="H399" s="286"/>
    </row>
    <row r="400" spans="1:8" s="285" customFormat="1" ht="9" customHeight="1">
      <c r="A400" s="286" t="s">
        <v>61</v>
      </c>
      <c r="B400" s="289">
        <v>2312</v>
      </c>
      <c r="C400" s="289">
        <v>2952</v>
      </c>
      <c r="D400" s="289">
        <v>689</v>
      </c>
      <c r="E400" s="289">
        <v>327</v>
      </c>
      <c r="F400" s="289">
        <v>4</v>
      </c>
      <c r="G400" s="289">
        <v>0</v>
      </c>
      <c r="H400" s="286"/>
    </row>
    <row r="401" spans="1:8" s="285" customFormat="1" ht="9" customHeight="1">
      <c r="A401" s="286" t="s">
        <v>62</v>
      </c>
      <c r="B401" s="289">
        <v>97</v>
      </c>
      <c r="C401" s="289">
        <v>606</v>
      </c>
      <c r="D401" s="289">
        <v>125</v>
      </c>
      <c r="E401" s="289">
        <v>70</v>
      </c>
      <c r="F401" s="289">
        <v>0</v>
      </c>
      <c r="G401" s="289">
        <v>0</v>
      </c>
      <c r="H401" s="286"/>
    </row>
    <row r="402" spans="1:8" s="285" customFormat="1" ht="9" customHeight="1">
      <c r="A402" s="286" t="s">
        <v>63</v>
      </c>
      <c r="B402" s="289">
        <v>5450</v>
      </c>
      <c r="C402" s="289">
        <v>14505</v>
      </c>
      <c r="D402" s="289">
        <v>1311</v>
      </c>
      <c r="E402" s="289">
        <v>1120</v>
      </c>
      <c r="F402" s="289">
        <v>1</v>
      </c>
      <c r="G402" s="289">
        <v>0</v>
      </c>
      <c r="H402" s="286"/>
    </row>
    <row r="403" spans="1:8" s="285" customFormat="1" ht="9" customHeight="1">
      <c r="A403" s="291" t="s">
        <v>64</v>
      </c>
      <c r="B403" s="292">
        <v>2239</v>
      </c>
      <c r="C403" s="292">
        <v>1433</v>
      </c>
      <c r="D403" s="292">
        <v>290</v>
      </c>
      <c r="E403" s="292">
        <v>111</v>
      </c>
      <c r="F403" s="292">
        <v>2</v>
      </c>
      <c r="G403" s="292">
        <v>1</v>
      </c>
      <c r="H403" s="286"/>
    </row>
    <row r="404" spans="1:8" s="285" customFormat="1" ht="9" customHeight="1">
      <c r="A404" s="286" t="s">
        <v>65</v>
      </c>
      <c r="B404" s="289">
        <v>5439</v>
      </c>
      <c r="C404" s="289">
        <v>4053</v>
      </c>
      <c r="D404" s="289">
        <v>1703</v>
      </c>
      <c r="E404" s="289">
        <v>1130</v>
      </c>
      <c r="F404" s="289">
        <v>5</v>
      </c>
      <c r="G404" s="289">
        <v>0</v>
      </c>
      <c r="H404" s="286"/>
    </row>
    <row r="405" spans="1:8" s="285" customFormat="1" ht="9" customHeight="1">
      <c r="A405" s="286" t="s">
        <v>66</v>
      </c>
      <c r="B405" s="289">
        <v>3587</v>
      </c>
      <c r="C405" s="289">
        <v>4593</v>
      </c>
      <c r="D405" s="289">
        <v>576</v>
      </c>
      <c r="E405" s="289">
        <v>455</v>
      </c>
      <c r="F405" s="289">
        <v>1</v>
      </c>
      <c r="G405" s="289">
        <v>0</v>
      </c>
      <c r="H405" s="286"/>
    </row>
    <row r="406" spans="1:8" s="285" customFormat="1" ht="9" customHeight="1">
      <c r="A406" s="286" t="s">
        <v>67</v>
      </c>
      <c r="B406" s="289">
        <v>1329</v>
      </c>
      <c r="C406" s="289">
        <v>1985</v>
      </c>
      <c r="D406" s="289">
        <v>148</v>
      </c>
      <c r="E406" s="289">
        <v>66</v>
      </c>
      <c r="F406" s="289">
        <v>0</v>
      </c>
      <c r="G406" s="289">
        <v>0</v>
      </c>
      <c r="H406" s="286"/>
    </row>
    <row r="407" spans="1:8" s="285" customFormat="1" ht="9" customHeight="1">
      <c r="A407" s="291" t="s">
        <v>68</v>
      </c>
      <c r="B407" s="292">
        <v>6668</v>
      </c>
      <c r="C407" s="292">
        <v>1674</v>
      </c>
      <c r="D407" s="292">
        <v>281</v>
      </c>
      <c r="E407" s="292">
        <v>157</v>
      </c>
      <c r="F407" s="292">
        <v>1</v>
      </c>
      <c r="G407" s="292">
        <v>0</v>
      </c>
      <c r="H407" s="286"/>
    </row>
    <row r="408" spans="1:8" s="285" customFormat="1" ht="9" customHeight="1">
      <c r="A408" s="286" t="s">
        <v>69</v>
      </c>
      <c r="B408" s="289">
        <v>3213</v>
      </c>
      <c r="C408" s="289">
        <v>3383</v>
      </c>
      <c r="D408" s="289">
        <v>308</v>
      </c>
      <c r="E408" s="289">
        <v>187</v>
      </c>
      <c r="F408" s="289">
        <v>1</v>
      </c>
      <c r="G408" s="289">
        <v>0</v>
      </c>
      <c r="H408" s="286"/>
    </row>
    <row r="409" spans="1:8" s="285" customFormat="1" ht="9" customHeight="1">
      <c r="A409" s="286" t="s">
        <v>70</v>
      </c>
      <c r="B409" s="289">
        <v>3999</v>
      </c>
      <c r="C409" s="289">
        <v>4527</v>
      </c>
      <c r="D409" s="289">
        <v>1510</v>
      </c>
      <c r="E409" s="289">
        <v>778</v>
      </c>
      <c r="F409" s="289">
        <v>14</v>
      </c>
      <c r="G409" s="289">
        <v>6</v>
      </c>
      <c r="H409" s="286"/>
    </row>
    <row r="410" spans="1:8" s="285" customFormat="1" ht="9" customHeight="1">
      <c r="A410" s="286" t="s">
        <v>71</v>
      </c>
      <c r="B410" s="289">
        <v>6865</v>
      </c>
      <c r="C410" s="289">
        <v>3011</v>
      </c>
      <c r="D410" s="289">
        <v>145</v>
      </c>
      <c r="E410" s="289">
        <v>36</v>
      </c>
      <c r="F410" s="289">
        <v>0</v>
      </c>
      <c r="G410" s="289">
        <v>0</v>
      </c>
      <c r="H410" s="286"/>
    </row>
    <row r="411" spans="1:8" s="285" customFormat="1" ht="9" customHeight="1">
      <c r="A411" s="291" t="s">
        <v>72</v>
      </c>
      <c r="B411" s="292">
        <v>6940</v>
      </c>
      <c r="C411" s="292">
        <v>5091</v>
      </c>
      <c r="D411" s="292">
        <v>784</v>
      </c>
      <c r="E411" s="292">
        <v>317</v>
      </c>
      <c r="F411" s="292">
        <v>0</v>
      </c>
      <c r="G411" s="292">
        <v>0</v>
      </c>
      <c r="H411" s="286"/>
    </row>
    <row r="412" spans="1:8" s="285" customFormat="1" ht="9" customHeight="1">
      <c r="A412" s="286" t="s">
        <v>73</v>
      </c>
      <c r="B412" s="289">
        <v>228</v>
      </c>
      <c r="C412" s="289">
        <v>548</v>
      </c>
      <c r="D412" s="289">
        <v>191</v>
      </c>
      <c r="E412" s="289">
        <v>59</v>
      </c>
      <c r="F412" s="289">
        <v>0</v>
      </c>
      <c r="G412" s="289">
        <v>0</v>
      </c>
      <c r="H412" s="286"/>
    </row>
    <row r="413" spans="1:8" s="285" customFormat="1" ht="9" customHeight="1">
      <c r="A413" s="286" t="s">
        <v>74</v>
      </c>
      <c r="B413" s="289">
        <v>7390</v>
      </c>
      <c r="C413" s="289">
        <v>5862</v>
      </c>
      <c r="D413" s="289">
        <v>1472</v>
      </c>
      <c r="E413" s="289">
        <v>883</v>
      </c>
      <c r="F413" s="289">
        <v>2</v>
      </c>
      <c r="G413" s="289">
        <v>0</v>
      </c>
      <c r="H413" s="286"/>
    </row>
    <row r="414" spans="1:8" s="285" customFormat="1" ht="9" customHeight="1">
      <c r="A414" s="286" t="s">
        <v>75</v>
      </c>
      <c r="B414" s="289">
        <v>7361</v>
      </c>
      <c r="C414" s="289">
        <v>2446</v>
      </c>
      <c r="D414" s="289">
        <v>181</v>
      </c>
      <c r="E414" s="289">
        <v>111</v>
      </c>
      <c r="F414" s="289">
        <v>3</v>
      </c>
      <c r="G414" s="289">
        <v>3</v>
      </c>
      <c r="H414" s="286"/>
    </row>
    <row r="415" spans="1:8" s="285" customFormat="1" ht="9" customHeight="1">
      <c r="A415" s="291" t="s">
        <v>76</v>
      </c>
      <c r="B415" s="292">
        <v>1204</v>
      </c>
      <c r="C415" s="292">
        <v>705</v>
      </c>
      <c r="D415" s="292">
        <v>42</v>
      </c>
      <c r="E415" s="292">
        <v>0</v>
      </c>
      <c r="F415" s="292">
        <v>0</v>
      </c>
      <c r="G415" s="292">
        <v>0</v>
      </c>
      <c r="H415" s="286"/>
    </row>
    <row r="416" spans="1:8" s="285" customFormat="1" ht="9" customHeight="1">
      <c r="A416" s="286" t="s">
        <v>163</v>
      </c>
      <c r="B416" s="289" t="s">
        <v>12</v>
      </c>
      <c r="C416" s="289" t="s">
        <v>12</v>
      </c>
      <c r="D416" s="289">
        <v>355</v>
      </c>
      <c r="E416" s="289" t="s">
        <v>12</v>
      </c>
      <c r="F416" s="289">
        <v>1</v>
      </c>
      <c r="G416" s="289">
        <v>0</v>
      </c>
      <c r="H416" s="286"/>
    </row>
    <row r="417" spans="1:8" s="285" customFormat="1" ht="9" customHeight="1">
      <c r="A417" s="286"/>
      <c r="B417" s="289"/>
      <c r="C417" s="289"/>
      <c r="D417" s="289"/>
      <c r="E417" s="289"/>
      <c r="F417" s="289"/>
      <c r="G417" s="289"/>
      <c r="H417" s="286"/>
    </row>
    <row r="418" spans="1:8" s="285" customFormat="1" ht="9" customHeight="1">
      <c r="A418" s="284">
        <v>2006</v>
      </c>
      <c r="H418" s="286"/>
    </row>
    <row r="419" spans="1:8" s="285" customFormat="1" ht="9" customHeight="1">
      <c r="A419" s="284" t="s">
        <v>44</v>
      </c>
      <c r="B419" s="287">
        <f t="shared" ref="B419:G419" si="11">SUM(B421:B453)</f>
        <v>142586</v>
      </c>
      <c r="C419" s="287">
        <f t="shared" si="11"/>
        <v>153133</v>
      </c>
      <c r="D419" s="287">
        <f t="shared" si="11"/>
        <v>33956</v>
      </c>
      <c r="E419" s="287">
        <f t="shared" si="11"/>
        <v>16221</v>
      </c>
      <c r="F419" s="287">
        <f t="shared" si="11"/>
        <v>241</v>
      </c>
      <c r="G419" s="287">
        <f t="shared" si="11"/>
        <v>69</v>
      </c>
      <c r="H419" s="286"/>
    </row>
    <row r="420" spans="1:8" s="285" customFormat="1" ht="3" customHeight="1">
      <c r="A420" s="288"/>
      <c r="B420" s="287"/>
      <c r="C420" s="287"/>
      <c r="D420" s="287"/>
      <c r="E420" s="287"/>
      <c r="F420" s="287"/>
      <c r="G420" s="287"/>
      <c r="H420" s="286"/>
    </row>
    <row r="421" spans="1:8" s="285" customFormat="1" ht="9" customHeight="1">
      <c r="A421" s="286" t="s">
        <v>45</v>
      </c>
      <c r="B421" s="289">
        <v>2032</v>
      </c>
      <c r="C421" s="289">
        <v>1854</v>
      </c>
      <c r="D421" s="289">
        <v>149</v>
      </c>
      <c r="E421" s="289">
        <v>85</v>
      </c>
      <c r="F421" s="289">
        <v>0</v>
      </c>
      <c r="G421" s="289">
        <v>0</v>
      </c>
      <c r="H421" s="286"/>
    </row>
    <row r="422" spans="1:8" s="285" customFormat="1" ht="9" customHeight="1">
      <c r="A422" s="286" t="s">
        <v>46</v>
      </c>
      <c r="B422" s="289">
        <v>1088</v>
      </c>
      <c r="C422" s="289">
        <v>8159</v>
      </c>
      <c r="D422" s="289">
        <v>2779</v>
      </c>
      <c r="E422" s="289">
        <v>1565</v>
      </c>
      <c r="F422" s="289">
        <v>20</v>
      </c>
      <c r="G422" s="289">
        <v>5</v>
      </c>
      <c r="H422" s="286"/>
    </row>
    <row r="423" spans="1:8" s="285" customFormat="1" ht="9" customHeight="1">
      <c r="A423" s="286" t="s">
        <v>47</v>
      </c>
      <c r="B423" s="289">
        <v>560</v>
      </c>
      <c r="C423" s="289">
        <v>966</v>
      </c>
      <c r="D423" s="289">
        <v>193</v>
      </c>
      <c r="E423" s="289">
        <v>117</v>
      </c>
      <c r="F423" s="289">
        <v>5</v>
      </c>
      <c r="G423" s="289">
        <v>3</v>
      </c>
      <c r="H423" s="286"/>
    </row>
    <row r="424" spans="1:8" s="285" customFormat="1" ht="9" customHeight="1">
      <c r="A424" s="291" t="s">
        <v>48</v>
      </c>
      <c r="B424" s="292">
        <v>1527</v>
      </c>
      <c r="C424" s="292">
        <v>812</v>
      </c>
      <c r="D424" s="292">
        <v>118</v>
      </c>
      <c r="E424" s="292">
        <v>23</v>
      </c>
      <c r="F424" s="292">
        <v>0</v>
      </c>
      <c r="G424" s="292">
        <v>0</v>
      </c>
      <c r="H424" s="286"/>
    </row>
    <row r="425" spans="1:8" s="285" customFormat="1" ht="9" customHeight="1">
      <c r="A425" s="286" t="s">
        <v>49</v>
      </c>
      <c r="B425" s="289">
        <v>14620</v>
      </c>
      <c r="C425" s="289">
        <v>7503</v>
      </c>
      <c r="D425" s="289">
        <v>363</v>
      </c>
      <c r="E425" s="289">
        <v>189</v>
      </c>
      <c r="F425" s="289">
        <v>2</v>
      </c>
      <c r="G425" s="289">
        <v>0</v>
      </c>
      <c r="H425" s="286"/>
    </row>
    <row r="426" spans="1:8" s="285" customFormat="1" ht="9" customHeight="1">
      <c r="A426" s="286" t="s">
        <v>50</v>
      </c>
      <c r="B426" s="289">
        <v>1147</v>
      </c>
      <c r="C426" s="289">
        <v>556</v>
      </c>
      <c r="D426" s="289">
        <v>102</v>
      </c>
      <c r="E426" s="289">
        <v>34</v>
      </c>
      <c r="F426" s="289">
        <v>1</v>
      </c>
      <c r="G426" s="289">
        <v>0</v>
      </c>
      <c r="H426" s="286"/>
    </row>
    <row r="427" spans="1:8" s="285" customFormat="1" ht="9" customHeight="1">
      <c r="A427" s="286" t="s">
        <v>51</v>
      </c>
      <c r="B427" s="289">
        <v>2470</v>
      </c>
      <c r="C427" s="289">
        <v>1267</v>
      </c>
      <c r="D427" s="289">
        <v>123</v>
      </c>
      <c r="E427" s="289">
        <v>12</v>
      </c>
      <c r="F427" s="289">
        <v>0</v>
      </c>
      <c r="G427" s="289">
        <v>0</v>
      </c>
      <c r="H427" s="286"/>
    </row>
    <row r="428" spans="1:8" s="285" customFormat="1" ht="9" customHeight="1">
      <c r="A428" s="291" t="s">
        <v>52</v>
      </c>
      <c r="B428" s="292">
        <v>7034</v>
      </c>
      <c r="C428" s="292">
        <v>8972</v>
      </c>
      <c r="D428" s="292">
        <v>230</v>
      </c>
      <c r="E428" s="292">
        <v>58</v>
      </c>
      <c r="F428" s="292">
        <v>2</v>
      </c>
      <c r="G428" s="292">
        <v>1</v>
      </c>
      <c r="H428" s="286"/>
    </row>
    <row r="429" spans="1:8" s="285" customFormat="1" ht="9" customHeight="1">
      <c r="A429" s="286" t="s">
        <v>53</v>
      </c>
      <c r="B429" s="289">
        <v>9399</v>
      </c>
      <c r="C429" s="289">
        <v>25684</v>
      </c>
      <c r="D429" s="289">
        <v>4981</v>
      </c>
      <c r="E429" s="289">
        <v>2152</v>
      </c>
      <c r="F429" s="289">
        <v>35</v>
      </c>
      <c r="G429" s="289">
        <v>20</v>
      </c>
      <c r="H429" s="286"/>
    </row>
    <row r="430" spans="1:8" s="285" customFormat="1" ht="9" customHeight="1">
      <c r="A430" s="286" t="s">
        <v>54</v>
      </c>
      <c r="B430" s="289">
        <v>3677</v>
      </c>
      <c r="C430" s="289">
        <v>1874</v>
      </c>
      <c r="D430" s="289">
        <v>449</v>
      </c>
      <c r="E430" s="289">
        <v>203</v>
      </c>
      <c r="F430" s="289">
        <v>2</v>
      </c>
      <c r="G430" s="289">
        <v>2</v>
      </c>
      <c r="H430" s="286"/>
    </row>
    <row r="431" spans="1:8" s="285" customFormat="1" ht="9" customHeight="1">
      <c r="A431" s="286" t="s">
        <v>55</v>
      </c>
      <c r="B431" s="289">
        <v>7313</v>
      </c>
      <c r="C431" s="289">
        <v>7687</v>
      </c>
      <c r="D431" s="289">
        <v>342</v>
      </c>
      <c r="E431" s="289">
        <v>73</v>
      </c>
      <c r="F431" s="289">
        <v>4</v>
      </c>
      <c r="G431" s="289">
        <v>0</v>
      </c>
      <c r="H431" s="286"/>
    </row>
    <row r="432" spans="1:8" s="285" customFormat="1" ht="9" customHeight="1">
      <c r="A432" s="291" t="s">
        <v>56</v>
      </c>
      <c r="B432" s="292">
        <v>6368</v>
      </c>
      <c r="C432" s="292">
        <v>6709</v>
      </c>
      <c r="D432" s="292">
        <v>521</v>
      </c>
      <c r="E432" s="292">
        <v>230</v>
      </c>
      <c r="F432" s="292">
        <v>1</v>
      </c>
      <c r="G432" s="292">
        <v>0</v>
      </c>
      <c r="H432" s="286"/>
    </row>
    <row r="433" spans="1:8" s="285" customFormat="1" ht="9" customHeight="1">
      <c r="A433" s="286" t="s">
        <v>57</v>
      </c>
      <c r="B433" s="289">
        <v>2108</v>
      </c>
      <c r="C433" s="289">
        <v>890</v>
      </c>
      <c r="D433" s="289">
        <v>559</v>
      </c>
      <c r="E433" s="289">
        <v>359</v>
      </c>
      <c r="F433" s="289">
        <v>2</v>
      </c>
      <c r="G433" s="289">
        <v>0</v>
      </c>
      <c r="H433" s="286"/>
    </row>
    <row r="434" spans="1:8" s="285" customFormat="1" ht="9" customHeight="1">
      <c r="A434" s="286" t="s">
        <v>58</v>
      </c>
      <c r="B434" s="289">
        <v>9542</v>
      </c>
      <c r="C434" s="289">
        <v>11006</v>
      </c>
      <c r="D434" s="289">
        <v>9253</v>
      </c>
      <c r="E434" s="289">
        <v>3986</v>
      </c>
      <c r="F434" s="289">
        <v>122</v>
      </c>
      <c r="G434" s="289">
        <v>29</v>
      </c>
      <c r="H434" s="286"/>
    </row>
    <row r="435" spans="1:8" s="285" customFormat="1" ht="9" customHeight="1">
      <c r="A435" s="286" t="s">
        <v>59</v>
      </c>
      <c r="B435" s="289">
        <v>5413</v>
      </c>
      <c r="C435" s="289">
        <v>9605</v>
      </c>
      <c r="D435" s="289">
        <v>3311</v>
      </c>
      <c r="E435" s="289">
        <v>1446</v>
      </c>
      <c r="F435" s="289">
        <v>14</v>
      </c>
      <c r="G435" s="289">
        <v>0</v>
      </c>
      <c r="H435" s="286"/>
    </row>
    <row r="436" spans="1:8" s="285" customFormat="1" ht="9" customHeight="1">
      <c r="A436" s="291" t="s">
        <v>60</v>
      </c>
      <c r="B436" s="292">
        <v>2038</v>
      </c>
      <c r="C436" s="292">
        <v>2692</v>
      </c>
      <c r="D436" s="292">
        <v>284</v>
      </c>
      <c r="E436" s="292">
        <v>119</v>
      </c>
      <c r="F436" s="292">
        <v>3</v>
      </c>
      <c r="G436" s="292">
        <v>3</v>
      </c>
      <c r="H436" s="286"/>
    </row>
    <row r="437" spans="1:8" s="285" customFormat="1" ht="9" customHeight="1">
      <c r="A437" s="286" t="s">
        <v>61</v>
      </c>
      <c r="B437" s="289">
        <v>2480</v>
      </c>
      <c r="C437" s="289">
        <v>2747</v>
      </c>
      <c r="D437" s="289">
        <v>569</v>
      </c>
      <c r="E437" s="289">
        <v>469</v>
      </c>
      <c r="F437" s="289">
        <v>2</v>
      </c>
      <c r="G437" s="289">
        <v>2</v>
      </c>
      <c r="H437" s="286"/>
    </row>
    <row r="438" spans="1:8" s="285" customFormat="1" ht="9" customHeight="1">
      <c r="A438" s="286" t="s">
        <v>62</v>
      </c>
      <c r="B438" s="289">
        <v>117</v>
      </c>
      <c r="C438" s="289">
        <v>1136</v>
      </c>
      <c r="D438" s="289">
        <v>116</v>
      </c>
      <c r="E438" s="289">
        <v>67</v>
      </c>
      <c r="F438" s="289">
        <v>1</v>
      </c>
      <c r="G438" s="289">
        <v>0</v>
      </c>
      <c r="H438" s="286"/>
    </row>
    <row r="439" spans="1:8" s="285" customFormat="1" ht="9" customHeight="1">
      <c r="A439" s="286" t="s">
        <v>63</v>
      </c>
      <c r="B439" s="289">
        <v>3390</v>
      </c>
      <c r="C439" s="289">
        <v>13898</v>
      </c>
      <c r="D439" s="289">
        <v>1476</v>
      </c>
      <c r="E439" s="289">
        <v>926</v>
      </c>
      <c r="F439" s="289">
        <v>0</v>
      </c>
      <c r="G439" s="289">
        <v>0</v>
      </c>
      <c r="H439" s="286"/>
    </row>
    <row r="440" spans="1:8" s="285" customFormat="1" ht="9" customHeight="1">
      <c r="A440" s="291" t="s">
        <v>64</v>
      </c>
      <c r="B440" s="292">
        <v>2025</v>
      </c>
      <c r="C440" s="292">
        <v>1386</v>
      </c>
      <c r="D440" s="292">
        <v>224</v>
      </c>
      <c r="E440" s="292">
        <v>117</v>
      </c>
      <c r="F440" s="292">
        <v>1</v>
      </c>
      <c r="G440" s="292">
        <v>1</v>
      </c>
      <c r="H440" s="286"/>
    </row>
    <row r="441" spans="1:8" s="285" customFormat="1" ht="9" customHeight="1">
      <c r="A441" s="286" t="s">
        <v>65</v>
      </c>
      <c r="B441" s="289">
        <v>5161</v>
      </c>
      <c r="C441" s="289">
        <v>3911</v>
      </c>
      <c r="D441" s="289">
        <v>1670</v>
      </c>
      <c r="E441" s="289">
        <v>944</v>
      </c>
      <c r="F441" s="289">
        <v>4</v>
      </c>
      <c r="G441" s="289">
        <v>0</v>
      </c>
      <c r="H441" s="286"/>
    </row>
    <row r="442" spans="1:8" s="285" customFormat="1" ht="9" customHeight="1">
      <c r="A442" s="286" t="s">
        <v>66</v>
      </c>
      <c r="B442" s="289">
        <v>3757</v>
      </c>
      <c r="C442" s="289">
        <v>4458</v>
      </c>
      <c r="D442" s="289">
        <v>601</v>
      </c>
      <c r="E442" s="289">
        <v>470</v>
      </c>
      <c r="F442" s="289">
        <v>4</v>
      </c>
      <c r="G442" s="289">
        <v>0</v>
      </c>
      <c r="H442" s="286"/>
    </row>
    <row r="443" spans="1:8" s="285" customFormat="1" ht="9" customHeight="1">
      <c r="A443" s="286" t="s">
        <v>67</v>
      </c>
      <c r="B443" s="289">
        <v>1778</v>
      </c>
      <c r="C443" s="289">
        <v>2116</v>
      </c>
      <c r="D443" s="289">
        <v>200</v>
      </c>
      <c r="E443" s="289">
        <v>84</v>
      </c>
      <c r="F443" s="289">
        <v>1</v>
      </c>
      <c r="G443" s="289">
        <v>0</v>
      </c>
      <c r="H443" s="286"/>
    </row>
    <row r="444" spans="1:8" s="285" customFormat="1" ht="9" customHeight="1">
      <c r="A444" s="291" t="s">
        <v>68</v>
      </c>
      <c r="B444" s="292">
        <v>7102</v>
      </c>
      <c r="C444" s="292">
        <v>2874</v>
      </c>
      <c r="D444" s="292">
        <v>316</v>
      </c>
      <c r="E444" s="292">
        <v>127</v>
      </c>
      <c r="F444" s="292">
        <v>1</v>
      </c>
      <c r="G444" s="292">
        <v>0</v>
      </c>
      <c r="H444" s="286"/>
    </row>
    <row r="445" spans="1:8" s="285" customFormat="1" ht="9" customHeight="1">
      <c r="A445" s="286" t="s">
        <v>69</v>
      </c>
      <c r="B445" s="289">
        <v>4024</v>
      </c>
      <c r="C445" s="289">
        <v>2930</v>
      </c>
      <c r="D445" s="289">
        <v>279</v>
      </c>
      <c r="E445" s="289">
        <v>163</v>
      </c>
      <c r="F445" s="289">
        <v>0</v>
      </c>
      <c r="G445" s="289">
        <v>0</v>
      </c>
      <c r="H445" s="286"/>
    </row>
    <row r="446" spans="1:8" s="285" customFormat="1" ht="9" customHeight="1">
      <c r="A446" s="286" t="s">
        <v>70</v>
      </c>
      <c r="B446" s="289">
        <v>4473</v>
      </c>
      <c r="C446" s="289">
        <v>4910</v>
      </c>
      <c r="D446" s="289">
        <v>1093</v>
      </c>
      <c r="E446" s="289">
        <v>650</v>
      </c>
      <c r="F446" s="289">
        <v>4</v>
      </c>
      <c r="G446" s="289">
        <v>2</v>
      </c>
      <c r="H446" s="286"/>
    </row>
    <row r="447" spans="1:8" s="285" customFormat="1" ht="9" customHeight="1">
      <c r="A447" s="286" t="s">
        <v>71</v>
      </c>
      <c r="B447" s="289">
        <v>7378</v>
      </c>
      <c r="C447" s="289">
        <v>2862</v>
      </c>
      <c r="D447" s="289">
        <v>195</v>
      </c>
      <c r="E447" s="289">
        <v>31</v>
      </c>
      <c r="F447" s="289">
        <v>0</v>
      </c>
      <c r="G447" s="289">
        <v>0</v>
      </c>
      <c r="H447" s="286"/>
    </row>
    <row r="448" spans="1:8" s="285" customFormat="1" ht="9" customHeight="1">
      <c r="A448" s="291" t="s">
        <v>72</v>
      </c>
      <c r="B448" s="292">
        <v>6967</v>
      </c>
      <c r="C448" s="292">
        <v>4356</v>
      </c>
      <c r="D448" s="292">
        <v>821</v>
      </c>
      <c r="E448" s="292">
        <v>264</v>
      </c>
      <c r="F448" s="292">
        <v>0</v>
      </c>
      <c r="G448" s="292">
        <v>0</v>
      </c>
      <c r="H448" s="286"/>
    </row>
    <row r="449" spans="1:8" s="285" customFormat="1" ht="9" customHeight="1">
      <c r="A449" s="286" t="s">
        <v>73</v>
      </c>
      <c r="B449" s="289">
        <v>448</v>
      </c>
      <c r="C449" s="289">
        <v>516</v>
      </c>
      <c r="D449" s="289">
        <v>252</v>
      </c>
      <c r="E449" s="289">
        <v>51</v>
      </c>
      <c r="F449" s="289">
        <v>6</v>
      </c>
      <c r="G449" s="289">
        <v>1</v>
      </c>
      <c r="H449" s="286"/>
    </row>
    <row r="450" spans="1:8" s="285" customFormat="1" ht="9" customHeight="1">
      <c r="A450" s="286" t="s">
        <v>74</v>
      </c>
      <c r="B450" s="289">
        <v>8976</v>
      </c>
      <c r="C450" s="289">
        <v>5546</v>
      </c>
      <c r="D450" s="289">
        <v>1745</v>
      </c>
      <c r="E450" s="289">
        <v>1134</v>
      </c>
      <c r="F450" s="289">
        <v>2</v>
      </c>
      <c r="G450" s="289">
        <v>0</v>
      </c>
      <c r="H450" s="286"/>
    </row>
    <row r="451" spans="1:8" s="285" customFormat="1" ht="9" customHeight="1">
      <c r="A451" s="286" t="s">
        <v>75</v>
      </c>
      <c r="B451" s="289">
        <v>7331</v>
      </c>
      <c r="C451" s="289">
        <v>2493</v>
      </c>
      <c r="D451" s="289">
        <v>154</v>
      </c>
      <c r="E451" s="289">
        <v>73</v>
      </c>
      <c r="F451" s="289">
        <v>0</v>
      </c>
      <c r="G451" s="289">
        <v>0</v>
      </c>
      <c r="H451" s="286"/>
    </row>
    <row r="452" spans="1:8" s="285" customFormat="1" ht="9" customHeight="1">
      <c r="A452" s="291" t="s">
        <v>76</v>
      </c>
      <c r="B452" s="292">
        <v>843</v>
      </c>
      <c r="C452" s="292">
        <v>758</v>
      </c>
      <c r="D452" s="292">
        <v>73</v>
      </c>
      <c r="E452" s="292">
        <v>0</v>
      </c>
      <c r="F452" s="292">
        <v>1</v>
      </c>
      <c r="G452" s="292">
        <v>0</v>
      </c>
      <c r="H452" s="286"/>
    </row>
    <row r="453" spans="1:8" s="285" customFormat="1" ht="9" customHeight="1">
      <c r="A453" s="286" t="s">
        <v>163</v>
      </c>
      <c r="B453" s="289" t="s">
        <v>12</v>
      </c>
      <c r="C453" s="289" t="s">
        <v>12</v>
      </c>
      <c r="D453" s="289">
        <v>415</v>
      </c>
      <c r="E453" s="289" t="s">
        <v>12</v>
      </c>
      <c r="F453" s="289">
        <v>1</v>
      </c>
      <c r="G453" s="289" t="s">
        <v>12</v>
      </c>
      <c r="H453" s="286"/>
    </row>
    <row r="454" spans="1:8" s="285" customFormat="1" ht="9" customHeight="1">
      <c r="A454" s="286"/>
      <c r="B454" s="289"/>
      <c r="C454" s="289"/>
      <c r="D454" s="289"/>
      <c r="E454" s="289"/>
      <c r="F454" s="289"/>
      <c r="G454" s="289"/>
      <c r="H454" s="286"/>
    </row>
    <row r="455" spans="1:8" s="285" customFormat="1" ht="9" customHeight="1">
      <c r="A455" s="284">
        <v>2007</v>
      </c>
      <c r="H455" s="286"/>
    </row>
    <row r="456" spans="1:8" s="285" customFormat="1" ht="9" customHeight="1">
      <c r="A456" s="284" t="s">
        <v>44</v>
      </c>
      <c r="B456" s="287">
        <f t="shared" ref="B456:G456" si="12">SUM(B458:B490)</f>
        <v>169635</v>
      </c>
      <c r="C456" s="287">
        <f t="shared" si="12"/>
        <v>167003</v>
      </c>
      <c r="D456" s="287">
        <f t="shared" si="12"/>
        <v>32587</v>
      </c>
      <c r="E456" s="287">
        <f t="shared" si="12"/>
        <v>17650</v>
      </c>
      <c r="F456" s="287">
        <f t="shared" si="12"/>
        <v>299</v>
      </c>
      <c r="G456" s="287">
        <f t="shared" si="12"/>
        <v>79</v>
      </c>
      <c r="H456" s="286"/>
    </row>
    <row r="457" spans="1:8" s="285" customFormat="1" ht="3" customHeight="1">
      <c r="A457" s="288"/>
      <c r="B457" s="287"/>
      <c r="C457" s="287"/>
      <c r="D457" s="287"/>
      <c r="E457" s="287"/>
      <c r="F457" s="287"/>
      <c r="G457" s="287"/>
      <c r="H457" s="286"/>
    </row>
    <row r="458" spans="1:8" s="285" customFormat="1" ht="9" customHeight="1">
      <c r="A458" s="286" t="s">
        <v>45</v>
      </c>
      <c r="B458" s="295">
        <v>2191</v>
      </c>
      <c r="C458" s="289">
        <v>2055</v>
      </c>
      <c r="D458" s="289">
        <v>179</v>
      </c>
      <c r="E458" s="289">
        <v>83</v>
      </c>
      <c r="F458" s="289">
        <v>0</v>
      </c>
      <c r="G458" s="289">
        <v>0</v>
      </c>
      <c r="H458" s="286"/>
    </row>
    <row r="459" spans="1:8" s="285" customFormat="1" ht="9" customHeight="1">
      <c r="A459" s="286" t="s">
        <v>46</v>
      </c>
      <c r="B459" s="295">
        <v>1100</v>
      </c>
      <c r="C459" s="289">
        <v>8921</v>
      </c>
      <c r="D459" s="289">
        <v>2829</v>
      </c>
      <c r="E459" s="289">
        <v>1402</v>
      </c>
      <c r="F459" s="289">
        <v>34</v>
      </c>
      <c r="G459" s="289">
        <v>5</v>
      </c>
      <c r="H459" s="286"/>
    </row>
    <row r="460" spans="1:8" s="285" customFormat="1" ht="9" customHeight="1">
      <c r="A460" s="286" t="s">
        <v>47</v>
      </c>
      <c r="B460" s="295">
        <v>633</v>
      </c>
      <c r="C460" s="289">
        <v>1201</v>
      </c>
      <c r="D460" s="289">
        <v>225</v>
      </c>
      <c r="E460" s="289">
        <v>73</v>
      </c>
      <c r="F460" s="289">
        <v>1</v>
      </c>
      <c r="G460" s="289">
        <v>1</v>
      </c>
      <c r="H460" s="286"/>
    </row>
    <row r="461" spans="1:8" s="285" customFormat="1" ht="9" customHeight="1">
      <c r="A461" s="291" t="s">
        <v>48</v>
      </c>
      <c r="B461" s="296">
        <v>1652</v>
      </c>
      <c r="C461" s="292">
        <v>911</v>
      </c>
      <c r="D461" s="292">
        <v>80</v>
      </c>
      <c r="E461" s="292">
        <v>12</v>
      </c>
      <c r="F461" s="292">
        <v>0</v>
      </c>
      <c r="G461" s="292">
        <v>0</v>
      </c>
      <c r="H461" s="286"/>
    </row>
    <row r="462" spans="1:8" s="285" customFormat="1" ht="9" customHeight="1">
      <c r="A462" s="286" t="s">
        <v>49</v>
      </c>
      <c r="B462" s="295">
        <v>15394</v>
      </c>
      <c r="C462" s="289">
        <v>8393</v>
      </c>
      <c r="D462" s="289">
        <v>525</v>
      </c>
      <c r="E462" s="289">
        <v>250</v>
      </c>
      <c r="F462" s="289">
        <v>2</v>
      </c>
      <c r="G462" s="289">
        <v>2</v>
      </c>
      <c r="H462" s="286"/>
    </row>
    <row r="463" spans="1:8" s="285" customFormat="1" ht="9" customHeight="1">
      <c r="A463" s="286" t="s">
        <v>50</v>
      </c>
      <c r="B463" s="295">
        <v>1175</v>
      </c>
      <c r="C463" s="289">
        <v>623</v>
      </c>
      <c r="D463" s="289">
        <v>136</v>
      </c>
      <c r="E463" s="289">
        <v>53</v>
      </c>
      <c r="F463" s="289">
        <v>3</v>
      </c>
      <c r="G463" s="289">
        <v>2</v>
      </c>
      <c r="H463" s="286"/>
    </row>
    <row r="464" spans="1:8" s="285" customFormat="1" ht="9" customHeight="1">
      <c r="A464" s="286" t="s">
        <v>51</v>
      </c>
      <c r="B464" s="295">
        <v>3496</v>
      </c>
      <c r="C464" s="289">
        <v>1535</v>
      </c>
      <c r="D464" s="289">
        <v>155</v>
      </c>
      <c r="E464" s="289">
        <v>0</v>
      </c>
      <c r="F464" s="289">
        <v>0</v>
      </c>
      <c r="G464" s="289">
        <v>0</v>
      </c>
      <c r="H464" s="286"/>
    </row>
    <row r="465" spans="1:8" s="285" customFormat="1" ht="9" customHeight="1">
      <c r="A465" s="291" t="s">
        <v>52</v>
      </c>
      <c r="B465" s="296">
        <v>8613</v>
      </c>
      <c r="C465" s="292">
        <v>9871</v>
      </c>
      <c r="D465" s="292">
        <v>230</v>
      </c>
      <c r="E465" s="292">
        <v>31</v>
      </c>
      <c r="F465" s="292">
        <v>0</v>
      </c>
      <c r="G465" s="292">
        <v>0</v>
      </c>
      <c r="H465" s="286"/>
    </row>
    <row r="466" spans="1:8" s="285" customFormat="1" ht="9" customHeight="1">
      <c r="A466" s="286" t="s">
        <v>53</v>
      </c>
      <c r="B466" s="295">
        <v>10923</v>
      </c>
      <c r="C466" s="289">
        <v>27957</v>
      </c>
      <c r="D466" s="289">
        <v>5599</v>
      </c>
      <c r="E466" s="289">
        <v>2012</v>
      </c>
      <c r="F466" s="289">
        <v>30</v>
      </c>
      <c r="G466" s="289">
        <v>30</v>
      </c>
      <c r="H466" s="286"/>
    </row>
    <row r="467" spans="1:8" s="285" customFormat="1" ht="9" customHeight="1">
      <c r="A467" s="286" t="s">
        <v>54</v>
      </c>
      <c r="B467" s="295">
        <v>3287</v>
      </c>
      <c r="C467" s="289">
        <v>2101</v>
      </c>
      <c r="D467" s="289">
        <v>607</v>
      </c>
      <c r="E467" s="289">
        <v>288</v>
      </c>
      <c r="F467" s="289">
        <v>5</v>
      </c>
      <c r="G467" s="289">
        <v>3</v>
      </c>
      <c r="H467" s="286"/>
    </row>
    <row r="468" spans="1:8" s="285" customFormat="1" ht="9" customHeight="1">
      <c r="A468" s="286" t="s">
        <v>55</v>
      </c>
      <c r="B468" s="295">
        <v>12135</v>
      </c>
      <c r="C468" s="289">
        <v>9891</v>
      </c>
      <c r="D468" s="289">
        <v>488</v>
      </c>
      <c r="E468" s="289">
        <v>178</v>
      </c>
      <c r="F468" s="289">
        <v>3</v>
      </c>
      <c r="G468" s="289">
        <v>1</v>
      </c>
      <c r="H468" s="286"/>
    </row>
    <row r="469" spans="1:8" s="285" customFormat="1" ht="9" customHeight="1">
      <c r="A469" s="291" t="s">
        <v>56</v>
      </c>
      <c r="B469" s="296">
        <v>8197</v>
      </c>
      <c r="C469" s="292">
        <v>5410</v>
      </c>
      <c r="D469" s="292">
        <v>450</v>
      </c>
      <c r="E469" s="292">
        <v>275</v>
      </c>
      <c r="F469" s="292">
        <v>2</v>
      </c>
      <c r="G469" s="292">
        <v>1</v>
      </c>
      <c r="H469" s="286"/>
    </row>
    <row r="470" spans="1:8" s="285" customFormat="1" ht="9" customHeight="1">
      <c r="A470" s="286" t="s">
        <v>57</v>
      </c>
      <c r="B470" s="295">
        <v>2389</v>
      </c>
      <c r="C470" s="289">
        <v>1021</v>
      </c>
      <c r="D470" s="289">
        <v>708</v>
      </c>
      <c r="E470" s="289">
        <v>471</v>
      </c>
      <c r="F470" s="289">
        <v>2</v>
      </c>
      <c r="G470" s="289">
        <v>0</v>
      </c>
      <c r="H470" s="286"/>
    </row>
    <row r="471" spans="1:8" s="285" customFormat="1" ht="9" customHeight="1">
      <c r="A471" s="286" t="s">
        <v>58</v>
      </c>
      <c r="B471" s="295">
        <v>12387</v>
      </c>
      <c r="C471" s="289">
        <v>12094</v>
      </c>
      <c r="D471" s="289">
        <v>4263</v>
      </c>
      <c r="E471" s="289">
        <v>4398</v>
      </c>
      <c r="F471" s="289">
        <v>186</v>
      </c>
      <c r="G471" s="289">
        <v>24</v>
      </c>
      <c r="H471" s="286"/>
    </row>
    <row r="472" spans="1:8" s="285" customFormat="1" ht="9" customHeight="1">
      <c r="A472" s="286" t="s">
        <v>59</v>
      </c>
      <c r="B472" s="295">
        <v>5290</v>
      </c>
      <c r="C472" s="289">
        <v>10391</v>
      </c>
      <c r="D472" s="289">
        <v>4551</v>
      </c>
      <c r="E472" s="289">
        <v>2144</v>
      </c>
      <c r="F472" s="289">
        <v>6</v>
      </c>
      <c r="G472" s="289">
        <v>0</v>
      </c>
      <c r="H472" s="286"/>
    </row>
    <row r="473" spans="1:8" s="285" customFormat="1" ht="9" customHeight="1">
      <c r="A473" s="291" t="s">
        <v>60</v>
      </c>
      <c r="B473" s="296">
        <v>2286</v>
      </c>
      <c r="C473" s="292">
        <v>2802</v>
      </c>
      <c r="D473" s="292">
        <v>305</v>
      </c>
      <c r="E473" s="292">
        <v>115</v>
      </c>
      <c r="F473" s="292">
        <v>6</v>
      </c>
      <c r="G473" s="292">
        <v>5</v>
      </c>
      <c r="H473" s="286"/>
    </row>
    <row r="474" spans="1:8" s="285" customFormat="1" ht="9" customHeight="1">
      <c r="A474" s="286" t="s">
        <v>61</v>
      </c>
      <c r="B474" s="295">
        <v>2019</v>
      </c>
      <c r="C474" s="289">
        <v>3130</v>
      </c>
      <c r="D474" s="289">
        <v>719</v>
      </c>
      <c r="E474" s="289">
        <v>465</v>
      </c>
      <c r="F474" s="289">
        <v>1</v>
      </c>
      <c r="G474" s="289">
        <v>0</v>
      </c>
      <c r="H474" s="286"/>
    </row>
    <row r="475" spans="1:8" s="285" customFormat="1" ht="9" customHeight="1">
      <c r="A475" s="286" t="s">
        <v>62</v>
      </c>
      <c r="B475" s="295">
        <v>219</v>
      </c>
      <c r="C475" s="289">
        <v>1035</v>
      </c>
      <c r="D475" s="289">
        <v>124</v>
      </c>
      <c r="E475" s="289">
        <v>65</v>
      </c>
      <c r="F475" s="289">
        <v>0</v>
      </c>
      <c r="G475" s="289">
        <v>0</v>
      </c>
      <c r="H475" s="286"/>
    </row>
    <row r="476" spans="1:8" s="285" customFormat="1" ht="9" customHeight="1">
      <c r="A476" s="286" t="s">
        <v>63</v>
      </c>
      <c r="B476" s="295">
        <v>6152</v>
      </c>
      <c r="C476" s="289">
        <v>14347</v>
      </c>
      <c r="D476" s="289">
        <v>1876</v>
      </c>
      <c r="E476" s="289">
        <v>1412</v>
      </c>
      <c r="F476" s="289">
        <v>0</v>
      </c>
      <c r="G476" s="289">
        <v>0</v>
      </c>
      <c r="H476" s="286"/>
    </row>
    <row r="477" spans="1:8" s="285" customFormat="1" ht="9" customHeight="1">
      <c r="A477" s="291" t="s">
        <v>64</v>
      </c>
      <c r="B477" s="296">
        <v>2106</v>
      </c>
      <c r="C477" s="292">
        <v>1460</v>
      </c>
      <c r="D477" s="292">
        <v>327</v>
      </c>
      <c r="E477" s="292">
        <v>108</v>
      </c>
      <c r="F477" s="292">
        <v>3</v>
      </c>
      <c r="G477" s="292">
        <v>1</v>
      </c>
      <c r="H477" s="286"/>
    </row>
    <row r="478" spans="1:8" s="285" customFormat="1" ht="9" customHeight="1">
      <c r="A478" s="286" t="s">
        <v>65</v>
      </c>
      <c r="B478" s="295">
        <v>6217</v>
      </c>
      <c r="C478" s="289">
        <v>3985</v>
      </c>
      <c r="D478" s="289">
        <v>1468</v>
      </c>
      <c r="E478" s="289">
        <v>651</v>
      </c>
      <c r="F478" s="289">
        <v>1</v>
      </c>
      <c r="G478" s="289">
        <v>0</v>
      </c>
      <c r="H478" s="286"/>
    </row>
    <row r="479" spans="1:8" s="285" customFormat="1" ht="9" customHeight="1">
      <c r="A479" s="286" t="s">
        <v>66</v>
      </c>
      <c r="B479" s="295">
        <v>4086</v>
      </c>
      <c r="C479" s="289">
        <v>5161</v>
      </c>
      <c r="D479" s="289">
        <v>831</v>
      </c>
      <c r="E479" s="289">
        <v>454</v>
      </c>
      <c r="F479" s="289">
        <v>2</v>
      </c>
      <c r="G479" s="289">
        <v>1</v>
      </c>
      <c r="H479" s="286"/>
    </row>
    <row r="480" spans="1:8" s="285" customFormat="1" ht="9" customHeight="1">
      <c r="A480" s="286" t="s">
        <v>67</v>
      </c>
      <c r="B480" s="295">
        <v>2086</v>
      </c>
      <c r="C480" s="289">
        <v>2565</v>
      </c>
      <c r="D480" s="289">
        <v>151</v>
      </c>
      <c r="E480" s="289">
        <v>107</v>
      </c>
      <c r="F480" s="289">
        <v>1</v>
      </c>
      <c r="G480" s="289">
        <v>1</v>
      </c>
      <c r="H480" s="286"/>
    </row>
    <row r="481" spans="1:8" s="285" customFormat="1" ht="9" customHeight="1">
      <c r="A481" s="291" t="s">
        <v>68</v>
      </c>
      <c r="B481" s="296">
        <v>8849</v>
      </c>
      <c r="C481" s="292">
        <v>3689</v>
      </c>
      <c r="D481" s="292">
        <v>447</v>
      </c>
      <c r="E481" s="292">
        <v>186</v>
      </c>
      <c r="F481" s="292">
        <v>0</v>
      </c>
      <c r="G481" s="292">
        <v>0</v>
      </c>
      <c r="H481" s="286"/>
    </row>
    <row r="482" spans="1:8" s="285" customFormat="1" ht="9" customHeight="1">
      <c r="A482" s="286" t="s">
        <v>69</v>
      </c>
      <c r="B482" s="295">
        <v>4297</v>
      </c>
      <c r="C482" s="289">
        <v>3163</v>
      </c>
      <c r="D482" s="289">
        <v>344</v>
      </c>
      <c r="E482" s="289">
        <v>190</v>
      </c>
      <c r="F482" s="289">
        <v>1</v>
      </c>
      <c r="G482" s="289">
        <v>1</v>
      </c>
      <c r="H482" s="286"/>
    </row>
    <row r="483" spans="1:8" s="285" customFormat="1" ht="9" customHeight="1">
      <c r="A483" s="286" t="s">
        <v>70</v>
      </c>
      <c r="B483" s="295">
        <v>5556</v>
      </c>
      <c r="C483" s="289">
        <v>5882</v>
      </c>
      <c r="D483" s="289">
        <v>1334</v>
      </c>
      <c r="E483" s="289">
        <v>636</v>
      </c>
      <c r="F483" s="289">
        <v>2</v>
      </c>
      <c r="G483" s="289">
        <v>1</v>
      </c>
      <c r="H483" s="286"/>
    </row>
    <row r="484" spans="1:8" s="285" customFormat="1" ht="9" customHeight="1">
      <c r="A484" s="286" t="s">
        <v>71</v>
      </c>
      <c r="B484" s="295">
        <v>8366</v>
      </c>
      <c r="C484" s="289">
        <v>2984</v>
      </c>
      <c r="D484" s="289">
        <v>264</v>
      </c>
      <c r="E484" s="289">
        <v>60</v>
      </c>
      <c r="F484" s="289">
        <v>0</v>
      </c>
      <c r="G484" s="289">
        <v>0</v>
      </c>
      <c r="H484" s="286"/>
    </row>
    <row r="485" spans="1:8" s="285" customFormat="1" ht="9" customHeight="1">
      <c r="A485" s="291" t="s">
        <v>72</v>
      </c>
      <c r="B485" s="296">
        <v>8053</v>
      </c>
      <c r="C485" s="292">
        <v>4592</v>
      </c>
      <c r="D485" s="292">
        <v>849</v>
      </c>
      <c r="E485" s="292">
        <v>235</v>
      </c>
      <c r="F485" s="292">
        <v>0</v>
      </c>
      <c r="G485" s="292">
        <v>0</v>
      </c>
      <c r="H485" s="286"/>
    </row>
    <row r="486" spans="1:8" s="285" customFormat="1" ht="9" customHeight="1">
      <c r="A486" s="286" t="s">
        <v>73</v>
      </c>
      <c r="B486" s="295">
        <v>1077</v>
      </c>
      <c r="C486" s="289">
        <v>581</v>
      </c>
      <c r="D486" s="289">
        <v>300</v>
      </c>
      <c r="E486" s="289">
        <v>142</v>
      </c>
      <c r="F486" s="289">
        <v>1</v>
      </c>
      <c r="G486" s="289">
        <v>0</v>
      </c>
      <c r="H486" s="286"/>
    </row>
    <row r="487" spans="1:8" s="285" customFormat="1" ht="9" customHeight="1">
      <c r="A487" s="286" t="s">
        <v>74</v>
      </c>
      <c r="B487" s="295">
        <v>9514</v>
      </c>
      <c r="C487" s="289">
        <v>5788</v>
      </c>
      <c r="D487" s="289">
        <v>1566</v>
      </c>
      <c r="E487" s="289">
        <v>1050</v>
      </c>
      <c r="F487" s="289">
        <v>0</v>
      </c>
      <c r="G487" s="289">
        <v>0</v>
      </c>
      <c r="H487" s="286"/>
    </row>
    <row r="488" spans="1:8" s="285" customFormat="1" ht="9" customHeight="1">
      <c r="A488" s="286" t="s">
        <v>75</v>
      </c>
      <c r="B488" s="295">
        <v>9100</v>
      </c>
      <c r="C488" s="289">
        <v>2597</v>
      </c>
      <c r="D488" s="289">
        <v>170</v>
      </c>
      <c r="E488" s="289">
        <v>70</v>
      </c>
      <c r="F488" s="289">
        <v>2</v>
      </c>
      <c r="G488" s="289">
        <v>0</v>
      </c>
      <c r="H488" s="286"/>
    </row>
    <row r="489" spans="1:8" s="285" customFormat="1" ht="9" customHeight="1">
      <c r="A489" s="291" t="s">
        <v>76</v>
      </c>
      <c r="B489" s="296">
        <v>790</v>
      </c>
      <c r="C489" s="292">
        <v>867</v>
      </c>
      <c r="D489" s="292">
        <v>120</v>
      </c>
      <c r="E489" s="292">
        <v>34</v>
      </c>
      <c r="F489" s="292">
        <v>1</v>
      </c>
      <c r="G489" s="292">
        <v>0</v>
      </c>
      <c r="H489" s="286"/>
    </row>
    <row r="490" spans="1:8" s="285" customFormat="1" ht="9" customHeight="1">
      <c r="A490" s="286" t="s">
        <v>163</v>
      </c>
      <c r="B490" s="289" t="s">
        <v>12</v>
      </c>
      <c r="C490" s="289" t="s">
        <v>12</v>
      </c>
      <c r="D490" s="289">
        <v>367</v>
      </c>
      <c r="E490" s="289" t="s">
        <v>12</v>
      </c>
      <c r="F490" s="289">
        <v>4</v>
      </c>
      <c r="G490" s="289" t="s">
        <v>12</v>
      </c>
      <c r="H490" s="286"/>
    </row>
    <row r="491" spans="1:8" s="285" customFormat="1" ht="9" customHeight="1">
      <c r="A491" s="286"/>
      <c r="B491" s="289"/>
      <c r="C491" s="289"/>
      <c r="D491" s="289"/>
      <c r="E491" s="289"/>
      <c r="F491" s="289"/>
      <c r="G491" s="289"/>
      <c r="H491" s="286"/>
    </row>
    <row r="492" spans="1:8" s="285" customFormat="1" ht="9" customHeight="1">
      <c r="A492" s="284">
        <v>2008</v>
      </c>
      <c r="H492" s="286"/>
    </row>
    <row r="493" spans="1:8" s="285" customFormat="1" ht="9" customHeight="1">
      <c r="A493" s="284" t="s">
        <v>44</v>
      </c>
      <c r="B493" s="287">
        <f t="shared" ref="B493:G493" si="13">SUM(B495:B527)</f>
        <v>204118</v>
      </c>
      <c r="C493" s="287">
        <f t="shared" si="13"/>
        <v>185232</v>
      </c>
      <c r="D493" s="287">
        <f t="shared" si="13"/>
        <v>35398</v>
      </c>
      <c r="E493" s="287">
        <f t="shared" si="13"/>
        <v>15904</v>
      </c>
      <c r="F493" s="287">
        <f t="shared" si="13"/>
        <v>171</v>
      </c>
      <c r="G493" s="287">
        <f t="shared" si="13"/>
        <v>94</v>
      </c>
      <c r="H493" s="286"/>
    </row>
    <row r="494" spans="1:8" s="285" customFormat="1" ht="3" customHeight="1">
      <c r="A494" s="288"/>
      <c r="B494" s="287"/>
      <c r="C494" s="287"/>
      <c r="D494" s="287"/>
      <c r="E494" s="287"/>
      <c r="F494" s="287"/>
      <c r="G494" s="287"/>
      <c r="H494" s="286"/>
    </row>
    <row r="495" spans="1:8" s="285" customFormat="1" ht="9" customHeight="1">
      <c r="A495" s="286" t="s">
        <v>45</v>
      </c>
      <c r="B495" s="295">
        <v>2285</v>
      </c>
      <c r="C495" s="289">
        <v>2546</v>
      </c>
      <c r="D495" s="289">
        <v>230</v>
      </c>
      <c r="E495" s="289">
        <v>104</v>
      </c>
      <c r="F495" s="289">
        <v>0</v>
      </c>
      <c r="G495" s="289">
        <v>0</v>
      </c>
      <c r="H495" s="286"/>
    </row>
    <row r="496" spans="1:8" s="285" customFormat="1" ht="9" customHeight="1">
      <c r="A496" s="286" t="s">
        <v>46</v>
      </c>
      <c r="B496" s="295">
        <v>1729</v>
      </c>
      <c r="C496" s="289">
        <v>9871</v>
      </c>
      <c r="D496" s="289">
        <v>4079</v>
      </c>
      <c r="E496" s="289">
        <v>1944</v>
      </c>
      <c r="F496" s="289">
        <v>53</v>
      </c>
      <c r="G496" s="289">
        <v>8</v>
      </c>
      <c r="H496" s="286"/>
    </row>
    <row r="497" spans="1:8" s="285" customFormat="1" ht="9" customHeight="1">
      <c r="A497" s="286" t="s">
        <v>47</v>
      </c>
      <c r="B497" s="295">
        <v>650</v>
      </c>
      <c r="C497" s="289">
        <v>1658</v>
      </c>
      <c r="D497" s="289">
        <v>254</v>
      </c>
      <c r="E497" s="289">
        <v>62</v>
      </c>
      <c r="F497" s="289">
        <v>2</v>
      </c>
      <c r="G497" s="289">
        <v>1</v>
      </c>
      <c r="H497" s="286"/>
    </row>
    <row r="498" spans="1:8" s="285" customFormat="1" ht="9" customHeight="1">
      <c r="A498" s="291" t="s">
        <v>48</v>
      </c>
      <c r="B498" s="296">
        <v>3374</v>
      </c>
      <c r="C498" s="292">
        <v>922</v>
      </c>
      <c r="D498" s="292">
        <v>156</v>
      </c>
      <c r="E498" s="292">
        <v>8</v>
      </c>
      <c r="F498" s="292">
        <v>0</v>
      </c>
      <c r="G498" s="292">
        <v>0</v>
      </c>
      <c r="H498" s="286"/>
    </row>
    <row r="499" spans="1:8" s="285" customFormat="1" ht="9" customHeight="1">
      <c r="A499" s="286" t="s">
        <v>49</v>
      </c>
      <c r="B499" s="295">
        <v>18785</v>
      </c>
      <c r="C499" s="289">
        <v>8855</v>
      </c>
      <c r="D499" s="289">
        <v>411</v>
      </c>
      <c r="E499" s="289">
        <v>180</v>
      </c>
      <c r="F499" s="289">
        <v>0</v>
      </c>
      <c r="G499" s="289">
        <v>0</v>
      </c>
      <c r="H499" s="286"/>
    </row>
    <row r="500" spans="1:8" s="285" customFormat="1" ht="9" customHeight="1">
      <c r="A500" s="286" t="s">
        <v>50</v>
      </c>
      <c r="B500" s="295">
        <v>1496</v>
      </c>
      <c r="C500" s="289">
        <v>714</v>
      </c>
      <c r="D500" s="289">
        <v>203</v>
      </c>
      <c r="E500" s="289">
        <v>95</v>
      </c>
      <c r="F500" s="289">
        <v>1</v>
      </c>
      <c r="G500" s="289">
        <v>1</v>
      </c>
      <c r="H500" s="286"/>
    </row>
    <row r="501" spans="1:8" s="285" customFormat="1" ht="9" customHeight="1">
      <c r="A501" s="286" t="s">
        <v>51</v>
      </c>
      <c r="B501" s="295">
        <v>3097</v>
      </c>
      <c r="C501" s="289">
        <v>1757</v>
      </c>
      <c r="D501" s="289">
        <v>236</v>
      </c>
      <c r="E501" s="289">
        <v>0</v>
      </c>
      <c r="F501" s="289">
        <v>1</v>
      </c>
      <c r="G501" s="289">
        <v>0</v>
      </c>
      <c r="H501" s="286"/>
    </row>
    <row r="502" spans="1:8" s="285" customFormat="1" ht="9" customHeight="1">
      <c r="A502" s="291" t="s">
        <v>52</v>
      </c>
      <c r="B502" s="296">
        <v>11234</v>
      </c>
      <c r="C502" s="292">
        <v>11772</v>
      </c>
      <c r="D502" s="292">
        <v>240</v>
      </c>
      <c r="E502" s="292">
        <v>45</v>
      </c>
      <c r="F502" s="292">
        <v>1</v>
      </c>
      <c r="G502" s="292">
        <v>0</v>
      </c>
      <c r="H502" s="286"/>
    </row>
    <row r="503" spans="1:8" s="285" customFormat="1" ht="9" customHeight="1">
      <c r="A503" s="286" t="s">
        <v>53</v>
      </c>
      <c r="B503" s="295">
        <v>11999</v>
      </c>
      <c r="C503" s="289">
        <v>28026</v>
      </c>
      <c r="D503" s="289">
        <v>5512</v>
      </c>
      <c r="E503" s="289">
        <v>2277</v>
      </c>
      <c r="F503" s="289">
        <v>26</v>
      </c>
      <c r="G503" s="289">
        <v>26</v>
      </c>
      <c r="H503" s="286"/>
    </row>
    <row r="504" spans="1:8" s="285" customFormat="1" ht="9" customHeight="1">
      <c r="A504" s="286" t="s">
        <v>54</v>
      </c>
      <c r="B504" s="295">
        <v>2810</v>
      </c>
      <c r="C504" s="289">
        <v>2107</v>
      </c>
      <c r="D504" s="289">
        <v>464</v>
      </c>
      <c r="E504" s="289">
        <v>98</v>
      </c>
      <c r="F504" s="289">
        <v>4</v>
      </c>
      <c r="G504" s="289">
        <v>4</v>
      </c>
      <c r="H504" s="286"/>
    </row>
    <row r="505" spans="1:8" s="285" customFormat="1" ht="9" customHeight="1">
      <c r="A505" s="286" t="s">
        <v>55</v>
      </c>
      <c r="B505" s="295">
        <v>13949</v>
      </c>
      <c r="C505" s="289">
        <v>11055</v>
      </c>
      <c r="D505" s="289">
        <v>496</v>
      </c>
      <c r="E505" s="289">
        <v>132</v>
      </c>
      <c r="F505" s="289">
        <v>1</v>
      </c>
      <c r="G505" s="289">
        <v>0</v>
      </c>
      <c r="H505" s="286"/>
    </row>
    <row r="506" spans="1:8" s="285" customFormat="1" ht="9" customHeight="1">
      <c r="A506" s="291" t="s">
        <v>56</v>
      </c>
      <c r="B506" s="296">
        <v>10647</v>
      </c>
      <c r="C506" s="292">
        <v>5914</v>
      </c>
      <c r="D506" s="292">
        <v>503</v>
      </c>
      <c r="E506" s="292">
        <v>312</v>
      </c>
      <c r="F506" s="292">
        <v>4</v>
      </c>
      <c r="G506" s="292">
        <v>3</v>
      </c>
      <c r="H506" s="286"/>
    </row>
    <row r="507" spans="1:8" s="285" customFormat="1" ht="9" customHeight="1">
      <c r="A507" s="286" t="s">
        <v>57</v>
      </c>
      <c r="B507" s="295">
        <v>2917</v>
      </c>
      <c r="C507" s="289">
        <v>1072</v>
      </c>
      <c r="D507" s="289">
        <v>870</v>
      </c>
      <c r="E507" s="289">
        <v>538</v>
      </c>
      <c r="F507" s="289">
        <v>1</v>
      </c>
      <c r="G507" s="289">
        <v>0</v>
      </c>
      <c r="H507" s="286"/>
    </row>
    <row r="508" spans="1:8" s="285" customFormat="1" ht="9" customHeight="1">
      <c r="A508" s="286" t="s">
        <v>58</v>
      </c>
      <c r="B508" s="295">
        <v>9885</v>
      </c>
      <c r="C508" s="289">
        <v>15548</v>
      </c>
      <c r="D508" s="289">
        <v>2254</v>
      </c>
      <c r="E508" s="289">
        <v>2301</v>
      </c>
      <c r="F508" s="289">
        <v>51</v>
      </c>
      <c r="G508" s="289">
        <v>45</v>
      </c>
      <c r="H508" s="286"/>
    </row>
    <row r="509" spans="1:8" s="285" customFormat="1" ht="9" customHeight="1">
      <c r="A509" s="286" t="s">
        <v>59</v>
      </c>
      <c r="B509" s="295">
        <v>6370</v>
      </c>
      <c r="C509" s="289">
        <v>10750</v>
      </c>
      <c r="D509" s="289">
        <v>3635</v>
      </c>
      <c r="E509" s="289">
        <v>674</v>
      </c>
      <c r="F509" s="289">
        <v>1</v>
      </c>
      <c r="G509" s="289">
        <v>0</v>
      </c>
      <c r="H509" s="286"/>
    </row>
    <row r="510" spans="1:8" s="285" customFormat="1" ht="9" customHeight="1">
      <c r="A510" s="291" t="s">
        <v>60</v>
      </c>
      <c r="B510" s="296">
        <v>2486</v>
      </c>
      <c r="C510" s="292">
        <v>3617</v>
      </c>
      <c r="D510" s="292">
        <v>348</v>
      </c>
      <c r="E510" s="292">
        <v>111</v>
      </c>
      <c r="F510" s="292">
        <v>4</v>
      </c>
      <c r="G510" s="292">
        <v>2</v>
      </c>
      <c r="H510" s="286"/>
    </row>
    <row r="511" spans="1:8" s="285" customFormat="1" ht="9" customHeight="1">
      <c r="A511" s="286" t="s">
        <v>61</v>
      </c>
      <c r="B511" s="295">
        <v>2101</v>
      </c>
      <c r="C511" s="289">
        <v>3184</v>
      </c>
      <c r="D511" s="289">
        <v>569</v>
      </c>
      <c r="E511" s="289">
        <v>406</v>
      </c>
      <c r="F511" s="289">
        <v>1</v>
      </c>
      <c r="G511" s="289">
        <v>1</v>
      </c>
      <c r="H511" s="286"/>
    </row>
    <row r="512" spans="1:8" s="285" customFormat="1" ht="9" customHeight="1">
      <c r="A512" s="286" t="s">
        <v>62</v>
      </c>
      <c r="B512" s="295">
        <v>151</v>
      </c>
      <c r="C512" s="289">
        <v>1223</v>
      </c>
      <c r="D512" s="289">
        <v>163</v>
      </c>
      <c r="E512" s="289">
        <v>84</v>
      </c>
      <c r="F512" s="289">
        <v>3</v>
      </c>
      <c r="G512" s="289">
        <v>0</v>
      </c>
      <c r="H512" s="286"/>
    </row>
    <row r="513" spans="1:8" s="285" customFormat="1" ht="9" customHeight="1">
      <c r="A513" s="286" t="s">
        <v>63</v>
      </c>
      <c r="B513" s="295">
        <v>6498</v>
      </c>
      <c r="C513" s="289">
        <v>15674</v>
      </c>
      <c r="D513" s="289">
        <v>5820</v>
      </c>
      <c r="E513" s="289">
        <v>2426</v>
      </c>
      <c r="F513" s="289">
        <v>0</v>
      </c>
      <c r="G513" s="289">
        <v>0</v>
      </c>
      <c r="H513" s="286"/>
    </row>
    <row r="514" spans="1:8" s="285" customFormat="1" ht="9" customHeight="1">
      <c r="A514" s="291" t="s">
        <v>64</v>
      </c>
      <c r="B514" s="296">
        <v>3140</v>
      </c>
      <c r="C514" s="292">
        <v>1666</v>
      </c>
      <c r="D514" s="292">
        <v>703</v>
      </c>
      <c r="E514" s="292">
        <v>295</v>
      </c>
      <c r="F514" s="292">
        <v>4</v>
      </c>
      <c r="G514" s="292">
        <v>3</v>
      </c>
      <c r="H514" s="286"/>
    </row>
    <row r="515" spans="1:8" s="285" customFormat="1" ht="9" customHeight="1">
      <c r="A515" s="286" t="s">
        <v>65</v>
      </c>
      <c r="B515" s="295">
        <v>6476</v>
      </c>
      <c r="C515" s="289">
        <v>4180</v>
      </c>
      <c r="D515" s="289">
        <v>1990</v>
      </c>
      <c r="E515" s="289">
        <v>796</v>
      </c>
      <c r="F515" s="289">
        <v>2</v>
      </c>
      <c r="G515" s="289">
        <v>0</v>
      </c>
      <c r="H515" s="286"/>
    </row>
    <row r="516" spans="1:8" s="285" customFormat="1" ht="9" customHeight="1">
      <c r="A516" s="286" t="s">
        <v>66</v>
      </c>
      <c r="B516" s="295">
        <v>4527</v>
      </c>
      <c r="C516" s="289">
        <v>6466</v>
      </c>
      <c r="D516" s="289">
        <v>993</v>
      </c>
      <c r="E516" s="289">
        <v>794</v>
      </c>
      <c r="F516" s="289">
        <v>0</v>
      </c>
      <c r="G516" s="289">
        <v>0</v>
      </c>
      <c r="H516" s="286"/>
    </row>
    <row r="517" spans="1:8" s="285" customFormat="1" ht="9" customHeight="1">
      <c r="A517" s="286" t="s">
        <v>67</v>
      </c>
      <c r="B517" s="295">
        <v>2620</v>
      </c>
      <c r="C517" s="289">
        <v>3366</v>
      </c>
      <c r="D517" s="289">
        <v>199</v>
      </c>
      <c r="E517" s="289">
        <v>82</v>
      </c>
      <c r="F517" s="289">
        <v>0</v>
      </c>
      <c r="G517" s="289">
        <v>0</v>
      </c>
      <c r="H517" s="286"/>
    </row>
    <row r="518" spans="1:8" s="285" customFormat="1" ht="9" customHeight="1">
      <c r="A518" s="291" t="s">
        <v>68</v>
      </c>
      <c r="B518" s="296">
        <v>10743</v>
      </c>
      <c r="C518" s="292">
        <v>3631</v>
      </c>
      <c r="D518" s="292">
        <v>427</v>
      </c>
      <c r="E518" s="292">
        <v>196</v>
      </c>
      <c r="F518" s="292">
        <v>1</v>
      </c>
      <c r="G518" s="292">
        <v>0</v>
      </c>
      <c r="H518" s="286"/>
    </row>
    <row r="519" spans="1:8" s="285" customFormat="1" ht="9" customHeight="1">
      <c r="A519" s="286" t="s">
        <v>69</v>
      </c>
      <c r="B519" s="295">
        <v>6583</v>
      </c>
      <c r="C519" s="289">
        <v>4008</v>
      </c>
      <c r="D519" s="289">
        <v>322</v>
      </c>
      <c r="E519" s="289">
        <v>160</v>
      </c>
      <c r="F519" s="289">
        <v>0</v>
      </c>
      <c r="G519" s="289">
        <v>0</v>
      </c>
      <c r="H519" s="286"/>
    </row>
    <row r="520" spans="1:8" s="285" customFormat="1" ht="9" customHeight="1">
      <c r="A520" s="286" t="s">
        <v>70</v>
      </c>
      <c r="B520" s="295">
        <v>13661</v>
      </c>
      <c r="C520" s="289">
        <v>7216</v>
      </c>
      <c r="D520" s="289">
        <v>491</v>
      </c>
      <c r="E520" s="289">
        <v>337</v>
      </c>
      <c r="F520" s="289">
        <v>1</v>
      </c>
      <c r="G520" s="289">
        <v>0</v>
      </c>
      <c r="H520" s="286"/>
    </row>
    <row r="521" spans="1:8" s="285" customFormat="1" ht="9" customHeight="1">
      <c r="A521" s="286" t="s">
        <v>71</v>
      </c>
      <c r="B521" s="295">
        <v>9570</v>
      </c>
      <c r="C521" s="289">
        <v>3104</v>
      </c>
      <c r="D521" s="289">
        <v>281</v>
      </c>
      <c r="E521" s="289">
        <v>54</v>
      </c>
      <c r="F521" s="289">
        <v>0</v>
      </c>
      <c r="G521" s="289">
        <v>0</v>
      </c>
      <c r="H521" s="286"/>
    </row>
    <row r="522" spans="1:8" s="285" customFormat="1" ht="9" customHeight="1">
      <c r="A522" s="291" t="s">
        <v>72</v>
      </c>
      <c r="B522" s="296">
        <v>10441</v>
      </c>
      <c r="C522" s="292">
        <v>4439</v>
      </c>
      <c r="D522" s="292">
        <v>832</v>
      </c>
      <c r="E522" s="292">
        <v>280</v>
      </c>
      <c r="F522" s="292">
        <v>0</v>
      </c>
      <c r="G522" s="292">
        <v>0</v>
      </c>
      <c r="H522" s="286"/>
    </row>
    <row r="523" spans="1:8" s="285" customFormat="1" ht="9" customHeight="1">
      <c r="A523" s="286" t="s">
        <v>73</v>
      </c>
      <c r="B523" s="295">
        <v>279</v>
      </c>
      <c r="C523" s="289">
        <v>616</v>
      </c>
      <c r="D523" s="289">
        <v>292</v>
      </c>
      <c r="E523" s="289">
        <v>108</v>
      </c>
      <c r="F523" s="289">
        <v>2</v>
      </c>
      <c r="G523" s="289">
        <v>0</v>
      </c>
      <c r="H523" s="286"/>
    </row>
    <row r="524" spans="1:8" s="285" customFormat="1" ht="9" customHeight="1">
      <c r="A524" s="286" t="s">
        <v>74</v>
      </c>
      <c r="B524" s="295">
        <v>10933</v>
      </c>
      <c r="C524" s="289">
        <v>6478</v>
      </c>
      <c r="D524" s="289">
        <v>1574</v>
      </c>
      <c r="E524" s="289">
        <v>941</v>
      </c>
      <c r="F524" s="289">
        <v>0</v>
      </c>
      <c r="G524" s="289">
        <v>0</v>
      </c>
      <c r="H524" s="286"/>
    </row>
    <row r="525" spans="1:8" s="285" customFormat="1" ht="9" customHeight="1">
      <c r="A525" s="286" t="s">
        <v>75</v>
      </c>
      <c r="B525" s="295">
        <v>11574</v>
      </c>
      <c r="C525" s="289">
        <v>2720</v>
      </c>
      <c r="D525" s="289">
        <v>135</v>
      </c>
      <c r="E525" s="289">
        <v>52</v>
      </c>
      <c r="F525" s="289">
        <v>0</v>
      </c>
      <c r="G525" s="289">
        <v>0</v>
      </c>
      <c r="H525" s="286"/>
    </row>
    <row r="526" spans="1:8" s="285" customFormat="1" ht="9" customHeight="1">
      <c r="A526" s="291" t="s">
        <v>76</v>
      </c>
      <c r="B526" s="296">
        <v>1108</v>
      </c>
      <c r="C526" s="292">
        <v>1077</v>
      </c>
      <c r="D526" s="292">
        <v>108</v>
      </c>
      <c r="E526" s="292">
        <v>12</v>
      </c>
      <c r="F526" s="292">
        <v>0</v>
      </c>
      <c r="G526" s="292">
        <v>0</v>
      </c>
      <c r="H526" s="286"/>
    </row>
    <row r="527" spans="1:8" s="285" customFormat="1" ht="9" customHeight="1">
      <c r="A527" s="286" t="s">
        <v>163</v>
      </c>
      <c r="B527" s="289" t="s">
        <v>12</v>
      </c>
      <c r="C527" s="289" t="s">
        <v>12</v>
      </c>
      <c r="D527" s="289">
        <v>608</v>
      </c>
      <c r="E527" s="289" t="s">
        <v>12</v>
      </c>
      <c r="F527" s="289">
        <v>7</v>
      </c>
      <c r="G527" s="289" t="s">
        <v>12</v>
      </c>
      <c r="H527" s="286"/>
    </row>
    <row r="528" spans="1:8" s="285" customFormat="1" ht="9" customHeight="1">
      <c r="A528" s="286"/>
      <c r="B528" s="289"/>
      <c r="C528" s="289"/>
      <c r="D528" s="289"/>
      <c r="E528" s="289"/>
      <c r="F528" s="289"/>
      <c r="G528" s="289"/>
      <c r="H528" s="286"/>
    </row>
    <row r="529" spans="1:8" s="285" customFormat="1" ht="9" customHeight="1">
      <c r="A529" s="284">
        <v>2009</v>
      </c>
      <c r="H529" s="286"/>
    </row>
    <row r="530" spans="1:8" s="285" customFormat="1" ht="9" customHeight="1">
      <c r="A530" s="284" t="s">
        <v>44</v>
      </c>
      <c r="B530" s="287">
        <f t="shared" ref="B530:G530" si="14">SUM(B532:B564)</f>
        <v>243192</v>
      </c>
      <c r="C530" s="287">
        <f t="shared" si="14"/>
        <v>205274</v>
      </c>
      <c r="D530" s="287">
        <f t="shared" si="14"/>
        <v>38226</v>
      </c>
      <c r="E530" s="287">
        <f t="shared" si="14"/>
        <v>19514</v>
      </c>
      <c r="F530" s="287">
        <f t="shared" si="14"/>
        <v>100</v>
      </c>
      <c r="G530" s="287">
        <f t="shared" si="14"/>
        <v>86</v>
      </c>
      <c r="H530" s="286"/>
    </row>
    <row r="531" spans="1:8" s="285" customFormat="1" ht="3" customHeight="1">
      <c r="A531" s="288"/>
      <c r="B531" s="287"/>
      <c r="C531" s="287"/>
      <c r="D531" s="287"/>
      <c r="E531" s="287"/>
      <c r="F531" s="287"/>
      <c r="G531" s="287"/>
      <c r="H531" s="286"/>
    </row>
    <row r="532" spans="1:8" s="285" customFormat="1" ht="9" customHeight="1">
      <c r="A532" s="286" t="s">
        <v>45</v>
      </c>
      <c r="B532" s="295">
        <v>2694</v>
      </c>
      <c r="C532" s="289">
        <v>3111</v>
      </c>
      <c r="D532" s="289">
        <v>189</v>
      </c>
      <c r="E532" s="289">
        <v>106</v>
      </c>
      <c r="F532" s="289">
        <v>0</v>
      </c>
      <c r="G532" s="289">
        <v>0</v>
      </c>
      <c r="H532" s="286"/>
    </row>
    <row r="533" spans="1:8" s="285" customFormat="1" ht="9" customHeight="1">
      <c r="A533" s="286" t="s">
        <v>46</v>
      </c>
      <c r="B533" s="295">
        <v>2147</v>
      </c>
      <c r="C533" s="289">
        <v>10123</v>
      </c>
      <c r="D533" s="289">
        <v>3437</v>
      </c>
      <c r="E533" s="289">
        <v>761</v>
      </c>
      <c r="F533" s="289">
        <v>46</v>
      </c>
      <c r="G533" s="289">
        <v>8</v>
      </c>
      <c r="H533" s="286"/>
    </row>
    <row r="534" spans="1:8" s="285" customFormat="1" ht="9" customHeight="1">
      <c r="A534" s="286" t="s">
        <v>47</v>
      </c>
      <c r="B534" s="295">
        <v>767</v>
      </c>
      <c r="C534" s="289">
        <v>1710</v>
      </c>
      <c r="D534" s="289">
        <v>254</v>
      </c>
      <c r="E534" s="289">
        <v>44</v>
      </c>
      <c r="F534" s="289">
        <v>1</v>
      </c>
      <c r="G534" s="289">
        <v>0</v>
      </c>
      <c r="H534" s="286"/>
    </row>
    <row r="535" spans="1:8" s="285" customFormat="1" ht="9" customHeight="1">
      <c r="A535" s="291" t="s">
        <v>48</v>
      </c>
      <c r="B535" s="296">
        <v>3249</v>
      </c>
      <c r="C535" s="292">
        <v>1219</v>
      </c>
      <c r="D535" s="292">
        <v>87</v>
      </c>
      <c r="E535" s="292">
        <v>7</v>
      </c>
      <c r="F535" s="292">
        <v>0</v>
      </c>
      <c r="G535" s="292">
        <v>0</v>
      </c>
      <c r="H535" s="286"/>
    </row>
    <row r="536" spans="1:8" s="285" customFormat="1" ht="9" customHeight="1">
      <c r="A536" s="286" t="s">
        <v>49</v>
      </c>
      <c r="B536" s="295">
        <v>22002</v>
      </c>
      <c r="C536" s="289">
        <v>9345</v>
      </c>
      <c r="D536" s="289">
        <v>424</v>
      </c>
      <c r="E536" s="289">
        <v>147</v>
      </c>
      <c r="F536" s="289">
        <v>1</v>
      </c>
      <c r="G536" s="289">
        <v>0</v>
      </c>
      <c r="H536" s="286"/>
    </row>
    <row r="537" spans="1:8" s="285" customFormat="1" ht="9" customHeight="1">
      <c r="A537" s="286" t="s">
        <v>50</v>
      </c>
      <c r="B537" s="295">
        <v>1733</v>
      </c>
      <c r="C537" s="289">
        <v>959</v>
      </c>
      <c r="D537" s="289">
        <v>205</v>
      </c>
      <c r="E537" s="289">
        <v>57</v>
      </c>
      <c r="F537" s="289">
        <v>2</v>
      </c>
      <c r="G537" s="289">
        <v>1</v>
      </c>
      <c r="H537" s="286"/>
    </row>
    <row r="538" spans="1:8" s="285" customFormat="1" ht="9" customHeight="1">
      <c r="A538" s="286" t="s">
        <v>51</v>
      </c>
      <c r="B538" s="295">
        <v>3439</v>
      </c>
      <c r="C538" s="289">
        <v>778</v>
      </c>
      <c r="D538" s="289">
        <v>157</v>
      </c>
      <c r="E538" s="289">
        <v>0</v>
      </c>
      <c r="F538" s="289">
        <v>0</v>
      </c>
      <c r="G538" s="289">
        <v>0</v>
      </c>
      <c r="H538" s="286"/>
    </row>
    <row r="539" spans="1:8" s="285" customFormat="1" ht="9" customHeight="1">
      <c r="A539" s="291" t="s">
        <v>52</v>
      </c>
      <c r="B539" s="296">
        <v>12398</v>
      </c>
      <c r="C539" s="292">
        <v>11209</v>
      </c>
      <c r="D539" s="292">
        <v>255</v>
      </c>
      <c r="E539" s="292">
        <v>40</v>
      </c>
      <c r="F539" s="292">
        <v>0</v>
      </c>
      <c r="G539" s="292">
        <v>0</v>
      </c>
      <c r="H539" s="286"/>
    </row>
    <row r="540" spans="1:8" s="285" customFormat="1" ht="9" customHeight="1">
      <c r="A540" s="286" t="s">
        <v>53</v>
      </c>
      <c r="B540" s="295">
        <v>13715</v>
      </c>
      <c r="C540" s="289">
        <v>30113</v>
      </c>
      <c r="D540" s="289">
        <v>5119</v>
      </c>
      <c r="E540" s="289">
        <v>1696</v>
      </c>
      <c r="F540" s="289">
        <v>19</v>
      </c>
      <c r="G540" s="289">
        <v>45</v>
      </c>
      <c r="H540" s="286"/>
    </row>
    <row r="541" spans="1:8" s="285" customFormat="1" ht="9" customHeight="1">
      <c r="A541" s="286" t="s">
        <v>54</v>
      </c>
      <c r="B541" s="295">
        <v>5740</v>
      </c>
      <c r="C541" s="289">
        <v>2305</v>
      </c>
      <c r="D541" s="289">
        <v>603</v>
      </c>
      <c r="E541" s="289">
        <v>227</v>
      </c>
      <c r="F541" s="289">
        <v>0</v>
      </c>
      <c r="G541" s="289">
        <v>0</v>
      </c>
      <c r="H541" s="286"/>
    </row>
    <row r="542" spans="1:8" s="285" customFormat="1" ht="9" customHeight="1">
      <c r="A542" s="286" t="s">
        <v>55</v>
      </c>
      <c r="B542" s="295">
        <v>13896</v>
      </c>
      <c r="C542" s="289">
        <v>13094</v>
      </c>
      <c r="D542" s="289">
        <v>481</v>
      </c>
      <c r="E542" s="289">
        <v>121</v>
      </c>
      <c r="F542" s="289">
        <v>1</v>
      </c>
      <c r="G542" s="289">
        <v>0</v>
      </c>
      <c r="H542" s="286"/>
    </row>
    <row r="543" spans="1:8" s="285" customFormat="1" ht="9" customHeight="1">
      <c r="A543" s="291" t="s">
        <v>56</v>
      </c>
      <c r="B543" s="296">
        <v>12780</v>
      </c>
      <c r="C543" s="292">
        <v>6867</v>
      </c>
      <c r="D543" s="292">
        <v>587</v>
      </c>
      <c r="E543" s="292">
        <v>259</v>
      </c>
      <c r="F543" s="292">
        <v>2</v>
      </c>
      <c r="G543" s="292">
        <v>0</v>
      </c>
      <c r="H543" s="286"/>
    </row>
    <row r="544" spans="1:8" s="285" customFormat="1" ht="9" customHeight="1">
      <c r="A544" s="286" t="s">
        <v>57</v>
      </c>
      <c r="B544" s="295">
        <v>2653</v>
      </c>
      <c r="C544" s="289">
        <v>1255</v>
      </c>
      <c r="D544" s="289">
        <v>885</v>
      </c>
      <c r="E544" s="289">
        <v>438</v>
      </c>
      <c r="F544" s="289">
        <v>0</v>
      </c>
      <c r="G544" s="289">
        <v>0</v>
      </c>
      <c r="H544" s="286"/>
    </row>
    <row r="545" spans="1:8" s="285" customFormat="1" ht="9" customHeight="1">
      <c r="A545" s="286" t="s">
        <v>58</v>
      </c>
      <c r="B545" s="295">
        <v>23891</v>
      </c>
      <c r="C545" s="289">
        <v>19418</v>
      </c>
      <c r="D545" s="289">
        <v>2799</v>
      </c>
      <c r="E545" s="289">
        <v>2173</v>
      </c>
      <c r="F545" s="289">
        <v>5</v>
      </c>
      <c r="G545" s="289">
        <v>26</v>
      </c>
      <c r="H545" s="286"/>
    </row>
    <row r="546" spans="1:8" s="285" customFormat="1" ht="9" customHeight="1">
      <c r="A546" s="286" t="s">
        <v>59</v>
      </c>
      <c r="B546" s="295">
        <v>6507</v>
      </c>
      <c r="C546" s="289">
        <v>11839</v>
      </c>
      <c r="D546" s="289">
        <v>5506</v>
      </c>
      <c r="E546" s="289">
        <v>3307</v>
      </c>
      <c r="F546" s="289">
        <v>4</v>
      </c>
      <c r="G546" s="289">
        <v>1</v>
      </c>
      <c r="H546" s="286"/>
    </row>
    <row r="547" spans="1:8" s="285" customFormat="1" ht="9" customHeight="1">
      <c r="A547" s="291" t="s">
        <v>60</v>
      </c>
      <c r="B547" s="296">
        <v>2874</v>
      </c>
      <c r="C547" s="292">
        <v>3994</v>
      </c>
      <c r="D547" s="292">
        <v>527</v>
      </c>
      <c r="E547" s="292">
        <v>144</v>
      </c>
      <c r="F547" s="292">
        <v>7</v>
      </c>
      <c r="G547" s="292">
        <v>2</v>
      </c>
      <c r="H547" s="286"/>
    </row>
    <row r="548" spans="1:8" s="285" customFormat="1" ht="9" customHeight="1">
      <c r="A548" s="286" t="s">
        <v>61</v>
      </c>
      <c r="B548" s="295">
        <v>2457</v>
      </c>
      <c r="C548" s="289">
        <v>3423</v>
      </c>
      <c r="D548" s="289">
        <v>656</v>
      </c>
      <c r="E548" s="289">
        <v>290</v>
      </c>
      <c r="F548" s="289">
        <v>1</v>
      </c>
      <c r="G548" s="289">
        <v>0</v>
      </c>
      <c r="H548" s="286"/>
    </row>
    <row r="549" spans="1:8" s="285" customFormat="1" ht="9" customHeight="1">
      <c r="A549" s="286" t="s">
        <v>62</v>
      </c>
      <c r="B549" s="295">
        <v>174</v>
      </c>
      <c r="C549" s="289">
        <v>1389</v>
      </c>
      <c r="D549" s="289">
        <v>180</v>
      </c>
      <c r="E549" s="289">
        <v>94</v>
      </c>
      <c r="F549" s="289">
        <v>0</v>
      </c>
      <c r="G549" s="289">
        <v>0</v>
      </c>
      <c r="H549" s="286"/>
    </row>
    <row r="550" spans="1:8" s="285" customFormat="1" ht="9" customHeight="1">
      <c r="A550" s="286" t="s">
        <v>63</v>
      </c>
      <c r="B550" s="295">
        <v>6703</v>
      </c>
      <c r="C550" s="289">
        <v>16667</v>
      </c>
      <c r="D550" s="289">
        <v>6020</v>
      </c>
      <c r="E550" s="289">
        <v>5725</v>
      </c>
      <c r="F550" s="289">
        <v>0</v>
      </c>
      <c r="G550" s="289">
        <v>0</v>
      </c>
      <c r="H550" s="286"/>
    </row>
    <row r="551" spans="1:8" s="285" customFormat="1" ht="9" customHeight="1">
      <c r="A551" s="291" t="s">
        <v>64</v>
      </c>
      <c r="B551" s="296">
        <v>2778</v>
      </c>
      <c r="C551" s="292">
        <v>2076</v>
      </c>
      <c r="D551" s="292">
        <v>588</v>
      </c>
      <c r="E551" s="292">
        <v>244</v>
      </c>
      <c r="F551" s="292">
        <v>0</v>
      </c>
      <c r="G551" s="292">
        <v>0</v>
      </c>
      <c r="H551" s="286"/>
    </row>
    <row r="552" spans="1:8" s="285" customFormat="1" ht="9" customHeight="1">
      <c r="A552" s="286" t="s">
        <v>65</v>
      </c>
      <c r="B552" s="295">
        <v>6298</v>
      </c>
      <c r="C552" s="289">
        <v>4675</v>
      </c>
      <c r="D552" s="289">
        <v>2830</v>
      </c>
      <c r="E552" s="289">
        <v>1211</v>
      </c>
      <c r="F552" s="289">
        <v>1</v>
      </c>
      <c r="G552" s="289">
        <v>0</v>
      </c>
      <c r="H552" s="286"/>
    </row>
    <row r="553" spans="1:8" s="285" customFormat="1" ht="9" customHeight="1">
      <c r="A553" s="286" t="s">
        <v>66</v>
      </c>
      <c r="B553" s="295">
        <v>4803</v>
      </c>
      <c r="C553" s="289">
        <v>6598</v>
      </c>
      <c r="D553" s="289">
        <v>941</v>
      </c>
      <c r="E553" s="289">
        <v>459</v>
      </c>
      <c r="F553" s="289">
        <v>0</v>
      </c>
      <c r="G553" s="289">
        <v>0</v>
      </c>
      <c r="H553" s="286"/>
    </row>
    <row r="554" spans="1:8" s="285" customFormat="1" ht="9" customHeight="1">
      <c r="A554" s="286" t="s">
        <v>67</v>
      </c>
      <c r="B554" s="295">
        <v>3060</v>
      </c>
      <c r="C554" s="289">
        <v>4164</v>
      </c>
      <c r="D554" s="289">
        <v>247</v>
      </c>
      <c r="E554" s="289">
        <v>91</v>
      </c>
      <c r="F554" s="289">
        <v>0</v>
      </c>
      <c r="G554" s="289">
        <v>0</v>
      </c>
      <c r="H554" s="286"/>
    </row>
    <row r="555" spans="1:8" s="285" customFormat="1" ht="9" customHeight="1">
      <c r="A555" s="291" t="s">
        <v>68</v>
      </c>
      <c r="B555" s="296">
        <v>12486</v>
      </c>
      <c r="C555" s="292">
        <v>4390</v>
      </c>
      <c r="D555" s="292">
        <v>490</v>
      </c>
      <c r="E555" s="292">
        <v>187</v>
      </c>
      <c r="F555" s="292">
        <v>0</v>
      </c>
      <c r="G555" s="292">
        <v>0</v>
      </c>
      <c r="H555" s="286"/>
    </row>
    <row r="556" spans="1:8" s="285" customFormat="1" ht="9" customHeight="1">
      <c r="A556" s="286" t="s">
        <v>69</v>
      </c>
      <c r="B556" s="295">
        <v>6855</v>
      </c>
      <c r="C556" s="289">
        <v>5306</v>
      </c>
      <c r="D556" s="289">
        <v>337</v>
      </c>
      <c r="E556" s="289">
        <v>128</v>
      </c>
      <c r="F556" s="289">
        <v>1</v>
      </c>
      <c r="G556" s="289">
        <v>0</v>
      </c>
      <c r="H556" s="286"/>
    </row>
    <row r="557" spans="1:8" s="285" customFormat="1" ht="9" customHeight="1">
      <c r="A557" s="286" t="s">
        <v>70</v>
      </c>
      <c r="B557" s="295">
        <v>19790</v>
      </c>
      <c r="C557" s="289">
        <v>7432</v>
      </c>
      <c r="D557" s="289">
        <v>552</v>
      </c>
      <c r="E557" s="289">
        <v>169</v>
      </c>
      <c r="F557" s="289">
        <v>2</v>
      </c>
      <c r="G557" s="289">
        <v>2</v>
      </c>
      <c r="H557" s="286"/>
    </row>
    <row r="558" spans="1:8" s="285" customFormat="1" ht="9" customHeight="1">
      <c r="A558" s="286" t="s">
        <v>71</v>
      </c>
      <c r="B558" s="295">
        <v>11129</v>
      </c>
      <c r="C558" s="289">
        <v>3991</v>
      </c>
      <c r="D558" s="289">
        <v>374</v>
      </c>
      <c r="E558" s="289">
        <v>165</v>
      </c>
      <c r="F558" s="289">
        <v>1</v>
      </c>
      <c r="G558" s="289">
        <v>0</v>
      </c>
      <c r="H558" s="286"/>
    </row>
    <row r="559" spans="1:8" s="285" customFormat="1" ht="9" customHeight="1">
      <c r="A559" s="291" t="s">
        <v>72</v>
      </c>
      <c r="B559" s="296">
        <v>13351</v>
      </c>
      <c r="C559" s="292">
        <v>6168</v>
      </c>
      <c r="D559" s="292">
        <v>744</v>
      </c>
      <c r="E559" s="292">
        <v>189</v>
      </c>
      <c r="F559" s="292">
        <v>0</v>
      </c>
      <c r="G559" s="292">
        <v>0</v>
      </c>
      <c r="H559" s="286"/>
    </row>
    <row r="560" spans="1:8" s="285" customFormat="1" ht="9" customHeight="1">
      <c r="A560" s="286" t="s">
        <v>73</v>
      </c>
      <c r="B560" s="295">
        <v>389</v>
      </c>
      <c r="C560" s="289">
        <v>628</v>
      </c>
      <c r="D560" s="289">
        <v>332</v>
      </c>
      <c r="E560" s="289">
        <v>168</v>
      </c>
      <c r="F560" s="289">
        <v>0</v>
      </c>
      <c r="G560" s="289">
        <v>0</v>
      </c>
      <c r="H560" s="286"/>
    </row>
    <row r="561" spans="1:8" s="285" customFormat="1" ht="9" customHeight="1">
      <c r="A561" s="286" t="s">
        <v>74</v>
      </c>
      <c r="B561" s="295">
        <v>11574</v>
      </c>
      <c r="C561" s="289">
        <v>6770</v>
      </c>
      <c r="D561" s="289">
        <v>1482</v>
      </c>
      <c r="E561" s="289">
        <v>805</v>
      </c>
      <c r="F561" s="289">
        <v>1</v>
      </c>
      <c r="G561" s="289">
        <v>1</v>
      </c>
      <c r="H561" s="286"/>
    </row>
    <row r="562" spans="1:8" s="285" customFormat="1" ht="9" customHeight="1">
      <c r="A562" s="286" t="s">
        <v>75</v>
      </c>
      <c r="B562" s="295">
        <v>9625</v>
      </c>
      <c r="C562" s="289">
        <v>3086</v>
      </c>
      <c r="D562" s="289">
        <v>153</v>
      </c>
      <c r="E562" s="289">
        <v>43</v>
      </c>
      <c r="F562" s="289">
        <v>0</v>
      </c>
      <c r="G562" s="289">
        <v>0</v>
      </c>
      <c r="H562" s="286"/>
    </row>
    <row r="563" spans="1:8" s="285" customFormat="1" ht="9" customHeight="1">
      <c r="A563" s="291" t="s">
        <v>76</v>
      </c>
      <c r="B563" s="296">
        <v>1235</v>
      </c>
      <c r="C563" s="292">
        <v>1172</v>
      </c>
      <c r="D563" s="292">
        <v>116</v>
      </c>
      <c r="E563" s="292">
        <v>19</v>
      </c>
      <c r="F563" s="292">
        <v>0</v>
      </c>
      <c r="G563" s="292">
        <v>0</v>
      </c>
      <c r="H563" s="286"/>
    </row>
    <row r="564" spans="1:8" s="285" customFormat="1" ht="9" customHeight="1">
      <c r="A564" s="286" t="s">
        <v>163</v>
      </c>
      <c r="B564" s="289" t="s">
        <v>12</v>
      </c>
      <c r="C564" s="289" t="s">
        <v>12</v>
      </c>
      <c r="D564" s="289">
        <v>669</v>
      </c>
      <c r="E564" s="289" t="s">
        <v>12</v>
      </c>
      <c r="F564" s="289">
        <v>5</v>
      </c>
      <c r="G564" s="289" t="s">
        <v>12</v>
      </c>
      <c r="H564" s="286"/>
    </row>
    <row r="565" spans="1:8" s="285" customFormat="1" ht="4.5" customHeight="1">
      <c r="A565" s="286"/>
      <c r="B565" s="289"/>
      <c r="C565" s="289"/>
      <c r="D565" s="289"/>
      <c r="E565" s="289"/>
      <c r="F565" s="289"/>
      <c r="G565" s="289"/>
      <c r="H565" s="286"/>
    </row>
    <row r="566" spans="1:8" s="285" customFormat="1" ht="9" customHeight="1">
      <c r="A566" s="284">
        <v>2010</v>
      </c>
      <c r="H566" s="286"/>
    </row>
    <row r="567" spans="1:8" s="285" customFormat="1" ht="9" customHeight="1">
      <c r="A567" s="284" t="s">
        <v>44</v>
      </c>
      <c r="B567" s="287">
        <f t="shared" ref="B567:G567" si="15">SUM(B569:B601)</f>
        <v>261318</v>
      </c>
      <c r="C567" s="287">
        <f t="shared" si="15"/>
        <v>197733</v>
      </c>
      <c r="D567" s="287">
        <f t="shared" si="15"/>
        <v>36097</v>
      </c>
      <c r="E567" s="287">
        <f t="shared" si="15"/>
        <v>19839</v>
      </c>
      <c r="F567" s="287">
        <f t="shared" si="15"/>
        <v>84</v>
      </c>
      <c r="G567" s="287">
        <f t="shared" si="15"/>
        <v>419</v>
      </c>
      <c r="H567" s="286"/>
    </row>
    <row r="568" spans="1:8" s="285" customFormat="1" ht="3" customHeight="1">
      <c r="A568" s="288"/>
      <c r="B568" s="287"/>
      <c r="C568" s="287"/>
      <c r="D568" s="287"/>
      <c r="E568" s="287"/>
      <c r="F568" s="287"/>
      <c r="G568" s="287"/>
      <c r="H568" s="286"/>
    </row>
    <row r="569" spans="1:8" s="285" customFormat="1" ht="8.65" customHeight="1">
      <c r="A569" s="286" t="s">
        <v>45</v>
      </c>
      <c r="B569" s="295">
        <v>2698</v>
      </c>
      <c r="C569" s="289">
        <v>3239</v>
      </c>
      <c r="D569" s="289">
        <v>325</v>
      </c>
      <c r="E569" s="289">
        <v>195</v>
      </c>
      <c r="F569" s="289">
        <v>0</v>
      </c>
      <c r="G569" s="289">
        <v>0</v>
      </c>
      <c r="H569" s="286"/>
    </row>
    <row r="570" spans="1:8" s="285" customFormat="1" ht="8.65" customHeight="1">
      <c r="A570" s="286" t="s">
        <v>46</v>
      </c>
      <c r="B570" s="295">
        <v>2342</v>
      </c>
      <c r="C570" s="289">
        <v>9353</v>
      </c>
      <c r="D570" s="289">
        <v>3241</v>
      </c>
      <c r="E570" s="289">
        <v>1010</v>
      </c>
      <c r="F570" s="289">
        <v>32</v>
      </c>
      <c r="G570" s="289">
        <v>1</v>
      </c>
      <c r="H570" s="286"/>
    </row>
    <row r="571" spans="1:8" s="285" customFormat="1" ht="8.65" customHeight="1">
      <c r="A571" s="286" t="s">
        <v>47</v>
      </c>
      <c r="B571" s="295">
        <v>1255</v>
      </c>
      <c r="C571" s="289">
        <v>1660</v>
      </c>
      <c r="D571" s="289">
        <v>296</v>
      </c>
      <c r="E571" s="289">
        <v>127</v>
      </c>
      <c r="F571" s="289">
        <v>1</v>
      </c>
      <c r="G571" s="289">
        <v>0</v>
      </c>
      <c r="H571" s="286"/>
    </row>
    <row r="572" spans="1:8" s="285" customFormat="1" ht="8.65" customHeight="1">
      <c r="A572" s="291" t="s">
        <v>48</v>
      </c>
      <c r="B572" s="296">
        <v>3373</v>
      </c>
      <c r="C572" s="292">
        <v>1179</v>
      </c>
      <c r="D572" s="292">
        <v>144</v>
      </c>
      <c r="E572" s="292">
        <v>10</v>
      </c>
      <c r="F572" s="292">
        <v>0</v>
      </c>
      <c r="G572" s="292">
        <v>0</v>
      </c>
      <c r="H572" s="286"/>
    </row>
    <row r="573" spans="1:8" s="285" customFormat="1" ht="8.65" customHeight="1">
      <c r="A573" s="286" t="s">
        <v>49</v>
      </c>
      <c r="B573" s="295">
        <v>23331</v>
      </c>
      <c r="C573" s="289">
        <v>7867</v>
      </c>
      <c r="D573" s="289">
        <v>545</v>
      </c>
      <c r="E573" s="289">
        <v>102</v>
      </c>
      <c r="F573" s="289">
        <v>0</v>
      </c>
      <c r="G573" s="289">
        <v>0</v>
      </c>
      <c r="H573" s="286"/>
    </row>
    <row r="574" spans="1:8" s="285" customFormat="1" ht="8.65" customHeight="1">
      <c r="A574" s="286" t="s">
        <v>50</v>
      </c>
      <c r="B574" s="295">
        <v>1962</v>
      </c>
      <c r="C574" s="289">
        <v>935</v>
      </c>
      <c r="D574" s="289">
        <v>233</v>
      </c>
      <c r="E574" s="289">
        <v>61</v>
      </c>
      <c r="F574" s="289">
        <v>1</v>
      </c>
      <c r="G574" s="289">
        <v>1</v>
      </c>
      <c r="H574" s="286"/>
    </row>
    <row r="575" spans="1:8" s="285" customFormat="1" ht="8.65" customHeight="1">
      <c r="A575" s="286" t="s">
        <v>51</v>
      </c>
      <c r="B575" s="295">
        <v>4008</v>
      </c>
      <c r="C575" s="289">
        <v>1584</v>
      </c>
      <c r="D575" s="289">
        <v>192</v>
      </c>
      <c r="E575" s="289">
        <v>0</v>
      </c>
      <c r="F575" s="289">
        <v>0</v>
      </c>
      <c r="G575" s="289">
        <v>0</v>
      </c>
      <c r="H575" s="286"/>
    </row>
    <row r="576" spans="1:8" s="285" customFormat="1" ht="8.65" customHeight="1">
      <c r="A576" s="291" t="s">
        <v>52</v>
      </c>
      <c r="B576" s="296">
        <v>10818</v>
      </c>
      <c r="C576" s="292">
        <v>9810</v>
      </c>
      <c r="D576" s="292">
        <v>246</v>
      </c>
      <c r="E576" s="292">
        <v>36</v>
      </c>
      <c r="F576" s="292">
        <v>0</v>
      </c>
      <c r="G576" s="292">
        <v>0</v>
      </c>
      <c r="H576" s="286"/>
    </row>
    <row r="577" spans="1:8" s="285" customFormat="1" ht="8.65" customHeight="1">
      <c r="A577" s="286" t="s">
        <v>53</v>
      </c>
      <c r="B577" s="295">
        <v>18035</v>
      </c>
      <c r="C577" s="289">
        <v>28681</v>
      </c>
      <c r="D577" s="289">
        <v>4561</v>
      </c>
      <c r="E577" s="289">
        <v>1808</v>
      </c>
      <c r="F577" s="289">
        <v>22</v>
      </c>
      <c r="G577" s="289">
        <v>28</v>
      </c>
      <c r="H577" s="286"/>
    </row>
    <row r="578" spans="1:8" s="285" customFormat="1" ht="8.65" customHeight="1">
      <c r="A578" s="286" t="s">
        <v>54</v>
      </c>
      <c r="B578" s="295">
        <v>5448</v>
      </c>
      <c r="C578" s="289">
        <v>2045</v>
      </c>
      <c r="D578" s="289">
        <v>668</v>
      </c>
      <c r="E578" s="289">
        <v>183</v>
      </c>
      <c r="F578" s="289">
        <v>1</v>
      </c>
      <c r="G578" s="289">
        <v>0</v>
      </c>
      <c r="H578" s="286"/>
    </row>
    <row r="579" spans="1:8" s="285" customFormat="1" ht="8.65" customHeight="1">
      <c r="A579" s="286" t="s">
        <v>55</v>
      </c>
      <c r="B579" s="295">
        <v>15028</v>
      </c>
      <c r="C579" s="289">
        <v>13394</v>
      </c>
      <c r="D579" s="289">
        <v>540</v>
      </c>
      <c r="E579" s="289">
        <v>132</v>
      </c>
      <c r="F579" s="289">
        <v>1</v>
      </c>
      <c r="G579" s="289">
        <v>0</v>
      </c>
      <c r="H579" s="286"/>
    </row>
    <row r="580" spans="1:8" s="285" customFormat="1" ht="8.65" customHeight="1">
      <c r="A580" s="291" t="s">
        <v>56</v>
      </c>
      <c r="B580" s="296">
        <v>16173</v>
      </c>
      <c r="C580" s="292">
        <v>5925</v>
      </c>
      <c r="D580" s="292">
        <v>619</v>
      </c>
      <c r="E580" s="292">
        <v>280</v>
      </c>
      <c r="F580" s="292">
        <v>1</v>
      </c>
      <c r="G580" s="292">
        <v>1</v>
      </c>
      <c r="H580" s="286"/>
    </row>
    <row r="581" spans="1:8" s="285" customFormat="1" ht="8.65" customHeight="1">
      <c r="A581" s="286" t="s">
        <v>57</v>
      </c>
      <c r="B581" s="295">
        <v>2465</v>
      </c>
      <c r="C581" s="289">
        <v>1175</v>
      </c>
      <c r="D581" s="289">
        <v>930</v>
      </c>
      <c r="E581" s="289">
        <v>422</v>
      </c>
      <c r="F581" s="289">
        <v>1</v>
      </c>
      <c r="G581" s="289">
        <v>0</v>
      </c>
      <c r="H581" s="286"/>
    </row>
    <row r="582" spans="1:8" s="285" customFormat="1" ht="8.65" customHeight="1">
      <c r="A582" s="286" t="s">
        <v>58</v>
      </c>
      <c r="B582" s="295">
        <v>27658</v>
      </c>
      <c r="C582" s="289">
        <v>20598</v>
      </c>
      <c r="D582" s="289">
        <v>2066</v>
      </c>
      <c r="E582" s="289">
        <v>2369</v>
      </c>
      <c r="F582" s="289">
        <v>5</v>
      </c>
      <c r="G582" s="289">
        <v>381</v>
      </c>
      <c r="H582" s="286"/>
    </row>
    <row r="583" spans="1:8" s="285" customFormat="1" ht="8.65" customHeight="1">
      <c r="A583" s="286" t="s">
        <v>59</v>
      </c>
      <c r="B583" s="295">
        <v>6997</v>
      </c>
      <c r="C583" s="289">
        <v>12800</v>
      </c>
      <c r="D583" s="289">
        <v>5177</v>
      </c>
      <c r="E583" s="289">
        <v>3434</v>
      </c>
      <c r="F583" s="289">
        <v>4</v>
      </c>
      <c r="G583" s="289">
        <v>0</v>
      </c>
      <c r="H583" s="286"/>
    </row>
    <row r="584" spans="1:8" s="285" customFormat="1" ht="8.65" customHeight="1">
      <c r="A584" s="291" t="s">
        <v>60</v>
      </c>
      <c r="B584" s="296">
        <v>2802</v>
      </c>
      <c r="C584" s="292">
        <v>3906</v>
      </c>
      <c r="D584" s="292">
        <v>514</v>
      </c>
      <c r="E584" s="292">
        <v>163</v>
      </c>
      <c r="F584" s="292">
        <v>2</v>
      </c>
      <c r="G584" s="292">
        <v>1</v>
      </c>
      <c r="H584" s="286"/>
    </row>
    <row r="585" spans="1:8" s="285" customFormat="1" ht="8.65" customHeight="1">
      <c r="A585" s="286" t="s">
        <v>61</v>
      </c>
      <c r="B585" s="295">
        <v>3180</v>
      </c>
      <c r="C585" s="289">
        <v>3863</v>
      </c>
      <c r="D585" s="289">
        <v>583</v>
      </c>
      <c r="E585" s="289">
        <v>329</v>
      </c>
      <c r="F585" s="289">
        <v>0</v>
      </c>
      <c r="G585" s="289">
        <v>0</v>
      </c>
      <c r="H585" s="286"/>
    </row>
    <row r="586" spans="1:8" s="285" customFormat="1" ht="8.65" customHeight="1">
      <c r="A586" s="286" t="s">
        <v>62</v>
      </c>
      <c r="B586" s="295">
        <v>280</v>
      </c>
      <c r="C586" s="289">
        <v>1441</v>
      </c>
      <c r="D586" s="289">
        <v>97</v>
      </c>
      <c r="E586" s="289">
        <v>0</v>
      </c>
      <c r="F586" s="289">
        <v>0</v>
      </c>
      <c r="G586" s="289">
        <v>0</v>
      </c>
      <c r="H586" s="286"/>
    </row>
    <row r="587" spans="1:8" s="285" customFormat="1" ht="8.65" customHeight="1">
      <c r="A587" s="286" t="s">
        <v>63</v>
      </c>
      <c r="B587" s="295">
        <v>6115</v>
      </c>
      <c r="C587" s="289">
        <v>13894</v>
      </c>
      <c r="D587" s="289">
        <v>4996</v>
      </c>
      <c r="E587" s="289">
        <v>3895</v>
      </c>
      <c r="F587" s="289">
        <v>0</v>
      </c>
      <c r="G587" s="289">
        <v>0</v>
      </c>
      <c r="H587" s="286"/>
    </row>
    <row r="588" spans="1:8" s="285" customFormat="1" ht="8.65" customHeight="1">
      <c r="A588" s="291" t="s">
        <v>64</v>
      </c>
      <c r="B588" s="296">
        <v>2965</v>
      </c>
      <c r="C588" s="292">
        <v>1740</v>
      </c>
      <c r="D588" s="292">
        <v>748</v>
      </c>
      <c r="E588" s="292">
        <v>288</v>
      </c>
      <c r="F588" s="292">
        <v>5</v>
      </c>
      <c r="G588" s="292">
        <v>3</v>
      </c>
      <c r="H588" s="286"/>
    </row>
    <row r="589" spans="1:8" s="285" customFormat="1" ht="8.65" customHeight="1">
      <c r="A589" s="286" t="s">
        <v>65</v>
      </c>
      <c r="B589" s="295">
        <v>6232</v>
      </c>
      <c r="C589" s="289">
        <v>4481</v>
      </c>
      <c r="D589" s="289">
        <v>2351</v>
      </c>
      <c r="E589" s="289">
        <v>1947</v>
      </c>
      <c r="F589" s="289">
        <v>0</v>
      </c>
      <c r="G589" s="289">
        <v>0</v>
      </c>
      <c r="H589" s="286"/>
    </row>
    <row r="590" spans="1:8" s="285" customFormat="1" ht="8.65" customHeight="1">
      <c r="A590" s="286" t="s">
        <v>66</v>
      </c>
      <c r="B590" s="295">
        <v>5550</v>
      </c>
      <c r="C590" s="289">
        <v>6770</v>
      </c>
      <c r="D590" s="289">
        <v>1044</v>
      </c>
      <c r="E590" s="289">
        <v>624</v>
      </c>
      <c r="F590" s="289">
        <v>0</v>
      </c>
      <c r="G590" s="289">
        <v>0</v>
      </c>
      <c r="H590" s="286"/>
    </row>
    <row r="591" spans="1:8" s="285" customFormat="1" ht="8.65" customHeight="1">
      <c r="A591" s="286" t="s">
        <v>67</v>
      </c>
      <c r="B591" s="295">
        <v>4137</v>
      </c>
      <c r="C591" s="289">
        <v>3687</v>
      </c>
      <c r="D591" s="289">
        <v>191</v>
      </c>
      <c r="E591" s="289">
        <v>341</v>
      </c>
      <c r="F591" s="289">
        <v>0</v>
      </c>
      <c r="G591" s="289">
        <v>0</v>
      </c>
      <c r="H591" s="286"/>
    </row>
    <row r="592" spans="1:8" s="285" customFormat="1" ht="8.65" customHeight="1">
      <c r="A592" s="291" t="s">
        <v>68</v>
      </c>
      <c r="B592" s="296">
        <v>11265</v>
      </c>
      <c r="C592" s="292">
        <v>3956</v>
      </c>
      <c r="D592" s="292">
        <v>516</v>
      </c>
      <c r="E592" s="292">
        <v>140</v>
      </c>
      <c r="F592" s="292">
        <v>0</v>
      </c>
      <c r="G592" s="292">
        <v>0</v>
      </c>
      <c r="H592" s="286"/>
    </row>
    <row r="593" spans="1:8" s="285" customFormat="1" ht="8.65" customHeight="1">
      <c r="A593" s="286" t="s">
        <v>69</v>
      </c>
      <c r="B593" s="295">
        <v>7307</v>
      </c>
      <c r="C593" s="289">
        <v>4570</v>
      </c>
      <c r="D593" s="289">
        <v>406</v>
      </c>
      <c r="E593" s="289">
        <v>119</v>
      </c>
      <c r="F593" s="289">
        <v>0</v>
      </c>
      <c r="G593" s="289">
        <v>0</v>
      </c>
      <c r="H593" s="286"/>
    </row>
    <row r="594" spans="1:8" s="285" customFormat="1" ht="8.65" customHeight="1">
      <c r="A594" s="286" t="s">
        <v>70</v>
      </c>
      <c r="B594" s="295">
        <v>23075</v>
      </c>
      <c r="C594" s="289">
        <v>8208</v>
      </c>
      <c r="D594" s="289">
        <v>961</v>
      </c>
      <c r="E594" s="289">
        <v>491</v>
      </c>
      <c r="F594" s="289">
        <v>4</v>
      </c>
      <c r="G594" s="289">
        <v>2</v>
      </c>
      <c r="H594" s="286"/>
    </row>
    <row r="595" spans="1:8" s="285" customFormat="1" ht="8.65" customHeight="1">
      <c r="A595" s="286" t="s">
        <v>71</v>
      </c>
      <c r="B595" s="295">
        <v>12726</v>
      </c>
      <c r="C595" s="289">
        <v>4453</v>
      </c>
      <c r="D595" s="289">
        <v>589</v>
      </c>
      <c r="E595" s="289">
        <v>264</v>
      </c>
      <c r="F595" s="289">
        <v>0</v>
      </c>
      <c r="G595" s="289">
        <v>0</v>
      </c>
      <c r="H595" s="286"/>
    </row>
    <row r="596" spans="1:8" s="285" customFormat="1" ht="8.65" customHeight="1">
      <c r="A596" s="291" t="s">
        <v>72</v>
      </c>
      <c r="B596" s="296">
        <v>10758</v>
      </c>
      <c r="C596" s="292">
        <v>5556</v>
      </c>
      <c r="D596" s="292">
        <v>684</v>
      </c>
      <c r="E596" s="292">
        <v>168</v>
      </c>
      <c r="F596" s="292">
        <v>0</v>
      </c>
      <c r="G596" s="292">
        <v>0</v>
      </c>
      <c r="H596" s="286"/>
    </row>
    <row r="597" spans="1:8" s="285" customFormat="1" ht="8.65" customHeight="1">
      <c r="A597" s="286" t="s">
        <v>73</v>
      </c>
      <c r="B597" s="295">
        <v>417</v>
      </c>
      <c r="C597" s="289">
        <v>642</v>
      </c>
      <c r="D597" s="289">
        <v>347</v>
      </c>
      <c r="E597" s="289">
        <v>129</v>
      </c>
      <c r="F597" s="289">
        <v>0</v>
      </c>
      <c r="G597" s="289">
        <v>0</v>
      </c>
      <c r="H597" s="286"/>
    </row>
    <row r="598" spans="1:8" s="285" customFormat="1" ht="8.65" customHeight="1">
      <c r="A598" s="286" t="s">
        <v>74</v>
      </c>
      <c r="B598" s="295">
        <v>11324</v>
      </c>
      <c r="C598" s="289">
        <v>6183</v>
      </c>
      <c r="D598" s="289">
        <v>1345</v>
      </c>
      <c r="E598" s="289">
        <v>715</v>
      </c>
      <c r="F598" s="289">
        <v>0</v>
      </c>
      <c r="G598" s="289">
        <v>0</v>
      </c>
      <c r="H598" s="286"/>
    </row>
    <row r="599" spans="1:8" s="285" customFormat="1" ht="8.65" customHeight="1">
      <c r="A599" s="286" t="s">
        <v>75</v>
      </c>
      <c r="B599" s="295">
        <v>10477</v>
      </c>
      <c r="C599" s="289">
        <v>2835</v>
      </c>
      <c r="D599" s="289">
        <v>155</v>
      </c>
      <c r="E599" s="289">
        <v>42</v>
      </c>
      <c r="F599" s="289">
        <v>0</v>
      </c>
      <c r="G599" s="289">
        <v>0</v>
      </c>
      <c r="H599" s="286"/>
    </row>
    <row r="600" spans="1:8" s="285" customFormat="1" ht="8.65" customHeight="1">
      <c r="A600" s="291" t="s">
        <v>76</v>
      </c>
      <c r="B600" s="296">
        <v>1117</v>
      </c>
      <c r="C600" s="292">
        <v>1303</v>
      </c>
      <c r="D600" s="292">
        <v>117</v>
      </c>
      <c r="E600" s="292">
        <v>15</v>
      </c>
      <c r="F600" s="292">
        <v>1</v>
      </c>
      <c r="G600" s="292">
        <v>1</v>
      </c>
      <c r="H600" s="286"/>
    </row>
    <row r="601" spans="1:8" s="285" customFormat="1" ht="8.65" customHeight="1">
      <c r="A601" s="286" t="s">
        <v>163</v>
      </c>
      <c r="B601" s="289" t="s">
        <v>12</v>
      </c>
      <c r="C601" s="289" t="s">
        <v>12</v>
      </c>
      <c r="D601" s="289">
        <v>670</v>
      </c>
      <c r="E601" s="289" t="s">
        <v>12</v>
      </c>
      <c r="F601" s="289">
        <v>3</v>
      </c>
      <c r="G601" s="289" t="s">
        <v>12</v>
      </c>
      <c r="H601" s="286"/>
    </row>
    <row r="602" spans="1:8" s="285" customFormat="1" ht="4.5" customHeight="1">
      <c r="A602" s="286"/>
      <c r="B602" s="289"/>
      <c r="C602" s="289"/>
      <c r="D602" s="289"/>
      <c r="E602" s="289"/>
      <c r="F602" s="289"/>
      <c r="G602" s="289"/>
      <c r="H602" s="286"/>
    </row>
    <row r="603" spans="1:8" s="285" customFormat="1" ht="9" customHeight="1">
      <c r="A603" s="284">
        <v>2011</v>
      </c>
      <c r="H603" s="286"/>
    </row>
    <row r="604" spans="1:8" s="285" customFormat="1" ht="9" customHeight="1">
      <c r="A604" s="284" t="s">
        <v>44</v>
      </c>
      <c r="B604" s="287">
        <f t="shared" ref="B604:G604" si="16">SUM(B606:B638)</f>
        <v>318724</v>
      </c>
      <c r="C604" s="287">
        <f t="shared" si="16"/>
        <v>202477</v>
      </c>
      <c r="D604" s="287">
        <f t="shared" si="16"/>
        <v>37046</v>
      </c>
      <c r="E604" s="287">
        <f t="shared" si="16"/>
        <v>18898</v>
      </c>
      <c r="F604" s="287">
        <f t="shared" si="16"/>
        <v>62</v>
      </c>
      <c r="G604" s="287">
        <f t="shared" si="16"/>
        <v>200</v>
      </c>
      <c r="H604" s="286"/>
    </row>
    <row r="605" spans="1:8" s="285" customFormat="1" ht="3" customHeight="1">
      <c r="A605" s="288"/>
      <c r="B605" s="287"/>
      <c r="C605" s="287"/>
      <c r="D605" s="287"/>
      <c r="E605" s="287"/>
      <c r="F605" s="287"/>
      <c r="G605" s="287"/>
      <c r="H605" s="286"/>
    </row>
    <row r="606" spans="1:8" s="285" customFormat="1" ht="8.65" customHeight="1">
      <c r="A606" s="286" t="s">
        <v>45</v>
      </c>
      <c r="B606" s="295">
        <v>3425</v>
      </c>
      <c r="C606" s="289">
        <v>3013</v>
      </c>
      <c r="D606" s="289">
        <v>130</v>
      </c>
      <c r="E606" s="289">
        <v>49</v>
      </c>
      <c r="F606" s="289">
        <v>0</v>
      </c>
      <c r="G606" s="289">
        <v>0</v>
      </c>
      <c r="H606" s="286"/>
    </row>
    <row r="607" spans="1:8" s="285" customFormat="1" ht="8.65" customHeight="1">
      <c r="A607" s="286" t="s">
        <v>46</v>
      </c>
      <c r="B607" s="295">
        <v>2336</v>
      </c>
      <c r="C607" s="289">
        <v>10130</v>
      </c>
      <c r="D607" s="289">
        <v>3474</v>
      </c>
      <c r="E607" s="289">
        <v>1105</v>
      </c>
      <c r="F607" s="289">
        <v>20</v>
      </c>
      <c r="G607" s="289">
        <v>3</v>
      </c>
      <c r="H607" s="286"/>
    </row>
    <row r="608" spans="1:8" s="285" customFormat="1" ht="8.65" customHeight="1">
      <c r="A608" s="286" t="s">
        <v>47</v>
      </c>
      <c r="B608" s="295">
        <v>2559</v>
      </c>
      <c r="C608" s="289">
        <v>1557</v>
      </c>
      <c r="D608" s="289">
        <v>160</v>
      </c>
      <c r="E608" s="289">
        <v>40</v>
      </c>
      <c r="F608" s="289">
        <v>0</v>
      </c>
      <c r="G608" s="289">
        <v>0</v>
      </c>
      <c r="H608" s="286"/>
    </row>
    <row r="609" spans="1:8" s="285" customFormat="1" ht="8.65" customHeight="1">
      <c r="A609" s="291" t="s">
        <v>48</v>
      </c>
      <c r="B609" s="296">
        <v>4250</v>
      </c>
      <c r="C609" s="292">
        <v>1150</v>
      </c>
      <c r="D609" s="292">
        <v>111</v>
      </c>
      <c r="E609" s="292">
        <v>9</v>
      </c>
      <c r="F609" s="292">
        <v>0</v>
      </c>
      <c r="G609" s="292">
        <v>0</v>
      </c>
      <c r="H609" s="286"/>
    </row>
    <row r="610" spans="1:8" s="285" customFormat="1" ht="8.65" customHeight="1">
      <c r="A610" s="286" t="s">
        <v>49</v>
      </c>
      <c r="B610" s="295">
        <v>22503</v>
      </c>
      <c r="C610" s="289">
        <v>7669</v>
      </c>
      <c r="D610" s="289">
        <v>422</v>
      </c>
      <c r="E610" s="289">
        <v>90</v>
      </c>
      <c r="F610" s="289">
        <v>1</v>
      </c>
      <c r="G610" s="289">
        <v>0</v>
      </c>
      <c r="H610" s="286"/>
    </row>
    <row r="611" spans="1:8" s="285" customFormat="1" ht="8.65" customHeight="1">
      <c r="A611" s="286" t="s">
        <v>50</v>
      </c>
      <c r="B611" s="295">
        <v>2393</v>
      </c>
      <c r="C611" s="289">
        <v>947</v>
      </c>
      <c r="D611" s="289">
        <v>249</v>
      </c>
      <c r="E611" s="289">
        <v>100</v>
      </c>
      <c r="F611" s="289">
        <v>1</v>
      </c>
      <c r="G611" s="289">
        <v>1</v>
      </c>
      <c r="H611" s="286"/>
    </row>
    <row r="612" spans="1:8" s="285" customFormat="1" ht="8.65" customHeight="1">
      <c r="A612" s="286" t="s">
        <v>51</v>
      </c>
      <c r="B612" s="295">
        <v>5149</v>
      </c>
      <c r="C612" s="289">
        <v>1753</v>
      </c>
      <c r="D612" s="289">
        <v>120</v>
      </c>
      <c r="E612" s="289">
        <v>0</v>
      </c>
      <c r="F612" s="289">
        <v>0</v>
      </c>
      <c r="G612" s="289">
        <v>0</v>
      </c>
      <c r="H612" s="286"/>
    </row>
    <row r="613" spans="1:8" s="285" customFormat="1" ht="8.65" customHeight="1">
      <c r="A613" s="291" t="s">
        <v>52</v>
      </c>
      <c r="B613" s="296">
        <v>13863</v>
      </c>
      <c r="C613" s="292">
        <v>9157</v>
      </c>
      <c r="D613" s="292">
        <v>188</v>
      </c>
      <c r="E613" s="292">
        <v>29</v>
      </c>
      <c r="F613" s="292">
        <v>0</v>
      </c>
      <c r="G613" s="292">
        <v>0</v>
      </c>
      <c r="H613" s="286"/>
    </row>
    <row r="614" spans="1:8" s="285" customFormat="1" ht="8.65" customHeight="1">
      <c r="A614" s="286" t="s">
        <v>53</v>
      </c>
      <c r="B614" s="295">
        <v>21651</v>
      </c>
      <c r="C614" s="289">
        <v>26453</v>
      </c>
      <c r="D614" s="289">
        <v>3645</v>
      </c>
      <c r="E614" s="289">
        <v>884</v>
      </c>
      <c r="F614" s="289">
        <v>19</v>
      </c>
      <c r="G614" s="289">
        <v>15</v>
      </c>
      <c r="H614" s="286"/>
    </row>
    <row r="615" spans="1:8" s="285" customFormat="1" ht="8.65" customHeight="1">
      <c r="A615" s="286" t="s">
        <v>54</v>
      </c>
      <c r="B615" s="295">
        <v>8043</v>
      </c>
      <c r="C615" s="289">
        <v>2109</v>
      </c>
      <c r="D615" s="289">
        <v>511</v>
      </c>
      <c r="E615" s="289">
        <v>251</v>
      </c>
      <c r="F615" s="289">
        <v>3</v>
      </c>
      <c r="G615" s="289">
        <v>2</v>
      </c>
      <c r="H615" s="286"/>
    </row>
    <row r="616" spans="1:8" s="285" customFormat="1" ht="8.65" customHeight="1">
      <c r="A616" s="286" t="s">
        <v>55</v>
      </c>
      <c r="B616" s="295">
        <v>18048</v>
      </c>
      <c r="C616" s="289">
        <v>14417</v>
      </c>
      <c r="D616" s="289">
        <v>444</v>
      </c>
      <c r="E616" s="289">
        <v>112</v>
      </c>
      <c r="F616" s="289">
        <v>1</v>
      </c>
      <c r="G616" s="289">
        <v>0</v>
      </c>
      <c r="H616" s="286"/>
    </row>
    <row r="617" spans="1:8" s="285" customFormat="1" ht="8.65" customHeight="1">
      <c r="A617" s="291" t="s">
        <v>56</v>
      </c>
      <c r="B617" s="296">
        <v>20222</v>
      </c>
      <c r="C617" s="292">
        <v>6415</v>
      </c>
      <c r="D617" s="292">
        <v>484</v>
      </c>
      <c r="E617" s="292">
        <v>214</v>
      </c>
      <c r="F617" s="292">
        <v>3</v>
      </c>
      <c r="G617" s="292">
        <v>0</v>
      </c>
      <c r="H617" s="286"/>
    </row>
    <row r="618" spans="1:8" s="285" customFormat="1" ht="8.65" customHeight="1">
      <c r="A618" s="286" t="s">
        <v>57</v>
      </c>
      <c r="B618" s="295">
        <v>2961</v>
      </c>
      <c r="C618" s="289">
        <v>1329</v>
      </c>
      <c r="D618" s="289">
        <v>834</v>
      </c>
      <c r="E618" s="289">
        <v>403</v>
      </c>
      <c r="F618" s="289">
        <v>1</v>
      </c>
      <c r="G618" s="289">
        <v>0</v>
      </c>
      <c r="H618" s="286"/>
    </row>
    <row r="619" spans="1:8" s="285" customFormat="1" ht="8.65" customHeight="1">
      <c r="A619" s="286" t="s">
        <v>58</v>
      </c>
      <c r="B619" s="295">
        <v>33392</v>
      </c>
      <c r="C619" s="289">
        <v>22424</v>
      </c>
      <c r="D619" s="289">
        <v>3800</v>
      </c>
      <c r="E619" s="289">
        <v>2291</v>
      </c>
      <c r="F619" s="289">
        <v>2</v>
      </c>
      <c r="G619" s="289">
        <v>170</v>
      </c>
      <c r="H619" s="286"/>
    </row>
    <row r="620" spans="1:8" s="285" customFormat="1" ht="8.65" customHeight="1">
      <c r="A620" s="286" t="s">
        <v>59</v>
      </c>
      <c r="B620" s="295">
        <v>8765</v>
      </c>
      <c r="C620" s="289">
        <v>12931</v>
      </c>
      <c r="D620" s="289">
        <v>5094</v>
      </c>
      <c r="E620" s="289">
        <v>3095</v>
      </c>
      <c r="F620" s="289">
        <v>1</v>
      </c>
      <c r="G620" s="289">
        <v>0</v>
      </c>
      <c r="H620" s="286"/>
    </row>
    <row r="621" spans="1:8" s="285" customFormat="1" ht="8.65" customHeight="1">
      <c r="A621" s="291" t="s">
        <v>60</v>
      </c>
      <c r="B621" s="296">
        <v>3027</v>
      </c>
      <c r="C621" s="292">
        <v>4420</v>
      </c>
      <c r="D621" s="292">
        <v>402</v>
      </c>
      <c r="E621" s="292">
        <v>163</v>
      </c>
      <c r="F621" s="292">
        <v>1</v>
      </c>
      <c r="G621" s="292">
        <v>4</v>
      </c>
      <c r="H621" s="286"/>
    </row>
    <row r="622" spans="1:8" s="285" customFormat="1" ht="8.65" customHeight="1">
      <c r="A622" s="286" t="s">
        <v>61</v>
      </c>
      <c r="B622" s="295">
        <v>3321</v>
      </c>
      <c r="C622" s="289">
        <v>4428</v>
      </c>
      <c r="D622" s="289">
        <v>903</v>
      </c>
      <c r="E622" s="289">
        <v>508</v>
      </c>
      <c r="F622" s="289">
        <v>1</v>
      </c>
      <c r="G622" s="289">
        <v>0</v>
      </c>
      <c r="H622" s="286"/>
    </row>
    <row r="623" spans="1:8" s="285" customFormat="1" ht="8.65" customHeight="1">
      <c r="A623" s="286" t="s">
        <v>62</v>
      </c>
      <c r="B623" s="295">
        <v>274</v>
      </c>
      <c r="C623" s="289">
        <v>2105</v>
      </c>
      <c r="D623" s="289">
        <v>409</v>
      </c>
      <c r="E623" s="289">
        <v>28</v>
      </c>
      <c r="F623" s="289">
        <v>0</v>
      </c>
      <c r="G623" s="289">
        <v>0</v>
      </c>
      <c r="H623" s="286"/>
    </row>
    <row r="624" spans="1:8" s="285" customFormat="1" ht="8.65" customHeight="1">
      <c r="A624" s="286" t="s">
        <v>63</v>
      </c>
      <c r="B624" s="295">
        <v>5735</v>
      </c>
      <c r="C624" s="289">
        <v>12962</v>
      </c>
      <c r="D624" s="289">
        <v>6034</v>
      </c>
      <c r="E624" s="289">
        <v>4593</v>
      </c>
      <c r="F624" s="289">
        <v>0</v>
      </c>
      <c r="G624" s="289">
        <v>0</v>
      </c>
      <c r="H624" s="286"/>
    </row>
    <row r="625" spans="1:8" s="285" customFormat="1" ht="8.65" customHeight="1">
      <c r="A625" s="291" t="s">
        <v>64</v>
      </c>
      <c r="B625" s="296">
        <v>3231</v>
      </c>
      <c r="C625" s="292">
        <v>1961</v>
      </c>
      <c r="D625" s="292">
        <v>961</v>
      </c>
      <c r="E625" s="292">
        <v>324</v>
      </c>
      <c r="F625" s="292">
        <v>2</v>
      </c>
      <c r="G625" s="292">
        <v>2</v>
      </c>
      <c r="H625" s="286"/>
    </row>
    <row r="626" spans="1:8" s="285" customFormat="1" ht="8.65" customHeight="1">
      <c r="A626" s="286" t="s">
        <v>65</v>
      </c>
      <c r="B626" s="295">
        <v>7198</v>
      </c>
      <c r="C626" s="289">
        <v>4744</v>
      </c>
      <c r="D626" s="289">
        <v>2655</v>
      </c>
      <c r="E626" s="289">
        <v>2163</v>
      </c>
      <c r="F626" s="289">
        <v>0</v>
      </c>
      <c r="G626" s="289">
        <v>0</v>
      </c>
      <c r="H626" s="286"/>
    </row>
    <row r="627" spans="1:8" s="285" customFormat="1" ht="8.65" customHeight="1">
      <c r="A627" s="286" t="s">
        <v>66</v>
      </c>
      <c r="B627" s="295">
        <v>6316</v>
      </c>
      <c r="C627" s="289">
        <v>6540</v>
      </c>
      <c r="D627" s="289">
        <v>1067</v>
      </c>
      <c r="E627" s="289">
        <v>531</v>
      </c>
      <c r="F627" s="289">
        <v>0</v>
      </c>
      <c r="G627" s="289">
        <v>0</v>
      </c>
      <c r="H627" s="286"/>
    </row>
    <row r="628" spans="1:8" s="285" customFormat="1" ht="8.65" customHeight="1">
      <c r="A628" s="286" t="s">
        <v>67</v>
      </c>
      <c r="B628" s="295">
        <v>7105</v>
      </c>
      <c r="C628" s="289">
        <v>4991</v>
      </c>
      <c r="D628" s="289">
        <v>268</v>
      </c>
      <c r="E628" s="289">
        <v>109</v>
      </c>
      <c r="F628" s="289">
        <v>0</v>
      </c>
      <c r="G628" s="289">
        <v>0</v>
      </c>
      <c r="H628" s="286"/>
    </row>
    <row r="629" spans="1:8" s="285" customFormat="1" ht="8.65" customHeight="1">
      <c r="A629" s="291" t="s">
        <v>68</v>
      </c>
      <c r="B629" s="296">
        <v>12799</v>
      </c>
      <c r="C629" s="292">
        <v>4226</v>
      </c>
      <c r="D629" s="292">
        <v>425</v>
      </c>
      <c r="E629" s="292">
        <v>131</v>
      </c>
      <c r="F629" s="292">
        <v>0</v>
      </c>
      <c r="G629" s="292">
        <v>0</v>
      </c>
      <c r="H629" s="286"/>
    </row>
    <row r="630" spans="1:8" s="285" customFormat="1" ht="8.65" customHeight="1">
      <c r="A630" s="286" t="s">
        <v>69</v>
      </c>
      <c r="B630" s="295">
        <v>9735</v>
      </c>
      <c r="C630" s="289">
        <v>5395</v>
      </c>
      <c r="D630" s="289">
        <v>322</v>
      </c>
      <c r="E630" s="289">
        <v>78</v>
      </c>
      <c r="F630" s="289">
        <v>0</v>
      </c>
      <c r="G630" s="289">
        <v>1</v>
      </c>
      <c r="H630" s="286"/>
    </row>
    <row r="631" spans="1:8" s="285" customFormat="1" ht="8.65" customHeight="1">
      <c r="A631" s="286" t="s">
        <v>70</v>
      </c>
      <c r="B631" s="295">
        <v>32189</v>
      </c>
      <c r="C631" s="289">
        <v>8332</v>
      </c>
      <c r="D631" s="289">
        <v>587</v>
      </c>
      <c r="E631" s="289">
        <v>293</v>
      </c>
      <c r="F631" s="289">
        <v>1</v>
      </c>
      <c r="G631" s="289">
        <v>1</v>
      </c>
      <c r="H631" s="286"/>
    </row>
    <row r="632" spans="1:8" s="285" customFormat="1" ht="8.65" customHeight="1">
      <c r="A632" s="286" t="s">
        <v>71</v>
      </c>
      <c r="B632" s="295">
        <v>14447</v>
      </c>
      <c r="C632" s="289">
        <v>4621</v>
      </c>
      <c r="D632" s="289">
        <v>288</v>
      </c>
      <c r="E632" s="289">
        <v>135</v>
      </c>
      <c r="F632" s="289">
        <v>0</v>
      </c>
      <c r="G632" s="289">
        <v>0</v>
      </c>
      <c r="H632" s="286"/>
    </row>
    <row r="633" spans="1:8" s="285" customFormat="1" ht="8.65" customHeight="1">
      <c r="A633" s="291" t="s">
        <v>72</v>
      </c>
      <c r="B633" s="296">
        <v>16111</v>
      </c>
      <c r="C633" s="292">
        <v>5488</v>
      </c>
      <c r="D633" s="292">
        <v>726</v>
      </c>
      <c r="E633" s="292">
        <v>209</v>
      </c>
      <c r="F633" s="292">
        <v>0</v>
      </c>
      <c r="G633" s="292">
        <v>0</v>
      </c>
      <c r="H633" s="286"/>
    </row>
    <row r="634" spans="1:8" s="285" customFormat="1" ht="8.65" customHeight="1">
      <c r="A634" s="286" t="s">
        <v>73</v>
      </c>
      <c r="B634" s="295">
        <v>463</v>
      </c>
      <c r="C634" s="289">
        <v>1090</v>
      </c>
      <c r="D634" s="289">
        <v>285</v>
      </c>
      <c r="E634" s="289">
        <v>211</v>
      </c>
      <c r="F634" s="289">
        <v>0</v>
      </c>
      <c r="G634" s="289">
        <v>0</v>
      </c>
      <c r="H634" s="286"/>
    </row>
    <row r="635" spans="1:8" s="285" customFormat="1" ht="8.65" customHeight="1">
      <c r="A635" s="286" t="s">
        <v>74</v>
      </c>
      <c r="B635" s="295">
        <v>13373</v>
      </c>
      <c r="C635" s="289">
        <v>5445</v>
      </c>
      <c r="D635" s="289">
        <v>1084</v>
      </c>
      <c r="E635" s="289">
        <v>680</v>
      </c>
      <c r="F635" s="289">
        <v>0</v>
      </c>
      <c r="G635" s="289">
        <v>0</v>
      </c>
      <c r="H635" s="286"/>
    </row>
    <row r="636" spans="1:8" s="285" customFormat="1" ht="8.65" customHeight="1">
      <c r="A636" s="286" t="s">
        <v>75</v>
      </c>
      <c r="B636" s="295">
        <v>12727</v>
      </c>
      <c r="C636" s="289">
        <v>2949</v>
      </c>
      <c r="D636" s="289">
        <v>167</v>
      </c>
      <c r="E636" s="289">
        <v>57</v>
      </c>
      <c r="F636" s="289">
        <v>1</v>
      </c>
      <c r="G636" s="289">
        <v>0</v>
      </c>
      <c r="H636" s="286"/>
    </row>
    <row r="637" spans="1:8" s="285" customFormat="1" ht="8.65" customHeight="1">
      <c r="A637" s="291" t="s">
        <v>76</v>
      </c>
      <c r="B637" s="296">
        <v>1113</v>
      </c>
      <c r="C637" s="292">
        <v>1326</v>
      </c>
      <c r="D637" s="292">
        <v>92</v>
      </c>
      <c r="E637" s="292">
        <v>13</v>
      </c>
      <c r="F637" s="292">
        <v>1</v>
      </c>
      <c r="G637" s="292">
        <v>1</v>
      </c>
      <c r="H637" s="286"/>
    </row>
    <row r="638" spans="1:8" s="285" customFormat="1" ht="8.65" customHeight="1">
      <c r="A638" s="286" t="s">
        <v>163</v>
      </c>
      <c r="B638" s="289" t="s">
        <v>12</v>
      </c>
      <c r="C638" s="289" t="s">
        <v>12</v>
      </c>
      <c r="D638" s="289">
        <v>705</v>
      </c>
      <c r="E638" s="289" t="s">
        <v>12</v>
      </c>
      <c r="F638" s="289">
        <v>3</v>
      </c>
      <c r="G638" s="289" t="s">
        <v>12</v>
      </c>
      <c r="H638" s="286"/>
    </row>
    <row r="639" spans="1:8" s="285" customFormat="1" ht="4.5" customHeight="1">
      <c r="A639" s="286"/>
      <c r="B639" s="289"/>
      <c r="C639" s="289"/>
      <c r="D639" s="289"/>
      <c r="E639" s="289"/>
      <c r="F639" s="289"/>
      <c r="G639" s="289"/>
      <c r="H639" s="286"/>
    </row>
    <row r="640" spans="1:8" s="285" customFormat="1" ht="9" customHeight="1">
      <c r="A640" s="284">
        <v>2012</v>
      </c>
      <c r="H640" s="286"/>
    </row>
    <row r="641" spans="1:8" s="285" customFormat="1" ht="9" customHeight="1">
      <c r="A641" s="284" t="s">
        <v>44</v>
      </c>
      <c r="B641" s="287">
        <f t="shared" ref="B641:G641" si="17">SUM(B643:B675)</f>
        <v>351546</v>
      </c>
      <c r="C641" s="287">
        <f t="shared" si="17"/>
        <v>209508</v>
      </c>
      <c r="D641" s="287">
        <f t="shared" si="17"/>
        <v>36877</v>
      </c>
      <c r="E641" s="287">
        <f t="shared" si="17"/>
        <v>21462</v>
      </c>
      <c r="F641" s="287">
        <f t="shared" si="17"/>
        <v>73</v>
      </c>
      <c r="G641" s="287">
        <f t="shared" si="17"/>
        <v>122</v>
      </c>
      <c r="H641" s="286"/>
    </row>
    <row r="642" spans="1:8" s="285" customFormat="1" ht="3" customHeight="1">
      <c r="A642" s="288"/>
      <c r="B642" s="287"/>
      <c r="C642" s="287"/>
      <c r="D642" s="287"/>
      <c r="E642" s="287"/>
      <c r="F642" s="287"/>
      <c r="G642" s="287"/>
      <c r="H642" s="286"/>
    </row>
    <row r="643" spans="1:8" s="285" customFormat="1" ht="8.65" customHeight="1">
      <c r="A643" s="286" t="s">
        <v>45</v>
      </c>
      <c r="B643" s="297">
        <v>3412</v>
      </c>
      <c r="C643" s="289">
        <v>2502</v>
      </c>
      <c r="D643" s="289">
        <v>105</v>
      </c>
      <c r="E643" s="289">
        <v>41</v>
      </c>
      <c r="F643" s="289">
        <v>0</v>
      </c>
      <c r="G643" s="289" t="s">
        <v>164</v>
      </c>
      <c r="H643" s="286"/>
    </row>
    <row r="644" spans="1:8" s="285" customFormat="1" ht="8.65" customHeight="1">
      <c r="A644" s="286" t="s">
        <v>46</v>
      </c>
      <c r="B644" s="297">
        <v>1743</v>
      </c>
      <c r="C644" s="289">
        <v>10139</v>
      </c>
      <c r="D644" s="289">
        <v>4032</v>
      </c>
      <c r="E644" s="289">
        <v>1954</v>
      </c>
      <c r="F644" s="289">
        <v>32</v>
      </c>
      <c r="G644" s="289">
        <v>15</v>
      </c>
      <c r="H644" s="286"/>
    </row>
    <row r="645" spans="1:8" s="285" customFormat="1" ht="8.65" customHeight="1">
      <c r="A645" s="286" t="s">
        <v>47</v>
      </c>
      <c r="B645" s="297">
        <v>2404</v>
      </c>
      <c r="C645" s="289">
        <v>1514</v>
      </c>
      <c r="D645" s="289">
        <v>181</v>
      </c>
      <c r="E645" s="289">
        <v>41</v>
      </c>
      <c r="F645" s="289">
        <v>1</v>
      </c>
      <c r="G645" s="289" t="s">
        <v>164</v>
      </c>
      <c r="H645" s="286"/>
    </row>
    <row r="646" spans="1:8" s="285" customFormat="1" ht="8.65" customHeight="1">
      <c r="A646" s="291" t="s">
        <v>48</v>
      </c>
      <c r="B646" s="298">
        <v>4449</v>
      </c>
      <c r="C646" s="292">
        <v>1358</v>
      </c>
      <c r="D646" s="292">
        <v>192</v>
      </c>
      <c r="E646" s="292">
        <v>12</v>
      </c>
      <c r="F646" s="292">
        <v>0</v>
      </c>
      <c r="G646" s="292" t="s">
        <v>164</v>
      </c>
      <c r="H646" s="286"/>
    </row>
    <row r="647" spans="1:8" s="285" customFormat="1" ht="8.65" customHeight="1">
      <c r="A647" s="286" t="s">
        <v>49</v>
      </c>
      <c r="B647" s="297">
        <v>25498</v>
      </c>
      <c r="C647" s="289">
        <v>8279</v>
      </c>
      <c r="D647" s="289">
        <v>412</v>
      </c>
      <c r="E647" s="289">
        <v>119</v>
      </c>
      <c r="F647" s="289">
        <v>0</v>
      </c>
      <c r="G647" s="289" t="s">
        <v>164</v>
      </c>
      <c r="H647" s="286"/>
    </row>
    <row r="648" spans="1:8" s="285" customFormat="1" ht="8.65" customHeight="1">
      <c r="A648" s="286" t="s">
        <v>50</v>
      </c>
      <c r="B648" s="297">
        <v>2335</v>
      </c>
      <c r="C648" s="289">
        <v>1073</v>
      </c>
      <c r="D648" s="289">
        <v>292</v>
      </c>
      <c r="E648" s="289">
        <v>93</v>
      </c>
      <c r="F648" s="289">
        <v>1</v>
      </c>
      <c r="G648" s="289" t="s">
        <v>164</v>
      </c>
      <c r="H648" s="286"/>
    </row>
    <row r="649" spans="1:8" s="285" customFormat="1" ht="8.65" customHeight="1">
      <c r="A649" s="286" t="s">
        <v>51</v>
      </c>
      <c r="B649" s="297">
        <v>5841</v>
      </c>
      <c r="C649" s="289">
        <v>2004</v>
      </c>
      <c r="D649" s="289">
        <v>229</v>
      </c>
      <c r="E649" s="289">
        <v>52</v>
      </c>
      <c r="F649" s="289">
        <v>0</v>
      </c>
      <c r="G649" s="289" t="s">
        <v>164</v>
      </c>
      <c r="H649" s="286"/>
    </row>
    <row r="650" spans="1:8" s="285" customFormat="1" ht="8.65" customHeight="1">
      <c r="A650" s="291" t="s">
        <v>52</v>
      </c>
      <c r="B650" s="298">
        <v>14520</v>
      </c>
      <c r="C650" s="292">
        <v>9330</v>
      </c>
      <c r="D650" s="292">
        <v>185</v>
      </c>
      <c r="E650" s="292">
        <v>40</v>
      </c>
      <c r="F650" s="292">
        <v>0</v>
      </c>
      <c r="G650" s="292" t="s">
        <v>164</v>
      </c>
      <c r="H650" s="286"/>
    </row>
    <row r="651" spans="1:8" s="285" customFormat="1" ht="8.65" customHeight="1">
      <c r="A651" s="286" t="s">
        <v>53</v>
      </c>
      <c r="B651" s="297">
        <v>23567</v>
      </c>
      <c r="C651" s="289">
        <v>25473</v>
      </c>
      <c r="D651" s="289">
        <v>3018</v>
      </c>
      <c r="E651" s="289">
        <v>1083</v>
      </c>
      <c r="F651" s="289">
        <v>15</v>
      </c>
      <c r="G651" s="289">
        <v>32</v>
      </c>
      <c r="H651" s="286"/>
    </row>
    <row r="652" spans="1:8" s="285" customFormat="1" ht="8.65" customHeight="1">
      <c r="A652" s="286" t="s">
        <v>54</v>
      </c>
      <c r="B652" s="297">
        <v>9521</v>
      </c>
      <c r="C652" s="289">
        <v>2279</v>
      </c>
      <c r="D652" s="289">
        <v>332</v>
      </c>
      <c r="E652" s="289">
        <v>244</v>
      </c>
      <c r="F652" s="289">
        <v>0</v>
      </c>
      <c r="G652" s="289" t="s">
        <v>164</v>
      </c>
      <c r="H652" s="286"/>
    </row>
    <row r="653" spans="1:8" s="285" customFormat="1" ht="8.65" customHeight="1">
      <c r="A653" s="286" t="s">
        <v>55</v>
      </c>
      <c r="B653" s="297">
        <v>20721</v>
      </c>
      <c r="C653" s="289">
        <v>15185</v>
      </c>
      <c r="D653" s="289">
        <v>361</v>
      </c>
      <c r="E653" s="289">
        <v>123</v>
      </c>
      <c r="F653" s="289">
        <v>1</v>
      </c>
      <c r="G653" s="289" t="s">
        <v>164</v>
      </c>
      <c r="H653" s="286"/>
    </row>
    <row r="654" spans="1:8" s="285" customFormat="1" ht="8.65" customHeight="1">
      <c r="A654" s="291" t="s">
        <v>56</v>
      </c>
      <c r="B654" s="298">
        <v>20321</v>
      </c>
      <c r="C654" s="292">
        <v>6337</v>
      </c>
      <c r="D654" s="292">
        <v>358</v>
      </c>
      <c r="E654" s="292">
        <v>135</v>
      </c>
      <c r="F654" s="292">
        <v>1</v>
      </c>
      <c r="G654" s="292" t="s">
        <v>164</v>
      </c>
      <c r="H654" s="286"/>
    </row>
    <row r="655" spans="1:8" s="285" customFormat="1" ht="8.65" customHeight="1">
      <c r="A655" s="286" t="s">
        <v>57</v>
      </c>
      <c r="B655" s="297">
        <v>3012</v>
      </c>
      <c r="C655" s="289">
        <v>1422</v>
      </c>
      <c r="D655" s="289">
        <v>809</v>
      </c>
      <c r="E655" s="289">
        <v>287</v>
      </c>
      <c r="F655" s="289">
        <v>0</v>
      </c>
      <c r="G655" s="289" t="s">
        <v>164</v>
      </c>
      <c r="H655" s="286"/>
    </row>
    <row r="656" spans="1:8" s="285" customFormat="1" ht="8.65" customHeight="1">
      <c r="A656" s="286" t="s">
        <v>58</v>
      </c>
      <c r="B656" s="297">
        <v>28824</v>
      </c>
      <c r="C656" s="289">
        <v>24334</v>
      </c>
      <c r="D656" s="289">
        <v>3387</v>
      </c>
      <c r="E656" s="289">
        <v>1969</v>
      </c>
      <c r="F656" s="289">
        <v>3</v>
      </c>
      <c r="G656" s="289">
        <v>71</v>
      </c>
      <c r="H656" s="286"/>
    </row>
    <row r="657" spans="1:8" s="285" customFormat="1" ht="8.65" customHeight="1">
      <c r="A657" s="286" t="s">
        <v>59</v>
      </c>
      <c r="B657" s="297">
        <v>9738</v>
      </c>
      <c r="C657" s="289">
        <v>13171</v>
      </c>
      <c r="D657" s="289">
        <v>5316</v>
      </c>
      <c r="E657" s="289">
        <v>3254</v>
      </c>
      <c r="F657" s="289">
        <v>5</v>
      </c>
      <c r="G657" s="289" t="s">
        <v>164</v>
      </c>
      <c r="H657" s="286"/>
    </row>
    <row r="658" spans="1:8" s="285" customFormat="1" ht="8.65" customHeight="1">
      <c r="A658" s="291" t="s">
        <v>60</v>
      </c>
      <c r="B658" s="298">
        <v>4007</v>
      </c>
      <c r="C658" s="292">
        <v>4852</v>
      </c>
      <c r="D658" s="292">
        <v>387</v>
      </c>
      <c r="E658" s="292">
        <v>154</v>
      </c>
      <c r="F658" s="292">
        <v>1</v>
      </c>
      <c r="G658" s="292">
        <v>1</v>
      </c>
      <c r="H658" s="286"/>
    </row>
    <row r="659" spans="1:8" s="285" customFormat="1" ht="8.65" customHeight="1">
      <c r="A659" s="286" t="s">
        <v>61</v>
      </c>
      <c r="B659" s="297">
        <v>3803</v>
      </c>
      <c r="C659" s="289">
        <v>4723</v>
      </c>
      <c r="D659" s="289">
        <v>1122</v>
      </c>
      <c r="E659" s="289">
        <v>606</v>
      </c>
      <c r="F659" s="289">
        <v>1</v>
      </c>
      <c r="G659" s="289">
        <v>1</v>
      </c>
      <c r="H659" s="286"/>
    </row>
    <row r="660" spans="1:8" s="285" customFormat="1" ht="8.65" customHeight="1">
      <c r="A660" s="286" t="s">
        <v>62</v>
      </c>
      <c r="B660" s="297">
        <v>240</v>
      </c>
      <c r="C660" s="289">
        <v>2110</v>
      </c>
      <c r="D660" s="289">
        <v>440</v>
      </c>
      <c r="E660" s="289" t="s">
        <v>164</v>
      </c>
      <c r="F660" s="289">
        <v>1</v>
      </c>
      <c r="G660" s="289" t="s">
        <v>164</v>
      </c>
      <c r="H660" s="286"/>
    </row>
    <row r="661" spans="1:8" s="285" customFormat="1" ht="8.65" customHeight="1">
      <c r="A661" s="286" t="s">
        <v>63</v>
      </c>
      <c r="B661" s="297">
        <v>5638</v>
      </c>
      <c r="C661" s="289">
        <v>13897</v>
      </c>
      <c r="D661" s="289">
        <v>6462</v>
      </c>
      <c r="E661" s="289">
        <v>6560</v>
      </c>
      <c r="F661" s="289">
        <v>0</v>
      </c>
      <c r="G661" s="289" t="s">
        <v>164</v>
      </c>
      <c r="H661" s="286"/>
    </row>
    <row r="662" spans="1:8" s="285" customFormat="1" ht="8.65" customHeight="1">
      <c r="A662" s="291" t="s">
        <v>64</v>
      </c>
      <c r="B662" s="298">
        <v>3395</v>
      </c>
      <c r="C662" s="292">
        <v>2117</v>
      </c>
      <c r="D662" s="292">
        <v>1529</v>
      </c>
      <c r="E662" s="292">
        <v>598</v>
      </c>
      <c r="F662" s="292">
        <v>1</v>
      </c>
      <c r="G662" s="292">
        <v>1</v>
      </c>
      <c r="H662" s="286"/>
    </row>
    <row r="663" spans="1:8" s="285" customFormat="1" ht="8.65" customHeight="1">
      <c r="A663" s="286" t="s">
        <v>65</v>
      </c>
      <c r="B663" s="297">
        <v>7130</v>
      </c>
      <c r="C663" s="289">
        <v>4494</v>
      </c>
      <c r="D663" s="289">
        <v>2374</v>
      </c>
      <c r="E663" s="289">
        <v>2414</v>
      </c>
      <c r="F663" s="289">
        <v>1</v>
      </c>
      <c r="G663" s="289" t="s">
        <v>164</v>
      </c>
      <c r="H663" s="286"/>
    </row>
    <row r="664" spans="1:8" s="285" customFormat="1" ht="8.65" customHeight="1">
      <c r="A664" s="286" t="s">
        <v>66</v>
      </c>
      <c r="B664" s="297">
        <v>7345</v>
      </c>
      <c r="C664" s="289">
        <v>7002</v>
      </c>
      <c r="D664" s="289">
        <v>1146</v>
      </c>
      <c r="E664" s="289">
        <v>419</v>
      </c>
      <c r="F664" s="289">
        <v>0</v>
      </c>
      <c r="G664" s="289" t="s">
        <v>164</v>
      </c>
      <c r="H664" s="286"/>
    </row>
    <row r="665" spans="1:8" s="285" customFormat="1" ht="8.65" customHeight="1">
      <c r="A665" s="286" t="s">
        <v>67</v>
      </c>
      <c r="B665" s="297">
        <v>6150</v>
      </c>
      <c r="C665" s="289">
        <v>4625</v>
      </c>
      <c r="D665" s="289">
        <v>185</v>
      </c>
      <c r="E665" s="289">
        <v>77</v>
      </c>
      <c r="F665" s="289">
        <v>0</v>
      </c>
      <c r="G665" s="289" t="s">
        <v>164</v>
      </c>
      <c r="H665" s="286"/>
    </row>
    <row r="666" spans="1:8" s="285" customFormat="1" ht="8.65" customHeight="1">
      <c r="A666" s="291" t="s">
        <v>68</v>
      </c>
      <c r="B666" s="298">
        <v>15510</v>
      </c>
      <c r="C666" s="292">
        <v>4246</v>
      </c>
      <c r="D666" s="292">
        <v>350</v>
      </c>
      <c r="E666" s="292">
        <v>91</v>
      </c>
      <c r="F666" s="292">
        <v>0</v>
      </c>
      <c r="G666" s="292" t="s">
        <v>164</v>
      </c>
      <c r="H666" s="286"/>
    </row>
    <row r="667" spans="1:8" s="285" customFormat="1" ht="8.65" customHeight="1">
      <c r="A667" s="286" t="s">
        <v>69</v>
      </c>
      <c r="B667" s="297">
        <v>13766</v>
      </c>
      <c r="C667" s="289">
        <v>4880</v>
      </c>
      <c r="D667" s="289">
        <v>237</v>
      </c>
      <c r="E667" s="289">
        <v>80</v>
      </c>
      <c r="F667" s="289">
        <v>0</v>
      </c>
      <c r="G667" s="289" t="s">
        <v>164</v>
      </c>
      <c r="H667" s="286"/>
    </row>
    <row r="668" spans="1:8" s="285" customFormat="1" ht="8.65" customHeight="1">
      <c r="A668" s="286" t="s">
        <v>70</v>
      </c>
      <c r="B668" s="297">
        <v>43981</v>
      </c>
      <c r="C668" s="289">
        <v>9565</v>
      </c>
      <c r="D668" s="289">
        <v>520</v>
      </c>
      <c r="E668" s="289">
        <v>184</v>
      </c>
      <c r="F668" s="289">
        <v>1</v>
      </c>
      <c r="G668" s="289">
        <v>1</v>
      </c>
      <c r="H668" s="286"/>
    </row>
    <row r="669" spans="1:8" s="285" customFormat="1" ht="8.65" customHeight="1">
      <c r="A669" s="286" t="s">
        <v>71</v>
      </c>
      <c r="B669" s="297">
        <v>18147</v>
      </c>
      <c r="C669" s="289">
        <v>6133</v>
      </c>
      <c r="D669" s="289">
        <v>277</v>
      </c>
      <c r="E669" s="289">
        <v>110</v>
      </c>
      <c r="F669" s="289">
        <v>0</v>
      </c>
      <c r="G669" s="289" t="s">
        <v>164</v>
      </c>
      <c r="H669" s="286"/>
    </row>
    <row r="670" spans="1:8" s="285" customFormat="1" ht="8.65" customHeight="1">
      <c r="A670" s="291" t="s">
        <v>72</v>
      </c>
      <c r="B670" s="298">
        <v>16799</v>
      </c>
      <c r="C670" s="292">
        <v>5026</v>
      </c>
      <c r="D670" s="292">
        <v>377</v>
      </c>
      <c r="E670" s="292">
        <v>66</v>
      </c>
      <c r="F670" s="292">
        <v>2</v>
      </c>
      <c r="G670" s="292" t="s">
        <v>164</v>
      </c>
      <c r="H670" s="286"/>
    </row>
    <row r="671" spans="1:8" s="285" customFormat="1" ht="8.65" customHeight="1">
      <c r="A671" s="286" t="s">
        <v>73</v>
      </c>
      <c r="B671" s="297">
        <v>408</v>
      </c>
      <c r="C671" s="289">
        <v>650</v>
      </c>
      <c r="D671" s="289">
        <v>254</v>
      </c>
      <c r="E671" s="289">
        <v>94</v>
      </c>
      <c r="F671" s="289">
        <v>0</v>
      </c>
      <c r="G671" s="289" t="s">
        <v>164</v>
      </c>
      <c r="H671" s="286"/>
    </row>
    <row r="672" spans="1:8" s="285" customFormat="1" ht="8.65" customHeight="1">
      <c r="A672" s="286" t="s">
        <v>74</v>
      </c>
      <c r="B672" s="297">
        <v>14422</v>
      </c>
      <c r="C672" s="289">
        <v>6347</v>
      </c>
      <c r="D672" s="289">
        <v>1055</v>
      </c>
      <c r="E672" s="289">
        <v>488</v>
      </c>
      <c r="F672" s="289">
        <v>2</v>
      </c>
      <c r="G672" s="289" t="s">
        <v>164</v>
      </c>
      <c r="H672" s="286"/>
    </row>
    <row r="673" spans="1:8" s="285" customFormat="1" ht="8.65" customHeight="1">
      <c r="A673" s="286" t="s">
        <v>75</v>
      </c>
      <c r="B673" s="297">
        <v>13234</v>
      </c>
      <c r="C673" s="289">
        <v>3064</v>
      </c>
      <c r="D673" s="289">
        <v>143</v>
      </c>
      <c r="E673" s="289">
        <v>54</v>
      </c>
      <c r="F673" s="289">
        <v>0</v>
      </c>
      <c r="G673" s="289" t="s">
        <v>164</v>
      </c>
      <c r="H673" s="286"/>
    </row>
    <row r="674" spans="1:8" s="285" customFormat="1" ht="8.65" customHeight="1">
      <c r="A674" s="291" t="s">
        <v>76</v>
      </c>
      <c r="B674" s="299">
        <v>1665</v>
      </c>
      <c r="C674" s="292">
        <v>1377</v>
      </c>
      <c r="D674" s="292">
        <v>81</v>
      </c>
      <c r="E674" s="292">
        <v>20</v>
      </c>
      <c r="F674" s="292">
        <v>0</v>
      </c>
      <c r="G674" s="292" t="s">
        <v>164</v>
      </c>
      <c r="H674" s="286"/>
    </row>
    <row r="675" spans="1:8" s="285" customFormat="1" ht="8.65" customHeight="1">
      <c r="A675" s="286" t="s">
        <v>163</v>
      </c>
      <c r="B675" s="289" t="s">
        <v>12</v>
      </c>
      <c r="C675" s="289" t="s">
        <v>12</v>
      </c>
      <c r="D675" s="289">
        <v>729</v>
      </c>
      <c r="E675" s="289" t="s">
        <v>12</v>
      </c>
      <c r="F675" s="289">
        <v>4</v>
      </c>
      <c r="G675" s="289" t="s">
        <v>12</v>
      </c>
      <c r="H675" s="286"/>
    </row>
    <row r="676" spans="1:8" s="285" customFormat="1" ht="8.65" customHeight="1">
      <c r="A676" s="286"/>
      <c r="B676" s="289"/>
      <c r="C676" s="289"/>
      <c r="D676" s="289"/>
      <c r="E676" s="289"/>
      <c r="F676" s="289"/>
      <c r="G676" s="289"/>
      <c r="H676" s="286"/>
    </row>
    <row r="677" spans="1:8" s="285" customFormat="1" ht="9" customHeight="1">
      <c r="A677" s="284">
        <v>2013</v>
      </c>
      <c r="H677" s="286"/>
    </row>
    <row r="678" spans="1:8" s="285" customFormat="1" ht="9" customHeight="1">
      <c r="A678" s="284" t="s">
        <v>44</v>
      </c>
      <c r="B678" s="287">
        <f t="shared" ref="B678:G678" si="18">SUM(B680:B712)</f>
        <v>398802</v>
      </c>
      <c r="C678" s="287">
        <f t="shared" si="18"/>
        <v>218993</v>
      </c>
      <c r="D678" s="287">
        <f t="shared" si="18"/>
        <v>32161</v>
      </c>
      <c r="E678" s="287">
        <f t="shared" si="18"/>
        <v>17516</v>
      </c>
      <c r="F678" s="287">
        <f t="shared" si="18"/>
        <v>86</v>
      </c>
      <c r="G678" s="287">
        <f t="shared" si="18"/>
        <v>141</v>
      </c>
      <c r="H678" s="286"/>
    </row>
    <row r="679" spans="1:8" s="285" customFormat="1" ht="3" customHeight="1">
      <c r="A679" s="288"/>
      <c r="B679" s="287"/>
      <c r="C679" s="287"/>
      <c r="D679" s="287"/>
      <c r="E679" s="287"/>
      <c r="F679" s="287"/>
      <c r="G679" s="287"/>
      <c r="H679" s="286"/>
    </row>
    <row r="680" spans="1:8" s="285" customFormat="1" ht="8.65" customHeight="1">
      <c r="A680" s="286" t="s">
        <v>45</v>
      </c>
      <c r="B680" s="297">
        <v>4393</v>
      </c>
      <c r="C680" s="289">
        <v>2659</v>
      </c>
      <c r="D680" s="289">
        <v>144</v>
      </c>
      <c r="E680" s="289">
        <v>30</v>
      </c>
      <c r="F680" s="289">
        <v>0</v>
      </c>
      <c r="G680" s="289">
        <v>0</v>
      </c>
      <c r="H680" s="286"/>
    </row>
    <row r="681" spans="1:8" s="285" customFormat="1" ht="8.65" customHeight="1">
      <c r="A681" s="286" t="s">
        <v>46</v>
      </c>
      <c r="B681" s="297">
        <v>3740</v>
      </c>
      <c r="C681" s="289">
        <v>10413</v>
      </c>
      <c r="D681" s="289">
        <v>3771</v>
      </c>
      <c r="E681" s="289">
        <v>1780</v>
      </c>
      <c r="F681" s="289">
        <v>25</v>
      </c>
      <c r="G681" s="289">
        <v>1</v>
      </c>
      <c r="H681" s="286"/>
    </row>
    <row r="682" spans="1:8" s="285" customFormat="1" ht="8.65" customHeight="1">
      <c r="A682" s="286" t="s">
        <v>47</v>
      </c>
      <c r="B682" s="297">
        <v>2891</v>
      </c>
      <c r="C682" s="289">
        <v>1674</v>
      </c>
      <c r="D682" s="289">
        <v>252</v>
      </c>
      <c r="E682" s="289">
        <v>37</v>
      </c>
      <c r="F682" s="289">
        <v>0</v>
      </c>
      <c r="G682" s="289">
        <v>0</v>
      </c>
      <c r="H682" s="286"/>
    </row>
    <row r="683" spans="1:8" s="285" customFormat="1" ht="8.65" customHeight="1">
      <c r="A683" s="291" t="s">
        <v>48</v>
      </c>
      <c r="B683" s="298">
        <v>5212</v>
      </c>
      <c r="C683" s="292">
        <v>1045</v>
      </c>
      <c r="D683" s="292">
        <v>165</v>
      </c>
      <c r="E683" s="292">
        <v>20</v>
      </c>
      <c r="F683" s="292">
        <v>1</v>
      </c>
      <c r="G683" s="292">
        <v>1</v>
      </c>
      <c r="H683" s="286"/>
    </row>
    <row r="684" spans="1:8" s="285" customFormat="1" ht="8.65" customHeight="1">
      <c r="A684" s="286" t="s">
        <v>49</v>
      </c>
      <c r="B684" s="297">
        <v>25512</v>
      </c>
      <c r="C684" s="289">
        <v>9046</v>
      </c>
      <c r="D684" s="289">
        <v>380</v>
      </c>
      <c r="E684" s="289">
        <v>99</v>
      </c>
      <c r="F684" s="289">
        <v>0</v>
      </c>
      <c r="G684" s="289">
        <v>0</v>
      </c>
      <c r="H684" s="286"/>
    </row>
    <row r="685" spans="1:8" s="285" customFormat="1" ht="8.65" customHeight="1">
      <c r="A685" s="286" t="s">
        <v>50</v>
      </c>
      <c r="B685" s="297">
        <v>2725</v>
      </c>
      <c r="C685" s="289">
        <v>1109</v>
      </c>
      <c r="D685" s="289">
        <v>305</v>
      </c>
      <c r="E685" s="289">
        <v>104</v>
      </c>
      <c r="F685" s="289">
        <v>1</v>
      </c>
      <c r="G685" s="289">
        <v>0</v>
      </c>
      <c r="H685" s="286"/>
    </row>
    <row r="686" spans="1:8" s="285" customFormat="1" ht="8.65" customHeight="1">
      <c r="A686" s="286" t="s">
        <v>51</v>
      </c>
      <c r="B686" s="297">
        <v>5668</v>
      </c>
      <c r="C686" s="289">
        <v>2492</v>
      </c>
      <c r="D686" s="289">
        <v>356</v>
      </c>
      <c r="E686" s="289">
        <v>36</v>
      </c>
      <c r="F686" s="289">
        <v>0</v>
      </c>
      <c r="G686" s="289">
        <v>0</v>
      </c>
      <c r="H686" s="286"/>
    </row>
    <row r="687" spans="1:8" s="285" customFormat="1" ht="8.65" customHeight="1">
      <c r="A687" s="291" t="s">
        <v>52</v>
      </c>
      <c r="B687" s="298">
        <v>19846</v>
      </c>
      <c r="C687" s="292">
        <v>9727</v>
      </c>
      <c r="D687" s="292">
        <v>192</v>
      </c>
      <c r="E687" s="292">
        <v>36</v>
      </c>
      <c r="F687" s="292">
        <v>1</v>
      </c>
      <c r="G687" s="292">
        <v>0</v>
      </c>
      <c r="H687" s="286"/>
    </row>
    <row r="688" spans="1:8" s="285" customFormat="1" ht="8.65" customHeight="1">
      <c r="A688" s="286" t="s">
        <v>53</v>
      </c>
      <c r="B688" s="297">
        <v>25439</v>
      </c>
      <c r="C688" s="289">
        <v>25996</v>
      </c>
      <c r="D688" s="289">
        <v>2922</v>
      </c>
      <c r="E688" s="289">
        <v>861</v>
      </c>
      <c r="F688" s="289">
        <v>19</v>
      </c>
      <c r="G688" s="289">
        <v>27</v>
      </c>
      <c r="H688" s="286"/>
    </row>
    <row r="689" spans="1:8" s="285" customFormat="1" ht="8.65" customHeight="1">
      <c r="A689" s="286" t="s">
        <v>54</v>
      </c>
      <c r="B689" s="297">
        <v>12295</v>
      </c>
      <c r="C689" s="289">
        <v>2307</v>
      </c>
      <c r="D689" s="289">
        <v>461</v>
      </c>
      <c r="E689" s="289">
        <v>223</v>
      </c>
      <c r="F689" s="289">
        <v>0</v>
      </c>
      <c r="G689" s="289">
        <v>0</v>
      </c>
      <c r="H689" s="286"/>
    </row>
    <row r="690" spans="1:8" s="285" customFormat="1" ht="8.65" customHeight="1">
      <c r="A690" s="286" t="s">
        <v>55</v>
      </c>
      <c r="B690" s="297">
        <v>25011</v>
      </c>
      <c r="C690" s="289">
        <v>16785</v>
      </c>
      <c r="D690" s="289">
        <v>337</v>
      </c>
      <c r="E690" s="289">
        <v>106</v>
      </c>
      <c r="F690" s="289">
        <v>1</v>
      </c>
      <c r="G690" s="289">
        <v>0</v>
      </c>
      <c r="H690" s="286"/>
    </row>
    <row r="691" spans="1:8" s="285" customFormat="1" ht="8.65" customHeight="1">
      <c r="A691" s="291" t="s">
        <v>56</v>
      </c>
      <c r="B691" s="298">
        <v>20646</v>
      </c>
      <c r="C691" s="292">
        <v>5923</v>
      </c>
      <c r="D691" s="292">
        <v>298</v>
      </c>
      <c r="E691" s="292">
        <v>76</v>
      </c>
      <c r="F691" s="292">
        <v>3</v>
      </c>
      <c r="G691" s="292">
        <v>0</v>
      </c>
      <c r="H691" s="286"/>
    </row>
    <row r="692" spans="1:8" s="285" customFormat="1" ht="8.65" customHeight="1">
      <c r="A692" s="286" t="s">
        <v>57</v>
      </c>
      <c r="B692" s="297">
        <v>3194</v>
      </c>
      <c r="C692" s="289">
        <v>1517</v>
      </c>
      <c r="D692" s="289">
        <v>653</v>
      </c>
      <c r="E692" s="289">
        <v>274</v>
      </c>
      <c r="F692" s="289">
        <v>1</v>
      </c>
      <c r="G692" s="289">
        <v>0</v>
      </c>
      <c r="H692" s="286"/>
    </row>
    <row r="693" spans="1:8" s="285" customFormat="1" ht="8.65" customHeight="1">
      <c r="A693" s="286" t="s">
        <v>58</v>
      </c>
      <c r="B693" s="297">
        <v>34069</v>
      </c>
      <c r="C693" s="289">
        <v>24254</v>
      </c>
      <c r="D693" s="289">
        <v>3759</v>
      </c>
      <c r="E693" s="289">
        <v>2011</v>
      </c>
      <c r="F693" s="289">
        <v>10</v>
      </c>
      <c r="G693" s="289">
        <v>102</v>
      </c>
      <c r="H693" s="286"/>
    </row>
    <row r="694" spans="1:8" s="285" customFormat="1" ht="8.65" customHeight="1">
      <c r="A694" s="286" t="s">
        <v>59</v>
      </c>
      <c r="B694" s="297">
        <v>11418</v>
      </c>
      <c r="C694" s="289">
        <v>14153</v>
      </c>
      <c r="D694" s="289">
        <v>5236</v>
      </c>
      <c r="E694" s="289">
        <v>3331</v>
      </c>
      <c r="F694" s="289">
        <v>4</v>
      </c>
      <c r="G694" s="289">
        <v>0</v>
      </c>
      <c r="H694" s="286"/>
    </row>
    <row r="695" spans="1:8" s="285" customFormat="1" ht="8.65" customHeight="1">
      <c r="A695" s="291" t="s">
        <v>60</v>
      </c>
      <c r="B695" s="298">
        <v>5240</v>
      </c>
      <c r="C695" s="292">
        <v>4891</v>
      </c>
      <c r="D695" s="292">
        <v>390</v>
      </c>
      <c r="E695" s="292">
        <v>209</v>
      </c>
      <c r="F695" s="292">
        <v>4</v>
      </c>
      <c r="G695" s="292">
        <v>4</v>
      </c>
      <c r="H695" s="286"/>
    </row>
    <row r="696" spans="1:8" s="285" customFormat="1" ht="8.65" customHeight="1">
      <c r="A696" s="286" t="s">
        <v>61</v>
      </c>
      <c r="B696" s="297">
        <v>4780</v>
      </c>
      <c r="C696" s="289">
        <v>4978</v>
      </c>
      <c r="D696" s="289">
        <v>938</v>
      </c>
      <c r="E696" s="289">
        <v>564</v>
      </c>
      <c r="F696" s="289">
        <v>3</v>
      </c>
      <c r="G696" s="289">
        <v>2</v>
      </c>
      <c r="H696" s="286"/>
    </row>
    <row r="697" spans="1:8" s="285" customFormat="1" ht="8.65" customHeight="1">
      <c r="A697" s="286" t="s">
        <v>62</v>
      </c>
      <c r="B697" s="297">
        <v>408</v>
      </c>
      <c r="C697" s="289">
        <v>2210</v>
      </c>
      <c r="D697" s="289">
        <v>198</v>
      </c>
      <c r="E697" s="289">
        <v>0</v>
      </c>
      <c r="F697" s="289">
        <v>3</v>
      </c>
      <c r="G697" s="289">
        <v>1</v>
      </c>
      <c r="H697" s="286"/>
    </row>
    <row r="698" spans="1:8" s="285" customFormat="1" ht="8.65" customHeight="1">
      <c r="A698" s="286" t="s">
        <v>63</v>
      </c>
      <c r="B698" s="297">
        <v>5568</v>
      </c>
      <c r="C698" s="289">
        <v>13360</v>
      </c>
      <c r="D698" s="289">
        <v>2603</v>
      </c>
      <c r="E698" s="289">
        <v>3394</v>
      </c>
      <c r="F698" s="289">
        <v>0</v>
      </c>
      <c r="G698" s="289">
        <v>0</v>
      </c>
      <c r="H698" s="286"/>
    </row>
    <row r="699" spans="1:8" s="285" customFormat="1" ht="8.65" customHeight="1">
      <c r="A699" s="291" t="s">
        <v>64</v>
      </c>
      <c r="B699" s="298">
        <v>4117</v>
      </c>
      <c r="C699" s="292">
        <v>1858</v>
      </c>
      <c r="D699" s="292">
        <v>1465</v>
      </c>
      <c r="E699" s="292">
        <v>969</v>
      </c>
      <c r="F699" s="292">
        <v>0</v>
      </c>
      <c r="G699" s="292">
        <v>0</v>
      </c>
      <c r="H699" s="286"/>
    </row>
    <row r="700" spans="1:8" s="285" customFormat="1" ht="8.65" customHeight="1">
      <c r="A700" s="286" t="s">
        <v>65</v>
      </c>
      <c r="B700" s="297">
        <v>7984</v>
      </c>
      <c r="C700" s="289">
        <v>4626</v>
      </c>
      <c r="D700" s="289">
        <v>2278</v>
      </c>
      <c r="E700" s="289">
        <v>1294</v>
      </c>
      <c r="F700" s="289">
        <v>0</v>
      </c>
      <c r="G700" s="289">
        <v>0</v>
      </c>
      <c r="H700" s="286"/>
    </row>
    <row r="701" spans="1:8" s="285" customFormat="1" ht="8.65" customHeight="1">
      <c r="A701" s="286" t="s">
        <v>66</v>
      </c>
      <c r="B701" s="297">
        <v>10521</v>
      </c>
      <c r="C701" s="289">
        <v>8227</v>
      </c>
      <c r="D701" s="289">
        <v>856</v>
      </c>
      <c r="E701" s="289">
        <v>578</v>
      </c>
      <c r="F701" s="289">
        <v>1</v>
      </c>
      <c r="G701" s="289">
        <v>0</v>
      </c>
      <c r="H701" s="286"/>
    </row>
    <row r="702" spans="1:8" s="285" customFormat="1" ht="8.65" customHeight="1">
      <c r="A702" s="286" t="s">
        <v>67</v>
      </c>
      <c r="B702" s="297">
        <v>8253</v>
      </c>
      <c r="C702" s="289">
        <v>4304</v>
      </c>
      <c r="D702" s="289">
        <v>157</v>
      </c>
      <c r="E702" s="289">
        <v>131</v>
      </c>
      <c r="F702" s="289">
        <v>0</v>
      </c>
      <c r="G702" s="289">
        <v>0</v>
      </c>
      <c r="H702" s="286"/>
    </row>
    <row r="703" spans="1:8" s="285" customFormat="1" ht="8.65" customHeight="1">
      <c r="A703" s="291" t="s">
        <v>68</v>
      </c>
      <c r="B703" s="298">
        <v>15479</v>
      </c>
      <c r="C703" s="292">
        <v>4460</v>
      </c>
      <c r="D703" s="292">
        <v>341</v>
      </c>
      <c r="E703" s="292">
        <v>87</v>
      </c>
      <c r="F703" s="292">
        <v>0</v>
      </c>
      <c r="G703" s="292">
        <v>0</v>
      </c>
      <c r="H703" s="286"/>
    </row>
    <row r="704" spans="1:8" s="285" customFormat="1" ht="8.65" customHeight="1">
      <c r="A704" s="286" t="s">
        <v>69</v>
      </c>
      <c r="B704" s="297">
        <v>14628</v>
      </c>
      <c r="C704" s="289">
        <v>5300</v>
      </c>
      <c r="D704" s="289">
        <v>258</v>
      </c>
      <c r="E704" s="289">
        <v>84</v>
      </c>
      <c r="F704" s="289">
        <v>0</v>
      </c>
      <c r="G704" s="289">
        <v>0</v>
      </c>
      <c r="H704" s="286"/>
    </row>
    <row r="705" spans="1:8" s="285" customFormat="1" ht="8.65" customHeight="1">
      <c r="A705" s="286" t="s">
        <v>70</v>
      </c>
      <c r="B705" s="297">
        <v>45004</v>
      </c>
      <c r="C705" s="289">
        <v>10478</v>
      </c>
      <c r="D705" s="289">
        <v>562</v>
      </c>
      <c r="E705" s="289">
        <v>244</v>
      </c>
      <c r="F705" s="289">
        <v>5</v>
      </c>
      <c r="G705" s="289">
        <v>2</v>
      </c>
      <c r="H705" s="286"/>
    </row>
    <row r="706" spans="1:8" s="285" customFormat="1" ht="8.65" customHeight="1">
      <c r="A706" s="286" t="s">
        <v>71</v>
      </c>
      <c r="B706" s="297">
        <v>20978</v>
      </c>
      <c r="C706" s="289">
        <v>7850</v>
      </c>
      <c r="D706" s="289">
        <v>323</v>
      </c>
      <c r="E706" s="289">
        <v>153</v>
      </c>
      <c r="F706" s="289">
        <v>0</v>
      </c>
      <c r="G706" s="289">
        <v>0</v>
      </c>
      <c r="H706" s="286"/>
    </row>
    <row r="707" spans="1:8" s="285" customFormat="1" ht="8.65" customHeight="1">
      <c r="A707" s="291" t="s">
        <v>72</v>
      </c>
      <c r="B707" s="298">
        <v>17553</v>
      </c>
      <c r="C707" s="292">
        <v>5653</v>
      </c>
      <c r="D707" s="292">
        <v>404</v>
      </c>
      <c r="E707" s="292">
        <v>46</v>
      </c>
      <c r="F707" s="292">
        <v>0</v>
      </c>
      <c r="G707" s="292">
        <v>0</v>
      </c>
      <c r="H707" s="286"/>
    </row>
    <row r="708" spans="1:8" s="285" customFormat="1" ht="8.65" customHeight="1">
      <c r="A708" s="286" t="s">
        <v>73</v>
      </c>
      <c r="B708" s="297">
        <v>448</v>
      </c>
      <c r="C708" s="289">
        <v>624</v>
      </c>
      <c r="D708" s="289">
        <v>183</v>
      </c>
      <c r="E708" s="289">
        <v>67</v>
      </c>
      <c r="F708" s="289">
        <v>0</v>
      </c>
      <c r="G708" s="289">
        <v>0</v>
      </c>
      <c r="H708" s="286"/>
    </row>
    <row r="709" spans="1:8" s="285" customFormat="1" ht="8.65" customHeight="1">
      <c r="A709" s="286" t="s">
        <v>74</v>
      </c>
      <c r="B709" s="297">
        <v>17597</v>
      </c>
      <c r="C709" s="289">
        <v>6620</v>
      </c>
      <c r="D709" s="289">
        <v>1003</v>
      </c>
      <c r="E709" s="289">
        <v>594</v>
      </c>
      <c r="F709" s="289">
        <v>0</v>
      </c>
      <c r="G709" s="289">
        <v>0</v>
      </c>
      <c r="H709" s="286"/>
    </row>
    <row r="710" spans="1:8" s="285" customFormat="1" ht="8.65" customHeight="1">
      <c r="A710" s="286" t="s">
        <v>75</v>
      </c>
      <c r="B710" s="297">
        <v>16231</v>
      </c>
      <c r="C710" s="289">
        <v>3271</v>
      </c>
      <c r="D710" s="289">
        <v>168</v>
      </c>
      <c r="E710" s="289">
        <v>65</v>
      </c>
      <c r="F710" s="289">
        <v>0</v>
      </c>
      <c r="G710" s="289">
        <v>0</v>
      </c>
      <c r="H710" s="286"/>
    </row>
    <row r="711" spans="1:8" s="285" customFormat="1" ht="8.65" customHeight="1">
      <c r="A711" s="291" t="s">
        <v>76</v>
      </c>
      <c r="B711" s="299">
        <v>1954</v>
      </c>
      <c r="C711" s="292">
        <v>1183</v>
      </c>
      <c r="D711" s="292">
        <v>101</v>
      </c>
      <c r="E711" s="292">
        <v>13</v>
      </c>
      <c r="F711" s="292">
        <v>1</v>
      </c>
      <c r="G711" s="292">
        <v>1</v>
      </c>
      <c r="H711" s="286"/>
    </row>
    <row r="712" spans="1:8" s="285" customFormat="1" ht="8.65" customHeight="1">
      <c r="A712" s="286" t="s">
        <v>163</v>
      </c>
      <c r="B712" s="289" t="s">
        <v>12</v>
      </c>
      <c r="C712" s="289" t="s">
        <v>12</v>
      </c>
      <c r="D712" s="289">
        <v>702</v>
      </c>
      <c r="E712" s="289" t="s">
        <v>12</v>
      </c>
      <c r="F712" s="289">
        <v>3</v>
      </c>
      <c r="G712" s="289" t="s">
        <v>12</v>
      </c>
      <c r="H712" s="286"/>
    </row>
    <row r="713" spans="1:8" s="285" customFormat="1" ht="8.65" customHeight="1">
      <c r="A713" s="286"/>
      <c r="B713" s="289"/>
      <c r="C713" s="289"/>
      <c r="D713" s="289"/>
      <c r="E713" s="289"/>
      <c r="F713" s="289"/>
      <c r="G713" s="289"/>
      <c r="H713" s="286"/>
    </row>
    <row r="714" spans="1:8" s="285" customFormat="1" ht="9" customHeight="1">
      <c r="A714" s="284">
        <v>2014</v>
      </c>
      <c r="H714" s="286"/>
    </row>
    <row r="715" spans="1:8" s="285" customFormat="1" ht="9" customHeight="1">
      <c r="A715" s="284" t="s">
        <v>44</v>
      </c>
      <c r="B715" s="287">
        <f>SUM(B717:B749)</f>
        <v>446522</v>
      </c>
      <c r="C715" s="287">
        <f t="shared" ref="C715:G715" si="19">SUM(C717:C749)</f>
        <v>226662</v>
      </c>
      <c r="D715" s="287">
        <f t="shared" si="19"/>
        <v>31005</v>
      </c>
      <c r="E715" s="287">
        <f t="shared" si="19"/>
        <v>14477</v>
      </c>
      <c r="F715" s="287">
        <f t="shared" si="19"/>
        <v>68</v>
      </c>
      <c r="G715" s="287">
        <f t="shared" si="19"/>
        <v>41</v>
      </c>
      <c r="H715" s="286"/>
    </row>
    <row r="716" spans="1:8" s="285" customFormat="1" ht="3" customHeight="1">
      <c r="A716" s="288"/>
      <c r="B716" s="287"/>
      <c r="C716" s="287"/>
      <c r="D716" s="287"/>
      <c r="E716" s="287"/>
      <c r="F716" s="287"/>
      <c r="G716" s="287"/>
      <c r="H716" s="286"/>
    </row>
    <row r="717" spans="1:8" s="285" customFormat="1" ht="8.65" customHeight="1">
      <c r="A717" s="286" t="s">
        <v>45</v>
      </c>
      <c r="B717" s="297">
        <v>5193</v>
      </c>
      <c r="C717" s="289">
        <v>3175</v>
      </c>
      <c r="D717" s="289">
        <v>97</v>
      </c>
      <c r="E717" s="289">
        <v>37</v>
      </c>
      <c r="F717" s="289">
        <v>0</v>
      </c>
      <c r="G717" s="289">
        <v>0</v>
      </c>
      <c r="H717" s="286"/>
    </row>
    <row r="718" spans="1:8" s="285" customFormat="1" ht="8.65" customHeight="1">
      <c r="A718" s="286" t="s">
        <v>46</v>
      </c>
      <c r="B718" s="297">
        <v>4842</v>
      </c>
      <c r="C718" s="289">
        <v>10095</v>
      </c>
      <c r="D718" s="289">
        <v>3493</v>
      </c>
      <c r="E718" s="289">
        <v>898</v>
      </c>
      <c r="F718" s="289">
        <v>19</v>
      </c>
      <c r="G718" s="289">
        <v>2</v>
      </c>
      <c r="H718" s="286"/>
    </row>
    <row r="719" spans="1:8" s="285" customFormat="1" ht="8.65" customHeight="1">
      <c r="A719" s="286" t="s">
        <v>47</v>
      </c>
      <c r="B719" s="297">
        <v>3415</v>
      </c>
      <c r="C719" s="289">
        <v>1628</v>
      </c>
      <c r="D719" s="289">
        <v>263</v>
      </c>
      <c r="E719" s="289">
        <v>106</v>
      </c>
      <c r="F719" s="289">
        <v>0</v>
      </c>
      <c r="G719" s="289">
        <v>0</v>
      </c>
      <c r="H719" s="286"/>
    </row>
    <row r="720" spans="1:8" s="285" customFormat="1" ht="8.65" customHeight="1">
      <c r="A720" s="291" t="s">
        <v>48</v>
      </c>
      <c r="B720" s="298">
        <v>5209</v>
      </c>
      <c r="C720" s="292">
        <v>1258</v>
      </c>
      <c r="D720" s="292">
        <v>122</v>
      </c>
      <c r="E720" s="292">
        <v>14</v>
      </c>
      <c r="F720" s="292">
        <v>1</v>
      </c>
      <c r="G720" s="292">
        <v>1</v>
      </c>
      <c r="H720" s="286"/>
    </row>
    <row r="721" spans="1:8" s="285" customFormat="1" ht="8.65" customHeight="1">
      <c r="A721" s="286" t="s">
        <v>49</v>
      </c>
      <c r="B721" s="297">
        <v>28153</v>
      </c>
      <c r="C721" s="289">
        <v>10253</v>
      </c>
      <c r="D721" s="289">
        <v>373</v>
      </c>
      <c r="E721" s="289">
        <v>99</v>
      </c>
      <c r="F721" s="289">
        <v>0</v>
      </c>
      <c r="G721" s="289">
        <v>0</v>
      </c>
      <c r="H721" s="286"/>
    </row>
    <row r="722" spans="1:8" s="285" customFormat="1" ht="8.65" customHeight="1">
      <c r="A722" s="286" t="s">
        <v>50</v>
      </c>
      <c r="B722" s="297">
        <v>3143</v>
      </c>
      <c r="C722" s="289">
        <v>1107</v>
      </c>
      <c r="D722" s="289">
        <v>315</v>
      </c>
      <c r="E722" s="289">
        <v>122</v>
      </c>
      <c r="F722" s="289">
        <v>1</v>
      </c>
      <c r="G722" s="289">
        <v>1</v>
      </c>
      <c r="H722" s="286"/>
    </row>
    <row r="723" spans="1:8" s="285" customFormat="1" ht="8.65" customHeight="1">
      <c r="A723" s="286" t="s">
        <v>51</v>
      </c>
      <c r="B723" s="297">
        <v>6979</v>
      </c>
      <c r="C723" s="289">
        <v>2551</v>
      </c>
      <c r="D723" s="289">
        <v>466</v>
      </c>
      <c r="E723" s="289">
        <v>114</v>
      </c>
      <c r="F723" s="289">
        <v>0</v>
      </c>
      <c r="G723" s="289">
        <v>0</v>
      </c>
      <c r="H723" s="286"/>
    </row>
    <row r="724" spans="1:8" s="285" customFormat="1" ht="8.65" customHeight="1">
      <c r="A724" s="291" t="s">
        <v>52</v>
      </c>
      <c r="B724" s="298">
        <v>24995</v>
      </c>
      <c r="C724" s="292">
        <v>10771</v>
      </c>
      <c r="D724" s="292">
        <v>201</v>
      </c>
      <c r="E724" s="292">
        <v>52</v>
      </c>
      <c r="F724" s="292">
        <v>0</v>
      </c>
      <c r="G724" s="292">
        <v>0</v>
      </c>
      <c r="H724" s="286"/>
    </row>
    <row r="725" spans="1:8" s="285" customFormat="1" ht="8.65" customHeight="1">
      <c r="A725" s="286" t="s">
        <v>53</v>
      </c>
      <c r="B725" s="297">
        <v>26552</v>
      </c>
      <c r="C725" s="289">
        <v>29736</v>
      </c>
      <c r="D725" s="289">
        <v>3089</v>
      </c>
      <c r="E725" s="289">
        <v>668</v>
      </c>
      <c r="F725" s="289">
        <v>21</v>
      </c>
      <c r="G725" s="289">
        <v>2</v>
      </c>
      <c r="H725" s="286"/>
    </row>
    <row r="726" spans="1:8" s="285" customFormat="1" ht="8.65" customHeight="1">
      <c r="A726" s="286" t="s">
        <v>54</v>
      </c>
      <c r="B726" s="297">
        <v>11819</v>
      </c>
      <c r="C726" s="289">
        <v>2209</v>
      </c>
      <c r="D726" s="289">
        <v>486</v>
      </c>
      <c r="E726" s="289">
        <v>184</v>
      </c>
      <c r="F726" s="289">
        <v>0</v>
      </c>
      <c r="G726" s="289">
        <v>0</v>
      </c>
      <c r="H726" s="286"/>
    </row>
    <row r="727" spans="1:8" s="285" customFormat="1" ht="8.65" customHeight="1">
      <c r="A727" s="286" t="s">
        <v>55</v>
      </c>
      <c r="B727" s="297">
        <v>28133</v>
      </c>
      <c r="C727" s="289">
        <v>16795</v>
      </c>
      <c r="D727" s="289">
        <v>331</v>
      </c>
      <c r="E727" s="289">
        <v>112</v>
      </c>
      <c r="F727" s="289">
        <v>0</v>
      </c>
      <c r="G727" s="289">
        <v>0</v>
      </c>
      <c r="H727" s="286"/>
    </row>
    <row r="728" spans="1:8" s="285" customFormat="1" ht="8.65" customHeight="1">
      <c r="A728" s="291" t="s">
        <v>56</v>
      </c>
      <c r="B728" s="298">
        <v>20653</v>
      </c>
      <c r="C728" s="292">
        <v>5530</v>
      </c>
      <c r="D728" s="292">
        <v>426</v>
      </c>
      <c r="E728" s="292">
        <v>153</v>
      </c>
      <c r="F728" s="292">
        <v>6</v>
      </c>
      <c r="G728" s="292">
        <v>3</v>
      </c>
      <c r="H728" s="286"/>
    </row>
    <row r="729" spans="1:8" s="285" customFormat="1" ht="8.65" customHeight="1">
      <c r="A729" s="286" t="s">
        <v>57</v>
      </c>
      <c r="B729" s="297">
        <v>4084</v>
      </c>
      <c r="C729" s="289">
        <v>1614</v>
      </c>
      <c r="D729" s="289">
        <v>510</v>
      </c>
      <c r="E729" s="289">
        <v>164</v>
      </c>
      <c r="F729" s="289">
        <v>0</v>
      </c>
      <c r="G729" s="289">
        <v>0</v>
      </c>
      <c r="H729" s="286"/>
    </row>
    <row r="730" spans="1:8" s="285" customFormat="1" ht="8.65" customHeight="1">
      <c r="A730" s="286" t="s">
        <v>58</v>
      </c>
      <c r="B730" s="297">
        <v>43924</v>
      </c>
      <c r="C730" s="289">
        <v>23819</v>
      </c>
      <c r="D730" s="289">
        <v>3466</v>
      </c>
      <c r="E730" s="289">
        <v>1507</v>
      </c>
      <c r="F730" s="289">
        <v>2</v>
      </c>
      <c r="G730" s="289">
        <v>17</v>
      </c>
      <c r="H730" s="286"/>
    </row>
    <row r="731" spans="1:8" s="285" customFormat="1" ht="8.65" customHeight="1">
      <c r="A731" s="286" t="s">
        <v>59</v>
      </c>
      <c r="B731" s="297">
        <v>12237</v>
      </c>
      <c r="C731" s="289">
        <v>14100</v>
      </c>
      <c r="D731" s="289">
        <v>5685</v>
      </c>
      <c r="E731" s="289">
        <v>3096</v>
      </c>
      <c r="F731" s="289">
        <v>0</v>
      </c>
      <c r="G731" s="289">
        <v>0</v>
      </c>
      <c r="H731" s="286"/>
    </row>
    <row r="732" spans="1:8" s="285" customFormat="1" ht="8.65" customHeight="1">
      <c r="A732" s="291" t="s">
        <v>60</v>
      </c>
      <c r="B732" s="298">
        <v>3647</v>
      </c>
      <c r="C732" s="292">
        <v>5448</v>
      </c>
      <c r="D732" s="292">
        <v>532</v>
      </c>
      <c r="E732" s="292">
        <v>297</v>
      </c>
      <c r="F732" s="292">
        <v>9</v>
      </c>
      <c r="G732" s="292">
        <v>6</v>
      </c>
      <c r="H732" s="286"/>
    </row>
    <row r="733" spans="1:8" s="285" customFormat="1" ht="8.65" customHeight="1">
      <c r="A733" s="286" t="s">
        <v>61</v>
      </c>
      <c r="B733" s="297">
        <v>4467</v>
      </c>
      <c r="C733" s="289">
        <v>4924</v>
      </c>
      <c r="D733" s="289">
        <v>775</v>
      </c>
      <c r="E733" s="289">
        <v>536</v>
      </c>
      <c r="F733" s="289">
        <v>1</v>
      </c>
      <c r="G733" s="289">
        <v>1</v>
      </c>
      <c r="H733" s="286"/>
    </row>
    <row r="734" spans="1:8" s="285" customFormat="1" ht="8.65" customHeight="1">
      <c r="A734" s="286" t="s">
        <v>62</v>
      </c>
      <c r="B734" s="297">
        <v>520</v>
      </c>
      <c r="C734" s="289">
        <v>1940</v>
      </c>
      <c r="D734" s="289">
        <v>260</v>
      </c>
      <c r="E734" s="289">
        <v>106</v>
      </c>
      <c r="F734" s="289">
        <v>0</v>
      </c>
      <c r="G734" s="289">
        <v>0</v>
      </c>
      <c r="H734" s="286"/>
    </row>
    <row r="735" spans="1:8" s="285" customFormat="1" ht="8.65" customHeight="1">
      <c r="A735" s="286" t="s">
        <v>63</v>
      </c>
      <c r="B735" s="297">
        <v>5743</v>
      </c>
      <c r="C735" s="289">
        <v>14055</v>
      </c>
      <c r="D735" s="289">
        <v>734</v>
      </c>
      <c r="E735" s="289">
        <v>777</v>
      </c>
      <c r="F735" s="289">
        <v>0</v>
      </c>
      <c r="G735" s="289">
        <v>0</v>
      </c>
      <c r="H735" s="286"/>
    </row>
    <row r="736" spans="1:8" s="285" customFormat="1" ht="8.65" customHeight="1">
      <c r="A736" s="291" t="s">
        <v>64</v>
      </c>
      <c r="B736" s="298">
        <v>4315</v>
      </c>
      <c r="C736" s="292">
        <v>2099</v>
      </c>
      <c r="D736" s="292">
        <v>1629</v>
      </c>
      <c r="E736" s="292">
        <v>1110</v>
      </c>
      <c r="F736" s="292">
        <v>0</v>
      </c>
      <c r="G736" s="292">
        <v>0</v>
      </c>
      <c r="H736" s="286"/>
    </row>
    <row r="737" spans="1:8" s="285" customFormat="1" ht="8.65" customHeight="1">
      <c r="A737" s="286" t="s">
        <v>65</v>
      </c>
      <c r="B737" s="297">
        <v>9253</v>
      </c>
      <c r="C737" s="289">
        <v>5024</v>
      </c>
      <c r="D737" s="289">
        <v>2409</v>
      </c>
      <c r="E737" s="289">
        <v>2067</v>
      </c>
      <c r="F737" s="289">
        <v>0</v>
      </c>
      <c r="G737" s="289">
        <v>0</v>
      </c>
      <c r="H737" s="286"/>
    </row>
    <row r="738" spans="1:8" s="285" customFormat="1" ht="8.65" customHeight="1">
      <c r="A738" s="286" t="s">
        <v>66</v>
      </c>
      <c r="B738" s="297">
        <v>9848</v>
      </c>
      <c r="C738" s="289">
        <v>8141</v>
      </c>
      <c r="D738" s="289">
        <v>817</v>
      </c>
      <c r="E738" s="289">
        <v>589</v>
      </c>
      <c r="F738" s="289">
        <v>1</v>
      </c>
      <c r="G738" s="289">
        <v>1</v>
      </c>
      <c r="H738" s="286"/>
    </row>
    <row r="739" spans="1:8" s="285" customFormat="1" ht="8.65" customHeight="1">
      <c r="A739" s="286" t="s">
        <v>67</v>
      </c>
      <c r="B739" s="297">
        <v>9591</v>
      </c>
      <c r="C739" s="289">
        <v>4837</v>
      </c>
      <c r="D739" s="289">
        <v>223</v>
      </c>
      <c r="E739" s="289">
        <v>95</v>
      </c>
      <c r="F739" s="289">
        <v>0</v>
      </c>
      <c r="G739" s="289">
        <v>0</v>
      </c>
      <c r="H739" s="286"/>
    </row>
    <row r="740" spans="1:8" s="285" customFormat="1" ht="8.65" customHeight="1">
      <c r="A740" s="291" t="s">
        <v>68</v>
      </c>
      <c r="B740" s="298">
        <v>16880</v>
      </c>
      <c r="C740" s="292">
        <v>4841</v>
      </c>
      <c r="D740" s="292">
        <v>264</v>
      </c>
      <c r="E740" s="292">
        <v>99</v>
      </c>
      <c r="F740" s="292">
        <v>0</v>
      </c>
      <c r="G740" s="292">
        <v>0</v>
      </c>
      <c r="H740" s="286"/>
    </row>
    <row r="741" spans="1:8" s="285" customFormat="1" ht="8.65" customHeight="1">
      <c r="A741" s="286" t="s">
        <v>69</v>
      </c>
      <c r="B741" s="297">
        <v>15097</v>
      </c>
      <c r="C741" s="289">
        <v>5783</v>
      </c>
      <c r="D741" s="289">
        <v>224</v>
      </c>
      <c r="E741" s="289">
        <v>90</v>
      </c>
      <c r="F741" s="289">
        <v>0</v>
      </c>
      <c r="G741" s="289">
        <v>0</v>
      </c>
      <c r="H741" s="286"/>
    </row>
    <row r="742" spans="1:8" s="285" customFormat="1" ht="8.65" customHeight="1">
      <c r="A742" s="286" t="s">
        <v>70</v>
      </c>
      <c r="B742" s="297">
        <v>52400</v>
      </c>
      <c r="C742" s="289">
        <v>10751</v>
      </c>
      <c r="D742" s="289">
        <v>1095</v>
      </c>
      <c r="E742" s="289">
        <v>629</v>
      </c>
      <c r="F742" s="289">
        <v>4</v>
      </c>
      <c r="G742" s="289">
        <v>4</v>
      </c>
      <c r="H742" s="286"/>
    </row>
    <row r="743" spans="1:8" s="285" customFormat="1" ht="8.65" customHeight="1">
      <c r="A743" s="286" t="s">
        <v>71</v>
      </c>
      <c r="B743" s="297">
        <v>23782</v>
      </c>
      <c r="C743" s="289">
        <v>5495</v>
      </c>
      <c r="D743" s="289">
        <v>236</v>
      </c>
      <c r="E743" s="289">
        <v>131</v>
      </c>
      <c r="F743" s="289">
        <v>0</v>
      </c>
      <c r="G743" s="289">
        <v>0</v>
      </c>
      <c r="H743" s="286"/>
    </row>
    <row r="744" spans="1:8" s="285" customFormat="1" ht="8.65" customHeight="1">
      <c r="A744" s="291" t="s">
        <v>72</v>
      </c>
      <c r="B744" s="298">
        <v>19666</v>
      </c>
      <c r="C744" s="292">
        <v>6176</v>
      </c>
      <c r="D744" s="292">
        <v>390</v>
      </c>
      <c r="E744" s="292">
        <v>51</v>
      </c>
      <c r="F744" s="292">
        <v>0</v>
      </c>
      <c r="G744" s="292">
        <v>0</v>
      </c>
      <c r="H744" s="286"/>
    </row>
    <row r="745" spans="1:8" s="285" customFormat="1" ht="8.65" customHeight="1">
      <c r="A745" s="286" t="s">
        <v>73</v>
      </c>
      <c r="B745" s="297">
        <v>1786</v>
      </c>
      <c r="C745" s="289">
        <v>1017</v>
      </c>
      <c r="D745" s="289">
        <v>207</v>
      </c>
      <c r="E745" s="289">
        <v>107</v>
      </c>
      <c r="F745" s="289">
        <v>1</v>
      </c>
      <c r="G745" s="289">
        <v>1</v>
      </c>
      <c r="H745" s="286"/>
    </row>
    <row r="746" spans="1:8" s="285" customFormat="1" ht="8.65" customHeight="1">
      <c r="A746" s="286" t="s">
        <v>74</v>
      </c>
      <c r="B746" s="297">
        <v>19182</v>
      </c>
      <c r="C746" s="289">
        <v>6774</v>
      </c>
      <c r="D746" s="289">
        <v>895</v>
      </c>
      <c r="E746" s="289">
        <v>400</v>
      </c>
      <c r="F746" s="289">
        <v>0</v>
      </c>
      <c r="G746" s="289">
        <v>0</v>
      </c>
      <c r="H746" s="286"/>
    </row>
    <row r="747" spans="1:8" s="285" customFormat="1" ht="8.65" customHeight="1">
      <c r="A747" s="286" t="s">
        <v>75</v>
      </c>
      <c r="B747" s="297">
        <v>18850</v>
      </c>
      <c r="C747" s="289">
        <v>3350</v>
      </c>
      <c r="D747" s="289">
        <v>169</v>
      </c>
      <c r="E747" s="289">
        <v>54</v>
      </c>
      <c r="F747" s="289">
        <v>0</v>
      </c>
      <c r="G747" s="289">
        <v>0</v>
      </c>
      <c r="H747" s="286"/>
    </row>
    <row r="748" spans="1:8" s="285" customFormat="1" ht="8.65" customHeight="1">
      <c r="A748" s="291" t="s">
        <v>76</v>
      </c>
      <c r="B748" s="299">
        <v>2164</v>
      </c>
      <c r="C748" s="292">
        <v>1366</v>
      </c>
      <c r="D748" s="292">
        <v>73</v>
      </c>
      <c r="E748" s="292">
        <v>13</v>
      </c>
      <c r="F748" s="292">
        <v>2</v>
      </c>
      <c r="G748" s="292">
        <v>2</v>
      </c>
      <c r="H748" s="286"/>
    </row>
    <row r="749" spans="1:8" s="285" customFormat="1" ht="8.65" customHeight="1">
      <c r="A749" s="286" t="s">
        <v>163</v>
      </c>
      <c r="B749" s="289" t="s">
        <v>12</v>
      </c>
      <c r="C749" s="289" t="s">
        <v>12</v>
      </c>
      <c r="D749" s="289">
        <v>750</v>
      </c>
      <c r="E749" s="289" t="s">
        <v>12</v>
      </c>
      <c r="F749" s="289">
        <v>0</v>
      </c>
      <c r="G749" s="289" t="s">
        <v>12</v>
      </c>
      <c r="H749" s="286"/>
    </row>
    <row r="750" spans="1:8" s="285" customFormat="1" ht="8.65" customHeight="1">
      <c r="A750" s="286"/>
      <c r="B750" s="289"/>
      <c r="C750" s="289"/>
      <c r="D750" s="289"/>
      <c r="E750" s="289"/>
      <c r="F750" s="289"/>
      <c r="G750" s="289"/>
      <c r="H750" s="286"/>
    </row>
    <row r="751" spans="1:8" s="285" customFormat="1" ht="9" customHeight="1">
      <c r="A751" s="284">
        <v>2015</v>
      </c>
      <c r="H751" s="286"/>
    </row>
    <row r="752" spans="1:8" s="285" customFormat="1" ht="9" customHeight="1">
      <c r="A752" s="284" t="s">
        <v>44</v>
      </c>
      <c r="B752" s="287">
        <f t="shared" ref="B752:G752" si="20">SUM(B754:B786)</f>
        <v>500570</v>
      </c>
      <c r="C752" s="287">
        <f t="shared" si="20"/>
        <v>221921</v>
      </c>
      <c r="D752" s="287">
        <f t="shared" si="20"/>
        <v>27936</v>
      </c>
      <c r="E752" s="287">
        <f t="shared" si="20"/>
        <v>13578</v>
      </c>
      <c r="F752" s="287">
        <f t="shared" si="20"/>
        <v>59</v>
      </c>
      <c r="G752" s="287">
        <f t="shared" si="20"/>
        <v>63</v>
      </c>
      <c r="H752" s="286"/>
    </row>
    <row r="753" spans="1:8" s="285" customFormat="1" ht="3" customHeight="1">
      <c r="A753" s="288"/>
      <c r="B753" s="287"/>
      <c r="C753" s="287"/>
      <c r="D753" s="287"/>
      <c r="E753" s="287"/>
      <c r="F753" s="287"/>
      <c r="G753" s="287"/>
      <c r="H753" s="286"/>
    </row>
    <row r="754" spans="1:8" s="285" customFormat="1" ht="8.65" customHeight="1">
      <c r="A754" s="286" t="s">
        <v>45</v>
      </c>
      <c r="B754" s="297">
        <v>5547</v>
      </c>
      <c r="C754" s="289">
        <v>3412</v>
      </c>
      <c r="D754" s="289">
        <v>91</v>
      </c>
      <c r="E754" s="289">
        <v>44</v>
      </c>
      <c r="F754" s="289">
        <v>0</v>
      </c>
      <c r="G754" s="289">
        <v>0</v>
      </c>
      <c r="H754" s="286"/>
    </row>
    <row r="755" spans="1:8" s="285" customFormat="1" ht="8.65" customHeight="1">
      <c r="A755" s="286" t="s">
        <v>46</v>
      </c>
      <c r="B755" s="297">
        <v>4711</v>
      </c>
      <c r="C755" s="289">
        <v>9420</v>
      </c>
      <c r="D755" s="289">
        <v>2766</v>
      </c>
      <c r="E755" s="289">
        <v>790</v>
      </c>
      <c r="F755" s="289">
        <v>2</v>
      </c>
      <c r="G755" s="289">
        <v>1</v>
      </c>
      <c r="H755" s="286"/>
    </row>
    <row r="756" spans="1:8" s="285" customFormat="1" ht="8.65" customHeight="1">
      <c r="A756" s="286" t="s">
        <v>47</v>
      </c>
      <c r="B756" s="297">
        <v>3593</v>
      </c>
      <c r="C756" s="289">
        <v>1424</v>
      </c>
      <c r="D756" s="289">
        <v>325</v>
      </c>
      <c r="E756" s="289">
        <v>97</v>
      </c>
      <c r="F756" s="289">
        <v>1</v>
      </c>
      <c r="G756" s="289">
        <v>1</v>
      </c>
      <c r="H756" s="286"/>
    </row>
    <row r="757" spans="1:8" s="285" customFormat="1" ht="8.65" customHeight="1">
      <c r="A757" s="291" t="s">
        <v>48</v>
      </c>
      <c r="B757" s="298">
        <v>9587</v>
      </c>
      <c r="C757" s="292">
        <v>1364</v>
      </c>
      <c r="D757" s="292">
        <v>114</v>
      </c>
      <c r="E757" s="292">
        <v>12</v>
      </c>
      <c r="F757" s="292">
        <v>1</v>
      </c>
      <c r="G757" s="292">
        <v>1</v>
      </c>
      <c r="H757" s="286"/>
    </row>
    <row r="758" spans="1:8" s="285" customFormat="1" ht="8.65" customHeight="1">
      <c r="A758" s="286" t="s">
        <v>49</v>
      </c>
      <c r="B758" s="297">
        <v>33426</v>
      </c>
      <c r="C758" s="289">
        <v>10174</v>
      </c>
      <c r="D758" s="289">
        <v>362</v>
      </c>
      <c r="E758" s="289">
        <v>130</v>
      </c>
      <c r="F758" s="289">
        <v>0</v>
      </c>
      <c r="G758" s="289">
        <v>0</v>
      </c>
      <c r="H758" s="286"/>
    </row>
    <row r="759" spans="1:8" s="285" customFormat="1" ht="8.65" customHeight="1">
      <c r="A759" s="286" t="s">
        <v>50</v>
      </c>
      <c r="B759" s="297">
        <v>3254</v>
      </c>
      <c r="C759" s="289">
        <v>1229</v>
      </c>
      <c r="D759" s="289">
        <v>211</v>
      </c>
      <c r="E759" s="289">
        <v>76</v>
      </c>
      <c r="F759" s="289">
        <v>0</v>
      </c>
      <c r="G759" s="289">
        <v>0</v>
      </c>
      <c r="H759" s="286"/>
    </row>
    <row r="760" spans="1:8" s="285" customFormat="1" ht="8.65" customHeight="1">
      <c r="A760" s="286" t="s">
        <v>51</v>
      </c>
      <c r="B760" s="297">
        <v>7110</v>
      </c>
      <c r="C760" s="289">
        <v>2727</v>
      </c>
      <c r="D760" s="289">
        <v>542</v>
      </c>
      <c r="E760" s="289">
        <v>43</v>
      </c>
      <c r="F760" s="289">
        <v>0</v>
      </c>
      <c r="G760" s="289">
        <v>0</v>
      </c>
      <c r="H760" s="286"/>
    </row>
    <row r="761" spans="1:8" s="285" customFormat="1" ht="8.65" customHeight="1">
      <c r="A761" s="291" t="s">
        <v>52</v>
      </c>
      <c r="B761" s="298">
        <v>23940</v>
      </c>
      <c r="C761" s="292">
        <v>10777</v>
      </c>
      <c r="D761" s="292">
        <v>174</v>
      </c>
      <c r="E761" s="292">
        <v>34</v>
      </c>
      <c r="F761" s="292">
        <v>0</v>
      </c>
      <c r="G761" s="292">
        <v>0</v>
      </c>
      <c r="H761" s="286"/>
    </row>
    <row r="762" spans="1:8" s="285" customFormat="1" ht="8.65" customHeight="1">
      <c r="A762" s="286" t="s">
        <v>53</v>
      </c>
      <c r="B762" s="297">
        <v>29038</v>
      </c>
      <c r="C762" s="289">
        <v>25428</v>
      </c>
      <c r="D762" s="289">
        <v>2739</v>
      </c>
      <c r="E762" s="289">
        <v>840</v>
      </c>
      <c r="F762" s="289">
        <v>41</v>
      </c>
      <c r="G762" s="289">
        <v>26</v>
      </c>
      <c r="H762" s="286"/>
    </row>
    <row r="763" spans="1:8" s="285" customFormat="1" ht="8.65" customHeight="1">
      <c r="A763" s="286" t="s">
        <v>54</v>
      </c>
      <c r="B763" s="297">
        <v>13448</v>
      </c>
      <c r="C763" s="289">
        <v>2425</v>
      </c>
      <c r="D763" s="289">
        <v>440</v>
      </c>
      <c r="E763" s="289">
        <v>300</v>
      </c>
      <c r="F763" s="289">
        <v>0</v>
      </c>
      <c r="G763" s="289">
        <v>0</v>
      </c>
      <c r="H763" s="286"/>
    </row>
    <row r="764" spans="1:8" s="285" customFormat="1" ht="8.65" customHeight="1">
      <c r="A764" s="286" t="s">
        <v>55</v>
      </c>
      <c r="B764" s="297">
        <v>34593</v>
      </c>
      <c r="C764" s="289">
        <v>16072</v>
      </c>
      <c r="D764" s="289">
        <v>296</v>
      </c>
      <c r="E764" s="289">
        <v>128</v>
      </c>
      <c r="F764" s="289">
        <v>0</v>
      </c>
      <c r="G764" s="289">
        <v>0</v>
      </c>
      <c r="H764" s="286"/>
    </row>
    <row r="765" spans="1:8" s="285" customFormat="1" ht="8.65" customHeight="1">
      <c r="A765" s="291" t="s">
        <v>56</v>
      </c>
      <c r="B765" s="298">
        <v>20583</v>
      </c>
      <c r="C765" s="292">
        <v>5717</v>
      </c>
      <c r="D765" s="292">
        <v>382</v>
      </c>
      <c r="E765" s="292">
        <v>221</v>
      </c>
      <c r="F765" s="292">
        <v>0</v>
      </c>
      <c r="G765" s="292">
        <v>0</v>
      </c>
      <c r="H765" s="286"/>
    </row>
    <row r="766" spans="1:8" s="285" customFormat="1" ht="8.65" customHeight="1">
      <c r="A766" s="286" t="s">
        <v>57</v>
      </c>
      <c r="B766" s="297">
        <v>4303</v>
      </c>
      <c r="C766" s="289">
        <v>1749</v>
      </c>
      <c r="D766" s="289">
        <v>559</v>
      </c>
      <c r="E766" s="289">
        <v>242</v>
      </c>
      <c r="F766" s="289">
        <v>0</v>
      </c>
      <c r="G766" s="289">
        <v>0</v>
      </c>
      <c r="H766" s="286"/>
    </row>
    <row r="767" spans="1:8" s="285" customFormat="1" ht="8.65" customHeight="1">
      <c r="A767" s="286" t="s">
        <v>58</v>
      </c>
      <c r="B767" s="297">
        <v>41944</v>
      </c>
      <c r="C767" s="289">
        <v>23242</v>
      </c>
      <c r="D767" s="289">
        <v>2773</v>
      </c>
      <c r="E767" s="289">
        <v>1187</v>
      </c>
      <c r="F767" s="289">
        <v>1</v>
      </c>
      <c r="G767" s="289">
        <v>21</v>
      </c>
      <c r="H767" s="286"/>
    </row>
    <row r="768" spans="1:8" s="285" customFormat="1" ht="8.65" customHeight="1">
      <c r="A768" s="286" t="s">
        <v>59</v>
      </c>
      <c r="B768" s="297">
        <v>11802</v>
      </c>
      <c r="C768" s="289">
        <v>13896</v>
      </c>
      <c r="D768" s="289">
        <v>5226</v>
      </c>
      <c r="E768" s="289">
        <v>2951</v>
      </c>
      <c r="F768" s="289">
        <v>0</v>
      </c>
      <c r="G768" s="289">
        <v>0</v>
      </c>
      <c r="H768" s="286"/>
    </row>
    <row r="769" spans="1:8" s="285" customFormat="1" ht="8.65" customHeight="1">
      <c r="A769" s="291" t="s">
        <v>60</v>
      </c>
      <c r="B769" s="298">
        <v>4788</v>
      </c>
      <c r="C769" s="292">
        <v>5996</v>
      </c>
      <c r="D769" s="292">
        <v>383</v>
      </c>
      <c r="E769" s="292">
        <v>111</v>
      </c>
      <c r="F769" s="292">
        <v>6</v>
      </c>
      <c r="G769" s="292">
        <v>6</v>
      </c>
      <c r="H769" s="286"/>
    </row>
    <row r="770" spans="1:8" s="285" customFormat="1" ht="8.65" customHeight="1">
      <c r="A770" s="286" t="s">
        <v>61</v>
      </c>
      <c r="B770" s="297">
        <v>5732</v>
      </c>
      <c r="C770" s="289">
        <v>4423</v>
      </c>
      <c r="D770" s="289">
        <v>1011</v>
      </c>
      <c r="E770" s="289">
        <v>491</v>
      </c>
      <c r="F770" s="289">
        <v>0</v>
      </c>
      <c r="G770" s="289">
        <v>0</v>
      </c>
      <c r="H770" s="286"/>
    </row>
    <row r="771" spans="1:8" s="285" customFormat="1" ht="8.65" customHeight="1">
      <c r="A771" s="286" t="s">
        <v>62</v>
      </c>
      <c r="B771" s="297">
        <v>572</v>
      </c>
      <c r="C771" s="289">
        <v>1417</v>
      </c>
      <c r="D771" s="289">
        <v>140</v>
      </c>
      <c r="E771" s="289">
        <v>34</v>
      </c>
      <c r="F771" s="289">
        <v>0</v>
      </c>
      <c r="G771" s="289">
        <v>0</v>
      </c>
      <c r="H771" s="286"/>
    </row>
    <row r="772" spans="1:8" s="285" customFormat="1" ht="8.65" customHeight="1">
      <c r="A772" s="286" t="s">
        <v>63</v>
      </c>
      <c r="B772" s="297">
        <v>6175</v>
      </c>
      <c r="C772" s="289">
        <v>13922</v>
      </c>
      <c r="D772" s="289">
        <v>945</v>
      </c>
      <c r="E772" s="289">
        <v>923</v>
      </c>
      <c r="F772" s="289">
        <v>0</v>
      </c>
      <c r="G772" s="289">
        <v>0</v>
      </c>
      <c r="H772" s="286"/>
    </row>
    <row r="773" spans="1:8" s="285" customFormat="1" ht="8.65" customHeight="1">
      <c r="A773" s="291" t="s">
        <v>64</v>
      </c>
      <c r="B773" s="298">
        <v>4888</v>
      </c>
      <c r="C773" s="292">
        <v>2333</v>
      </c>
      <c r="D773" s="292">
        <v>1606</v>
      </c>
      <c r="E773" s="292">
        <v>1116</v>
      </c>
      <c r="F773" s="292">
        <v>0</v>
      </c>
      <c r="G773" s="292">
        <v>0</v>
      </c>
      <c r="H773" s="286"/>
    </row>
    <row r="774" spans="1:8" s="285" customFormat="1" ht="8.65" customHeight="1">
      <c r="A774" s="286" t="s">
        <v>65</v>
      </c>
      <c r="B774" s="297">
        <v>8396</v>
      </c>
      <c r="C774" s="289">
        <v>4961</v>
      </c>
      <c r="D774" s="289">
        <v>1959</v>
      </c>
      <c r="E774" s="289">
        <v>1297</v>
      </c>
      <c r="F774" s="289">
        <v>0</v>
      </c>
      <c r="G774" s="289">
        <v>0</v>
      </c>
      <c r="H774" s="286"/>
    </row>
    <row r="775" spans="1:8" s="285" customFormat="1" ht="8.65" customHeight="1">
      <c r="A775" s="286" t="s">
        <v>66</v>
      </c>
      <c r="B775" s="297">
        <v>11982</v>
      </c>
      <c r="C775" s="289">
        <v>8147</v>
      </c>
      <c r="D775" s="289">
        <v>784</v>
      </c>
      <c r="E775" s="289">
        <v>706</v>
      </c>
      <c r="F775" s="289">
        <v>0</v>
      </c>
      <c r="G775" s="289">
        <v>0</v>
      </c>
      <c r="H775" s="286"/>
    </row>
    <row r="776" spans="1:8" s="285" customFormat="1" ht="8.65" customHeight="1">
      <c r="A776" s="286" t="s">
        <v>67</v>
      </c>
      <c r="B776" s="297">
        <v>11502</v>
      </c>
      <c r="C776" s="289">
        <v>4942</v>
      </c>
      <c r="D776" s="289">
        <v>124</v>
      </c>
      <c r="E776" s="289">
        <v>53</v>
      </c>
      <c r="F776" s="289">
        <v>0</v>
      </c>
      <c r="G776" s="289">
        <v>0</v>
      </c>
      <c r="H776" s="286"/>
    </row>
    <row r="777" spans="1:8" s="285" customFormat="1" ht="8.65" customHeight="1">
      <c r="A777" s="291" t="s">
        <v>68</v>
      </c>
      <c r="B777" s="298">
        <v>19663</v>
      </c>
      <c r="C777" s="292">
        <v>4859</v>
      </c>
      <c r="D777" s="292">
        <v>254</v>
      </c>
      <c r="E777" s="292">
        <v>87</v>
      </c>
      <c r="F777" s="292">
        <v>0</v>
      </c>
      <c r="G777" s="292">
        <v>0</v>
      </c>
      <c r="H777" s="286"/>
    </row>
    <row r="778" spans="1:8" s="285" customFormat="1" ht="8.65" customHeight="1">
      <c r="A778" s="286" t="s">
        <v>69</v>
      </c>
      <c r="B778" s="297">
        <v>16642</v>
      </c>
      <c r="C778" s="289">
        <v>5710</v>
      </c>
      <c r="D778" s="289">
        <v>224</v>
      </c>
      <c r="E778" s="289">
        <v>77</v>
      </c>
      <c r="F778" s="289">
        <v>0</v>
      </c>
      <c r="G778" s="289">
        <v>0</v>
      </c>
      <c r="H778" s="286"/>
    </row>
    <row r="779" spans="1:8" s="285" customFormat="1" ht="8.65" customHeight="1">
      <c r="A779" s="286" t="s">
        <v>70</v>
      </c>
      <c r="B779" s="297">
        <v>62788</v>
      </c>
      <c r="C779" s="289">
        <v>12087</v>
      </c>
      <c r="D779" s="289">
        <v>1246</v>
      </c>
      <c r="E779" s="289">
        <v>966</v>
      </c>
      <c r="F779" s="289">
        <v>2</v>
      </c>
      <c r="G779" s="289">
        <v>2</v>
      </c>
      <c r="H779" s="286"/>
    </row>
    <row r="780" spans="1:8" s="285" customFormat="1" ht="8.65" customHeight="1">
      <c r="A780" s="286" t="s">
        <v>71</v>
      </c>
      <c r="B780" s="297">
        <v>29778</v>
      </c>
      <c r="C780" s="289">
        <v>5915</v>
      </c>
      <c r="D780" s="289">
        <v>203</v>
      </c>
      <c r="E780" s="289">
        <v>112</v>
      </c>
      <c r="F780" s="289">
        <v>0</v>
      </c>
      <c r="G780" s="289">
        <v>0</v>
      </c>
      <c r="H780" s="286"/>
    </row>
    <row r="781" spans="1:8" s="285" customFormat="1" ht="8.65" customHeight="1">
      <c r="A781" s="291" t="s">
        <v>72</v>
      </c>
      <c r="B781" s="298">
        <v>19778</v>
      </c>
      <c r="C781" s="292">
        <v>5904</v>
      </c>
      <c r="D781" s="292">
        <v>223</v>
      </c>
      <c r="E781" s="292">
        <v>15</v>
      </c>
      <c r="F781" s="292">
        <v>0</v>
      </c>
      <c r="G781" s="292">
        <v>0</v>
      </c>
      <c r="H781" s="286"/>
    </row>
    <row r="782" spans="1:8" s="285" customFormat="1" ht="8.65" customHeight="1">
      <c r="A782" s="286" t="s">
        <v>73</v>
      </c>
      <c r="B782" s="297">
        <v>466</v>
      </c>
      <c r="C782" s="289">
        <v>590</v>
      </c>
      <c r="D782" s="289">
        <v>156</v>
      </c>
      <c r="E782" s="289">
        <v>93</v>
      </c>
      <c r="F782" s="289">
        <v>0</v>
      </c>
      <c r="G782" s="289">
        <v>0</v>
      </c>
      <c r="H782" s="286"/>
    </row>
    <row r="783" spans="1:8" s="285" customFormat="1" ht="8.65" customHeight="1">
      <c r="A783" s="286" t="s">
        <v>74</v>
      </c>
      <c r="B783" s="297">
        <v>26414</v>
      </c>
      <c r="C783" s="289">
        <v>6731</v>
      </c>
      <c r="D783" s="289">
        <v>772</v>
      </c>
      <c r="E783" s="289">
        <v>314</v>
      </c>
      <c r="F783" s="289">
        <v>0</v>
      </c>
      <c r="G783" s="289">
        <v>0</v>
      </c>
      <c r="H783" s="286"/>
    </row>
    <row r="784" spans="1:8" s="285" customFormat="1" ht="8.65" customHeight="1">
      <c r="A784" s="286" t="s">
        <v>75</v>
      </c>
      <c r="B784" s="297">
        <v>21982</v>
      </c>
      <c r="C784" s="289">
        <v>3658</v>
      </c>
      <c r="D784" s="289">
        <v>194</v>
      </c>
      <c r="E784" s="289">
        <v>75</v>
      </c>
      <c r="F784" s="289">
        <v>1</v>
      </c>
      <c r="G784" s="289">
        <v>1</v>
      </c>
      <c r="H784" s="286"/>
    </row>
    <row r="785" spans="1:8" s="285" customFormat="1" ht="8.65" customHeight="1">
      <c r="A785" s="291" t="s">
        <v>76</v>
      </c>
      <c r="B785" s="299">
        <v>2145</v>
      </c>
      <c r="C785" s="292">
        <v>1270</v>
      </c>
      <c r="D785" s="292">
        <v>67</v>
      </c>
      <c r="E785" s="292">
        <v>13</v>
      </c>
      <c r="F785" s="292">
        <v>4</v>
      </c>
      <c r="G785" s="292">
        <v>4</v>
      </c>
      <c r="H785" s="286"/>
    </row>
    <row r="786" spans="1:8" s="285" customFormat="1" ht="8.65" customHeight="1">
      <c r="A786" s="286" t="s">
        <v>163</v>
      </c>
      <c r="B786" s="289" t="s">
        <v>12</v>
      </c>
      <c r="C786" s="289" t="s">
        <v>12</v>
      </c>
      <c r="D786" s="289">
        <v>645</v>
      </c>
      <c r="E786" s="289" t="s">
        <v>12</v>
      </c>
      <c r="F786" s="289">
        <v>0</v>
      </c>
      <c r="G786" s="289">
        <v>0</v>
      </c>
      <c r="H786" s="286"/>
    </row>
    <row r="787" spans="1:8" s="285" customFormat="1" ht="8.65" customHeight="1">
      <c r="A787" s="286"/>
      <c r="B787" s="289"/>
      <c r="C787" s="289"/>
      <c r="D787" s="289"/>
      <c r="E787" s="289"/>
      <c r="F787" s="289"/>
      <c r="G787" s="289"/>
      <c r="H787" s="286"/>
    </row>
    <row r="788" spans="1:8" s="285" customFormat="1" ht="9" customHeight="1">
      <c r="A788" s="284">
        <v>2016</v>
      </c>
      <c r="H788" s="286"/>
    </row>
    <row r="789" spans="1:8" s="285" customFormat="1" ht="9" customHeight="1">
      <c r="A789" s="284" t="s">
        <v>44</v>
      </c>
      <c r="B789" s="287">
        <f t="shared" ref="B789:G789" si="21">SUM(B791:B823)</f>
        <v>529688</v>
      </c>
      <c r="C789" s="287">
        <f>SUM(C791:C823)</f>
        <v>233036</v>
      </c>
      <c r="D789" s="287">
        <f t="shared" si="21"/>
        <v>28022</v>
      </c>
      <c r="E789" s="287">
        <f t="shared" si="21"/>
        <v>15092</v>
      </c>
      <c r="F789" s="287">
        <f t="shared" si="21"/>
        <v>48</v>
      </c>
      <c r="G789" s="287">
        <f t="shared" si="21"/>
        <v>34</v>
      </c>
      <c r="H789" s="286"/>
    </row>
    <row r="790" spans="1:8" s="285" customFormat="1" ht="3" customHeight="1">
      <c r="A790" s="288"/>
      <c r="B790" s="287"/>
      <c r="C790" s="287"/>
      <c r="D790" s="287"/>
      <c r="E790" s="287"/>
      <c r="F790" s="287"/>
      <c r="G790" s="287"/>
      <c r="H790" s="286"/>
    </row>
    <row r="791" spans="1:8" s="285" customFormat="1" ht="8.65" customHeight="1">
      <c r="A791" s="286" t="s">
        <v>45</v>
      </c>
      <c r="B791" s="297">
        <v>5508</v>
      </c>
      <c r="C791" s="289">
        <v>3747</v>
      </c>
      <c r="D791" s="289">
        <v>91</v>
      </c>
      <c r="E791" s="289">
        <v>33</v>
      </c>
      <c r="F791" s="289">
        <v>0</v>
      </c>
      <c r="G791" s="289">
        <v>0</v>
      </c>
      <c r="H791" s="286"/>
    </row>
    <row r="792" spans="1:8" s="285" customFormat="1" ht="8.65" customHeight="1">
      <c r="A792" s="286" t="s">
        <v>46</v>
      </c>
      <c r="B792" s="297">
        <v>4825</v>
      </c>
      <c r="C792" s="289">
        <v>8220</v>
      </c>
      <c r="D792" s="289">
        <v>2191</v>
      </c>
      <c r="E792" s="289">
        <v>613</v>
      </c>
      <c r="F792" s="289">
        <v>0</v>
      </c>
      <c r="G792" s="289">
        <v>0</v>
      </c>
      <c r="H792" s="286"/>
    </row>
    <row r="793" spans="1:8" s="285" customFormat="1" ht="8.65" customHeight="1">
      <c r="A793" s="286" t="s">
        <v>47</v>
      </c>
      <c r="B793" s="297">
        <v>3520</v>
      </c>
      <c r="C793" s="289">
        <v>1403</v>
      </c>
      <c r="D793" s="289">
        <v>227</v>
      </c>
      <c r="E793" s="289">
        <v>88</v>
      </c>
      <c r="F793" s="289">
        <v>2</v>
      </c>
      <c r="G793" s="289">
        <v>2</v>
      </c>
      <c r="H793" s="286"/>
    </row>
    <row r="794" spans="1:8" s="285" customFormat="1" ht="8.65" customHeight="1">
      <c r="A794" s="291" t="s">
        <v>48</v>
      </c>
      <c r="B794" s="298">
        <v>7789</v>
      </c>
      <c r="C794" s="292">
        <v>1748</v>
      </c>
      <c r="D794" s="292">
        <v>78</v>
      </c>
      <c r="E794" s="292">
        <v>15</v>
      </c>
      <c r="F794" s="292">
        <v>0</v>
      </c>
      <c r="G794" s="292">
        <v>0</v>
      </c>
      <c r="H794" s="286"/>
    </row>
    <row r="795" spans="1:8" s="285" customFormat="1" ht="8.65" customHeight="1">
      <c r="A795" s="286" t="s">
        <v>49</v>
      </c>
      <c r="B795" s="297">
        <v>30299</v>
      </c>
      <c r="C795" s="289">
        <v>10236</v>
      </c>
      <c r="D795" s="289">
        <v>354</v>
      </c>
      <c r="E795" s="289">
        <v>259</v>
      </c>
      <c r="F795" s="289">
        <v>0</v>
      </c>
      <c r="G795" s="289">
        <v>0</v>
      </c>
      <c r="H795" s="286"/>
    </row>
    <row r="796" spans="1:8" s="285" customFormat="1" ht="8.65" customHeight="1">
      <c r="A796" s="286" t="s">
        <v>50</v>
      </c>
      <c r="B796" s="297">
        <v>3038</v>
      </c>
      <c r="C796" s="289">
        <v>1112</v>
      </c>
      <c r="D796" s="289">
        <v>328</v>
      </c>
      <c r="E796" s="289">
        <v>194</v>
      </c>
      <c r="F796" s="289">
        <v>1</v>
      </c>
      <c r="G796" s="289">
        <v>0</v>
      </c>
      <c r="H796" s="286"/>
    </row>
    <row r="797" spans="1:8" s="285" customFormat="1" ht="8.65" customHeight="1">
      <c r="A797" s="286" t="s">
        <v>51</v>
      </c>
      <c r="B797" s="297">
        <v>8063</v>
      </c>
      <c r="C797" s="289">
        <v>3223</v>
      </c>
      <c r="D797" s="289">
        <v>533</v>
      </c>
      <c r="E797" s="289">
        <v>30</v>
      </c>
      <c r="F797" s="289">
        <v>0</v>
      </c>
      <c r="G797" s="289">
        <v>0</v>
      </c>
      <c r="H797" s="286"/>
    </row>
    <row r="798" spans="1:8" s="285" customFormat="1" ht="8.65" customHeight="1">
      <c r="A798" s="291" t="s">
        <v>52</v>
      </c>
      <c r="B798" s="298">
        <v>25036</v>
      </c>
      <c r="C798" s="292">
        <v>11003</v>
      </c>
      <c r="D798" s="292">
        <v>167</v>
      </c>
      <c r="E798" s="292">
        <v>39</v>
      </c>
      <c r="F798" s="292">
        <v>0</v>
      </c>
      <c r="G798" s="292">
        <v>0</v>
      </c>
      <c r="H798" s="286"/>
    </row>
    <row r="799" spans="1:8" s="285" customFormat="1" ht="8.65" customHeight="1">
      <c r="A799" s="286" t="s">
        <v>53</v>
      </c>
      <c r="B799" s="297">
        <v>31583</v>
      </c>
      <c r="C799" s="289">
        <v>31696</v>
      </c>
      <c r="D799" s="289">
        <v>2775</v>
      </c>
      <c r="E799" s="289">
        <v>1317</v>
      </c>
      <c r="F799" s="289">
        <v>31</v>
      </c>
      <c r="G799" s="289">
        <v>23</v>
      </c>
      <c r="H799" s="286"/>
    </row>
    <row r="800" spans="1:8" s="285" customFormat="1" ht="8.65" customHeight="1">
      <c r="A800" s="286" t="s">
        <v>54</v>
      </c>
      <c r="B800" s="297">
        <v>12895</v>
      </c>
      <c r="C800" s="289">
        <v>2278</v>
      </c>
      <c r="D800" s="289">
        <v>363</v>
      </c>
      <c r="E800" s="289">
        <v>194</v>
      </c>
      <c r="F800" s="289">
        <v>1</v>
      </c>
      <c r="G800" s="289">
        <v>0</v>
      </c>
      <c r="H800" s="286"/>
    </row>
    <row r="801" spans="1:8" s="285" customFormat="1" ht="8.65" customHeight="1">
      <c r="A801" s="286" t="s">
        <v>55</v>
      </c>
      <c r="B801" s="297">
        <v>36702</v>
      </c>
      <c r="C801" s="289">
        <v>16671</v>
      </c>
      <c r="D801" s="289">
        <v>258</v>
      </c>
      <c r="E801" s="289">
        <v>84</v>
      </c>
      <c r="F801" s="289">
        <v>0</v>
      </c>
      <c r="G801" s="289">
        <v>0</v>
      </c>
      <c r="H801" s="286"/>
    </row>
    <row r="802" spans="1:8" s="285" customFormat="1" ht="8.65" customHeight="1">
      <c r="A802" s="291" t="s">
        <v>56</v>
      </c>
      <c r="B802" s="298">
        <v>21460</v>
      </c>
      <c r="C802" s="292">
        <v>5232</v>
      </c>
      <c r="D802" s="292">
        <v>271</v>
      </c>
      <c r="E802" s="292">
        <v>164</v>
      </c>
      <c r="F802" s="292">
        <v>0</v>
      </c>
      <c r="G802" s="292">
        <v>0</v>
      </c>
      <c r="H802" s="286"/>
    </row>
    <row r="803" spans="1:8" s="285" customFormat="1" ht="8.65" customHeight="1">
      <c r="A803" s="286" t="s">
        <v>57</v>
      </c>
      <c r="B803" s="297">
        <v>4095</v>
      </c>
      <c r="C803" s="289">
        <v>1983</v>
      </c>
      <c r="D803" s="289">
        <v>592</v>
      </c>
      <c r="E803" s="289">
        <v>266</v>
      </c>
      <c r="F803" s="289">
        <v>0</v>
      </c>
      <c r="G803" s="289">
        <v>0</v>
      </c>
      <c r="H803" s="286"/>
    </row>
    <row r="804" spans="1:8" s="285" customFormat="1" ht="8.65" customHeight="1">
      <c r="A804" s="286" t="s">
        <v>58</v>
      </c>
      <c r="B804" s="297">
        <v>57366</v>
      </c>
      <c r="C804" s="289">
        <v>23577</v>
      </c>
      <c r="D804" s="289">
        <v>4220</v>
      </c>
      <c r="E804" s="289">
        <v>2407</v>
      </c>
      <c r="F804" s="289">
        <v>7</v>
      </c>
      <c r="G804" s="289">
        <v>6</v>
      </c>
      <c r="H804" s="286"/>
    </row>
    <row r="805" spans="1:8" s="285" customFormat="1" ht="8.65" customHeight="1">
      <c r="A805" s="286" t="s">
        <v>59</v>
      </c>
      <c r="B805" s="297">
        <v>12299</v>
      </c>
      <c r="C805" s="289">
        <v>14187</v>
      </c>
      <c r="D805" s="289">
        <v>5503</v>
      </c>
      <c r="E805" s="289">
        <v>4225</v>
      </c>
      <c r="F805" s="289">
        <v>0</v>
      </c>
      <c r="G805" s="289">
        <v>0</v>
      </c>
      <c r="H805" s="286"/>
    </row>
    <row r="806" spans="1:8" s="285" customFormat="1" ht="8.65" customHeight="1">
      <c r="A806" s="291" t="s">
        <v>60</v>
      </c>
      <c r="B806" s="298">
        <v>4640</v>
      </c>
      <c r="C806" s="292">
        <v>6353</v>
      </c>
      <c r="D806" s="292">
        <v>345</v>
      </c>
      <c r="E806" s="292">
        <v>74</v>
      </c>
      <c r="F806" s="292">
        <v>1</v>
      </c>
      <c r="G806" s="292">
        <v>1</v>
      </c>
      <c r="H806" s="286"/>
    </row>
    <row r="807" spans="1:8" s="285" customFormat="1" ht="8.65" customHeight="1">
      <c r="A807" s="286" t="s">
        <v>61</v>
      </c>
      <c r="B807" s="297">
        <v>6318</v>
      </c>
      <c r="C807" s="289">
        <v>4520</v>
      </c>
      <c r="D807" s="289">
        <v>929</v>
      </c>
      <c r="E807" s="289">
        <v>497</v>
      </c>
      <c r="F807" s="289">
        <v>0</v>
      </c>
      <c r="G807" s="289">
        <v>0</v>
      </c>
      <c r="H807" s="286"/>
    </row>
    <row r="808" spans="1:8" s="285" customFormat="1" ht="8.65" customHeight="1">
      <c r="A808" s="286" t="s">
        <v>62</v>
      </c>
      <c r="B808" s="297">
        <v>560</v>
      </c>
      <c r="C808" s="289">
        <v>1480</v>
      </c>
      <c r="D808" s="289">
        <v>145</v>
      </c>
      <c r="E808" s="289">
        <v>50</v>
      </c>
      <c r="F808" s="289">
        <v>0</v>
      </c>
      <c r="G808" s="289">
        <v>0</v>
      </c>
      <c r="H808" s="286"/>
    </row>
    <row r="809" spans="1:8" s="285" customFormat="1" ht="8.65" customHeight="1">
      <c r="A809" s="286" t="s">
        <v>63</v>
      </c>
      <c r="B809" s="297">
        <v>6833</v>
      </c>
      <c r="C809" s="289">
        <v>15594</v>
      </c>
      <c r="D809" s="289">
        <v>642</v>
      </c>
      <c r="E809" s="289">
        <v>574</v>
      </c>
      <c r="F809" s="289">
        <v>0</v>
      </c>
      <c r="G809" s="289">
        <v>0</v>
      </c>
      <c r="H809" s="286"/>
    </row>
    <row r="810" spans="1:8" s="285" customFormat="1" ht="8.65" customHeight="1">
      <c r="A810" s="291" t="s">
        <v>64</v>
      </c>
      <c r="B810" s="298">
        <v>4496</v>
      </c>
      <c r="C810" s="292">
        <v>2898</v>
      </c>
      <c r="D810" s="292">
        <v>1424</v>
      </c>
      <c r="E810" s="292">
        <v>949</v>
      </c>
      <c r="F810" s="292">
        <v>0</v>
      </c>
      <c r="G810" s="292">
        <v>0</v>
      </c>
      <c r="H810" s="286"/>
    </row>
    <row r="811" spans="1:8" s="285" customFormat="1" ht="8.65" customHeight="1">
      <c r="A811" s="286" t="s">
        <v>65</v>
      </c>
      <c r="B811" s="297">
        <v>8961</v>
      </c>
      <c r="C811" s="289">
        <v>4521</v>
      </c>
      <c r="D811" s="289">
        <v>2153</v>
      </c>
      <c r="E811" s="289">
        <v>1213</v>
      </c>
      <c r="F811" s="289">
        <v>0</v>
      </c>
      <c r="G811" s="289">
        <v>0</v>
      </c>
      <c r="H811" s="286"/>
    </row>
    <row r="812" spans="1:8" s="285" customFormat="1" ht="8.65" customHeight="1">
      <c r="A812" s="286" t="s">
        <v>66</v>
      </c>
      <c r="B812" s="297">
        <v>9195</v>
      </c>
      <c r="C812" s="289">
        <v>8386</v>
      </c>
      <c r="D812" s="289">
        <v>845</v>
      </c>
      <c r="E812" s="289">
        <v>531</v>
      </c>
      <c r="F812" s="289">
        <v>1</v>
      </c>
      <c r="G812" s="289">
        <v>1</v>
      </c>
      <c r="H812" s="286"/>
    </row>
    <row r="813" spans="1:8" s="285" customFormat="1" ht="8.65" customHeight="1">
      <c r="A813" s="286" t="s">
        <v>67</v>
      </c>
      <c r="B813" s="297">
        <v>12479</v>
      </c>
      <c r="C813" s="289">
        <v>4702</v>
      </c>
      <c r="D813" s="289">
        <v>304</v>
      </c>
      <c r="E813" s="289">
        <v>42</v>
      </c>
      <c r="F813" s="289">
        <v>0</v>
      </c>
      <c r="G813" s="289">
        <v>0</v>
      </c>
      <c r="H813" s="286"/>
    </row>
    <row r="814" spans="1:8" s="285" customFormat="1" ht="8.65" customHeight="1">
      <c r="A814" s="291" t="s">
        <v>68</v>
      </c>
      <c r="B814" s="298">
        <v>18789</v>
      </c>
      <c r="C814" s="292">
        <v>4462</v>
      </c>
      <c r="D814" s="292">
        <v>260</v>
      </c>
      <c r="E814" s="292">
        <v>81</v>
      </c>
      <c r="F814" s="292">
        <v>0</v>
      </c>
      <c r="G814" s="292">
        <v>0</v>
      </c>
      <c r="H814" s="286"/>
    </row>
    <row r="815" spans="1:8" s="285" customFormat="1" ht="8.65" customHeight="1">
      <c r="A815" s="286" t="s">
        <v>69</v>
      </c>
      <c r="B815" s="297">
        <v>17930</v>
      </c>
      <c r="C815" s="289">
        <v>5461</v>
      </c>
      <c r="D815" s="289">
        <v>194</v>
      </c>
      <c r="E815" s="289">
        <v>62</v>
      </c>
      <c r="F815" s="289">
        <v>0</v>
      </c>
      <c r="G815" s="289">
        <v>0</v>
      </c>
      <c r="H815" s="286"/>
    </row>
    <row r="816" spans="1:8" s="285" customFormat="1" ht="8.65" customHeight="1">
      <c r="A816" s="286" t="s">
        <v>70</v>
      </c>
      <c r="B816" s="297">
        <v>72614</v>
      </c>
      <c r="C816" s="289">
        <v>12450</v>
      </c>
      <c r="D816" s="289">
        <v>573</v>
      </c>
      <c r="E816" s="289">
        <v>309</v>
      </c>
      <c r="F816" s="289">
        <v>0</v>
      </c>
      <c r="G816" s="289">
        <v>0</v>
      </c>
      <c r="H816" s="286"/>
    </row>
    <row r="817" spans="1:8" s="285" customFormat="1" ht="8.65" customHeight="1">
      <c r="A817" s="286" t="s">
        <v>71</v>
      </c>
      <c r="B817" s="297">
        <v>29203</v>
      </c>
      <c r="C817" s="289">
        <v>7341</v>
      </c>
      <c r="D817" s="289">
        <v>167</v>
      </c>
      <c r="E817" s="289">
        <v>97</v>
      </c>
      <c r="F817" s="289">
        <v>0</v>
      </c>
      <c r="G817" s="289">
        <v>0</v>
      </c>
      <c r="H817" s="286"/>
    </row>
    <row r="818" spans="1:8" s="285" customFormat="1" ht="8.65" customHeight="1">
      <c r="A818" s="291" t="s">
        <v>72</v>
      </c>
      <c r="B818" s="298">
        <v>19595</v>
      </c>
      <c r="C818" s="292">
        <v>5838</v>
      </c>
      <c r="D818" s="292">
        <v>221</v>
      </c>
      <c r="E818" s="292">
        <v>93</v>
      </c>
      <c r="F818" s="292">
        <v>3</v>
      </c>
      <c r="G818" s="292">
        <v>0</v>
      </c>
      <c r="H818" s="286"/>
    </row>
    <row r="819" spans="1:8" s="285" customFormat="1" ht="8.65" customHeight="1">
      <c r="A819" s="286" t="s">
        <v>73</v>
      </c>
      <c r="B819" s="297">
        <v>551</v>
      </c>
      <c r="C819" s="289">
        <v>738</v>
      </c>
      <c r="D819" s="289">
        <v>147</v>
      </c>
      <c r="E819" s="289">
        <v>63</v>
      </c>
      <c r="F819" s="289">
        <v>0</v>
      </c>
      <c r="G819" s="289">
        <v>0</v>
      </c>
      <c r="H819" s="286"/>
    </row>
    <row r="820" spans="1:8" s="285" customFormat="1" ht="8.65" customHeight="1">
      <c r="A820" s="286" t="s">
        <v>74</v>
      </c>
      <c r="B820" s="297">
        <v>25994</v>
      </c>
      <c r="C820" s="289">
        <v>6621</v>
      </c>
      <c r="D820" s="289">
        <v>704</v>
      </c>
      <c r="E820" s="289">
        <v>374</v>
      </c>
      <c r="F820" s="289">
        <v>1</v>
      </c>
      <c r="G820" s="289">
        <v>1</v>
      </c>
      <c r="H820" s="286"/>
    </row>
    <row r="821" spans="1:8" s="285" customFormat="1" ht="8.65" customHeight="1">
      <c r="A821" s="286" t="s">
        <v>75</v>
      </c>
      <c r="B821" s="297">
        <v>24574</v>
      </c>
      <c r="C821" s="289">
        <v>4037</v>
      </c>
      <c r="D821" s="289">
        <v>301</v>
      </c>
      <c r="E821" s="289">
        <v>133</v>
      </c>
      <c r="F821" s="289">
        <v>0</v>
      </c>
      <c r="G821" s="289">
        <v>0</v>
      </c>
      <c r="H821" s="286"/>
    </row>
    <row r="822" spans="1:8" s="285" customFormat="1" ht="8.65" customHeight="1">
      <c r="A822" s="291" t="s">
        <v>76</v>
      </c>
      <c r="B822" s="299">
        <v>2478</v>
      </c>
      <c r="C822" s="292">
        <v>1318</v>
      </c>
      <c r="D822" s="292">
        <v>99</v>
      </c>
      <c r="E822" s="292">
        <v>22</v>
      </c>
      <c r="F822" s="292">
        <v>0</v>
      </c>
      <c r="G822" s="292">
        <v>0</v>
      </c>
      <c r="H822" s="286"/>
    </row>
    <row r="823" spans="1:8" s="285" customFormat="1" ht="8.65" customHeight="1">
      <c r="A823" s="286" t="s">
        <v>163</v>
      </c>
      <c r="B823" s="289" t="s">
        <v>12</v>
      </c>
      <c r="C823" s="289" t="s">
        <v>12</v>
      </c>
      <c r="D823" s="289">
        <v>618</v>
      </c>
      <c r="E823" s="289" t="s">
        <v>12</v>
      </c>
      <c r="F823" s="289">
        <v>0</v>
      </c>
      <c r="G823" s="289">
        <v>0</v>
      </c>
      <c r="H823" s="286"/>
    </row>
    <row r="824" spans="1:8" s="285" customFormat="1" ht="8.65" customHeight="1">
      <c r="A824" s="286"/>
      <c r="B824" s="289"/>
      <c r="C824" s="289"/>
      <c r="D824" s="289"/>
      <c r="E824" s="289"/>
      <c r="F824" s="289"/>
      <c r="G824" s="289"/>
      <c r="H824" s="286"/>
    </row>
    <row r="825" spans="1:8" s="285" customFormat="1" ht="9" customHeight="1">
      <c r="A825" s="284">
        <v>2017</v>
      </c>
      <c r="H825" s="286"/>
    </row>
    <row r="826" spans="1:8" s="285" customFormat="1" ht="9" customHeight="1">
      <c r="A826" s="284" t="s">
        <v>44</v>
      </c>
      <c r="B826" s="287">
        <f>SUM(B828:B860)</f>
        <v>533082</v>
      </c>
      <c r="C826" s="287">
        <f>SUM(C828:C860)</f>
        <v>229464</v>
      </c>
      <c r="D826" s="287">
        <f t="shared" ref="D826:G826" si="22">SUM(D828:D860)</f>
        <v>30927</v>
      </c>
      <c r="E826" s="287">
        <f t="shared" si="22"/>
        <v>16030</v>
      </c>
      <c r="F826" s="287">
        <f t="shared" si="22"/>
        <v>18</v>
      </c>
      <c r="G826" s="287">
        <f t="shared" si="22"/>
        <v>40</v>
      </c>
      <c r="H826" s="286"/>
    </row>
    <row r="827" spans="1:8" s="285" customFormat="1" ht="3" customHeight="1">
      <c r="A827" s="288"/>
      <c r="B827" s="287"/>
      <c r="C827" s="287"/>
      <c r="D827" s="287"/>
      <c r="E827" s="287"/>
      <c r="F827" s="287"/>
      <c r="G827" s="287"/>
      <c r="H827" s="286"/>
    </row>
    <row r="828" spans="1:8" s="285" customFormat="1" ht="8.65" customHeight="1">
      <c r="A828" s="286" t="s">
        <v>45</v>
      </c>
      <c r="B828" s="297">
        <v>6116</v>
      </c>
      <c r="C828" s="289">
        <v>3271</v>
      </c>
      <c r="D828" s="289">
        <v>96</v>
      </c>
      <c r="E828" s="289">
        <v>35</v>
      </c>
      <c r="F828" s="289">
        <v>0</v>
      </c>
      <c r="G828" s="289">
        <v>0</v>
      </c>
      <c r="H828" s="286"/>
    </row>
    <row r="829" spans="1:8" s="285" customFormat="1" ht="8.65" customHeight="1">
      <c r="A829" s="286" t="s">
        <v>46</v>
      </c>
      <c r="B829" s="297">
        <v>5021</v>
      </c>
      <c r="C829" s="289">
        <v>7937</v>
      </c>
      <c r="D829" s="289">
        <v>1647</v>
      </c>
      <c r="E829" s="289">
        <v>412</v>
      </c>
      <c r="F829" s="289">
        <v>0</v>
      </c>
      <c r="G829" s="289">
        <v>0</v>
      </c>
      <c r="H829" s="286"/>
    </row>
    <row r="830" spans="1:8" s="285" customFormat="1" ht="8.65" customHeight="1">
      <c r="A830" s="286" t="s">
        <v>47</v>
      </c>
      <c r="B830" s="297">
        <v>3155</v>
      </c>
      <c r="C830" s="289">
        <v>1500</v>
      </c>
      <c r="D830" s="289">
        <v>189</v>
      </c>
      <c r="E830" s="289">
        <v>78</v>
      </c>
      <c r="F830" s="289">
        <v>0</v>
      </c>
      <c r="G830" s="289">
        <v>0</v>
      </c>
      <c r="H830" s="286"/>
    </row>
    <row r="831" spans="1:8" s="285" customFormat="1" ht="8.65" customHeight="1">
      <c r="A831" s="291" t="s">
        <v>48</v>
      </c>
      <c r="B831" s="298">
        <v>7156</v>
      </c>
      <c r="C831" s="292">
        <v>1475</v>
      </c>
      <c r="D831" s="292">
        <v>141</v>
      </c>
      <c r="E831" s="292">
        <v>25</v>
      </c>
      <c r="F831" s="292">
        <v>1</v>
      </c>
      <c r="G831" s="292">
        <v>1</v>
      </c>
      <c r="H831" s="286"/>
    </row>
    <row r="832" spans="1:8" s="285" customFormat="1" ht="8.65" customHeight="1">
      <c r="A832" s="286" t="s">
        <v>49</v>
      </c>
      <c r="B832" s="297">
        <v>33295</v>
      </c>
      <c r="C832" s="289">
        <v>10019</v>
      </c>
      <c r="D832" s="289">
        <v>370</v>
      </c>
      <c r="E832" s="289">
        <v>149</v>
      </c>
      <c r="F832" s="289">
        <v>0</v>
      </c>
      <c r="G832" s="289">
        <v>0</v>
      </c>
      <c r="H832" s="286"/>
    </row>
    <row r="833" spans="1:8" s="285" customFormat="1" ht="8.65" customHeight="1">
      <c r="A833" s="286" t="s">
        <v>50</v>
      </c>
      <c r="B833" s="297">
        <v>3252</v>
      </c>
      <c r="C833" s="289">
        <v>981</v>
      </c>
      <c r="D833" s="289">
        <v>219</v>
      </c>
      <c r="E833" s="289">
        <v>107</v>
      </c>
      <c r="F833" s="289">
        <v>0</v>
      </c>
      <c r="G833" s="289">
        <v>0</v>
      </c>
      <c r="H833" s="286"/>
    </row>
    <row r="834" spans="1:8" s="285" customFormat="1" ht="8.65" customHeight="1">
      <c r="A834" s="286" t="s">
        <v>51</v>
      </c>
      <c r="B834" s="297">
        <v>8016</v>
      </c>
      <c r="C834" s="289">
        <v>2859</v>
      </c>
      <c r="D834" s="289">
        <v>465</v>
      </c>
      <c r="E834" s="289">
        <v>41</v>
      </c>
      <c r="F834" s="289">
        <v>0</v>
      </c>
      <c r="G834" s="289">
        <v>0</v>
      </c>
      <c r="H834" s="286"/>
    </row>
    <row r="835" spans="1:8" s="285" customFormat="1" ht="8.65" customHeight="1">
      <c r="A835" s="291" t="s">
        <v>52</v>
      </c>
      <c r="B835" s="298">
        <v>20880</v>
      </c>
      <c r="C835" s="292">
        <v>11148</v>
      </c>
      <c r="D835" s="292">
        <v>167</v>
      </c>
      <c r="E835" s="292">
        <v>29</v>
      </c>
      <c r="F835" s="292">
        <v>0</v>
      </c>
      <c r="G835" s="292">
        <v>0</v>
      </c>
      <c r="H835" s="286"/>
    </row>
    <row r="836" spans="1:8" s="285" customFormat="1" ht="8.65" customHeight="1">
      <c r="A836" s="286" t="s">
        <v>53</v>
      </c>
      <c r="B836" s="297">
        <v>34260</v>
      </c>
      <c r="C836" s="289">
        <v>32421</v>
      </c>
      <c r="D836" s="289">
        <v>2858</v>
      </c>
      <c r="E836" s="289">
        <v>1486</v>
      </c>
      <c r="F836" s="289">
        <v>10</v>
      </c>
      <c r="G836" s="289">
        <v>32</v>
      </c>
      <c r="H836" s="286"/>
    </row>
    <row r="837" spans="1:8" s="285" customFormat="1" ht="8.65" customHeight="1">
      <c r="A837" s="286" t="s">
        <v>54</v>
      </c>
      <c r="B837" s="297">
        <v>9379</v>
      </c>
      <c r="C837" s="289">
        <v>2551</v>
      </c>
      <c r="D837" s="289">
        <v>401</v>
      </c>
      <c r="E837" s="289">
        <v>227</v>
      </c>
      <c r="F837" s="289">
        <v>1</v>
      </c>
      <c r="G837" s="289">
        <v>0</v>
      </c>
      <c r="H837" s="286"/>
    </row>
    <row r="838" spans="1:8" s="285" customFormat="1" ht="8.65" customHeight="1">
      <c r="A838" s="286" t="s">
        <v>55</v>
      </c>
      <c r="B838" s="297">
        <v>36218</v>
      </c>
      <c r="C838" s="289">
        <v>15988</v>
      </c>
      <c r="D838" s="289">
        <v>244</v>
      </c>
      <c r="E838" s="289">
        <v>67</v>
      </c>
      <c r="F838" s="289">
        <v>0</v>
      </c>
      <c r="G838" s="289">
        <v>0</v>
      </c>
      <c r="H838" s="286"/>
    </row>
    <row r="839" spans="1:8" s="285" customFormat="1" ht="8.65" customHeight="1">
      <c r="A839" s="291" t="s">
        <v>56</v>
      </c>
      <c r="B839" s="298">
        <v>18794</v>
      </c>
      <c r="C839" s="292">
        <v>4771</v>
      </c>
      <c r="D839" s="292">
        <v>294</v>
      </c>
      <c r="E839" s="292">
        <v>116</v>
      </c>
      <c r="F839" s="292">
        <v>0</v>
      </c>
      <c r="G839" s="292">
        <v>0</v>
      </c>
      <c r="H839" s="286"/>
    </row>
    <row r="840" spans="1:8" s="285" customFormat="1" ht="8.65" customHeight="1">
      <c r="A840" s="286" t="s">
        <v>57</v>
      </c>
      <c r="B840" s="297">
        <v>4220</v>
      </c>
      <c r="C840" s="289">
        <v>1995</v>
      </c>
      <c r="D840" s="289">
        <v>589</v>
      </c>
      <c r="E840" s="289">
        <v>322</v>
      </c>
      <c r="F840" s="289">
        <v>0</v>
      </c>
      <c r="G840" s="289">
        <v>0</v>
      </c>
      <c r="H840" s="286"/>
    </row>
    <row r="841" spans="1:8" s="285" customFormat="1" ht="8.65" customHeight="1">
      <c r="A841" s="286" t="s">
        <v>58</v>
      </c>
      <c r="B841" s="297">
        <v>59630</v>
      </c>
      <c r="C841" s="289">
        <v>24357</v>
      </c>
      <c r="D841" s="289">
        <v>5236</v>
      </c>
      <c r="E841" s="289">
        <v>1597</v>
      </c>
      <c r="F841" s="289">
        <v>4</v>
      </c>
      <c r="G841" s="289">
        <v>6</v>
      </c>
      <c r="H841" s="286"/>
    </row>
    <row r="842" spans="1:8" s="285" customFormat="1" ht="8.65" customHeight="1">
      <c r="A842" s="286" t="s">
        <v>59</v>
      </c>
      <c r="B842" s="297">
        <v>12714</v>
      </c>
      <c r="C842" s="289">
        <v>13388</v>
      </c>
      <c r="D842" s="289">
        <v>5220</v>
      </c>
      <c r="E842" s="289">
        <v>5107</v>
      </c>
      <c r="F842" s="289">
        <v>0</v>
      </c>
      <c r="G842" s="289">
        <v>0</v>
      </c>
      <c r="H842" s="286"/>
    </row>
    <row r="843" spans="1:8" s="285" customFormat="1" ht="8.65" customHeight="1">
      <c r="A843" s="291" t="s">
        <v>60</v>
      </c>
      <c r="B843" s="298">
        <v>4752</v>
      </c>
      <c r="C843" s="292">
        <v>5557</v>
      </c>
      <c r="D843" s="292">
        <v>363</v>
      </c>
      <c r="E843" s="292">
        <v>103</v>
      </c>
      <c r="F843" s="292">
        <v>1</v>
      </c>
      <c r="G843" s="292">
        <v>0</v>
      </c>
      <c r="H843" s="286"/>
    </row>
    <row r="844" spans="1:8" s="285" customFormat="1" ht="8.65" customHeight="1">
      <c r="A844" s="286" t="s">
        <v>61</v>
      </c>
      <c r="B844" s="297">
        <v>4429</v>
      </c>
      <c r="C844" s="289">
        <v>4301</v>
      </c>
      <c r="D844" s="289">
        <v>903</v>
      </c>
      <c r="E844" s="289">
        <v>462</v>
      </c>
      <c r="F844" s="289">
        <v>0</v>
      </c>
      <c r="G844" s="289">
        <v>0</v>
      </c>
      <c r="H844" s="286"/>
    </row>
    <row r="845" spans="1:8" s="285" customFormat="1" ht="8.65" customHeight="1">
      <c r="A845" s="286" t="s">
        <v>62</v>
      </c>
      <c r="B845" s="297">
        <v>566</v>
      </c>
      <c r="C845" s="289">
        <v>1775</v>
      </c>
      <c r="D845" s="289">
        <v>115</v>
      </c>
      <c r="E845" s="289">
        <v>73</v>
      </c>
      <c r="F845" s="289">
        <v>0</v>
      </c>
      <c r="G845" s="289">
        <v>0</v>
      </c>
      <c r="H845" s="286"/>
    </row>
    <row r="846" spans="1:8" s="285" customFormat="1" ht="8.65" customHeight="1">
      <c r="A846" s="286" t="s">
        <v>63</v>
      </c>
      <c r="B846" s="297">
        <v>8520</v>
      </c>
      <c r="C846" s="289">
        <v>17802</v>
      </c>
      <c r="D846" s="289">
        <v>1110</v>
      </c>
      <c r="E846" s="289">
        <v>1010</v>
      </c>
      <c r="F846" s="289">
        <v>0</v>
      </c>
      <c r="G846" s="289">
        <v>0</v>
      </c>
      <c r="H846" s="286"/>
    </row>
    <row r="847" spans="1:8" s="285" customFormat="1" ht="8.65" customHeight="1">
      <c r="A847" s="291" t="s">
        <v>64</v>
      </c>
      <c r="B847" s="298">
        <v>4255</v>
      </c>
      <c r="C847" s="292">
        <v>1889</v>
      </c>
      <c r="D847" s="292">
        <v>3138</v>
      </c>
      <c r="E847" s="292">
        <v>894</v>
      </c>
      <c r="F847" s="292">
        <v>0</v>
      </c>
      <c r="G847" s="292">
        <v>0</v>
      </c>
      <c r="H847" s="286"/>
    </row>
    <row r="848" spans="1:8" s="285" customFormat="1" ht="8.65" customHeight="1">
      <c r="A848" s="286" t="s">
        <v>65</v>
      </c>
      <c r="B848" s="297">
        <v>9855</v>
      </c>
      <c r="C848" s="289">
        <v>5017</v>
      </c>
      <c r="D848" s="289">
        <v>1754</v>
      </c>
      <c r="E848" s="289">
        <v>1349</v>
      </c>
      <c r="F848" s="289">
        <v>0</v>
      </c>
      <c r="G848" s="289">
        <v>0</v>
      </c>
      <c r="H848" s="286"/>
    </row>
    <row r="849" spans="1:8" s="285" customFormat="1" ht="8.65" customHeight="1">
      <c r="A849" s="286" t="s">
        <v>66</v>
      </c>
      <c r="B849" s="297">
        <v>10141</v>
      </c>
      <c r="C849" s="289">
        <v>8906</v>
      </c>
      <c r="D849" s="289">
        <v>1527</v>
      </c>
      <c r="E849" s="289">
        <v>794</v>
      </c>
      <c r="F849" s="289">
        <v>0</v>
      </c>
      <c r="G849" s="289">
        <v>0</v>
      </c>
      <c r="H849" s="286"/>
    </row>
    <row r="850" spans="1:8" s="285" customFormat="1" ht="8.65" customHeight="1">
      <c r="A850" s="286" t="s">
        <v>67</v>
      </c>
      <c r="B850" s="297">
        <v>14926</v>
      </c>
      <c r="C850" s="289">
        <v>4474</v>
      </c>
      <c r="D850" s="289">
        <v>329</v>
      </c>
      <c r="E850" s="289">
        <v>146</v>
      </c>
      <c r="F850" s="289">
        <v>0</v>
      </c>
      <c r="G850" s="289">
        <v>0</v>
      </c>
      <c r="H850" s="286"/>
    </row>
    <row r="851" spans="1:8" s="285" customFormat="1" ht="8.65" customHeight="1">
      <c r="A851" s="291" t="s">
        <v>68</v>
      </c>
      <c r="B851" s="298">
        <v>19792</v>
      </c>
      <c r="C851" s="292">
        <v>3848</v>
      </c>
      <c r="D851" s="292">
        <v>240</v>
      </c>
      <c r="E851" s="292">
        <v>68</v>
      </c>
      <c r="F851" s="292">
        <v>0</v>
      </c>
      <c r="G851" s="292">
        <v>0</v>
      </c>
      <c r="H851" s="286"/>
    </row>
    <row r="852" spans="1:8" s="285" customFormat="1" ht="8.65" customHeight="1">
      <c r="A852" s="286" t="s">
        <v>69</v>
      </c>
      <c r="B852" s="297">
        <v>19750</v>
      </c>
      <c r="C852" s="289">
        <v>5118</v>
      </c>
      <c r="D852" s="289">
        <v>243</v>
      </c>
      <c r="E852" s="289">
        <v>70</v>
      </c>
      <c r="F852" s="289">
        <v>0</v>
      </c>
      <c r="G852" s="289">
        <v>0</v>
      </c>
      <c r="H852" s="286"/>
    </row>
    <row r="853" spans="1:8" s="285" customFormat="1" ht="8.65" customHeight="1">
      <c r="A853" s="286" t="s">
        <v>70</v>
      </c>
      <c r="B853" s="297">
        <v>80958</v>
      </c>
      <c r="C853" s="289">
        <v>11112</v>
      </c>
      <c r="D853" s="289">
        <v>526</v>
      </c>
      <c r="E853" s="289">
        <v>375</v>
      </c>
      <c r="F853" s="289">
        <v>0</v>
      </c>
      <c r="G853" s="289">
        <v>0</v>
      </c>
      <c r="H853" s="286"/>
    </row>
    <row r="854" spans="1:8" s="285" customFormat="1" ht="8.65" customHeight="1">
      <c r="A854" s="286" t="s">
        <v>71</v>
      </c>
      <c r="B854" s="297">
        <v>26793</v>
      </c>
      <c r="C854" s="289">
        <v>6828</v>
      </c>
      <c r="D854" s="289">
        <v>248</v>
      </c>
      <c r="E854" s="289">
        <v>118</v>
      </c>
      <c r="F854" s="289">
        <v>0</v>
      </c>
      <c r="G854" s="289">
        <v>0</v>
      </c>
      <c r="H854" s="286"/>
    </row>
    <row r="855" spans="1:8" s="285" customFormat="1" ht="8.65" customHeight="1">
      <c r="A855" s="291" t="s">
        <v>72</v>
      </c>
      <c r="B855" s="298">
        <v>19575</v>
      </c>
      <c r="C855" s="292">
        <v>5893</v>
      </c>
      <c r="D855" s="292">
        <v>298</v>
      </c>
      <c r="E855" s="292">
        <v>52</v>
      </c>
      <c r="F855" s="292">
        <v>0</v>
      </c>
      <c r="G855" s="292">
        <v>0</v>
      </c>
      <c r="H855" s="286"/>
    </row>
    <row r="856" spans="1:8" s="285" customFormat="1" ht="8.65" customHeight="1">
      <c r="A856" s="286" t="s">
        <v>73</v>
      </c>
      <c r="B856" s="297">
        <v>533</v>
      </c>
      <c r="C856" s="289">
        <v>686</v>
      </c>
      <c r="D856" s="289">
        <v>184</v>
      </c>
      <c r="E856" s="289">
        <v>111</v>
      </c>
      <c r="F856" s="289">
        <v>1</v>
      </c>
      <c r="G856" s="289">
        <v>1</v>
      </c>
      <c r="H856" s="286"/>
    </row>
    <row r="857" spans="1:8" s="285" customFormat="1" ht="8.65" customHeight="1">
      <c r="A857" s="286" t="s">
        <v>74</v>
      </c>
      <c r="B857" s="297">
        <v>18092</v>
      </c>
      <c r="C857" s="289">
        <v>6309</v>
      </c>
      <c r="D857" s="289">
        <v>675</v>
      </c>
      <c r="E857" s="289">
        <v>307</v>
      </c>
      <c r="F857" s="289">
        <v>0</v>
      </c>
      <c r="G857" s="289">
        <v>0</v>
      </c>
      <c r="H857" s="286"/>
    </row>
    <row r="858" spans="1:8" s="285" customFormat="1" ht="8.65" customHeight="1">
      <c r="A858" s="286" t="s">
        <v>75</v>
      </c>
      <c r="B858" s="297">
        <v>25617</v>
      </c>
      <c r="C858" s="289">
        <v>4005</v>
      </c>
      <c r="D858" s="289">
        <v>427</v>
      </c>
      <c r="E858" s="289">
        <v>284</v>
      </c>
      <c r="F858" s="289">
        <v>0</v>
      </c>
      <c r="G858" s="289">
        <v>0</v>
      </c>
      <c r="H858" s="286"/>
    </row>
    <row r="859" spans="1:8" s="285" customFormat="1" ht="8.65" customHeight="1">
      <c r="A859" s="291" t="s">
        <v>76</v>
      </c>
      <c r="B859" s="299">
        <v>2422</v>
      </c>
      <c r="C859" s="292">
        <v>1283</v>
      </c>
      <c r="D859" s="292">
        <v>86</v>
      </c>
      <c r="E859" s="292">
        <v>16</v>
      </c>
      <c r="F859" s="292">
        <v>0</v>
      </c>
      <c r="G859" s="292">
        <v>0</v>
      </c>
      <c r="H859" s="286"/>
    </row>
    <row r="860" spans="1:8" s="285" customFormat="1" ht="8.65" customHeight="1">
      <c r="A860" s="286" t="s">
        <v>163</v>
      </c>
      <c r="B860" s="289" t="s">
        <v>12</v>
      </c>
      <c r="C860" s="289" t="s">
        <v>12</v>
      </c>
      <c r="D860" s="289">
        <v>625</v>
      </c>
      <c r="E860" s="289" t="s">
        <v>12</v>
      </c>
      <c r="F860" s="289">
        <v>0</v>
      </c>
      <c r="G860" s="289">
        <v>0</v>
      </c>
      <c r="H860" s="286"/>
    </row>
    <row r="861" spans="1:8" s="285" customFormat="1" ht="8.65" customHeight="1">
      <c r="A861" s="286"/>
      <c r="B861" s="289"/>
      <c r="C861" s="289"/>
      <c r="D861" s="289"/>
      <c r="E861" s="289"/>
      <c r="F861" s="289"/>
      <c r="G861" s="289"/>
      <c r="H861" s="286"/>
    </row>
    <row r="862" spans="1:8" s="285" customFormat="1" ht="9" customHeight="1">
      <c r="A862" s="284">
        <v>2018</v>
      </c>
      <c r="H862" s="286"/>
    </row>
    <row r="863" spans="1:8" s="285" customFormat="1" ht="9" customHeight="1">
      <c r="A863" s="284" t="s">
        <v>44</v>
      </c>
      <c r="B863" s="287">
        <f>SUM(B865:B897)</f>
        <v>575786</v>
      </c>
      <c r="C863" s="287">
        <f>SUM(C865:C897)</f>
        <v>227900</v>
      </c>
      <c r="D863" s="287">
        <f t="shared" ref="D863:G863" si="23">SUM(D865:D897)</f>
        <v>32445</v>
      </c>
      <c r="E863" s="287">
        <f t="shared" si="23"/>
        <v>17160</v>
      </c>
      <c r="F863" s="287">
        <f t="shared" si="23"/>
        <v>32</v>
      </c>
      <c r="G863" s="287">
        <f t="shared" si="23"/>
        <v>35</v>
      </c>
      <c r="H863" s="286"/>
    </row>
    <row r="864" spans="1:8" s="285" customFormat="1" ht="3" customHeight="1">
      <c r="A864" s="288"/>
      <c r="B864" s="287"/>
      <c r="C864" s="287"/>
      <c r="D864" s="287"/>
      <c r="E864" s="287"/>
      <c r="F864" s="287"/>
      <c r="G864" s="287"/>
      <c r="H864" s="286"/>
    </row>
    <row r="865" spans="1:8" s="285" customFormat="1" ht="8.65" customHeight="1">
      <c r="A865" s="286" t="s">
        <v>45</v>
      </c>
      <c r="B865" s="297">
        <v>6510</v>
      </c>
      <c r="C865" s="289">
        <v>3050</v>
      </c>
      <c r="D865" s="289">
        <v>108</v>
      </c>
      <c r="E865" s="289">
        <v>36</v>
      </c>
      <c r="F865" s="289">
        <v>0</v>
      </c>
      <c r="G865" s="289">
        <v>0</v>
      </c>
      <c r="H865" s="286"/>
    </row>
    <row r="866" spans="1:8" s="285" customFormat="1" ht="8.65" customHeight="1">
      <c r="A866" s="286" t="s">
        <v>46</v>
      </c>
      <c r="B866" s="297">
        <v>5555</v>
      </c>
      <c r="C866" s="289">
        <v>8704</v>
      </c>
      <c r="D866" s="289">
        <v>1548</v>
      </c>
      <c r="E866" s="289">
        <v>1132</v>
      </c>
      <c r="F866" s="289">
        <v>2</v>
      </c>
      <c r="G866" s="289">
        <v>2</v>
      </c>
      <c r="H866" s="286"/>
    </row>
    <row r="867" spans="1:8" s="285" customFormat="1" ht="8.65" customHeight="1">
      <c r="A867" s="286" t="s">
        <v>47</v>
      </c>
      <c r="B867" s="297">
        <v>3502</v>
      </c>
      <c r="C867" s="289">
        <v>1648</v>
      </c>
      <c r="D867" s="289">
        <v>129</v>
      </c>
      <c r="E867" s="289">
        <v>18</v>
      </c>
      <c r="F867" s="289">
        <v>0</v>
      </c>
      <c r="G867" s="289">
        <v>0</v>
      </c>
      <c r="H867" s="286"/>
    </row>
    <row r="868" spans="1:8" s="285" customFormat="1" ht="8.65" customHeight="1">
      <c r="A868" s="291" t="s">
        <v>48</v>
      </c>
      <c r="B868" s="298">
        <v>8476</v>
      </c>
      <c r="C868" s="292">
        <v>1465</v>
      </c>
      <c r="D868" s="292">
        <v>158</v>
      </c>
      <c r="E868" s="292">
        <v>4</v>
      </c>
      <c r="F868" s="292">
        <v>0</v>
      </c>
      <c r="G868" s="292">
        <v>0</v>
      </c>
      <c r="H868" s="286"/>
    </row>
    <row r="869" spans="1:8" s="285" customFormat="1" ht="8.65" customHeight="1">
      <c r="A869" s="286" t="s">
        <v>49</v>
      </c>
      <c r="B869" s="297">
        <v>40258</v>
      </c>
      <c r="C869" s="289">
        <v>10707</v>
      </c>
      <c r="D869" s="289">
        <v>352</v>
      </c>
      <c r="E869" s="289">
        <v>157</v>
      </c>
      <c r="F869" s="289">
        <v>0</v>
      </c>
      <c r="G869" s="289">
        <v>0</v>
      </c>
      <c r="H869" s="286"/>
    </row>
    <row r="870" spans="1:8" s="285" customFormat="1" ht="8.65" customHeight="1">
      <c r="A870" s="286" t="s">
        <v>50</v>
      </c>
      <c r="B870" s="297">
        <v>3190</v>
      </c>
      <c r="C870" s="289">
        <v>939</v>
      </c>
      <c r="D870" s="289">
        <v>133</v>
      </c>
      <c r="E870" s="289">
        <v>60</v>
      </c>
      <c r="F870" s="289">
        <v>0</v>
      </c>
      <c r="G870" s="289">
        <v>0</v>
      </c>
      <c r="H870" s="286"/>
    </row>
    <row r="871" spans="1:8" s="285" customFormat="1" ht="8.65" customHeight="1">
      <c r="A871" s="286" t="s">
        <v>51</v>
      </c>
      <c r="B871" s="297">
        <v>9334</v>
      </c>
      <c r="C871" s="289">
        <v>2654</v>
      </c>
      <c r="D871" s="289">
        <v>552</v>
      </c>
      <c r="E871" s="289">
        <v>45</v>
      </c>
      <c r="F871" s="289">
        <v>0</v>
      </c>
      <c r="G871" s="289">
        <v>0</v>
      </c>
      <c r="H871" s="286"/>
    </row>
    <row r="872" spans="1:8" s="285" customFormat="1" ht="8.65" customHeight="1">
      <c r="A872" s="291" t="s">
        <v>52</v>
      </c>
      <c r="B872" s="298">
        <v>28782</v>
      </c>
      <c r="C872" s="292">
        <v>11008</v>
      </c>
      <c r="D872" s="292">
        <v>166</v>
      </c>
      <c r="E872" s="292">
        <v>25</v>
      </c>
      <c r="F872" s="292">
        <v>0</v>
      </c>
      <c r="G872" s="292">
        <v>0</v>
      </c>
      <c r="H872" s="286"/>
    </row>
    <row r="873" spans="1:8" s="285" customFormat="1" ht="8.65" customHeight="1">
      <c r="A873" s="286" t="s">
        <v>53</v>
      </c>
      <c r="B873" s="297">
        <v>35543</v>
      </c>
      <c r="C873" s="289">
        <v>33842</v>
      </c>
      <c r="D873" s="289">
        <v>3213</v>
      </c>
      <c r="E873" s="289">
        <v>1390</v>
      </c>
      <c r="F873" s="289">
        <v>6</v>
      </c>
      <c r="G873" s="289">
        <v>21</v>
      </c>
      <c r="H873" s="286"/>
    </row>
    <row r="874" spans="1:8" s="285" customFormat="1" ht="8.65" customHeight="1">
      <c r="A874" s="286" t="s">
        <v>54</v>
      </c>
      <c r="B874" s="297">
        <v>12912</v>
      </c>
      <c r="C874" s="289">
        <v>2292</v>
      </c>
      <c r="D874" s="289">
        <v>513</v>
      </c>
      <c r="E874" s="289">
        <v>290</v>
      </c>
      <c r="F874" s="289">
        <v>0</v>
      </c>
      <c r="G874" s="289">
        <v>0</v>
      </c>
      <c r="H874" s="286"/>
    </row>
    <row r="875" spans="1:8" s="285" customFormat="1" ht="8.65" customHeight="1">
      <c r="A875" s="286" t="s">
        <v>55</v>
      </c>
      <c r="B875" s="297">
        <v>33254</v>
      </c>
      <c r="C875" s="289">
        <v>16461</v>
      </c>
      <c r="D875" s="289">
        <v>247</v>
      </c>
      <c r="E875" s="289">
        <v>106</v>
      </c>
      <c r="F875" s="289">
        <v>0</v>
      </c>
      <c r="G875" s="289">
        <v>0</v>
      </c>
      <c r="H875" s="286"/>
    </row>
    <row r="876" spans="1:8" s="285" customFormat="1" ht="8.65" customHeight="1">
      <c r="A876" s="291" t="s">
        <v>56</v>
      </c>
      <c r="B876" s="298">
        <v>20973</v>
      </c>
      <c r="C876" s="292">
        <v>5211</v>
      </c>
      <c r="D876" s="292">
        <v>248</v>
      </c>
      <c r="E876" s="292">
        <v>128</v>
      </c>
      <c r="F876" s="292">
        <v>0</v>
      </c>
      <c r="G876" s="292">
        <v>0</v>
      </c>
      <c r="H876" s="286"/>
    </row>
    <row r="877" spans="1:8" s="285" customFormat="1" ht="8.65" customHeight="1">
      <c r="A877" s="286" t="s">
        <v>57</v>
      </c>
      <c r="B877" s="297">
        <v>4561</v>
      </c>
      <c r="C877" s="289">
        <v>1878</v>
      </c>
      <c r="D877" s="289">
        <v>504</v>
      </c>
      <c r="E877" s="289">
        <v>268</v>
      </c>
      <c r="F877" s="289">
        <v>2</v>
      </c>
      <c r="G877" s="289">
        <v>0</v>
      </c>
      <c r="H877" s="286"/>
    </row>
    <row r="878" spans="1:8" s="285" customFormat="1" ht="8.65" customHeight="1">
      <c r="A878" s="286" t="s">
        <v>58</v>
      </c>
      <c r="B878" s="297">
        <v>63067</v>
      </c>
      <c r="C878" s="289">
        <v>22415</v>
      </c>
      <c r="D878" s="289">
        <v>6952</v>
      </c>
      <c r="E878" s="289">
        <v>2060</v>
      </c>
      <c r="F878" s="289">
        <v>14</v>
      </c>
      <c r="G878" s="289">
        <v>4</v>
      </c>
      <c r="H878" s="286"/>
    </row>
    <row r="879" spans="1:8" s="285" customFormat="1" ht="8.65" customHeight="1">
      <c r="A879" s="286" t="s">
        <v>59</v>
      </c>
      <c r="B879" s="297">
        <v>14343</v>
      </c>
      <c r="C879" s="289">
        <v>13959</v>
      </c>
      <c r="D879" s="289">
        <v>5529</v>
      </c>
      <c r="E879" s="289">
        <v>4105</v>
      </c>
      <c r="F879" s="289">
        <v>0</v>
      </c>
      <c r="G879" s="289">
        <v>0</v>
      </c>
      <c r="H879" s="286"/>
    </row>
    <row r="880" spans="1:8" s="285" customFormat="1" ht="8.65" customHeight="1">
      <c r="A880" s="291" t="s">
        <v>60</v>
      </c>
      <c r="B880" s="298">
        <v>5464</v>
      </c>
      <c r="C880" s="292">
        <v>5304</v>
      </c>
      <c r="D880" s="292">
        <v>327</v>
      </c>
      <c r="E880" s="292">
        <v>146</v>
      </c>
      <c r="F880" s="292">
        <v>6</v>
      </c>
      <c r="G880" s="292">
        <v>6</v>
      </c>
      <c r="H880" s="286"/>
    </row>
    <row r="881" spans="1:8" s="285" customFormat="1" ht="8.65" customHeight="1">
      <c r="A881" s="286" t="s">
        <v>61</v>
      </c>
      <c r="B881" s="297">
        <v>5134</v>
      </c>
      <c r="C881" s="289">
        <v>4022</v>
      </c>
      <c r="D881" s="289">
        <v>771</v>
      </c>
      <c r="E881" s="289">
        <v>456</v>
      </c>
      <c r="F881" s="289">
        <v>1</v>
      </c>
      <c r="G881" s="289">
        <v>1</v>
      </c>
      <c r="H881" s="286"/>
    </row>
    <row r="882" spans="1:8" s="285" customFormat="1" ht="8.65" customHeight="1">
      <c r="A882" s="286" t="s">
        <v>62</v>
      </c>
      <c r="B882" s="297">
        <v>534</v>
      </c>
      <c r="C882" s="289">
        <v>1512</v>
      </c>
      <c r="D882" s="289">
        <v>125</v>
      </c>
      <c r="E882" s="289">
        <v>99</v>
      </c>
      <c r="F882" s="289">
        <v>0</v>
      </c>
      <c r="G882" s="289">
        <v>0</v>
      </c>
      <c r="H882" s="286"/>
    </row>
    <row r="883" spans="1:8" s="285" customFormat="1" ht="8.65" customHeight="1">
      <c r="A883" s="286" t="s">
        <v>63</v>
      </c>
      <c r="B883" s="297">
        <v>8696</v>
      </c>
      <c r="C883" s="289">
        <v>18250</v>
      </c>
      <c r="D883" s="289">
        <v>1627</v>
      </c>
      <c r="E883" s="289">
        <v>1404</v>
      </c>
      <c r="F883" s="289">
        <v>0</v>
      </c>
      <c r="G883" s="289">
        <v>0</v>
      </c>
      <c r="H883" s="286"/>
    </row>
    <row r="884" spans="1:8" s="285" customFormat="1" ht="8.65" customHeight="1">
      <c r="A884" s="291" t="s">
        <v>64</v>
      </c>
      <c r="B884" s="298">
        <v>4318</v>
      </c>
      <c r="C884" s="292">
        <v>1914</v>
      </c>
      <c r="D884" s="292">
        <v>2643</v>
      </c>
      <c r="E884" s="292">
        <v>1872</v>
      </c>
      <c r="F884" s="292">
        <v>0</v>
      </c>
      <c r="G884" s="292">
        <v>0</v>
      </c>
      <c r="H884" s="286"/>
    </row>
    <row r="885" spans="1:8" s="285" customFormat="1" ht="8.65" customHeight="1">
      <c r="A885" s="286" t="s">
        <v>65</v>
      </c>
      <c r="B885" s="297">
        <v>11386</v>
      </c>
      <c r="C885" s="289">
        <v>4629</v>
      </c>
      <c r="D885" s="289">
        <v>1722</v>
      </c>
      <c r="E885" s="289">
        <v>1179</v>
      </c>
      <c r="F885" s="289">
        <v>0</v>
      </c>
      <c r="G885" s="289">
        <v>0</v>
      </c>
      <c r="H885" s="286"/>
    </row>
    <row r="886" spans="1:8" s="285" customFormat="1" ht="8.65" customHeight="1">
      <c r="A886" s="286" t="s">
        <v>66</v>
      </c>
      <c r="B886" s="297">
        <v>11699</v>
      </c>
      <c r="C886" s="289">
        <v>8445</v>
      </c>
      <c r="D886" s="289">
        <v>966</v>
      </c>
      <c r="E886" s="289">
        <v>606</v>
      </c>
      <c r="F886" s="289">
        <v>0</v>
      </c>
      <c r="G886" s="289">
        <v>0</v>
      </c>
      <c r="H886" s="286"/>
    </row>
    <row r="887" spans="1:8" s="285" customFormat="1" ht="8.65" customHeight="1">
      <c r="A887" s="286" t="s">
        <v>67</v>
      </c>
      <c r="B887" s="297">
        <v>16320</v>
      </c>
      <c r="C887" s="289">
        <v>4514</v>
      </c>
      <c r="D887" s="289">
        <v>276</v>
      </c>
      <c r="E887" s="289">
        <v>156</v>
      </c>
      <c r="F887" s="289">
        <v>0</v>
      </c>
      <c r="G887" s="289">
        <v>0</v>
      </c>
      <c r="H887" s="286"/>
    </row>
    <row r="888" spans="1:8" s="285" customFormat="1" ht="8.65" customHeight="1">
      <c r="A888" s="291" t="s">
        <v>68</v>
      </c>
      <c r="B888" s="298">
        <v>21473</v>
      </c>
      <c r="C888" s="292">
        <v>4194</v>
      </c>
      <c r="D888" s="292">
        <v>252</v>
      </c>
      <c r="E888" s="292">
        <v>53</v>
      </c>
      <c r="F888" s="292">
        <v>0</v>
      </c>
      <c r="G888" s="292">
        <v>0</v>
      </c>
      <c r="H888" s="286"/>
    </row>
    <row r="889" spans="1:8" s="285" customFormat="1" ht="8.65" customHeight="1">
      <c r="A889" s="286" t="s">
        <v>69</v>
      </c>
      <c r="B889" s="297">
        <v>20467</v>
      </c>
      <c r="C889" s="289">
        <v>5195</v>
      </c>
      <c r="D889" s="289">
        <v>216</v>
      </c>
      <c r="E889" s="289">
        <v>65</v>
      </c>
      <c r="F889" s="289">
        <v>0</v>
      </c>
      <c r="G889" s="289">
        <v>0</v>
      </c>
      <c r="H889" s="286"/>
    </row>
    <row r="890" spans="1:8" s="285" customFormat="1" ht="8.65" customHeight="1">
      <c r="A890" s="286" t="s">
        <v>70</v>
      </c>
      <c r="B890" s="297">
        <v>81482</v>
      </c>
      <c r="C890" s="289">
        <v>10711</v>
      </c>
      <c r="D890" s="289">
        <v>442</v>
      </c>
      <c r="E890" s="289">
        <v>291</v>
      </c>
      <c r="F890" s="289">
        <v>1</v>
      </c>
      <c r="G890" s="289">
        <v>1</v>
      </c>
      <c r="H890" s="286"/>
    </row>
    <row r="891" spans="1:8" s="285" customFormat="1" ht="8.65" customHeight="1">
      <c r="A891" s="286" t="s">
        <v>71</v>
      </c>
      <c r="B891" s="297">
        <v>26214</v>
      </c>
      <c r="C891" s="289">
        <v>6176</v>
      </c>
      <c r="D891" s="289">
        <v>200</v>
      </c>
      <c r="E891" s="289">
        <v>112</v>
      </c>
      <c r="F891" s="289">
        <v>0</v>
      </c>
      <c r="G891" s="289">
        <v>0</v>
      </c>
      <c r="H891" s="286"/>
    </row>
    <row r="892" spans="1:8" s="285" customFormat="1" ht="8.65" customHeight="1">
      <c r="A892" s="291" t="s">
        <v>72</v>
      </c>
      <c r="B892" s="298">
        <v>21931</v>
      </c>
      <c r="C892" s="292">
        <v>5169</v>
      </c>
      <c r="D892" s="292">
        <v>461</v>
      </c>
      <c r="E892" s="292">
        <v>100</v>
      </c>
      <c r="F892" s="292">
        <v>0</v>
      </c>
      <c r="G892" s="292">
        <v>0</v>
      </c>
      <c r="H892" s="286"/>
    </row>
    <row r="893" spans="1:8" s="285" customFormat="1" ht="8.65" customHeight="1">
      <c r="A893" s="286" t="s">
        <v>73</v>
      </c>
      <c r="B893" s="297">
        <v>575</v>
      </c>
      <c r="C893" s="289">
        <v>645</v>
      </c>
      <c r="D893" s="289">
        <v>268</v>
      </c>
      <c r="E893" s="289">
        <v>159</v>
      </c>
      <c r="F893" s="289">
        <v>0</v>
      </c>
      <c r="G893" s="289">
        <v>0</v>
      </c>
      <c r="H893" s="286"/>
    </row>
    <row r="894" spans="1:8" s="285" customFormat="1" ht="8.65" customHeight="1">
      <c r="A894" s="286" t="s">
        <v>74</v>
      </c>
      <c r="B894" s="297">
        <v>18237</v>
      </c>
      <c r="C894" s="289">
        <v>5582</v>
      </c>
      <c r="D894" s="289">
        <v>775</v>
      </c>
      <c r="E894" s="289">
        <v>396</v>
      </c>
      <c r="F894" s="289">
        <v>0</v>
      </c>
      <c r="G894" s="289">
        <v>0</v>
      </c>
      <c r="H894" s="286"/>
    </row>
    <row r="895" spans="1:8" s="285" customFormat="1" ht="8.65" customHeight="1">
      <c r="A895" s="286" t="s">
        <v>75</v>
      </c>
      <c r="B895" s="297">
        <v>29331</v>
      </c>
      <c r="C895" s="289">
        <v>4329</v>
      </c>
      <c r="D895" s="289">
        <v>293</v>
      </c>
      <c r="E895" s="289">
        <v>200</v>
      </c>
      <c r="F895" s="289">
        <v>0</v>
      </c>
      <c r="G895" s="289">
        <v>0</v>
      </c>
      <c r="H895" s="286"/>
    </row>
    <row r="896" spans="1:8" s="285" customFormat="1" ht="8.65" customHeight="1">
      <c r="A896" s="291" t="s">
        <v>76</v>
      </c>
      <c r="B896" s="299">
        <v>2265</v>
      </c>
      <c r="C896" s="292">
        <v>1076</v>
      </c>
      <c r="D896" s="292">
        <v>111</v>
      </c>
      <c r="E896" s="292">
        <v>42</v>
      </c>
      <c r="F896" s="292">
        <v>0</v>
      </c>
      <c r="G896" s="292">
        <v>0</v>
      </c>
      <c r="H896" s="286"/>
    </row>
    <row r="897" spans="1:8" s="285" customFormat="1" ht="8.65" customHeight="1">
      <c r="A897" s="286" t="s">
        <v>163</v>
      </c>
      <c r="B897" s="289" t="s">
        <v>12</v>
      </c>
      <c r="C897" s="289" t="s">
        <v>12</v>
      </c>
      <c r="D897" s="289">
        <v>618</v>
      </c>
      <c r="E897" s="289" t="s">
        <v>12</v>
      </c>
      <c r="F897" s="289">
        <v>0</v>
      </c>
      <c r="G897" s="289">
        <v>0</v>
      </c>
      <c r="H897" s="286"/>
    </row>
    <row r="898" spans="1:8" ht="3" customHeight="1">
      <c r="A898" s="278"/>
      <c r="B898" s="278"/>
      <c r="C898" s="278"/>
      <c r="D898" s="278"/>
      <c r="E898" s="278"/>
      <c r="F898" s="278"/>
      <c r="G898" s="300"/>
    </row>
    <row r="899" spans="1:8" ht="3" customHeight="1">
      <c r="A899" s="281"/>
      <c r="B899" s="281"/>
      <c r="C899" s="281"/>
      <c r="D899" s="281"/>
      <c r="E899" s="281"/>
      <c r="F899" s="281"/>
      <c r="G899" s="301"/>
    </row>
    <row r="900" spans="1:8" ht="9.6" customHeight="1">
      <c r="A900" s="715" t="s">
        <v>165</v>
      </c>
      <c r="B900" s="281"/>
      <c r="C900" s="281"/>
      <c r="D900" s="281"/>
      <c r="E900" s="281"/>
      <c r="F900" s="281"/>
      <c r="G900" s="301"/>
    </row>
    <row r="901" spans="1:8" ht="9.9499999999999993" customHeight="1">
      <c r="A901" s="302" t="s">
        <v>166</v>
      </c>
      <c r="B901" s="281"/>
      <c r="C901" s="281"/>
      <c r="D901" s="281"/>
      <c r="E901" s="281"/>
      <c r="F901" s="281"/>
      <c r="G901" s="301"/>
    </row>
    <row r="902" spans="1:8" ht="9.9499999999999993" customHeight="1">
      <c r="A902" s="302" t="s">
        <v>167</v>
      </c>
      <c r="B902" s="281"/>
      <c r="C902" s="281"/>
      <c r="D902" s="281"/>
      <c r="E902" s="281"/>
      <c r="F902" s="281"/>
      <c r="G902" s="301"/>
    </row>
    <row r="903" spans="1:8" s="282" customFormat="1" ht="9.6" customHeight="1">
      <c r="A903" s="715" t="s">
        <v>168</v>
      </c>
    </row>
    <row r="904" spans="1:8" ht="11.25" hidden="1" customHeight="1">
      <c r="A904" s="301"/>
      <c r="B904" s="301"/>
      <c r="C904" s="301"/>
      <c r="D904" s="301"/>
      <c r="E904" s="301"/>
      <c r="F904" s="301"/>
      <c r="G904" s="301"/>
      <c r="H904" s="279" t="s">
        <v>92</v>
      </c>
    </row>
    <row r="905" spans="1:8" ht="11.25" hidden="1" customHeight="1"/>
  </sheetData>
  <sheetProtection sheet="1" objects="1" scenarios="1"/>
  <mergeCells count="7">
    <mergeCell ref="G5:G7"/>
    <mergeCell ref="A5:A8"/>
    <mergeCell ref="B5:B8"/>
    <mergeCell ref="C5:C6"/>
    <mergeCell ref="D5:D6"/>
    <mergeCell ref="E5:E7"/>
    <mergeCell ref="F5:F6"/>
  </mergeCells>
  <hyperlinks>
    <hyperlink ref="G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4" max="16383" man="1"/>
    <brk id="158" max="16383" man="1"/>
    <brk id="232" max="16383" man="1"/>
    <brk id="306" max="16383" man="1"/>
    <brk id="380" max="16383" man="1"/>
    <brk id="454" max="16383" man="1"/>
    <brk id="528" max="16383" man="1"/>
    <brk id="602" max="6" man="1"/>
    <brk id="676" max="6" man="1"/>
    <brk id="750" max="6" man="1"/>
    <brk id="824" max="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W900"/>
  <sheetViews>
    <sheetView showGridLines="0" showRowColHeaders="0" zoomScale="130" zoomScaleNormal="130" workbookViewId="0">
      <pane xSplit="1" topLeftCell="B1" activePane="topRight" state="frozen"/>
      <selection pane="topRight"/>
    </sheetView>
  </sheetViews>
  <sheetFormatPr baseColWidth="10" defaultColWidth="0" defaultRowHeight="11.25" customHeight="1" zeroHeight="1"/>
  <cols>
    <col min="1" max="1" width="17" style="279" customWidth="1"/>
    <col min="2" max="2" width="6.7109375" style="279" customWidth="1"/>
    <col min="3" max="3" width="7.85546875" style="279" customWidth="1"/>
    <col min="4" max="4" width="7" style="279" customWidth="1"/>
    <col min="5" max="5" width="5.85546875" style="279" customWidth="1"/>
    <col min="6" max="6" width="6.85546875" style="279" customWidth="1"/>
    <col min="7" max="7" width="6.42578125" style="279" customWidth="1"/>
    <col min="8" max="8" width="5.28515625" style="279" customWidth="1"/>
    <col min="9" max="9" width="6.42578125" style="279" customWidth="1"/>
    <col min="10" max="10" width="5.85546875" style="279" customWidth="1"/>
    <col min="11" max="11" width="6.28515625" style="279" customWidth="1"/>
    <col min="12" max="12" width="4.85546875" style="279" customWidth="1"/>
    <col min="13" max="13" width="7" style="279" customWidth="1"/>
    <col min="14" max="14" width="5.85546875" style="279" customWidth="1"/>
    <col min="15" max="15" width="0.85546875" style="279" customWidth="1"/>
    <col min="16" max="16" width="0" style="279" hidden="1" customWidth="1"/>
    <col min="17" max="256" width="11.42578125" style="279" hidden="1"/>
    <col min="257" max="257" width="17" style="279" hidden="1" customWidth="1"/>
    <col min="258" max="258" width="6.7109375" style="279" hidden="1" customWidth="1"/>
    <col min="259" max="259" width="7.85546875" style="279" hidden="1" customWidth="1"/>
    <col min="260" max="260" width="7" style="279" hidden="1" customWidth="1"/>
    <col min="261" max="261" width="5.85546875" style="279" hidden="1" customWidth="1"/>
    <col min="262" max="262" width="6.85546875" style="279" hidden="1" customWidth="1"/>
    <col min="263" max="263" width="6.42578125" style="279" hidden="1" customWidth="1"/>
    <col min="264" max="264" width="5.28515625" style="279" hidden="1" customWidth="1"/>
    <col min="265" max="265" width="6.42578125" style="279" hidden="1" customWidth="1"/>
    <col min="266" max="266" width="5.85546875" style="279" hidden="1" customWidth="1"/>
    <col min="267" max="267" width="6.28515625" style="279" hidden="1" customWidth="1"/>
    <col min="268" max="268" width="4.85546875" style="279" hidden="1" customWidth="1"/>
    <col min="269" max="269" width="7" style="279" hidden="1" customWidth="1"/>
    <col min="270" max="270" width="5.85546875" style="279" hidden="1" customWidth="1"/>
    <col min="271" max="271" width="0.85546875" style="279" hidden="1" customWidth="1"/>
    <col min="272" max="272" width="11.42578125" style="279" hidden="1" customWidth="1"/>
    <col min="273" max="512" width="11.42578125" style="279" hidden="1"/>
    <col min="513" max="513" width="17" style="279" hidden="1" customWidth="1"/>
    <col min="514" max="514" width="6.7109375" style="279" hidden="1" customWidth="1"/>
    <col min="515" max="515" width="7.85546875" style="279" hidden="1" customWidth="1"/>
    <col min="516" max="516" width="7" style="279" hidden="1" customWidth="1"/>
    <col min="517" max="517" width="5.85546875" style="279" hidden="1" customWidth="1"/>
    <col min="518" max="518" width="6.85546875" style="279" hidden="1" customWidth="1"/>
    <col min="519" max="519" width="6.42578125" style="279" hidden="1" customWidth="1"/>
    <col min="520" max="520" width="5.28515625" style="279" hidden="1" customWidth="1"/>
    <col min="521" max="521" width="6.42578125" style="279" hidden="1" customWidth="1"/>
    <col min="522" max="522" width="5.85546875" style="279" hidden="1" customWidth="1"/>
    <col min="523" max="523" width="6.28515625" style="279" hidden="1" customWidth="1"/>
    <col min="524" max="524" width="4.85546875" style="279" hidden="1" customWidth="1"/>
    <col min="525" max="525" width="7" style="279" hidden="1" customWidth="1"/>
    <col min="526" max="526" width="5.85546875" style="279" hidden="1" customWidth="1"/>
    <col min="527" max="527" width="0.85546875" style="279" hidden="1" customWidth="1"/>
    <col min="528" max="528" width="11.42578125" style="279" hidden="1" customWidth="1"/>
    <col min="529" max="768" width="11.42578125" style="279" hidden="1"/>
    <col min="769" max="769" width="17" style="279" hidden="1" customWidth="1"/>
    <col min="770" max="770" width="6.7109375" style="279" hidden="1" customWidth="1"/>
    <col min="771" max="771" width="7.85546875" style="279" hidden="1" customWidth="1"/>
    <col min="772" max="772" width="7" style="279" hidden="1" customWidth="1"/>
    <col min="773" max="773" width="5.85546875" style="279" hidden="1" customWidth="1"/>
    <col min="774" max="774" width="6.85546875" style="279" hidden="1" customWidth="1"/>
    <col min="775" max="775" width="6.42578125" style="279" hidden="1" customWidth="1"/>
    <col min="776" max="776" width="5.28515625" style="279" hidden="1" customWidth="1"/>
    <col min="777" max="777" width="6.42578125" style="279" hidden="1" customWidth="1"/>
    <col min="778" max="778" width="5.85546875" style="279" hidden="1" customWidth="1"/>
    <col min="779" max="779" width="6.28515625" style="279" hidden="1" customWidth="1"/>
    <col min="780" max="780" width="4.85546875" style="279" hidden="1" customWidth="1"/>
    <col min="781" max="781" width="7" style="279" hidden="1" customWidth="1"/>
    <col min="782" max="782" width="5.85546875" style="279" hidden="1" customWidth="1"/>
    <col min="783" max="783" width="0.85546875" style="279" hidden="1" customWidth="1"/>
    <col min="784" max="784" width="11.42578125" style="279" hidden="1" customWidth="1"/>
    <col min="785" max="1024" width="11.42578125" style="279" hidden="1"/>
    <col min="1025" max="1025" width="17" style="279" hidden="1" customWidth="1"/>
    <col min="1026" max="1026" width="6.7109375" style="279" hidden="1" customWidth="1"/>
    <col min="1027" max="1027" width="7.85546875" style="279" hidden="1" customWidth="1"/>
    <col min="1028" max="1028" width="7" style="279" hidden="1" customWidth="1"/>
    <col min="1029" max="1029" width="5.85546875" style="279" hidden="1" customWidth="1"/>
    <col min="1030" max="1030" width="6.85546875" style="279" hidden="1" customWidth="1"/>
    <col min="1031" max="1031" width="6.42578125" style="279" hidden="1" customWidth="1"/>
    <col min="1032" max="1032" width="5.28515625" style="279" hidden="1" customWidth="1"/>
    <col min="1033" max="1033" width="6.42578125" style="279" hidden="1" customWidth="1"/>
    <col min="1034" max="1034" width="5.85546875" style="279" hidden="1" customWidth="1"/>
    <col min="1035" max="1035" width="6.28515625" style="279" hidden="1" customWidth="1"/>
    <col min="1036" max="1036" width="4.85546875" style="279" hidden="1" customWidth="1"/>
    <col min="1037" max="1037" width="7" style="279" hidden="1" customWidth="1"/>
    <col min="1038" max="1038" width="5.85546875" style="279" hidden="1" customWidth="1"/>
    <col min="1039" max="1039" width="0.85546875" style="279" hidden="1" customWidth="1"/>
    <col min="1040" max="1040" width="11.42578125" style="279" hidden="1" customWidth="1"/>
    <col min="1041" max="1280" width="11.42578125" style="279" hidden="1"/>
    <col min="1281" max="1281" width="17" style="279" hidden="1" customWidth="1"/>
    <col min="1282" max="1282" width="6.7109375" style="279" hidden="1" customWidth="1"/>
    <col min="1283" max="1283" width="7.85546875" style="279" hidden="1" customWidth="1"/>
    <col min="1284" max="1284" width="7" style="279" hidden="1" customWidth="1"/>
    <col min="1285" max="1285" width="5.85546875" style="279" hidden="1" customWidth="1"/>
    <col min="1286" max="1286" width="6.85546875" style="279" hidden="1" customWidth="1"/>
    <col min="1287" max="1287" width="6.42578125" style="279" hidden="1" customWidth="1"/>
    <col min="1288" max="1288" width="5.28515625" style="279" hidden="1" customWidth="1"/>
    <col min="1289" max="1289" width="6.42578125" style="279" hidden="1" customWidth="1"/>
    <col min="1290" max="1290" width="5.85546875" style="279" hidden="1" customWidth="1"/>
    <col min="1291" max="1291" width="6.28515625" style="279" hidden="1" customWidth="1"/>
    <col min="1292" max="1292" width="4.85546875" style="279" hidden="1" customWidth="1"/>
    <col min="1293" max="1293" width="7" style="279" hidden="1" customWidth="1"/>
    <col min="1294" max="1294" width="5.85546875" style="279" hidden="1" customWidth="1"/>
    <col min="1295" max="1295" width="0.85546875" style="279" hidden="1" customWidth="1"/>
    <col min="1296" max="1296" width="11.42578125" style="279" hidden="1" customWidth="1"/>
    <col min="1297" max="1536" width="11.42578125" style="279" hidden="1"/>
    <col min="1537" max="1537" width="17" style="279" hidden="1" customWidth="1"/>
    <col min="1538" max="1538" width="6.7109375" style="279" hidden="1" customWidth="1"/>
    <col min="1539" max="1539" width="7.85546875" style="279" hidden="1" customWidth="1"/>
    <col min="1540" max="1540" width="7" style="279" hidden="1" customWidth="1"/>
    <col min="1541" max="1541" width="5.85546875" style="279" hidden="1" customWidth="1"/>
    <col min="1542" max="1542" width="6.85546875" style="279" hidden="1" customWidth="1"/>
    <col min="1543" max="1543" width="6.42578125" style="279" hidden="1" customWidth="1"/>
    <col min="1544" max="1544" width="5.28515625" style="279" hidden="1" customWidth="1"/>
    <col min="1545" max="1545" width="6.42578125" style="279" hidden="1" customWidth="1"/>
    <col min="1546" max="1546" width="5.85546875" style="279" hidden="1" customWidth="1"/>
    <col min="1547" max="1547" width="6.28515625" style="279" hidden="1" customWidth="1"/>
    <col min="1548" max="1548" width="4.85546875" style="279" hidden="1" customWidth="1"/>
    <col min="1549" max="1549" width="7" style="279" hidden="1" customWidth="1"/>
    <col min="1550" max="1550" width="5.85546875" style="279" hidden="1" customWidth="1"/>
    <col min="1551" max="1551" width="0.85546875" style="279" hidden="1" customWidth="1"/>
    <col min="1552" max="1552" width="11.42578125" style="279" hidden="1" customWidth="1"/>
    <col min="1553" max="1792" width="11.42578125" style="279" hidden="1"/>
    <col min="1793" max="1793" width="17" style="279" hidden="1" customWidth="1"/>
    <col min="1794" max="1794" width="6.7109375" style="279" hidden="1" customWidth="1"/>
    <col min="1795" max="1795" width="7.85546875" style="279" hidden="1" customWidth="1"/>
    <col min="1796" max="1796" width="7" style="279" hidden="1" customWidth="1"/>
    <col min="1797" max="1797" width="5.85546875" style="279" hidden="1" customWidth="1"/>
    <col min="1798" max="1798" width="6.85546875" style="279" hidden="1" customWidth="1"/>
    <col min="1799" max="1799" width="6.42578125" style="279" hidden="1" customWidth="1"/>
    <col min="1800" max="1800" width="5.28515625" style="279" hidden="1" customWidth="1"/>
    <col min="1801" max="1801" width="6.42578125" style="279" hidden="1" customWidth="1"/>
    <col min="1802" max="1802" width="5.85546875" style="279" hidden="1" customWidth="1"/>
    <col min="1803" max="1803" width="6.28515625" style="279" hidden="1" customWidth="1"/>
    <col min="1804" max="1804" width="4.85546875" style="279" hidden="1" customWidth="1"/>
    <col min="1805" max="1805" width="7" style="279" hidden="1" customWidth="1"/>
    <col min="1806" max="1806" width="5.85546875" style="279" hidden="1" customWidth="1"/>
    <col min="1807" max="1807" width="0.85546875" style="279" hidden="1" customWidth="1"/>
    <col min="1808" max="1808" width="11.42578125" style="279" hidden="1" customWidth="1"/>
    <col min="1809" max="2048" width="11.42578125" style="279" hidden="1"/>
    <col min="2049" max="2049" width="17" style="279" hidden="1" customWidth="1"/>
    <col min="2050" max="2050" width="6.7109375" style="279" hidden="1" customWidth="1"/>
    <col min="2051" max="2051" width="7.85546875" style="279" hidden="1" customWidth="1"/>
    <col min="2052" max="2052" width="7" style="279" hidden="1" customWidth="1"/>
    <col min="2053" max="2053" width="5.85546875" style="279" hidden="1" customWidth="1"/>
    <col min="2054" max="2054" width="6.85546875" style="279" hidden="1" customWidth="1"/>
    <col min="2055" max="2055" width="6.42578125" style="279" hidden="1" customWidth="1"/>
    <col min="2056" max="2056" width="5.28515625" style="279" hidden="1" customWidth="1"/>
    <col min="2057" max="2057" width="6.42578125" style="279" hidden="1" customWidth="1"/>
    <col min="2058" max="2058" width="5.85546875" style="279" hidden="1" customWidth="1"/>
    <col min="2059" max="2059" width="6.28515625" style="279" hidden="1" customWidth="1"/>
    <col min="2060" max="2060" width="4.85546875" style="279" hidden="1" customWidth="1"/>
    <col min="2061" max="2061" width="7" style="279" hidden="1" customWidth="1"/>
    <col min="2062" max="2062" width="5.85546875" style="279" hidden="1" customWidth="1"/>
    <col min="2063" max="2063" width="0.85546875" style="279" hidden="1" customWidth="1"/>
    <col min="2064" max="2064" width="11.42578125" style="279" hidden="1" customWidth="1"/>
    <col min="2065" max="2304" width="11.42578125" style="279" hidden="1"/>
    <col min="2305" max="2305" width="17" style="279" hidden="1" customWidth="1"/>
    <col min="2306" max="2306" width="6.7109375" style="279" hidden="1" customWidth="1"/>
    <col min="2307" max="2307" width="7.85546875" style="279" hidden="1" customWidth="1"/>
    <col min="2308" max="2308" width="7" style="279" hidden="1" customWidth="1"/>
    <col min="2309" max="2309" width="5.85546875" style="279" hidden="1" customWidth="1"/>
    <col min="2310" max="2310" width="6.85546875" style="279" hidden="1" customWidth="1"/>
    <col min="2311" max="2311" width="6.42578125" style="279" hidden="1" customWidth="1"/>
    <col min="2312" max="2312" width="5.28515625" style="279" hidden="1" customWidth="1"/>
    <col min="2313" max="2313" width="6.42578125" style="279" hidden="1" customWidth="1"/>
    <col min="2314" max="2314" width="5.85546875" style="279" hidden="1" customWidth="1"/>
    <col min="2315" max="2315" width="6.28515625" style="279" hidden="1" customWidth="1"/>
    <col min="2316" max="2316" width="4.85546875" style="279" hidden="1" customWidth="1"/>
    <col min="2317" max="2317" width="7" style="279" hidden="1" customWidth="1"/>
    <col min="2318" max="2318" width="5.85546875" style="279" hidden="1" customWidth="1"/>
    <col min="2319" max="2319" width="0.85546875" style="279" hidden="1" customWidth="1"/>
    <col min="2320" max="2320" width="11.42578125" style="279" hidden="1" customWidth="1"/>
    <col min="2321" max="2560" width="11.42578125" style="279" hidden="1"/>
    <col min="2561" max="2561" width="17" style="279" hidden="1" customWidth="1"/>
    <col min="2562" max="2562" width="6.7109375" style="279" hidden="1" customWidth="1"/>
    <col min="2563" max="2563" width="7.85546875" style="279" hidden="1" customWidth="1"/>
    <col min="2564" max="2564" width="7" style="279" hidden="1" customWidth="1"/>
    <col min="2565" max="2565" width="5.85546875" style="279" hidden="1" customWidth="1"/>
    <col min="2566" max="2566" width="6.85546875" style="279" hidden="1" customWidth="1"/>
    <col min="2567" max="2567" width="6.42578125" style="279" hidden="1" customWidth="1"/>
    <col min="2568" max="2568" width="5.28515625" style="279" hidden="1" customWidth="1"/>
    <col min="2569" max="2569" width="6.42578125" style="279" hidden="1" customWidth="1"/>
    <col min="2570" max="2570" width="5.85546875" style="279" hidden="1" customWidth="1"/>
    <col min="2571" max="2571" width="6.28515625" style="279" hidden="1" customWidth="1"/>
    <col min="2572" max="2572" width="4.85546875" style="279" hidden="1" customWidth="1"/>
    <col min="2573" max="2573" width="7" style="279" hidden="1" customWidth="1"/>
    <col min="2574" max="2574" width="5.85546875" style="279" hidden="1" customWidth="1"/>
    <col min="2575" max="2575" width="0.85546875" style="279" hidden="1" customWidth="1"/>
    <col min="2576" max="2576" width="11.42578125" style="279" hidden="1" customWidth="1"/>
    <col min="2577" max="2816" width="11.42578125" style="279" hidden="1"/>
    <col min="2817" max="2817" width="17" style="279" hidden="1" customWidth="1"/>
    <col min="2818" max="2818" width="6.7109375" style="279" hidden="1" customWidth="1"/>
    <col min="2819" max="2819" width="7.85546875" style="279" hidden="1" customWidth="1"/>
    <col min="2820" max="2820" width="7" style="279" hidden="1" customWidth="1"/>
    <col min="2821" max="2821" width="5.85546875" style="279" hidden="1" customWidth="1"/>
    <col min="2822" max="2822" width="6.85546875" style="279" hidden="1" customWidth="1"/>
    <col min="2823" max="2823" width="6.42578125" style="279" hidden="1" customWidth="1"/>
    <col min="2824" max="2824" width="5.28515625" style="279" hidden="1" customWidth="1"/>
    <col min="2825" max="2825" width="6.42578125" style="279" hidden="1" customWidth="1"/>
    <col min="2826" max="2826" width="5.85546875" style="279" hidden="1" customWidth="1"/>
    <col min="2827" max="2827" width="6.28515625" style="279" hidden="1" customWidth="1"/>
    <col min="2828" max="2828" width="4.85546875" style="279" hidden="1" customWidth="1"/>
    <col min="2829" max="2829" width="7" style="279" hidden="1" customWidth="1"/>
    <col min="2830" max="2830" width="5.85546875" style="279" hidden="1" customWidth="1"/>
    <col min="2831" max="2831" width="0.85546875" style="279" hidden="1" customWidth="1"/>
    <col min="2832" max="2832" width="11.42578125" style="279" hidden="1" customWidth="1"/>
    <col min="2833" max="3072" width="11.42578125" style="279" hidden="1"/>
    <col min="3073" max="3073" width="17" style="279" hidden="1" customWidth="1"/>
    <col min="3074" max="3074" width="6.7109375" style="279" hidden="1" customWidth="1"/>
    <col min="3075" max="3075" width="7.85546875" style="279" hidden="1" customWidth="1"/>
    <col min="3076" max="3076" width="7" style="279" hidden="1" customWidth="1"/>
    <col min="3077" max="3077" width="5.85546875" style="279" hidden="1" customWidth="1"/>
    <col min="3078" max="3078" width="6.85546875" style="279" hidden="1" customWidth="1"/>
    <col min="3079" max="3079" width="6.42578125" style="279" hidden="1" customWidth="1"/>
    <col min="3080" max="3080" width="5.28515625" style="279" hidden="1" customWidth="1"/>
    <col min="3081" max="3081" width="6.42578125" style="279" hidden="1" customWidth="1"/>
    <col min="3082" max="3082" width="5.85546875" style="279" hidden="1" customWidth="1"/>
    <col min="3083" max="3083" width="6.28515625" style="279" hidden="1" customWidth="1"/>
    <col min="3084" max="3084" width="4.85546875" style="279" hidden="1" customWidth="1"/>
    <col min="3085" max="3085" width="7" style="279" hidden="1" customWidth="1"/>
    <col min="3086" max="3086" width="5.85546875" style="279" hidden="1" customWidth="1"/>
    <col min="3087" max="3087" width="0.85546875" style="279" hidden="1" customWidth="1"/>
    <col min="3088" max="3088" width="11.42578125" style="279" hidden="1" customWidth="1"/>
    <col min="3089" max="3328" width="11.42578125" style="279" hidden="1"/>
    <col min="3329" max="3329" width="17" style="279" hidden="1" customWidth="1"/>
    <col min="3330" max="3330" width="6.7109375" style="279" hidden="1" customWidth="1"/>
    <col min="3331" max="3331" width="7.85546875" style="279" hidden="1" customWidth="1"/>
    <col min="3332" max="3332" width="7" style="279" hidden="1" customWidth="1"/>
    <col min="3333" max="3333" width="5.85546875" style="279" hidden="1" customWidth="1"/>
    <col min="3334" max="3334" width="6.85546875" style="279" hidden="1" customWidth="1"/>
    <col min="3335" max="3335" width="6.42578125" style="279" hidden="1" customWidth="1"/>
    <col min="3336" max="3336" width="5.28515625" style="279" hidden="1" customWidth="1"/>
    <col min="3337" max="3337" width="6.42578125" style="279" hidden="1" customWidth="1"/>
    <col min="3338" max="3338" width="5.85546875" style="279" hidden="1" customWidth="1"/>
    <col min="3339" max="3339" width="6.28515625" style="279" hidden="1" customWidth="1"/>
    <col min="3340" max="3340" width="4.85546875" style="279" hidden="1" customWidth="1"/>
    <col min="3341" max="3341" width="7" style="279" hidden="1" customWidth="1"/>
    <col min="3342" max="3342" width="5.85546875" style="279" hidden="1" customWidth="1"/>
    <col min="3343" max="3343" width="0.85546875" style="279" hidden="1" customWidth="1"/>
    <col min="3344" max="3344" width="11.42578125" style="279" hidden="1" customWidth="1"/>
    <col min="3345" max="3584" width="11.42578125" style="279" hidden="1"/>
    <col min="3585" max="3585" width="17" style="279" hidden="1" customWidth="1"/>
    <col min="3586" max="3586" width="6.7109375" style="279" hidden="1" customWidth="1"/>
    <col min="3587" max="3587" width="7.85546875" style="279" hidden="1" customWidth="1"/>
    <col min="3588" max="3588" width="7" style="279" hidden="1" customWidth="1"/>
    <col min="3589" max="3589" width="5.85546875" style="279" hidden="1" customWidth="1"/>
    <col min="3590" max="3590" width="6.85546875" style="279" hidden="1" customWidth="1"/>
    <col min="3591" max="3591" width="6.42578125" style="279" hidden="1" customWidth="1"/>
    <col min="3592" max="3592" width="5.28515625" style="279" hidden="1" customWidth="1"/>
    <col min="3593" max="3593" width="6.42578125" style="279" hidden="1" customWidth="1"/>
    <col min="3594" max="3594" width="5.85546875" style="279" hidden="1" customWidth="1"/>
    <col min="3595" max="3595" width="6.28515625" style="279" hidden="1" customWidth="1"/>
    <col min="3596" max="3596" width="4.85546875" style="279" hidden="1" customWidth="1"/>
    <col min="3597" max="3597" width="7" style="279" hidden="1" customWidth="1"/>
    <col min="3598" max="3598" width="5.85546875" style="279" hidden="1" customWidth="1"/>
    <col min="3599" max="3599" width="0.85546875" style="279" hidden="1" customWidth="1"/>
    <col min="3600" max="3600" width="11.42578125" style="279" hidden="1" customWidth="1"/>
    <col min="3601" max="3840" width="11.42578125" style="279" hidden="1"/>
    <col min="3841" max="3841" width="17" style="279" hidden="1" customWidth="1"/>
    <col min="3842" max="3842" width="6.7109375" style="279" hidden="1" customWidth="1"/>
    <col min="3843" max="3843" width="7.85546875" style="279" hidden="1" customWidth="1"/>
    <col min="3844" max="3844" width="7" style="279" hidden="1" customWidth="1"/>
    <col min="3845" max="3845" width="5.85546875" style="279" hidden="1" customWidth="1"/>
    <col min="3846" max="3846" width="6.85546875" style="279" hidden="1" customWidth="1"/>
    <col min="3847" max="3847" width="6.42578125" style="279" hidden="1" customWidth="1"/>
    <col min="3848" max="3848" width="5.28515625" style="279" hidden="1" customWidth="1"/>
    <col min="3849" max="3849" width="6.42578125" style="279" hidden="1" customWidth="1"/>
    <col min="3850" max="3850" width="5.85546875" style="279" hidden="1" customWidth="1"/>
    <col min="3851" max="3851" width="6.28515625" style="279" hidden="1" customWidth="1"/>
    <col min="3852" max="3852" width="4.85546875" style="279" hidden="1" customWidth="1"/>
    <col min="3853" max="3853" width="7" style="279" hidden="1" customWidth="1"/>
    <col min="3854" max="3854" width="5.85546875" style="279" hidden="1" customWidth="1"/>
    <col min="3855" max="3855" width="0.85546875" style="279" hidden="1" customWidth="1"/>
    <col min="3856" max="3856" width="11.42578125" style="279" hidden="1" customWidth="1"/>
    <col min="3857" max="4096" width="11.42578125" style="279" hidden="1"/>
    <col min="4097" max="4097" width="17" style="279" hidden="1" customWidth="1"/>
    <col min="4098" max="4098" width="6.7109375" style="279" hidden="1" customWidth="1"/>
    <col min="4099" max="4099" width="7.85546875" style="279" hidden="1" customWidth="1"/>
    <col min="4100" max="4100" width="7" style="279" hidden="1" customWidth="1"/>
    <col min="4101" max="4101" width="5.85546875" style="279" hidden="1" customWidth="1"/>
    <col min="4102" max="4102" width="6.85546875" style="279" hidden="1" customWidth="1"/>
    <col min="4103" max="4103" width="6.42578125" style="279" hidden="1" customWidth="1"/>
    <col min="4104" max="4104" width="5.28515625" style="279" hidden="1" customWidth="1"/>
    <col min="4105" max="4105" width="6.42578125" style="279" hidden="1" customWidth="1"/>
    <col min="4106" max="4106" width="5.85546875" style="279" hidden="1" customWidth="1"/>
    <col min="4107" max="4107" width="6.28515625" style="279" hidden="1" customWidth="1"/>
    <col min="4108" max="4108" width="4.85546875" style="279" hidden="1" customWidth="1"/>
    <col min="4109" max="4109" width="7" style="279" hidden="1" customWidth="1"/>
    <col min="4110" max="4110" width="5.85546875" style="279" hidden="1" customWidth="1"/>
    <col min="4111" max="4111" width="0.85546875" style="279" hidden="1" customWidth="1"/>
    <col min="4112" max="4112" width="11.42578125" style="279" hidden="1" customWidth="1"/>
    <col min="4113" max="4352" width="11.42578125" style="279" hidden="1"/>
    <col min="4353" max="4353" width="17" style="279" hidden="1" customWidth="1"/>
    <col min="4354" max="4354" width="6.7109375" style="279" hidden="1" customWidth="1"/>
    <col min="4355" max="4355" width="7.85546875" style="279" hidden="1" customWidth="1"/>
    <col min="4356" max="4356" width="7" style="279" hidden="1" customWidth="1"/>
    <col min="4357" max="4357" width="5.85546875" style="279" hidden="1" customWidth="1"/>
    <col min="4358" max="4358" width="6.85546875" style="279" hidden="1" customWidth="1"/>
    <col min="4359" max="4359" width="6.42578125" style="279" hidden="1" customWidth="1"/>
    <col min="4360" max="4360" width="5.28515625" style="279" hidden="1" customWidth="1"/>
    <col min="4361" max="4361" width="6.42578125" style="279" hidden="1" customWidth="1"/>
    <col min="4362" max="4362" width="5.85546875" style="279" hidden="1" customWidth="1"/>
    <col min="4363" max="4363" width="6.28515625" style="279" hidden="1" customWidth="1"/>
    <col min="4364" max="4364" width="4.85546875" style="279" hidden="1" customWidth="1"/>
    <col min="4365" max="4365" width="7" style="279" hidden="1" customWidth="1"/>
    <col min="4366" max="4366" width="5.85546875" style="279" hidden="1" customWidth="1"/>
    <col min="4367" max="4367" width="0.85546875" style="279" hidden="1" customWidth="1"/>
    <col min="4368" max="4368" width="11.42578125" style="279" hidden="1" customWidth="1"/>
    <col min="4369" max="4608" width="11.42578125" style="279" hidden="1"/>
    <col min="4609" max="4609" width="17" style="279" hidden="1" customWidth="1"/>
    <col min="4610" max="4610" width="6.7109375" style="279" hidden="1" customWidth="1"/>
    <col min="4611" max="4611" width="7.85546875" style="279" hidden="1" customWidth="1"/>
    <col min="4612" max="4612" width="7" style="279" hidden="1" customWidth="1"/>
    <col min="4613" max="4613" width="5.85546875" style="279" hidden="1" customWidth="1"/>
    <col min="4614" max="4614" width="6.85546875" style="279" hidden="1" customWidth="1"/>
    <col min="4615" max="4615" width="6.42578125" style="279" hidden="1" customWidth="1"/>
    <col min="4616" max="4616" width="5.28515625" style="279" hidden="1" customWidth="1"/>
    <col min="4617" max="4617" width="6.42578125" style="279" hidden="1" customWidth="1"/>
    <col min="4618" max="4618" width="5.85546875" style="279" hidden="1" customWidth="1"/>
    <col min="4619" max="4619" width="6.28515625" style="279" hidden="1" customWidth="1"/>
    <col min="4620" max="4620" width="4.85546875" style="279" hidden="1" customWidth="1"/>
    <col min="4621" max="4621" width="7" style="279" hidden="1" customWidth="1"/>
    <col min="4622" max="4622" width="5.85546875" style="279" hidden="1" customWidth="1"/>
    <col min="4623" max="4623" width="0.85546875" style="279" hidden="1" customWidth="1"/>
    <col min="4624" max="4624" width="11.42578125" style="279" hidden="1" customWidth="1"/>
    <col min="4625" max="4864" width="11.42578125" style="279" hidden="1"/>
    <col min="4865" max="4865" width="17" style="279" hidden="1" customWidth="1"/>
    <col min="4866" max="4866" width="6.7109375" style="279" hidden="1" customWidth="1"/>
    <col min="4867" max="4867" width="7.85546875" style="279" hidden="1" customWidth="1"/>
    <col min="4868" max="4868" width="7" style="279" hidden="1" customWidth="1"/>
    <col min="4869" max="4869" width="5.85546875" style="279" hidden="1" customWidth="1"/>
    <col min="4870" max="4870" width="6.85546875" style="279" hidden="1" customWidth="1"/>
    <col min="4871" max="4871" width="6.42578125" style="279" hidden="1" customWidth="1"/>
    <col min="4872" max="4872" width="5.28515625" style="279" hidden="1" customWidth="1"/>
    <col min="4873" max="4873" width="6.42578125" style="279" hidden="1" customWidth="1"/>
    <col min="4874" max="4874" width="5.85546875" style="279" hidden="1" customWidth="1"/>
    <col min="4875" max="4875" width="6.28515625" style="279" hidden="1" customWidth="1"/>
    <col min="4876" max="4876" width="4.85546875" style="279" hidden="1" customWidth="1"/>
    <col min="4877" max="4877" width="7" style="279" hidden="1" customWidth="1"/>
    <col min="4878" max="4878" width="5.85546875" style="279" hidden="1" customWidth="1"/>
    <col min="4879" max="4879" width="0.85546875" style="279" hidden="1" customWidth="1"/>
    <col min="4880" max="4880" width="11.42578125" style="279" hidden="1" customWidth="1"/>
    <col min="4881" max="5120" width="11.42578125" style="279" hidden="1"/>
    <col min="5121" max="5121" width="17" style="279" hidden="1" customWidth="1"/>
    <col min="5122" max="5122" width="6.7109375" style="279" hidden="1" customWidth="1"/>
    <col min="5123" max="5123" width="7.85546875" style="279" hidden="1" customWidth="1"/>
    <col min="5124" max="5124" width="7" style="279" hidden="1" customWidth="1"/>
    <col min="5125" max="5125" width="5.85546875" style="279" hidden="1" customWidth="1"/>
    <col min="5126" max="5126" width="6.85546875" style="279" hidden="1" customWidth="1"/>
    <col min="5127" max="5127" width="6.42578125" style="279" hidden="1" customWidth="1"/>
    <col min="5128" max="5128" width="5.28515625" style="279" hidden="1" customWidth="1"/>
    <col min="5129" max="5129" width="6.42578125" style="279" hidden="1" customWidth="1"/>
    <col min="5130" max="5130" width="5.85546875" style="279" hidden="1" customWidth="1"/>
    <col min="5131" max="5131" width="6.28515625" style="279" hidden="1" customWidth="1"/>
    <col min="5132" max="5132" width="4.85546875" style="279" hidden="1" customWidth="1"/>
    <col min="5133" max="5133" width="7" style="279" hidden="1" customWidth="1"/>
    <col min="5134" max="5134" width="5.85546875" style="279" hidden="1" customWidth="1"/>
    <col min="5135" max="5135" width="0.85546875" style="279" hidden="1" customWidth="1"/>
    <col min="5136" max="5136" width="11.42578125" style="279" hidden="1" customWidth="1"/>
    <col min="5137" max="5376" width="11.42578125" style="279" hidden="1"/>
    <col min="5377" max="5377" width="17" style="279" hidden="1" customWidth="1"/>
    <col min="5378" max="5378" width="6.7109375" style="279" hidden="1" customWidth="1"/>
    <col min="5379" max="5379" width="7.85546875" style="279" hidden="1" customWidth="1"/>
    <col min="5380" max="5380" width="7" style="279" hidden="1" customWidth="1"/>
    <col min="5381" max="5381" width="5.85546875" style="279" hidden="1" customWidth="1"/>
    <col min="5382" max="5382" width="6.85546875" style="279" hidden="1" customWidth="1"/>
    <col min="5383" max="5383" width="6.42578125" style="279" hidden="1" customWidth="1"/>
    <col min="5384" max="5384" width="5.28515625" style="279" hidden="1" customWidth="1"/>
    <col min="5385" max="5385" width="6.42578125" style="279" hidden="1" customWidth="1"/>
    <col min="5386" max="5386" width="5.85546875" style="279" hidden="1" customWidth="1"/>
    <col min="5387" max="5387" width="6.28515625" style="279" hidden="1" customWidth="1"/>
    <col min="5388" max="5388" width="4.85546875" style="279" hidden="1" customWidth="1"/>
    <col min="5389" max="5389" width="7" style="279" hidden="1" customWidth="1"/>
    <col min="5390" max="5390" width="5.85546875" style="279" hidden="1" customWidth="1"/>
    <col min="5391" max="5391" width="0.85546875" style="279" hidden="1" customWidth="1"/>
    <col min="5392" max="5392" width="11.42578125" style="279" hidden="1" customWidth="1"/>
    <col min="5393" max="5632" width="11.42578125" style="279" hidden="1"/>
    <col min="5633" max="5633" width="17" style="279" hidden="1" customWidth="1"/>
    <col min="5634" max="5634" width="6.7109375" style="279" hidden="1" customWidth="1"/>
    <col min="5635" max="5635" width="7.85546875" style="279" hidden="1" customWidth="1"/>
    <col min="5636" max="5636" width="7" style="279" hidden="1" customWidth="1"/>
    <col min="5637" max="5637" width="5.85546875" style="279" hidden="1" customWidth="1"/>
    <col min="5638" max="5638" width="6.85546875" style="279" hidden="1" customWidth="1"/>
    <col min="5639" max="5639" width="6.42578125" style="279" hidden="1" customWidth="1"/>
    <col min="5640" max="5640" width="5.28515625" style="279" hidden="1" customWidth="1"/>
    <col min="5641" max="5641" width="6.42578125" style="279" hidden="1" customWidth="1"/>
    <col min="5642" max="5642" width="5.85546875" style="279" hidden="1" customWidth="1"/>
    <col min="5643" max="5643" width="6.28515625" style="279" hidden="1" customWidth="1"/>
    <col min="5644" max="5644" width="4.85546875" style="279" hidden="1" customWidth="1"/>
    <col min="5645" max="5645" width="7" style="279" hidden="1" customWidth="1"/>
    <col min="5646" max="5646" width="5.85546875" style="279" hidden="1" customWidth="1"/>
    <col min="5647" max="5647" width="0.85546875" style="279" hidden="1" customWidth="1"/>
    <col min="5648" max="5648" width="11.42578125" style="279" hidden="1" customWidth="1"/>
    <col min="5649" max="5888" width="11.42578125" style="279" hidden="1"/>
    <col min="5889" max="5889" width="17" style="279" hidden="1" customWidth="1"/>
    <col min="5890" max="5890" width="6.7109375" style="279" hidden="1" customWidth="1"/>
    <col min="5891" max="5891" width="7.85546875" style="279" hidden="1" customWidth="1"/>
    <col min="5892" max="5892" width="7" style="279" hidden="1" customWidth="1"/>
    <col min="5893" max="5893" width="5.85546875" style="279" hidden="1" customWidth="1"/>
    <col min="5894" max="5894" width="6.85546875" style="279" hidden="1" customWidth="1"/>
    <col min="5895" max="5895" width="6.42578125" style="279" hidden="1" customWidth="1"/>
    <col min="5896" max="5896" width="5.28515625" style="279" hidden="1" customWidth="1"/>
    <col min="5897" max="5897" width="6.42578125" style="279" hidden="1" customWidth="1"/>
    <col min="5898" max="5898" width="5.85546875" style="279" hidden="1" customWidth="1"/>
    <col min="5899" max="5899" width="6.28515625" style="279" hidden="1" customWidth="1"/>
    <col min="5900" max="5900" width="4.85546875" style="279" hidden="1" customWidth="1"/>
    <col min="5901" max="5901" width="7" style="279" hidden="1" customWidth="1"/>
    <col min="5902" max="5902" width="5.85546875" style="279" hidden="1" customWidth="1"/>
    <col min="5903" max="5903" width="0.85546875" style="279" hidden="1" customWidth="1"/>
    <col min="5904" max="5904" width="11.42578125" style="279" hidden="1" customWidth="1"/>
    <col min="5905" max="6144" width="11.42578125" style="279" hidden="1"/>
    <col min="6145" max="6145" width="17" style="279" hidden="1" customWidth="1"/>
    <col min="6146" max="6146" width="6.7109375" style="279" hidden="1" customWidth="1"/>
    <col min="6147" max="6147" width="7.85546875" style="279" hidden="1" customWidth="1"/>
    <col min="6148" max="6148" width="7" style="279" hidden="1" customWidth="1"/>
    <col min="6149" max="6149" width="5.85546875" style="279" hidden="1" customWidth="1"/>
    <col min="6150" max="6150" width="6.85546875" style="279" hidden="1" customWidth="1"/>
    <col min="6151" max="6151" width="6.42578125" style="279" hidden="1" customWidth="1"/>
    <col min="6152" max="6152" width="5.28515625" style="279" hidden="1" customWidth="1"/>
    <col min="6153" max="6153" width="6.42578125" style="279" hidden="1" customWidth="1"/>
    <col min="6154" max="6154" width="5.85546875" style="279" hidden="1" customWidth="1"/>
    <col min="6155" max="6155" width="6.28515625" style="279" hidden="1" customWidth="1"/>
    <col min="6156" max="6156" width="4.85546875" style="279" hidden="1" customWidth="1"/>
    <col min="6157" max="6157" width="7" style="279" hidden="1" customWidth="1"/>
    <col min="6158" max="6158" width="5.85546875" style="279" hidden="1" customWidth="1"/>
    <col min="6159" max="6159" width="0.85546875" style="279" hidden="1" customWidth="1"/>
    <col min="6160" max="6160" width="11.42578125" style="279" hidden="1" customWidth="1"/>
    <col min="6161" max="6400" width="11.42578125" style="279" hidden="1"/>
    <col min="6401" max="6401" width="17" style="279" hidden="1" customWidth="1"/>
    <col min="6402" max="6402" width="6.7109375" style="279" hidden="1" customWidth="1"/>
    <col min="6403" max="6403" width="7.85546875" style="279" hidden="1" customWidth="1"/>
    <col min="6404" max="6404" width="7" style="279" hidden="1" customWidth="1"/>
    <col min="6405" max="6405" width="5.85546875" style="279" hidden="1" customWidth="1"/>
    <col min="6406" max="6406" width="6.85546875" style="279" hidden="1" customWidth="1"/>
    <col min="6407" max="6407" width="6.42578125" style="279" hidden="1" customWidth="1"/>
    <col min="6408" max="6408" width="5.28515625" style="279" hidden="1" customWidth="1"/>
    <col min="6409" max="6409" width="6.42578125" style="279" hidden="1" customWidth="1"/>
    <col min="6410" max="6410" width="5.85546875" style="279" hidden="1" customWidth="1"/>
    <col min="6411" max="6411" width="6.28515625" style="279" hidden="1" customWidth="1"/>
    <col min="6412" max="6412" width="4.85546875" style="279" hidden="1" customWidth="1"/>
    <col min="6413" max="6413" width="7" style="279" hidden="1" customWidth="1"/>
    <col min="6414" max="6414" width="5.85546875" style="279" hidden="1" customWidth="1"/>
    <col min="6415" max="6415" width="0.85546875" style="279" hidden="1" customWidth="1"/>
    <col min="6416" max="6416" width="11.42578125" style="279" hidden="1" customWidth="1"/>
    <col min="6417" max="6656" width="11.42578125" style="279" hidden="1"/>
    <col min="6657" max="6657" width="17" style="279" hidden="1" customWidth="1"/>
    <col min="6658" max="6658" width="6.7109375" style="279" hidden="1" customWidth="1"/>
    <col min="6659" max="6659" width="7.85546875" style="279" hidden="1" customWidth="1"/>
    <col min="6660" max="6660" width="7" style="279" hidden="1" customWidth="1"/>
    <col min="6661" max="6661" width="5.85546875" style="279" hidden="1" customWidth="1"/>
    <col min="6662" max="6662" width="6.85546875" style="279" hidden="1" customWidth="1"/>
    <col min="6663" max="6663" width="6.42578125" style="279" hidden="1" customWidth="1"/>
    <col min="6664" max="6664" width="5.28515625" style="279" hidden="1" customWidth="1"/>
    <col min="6665" max="6665" width="6.42578125" style="279" hidden="1" customWidth="1"/>
    <col min="6666" max="6666" width="5.85546875" style="279" hidden="1" customWidth="1"/>
    <col min="6667" max="6667" width="6.28515625" style="279" hidden="1" customWidth="1"/>
    <col min="6668" max="6668" width="4.85546875" style="279" hidden="1" customWidth="1"/>
    <col min="6669" max="6669" width="7" style="279" hidden="1" customWidth="1"/>
    <col min="6670" max="6670" width="5.85546875" style="279" hidden="1" customWidth="1"/>
    <col min="6671" max="6671" width="0.85546875" style="279" hidden="1" customWidth="1"/>
    <col min="6672" max="6672" width="11.42578125" style="279" hidden="1" customWidth="1"/>
    <col min="6673" max="6912" width="11.42578125" style="279" hidden="1"/>
    <col min="6913" max="6913" width="17" style="279" hidden="1" customWidth="1"/>
    <col min="6914" max="6914" width="6.7109375" style="279" hidden="1" customWidth="1"/>
    <col min="6915" max="6915" width="7.85546875" style="279" hidden="1" customWidth="1"/>
    <col min="6916" max="6916" width="7" style="279" hidden="1" customWidth="1"/>
    <col min="6917" max="6917" width="5.85546875" style="279" hidden="1" customWidth="1"/>
    <col min="6918" max="6918" width="6.85546875" style="279" hidden="1" customWidth="1"/>
    <col min="6919" max="6919" width="6.42578125" style="279" hidden="1" customWidth="1"/>
    <col min="6920" max="6920" width="5.28515625" style="279" hidden="1" customWidth="1"/>
    <col min="6921" max="6921" width="6.42578125" style="279" hidden="1" customWidth="1"/>
    <col min="6922" max="6922" width="5.85546875" style="279" hidden="1" customWidth="1"/>
    <col min="6923" max="6923" width="6.28515625" style="279" hidden="1" customWidth="1"/>
    <col min="6924" max="6924" width="4.85546875" style="279" hidden="1" customWidth="1"/>
    <col min="6925" max="6925" width="7" style="279" hidden="1" customWidth="1"/>
    <col min="6926" max="6926" width="5.85546875" style="279" hidden="1" customWidth="1"/>
    <col min="6927" max="6927" width="0.85546875" style="279" hidden="1" customWidth="1"/>
    <col min="6928" max="6928" width="11.42578125" style="279" hidden="1" customWidth="1"/>
    <col min="6929" max="7168" width="11.42578125" style="279" hidden="1"/>
    <col min="7169" max="7169" width="17" style="279" hidden="1" customWidth="1"/>
    <col min="7170" max="7170" width="6.7109375" style="279" hidden="1" customWidth="1"/>
    <col min="7171" max="7171" width="7.85546875" style="279" hidden="1" customWidth="1"/>
    <col min="7172" max="7172" width="7" style="279" hidden="1" customWidth="1"/>
    <col min="7173" max="7173" width="5.85546875" style="279" hidden="1" customWidth="1"/>
    <col min="7174" max="7174" width="6.85546875" style="279" hidden="1" customWidth="1"/>
    <col min="7175" max="7175" width="6.42578125" style="279" hidden="1" customWidth="1"/>
    <col min="7176" max="7176" width="5.28515625" style="279" hidden="1" customWidth="1"/>
    <col min="7177" max="7177" width="6.42578125" style="279" hidden="1" customWidth="1"/>
    <col min="7178" max="7178" width="5.85546875" style="279" hidden="1" customWidth="1"/>
    <col min="7179" max="7179" width="6.28515625" style="279" hidden="1" customWidth="1"/>
    <col min="7180" max="7180" width="4.85546875" style="279" hidden="1" customWidth="1"/>
    <col min="7181" max="7181" width="7" style="279" hidden="1" customWidth="1"/>
    <col min="7182" max="7182" width="5.85546875" style="279" hidden="1" customWidth="1"/>
    <col min="7183" max="7183" width="0.85546875" style="279" hidden="1" customWidth="1"/>
    <col min="7184" max="7184" width="11.42578125" style="279" hidden="1" customWidth="1"/>
    <col min="7185" max="7424" width="11.42578125" style="279" hidden="1"/>
    <col min="7425" max="7425" width="17" style="279" hidden="1" customWidth="1"/>
    <col min="7426" max="7426" width="6.7109375" style="279" hidden="1" customWidth="1"/>
    <col min="7427" max="7427" width="7.85546875" style="279" hidden="1" customWidth="1"/>
    <col min="7428" max="7428" width="7" style="279" hidden="1" customWidth="1"/>
    <col min="7429" max="7429" width="5.85546875" style="279" hidden="1" customWidth="1"/>
    <col min="7430" max="7430" width="6.85546875" style="279" hidden="1" customWidth="1"/>
    <col min="7431" max="7431" width="6.42578125" style="279" hidden="1" customWidth="1"/>
    <col min="7432" max="7432" width="5.28515625" style="279" hidden="1" customWidth="1"/>
    <col min="7433" max="7433" width="6.42578125" style="279" hidden="1" customWidth="1"/>
    <col min="7434" max="7434" width="5.85546875" style="279" hidden="1" customWidth="1"/>
    <col min="7435" max="7435" width="6.28515625" style="279" hidden="1" customWidth="1"/>
    <col min="7436" max="7436" width="4.85546875" style="279" hidden="1" customWidth="1"/>
    <col min="7437" max="7437" width="7" style="279" hidden="1" customWidth="1"/>
    <col min="7438" max="7438" width="5.85546875" style="279" hidden="1" customWidth="1"/>
    <col min="7439" max="7439" width="0.85546875" style="279" hidden="1" customWidth="1"/>
    <col min="7440" max="7440" width="11.42578125" style="279" hidden="1" customWidth="1"/>
    <col min="7441" max="7680" width="11.42578125" style="279" hidden="1"/>
    <col min="7681" max="7681" width="17" style="279" hidden="1" customWidth="1"/>
    <col min="7682" max="7682" width="6.7109375" style="279" hidden="1" customWidth="1"/>
    <col min="7683" max="7683" width="7.85546875" style="279" hidden="1" customWidth="1"/>
    <col min="7684" max="7684" width="7" style="279" hidden="1" customWidth="1"/>
    <col min="7685" max="7685" width="5.85546875" style="279" hidden="1" customWidth="1"/>
    <col min="7686" max="7686" width="6.85546875" style="279" hidden="1" customWidth="1"/>
    <col min="7687" max="7687" width="6.42578125" style="279" hidden="1" customWidth="1"/>
    <col min="7688" max="7688" width="5.28515625" style="279" hidden="1" customWidth="1"/>
    <col min="7689" max="7689" width="6.42578125" style="279" hidden="1" customWidth="1"/>
    <col min="7690" max="7690" width="5.85546875" style="279" hidden="1" customWidth="1"/>
    <col min="7691" max="7691" width="6.28515625" style="279" hidden="1" customWidth="1"/>
    <col min="7692" max="7692" width="4.85546875" style="279" hidden="1" customWidth="1"/>
    <col min="7693" max="7693" width="7" style="279" hidden="1" customWidth="1"/>
    <col min="7694" max="7694" width="5.85546875" style="279" hidden="1" customWidth="1"/>
    <col min="7695" max="7695" width="0.85546875" style="279" hidden="1" customWidth="1"/>
    <col min="7696" max="7696" width="11.42578125" style="279" hidden="1" customWidth="1"/>
    <col min="7697" max="7936" width="11.42578125" style="279" hidden="1"/>
    <col min="7937" max="7937" width="17" style="279" hidden="1" customWidth="1"/>
    <col min="7938" max="7938" width="6.7109375" style="279" hidden="1" customWidth="1"/>
    <col min="7939" max="7939" width="7.85546875" style="279" hidden="1" customWidth="1"/>
    <col min="7940" max="7940" width="7" style="279" hidden="1" customWidth="1"/>
    <col min="7941" max="7941" width="5.85546875" style="279" hidden="1" customWidth="1"/>
    <col min="7942" max="7942" width="6.85546875" style="279" hidden="1" customWidth="1"/>
    <col min="7943" max="7943" width="6.42578125" style="279" hidden="1" customWidth="1"/>
    <col min="7944" max="7944" width="5.28515625" style="279" hidden="1" customWidth="1"/>
    <col min="7945" max="7945" width="6.42578125" style="279" hidden="1" customWidth="1"/>
    <col min="7946" max="7946" width="5.85546875" style="279" hidden="1" customWidth="1"/>
    <col min="7947" max="7947" width="6.28515625" style="279" hidden="1" customWidth="1"/>
    <col min="7948" max="7948" width="4.85546875" style="279" hidden="1" customWidth="1"/>
    <col min="7949" max="7949" width="7" style="279" hidden="1" customWidth="1"/>
    <col min="7950" max="7950" width="5.85546875" style="279" hidden="1" customWidth="1"/>
    <col min="7951" max="7951" width="0.85546875" style="279" hidden="1" customWidth="1"/>
    <col min="7952" max="7952" width="11.42578125" style="279" hidden="1" customWidth="1"/>
    <col min="7953" max="8192" width="11.42578125" style="279" hidden="1"/>
    <col min="8193" max="8193" width="17" style="279" hidden="1" customWidth="1"/>
    <col min="8194" max="8194" width="6.7109375" style="279" hidden="1" customWidth="1"/>
    <col min="8195" max="8195" width="7.85546875" style="279" hidden="1" customWidth="1"/>
    <col min="8196" max="8196" width="7" style="279" hidden="1" customWidth="1"/>
    <col min="8197" max="8197" width="5.85546875" style="279" hidden="1" customWidth="1"/>
    <col min="8198" max="8198" width="6.85546875" style="279" hidden="1" customWidth="1"/>
    <col min="8199" max="8199" width="6.42578125" style="279" hidden="1" customWidth="1"/>
    <col min="8200" max="8200" width="5.28515625" style="279" hidden="1" customWidth="1"/>
    <col min="8201" max="8201" width="6.42578125" style="279" hidden="1" customWidth="1"/>
    <col min="8202" max="8202" width="5.85546875" style="279" hidden="1" customWidth="1"/>
    <col min="8203" max="8203" width="6.28515625" style="279" hidden="1" customWidth="1"/>
    <col min="8204" max="8204" width="4.85546875" style="279" hidden="1" customWidth="1"/>
    <col min="8205" max="8205" width="7" style="279" hidden="1" customWidth="1"/>
    <col min="8206" max="8206" width="5.85546875" style="279" hidden="1" customWidth="1"/>
    <col min="8207" max="8207" width="0.85546875" style="279" hidden="1" customWidth="1"/>
    <col min="8208" max="8208" width="11.42578125" style="279" hidden="1" customWidth="1"/>
    <col min="8209" max="8448" width="11.42578125" style="279" hidden="1"/>
    <col min="8449" max="8449" width="17" style="279" hidden="1" customWidth="1"/>
    <col min="8450" max="8450" width="6.7109375" style="279" hidden="1" customWidth="1"/>
    <col min="8451" max="8451" width="7.85546875" style="279" hidden="1" customWidth="1"/>
    <col min="8452" max="8452" width="7" style="279" hidden="1" customWidth="1"/>
    <col min="8453" max="8453" width="5.85546875" style="279" hidden="1" customWidth="1"/>
    <col min="8454" max="8454" width="6.85546875" style="279" hidden="1" customWidth="1"/>
    <col min="8455" max="8455" width="6.42578125" style="279" hidden="1" customWidth="1"/>
    <col min="8456" max="8456" width="5.28515625" style="279" hidden="1" customWidth="1"/>
    <col min="8457" max="8457" width="6.42578125" style="279" hidden="1" customWidth="1"/>
    <col min="8458" max="8458" width="5.85546875" style="279" hidden="1" customWidth="1"/>
    <col min="8459" max="8459" width="6.28515625" style="279" hidden="1" customWidth="1"/>
    <col min="8460" max="8460" width="4.85546875" style="279" hidden="1" customWidth="1"/>
    <col min="8461" max="8461" width="7" style="279" hidden="1" customWidth="1"/>
    <col min="8462" max="8462" width="5.85546875" style="279" hidden="1" customWidth="1"/>
    <col min="8463" max="8463" width="0.85546875" style="279" hidden="1" customWidth="1"/>
    <col min="8464" max="8464" width="11.42578125" style="279" hidden="1" customWidth="1"/>
    <col min="8465" max="8704" width="11.42578125" style="279" hidden="1"/>
    <col min="8705" max="8705" width="17" style="279" hidden="1" customWidth="1"/>
    <col min="8706" max="8706" width="6.7109375" style="279" hidden="1" customWidth="1"/>
    <col min="8707" max="8707" width="7.85546875" style="279" hidden="1" customWidth="1"/>
    <col min="8708" max="8708" width="7" style="279" hidden="1" customWidth="1"/>
    <col min="8709" max="8709" width="5.85546875" style="279" hidden="1" customWidth="1"/>
    <col min="8710" max="8710" width="6.85546875" style="279" hidden="1" customWidth="1"/>
    <col min="8711" max="8711" width="6.42578125" style="279" hidden="1" customWidth="1"/>
    <col min="8712" max="8712" width="5.28515625" style="279" hidden="1" customWidth="1"/>
    <col min="8713" max="8713" width="6.42578125" style="279" hidden="1" customWidth="1"/>
    <col min="8714" max="8714" width="5.85546875" style="279" hidden="1" customWidth="1"/>
    <col min="8715" max="8715" width="6.28515625" style="279" hidden="1" customWidth="1"/>
    <col min="8716" max="8716" width="4.85546875" style="279" hidden="1" customWidth="1"/>
    <col min="8717" max="8717" width="7" style="279" hidden="1" customWidth="1"/>
    <col min="8718" max="8718" width="5.85546875" style="279" hidden="1" customWidth="1"/>
    <col min="8719" max="8719" width="0.85546875" style="279" hidden="1" customWidth="1"/>
    <col min="8720" max="8720" width="11.42578125" style="279" hidden="1" customWidth="1"/>
    <col min="8721" max="8960" width="11.42578125" style="279" hidden="1"/>
    <col min="8961" max="8961" width="17" style="279" hidden="1" customWidth="1"/>
    <col min="8962" max="8962" width="6.7109375" style="279" hidden="1" customWidth="1"/>
    <col min="8963" max="8963" width="7.85546875" style="279" hidden="1" customWidth="1"/>
    <col min="8964" max="8964" width="7" style="279" hidden="1" customWidth="1"/>
    <col min="8965" max="8965" width="5.85546875" style="279" hidden="1" customWidth="1"/>
    <col min="8966" max="8966" width="6.85546875" style="279" hidden="1" customWidth="1"/>
    <col min="8967" max="8967" width="6.42578125" style="279" hidden="1" customWidth="1"/>
    <col min="8968" max="8968" width="5.28515625" style="279" hidden="1" customWidth="1"/>
    <col min="8969" max="8969" width="6.42578125" style="279" hidden="1" customWidth="1"/>
    <col min="8970" max="8970" width="5.85546875" style="279" hidden="1" customWidth="1"/>
    <col min="8971" max="8971" width="6.28515625" style="279" hidden="1" customWidth="1"/>
    <col min="8972" max="8972" width="4.85546875" style="279" hidden="1" customWidth="1"/>
    <col min="8973" max="8973" width="7" style="279" hidden="1" customWidth="1"/>
    <col min="8974" max="8974" width="5.85546875" style="279" hidden="1" customWidth="1"/>
    <col min="8975" max="8975" width="0.85546875" style="279" hidden="1" customWidth="1"/>
    <col min="8976" max="8976" width="11.42578125" style="279" hidden="1" customWidth="1"/>
    <col min="8977" max="9216" width="11.42578125" style="279" hidden="1"/>
    <col min="9217" max="9217" width="17" style="279" hidden="1" customWidth="1"/>
    <col min="9218" max="9218" width="6.7109375" style="279" hidden="1" customWidth="1"/>
    <col min="9219" max="9219" width="7.85546875" style="279" hidden="1" customWidth="1"/>
    <col min="9220" max="9220" width="7" style="279" hidden="1" customWidth="1"/>
    <col min="9221" max="9221" width="5.85546875" style="279" hidden="1" customWidth="1"/>
    <col min="9222" max="9222" width="6.85546875" style="279" hidden="1" customWidth="1"/>
    <col min="9223" max="9223" width="6.42578125" style="279" hidden="1" customWidth="1"/>
    <col min="9224" max="9224" width="5.28515625" style="279" hidden="1" customWidth="1"/>
    <col min="9225" max="9225" width="6.42578125" style="279" hidden="1" customWidth="1"/>
    <col min="9226" max="9226" width="5.85546875" style="279" hidden="1" customWidth="1"/>
    <col min="9227" max="9227" width="6.28515625" style="279" hidden="1" customWidth="1"/>
    <col min="9228" max="9228" width="4.85546875" style="279" hidden="1" customWidth="1"/>
    <col min="9229" max="9229" width="7" style="279" hidden="1" customWidth="1"/>
    <col min="9230" max="9230" width="5.85546875" style="279" hidden="1" customWidth="1"/>
    <col min="9231" max="9231" width="0.85546875" style="279" hidden="1" customWidth="1"/>
    <col min="9232" max="9232" width="11.42578125" style="279" hidden="1" customWidth="1"/>
    <col min="9233" max="9472" width="11.42578125" style="279" hidden="1"/>
    <col min="9473" max="9473" width="17" style="279" hidden="1" customWidth="1"/>
    <col min="9474" max="9474" width="6.7109375" style="279" hidden="1" customWidth="1"/>
    <col min="9475" max="9475" width="7.85546875" style="279" hidden="1" customWidth="1"/>
    <col min="9476" max="9476" width="7" style="279" hidden="1" customWidth="1"/>
    <col min="9477" max="9477" width="5.85546875" style="279" hidden="1" customWidth="1"/>
    <col min="9478" max="9478" width="6.85546875" style="279" hidden="1" customWidth="1"/>
    <col min="9479" max="9479" width="6.42578125" style="279" hidden="1" customWidth="1"/>
    <col min="9480" max="9480" width="5.28515625" style="279" hidden="1" customWidth="1"/>
    <col min="9481" max="9481" width="6.42578125" style="279" hidden="1" customWidth="1"/>
    <col min="9482" max="9482" width="5.85546875" style="279" hidden="1" customWidth="1"/>
    <col min="9483" max="9483" width="6.28515625" style="279" hidden="1" customWidth="1"/>
    <col min="9484" max="9484" width="4.85546875" style="279" hidden="1" customWidth="1"/>
    <col min="9485" max="9485" width="7" style="279" hidden="1" customWidth="1"/>
    <col min="9486" max="9486" width="5.85546875" style="279" hidden="1" customWidth="1"/>
    <col min="9487" max="9487" width="0.85546875" style="279" hidden="1" customWidth="1"/>
    <col min="9488" max="9488" width="11.42578125" style="279" hidden="1" customWidth="1"/>
    <col min="9489" max="9728" width="11.42578125" style="279" hidden="1"/>
    <col min="9729" max="9729" width="17" style="279" hidden="1" customWidth="1"/>
    <col min="9730" max="9730" width="6.7109375" style="279" hidden="1" customWidth="1"/>
    <col min="9731" max="9731" width="7.85546875" style="279" hidden="1" customWidth="1"/>
    <col min="9732" max="9732" width="7" style="279" hidden="1" customWidth="1"/>
    <col min="9733" max="9733" width="5.85546875" style="279" hidden="1" customWidth="1"/>
    <col min="9734" max="9734" width="6.85546875" style="279" hidden="1" customWidth="1"/>
    <col min="9735" max="9735" width="6.42578125" style="279" hidden="1" customWidth="1"/>
    <col min="9736" max="9736" width="5.28515625" style="279" hidden="1" customWidth="1"/>
    <col min="9737" max="9737" width="6.42578125" style="279" hidden="1" customWidth="1"/>
    <col min="9738" max="9738" width="5.85546875" style="279" hidden="1" customWidth="1"/>
    <col min="9739" max="9739" width="6.28515625" style="279" hidden="1" customWidth="1"/>
    <col min="9740" max="9740" width="4.85546875" style="279" hidden="1" customWidth="1"/>
    <col min="9741" max="9741" width="7" style="279" hidden="1" customWidth="1"/>
    <col min="9742" max="9742" width="5.85546875" style="279" hidden="1" customWidth="1"/>
    <col min="9743" max="9743" width="0.85546875" style="279" hidden="1" customWidth="1"/>
    <col min="9744" max="9744" width="11.42578125" style="279" hidden="1" customWidth="1"/>
    <col min="9745" max="9984" width="11.42578125" style="279" hidden="1"/>
    <col min="9985" max="9985" width="17" style="279" hidden="1" customWidth="1"/>
    <col min="9986" max="9986" width="6.7109375" style="279" hidden="1" customWidth="1"/>
    <col min="9987" max="9987" width="7.85546875" style="279" hidden="1" customWidth="1"/>
    <col min="9988" max="9988" width="7" style="279" hidden="1" customWidth="1"/>
    <col min="9989" max="9989" width="5.85546875" style="279" hidden="1" customWidth="1"/>
    <col min="9990" max="9990" width="6.85546875" style="279" hidden="1" customWidth="1"/>
    <col min="9991" max="9991" width="6.42578125" style="279" hidden="1" customWidth="1"/>
    <col min="9992" max="9992" width="5.28515625" style="279" hidden="1" customWidth="1"/>
    <col min="9993" max="9993" width="6.42578125" style="279" hidden="1" customWidth="1"/>
    <col min="9994" max="9994" width="5.85546875" style="279" hidden="1" customWidth="1"/>
    <col min="9995" max="9995" width="6.28515625" style="279" hidden="1" customWidth="1"/>
    <col min="9996" max="9996" width="4.85546875" style="279" hidden="1" customWidth="1"/>
    <col min="9997" max="9997" width="7" style="279" hidden="1" customWidth="1"/>
    <col min="9998" max="9998" width="5.85546875" style="279" hidden="1" customWidth="1"/>
    <col min="9999" max="9999" width="0.85546875" style="279" hidden="1" customWidth="1"/>
    <col min="10000" max="10000" width="11.42578125" style="279" hidden="1" customWidth="1"/>
    <col min="10001" max="10240" width="11.42578125" style="279" hidden="1"/>
    <col min="10241" max="10241" width="17" style="279" hidden="1" customWidth="1"/>
    <col min="10242" max="10242" width="6.7109375" style="279" hidden="1" customWidth="1"/>
    <col min="10243" max="10243" width="7.85546875" style="279" hidden="1" customWidth="1"/>
    <col min="10244" max="10244" width="7" style="279" hidden="1" customWidth="1"/>
    <col min="10245" max="10245" width="5.85546875" style="279" hidden="1" customWidth="1"/>
    <col min="10246" max="10246" width="6.85546875" style="279" hidden="1" customWidth="1"/>
    <col min="10247" max="10247" width="6.42578125" style="279" hidden="1" customWidth="1"/>
    <col min="10248" max="10248" width="5.28515625" style="279" hidden="1" customWidth="1"/>
    <col min="10249" max="10249" width="6.42578125" style="279" hidden="1" customWidth="1"/>
    <col min="10250" max="10250" width="5.85546875" style="279" hidden="1" customWidth="1"/>
    <col min="10251" max="10251" width="6.28515625" style="279" hidden="1" customWidth="1"/>
    <col min="10252" max="10252" width="4.85546875" style="279" hidden="1" customWidth="1"/>
    <col min="10253" max="10253" width="7" style="279" hidden="1" customWidth="1"/>
    <col min="10254" max="10254" width="5.85546875" style="279" hidden="1" customWidth="1"/>
    <col min="10255" max="10255" width="0.85546875" style="279" hidden="1" customWidth="1"/>
    <col min="10256" max="10256" width="11.42578125" style="279" hidden="1" customWidth="1"/>
    <col min="10257" max="10496" width="11.42578125" style="279" hidden="1"/>
    <col min="10497" max="10497" width="17" style="279" hidden="1" customWidth="1"/>
    <col min="10498" max="10498" width="6.7109375" style="279" hidden="1" customWidth="1"/>
    <col min="10499" max="10499" width="7.85546875" style="279" hidden="1" customWidth="1"/>
    <col min="10500" max="10500" width="7" style="279" hidden="1" customWidth="1"/>
    <col min="10501" max="10501" width="5.85546875" style="279" hidden="1" customWidth="1"/>
    <col min="10502" max="10502" width="6.85546875" style="279" hidden="1" customWidth="1"/>
    <col min="10503" max="10503" width="6.42578125" style="279" hidden="1" customWidth="1"/>
    <col min="10504" max="10504" width="5.28515625" style="279" hidden="1" customWidth="1"/>
    <col min="10505" max="10505" width="6.42578125" style="279" hidden="1" customWidth="1"/>
    <col min="10506" max="10506" width="5.85546875" style="279" hidden="1" customWidth="1"/>
    <col min="10507" max="10507" width="6.28515625" style="279" hidden="1" customWidth="1"/>
    <col min="10508" max="10508" width="4.85546875" style="279" hidden="1" customWidth="1"/>
    <col min="10509" max="10509" width="7" style="279" hidden="1" customWidth="1"/>
    <col min="10510" max="10510" width="5.85546875" style="279" hidden="1" customWidth="1"/>
    <col min="10511" max="10511" width="0.85546875" style="279" hidden="1" customWidth="1"/>
    <col min="10512" max="10512" width="11.42578125" style="279" hidden="1" customWidth="1"/>
    <col min="10513" max="10752" width="11.42578125" style="279" hidden="1"/>
    <col min="10753" max="10753" width="17" style="279" hidden="1" customWidth="1"/>
    <col min="10754" max="10754" width="6.7109375" style="279" hidden="1" customWidth="1"/>
    <col min="10755" max="10755" width="7.85546875" style="279" hidden="1" customWidth="1"/>
    <col min="10756" max="10756" width="7" style="279" hidden="1" customWidth="1"/>
    <col min="10757" max="10757" width="5.85546875" style="279" hidden="1" customWidth="1"/>
    <col min="10758" max="10758" width="6.85546875" style="279" hidden="1" customWidth="1"/>
    <col min="10759" max="10759" width="6.42578125" style="279" hidden="1" customWidth="1"/>
    <col min="10760" max="10760" width="5.28515625" style="279" hidden="1" customWidth="1"/>
    <col min="10761" max="10761" width="6.42578125" style="279" hidden="1" customWidth="1"/>
    <col min="10762" max="10762" width="5.85546875" style="279" hidden="1" customWidth="1"/>
    <col min="10763" max="10763" width="6.28515625" style="279" hidden="1" customWidth="1"/>
    <col min="10764" max="10764" width="4.85546875" style="279" hidden="1" customWidth="1"/>
    <col min="10765" max="10765" width="7" style="279" hidden="1" customWidth="1"/>
    <col min="10766" max="10766" width="5.85546875" style="279" hidden="1" customWidth="1"/>
    <col min="10767" max="10767" width="0.85546875" style="279" hidden="1" customWidth="1"/>
    <col min="10768" max="10768" width="11.42578125" style="279" hidden="1" customWidth="1"/>
    <col min="10769" max="11008" width="11.42578125" style="279" hidden="1"/>
    <col min="11009" max="11009" width="17" style="279" hidden="1" customWidth="1"/>
    <col min="11010" max="11010" width="6.7109375" style="279" hidden="1" customWidth="1"/>
    <col min="11011" max="11011" width="7.85546875" style="279" hidden="1" customWidth="1"/>
    <col min="11012" max="11012" width="7" style="279" hidden="1" customWidth="1"/>
    <col min="11013" max="11013" width="5.85546875" style="279" hidden="1" customWidth="1"/>
    <col min="11014" max="11014" width="6.85546875" style="279" hidden="1" customWidth="1"/>
    <col min="11015" max="11015" width="6.42578125" style="279" hidden="1" customWidth="1"/>
    <col min="11016" max="11016" width="5.28515625" style="279" hidden="1" customWidth="1"/>
    <col min="11017" max="11017" width="6.42578125" style="279" hidden="1" customWidth="1"/>
    <col min="11018" max="11018" width="5.85546875" style="279" hidden="1" customWidth="1"/>
    <col min="11019" max="11019" width="6.28515625" style="279" hidden="1" customWidth="1"/>
    <col min="11020" max="11020" width="4.85546875" style="279" hidden="1" customWidth="1"/>
    <col min="11021" max="11021" width="7" style="279" hidden="1" customWidth="1"/>
    <col min="11022" max="11022" width="5.85546875" style="279" hidden="1" customWidth="1"/>
    <col min="11023" max="11023" width="0.85546875" style="279" hidden="1" customWidth="1"/>
    <col min="11024" max="11024" width="11.42578125" style="279" hidden="1" customWidth="1"/>
    <col min="11025" max="11264" width="11.42578125" style="279" hidden="1"/>
    <col min="11265" max="11265" width="17" style="279" hidden="1" customWidth="1"/>
    <col min="11266" max="11266" width="6.7109375" style="279" hidden="1" customWidth="1"/>
    <col min="11267" max="11267" width="7.85546875" style="279" hidden="1" customWidth="1"/>
    <col min="11268" max="11268" width="7" style="279" hidden="1" customWidth="1"/>
    <col min="11269" max="11269" width="5.85546875" style="279" hidden="1" customWidth="1"/>
    <col min="11270" max="11270" width="6.85546875" style="279" hidden="1" customWidth="1"/>
    <col min="11271" max="11271" width="6.42578125" style="279" hidden="1" customWidth="1"/>
    <col min="11272" max="11272" width="5.28515625" style="279" hidden="1" customWidth="1"/>
    <col min="11273" max="11273" width="6.42578125" style="279" hidden="1" customWidth="1"/>
    <col min="11274" max="11274" width="5.85546875" style="279" hidden="1" customWidth="1"/>
    <col min="11275" max="11275" width="6.28515625" style="279" hidden="1" customWidth="1"/>
    <col min="11276" max="11276" width="4.85546875" style="279" hidden="1" customWidth="1"/>
    <col min="11277" max="11277" width="7" style="279" hidden="1" customWidth="1"/>
    <col min="11278" max="11278" width="5.85546875" style="279" hidden="1" customWidth="1"/>
    <col min="11279" max="11279" width="0.85546875" style="279" hidden="1" customWidth="1"/>
    <col min="11280" max="11280" width="11.42578125" style="279" hidden="1" customWidth="1"/>
    <col min="11281" max="11520" width="11.42578125" style="279" hidden="1"/>
    <col min="11521" max="11521" width="17" style="279" hidden="1" customWidth="1"/>
    <col min="11522" max="11522" width="6.7109375" style="279" hidden="1" customWidth="1"/>
    <col min="11523" max="11523" width="7.85546875" style="279" hidden="1" customWidth="1"/>
    <col min="11524" max="11524" width="7" style="279" hidden="1" customWidth="1"/>
    <col min="11525" max="11525" width="5.85546875" style="279" hidden="1" customWidth="1"/>
    <col min="11526" max="11526" width="6.85546875" style="279" hidden="1" customWidth="1"/>
    <col min="11527" max="11527" width="6.42578125" style="279" hidden="1" customWidth="1"/>
    <col min="11528" max="11528" width="5.28515625" style="279" hidden="1" customWidth="1"/>
    <col min="11529" max="11529" width="6.42578125" style="279" hidden="1" customWidth="1"/>
    <col min="11530" max="11530" width="5.85546875" style="279" hidden="1" customWidth="1"/>
    <col min="11531" max="11531" width="6.28515625" style="279" hidden="1" customWidth="1"/>
    <col min="11532" max="11532" width="4.85546875" style="279" hidden="1" customWidth="1"/>
    <col min="11533" max="11533" width="7" style="279" hidden="1" customWidth="1"/>
    <col min="11534" max="11534" width="5.85546875" style="279" hidden="1" customWidth="1"/>
    <col min="11535" max="11535" width="0.85546875" style="279" hidden="1" customWidth="1"/>
    <col min="11536" max="11536" width="11.42578125" style="279" hidden="1" customWidth="1"/>
    <col min="11537" max="11776" width="11.42578125" style="279" hidden="1"/>
    <col min="11777" max="11777" width="17" style="279" hidden="1" customWidth="1"/>
    <col min="11778" max="11778" width="6.7109375" style="279" hidden="1" customWidth="1"/>
    <col min="11779" max="11779" width="7.85546875" style="279" hidden="1" customWidth="1"/>
    <col min="11780" max="11780" width="7" style="279" hidden="1" customWidth="1"/>
    <col min="11781" max="11781" width="5.85546875" style="279" hidden="1" customWidth="1"/>
    <col min="11782" max="11782" width="6.85546875" style="279" hidden="1" customWidth="1"/>
    <col min="11783" max="11783" width="6.42578125" style="279" hidden="1" customWidth="1"/>
    <col min="11784" max="11784" width="5.28515625" style="279" hidden="1" customWidth="1"/>
    <col min="11785" max="11785" width="6.42578125" style="279" hidden="1" customWidth="1"/>
    <col min="11786" max="11786" width="5.85546875" style="279" hidden="1" customWidth="1"/>
    <col min="11787" max="11787" width="6.28515625" style="279" hidden="1" customWidth="1"/>
    <col min="11788" max="11788" width="4.85546875" style="279" hidden="1" customWidth="1"/>
    <col min="11789" max="11789" width="7" style="279" hidden="1" customWidth="1"/>
    <col min="11790" max="11790" width="5.85546875" style="279" hidden="1" customWidth="1"/>
    <col min="11791" max="11791" width="0.85546875" style="279" hidden="1" customWidth="1"/>
    <col min="11792" max="11792" width="11.42578125" style="279" hidden="1" customWidth="1"/>
    <col min="11793" max="12032" width="11.42578125" style="279" hidden="1"/>
    <col min="12033" max="12033" width="17" style="279" hidden="1" customWidth="1"/>
    <col min="12034" max="12034" width="6.7109375" style="279" hidden="1" customWidth="1"/>
    <col min="12035" max="12035" width="7.85546875" style="279" hidden="1" customWidth="1"/>
    <col min="12036" max="12036" width="7" style="279" hidden="1" customWidth="1"/>
    <col min="12037" max="12037" width="5.85546875" style="279" hidden="1" customWidth="1"/>
    <col min="12038" max="12038" width="6.85546875" style="279" hidden="1" customWidth="1"/>
    <col min="12039" max="12039" width="6.42578125" style="279" hidden="1" customWidth="1"/>
    <col min="12040" max="12040" width="5.28515625" style="279" hidden="1" customWidth="1"/>
    <col min="12041" max="12041" width="6.42578125" style="279" hidden="1" customWidth="1"/>
    <col min="12042" max="12042" width="5.85546875" style="279" hidden="1" customWidth="1"/>
    <col min="12043" max="12043" width="6.28515625" style="279" hidden="1" customWidth="1"/>
    <col min="12044" max="12044" width="4.85546875" style="279" hidden="1" customWidth="1"/>
    <col min="12045" max="12045" width="7" style="279" hidden="1" customWidth="1"/>
    <col min="12046" max="12046" width="5.85546875" style="279" hidden="1" customWidth="1"/>
    <col min="12047" max="12047" width="0.85546875" style="279" hidden="1" customWidth="1"/>
    <col min="12048" max="12048" width="11.42578125" style="279" hidden="1" customWidth="1"/>
    <col min="12049" max="12288" width="11.42578125" style="279" hidden="1"/>
    <col min="12289" max="12289" width="17" style="279" hidden="1" customWidth="1"/>
    <col min="12290" max="12290" width="6.7109375" style="279" hidden="1" customWidth="1"/>
    <col min="12291" max="12291" width="7.85546875" style="279" hidden="1" customWidth="1"/>
    <col min="12292" max="12292" width="7" style="279" hidden="1" customWidth="1"/>
    <col min="12293" max="12293" width="5.85546875" style="279" hidden="1" customWidth="1"/>
    <col min="12294" max="12294" width="6.85546875" style="279" hidden="1" customWidth="1"/>
    <col min="12295" max="12295" width="6.42578125" style="279" hidden="1" customWidth="1"/>
    <col min="12296" max="12296" width="5.28515625" style="279" hidden="1" customWidth="1"/>
    <col min="12297" max="12297" width="6.42578125" style="279" hidden="1" customWidth="1"/>
    <col min="12298" max="12298" width="5.85546875" style="279" hidden="1" customWidth="1"/>
    <col min="12299" max="12299" width="6.28515625" style="279" hidden="1" customWidth="1"/>
    <col min="12300" max="12300" width="4.85546875" style="279" hidden="1" customWidth="1"/>
    <col min="12301" max="12301" width="7" style="279" hidden="1" customWidth="1"/>
    <col min="12302" max="12302" width="5.85546875" style="279" hidden="1" customWidth="1"/>
    <col min="12303" max="12303" width="0.85546875" style="279" hidden="1" customWidth="1"/>
    <col min="12304" max="12304" width="11.42578125" style="279" hidden="1" customWidth="1"/>
    <col min="12305" max="12544" width="11.42578125" style="279" hidden="1"/>
    <col min="12545" max="12545" width="17" style="279" hidden="1" customWidth="1"/>
    <col min="12546" max="12546" width="6.7109375" style="279" hidden="1" customWidth="1"/>
    <col min="12547" max="12547" width="7.85546875" style="279" hidden="1" customWidth="1"/>
    <col min="12548" max="12548" width="7" style="279" hidden="1" customWidth="1"/>
    <col min="12549" max="12549" width="5.85546875" style="279" hidden="1" customWidth="1"/>
    <col min="12550" max="12550" width="6.85546875" style="279" hidden="1" customWidth="1"/>
    <col min="12551" max="12551" width="6.42578125" style="279" hidden="1" customWidth="1"/>
    <col min="12552" max="12552" width="5.28515625" style="279" hidden="1" customWidth="1"/>
    <col min="12553" max="12553" width="6.42578125" style="279" hidden="1" customWidth="1"/>
    <col min="12554" max="12554" width="5.85546875" style="279" hidden="1" customWidth="1"/>
    <col min="12555" max="12555" width="6.28515625" style="279" hidden="1" customWidth="1"/>
    <col min="12556" max="12556" width="4.85546875" style="279" hidden="1" customWidth="1"/>
    <col min="12557" max="12557" width="7" style="279" hidden="1" customWidth="1"/>
    <col min="12558" max="12558" width="5.85546875" style="279" hidden="1" customWidth="1"/>
    <col min="12559" max="12559" width="0.85546875" style="279" hidden="1" customWidth="1"/>
    <col min="12560" max="12560" width="11.42578125" style="279" hidden="1" customWidth="1"/>
    <col min="12561" max="12800" width="11.42578125" style="279" hidden="1"/>
    <col min="12801" max="12801" width="17" style="279" hidden="1" customWidth="1"/>
    <col min="12802" max="12802" width="6.7109375" style="279" hidden="1" customWidth="1"/>
    <col min="12803" max="12803" width="7.85546875" style="279" hidden="1" customWidth="1"/>
    <col min="12804" max="12804" width="7" style="279" hidden="1" customWidth="1"/>
    <col min="12805" max="12805" width="5.85546875" style="279" hidden="1" customWidth="1"/>
    <col min="12806" max="12806" width="6.85546875" style="279" hidden="1" customWidth="1"/>
    <col min="12807" max="12807" width="6.42578125" style="279" hidden="1" customWidth="1"/>
    <col min="12808" max="12808" width="5.28515625" style="279" hidden="1" customWidth="1"/>
    <col min="12809" max="12809" width="6.42578125" style="279" hidden="1" customWidth="1"/>
    <col min="12810" max="12810" width="5.85546875" style="279" hidden="1" customWidth="1"/>
    <col min="12811" max="12811" width="6.28515625" style="279" hidden="1" customWidth="1"/>
    <col min="12812" max="12812" width="4.85546875" style="279" hidden="1" customWidth="1"/>
    <col min="12813" max="12813" width="7" style="279" hidden="1" customWidth="1"/>
    <col min="12814" max="12814" width="5.85546875" style="279" hidden="1" customWidth="1"/>
    <col min="12815" max="12815" width="0.85546875" style="279" hidden="1" customWidth="1"/>
    <col min="12816" max="12816" width="11.42578125" style="279" hidden="1" customWidth="1"/>
    <col min="12817" max="13056" width="11.42578125" style="279" hidden="1"/>
    <col min="13057" max="13057" width="17" style="279" hidden="1" customWidth="1"/>
    <col min="13058" max="13058" width="6.7109375" style="279" hidden="1" customWidth="1"/>
    <col min="13059" max="13059" width="7.85546875" style="279" hidden="1" customWidth="1"/>
    <col min="13060" max="13060" width="7" style="279" hidden="1" customWidth="1"/>
    <col min="13061" max="13061" width="5.85546875" style="279" hidden="1" customWidth="1"/>
    <col min="13062" max="13062" width="6.85546875" style="279" hidden="1" customWidth="1"/>
    <col min="13063" max="13063" width="6.42578125" style="279" hidden="1" customWidth="1"/>
    <col min="13064" max="13064" width="5.28515625" style="279" hidden="1" customWidth="1"/>
    <col min="13065" max="13065" width="6.42578125" style="279" hidden="1" customWidth="1"/>
    <col min="13066" max="13066" width="5.85546875" style="279" hidden="1" customWidth="1"/>
    <col min="13067" max="13067" width="6.28515625" style="279" hidden="1" customWidth="1"/>
    <col min="13068" max="13068" width="4.85546875" style="279" hidden="1" customWidth="1"/>
    <col min="13069" max="13069" width="7" style="279" hidden="1" customWidth="1"/>
    <col min="13070" max="13070" width="5.85546875" style="279" hidden="1" customWidth="1"/>
    <col min="13071" max="13071" width="0.85546875" style="279" hidden="1" customWidth="1"/>
    <col min="13072" max="13072" width="11.42578125" style="279" hidden="1" customWidth="1"/>
    <col min="13073" max="13312" width="11.42578125" style="279" hidden="1"/>
    <col min="13313" max="13313" width="17" style="279" hidden="1" customWidth="1"/>
    <col min="13314" max="13314" width="6.7109375" style="279" hidden="1" customWidth="1"/>
    <col min="13315" max="13315" width="7.85546875" style="279" hidden="1" customWidth="1"/>
    <col min="13316" max="13316" width="7" style="279" hidden="1" customWidth="1"/>
    <col min="13317" max="13317" width="5.85546875" style="279" hidden="1" customWidth="1"/>
    <col min="13318" max="13318" width="6.85546875" style="279" hidden="1" customWidth="1"/>
    <col min="13319" max="13319" width="6.42578125" style="279" hidden="1" customWidth="1"/>
    <col min="13320" max="13320" width="5.28515625" style="279" hidden="1" customWidth="1"/>
    <col min="13321" max="13321" width="6.42578125" style="279" hidden="1" customWidth="1"/>
    <col min="13322" max="13322" width="5.85546875" style="279" hidden="1" customWidth="1"/>
    <col min="13323" max="13323" width="6.28515625" style="279" hidden="1" customWidth="1"/>
    <col min="13324" max="13324" width="4.85546875" style="279" hidden="1" customWidth="1"/>
    <col min="13325" max="13325" width="7" style="279" hidden="1" customWidth="1"/>
    <col min="13326" max="13326" width="5.85546875" style="279" hidden="1" customWidth="1"/>
    <col min="13327" max="13327" width="0.85546875" style="279" hidden="1" customWidth="1"/>
    <col min="13328" max="13328" width="11.42578125" style="279" hidden="1" customWidth="1"/>
    <col min="13329" max="13568" width="11.42578125" style="279" hidden="1"/>
    <col min="13569" max="13569" width="17" style="279" hidden="1" customWidth="1"/>
    <col min="13570" max="13570" width="6.7109375" style="279" hidden="1" customWidth="1"/>
    <col min="13571" max="13571" width="7.85546875" style="279" hidden="1" customWidth="1"/>
    <col min="13572" max="13572" width="7" style="279" hidden="1" customWidth="1"/>
    <col min="13573" max="13573" width="5.85546875" style="279" hidden="1" customWidth="1"/>
    <col min="13574" max="13574" width="6.85546875" style="279" hidden="1" customWidth="1"/>
    <col min="13575" max="13575" width="6.42578125" style="279" hidden="1" customWidth="1"/>
    <col min="13576" max="13576" width="5.28515625" style="279" hidden="1" customWidth="1"/>
    <col min="13577" max="13577" width="6.42578125" style="279" hidden="1" customWidth="1"/>
    <col min="13578" max="13578" width="5.85546875" style="279" hidden="1" customWidth="1"/>
    <col min="13579" max="13579" width="6.28515625" style="279" hidden="1" customWidth="1"/>
    <col min="13580" max="13580" width="4.85546875" style="279" hidden="1" customWidth="1"/>
    <col min="13581" max="13581" width="7" style="279" hidden="1" customWidth="1"/>
    <col min="13582" max="13582" width="5.85546875" style="279" hidden="1" customWidth="1"/>
    <col min="13583" max="13583" width="0.85546875" style="279" hidden="1" customWidth="1"/>
    <col min="13584" max="13584" width="11.42578125" style="279" hidden="1" customWidth="1"/>
    <col min="13585" max="13824" width="11.42578125" style="279" hidden="1"/>
    <col min="13825" max="13825" width="17" style="279" hidden="1" customWidth="1"/>
    <col min="13826" max="13826" width="6.7109375" style="279" hidden="1" customWidth="1"/>
    <col min="13827" max="13827" width="7.85546875" style="279" hidden="1" customWidth="1"/>
    <col min="13828" max="13828" width="7" style="279" hidden="1" customWidth="1"/>
    <col min="13829" max="13829" width="5.85546875" style="279" hidden="1" customWidth="1"/>
    <col min="13830" max="13830" width="6.85546875" style="279" hidden="1" customWidth="1"/>
    <col min="13831" max="13831" width="6.42578125" style="279" hidden="1" customWidth="1"/>
    <col min="13832" max="13832" width="5.28515625" style="279" hidden="1" customWidth="1"/>
    <col min="13833" max="13833" width="6.42578125" style="279" hidden="1" customWidth="1"/>
    <col min="13834" max="13834" width="5.85546875" style="279" hidden="1" customWidth="1"/>
    <col min="13835" max="13835" width="6.28515625" style="279" hidden="1" customWidth="1"/>
    <col min="13836" max="13836" width="4.85546875" style="279" hidden="1" customWidth="1"/>
    <col min="13837" max="13837" width="7" style="279" hidden="1" customWidth="1"/>
    <col min="13838" max="13838" width="5.85546875" style="279" hidden="1" customWidth="1"/>
    <col min="13839" max="13839" width="0.85546875" style="279" hidden="1" customWidth="1"/>
    <col min="13840" max="13840" width="11.42578125" style="279" hidden="1" customWidth="1"/>
    <col min="13841" max="14080" width="11.42578125" style="279" hidden="1"/>
    <col min="14081" max="14081" width="17" style="279" hidden="1" customWidth="1"/>
    <col min="14082" max="14082" width="6.7109375" style="279" hidden="1" customWidth="1"/>
    <col min="14083" max="14083" width="7.85546875" style="279" hidden="1" customWidth="1"/>
    <col min="14084" max="14084" width="7" style="279" hidden="1" customWidth="1"/>
    <col min="14085" max="14085" width="5.85546875" style="279" hidden="1" customWidth="1"/>
    <col min="14086" max="14086" width="6.85546875" style="279" hidden="1" customWidth="1"/>
    <col min="14087" max="14087" width="6.42578125" style="279" hidden="1" customWidth="1"/>
    <col min="14088" max="14088" width="5.28515625" style="279" hidden="1" customWidth="1"/>
    <col min="14089" max="14089" width="6.42578125" style="279" hidden="1" customWidth="1"/>
    <col min="14090" max="14090" width="5.85546875" style="279" hidden="1" customWidth="1"/>
    <col min="14091" max="14091" width="6.28515625" style="279" hidden="1" customWidth="1"/>
    <col min="14092" max="14092" width="4.85546875" style="279" hidden="1" customWidth="1"/>
    <col min="14093" max="14093" width="7" style="279" hidden="1" customWidth="1"/>
    <col min="14094" max="14094" width="5.85546875" style="279" hidden="1" customWidth="1"/>
    <col min="14095" max="14095" width="0.85546875" style="279" hidden="1" customWidth="1"/>
    <col min="14096" max="14096" width="11.42578125" style="279" hidden="1" customWidth="1"/>
    <col min="14097" max="14336" width="11.42578125" style="279" hidden="1"/>
    <col min="14337" max="14337" width="17" style="279" hidden="1" customWidth="1"/>
    <col min="14338" max="14338" width="6.7109375" style="279" hidden="1" customWidth="1"/>
    <col min="14339" max="14339" width="7.85546875" style="279" hidden="1" customWidth="1"/>
    <col min="14340" max="14340" width="7" style="279" hidden="1" customWidth="1"/>
    <col min="14341" max="14341" width="5.85546875" style="279" hidden="1" customWidth="1"/>
    <col min="14342" max="14342" width="6.85546875" style="279" hidden="1" customWidth="1"/>
    <col min="14343" max="14343" width="6.42578125" style="279" hidden="1" customWidth="1"/>
    <col min="14344" max="14344" width="5.28515625" style="279" hidden="1" customWidth="1"/>
    <col min="14345" max="14345" width="6.42578125" style="279" hidden="1" customWidth="1"/>
    <col min="14346" max="14346" width="5.85546875" style="279" hidden="1" customWidth="1"/>
    <col min="14347" max="14347" width="6.28515625" style="279" hidden="1" customWidth="1"/>
    <col min="14348" max="14348" width="4.85546875" style="279" hidden="1" customWidth="1"/>
    <col min="14349" max="14349" width="7" style="279" hidden="1" customWidth="1"/>
    <col min="14350" max="14350" width="5.85546875" style="279" hidden="1" customWidth="1"/>
    <col min="14351" max="14351" width="0.85546875" style="279" hidden="1" customWidth="1"/>
    <col min="14352" max="14352" width="11.42578125" style="279" hidden="1" customWidth="1"/>
    <col min="14353" max="14592" width="11.42578125" style="279" hidden="1"/>
    <col min="14593" max="14593" width="17" style="279" hidden="1" customWidth="1"/>
    <col min="14594" max="14594" width="6.7109375" style="279" hidden="1" customWidth="1"/>
    <col min="14595" max="14595" width="7.85546875" style="279" hidden="1" customWidth="1"/>
    <col min="14596" max="14596" width="7" style="279" hidden="1" customWidth="1"/>
    <col min="14597" max="14597" width="5.85546875" style="279" hidden="1" customWidth="1"/>
    <col min="14598" max="14598" width="6.85546875" style="279" hidden="1" customWidth="1"/>
    <col min="14599" max="14599" width="6.42578125" style="279" hidden="1" customWidth="1"/>
    <col min="14600" max="14600" width="5.28515625" style="279" hidden="1" customWidth="1"/>
    <col min="14601" max="14601" width="6.42578125" style="279" hidden="1" customWidth="1"/>
    <col min="14602" max="14602" width="5.85546875" style="279" hidden="1" customWidth="1"/>
    <col min="14603" max="14603" width="6.28515625" style="279" hidden="1" customWidth="1"/>
    <col min="14604" max="14604" width="4.85546875" style="279" hidden="1" customWidth="1"/>
    <col min="14605" max="14605" width="7" style="279" hidden="1" customWidth="1"/>
    <col min="14606" max="14606" width="5.85546875" style="279" hidden="1" customWidth="1"/>
    <col min="14607" max="14607" width="0.85546875" style="279" hidden="1" customWidth="1"/>
    <col min="14608" max="14608" width="11.42578125" style="279" hidden="1" customWidth="1"/>
    <col min="14609" max="14848" width="11.42578125" style="279" hidden="1"/>
    <col min="14849" max="14849" width="17" style="279" hidden="1" customWidth="1"/>
    <col min="14850" max="14850" width="6.7109375" style="279" hidden="1" customWidth="1"/>
    <col min="14851" max="14851" width="7.85546875" style="279" hidden="1" customWidth="1"/>
    <col min="14852" max="14852" width="7" style="279" hidden="1" customWidth="1"/>
    <col min="14853" max="14853" width="5.85546875" style="279" hidden="1" customWidth="1"/>
    <col min="14854" max="14854" width="6.85546875" style="279" hidden="1" customWidth="1"/>
    <col min="14855" max="14855" width="6.42578125" style="279" hidden="1" customWidth="1"/>
    <col min="14856" max="14856" width="5.28515625" style="279" hidden="1" customWidth="1"/>
    <col min="14857" max="14857" width="6.42578125" style="279" hidden="1" customWidth="1"/>
    <col min="14858" max="14858" width="5.85546875" style="279" hidden="1" customWidth="1"/>
    <col min="14859" max="14859" width="6.28515625" style="279" hidden="1" customWidth="1"/>
    <col min="14860" max="14860" width="4.85546875" style="279" hidden="1" customWidth="1"/>
    <col min="14861" max="14861" width="7" style="279" hidden="1" customWidth="1"/>
    <col min="14862" max="14862" width="5.85546875" style="279" hidden="1" customWidth="1"/>
    <col min="14863" max="14863" width="0.85546875" style="279" hidden="1" customWidth="1"/>
    <col min="14864" max="14864" width="11.42578125" style="279" hidden="1" customWidth="1"/>
    <col min="14865" max="15104" width="11.42578125" style="279" hidden="1"/>
    <col min="15105" max="15105" width="17" style="279" hidden="1" customWidth="1"/>
    <col min="15106" max="15106" width="6.7109375" style="279" hidden="1" customWidth="1"/>
    <col min="15107" max="15107" width="7.85546875" style="279" hidden="1" customWidth="1"/>
    <col min="15108" max="15108" width="7" style="279" hidden="1" customWidth="1"/>
    <col min="15109" max="15109" width="5.85546875" style="279" hidden="1" customWidth="1"/>
    <col min="15110" max="15110" width="6.85546875" style="279" hidden="1" customWidth="1"/>
    <col min="15111" max="15111" width="6.42578125" style="279" hidden="1" customWidth="1"/>
    <col min="15112" max="15112" width="5.28515625" style="279" hidden="1" customWidth="1"/>
    <col min="15113" max="15113" width="6.42578125" style="279" hidden="1" customWidth="1"/>
    <col min="15114" max="15114" width="5.85546875" style="279" hidden="1" customWidth="1"/>
    <col min="15115" max="15115" width="6.28515625" style="279" hidden="1" customWidth="1"/>
    <col min="15116" max="15116" width="4.85546875" style="279" hidden="1" customWidth="1"/>
    <col min="15117" max="15117" width="7" style="279" hidden="1" customWidth="1"/>
    <col min="15118" max="15118" width="5.85546875" style="279" hidden="1" customWidth="1"/>
    <col min="15119" max="15119" width="0.85546875" style="279" hidden="1" customWidth="1"/>
    <col min="15120" max="15120" width="11.42578125" style="279" hidden="1" customWidth="1"/>
    <col min="15121" max="15360" width="11.42578125" style="279" hidden="1"/>
    <col min="15361" max="15361" width="17" style="279" hidden="1" customWidth="1"/>
    <col min="15362" max="15362" width="6.7109375" style="279" hidden="1" customWidth="1"/>
    <col min="15363" max="15363" width="7.85546875" style="279" hidden="1" customWidth="1"/>
    <col min="15364" max="15364" width="7" style="279" hidden="1" customWidth="1"/>
    <col min="15365" max="15365" width="5.85546875" style="279" hidden="1" customWidth="1"/>
    <col min="15366" max="15366" width="6.85546875" style="279" hidden="1" customWidth="1"/>
    <col min="15367" max="15367" width="6.42578125" style="279" hidden="1" customWidth="1"/>
    <col min="15368" max="15368" width="5.28515625" style="279" hidden="1" customWidth="1"/>
    <col min="15369" max="15369" width="6.42578125" style="279" hidden="1" customWidth="1"/>
    <col min="15370" max="15370" width="5.85546875" style="279" hidden="1" customWidth="1"/>
    <col min="15371" max="15371" width="6.28515625" style="279" hidden="1" customWidth="1"/>
    <col min="15372" max="15372" width="4.85546875" style="279" hidden="1" customWidth="1"/>
    <col min="15373" max="15373" width="7" style="279" hidden="1" customWidth="1"/>
    <col min="15374" max="15374" width="5.85546875" style="279" hidden="1" customWidth="1"/>
    <col min="15375" max="15375" width="0.85546875" style="279" hidden="1" customWidth="1"/>
    <col min="15376" max="15376" width="11.42578125" style="279" hidden="1" customWidth="1"/>
    <col min="15377" max="15616" width="11.42578125" style="279" hidden="1"/>
    <col min="15617" max="15617" width="17" style="279" hidden="1" customWidth="1"/>
    <col min="15618" max="15618" width="6.7109375" style="279" hidden="1" customWidth="1"/>
    <col min="15619" max="15619" width="7.85546875" style="279" hidden="1" customWidth="1"/>
    <col min="15620" max="15620" width="7" style="279" hidden="1" customWidth="1"/>
    <col min="15621" max="15621" width="5.85546875" style="279" hidden="1" customWidth="1"/>
    <col min="15622" max="15622" width="6.85546875" style="279" hidden="1" customWidth="1"/>
    <col min="15623" max="15623" width="6.42578125" style="279" hidden="1" customWidth="1"/>
    <col min="15624" max="15624" width="5.28515625" style="279" hidden="1" customWidth="1"/>
    <col min="15625" max="15625" width="6.42578125" style="279" hidden="1" customWidth="1"/>
    <col min="15626" max="15626" width="5.85546875" style="279" hidden="1" customWidth="1"/>
    <col min="15627" max="15627" width="6.28515625" style="279" hidden="1" customWidth="1"/>
    <col min="15628" max="15628" width="4.85546875" style="279" hidden="1" customWidth="1"/>
    <col min="15629" max="15629" width="7" style="279" hidden="1" customWidth="1"/>
    <col min="15630" max="15630" width="5.85546875" style="279" hidden="1" customWidth="1"/>
    <col min="15631" max="15631" width="0.85546875" style="279" hidden="1" customWidth="1"/>
    <col min="15632" max="15632" width="11.42578125" style="279" hidden="1" customWidth="1"/>
    <col min="15633" max="15872" width="11.42578125" style="279" hidden="1"/>
    <col min="15873" max="15873" width="17" style="279" hidden="1" customWidth="1"/>
    <col min="15874" max="15874" width="6.7109375" style="279" hidden="1" customWidth="1"/>
    <col min="15875" max="15875" width="7.85546875" style="279" hidden="1" customWidth="1"/>
    <col min="15876" max="15876" width="7" style="279" hidden="1" customWidth="1"/>
    <col min="15877" max="15877" width="5.85546875" style="279" hidden="1" customWidth="1"/>
    <col min="15878" max="15878" width="6.85546875" style="279" hidden="1" customWidth="1"/>
    <col min="15879" max="15879" width="6.42578125" style="279" hidden="1" customWidth="1"/>
    <col min="15880" max="15880" width="5.28515625" style="279" hidden="1" customWidth="1"/>
    <col min="15881" max="15881" width="6.42578125" style="279" hidden="1" customWidth="1"/>
    <col min="15882" max="15882" width="5.85546875" style="279" hidden="1" customWidth="1"/>
    <col min="15883" max="15883" width="6.28515625" style="279" hidden="1" customWidth="1"/>
    <col min="15884" max="15884" width="4.85546875" style="279" hidden="1" customWidth="1"/>
    <col min="15885" max="15885" width="7" style="279" hidden="1" customWidth="1"/>
    <col min="15886" max="15886" width="5.85546875" style="279" hidden="1" customWidth="1"/>
    <col min="15887" max="15887" width="0.85546875" style="279" hidden="1" customWidth="1"/>
    <col min="15888" max="15888" width="11.42578125" style="279" hidden="1" customWidth="1"/>
    <col min="15889" max="16128" width="11.42578125" style="279" hidden="1"/>
    <col min="16129" max="16129" width="17" style="279" hidden="1" customWidth="1"/>
    <col min="16130" max="16130" width="6.7109375" style="279" hidden="1" customWidth="1"/>
    <col min="16131" max="16131" width="7.85546875" style="279" hidden="1" customWidth="1"/>
    <col min="16132" max="16132" width="7" style="279" hidden="1" customWidth="1"/>
    <col min="16133" max="16133" width="5.85546875" style="279" hidden="1" customWidth="1"/>
    <col min="16134" max="16134" width="6.85546875" style="279" hidden="1" customWidth="1"/>
    <col min="16135" max="16135" width="6.42578125" style="279" hidden="1" customWidth="1"/>
    <col min="16136" max="16136" width="5.28515625" style="279" hidden="1" customWidth="1"/>
    <col min="16137" max="16137" width="6.42578125" style="279" hidden="1" customWidth="1"/>
    <col min="16138" max="16138" width="5.85546875" style="279" hidden="1" customWidth="1"/>
    <col min="16139" max="16139" width="6.28515625" style="279" hidden="1" customWidth="1"/>
    <col min="16140" max="16140" width="4.85546875" style="279" hidden="1" customWidth="1"/>
    <col min="16141" max="16141" width="7" style="279" hidden="1" customWidth="1"/>
    <col min="16142" max="16142" width="5.85546875" style="279" hidden="1" customWidth="1"/>
    <col min="16143" max="16143" width="0.85546875" style="279" hidden="1" customWidth="1"/>
    <col min="16144" max="16144" width="11.42578125" style="279" hidden="1" customWidth="1"/>
    <col min="16145" max="16384" width="11.42578125" style="279" hidden="1"/>
  </cols>
  <sheetData>
    <row r="1" spans="1:16" s="274" customFormat="1" ht="12" customHeight="1">
      <c r="A1" s="273" t="s">
        <v>169</v>
      </c>
      <c r="B1" s="303"/>
      <c r="C1" s="303"/>
      <c r="D1" s="303"/>
      <c r="E1" s="303"/>
      <c r="F1" s="303"/>
      <c r="G1" s="303"/>
      <c r="H1" s="304"/>
      <c r="I1" s="304"/>
      <c r="J1" s="304"/>
      <c r="K1" s="304"/>
      <c r="L1" s="304"/>
      <c r="M1" s="304"/>
      <c r="N1" s="60" t="s">
        <v>170</v>
      </c>
    </row>
    <row r="2" spans="1:16" s="274" customFormat="1" ht="12" customHeight="1">
      <c r="A2" s="275" t="s">
        <v>156</v>
      </c>
      <c r="B2" s="305"/>
      <c r="C2" s="303"/>
      <c r="D2" s="303"/>
      <c r="E2" s="303"/>
      <c r="F2" s="303"/>
      <c r="G2" s="303"/>
      <c r="H2" s="304"/>
      <c r="I2" s="304" t="s">
        <v>171</v>
      </c>
      <c r="J2" s="304"/>
      <c r="K2" s="304"/>
      <c r="L2" s="304"/>
      <c r="M2" s="304"/>
    </row>
    <row r="3" spans="1:16" s="274" customFormat="1" ht="11.1" customHeight="1">
      <c r="A3" s="306"/>
      <c r="B3" s="305"/>
      <c r="C3" s="303"/>
      <c r="D3" s="303"/>
      <c r="E3" s="303"/>
      <c r="F3" s="303"/>
      <c r="G3" s="303"/>
      <c r="H3" s="304"/>
      <c r="I3" s="304"/>
      <c r="J3" s="304"/>
      <c r="K3" s="304"/>
      <c r="L3" s="304"/>
      <c r="M3" s="304"/>
      <c r="N3" s="276" t="s">
        <v>172</v>
      </c>
    </row>
    <row r="4" spans="1:16" ht="3" customHeight="1">
      <c r="A4" s="278"/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81"/>
      <c r="P4" s="281"/>
    </row>
    <row r="5" spans="1:16" ht="3" customHeight="1">
      <c r="A5" s="281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</row>
    <row r="6" spans="1:16" s="282" customFormat="1" ht="8.65" customHeight="1">
      <c r="A6" s="749" t="s">
        <v>96</v>
      </c>
      <c r="B6" s="706"/>
      <c r="C6" s="707" t="s">
        <v>34</v>
      </c>
      <c r="D6" s="748" t="s">
        <v>173</v>
      </c>
      <c r="E6" s="707" t="s">
        <v>174</v>
      </c>
      <c r="F6" s="752" t="s">
        <v>175</v>
      </c>
      <c r="G6" s="748" t="s">
        <v>176</v>
      </c>
      <c r="H6" s="748" t="s">
        <v>177</v>
      </c>
      <c r="I6" s="748" t="s">
        <v>178</v>
      </c>
      <c r="J6" s="748" t="s">
        <v>179</v>
      </c>
      <c r="K6" s="748" t="s">
        <v>180</v>
      </c>
      <c r="L6" s="748" t="s">
        <v>181</v>
      </c>
      <c r="M6" s="748" t="s">
        <v>182</v>
      </c>
      <c r="N6" s="748" t="s">
        <v>183</v>
      </c>
    </row>
    <row r="7" spans="1:16" s="282" customFormat="1" ht="9.6" customHeight="1">
      <c r="A7" s="750"/>
      <c r="B7" s="706"/>
      <c r="C7" s="707"/>
      <c r="D7" s="751"/>
      <c r="E7" s="707"/>
      <c r="F7" s="753"/>
      <c r="G7" s="751"/>
      <c r="H7" s="751"/>
      <c r="I7" s="751"/>
      <c r="J7" s="751"/>
      <c r="K7" s="751"/>
      <c r="L7" s="751"/>
      <c r="M7" s="751"/>
      <c r="N7" s="751"/>
    </row>
    <row r="8" spans="1:16" s="282" customFormat="1" ht="8.65" customHeight="1">
      <c r="A8" s="750"/>
      <c r="B8" s="706"/>
      <c r="C8" s="707"/>
      <c r="D8" s="751"/>
      <c r="E8" s="707"/>
      <c r="F8" s="753"/>
      <c r="G8" s="751"/>
      <c r="H8" s="751"/>
      <c r="I8" s="751"/>
      <c r="J8" s="707"/>
      <c r="K8" s="751"/>
      <c r="L8" s="707"/>
      <c r="M8" s="751"/>
      <c r="N8" s="751"/>
    </row>
    <row r="9" spans="1:16" s="282" customFormat="1" ht="8.65" customHeight="1">
      <c r="A9" s="750"/>
      <c r="B9" s="706"/>
      <c r="C9" s="707"/>
      <c r="D9" s="751"/>
      <c r="E9" s="707"/>
      <c r="F9" s="753"/>
      <c r="G9" s="751"/>
      <c r="H9" s="707"/>
      <c r="I9" s="707"/>
      <c r="J9" s="707"/>
      <c r="K9" s="751"/>
      <c r="L9" s="707"/>
      <c r="M9" s="751"/>
      <c r="N9" s="707"/>
    </row>
    <row r="10" spans="1:16" s="282" customFormat="1" ht="8.65" customHeight="1">
      <c r="A10" s="750"/>
      <c r="B10" s="706"/>
      <c r="C10" s="707"/>
      <c r="D10" s="751"/>
      <c r="E10" s="707"/>
      <c r="F10" s="753"/>
      <c r="G10" s="707"/>
      <c r="H10" s="707"/>
      <c r="I10" s="707"/>
      <c r="J10" s="707"/>
      <c r="K10" s="751"/>
      <c r="L10" s="707"/>
      <c r="M10" s="751"/>
      <c r="N10" s="707"/>
    </row>
    <row r="11" spans="1:16" ht="3" customHeight="1">
      <c r="A11" s="278"/>
      <c r="B11" s="278"/>
      <c r="C11" s="278"/>
      <c r="D11" s="278"/>
      <c r="E11" s="278"/>
      <c r="F11" s="278"/>
      <c r="G11" s="278"/>
      <c r="H11" s="278"/>
      <c r="I11" s="278"/>
      <c r="J11" s="278"/>
      <c r="K11" s="278"/>
      <c r="L11" s="278"/>
      <c r="M11" s="278"/>
      <c r="N11" s="278"/>
    </row>
    <row r="12" spans="1:16" ht="3" customHeight="1">
      <c r="A12" s="281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</row>
    <row r="13" spans="1:16" s="285" customFormat="1" ht="9" customHeight="1">
      <c r="A13" s="284">
        <v>1995</v>
      </c>
      <c r="B13" s="284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286"/>
    </row>
    <row r="14" spans="1:16" s="288" customFormat="1" ht="9" customHeight="1">
      <c r="A14" s="288" t="s">
        <v>44</v>
      </c>
      <c r="C14" s="308">
        <f t="shared" ref="C14:N14" si="0">SUM(C16:C47)</f>
        <v>57804</v>
      </c>
      <c r="D14" s="308">
        <f t="shared" si="0"/>
        <v>2135</v>
      </c>
      <c r="E14" s="308">
        <f t="shared" si="0"/>
        <v>69</v>
      </c>
      <c r="F14" s="308">
        <f t="shared" si="0"/>
        <v>4</v>
      </c>
      <c r="G14" s="308">
        <f t="shared" si="0"/>
        <v>15151</v>
      </c>
      <c r="H14" s="308">
        <f t="shared" si="0"/>
        <v>3701</v>
      </c>
      <c r="I14" s="308">
        <f t="shared" si="0"/>
        <v>377</v>
      </c>
      <c r="J14" s="308">
        <f t="shared" si="0"/>
        <v>13503</v>
      </c>
      <c r="K14" s="308">
        <f t="shared" si="0"/>
        <v>2905</v>
      </c>
      <c r="L14" s="308">
        <f t="shared" si="0"/>
        <v>15949</v>
      </c>
      <c r="M14" s="308">
        <f t="shared" si="0"/>
        <v>332</v>
      </c>
      <c r="N14" s="308">
        <f t="shared" si="0"/>
        <v>3678</v>
      </c>
    </row>
    <row r="15" spans="1:16" s="288" customFormat="1" ht="3.95" customHeight="1">
      <c r="C15" s="308"/>
      <c r="D15" s="308"/>
      <c r="E15" s="308"/>
      <c r="F15" s="308"/>
      <c r="G15" s="308"/>
      <c r="H15" s="308"/>
      <c r="I15" s="308"/>
      <c r="J15" s="308"/>
      <c r="K15" s="308"/>
      <c r="L15" s="308"/>
      <c r="M15" s="308"/>
      <c r="N15" s="308"/>
    </row>
    <row r="16" spans="1:16" s="285" customFormat="1" ht="9" customHeight="1">
      <c r="A16" s="286" t="s">
        <v>45</v>
      </c>
      <c r="B16" s="286"/>
      <c r="C16" s="295">
        <f t="shared" ref="C16:C47" si="1">SUM(D16:N16)</f>
        <v>1809</v>
      </c>
      <c r="D16" s="285">
        <v>36</v>
      </c>
      <c r="E16" s="307">
        <v>6</v>
      </c>
      <c r="F16" s="307">
        <v>0</v>
      </c>
      <c r="G16" s="295">
        <v>679</v>
      </c>
      <c r="H16" s="295">
        <v>115</v>
      </c>
      <c r="I16" s="295">
        <v>4</v>
      </c>
      <c r="J16" s="295">
        <v>336</v>
      </c>
      <c r="K16" s="295">
        <v>72</v>
      </c>
      <c r="L16" s="295">
        <v>518</v>
      </c>
      <c r="M16" s="295">
        <v>1</v>
      </c>
      <c r="N16" s="295">
        <v>42</v>
      </c>
    </row>
    <row r="17" spans="1:15" s="285" customFormat="1" ht="9" customHeight="1">
      <c r="A17" s="286" t="s">
        <v>46</v>
      </c>
      <c r="B17" s="286"/>
      <c r="C17" s="295">
        <f t="shared" si="1"/>
        <v>1087</v>
      </c>
      <c r="D17" s="285">
        <v>7</v>
      </c>
      <c r="E17" s="307">
        <v>3</v>
      </c>
      <c r="F17" s="307">
        <v>0</v>
      </c>
      <c r="G17" s="295">
        <v>179</v>
      </c>
      <c r="H17" s="295">
        <v>63</v>
      </c>
      <c r="I17" s="295">
        <v>83</v>
      </c>
      <c r="J17" s="295">
        <v>227</v>
      </c>
      <c r="K17" s="295">
        <v>46</v>
      </c>
      <c r="L17" s="295">
        <v>314</v>
      </c>
      <c r="M17" s="295">
        <v>8</v>
      </c>
      <c r="N17" s="295">
        <v>157</v>
      </c>
    </row>
    <row r="18" spans="1:15" s="285" customFormat="1" ht="9" customHeight="1">
      <c r="A18" s="286" t="s">
        <v>47</v>
      </c>
      <c r="B18" s="286"/>
      <c r="C18" s="295">
        <f t="shared" si="1"/>
        <v>190</v>
      </c>
      <c r="D18" s="285">
        <v>3</v>
      </c>
      <c r="E18" s="307">
        <v>3</v>
      </c>
      <c r="F18" s="307">
        <v>0</v>
      </c>
      <c r="G18" s="295">
        <v>11</v>
      </c>
      <c r="H18" s="295">
        <v>5</v>
      </c>
      <c r="I18" s="295">
        <v>7</v>
      </c>
      <c r="J18" s="295">
        <v>39</v>
      </c>
      <c r="K18" s="295">
        <v>6</v>
      </c>
      <c r="L18" s="295">
        <v>69</v>
      </c>
      <c r="M18" s="295">
        <v>0</v>
      </c>
      <c r="N18" s="295">
        <v>47</v>
      </c>
      <c r="O18" s="295"/>
    </row>
    <row r="19" spans="1:15" s="285" customFormat="1" ht="9" customHeight="1">
      <c r="A19" s="291" t="s">
        <v>48</v>
      </c>
      <c r="B19" s="291"/>
      <c r="C19" s="296">
        <f t="shared" si="1"/>
        <v>194</v>
      </c>
      <c r="D19" s="309">
        <v>2</v>
      </c>
      <c r="E19" s="310">
        <v>0</v>
      </c>
      <c r="F19" s="310">
        <v>0</v>
      </c>
      <c r="G19" s="296">
        <v>7</v>
      </c>
      <c r="H19" s="296">
        <v>71</v>
      </c>
      <c r="I19" s="296">
        <v>2</v>
      </c>
      <c r="J19" s="296">
        <v>45</v>
      </c>
      <c r="K19" s="296">
        <v>7</v>
      </c>
      <c r="L19" s="296">
        <v>55</v>
      </c>
      <c r="M19" s="296">
        <v>1</v>
      </c>
      <c r="N19" s="296">
        <v>4</v>
      </c>
    </row>
    <row r="20" spans="1:15" s="285" customFormat="1" ht="9" customHeight="1">
      <c r="A20" s="286" t="s">
        <v>49</v>
      </c>
      <c r="B20" s="286"/>
      <c r="C20" s="295">
        <f t="shared" si="1"/>
        <v>3283</v>
      </c>
      <c r="D20" s="285">
        <v>130</v>
      </c>
      <c r="E20" s="307">
        <v>14</v>
      </c>
      <c r="F20" s="307">
        <v>0</v>
      </c>
      <c r="G20" s="295">
        <v>599</v>
      </c>
      <c r="H20" s="295">
        <v>246</v>
      </c>
      <c r="I20" s="295">
        <v>41</v>
      </c>
      <c r="J20" s="295">
        <v>696</v>
      </c>
      <c r="K20" s="295">
        <v>200</v>
      </c>
      <c r="L20" s="295">
        <v>924</v>
      </c>
      <c r="M20" s="295">
        <v>52</v>
      </c>
      <c r="N20" s="295">
        <v>381</v>
      </c>
    </row>
    <row r="21" spans="1:15" s="285" customFormat="1" ht="9" customHeight="1">
      <c r="A21" s="286" t="s">
        <v>50</v>
      </c>
      <c r="B21" s="286"/>
      <c r="C21" s="295">
        <f t="shared" si="1"/>
        <v>868</v>
      </c>
      <c r="D21" s="285">
        <v>65</v>
      </c>
      <c r="E21" s="307">
        <v>0</v>
      </c>
      <c r="F21" s="307">
        <v>0</v>
      </c>
      <c r="G21" s="295">
        <v>80</v>
      </c>
      <c r="H21" s="295">
        <v>102</v>
      </c>
      <c r="I21" s="295">
        <v>2</v>
      </c>
      <c r="J21" s="295">
        <v>185</v>
      </c>
      <c r="K21" s="295">
        <v>87</v>
      </c>
      <c r="L21" s="295">
        <v>306</v>
      </c>
      <c r="M21" s="295">
        <v>0</v>
      </c>
      <c r="N21" s="295">
        <v>41</v>
      </c>
    </row>
    <row r="22" spans="1:15" s="285" customFormat="1" ht="9" customHeight="1">
      <c r="A22" s="286" t="s">
        <v>51</v>
      </c>
      <c r="B22" s="286"/>
      <c r="C22" s="295">
        <f t="shared" si="1"/>
        <v>667</v>
      </c>
      <c r="D22" s="285">
        <v>85</v>
      </c>
      <c r="E22" s="307">
        <v>0</v>
      </c>
      <c r="F22" s="307">
        <v>1</v>
      </c>
      <c r="G22" s="295">
        <v>53</v>
      </c>
      <c r="H22" s="295">
        <v>92</v>
      </c>
      <c r="I22" s="295">
        <v>1</v>
      </c>
      <c r="J22" s="295">
        <v>168</v>
      </c>
      <c r="K22" s="295">
        <v>30</v>
      </c>
      <c r="L22" s="295">
        <v>236</v>
      </c>
      <c r="M22" s="295">
        <v>1</v>
      </c>
      <c r="N22" s="295">
        <v>0</v>
      </c>
    </row>
    <row r="23" spans="1:15" s="285" customFormat="1" ht="9" customHeight="1">
      <c r="A23" s="291" t="s">
        <v>52</v>
      </c>
      <c r="B23" s="291"/>
      <c r="C23" s="296">
        <f t="shared" si="1"/>
        <v>3626</v>
      </c>
      <c r="D23" s="309">
        <v>191</v>
      </c>
      <c r="E23" s="310">
        <v>4</v>
      </c>
      <c r="F23" s="310">
        <v>0</v>
      </c>
      <c r="G23" s="296">
        <v>868</v>
      </c>
      <c r="H23" s="296">
        <v>285</v>
      </c>
      <c r="I23" s="296">
        <v>2</v>
      </c>
      <c r="J23" s="296">
        <v>743</v>
      </c>
      <c r="K23" s="296">
        <v>258</v>
      </c>
      <c r="L23" s="296">
        <v>1247</v>
      </c>
      <c r="M23" s="296">
        <v>4</v>
      </c>
      <c r="N23" s="296">
        <v>24</v>
      </c>
    </row>
    <row r="24" spans="1:15" s="285" customFormat="1" ht="9" customHeight="1">
      <c r="A24" s="286" t="s">
        <v>53</v>
      </c>
      <c r="B24" s="286"/>
      <c r="C24" s="295">
        <f t="shared" si="1"/>
        <v>5031</v>
      </c>
      <c r="D24" s="311">
        <v>0</v>
      </c>
      <c r="E24" s="307">
        <v>1</v>
      </c>
      <c r="F24" s="307">
        <v>0</v>
      </c>
      <c r="G24" s="295">
        <v>1658</v>
      </c>
      <c r="H24" s="295">
        <v>254</v>
      </c>
      <c r="I24" s="295">
        <v>2</v>
      </c>
      <c r="J24" s="295">
        <v>1168</v>
      </c>
      <c r="K24" s="295">
        <v>94</v>
      </c>
      <c r="L24" s="295">
        <v>1802</v>
      </c>
      <c r="M24" s="295">
        <v>0</v>
      </c>
      <c r="N24" s="295">
        <v>52</v>
      </c>
    </row>
    <row r="25" spans="1:15" s="285" customFormat="1" ht="9" customHeight="1">
      <c r="A25" s="286" t="s">
        <v>54</v>
      </c>
      <c r="B25" s="286"/>
      <c r="C25" s="295">
        <f t="shared" si="1"/>
        <v>1130</v>
      </c>
      <c r="D25" s="285">
        <v>79</v>
      </c>
      <c r="E25" s="307">
        <v>2</v>
      </c>
      <c r="F25" s="307">
        <v>0</v>
      </c>
      <c r="G25" s="295">
        <v>377</v>
      </c>
      <c r="H25" s="295">
        <v>62</v>
      </c>
      <c r="I25" s="295">
        <v>59</v>
      </c>
      <c r="J25" s="295">
        <v>251</v>
      </c>
      <c r="K25" s="295">
        <v>24</v>
      </c>
      <c r="L25" s="295">
        <v>269</v>
      </c>
      <c r="M25" s="295">
        <v>4</v>
      </c>
      <c r="N25" s="295">
        <v>3</v>
      </c>
    </row>
    <row r="26" spans="1:15" s="285" customFormat="1" ht="9" customHeight="1">
      <c r="A26" s="286" t="s">
        <v>55</v>
      </c>
      <c r="B26" s="286"/>
      <c r="C26" s="295">
        <f t="shared" si="1"/>
        <v>2961</v>
      </c>
      <c r="D26" s="285">
        <v>56</v>
      </c>
      <c r="E26" s="307">
        <v>0</v>
      </c>
      <c r="F26" s="307">
        <v>0</v>
      </c>
      <c r="G26" s="295">
        <v>836</v>
      </c>
      <c r="H26" s="295">
        <v>229</v>
      </c>
      <c r="I26" s="295">
        <v>4</v>
      </c>
      <c r="J26" s="295">
        <v>774</v>
      </c>
      <c r="K26" s="295">
        <v>196</v>
      </c>
      <c r="L26" s="295">
        <v>701</v>
      </c>
      <c r="M26" s="295">
        <v>3</v>
      </c>
      <c r="N26" s="295">
        <v>162</v>
      </c>
    </row>
    <row r="27" spans="1:15" s="285" customFormat="1" ht="9" customHeight="1">
      <c r="A27" s="291" t="s">
        <v>56</v>
      </c>
      <c r="B27" s="291"/>
      <c r="C27" s="296">
        <f t="shared" si="1"/>
        <v>964</v>
      </c>
      <c r="D27" s="309">
        <v>4</v>
      </c>
      <c r="E27" s="310">
        <v>2</v>
      </c>
      <c r="F27" s="310">
        <v>0</v>
      </c>
      <c r="G27" s="296">
        <v>87</v>
      </c>
      <c r="H27" s="296">
        <v>62</v>
      </c>
      <c r="I27" s="296">
        <v>7</v>
      </c>
      <c r="J27" s="296">
        <v>274</v>
      </c>
      <c r="K27" s="296">
        <v>26</v>
      </c>
      <c r="L27" s="296">
        <v>407</v>
      </c>
      <c r="M27" s="296">
        <v>2</v>
      </c>
      <c r="N27" s="296">
        <v>93</v>
      </c>
    </row>
    <row r="28" spans="1:15" s="285" customFormat="1" ht="9" customHeight="1">
      <c r="A28" s="286" t="s">
        <v>57</v>
      </c>
      <c r="B28" s="286"/>
      <c r="C28" s="295">
        <f t="shared" si="1"/>
        <v>762</v>
      </c>
      <c r="D28" s="285">
        <v>44</v>
      </c>
      <c r="E28" s="307">
        <v>2</v>
      </c>
      <c r="F28" s="307">
        <v>0</v>
      </c>
      <c r="G28" s="295">
        <v>185</v>
      </c>
      <c r="H28" s="295">
        <v>39</v>
      </c>
      <c r="I28" s="295">
        <v>4</v>
      </c>
      <c r="J28" s="295">
        <v>228</v>
      </c>
      <c r="K28" s="295">
        <v>29</v>
      </c>
      <c r="L28" s="295">
        <v>225</v>
      </c>
      <c r="M28" s="295">
        <v>5</v>
      </c>
      <c r="N28" s="295">
        <v>1</v>
      </c>
    </row>
    <row r="29" spans="1:15" s="285" customFormat="1" ht="9" customHeight="1">
      <c r="A29" s="286" t="s">
        <v>58</v>
      </c>
      <c r="B29" s="286"/>
      <c r="C29" s="295">
        <f t="shared" si="1"/>
        <v>4597</v>
      </c>
      <c r="D29" s="285">
        <v>36</v>
      </c>
      <c r="E29" s="307">
        <v>0</v>
      </c>
      <c r="F29" s="307">
        <v>0</v>
      </c>
      <c r="G29" s="295">
        <v>1712</v>
      </c>
      <c r="H29" s="295">
        <v>224</v>
      </c>
      <c r="I29" s="295">
        <v>0</v>
      </c>
      <c r="J29" s="295">
        <v>1125</v>
      </c>
      <c r="K29" s="295">
        <v>176</v>
      </c>
      <c r="L29" s="295">
        <v>1293</v>
      </c>
      <c r="M29" s="295">
        <v>1</v>
      </c>
      <c r="N29" s="295">
        <v>30</v>
      </c>
    </row>
    <row r="30" spans="1:15" s="285" customFormat="1" ht="9" customHeight="1">
      <c r="A30" s="286" t="s">
        <v>59</v>
      </c>
      <c r="B30" s="286"/>
      <c r="C30" s="295">
        <f t="shared" si="1"/>
        <v>1594</v>
      </c>
      <c r="D30" s="285">
        <v>8</v>
      </c>
      <c r="E30" s="307">
        <v>1</v>
      </c>
      <c r="F30" s="307">
        <v>0</v>
      </c>
      <c r="G30" s="295">
        <v>761</v>
      </c>
      <c r="H30" s="295">
        <v>35</v>
      </c>
      <c r="I30" s="295">
        <v>0</v>
      </c>
      <c r="J30" s="295">
        <v>296</v>
      </c>
      <c r="K30" s="295">
        <v>78</v>
      </c>
      <c r="L30" s="295">
        <v>217</v>
      </c>
      <c r="M30" s="295">
        <v>1</v>
      </c>
      <c r="N30" s="295">
        <v>197</v>
      </c>
    </row>
    <row r="31" spans="1:15" s="285" customFormat="1" ht="9" customHeight="1">
      <c r="A31" s="291" t="s">
        <v>60</v>
      </c>
      <c r="B31" s="291"/>
      <c r="C31" s="296">
        <f t="shared" si="1"/>
        <v>1495</v>
      </c>
      <c r="D31" s="309">
        <v>60</v>
      </c>
      <c r="E31" s="310">
        <v>5</v>
      </c>
      <c r="F31" s="310">
        <v>0</v>
      </c>
      <c r="G31" s="296">
        <v>368</v>
      </c>
      <c r="H31" s="296">
        <v>98</v>
      </c>
      <c r="I31" s="296">
        <v>2</v>
      </c>
      <c r="J31" s="296">
        <v>288</v>
      </c>
      <c r="K31" s="296">
        <v>93</v>
      </c>
      <c r="L31" s="296">
        <v>488</v>
      </c>
      <c r="M31" s="296">
        <v>85</v>
      </c>
      <c r="N31" s="296">
        <v>8</v>
      </c>
    </row>
    <row r="32" spans="1:15" s="285" customFormat="1" ht="9" customHeight="1">
      <c r="A32" s="286" t="s">
        <v>61</v>
      </c>
      <c r="B32" s="286"/>
      <c r="C32" s="295">
        <f t="shared" si="1"/>
        <v>1308</v>
      </c>
      <c r="D32" s="285">
        <v>55</v>
      </c>
      <c r="E32" s="307">
        <v>2</v>
      </c>
      <c r="F32" s="307">
        <v>0</v>
      </c>
      <c r="G32" s="295">
        <v>170</v>
      </c>
      <c r="H32" s="295">
        <v>195</v>
      </c>
      <c r="I32" s="295">
        <v>0</v>
      </c>
      <c r="J32" s="295">
        <v>313</v>
      </c>
      <c r="K32" s="295">
        <v>40</v>
      </c>
      <c r="L32" s="295">
        <v>430</v>
      </c>
      <c r="M32" s="295">
        <v>0</v>
      </c>
      <c r="N32" s="295">
        <v>103</v>
      </c>
    </row>
    <row r="33" spans="1:14" s="285" customFormat="1" ht="9" customHeight="1">
      <c r="A33" s="286" t="s">
        <v>62</v>
      </c>
      <c r="B33" s="286"/>
      <c r="C33" s="295">
        <f t="shared" si="1"/>
        <v>33</v>
      </c>
      <c r="D33" s="285">
        <v>5</v>
      </c>
      <c r="E33" s="307">
        <v>0</v>
      </c>
      <c r="F33" s="307">
        <v>0</v>
      </c>
      <c r="G33" s="295">
        <v>3</v>
      </c>
      <c r="H33" s="295">
        <v>0</v>
      </c>
      <c r="I33" s="295">
        <v>0</v>
      </c>
      <c r="J33" s="295">
        <v>8</v>
      </c>
      <c r="K33" s="295">
        <v>4</v>
      </c>
      <c r="L33" s="295">
        <v>12</v>
      </c>
      <c r="M33" s="295">
        <v>1</v>
      </c>
      <c r="N33" s="295">
        <v>0</v>
      </c>
    </row>
    <row r="34" spans="1:14" s="285" customFormat="1" ht="9" customHeight="1">
      <c r="A34" s="286" t="s">
        <v>63</v>
      </c>
      <c r="B34" s="286"/>
      <c r="C34" s="295">
        <f t="shared" si="1"/>
        <v>4099</v>
      </c>
      <c r="D34" s="285">
        <v>26</v>
      </c>
      <c r="E34" s="307">
        <v>6</v>
      </c>
      <c r="F34" s="307">
        <v>0</v>
      </c>
      <c r="G34" s="295">
        <v>944</v>
      </c>
      <c r="H34" s="295">
        <v>316</v>
      </c>
      <c r="I34" s="295">
        <v>4</v>
      </c>
      <c r="J34" s="295">
        <v>425</v>
      </c>
      <c r="K34" s="295">
        <v>120</v>
      </c>
      <c r="L34" s="295">
        <v>1029</v>
      </c>
      <c r="M34" s="295">
        <v>1</v>
      </c>
      <c r="N34" s="295">
        <v>1228</v>
      </c>
    </row>
    <row r="35" spans="1:14" s="285" customFormat="1" ht="9" customHeight="1">
      <c r="A35" s="291" t="s">
        <v>64</v>
      </c>
      <c r="B35" s="291"/>
      <c r="C35" s="296">
        <f t="shared" si="1"/>
        <v>1416</v>
      </c>
      <c r="D35" s="309">
        <v>29</v>
      </c>
      <c r="E35" s="310">
        <v>1</v>
      </c>
      <c r="F35" s="310">
        <v>0</v>
      </c>
      <c r="G35" s="296">
        <v>521</v>
      </c>
      <c r="H35" s="296">
        <v>68</v>
      </c>
      <c r="I35" s="296">
        <v>1</v>
      </c>
      <c r="J35" s="296">
        <v>354</v>
      </c>
      <c r="K35" s="296">
        <v>40</v>
      </c>
      <c r="L35" s="296">
        <v>351</v>
      </c>
      <c r="M35" s="296">
        <v>31</v>
      </c>
      <c r="N35" s="296">
        <v>20</v>
      </c>
    </row>
    <row r="36" spans="1:14" s="285" customFormat="1" ht="9" customHeight="1">
      <c r="A36" s="286" t="s">
        <v>65</v>
      </c>
      <c r="B36" s="286"/>
      <c r="C36" s="295">
        <f t="shared" si="1"/>
        <v>2928</v>
      </c>
      <c r="D36" s="285">
        <v>272</v>
      </c>
      <c r="E36" s="307">
        <v>2</v>
      </c>
      <c r="F36" s="307">
        <v>0</v>
      </c>
      <c r="G36" s="295">
        <v>1136</v>
      </c>
      <c r="H36" s="295">
        <v>91</v>
      </c>
      <c r="I36" s="295">
        <v>22</v>
      </c>
      <c r="J36" s="295">
        <v>514</v>
      </c>
      <c r="K36" s="295">
        <v>112</v>
      </c>
      <c r="L36" s="295">
        <v>698</v>
      </c>
      <c r="M36" s="295">
        <v>46</v>
      </c>
      <c r="N36" s="295">
        <v>35</v>
      </c>
    </row>
    <row r="37" spans="1:14" s="285" customFormat="1" ht="9" customHeight="1">
      <c r="A37" s="286" t="s">
        <v>66</v>
      </c>
      <c r="B37" s="286"/>
      <c r="C37" s="295">
        <f t="shared" si="1"/>
        <v>473</v>
      </c>
      <c r="D37" s="285">
        <v>11</v>
      </c>
      <c r="E37" s="307">
        <v>2</v>
      </c>
      <c r="F37" s="307">
        <v>0</v>
      </c>
      <c r="G37" s="295">
        <v>56</v>
      </c>
      <c r="H37" s="295">
        <v>18</v>
      </c>
      <c r="I37" s="295">
        <v>0</v>
      </c>
      <c r="J37" s="295">
        <v>73</v>
      </c>
      <c r="K37" s="295">
        <v>17</v>
      </c>
      <c r="L37" s="295">
        <v>136</v>
      </c>
      <c r="M37" s="295">
        <v>0</v>
      </c>
      <c r="N37" s="295">
        <v>160</v>
      </c>
    </row>
    <row r="38" spans="1:14" s="285" customFormat="1" ht="9" customHeight="1">
      <c r="A38" s="286" t="s">
        <v>67</v>
      </c>
      <c r="B38" s="286"/>
      <c r="C38" s="295">
        <f t="shared" si="1"/>
        <v>50</v>
      </c>
      <c r="D38" s="285">
        <v>4</v>
      </c>
      <c r="E38" s="307">
        <v>0</v>
      </c>
      <c r="F38" s="307">
        <v>0</v>
      </c>
      <c r="G38" s="295">
        <v>3</v>
      </c>
      <c r="H38" s="295">
        <v>4</v>
      </c>
      <c r="I38" s="295">
        <v>2</v>
      </c>
      <c r="J38" s="295">
        <v>16</v>
      </c>
      <c r="K38" s="295">
        <v>2</v>
      </c>
      <c r="L38" s="295">
        <v>10</v>
      </c>
      <c r="M38" s="295">
        <v>0</v>
      </c>
      <c r="N38" s="295">
        <v>9</v>
      </c>
    </row>
    <row r="39" spans="1:14" s="285" customFormat="1" ht="9" customHeight="1">
      <c r="A39" s="291" t="s">
        <v>68</v>
      </c>
      <c r="B39" s="291"/>
      <c r="C39" s="296">
        <f t="shared" si="1"/>
        <v>2034</v>
      </c>
      <c r="D39" s="309">
        <v>60</v>
      </c>
      <c r="E39" s="310">
        <v>1</v>
      </c>
      <c r="F39" s="310">
        <v>0</v>
      </c>
      <c r="G39" s="296">
        <v>574</v>
      </c>
      <c r="H39" s="296">
        <v>73</v>
      </c>
      <c r="I39" s="296">
        <v>45</v>
      </c>
      <c r="J39" s="296">
        <v>577</v>
      </c>
      <c r="K39" s="296">
        <v>36</v>
      </c>
      <c r="L39" s="296">
        <v>494</v>
      </c>
      <c r="M39" s="296">
        <v>49</v>
      </c>
      <c r="N39" s="296">
        <v>125</v>
      </c>
    </row>
    <row r="40" spans="1:14" s="285" customFormat="1" ht="9" customHeight="1">
      <c r="A40" s="286" t="s">
        <v>69</v>
      </c>
      <c r="B40" s="286"/>
      <c r="C40" s="295">
        <f t="shared" si="1"/>
        <v>1734</v>
      </c>
      <c r="D40" s="285">
        <v>70</v>
      </c>
      <c r="E40" s="307">
        <v>2</v>
      </c>
      <c r="F40" s="307">
        <v>0</v>
      </c>
      <c r="G40" s="295">
        <v>247</v>
      </c>
      <c r="H40" s="295">
        <v>74</v>
      </c>
      <c r="I40" s="295">
        <v>5</v>
      </c>
      <c r="J40" s="295">
        <v>405</v>
      </c>
      <c r="K40" s="295">
        <v>62</v>
      </c>
      <c r="L40" s="295">
        <v>445</v>
      </c>
      <c r="M40" s="295">
        <v>2</v>
      </c>
      <c r="N40" s="295">
        <v>422</v>
      </c>
    </row>
    <row r="41" spans="1:14" s="285" customFormat="1" ht="9" customHeight="1">
      <c r="A41" s="286" t="s">
        <v>70</v>
      </c>
      <c r="B41" s="286"/>
      <c r="C41" s="295">
        <f t="shared" si="1"/>
        <v>1724</v>
      </c>
      <c r="D41" s="285">
        <v>218</v>
      </c>
      <c r="E41" s="307">
        <v>1</v>
      </c>
      <c r="F41" s="307">
        <v>3</v>
      </c>
      <c r="G41" s="295">
        <v>270</v>
      </c>
      <c r="H41" s="295">
        <v>77</v>
      </c>
      <c r="I41" s="295">
        <v>13</v>
      </c>
      <c r="J41" s="295">
        <v>500</v>
      </c>
      <c r="K41" s="295">
        <v>92</v>
      </c>
      <c r="L41" s="295">
        <v>435</v>
      </c>
      <c r="M41" s="295">
        <v>11</v>
      </c>
      <c r="N41" s="295">
        <v>104</v>
      </c>
    </row>
    <row r="42" spans="1:14" s="285" customFormat="1" ht="9" customHeight="1">
      <c r="A42" s="286" t="s">
        <v>71</v>
      </c>
      <c r="B42" s="286"/>
      <c r="C42" s="295">
        <f t="shared" si="1"/>
        <v>1675</v>
      </c>
      <c r="D42" s="285">
        <v>337</v>
      </c>
      <c r="E42" s="307">
        <v>0</v>
      </c>
      <c r="F42" s="307">
        <v>0</v>
      </c>
      <c r="G42" s="295">
        <v>155</v>
      </c>
      <c r="H42" s="295">
        <v>115</v>
      </c>
      <c r="I42" s="295">
        <v>0</v>
      </c>
      <c r="J42" s="295">
        <v>535</v>
      </c>
      <c r="K42" s="295">
        <v>97</v>
      </c>
      <c r="L42" s="295">
        <v>394</v>
      </c>
      <c r="M42" s="295">
        <v>4</v>
      </c>
      <c r="N42" s="295">
        <v>38</v>
      </c>
    </row>
    <row r="43" spans="1:14" s="285" customFormat="1" ht="9" customHeight="1">
      <c r="A43" s="291" t="s">
        <v>72</v>
      </c>
      <c r="B43" s="291"/>
      <c r="C43" s="296">
        <f t="shared" si="1"/>
        <v>3024</v>
      </c>
      <c r="D43" s="309">
        <v>31</v>
      </c>
      <c r="E43" s="310">
        <v>1</v>
      </c>
      <c r="F43" s="310">
        <v>0</v>
      </c>
      <c r="G43" s="296">
        <v>1322</v>
      </c>
      <c r="H43" s="296">
        <v>192</v>
      </c>
      <c r="I43" s="296">
        <v>58</v>
      </c>
      <c r="J43" s="296">
        <v>722</v>
      </c>
      <c r="K43" s="296">
        <v>159</v>
      </c>
      <c r="L43" s="296">
        <v>445</v>
      </c>
      <c r="M43" s="296">
        <v>4</v>
      </c>
      <c r="N43" s="296">
        <v>90</v>
      </c>
    </row>
    <row r="44" spans="1:14" s="285" customFormat="1" ht="9" customHeight="1">
      <c r="A44" s="286" t="s">
        <v>73</v>
      </c>
      <c r="B44" s="286"/>
      <c r="C44" s="295">
        <f t="shared" si="1"/>
        <v>129</v>
      </c>
      <c r="D44" s="285">
        <v>1</v>
      </c>
      <c r="E44" s="307">
        <v>1</v>
      </c>
      <c r="F44" s="307">
        <v>0</v>
      </c>
      <c r="G44" s="295">
        <v>40</v>
      </c>
      <c r="H44" s="295">
        <v>4</v>
      </c>
      <c r="I44" s="295">
        <v>0</v>
      </c>
      <c r="J44" s="295">
        <v>34</v>
      </c>
      <c r="K44" s="295">
        <v>2</v>
      </c>
      <c r="L44" s="295">
        <v>47</v>
      </c>
      <c r="M44" s="295">
        <v>0</v>
      </c>
      <c r="N44" s="295">
        <v>0</v>
      </c>
    </row>
    <row r="45" spans="1:14" s="285" customFormat="1" ht="9" customHeight="1">
      <c r="A45" s="286" t="s">
        <v>74</v>
      </c>
      <c r="B45" s="286"/>
      <c r="C45" s="295">
        <f t="shared" si="1"/>
        <v>3726</v>
      </c>
      <c r="D45" s="285">
        <v>110</v>
      </c>
      <c r="E45" s="307">
        <v>7</v>
      </c>
      <c r="F45" s="307">
        <v>0</v>
      </c>
      <c r="G45" s="295">
        <v>396</v>
      </c>
      <c r="H45" s="295">
        <v>387</v>
      </c>
      <c r="I45" s="295">
        <v>7</v>
      </c>
      <c r="J45" s="295">
        <v>1073</v>
      </c>
      <c r="K45" s="295">
        <v>425</v>
      </c>
      <c r="L45" s="295">
        <v>1268</v>
      </c>
      <c r="M45" s="295">
        <v>8</v>
      </c>
      <c r="N45" s="295">
        <v>45</v>
      </c>
    </row>
    <row r="46" spans="1:14" s="285" customFormat="1" ht="9" customHeight="1">
      <c r="A46" s="286" t="s">
        <v>75</v>
      </c>
      <c r="B46" s="286"/>
      <c r="C46" s="295">
        <f t="shared" si="1"/>
        <v>2871</v>
      </c>
      <c r="D46" s="285">
        <v>88</v>
      </c>
      <c r="E46" s="307">
        <v>0</v>
      </c>
      <c r="F46" s="307">
        <v>0</v>
      </c>
      <c r="G46" s="295">
        <v>813</v>
      </c>
      <c r="H46" s="295">
        <v>71</v>
      </c>
      <c r="I46" s="295">
        <v>0</v>
      </c>
      <c r="J46" s="295">
        <v>999</v>
      </c>
      <c r="K46" s="295">
        <v>267</v>
      </c>
      <c r="L46" s="295">
        <v>570</v>
      </c>
      <c r="M46" s="295">
        <v>6</v>
      </c>
      <c r="N46" s="295">
        <v>57</v>
      </c>
    </row>
    <row r="47" spans="1:14" s="285" customFormat="1" ht="9" customHeight="1">
      <c r="A47" s="291" t="s">
        <v>76</v>
      </c>
      <c r="B47" s="291"/>
      <c r="C47" s="296">
        <f t="shared" si="1"/>
        <v>322</v>
      </c>
      <c r="D47" s="309">
        <v>12</v>
      </c>
      <c r="E47" s="310">
        <v>0</v>
      </c>
      <c r="F47" s="310">
        <v>0</v>
      </c>
      <c r="G47" s="296">
        <v>41</v>
      </c>
      <c r="H47" s="296">
        <v>34</v>
      </c>
      <c r="I47" s="296">
        <v>0</v>
      </c>
      <c r="J47" s="296">
        <v>112</v>
      </c>
      <c r="K47" s="296">
        <v>8</v>
      </c>
      <c r="L47" s="296">
        <v>114</v>
      </c>
      <c r="M47" s="296">
        <v>1</v>
      </c>
      <c r="N47" s="296">
        <v>0</v>
      </c>
    </row>
    <row r="48" spans="1:14" s="285" customFormat="1" ht="9" customHeight="1">
      <c r="A48" s="286"/>
      <c r="B48" s="286"/>
      <c r="C48" s="295"/>
      <c r="E48" s="307"/>
      <c r="F48" s="307"/>
      <c r="G48" s="295"/>
      <c r="H48" s="295"/>
      <c r="I48" s="295"/>
      <c r="J48" s="295"/>
      <c r="K48" s="295"/>
      <c r="L48" s="295"/>
      <c r="M48" s="295"/>
      <c r="N48" s="295"/>
    </row>
    <row r="49" spans="1:14" s="285" customFormat="1" ht="9" customHeight="1">
      <c r="A49" s="284">
        <v>1996</v>
      </c>
      <c r="B49" s="284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286"/>
    </row>
    <row r="50" spans="1:14" s="285" customFormat="1" ht="9" customHeight="1">
      <c r="A50" s="288" t="s">
        <v>44</v>
      </c>
      <c r="B50" s="288"/>
      <c r="C50" s="308">
        <f t="shared" ref="C50:N50" si="2">SUM(C52:C83)</f>
        <v>55117</v>
      </c>
      <c r="D50" s="308">
        <f t="shared" si="2"/>
        <v>2343</v>
      </c>
      <c r="E50" s="308">
        <f t="shared" si="2"/>
        <v>84</v>
      </c>
      <c r="F50" s="308">
        <f t="shared" si="2"/>
        <v>5</v>
      </c>
      <c r="G50" s="308">
        <f t="shared" si="2"/>
        <v>13532</v>
      </c>
      <c r="H50" s="308">
        <f t="shared" si="2"/>
        <v>3081</v>
      </c>
      <c r="I50" s="308">
        <f t="shared" si="2"/>
        <v>279</v>
      </c>
      <c r="J50" s="308">
        <f t="shared" si="2"/>
        <v>13689</v>
      </c>
      <c r="K50" s="308">
        <f t="shared" si="2"/>
        <v>3125</v>
      </c>
      <c r="L50" s="308">
        <f t="shared" si="2"/>
        <v>15600</v>
      </c>
      <c r="M50" s="308">
        <f t="shared" si="2"/>
        <v>332</v>
      </c>
      <c r="N50" s="308">
        <f t="shared" si="2"/>
        <v>3047</v>
      </c>
    </row>
    <row r="51" spans="1:14" s="285" customFormat="1" ht="3.95" customHeight="1">
      <c r="A51" s="288"/>
      <c r="B51" s="288"/>
      <c r="C51" s="308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</row>
    <row r="52" spans="1:14" s="285" customFormat="1" ht="9" customHeight="1">
      <c r="A52" s="286" t="s">
        <v>45</v>
      </c>
      <c r="B52" s="286"/>
      <c r="C52" s="295">
        <f t="shared" ref="C52:C83" si="3">SUM(D52:N52)</f>
        <v>1341</v>
      </c>
      <c r="D52" s="285">
        <v>25</v>
      </c>
      <c r="E52" s="307">
        <v>0</v>
      </c>
      <c r="F52" s="307">
        <v>0</v>
      </c>
      <c r="G52" s="295">
        <v>354</v>
      </c>
      <c r="H52" s="295">
        <v>98</v>
      </c>
      <c r="I52" s="295">
        <v>12</v>
      </c>
      <c r="J52" s="295">
        <v>254</v>
      </c>
      <c r="K52" s="295">
        <v>55</v>
      </c>
      <c r="L52" s="295">
        <v>455</v>
      </c>
      <c r="M52" s="295">
        <v>1</v>
      </c>
      <c r="N52" s="295">
        <v>87</v>
      </c>
    </row>
    <row r="53" spans="1:14" s="285" customFormat="1" ht="9" customHeight="1">
      <c r="A53" s="286" t="s">
        <v>46</v>
      </c>
      <c r="B53" s="286"/>
      <c r="C53" s="295">
        <f t="shared" si="3"/>
        <v>918</v>
      </c>
      <c r="D53" s="285">
        <v>17</v>
      </c>
      <c r="E53" s="307">
        <v>0</v>
      </c>
      <c r="F53" s="307">
        <v>0</v>
      </c>
      <c r="G53" s="295">
        <v>146</v>
      </c>
      <c r="H53" s="295">
        <v>85</v>
      </c>
      <c r="I53" s="295">
        <v>88</v>
      </c>
      <c r="J53" s="295">
        <v>185</v>
      </c>
      <c r="K53" s="295">
        <v>27</v>
      </c>
      <c r="L53" s="295">
        <v>303</v>
      </c>
      <c r="M53" s="295">
        <v>10</v>
      </c>
      <c r="N53" s="295">
        <v>57</v>
      </c>
    </row>
    <row r="54" spans="1:14" s="285" customFormat="1" ht="9" customHeight="1">
      <c r="A54" s="286" t="s">
        <v>47</v>
      </c>
      <c r="B54" s="286"/>
      <c r="C54" s="295">
        <f t="shared" si="3"/>
        <v>150</v>
      </c>
      <c r="D54" s="285">
        <v>11</v>
      </c>
      <c r="E54" s="307">
        <v>9</v>
      </c>
      <c r="F54" s="307">
        <v>0</v>
      </c>
      <c r="G54" s="295">
        <v>12</v>
      </c>
      <c r="H54" s="295">
        <v>20</v>
      </c>
      <c r="I54" s="295">
        <v>0</v>
      </c>
      <c r="J54" s="295">
        <v>27</v>
      </c>
      <c r="K54" s="295">
        <v>1</v>
      </c>
      <c r="L54" s="295">
        <v>53</v>
      </c>
      <c r="M54" s="295">
        <v>1</v>
      </c>
      <c r="N54" s="295">
        <v>16</v>
      </c>
    </row>
    <row r="55" spans="1:14" s="285" customFormat="1" ht="9" customHeight="1">
      <c r="A55" s="291" t="s">
        <v>48</v>
      </c>
      <c r="B55" s="291"/>
      <c r="C55" s="296">
        <f t="shared" si="3"/>
        <v>151</v>
      </c>
      <c r="D55" s="309">
        <v>2</v>
      </c>
      <c r="E55" s="310">
        <v>1</v>
      </c>
      <c r="F55" s="310">
        <v>0</v>
      </c>
      <c r="G55" s="296">
        <v>10</v>
      </c>
      <c r="H55" s="296">
        <v>48</v>
      </c>
      <c r="I55" s="296">
        <v>3</v>
      </c>
      <c r="J55" s="296">
        <v>21</v>
      </c>
      <c r="K55" s="296">
        <v>6</v>
      </c>
      <c r="L55" s="296">
        <v>57</v>
      </c>
      <c r="M55" s="296">
        <v>0</v>
      </c>
      <c r="N55" s="296">
        <v>3</v>
      </c>
    </row>
    <row r="56" spans="1:14" s="285" customFormat="1" ht="9" customHeight="1">
      <c r="A56" s="286" t="s">
        <v>49</v>
      </c>
      <c r="B56" s="286"/>
      <c r="C56" s="295">
        <f t="shared" si="3"/>
        <v>3299</v>
      </c>
      <c r="D56" s="285">
        <v>164</v>
      </c>
      <c r="E56" s="307">
        <v>6</v>
      </c>
      <c r="F56" s="307">
        <v>0</v>
      </c>
      <c r="G56" s="295">
        <v>734</v>
      </c>
      <c r="H56" s="295">
        <v>201</v>
      </c>
      <c r="I56" s="295">
        <v>7</v>
      </c>
      <c r="J56" s="295">
        <v>761</v>
      </c>
      <c r="K56" s="295">
        <v>180</v>
      </c>
      <c r="L56" s="295">
        <v>810</v>
      </c>
      <c r="M56" s="295">
        <v>50</v>
      </c>
      <c r="N56" s="295">
        <v>386</v>
      </c>
    </row>
    <row r="57" spans="1:14" s="285" customFormat="1" ht="9" customHeight="1">
      <c r="A57" s="286" t="s">
        <v>50</v>
      </c>
      <c r="B57" s="286"/>
      <c r="C57" s="295">
        <f t="shared" si="3"/>
        <v>694</v>
      </c>
      <c r="D57" s="285">
        <v>46</v>
      </c>
      <c r="E57" s="307">
        <v>1</v>
      </c>
      <c r="F57" s="307">
        <v>1</v>
      </c>
      <c r="G57" s="295">
        <v>35</v>
      </c>
      <c r="H57" s="295">
        <v>66</v>
      </c>
      <c r="I57" s="295">
        <v>2</v>
      </c>
      <c r="J57" s="295">
        <v>206</v>
      </c>
      <c r="K57" s="295">
        <v>59</v>
      </c>
      <c r="L57" s="295">
        <v>241</v>
      </c>
      <c r="M57" s="295">
        <v>0</v>
      </c>
      <c r="N57" s="295">
        <v>37</v>
      </c>
    </row>
    <row r="58" spans="1:14" s="285" customFormat="1" ht="9" customHeight="1">
      <c r="A58" s="286" t="s">
        <v>51</v>
      </c>
      <c r="B58" s="286"/>
      <c r="C58" s="295">
        <f t="shared" si="3"/>
        <v>680</v>
      </c>
      <c r="D58" s="285">
        <v>67</v>
      </c>
      <c r="E58" s="307">
        <v>0</v>
      </c>
      <c r="F58" s="307">
        <v>0</v>
      </c>
      <c r="G58" s="295">
        <v>40</v>
      </c>
      <c r="H58" s="295">
        <v>90</v>
      </c>
      <c r="I58" s="295">
        <v>0</v>
      </c>
      <c r="J58" s="295">
        <v>182</v>
      </c>
      <c r="K58" s="295">
        <v>36</v>
      </c>
      <c r="L58" s="295">
        <v>265</v>
      </c>
      <c r="M58" s="295">
        <v>0</v>
      </c>
      <c r="N58" s="295">
        <v>0</v>
      </c>
    </row>
    <row r="59" spans="1:14" s="285" customFormat="1" ht="9" customHeight="1">
      <c r="A59" s="291" t="s">
        <v>52</v>
      </c>
      <c r="B59" s="291"/>
      <c r="C59" s="296">
        <f t="shared" si="3"/>
        <v>3151</v>
      </c>
      <c r="D59" s="309">
        <v>152</v>
      </c>
      <c r="E59" s="310">
        <v>1</v>
      </c>
      <c r="F59" s="310">
        <v>0</v>
      </c>
      <c r="G59" s="296">
        <v>771</v>
      </c>
      <c r="H59" s="296">
        <v>189</v>
      </c>
      <c r="I59" s="296">
        <v>1</v>
      </c>
      <c r="J59" s="296">
        <v>804</v>
      </c>
      <c r="K59" s="296">
        <v>204</v>
      </c>
      <c r="L59" s="296">
        <v>1022</v>
      </c>
      <c r="M59" s="296">
        <v>7</v>
      </c>
      <c r="N59" s="296">
        <v>0</v>
      </c>
    </row>
    <row r="60" spans="1:14" s="285" customFormat="1" ht="9" customHeight="1">
      <c r="A60" s="286" t="s">
        <v>53</v>
      </c>
      <c r="B60" s="286"/>
      <c r="C60" s="295">
        <f t="shared" si="3"/>
        <v>4381</v>
      </c>
      <c r="D60" s="285">
        <v>1</v>
      </c>
      <c r="E60" s="307">
        <v>0</v>
      </c>
      <c r="F60" s="307">
        <v>0</v>
      </c>
      <c r="G60" s="295">
        <v>1213</v>
      </c>
      <c r="H60" s="295">
        <v>256</v>
      </c>
      <c r="I60" s="295">
        <v>1</v>
      </c>
      <c r="J60" s="295">
        <v>1014</v>
      </c>
      <c r="K60" s="295">
        <v>80</v>
      </c>
      <c r="L60" s="295">
        <v>1751</v>
      </c>
      <c r="M60" s="295">
        <v>0</v>
      </c>
      <c r="N60" s="295">
        <v>65</v>
      </c>
    </row>
    <row r="61" spans="1:14" s="285" customFormat="1" ht="9" customHeight="1">
      <c r="A61" s="286" t="s">
        <v>54</v>
      </c>
      <c r="B61" s="286"/>
      <c r="C61" s="295">
        <f t="shared" si="3"/>
        <v>962</v>
      </c>
      <c r="D61" s="285">
        <v>49</v>
      </c>
      <c r="E61" s="307">
        <v>0</v>
      </c>
      <c r="F61" s="307">
        <v>0</v>
      </c>
      <c r="G61" s="295">
        <v>281</v>
      </c>
      <c r="H61" s="295">
        <v>77</v>
      </c>
      <c r="I61" s="295">
        <v>39</v>
      </c>
      <c r="J61" s="295">
        <v>235</v>
      </c>
      <c r="K61" s="295">
        <v>33</v>
      </c>
      <c r="L61" s="295">
        <v>244</v>
      </c>
      <c r="M61" s="295">
        <v>4</v>
      </c>
      <c r="N61" s="295">
        <v>0</v>
      </c>
    </row>
    <row r="62" spans="1:14" s="285" customFormat="1" ht="9" customHeight="1">
      <c r="A62" s="286" t="s">
        <v>55</v>
      </c>
      <c r="B62" s="286"/>
      <c r="C62" s="295">
        <f t="shared" si="3"/>
        <v>2836</v>
      </c>
      <c r="D62" s="285">
        <v>55</v>
      </c>
      <c r="E62" s="307">
        <v>1</v>
      </c>
      <c r="F62" s="307">
        <v>0</v>
      </c>
      <c r="G62" s="295">
        <v>763</v>
      </c>
      <c r="H62" s="295">
        <v>139</v>
      </c>
      <c r="I62" s="295">
        <v>2</v>
      </c>
      <c r="J62" s="295">
        <v>753</v>
      </c>
      <c r="K62" s="295">
        <v>261</v>
      </c>
      <c r="L62" s="295">
        <v>675</v>
      </c>
      <c r="M62" s="295">
        <v>1</v>
      </c>
      <c r="N62" s="295">
        <v>186</v>
      </c>
    </row>
    <row r="63" spans="1:14" s="285" customFormat="1" ht="9" customHeight="1">
      <c r="A63" s="291" t="s">
        <v>56</v>
      </c>
      <c r="B63" s="291"/>
      <c r="C63" s="296">
        <f t="shared" si="3"/>
        <v>781</v>
      </c>
      <c r="D63" s="309">
        <v>2</v>
      </c>
      <c r="E63" s="310">
        <v>1</v>
      </c>
      <c r="F63" s="310">
        <v>0</v>
      </c>
      <c r="G63" s="296">
        <v>70</v>
      </c>
      <c r="H63" s="296">
        <v>21</v>
      </c>
      <c r="I63" s="296">
        <v>0</v>
      </c>
      <c r="J63" s="296">
        <v>249</v>
      </c>
      <c r="K63" s="296">
        <v>36</v>
      </c>
      <c r="L63" s="296">
        <v>331</v>
      </c>
      <c r="M63" s="296">
        <v>6</v>
      </c>
      <c r="N63" s="296">
        <v>65</v>
      </c>
    </row>
    <row r="64" spans="1:14" s="285" customFormat="1" ht="9" customHeight="1">
      <c r="A64" s="286" t="s">
        <v>57</v>
      </c>
      <c r="B64" s="286"/>
      <c r="C64" s="295">
        <f t="shared" si="3"/>
        <v>794</v>
      </c>
      <c r="D64" s="285">
        <v>27</v>
      </c>
      <c r="E64" s="307">
        <v>8</v>
      </c>
      <c r="F64" s="307">
        <v>0</v>
      </c>
      <c r="G64" s="295">
        <v>187</v>
      </c>
      <c r="H64" s="295">
        <v>47</v>
      </c>
      <c r="I64" s="295">
        <v>0</v>
      </c>
      <c r="J64" s="295">
        <v>236</v>
      </c>
      <c r="K64" s="295">
        <v>40</v>
      </c>
      <c r="L64" s="295">
        <v>243</v>
      </c>
      <c r="M64" s="295">
        <v>4</v>
      </c>
      <c r="N64" s="295">
        <v>2</v>
      </c>
    </row>
    <row r="65" spans="1:14" s="285" customFormat="1" ht="9" customHeight="1">
      <c r="A65" s="286" t="s">
        <v>58</v>
      </c>
      <c r="B65" s="286"/>
      <c r="C65" s="295">
        <f t="shared" si="3"/>
        <v>3260</v>
      </c>
      <c r="D65" s="285">
        <v>120</v>
      </c>
      <c r="E65" s="307">
        <v>4</v>
      </c>
      <c r="F65" s="307">
        <v>0</v>
      </c>
      <c r="G65" s="295">
        <v>926</v>
      </c>
      <c r="H65" s="295">
        <v>85</v>
      </c>
      <c r="I65" s="295">
        <v>0</v>
      </c>
      <c r="J65" s="295">
        <v>861</v>
      </c>
      <c r="K65" s="295">
        <v>95</v>
      </c>
      <c r="L65" s="295">
        <v>1144</v>
      </c>
      <c r="M65" s="295">
        <v>19</v>
      </c>
      <c r="N65" s="295">
        <v>6</v>
      </c>
    </row>
    <row r="66" spans="1:14" s="285" customFormat="1" ht="9" customHeight="1">
      <c r="A66" s="286" t="s">
        <v>59</v>
      </c>
      <c r="B66" s="286"/>
      <c r="C66" s="295">
        <f t="shared" si="3"/>
        <v>1345</v>
      </c>
      <c r="D66" s="285">
        <v>1</v>
      </c>
      <c r="E66" s="307">
        <v>2</v>
      </c>
      <c r="F66" s="307">
        <v>0</v>
      </c>
      <c r="G66" s="295">
        <v>598</v>
      </c>
      <c r="H66" s="295">
        <v>22</v>
      </c>
      <c r="I66" s="295">
        <v>0</v>
      </c>
      <c r="J66" s="295">
        <v>290</v>
      </c>
      <c r="K66" s="295">
        <v>94</v>
      </c>
      <c r="L66" s="295">
        <v>276</v>
      </c>
      <c r="M66" s="295">
        <v>1</v>
      </c>
      <c r="N66" s="295">
        <v>61</v>
      </c>
    </row>
    <row r="67" spans="1:14" s="285" customFormat="1" ht="9" customHeight="1">
      <c r="A67" s="291" t="s">
        <v>60</v>
      </c>
      <c r="B67" s="291"/>
      <c r="C67" s="296">
        <f t="shared" si="3"/>
        <v>1272</v>
      </c>
      <c r="D67" s="309">
        <v>61</v>
      </c>
      <c r="E67" s="310">
        <v>16</v>
      </c>
      <c r="F67" s="310">
        <v>0</v>
      </c>
      <c r="G67" s="296">
        <v>225</v>
      </c>
      <c r="H67" s="296">
        <v>56</v>
      </c>
      <c r="I67" s="296">
        <v>5</v>
      </c>
      <c r="J67" s="296">
        <v>358</v>
      </c>
      <c r="K67" s="296">
        <v>108</v>
      </c>
      <c r="L67" s="296">
        <v>413</v>
      </c>
      <c r="M67" s="296">
        <v>22</v>
      </c>
      <c r="N67" s="296">
        <v>8</v>
      </c>
    </row>
    <row r="68" spans="1:14" s="285" customFormat="1" ht="9" customHeight="1">
      <c r="A68" s="286" t="s">
        <v>61</v>
      </c>
      <c r="B68" s="286"/>
      <c r="C68" s="295">
        <f t="shared" si="3"/>
        <v>1245</v>
      </c>
      <c r="D68" s="285">
        <v>36</v>
      </c>
      <c r="E68" s="307">
        <v>0</v>
      </c>
      <c r="F68" s="307">
        <v>0</v>
      </c>
      <c r="G68" s="295">
        <v>132</v>
      </c>
      <c r="H68" s="295">
        <v>83</v>
      </c>
      <c r="I68" s="295">
        <v>4</v>
      </c>
      <c r="J68" s="295">
        <v>222</v>
      </c>
      <c r="K68" s="295">
        <v>108</v>
      </c>
      <c r="L68" s="295">
        <v>437</v>
      </c>
      <c r="M68" s="295">
        <v>15</v>
      </c>
      <c r="N68" s="295">
        <v>208</v>
      </c>
    </row>
    <row r="69" spans="1:14" s="285" customFormat="1" ht="9" customHeight="1">
      <c r="A69" s="286" t="s">
        <v>62</v>
      </c>
      <c r="B69" s="286"/>
      <c r="C69" s="295">
        <f t="shared" si="3"/>
        <v>104</v>
      </c>
      <c r="D69" s="285">
        <v>2</v>
      </c>
      <c r="E69" s="307">
        <v>1</v>
      </c>
      <c r="F69" s="307">
        <v>0</v>
      </c>
      <c r="G69" s="295">
        <v>33</v>
      </c>
      <c r="H69" s="295">
        <v>3</v>
      </c>
      <c r="I69" s="295">
        <v>1</v>
      </c>
      <c r="J69" s="295">
        <v>30</v>
      </c>
      <c r="K69" s="295">
        <v>9</v>
      </c>
      <c r="L69" s="295">
        <v>23</v>
      </c>
      <c r="M69" s="295">
        <v>2</v>
      </c>
      <c r="N69" s="295">
        <v>0</v>
      </c>
    </row>
    <row r="70" spans="1:14" s="285" customFormat="1" ht="9" customHeight="1">
      <c r="A70" s="286" t="s">
        <v>63</v>
      </c>
      <c r="B70" s="286"/>
      <c r="C70" s="295">
        <f t="shared" si="3"/>
        <v>3035</v>
      </c>
      <c r="D70" s="285">
        <v>29</v>
      </c>
      <c r="E70" s="307">
        <v>8</v>
      </c>
      <c r="F70" s="307">
        <v>0</v>
      </c>
      <c r="G70" s="295">
        <v>1062</v>
      </c>
      <c r="H70" s="295">
        <v>165</v>
      </c>
      <c r="I70" s="295">
        <v>3</v>
      </c>
      <c r="J70" s="295">
        <v>428</v>
      </c>
      <c r="K70" s="295">
        <v>158</v>
      </c>
      <c r="L70" s="295">
        <v>917</v>
      </c>
      <c r="M70" s="295">
        <v>3</v>
      </c>
      <c r="N70" s="295">
        <v>262</v>
      </c>
    </row>
    <row r="71" spans="1:14" s="285" customFormat="1" ht="9" customHeight="1">
      <c r="A71" s="291" t="s">
        <v>64</v>
      </c>
      <c r="B71" s="291"/>
      <c r="C71" s="296">
        <f t="shared" si="3"/>
        <v>1330</v>
      </c>
      <c r="D71" s="309">
        <v>40</v>
      </c>
      <c r="E71" s="310">
        <v>0</v>
      </c>
      <c r="F71" s="310">
        <v>0</v>
      </c>
      <c r="G71" s="296">
        <v>491</v>
      </c>
      <c r="H71" s="296">
        <v>70</v>
      </c>
      <c r="I71" s="296">
        <v>2</v>
      </c>
      <c r="J71" s="296">
        <v>305</v>
      </c>
      <c r="K71" s="296">
        <v>53</v>
      </c>
      <c r="L71" s="296">
        <v>329</v>
      </c>
      <c r="M71" s="296">
        <v>16</v>
      </c>
      <c r="N71" s="296">
        <v>24</v>
      </c>
    </row>
    <row r="72" spans="1:14" s="285" customFormat="1" ht="9" customHeight="1">
      <c r="A72" s="286" t="s">
        <v>65</v>
      </c>
      <c r="B72" s="286"/>
      <c r="C72" s="295">
        <f t="shared" si="3"/>
        <v>2727</v>
      </c>
      <c r="D72" s="285">
        <v>217</v>
      </c>
      <c r="E72" s="307">
        <v>2</v>
      </c>
      <c r="F72" s="307">
        <v>0</v>
      </c>
      <c r="G72" s="295">
        <v>930</v>
      </c>
      <c r="H72" s="295">
        <v>68</v>
      </c>
      <c r="I72" s="295">
        <v>5</v>
      </c>
      <c r="J72" s="295">
        <v>629</v>
      </c>
      <c r="K72" s="295">
        <v>90</v>
      </c>
      <c r="L72" s="295">
        <v>677</v>
      </c>
      <c r="M72" s="295">
        <v>87</v>
      </c>
      <c r="N72" s="295">
        <v>22</v>
      </c>
    </row>
    <row r="73" spans="1:14" s="285" customFormat="1" ht="9" customHeight="1">
      <c r="A73" s="286" t="s">
        <v>66</v>
      </c>
      <c r="B73" s="286"/>
      <c r="C73" s="295">
        <f t="shared" si="3"/>
        <v>653</v>
      </c>
      <c r="D73" s="285">
        <v>11</v>
      </c>
      <c r="E73" s="307">
        <v>3</v>
      </c>
      <c r="F73" s="307">
        <v>1</v>
      </c>
      <c r="G73" s="295">
        <v>98</v>
      </c>
      <c r="H73" s="295">
        <v>11</v>
      </c>
      <c r="I73" s="295">
        <v>0</v>
      </c>
      <c r="J73" s="295">
        <v>148</v>
      </c>
      <c r="K73" s="295">
        <v>23</v>
      </c>
      <c r="L73" s="295">
        <v>213</v>
      </c>
      <c r="M73" s="295">
        <v>0</v>
      </c>
      <c r="N73" s="295">
        <v>145</v>
      </c>
    </row>
    <row r="74" spans="1:14" s="285" customFormat="1" ht="9" customHeight="1">
      <c r="A74" s="286" t="s">
        <v>67</v>
      </c>
      <c r="B74" s="286"/>
      <c r="C74" s="295">
        <f t="shared" si="3"/>
        <v>417</v>
      </c>
      <c r="D74" s="285">
        <v>8</v>
      </c>
      <c r="E74" s="307">
        <v>0</v>
      </c>
      <c r="F74" s="307">
        <v>0</v>
      </c>
      <c r="G74" s="295">
        <v>32</v>
      </c>
      <c r="H74" s="295">
        <v>29</v>
      </c>
      <c r="I74" s="295">
        <v>3</v>
      </c>
      <c r="J74" s="295">
        <v>184</v>
      </c>
      <c r="K74" s="295">
        <v>27</v>
      </c>
      <c r="L74" s="295">
        <v>116</v>
      </c>
      <c r="M74" s="295">
        <v>0</v>
      </c>
      <c r="N74" s="295">
        <v>18</v>
      </c>
    </row>
    <row r="75" spans="1:14" s="285" customFormat="1" ht="9" customHeight="1">
      <c r="A75" s="291" t="s">
        <v>68</v>
      </c>
      <c r="B75" s="291"/>
      <c r="C75" s="296">
        <f t="shared" si="3"/>
        <v>2780</v>
      </c>
      <c r="D75" s="309">
        <v>50</v>
      </c>
      <c r="E75" s="310">
        <v>11</v>
      </c>
      <c r="F75" s="310">
        <v>0</v>
      </c>
      <c r="G75" s="296">
        <v>828</v>
      </c>
      <c r="H75" s="296">
        <v>36</v>
      </c>
      <c r="I75" s="296">
        <v>29</v>
      </c>
      <c r="J75" s="296">
        <v>773</v>
      </c>
      <c r="K75" s="296">
        <v>40</v>
      </c>
      <c r="L75" s="296">
        <v>640</v>
      </c>
      <c r="M75" s="296">
        <v>42</v>
      </c>
      <c r="N75" s="296">
        <v>331</v>
      </c>
    </row>
    <row r="76" spans="1:14" s="285" customFormat="1" ht="9" customHeight="1">
      <c r="A76" s="286" t="s">
        <v>69</v>
      </c>
      <c r="B76" s="286"/>
      <c r="C76" s="295">
        <f t="shared" si="3"/>
        <v>1187</v>
      </c>
      <c r="D76" s="285">
        <v>142</v>
      </c>
      <c r="E76" s="307">
        <v>5</v>
      </c>
      <c r="F76" s="307">
        <v>0</v>
      </c>
      <c r="G76" s="295">
        <v>172</v>
      </c>
      <c r="H76" s="295">
        <v>75</v>
      </c>
      <c r="I76" s="295">
        <v>0</v>
      </c>
      <c r="J76" s="295">
        <v>283</v>
      </c>
      <c r="K76" s="295">
        <v>54</v>
      </c>
      <c r="L76" s="295">
        <v>267</v>
      </c>
      <c r="M76" s="295">
        <v>1</v>
      </c>
      <c r="N76" s="295">
        <v>188</v>
      </c>
    </row>
    <row r="77" spans="1:14" s="285" customFormat="1" ht="9" customHeight="1">
      <c r="A77" s="286" t="s">
        <v>70</v>
      </c>
      <c r="B77" s="286"/>
      <c r="C77" s="295">
        <f t="shared" si="3"/>
        <v>1875</v>
      </c>
      <c r="D77" s="285">
        <v>294</v>
      </c>
      <c r="E77" s="307">
        <v>1</v>
      </c>
      <c r="F77" s="307">
        <v>2</v>
      </c>
      <c r="G77" s="295">
        <v>261</v>
      </c>
      <c r="H77" s="295">
        <v>74</v>
      </c>
      <c r="I77" s="295">
        <v>2</v>
      </c>
      <c r="J77" s="295">
        <v>498</v>
      </c>
      <c r="K77" s="295">
        <v>69</v>
      </c>
      <c r="L77" s="295">
        <v>448</v>
      </c>
      <c r="M77" s="295">
        <v>13</v>
      </c>
      <c r="N77" s="295">
        <v>213</v>
      </c>
    </row>
    <row r="78" spans="1:14" s="285" customFormat="1" ht="9" customHeight="1">
      <c r="A78" s="286" t="s">
        <v>71</v>
      </c>
      <c r="B78" s="286"/>
      <c r="C78" s="295">
        <f t="shared" si="3"/>
        <v>2390</v>
      </c>
      <c r="D78" s="285">
        <v>228</v>
      </c>
      <c r="E78" s="307">
        <v>1</v>
      </c>
      <c r="F78" s="307">
        <v>1</v>
      </c>
      <c r="G78" s="295">
        <v>276</v>
      </c>
      <c r="H78" s="295">
        <v>165</v>
      </c>
      <c r="I78" s="295">
        <v>0</v>
      </c>
      <c r="J78" s="295">
        <v>727</v>
      </c>
      <c r="K78" s="295">
        <v>127</v>
      </c>
      <c r="L78" s="295">
        <v>382</v>
      </c>
      <c r="M78" s="295">
        <v>4</v>
      </c>
      <c r="N78" s="295">
        <v>479</v>
      </c>
    </row>
    <row r="79" spans="1:14" s="285" customFormat="1" ht="9" customHeight="1">
      <c r="A79" s="291" t="s">
        <v>72</v>
      </c>
      <c r="B79" s="291"/>
      <c r="C79" s="296">
        <f t="shared" si="3"/>
        <v>3827</v>
      </c>
      <c r="D79" s="309">
        <v>69</v>
      </c>
      <c r="E79" s="310">
        <v>1</v>
      </c>
      <c r="F79" s="310">
        <v>0</v>
      </c>
      <c r="G79" s="296">
        <v>1756</v>
      </c>
      <c r="H79" s="296">
        <v>188</v>
      </c>
      <c r="I79" s="296">
        <v>60</v>
      </c>
      <c r="J79" s="296">
        <v>693</v>
      </c>
      <c r="K79" s="296">
        <v>239</v>
      </c>
      <c r="L79" s="296">
        <v>675</v>
      </c>
      <c r="M79" s="296">
        <v>6</v>
      </c>
      <c r="N79" s="296">
        <v>140</v>
      </c>
    </row>
    <row r="80" spans="1:14" s="285" customFormat="1" ht="9" customHeight="1">
      <c r="A80" s="286" t="s">
        <v>73</v>
      </c>
      <c r="B80" s="286"/>
      <c r="C80" s="295">
        <f t="shared" si="3"/>
        <v>128</v>
      </c>
      <c r="D80" s="311">
        <v>0</v>
      </c>
      <c r="E80" s="307">
        <v>0</v>
      </c>
      <c r="F80" s="307">
        <v>0</v>
      </c>
      <c r="G80" s="295">
        <v>47</v>
      </c>
      <c r="H80" s="295">
        <v>5</v>
      </c>
      <c r="I80" s="295">
        <v>0</v>
      </c>
      <c r="J80" s="295">
        <v>24</v>
      </c>
      <c r="K80" s="295">
        <v>2</v>
      </c>
      <c r="L80" s="295">
        <v>39</v>
      </c>
      <c r="M80" s="295">
        <v>1</v>
      </c>
      <c r="N80" s="295">
        <v>10</v>
      </c>
    </row>
    <row r="81" spans="1:14" s="285" customFormat="1" ht="9" customHeight="1">
      <c r="A81" s="286" t="s">
        <v>74</v>
      </c>
      <c r="B81" s="286"/>
      <c r="C81" s="295">
        <f t="shared" si="3"/>
        <v>4519</v>
      </c>
      <c r="D81" s="285">
        <v>180</v>
      </c>
      <c r="E81" s="307">
        <v>1</v>
      </c>
      <c r="F81" s="307">
        <v>0</v>
      </c>
      <c r="G81" s="295">
        <v>521</v>
      </c>
      <c r="H81" s="295">
        <v>540</v>
      </c>
      <c r="I81" s="295">
        <v>7</v>
      </c>
      <c r="J81" s="295">
        <v>1336</v>
      </c>
      <c r="K81" s="295">
        <v>461</v>
      </c>
      <c r="L81" s="295">
        <v>1456</v>
      </c>
      <c r="M81" s="295">
        <v>12</v>
      </c>
      <c r="N81" s="295">
        <v>5</v>
      </c>
    </row>
    <row r="82" spans="1:14" s="285" customFormat="1" ht="9" customHeight="1">
      <c r="A82" s="286" t="s">
        <v>75</v>
      </c>
      <c r="B82" s="286"/>
      <c r="C82" s="295">
        <f t="shared" si="3"/>
        <v>2615</v>
      </c>
      <c r="D82" s="285">
        <v>227</v>
      </c>
      <c r="E82" s="307">
        <v>0</v>
      </c>
      <c r="F82" s="307">
        <v>0</v>
      </c>
      <c r="G82" s="295">
        <v>492</v>
      </c>
      <c r="H82" s="295">
        <v>54</v>
      </c>
      <c r="I82" s="295">
        <v>2</v>
      </c>
      <c r="J82" s="295">
        <v>860</v>
      </c>
      <c r="K82" s="295">
        <v>338</v>
      </c>
      <c r="L82" s="295">
        <v>616</v>
      </c>
      <c r="M82" s="295">
        <v>3</v>
      </c>
      <c r="N82" s="295">
        <v>23</v>
      </c>
    </row>
    <row r="83" spans="1:14" s="285" customFormat="1" ht="9" customHeight="1">
      <c r="A83" s="291" t="s">
        <v>76</v>
      </c>
      <c r="B83" s="291"/>
      <c r="C83" s="296">
        <f t="shared" si="3"/>
        <v>270</v>
      </c>
      <c r="D83" s="309">
        <v>10</v>
      </c>
      <c r="E83" s="310">
        <v>0</v>
      </c>
      <c r="F83" s="310">
        <v>0</v>
      </c>
      <c r="G83" s="296">
        <v>36</v>
      </c>
      <c r="H83" s="296">
        <v>15</v>
      </c>
      <c r="I83" s="296">
        <v>1</v>
      </c>
      <c r="J83" s="296">
        <v>113</v>
      </c>
      <c r="K83" s="296">
        <v>12</v>
      </c>
      <c r="L83" s="296">
        <v>82</v>
      </c>
      <c r="M83" s="296">
        <v>1</v>
      </c>
      <c r="N83" s="296">
        <v>0</v>
      </c>
    </row>
    <row r="84" spans="1:14" s="285" customFormat="1" ht="9" customHeight="1"/>
    <row r="85" spans="1:14" s="285" customFormat="1" ht="9" customHeight="1">
      <c r="A85" s="284">
        <v>1997</v>
      </c>
      <c r="B85" s="284"/>
      <c r="C85" s="307"/>
      <c r="D85" s="307"/>
      <c r="E85" s="307"/>
      <c r="F85" s="307"/>
      <c r="G85" s="307"/>
      <c r="H85" s="307"/>
      <c r="I85" s="307"/>
      <c r="J85" s="307"/>
      <c r="K85" s="307"/>
      <c r="L85" s="307"/>
      <c r="M85" s="307"/>
      <c r="N85" s="286"/>
    </row>
    <row r="86" spans="1:14" s="285" customFormat="1" ht="9" customHeight="1">
      <c r="A86" s="288" t="s">
        <v>44</v>
      </c>
      <c r="B86" s="288"/>
      <c r="C86" s="308">
        <f t="shared" ref="C86:N86" si="4">SUM(C88:C119)</f>
        <v>59289</v>
      </c>
      <c r="D86" s="308">
        <f t="shared" si="4"/>
        <v>2578</v>
      </c>
      <c r="E86" s="308">
        <f t="shared" si="4"/>
        <v>80</v>
      </c>
      <c r="F86" s="308">
        <f t="shared" si="4"/>
        <v>9</v>
      </c>
      <c r="G86" s="308">
        <f t="shared" si="4"/>
        <v>13698</v>
      </c>
      <c r="H86" s="308">
        <f t="shared" si="4"/>
        <v>3570</v>
      </c>
      <c r="I86" s="308">
        <f t="shared" si="4"/>
        <v>243</v>
      </c>
      <c r="J86" s="308">
        <f t="shared" si="4"/>
        <v>15571</v>
      </c>
      <c r="K86" s="308">
        <f t="shared" si="4"/>
        <v>3435</v>
      </c>
      <c r="L86" s="308">
        <f t="shared" si="4"/>
        <v>17241</v>
      </c>
      <c r="M86" s="308">
        <f t="shared" si="4"/>
        <v>756</v>
      </c>
      <c r="N86" s="308">
        <f t="shared" si="4"/>
        <v>2108</v>
      </c>
    </row>
    <row r="87" spans="1:14" s="285" customFormat="1" ht="3.95" customHeight="1">
      <c r="A87" s="288"/>
      <c r="B87" s="288"/>
      <c r="C87" s="308"/>
      <c r="D87" s="308"/>
      <c r="E87" s="308"/>
      <c r="F87" s="308"/>
      <c r="G87" s="308"/>
      <c r="H87" s="308"/>
      <c r="I87" s="308"/>
      <c r="J87" s="308"/>
      <c r="K87" s="308"/>
      <c r="L87" s="308"/>
      <c r="M87" s="308"/>
      <c r="N87" s="308"/>
    </row>
    <row r="88" spans="1:14" s="285" customFormat="1" ht="9" customHeight="1">
      <c r="A88" s="286" t="s">
        <v>45</v>
      </c>
      <c r="B88" s="286"/>
      <c r="C88" s="295">
        <f t="shared" ref="C88:C119" si="5">SUM(D88:N88)</f>
        <v>1681</v>
      </c>
      <c r="D88" s="285">
        <v>27</v>
      </c>
      <c r="E88" s="307">
        <v>0</v>
      </c>
      <c r="F88" s="307">
        <v>0</v>
      </c>
      <c r="G88" s="295">
        <v>647</v>
      </c>
      <c r="H88" s="295">
        <v>64</v>
      </c>
      <c r="I88" s="295">
        <v>4</v>
      </c>
      <c r="J88" s="295">
        <v>308</v>
      </c>
      <c r="K88" s="295">
        <v>72</v>
      </c>
      <c r="L88" s="295">
        <v>388</v>
      </c>
      <c r="M88" s="295">
        <v>0</v>
      </c>
      <c r="N88" s="295">
        <v>171</v>
      </c>
    </row>
    <row r="89" spans="1:14" s="285" customFormat="1" ht="9" customHeight="1">
      <c r="A89" s="286" t="s">
        <v>46</v>
      </c>
      <c r="B89" s="286"/>
      <c r="C89" s="295">
        <f t="shared" si="5"/>
        <v>682</v>
      </c>
      <c r="D89" s="285">
        <v>13</v>
      </c>
      <c r="E89" s="307">
        <v>0</v>
      </c>
      <c r="F89" s="307">
        <v>0</v>
      </c>
      <c r="G89" s="295">
        <v>86</v>
      </c>
      <c r="H89" s="295">
        <v>27</v>
      </c>
      <c r="I89" s="295">
        <v>56</v>
      </c>
      <c r="J89" s="295">
        <v>166</v>
      </c>
      <c r="K89" s="295">
        <v>32</v>
      </c>
      <c r="L89" s="295">
        <v>261</v>
      </c>
      <c r="M89" s="295">
        <v>36</v>
      </c>
      <c r="N89" s="295">
        <v>5</v>
      </c>
    </row>
    <row r="90" spans="1:14" s="285" customFormat="1" ht="9" customHeight="1">
      <c r="A90" s="286" t="s">
        <v>47</v>
      </c>
      <c r="B90" s="286"/>
      <c r="C90" s="295">
        <f t="shared" si="5"/>
        <v>85</v>
      </c>
      <c r="D90" s="285">
        <v>4</v>
      </c>
      <c r="E90" s="307">
        <v>8</v>
      </c>
      <c r="F90" s="307">
        <v>0</v>
      </c>
      <c r="G90" s="295">
        <v>5</v>
      </c>
      <c r="H90" s="295">
        <v>4</v>
      </c>
      <c r="I90" s="295">
        <v>3</v>
      </c>
      <c r="J90" s="295">
        <v>26</v>
      </c>
      <c r="K90" s="295">
        <v>2</v>
      </c>
      <c r="L90" s="295">
        <v>33</v>
      </c>
      <c r="M90" s="295">
        <v>0</v>
      </c>
      <c r="N90" s="295">
        <v>0</v>
      </c>
    </row>
    <row r="91" spans="1:14" s="285" customFormat="1" ht="9" customHeight="1">
      <c r="A91" s="291" t="s">
        <v>48</v>
      </c>
      <c r="B91" s="291"/>
      <c r="C91" s="296">
        <f t="shared" si="5"/>
        <v>117</v>
      </c>
      <c r="D91" s="309">
        <v>2</v>
      </c>
      <c r="E91" s="310">
        <v>0</v>
      </c>
      <c r="F91" s="310">
        <v>0</v>
      </c>
      <c r="G91" s="296">
        <v>5</v>
      </c>
      <c r="H91" s="296">
        <v>41</v>
      </c>
      <c r="I91" s="296">
        <v>0</v>
      </c>
      <c r="J91" s="296">
        <v>24</v>
      </c>
      <c r="K91" s="296">
        <v>3</v>
      </c>
      <c r="L91" s="296">
        <v>37</v>
      </c>
      <c r="M91" s="296">
        <v>2</v>
      </c>
      <c r="N91" s="296">
        <v>3</v>
      </c>
    </row>
    <row r="92" spans="1:14" s="285" customFormat="1" ht="9" customHeight="1">
      <c r="A92" s="286" t="s">
        <v>49</v>
      </c>
      <c r="B92" s="286"/>
      <c r="C92" s="295">
        <f t="shared" si="5"/>
        <v>4134</v>
      </c>
      <c r="D92" s="285">
        <v>175</v>
      </c>
      <c r="E92" s="307">
        <v>11</v>
      </c>
      <c r="F92" s="307">
        <v>0</v>
      </c>
      <c r="G92" s="295">
        <v>768</v>
      </c>
      <c r="H92" s="295">
        <v>384</v>
      </c>
      <c r="I92" s="295">
        <v>23</v>
      </c>
      <c r="J92" s="295">
        <v>976</v>
      </c>
      <c r="K92" s="295">
        <v>237</v>
      </c>
      <c r="L92" s="295">
        <v>1016</v>
      </c>
      <c r="M92" s="295">
        <v>272</v>
      </c>
      <c r="N92" s="295">
        <v>272</v>
      </c>
    </row>
    <row r="93" spans="1:14" s="285" customFormat="1" ht="9" customHeight="1">
      <c r="A93" s="286" t="s">
        <v>50</v>
      </c>
      <c r="B93" s="286"/>
      <c r="C93" s="295">
        <f t="shared" si="5"/>
        <v>730</v>
      </c>
      <c r="D93" s="285">
        <v>56</v>
      </c>
      <c r="E93" s="307">
        <v>0</v>
      </c>
      <c r="F93" s="307">
        <v>0</v>
      </c>
      <c r="G93" s="295">
        <v>57</v>
      </c>
      <c r="H93" s="295">
        <v>59</v>
      </c>
      <c r="I93" s="295">
        <v>2</v>
      </c>
      <c r="J93" s="295">
        <v>269</v>
      </c>
      <c r="K93" s="295">
        <v>42</v>
      </c>
      <c r="L93" s="295">
        <v>217</v>
      </c>
      <c r="M93" s="295">
        <v>2</v>
      </c>
      <c r="N93" s="295">
        <v>26</v>
      </c>
    </row>
    <row r="94" spans="1:14" s="285" customFormat="1" ht="9" customHeight="1">
      <c r="A94" s="286" t="s">
        <v>51</v>
      </c>
      <c r="B94" s="286"/>
      <c r="C94" s="295">
        <f t="shared" si="5"/>
        <v>653</v>
      </c>
      <c r="D94" s="285">
        <v>71</v>
      </c>
      <c r="E94" s="307">
        <v>0</v>
      </c>
      <c r="F94" s="307">
        <v>0</v>
      </c>
      <c r="G94" s="295">
        <v>40</v>
      </c>
      <c r="H94" s="295">
        <v>77</v>
      </c>
      <c r="I94" s="295">
        <v>1</v>
      </c>
      <c r="J94" s="295">
        <v>162</v>
      </c>
      <c r="K94" s="295">
        <v>45</v>
      </c>
      <c r="L94" s="295">
        <v>255</v>
      </c>
      <c r="M94" s="295">
        <v>2</v>
      </c>
      <c r="N94" s="295">
        <v>0</v>
      </c>
    </row>
    <row r="95" spans="1:14" s="285" customFormat="1" ht="9" customHeight="1">
      <c r="A95" s="291" t="s">
        <v>52</v>
      </c>
      <c r="B95" s="291"/>
      <c r="C95" s="296">
        <f t="shared" si="5"/>
        <v>2928</v>
      </c>
      <c r="D95" s="309">
        <v>104</v>
      </c>
      <c r="E95" s="310">
        <v>3</v>
      </c>
      <c r="F95" s="310">
        <v>0</v>
      </c>
      <c r="G95" s="296">
        <v>784</v>
      </c>
      <c r="H95" s="296">
        <v>140</v>
      </c>
      <c r="I95" s="296">
        <v>1</v>
      </c>
      <c r="J95" s="296">
        <v>765</v>
      </c>
      <c r="K95" s="296">
        <v>229</v>
      </c>
      <c r="L95" s="296">
        <v>890</v>
      </c>
      <c r="M95" s="296">
        <v>12</v>
      </c>
      <c r="N95" s="296">
        <v>0</v>
      </c>
    </row>
    <row r="96" spans="1:14" s="285" customFormat="1" ht="9" customHeight="1">
      <c r="A96" s="286" t="s">
        <v>53</v>
      </c>
      <c r="B96" s="286"/>
      <c r="C96" s="295">
        <f t="shared" si="5"/>
        <v>4920</v>
      </c>
      <c r="D96" s="285">
        <v>1</v>
      </c>
      <c r="E96" s="307">
        <v>0</v>
      </c>
      <c r="F96" s="307">
        <v>0</v>
      </c>
      <c r="G96" s="295">
        <v>1215</v>
      </c>
      <c r="H96" s="295">
        <v>177</v>
      </c>
      <c r="I96" s="295">
        <v>0</v>
      </c>
      <c r="J96" s="295">
        <v>1213</v>
      </c>
      <c r="K96" s="295">
        <v>219</v>
      </c>
      <c r="L96" s="295">
        <v>2058</v>
      </c>
      <c r="M96" s="295">
        <v>0</v>
      </c>
      <c r="N96" s="295">
        <v>37</v>
      </c>
    </row>
    <row r="97" spans="1:14" s="285" customFormat="1" ht="9" customHeight="1">
      <c r="A97" s="286" t="s">
        <v>54</v>
      </c>
      <c r="B97" s="286"/>
      <c r="C97" s="295">
        <f t="shared" si="5"/>
        <v>1187</v>
      </c>
      <c r="D97" s="311">
        <v>77</v>
      </c>
      <c r="E97" s="307">
        <v>1</v>
      </c>
      <c r="F97" s="307">
        <v>0</v>
      </c>
      <c r="G97" s="295">
        <v>370</v>
      </c>
      <c r="H97" s="295">
        <v>65</v>
      </c>
      <c r="I97" s="295">
        <v>5</v>
      </c>
      <c r="J97" s="295">
        <v>344</v>
      </c>
      <c r="K97" s="295">
        <v>32</v>
      </c>
      <c r="L97" s="295">
        <v>290</v>
      </c>
      <c r="M97" s="295">
        <v>3</v>
      </c>
      <c r="N97" s="295">
        <v>0</v>
      </c>
    </row>
    <row r="98" spans="1:14" s="285" customFormat="1" ht="9" customHeight="1">
      <c r="A98" s="286" t="s">
        <v>55</v>
      </c>
      <c r="B98" s="286"/>
      <c r="C98" s="295">
        <f t="shared" si="5"/>
        <v>3095</v>
      </c>
      <c r="D98" s="285">
        <v>57</v>
      </c>
      <c r="E98" s="307">
        <v>2</v>
      </c>
      <c r="F98" s="307">
        <v>0</v>
      </c>
      <c r="G98" s="295">
        <v>905</v>
      </c>
      <c r="H98" s="295">
        <v>103</v>
      </c>
      <c r="I98" s="295">
        <v>2</v>
      </c>
      <c r="J98" s="295">
        <v>877</v>
      </c>
      <c r="K98" s="295">
        <v>198</v>
      </c>
      <c r="L98" s="295">
        <v>801</v>
      </c>
      <c r="M98" s="295">
        <v>1</v>
      </c>
      <c r="N98" s="295">
        <v>149</v>
      </c>
    </row>
    <row r="99" spans="1:14" s="285" customFormat="1" ht="9" customHeight="1">
      <c r="A99" s="291" t="s">
        <v>56</v>
      </c>
      <c r="B99" s="291"/>
      <c r="C99" s="296">
        <f t="shared" si="5"/>
        <v>1098</v>
      </c>
      <c r="D99" s="309">
        <v>3</v>
      </c>
      <c r="E99" s="310">
        <v>3</v>
      </c>
      <c r="F99" s="310">
        <v>0</v>
      </c>
      <c r="G99" s="296">
        <v>62</v>
      </c>
      <c r="H99" s="296">
        <v>38</v>
      </c>
      <c r="I99" s="296">
        <v>2</v>
      </c>
      <c r="J99" s="296">
        <v>220</v>
      </c>
      <c r="K99" s="296">
        <v>96</v>
      </c>
      <c r="L99" s="296">
        <v>593</v>
      </c>
      <c r="M99" s="296">
        <v>37</v>
      </c>
      <c r="N99" s="296">
        <v>44</v>
      </c>
    </row>
    <row r="100" spans="1:14" s="285" customFormat="1" ht="9" customHeight="1">
      <c r="A100" s="286" t="s">
        <v>57</v>
      </c>
      <c r="B100" s="286"/>
      <c r="C100" s="295">
        <f t="shared" si="5"/>
        <v>894</v>
      </c>
      <c r="D100" s="285">
        <v>22</v>
      </c>
      <c r="E100" s="307">
        <v>3</v>
      </c>
      <c r="F100" s="307">
        <v>0</v>
      </c>
      <c r="G100" s="295">
        <v>253</v>
      </c>
      <c r="H100" s="295">
        <v>47</v>
      </c>
      <c r="I100" s="295">
        <v>5</v>
      </c>
      <c r="J100" s="295">
        <v>267</v>
      </c>
      <c r="K100" s="295">
        <v>49</v>
      </c>
      <c r="L100" s="295">
        <v>238</v>
      </c>
      <c r="M100" s="295">
        <v>9</v>
      </c>
      <c r="N100" s="295">
        <v>1</v>
      </c>
    </row>
    <row r="101" spans="1:14" s="285" customFormat="1" ht="9" customHeight="1">
      <c r="A101" s="286" t="s">
        <v>58</v>
      </c>
      <c r="B101" s="286"/>
      <c r="C101" s="295">
        <f t="shared" si="5"/>
        <v>2578</v>
      </c>
      <c r="D101" s="285">
        <v>54</v>
      </c>
      <c r="E101" s="307">
        <v>0</v>
      </c>
      <c r="F101" s="307">
        <v>0</v>
      </c>
      <c r="G101" s="295">
        <v>646</v>
      </c>
      <c r="H101" s="295">
        <v>66</v>
      </c>
      <c r="I101" s="295">
        <v>2</v>
      </c>
      <c r="J101" s="295">
        <v>858</v>
      </c>
      <c r="K101" s="295">
        <v>94</v>
      </c>
      <c r="L101" s="295">
        <v>851</v>
      </c>
      <c r="M101" s="295">
        <v>6</v>
      </c>
      <c r="N101" s="295">
        <v>1</v>
      </c>
    </row>
    <row r="102" spans="1:14" s="285" customFormat="1" ht="9" customHeight="1">
      <c r="A102" s="286" t="s">
        <v>59</v>
      </c>
      <c r="B102" s="286"/>
      <c r="C102" s="295">
        <f t="shared" si="5"/>
        <v>1290</v>
      </c>
      <c r="D102" s="285">
        <v>10</v>
      </c>
      <c r="E102" s="307">
        <v>0</v>
      </c>
      <c r="F102" s="307">
        <v>0</v>
      </c>
      <c r="G102" s="295">
        <v>590</v>
      </c>
      <c r="H102" s="295">
        <v>43</v>
      </c>
      <c r="I102" s="295">
        <v>1</v>
      </c>
      <c r="J102" s="295">
        <v>299</v>
      </c>
      <c r="K102" s="295">
        <v>70</v>
      </c>
      <c r="L102" s="295">
        <v>244</v>
      </c>
      <c r="M102" s="295">
        <v>7</v>
      </c>
      <c r="N102" s="295">
        <v>26</v>
      </c>
    </row>
    <row r="103" spans="1:14" s="285" customFormat="1" ht="9" customHeight="1">
      <c r="A103" s="291" t="s">
        <v>60</v>
      </c>
      <c r="B103" s="291"/>
      <c r="C103" s="296">
        <f t="shared" si="5"/>
        <v>1106</v>
      </c>
      <c r="D103" s="309">
        <v>66</v>
      </c>
      <c r="E103" s="310">
        <v>16</v>
      </c>
      <c r="F103" s="310">
        <v>0</v>
      </c>
      <c r="G103" s="296">
        <v>222</v>
      </c>
      <c r="H103" s="296">
        <v>45</v>
      </c>
      <c r="I103" s="296">
        <v>5</v>
      </c>
      <c r="J103" s="296">
        <v>321</v>
      </c>
      <c r="K103" s="296">
        <v>61</v>
      </c>
      <c r="L103" s="296">
        <v>313</v>
      </c>
      <c r="M103" s="296">
        <v>54</v>
      </c>
      <c r="N103" s="296">
        <v>3</v>
      </c>
    </row>
    <row r="104" spans="1:14" s="285" customFormat="1" ht="9" customHeight="1">
      <c r="A104" s="286" t="s">
        <v>61</v>
      </c>
      <c r="B104" s="286"/>
      <c r="C104" s="295">
        <f t="shared" si="5"/>
        <v>1215</v>
      </c>
      <c r="D104" s="285">
        <v>15</v>
      </c>
      <c r="E104" s="307">
        <v>0</v>
      </c>
      <c r="F104" s="307">
        <v>0</v>
      </c>
      <c r="G104" s="295">
        <v>111</v>
      </c>
      <c r="H104" s="295">
        <v>95</v>
      </c>
      <c r="I104" s="295">
        <v>14</v>
      </c>
      <c r="J104" s="295">
        <v>225</v>
      </c>
      <c r="K104" s="295">
        <v>46</v>
      </c>
      <c r="L104" s="295">
        <v>487</v>
      </c>
      <c r="M104" s="295">
        <v>30</v>
      </c>
      <c r="N104" s="295">
        <v>192</v>
      </c>
    </row>
    <row r="105" spans="1:14" s="285" customFormat="1" ht="9" customHeight="1">
      <c r="A105" s="286" t="s">
        <v>62</v>
      </c>
      <c r="B105" s="286"/>
      <c r="C105" s="295">
        <f t="shared" si="5"/>
        <v>296</v>
      </c>
      <c r="D105" s="285">
        <v>16</v>
      </c>
      <c r="E105" s="307">
        <v>1</v>
      </c>
      <c r="F105" s="307">
        <v>0</v>
      </c>
      <c r="G105" s="295">
        <v>66</v>
      </c>
      <c r="H105" s="295">
        <v>32</v>
      </c>
      <c r="I105" s="295">
        <v>0</v>
      </c>
      <c r="J105" s="295">
        <v>82</v>
      </c>
      <c r="K105" s="295">
        <v>21</v>
      </c>
      <c r="L105" s="295">
        <v>74</v>
      </c>
      <c r="M105" s="295">
        <v>3</v>
      </c>
      <c r="N105" s="295">
        <v>1</v>
      </c>
    </row>
    <row r="106" spans="1:14" s="285" customFormat="1" ht="9" customHeight="1">
      <c r="A106" s="286" t="s">
        <v>63</v>
      </c>
      <c r="B106" s="286"/>
      <c r="C106" s="295">
        <f t="shared" si="5"/>
        <v>3103</v>
      </c>
      <c r="D106" s="285">
        <v>28</v>
      </c>
      <c r="E106" s="307">
        <v>6</v>
      </c>
      <c r="F106" s="307">
        <v>0</v>
      </c>
      <c r="G106" s="295">
        <v>844</v>
      </c>
      <c r="H106" s="295">
        <v>328</v>
      </c>
      <c r="I106" s="295">
        <v>6</v>
      </c>
      <c r="J106" s="295">
        <v>448</v>
      </c>
      <c r="K106" s="295">
        <v>190</v>
      </c>
      <c r="L106" s="295">
        <v>918</v>
      </c>
      <c r="M106" s="295">
        <v>3</v>
      </c>
      <c r="N106" s="295">
        <v>332</v>
      </c>
    </row>
    <row r="107" spans="1:14" s="285" customFormat="1" ht="9" customHeight="1">
      <c r="A107" s="291" t="s">
        <v>64</v>
      </c>
      <c r="B107" s="291"/>
      <c r="C107" s="296">
        <f t="shared" si="5"/>
        <v>1624</v>
      </c>
      <c r="D107" s="309">
        <v>41</v>
      </c>
      <c r="E107" s="310">
        <v>1</v>
      </c>
      <c r="F107" s="310">
        <v>0</v>
      </c>
      <c r="G107" s="296">
        <v>670</v>
      </c>
      <c r="H107" s="296">
        <v>75</v>
      </c>
      <c r="I107" s="296">
        <v>2</v>
      </c>
      <c r="J107" s="296">
        <v>385</v>
      </c>
      <c r="K107" s="296">
        <v>49</v>
      </c>
      <c r="L107" s="296">
        <v>321</v>
      </c>
      <c r="M107" s="296">
        <v>35</v>
      </c>
      <c r="N107" s="296">
        <v>45</v>
      </c>
    </row>
    <row r="108" spans="1:14" s="285" customFormat="1" ht="9" customHeight="1">
      <c r="A108" s="286" t="s">
        <v>65</v>
      </c>
      <c r="B108" s="286"/>
      <c r="C108" s="295">
        <f t="shared" si="5"/>
        <v>2819</v>
      </c>
      <c r="D108" s="285">
        <v>277</v>
      </c>
      <c r="E108" s="307">
        <v>2</v>
      </c>
      <c r="F108" s="307">
        <v>0</v>
      </c>
      <c r="G108" s="295">
        <v>1046</v>
      </c>
      <c r="H108" s="295">
        <v>49</v>
      </c>
      <c r="I108" s="295">
        <v>1</v>
      </c>
      <c r="J108" s="295">
        <v>571</v>
      </c>
      <c r="K108" s="295">
        <v>71</v>
      </c>
      <c r="L108" s="295">
        <v>706</v>
      </c>
      <c r="M108" s="295">
        <v>80</v>
      </c>
      <c r="N108" s="295">
        <v>16</v>
      </c>
    </row>
    <row r="109" spans="1:14" s="285" customFormat="1" ht="9" customHeight="1">
      <c r="A109" s="286" t="s">
        <v>66</v>
      </c>
      <c r="B109" s="286"/>
      <c r="C109" s="295">
        <f t="shared" si="5"/>
        <v>880</v>
      </c>
      <c r="D109" s="285">
        <v>26</v>
      </c>
      <c r="E109" s="307">
        <v>7</v>
      </c>
      <c r="F109" s="307">
        <v>0</v>
      </c>
      <c r="G109" s="295">
        <v>136</v>
      </c>
      <c r="H109" s="295">
        <v>60</v>
      </c>
      <c r="I109" s="295">
        <v>0</v>
      </c>
      <c r="J109" s="295">
        <v>104</v>
      </c>
      <c r="K109" s="295">
        <v>39</v>
      </c>
      <c r="L109" s="295">
        <v>385</v>
      </c>
      <c r="M109" s="295">
        <v>0</v>
      </c>
      <c r="N109" s="295">
        <v>123</v>
      </c>
    </row>
    <row r="110" spans="1:14" s="285" customFormat="1" ht="9" customHeight="1">
      <c r="A110" s="286" t="s">
        <v>67</v>
      </c>
      <c r="B110" s="286"/>
      <c r="C110" s="295">
        <f t="shared" si="5"/>
        <v>1051</v>
      </c>
      <c r="D110" s="285">
        <v>1</v>
      </c>
      <c r="E110" s="307">
        <v>0</v>
      </c>
      <c r="F110" s="307">
        <v>0</v>
      </c>
      <c r="G110" s="295">
        <v>33</v>
      </c>
      <c r="H110" s="295">
        <v>385</v>
      </c>
      <c r="I110" s="295">
        <v>1</v>
      </c>
      <c r="J110" s="295">
        <v>266</v>
      </c>
      <c r="K110" s="295">
        <v>60</v>
      </c>
      <c r="L110" s="295">
        <v>272</v>
      </c>
      <c r="M110" s="295">
        <v>8</v>
      </c>
      <c r="N110" s="295">
        <v>25</v>
      </c>
    </row>
    <row r="111" spans="1:14" s="285" customFormat="1" ht="9" customHeight="1">
      <c r="A111" s="291" t="s">
        <v>68</v>
      </c>
      <c r="B111" s="291"/>
      <c r="C111" s="296">
        <f t="shared" si="5"/>
        <v>2742</v>
      </c>
      <c r="D111" s="309">
        <v>88</v>
      </c>
      <c r="E111" s="310">
        <v>9</v>
      </c>
      <c r="F111" s="310">
        <v>0</v>
      </c>
      <c r="G111" s="296">
        <v>769</v>
      </c>
      <c r="H111" s="296">
        <v>99</v>
      </c>
      <c r="I111" s="296">
        <v>17</v>
      </c>
      <c r="J111" s="296">
        <v>686</v>
      </c>
      <c r="K111" s="296">
        <v>61</v>
      </c>
      <c r="L111" s="296">
        <v>592</v>
      </c>
      <c r="M111" s="296">
        <v>92</v>
      </c>
      <c r="N111" s="296">
        <v>329</v>
      </c>
    </row>
    <row r="112" spans="1:14" s="285" customFormat="1" ht="9" customHeight="1">
      <c r="A112" s="286" t="s">
        <v>69</v>
      </c>
      <c r="B112" s="286"/>
      <c r="C112" s="295">
        <f t="shared" si="5"/>
        <v>1712</v>
      </c>
      <c r="D112" s="285">
        <v>165</v>
      </c>
      <c r="E112" s="307">
        <v>1</v>
      </c>
      <c r="F112" s="307">
        <v>0</v>
      </c>
      <c r="G112" s="295">
        <v>231</v>
      </c>
      <c r="H112" s="295">
        <v>88</v>
      </c>
      <c r="I112" s="295">
        <v>0</v>
      </c>
      <c r="J112" s="295">
        <v>366</v>
      </c>
      <c r="K112" s="295">
        <v>75</v>
      </c>
      <c r="L112" s="295">
        <v>636</v>
      </c>
      <c r="M112" s="295">
        <v>1</v>
      </c>
      <c r="N112" s="295">
        <v>149</v>
      </c>
    </row>
    <row r="113" spans="1:15" s="285" customFormat="1" ht="9" customHeight="1">
      <c r="A113" s="286" t="s">
        <v>70</v>
      </c>
      <c r="B113" s="286"/>
      <c r="C113" s="295">
        <f t="shared" si="5"/>
        <v>2294</v>
      </c>
      <c r="D113" s="285">
        <v>371</v>
      </c>
      <c r="E113" s="307">
        <v>2</v>
      </c>
      <c r="F113" s="307">
        <v>0</v>
      </c>
      <c r="G113" s="295">
        <v>294</v>
      </c>
      <c r="H113" s="295">
        <v>68</v>
      </c>
      <c r="I113" s="295">
        <v>8</v>
      </c>
      <c r="J113" s="295">
        <v>762</v>
      </c>
      <c r="K113" s="295">
        <v>88</v>
      </c>
      <c r="L113" s="295">
        <v>646</v>
      </c>
      <c r="M113" s="295">
        <v>45</v>
      </c>
      <c r="N113" s="295">
        <v>10</v>
      </c>
    </row>
    <row r="114" spans="1:15" s="285" customFormat="1" ht="9" customHeight="1">
      <c r="A114" s="286" t="s">
        <v>71</v>
      </c>
      <c r="B114" s="286"/>
      <c r="C114" s="295">
        <f t="shared" si="5"/>
        <v>2849</v>
      </c>
      <c r="D114" s="285">
        <v>396</v>
      </c>
      <c r="E114" s="307">
        <v>2</v>
      </c>
      <c r="F114" s="307">
        <v>7</v>
      </c>
      <c r="G114" s="295">
        <v>311</v>
      </c>
      <c r="H114" s="295">
        <v>297</v>
      </c>
      <c r="I114" s="295">
        <v>1</v>
      </c>
      <c r="J114" s="295">
        <v>1062</v>
      </c>
      <c r="K114" s="295">
        <v>158</v>
      </c>
      <c r="L114" s="295">
        <v>599</v>
      </c>
      <c r="M114" s="295">
        <v>2</v>
      </c>
      <c r="N114" s="295">
        <v>14</v>
      </c>
    </row>
    <row r="115" spans="1:15" s="285" customFormat="1" ht="9" customHeight="1">
      <c r="A115" s="291" t="s">
        <v>72</v>
      </c>
      <c r="B115" s="291"/>
      <c r="C115" s="296">
        <f t="shared" si="5"/>
        <v>3829</v>
      </c>
      <c r="D115" s="309">
        <v>56</v>
      </c>
      <c r="E115" s="310">
        <v>1</v>
      </c>
      <c r="F115" s="310">
        <v>2</v>
      </c>
      <c r="G115" s="296">
        <v>1364</v>
      </c>
      <c r="H115" s="296">
        <v>116</v>
      </c>
      <c r="I115" s="296">
        <v>74</v>
      </c>
      <c r="J115" s="296">
        <v>962</v>
      </c>
      <c r="K115" s="296">
        <v>220</v>
      </c>
      <c r="L115" s="296">
        <v>912</v>
      </c>
      <c r="M115" s="296">
        <v>2</v>
      </c>
      <c r="N115" s="296">
        <v>120</v>
      </c>
    </row>
    <row r="116" spans="1:15" s="285" customFormat="1" ht="9" customHeight="1">
      <c r="A116" s="286" t="s">
        <v>73</v>
      </c>
      <c r="B116" s="286"/>
      <c r="C116" s="295">
        <f t="shared" si="5"/>
        <v>128</v>
      </c>
      <c r="D116" s="311">
        <v>1</v>
      </c>
      <c r="E116" s="307">
        <v>1</v>
      </c>
      <c r="F116" s="307">
        <v>0</v>
      </c>
      <c r="G116" s="295">
        <v>40</v>
      </c>
      <c r="H116" s="295">
        <v>5</v>
      </c>
      <c r="I116" s="295">
        <v>1</v>
      </c>
      <c r="J116" s="295">
        <v>26</v>
      </c>
      <c r="K116" s="295">
        <v>3</v>
      </c>
      <c r="L116" s="295">
        <v>49</v>
      </c>
      <c r="M116" s="295">
        <v>0</v>
      </c>
      <c r="N116" s="295">
        <v>2</v>
      </c>
    </row>
    <row r="117" spans="1:15" s="285" customFormat="1" ht="9" customHeight="1">
      <c r="A117" s="286" t="s">
        <v>74</v>
      </c>
      <c r="B117" s="286"/>
      <c r="C117" s="295">
        <f t="shared" si="5"/>
        <v>4876</v>
      </c>
      <c r="D117" s="285">
        <v>208</v>
      </c>
      <c r="E117" s="307">
        <v>0</v>
      </c>
      <c r="F117" s="307">
        <v>0</v>
      </c>
      <c r="G117" s="295">
        <v>615</v>
      </c>
      <c r="H117" s="295">
        <v>447</v>
      </c>
      <c r="I117" s="295">
        <v>6</v>
      </c>
      <c r="J117" s="295">
        <v>1539</v>
      </c>
      <c r="K117" s="295">
        <v>537</v>
      </c>
      <c r="L117" s="295">
        <v>1515</v>
      </c>
      <c r="M117" s="295">
        <v>9</v>
      </c>
      <c r="N117" s="295">
        <v>0</v>
      </c>
    </row>
    <row r="118" spans="1:15" s="285" customFormat="1" ht="9" customHeight="1">
      <c r="A118" s="286" t="s">
        <v>75</v>
      </c>
      <c r="B118" s="286"/>
      <c r="C118" s="295">
        <f t="shared" si="5"/>
        <v>2334</v>
      </c>
      <c r="D118" s="285">
        <v>135</v>
      </c>
      <c r="E118" s="307">
        <v>0</v>
      </c>
      <c r="F118" s="307">
        <v>0</v>
      </c>
      <c r="G118" s="295">
        <v>414</v>
      </c>
      <c r="H118" s="295">
        <v>30</v>
      </c>
      <c r="I118" s="295">
        <v>0</v>
      </c>
      <c r="J118" s="295">
        <v>860</v>
      </c>
      <c r="K118" s="295">
        <v>328</v>
      </c>
      <c r="L118" s="295">
        <v>553</v>
      </c>
      <c r="M118" s="295">
        <v>2</v>
      </c>
      <c r="N118" s="295">
        <v>12</v>
      </c>
    </row>
    <row r="119" spans="1:15" s="285" customFormat="1" ht="9" customHeight="1">
      <c r="A119" s="291" t="s">
        <v>76</v>
      </c>
      <c r="B119" s="291"/>
      <c r="C119" s="296">
        <f t="shared" si="5"/>
        <v>359</v>
      </c>
      <c r="D119" s="309">
        <v>12</v>
      </c>
      <c r="E119" s="310">
        <v>0</v>
      </c>
      <c r="F119" s="310">
        <v>0</v>
      </c>
      <c r="G119" s="296">
        <v>99</v>
      </c>
      <c r="H119" s="296">
        <v>16</v>
      </c>
      <c r="I119" s="296">
        <v>0</v>
      </c>
      <c r="J119" s="296">
        <v>132</v>
      </c>
      <c r="K119" s="296">
        <v>8</v>
      </c>
      <c r="L119" s="296">
        <v>91</v>
      </c>
      <c r="M119" s="296">
        <v>1</v>
      </c>
      <c r="N119" s="296">
        <v>0</v>
      </c>
    </row>
    <row r="120" spans="1:15" s="285" customFormat="1" ht="9" customHeight="1">
      <c r="A120" s="286"/>
      <c r="B120" s="286"/>
      <c r="C120" s="295"/>
      <c r="E120" s="307"/>
      <c r="F120" s="307"/>
      <c r="G120" s="295"/>
      <c r="H120" s="295"/>
      <c r="I120" s="295"/>
      <c r="J120" s="295"/>
      <c r="K120" s="295"/>
      <c r="L120" s="295"/>
      <c r="M120" s="295"/>
      <c r="N120" s="295"/>
    </row>
    <row r="121" spans="1:15" s="285" customFormat="1" ht="9" customHeight="1">
      <c r="A121" s="312" t="s">
        <v>184</v>
      </c>
      <c r="B121" s="312"/>
      <c r="C121" s="308"/>
      <c r="O121" s="286"/>
    </row>
    <row r="122" spans="1:15" s="285" customFormat="1" ht="9" customHeight="1">
      <c r="A122" s="288" t="s">
        <v>44</v>
      </c>
      <c r="B122" s="288"/>
      <c r="C122" s="308">
        <f t="shared" ref="C122:N122" si="6">SUM(C124:C155)</f>
        <v>63321</v>
      </c>
      <c r="D122" s="308">
        <f t="shared" si="6"/>
        <v>2597</v>
      </c>
      <c r="E122" s="308">
        <f t="shared" si="6"/>
        <v>101</v>
      </c>
      <c r="F122" s="308">
        <f t="shared" si="6"/>
        <v>20</v>
      </c>
      <c r="G122" s="308">
        <f t="shared" si="6"/>
        <v>15351</v>
      </c>
      <c r="H122" s="308">
        <f t="shared" si="6"/>
        <v>2990</v>
      </c>
      <c r="I122" s="308">
        <f t="shared" si="6"/>
        <v>251</v>
      </c>
      <c r="J122" s="308">
        <f t="shared" si="6"/>
        <v>16620</v>
      </c>
      <c r="K122" s="308">
        <f t="shared" si="6"/>
        <v>3904</v>
      </c>
      <c r="L122" s="308">
        <f t="shared" si="6"/>
        <v>18568</v>
      </c>
      <c r="M122" s="308">
        <f t="shared" si="6"/>
        <v>676</v>
      </c>
      <c r="N122" s="308">
        <f t="shared" si="6"/>
        <v>2243</v>
      </c>
      <c r="O122" s="286"/>
    </row>
    <row r="123" spans="1:15" s="285" customFormat="1" ht="3.95" customHeight="1">
      <c r="A123" s="288"/>
      <c r="B123" s="28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286"/>
    </row>
    <row r="124" spans="1:15" s="285" customFormat="1" ht="9" customHeight="1">
      <c r="A124" s="286" t="s">
        <v>45</v>
      </c>
      <c r="B124" s="286"/>
      <c r="C124" s="295">
        <f t="shared" ref="C124:C155" si="7">SUM(D124:N124)</f>
        <v>1695</v>
      </c>
      <c r="D124" s="285">
        <v>12</v>
      </c>
      <c r="E124" s="307">
        <v>0</v>
      </c>
      <c r="F124" s="307">
        <v>0</v>
      </c>
      <c r="G124" s="295">
        <v>728</v>
      </c>
      <c r="H124" s="295">
        <v>36</v>
      </c>
      <c r="I124" s="295">
        <v>5</v>
      </c>
      <c r="J124" s="295">
        <v>270</v>
      </c>
      <c r="K124" s="295">
        <v>47</v>
      </c>
      <c r="L124" s="295">
        <v>370</v>
      </c>
      <c r="M124" s="295">
        <v>1</v>
      </c>
      <c r="N124" s="295">
        <v>226</v>
      </c>
      <c r="O124" s="286"/>
    </row>
    <row r="125" spans="1:15" s="285" customFormat="1" ht="9" customHeight="1">
      <c r="A125" s="286" t="s">
        <v>46</v>
      </c>
      <c r="B125" s="286"/>
      <c r="C125" s="295">
        <f t="shared" si="7"/>
        <v>747</v>
      </c>
      <c r="D125" s="285">
        <v>15</v>
      </c>
      <c r="E125" s="307">
        <v>0</v>
      </c>
      <c r="F125" s="307">
        <v>0</v>
      </c>
      <c r="G125" s="295">
        <v>124</v>
      </c>
      <c r="H125" s="295">
        <v>26</v>
      </c>
      <c r="I125" s="295">
        <v>43</v>
      </c>
      <c r="J125" s="295">
        <v>155</v>
      </c>
      <c r="K125" s="295">
        <v>43</v>
      </c>
      <c r="L125" s="295">
        <v>330</v>
      </c>
      <c r="M125" s="295">
        <v>6</v>
      </c>
      <c r="N125" s="295">
        <v>5</v>
      </c>
      <c r="O125" s="286"/>
    </row>
    <row r="126" spans="1:15" s="285" customFormat="1" ht="9" customHeight="1">
      <c r="A126" s="286" t="s">
        <v>47</v>
      </c>
      <c r="B126" s="286"/>
      <c r="C126" s="295">
        <f t="shared" si="7"/>
        <v>79</v>
      </c>
      <c r="D126" s="285">
        <v>7</v>
      </c>
      <c r="E126" s="307">
        <v>10</v>
      </c>
      <c r="F126" s="307">
        <v>0</v>
      </c>
      <c r="G126" s="295">
        <v>8</v>
      </c>
      <c r="H126" s="295">
        <v>1</v>
      </c>
      <c r="I126" s="295">
        <v>3</v>
      </c>
      <c r="J126" s="295">
        <v>24</v>
      </c>
      <c r="K126" s="295">
        <v>0</v>
      </c>
      <c r="L126" s="295">
        <v>26</v>
      </c>
      <c r="M126" s="295">
        <v>0</v>
      </c>
      <c r="N126" s="295">
        <v>0</v>
      </c>
      <c r="O126" s="286"/>
    </row>
    <row r="127" spans="1:15" s="285" customFormat="1" ht="9" customHeight="1">
      <c r="A127" s="291" t="s">
        <v>48</v>
      </c>
      <c r="B127" s="291"/>
      <c r="C127" s="296">
        <f t="shared" si="7"/>
        <v>129</v>
      </c>
      <c r="D127" s="309">
        <v>1</v>
      </c>
      <c r="E127" s="310">
        <v>0</v>
      </c>
      <c r="F127" s="310">
        <v>0</v>
      </c>
      <c r="G127" s="296">
        <v>10</v>
      </c>
      <c r="H127" s="296">
        <v>8</v>
      </c>
      <c r="I127" s="296">
        <v>0</v>
      </c>
      <c r="J127" s="296">
        <v>46</v>
      </c>
      <c r="K127" s="296">
        <v>11</v>
      </c>
      <c r="L127" s="296">
        <v>53</v>
      </c>
      <c r="M127" s="296">
        <v>0</v>
      </c>
      <c r="N127" s="296">
        <v>0</v>
      </c>
      <c r="O127" s="286"/>
    </row>
    <row r="128" spans="1:15" s="285" customFormat="1" ht="9" customHeight="1">
      <c r="A128" s="286" t="s">
        <v>49</v>
      </c>
      <c r="B128" s="286"/>
      <c r="C128" s="295">
        <f t="shared" si="7"/>
        <v>3564</v>
      </c>
      <c r="D128" s="285">
        <v>174</v>
      </c>
      <c r="E128" s="307">
        <v>15</v>
      </c>
      <c r="F128" s="307">
        <v>0</v>
      </c>
      <c r="G128" s="295">
        <v>611</v>
      </c>
      <c r="H128" s="295">
        <v>227</v>
      </c>
      <c r="I128" s="295">
        <v>17</v>
      </c>
      <c r="J128" s="295">
        <v>903</v>
      </c>
      <c r="K128" s="295">
        <v>215</v>
      </c>
      <c r="L128" s="295">
        <v>942</v>
      </c>
      <c r="M128" s="295">
        <v>174</v>
      </c>
      <c r="N128" s="295">
        <v>286</v>
      </c>
      <c r="O128" s="286"/>
    </row>
    <row r="129" spans="1:15" s="285" customFormat="1" ht="9" customHeight="1">
      <c r="A129" s="286" t="s">
        <v>50</v>
      </c>
      <c r="B129" s="286"/>
      <c r="C129" s="295">
        <f t="shared" si="7"/>
        <v>702</v>
      </c>
      <c r="D129" s="285">
        <v>56</v>
      </c>
      <c r="E129" s="307">
        <v>0</v>
      </c>
      <c r="F129" s="307">
        <v>0</v>
      </c>
      <c r="G129" s="295">
        <v>121</v>
      </c>
      <c r="H129" s="295">
        <v>52</v>
      </c>
      <c r="I129" s="295">
        <v>0</v>
      </c>
      <c r="J129" s="295">
        <v>192</v>
      </c>
      <c r="K129" s="295">
        <v>52</v>
      </c>
      <c r="L129" s="295">
        <v>204</v>
      </c>
      <c r="M129" s="295">
        <v>3</v>
      </c>
      <c r="N129" s="295">
        <v>22</v>
      </c>
      <c r="O129" s="286"/>
    </row>
    <row r="130" spans="1:15" s="285" customFormat="1" ht="9" customHeight="1">
      <c r="A130" s="286" t="s">
        <v>51</v>
      </c>
      <c r="B130" s="286"/>
      <c r="C130" s="295">
        <f t="shared" si="7"/>
        <v>979</v>
      </c>
      <c r="D130" s="285">
        <v>114</v>
      </c>
      <c r="E130" s="307">
        <v>0</v>
      </c>
      <c r="F130" s="307">
        <v>0</v>
      </c>
      <c r="G130" s="295">
        <v>52</v>
      </c>
      <c r="H130" s="295">
        <v>79</v>
      </c>
      <c r="I130" s="295">
        <v>0</v>
      </c>
      <c r="J130" s="295">
        <v>266</v>
      </c>
      <c r="K130" s="295">
        <v>74</v>
      </c>
      <c r="L130" s="295">
        <v>378</v>
      </c>
      <c r="M130" s="295">
        <v>15</v>
      </c>
      <c r="N130" s="295">
        <v>1</v>
      </c>
      <c r="O130" s="286"/>
    </row>
    <row r="131" spans="1:15" s="285" customFormat="1" ht="9" customHeight="1">
      <c r="A131" s="291" t="s">
        <v>52</v>
      </c>
      <c r="B131" s="291"/>
      <c r="C131" s="296">
        <f t="shared" si="7"/>
        <v>3218</v>
      </c>
      <c r="D131" s="309">
        <v>82</v>
      </c>
      <c r="E131" s="310">
        <v>8</v>
      </c>
      <c r="F131" s="310">
        <v>0</v>
      </c>
      <c r="G131" s="296">
        <v>943</v>
      </c>
      <c r="H131" s="296">
        <v>180</v>
      </c>
      <c r="I131" s="296">
        <v>0</v>
      </c>
      <c r="J131" s="296">
        <v>864</v>
      </c>
      <c r="K131" s="296">
        <v>189</v>
      </c>
      <c r="L131" s="296">
        <v>940</v>
      </c>
      <c r="M131" s="296">
        <v>12</v>
      </c>
      <c r="N131" s="296">
        <v>0</v>
      </c>
      <c r="O131" s="286"/>
    </row>
    <row r="132" spans="1:15" s="285" customFormat="1" ht="9" customHeight="1">
      <c r="A132" s="286" t="s">
        <v>53</v>
      </c>
      <c r="B132" s="286"/>
      <c r="C132" s="295">
        <f t="shared" si="7"/>
        <v>5088</v>
      </c>
      <c r="D132" s="285">
        <v>0</v>
      </c>
      <c r="E132" s="307">
        <v>1</v>
      </c>
      <c r="F132" s="307">
        <v>0</v>
      </c>
      <c r="G132" s="295">
        <v>1320</v>
      </c>
      <c r="H132" s="295">
        <v>217</v>
      </c>
      <c r="I132" s="295">
        <v>2</v>
      </c>
      <c r="J132" s="295">
        <v>1095</v>
      </c>
      <c r="K132" s="295">
        <v>218</v>
      </c>
      <c r="L132" s="295">
        <v>2204</v>
      </c>
      <c r="M132" s="295">
        <v>0</v>
      </c>
      <c r="N132" s="295">
        <v>31</v>
      </c>
      <c r="O132" s="286"/>
    </row>
    <row r="133" spans="1:15" s="285" customFormat="1" ht="9" customHeight="1">
      <c r="A133" s="286" t="s">
        <v>54</v>
      </c>
      <c r="B133" s="286"/>
      <c r="C133" s="295">
        <f t="shared" si="7"/>
        <v>1793</v>
      </c>
      <c r="D133" s="285">
        <v>128</v>
      </c>
      <c r="E133" s="307">
        <v>12</v>
      </c>
      <c r="F133" s="307">
        <v>0</v>
      </c>
      <c r="G133" s="295">
        <v>573</v>
      </c>
      <c r="H133" s="295">
        <v>67</v>
      </c>
      <c r="I133" s="295">
        <v>1</v>
      </c>
      <c r="J133" s="295">
        <v>428</v>
      </c>
      <c r="K133" s="295">
        <v>46</v>
      </c>
      <c r="L133" s="295">
        <v>445</v>
      </c>
      <c r="M133" s="295">
        <v>28</v>
      </c>
      <c r="N133" s="295">
        <v>65</v>
      </c>
      <c r="O133" s="286"/>
    </row>
    <row r="134" spans="1:15" s="285" customFormat="1" ht="9" customHeight="1">
      <c r="A134" s="286" t="s">
        <v>55</v>
      </c>
      <c r="B134" s="286"/>
      <c r="C134" s="295">
        <f t="shared" si="7"/>
        <v>4001</v>
      </c>
      <c r="D134" s="285">
        <v>64</v>
      </c>
      <c r="E134" s="307">
        <v>1</v>
      </c>
      <c r="F134" s="307">
        <v>1</v>
      </c>
      <c r="G134" s="295">
        <v>1436</v>
      </c>
      <c r="H134" s="295">
        <v>128</v>
      </c>
      <c r="I134" s="295">
        <v>5</v>
      </c>
      <c r="J134" s="295">
        <v>1124</v>
      </c>
      <c r="K134" s="295">
        <v>249</v>
      </c>
      <c r="L134" s="295">
        <v>918</v>
      </c>
      <c r="M134" s="295">
        <v>15</v>
      </c>
      <c r="N134" s="295">
        <v>60</v>
      </c>
      <c r="O134" s="286"/>
    </row>
    <row r="135" spans="1:15" s="285" customFormat="1" ht="9" customHeight="1">
      <c r="A135" s="291" t="s">
        <v>56</v>
      </c>
      <c r="B135" s="291"/>
      <c r="C135" s="296">
        <f t="shared" si="7"/>
        <v>1217</v>
      </c>
      <c r="D135" s="309">
        <v>6</v>
      </c>
      <c r="E135" s="310">
        <v>1</v>
      </c>
      <c r="F135" s="310">
        <v>0</v>
      </c>
      <c r="G135" s="296">
        <v>59</v>
      </c>
      <c r="H135" s="296">
        <v>57</v>
      </c>
      <c r="I135" s="296">
        <v>7</v>
      </c>
      <c r="J135" s="296">
        <v>259</v>
      </c>
      <c r="K135" s="296">
        <v>41</v>
      </c>
      <c r="L135" s="296">
        <v>649</v>
      </c>
      <c r="M135" s="296">
        <v>32</v>
      </c>
      <c r="N135" s="296">
        <v>106</v>
      </c>
      <c r="O135" s="286"/>
    </row>
    <row r="136" spans="1:15" s="285" customFormat="1" ht="9" customHeight="1">
      <c r="A136" s="286" t="s">
        <v>57</v>
      </c>
      <c r="B136" s="286"/>
      <c r="C136" s="295">
        <f t="shared" si="7"/>
        <v>915</v>
      </c>
      <c r="D136" s="285">
        <v>15</v>
      </c>
      <c r="E136" s="307">
        <v>0</v>
      </c>
      <c r="F136" s="307">
        <v>0</v>
      </c>
      <c r="G136" s="295">
        <v>238</v>
      </c>
      <c r="H136" s="295">
        <v>79</v>
      </c>
      <c r="I136" s="295">
        <v>3</v>
      </c>
      <c r="J136" s="295">
        <v>293</v>
      </c>
      <c r="K136" s="295">
        <v>47</v>
      </c>
      <c r="L136" s="295">
        <v>221</v>
      </c>
      <c r="M136" s="295">
        <v>19</v>
      </c>
      <c r="N136" s="295">
        <v>0</v>
      </c>
      <c r="O136" s="286"/>
    </row>
    <row r="137" spans="1:15" s="285" customFormat="1" ht="9" customHeight="1">
      <c r="A137" s="286" t="s">
        <v>58</v>
      </c>
      <c r="B137" s="286"/>
      <c r="C137" s="295">
        <f t="shared" si="7"/>
        <v>2686</v>
      </c>
      <c r="D137" s="285">
        <v>24</v>
      </c>
      <c r="E137" s="307">
        <v>0</v>
      </c>
      <c r="F137" s="307">
        <v>0</v>
      </c>
      <c r="G137" s="295">
        <v>614</v>
      </c>
      <c r="H137" s="295">
        <v>76</v>
      </c>
      <c r="I137" s="295">
        <v>1</v>
      </c>
      <c r="J137" s="295">
        <v>831</v>
      </c>
      <c r="K137" s="295">
        <v>293</v>
      </c>
      <c r="L137" s="295">
        <v>829</v>
      </c>
      <c r="M137" s="295">
        <v>12</v>
      </c>
      <c r="N137" s="295">
        <v>6</v>
      </c>
      <c r="O137" s="286"/>
    </row>
    <row r="138" spans="1:15" s="285" customFormat="1" ht="9" customHeight="1">
      <c r="A138" s="286" t="s">
        <v>59</v>
      </c>
      <c r="B138" s="286"/>
      <c r="C138" s="295">
        <f t="shared" si="7"/>
        <v>1338</v>
      </c>
      <c r="D138" s="285">
        <v>11</v>
      </c>
      <c r="E138" s="307">
        <v>1</v>
      </c>
      <c r="F138" s="307">
        <v>0</v>
      </c>
      <c r="G138" s="295">
        <v>600</v>
      </c>
      <c r="H138" s="295">
        <v>46</v>
      </c>
      <c r="I138" s="295">
        <v>3</v>
      </c>
      <c r="J138" s="295">
        <v>314</v>
      </c>
      <c r="K138" s="295">
        <v>53</v>
      </c>
      <c r="L138" s="295">
        <v>294</v>
      </c>
      <c r="M138" s="295">
        <v>3</v>
      </c>
      <c r="N138" s="295">
        <v>13</v>
      </c>
      <c r="O138" s="286"/>
    </row>
    <row r="139" spans="1:15" s="285" customFormat="1" ht="9" customHeight="1">
      <c r="A139" s="291" t="s">
        <v>60</v>
      </c>
      <c r="B139" s="291"/>
      <c r="C139" s="296">
        <f t="shared" si="7"/>
        <v>1217</v>
      </c>
      <c r="D139" s="309">
        <v>60</v>
      </c>
      <c r="E139" s="310">
        <v>2</v>
      </c>
      <c r="F139" s="310">
        <v>1</v>
      </c>
      <c r="G139" s="296">
        <v>380</v>
      </c>
      <c r="H139" s="296">
        <v>38</v>
      </c>
      <c r="I139" s="296">
        <v>1</v>
      </c>
      <c r="J139" s="296">
        <v>313</v>
      </c>
      <c r="K139" s="296">
        <v>16</v>
      </c>
      <c r="L139" s="296">
        <v>358</v>
      </c>
      <c r="M139" s="296">
        <v>47</v>
      </c>
      <c r="N139" s="296">
        <v>1</v>
      </c>
      <c r="O139" s="286"/>
    </row>
    <row r="140" spans="1:15" s="285" customFormat="1" ht="9" customHeight="1">
      <c r="A140" s="286" t="s">
        <v>61</v>
      </c>
      <c r="B140" s="286"/>
      <c r="C140" s="295">
        <f t="shared" si="7"/>
        <v>1133</v>
      </c>
      <c r="D140" s="285">
        <v>18</v>
      </c>
      <c r="E140" s="307">
        <v>0</v>
      </c>
      <c r="F140" s="307">
        <v>0</v>
      </c>
      <c r="G140" s="295">
        <v>109</v>
      </c>
      <c r="H140" s="295">
        <v>66</v>
      </c>
      <c r="I140" s="295">
        <v>18</v>
      </c>
      <c r="J140" s="295">
        <v>235</v>
      </c>
      <c r="K140" s="295">
        <v>70</v>
      </c>
      <c r="L140" s="295">
        <v>473</v>
      </c>
      <c r="M140" s="295">
        <v>13</v>
      </c>
      <c r="N140" s="295">
        <v>131</v>
      </c>
      <c r="O140" s="286"/>
    </row>
    <row r="141" spans="1:15" s="285" customFormat="1" ht="9" customHeight="1">
      <c r="A141" s="286" t="s">
        <v>62</v>
      </c>
      <c r="B141" s="286"/>
      <c r="C141" s="295">
        <f t="shared" si="7"/>
        <v>245</v>
      </c>
      <c r="D141" s="285">
        <v>20</v>
      </c>
      <c r="E141" s="307">
        <v>0</v>
      </c>
      <c r="F141" s="307">
        <v>0</v>
      </c>
      <c r="G141" s="295">
        <v>53</v>
      </c>
      <c r="H141" s="295">
        <v>21</v>
      </c>
      <c r="I141" s="295">
        <v>0</v>
      </c>
      <c r="J141" s="295">
        <v>61</v>
      </c>
      <c r="K141" s="295">
        <v>23</v>
      </c>
      <c r="L141" s="295">
        <v>67</v>
      </c>
      <c r="M141" s="295">
        <v>0</v>
      </c>
      <c r="N141" s="295">
        <v>0</v>
      </c>
      <c r="O141" s="286"/>
    </row>
    <row r="142" spans="1:15" s="285" customFormat="1" ht="9" customHeight="1">
      <c r="A142" s="286" t="s">
        <v>63</v>
      </c>
      <c r="B142" s="286"/>
      <c r="C142" s="295">
        <f t="shared" si="7"/>
        <v>3360</v>
      </c>
      <c r="D142" s="285">
        <v>35</v>
      </c>
      <c r="E142" s="307">
        <v>4</v>
      </c>
      <c r="F142" s="307">
        <v>0</v>
      </c>
      <c r="G142" s="295">
        <v>1383</v>
      </c>
      <c r="H142" s="295">
        <v>184</v>
      </c>
      <c r="I142" s="295">
        <v>2</v>
      </c>
      <c r="J142" s="295">
        <v>414</v>
      </c>
      <c r="K142" s="295">
        <v>271</v>
      </c>
      <c r="L142" s="295">
        <v>884</v>
      </c>
      <c r="M142" s="295">
        <v>1</v>
      </c>
      <c r="N142" s="295">
        <v>182</v>
      </c>
      <c r="O142" s="286"/>
    </row>
    <row r="143" spans="1:15" s="285" customFormat="1" ht="9" customHeight="1">
      <c r="A143" s="291" t="s">
        <v>64</v>
      </c>
      <c r="B143" s="291"/>
      <c r="C143" s="296">
        <f t="shared" si="7"/>
        <v>1397</v>
      </c>
      <c r="D143" s="309">
        <v>41</v>
      </c>
      <c r="E143" s="310">
        <v>3</v>
      </c>
      <c r="F143" s="310">
        <v>0</v>
      </c>
      <c r="G143" s="296">
        <v>350</v>
      </c>
      <c r="H143" s="296">
        <v>81</v>
      </c>
      <c r="I143" s="296">
        <v>1</v>
      </c>
      <c r="J143" s="296">
        <v>415</v>
      </c>
      <c r="K143" s="296">
        <v>55</v>
      </c>
      <c r="L143" s="296">
        <v>346</v>
      </c>
      <c r="M143" s="296">
        <v>50</v>
      </c>
      <c r="N143" s="296">
        <v>55</v>
      </c>
      <c r="O143" s="286"/>
    </row>
    <row r="144" spans="1:15" s="285" customFormat="1" ht="9" customHeight="1">
      <c r="A144" s="286" t="s">
        <v>65</v>
      </c>
      <c r="B144" s="286"/>
      <c r="C144" s="295">
        <f t="shared" si="7"/>
        <v>2951</v>
      </c>
      <c r="D144" s="285">
        <v>323</v>
      </c>
      <c r="E144" s="307">
        <v>4</v>
      </c>
      <c r="F144" s="307">
        <v>0</v>
      </c>
      <c r="G144" s="295">
        <v>1045</v>
      </c>
      <c r="H144" s="295">
        <v>106</v>
      </c>
      <c r="I144" s="295">
        <v>14</v>
      </c>
      <c r="J144" s="295">
        <v>597</v>
      </c>
      <c r="K144" s="295">
        <v>69</v>
      </c>
      <c r="L144" s="295">
        <v>668</v>
      </c>
      <c r="M144" s="295">
        <v>88</v>
      </c>
      <c r="N144" s="295">
        <v>37</v>
      </c>
      <c r="O144" s="286"/>
    </row>
    <row r="145" spans="1:15" s="285" customFormat="1" ht="9" customHeight="1">
      <c r="A145" s="286" t="s">
        <v>66</v>
      </c>
      <c r="B145" s="286"/>
      <c r="C145" s="295">
        <f t="shared" si="7"/>
        <v>1795</v>
      </c>
      <c r="D145" s="285">
        <v>11</v>
      </c>
      <c r="E145" s="307">
        <v>8</v>
      </c>
      <c r="F145" s="307">
        <v>0</v>
      </c>
      <c r="G145" s="295">
        <v>272</v>
      </c>
      <c r="H145" s="295">
        <v>116</v>
      </c>
      <c r="I145" s="295">
        <v>0</v>
      </c>
      <c r="J145" s="295">
        <v>298</v>
      </c>
      <c r="K145" s="295">
        <v>77</v>
      </c>
      <c r="L145" s="295">
        <v>637</v>
      </c>
      <c r="M145" s="295">
        <v>3</v>
      </c>
      <c r="N145" s="295">
        <v>373</v>
      </c>
      <c r="O145" s="286"/>
    </row>
    <row r="146" spans="1:15" s="285" customFormat="1" ht="9" customHeight="1">
      <c r="A146" s="286" t="s">
        <v>67</v>
      </c>
      <c r="B146" s="286"/>
      <c r="C146" s="295">
        <f t="shared" si="7"/>
        <v>1079</v>
      </c>
      <c r="D146" s="285">
        <v>11</v>
      </c>
      <c r="E146" s="307">
        <v>0</v>
      </c>
      <c r="F146" s="307">
        <v>0</v>
      </c>
      <c r="G146" s="295">
        <v>11</v>
      </c>
      <c r="H146" s="295">
        <v>10</v>
      </c>
      <c r="I146" s="295">
        <v>1</v>
      </c>
      <c r="J146" s="295">
        <v>335</v>
      </c>
      <c r="K146" s="295">
        <v>61</v>
      </c>
      <c r="L146" s="295">
        <v>569</v>
      </c>
      <c r="M146" s="295">
        <v>0</v>
      </c>
      <c r="N146" s="295">
        <v>81</v>
      </c>
      <c r="O146" s="286"/>
    </row>
    <row r="147" spans="1:15" s="285" customFormat="1" ht="9" customHeight="1">
      <c r="A147" s="291" t="s">
        <v>68</v>
      </c>
      <c r="B147" s="291"/>
      <c r="C147" s="296">
        <f t="shared" si="7"/>
        <v>3122</v>
      </c>
      <c r="D147" s="309">
        <v>85</v>
      </c>
      <c r="E147" s="310">
        <v>9</v>
      </c>
      <c r="F147" s="310">
        <v>0</v>
      </c>
      <c r="G147" s="296">
        <v>1057</v>
      </c>
      <c r="H147" s="296">
        <v>57</v>
      </c>
      <c r="I147" s="296">
        <v>22</v>
      </c>
      <c r="J147" s="296">
        <v>737</v>
      </c>
      <c r="K147" s="296">
        <v>99</v>
      </c>
      <c r="L147" s="296">
        <v>737</v>
      </c>
      <c r="M147" s="296">
        <v>37</v>
      </c>
      <c r="N147" s="296">
        <v>282</v>
      </c>
      <c r="O147" s="286"/>
    </row>
    <row r="148" spans="1:15" s="285" customFormat="1" ht="9" customHeight="1">
      <c r="A148" s="286" t="s">
        <v>69</v>
      </c>
      <c r="B148" s="286"/>
      <c r="C148" s="295">
        <f t="shared" si="7"/>
        <v>1654</v>
      </c>
      <c r="D148" s="285">
        <v>213</v>
      </c>
      <c r="E148" s="307">
        <v>1</v>
      </c>
      <c r="F148" s="307">
        <v>0</v>
      </c>
      <c r="G148" s="295">
        <v>120</v>
      </c>
      <c r="H148" s="295">
        <v>59</v>
      </c>
      <c r="I148" s="295">
        <v>1</v>
      </c>
      <c r="J148" s="295">
        <v>411</v>
      </c>
      <c r="K148" s="295">
        <v>75</v>
      </c>
      <c r="L148" s="295">
        <v>652</v>
      </c>
      <c r="M148" s="295">
        <v>3</v>
      </c>
      <c r="N148" s="295">
        <v>119</v>
      </c>
      <c r="O148" s="286"/>
    </row>
    <row r="149" spans="1:15" s="285" customFormat="1" ht="9" customHeight="1">
      <c r="A149" s="286" t="s">
        <v>70</v>
      </c>
      <c r="B149" s="286"/>
      <c r="C149" s="295">
        <f t="shared" si="7"/>
        <v>2582</v>
      </c>
      <c r="D149" s="285">
        <v>377</v>
      </c>
      <c r="E149" s="307">
        <v>12</v>
      </c>
      <c r="F149" s="307">
        <v>0</v>
      </c>
      <c r="G149" s="295">
        <v>406</v>
      </c>
      <c r="H149" s="295">
        <v>90</v>
      </c>
      <c r="I149" s="295">
        <v>26</v>
      </c>
      <c r="J149" s="295">
        <v>860</v>
      </c>
      <c r="K149" s="295">
        <v>171</v>
      </c>
      <c r="L149" s="295">
        <v>603</v>
      </c>
      <c r="M149" s="295">
        <v>22</v>
      </c>
      <c r="N149" s="295">
        <v>15</v>
      </c>
      <c r="O149" s="286"/>
    </row>
    <row r="150" spans="1:15" s="285" customFormat="1" ht="9" customHeight="1">
      <c r="A150" s="286" t="s">
        <v>71</v>
      </c>
      <c r="B150" s="286"/>
      <c r="C150" s="295">
        <f t="shared" si="7"/>
        <v>3324</v>
      </c>
      <c r="D150" s="285">
        <v>396</v>
      </c>
      <c r="E150" s="307">
        <v>7</v>
      </c>
      <c r="F150" s="307">
        <v>17</v>
      </c>
      <c r="G150" s="295">
        <v>380</v>
      </c>
      <c r="H150" s="295">
        <v>418</v>
      </c>
      <c r="I150" s="295">
        <v>1</v>
      </c>
      <c r="J150" s="295">
        <v>1220</v>
      </c>
      <c r="K150" s="295">
        <v>183</v>
      </c>
      <c r="L150" s="295">
        <v>671</v>
      </c>
      <c r="M150" s="295">
        <v>19</v>
      </c>
      <c r="N150" s="295">
        <v>12</v>
      </c>
      <c r="O150" s="286"/>
    </row>
    <row r="151" spans="1:15" s="285" customFormat="1" ht="9" customHeight="1">
      <c r="A151" s="291" t="s">
        <v>72</v>
      </c>
      <c r="B151" s="291"/>
      <c r="C151" s="296">
        <f t="shared" si="7"/>
        <v>3280</v>
      </c>
      <c r="D151" s="309">
        <v>39</v>
      </c>
      <c r="E151" s="310">
        <v>0</v>
      </c>
      <c r="F151" s="310">
        <v>1</v>
      </c>
      <c r="G151" s="296">
        <v>971</v>
      </c>
      <c r="H151" s="296">
        <v>108</v>
      </c>
      <c r="I151" s="296">
        <v>59</v>
      </c>
      <c r="J151" s="296">
        <v>969</v>
      </c>
      <c r="K151" s="296">
        <v>236</v>
      </c>
      <c r="L151" s="296">
        <v>771</v>
      </c>
      <c r="M151" s="296">
        <v>3</v>
      </c>
      <c r="N151" s="296">
        <v>123</v>
      </c>
      <c r="O151" s="286"/>
    </row>
    <row r="152" spans="1:15" s="285" customFormat="1" ht="9" customHeight="1">
      <c r="A152" s="286" t="s">
        <v>73</v>
      </c>
      <c r="B152" s="286"/>
      <c r="C152" s="295">
        <f t="shared" si="7"/>
        <v>76</v>
      </c>
      <c r="D152" s="285">
        <v>0</v>
      </c>
      <c r="E152" s="307">
        <v>0</v>
      </c>
      <c r="F152" s="307">
        <v>0</v>
      </c>
      <c r="G152" s="295">
        <v>20</v>
      </c>
      <c r="H152" s="295">
        <v>1</v>
      </c>
      <c r="I152" s="295">
        <v>1</v>
      </c>
      <c r="J152" s="295">
        <v>18</v>
      </c>
      <c r="K152" s="295">
        <v>5</v>
      </c>
      <c r="L152" s="295">
        <v>29</v>
      </c>
      <c r="M152" s="295">
        <v>0</v>
      </c>
      <c r="N152" s="295">
        <v>2</v>
      </c>
      <c r="O152" s="286"/>
    </row>
    <row r="153" spans="1:15" s="285" customFormat="1" ht="9" customHeight="1">
      <c r="A153" s="286" t="s">
        <v>74</v>
      </c>
      <c r="B153" s="286"/>
      <c r="C153" s="295">
        <f t="shared" si="7"/>
        <v>4882</v>
      </c>
      <c r="D153" s="285">
        <v>150</v>
      </c>
      <c r="E153" s="307">
        <v>0</v>
      </c>
      <c r="F153" s="307">
        <v>0</v>
      </c>
      <c r="G153" s="295">
        <v>709</v>
      </c>
      <c r="H153" s="295">
        <v>309</v>
      </c>
      <c r="I153" s="295">
        <v>9</v>
      </c>
      <c r="J153" s="295">
        <v>1487</v>
      </c>
      <c r="K153" s="295">
        <v>629</v>
      </c>
      <c r="L153" s="295">
        <v>1526</v>
      </c>
      <c r="M153" s="295">
        <v>63</v>
      </c>
      <c r="N153" s="295">
        <v>0</v>
      </c>
      <c r="O153" s="286"/>
    </row>
    <row r="154" spans="1:15" s="285" customFormat="1" ht="9" customHeight="1">
      <c r="A154" s="286" t="s">
        <v>75</v>
      </c>
      <c r="B154" s="286"/>
      <c r="C154" s="295">
        <f t="shared" si="7"/>
        <v>2636</v>
      </c>
      <c r="D154" s="285">
        <v>98</v>
      </c>
      <c r="E154" s="307">
        <v>0</v>
      </c>
      <c r="F154" s="307">
        <v>0</v>
      </c>
      <c r="G154" s="295">
        <v>536</v>
      </c>
      <c r="H154" s="295">
        <v>25</v>
      </c>
      <c r="I154" s="295">
        <v>0</v>
      </c>
      <c r="J154" s="295">
        <v>1036</v>
      </c>
      <c r="K154" s="295">
        <v>274</v>
      </c>
      <c r="L154" s="295">
        <v>653</v>
      </c>
      <c r="M154" s="295">
        <v>5</v>
      </c>
      <c r="N154" s="295">
        <v>9</v>
      </c>
      <c r="O154" s="286"/>
    </row>
    <row r="155" spans="1:15" s="285" customFormat="1" ht="9" customHeight="1">
      <c r="A155" s="291" t="s">
        <v>76</v>
      </c>
      <c r="B155" s="291"/>
      <c r="C155" s="296">
        <f t="shared" si="7"/>
        <v>437</v>
      </c>
      <c r="D155" s="309">
        <v>11</v>
      </c>
      <c r="E155" s="310">
        <v>2</v>
      </c>
      <c r="F155" s="310">
        <v>0</v>
      </c>
      <c r="G155" s="296">
        <v>112</v>
      </c>
      <c r="H155" s="296">
        <v>22</v>
      </c>
      <c r="I155" s="296">
        <v>5</v>
      </c>
      <c r="J155" s="296">
        <v>150</v>
      </c>
      <c r="K155" s="296">
        <v>12</v>
      </c>
      <c r="L155" s="296">
        <v>121</v>
      </c>
      <c r="M155" s="296">
        <v>2</v>
      </c>
      <c r="N155" s="296">
        <v>0</v>
      </c>
      <c r="O155" s="286"/>
    </row>
    <row r="156" spans="1:15" s="285" customFormat="1" ht="9" customHeight="1">
      <c r="A156" s="286"/>
      <c r="B156" s="286"/>
      <c r="C156" s="295"/>
      <c r="E156" s="307"/>
      <c r="F156" s="307"/>
      <c r="G156" s="295"/>
      <c r="H156" s="295"/>
      <c r="I156" s="295"/>
      <c r="J156" s="295"/>
      <c r="K156" s="295"/>
      <c r="L156" s="295"/>
      <c r="M156" s="295"/>
      <c r="N156" s="295"/>
      <c r="O156" s="286"/>
    </row>
    <row r="157" spans="1:15" s="285" customFormat="1" ht="9" customHeight="1">
      <c r="A157" s="284">
        <v>1999</v>
      </c>
      <c r="B157" s="284"/>
      <c r="C157" s="308"/>
      <c r="O157" s="286"/>
    </row>
    <row r="158" spans="1:15" s="285" customFormat="1" ht="9" customHeight="1">
      <c r="A158" s="288" t="s">
        <v>44</v>
      </c>
      <c r="B158" s="288"/>
      <c r="C158" s="308">
        <f t="shared" ref="C158:N158" si="8">SUM(C160:C191)</f>
        <v>69054</v>
      </c>
      <c r="D158" s="308">
        <f t="shared" si="8"/>
        <v>2594</v>
      </c>
      <c r="E158" s="308">
        <f t="shared" si="8"/>
        <v>118</v>
      </c>
      <c r="F158" s="308">
        <f t="shared" si="8"/>
        <v>2</v>
      </c>
      <c r="G158" s="308">
        <f t="shared" si="8"/>
        <v>15436</v>
      </c>
      <c r="H158" s="308">
        <f t="shared" si="8"/>
        <v>3201</v>
      </c>
      <c r="I158" s="308">
        <f t="shared" si="8"/>
        <v>309</v>
      </c>
      <c r="J158" s="308">
        <f t="shared" si="8"/>
        <v>19097</v>
      </c>
      <c r="K158" s="308">
        <f t="shared" si="8"/>
        <v>4643</v>
      </c>
      <c r="L158" s="308">
        <f t="shared" si="8"/>
        <v>20128</v>
      </c>
      <c r="M158" s="308">
        <f t="shared" si="8"/>
        <v>1059</v>
      </c>
      <c r="N158" s="308">
        <f t="shared" si="8"/>
        <v>2467</v>
      </c>
      <c r="O158" s="286"/>
    </row>
    <row r="159" spans="1:15" s="285" customFormat="1" ht="3.95" customHeight="1">
      <c r="A159" s="288"/>
      <c r="B159" s="288"/>
      <c r="C159" s="308"/>
      <c r="D159" s="308"/>
      <c r="E159" s="308"/>
      <c r="F159" s="308"/>
      <c r="G159" s="308"/>
      <c r="H159" s="308"/>
      <c r="I159" s="308"/>
      <c r="J159" s="308"/>
      <c r="K159" s="308"/>
      <c r="L159" s="308"/>
      <c r="M159" s="308"/>
      <c r="N159" s="308"/>
      <c r="O159" s="286"/>
    </row>
    <row r="160" spans="1:15" s="285" customFormat="1" ht="9" customHeight="1">
      <c r="A160" s="286" t="s">
        <v>45</v>
      </c>
      <c r="B160" s="286"/>
      <c r="C160" s="295">
        <f t="shared" ref="C160:C191" si="9">SUM(D160:N160)</f>
        <v>1702</v>
      </c>
      <c r="D160" s="285">
        <v>34</v>
      </c>
      <c r="E160" s="285">
        <v>0</v>
      </c>
      <c r="F160" s="285">
        <v>0</v>
      </c>
      <c r="G160" s="285">
        <v>657</v>
      </c>
      <c r="H160" s="285">
        <v>70</v>
      </c>
      <c r="I160" s="285">
        <v>18</v>
      </c>
      <c r="J160" s="285">
        <v>323</v>
      </c>
      <c r="K160" s="285">
        <v>59</v>
      </c>
      <c r="L160" s="285">
        <v>377</v>
      </c>
      <c r="M160" s="285">
        <v>0</v>
      </c>
      <c r="N160" s="285">
        <v>164</v>
      </c>
      <c r="O160" s="286"/>
    </row>
    <row r="161" spans="1:15" s="285" customFormat="1" ht="9" customHeight="1">
      <c r="A161" s="286" t="s">
        <v>46</v>
      </c>
      <c r="B161" s="286"/>
      <c r="C161" s="295">
        <f t="shared" si="9"/>
        <v>718</v>
      </c>
      <c r="D161" s="285">
        <v>1</v>
      </c>
      <c r="E161" s="285">
        <v>0</v>
      </c>
      <c r="F161" s="285">
        <v>0</v>
      </c>
      <c r="G161" s="285">
        <v>84</v>
      </c>
      <c r="H161" s="285">
        <v>19</v>
      </c>
      <c r="I161" s="285">
        <v>52</v>
      </c>
      <c r="J161" s="285">
        <v>166</v>
      </c>
      <c r="K161" s="285">
        <v>33</v>
      </c>
      <c r="L161" s="285">
        <v>266</v>
      </c>
      <c r="M161" s="285">
        <v>4</v>
      </c>
      <c r="N161" s="285">
        <v>93</v>
      </c>
      <c r="O161" s="286"/>
    </row>
    <row r="162" spans="1:15" s="285" customFormat="1" ht="9" customHeight="1">
      <c r="A162" s="286" t="s">
        <v>47</v>
      </c>
      <c r="B162" s="286"/>
      <c r="C162" s="295">
        <f t="shared" si="9"/>
        <v>117</v>
      </c>
      <c r="D162" s="285">
        <v>6</v>
      </c>
      <c r="E162" s="285">
        <v>10</v>
      </c>
      <c r="F162" s="285">
        <v>0</v>
      </c>
      <c r="G162" s="285">
        <v>3</v>
      </c>
      <c r="H162" s="285">
        <v>6</v>
      </c>
      <c r="I162" s="285">
        <v>3</v>
      </c>
      <c r="J162" s="285">
        <v>24</v>
      </c>
      <c r="K162" s="285">
        <v>2</v>
      </c>
      <c r="L162" s="285">
        <v>63</v>
      </c>
      <c r="M162" s="285">
        <v>0</v>
      </c>
      <c r="N162" s="285">
        <v>0</v>
      </c>
      <c r="O162" s="286"/>
    </row>
    <row r="163" spans="1:15" s="285" customFormat="1" ht="9" customHeight="1">
      <c r="A163" s="291" t="s">
        <v>48</v>
      </c>
      <c r="B163" s="291"/>
      <c r="C163" s="296">
        <f t="shared" si="9"/>
        <v>261</v>
      </c>
      <c r="D163" s="309">
        <v>7</v>
      </c>
      <c r="E163" s="309">
        <v>3</v>
      </c>
      <c r="F163" s="309">
        <v>0</v>
      </c>
      <c r="G163" s="309">
        <v>16</v>
      </c>
      <c r="H163" s="309">
        <v>17</v>
      </c>
      <c r="I163" s="309">
        <v>0</v>
      </c>
      <c r="J163" s="309">
        <v>110</v>
      </c>
      <c r="K163" s="309">
        <v>26</v>
      </c>
      <c r="L163" s="309">
        <v>76</v>
      </c>
      <c r="M163" s="309">
        <v>0</v>
      </c>
      <c r="N163" s="309">
        <v>6</v>
      </c>
      <c r="O163" s="286"/>
    </row>
    <row r="164" spans="1:15" s="285" customFormat="1" ht="9" customHeight="1">
      <c r="A164" s="286" t="s">
        <v>49</v>
      </c>
      <c r="B164" s="286"/>
      <c r="C164" s="295">
        <f t="shared" si="9"/>
        <v>3533</v>
      </c>
      <c r="D164" s="285">
        <v>148</v>
      </c>
      <c r="E164" s="285">
        <v>22</v>
      </c>
      <c r="F164" s="285">
        <v>0</v>
      </c>
      <c r="G164" s="285">
        <v>637</v>
      </c>
      <c r="H164" s="285">
        <v>207</v>
      </c>
      <c r="I164" s="285">
        <v>21</v>
      </c>
      <c r="J164" s="285">
        <v>918</v>
      </c>
      <c r="K164" s="285">
        <v>274</v>
      </c>
      <c r="L164" s="285">
        <v>884</v>
      </c>
      <c r="M164" s="285">
        <v>176</v>
      </c>
      <c r="N164" s="285">
        <v>246</v>
      </c>
      <c r="O164" s="286"/>
    </row>
    <row r="165" spans="1:15" s="285" customFormat="1" ht="9" customHeight="1">
      <c r="A165" s="286" t="s">
        <v>50</v>
      </c>
      <c r="B165" s="286"/>
      <c r="C165" s="295">
        <f t="shared" si="9"/>
        <v>704</v>
      </c>
      <c r="D165" s="285">
        <v>50</v>
      </c>
      <c r="E165" s="285">
        <v>1</v>
      </c>
      <c r="F165" s="285">
        <v>0</v>
      </c>
      <c r="G165" s="285">
        <v>55</v>
      </c>
      <c r="H165" s="285">
        <v>70</v>
      </c>
      <c r="I165" s="285">
        <v>1</v>
      </c>
      <c r="J165" s="285">
        <v>182</v>
      </c>
      <c r="K165" s="285">
        <v>55</v>
      </c>
      <c r="L165" s="285">
        <v>238</v>
      </c>
      <c r="M165" s="285">
        <v>4</v>
      </c>
      <c r="N165" s="285">
        <v>48</v>
      </c>
      <c r="O165" s="286"/>
    </row>
    <row r="166" spans="1:15" s="285" customFormat="1" ht="9" customHeight="1">
      <c r="A166" s="286" t="s">
        <v>51</v>
      </c>
      <c r="B166" s="286"/>
      <c r="C166" s="295">
        <f t="shared" si="9"/>
        <v>1109</v>
      </c>
      <c r="D166" s="285">
        <v>227</v>
      </c>
      <c r="E166" s="285">
        <v>0</v>
      </c>
      <c r="F166" s="285">
        <v>0</v>
      </c>
      <c r="G166" s="285">
        <v>42</v>
      </c>
      <c r="H166" s="285">
        <v>105</v>
      </c>
      <c r="I166" s="285">
        <v>8</v>
      </c>
      <c r="J166" s="285">
        <v>326</v>
      </c>
      <c r="K166" s="285">
        <v>56</v>
      </c>
      <c r="L166" s="285">
        <v>342</v>
      </c>
      <c r="M166" s="285">
        <v>2</v>
      </c>
      <c r="N166" s="285">
        <v>1</v>
      </c>
      <c r="O166" s="286"/>
    </row>
    <row r="167" spans="1:15" s="285" customFormat="1" ht="9" customHeight="1">
      <c r="A167" s="291" t="s">
        <v>52</v>
      </c>
      <c r="B167" s="291"/>
      <c r="C167" s="296">
        <f t="shared" si="9"/>
        <v>3217</v>
      </c>
      <c r="D167" s="309">
        <v>61</v>
      </c>
      <c r="E167" s="309">
        <v>1</v>
      </c>
      <c r="F167" s="309">
        <v>0</v>
      </c>
      <c r="G167" s="309">
        <v>874</v>
      </c>
      <c r="H167" s="309">
        <v>199</v>
      </c>
      <c r="I167" s="309">
        <v>4</v>
      </c>
      <c r="J167" s="309">
        <v>805</v>
      </c>
      <c r="K167" s="309">
        <v>194</v>
      </c>
      <c r="L167" s="313">
        <v>1014</v>
      </c>
      <c r="M167" s="309">
        <v>16</v>
      </c>
      <c r="N167" s="309">
        <v>49</v>
      </c>
      <c r="O167" s="286"/>
    </row>
    <row r="168" spans="1:15" s="285" customFormat="1" ht="9" customHeight="1">
      <c r="A168" s="286" t="s">
        <v>53</v>
      </c>
      <c r="B168" s="286"/>
      <c r="C168" s="295">
        <f t="shared" si="9"/>
        <v>5156</v>
      </c>
      <c r="D168" s="285">
        <v>0</v>
      </c>
      <c r="E168" s="285">
        <v>0</v>
      </c>
      <c r="F168" s="285">
        <v>0</v>
      </c>
      <c r="G168" s="314">
        <v>1206</v>
      </c>
      <c r="H168" s="285">
        <v>205</v>
      </c>
      <c r="I168" s="285">
        <v>7</v>
      </c>
      <c r="J168" s="314">
        <v>1281</v>
      </c>
      <c r="K168" s="285">
        <v>218</v>
      </c>
      <c r="L168" s="314">
        <v>2222</v>
      </c>
      <c r="M168" s="285">
        <v>1</v>
      </c>
      <c r="N168" s="285">
        <v>16</v>
      </c>
      <c r="O168" s="286"/>
    </row>
    <row r="169" spans="1:15" s="285" customFormat="1" ht="9" customHeight="1">
      <c r="A169" s="286" t="s">
        <v>54</v>
      </c>
      <c r="B169" s="286"/>
      <c r="C169" s="295">
        <f t="shared" si="9"/>
        <v>1878</v>
      </c>
      <c r="D169" s="285">
        <v>139</v>
      </c>
      <c r="E169" s="285">
        <v>2</v>
      </c>
      <c r="F169" s="285">
        <v>0</v>
      </c>
      <c r="G169" s="285">
        <v>632</v>
      </c>
      <c r="H169" s="285">
        <v>83</v>
      </c>
      <c r="I169" s="285">
        <v>2</v>
      </c>
      <c r="J169" s="285">
        <v>440</v>
      </c>
      <c r="K169" s="285">
        <v>41</v>
      </c>
      <c r="L169" s="285">
        <v>452</v>
      </c>
      <c r="M169" s="285">
        <v>60</v>
      </c>
      <c r="N169" s="285">
        <v>27</v>
      </c>
      <c r="O169" s="286"/>
    </row>
    <row r="170" spans="1:15" s="285" customFormat="1" ht="9" customHeight="1">
      <c r="A170" s="286" t="s">
        <v>55</v>
      </c>
      <c r="B170" s="286"/>
      <c r="C170" s="295">
        <f t="shared" si="9"/>
        <v>3452</v>
      </c>
      <c r="D170" s="285">
        <v>48</v>
      </c>
      <c r="E170" s="285">
        <v>1</v>
      </c>
      <c r="F170" s="285">
        <v>0</v>
      </c>
      <c r="G170" s="314">
        <v>1002</v>
      </c>
      <c r="H170" s="285">
        <v>137</v>
      </c>
      <c r="I170" s="285">
        <v>2</v>
      </c>
      <c r="J170" s="314">
        <v>1029</v>
      </c>
      <c r="K170" s="285">
        <v>186</v>
      </c>
      <c r="L170" s="285">
        <v>967</v>
      </c>
      <c r="M170" s="285">
        <v>12</v>
      </c>
      <c r="N170" s="285">
        <v>68</v>
      </c>
      <c r="O170" s="286"/>
    </row>
    <row r="171" spans="1:15" s="285" customFormat="1" ht="9" customHeight="1">
      <c r="A171" s="291" t="s">
        <v>56</v>
      </c>
      <c r="B171" s="291"/>
      <c r="C171" s="296">
        <f t="shared" si="9"/>
        <v>1133</v>
      </c>
      <c r="D171" s="309">
        <v>1</v>
      </c>
      <c r="E171" s="309">
        <v>0</v>
      </c>
      <c r="F171" s="309">
        <v>0</v>
      </c>
      <c r="G171" s="309">
        <v>46</v>
      </c>
      <c r="H171" s="309">
        <v>54</v>
      </c>
      <c r="I171" s="309">
        <v>18</v>
      </c>
      <c r="J171" s="309">
        <v>338</v>
      </c>
      <c r="K171" s="309">
        <v>33</v>
      </c>
      <c r="L171" s="309">
        <v>583</v>
      </c>
      <c r="M171" s="309">
        <v>12</v>
      </c>
      <c r="N171" s="309">
        <v>48</v>
      </c>
      <c r="O171" s="286"/>
    </row>
    <row r="172" spans="1:15" s="285" customFormat="1" ht="9" customHeight="1">
      <c r="A172" s="286" t="s">
        <v>57</v>
      </c>
      <c r="B172" s="286"/>
      <c r="C172" s="295">
        <f t="shared" si="9"/>
        <v>1007</v>
      </c>
      <c r="D172" s="285">
        <v>10</v>
      </c>
      <c r="E172" s="285">
        <v>3</v>
      </c>
      <c r="F172" s="285">
        <v>0</v>
      </c>
      <c r="G172" s="285">
        <v>244</v>
      </c>
      <c r="H172" s="285">
        <v>70</v>
      </c>
      <c r="I172" s="285">
        <v>2</v>
      </c>
      <c r="J172" s="285">
        <v>247</v>
      </c>
      <c r="K172" s="285">
        <v>31</v>
      </c>
      <c r="L172" s="285">
        <v>224</v>
      </c>
      <c r="M172" s="285">
        <v>174</v>
      </c>
      <c r="N172" s="285">
        <v>2</v>
      </c>
      <c r="O172" s="286"/>
    </row>
    <row r="173" spans="1:15" s="285" customFormat="1" ht="9" customHeight="1">
      <c r="A173" s="286" t="s">
        <v>58</v>
      </c>
      <c r="B173" s="286"/>
      <c r="C173" s="295">
        <f t="shared" si="9"/>
        <v>3804</v>
      </c>
      <c r="D173" s="285">
        <v>72</v>
      </c>
      <c r="E173" s="285">
        <v>2</v>
      </c>
      <c r="F173" s="285">
        <v>0</v>
      </c>
      <c r="G173" s="314">
        <v>1289</v>
      </c>
      <c r="H173" s="285">
        <v>87</v>
      </c>
      <c r="I173" s="285">
        <v>1</v>
      </c>
      <c r="J173" s="285">
        <v>976</v>
      </c>
      <c r="K173" s="285">
        <v>127</v>
      </c>
      <c r="L173" s="314">
        <v>1240</v>
      </c>
      <c r="M173" s="285">
        <v>10</v>
      </c>
      <c r="N173" s="285">
        <v>0</v>
      </c>
      <c r="O173" s="286"/>
    </row>
    <row r="174" spans="1:15" s="285" customFormat="1" ht="9" customHeight="1">
      <c r="A174" s="286" t="s">
        <v>59</v>
      </c>
      <c r="B174" s="286"/>
      <c r="C174" s="295">
        <f t="shared" si="9"/>
        <v>2689</v>
      </c>
      <c r="D174" s="285">
        <v>5</v>
      </c>
      <c r="E174" s="285">
        <v>1</v>
      </c>
      <c r="F174" s="285">
        <v>0</v>
      </c>
      <c r="G174" s="314">
        <v>1235</v>
      </c>
      <c r="H174" s="285">
        <v>74</v>
      </c>
      <c r="I174" s="285">
        <v>1</v>
      </c>
      <c r="J174" s="285">
        <v>814</v>
      </c>
      <c r="K174" s="285">
        <v>84</v>
      </c>
      <c r="L174" s="285">
        <v>383</v>
      </c>
      <c r="M174" s="285">
        <v>78</v>
      </c>
      <c r="N174" s="285">
        <v>14</v>
      </c>
      <c r="O174" s="286"/>
    </row>
    <row r="175" spans="1:15" s="285" customFormat="1" ht="9" customHeight="1">
      <c r="A175" s="291" t="s">
        <v>60</v>
      </c>
      <c r="B175" s="291"/>
      <c r="C175" s="296">
        <f t="shared" si="9"/>
        <v>1256</v>
      </c>
      <c r="D175" s="309">
        <v>55</v>
      </c>
      <c r="E175" s="309">
        <v>1</v>
      </c>
      <c r="F175" s="309">
        <v>0</v>
      </c>
      <c r="G175" s="309">
        <v>363</v>
      </c>
      <c r="H175" s="309">
        <v>42</v>
      </c>
      <c r="I175" s="309">
        <v>6</v>
      </c>
      <c r="J175" s="309">
        <v>265</v>
      </c>
      <c r="K175" s="309">
        <v>79</v>
      </c>
      <c r="L175" s="309">
        <v>372</v>
      </c>
      <c r="M175" s="309">
        <v>71</v>
      </c>
      <c r="N175" s="309">
        <v>2</v>
      </c>
      <c r="O175" s="286"/>
    </row>
    <row r="176" spans="1:15" s="285" customFormat="1" ht="9" customHeight="1">
      <c r="A176" s="286" t="s">
        <v>61</v>
      </c>
      <c r="B176" s="286"/>
      <c r="C176" s="295">
        <f t="shared" si="9"/>
        <v>1864</v>
      </c>
      <c r="D176" s="285">
        <v>27</v>
      </c>
      <c r="E176" s="285">
        <v>7</v>
      </c>
      <c r="F176" s="285">
        <v>0</v>
      </c>
      <c r="G176" s="285">
        <v>170</v>
      </c>
      <c r="H176" s="285">
        <v>62</v>
      </c>
      <c r="I176" s="285">
        <v>6</v>
      </c>
      <c r="J176" s="285">
        <v>201</v>
      </c>
      <c r="K176" s="285">
        <v>555</v>
      </c>
      <c r="L176" s="285">
        <v>463</v>
      </c>
      <c r="M176" s="285">
        <v>5</v>
      </c>
      <c r="N176" s="285">
        <v>368</v>
      </c>
      <c r="O176" s="286"/>
    </row>
    <row r="177" spans="1:15" s="285" customFormat="1" ht="9" customHeight="1">
      <c r="A177" s="286" t="s">
        <v>62</v>
      </c>
      <c r="B177" s="286"/>
      <c r="C177" s="295">
        <f t="shared" si="9"/>
        <v>215</v>
      </c>
      <c r="D177" s="285">
        <v>19</v>
      </c>
      <c r="E177" s="285">
        <v>0</v>
      </c>
      <c r="F177" s="285">
        <v>0</v>
      </c>
      <c r="G177" s="285">
        <v>33</v>
      </c>
      <c r="H177" s="285">
        <v>11</v>
      </c>
      <c r="I177" s="285">
        <v>0</v>
      </c>
      <c r="J177" s="285">
        <v>68</v>
      </c>
      <c r="K177" s="285">
        <v>16</v>
      </c>
      <c r="L177" s="285">
        <v>67</v>
      </c>
      <c r="M177" s="285">
        <v>1</v>
      </c>
      <c r="N177" s="285">
        <v>0</v>
      </c>
      <c r="O177" s="286"/>
    </row>
    <row r="178" spans="1:15" s="285" customFormat="1" ht="9" customHeight="1">
      <c r="A178" s="286" t="s">
        <v>63</v>
      </c>
      <c r="B178" s="286"/>
      <c r="C178" s="295">
        <f t="shared" si="9"/>
        <v>3953</v>
      </c>
      <c r="D178" s="285">
        <v>23</v>
      </c>
      <c r="E178" s="285">
        <v>7</v>
      </c>
      <c r="F178" s="285">
        <v>0</v>
      </c>
      <c r="G178" s="314">
        <v>1385</v>
      </c>
      <c r="H178" s="285">
        <v>226</v>
      </c>
      <c r="I178" s="285">
        <v>4</v>
      </c>
      <c r="J178" s="285">
        <v>481</v>
      </c>
      <c r="K178" s="285">
        <v>285</v>
      </c>
      <c r="L178" s="285">
        <v>922</v>
      </c>
      <c r="M178" s="285">
        <v>7</v>
      </c>
      <c r="N178" s="285">
        <v>613</v>
      </c>
      <c r="O178" s="286"/>
    </row>
    <row r="179" spans="1:15" s="285" customFormat="1" ht="9" customHeight="1">
      <c r="A179" s="291" t="s">
        <v>64</v>
      </c>
      <c r="B179" s="291"/>
      <c r="C179" s="296">
        <f t="shared" si="9"/>
        <v>1427</v>
      </c>
      <c r="D179" s="309">
        <v>106</v>
      </c>
      <c r="E179" s="309">
        <v>0</v>
      </c>
      <c r="F179" s="309">
        <v>0</v>
      </c>
      <c r="G179" s="309">
        <v>336</v>
      </c>
      <c r="H179" s="309">
        <v>64</v>
      </c>
      <c r="I179" s="309">
        <v>1</v>
      </c>
      <c r="J179" s="309">
        <v>394</v>
      </c>
      <c r="K179" s="309">
        <v>64</v>
      </c>
      <c r="L179" s="309">
        <v>352</v>
      </c>
      <c r="M179" s="309">
        <v>48</v>
      </c>
      <c r="N179" s="309">
        <v>62</v>
      </c>
      <c r="O179" s="286"/>
    </row>
    <row r="180" spans="1:15" s="285" customFormat="1" ht="9" customHeight="1">
      <c r="A180" s="286" t="s">
        <v>65</v>
      </c>
      <c r="B180" s="286"/>
      <c r="C180" s="295">
        <f t="shared" si="9"/>
        <v>3444</v>
      </c>
      <c r="D180" s="285">
        <v>300</v>
      </c>
      <c r="E180" s="285">
        <v>2</v>
      </c>
      <c r="F180" s="285">
        <v>0</v>
      </c>
      <c r="G180" s="314">
        <v>1163</v>
      </c>
      <c r="H180" s="285">
        <v>134</v>
      </c>
      <c r="I180" s="285">
        <v>26</v>
      </c>
      <c r="J180" s="285">
        <v>740</v>
      </c>
      <c r="K180" s="285">
        <v>73</v>
      </c>
      <c r="L180" s="285">
        <v>859</v>
      </c>
      <c r="M180" s="285">
        <v>115</v>
      </c>
      <c r="N180" s="285">
        <v>32</v>
      </c>
      <c r="O180" s="286"/>
    </row>
    <row r="181" spans="1:15" s="285" customFormat="1" ht="9" customHeight="1">
      <c r="A181" s="286" t="s">
        <v>66</v>
      </c>
      <c r="B181" s="286"/>
      <c r="C181" s="295">
        <f t="shared" si="9"/>
        <v>1952</v>
      </c>
      <c r="D181" s="285">
        <v>17</v>
      </c>
      <c r="E181" s="285">
        <v>0</v>
      </c>
      <c r="F181" s="285">
        <v>0</v>
      </c>
      <c r="G181" s="285">
        <v>379</v>
      </c>
      <c r="H181" s="285">
        <v>73</v>
      </c>
      <c r="I181" s="285">
        <v>0</v>
      </c>
      <c r="J181" s="285">
        <v>353</v>
      </c>
      <c r="K181" s="285">
        <v>90</v>
      </c>
      <c r="L181" s="285">
        <v>975</v>
      </c>
      <c r="M181" s="285">
        <v>2</v>
      </c>
      <c r="N181" s="285">
        <v>63</v>
      </c>
      <c r="O181" s="286"/>
    </row>
    <row r="182" spans="1:15" s="285" customFormat="1" ht="9" customHeight="1">
      <c r="A182" s="286" t="s">
        <v>67</v>
      </c>
      <c r="B182" s="286"/>
      <c r="C182" s="295">
        <f t="shared" si="9"/>
        <v>1177</v>
      </c>
      <c r="D182" s="285">
        <v>16</v>
      </c>
      <c r="E182" s="285">
        <v>1</v>
      </c>
      <c r="F182" s="285">
        <v>0</v>
      </c>
      <c r="G182" s="285">
        <v>20</v>
      </c>
      <c r="H182" s="285">
        <v>13</v>
      </c>
      <c r="I182" s="285">
        <v>0</v>
      </c>
      <c r="J182" s="285">
        <v>493</v>
      </c>
      <c r="K182" s="285">
        <v>115</v>
      </c>
      <c r="L182" s="285">
        <v>429</v>
      </c>
      <c r="M182" s="285">
        <v>2</v>
      </c>
      <c r="N182" s="285">
        <v>88</v>
      </c>
      <c r="O182" s="286"/>
    </row>
    <row r="183" spans="1:15" s="285" customFormat="1" ht="9" customHeight="1">
      <c r="A183" s="291" t="s">
        <v>68</v>
      </c>
      <c r="B183" s="291"/>
      <c r="C183" s="296">
        <f t="shared" si="9"/>
        <v>3005</v>
      </c>
      <c r="D183" s="309">
        <v>49</v>
      </c>
      <c r="E183" s="309">
        <v>18</v>
      </c>
      <c r="F183" s="309">
        <v>2</v>
      </c>
      <c r="G183" s="313">
        <v>1018</v>
      </c>
      <c r="H183" s="309">
        <v>79</v>
      </c>
      <c r="I183" s="309">
        <v>31</v>
      </c>
      <c r="J183" s="309">
        <v>856</v>
      </c>
      <c r="K183" s="309">
        <v>107</v>
      </c>
      <c r="L183" s="309">
        <v>781</v>
      </c>
      <c r="M183" s="309">
        <v>26</v>
      </c>
      <c r="N183" s="309">
        <v>38</v>
      </c>
      <c r="O183" s="286"/>
    </row>
    <row r="184" spans="1:15" s="285" customFormat="1" ht="9" customHeight="1">
      <c r="A184" s="286" t="s">
        <v>69</v>
      </c>
      <c r="B184" s="286"/>
      <c r="C184" s="295">
        <f t="shared" si="9"/>
        <v>2023</v>
      </c>
      <c r="D184" s="285">
        <v>177</v>
      </c>
      <c r="E184" s="285">
        <v>9</v>
      </c>
      <c r="F184" s="285">
        <v>0</v>
      </c>
      <c r="G184" s="285">
        <v>159</v>
      </c>
      <c r="H184" s="285">
        <v>64</v>
      </c>
      <c r="I184" s="285">
        <v>2</v>
      </c>
      <c r="J184" s="285">
        <v>443</v>
      </c>
      <c r="K184" s="285">
        <v>143</v>
      </c>
      <c r="L184" s="285">
        <v>808</v>
      </c>
      <c r="M184" s="285">
        <v>1</v>
      </c>
      <c r="N184" s="285">
        <v>217</v>
      </c>
      <c r="O184" s="286"/>
    </row>
    <row r="185" spans="1:15" s="285" customFormat="1" ht="9" customHeight="1">
      <c r="A185" s="286" t="s">
        <v>70</v>
      </c>
      <c r="B185" s="286"/>
      <c r="C185" s="295">
        <f t="shared" si="9"/>
        <v>2979</v>
      </c>
      <c r="D185" s="285">
        <v>431</v>
      </c>
      <c r="E185" s="285">
        <v>7</v>
      </c>
      <c r="F185" s="285">
        <v>0</v>
      </c>
      <c r="G185" s="285">
        <v>379</v>
      </c>
      <c r="H185" s="285">
        <v>106</v>
      </c>
      <c r="I185" s="285">
        <v>18</v>
      </c>
      <c r="J185" s="285">
        <v>997</v>
      </c>
      <c r="K185" s="285">
        <v>224</v>
      </c>
      <c r="L185" s="285">
        <v>761</v>
      </c>
      <c r="M185" s="285">
        <v>29</v>
      </c>
      <c r="N185" s="285">
        <v>27</v>
      </c>
      <c r="O185" s="286"/>
    </row>
    <row r="186" spans="1:15" s="285" customFormat="1" ht="9" customHeight="1">
      <c r="A186" s="286" t="s">
        <v>71</v>
      </c>
      <c r="B186" s="286"/>
      <c r="C186" s="295">
        <f t="shared" si="9"/>
        <v>3780</v>
      </c>
      <c r="D186" s="285">
        <v>270</v>
      </c>
      <c r="E186" s="285">
        <v>19</v>
      </c>
      <c r="F186" s="285">
        <v>0</v>
      </c>
      <c r="G186" s="285">
        <v>265</v>
      </c>
      <c r="H186" s="285">
        <v>386</v>
      </c>
      <c r="I186" s="285">
        <v>1</v>
      </c>
      <c r="J186" s="314">
        <v>1776</v>
      </c>
      <c r="K186" s="285">
        <v>199</v>
      </c>
      <c r="L186" s="285">
        <v>849</v>
      </c>
      <c r="M186" s="285">
        <v>3</v>
      </c>
      <c r="N186" s="285">
        <v>12</v>
      </c>
      <c r="O186" s="286"/>
    </row>
    <row r="187" spans="1:15" s="285" customFormat="1" ht="9" customHeight="1">
      <c r="A187" s="291" t="s">
        <v>72</v>
      </c>
      <c r="B187" s="291"/>
      <c r="C187" s="296">
        <f t="shared" si="9"/>
        <v>3224</v>
      </c>
      <c r="D187" s="309">
        <v>57</v>
      </c>
      <c r="E187" s="309">
        <v>0</v>
      </c>
      <c r="F187" s="309">
        <v>0</v>
      </c>
      <c r="G187" s="309">
        <v>749</v>
      </c>
      <c r="H187" s="309">
        <v>151</v>
      </c>
      <c r="I187" s="309">
        <v>62</v>
      </c>
      <c r="J187" s="313">
        <v>1041</v>
      </c>
      <c r="K187" s="309">
        <v>277</v>
      </c>
      <c r="L187" s="309">
        <v>717</v>
      </c>
      <c r="M187" s="309">
        <v>16</v>
      </c>
      <c r="N187" s="309">
        <v>154</v>
      </c>
      <c r="O187" s="286"/>
    </row>
    <row r="188" spans="1:15" s="285" customFormat="1" ht="9" customHeight="1">
      <c r="A188" s="286" t="s">
        <v>73</v>
      </c>
      <c r="B188" s="286"/>
      <c r="C188" s="295">
        <f t="shared" si="9"/>
        <v>83</v>
      </c>
      <c r="D188" s="285">
        <v>1</v>
      </c>
      <c r="E188" s="285">
        <v>0</v>
      </c>
      <c r="F188" s="285">
        <v>0</v>
      </c>
      <c r="G188" s="285">
        <v>21</v>
      </c>
      <c r="H188" s="285">
        <v>7</v>
      </c>
      <c r="I188" s="285">
        <v>1</v>
      </c>
      <c r="J188" s="285">
        <v>21</v>
      </c>
      <c r="K188" s="285">
        <v>1</v>
      </c>
      <c r="L188" s="285">
        <v>31</v>
      </c>
      <c r="M188" s="285">
        <v>0</v>
      </c>
      <c r="N188" s="285">
        <v>0</v>
      </c>
      <c r="O188" s="286"/>
    </row>
    <row r="189" spans="1:15" s="285" customFormat="1" ht="9" customHeight="1">
      <c r="A189" s="286" t="s">
        <v>74</v>
      </c>
      <c r="B189" s="286"/>
      <c r="C189" s="295">
        <f t="shared" si="9"/>
        <v>4963</v>
      </c>
      <c r="D189" s="285">
        <v>154</v>
      </c>
      <c r="E189" s="285">
        <v>0</v>
      </c>
      <c r="F189" s="285">
        <v>0</v>
      </c>
      <c r="G189" s="285">
        <v>382</v>
      </c>
      <c r="H189" s="285">
        <v>310</v>
      </c>
      <c r="I189" s="285">
        <v>7</v>
      </c>
      <c r="J189" s="314">
        <v>1766</v>
      </c>
      <c r="K189" s="285">
        <v>532</v>
      </c>
      <c r="L189" s="314">
        <v>1636</v>
      </c>
      <c r="M189" s="285">
        <v>176</v>
      </c>
      <c r="N189" s="285">
        <v>0</v>
      </c>
      <c r="O189" s="286"/>
    </row>
    <row r="190" spans="1:15" s="285" customFormat="1" ht="9" customHeight="1">
      <c r="A190" s="286" t="s">
        <v>75</v>
      </c>
      <c r="B190" s="286"/>
      <c r="C190" s="295">
        <f t="shared" si="9"/>
        <v>2811</v>
      </c>
      <c r="D190" s="285">
        <v>66</v>
      </c>
      <c r="E190" s="285">
        <v>0</v>
      </c>
      <c r="F190" s="285">
        <v>0</v>
      </c>
      <c r="G190" s="285">
        <v>501</v>
      </c>
      <c r="H190" s="285">
        <v>41</v>
      </c>
      <c r="I190" s="285">
        <v>1</v>
      </c>
      <c r="J190" s="314">
        <v>1072</v>
      </c>
      <c r="K190" s="285">
        <v>449</v>
      </c>
      <c r="L190" s="285">
        <v>667</v>
      </c>
      <c r="M190" s="285">
        <v>5</v>
      </c>
      <c r="N190" s="285">
        <v>9</v>
      </c>
      <c r="O190" s="286"/>
    </row>
    <row r="191" spans="1:15" s="285" customFormat="1" ht="9" customHeight="1">
      <c r="A191" s="291" t="s">
        <v>76</v>
      </c>
      <c r="B191" s="291"/>
      <c r="C191" s="296">
        <f t="shared" si="9"/>
        <v>418</v>
      </c>
      <c r="D191" s="291">
        <v>17</v>
      </c>
      <c r="E191" s="291">
        <v>1</v>
      </c>
      <c r="F191" s="291">
        <v>0</v>
      </c>
      <c r="G191" s="291">
        <v>91</v>
      </c>
      <c r="H191" s="291">
        <v>29</v>
      </c>
      <c r="I191" s="291">
        <v>3</v>
      </c>
      <c r="J191" s="291">
        <v>151</v>
      </c>
      <c r="K191" s="291">
        <v>15</v>
      </c>
      <c r="L191" s="291">
        <v>108</v>
      </c>
      <c r="M191" s="291">
        <v>3</v>
      </c>
      <c r="N191" s="291">
        <v>0</v>
      </c>
      <c r="O191" s="286"/>
    </row>
    <row r="192" spans="1:15" s="285" customFormat="1" ht="9" customHeight="1">
      <c r="C192" s="308"/>
      <c r="O192" s="286"/>
    </row>
    <row r="193" spans="1:15" s="285" customFormat="1" ht="9" customHeight="1">
      <c r="A193" s="284">
        <v>2000</v>
      </c>
      <c r="B193" s="284"/>
      <c r="C193" s="308"/>
      <c r="O193" s="286"/>
    </row>
    <row r="194" spans="1:15" s="285" customFormat="1" ht="9" customHeight="1">
      <c r="A194" s="288" t="s">
        <v>44</v>
      </c>
      <c r="B194" s="288"/>
      <c r="C194" s="308">
        <f t="shared" ref="C194:N194" si="10">SUM(C196:C227)</f>
        <v>72620</v>
      </c>
      <c r="D194" s="308">
        <f t="shared" si="10"/>
        <v>2634</v>
      </c>
      <c r="E194" s="308">
        <f t="shared" si="10"/>
        <v>96</v>
      </c>
      <c r="F194" s="308">
        <f t="shared" si="10"/>
        <v>5</v>
      </c>
      <c r="G194" s="308">
        <f t="shared" si="10"/>
        <v>16714</v>
      </c>
      <c r="H194" s="308">
        <f t="shared" si="10"/>
        <v>3397</v>
      </c>
      <c r="I194" s="308">
        <f t="shared" si="10"/>
        <v>396</v>
      </c>
      <c r="J194" s="308">
        <f t="shared" si="10"/>
        <v>19282</v>
      </c>
      <c r="K194" s="308">
        <f t="shared" si="10"/>
        <v>5227</v>
      </c>
      <c r="L194" s="308">
        <f t="shared" si="10"/>
        <v>21161</v>
      </c>
      <c r="M194" s="308">
        <f t="shared" si="10"/>
        <v>978</v>
      </c>
      <c r="N194" s="308">
        <f t="shared" si="10"/>
        <v>2730</v>
      </c>
      <c r="O194" s="286"/>
    </row>
    <row r="195" spans="1:15" s="285" customFormat="1" ht="3.95" customHeight="1">
      <c r="A195" s="288"/>
      <c r="B195" s="288"/>
      <c r="C195" s="308"/>
      <c r="D195" s="308"/>
      <c r="E195" s="308"/>
      <c r="F195" s="308"/>
      <c r="G195" s="308"/>
      <c r="H195" s="308"/>
      <c r="I195" s="308"/>
      <c r="J195" s="308"/>
      <c r="K195" s="308"/>
      <c r="L195" s="308"/>
      <c r="M195" s="308"/>
      <c r="N195" s="308"/>
      <c r="O195" s="286"/>
    </row>
    <row r="196" spans="1:15" s="285" customFormat="1" ht="9" customHeight="1">
      <c r="A196" s="286" t="s">
        <v>45</v>
      </c>
      <c r="B196" s="286"/>
      <c r="C196" s="295">
        <f t="shared" ref="C196:C227" si="11">SUM(D196:N196)</f>
        <v>1998</v>
      </c>
      <c r="D196" s="315">
        <v>18</v>
      </c>
      <c r="E196" s="315">
        <v>0</v>
      </c>
      <c r="F196" s="315">
        <v>0</v>
      </c>
      <c r="G196" s="315">
        <v>766</v>
      </c>
      <c r="H196" s="315">
        <v>78</v>
      </c>
      <c r="I196" s="315">
        <v>12</v>
      </c>
      <c r="J196" s="315">
        <v>462</v>
      </c>
      <c r="K196" s="315">
        <v>75</v>
      </c>
      <c r="L196" s="315">
        <v>465</v>
      </c>
      <c r="M196" s="315">
        <v>1</v>
      </c>
      <c r="N196" s="315">
        <v>121</v>
      </c>
      <c r="O196" s="286"/>
    </row>
    <row r="197" spans="1:15" s="285" customFormat="1" ht="9" customHeight="1">
      <c r="A197" s="286" t="s">
        <v>46</v>
      </c>
      <c r="B197" s="286"/>
      <c r="C197" s="295">
        <f t="shared" si="11"/>
        <v>654</v>
      </c>
      <c r="D197" s="315">
        <v>5</v>
      </c>
      <c r="E197" s="315">
        <v>0</v>
      </c>
      <c r="F197" s="315">
        <v>0</v>
      </c>
      <c r="G197" s="315">
        <v>169</v>
      </c>
      <c r="H197" s="315">
        <v>26</v>
      </c>
      <c r="I197" s="315">
        <v>79</v>
      </c>
      <c r="J197" s="315">
        <v>123</v>
      </c>
      <c r="K197" s="315">
        <v>21</v>
      </c>
      <c r="L197" s="315">
        <v>216</v>
      </c>
      <c r="M197" s="315">
        <v>4</v>
      </c>
      <c r="N197" s="315">
        <v>11</v>
      </c>
      <c r="O197" s="286"/>
    </row>
    <row r="198" spans="1:15" s="285" customFormat="1" ht="9" customHeight="1">
      <c r="A198" s="286" t="s">
        <v>47</v>
      </c>
      <c r="B198" s="286"/>
      <c r="C198" s="295">
        <f t="shared" si="11"/>
        <v>111</v>
      </c>
      <c r="D198" s="315">
        <v>7</v>
      </c>
      <c r="E198" s="315">
        <v>15</v>
      </c>
      <c r="F198" s="315">
        <v>0</v>
      </c>
      <c r="G198" s="315">
        <v>9</v>
      </c>
      <c r="H198" s="315">
        <v>7</v>
      </c>
      <c r="I198" s="315">
        <v>7</v>
      </c>
      <c r="J198" s="315">
        <v>21</v>
      </c>
      <c r="K198" s="315">
        <v>2</v>
      </c>
      <c r="L198" s="315">
        <v>43</v>
      </c>
      <c r="M198" s="315">
        <v>0</v>
      </c>
      <c r="N198" s="315">
        <v>0</v>
      </c>
      <c r="O198" s="286"/>
    </row>
    <row r="199" spans="1:15" s="285" customFormat="1" ht="9" customHeight="1">
      <c r="A199" s="291" t="s">
        <v>48</v>
      </c>
      <c r="B199" s="291"/>
      <c r="C199" s="296">
        <f t="shared" si="11"/>
        <v>388</v>
      </c>
      <c r="D199" s="316">
        <v>6</v>
      </c>
      <c r="E199" s="316">
        <v>0</v>
      </c>
      <c r="F199" s="316">
        <v>0</v>
      </c>
      <c r="G199" s="316">
        <v>28</v>
      </c>
      <c r="H199" s="316">
        <v>9</v>
      </c>
      <c r="I199" s="316">
        <v>0</v>
      </c>
      <c r="J199" s="316">
        <v>156</v>
      </c>
      <c r="K199" s="316">
        <v>65</v>
      </c>
      <c r="L199" s="316">
        <v>93</v>
      </c>
      <c r="M199" s="316">
        <v>5</v>
      </c>
      <c r="N199" s="316">
        <v>26</v>
      </c>
      <c r="O199" s="286"/>
    </row>
    <row r="200" spans="1:15" s="285" customFormat="1" ht="9" customHeight="1">
      <c r="A200" s="286" t="s">
        <v>49</v>
      </c>
      <c r="B200" s="286"/>
      <c r="C200" s="295">
        <f t="shared" si="11"/>
        <v>4020</v>
      </c>
      <c r="D200" s="315">
        <v>117</v>
      </c>
      <c r="E200" s="315">
        <v>34</v>
      </c>
      <c r="F200" s="315">
        <v>0</v>
      </c>
      <c r="G200" s="315">
        <v>804</v>
      </c>
      <c r="H200" s="315">
        <v>244</v>
      </c>
      <c r="I200" s="315">
        <v>31</v>
      </c>
      <c r="J200" s="315">
        <v>1048</v>
      </c>
      <c r="K200" s="315">
        <v>396</v>
      </c>
      <c r="L200" s="315">
        <v>989</v>
      </c>
      <c r="M200" s="315">
        <v>112</v>
      </c>
      <c r="N200" s="315">
        <v>245</v>
      </c>
      <c r="O200" s="286"/>
    </row>
    <row r="201" spans="1:15" s="285" customFormat="1" ht="9" customHeight="1">
      <c r="A201" s="286" t="s">
        <v>50</v>
      </c>
      <c r="B201" s="286"/>
      <c r="C201" s="295">
        <f t="shared" si="11"/>
        <v>1051</v>
      </c>
      <c r="D201" s="315">
        <v>103</v>
      </c>
      <c r="E201" s="315">
        <v>0</v>
      </c>
      <c r="F201" s="315">
        <v>0</v>
      </c>
      <c r="G201" s="315">
        <v>64</v>
      </c>
      <c r="H201" s="315">
        <v>68</v>
      </c>
      <c r="I201" s="315">
        <v>0</v>
      </c>
      <c r="J201" s="315">
        <v>146</v>
      </c>
      <c r="K201" s="315">
        <v>60</v>
      </c>
      <c r="L201" s="315">
        <v>561</v>
      </c>
      <c r="M201" s="315">
        <v>0</v>
      </c>
      <c r="N201" s="315">
        <v>49</v>
      </c>
      <c r="O201" s="286"/>
    </row>
    <row r="202" spans="1:15" s="285" customFormat="1" ht="9" customHeight="1">
      <c r="A202" s="286" t="s">
        <v>51</v>
      </c>
      <c r="B202" s="286"/>
      <c r="C202" s="295">
        <f t="shared" si="11"/>
        <v>1230</v>
      </c>
      <c r="D202" s="315">
        <v>182</v>
      </c>
      <c r="E202" s="315">
        <v>1</v>
      </c>
      <c r="F202" s="315">
        <v>0</v>
      </c>
      <c r="G202" s="315">
        <v>47</v>
      </c>
      <c r="H202" s="315">
        <v>93</v>
      </c>
      <c r="I202" s="315">
        <v>8</v>
      </c>
      <c r="J202" s="315">
        <v>409</v>
      </c>
      <c r="K202" s="315">
        <v>40</v>
      </c>
      <c r="L202" s="315">
        <v>448</v>
      </c>
      <c r="M202" s="315">
        <v>2</v>
      </c>
      <c r="N202" s="315">
        <v>0</v>
      </c>
      <c r="O202" s="286"/>
    </row>
    <row r="203" spans="1:15" s="285" customFormat="1" ht="9" customHeight="1">
      <c r="A203" s="291" t="s">
        <v>52</v>
      </c>
      <c r="B203" s="291"/>
      <c r="C203" s="296">
        <f t="shared" si="11"/>
        <v>2553</v>
      </c>
      <c r="D203" s="316">
        <v>49</v>
      </c>
      <c r="E203" s="316">
        <v>5</v>
      </c>
      <c r="F203" s="316">
        <v>0</v>
      </c>
      <c r="G203" s="316">
        <v>729</v>
      </c>
      <c r="H203" s="316">
        <v>120</v>
      </c>
      <c r="I203" s="316">
        <v>4</v>
      </c>
      <c r="J203" s="316">
        <v>731</v>
      </c>
      <c r="K203" s="316">
        <v>159</v>
      </c>
      <c r="L203" s="316">
        <v>689</v>
      </c>
      <c r="M203" s="316">
        <v>7</v>
      </c>
      <c r="N203" s="316">
        <v>60</v>
      </c>
      <c r="O203" s="286"/>
    </row>
    <row r="204" spans="1:15" s="285" customFormat="1" ht="9" customHeight="1">
      <c r="A204" s="286" t="s">
        <v>53</v>
      </c>
      <c r="B204" s="286"/>
      <c r="C204" s="295">
        <f t="shared" si="11"/>
        <v>5831</v>
      </c>
      <c r="D204" s="315">
        <v>1</v>
      </c>
      <c r="E204" s="315">
        <v>0</v>
      </c>
      <c r="F204" s="315">
        <v>0</v>
      </c>
      <c r="G204" s="315">
        <v>1290</v>
      </c>
      <c r="H204" s="315">
        <v>182</v>
      </c>
      <c r="I204" s="315">
        <v>2</v>
      </c>
      <c r="J204" s="315">
        <v>1341</v>
      </c>
      <c r="K204" s="315">
        <v>149</v>
      </c>
      <c r="L204" s="315">
        <v>2827</v>
      </c>
      <c r="M204" s="315">
        <v>17</v>
      </c>
      <c r="N204" s="315">
        <v>22</v>
      </c>
      <c r="O204" s="286"/>
    </row>
    <row r="205" spans="1:15" s="285" customFormat="1" ht="9" customHeight="1">
      <c r="A205" s="286" t="s">
        <v>54</v>
      </c>
      <c r="B205" s="286"/>
      <c r="C205" s="295">
        <f t="shared" si="11"/>
        <v>1938</v>
      </c>
      <c r="D205" s="315">
        <v>137</v>
      </c>
      <c r="E205" s="315">
        <v>1</v>
      </c>
      <c r="F205" s="315">
        <v>0</v>
      </c>
      <c r="G205" s="315">
        <v>634</v>
      </c>
      <c r="H205" s="315">
        <v>102</v>
      </c>
      <c r="I205" s="315">
        <v>28</v>
      </c>
      <c r="J205" s="315">
        <v>504</v>
      </c>
      <c r="K205" s="315">
        <v>62</v>
      </c>
      <c r="L205" s="315">
        <v>411</v>
      </c>
      <c r="M205" s="315">
        <v>55</v>
      </c>
      <c r="N205" s="315">
        <v>4</v>
      </c>
      <c r="O205" s="286"/>
    </row>
    <row r="206" spans="1:15" s="285" customFormat="1" ht="9" customHeight="1">
      <c r="A206" s="286" t="s">
        <v>55</v>
      </c>
      <c r="B206" s="286"/>
      <c r="C206" s="295">
        <f t="shared" si="11"/>
        <v>3599</v>
      </c>
      <c r="D206" s="315">
        <v>29</v>
      </c>
      <c r="E206" s="315">
        <v>1</v>
      </c>
      <c r="F206" s="315">
        <v>0</v>
      </c>
      <c r="G206" s="315">
        <v>1292</v>
      </c>
      <c r="H206" s="315">
        <v>157</v>
      </c>
      <c r="I206" s="315">
        <v>3</v>
      </c>
      <c r="J206" s="315">
        <v>817</v>
      </c>
      <c r="K206" s="315">
        <v>241</v>
      </c>
      <c r="L206" s="315">
        <v>880</v>
      </c>
      <c r="M206" s="315">
        <v>4</v>
      </c>
      <c r="N206" s="315">
        <v>175</v>
      </c>
      <c r="O206" s="286"/>
    </row>
    <row r="207" spans="1:15" s="285" customFormat="1" ht="9" customHeight="1">
      <c r="A207" s="291" t="s">
        <v>56</v>
      </c>
      <c r="B207" s="291"/>
      <c r="C207" s="296">
        <f t="shared" si="11"/>
        <v>1266</v>
      </c>
      <c r="D207" s="316">
        <v>4</v>
      </c>
      <c r="E207" s="316">
        <v>0</v>
      </c>
      <c r="F207" s="316">
        <v>0</v>
      </c>
      <c r="G207" s="316">
        <v>68</v>
      </c>
      <c r="H207" s="316">
        <v>72</v>
      </c>
      <c r="I207" s="316">
        <v>6</v>
      </c>
      <c r="J207" s="316">
        <v>353</v>
      </c>
      <c r="K207" s="316">
        <v>66</v>
      </c>
      <c r="L207" s="316">
        <v>620</v>
      </c>
      <c r="M207" s="316">
        <v>43</v>
      </c>
      <c r="N207" s="316">
        <v>34</v>
      </c>
      <c r="O207" s="286"/>
    </row>
    <row r="208" spans="1:15" s="285" customFormat="1" ht="9" customHeight="1">
      <c r="A208" s="286" t="s">
        <v>57</v>
      </c>
      <c r="B208" s="286"/>
      <c r="C208" s="295">
        <f t="shared" si="11"/>
        <v>1048</v>
      </c>
      <c r="D208" s="315">
        <v>16</v>
      </c>
      <c r="E208" s="315">
        <v>5</v>
      </c>
      <c r="F208" s="315">
        <v>2</v>
      </c>
      <c r="G208" s="315">
        <v>376</v>
      </c>
      <c r="H208" s="315">
        <v>64</v>
      </c>
      <c r="I208" s="315">
        <v>2</v>
      </c>
      <c r="J208" s="315">
        <v>217</v>
      </c>
      <c r="K208" s="315">
        <v>41</v>
      </c>
      <c r="L208" s="315">
        <v>268</v>
      </c>
      <c r="M208" s="315">
        <v>56</v>
      </c>
      <c r="N208" s="315">
        <v>1</v>
      </c>
      <c r="O208" s="286"/>
    </row>
    <row r="209" spans="1:15" s="285" customFormat="1" ht="9" customHeight="1">
      <c r="A209" s="286" t="s">
        <v>58</v>
      </c>
      <c r="B209" s="286"/>
      <c r="C209" s="295">
        <f t="shared" si="11"/>
        <v>3902</v>
      </c>
      <c r="D209" s="315">
        <v>38</v>
      </c>
      <c r="E209" s="315">
        <v>3</v>
      </c>
      <c r="F209" s="315">
        <v>0</v>
      </c>
      <c r="G209" s="315">
        <v>1392</v>
      </c>
      <c r="H209" s="315">
        <v>75</v>
      </c>
      <c r="I209" s="315">
        <v>2</v>
      </c>
      <c r="J209" s="315">
        <v>1017</v>
      </c>
      <c r="K209" s="315">
        <v>76</v>
      </c>
      <c r="L209" s="315">
        <v>1280</v>
      </c>
      <c r="M209" s="315">
        <v>19</v>
      </c>
      <c r="N209" s="315">
        <v>0</v>
      </c>
      <c r="O209" s="286"/>
    </row>
    <row r="210" spans="1:15" s="285" customFormat="1" ht="9" customHeight="1">
      <c r="A210" s="286" t="s">
        <v>59</v>
      </c>
      <c r="B210" s="286"/>
      <c r="C210" s="295">
        <f t="shared" si="11"/>
        <v>1850</v>
      </c>
      <c r="D210" s="315">
        <v>3</v>
      </c>
      <c r="E210" s="315">
        <v>0</v>
      </c>
      <c r="F210" s="315">
        <v>0</v>
      </c>
      <c r="G210" s="315">
        <v>752</v>
      </c>
      <c r="H210" s="315">
        <v>68</v>
      </c>
      <c r="I210" s="315">
        <v>6</v>
      </c>
      <c r="J210" s="315">
        <v>456</v>
      </c>
      <c r="K210" s="315">
        <v>111</v>
      </c>
      <c r="L210" s="315">
        <v>437</v>
      </c>
      <c r="M210" s="315">
        <v>7</v>
      </c>
      <c r="N210" s="315">
        <v>10</v>
      </c>
      <c r="O210" s="286"/>
    </row>
    <row r="211" spans="1:15" s="285" customFormat="1" ht="9" customHeight="1">
      <c r="A211" s="291" t="s">
        <v>60</v>
      </c>
      <c r="B211" s="291"/>
      <c r="C211" s="296">
        <f t="shared" si="11"/>
        <v>1171</v>
      </c>
      <c r="D211" s="316">
        <v>61</v>
      </c>
      <c r="E211" s="316">
        <v>1</v>
      </c>
      <c r="F211" s="316">
        <v>0</v>
      </c>
      <c r="G211" s="316">
        <v>241</v>
      </c>
      <c r="H211" s="316">
        <v>33</v>
      </c>
      <c r="I211" s="316">
        <v>1</v>
      </c>
      <c r="J211" s="316">
        <v>368</v>
      </c>
      <c r="K211" s="316">
        <v>57</v>
      </c>
      <c r="L211" s="316">
        <v>351</v>
      </c>
      <c r="M211" s="316">
        <v>58</v>
      </c>
      <c r="N211" s="316">
        <v>0</v>
      </c>
      <c r="O211" s="286"/>
    </row>
    <row r="212" spans="1:15" s="285" customFormat="1" ht="9" customHeight="1">
      <c r="A212" s="286" t="s">
        <v>61</v>
      </c>
      <c r="B212" s="286"/>
      <c r="C212" s="295">
        <f t="shared" si="11"/>
        <v>1825</v>
      </c>
      <c r="D212" s="315">
        <v>23</v>
      </c>
      <c r="E212" s="315">
        <v>2</v>
      </c>
      <c r="F212" s="315">
        <v>0</v>
      </c>
      <c r="G212" s="315">
        <v>105</v>
      </c>
      <c r="H212" s="315">
        <v>100</v>
      </c>
      <c r="I212" s="315">
        <v>3</v>
      </c>
      <c r="J212" s="315">
        <v>158</v>
      </c>
      <c r="K212" s="315">
        <v>697</v>
      </c>
      <c r="L212" s="315">
        <v>619</v>
      </c>
      <c r="M212" s="315">
        <v>13</v>
      </c>
      <c r="N212" s="315">
        <v>105</v>
      </c>
      <c r="O212" s="286"/>
    </row>
    <row r="213" spans="1:15" s="285" customFormat="1" ht="9" customHeight="1">
      <c r="A213" s="286" t="s">
        <v>62</v>
      </c>
      <c r="B213" s="286"/>
      <c r="C213" s="295">
        <f t="shared" si="11"/>
        <v>137</v>
      </c>
      <c r="D213" s="315">
        <v>10</v>
      </c>
      <c r="E213" s="315">
        <v>0</v>
      </c>
      <c r="F213" s="315">
        <v>0</v>
      </c>
      <c r="G213" s="315">
        <v>10</v>
      </c>
      <c r="H213" s="315">
        <v>3</v>
      </c>
      <c r="I213" s="315">
        <v>0</v>
      </c>
      <c r="J213" s="315">
        <v>26</v>
      </c>
      <c r="K213" s="315">
        <v>18</v>
      </c>
      <c r="L213" s="315">
        <v>70</v>
      </c>
      <c r="M213" s="315">
        <v>0</v>
      </c>
      <c r="N213" s="315">
        <v>0</v>
      </c>
      <c r="O213" s="286"/>
    </row>
    <row r="214" spans="1:15" s="285" customFormat="1" ht="9" customHeight="1">
      <c r="A214" s="286" t="s">
        <v>63</v>
      </c>
      <c r="B214" s="286"/>
      <c r="C214" s="295">
        <f t="shared" si="11"/>
        <v>3610</v>
      </c>
      <c r="D214" s="315">
        <v>29</v>
      </c>
      <c r="E214" s="315">
        <v>4</v>
      </c>
      <c r="F214" s="315">
        <v>0</v>
      </c>
      <c r="G214" s="315">
        <v>1251</v>
      </c>
      <c r="H214" s="315">
        <v>210</v>
      </c>
      <c r="I214" s="315">
        <v>1</v>
      </c>
      <c r="J214" s="315">
        <v>494</v>
      </c>
      <c r="K214" s="315">
        <v>297</v>
      </c>
      <c r="L214" s="315">
        <v>866</v>
      </c>
      <c r="M214" s="315">
        <v>9</v>
      </c>
      <c r="N214" s="315">
        <v>449</v>
      </c>
      <c r="O214" s="286"/>
    </row>
    <row r="215" spans="1:15" s="285" customFormat="1" ht="9" customHeight="1">
      <c r="A215" s="291" t="s">
        <v>64</v>
      </c>
      <c r="B215" s="291"/>
      <c r="C215" s="296">
        <f t="shared" si="11"/>
        <v>1433</v>
      </c>
      <c r="D215" s="316">
        <v>29</v>
      </c>
      <c r="E215" s="316">
        <v>0</v>
      </c>
      <c r="F215" s="316">
        <v>0</v>
      </c>
      <c r="G215" s="316">
        <v>254</v>
      </c>
      <c r="H215" s="316">
        <v>53</v>
      </c>
      <c r="I215" s="316">
        <v>2</v>
      </c>
      <c r="J215" s="316">
        <v>517</v>
      </c>
      <c r="K215" s="316">
        <v>70</v>
      </c>
      <c r="L215" s="316">
        <v>401</v>
      </c>
      <c r="M215" s="316">
        <v>72</v>
      </c>
      <c r="N215" s="316">
        <v>35</v>
      </c>
      <c r="O215" s="286"/>
    </row>
    <row r="216" spans="1:15" s="285" customFormat="1" ht="9" customHeight="1">
      <c r="A216" s="286" t="s">
        <v>65</v>
      </c>
      <c r="B216" s="286"/>
      <c r="C216" s="295">
        <f t="shared" si="11"/>
        <v>3915</v>
      </c>
      <c r="D216" s="315">
        <v>311</v>
      </c>
      <c r="E216" s="315">
        <v>3</v>
      </c>
      <c r="F216" s="315">
        <v>0</v>
      </c>
      <c r="G216" s="315">
        <v>1235</v>
      </c>
      <c r="H216" s="315">
        <v>134</v>
      </c>
      <c r="I216" s="315">
        <v>29</v>
      </c>
      <c r="J216" s="315">
        <v>885</v>
      </c>
      <c r="K216" s="315">
        <v>122</v>
      </c>
      <c r="L216" s="315">
        <v>1071</v>
      </c>
      <c r="M216" s="315">
        <v>99</v>
      </c>
      <c r="N216" s="315">
        <v>26</v>
      </c>
      <c r="O216" s="286"/>
    </row>
    <row r="217" spans="1:15" s="285" customFormat="1" ht="9" customHeight="1">
      <c r="A217" s="286" t="s">
        <v>66</v>
      </c>
      <c r="B217" s="286"/>
      <c r="C217" s="295">
        <f t="shared" si="11"/>
        <v>2165</v>
      </c>
      <c r="D217" s="315">
        <v>10</v>
      </c>
      <c r="E217" s="315">
        <v>4</v>
      </c>
      <c r="F217" s="315">
        <v>1</v>
      </c>
      <c r="G217" s="315">
        <v>676</v>
      </c>
      <c r="H217" s="315">
        <v>47</v>
      </c>
      <c r="I217" s="315">
        <v>0</v>
      </c>
      <c r="J217" s="315">
        <v>287</v>
      </c>
      <c r="K217" s="315">
        <v>52</v>
      </c>
      <c r="L217" s="315">
        <v>550</v>
      </c>
      <c r="M217" s="315">
        <v>1</v>
      </c>
      <c r="N217" s="315">
        <v>537</v>
      </c>
      <c r="O217" s="286"/>
    </row>
    <row r="218" spans="1:15" s="285" customFormat="1" ht="9" customHeight="1">
      <c r="A218" s="286" t="s">
        <v>67</v>
      </c>
      <c r="B218" s="286"/>
      <c r="C218" s="295">
        <f t="shared" si="11"/>
        <v>1132</v>
      </c>
      <c r="D218" s="315">
        <v>5</v>
      </c>
      <c r="E218" s="315">
        <v>0</v>
      </c>
      <c r="F218" s="315">
        <v>0</v>
      </c>
      <c r="G218" s="315">
        <v>53</v>
      </c>
      <c r="H218" s="315">
        <v>23</v>
      </c>
      <c r="I218" s="315">
        <v>1</v>
      </c>
      <c r="J218" s="315">
        <v>439</v>
      </c>
      <c r="K218" s="315">
        <v>125</v>
      </c>
      <c r="L218" s="315">
        <v>398</v>
      </c>
      <c r="M218" s="315">
        <v>1</v>
      </c>
      <c r="N218" s="315">
        <v>87</v>
      </c>
      <c r="O218" s="286"/>
    </row>
    <row r="219" spans="1:15" s="285" customFormat="1" ht="9" customHeight="1">
      <c r="A219" s="291" t="s">
        <v>68</v>
      </c>
      <c r="B219" s="291"/>
      <c r="C219" s="296">
        <f t="shared" si="11"/>
        <v>3333</v>
      </c>
      <c r="D219" s="316">
        <v>60</v>
      </c>
      <c r="E219" s="316">
        <v>2</v>
      </c>
      <c r="F219" s="316">
        <v>1</v>
      </c>
      <c r="G219" s="316">
        <v>1177</v>
      </c>
      <c r="H219" s="316">
        <v>112</v>
      </c>
      <c r="I219" s="316">
        <v>27</v>
      </c>
      <c r="J219" s="316">
        <v>773</v>
      </c>
      <c r="K219" s="316">
        <v>157</v>
      </c>
      <c r="L219" s="316">
        <v>753</v>
      </c>
      <c r="M219" s="316">
        <v>28</v>
      </c>
      <c r="N219" s="316">
        <v>243</v>
      </c>
      <c r="O219" s="286"/>
    </row>
    <row r="220" spans="1:15" s="285" customFormat="1" ht="9" customHeight="1">
      <c r="A220" s="286" t="s">
        <v>69</v>
      </c>
      <c r="B220" s="286"/>
      <c r="C220" s="295">
        <f t="shared" si="11"/>
        <v>2352</v>
      </c>
      <c r="D220" s="315">
        <v>276</v>
      </c>
      <c r="E220" s="315">
        <v>0</v>
      </c>
      <c r="F220" s="315">
        <v>0</v>
      </c>
      <c r="G220" s="315">
        <v>136</v>
      </c>
      <c r="H220" s="315">
        <v>86</v>
      </c>
      <c r="I220" s="315">
        <v>2</v>
      </c>
      <c r="J220" s="315">
        <v>518</v>
      </c>
      <c r="K220" s="315">
        <v>207</v>
      </c>
      <c r="L220" s="315">
        <v>941</v>
      </c>
      <c r="M220" s="315">
        <v>2</v>
      </c>
      <c r="N220" s="315">
        <v>184</v>
      </c>
      <c r="O220" s="286"/>
    </row>
    <row r="221" spans="1:15" s="285" customFormat="1" ht="9" customHeight="1">
      <c r="A221" s="286" t="s">
        <v>70</v>
      </c>
      <c r="B221" s="286"/>
      <c r="C221" s="295">
        <f t="shared" si="11"/>
        <v>3037</v>
      </c>
      <c r="D221" s="315">
        <v>469</v>
      </c>
      <c r="E221" s="315">
        <v>0</v>
      </c>
      <c r="F221" s="315">
        <v>0</v>
      </c>
      <c r="G221" s="315">
        <v>446</v>
      </c>
      <c r="H221" s="315">
        <v>151</v>
      </c>
      <c r="I221" s="315">
        <v>13</v>
      </c>
      <c r="J221" s="315">
        <v>1007</v>
      </c>
      <c r="K221" s="315">
        <v>199</v>
      </c>
      <c r="L221" s="315">
        <v>711</v>
      </c>
      <c r="M221" s="315">
        <v>28</v>
      </c>
      <c r="N221" s="315">
        <v>13</v>
      </c>
      <c r="O221" s="286"/>
    </row>
    <row r="222" spans="1:15" s="285" customFormat="1" ht="9" customHeight="1">
      <c r="A222" s="286" t="s">
        <v>71</v>
      </c>
      <c r="B222" s="286"/>
      <c r="C222" s="295">
        <f t="shared" si="11"/>
        <v>4063</v>
      </c>
      <c r="D222" s="315">
        <v>263</v>
      </c>
      <c r="E222" s="315">
        <v>9</v>
      </c>
      <c r="F222" s="315">
        <v>0</v>
      </c>
      <c r="G222" s="315">
        <v>310</v>
      </c>
      <c r="H222" s="315">
        <v>416</v>
      </c>
      <c r="I222" s="315">
        <v>0</v>
      </c>
      <c r="J222" s="315">
        <v>1891</v>
      </c>
      <c r="K222" s="315">
        <v>191</v>
      </c>
      <c r="L222" s="315">
        <v>974</v>
      </c>
      <c r="M222" s="315">
        <v>0</v>
      </c>
      <c r="N222" s="315">
        <v>9</v>
      </c>
      <c r="O222" s="286"/>
    </row>
    <row r="223" spans="1:15" s="285" customFormat="1" ht="9" customHeight="1">
      <c r="A223" s="291" t="s">
        <v>72</v>
      </c>
      <c r="B223" s="291"/>
      <c r="C223" s="296">
        <f t="shared" si="11"/>
        <v>4037</v>
      </c>
      <c r="D223" s="316">
        <v>53</v>
      </c>
      <c r="E223" s="316">
        <v>2</v>
      </c>
      <c r="F223" s="316">
        <v>1</v>
      </c>
      <c r="G223" s="316">
        <v>970</v>
      </c>
      <c r="H223" s="316">
        <v>247</v>
      </c>
      <c r="I223" s="316">
        <v>121</v>
      </c>
      <c r="J223" s="316">
        <v>978</v>
      </c>
      <c r="K223" s="316">
        <v>470</v>
      </c>
      <c r="L223" s="316">
        <v>893</v>
      </c>
      <c r="M223" s="316">
        <v>61</v>
      </c>
      <c r="N223" s="316">
        <v>241</v>
      </c>
      <c r="O223" s="286"/>
    </row>
    <row r="224" spans="1:15" s="285" customFormat="1" ht="9" customHeight="1">
      <c r="A224" s="286" t="s">
        <v>73</v>
      </c>
      <c r="B224" s="286"/>
      <c r="C224" s="295">
        <f t="shared" si="11"/>
        <v>107</v>
      </c>
      <c r="D224" s="315">
        <v>1</v>
      </c>
      <c r="E224" s="315">
        <v>0</v>
      </c>
      <c r="F224" s="315">
        <v>0</v>
      </c>
      <c r="G224" s="315">
        <v>57</v>
      </c>
      <c r="H224" s="315">
        <v>3</v>
      </c>
      <c r="I224" s="315">
        <v>0</v>
      </c>
      <c r="J224" s="315">
        <v>16</v>
      </c>
      <c r="K224" s="315">
        <v>2</v>
      </c>
      <c r="L224" s="315">
        <v>28</v>
      </c>
      <c r="M224" s="315">
        <v>0</v>
      </c>
      <c r="N224" s="315">
        <v>0</v>
      </c>
      <c r="O224" s="286"/>
    </row>
    <row r="225" spans="1:15" s="285" customFormat="1" ht="9" customHeight="1">
      <c r="A225" s="286" t="s">
        <v>74</v>
      </c>
      <c r="B225" s="286"/>
      <c r="C225" s="295">
        <f t="shared" si="11"/>
        <v>5456</v>
      </c>
      <c r="D225" s="315">
        <v>191</v>
      </c>
      <c r="E225" s="315">
        <v>0</v>
      </c>
      <c r="F225" s="315">
        <v>0</v>
      </c>
      <c r="G225" s="315">
        <v>651</v>
      </c>
      <c r="H225" s="315">
        <v>340</v>
      </c>
      <c r="I225" s="315">
        <v>5</v>
      </c>
      <c r="J225" s="315">
        <v>1806</v>
      </c>
      <c r="K225" s="315">
        <v>604</v>
      </c>
      <c r="L225" s="315">
        <v>1586</v>
      </c>
      <c r="M225" s="315">
        <v>273</v>
      </c>
      <c r="N225" s="315">
        <v>0</v>
      </c>
      <c r="O225" s="286"/>
    </row>
    <row r="226" spans="1:15" s="285" customFormat="1" ht="9" customHeight="1">
      <c r="A226" s="286" t="s">
        <v>75</v>
      </c>
      <c r="B226" s="286"/>
      <c r="C226" s="295">
        <f t="shared" si="11"/>
        <v>2885</v>
      </c>
      <c r="D226" s="315">
        <v>106</v>
      </c>
      <c r="E226" s="315">
        <v>0</v>
      </c>
      <c r="F226" s="315">
        <v>0</v>
      </c>
      <c r="G226" s="315">
        <v>604</v>
      </c>
      <c r="H226" s="315">
        <v>34</v>
      </c>
      <c r="I226" s="315">
        <v>1</v>
      </c>
      <c r="J226" s="315">
        <v>1170</v>
      </c>
      <c r="K226" s="315">
        <v>380</v>
      </c>
      <c r="L226" s="315">
        <v>546</v>
      </c>
      <c r="M226" s="315">
        <v>1</v>
      </c>
      <c r="N226" s="315">
        <v>43</v>
      </c>
      <c r="O226" s="286"/>
    </row>
    <row r="227" spans="1:15" s="285" customFormat="1" ht="9" customHeight="1">
      <c r="A227" s="291" t="s">
        <v>76</v>
      </c>
      <c r="B227" s="291"/>
      <c r="C227" s="296">
        <f t="shared" si="11"/>
        <v>523</v>
      </c>
      <c r="D227" s="317">
        <v>22</v>
      </c>
      <c r="E227" s="317">
        <v>4</v>
      </c>
      <c r="F227" s="317">
        <v>0</v>
      </c>
      <c r="G227" s="317">
        <v>118</v>
      </c>
      <c r="H227" s="317">
        <v>40</v>
      </c>
      <c r="I227" s="317">
        <v>0</v>
      </c>
      <c r="J227" s="317">
        <v>148</v>
      </c>
      <c r="K227" s="317">
        <v>15</v>
      </c>
      <c r="L227" s="317">
        <v>176</v>
      </c>
      <c r="M227" s="317">
        <v>0</v>
      </c>
      <c r="N227" s="317">
        <v>0</v>
      </c>
      <c r="O227" s="286"/>
    </row>
    <row r="228" spans="1:15" ht="12" customHeight="1">
      <c r="A228" s="273"/>
      <c r="B228" s="318"/>
      <c r="C228" s="319"/>
      <c r="D228" s="301"/>
      <c r="E228" s="320"/>
      <c r="F228" s="320"/>
      <c r="G228" s="319"/>
      <c r="H228" s="319"/>
      <c r="I228" s="319"/>
      <c r="J228" s="319"/>
      <c r="K228" s="319"/>
      <c r="L228" s="319"/>
      <c r="M228" s="319"/>
      <c r="N228" s="276"/>
      <c r="O228" s="281"/>
    </row>
    <row r="229" spans="1:15" ht="12" customHeight="1">
      <c r="A229" s="273"/>
      <c r="B229" s="318"/>
      <c r="C229" s="319"/>
      <c r="D229" s="301"/>
      <c r="E229" s="320"/>
      <c r="F229" s="320"/>
      <c r="G229" s="319"/>
      <c r="H229" s="319"/>
      <c r="I229" s="319"/>
      <c r="J229" s="319"/>
      <c r="K229" s="319"/>
      <c r="L229" s="319"/>
      <c r="M229" s="319"/>
      <c r="N229" s="276"/>
      <c r="O229" s="281"/>
    </row>
    <row r="230" spans="1:15" ht="12" customHeight="1">
      <c r="A230" s="273"/>
      <c r="B230" s="318"/>
      <c r="C230" s="319"/>
      <c r="D230" s="301"/>
      <c r="E230" s="320"/>
      <c r="F230" s="320"/>
      <c r="G230" s="319"/>
      <c r="H230" s="319"/>
      <c r="I230" s="319"/>
      <c r="J230" s="319"/>
      <c r="K230" s="319"/>
      <c r="L230" s="319"/>
      <c r="M230" s="319"/>
      <c r="N230" s="276"/>
      <c r="O230" s="281"/>
    </row>
    <row r="231" spans="1:15" ht="12" customHeight="1">
      <c r="A231" s="273" t="s">
        <v>169</v>
      </c>
      <c r="B231" s="318"/>
      <c r="C231" s="319"/>
      <c r="D231" s="301"/>
      <c r="E231" s="320"/>
      <c r="F231" s="320"/>
      <c r="G231" s="319"/>
      <c r="H231" s="319"/>
      <c r="I231" s="319"/>
      <c r="J231" s="319"/>
      <c r="K231" s="319"/>
      <c r="L231" s="319"/>
      <c r="M231" s="319"/>
      <c r="N231" s="276"/>
      <c r="O231" s="281"/>
    </row>
    <row r="232" spans="1:15" ht="12" customHeight="1">
      <c r="A232" s="275" t="s">
        <v>156</v>
      </c>
      <c r="B232" s="318"/>
      <c r="C232" s="319"/>
      <c r="D232" s="301"/>
      <c r="E232" s="320"/>
      <c r="F232" s="320"/>
      <c r="G232" s="319"/>
      <c r="H232" s="319"/>
      <c r="I232" s="319"/>
      <c r="J232" s="319"/>
      <c r="K232" s="319"/>
      <c r="L232" s="319"/>
      <c r="M232" s="319"/>
      <c r="N232" s="276" t="s">
        <v>185</v>
      </c>
      <c r="O232" s="281"/>
    </row>
    <row r="233" spans="1:15" ht="3" customHeight="1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278"/>
      <c r="M233" s="278"/>
      <c r="N233" s="278"/>
    </row>
    <row r="234" spans="1:15" ht="3" customHeight="1">
      <c r="A234" s="281"/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</row>
    <row r="235" spans="1:15" s="282" customFormat="1" ht="9" customHeight="1">
      <c r="A235" s="750" t="s">
        <v>96</v>
      </c>
      <c r="B235" s="707" t="s">
        <v>34</v>
      </c>
      <c r="C235" s="748" t="s">
        <v>186</v>
      </c>
      <c r="D235" s="707" t="s">
        <v>174</v>
      </c>
      <c r="E235" s="752" t="s">
        <v>175</v>
      </c>
      <c r="F235" s="748" t="s">
        <v>187</v>
      </c>
      <c r="G235" s="748" t="s">
        <v>177</v>
      </c>
      <c r="H235" s="748" t="s">
        <v>178</v>
      </c>
      <c r="I235" s="748" t="s">
        <v>179</v>
      </c>
      <c r="J235" s="748" t="s">
        <v>188</v>
      </c>
      <c r="K235" s="748" t="s">
        <v>189</v>
      </c>
      <c r="L235" s="748" t="s">
        <v>190</v>
      </c>
      <c r="M235" s="748" t="s">
        <v>191</v>
      </c>
      <c r="N235" s="748" t="s">
        <v>183</v>
      </c>
    </row>
    <row r="236" spans="1:15" s="282" customFormat="1" ht="9" customHeight="1">
      <c r="A236" s="750"/>
      <c r="B236" s="707"/>
      <c r="C236" s="751"/>
      <c r="D236" s="707"/>
      <c r="E236" s="753"/>
      <c r="F236" s="751"/>
      <c r="G236" s="751"/>
      <c r="H236" s="748"/>
      <c r="I236" s="751"/>
      <c r="J236" s="751"/>
      <c r="K236" s="751"/>
      <c r="L236" s="751"/>
      <c r="M236" s="751"/>
      <c r="N236" s="751"/>
    </row>
    <row r="237" spans="1:15" s="282" customFormat="1" ht="9" customHeight="1">
      <c r="A237" s="750"/>
      <c r="B237" s="707"/>
      <c r="C237" s="751"/>
      <c r="D237" s="707"/>
      <c r="E237" s="753"/>
      <c r="F237" s="751"/>
      <c r="G237" s="751"/>
      <c r="H237" s="748"/>
      <c r="I237" s="707"/>
      <c r="J237" s="751"/>
      <c r="K237" s="751"/>
      <c r="L237" s="707"/>
      <c r="M237" s="751"/>
      <c r="N237" s="751"/>
    </row>
    <row r="238" spans="1:15" s="282" customFormat="1" ht="9" customHeight="1">
      <c r="A238" s="750"/>
      <c r="B238" s="707"/>
      <c r="C238" s="751"/>
      <c r="D238" s="707"/>
      <c r="E238" s="753"/>
      <c r="F238" s="751"/>
      <c r="G238" s="707"/>
      <c r="H238" s="707"/>
      <c r="I238" s="707"/>
      <c r="J238" s="751"/>
      <c r="K238" s="751"/>
      <c r="L238" s="707"/>
      <c r="M238" s="751"/>
    </row>
    <row r="239" spans="1:15" s="282" customFormat="1" ht="9" customHeight="1">
      <c r="A239" s="750"/>
      <c r="B239" s="707"/>
      <c r="C239" s="751"/>
      <c r="D239" s="707"/>
      <c r="E239" s="753"/>
      <c r="F239" s="707"/>
      <c r="G239" s="707"/>
      <c r="H239" s="707"/>
      <c r="I239" s="707"/>
      <c r="J239" s="751"/>
      <c r="K239" s="707"/>
      <c r="L239" s="707"/>
      <c r="M239" s="707"/>
    </row>
    <row r="240" spans="1:15" s="282" customFormat="1" ht="9" customHeight="1">
      <c r="A240" s="750"/>
      <c r="B240" s="707"/>
      <c r="C240" s="751"/>
      <c r="D240" s="707"/>
      <c r="E240" s="707"/>
      <c r="F240" s="707"/>
      <c r="G240" s="707"/>
      <c r="H240" s="707"/>
      <c r="I240" s="707"/>
      <c r="J240" s="751"/>
      <c r="K240" s="707"/>
      <c r="L240" s="707"/>
      <c r="M240" s="707"/>
      <c r="N240" s="707"/>
    </row>
    <row r="241" spans="1:15" s="282" customFormat="1" ht="9" customHeight="1">
      <c r="A241" s="750"/>
      <c r="B241" s="707"/>
      <c r="C241" s="751"/>
      <c r="D241" s="707"/>
      <c r="E241" s="707"/>
      <c r="F241" s="707"/>
      <c r="G241" s="707"/>
      <c r="H241" s="707"/>
      <c r="I241" s="707"/>
      <c r="J241" s="707"/>
      <c r="K241" s="707"/>
      <c r="L241" s="707"/>
      <c r="M241" s="707"/>
      <c r="N241" s="707"/>
    </row>
    <row r="242" spans="1:15" ht="3" customHeight="1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278"/>
      <c r="M242" s="278"/>
      <c r="N242" s="278"/>
    </row>
    <row r="243" spans="1:15" ht="3" customHeight="1">
      <c r="A243" s="281"/>
      <c r="B243" s="281"/>
      <c r="C243" s="281"/>
      <c r="D243" s="281"/>
      <c r="E243" s="281"/>
      <c r="F243" s="281"/>
      <c r="G243" s="281"/>
      <c r="H243" s="281"/>
      <c r="I243" s="281"/>
      <c r="J243" s="281"/>
      <c r="K243" s="281"/>
      <c r="L243" s="281"/>
      <c r="M243" s="281"/>
      <c r="N243" s="301"/>
    </row>
    <row r="244" spans="1:15" s="285" customFormat="1" ht="9.6" customHeight="1">
      <c r="A244" s="284">
        <v>2001</v>
      </c>
      <c r="B244" s="308"/>
      <c r="O244" s="286"/>
    </row>
    <row r="245" spans="1:15" s="285" customFormat="1" ht="9.6" customHeight="1">
      <c r="A245" s="288" t="s">
        <v>44</v>
      </c>
      <c r="B245" s="308">
        <f t="shared" ref="B245:N245" si="12">SUM(B247:B278)</f>
        <v>82657</v>
      </c>
      <c r="C245" s="308">
        <f t="shared" si="12"/>
        <v>2698</v>
      </c>
      <c r="D245" s="308">
        <f t="shared" si="12"/>
        <v>151</v>
      </c>
      <c r="E245" s="308">
        <f t="shared" si="12"/>
        <v>7</v>
      </c>
      <c r="F245" s="308">
        <f t="shared" si="12"/>
        <v>17622</v>
      </c>
      <c r="G245" s="308">
        <f t="shared" si="12"/>
        <v>3789</v>
      </c>
      <c r="H245" s="308">
        <f t="shared" si="12"/>
        <v>309</v>
      </c>
      <c r="I245" s="308">
        <f t="shared" si="12"/>
        <v>21372</v>
      </c>
      <c r="J245" s="308">
        <f t="shared" si="12"/>
        <v>6375</v>
      </c>
      <c r="K245" s="308">
        <f t="shared" si="12"/>
        <v>1279</v>
      </c>
      <c r="L245" s="308">
        <f t="shared" si="12"/>
        <v>22598</v>
      </c>
      <c r="M245" s="308">
        <f t="shared" si="12"/>
        <v>804</v>
      </c>
      <c r="N245" s="308">
        <f t="shared" si="12"/>
        <v>5653</v>
      </c>
      <c r="O245" s="286"/>
    </row>
    <row r="246" spans="1:15" s="285" customFormat="1" ht="3.95" customHeight="1">
      <c r="A246" s="288"/>
      <c r="B246" s="308"/>
      <c r="C246" s="308"/>
      <c r="D246" s="308"/>
      <c r="E246" s="308"/>
      <c r="F246" s="308"/>
      <c r="G246" s="308"/>
      <c r="H246" s="308"/>
      <c r="I246" s="308"/>
      <c r="J246" s="308"/>
      <c r="K246" s="308"/>
      <c r="L246" s="308"/>
      <c r="M246" s="308"/>
      <c r="N246" s="308"/>
      <c r="O246" s="286"/>
    </row>
    <row r="247" spans="1:15" s="285" customFormat="1" ht="8.65" customHeight="1">
      <c r="A247" s="286" t="s">
        <v>45</v>
      </c>
      <c r="B247" s="295">
        <f t="shared" ref="B247:B278" si="13">SUM(C247:N247)</f>
        <v>2147</v>
      </c>
      <c r="C247" s="315">
        <v>42</v>
      </c>
      <c r="D247" s="315">
        <v>0</v>
      </c>
      <c r="E247" s="315">
        <v>0</v>
      </c>
      <c r="F247" s="315">
        <v>685</v>
      </c>
      <c r="G247" s="315">
        <v>116</v>
      </c>
      <c r="H247" s="315">
        <v>1</v>
      </c>
      <c r="I247" s="315">
        <v>475</v>
      </c>
      <c r="J247" s="315">
        <v>108</v>
      </c>
      <c r="K247" s="315">
        <v>29</v>
      </c>
      <c r="L247" s="315">
        <v>526</v>
      </c>
      <c r="M247" s="315">
        <v>0</v>
      </c>
      <c r="N247" s="315">
        <v>165</v>
      </c>
      <c r="O247" s="286"/>
    </row>
    <row r="248" spans="1:15" s="285" customFormat="1" ht="8.65" customHeight="1">
      <c r="A248" s="286" t="s">
        <v>46</v>
      </c>
      <c r="B248" s="295">
        <f t="shared" si="13"/>
        <v>395</v>
      </c>
      <c r="C248" s="315">
        <v>5</v>
      </c>
      <c r="D248" s="315">
        <v>0</v>
      </c>
      <c r="E248" s="315">
        <v>1</v>
      </c>
      <c r="F248" s="315">
        <v>134</v>
      </c>
      <c r="G248" s="315">
        <v>24</v>
      </c>
      <c r="H248" s="315">
        <v>12</v>
      </c>
      <c r="I248" s="315">
        <v>84</v>
      </c>
      <c r="J248" s="315">
        <v>13</v>
      </c>
      <c r="K248" s="315">
        <v>6</v>
      </c>
      <c r="L248" s="315">
        <v>114</v>
      </c>
      <c r="M248" s="315">
        <v>1</v>
      </c>
      <c r="N248" s="315">
        <v>1</v>
      </c>
      <c r="O248" s="286"/>
    </row>
    <row r="249" spans="1:15" s="285" customFormat="1" ht="8.65" customHeight="1">
      <c r="A249" s="286" t="s">
        <v>47</v>
      </c>
      <c r="B249" s="295">
        <f t="shared" si="13"/>
        <v>100</v>
      </c>
      <c r="C249" s="315">
        <v>3</v>
      </c>
      <c r="D249" s="315">
        <v>17</v>
      </c>
      <c r="E249" s="315">
        <v>0</v>
      </c>
      <c r="F249" s="315">
        <v>5</v>
      </c>
      <c r="G249" s="315">
        <v>4</v>
      </c>
      <c r="H249" s="315">
        <v>0</v>
      </c>
      <c r="I249" s="315">
        <v>28</v>
      </c>
      <c r="J249" s="315">
        <v>1</v>
      </c>
      <c r="K249" s="315">
        <v>0</v>
      </c>
      <c r="L249" s="315">
        <v>39</v>
      </c>
      <c r="M249" s="315">
        <v>2</v>
      </c>
      <c r="N249" s="315">
        <v>1</v>
      </c>
      <c r="O249" s="286"/>
    </row>
    <row r="250" spans="1:15" s="285" customFormat="1" ht="8.65" customHeight="1">
      <c r="A250" s="291" t="s">
        <v>48</v>
      </c>
      <c r="B250" s="296">
        <f t="shared" si="13"/>
        <v>453</v>
      </c>
      <c r="C250" s="316">
        <v>6</v>
      </c>
      <c r="D250" s="316">
        <v>0</v>
      </c>
      <c r="E250" s="316">
        <v>2</v>
      </c>
      <c r="F250" s="316">
        <v>26</v>
      </c>
      <c r="G250" s="316">
        <v>29</v>
      </c>
      <c r="H250" s="316">
        <v>2</v>
      </c>
      <c r="I250" s="316">
        <v>175</v>
      </c>
      <c r="J250" s="316">
        <v>80</v>
      </c>
      <c r="K250" s="316">
        <v>7</v>
      </c>
      <c r="L250" s="316">
        <v>93</v>
      </c>
      <c r="M250" s="316">
        <v>3</v>
      </c>
      <c r="N250" s="316">
        <v>30</v>
      </c>
      <c r="O250" s="286"/>
    </row>
    <row r="251" spans="1:15" s="285" customFormat="1" ht="8.65" customHeight="1">
      <c r="A251" s="286" t="s">
        <v>49</v>
      </c>
      <c r="B251" s="295">
        <f t="shared" si="13"/>
        <v>4790</v>
      </c>
      <c r="C251" s="315">
        <v>152</v>
      </c>
      <c r="D251" s="315">
        <v>25</v>
      </c>
      <c r="E251" s="315">
        <v>0</v>
      </c>
      <c r="F251" s="315">
        <v>1112</v>
      </c>
      <c r="G251" s="315">
        <v>221</v>
      </c>
      <c r="H251" s="315">
        <v>22</v>
      </c>
      <c r="I251" s="315">
        <v>1023</v>
      </c>
      <c r="J251" s="315">
        <v>367</v>
      </c>
      <c r="K251" s="315">
        <v>57</v>
      </c>
      <c r="L251" s="315">
        <v>1039</v>
      </c>
      <c r="M251" s="315">
        <v>75</v>
      </c>
      <c r="N251" s="315">
        <v>697</v>
      </c>
      <c r="O251" s="286"/>
    </row>
    <row r="252" spans="1:15" s="285" customFormat="1" ht="8.65" customHeight="1">
      <c r="A252" s="286" t="s">
        <v>50</v>
      </c>
      <c r="B252" s="295">
        <f t="shared" si="13"/>
        <v>720</v>
      </c>
      <c r="C252" s="315">
        <v>61</v>
      </c>
      <c r="D252" s="315">
        <v>0</v>
      </c>
      <c r="E252" s="315">
        <v>0</v>
      </c>
      <c r="F252" s="315">
        <v>50</v>
      </c>
      <c r="G252" s="315">
        <v>80</v>
      </c>
      <c r="H252" s="315">
        <v>0</v>
      </c>
      <c r="I252" s="315">
        <v>185</v>
      </c>
      <c r="J252" s="315">
        <v>59</v>
      </c>
      <c r="K252" s="315">
        <v>6</v>
      </c>
      <c r="L252" s="315">
        <v>237</v>
      </c>
      <c r="M252" s="315">
        <v>0</v>
      </c>
      <c r="N252" s="315">
        <v>42</v>
      </c>
      <c r="O252" s="286"/>
    </row>
    <row r="253" spans="1:15" s="285" customFormat="1" ht="8.65" customHeight="1">
      <c r="A253" s="286" t="s">
        <v>51</v>
      </c>
      <c r="B253" s="295">
        <f t="shared" si="13"/>
        <v>1400</v>
      </c>
      <c r="C253" s="315">
        <v>190</v>
      </c>
      <c r="D253" s="315">
        <v>0</v>
      </c>
      <c r="E253" s="315">
        <v>0</v>
      </c>
      <c r="F253" s="315">
        <v>60</v>
      </c>
      <c r="G253" s="315">
        <v>111</v>
      </c>
      <c r="H253" s="315">
        <v>30</v>
      </c>
      <c r="I253" s="315">
        <v>504</v>
      </c>
      <c r="J253" s="315">
        <v>65</v>
      </c>
      <c r="K253" s="315">
        <v>15</v>
      </c>
      <c r="L253" s="315">
        <v>422</v>
      </c>
      <c r="M253" s="315">
        <v>2</v>
      </c>
      <c r="N253" s="315">
        <v>1</v>
      </c>
      <c r="O253" s="286"/>
    </row>
    <row r="254" spans="1:15" s="285" customFormat="1" ht="8.65" customHeight="1">
      <c r="A254" s="291" t="s">
        <v>52</v>
      </c>
      <c r="B254" s="296">
        <f t="shared" si="13"/>
        <v>2575</v>
      </c>
      <c r="C254" s="316">
        <v>28</v>
      </c>
      <c r="D254" s="316">
        <v>2</v>
      </c>
      <c r="E254" s="316">
        <v>0</v>
      </c>
      <c r="F254" s="316">
        <v>823</v>
      </c>
      <c r="G254" s="316">
        <v>140</v>
      </c>
      <c r="H254" s="316">
        <v>7</v>
      </c>
      <c r="I254" s="316">
        <v>549</v>
      </c>
      <c r="J254" s="316">
        <v>115</v>
      </c>
      <c r="K254" s="316">
        <v>44</v>
      </c>
      <c r="L254" s="316">
        <v>703</v>
      </c>
      <c r="M254" s="316">
        <v>2</v>
      </c>
      <c r="N254" s="316">
        <v>162</v>
      </c>
      <c r="O254" s="286"/>
    </row>
    <row r="255" spans="1:15" s="285" customFormat="1" ht="8.65" customHeight="1">
      <c r="A255" s="286" t="s">
        <v>53</v>
      </c>
      <c r="B255" s="295">
        <f t="shared" si="13"/>
        <v>6270</v>
      </c>
      <c r="C255" s="315">
        <v>1</v>
      </c>
      <c r="D255" s="315">
        <v>0</v>
      </c>
      <c r="E255" s="315">
        <v>0</v>
      </c>
      <c r="F255" s="315">
        <v>1173</v>
      </c>
      <c r="G255" s="315">
        <v>182</v>
      </c>
      <c r="H255" s="315">
        <v>8</v>
      </c>
      <c r="I255" s="315">
        <v>1356</v>
      </c>
      <c r="J255" s="315">
        <v>216</v>
      </c>
      <c r="K255" s="315">
        <v>232</v>
      </c>
      <c r="L255" s="315">
        <v>2962</v>
      </c>
      <c r="M255" s="315">
        <v>30</v>
      </c>
      <c r="N255" s="315">
        <v>110</v>
      </c>
      <c r="O255" s="286"/>
    </row>
    <row r="256" spans="1:15" s="285" customFormat="1" ht="8.65" customHeight="1">
      <c r="A256" s="286" t="s">
        <v>54</v>
      </c>
      <c r="B256" s="295">
        <f t="shared" si="13"/>
        <v>2258</v>
      </c>
      <c r="C256" s="315">
        <v>112</v>
      </c>
      <c r="D256" s="315">
        <v>3</v>
      </c>
      <c r="E256" s="315">
        <v>0</v>
      </c>
      <c r="F256" s="315">
        <v>782</v>
      </c>
      <c r="G256" s="315">
        <v>108</v>
      </c>
      <c r="H256" s="315">
        <v>39</v>
      </c>
      <c r="I256" s="315">
        <v>618</v>
      </c>
      <c r="J256" s="315">
        <v>111</v>
      </c>
      <c r="K256" s="315">
        <v>9</v>
      </c>
      <c r="L256" s="315">
        <v>444</v>
      </c>
      <c r="M256" s="315">
        <v>31</v>
      </c>
      <c r="N256" s="315">
        <v>1</v>
      </c>
      <c r="O256" s="286"/>
    </row>
    <row r="257" spans="1:15" s="285" customFormat="1" ht="8.65" customHeight="1">
      <c r="A257" s="286" t="s">
        <v>55</v>
      </c>
      <c r="B257" s="295">
        <f t="shared" si="13"/>
        <v>4724</v>
      </c>
      <c r="C257" s="315">
        <v>45</v>
      </c>
      <c r="D257" s="315">
        <v>3</v>
      </c>
      <c r="E257" s="315">
        <v>0</v>
      </c>
      <c r="F257" s="315">
        <v>1568</v>
      </c>
      <c r="G257" s="315">
        <v>174</v>
      </c>
      <c r="H257" s="315">
        <v>4</v>
      </c>
      <c r="I257" s="315">
        <v>1159</v>
      </c>
      <c r="J257" s="315">
        <v>264</v>
      </c>
      <c r="K257" s="315">
        <v>122</v>
      </c>
      <c r="L257" s="315">
        <v>1081</v>
      </c>
      <c r="M257" s="315">
        <v>15</v>
      </c>
      <c r="N257" s="315">
        <v>289</v>
      </c>
      <c r="O257" s="286"/>
    </row>
    <row r="258" spans="1:15" s="285" customFormat="1" ht="8.65" customHeight="1">
      <c r="A258" s="291" t="s">
        <v>56</v>
      </c>
      <c r="B258" s="296">
        <f t="shared" si="13"/>
        <v>1372</v>
      </c>
      <c r="C258" s="316">
        <v>3</v>
      </c>
      <c r="D258" s="316">
        <v>6</v>
      </c>
      <c r="E258" s="316">
        <v>0</v>
      </c>
      <c r="F258" s="316">
        <v>60</v>
      </c>
      <c r="G258" s="316">
        <v>63</v>
      </c>
      <c r="H258" s="316">
        <v>3</v>
      </c>
      <c r="I258" s="316">
        <v>407</v>
      </c>
      <c r="J258" s="316">
        <v>47</v>
      </c>
      <c r="K258" s="316">
        <v>7</v>
      </c>
      <c r="L258" s="316">
        <v>733</v>
      </c>
      <c r="M258" s="316">
        <v>26</v>
      </c>
      <c r="N258" s="316">
        <v>17</v>
      </c>
      <c r="O258" s="286"/>
    </row>
    <row r="259" spans="1:15" s="285" customFormat="1" ht="8.65" customHeight="1">
      <c r="A259" s="286" t="s">
        <v>57</v>
      </c>
      <c r="B259" s="295">
        <f t="shared" si="13"/>
        <v>1091</v>
      </c>
      <c r="C259" s="315">
        <v>13</v>
      </c>
      <c r="D259" s="315">
        <v>3</v>
      </c>
      <c r="E259" s="315">
        <v>1</v>
      </c>
      <c r="F259" s="315">
        <v>447</v>
      </c>
      <c r="G259" s="315">
        <v>59</v>
      </c>
      <c r="H259" s="315">
        <v>0</v>
      </c>
      <c r="I259" s="315">
        <v>215</v>
      </c>
      <c r="J259" s="315">
        <v>42</v>
      </c>
      <c r="K259" s="315">
        <v>5</v>
      </c>
      <c r="L259" s="315">
        <v>291</v>
      </c>
      <c r="M259" s="315">
        <v>12</v>
      </c>
      <c r="N259" s="315">
        <v>3</v>
      </c>
      <c r="O259" s="286"/>
    </row>
    <row r="260" spans="1:15" s="285" customFormat="1" ht="8.65" customHeight="1">
      <c r="A260" s="286" t="s">
        <v>58</v>
      </c>
      <c r="B260" s="295">
        <f t="shared" si="13"/>
        <v>5196</v>
      </c>
      <c r="C260" s="315">
        <v>64</v>
      </c>
      <c r="D260" s="315">
        <v>23</v>
      </c>
      <c r="E260" s="315">
        <v>0</v>
      </c>
      <c r="F260" s="315">
        <v>1367</v>
      </c>
      <c r="G260" s="315">
        <v>135</v>
      </c>
      <c r="H260" s="315">
        <v>1</v>
      </c>
      <c r="I260" s="315">
        <v>1653</v>
      </c>
      <c r="J260" s="315">
        <v>164</v>
      </c>
      <c r="K260" s="315">
        <v>28</v>
      </c>
      <c r="L260" s="315">
        <v>1661</v>
      </c>
      <c r="M260" s="315">
        <v>32</v>
      </c>
      <c r="N260" s="315">
        <v>68</v>
      </c>
      <c r="O260" s="286"/>
    </row>
    <row r="261" spans="1:15" s="285" customFormat="1" ht="8.65" customHeight="1">
      <c r="A261" s="286" t="s">
        <v>59</v>
      </c>
      <c r="B261" s="295">
        <f t="shared" si="13"/>
        <v>755</v>
      </c>
      <c r="C261" s="315">
        <v>10</v>
      </c>
      <c r="D261" s="315">
        <v>0</v>
      </c>
      <c r="E261" s="315">
        <v>0</v>
      </c>
      <c r="F261" s="315">
        <v>304</v>
      </c>
      <c r="G261" s="315">
        <v>20</v>
      </c>
      <c r="H261" s="315">
        <v>25</v>
      </c>
      <c r="I261" s="315">
        <v>154</v>
      </c>
      <c r="J261" s="315">
        <v>80</v>
      </c>
      <c r="K261" s="315">
        <v>5</v>
      </c>
      <c r="L261" s="315">
        <v>144</v>
      </c>
      <c r="M261" s="315">
        <v>0</v>
      </c>
      <c r="N261" s="315">
        <v>13</v>
      </c>
      <c r="O261" s="286"/>
    </row>
    <row r="262" spans="1:15" s="285" customFormat="1" ht="8.65" customHeight="1">
      <c r="A262" s="291" t="s">
        <v>60</v>
      </c>
      <c r="B262" s="296">
        <f t="shared" si="13"/>
        <v>1178</v>
      </c>
      <c r="C262" s="316">
        <v>62</v>
      </c>
      <c r="D262" s="316">
        <v>4</v>
      </c>
      <c r="E262" s="316">
        <v>0</v>
      </c>
      <c r="F262" s="316">
        <v>343</v>
      </c>
      <c r="G262" s="316">
        <v>66</v>
      </c>
      <c r="H262" s="316">
        <v>3</v>
      </c>
      <c r="I262" s="316">
        <v>300</v>
      </c>
      <c r="J262" s="316">
        <v>81</v>
      </c>
      <c r="K262" s="316">
        <v>27</v>
      </c>
      <c r="L262" s="316">
        <v>257</v>
      </c>
      <c r="M262" s="316">
        <v>33</v>
      </c>
      <c r="N262" s="316">
        <v>2</v>
      </c>
      <c r="O262" s="286"/>
    </row>
    <row r="263" spans="1:15" s="285" customFormat="1" ht="8.65" customHeight="1">
      <c r="A263" s="286" t="s">
        <v>61</v>
      </c>
      <c r="B263" s="295">
        <f t="shared" si="13"/>
        <v>2179</v>
      </c>
      <c r="C263" s="315">
        <v>16</v>
      </c>
      <c r="D263" s="315">
        <v>0</v>
      </c>
      <c r="E263" s="315">
        <v>0</v>
      </c>
      <c r="F263" s="315">
        <v>158</v>
      </c>
      <c r="G263" s="315">
        <v>129</v>
      </c>
      <c r="H263" s="315">
        <v>2</v>
      </c>
      <c r="I263" s="315">
        <v>242</v>
      </c>
      <c r="J263" s="315">
        <v>847</v>
      </c>
      <c r="K263" s="315">
        <v>14</v>
      </c>
      <c r="L263" s="315">
        <v>598</v>
      </c>
      <c r="M263" s="315">
        <v>19</v>
      </c>
      <c r="N263" s="315">
        <v>154</v>
      </c>
      <c r="O263" s="286"/>
    </row>
    <row r="264" spans="1:15" s="285" customFormat="1" ht="8.65" customHeight="1">
      <c r="A264" s="286" t="s">
        <v>62</v>
      </c>
      <c r="B264" s="295">
        <f t="shared" si="13"/>
        <v>133</v>
      </c>
      <c r="C264" s="315">
        <v>8</v>
      </c>
      <c r="D264" s="315">
        <v>0</v>
      </c>
      <c r="E264" s="315">
        <v>0</v>
      </c>
      <c r="F264" s="315">
        <v>19</v>
      </c>
      <c r="G264" s="315">
        <v>8</v>
      </c>
      <c r="H264" s="315">
        <v>0</v>
      </c>
      <c r="I264" s="315">
        <v>41</v>
      </c>
      <c r="J264" s="315">
        <v>12</v>
      </c>
      <c r="K264" s="315">
        <v>1</v>
      </c>
      <c r="L264" s="315">
        <v>36</v>
      </c>
      <c r="M264" s="315">
        <v>2</v>
      </c>
      <c r="N264" s="315">
        <v>6</v>
      </c>
      <c r="O264" s="286"/>
    </row>
    <row r="265" spans="1:15" s="285" customFormat="1" ht="8.65" customHeight="1">
      <c r="A265" s="286" t="s">
        <v>63</v>
      </c>
      <c r="B265" s="295">
        <f t="shared" si="13"/>
        <v>5936</v>
      </c>
      <c r="C265" s="315">
        <v>44</v>
      </c>
      <c r="D265" s="315">
        <v>9</v>
      </c>
      <c r="E265" s="315">
        <v>0</v>
      </c>
      <c r="F265" s="315">
        <v>1341</v>
      </c>
      <c r="G265" s="315">
        <v>313</v>
      </c>
      <c r="H265" s="315">
        <v>13</v>
      </c>
      <c r="I265" s="315">
        <v>719</v>
      </c>
      <c r="J265" s="315">
        <v>473</v>
      </c>
      <c r="K265" s="315">
        <v>72</v>
      </c>
      <c r="L265" s="315">
        <v>1456</v>
      </c>
      <c r="M265" s="315">
        <v>13</v>
      </c>
      <c r="N265" s="315">
        <v>1483</v>
      </c>
      <c r="O265" s="286"/>
    </row>
    <row r="266" spans="1:15" s="285" customFormat="1" ht="8.65" customHeight="1">
      <c r="A266" s="291" t="s">
        <v>64</v>
      </c>
      <c r="B266" s="296">
        <f t="shared" si="13"/>
        <v>1597</v>
      </c>
      <c r="C266" s="316">
        <v>24</v>
      </c>
      <c r="D266" s="316">
        <v>1</v>
      </c>
      <c r="E266" s="316">
        <v>0</v>
      </c>
      <c r="F266" s="316">
        <v>310</v>
      </c>
      <c r="G266" s="316">
        <v>84</v>
      </c>
      <c r="H266" s="316">
        <v>0</v>
      </c>
      <c r="I266" s="316">
        <v>574</v>
      </c>
      <c r="J266" s="316">
        <v>60</v>
      </c>
      <c r="K266" s="316">
        <v>12</v>
      </c>
      <c r="L266" s="316">
        <v>389</v>
      </c>
      <c r="M266" s="316">
        <v>34</v>
      </c>
      <c r="N266" s="316">
        <v>109</v>
      </c>
      <c r="O266" s="286"/>
    </row>
    <row r="267" spans="1:15" s="285" customFormat="1" ht="8.65" customHeight="1">
      <c r="A267" s="286" t="s">
        <v>65</v>
      </c>
      <c r="B267" s="295">
        <f t="shared" si="13"/>
        <v>4330</v>
      </c>
      <c r="C267" s="315">
        <v>367</v>
      </c>
      <c r="D267" s="315">
        <v>20</v>
      </c>
      <c r="E267" s="315">
        <v>0</v>
      </c>
      <c r="F267" s="315">
        <v>1661</v>
      </c>
      <c r="G267" s="315">
        <v>180</v>
      </c>
      <c r="H267" s="315">
        <v>22</v>
      </c>
      <c r="I267" s="315">
        <v>942</v>
      </c>
      <c r="J267" s="315">
        <v>85</v>
      </c>
      <c r="K267" s="315">
        <v>40</v>
      </c>
      <c r="L267" s="315">
        <v>835</v>
      </c>
      <c r="M267" s="315">
        <v>137</v>
      </c>
      <c r="N267" s="315">
        <v>41</v>
      </c>
      <c r="O267" s="286"/>
    </row>
    <row r="268" spans="1:15" s="285" customFormat="1" ht="8.65" customHeight="1">
      <c r="A268" s="286" t="s">
        <v>66</v>
      </c>
      <c r="B268" s="295">
        <f t="shared" si="13"/>
        <v>2286</v>
      </c>
      <c r="C268" s="315">
        <v>26</v>
      </c>
      <c r="D268" s="315">
        <v>2</v>
      </c>
      <c r="E268" s="315">
        <v>0</v>
      </c>
      <c r="F268" s="315">
        <v>432</v>
      </c>
      <c r="G268" s="315">
        <v>68</v>
      </c>
      <c r="H268" s="315">
        <v>0</v>
      </c>
      <c r="I268" s="315">
        <v>242</v>
      </c>
      <c r="J268" s="315">
        <v>89</v>
      </c>
      <c r="K268" s="315">
        <v>23</v>
      </c>
      <c r="L268" s="315">
        <v>705</v>
      </c>
      <c r="M268" s="315">
        <v>7</v>
      </c>
      <c r="N268" s="315">
        <v>692</v>
      </c>
      <c r="O268" s="286"/>
    </row>
    <row r="269" spans="1:15" s="285" customFormat="1" ht="8.65" customHeight="1">
      <c r="A269" s="286" t="s">
        <v>67</v>
      </c>
      <c r="B269" s="295">
        <f t="shared" si="13"/>
        <v>1462</v>
      </c>
      <c r="C269" s="315">
        <v>22</v>
      </c>
      <c r="D269" s="315">
        <v>0</v>
      </c>
      <c r="E269" s="315">
        <v>0</v>
      </c>
      <c r="F269" s="315">
        <v>18</v>
      </c>
      <c r="G269" s="315">
        <v>16</v>
      </c>
      <c r="H269" s="315">
        <v>2</v>
      </c>
      <c r="I269" s="315">
        <v>538</v>
      </c>
      <c r="J269" s="315">
        <v>145</v>
      </c>
      <c r="K269" s="315">
        <v>59</v>
      </c>
      <c r="L269" s="315">
        <v>461</v>
      </c>
      <c r="M269" s="315">
        <v>1</v>
      </c>
      <c r="N269" s="315">
        <v>200</v>
      </c>
      <c r="O269" s="286"/>
    </row>
    <row r="270" spans="1:15" s="285" customFormat="1" ht="8.65" customHeight="1">
      <c r="A270" s="291" t="s">
        <v>68</v>
      </c>
      <c r="B270" s="296">
        <f t="shared" si="13"/>
        <v>4201</v>
      </c>
      <c r="C270" s="316">
        <v>63</v>
      </c>
      <c r="D270" s="316">
        <v>3</v>
      </c>
      <c r="E270" s="316">
        <v>0</v>
      </c>
      <c r="F270" s="316">
        <v>1350</v>
      </c>
      <c r="G270" s="316">
        <v>86</v>
      </c>
      <c r="H270" s="316">
        <v>14</v>
      </c>
      <c r="I270" s="316">
        <v>902</v>
      </c>
      <c r="J270" s="316">
        <v>282</v>
      </c>
      <c r="K270" s="316">
        <v>52</v>
      </c>
      <c r="L270" s="316">
        <v>1085</v>
      </c>
      <c r="M270" s="316">
        <v>56</v>
      </c>
      <c r="N270" s="316">
        <v>308</v>
      </c>
      <c r="O270" s="286"/>
    </row>
    <row r="271" spans="1:15" s="285" customFormat="1" ht="8.65" customHeight="1">
      <c r="A271" s="286" t="s">
        <v>69</v>
      </c>
      <c r="B271" s="295">
        <f t="shared" si="13"/>
        <v>2589</v>
      </c>
      <c r="C271" s="315">
        <v>157</v>
      </c>
      <c r="D271" s="315">
        <v>0</v>
      </c>
      <c r="E271" s="315">
        <v>0</v>
      </c>
      <c r="F271" s="315">
        <v>253</v>
      </c>
      <c r="G271" s="315">
        <v>99</v>
      </c>
      <c r="H271" s="315">
        <v>2</v>
      </c>
      <c r="I271" s="315">
        <v>652</v>
      </c>
      <c r="J271" s="315">
        <v>131</v>
      </c>
      <c r="K271" s="315">
        <v>28</v>
      </c>
      <c r="L271" s="315">
        <v>877</v>
      </c>
      <c r="M271" s="315">
        <v>0</v>
      </c>
      <c r="N271" s="315">
        <v>390</v>
      </c>
      <c r="O271" s="286"/>
    </row>
    <row r="272" spans="1:15" s="285" customFormat="1" ht="8.65" customHeight="1">
      <c r="A272" s="286" t="s">
        <v>70</v>
      </c>
      <c r="B272" s="295">
        <f t="shared" si="13"/>
        <v>3367</v>
      </c>
      <c r="C272" s="315">
        <v>388</v>
      </c>
      <c r="D272" s="315">
        <v>5</v>
      </c>
      <c r="E272" s="315">
        <v>2</v>
      </c>
      <c r="F272" s="315">
        <v>463</v>
      </c>
      <c r="G272" s="315">
        <v>166</v>
      </c>
      <c r="H272" s="315">
        <v>16</v>
      </c>
      <c r="I272" s="315">
        <v>1190</v>
      </c>
      <c r="J272" s="315">
        <v>191</v>
      </c>
      <c r="K272" s="315">
        <v>44</v>
      </c>
      <c r="L272" s="315">
        <v>812</v>
      </c>
      <c r="M272" s="315">
        <v>43</v>
      </c>
      <c r="N272" s="315">
        <v>47</v>
      </c>
      <c r="O272" s="286"/>
    </row>
    <row r="273" spans="1:15" s="285" customFormat="1" ht="8.65" customHeight="1">
      <c r="A273" s="286" t="s">
        <v>71</v>
      </c>
      <c r="B273" s="295">
        <f t="shared" si="13"/>
        <v>4496</v>
      </c>
      <c r="C273" s="315">
        <v>381</v>
      </c>
      <c r="D273" s="315">
        <v>18</v>
      </c>
      <c r="E273" s="315">
        <v>0</v>
      </c>
      <c r="F273" s="315">
        <v>213</v>
      </c>
      <c r="G273" s="315">
        <v>446</v>
      </c>
      <c r="H273" s="315">
        <v>0</v>
      </c>
      <c r="I273" s="315">
        <v>1877</v>
      </c>
      <c r="J273" s="315">
        <v>230</v>
      </c>
      <c r="K273" s="315">
        <v>84</v>
      </c>
      <c r="L273" s="315">
        <v>1188</v>
      </c>
      <c r="M273" s="315">
        <v>12</v>
      </c>
      <c r="N273" s="315">
        <v>47</v>
      </c>
      <c r="O273" s="286"/>
    </row>
    <row r="274" spans="1:15" s="285" customFormat="1" ht="8.65" customHeight="1">
      <c r="A274" s="291" t="s">
        <v>72</v>
      </c>
      <c r="B274" s="296">
        <f t="shared" si="13"/>
        <v>3714</v>
      </c>
      <c r="C274" s="316">
        <v>58</v>
      </c>
      <c r="D274" s="316">
        <v>3</v>
      </c>
      <c r="E274" s="316">
        <v>0</v>
      </c>
      <c r="F274" s="316">
        <v>568</v>
      </c>
      <c r="G274" s="316">
        <v>177</v>
      </c>
      <c r="H274" s="316">
        <v>76</v>
      </c>
      <c r="I274" s="316">
        <v>1102</v>
      </c>
      <c r="J274" s="316">
        <v>328</v>
      </c>
      <c r="K274" s="316">
        <v>84</v>
      </c>
      <c r="L274" s="316">
        <v>754</v>
      </c>
      <c r="M274" s="316">
        <v>63</v>
      </c>
      <c r="N274" s="316">
        <v>501</v>
      </c>
      <c r="O274" s="286"/>
    </row>
    <row r="275" spans="1:15" s="285" customFormat="1" ht="8.65" customHeight="1">
      <c r="A275" s="286" t="s">
        <v>73</v>
      </c>
      <c r="B275" s="295">
        <f t="shared" si="13"/>
        <v>175</v>
      </c>
      <c r="C275" s="315">
        <v>0</v>
      </c>
      <c r="D275" s="315">
        <v>0</v>
      </c>
      <c r="E275" s="315">
        <v>0</v>
      </c>
      <c r="F275" s="315">
        <v>68</v>
      </c>
      <c r="G275" s="315">
        <v>0</v>
      </c>
      <c r="H275" s="315">
        <v>0</v>
      </c>
      <c r="I275" s="315">
        <v>74</v>
      </c>
      <c r="J275" s="315">
        <v>2</v>
      </c>
      <c r="K275" s="315">
        <v>1</v>
      </c>
      <c r="L275" s="315">
        <v>30</v>
      </c>
      <c r="M275" s="315">
        <v>0</v>
      </c>
      <c r="N275" s="315">
        <v>0</v>
      </c>
      <c r="O275" s="286"/>
    </row>
    <row r="276" spans="1:15" s="285" customFormat="1" ht="8.65" customHeight="1">
      <c r="A276" s="286" t="s">
        <v>74</v>
      </c>
      <c r="B276" s="295">
        <f t="shared" si="13"/>
        <v>6298</v>
      </c>
      <c r="C276" s="315">
        <v>190</v>
      </c>
      <c r="D276" s="315">
        <v>4</v>
      </c>
      <c r="E276" s="315">
        <v>1</v>
      </c>
      <c r="F276" s="315">
        <v>736</v>
      </c>
      <c r="G276" s="315">
        <v>390</v>
      </c>
      <c r="H276" s="315">
        <v>5</v>
      </c>
      <c r="I276" s="315">
        <v>2167</v>
      </c>
      <c r="J276" s="315">
        <v>642</v>
      </c>
      <c r="K276" s="315">
        <v>109</v>
      </c>
      <c r="L276" s="315">
        <v>1869</v>
      </c>
      <c r="M276" s="315">
        <v>138</v>
      </c>
      <c r="N276" s="315">
        <v>47</v>
      </c>
      <c r="O276" s="286"/>
    </row>
    <row r="277" spans="1:15" s="285" customFormat="1" ht="8.65" customHeight="1">
      <c r="A277" s="286" t="s">
        <v>75</v>
      </c>
      <c r="B277" s="295">
        <f t="shared" si="13"/>
        <v>4076</v>
      </c>
      <c r="C277" s="315">
        <v>139</v>
      </c>
      <c r="D277" s="315">
        <v>0</v>
      </c>
      <c r="E277" s="315">
        <v>0</v>
      </c>
      <c r="F277" s="315">
        <v>993</v>
      </c>
      <c r="G277" s="315">
        <v>65</v>
      </c>
      <c r="H277" s="315">
        <v>0</v>
      </c>
      <c r="I277" s="315">
        <v>1105</v>
      </c>
      <c r="J277" s="315">
        <v>1035</v>
      </c>
      <c r="K277" s="315">
        <v>43</v>
      </c>
      <c r="L277" s="315">
        <v>657</v>
      </c>
      <c r="M277" s="315">
        <v>13</v>
      </c>
      <c r="N277" s="315">
        <v>26</v>
      </c>
      <c r="O277" s="286"/>
    </row>
    <row r="278" spans="1:15" s="285" customFormat="1" ht="8.65" customHeight="1">
      <c r="A278" s="291" t="s">
        <v>76</v>
      </c>
      <c r="B278" s="296">
        <f t="shared" si="13"/>
        <v>394</v>
      </c>
      <c r="C278" s="317">
        <v>18</v>
      </c>
      <c r="D278" s="317">
        <v>0</v>
      </c>
      <c r="E278" s="317">
        <v>0</v>
      </c>
      <c r="F278" s="317">
        <v>100</v>
      </c>
      <c r="G278" s="317">
        <v>30</v>
      </c>
      <c r="H278" s="317">
        <v>0</v>
      </c>
      <c r="I278" s="317">
        <v>120</v>
      </c>
      <c r="J278" s="317">
        <v>10</v>
      </c>
      <c r="K278" s="317">
        <v>14</v>
      </c>
      <c r="L278" s="317">
        <v>100</v>
      </c>
      <c r="M278" s="317">
        <v>2</v>
      </c>
      <c r="N278" s="317">
        <v>0</v>
      </c>
      <c r="O278" s="286"/>
    </row>
    <row r="279" spans="1:15" ht="5.25" customHeight="1">
      <c r="A279" s="318"/>
      <c r="B279" s="319"/>
      <c r="C279" s="301"/>
      <c r="D279" s="320"/>
      <c r="E279" s="320"/>
      <c r="F279" s="319"/>
      <c r="G279" s="319"/>
      <c r="H279" s="319"/>
      <c r="I279" s="319"/>
      <c r="J279" s="319"/>
      <c r="K279" s="319"/>
      <c r="L279" s="319"/>
      <c r="M279" s="319"/>
      <c r="N279" s="281"/>
    </row>
    <row r="280" spans="1:15" s="285" customFormat="1" ht="8.65" customHeight="1">
      <c r="A280" s="284">
        <v>2002</v>
      </c>
      <c r="B280" s="308"/>
      <c r="O280" s="286"/>
    </row>
    <row r="281" spans="1:15" s="285" customFormat="1" ht="8.65" customHeight="1">
      <c r="A281" s="288" t="s">
        <v>44</v>
      </c>
      <c r="B281" s="308">
        <f t="shared" ref="B281:N281" si="14">SUM(B283:B314)</f>
        <v>90427</v>
      </c>
      <c r="C281" s="308">
        <f t="shared" si="14"/>
        <v>2803</v>
      </c>
      <c r="D281" s="308">
        <f t="shared" si="14"/>
        <v>143</v>
      </c>
      <c r="E281" s="308">
        <f t="shared" si="14"/>
        <v>5</v>
      </c>
      <c r="F281" s="308">
        <f t="shared" si="14"/>
        <v>18652</v>
      </c>
      <c r="G281" s="308">
        <f t="shared" si="14"/>
        <v>4748</v>
      </c>
      <c r="H281" s="308">
        <f t="shared" si="14"/>
        <v>372</v>
      </c>
      <c r="I281" s="308">
        <f t="shared" si="14"/>
        <v>22603</v>
      </c>
      <c r="J281" s="308">
        <f t="shared" si="14"/>
        <v>6883</v>
      </c>
      <c r="K281" s="308">
        <f t="shared" si="14"/>
        <v>1290</v>
      </c>
      <c r="L281" s="308">
        <f t="shared" si="14"/>
        <v>25509</v>
      </c>
      <c r="M281" s="308">
        <f t="shared" si="14"/>
        <v>728</v>
      </c>
      <c r="N281" s="308">
        <f t="shared" si="14"/>
        <v>6691</v>
      </c>
      <c r="O281" s="286"/>
    </row>
    <row r="282" spans="1:15" s="285" customFormat="1" ht="2.25" customHeight="1">
      <c r="A282" s="288"/>
      <c r="B282" s="308"/>
      <c r="C282" s="308"/>
      <c r="D282" s="308"/>
      <c r="E282" s="308"/>
      <c r="F282" s="308"/>
      <c r="G282" s="308"/>
      <c r="H282" s="308"/>
      <c r="I282" s="308"/>
      <c r="J282" s="308"/>
      <c r="K282" s="308"/>
      <c r="L282" s="308"/>
      <c r="M282" s="308"/>
      <c r="N282" s="308"/>
      <c r="O282" s="286"/>
    </row>
    <row r="283" spans="1:15" s="285" customFormat="1" ht="8.65" customHeight="1">
      <c r="A283" s="286" t="s">
        <v>45</v>
      </c>
      <c r="B283" s="295">
        <f t="shared" ref="B283:B314" si="15">SUM(C283:N283)</f>
        <v>2406</v>
      </c>
      <c r="C283" s="315">
        <v>28</v>
      </c>
      <c r="D283" s="315">
        <v>0</v>
      </c>
      <c r="E283" s="315">
        <v>0</v>
      </c>
      <c r="F283" s="315">
        <v>592</v>
      </c>
      <c r="G283" s="315">
        <v>267</v>
      </c>
      <c r="H283" s="315">
        <v>2</v>
      </c>
      <c r="I283" s="315">
        <v>443</v>
      </c>
      <c r="J283" s="315">
        <v>141</v>
      </c>
      <c r="K283" s="315">
        <v>15</v>
      </c>
      <c r="L283" s="315">
        <v>515</v>
      </c>
      <c r="M283" s="315">
        <v>4</v>
      </c>
      <c r="N283" s="315">
        <v>399</v>
      </c>
      <c r="O283" s="286"/>
    </row>
    <row r="284" spans="1:15" s="285" customFormat="1" ht="8.65" customHeight="1">
      <c r="A284" s="286" t="s">
        <v>46</v>
      </c>
      <c r="B284" s="295">
        <f t="shared" si="15"/>
        <v>982</v>
      </c>
      <c r="C284" s="315">
        <v>17</v>
      </c>
      <c r="D284" s="315">
        <v>0</v>
      </c>
      <c r="E284" s="315">
        <v>0</v>
      </c>
      <c r="F284" s="315">
        <v>231</v>
      </c>
      <c r="G284" s="315">
        <v>34</v>
      </c>
      <c r="H284" s="315">
        <v>93</v>
      </c>
      <c r="I284" s="315">
        <v>233</v>
      </c>
      <c r="J284" s="315">
        <v>33</v>
      </c>
      <c r="K284" s="315">
        <v>8</v>
      </c>
      <c r="L284" s="315">
        <v>306</v>
      </c>
      <c r="M284" s="315">
        <v>23</v>
      </c>
      <c r="N284" s="315">
        <v>4</v>
      </c>
      <c r="O284" s="286"/>
    </row>
    <row r="285" spans="1:15" s="285" customFormat="1" ht="8.65" customHeight="1">
      <c r="A285" s="286" t="s">
        <v>47</v>
      </c>
      <c r="B285" s="295">
        <f t="shared" si="15"/>
        <v>96</v>
      </c>
      <c r="C285" s="315">
        <v>5</v>
      </c>
      <c r="D285" s="315">
        <v>12</v>
      </c>
      <c r="E285" s="315">
        <v>1</v>
      </c>
      <c r="F285" s="315">
        <v>8</v>
      </c>
      <c r="G285" s="315">
        <v>3</v>
      </c>
      <c r="H285" s="315">
        <v>0</v>
      </c>
      <c r="I285" s="315">
        <v>13</v>
      </c>
      <c r="J285" s="315">
        <v>2</v>
      </c>
      <c r="K285" s="315">
        <v>1</v>
      </c>
      <c r="L285" s="315">
        <v>48</v>
      </c>
      <c r="M285" s="315">
        <v>3</v>
      </c>
      <c r="N285" s="315">
        <v>0</v>
      </c>
      <c r="O285" s="286"/>
    </row>
    <row r="286" spans="1:15" s="285" customFormat="1" ht="8.65" customHeight="1">
      <c r="A286" s="291" t="s">
        <v>48</v>
      </c>
      <c r="B286" s="296">
        <f t="shared" si="15"/>
        <v>503</v>
      </c>
      <c r="C286" s="316">
        <v>3</v>
      </c>
      <c r="D286" s="316">
        <v>0</v>
      </c>
      <c r="E286" s="316">
        <v>0</v>
      </c>
      <c r="F286" s="316">
        <v>41</v>
      </c>
      <c r="G286" s="316">
        <v>108</v>
      </c>
      <c r="H286" s="316">
        <v>4</v>
      </c>
      <c r="I286" s="316">
        <v>146</v>
      </c>
      <c r="J286" s="316">
        <v>62</v>
      </c>
      <c r="K286" s="316">
        <v>8</v>
      </c>
      <c r="L286" s="316">
        <v>87</v>
      </c>
      <c r="M286" s="316">
        <v>3</v>
      </c>
      <c r="N286" s="316">
        <v>41</v>
      </c>
      <c r="O286" s="286"/>
    </row>
    <row r="287" spans="1:15" s="285" customFormat="1" ht="8.65" customHeight="1">
      <c r="A287" s="286" t="s">
        <v>49</v>
      </c>
      <c r="B287" s="295">
        <f t="shared" si="15"/>
        <v>6869</v>
      </c>
      <c r="C287" s="315">
        <v>120</v>
      </c>
      <c r="D287" s="315">
        <v>17</v>
      </c>
      <c r="E287" s="315">
        <v>0</v>
      </c>
      <c r="F287" s="315">
        <v>2087</v>
      </c>
      <c r="G287" s="315">
        <v>292</v>
      </c>
      <c r="H287" s="315">
        <v>33</v>
      </c>
      <c r="I287" s="315">
        <v>1321</v>
      </c>
      <c r="J287" s="315">
        <v>463</v>
      </c>
      <c r="K287" s="315">
        <v>56</v>
      </c>
      <c r="L287" s="315">
        <v>1543</v>
      </c>
      <c r="M287" s="315">
        <v>37</v>
      </c>
      <c r="N287" s="315">
        <v>900</v>
      </c>
      <c r="O287" s="286"/>
    </row>
    <row r="288" spans="1:15" s="285" customFormat="1" ht="8.65" customHeight="1">
      <c r="A288" s="286" t="s">
        <v>50</v>
      </c>
      <c r="B288" s="295">
        <f t="shared" si="15"/>
        <v>923</v>
      </c>
      <c r="C288" s="315">
        <v>68</v>
      </c>
      <c r="D288" s="315">
        <v>1</v>
      </c>
      <c r="E288" s="315">
        <v>0</v>
      </c>
      <c r="F288" s="315">
        <v>114</v>
      </c>
      <c r="G288" s="315">
        <v>86</v>
      </c>
      <c r="H288" s="315">
        <v>1</v>
      </c>
      <c r="I288" s="315">
        <v>203</v>
      </c>
      <c r="J288" s="315">
        <v>92</v>
      </c>
      <c r="K288" s="315">
        <v>6</v>
      </c>
      <c r="L288" s="315">
        <v>289</v>
      </c>
      <c r="M288" s="315">
        <v>0</v>
      </c>
      <c r="N288" s="315">
        <v>63</v>
      </c>
      <c r="O288" s="286"/>
    </row>
    <row r="289" spans="1:15" s="285" customFormat="1" ht="8.65" customHeight="1">
      <c r="A289" s="286" t="s">
        <v>51</v>
      </c>
      <c r="B289" s="295">
        <f t="shared" si="15"/>
        <v>1402</v>
      </c>
      <c r="C289" s="315">
        <v>152</v>
      </c>
      <c r="D289" s="315">
        <v>0</v>
      </c>
      <c r="E289" s="315">
        <v>0</v>
      </c>
      <c r="F289" s="315">
        <v>75</v>
      </c>
      <c r="G289" s="315">
        <v>64</v>
      </c>
      <c r="H289" s="315">
        <v>15</v>
      </c>
      <c r="I289" s="315">
        <v>525</v>
      </c>
      <c r="J289" s="315">
        <v>47</v>
      </c>
      <c r="K289" s="315">
        <v>7</v>
      </c>
      <c r="L289" s="315">
        <v>513</v>
      </c>
      <c r="M289" s="315">
        <v>3</v>
      </c>
      <c r="N289" s="315">
        <v>1</v>
      </c>
      <c r="O289" s="286"/>
    </row>
    <row r="290" spans="1:15" s="285" customFormat="1" ht="8.65" customHeight="1">
      <c r="A290" s="291" t="s">
        <v>52</v>
      </c>
      <c r="B290" s="296">
        <f t="shared" si="15"/>
        <v>3709</v>
      </c>
      <c r="C290" s="316">
        <v>61</v>
      </c>
      <c r="D290" s="316">
        <v>15</v>
      </c>
      <c r="E290" s="316">
        <v>0</v>
      </c>
      <c r="F290" s="316">
        <v>989</v>
      </c>
      <c r="G290" s="316">
        <v>219</v>
      </c>
      <c r="H290" s="316">
        <v>15</v>
      </c>
      <c r="I290" s="316">
        <v>786</v>
      </c>
      <c r="J290" s="316">
        <v>206</v>
      </c>
      <c r="K290" s="316">
        <v>67</v>
      </c>
      <c r="L290" s="316">
        <v>924</v>
      </c>
      <c r="M290" s="316">
        <v>6</v>
      </c>
      <c r="N290" s="316">
        <v>421</v>
      </c>
      <c r="O290" s="286"/>
    </row>
    <row r="291" spans="1:15" s="285" customFormat="1" ht="8.65" customHeight="1">
      <c r="A291" s="286" t="s">
        <v>53</v>
      </c>
      <c r="B291" s="295">
        <f t="shared" si="15"/>
        <v>7060</v>
      </c>
      <c r="C291" s="315">
        <v>0</v>
      </c>
      <c r="D291" s="315">
        <v>1</v>
      </c>
      <c r="E291" s="315">
        <v>0</v>
      </c>
      <c r="F291" s="315">
        <v>1184</v>
      </c>
      <c r="G291" s="315">
        <v>282</v>
      </c>
      <c r="H291" s="315">
        <v>0</v>
      </c>
      <c r="I291" s="315">
        <v>1579</v>
      </c>
      <c r="J291" s="315">
        <v>261</v>
      </c>
      <c r="K291" s="315">
        <v>184</v>
      </c>
      <c r="L291" s="315">
        <v>3438</v>
      </c>
      <c r="M291" s="315">
        <v>26</v>
      </c>
      <c r="N291" s="315">
        <v>105</v>
      </c>
      <c r="O291" s="286"/>
    </row>
    <row r="292" spans="1:15" s="285" customFormat="1" ht="8.65" customHeight="1">
      <c r="A292" s="286" t="s">
        <v>54</v>
      </c>
      <c r="B292" s="295">
        <f t="shared" si="15"/>
        <v>2183</v>
      </c>
      <c r="C292" s="315">
        <v>145</v>
      </c>
      <c r="D292" s="315">
        <v>3</v>
      </c>
      <c r="E292" s="315">
        <v>0</v>
      </c>
      <c r="F292" s="315">
        <v>630</v>
      </c>
      <c r="G292" s="315">
        <v>106</v>
      </c>
      <c r="H292" s="315">
        <v>36</v>
      </c>
      <c r="I292" s="315">
        <v>588</v>
      </c>
      <c r="J292" s="315">
        <v>116</v>
      </c>
      <c r="K292" s="315">
        <v>15</v>
      </c>
      <c r="L292" s="315">
        <v>474</v>
      </c>
      <c r="M292" s="315">
        <v>67</v>
      </c>
      <c r="N292" s="315">
        <v>3</v>
      </c>
      <c r="O292" s="286"/>
    </row>
    <row r="293" spans="1:15" s="285" customFormat="1" ht="8.65" customHeight="1">
      <c r="A293" s="286" t="s">
        <v>55</v>
      </c>
      <c r="B293" s="295">
        <f t="shared" si="15"/>
        <v>5078</v>
      </c>
      <c r="C293" s="315">
        <v>74</v>
      </c>
      <c r="D293" s="315">
        <v>13</v>
      </c>
      <c r="E293" s="315">
        <v>0</v>
      </c>
      <c r="F293" s="315">
        <v>1510</v>
      </c>
      <c r="G293" s="315">
        <v>274</v>
      </c>
      <c r="H293" s="315">
        <v>3</v>
      </c>
      <c r="I293" s="315">
        <v>1304</v>
      </c>
      <c r="J293" s="315">
        <v>240</v>
      </c>
      <c r="K293" s="315">
        <v>138</v>
      </c>
      <c r="L293" s="315">
        <v>1293</v>
      </c>
      <c r="M293" s="315">
        <v>13</v>
      </c>
      <c r="N293" s="315">
        <v>216</v>
      </c>
      <c r="O293" s="286"/>
    </row>
    <row r="294" spans="1:15" s="285" customFormat="1" ht="8.65" customHeight="1">
      <c r="A294" s="291" t="s">
        <v>56</v>
      </c>
      <c r="B294" s="296">
        <f t="shared" si="15"/>
        <v>1235</v>
      </c>
      <c r="C294" s="316">
        <v>3</v>
      </c>
      <c r="D294" s="316">
        <v>14</v>
      </c>
      <c r="E294" s="316">
        <v>0</v>
      </c>
      <c r="F294" s="316">
        <v>57</v>
      </c>
      <c r="G294" s="316">
        <v>115</v>
      </c>
      <c r="H294" s="316">
        <v>4</v>
      </c>
      <c r="I294" s="316">
        <v>471</v>
      </c>
      <c r="J294" s="316">
        <v>26</v>
      </c>
      <c r="K294" s="316">
        <v>9</v>
      </c>
      <c r="L294" s="316">
        <v>475</v>
      </c>
      <c r="M294" s="316">
        <v>52</v>
      </c>
      <c r="N294" s="316">
        <v>9</v>
      </c>
      <c r="O294" s="286"/>
    </row>
    <row r="295" spans="1:15" s="285" customFormat="1" ht="8.65" customHeight="1">
      <c r="A295" s="286" t="s">
        <v>57</v>
      </c>
      <c r="B295" s="295">
        <f t="shared" si="15"/>
        <v>1037</v>
      </c>
      <c r="C295" s="315">
        <v>16</v>
      </c>
      <c r="D295" s="315">
        <v>0</v>
      </c>
      <c r="E295" s="315">
        <v>0</v>
      </c>
      <c r="F295" s="315">
        <v>375</v>
      </c>
      <c r="G295" s="315">
        <v>67</v>
      </c>
      <c r="H295" s="315">
        <v>0</v>
      </c>
      <c r="I295" s="315">
        <v>252</v>
      </c>
      <c r="J295" s="315">
        <v>52</v>
      </c>
      <c r="K295" s="315">
        <v>8</v>
      </c>
      <c r="L295" s="315">
        <v>258</v>
      </c>
      <c r="M295" s="315">
        <v>2</v>
      </c>
      <c r="N295" s="315">
        <v>7</v>
      </c>
      <c r="O295" s="286"/>
    </row>
    <row r="296" spans="1:15" s="285" customFormat="1" ht="8.65" customHeight="1">
      <c r="A296" s="286" t="s">
        <v>58</v>
      </c>
      <c r="B296" s="295">
        <f t="shared" si="15"/>
        <v>6252</v>
      </c>
      <c r="C296" s="315">
        <v>44</v>
      </c>
      <c r="D296" s="315">
        <v>29</v>
      </c>
      <c r="E296" s="315">
        <v>0</v>
      </c>
      <c r="F296" s="315">
        <v>1501</v>
      </c>
      <c r="G296" s="315">
        <v>241</v>
      </c>
      <c r="H296" s="315">
        <v>3</v>
      </c>
      <c r="I296" s="315">
        <v>1436</v>
      </c>
      <c r="J296" s="315">
        <v>337</v>
      </c>
      <c r="K296" s="315">
        <v>90</v>
      </c>
      <c r="L296" s="315">
        <v>2501</v>
      </c>
      <c r="M296" s="315">
        <v>20</v>
      </c>
      <c r="N296" s="315">
        <v>50</v>
      </c>
      <c r="O296" s="286"/>
    </row>
    <row r="297" spans="1:15" s="285" customFormat="1" ht="8.65" customHeight="1">
      <c r="A297" s="286" t="s">
        <v>59</v>
      </c>
      <c r="B297" s="295">
        <f t="shared" si="15"/>
        <v>2168</v>
      </c>
      <c r="C297" s="315">
        <v>6</v>
      </c>
      <c r="D297" s="315">
        <v>1</v>
      </c>
      <c r="E297" s="315">
        <v>0</v>
      </c>
      <c r="F297" s="315">
        <v>1096</v>
      </c>
      <c r="G297" s="315">
        <v>69</v>
      </c>
      <c r="H297" s="315">
        <v>9</v>
      </c>
      <c r="I297" s="315">
        <v>367</v>
      </c>
      <c r="J297" s="315">
        <v>183</v>
      </c>
      <c r="K297" s="315">
        <v>9</v>
      </c>
      <c r="L297" s="315">
        <v>380</v>
      </c>
      <c r="M297" s="315">
        <v>3</v>
      </c>
      <c r="N297" s="315">
        <v>45</v>
      </c>
      <c r="O297" s="286"/>
    </row>
    <row r="298" spans="1:15" s="285" customFormat="1" ht="8.65" customHeight="1">
      <c r="A298" s="291" t="s">
        <v>60</v>
      </c>
      <c r="B298" s="296">
        <f t="shared" si="15"/>
        <v>1318</v>
      </c>
      <c r="C298" s="316">
        <v>42</v>
      </c>
      <c r="D298" s="316">
        <v>1</v>
      </c>
      <c r="E298" s="316">
        <v>0</v>
      </c>
      <c r="F298" s="316">
        <v>362</v>
      </c>
      <c r="G298" s="316">
        <v>117</v>
      </c>
      <c r="H298" s="316">
        <v>3</v>
      </c>
      <c r="I298" s="316">
        <v>314</v>
      </c>
      <c r="J298" s="316">
        <v>97</v>
      </c>
      <c r="K298" s="316">
        <v>13</v>
      </c>
      <c r="L298" s="316">
        <v>295</v>
      </c>
      <c r="M298" s="316">
        <v>74</v>
      </c>
      <c r="N298" s="316">
        <v>0</v>
      </c>
      <c r="O298" s="286"/>
    </row>
    <row r="299" spans="1:15" s="285" customFormat="1" ht="8.65" customHeight="1">
      <c r="A299" s="286" t="s">
        <v>61</v>
      </c>
      <c r="B299" s="295">
        <f t="shared" si="15"/>
        <v>2546</v>
      </c>
      <c r="C299" s="315">
        <v>29</v>
      </c>
      <c r="D299" s="315">
        <v>2</v>
      </c>
      <c r="E299" s="315">
        <v>0</v>
      </c>
      <c r="F299" s="315">
        <v>166</v>
      </c>
      <c r="G299" s="315">
        <v>102</v>
      </c>
      <c r="H299" s="315">
        <v>0</v>
      </c>
      <c r="I299" s="315">
        <v>233</v>
      </c>
      <c r="J299" s="315">
        <v>1164</v>
      </c>
      <c r="K299" s="315">
        <v>10</v>
      </c>
      <c r="L299" s="315">
        <v>602</v>
      </c>
      <c r="M299" s="315">
        <v>17</v>
      </c>
      <c r="N299" s="315">
        <v>221</v>
      </c>
      <c r="O299" s="286"/>
    </row>
    <row r="300" spans="1:15" s="285" customFormat="1" ht="8.65" customHeight="1">
      <c r="A300" s="286" t="s">
        <v>62</v>
      </c>
      <c r="B300" s="295">
        <f t="shared" si="15"/>
        <v>98</v>
      </c>
      <c r="C300" s="315">
        <v>8</v>
      </c>
      <c r="D300" s="315">
        <v>0</v>
      </c>
      <c r="E300" s="315">
        <v>0</v>
      </c>
      <c r="F300" s="315">
        <v>27</v>
      </c>
      <c r="G300" s="315">
        <v>5</v>
      </c>
      <c r="H300" s="315">
        <v>0</v>
      </c>
      <c r="I300" s="315">
        <v>26</v>
      </c>
      <c r="J300" s="315">
        <v>2</v>
      </c>
      <c r="K300" s="315">
        <v>0</v>
      </c>
      <c r="L300" s="315">
        <v>30</v>
      </c>
      <c r="M300" s="315">
        <v>0</v>
      </c>
      <c r="N300" s="315">
        <v>0</v>
      </c>
      <c r="O300" s="286"/>
    </row>
    <row r="301" spans="1:15" s="285" customFormat="1" ht="8.65" customHeight="1">
      <c r="A301" s="286" t="s">
        <v>63</v>
      </c>
      <c r="B301" s="295">
        <f t="shared" si="15"/>
        <v>4915</v>
      </c>
      <c r="C301" s="315">
        <v>39</v>
      </c>
      <c r="D301" s="315">
        <v>4</v>
      </c>
      <c r="E301" s="315">
        <v>0</v>
      </c>
      <c r="F301" s="315">
        <v>1136</v>
      </c>
      <c r="G301" s="315">
        <v>311</v>
      </c>
      <c r="H301" s="315">
        <v>16</v>
      </c>
      <c r="I301" s="315">
        <v>739</v>
      </c>
      <c r="J301" s="315">
        <v>381</v>
      </c>
      <c r="K301" s="315">
        <v>65</v>
      </c>
      <c r="L301" s="315">
        <v>1198</v>
      </c>
      <c r="M301" s="315">
        <v>15</v>
      </c>
      <c r="N301" s="315">
        <v>1011</v>
      </c>
      <c r="O301" s="286"/>
    </row>
    <row r="302" spans="1:15" s="285" customFormat="1" ht="8.65" customHeight="1">
      <c r="A302" s="291" t="s">
        <v>64</v>
      </c>
      <c r="B302" s="296">
        <f t="shared" si="15"/>
        <v>1493</v>
      </c>
      <c r="C302" s="316">
        <v>37</v>
      </c>
      <c r="D302" s="316">
        <v>3</v>
      </c>
      <c r="E302" s="316">
        <v>0</v>
      </c>
      <c r="F302" s="316">
        <v>246</v>
      </c>
      <c r="G302" s="316">
        <v>77</v>
      </c>
      <c r="H302" s="316">
        <v>0</v>
      </c>
      <c r="I302" s="316">
        <v>464</v>
      </c>
      <c r="J302" s="316">
        <v>64</v>
      </c>
      <c r="K302" s="316">
        <v>16</v>
      </c>
      <c r="L302" s="316">
        <v>432</v>
      </c>
      <c r="M302" s="316">
        <v>47</v>
      </c>
      <c r="N302" s="316">
        <v>107</v>
      </c>
      <c r="O302" s="286"/>
    </row>
    <row r="303" spans="1:15" s="285" customFormat="1" ht="8.65" customHeight="1">
      <c r="A303" s="286" t="s">
        <v>65</v>
      </c>
      <c r="B303" s="295">
        <f t="shared" si="15"/>
        <v>3989</v>
      </c>
      <c r="C303" s="315">
        <v>265</v>
      </c>
      <c r="D303" s="315">
        <v>8</v>
      </c>
      <c r="E303" s="315">
        <v>0</v>
      </c>
      <c r="F303" s="315">
        <v>1136</v>
      </c>
      <c r="G303" s="315">
        <v>178</v>
      </c>
      <c r="H303" s="315">
        <v>29</v>
      </c>
      <c r="I303" s="315">
        <v>935</v>
      </c>
      <c r="J303" s="315">
        <v>130</v>
      </c>
      <c r="K303" s="315">
        <v>23</v>
      </c>
      <c r="L303" s="315">
        <v>1048</v>
      </c>
      <c r="M303" s="315">
        <v>47</v>
      </c>
      <c r="N303" s="315">
        <v>190</v>
      </c>
      <c r="O303" s="286"/>
    </row>
    <row r="304" spans="1:15" s="285" customFormat="1" ht="8.65" customHeight="1">
      <c r="A304" s="286" t="s">
        <v>66</v>
      </c>
      <c r="B304" s="295">
        <f t="shared" si="15"/>
        <v>2824</v>
      </c>
      <c r="C304" s="315">
        <v>28</v>
      </c>
      <c r="D304" s="315">
        <v>2</v>
      </c>
      <c r="E304" s="315">
        <v>0</v>
      </c>
      <c r="F304" s="315">
        <v>392</v>
      </c>
      <c r="G304" s="315">
        <v>80</v>
      </c>
      <c r="H304" s="315">
        <v>1</v>
      </c>
      <c r="I304" s="315">
        <v>311</v>
      </c>
      <c r="J304" s="315">
        <v>88</v>
      </c>
      <c r="K304" s="315">
        <v>51</v>
      </c>
      <c r="L304" s="315">
        <v>741</v>
      </c>
      <c r="M304" s="315">
        <v>4</v>
      </c>
      <c r="N304" s="315">
        <v>1126</v>
      </c>
      <c r="O304" s="286"/>
    </row>
    <row r="305" spans="1:15" s="285" customFormat="1" ht="8.65" customHeight="1">
      <c r="A305" s="286" t="s">
        <v>67</v>
      </c>
      <c r="B305" s="295">
        <f t="shared" si="15"/>
        <v>1685</v>
      </c>
      <c r="C305" s="315">
        <v>6</v>
      </c>
      <c r="D305" s="315">
        <v>0</v>
      </c>
      <c r="E305" s="315">
        <v>0</v>
      </c>
      <c r="F305" s="315">
        <v>70</v>
      </c>
      <c r="G305" s="315">
        <v>47</v>
      </c>
      <c r="H305" s="315">
        <v>0</v>
      </c>
      <c r="I305" s="315">
        <v>560</v>
      </c>
      <c r="J305" s="315">
        <v>111</v>
      </c>
      <c r="K305" s="315">
        <v>25</v>
      </c>
      <c r="L305" s="315">
        <v>480</v>
      </c>
      <c r="M305" s="315">
        <v>6</v>
      </c>
      <c r="N305" s="315">
        <v>380</v>
      </c>
      <c r="O305" s="286"/>
    </row>
    <row r="306" spans="1:15" s="285" customFormat="1" ht="8.65" customHeight="1">
      <c r="A306" s="291" t="s">
        <v>68</v>
      </c>
      <c r="B306" s="296">
        <f t="shared" si="15"/>
        <v>4249</v>
      </c>
      <c r="C306" s="316">
        <v>71</v>
      </c>
      <c r="D306" s="316">
        <v>6</v>
      </c>
      <c r="E306" s="316">
        <v>0</v>
      </c>
      <c r="F306" s="316">
        <v>1418</v>
      </c>
      <c r="G306" s="316">
        <v>99</v>
      </c>
      <c r="H306" s="316">
        <v>17</v>
      </c>
      <c r="I306" s="316">
        <v>943</v>
      </c>
      <c r="J306" s="316">
        <v>215</v>
      </c>
      <c r="K306" s="316">
        <v>27</v>
      </c>
      <c r="L306" s="316">
        <v>1068</v>
      </c>
      <c r="M306" s="316">
        <v>24</v>
      </c>
      <c r="N306" s="316">
        <v>361</v>
      </c>
      <c r="O306" s="286"/>
    </row>
    <row r="307" spans="1:15" s="285" customFormat="1" ht="8.65" customHeight="1">
      <c r="A307" s="286" t="s">
        <v>69</v>
      </c>
      <c r="B307" s="295">
        <f t="shared" si="15"/>
        <v>2562</v>
      </c>
      <c r="C307" s="315">
        <v>224</v>
      </c>
      <c r="D307" s="315">
        <v>0</v>
      </c>
      <c r="E307" s="315">
        <v>0</v>
      </c>
      <c r="F307" s="315">
        <v>232</v>
      </c>
      <c r="G307" s="315">
        <v>118</v>
      </c>
      <c r="H307" s="315">
        <v>2</v>
      </c>
      <c r="I307" s="315">
        <v>750</v>
      </c>
      <c r="J307" s="315">
        <v>120</v>
      </c>
      <c r="K307" s="315">
        <v>54</v>
      </c>
      <c r="L307" s="315">
        <v>807</v>
      </c>
      <c r="M307" s="315">
        <v>14</v>
      </c>
      <c r="N307" s="315">
        <v>241</v>
      </c>
      <c r="O307" s="286"/>
    </row>
    <row r="308" spans="1:15" s="285" customFormat="1" ht="8.65" customHeight="1">
      <c r="A308" s="286" t="s">
        <v>70</v>
      </c>
      <c r="B308" s="295">
        <f t="shared" si="15"/>
        <v>3389</v>
      </c>
      <c r="C308" s="315">
        <v>466</v>
      </c>
      <c r="D308" s="315">
        <v>1</v>
      </c>
      <c r="E308" s="315">
        <v>0</v>
      </c>
      <c r="F308" s="315">
        <v>368</v>
      </c>
      <c r="G308" s="315">
        <v>130</v>
      </c>
      <c r="H308" s="315">
        <v>25</v>
      </c>
      <c r="I308" s="315">
        <v>1150</v>
      </c>
      <c r="J308" s="315">
        <v>174</v>
      </c>
      <c r="K308" s="315">
        <v>46</v>
      </c>
      <c r="L308" s="315">
        <v>941</v>
      </c>
      <c r="M308" s="315">
        <v>36</v>
      </c>
      <c r="N308" s="315">
        <v>52</v>
      </c>
      <c r="O308" s="286"/>
    </row>
    <row r="309" spans="1:15" s="285" customFormat="1" ht="8.65" customHeight="1">
      <c r="A309" s="286" t="s">
        <v>71</v>
      </c>
      <c r="B309" s="295">
        <f t="shared" si="15"/>
        <v>4755</v>
      </c>
      <c r="C309" s="315">
        <v>321</v>
      </c>
      <c r="D309" s="315">
        <v>1</v>
      </c>
      <c r="E309" s="315">
        <v>0</v>
      </c>
      <c r="F309" s="315">
        <v>363</v>
      </c>
      <c r="G309" s="315">
        <v>442</v>
      </c>
      <c r="H309" s="315">
        <v>0</v>
      </c>
      <c r="I309" s="315">
        <v>1840</v>
      </c>
      <c r="J309" s="315">
        <v>360</v>
      </c>
      <c r="K309" s="315">
        <v>116</v>
      </c>
      <c r="L309" s="315">
        <v>1306</v>
      </c>
      <c r="M309" s="315">
        <v>6</v>
      </c>
      <c r="N309" s="315">
        <v>0</v>
      </c>
      <c r="O309" s="286"/>
    </row>
    <row r="310" spans="1:15" s="285" customFormat="1" ht="8.65" customHeight="1">
      <c r="A310" s="291" t="s">
        <v>72</v>
      </c>
      <c r="B310" s="296">
        <f t="shared" si="15"/>
        <v>3711</v>
      </c>
      <c r="C310" s="316">
        <v>46</v>
      </c>
      <c r="D310" s="316">
        <v>0</v>
      </c>
      <c r="E310" s="316">
        <v>3</v>
      </c>
      <c r="F310" s="316">
        <v>625</v>
      </c>
      <c r="G310" s="316">
        <v>239</v>
      </c>
      <c r="H310" s="316">
        <v>48</v>
      </c>
      <c r="I310" s="316">
        <v>1050</v>
      </c>
      <c r="J310" s="316">
        <v>331</v>
      </c>
      <c r="K310" s="316">
        <v>59</v>
      </c>
      <c r="L310" s="316">
        <v>801</v>
      </c>
      <c r="M310" s="316">
        <v>25</v>
      </c>
      <c r="N310" s="316">
        <v>484</v>
      </c>
      <c r="O310" s="286"/>
    </row>
    <row r="311" spans="1:15" s="285" customFormat="1" ht="8.65" customHeight="1">
      <c r="A311" s="286" t="s">
        <v>73</v>
      </c>
      <c r="B311" s="295">
        <f t="shared" si="15"/>
        <v>145</v>
      </c>
      <c r="C311" s="315">
        <v>1</v>
      </c>
      <c r="D311" s="315">
        <v>0</v>
      </c>
      <c r="E311" s="315">
        <v>0</v>
      </c>
      <c r="F311" s="315">
        <v>56</v>
      </c>
      <c r="G311" s="315">
        <v>2</v>
      </c>
      <c r="H311" s="315">
        <v>0</v>
      </c>
      <c r="I311" s="315">
        <v>51</v>
      </c>
      <c r="J311" s="315">
        <v>4</v>
      </c>
      <c r="K311" s="315">
        <v>1</v>
      </c>
      <c r="L311" s="315">
        <v>29</v>
      </c>
      <c r="M311" s="315">
        <v>0</v>
      </c>
      <c r="N311" s="315">
        <v>1</v>
      </c>
      <c r="O311" s="286"/>
    </row>
    <row r="312" spans="1:15" s="285" customFormat="1" ht="8.65" customHeight="1">
      <c r="A312" s="286" t="s">
        <v>74</v>
      </c>
      <c r="B312" s="295">
        <f t="shared" si="15"/>
        <v>5931</v>
      </c>
      <c r="C312" s="315">
        <v>183</v>
      </c>
      <c r="D312" s="315">
        <v>3</v>
      </c>
      <c r="E312" s="315">
        <v>1</v>
      </c>
      <c r="F312" s="315">
        <v>651</v>
      </c>
      <c r="G312" s="315">
        <v>479</v>
      </c>
      <c r="H312" s="315">
        <v>13</v>
      </c>
      <c r="I312" s="315">
        <v>1944</v>
      </c>
      <c r="J312" s="315">
        <v>643</v>
      </c>
      <c r="K312" s="315">
        <v>95</v>
      </c>
      <c r="L312" s="315">
        <v>1624</v>
      </c>
      <c r="M312" s="315">
        <v>99</v>
      </c>
      <c r="N312" s="315">
        <v>196</v>
      </c>
      <c r="O312" s="286"/>
    </row>
    <row r="313" spans="1:15" s="285" customFormat="1" ht="8.65" customHeight="1">
      <c r="A313" s="286" t="s">
        <v>75</v>
      </c>
      <c r="B313" s="295">
        <f t="shared" si="15"/>
        <v>4511</v>
      </c>
      <c r="C313" s="315">
        <v>285</v>
      </c>
      <c r="D313" s="315">
        <v>4</v>
      </c>
      <c r="E313" s="315">
        <v>0</v>
      </c>
      <c r="F313" s="315">
        <v>849</v>
      </c>
      <c r="G313" s="315">
        <v>66</v>
      </c>
      <c r="H313" s="315">
        <v>0</v>
      </c>
      <c r="I313" s="315">
        <v>1428</v>
      </c>
      <c r="J313" s="315">
        <v>734</v>
      </c>
      <c r="K313" s="315">
        <v>63</v>
      </c>
      <c r="L313" s="315">
        <v>975</v>
      </c>
      <c r="M313" s="315">
        <v>50</v>
      </c>
      <c r="N313" s="315">
        <v>57</v>
      </c>
      <c r="O313" s="286"/>
    </row>
    <row r="314" spans="1:15" s="285" customFormat="1" ht="8.65" customHeight="1">
      <c r="A314" s="291" t="s">
        <v>76</v>
      </c>
      <c r="B314" s="296">
        <f t="shared" si="15"/>
        <v>403</v>
      </c>
      <c r="C314" s="317">
        <v>10</v>
      </c>
      <c r="D314" s="317">
        <v>2</v>
      </c>
      <c r="E314" s="317">
        <v>0</v>
      </c>
      <c r="F314" s="317">
        <v>65</v>
      </c>
      <c r="G314" s="317">
        <v>29</v>
      </c>
      <c r="H314" s="317">
        <v>0</v>
      </c>
      <c r="I314" s="317">
        <v>198</v>
      </c>
      <c r="J314" s="317">
        <v>4</v>
      </c>
      <c r="K314" s="317">
        <v>5</v>
      </c>
      <c r="L314" s="317">
        <v>88</v>
      </c>
      <c r="M314" s="317">
        <v>2</v>
      </c>
      <c r="N314" s="317">
        <v>0</v>
      </c>
      <c r="O314" s="286"/>
    </row>
    <row r="315" spans="1:15" ht="3.95" customHeight="1">
      <c r="A315" s="318"/>
      <c r="B315" s="319"/>
      <c r="C315" s="301"/>
      <c r="D315" s="320"/>
      <c r="E315" s="320"/>
      <c r="F315" s="319"/>
      <c r="G315" s="319"/>
      <c r="H315" s="319"/>
      <c r="I315" s="319"/>
      <c r="J315" s="319"/>
      <c r="K315" s="319"/>
      <c r="L315" s="319"/>
      <c r="M315" s="319"/>
      <c r="N315" s="281"/>
    </row>
    <row r="316" spans="1:15" s="285" customFormat="1" ht="9.6" customHeight="1">
      <c r="A316" s="284">
        <v>2003</v>
      </c>
      <c r="B316" s="308"/>
      <c r="O316" s="286"/>
    </row>
    <row r="317" spans="1:15" s="285" customFormat="1" ht="9.6" customHeight="1">
      <c r="A317" s="288" t="s">
        <v>44</v>
      </c>
      <c r="B317" s="308">
        <f t="shared" ref="B317:N317" si="16">SUM(B319:B350)</f>
        <v>99437</v>
      </c>
      <c r="C317" s="308">
        <f t="shared" si="16"/>
        <v>2351</v>
      </c>
      <c r="D317" s="308">
        <f t="shared" si="16"/>
        <v>230</v>
      </c>
      <c r="E317" s="308">
        <f t="shared" si="16"/>
        <v>44</v>
      </c>
      <c r="F317" s="308">
        <f t="shared" si="16"/>
        <v>22448</v>
      </c>
      <c r="G317" s="308">
        <f t="shared" si="16"/>
        <v>5593</v>
      </c>
      <c r="H317" s="308">
        <f t="shared" si="16"/>
        <v>491</v>
      </c>
      <c r="I317" s="308">
        <f t="shared" si="16"/>
        <v>24781</v>
      </c>
      <c r="J317" s="308">
        <f t="shared" si="16"/>
        <v>8348</v>
      </c>
      <c r="K317" s="308">
        <f t="shared" si="16"/>
        <v>1326</v>
      </c>
      <c r="L317" s="308">
        <f t="shared" si="16"/>
        <v>28173</v>
      </c>
      <c r="M317" s="308">
        <f t="shared" si="16"/>
        <v>987</v>
      </c>
      <c r="N317" s="308">
        <f t="shared" si="16"/>
        <v>4665</v>
      </c>
      <c r="O317" s="286"/>
    </row>
    <row r="318" spans="1:15" s="285" customFormat="1" ht="3.95" customHeight="1">
      <c r="A318" s="288"/>
      <c r="B318" s="308"/>
      <c r="C318" s="308"/>
      <c r="D318" s="308"/>
      <c r="E318" s="308"/>
      <c r="F318" s="308"/>
      <c r="G318" s="308"/>
      <c r="H318" s="308"/>
      <c r="I318" s="308"/>
      <c r="J318" s="308"/>
      <c r="K318" s="308"/>
      <c r="L318" s="308"/>
      <c r="M318" s="308"/>
      <c r="N318" s="308"/>
      <c r="O318" s="286"/>
    </row>
    <row r="319" spans="1:15" s="285" customFormat="1" ht="9.6" customHeight="1">
      <c r="A319" s="286" t="s">
        <v>45</v>
      </c>
      <c r="B319" s="295">
        <f t="shared" ref="B319:B350" si="17">SUM(C319:N319)</f>
        <v>2521</v>
      </c>
      <c r="C319" s="315">
        <v>24</v>
      </c>
      <c r="D319" s="315">
        <v>0</v>
      </c>
      <c r="E319" s="315">
        <v>0</v>
      </c>
      <c r="F319" s="315">
        <v>564</v>
      </c>
      <c r="G319" s="315">
        <v>220</v>
      </c>
      <c r="H319" s="315">
        <v>4</v>
      </c>
      <c r="I319" s="315">
        <v>621</v>
      </c>
      <c r="J319" s="315">
        <v>116</v>
      </c>
      <c r="K319" s="315">
        <v>13</v>
      </c>
      <c r="L319" s="315">
        <v>677</v>
      </c>
      <c r="M319" s="315">
        <v>6</v>
      </c>
      <c r="N319" s="315">
        <v>276</v>
      </c>
      <c r="O319" s="286"/>
    </row>
    <row r="320" spans="1:15" s="285" customFormat="1" ht="9.6" customHeight="1">
      <c r="A320" s="286" t="s">
        <v>46</v>
      </c>
      <c r="B320" s="295">
        <f t="shared" si="17"/>
        <v>962</v>
      </c>
      <c r="C320" s="315">
        <v>3</v>
      </c>
      <c r="D320" s="315">
        <v>0</v>
      </c>
      <c r="E320" s="315">
        <v>0</v>
      </c>
      <c r="F320" s="315">
        <v>247</v>
      </c>
      <c r="G320" s="315">
        <v>29</v>
      </c>
      <c r="H320" s="315">
        <v>98</v>
      </c>
      <c r="I320" s="315">
        <v>185</v>
      </c>
      <c r="J320" s="315">
        <v>33</v>
      </c>
      <c r="K320" s="315">
        <v>6</v>
      </c>
      <c r="L320" s="315">
        <v>337</v>
      </c>
      <c r="M320" s="315">
        <v>22</v>
      </c>
      <c r="N320" s="315">
        <v>2</v>
      </c>
      <c r="O320" s="286"/>
    </row>
    <row r="321" spans="1:15" s="285" customFormat="1" ht="9.6" customHeight="1">
      <c r="A321" s="286" t="s">
        <v>47</v>
      </c>
      <c r="B321" s="295">
        <f t="shared" si="17"/>
        <v>261</v>
      </c>
      <c r="C321" s="315">
        <v>8</v>
      </c>
      <c r="D321" s="315">
        <v>17</v>
      </c>
      <c r="E321" s="315">
        <v>0</v>
      </c>
      <c r="F321" s="315">
        <v>18</v>
      </c>
      <c r="G321" s="315">
        <v>11</v>
      </c>
      <c r="H321" s="315">
        <v>30</v>
      </c>
      <c r="I321" s="315">
        <v>52</v>
      </c>
      <c r="J321" s="315">
        <v>11</v>
      </c>
      <c r="K321" s="315">
        <v>2</v>
      </c>
      <c r="L321" s="315">
        <v>108</v>
      </c>
      <c r="M321" s="315">
        <v>4</v>
      </c>
      <c r="N321" s="315">
        <v>0</v>
      </c>
      <c r="O321" s="286"/>
    </row>
    <row r="322" spans="1:15" s="285" customFormat="1" ht="9.6" customHeight="1">
      <c r="A322" s="291" t="s">
        <v>48</v>
      </c>
      <c r="B322" s="296">
        <f t="shared" si="17"/>
        <v>481</v>
      </c>
      <c r="C322" s="316">
        <v>9</v>
      </c>
      <c r="D322" s="316">
        <v>75</v>
      </c>
      <c r="E322" s="316">
        <v>0</v>
      </c>
      <c r="F322" s="316">
        <v>40</v>
      </c>
      <c r="G322" s="316">
        <v>26</v>
      </c>
      <c r="H322" s="316">
        <v>1</v>
      </c>
      <c r="I322" s="316">
        <v>184</v>
      </c>
      <c r="J322" s="316">
        <v>38</v>
      </c>
      <c r="K322" s="316">
        <v>3</v>
      </c>
      <c r="L322" s="316">
        <v>94</v>
      </c>
      <c r="M322" s="316">
        <v>2</v>
      </c>
      <c r="N322" s="316">
        <v>9</v>
      </c>
      <c r="O322" s="286"/>
    </row>
    <row r="323" spans="1:15" s="285" customFormat="1" ht="9.6" customHeight="1">
      <c r="A323" s="286" t="s">
        <v>49</v>
      </c>
      <c r="B323" s="295">
        <f t="shared" si="17"/>
        <v>5620</v>
      </c>
      <c r="C323" s="315">
        <v>55</v>
      </c>
      <c r="D323" s="315">
        <v>7</v>
      </c>
      <c r="E323" s="315">
        <v>1</v>
      </c>
      <c r="F323" s="315">
        <v>1216</v>
      </c>
      <c r="G323" s="315">
        <v>341</v>
      </c>
      <c r="H323" s="315">
        <v>27</v>
      </c>
      <c r="I323" s="315">
        <v>1314</v>
      </c>
      <c r="J323" s="315">
        <v>580</v>
      </c>
      <c r="K323" s="315">
        <v>58</v>
      </c>
      <c r="L323" s="315">
        <v>1145</v>
      </c>
      <c r="M323" s="315">
        <v>153</v>
      </c>
      <c r="N323" s="315">
        <v>723</v>
      </c>
      <c r="O323" s="286"/>
    </row>
    <row r="324" spans="1:15" s="285" customFormat="1" ht="9.6" customHeight="1">
      <c r="A324" s="286" t="s">
        <v>50</v>
      </c>
      <c r="B324" s="295">
        <f t="shared" si="17"/>
        <v>973</v>
      </c>
      <c r="C324" s="315">
        <v>68</v>
      </c>
      <c r="D324" s="315">
        <v>0</v>
      </c>
      <c r="E324" s="315">
        <v>0</v>
      </c>
      <c r="F324" s="315">
        <v>169</v>
      </c>
      <c r="G324" s="315">
        <v>84</v>
      </c>
      <c r="H324" s="315">
        <v>0</v>
      </c>
      <c r="I324" s="315">
        <v>174</v>
      </c>
      <c r="J324" s="315">
        <v>106</v>
      </c>
      <c r="K324" s="315">
        <v>15</v>
      </c>
      <c r="L324" s="315">
        <v>288</v>
      </c>
      <c r="M324" s="315">
        <v>1</v>
      </c>
      <c r="N324" s="315">
        <v>68</v>
      </c>
      <c r="O324" s="286"/>
    </row>
    <row r="325" spans="1:15" s="285" customFormat="1" ht="9.6" customHeight="1">
      <c r="A325" s="286" t="s">
        <v>51</v>
      </c>
      <c r="B325" s="295">
        <f t="shared" si="17"/>
        <v>1585</v>
      </c>
      <c r="C325" s="315">
        <v>72</v>
      </c>
      <c r="D325" s="315">
        <v>0</v>
      </c>
      <c r="E325" s="315">
        <v>0</v>
      </c>
      <c r="F325" s="315">
        <v>87</v>
      </c>
      <c r="G325" s="315">
        <v>98</v>
      </c>
      <c r="H325" s="315">
        <v>14</v>
      </c>
      <c r="I325" s="315">
        <v>685</v>
      </c>
      <c r="J325" s="315">
        <v>60</v>
      </c>
      <c r="K325" s="315">
        <v>25</v>
      </c>
      <c r="L325" s="315">
        <v>544</v>
      </c>
      <c r="M325" s="315">
        <v>0</v>
      </c>
      <c r="N325" s="315">
        <v>0</v>
      </c>
      <c r="O325" s="286"/>
    </row>
    <row r="326" spans="1:15" s="285" customFormat="1" ht="9.6" customHeight="1">
      <c r="A326" s="291" t="s">
        <v>52</v>
      </c>
      <c r="B326" s="296">
        <f t="shared" si="17"/>
        <v>3300</v>
      </c>
      <c r="C326" s="316">
        <v>63</v>
      </c>
      <c r="D326" s="316">
        <v>26</v>
      </c>
      <c r="E326" s="316">
        <v>0</v>
      </c>
      <c r="F326" s="316">
        <v>929</v>
      </c>
      <c r="G326" s="316">
        <v>142</v>
      </c>
      <c r="H326" s="316">
        <v>27</v>
      </c>
      <c r="I326" s="316">
        <v>717</v>
      </c>
      <c r="J326" s="316">
        <v>135</v>
      </c>
      <c r="K326" s="316">
        <v>45</v>
      </c>
      <c r="L326" s="316">
        <v>761</v>
      </c>
      <c r="M326" s="316">
        <v>1</v>
      </c>
      <c r="N326" s="316">
        <v>454</v>
      </c>
      <c r="O326" s="286"/>
    </row>
    <row r="327" spans="1:15" s="285" customFormat="1" ht="9.6" customHeight="1">
      <c r="A327" s="286" t="s">
        <v>53</v>
      </c>
      <c r="B327" s="295">
        <f t="shared" si="17"/>
        <v>8217</v>
      </c>
      <c r="C327" s="315">
        <v>1</v>
      </c>
      <c r="D327" s="315">
        <v>0</v>
      </c>
      <c r="E327" s="315">
        <v>0</v>
      </c>
      <c r="F327" s="315">
        <v>1393</v>
      </c>
      <c r="G327" s="315">
        <v>267</v>
      </c>
      <c r="H327" s="315">
        <v>1</v>
      </c>
      <c r="I327" s="315">
        <v>1796</v>
      </c>
      <c r="J327" s="315">
        <v>382</v>
      </c>
      <c r="K327" s="315">
        <v>246</v>
      </c>
      <c r="L327" s="315">
        <v>4015</v>
      </c>
      <c r="M327" s="315">
        <v>35</v>
      </c>
      <c r="N327" s="315">
        <v>81</v>
      </c>
      <c r="O327" s="286"/>
    </row>
    <row r="328" spans="1:15" s="285" customFormat="1" ht="9.6" customHeight="1">
      <c r="A328" s="286" t="s">
        <v>54</v>
      </c>
      <c r="B328" s="295">
        <f t="shared" si="17"/>
        <v>2354</v>
      </c>
      <c r="C328" s="315">
        <v>210</v>
      </c>
      <c r="D328" s="315">
        <v>8</v>
      </c>
      <c r="E328" s="315">
        <v>0</v>
      </c>
      <c r="F328" s="315">
        <v>785</v>
      </c>
      <c r="G328" s="315">
        <v>87</v>
      </c>
      <c r="H328" s="315">
        <v>34</v>
      </c>
      <c r="I328" s="315">
        <v>659</v>
      </c>
      <c r="J328" s="315">
        <v>70</v>
      </c>
      <c r="K328" s="315">
        <v>30</v>
      </c>
      <c r="L328" s="315">
        <v>433</v>
      </c>
      <c r="M328" s="315">
        <v>37</v>
      </c>
      <c r="N328" s="315">
        <v>1</v>
      </c>
      <c r="O328" s="286"/>
    </row>
    <row r="329" spans="1:15" s="285" customFormat="1" ht="9.6" customHeight="1">
      <c r="A329" s="286" t="s">
        <v>55</v>
      </c>
      <c r="B329" s="295">
        <f t="shared" si="17"/>
        <v>6738</v>
      </c>
      <c r="C329" s="315">
        <v>75</v>
      </c>
      <c r="D329" s="315">
        <v>0</v>
      </c>
      <c r="E329" s="315">
        <v>0</v>
      </c>
      <c r="F329" s="315">
        <v>2166</v>
      </c>
      <c r="G329" s="315">
        <v>275</v>
      </c>
      <c r="H329" s="315">
        <v>4</v>
      </c>
      <c r="I329" s="315">
        <v>1809</v>
      </c>
      <c r="J329" s="315">
        <v>603</v>
      </c>
      <c r="K329" s="315">
        <v>93</v>
      </c>
      <c r="L329" s="315">
        <v>1547</v>
      </c>
      <c r="M329" s="315">
        <v>37</v>
      </c>
      <c r="N329" s="315">
        <v>129</v>
      </c>
      <c r="O329" s="286"/>
    </row>
    <row r="330" spans="1:15" s="285" customFormat="1" ht="9.6" customHeight="1">
      <c r="A330" s="291" t="s">
        <v>56</v>
      </c>
      <c r="B330" s="296">
        <f t="shared" si="17"/>
        <v>1560</v>
      </c>
      <c r="C330" s="316">
        <v>5</v>
      </c>
      <c r="D330" s="316">
        <v>6</v>
      </c>
      <c r="E330" s="316">
        <v>0</v>
      </c>
      <c r="F330" s="316">
        <v>56</v>
      </c>
      <c r="G330" s="316">
        <v>182</v>
      </c>
      <c r="H330" s="316">
        <v>24</v>
      </c>
      <c r="I330" s="316">
        <v>503</v>
      </c>
      <c r="J330" s="316">
        <v>55</v>
      </c>
      <c r="K330" s="316">
        <v>13</v>
      </c>
      <c r="L330" s="316">
        <v>693</v>
      </c>
      <c r="M330" s="316">
        <v>16</v>
      </c>
      <c r="N330" s="316">
        <v>7</v>
      </c>
      <c r="O330" s="286"/>
    </row>
    <row r="331" spans="1:15" s="285" customFormat="1" ht="9.6" customHeight="1">
      <c r="A331" s="286" t="s">
        <v>57</v>
      </c>
      <c r="B331" s="295">
        <f t="shared" si="17"/>
        <v>1555</v>
      </c>
      <c r="C331" s="315">
        <v>12</v>
      </c>
      <c r="D331" s="315">
        <v>3</v>
      </c>
      <c r="E331" s="315">
        <v>0</v>
      </c>
      <c r="F331" s="315">
        <v>219</v>
      </c>
      <c r="G331" s="315">
        <v>96</v>
      </c>
      <c r="H331" s="315">
        <v>0</v>
      </c>
      <c r="I331" s="315">
        <v>337</v>
      </c>
      <c r="J331" s="315">
        <v>93</v>
      </c>
      <c r="K331" s="315">
        <v>4</v>
      </c>
      <c r="L331" s="315">
        <v>647</v>
      </c>
      <c r="M331" s="315">
        <v>134</v>
      </c>
      <c r="N331" s="315">
        <v>10</v>
      </c>
      <c r="O331" s="286"/>
    </row>
    <row r="332" spans="1:15" s="285" customFormat="1" ht="9.6" customHeight="1">
      <c r="A332" s="286" t="s">
        <v>58</v>
      </c>
      <c r="B332" s="295">
        <f t="shared" si="17"/>
        <v>7202</v>
      </c>
      <c r="C332" s="315">
        <v>55</v>
      </c>
      <c r="D332" s="315">
        <v>35</v>
      </c>
      <c r="E332" s="315">
        <v>0</v>
      </c>
      <c r="F332" s="315">
        <v>2552</v>
      </c>
      <c r="G332" s="315">
        <v>233</v>
      </c>
      <c r="H332" s="315">
        <v>21</v>
      </c>
      <c r="I332" s="315">
        <v>1043</v>
      </c>
      <c r="J332" s="315">
        <v>370</v>
      </c>
      <c r="K332" s="315">
        <v>41</v>
      </c>
      <c r="L332" s="315">
        <v>2534</v>
      </c>
      <c r="M332" s="315">
        <v>89</v>
      </c>
      <c r="N332" s="315">
        <v>229</v>
      </c>
      <c r="O332" s="286"/>
    </row>
    <row r="333" spans="1:15" s="285" customFormat="1" ht="9.6" customHeight="1">
      <c r="A333" s="286" t="s">
        <v>59</v>
      </c>
      <c r="B333" s="295">
        <f t="shared" si="17"/>
        <v>3458</v>
      </c>
      <c r="C333" s="315">
        <v>8</v>
      </c>
      <c r="D333" s="315">
        <v>1</v>
      </c>
      <c r="E333" s="315">
        <v>0</v>
      </c>
      <c r="F333" s="315">
        <v>1607</v>
      </c>
      <c r="G333" s="315">
        <v>144</v>
      </c>
      <c r="H333" s="315">
        <v>13</v>
      </c>
      <c r="I333" s="315">
        <v>533</v>
      </c>
      <c r="J333" s="315">
        <v>247</v>
      </c>
      <c r="K333" s="315">
        <v>20</v>
      </c>
      <c r="L333" s="315">
        <v>648</v>
      </c>
      <c r="M333" s="315">
        <v>9</v>
      </c>
      <c r="N333" s="315">
        <v>228</v>
      </c>
      <c r="O333" s="286"/>
    </row>
    <row r="334" spans="1:15" s="285" customFormat="1" ht="9.6" customHeight="1">
      <c r="A334" s="291" t="s">
        <v>60</v>
      </c>
      <c r="B334" s="296">
        <f t="shared" si="17"/>
        <v>1336</v>
      </c>
      <c r="C334" s="316">
        <v>47</v>
      </c>
      <c r="D334" s="316">
        <v>0</v>
      </c>
      <c r="E334" s="316">
        <v>0</v>
      </c>
      <c r="F334" s="316">
        <v>341</v>
      </c>
      <c r="G334" s="316">
        <v>104</v>
      </c>
      <c r="H334" s="316">
        <v>1</v>
      </c>
      <c r="I334" s="316">
        <v>348</v>
      </c>
      <c r="J334" s="316">
        <v>117</v>
      </c>
      <c r="K334" s="316">
        <v>18</v>
      </c>
      <c r="L334" s="316">
        <v>303</v>
      </c>
      <c r="M334" s="316">
        <v>55</v>
      </c>
      <c r="N334" s="316">
        <v>2</v>
      </c>
      <c r="O334" s="286"/>
    </row>
    <row r="335" spans="1:15" s="285" customFormat="1" ht="9.6" customHeight="1">
      <c r="A335" s="286" t="s">
        <v>61</v>
      </c>
      <c r="B335" s="295">
        <f t="shared" si="17"/>
        <v>3101</v>
      </c>
      <c r="C335" s="315">
        <v>39</v>
      </c>
      <c r="D335" s="315">
        <v>2</v>
      </c>
      <c r="E335" s="315">
        <v>0</v>
      </c>
      <c r="F335" s="315">
        <v>169</v>
      </c>
      <c r="G335" s="315">
        <v>122</v>
      </c>
      <c r="H335" s="315">
        <v>15</v>
      </c>
      <c r="I335" s="315">
        <v>325</v>
      </c>
      <c r="J335" s="315">
        <v>1477</v>
      </c>
      <c r="K335" s="315">
        <v>15</v>
      </c>
      <c r="L335" s="315">
        <v>648</v>
      </c>
      <c r="M335" s="315">
        <v>97</v>
      </c>
      <c r="N335" s="315">
        <v>192</v>
      </c>
      <c r="O335" s="286"/>
    </row>
    <row r="336" spans="1:15" s="285" customFormat="1" ht="9.6" customHeight="1">
      <c r="A336" s="286" t="s">
        <v>62</v>
      </c>
      <c r="B336" s="295">
        <f t="shared" si="17"/>
        <v>104</v>
      </c>
      <c r="C336" s="315">
        <v>10</v>
      </c>
      <c r="D336" s="315">
        <v>0</v>
      </c>
      <c r="E336" s="315">
        <v>0</v>
      </c>
      <c r="F336" s="315">
        <v>26</v>
      </c>
      <c r="G336" s="315">
        <v>6</v>
      </c>
      <c r="H336" s="315">
        <v>0</v>
      </c>
      <c r="I336" s="315">
        <v>14</v>
      </c>
      <c r="J336" s="315">
        <v>5</v>
      </c>
      <c r="K336" s="315">
        <v>0</v>
      </c>
      <c r="L336" s="315">
        <v>42</v>
      </c>
      <c r="M336" s="315">
        <v>1</v>
      </c>
      <c r="N336" s="315">
        <v>0</v>
      </c>
      <c r="O336" s="286"/>
    </row>
    <row r="337" spans="1:15" s="285" customFormat="1" ht="9.6" customHeight="1">
      <c r="A337" s="286" t="s">
        <v>63</v>
      </c>
      <c r="B337" s="295">
        <f t="shared" si="17"/>
        <v>6147</v>
      </c>
      <c r="C337" s="315">
        <v>33</v>
      </c>
      <c r="D337" s="315">
        <v>5</v>
      </c>
      <c r="E337" s="315">
        <v>0</v>
      </c>
      <c r="F337" s="315">
        <v>2046</v>
      </c>
      <c r="G337" s="315">
        <v>599</v>
      </c>
      <c r="H337" s="315">
        <v>18</v>
      </c>
      <c r="I337" s="315">
        <v>996</v>
      </c>
      <c r="J337" s="315">
        <v>487</v>
      </c>
      <c r="K337" s="315">
        <v>100</v>
      </c>
      <c r="L337" s="315">
        <v>1551</v>
      </c>
      <c r="M337" s="315">
        <v>7</v>
      </c>
      <c r="N337" s="315">
        <v>305</v>
      </c>
      <c r="O337" s="286"/>
    </row>
    <row r="338" spans="1:15" s="285" customFormat="1" ht="9.6" customHeight="1">
      <c r="A338" s="291" t="s">
        <v>64</v>
      </c>
      <c r="B338" s="296">
        <f t="shared" si="17"/>
        <v>1695</v>
      </c>
      <c r="C338" s="316">
        <v>18</v>
      </c>
      <c r="D338" s="316">
        <v>9</v>
      </c>
      <c r="E338" s="316">
        <v>0</v>
      </c>
      <c r="F338" s="316">
        <v>332</v>
      </c>
      <c r="G338" s="316">
        <v>95</v>
      </c>
      <c r="H338" s="316">
        <v>0</v>
      </c>
      <c r="I338" s="316">
        <v>583</v>
      </c>
      <c r="J338" s="316">
        <v>95</v>
      </c>
      <c r="K338" s="316">
        <v>23</v>
      </c>
      <c r="L338" s="316">
        <v>445</v>
      </c>
      <c r="M338" s="316">
        <v>22</v>
      </c>
      <c r="N338" s="316">
        <v>73</v>
      </c>
      <c r="O338" s="286"/>
    </row>
    <row r="339" spans="1:15" s="285" customFormat="1" ht="9.6" customHeight="1">
      <c r="A339" s="286" t="s">
        <v>65</v>
      </c>
      <c r="B339" s="295">
        <f t="shared" si="17"/>
        <v>4441</v>
      </c>
      <c r="C339" s="315">
        <v>254</v>
      </c>
      <c r="D339" s="315">
        <v>2</v>
      </c>
      <c r="E339" s="315">
        <v>0</v>
      </c>
      <c r="F339" s="315">
        <v>1218</v>
      </c>
      <c r="G339" s="315">
        <v>220</v>
      </c>
      <c r="H339" s="315">
        <v>27</v>
      </c>
      <c r="I339" s="315">
        <v>1063</v>
      </c>
      <c r="J339" s="315">
        <v>228</v>
      </c>
      <c r="K339" s="315">
        <v>35</v>
      </c>
      <c r="L339" s="315">
        <v>1203</v>
      </c>
      <c r="M339" s="315">
        <v>47</v>
      </c>
      <c r="N339" s="315">
        <v>144</v>
      </c>
      <c r="O339" s="286"/>
    </row>
    <row r="340" spans="1:15" s="285" customFormat="1" ht="9.6" customHeight="1">
      <c r="A340" s="286" t="s">
        <v>66</v>
      </c>
      <c r="B340" s="295">
        <f t="shared" si="17"/>
        <v>3278</v>
      </c>
      <c r="C340" s="315">
        <v>58</v>
      </c>
      <c r="D340" s="315">
        <v>4</v>
      </c>
      <c r="E340" s="315">
        <v>0</v>
      </c>
      <c r="F340" s="315">
        <v>1032</v>
      </c>
      <c r="G340" s="315">
        <v>338</v>
      </c>
      <c r="H340" s="315">
        <v>2</v>
      </c>
      <c r="I340" s="315">
        <v>656</v>
      </c>
      <c r="J340" s="315">
        <v>78</v>
      </c>
      <c r="K340" s="315">
        <v>35</v>
      </c>
      <c r="L340" s="315">
        <v>824</v>
      </c>
      <c r="M340" s="315">
        <v>3</v>
      </c>
      <c r="N340" s="315">
        <v>248</v>
      </c>
      <c r="O340" s="286"/>
    </row>
    <row r="341" spans="1:15" s="285" customFormat="1" ht="9.6" customHeight="1">
      <c r="A341" s="286" t="s">
        <v>67</v>
      </c>
      <c r="B341" s="295">
        <f t="shared" si="17"/>
        <v>987</v>
      </c>
      <c r="C341" s="315">
        <v>3</v>
      </c>
      <c r="D341" s="315">
        <v>0</v>
      </c>
      <c r="E341" s="315">
        <v>0</v>
      </c>
      <c r="F341" s="315">
        <v>88</v>
      </c>
      <c r="G341" s="315">
        <v>38</v>
      </c>
      <c r="H341" s="315">
        <v>4</v>
      </c>
      <c r="I341" s="315">
        <v>411</v>
      </c>
      <c r="J341" s="315">
        <v>64</v>
      </c>
      <c r="K341" s="315">
        <v>11</v>
      </c>
      <c r="L341" s="315">
        <v>265</v>
      </c>
      <c r="M341" s="315">
        <v>6</v>
      </c>
      <c r="N341" s="315">
        <v>97</v>
      </c>
      <c r="O341" s="286"/>
    </row>
    <row r="342" spans="1:15" s="285" customFormat="1" ht="9.6" customHeight="1">
      <c r="A342" s="291" t="s">
        <v>68</v>
      </c>
      <c r="B342" s="296">
        <f t="shared" si="17"/>
        <v>4658</v>
      </c>
      <c r="C342" s="316">
        <v>58</v>
      </c>
      <c r="D342" s="316">
        <v>10</v>
      </c>
      <c r="E342" s="316">
        <v>0</v>
      </c>
      <c r="F342" s="316">
        <v>1421</v>
      </c>
      <c r="G342" s="316">
        <v>167</v>
      </c>
      <c r="H342" s="316">
        <v>12</v>
      </c>
      <c r="I342" s="316">
        <v>1159</v>
      </c>
      <c r="J342" s="316">
        <v>273</v>
      </c>
      <c r="K342" s="316">
        <v>60</v>
      </c>
      <c r="L342" s="316">
        <v>1104</v>
      </c>
      <c r="M342" s="316">
        <v>22</v>
      </c>
      <c r="N342" s="316">
        <v>372</v>
      </c>
      <c r="O342" s="286"/>
    </row>
    <row r="343" spans="1:15" s="285" customFormat="1" ht="9.6" customHeight="1">
      <c r="A343" s="286" t="s">
        <v>69</v>
      </c>
      <c r="B343" s="295">
        <f t="shared" si="17"/>
        <v>2737</v>
      </c>
      <c r="C343" s="315">
        <v>209</v>
      </c>
      <c r="D343" s="315">
        <v>0</v>
      </c>
      <c r="E343" s="315">
        <v>0</v>
      </c>
      <c r="F343" s="315">
        <v>259</v>
      </c>
      <c r="G343" s="315">
        <v>155</v>
      </c>
      <c r="H343" s="315">
        <v>0</v>
      </c>
      <c r="I343" s="315">
        <v>774</v>
      </c>
      <c r="J343" s="315">
        <v>131</v>
      </c>
      <c r="K343" s="315">
        <v>68</v>
      </c>
      <c r="L343" s="315">
        <v>860</v>
      </c>
      <c r="M343" s="315">
        <v>8</v>
      </c>
      <c r="N343" s="315">
        <v>273</v>
      </c>
      <c r="O343" s="286"/>
    </row>
    <row r="344" spans="1:15" s="285" customFormat="1" ht="9.6" customHeight="1">
      <c r="A344" s="286" t="s">
        <v>70</v>
      </c>
      <c r="B344" s="295">
        <f t="shared" si="17"/>
        <v>3432</v>
      </c>
      <c r="C344" s="315">
        <v>335</v>
      </c>
      <c r="D344" s="315">
        <v>3</v>
      </c>
      <c r="E344" s="315">
        <v>0</v>
      </c>
      <c r="F344" s="315">
        <v>468</v>
      </c>
      <c r="G344" s="315">
        <v>165</v>
      </c>
      <c r="H344" s="315">
        <v>32</v>
      </c>
      <c r="I344" s="315">
        <v>1187</v>
      </c>
      <c r="J344" s="315">
        <v>226</v>
      </c>
      <c r="K344" s="315">
        <v>63</v>
      </c>
      <c r="L344" s="315">
        <v>891</v>
      </c>
      <c r="M344" s="315">
        <v>28</v>
      </c>
      <c r="N344" s="315">
        <v>34</v>
      </c>
      <c r="O344" s="286"/>
    </row>
    <row r="345" spans="1:15" s="285" customFormat="1" ht="9.6" customHeight="1">
      <c r="A345" s="286" t="s">
        <v>71</v>
      </c>
      <c r="B345" s="295">
        <f t="shared" si="17"/>
        <v>5145</v>
      </c>
      <c r="C345" s="315">
        <v>228</v>
      </c>
      <c r="D345" s="315">
        <v>1</v>
      </c>
      <c r="E345" s="315">
        <v>0</v>
      </c>
      <c r="F345" s="315">
        <v>356</v>
      </c>
      <c r="G345" s="315">
        <v>523</v>
      </c>
      <c r="H345" s="315">
        <v>1</v>
      </c>
      <c r="I345" s="315">
        <v>1773</v>
      </c>
      <c r="J345" s="315">
        <v>366</v>
      </c>
      <c r="K345" s="315">
        <v>70</v>
      </c>
      <c r="L345" s="315">
        <v>1820</v>
      </c>
      <c r="M345" s="315">
        <v>4</v>
      </c>
      <c r="N345" s="315">
        <v>3</v>
      </c>
      <c r="O345" s="286"/>
    </row>
    <row r="346" spans="1:15" s="285" customFormat="1" ht="9.6" customHeight="1">
      <c r="A346" s="291" t="s">
        <v>72</v>
      </c>
      <c r="B346" s="296">
        <f t="shared" si="17"/>
        <v>3915</v>
      </c>
      <c r="C346" s="316">
        <v>35</v>
      </c>
      <c r="D346" s="316">
        <v>13</v>
      </c>
      <c r="E346" s="316">
        <v>39</v>
      </c>
      <c r="F346" s="316">
        <v>1013</v>
      </c>
      <c r="G346" s="316">
        <v>190</v>
      </c>
      <c r="H346" s="316">
        <v>69</v>
      </c>
      <c r="I346" s="316">
        <v>907</v>
      </c>
      <c r="J346" s="316">
        <v>268</v>
      </c>
      <c r="K346" s="316">
        <v>61</v>
      </c>
      <c r="L346" s="316">
        <v>782</v>
      </c>
      <c r="M346" s="316">
        <v>41</v>
      </c>
      <c r="N346" s="316">
        <v>497</v>
      </c>
      <c r="O346" s="286"/>
    </row>
    <row r="347" spans="1:15" s="285" customFormat="1" ht="9.6" customHeight="1">
      <c r="A347" s="286" t="s">
        <v>73</v>
      </c>
      <c r="B347" s="295">
        <f t="shared" si="17"/>
        <v>187</v>
      </c>
      <c r="C347" s="315">
        <v>0</v>
      </c>
      <c r="D347" s="315">
        <v>0</v>
      </c>
      <c r="E347" s="315">
        <v>0</v>
      </c>
      <c r="F347" s="315">
        <v>70</v>
      </c>
      <c r="G347" s="315">
        <v>1</v>
      </c>
      <c r="H347" s="315">
        <v>0</v>
      </c>
      <c r="I347" s="315">
        <v>56</v>
      </c>
      <c r="J347" s="315">
        <v>4</v>
      </c>
      <c r="K347" s="315">
        <v>3</v>
      </c>
      <c r="L347" s="315">
        <v>45</v>
      </c>
      <c r="M347" s="315">
        <v>0</v>
      </c>
      <c r="N347" s="315">
        <v>8</v>
      </c>
      <c r="O347" s="286"/>
    </row>
    <row r="348" spans="1:15" s="285" customFormat="1" ht="9.6" customHeight="1">
      <c r="A348" s="286" t="s">
        <v>74</v>
      </c>
      <c r="B348" s="295">
        <f t="shared" si="17"/>
        <v>6381</v>
      </c>
      <c r="C348" s="315">
        <v>181</v>
      </c>
      <c r="D348" s="315">
        <v>1</v>
      </c>
      <c r="E348" s="315">
        <v>4</v>
      </c>
      <c r="F348" s="315">
        <v>539</v>
      </c>
      <c r="G348" s="315">
        <v>483</v>
      </c>
      <c r="H348" s="315">
        <v>11</v>
      </c>
      <c r="I348" s="315">
        <v>2277</v>
      </c>
      <c r="J348" s="315">
        <v>799</v>
      </c>
      <c r="K348" s="315">
        <v>77</v>
      </c>
      <c r="L348" s="315">
        <v>1785</v>
      </c>
      <c r="M348" s="315">
        <v>89</v>
      </c>
      <c r="N348" s="315">
        <v>135</v>
      </c>
      <c r="O348" s="286"/>
    </row>
    <row r="349" spans="1:15" s="285" customFormat="1" ht="9.6" customHeight="1">
      <c r="A349" s="286" t="s">
        <v>75</v>
      </c>
      <c r="B349" s="295">
        <f t="shared" si="17"/>
        <v>4628</v>
      </c>
      <c r="C349" s="315">
        <v>154</v>
      </c>
      <c r="D349" s="315">
        <v>0</v>
      </c>
      <c r="E349" s="315">
        <v>0</v>
      </c>
      <c r="F349" s="315">
        <v>880</v>
      </c>
      <c r="G349" s="315">
        <v>124</v>
      </c>
      <c r="H349" s="315">
        <v>0</v>
      </c>
      <c r="I349" s="315">
        <v>1485</v>
      </c>
      <c r="J349" s="315">
        <v>813</v>
      </c>
      <c r="K349" s="315">
        <v>68</v>
      </c>
      <c r="L349" s="315">
        <v>1028</v>
      </c>
      <c r="M349" s="315">
        <v>11</v>
      </c>
      <c r="N349" s="315">
        <v>65</v>
      </c>
      <c r="O349" s="286"/>
    </row>
    <row r="350" spans="1:15" s="285" customFormat="1" ht="9.6" customHeight="1">
      <c r="A350" s="291" t="s">
        <v>76</v>
      </c>
      <c r="B350" s="296">
        <f t="shared" si="17"/>
        <v>478</v>
      </c>
      <c r="C350" s="317">
        <v>21</v>
      </c>
      <c r="D350" s="317">
        <v>2</v>
      </c>
      <c r="E350" s="317">
        <v>0</v>
      </c>
      <c r="F350" s="317">
        <v>142</v>
      </c>
      <c r="G350" s="317">
        <v>28</v>
      </c>
      <c r="H350" s="317">
        <v>1</v>
      </c>
      <c r="I350" s="317">
        <v>155</v>
      </c>
      <c r="J350" s="317">
        <v>18</v>
      </c>
      <c r="K350" s="317">
        <v>5</v>
      </c>
      <c r="L350" s="317">
        <v>106</v>
      </c>
      <c r="M350" s="317">
        <v>0</v>
      </c>
      <c r="N350" s="317">
        <v>0</v>
      </c>
      <c r="O350" s="286"/>
    </row>
    <row r="351" spans="1:15" s="323" customFormat="1" ht="3" customHeight="1">
      <c r="A351" s="318"/>
      <c r="B351" s="321"/>
      <c r="C351" s="322"/>
      <c r="D351" s="322"/>
      <c r="E351" s="322"/>
      <c r="F351" s="322"/>
      <c r="G351" s="322"/>
      <c r="H351" s="322"/>
      <c r="I351" s="322"/>
      <c r="J351" s="322"/>
      <c r="K351" s="322"/>
      <c r="L351" s="322"/>
      <c r="M351" s="322"/>
      <c r="N351" s="322"/>
      <c r="O351" s="318"/>
    </row>
    <row r="352" spans="1:15" s="285" customFormat="1" ht="9" customHeight="1">
      <c r="A352" s="284">
        <v>2004</v>
      </c>
      <c r="B352" s="308"/>
      <c r="O352" s="286"/>
    </row>
    <row r="353" spans="1:15" s="285" customFormat="1" ht="9" customHeight="1">
      <c r="A353" s="288" t="s">
        <v>44</v>
      </c>
      <c r="B353" s="308">
        <f t="shared" ref="B353:N353" si="18">SUM(B355:B386)</f>
        <v>113498</v>
      </c>
      <c r="C353" s="308">
        <f t="shared" si="18"/>
        <v>2342</v>
      </c>
      <c r="D353" s="308">
        <f t="shared" si="18"/>
        <v>323</v>
      </c>
      <c r="E353" s="308">
        <f t="shared" si="18"/>
        <v>14</v>
      </c>
      <c r="F353" s="308">
        <f t="shared" si="18"/>
        <v>22097</v>
      </c>
      <c r="G353" s="308">
        <f t="shared" si="18"/>
        <v>6728</v>
      </c>
      <c r="H353" s="308">
        <f t="shared" si="18"/>
        <v>418</v>
      </c>
      <c r="I353" s="308">
        <f t="shared" si="18"/>
        <v>29354</v>
      </c>
      <c r="J353" s="308">
        <f t="shared" si="18"/>
        <v>8488</v>
      </c>
      <c r="K353" s="308">
        <f t="shared" si="18"/>
        <v>1709</v>
      </c>
      <c r="L353" s="308">
        <f t="shared" si="18"/>
        <v>32995</v>
      </c>
      <c r="M353" s="308">
        <f t="shared" si="18"/>
        <v>1871</v>
      </c>
      <c r="N353" s="308">
        <f t="shared" si="18"/>
        <v>7159</v>
      </c>
      <c r="O353" s="286"/>
    </row>
    <row r="354" spans="1:15" s="285" customFormat="1" ht="3.95" customHeight="1">
      <c r="A354" s="288"/>
      <c r="B354" s="308"/>
      <c r="C354" s="308"/>
      <c r="D354" s="308"/>
      <c r="E354" s="308"/>
      <c r="F354" s="308"/>
      <c r="G354" s="308"/>
      <c r="H354" s="308"/>
      <c r="I354" s="308"/>
      <c r="J354" s="308"/>
      <c r="K354" s="308"/>
      <c r="L354" s="308"/>
      <c r="M354" s="308"/>
      <c r="N354" s="308"/>
      <c r="O354" s="286"/>
    </row>
    <row r="355" spans="1:15" s="285" customFormat="1" ht="9" customHeight="1">
      <c r="A355" s="286" t="s">
        <v>45</v>
      </c>
      <c r="B355" s="295">
        <f t="shared" ref="B355:B386" si="19">SUM(C355:N355)</f>
        <v>1430</v>
      </c>
      <c r="C355" s="315">
        <v>6</v>
      </c>
      <c r="D355" s="315">
        <v>0</v>
      </c>
      <c r="E355" s="315">
        <v>0</v>
      </c>
      <c r="F355" s="315">
        <v>256</v>
      </c>
      <c r="G355" s="315">
        <v>118</v>
      </c>
      <c r="H355" s="315">
        <v>1</v>
      </c>
      <c r="I355" s="315">
        <v>230</v>
      </c>
      <c r="J355" s="315">
        <v>50</v>
      </c>
      <c r="K355" s="315">
        <v>17</v>
      </c>
      <c r="L355" s="315">
        <v>373</v>
      </c>
      <c r="M355" s="315">
        <v>4</v>
      </c>
      <c r="N355" s="315">
        <v>375</v>
      </c>
      <c r="O355" s="286"/>
    </row>
    <row r="356" spans="1:15" s="285" customFormat="1" ht="9" customHeight="1">
      <c r="A356" s="286" t="s">
        <v>46</v>
      </c>
      <c r="B356" s="295">
        <f t="shared" si="19"/>
        <v>865</v>
      </c>
      <c r="C356" s="315">
        <v>9</v>
      </c>
      <c r="D356" s="315">
        <v>0</v>
      </c>
      <c r="E356" s="315">
        <v>0</v>
      </c>
      <c r="F356" s="315">
        <v>171</v>
      </c>
      <c r="G356" s="315">
        <v>44</v>
      </c>
      <c r="H356" s="315">
        <v>64</v>
      </c>
      <c r="I356" s="315">
        <v>160</v>
      </c>
      <c r="J356" s="315">
        <v>11</v>
      </c>
      <c r="K356" s="315">
        <v>20</v>
      </c>
      <c r="L356" s="315">
        <v>372</v>
      </c>
      <c r="M356" s="315">
        <v>14</v>
      </c>
      <c r="N356" s="315">
        <v>0</v>
      </c>
      <c r="O356" s="286"/>
    </row>
    <row r="357" spans="1:15" s="285" customFormat="1" ht="9" customHeight="1">
      <c r="A357" s="286" t="s">
        <v>47</v>
      </c>
      <c r="B357" s="295">
        <f t="shared" si="19"/>
        <v>376</v>
      </c>
      <c r="C357" s="315">
        <v>8</v>
      </c>
      <c r="D357" s="315">
        <v>5</v>
      </c>
      <c r="E357" s="315">
        <v>0</v>
      </c>
      <c r="F357" s="315">
        <v>89</v>
      </c>
      <c r="G357" s="315">
        <v>19</v>
      </c>
      <c r="H357" s="315">
        <v>12</v>
      </c>
      <c r="I357" s="315">
        <v>65</v>
      </c>
      <c r="J357" s="315">
        <v>12</v>
      </c>
      <c r="K357" s="315">
        <v>1</v>
      </c>
      <c r="L357" s="315">
        <v>104</v>
      </c>
      <c r="M357" s="315">
        <v>17</v>
      </c>
      <c r="N357" s="315">
        <v>44</v>
      </c>
      <c r="O357" s="286"/>
    </row>
    <row r="358" spans="1:15" s="285" customFormat="1" ht="9" customHeight="1">
      <c r="A358" s="291" t="s">
        <v>48</v>
      </c>
      <c r="B358" s="296">
        <f t="shared" si="19"/>
        <v>759</v>
      </c>
      <c r="C358" s="316">
        <v>44</v>
      </c>
      <c r="D358" s="316">
        <v>97</v>
      </c>
      <c r="E358" s="316">
        <v>0</v>
      </c>
      <c r="F358" s="316">
        <v>125</v>
      </c>
      <c r="G358" s="316">
        <v>20</v>
      </c>
      <c r="H358" s="316">
        <v>0</v>
      </c>
      <c r="I358" s="316">
        <v>254</v>
      </c>
      <c r="J358" s="316">
        <v>67</v>
      </c>
      <c r="K358" s="316">
        <v>13</v>
      </c>
      <c r="L358" s="316">
        <v>92</v>
      </c>
      <c r="M358" s="316">
        <v>15</v>
      </c>
      <c r="N358" s="316">
        <v>32</v>
      </c>
      <c r="O358" s="286"/>
    </row>
    <row r="359" spans="1:15" s="285" customFormat="1" ht="9" customHeight="1">
      <c r="A359" s="286" t="s">
        <v>49</v>
      </c>
      <c r="B359" s="295">
        <f t="shared" si="19"/>
        <v>8243</v>
      </c>
      <c r="C359" s="315">
        <v>91</v>
      </c>
      <c r="D359" s="315">
        <v>43</v>
      </c>
      <c r="E359" s="315">
        <v>0</v>
      </c>
      <c r="F359" s="315">
        <v>1724</v>
      </c>
      <c r="G359" s="315">
        <v>536</v>
      </c>
      <c r="H359" s="315">
        <v>62</v>
      </c>
      <c r="I359" s="315">
        <v>1843</v>
      </c>
      <c r="J359" s="315">
        <v>691</v>
      </c>
      <c r="K359" s="315">
        <v>92</v>
      </c>
      <c r="L359" s="315">
        <v>1876</v>
      </c>
      <c r="M359" s="315">
        <v>180</v>
      </c>
      <c r="N359" s="315">
        <v>1105</v>
      </c>
      <c r="O359" s="286"/>
    </row>
    <row r="360" spans="1:15" s="285" customFormat="1" ht="9" customHeight="1">
      <c r="A360" s="286" t="s">
        <v>50</v>
      </c>
      <c r="B360" s="295">
        <f t="shared" si="19"/>
        <v>1014</v>
      </c>
      <c r="C360" s="315">
        <v>73</v>
      </c>
      <c r="D360" s="315">
        <v>0</v>
      </c>
      <c r="E360" s="315">
        <v>0</v>
      </c>
      <c r="F360" s="315">
        <v>145</v>
      </c>
      <c r="G360" s="315">
        <v>98</v>
      </c>
      <c r="H360" s="315">
        <v>0</v>
      </c>
      <c r="I360" s="315">
        <v>233</v>
      </c>
      <c r="J360" s="315">
        <v>136</v>
      </c>
      <c r="K360" s="315">
        <v>12</v>
      </c>
      <c r="L360" s="315">
        <v>255</v>
      </c>
      <c r="M360" s="315">
        <v>0</v>
      </c>
      <c r="N360" s="315">
        <v>62</v>
      </c>
      <c r="O360" s="286"/>
    </row>
    <row r="361" spans="1:15" s="285" customFormat="1" ht="9" customHeight="1">
      <c r="A361" s="286" t="s">
        <v>51</v>
      </c>
      <c r="B361" s="295">
        <f t="shared" si="19"/>
        <v>1867</v>
      </c>
      <c r="C361" s="315">
        <v>121</v>
      </c>
      <c r="D361" s="315">
        <v>1</v>
      </c>
      <c r="E361" s="315">
        <v>0</v>
      </c>
      <c r="F361" s="315">
        <v>93</v>
      </c>
      <c r="G361" s="315">
        <v>111</v>
      </c>
      <c r="H361" s="315">
        <v>16</v>
      </c>
      <c r="I361" s="315">
        <v>890</v>
      </c>
      <c r="J361" s="315">
        <v>79</v>
      </c>
      <c r="K361" s="315">
        <v>18</v>
      </c>
      <c r="L361" s="315">
        <v>535</v>
      </c>
      <c r="M361" s="315">
        <v>3</v>
      </c>
      <c r="N361" s="315">
        <v>0</v>
      </c>
      <c r="O361" s="286"/>
    </row>
    <row r="362" spans="1:15" s="285" customFormat="1" ht="9" customHeight="1">
      <c r="A362" s="291" t="s">
        <v>52</v>
      </c>
      <c r="B362" s="296">
        <f t="shared" si="19"/>
        <v>4487</v>
      </c>
      <c r="C362" s="316">
        <v>63</v>
      </c>
      <c r="D362" s="316">
        <v>20</v>
      </c>
      <c r="E362" s="316">
        <v>0</v>
      </c>
      <c r="F362" s="316">
        <v>816</v>
      </c>
      <c r="G362" s="316">
        <v>218</v>
      </c>
      <c r="H362" s="316">
        <v>6</v>
      </c>
      <c r="I362" s="316">
        <v>1272</v>
      </c>
      <c r="J362" s="316">
        <v>240</v>
      </c>
      <c r="K362" s="316">
        <v>36</v>
      </c>
      <c r="L362" s="316">
        <v>1359</v>
      </c>
      <c r="M362" s="316">
        <v>42</v>
      </c>
      <c r="N362" s="316">
        <v>415</v>
      </c>
      <c r="O362" s="286"/>
    </row>
    <row r="363" spans="1:15" s="285" customFormat="1" ht="9" customHeight="1">
      <c r="A363" s="286" t="s">
        <v>53</v>
      </c>
      <c r="B363" s="295">
        <f t="shared" si="19"/>
        <v>8886</v>
      </c>
      <c r="C363" s="315">
        <v>1</v>
      </c>
      <c r="D363" s="315">
        <v>0</v>
      </c>
      <c r="E363" s="315">
        <v>0</v>
      </c>
      <c r="F363" s="315">
        <v>1177</v>
      </c>
      <c r="G363" s="315">
        <v>362</v>
      </c>
      <c r="H363" s="315">
        <v>1</v>
      </c>
      <c r="I363" s="315">
        <v>2187</v>
      </c>
      <c r="J363" s="315">
        <v>408</v>
      </c>
      <c r="K363" s="315">
        <v>216</v>
      </c>
      <c r="L363" s="315">
        <v>4489</v>
      </c>
      <c r="M363" s="315">
        <v>15</v>
      </c>
      <c r="N363" s="315">
        <v>30</v>
      </c>
      <c r="O363" s="286"/>
    </row>
    <row r="364" spans="1:15" s="285" customFormat="1" ht="9" customHeight="1">
      <c r="A364" s="286" t="s">
        <v>54</v>
      </c>
      <c r="B364" s="295">
        <f t="shared" si="19"/>
        <v>2911</v>
      </c>
      <c r="C364" s="315">
        <v>119</v>
      </c>
      <c r="D364" s="315">
        <v>9</v>
      </c>
      <c r="E364" s="315">
        <v>0</v>
      </c>
      <c r="F364" s="315">
        <v>804</v>
      </c>
      <c r="G364" s="315">
        <v>128</v>
      </c>
      <c r="H364" s="315">
        <v>37</v>
      </c>
      <c r="I364" s="315">
        <v>957</v>
      </c>
      <c r="J364" s="315">
        <v>114</v>
      </c>
      <c r="K364" s="315">
        <v>46</v>
      </c>
      <c r="L364" s="315">
        <v>545</v>
      </c>
      <c r="M364" s="315">
        <v>108</v>
      </c>
      <c r="N364" s="315">
        <v>44</v>
      </c>
      <c r="O364" s="286"/>
    </row>
    <row r="365" spans="1:15" s="285" customFormat="1" ht="9" customHeight="1">
      <c r="A365" s="286" t="s">
        <v>55</v>
      </c>
      <c r="B365" s="295">
        <f t="shared" si="19"/>
        <v>8182</v>
      </c>
      <c r="C365" s="315">
        <v>79</v>
      </c>
      <c r="D365" s="315">
        <v>2</v>
      </c>
      <c r="E365" s="315">
        <v>0</v>
      </c>
      <c r="F365" s="315">
        <v>2453</v>
      </c>
      <c r="G365" s="315">
        <v>319</v>
      </c>
      <c r="H365" s="315">
        <v>11</v>
      </c>
      <c r="I365" s="315">
        <v>2190</v>
      </c>
      <c r="J365" s="315">
        <v>512</v>
      </c>
      <c r="K365" s="315">
        <v>75</v>
      </c>
      <c r="L365" s="315">
        <v>2364</v>
      </c>
      <c r="M365" s="315">
        <v>69</v>
      </c>
      <c r="N365" s="315">
        <v>108</v>
      </c>
      <c r="O365" s="286"/>
    </row>
    <row r="366" spans="1:15" s="285" customFormat="1" ht="9" customHeight="1">
      <c r="A366" s="291" t="s">
        <v>56</v>
      </c>
      <c r="B366" s="296">
        <f t="shared" si="19"/>
        <v>1002</v>
      </c>
      <c r="C366" s="316">
        <v>0</v>
      </c>
      <c r="D366" s="316">
        <v>4</v>
      </c>
      <c r="E366" s="316">
        <v>0</v>
      </c>
      <c r="F366" s="316">
        <v>66</v>
      </c>
      <c r="G366" s="316">
        <v>123</v>
      </c>
      <c r="H366" s="316">
        <v>2</v>
      </c>
      <c r="I366" s="316">
        <v>419</v>
      </c>
      <c r="J366" s="316">
        <v>11</v>
      </c>
      <c r="K366" s="316">
        <v>7</v>
      </c>
      <c r="L366" s="316">
        <v>346</v>
      </c>
      <c r="M366" s="316">
        <v>22</v>
      </c>
      <c r="N366" s="316">
        <v>2</v>
      </c>
      <c r="O366" s="286"/>
    </row>
    <row r="367" spans="1:15" s="285" customFormat="1" ht="9" customHeight="1">
      <c r="A367" s="286" t="s">
        <v>57</v>
      </c>
      <c r="B367" s="295">
        <f t="shared" si="19"/>
        <v>1826</v>
      </c>
      <c r="C367" s="315">
        <v>12</v>
      </c>
      <c r="D367" s="315">
        <v>2</v>
      </c>
      <c r="E367" s="315">
        <v>0</v>
      </c>
      <c r="F367" s="315">
        <v>339</v>
      </c>
      <c r="G367" s="315">
        <v>382</v>
      </c>
      <c r="H367" s="315">
        <v>2</v>
      </c>
      <c r="I367" s="315">
        <v>440</v>
      </c>
      <c r="J367" s="315">
        <v>83</v>
      </c>
      <c r="K367" s="315">
        <v>19</v>
      </c>
      <c r="L367" s="315">
        <v>509</v>
      </c>
      <c r="M367" s="315">
        <v>32</v>
      </c>
      <c r="N367" s="315">
        <v>6</v>
      </c>
      <c r="O367" s="286"/>
    </row>
    <row r="368" spans="1:15" s="285" customFormat="1" ht="9" customHeight="1">
      <c r="A368" s="286" t="s">
        <v>58</v>
      </c>
      <c r="B368" s="295">
        <f t="shared" si="19"/>
        <v>8372</v>
      </c>
      <c r="C368" s="315">
        <v>47</v>
      </c>
      <c r="D368" s="315">
        <v>4</v>
      </c>
      <c r="E368" s="315">
        <v>0</v>
      </c>
      <c r="F368" s="315">
        <v>2159</v>
      </c>
      <c r="G368" s="315">
        <v>254</v>
      </c>
      <c r="H368" s="315">
        <v>1</v>
      </c>
      <c r="I368" s="315">
        <v>1450</v>
      </c>
      <c r="J368" s="315">
        <v>339</v>
      </c>
      <c r="K368" s="315">
        <v>43</v>
      </c>
      <c r="L368" s="315">
        <v>2600</v>
      </c>
      <c r="M368" s="315">
        <v>271</v>
      </c>
      <c r="N368" s="315">
        <v>1204</v>
      </c>
      <c r="O368" s="286"/>
    </row>
    <row r="369" spans="1:15" s="285" customFormat="1" ht="9" customHeight="1">
      <c r="A369" s="286" t="s">
        <v>59</v>
      </c>
      <c r="B369" s="295">
        <f t="shared" si="19"/>
        <v>3676</v>
      </c>
      <c r="C369" s="315">
        <v>4</v>
      </c>
      <c r="D369" s="315">
        <v>3</v>
      </c>
      <c r="E369" s="315">
        <v>0</v>
      </c>
      <c r="F369" s="315">
        <v>1140</v>
      </c>
      <c r="G369" s="315">
        <v>157</v>
      </c>
      <c r="H369" s="315">
        <v>5</v>
      </c>
      <c r="I369" s="315">
        <v>1023</v>
      </c>
      <c r="J369" s="315">
        <v>444</v>
      </c>
      <c r="K369" s="315">
        <v>34</v>
      </c>
      <c r="L369" s="315">
        <v>742</v>
      </c>
      <c r="M369" s="315">
        <v>3</v>
      </c>
      <c r="N369" s="315">
        <v>121</v>
      </c>
      <c r="O369" s="286"/>
    </row>
    <row r="370" spans="1:15" s="285" customFormat="1" ht="9" customHeight="1">
      <c r="A370" s="291" t="s">
        <v>60</v>
      </c>
      <c r="B370" s="296">
        <f t="shared" si="19"/>
        <v>2066</v>
      </c>
      <c r="C370" s="316">
        <v>56</v>
      </c>
      <c r="D370" s="316">
        <v>26</v>
      </c>
      <c r="E370" s="316">
        <v>0</v>
      </c>
      <c r="F370" s="316">
        <v>365</v>
      </c>
      <c r="G370" s="316">
        <v>66</v>
      </c>
      <c r="H370" s="316">
        <v>1</v>
      </c>
      <c r="I370" s="316">
        <v>495</v>
      </c>
      <c r="J370" s="316">
        <v>258</v>
      </c>
      <c r="K370" s="316">
        <v>31</v>
      </c>
      <c r="L370" s="316">
        <v>657</v>
      </c>
      <c r="M370" s="316">
        <v>108</v>
      </c>
      <c r="N370" s="316">
        <v>3</v>
      </c>
      <c r="O370" s="286"/>
    </row>
    <row r="371" spans="1:15" s="285" customFormat="1" ht="9" customHeight="1">
      <c r="A371" s="286" t="s">
        <v>61</v>
      </c>
      <c r="B371" s="295">
        <f t="shared" si="19"/>
        <v>2683</v>
      </c>
      <c r="C371" s="315">
        <v>15</v>
      </c>
      <c r="D371" s="315">
        <v>0</v>
      </c>
      <c r="E371" s="315">
        <v>0</v>
      </c>
      <c r="F371" s="315">
        <v>151</v>
      </c>
      <c r="G371" s="315">
        <v>92</v>
      </c>
      <c r="H371" s="315">
        <v>14</v>
      </c>
      <c r="I371" s="315">
        <v>405</v>
      </c>
      <c r="J371" s="315">
        <v>905</v>
      </c>
      <c r="K371" s="315">
        <v>12</v>
      </c>
      <c r="L371" s="315">
        <v>766</v>
      </c>
      <c r="M371" s="315">
        <v>169</v>
      </c>
      <c r="N371" s="315">
        <v>154</v>
      </c>
      <c r="O371" s="286"/>
    </row>
    <row r="372" spans="1:15" s="285" customFormat="1" ht="9" customHeight="1">
      <c r="A372" s="286" t="s">
        <v>62</v>
      </c>
      <c r="B372" s="295">
        <f t="shared" si="19"/>
        <v>101</v>
      </c>
      <c r="C372" s="315">
        <v>10</v>
      </c>
      <c r="D372" s="315">
        <v>0</v>
      </c>
      <c r="E372" s="315">
        <v>0</v>
      </c>
      <c r="F372" s="315">
        <v>23</v>
      </c>
      <c r="G372" s="315">
        <v>7</v>
      </c>
      <c r="H372" s="315">
        <v>0</v>
      </c>
      <c r="I372" s="315">
        <v>28</v>
      </c>
      <c r="J372" s="315">
        <v>3</v>
      </c>
      <c r="K372" s="315">
        <v>0</v>
      </c>
      <c r="L372" s="315">
        <v>30</v>
      </c>
      <c r="M372" s="315">
        <v>0</v>
      </c>
      <c r="N372" s="315">
        <v>0</v>
      </c>
      <c r="O372" s="286"/>
    </row>
    <row r="373" spans="1:15" s="285" customFormat="1" ht="9" customHeight="1">
      <c r="A373" s="286" t="s">
        <v>63</v>
      </c>
      <c r="B373" s="295">
        <f t="shared" si="19"/>
        <v>6053</v>
      </c>
      <c r="C373" s="315">
        <v>37</v>
      </c>
      <c r="D373" s="315">
        <v>3</v>
      </c>
      <c r="E373" s="315">
        <v>0</v>
      </c>
      <c r="F373" s="315">
        <v>1839</v>
      </c>
      <c r="G373" s="315">
        <v>512</v>
      </c>
      <c r="H373" s="315">
        <v>9</v>
      </c>
      <c r="I373" s="315">
        <v>964</v>
      </c>
      <c r="J373" s="315">
        <v>488</v>
      </c>
      <c r="K373" s="315">
        <v>78</v>
      </c>
      <c r="L373" s="315">
        <v>1795</v>
      </c>
      <c r="M373" s="315">
        <v>15</v>
      </c>
      <c r="N373" s="315">
        <v>313</v>
      </c>
      <c r="O373" s="286"/>
    </row>
    <row r="374" spans="1:15" s="285" customFormat="1" ht="9" customHeight="1">
      <c r="A374" s="291" t="s">
        <v>64</v>
      </c>
      <c r="B374" s="296">
        <f t="shared" si="19"/>
        <v>1944</v>
      </c>
      <c r="C374" s="316">
        <v>21</v>
      </c>
      <c r="D374" s="316">
        <v>0</v>
      </c>
      <c r="E374" s="316">
        <v>0</v>
      </c>
      <c r="F374" s="316">
        <v>329</v>
      </c>
      <c r="G374" s="316">
        <v>126</v>
      </c>
      <c r="H374" s="316">
        <v>0</v>
      </c>
      <c r="I374" s="316">
        <v>666</v>
      </c>
      <c r="J374" s="316">
        <v>126</v>
      </c>
      <c r="K374" s="316">
        <v>43</v>
      </c>
      <c r="L374" s="316">
        <v>492</v>
      </c>
      <c r="M374" s="316">
        <v>29</v>
      </c>
      <c r="N374" s="316">
        <v>112</v>
      </c>
      <c r="O374" s="286"/>
    </row>
    <row r="375" spans="1:15" s="285" customFormat="1" ht="9" customHeight="1">
      <c r="A375" s="286" t="s">
        <v>65</v>
      </c>
      <c r="B375" s="295">
        <f t="shared" si="19"/>
        <v>5369</v>
      </c>
      <c r="C375" s="315">
        <v>270</v>
      </c>
      <c r="D375" s="315">
        <v>26</v>
      </c>
      <c r="E375" s="315">
        <v>0</v>
      </c>
      <c r="F375" s="315">
        <v>1536</v>
      </c>
      <c r="G375" s="315">
        <v>244</v>
      </c>
      <c r="H375" s="315">
        <v>30</v>
      </c>
      <c r="I375" s="315">
        <v>1349</v>
      </c>
      <c r="J375" s="315">
        <v>288</v>
      </c>
      <c r="K375" s="315">
        <v>30</v>
      </c>
      <c r="L375" s="315">
        <v>1421</v>
      </c>
      <c r="M375" s="315">
        <v>44</v>
      </c>
      <c r="N375" s="315">
        <v>131</v>
      </c>
      <c r="O375" s="286"/>
    </row>
    <row r="376" spans="1:15" s="285" customFormat="1" ht="9" customHeight="1">
      <c r="A376" s="286" t="s">
        <v>66</v>
      </c>
      <c r="B376" s="295">
        <f t="shared" si="19"/>
        <v>3302</v>
      </c>
      <c r="C376" s="315">
        <v>21</v>
      </c>
      <c r="D376" s="315">
        <v>0</v>
      </c>
      <c r="E376" s="315">
        <v>0</v>
      </c>
      <c r="F376" s="315">
        <v>466</v>
      </c>
      <c r="G376" s="315">
        <v>108</v>
      </c>
      <c r="H376" s="315">
        <v>3</v>
      </c>
      <c r="I376" s="315">
        <v>460</v>
      </c>
      <c r="J376" s="315">
        <v>156</v>
      </c>
      <c r="K376" s="315">
        <v>47</v>
      </c>
      <c r="L376" s="315">
        <v>821</v>
      </c>
      <c r="M376" s="315">
        <v>6</v>
      </c>
      <c r="N376" s="315">
        <v>1214</v>
      </c>
      <c r="O376" s="286"/>
    </row>
    <row r="377" spans="1:15" s="285" customFormat="1" ht="9" customHeight="1">
      <c r="A377" s="286" t="s">
        <v>67</v>
      </c>
      <c r="B377" s="295">
        <f t="shared" si="19"/>
        <v>1186</v>
      </c>
      <c r="C377" s="315">
        <v>1</v>
      </c>
      <c r="D377" s="315">
        <v>0</v>
      </c>
      <c r="E377" s="315">
        <v>0</v>
      </c>
      <c r="F377" s="315">
        <v>46</v>
      </c>
      <c r="G377" s="315">
        <v>45</v>
      </c>
      <c r="H377" s="315">
        <v>1</v>
      </c>
      <c r="I377" s="315">
        <v>506</v>
      </c>
      <c r="J377" s="315">
        <v>62</v>
      </c>
      <c r="K377" s="315">
        <v>36</v>
      </c>
      <c r="L377" s="315">
        <v>392</v>
      </c>
      <c r="M377" s="315">
        <v>14</v>
      </c>
      <c r="N377" s="315">
        <v>83</v>
      </c>
      <c r="O377" s="286"/>
    </row>
    <row r="378" spans="1:15" s="285" customFormat="1" ht="9" customHeight="1">
      <c r="A378" s="291" t="s">
        <v>68</v>
      </c>
      <c r="B378" s="296">
        <f t="shared" si="19"/>
        <v>5810</v>
      </c>
      <c r="C378" s="316">
        <v>122</v>
      </c>
      <c r="D378" s="316">
        <v>10</v>
      </c>
      <c r="E378" s="316">
        <v>0</v>
      </c>
      <c r="F378" s="316">
        <v>1448</v>
      </c>
      <c r="G378" s="316">
        <v>305</v>
      </c>
      <c r="H378" s="316">
        <v>17</v>
      </c>
      <c r="I378" s="316">
        <v>1462</v>
      </c>
      <c r="J378" s="316">
        <v>264</v>
      </c>
      <c r="K378" s="316">
        <v>111</v>
      </c>
      <c r="L378" s="316">
        <v>1439</v>
      </c>
      <c r="M378" s="316">
        <v>449</v>
      </c>
      <c r="N378" s="316">
        <v>183</v>
      </c>
      <c r="O378" s="286"/>
    </row>
    <row r="379" spans="1:15" s="285" customFormat="1" ht="9" customHeight="1">
      <c r="A379" s="286" t="s">
        <v>69</v>
      </c>
      <c r="B379" s="295">
        <f t="shared" si="19"/>
        <v>2852</v>
      </c>
      <c r="C379" s="315">
        <v>241</v>
      </c>
      <c r="D379" s="315">
        <v>5</v>
      </c>
      <c r="E379" s="315">
        <v>0</v>
      </c>
      <c r="F379" s="315">
        <v>271</v>
      </c>
      <c r="G379" s="315">
        <v>167</v>
      </c>
      <c r="H379" s="315">
        <v>7</v>
      </c>
      <c r="I379" s="315">
        <v>903</v>
      </c>
      <c r="J379" s="315">
        <v>114</v>
      </c>
      <c r="K379" s="315">
        <v>102</v>
      </c>
      <c r="L379" s="315">
        <v>707</v>
      </c>
      <c r="M379" s="315">
        <v>3</v>
      </c>
      <c r="N379" s="315">
        <v>332</v>
      </c>
      <c r="O379" s="286"/>
    </row>
    <row r="380" spans="1:15" s="285" customFormat="1" ht="9" customHeight="1">
      <c r="A380" s="286" t="s">
        <v>70</v>
      </c>
      <c r="B380" s="295">
        <f t="shared" si="19"/>
        <v>2512</v>
      </c>
      <c r="C380" s="315">
        <v>262</v>
      </c>
      <c r="D380" s="315">
        <v>5</v>
      </c>
      <c r="E380" s="315">
        <v>0</v>
      </c>
      <c r="F380" s="315">
        <v>365</v>
      </c>
      <c r="G380" s="315">
        <v>87</v>
      </c>
      <c r="H380" s="315">
        <v>22</v>
      </c>
      <c r="I380" s="315">
        <v>827</v>
      </c>
      <c r="J380" s="315">
        <v>146</v>
      </c>
      <c r="K380" s="315">
        <v>46</v>
      </c>
      <c r="L380" s="315">
        <v>683</v>
      </c>
      <c r="M380" s="315">
        <v>64</v>
      </c>
      <c r="N380" s="315">
        <v>5</v>
      </c>
      <c r="O380" s="286"/>
    </row>
    <row r="381" spans="1:15" s="285" customFormat="1" ht="9" customHeight="1">
      <c r="A381" s="286" t="s">
        <v>71</v>
      </c>
      <c r="B381" s="295">
        <f t="shared" si="19"/>
        <v>6654</v>
      </c>
      <c r="C381" s="315">
        <v>252</v>
      </c>
      <c r="D381" s="315">
        <v>1</v>
      </c>
      <c r="E381" s="315">
        <v>0</v>
      </c>
      <c r="F381" s="315">
        <v>462</v>
      </c>
      <c r="G381" s="315">
        <v>1047</v>
      </c>
      <c r="H381" s="315">
        <v>0</v>
      </c>
      <c r="I381" s="315">
        <v>2110</v>
      </c>
      <c r="J381" s="315">
        <v>290</v>
      </c>
      <c r="K381" s="315">
        <v>101</v>
      </c>
      <c r="L381" s="315">
        <v>2386</v>
      </c>
      <c r="M381" s="315">
        <v>1</v>
      </c>
      <c r="N381" s="315">
        <v>4</v>
      </c>
      <c r="O381" s="286"/>
    </row>
    <row r="382" spans="1:15" s="285" customFormat="1" ht="9" customHeight="1">
      <c r="A382" s="291" t="s">
        <v>72</v>
      </c>
      <c r="B382" s="296">
        <f t="shared" si="19"/>
        <v>5619</v>
      </c>
      <c r="C382" s="316">
        <v>23</v>
      </c>
      <c r="D382" s="316">
        <v>50</v>
      </c>
      <c r="E382" s="316">
        <v>1</v>
      </c>
      <c r="F382" s="316">
        <v>1040</v>
      </c>
      <c r="G382" s="316">
        <v>270</v>
      </c>
      <c r="H382" s="316">
        <v>86</v>
      </c>
      <c r="I382" s="316">
        <v>1269</v>
      </c>
      <c r="J382" s="316">
        <v>539</v>
      </c>
      <c r="K382" s="316">
        <v>89</v>
      </c>
      <c r="L382" s="316">
        <v>1425</v>
      </c>
      <c r="M382" s="316">
        <v>119</v>
      </c>
      <c r="N382" s="316">
        <v>708</v>
      </c>
      <c r="O382" s="286"/>
    </row>
    <row r="383" spans="1:15" s="285" customFormat="1" ht="9" customHeight="1">
      <c r="A383" s="286" t="s">
        <v>73</v>
      </c>
      <c r="B383" s="295">
        <f t="shared" si="19"/>
        <v>216</v>
      </c>
      <c r="C383" s="315">
        <v>4</v>
      </c>
      <c r="D383" s="315">
        <v>0</v>
      </c>
      <c r="E383" s="315">
        <v>0</v>
      </c>
      <c r="F383" s="315">
        <v>47</v>
      </c>
      <c r="G383" s="315">
        <v>5</v>
      </c>
      <c r="H383" s="315">
        <v>0</v>
      </c>
      <c r="I383" s="315">
        <v>74</v>
      </c>
      <c r="J383" s="315">
        <v>3</v>
      </c>
      <c r="K383" s="315">
        <v>12</v>
      </c>
      <c r="L383" s="315">
        <v>65</v>
      </c>
      <c r="M383" s="315">
        <v>0</v>
      </c>
      <c r="N383" s="315">
        <v>6</v>
      </c>
      <c r="O383" s="286"/>
    </row>
    <row r="384" spans="1:15" s="285" customFormat="1" ht="9" customHeight="1">
      <c r="A384" s="286" t="s">
        <v>74</v>
      </c>
      <c r="B384" s="295">
        <f t="shared" si="19"/>
        <v>6642</v>
      </c>
      <c r="C384" s="315">
        <v>174</v>
      </c>
      <c r="D384" s="315">
        <v>7</v>
      </c>
      <c r="E384" s="315">
        <v>13</v>
      </c>
      <c r="F384" s="315">
        <v>392</v>
      </c>
      <c r="G384" s="315">
        <v>559</v>
      </c>
      <c r="H384" s="315">
        <v>8</v>
      </c>
      <c r="I384" s="315">
        <v>2305</v>
      </c>
      <c r="J384" s="315">
        <v>770</v>
      </c>
      <c r="K384" s="315">
        <v>100</v>
      </c>
      <c r="L384" s="315">
        <v>2098</v>
      </c>
      <c r="M384" s="315">
        <v>53</v>
      </c>
      <c r="N384" s="315">
        <v>163</v>
      </c>
      <c r="O384" s="286"/>
    </row>
    <row r="385" spans="1:15" s="285" customFormat="1" ht="9" customHeight="1">
      <c r="A385" s="286" t="s">
        <v>75</v>
      </c>
      <c r="B385" s="295">
        <f t="shared" si="19"/>
        <v>6061</v>
      </c>
      <c r="C385" s="315">
        <v>143</v>
      </c>
      <c r="D385" s="315">
        <v>0</v>
      </c>
      <c r="E385" s="315">
        <v>0</v>
      </c>
      <c r="F385" s="315">
        <v>1560</v>
      </c>
      <c r="G385" s="315">
        <v>167</v>
      </c>
      <c r="H385" s="315">
        <v>0</v>
      </c>
      <c r="I385" s="315">
        <v>1765</v>
      </c>
      <c r="J385" s="315">
        <v>869</v>
      </c>
      <c r="K385" s="315">
        <v>195</v>
      </c>
      <c r="L385" s="315">
        <v>1161</v>
      </c>
      <c r="M385" s="315">
        <v>1</v>
      </c>
      <c r="N385" s="315">
        <v>200</v>
      </c>
      <c r="O385" s="286"/>
    </row>
    <row r="386" spans="1:15" s="285" customFormat="1" ht="9" customHeight="1">
      <c r="A386" s="291" t="s">
        <v>76</v>
      </c>
      <c r="B386" s="296">
        <f t="shared" si="19"/>
        <v>532</v>
      </c>
      <c r="C386" s="317">
        <v>13</v>
      </c>
      <c r="D386" s="317">
        <v>0</v>
      </c>
      <c r="E386" s="317">
        <v>0</v>
      </c>
      <c r="F386" s="317">
        <v>200</v>
      </c>
      <c r="G386" s="317">
        <v>32</v>
      </c>
      <c r="H386" s="317">
        <v>0</v>
      </c>
      <c r="I386" s="317">
        <v>153</v>
      </c>
      <c r="J386" s="317">
        <v>10</v>
      </c>
      <c r="K386" s="317">
        <v>27</v>
      </c>
      <c r="L386" s="317">
        <v>96</v>
      </c>
      <c r="M386" s="317">
        <v>1</v>
      </c>
      <c r="N386" s="317">
        <v>0</v>
      </c>
      <c r="O386" s="286"/>
    </row>
    <row r="387" spans="1:15" s="323" customFormat="1" ht="9" customHeight="1">
      <c r="A387" s="318"/>
      <c r="B387" s="321"/>
      <c r="C387" s="322"/>
      <c r="D387" s="322"/>
      <c r="E387" s="322"/>
      <c r="F387" s="322"/>
      <c r="G387" s="322"/>
      <c r="H387" s="322"/>
      <c r="I387" s="322"/>
      <c r="J387" s="322"/>
      <c r="K387" s="322"/>
      <c r="L387" s="322"/>
      <c r="M387" s="322"/>
      <c r="N387" s="322"/>
      <c r="O387" s="318"/>
    </row>
    <row r="388" spans="1:15" s="285" customFormat="1" ht="9" customHeight="1">
      <c r="A388" s="284">
        <v>2005</v>
      </c>
      <c r="B388" s="308"/>
      <c r="O388" s="286"/>
    </row>
    <row r="389" spans="1:15" s="285" customFormat="1" ht="9" customHeight="1">
      <c r="A389" s="288" t="s">
        <v>44</v>
      </c>
      <c r="B389" s="308">
        <f t="shared" ref="B389:N389" si="20">SUM(B391:B422)</f>
        <v>134203</v>
      </c>
      <c r="C389" s="308">
        <f t="shared" si="20"/>
        <v>2834</v>
      </c>
      <c r="D389" s="308">
        <f t="shared" si="20"/>
        <v>178</v>
      </c>
      <c r="E389" s="308">
        <f t="shared" si="20"/>
        <v>5</v>
      </c>
      <c r="F389" s="308">
        <f t="shared" si="20"/>
        <v>25083</v>
      </c>
      <c r="G389" s="308">
        <f t="shared" si="20"/>
        <v>8056</v>
      </c>
      <c r="H389" s="308">
        <f t="shared" si="20"/>
        <v>508</v>
      </c>
      <c r="I389" s="308">
        <f t="shared" si="20"/>
        <v>36281</v>
      </c>
      <c r="J389" s="308">
        <f t="shared" si="20"/>
        <v>9298</v>
      </c>
      <c r="K389" s="308">
        <f t="shared" si="20"/>
        <v>2255</v>
      </c>
      <c r="L389" s="308">
        <f t="shared" si="20"/>
        <v>41104</v>
      </c>
      <c r="M389" s="308">
        <f t="shared" si="20"/>
        <v>2232</v>
      </c>
      <c r="N389" s="308">
        <f t="shared" si="20"/>
        <v>6369</v>
      </c>
      <c r="O389" s="286"/>
    </row>
    <row r="390" spans="1:15" s="285" customFormat="1" ht="3.95" customHeight="1">
      <c r="A390" s="288"/>
      <c r="B390" s="308"/>
      <c r="C390" s="308"/>
      <c r="D390" s="308"/>
      <c r="E390" s="308"/>
      <c r="F390" s="308"/>
      <c r="G390" s="308"/>
      <c r="H390" s="308"/>
      <c r="I390" s="308"/>
      <c r="J390" s="308"/>
      <c r="K390" s="308"/>
      <c r="L390" s="308"/>
      <c r="M390" s="308"/>
      <c r="N390" s="308"/>
      <c r="O390" s="286"/>
    </row>
    <row r="391" spans="1:15" s="285" customFormat="1" ht="9" customHeight="1">
      <c r="A391" s="286" t="s">
        <v>45</v>
      </c>
      <c r="B391" s="295">
        <f t="shared" ref="B391:B422" si="21">SUM(C391:N391)</f>
        <v>2315</v>
      </c>
      <c r="C391" s="315">
        <v>14</v>
      </c>
      <c r="D391" s="315">
        <v>0</v>
      </c>
      <c r="E391" s="315">
        <v>0</v>
      </c>
      <c r="F391" s="315">
        <v>589</v>
      </c>
      <c r="G391" s="315">
        <v>105</v>
      </c>
      <c r="H391" s="315">
        <v>0</v>
      </c>
      <c r="I391" s="315">
        <v>393</v>
      </c>
      <c r="J391" s="315">
        <v>141</v>
      </c>
      <c r="K391" s="315">
        <v>28</v>
      </c>
      <c r="L391" s="315">
        <v>715</v>
      </c>
      <c r="M391" s="315">
        <v>0</v>
      </c>
      <c r="N391" s="315">
        <v>330</v>
      </c>
      <c r="O391" s="286"/>
    </row>
    <row r="392" spans="1:15" s="285" customFormat="1" ht="9" customHeight="1">
      <c r="A392" s="286" t="s">
        <v>46</v>
      </c>
      <c r="B392" s="295">
        <f t="shared" si="21"/>
        <v>1199</v>
      </c>
      <c r="C392" s="315">
        <v>13</v>
      </c>
      <c r="D392" s="315">
        <v>0</v>
      </c>
      <c r="E392" s="315">
        <v>0</v>
      </c>
      <c r="F392" s="315">
        <v>199</v>
      </c>
      <c r="G392" s="315">
        <v>100</v>
      </c>
      <c r="H392" s="315">
        <v>106</v>
      </c>
      <c r="I392" s="315">
        <v>255</v>
      </c>
      <c r="J392" s="315">
        <v>24</v>
      </c>
      <c r="K392" s="315">
        <v>9</v>
      </c>
      <c r="L392" s="315">
        <v>464</v>
      </c>
      <c r="M392" s="315">
        <v>15</v>
      </c>
      <c r="N392" s="315">
        <v>14</v>
      </c>
      <c r="O392" s="286"/>
    </row>
    <row r="393" spans="1:15" s="285" customFormat="1" ht="9" customHeight="1">
      <c r="A393" s="286" t="s">
        <v>47</v>
      </c>
      <c r="B393" s="295">
        <f t="shared" si="21"/>
        <v>314</v>
      </c>
      <c r="C393" s="315">
        <v>9</v>
      </c>
      <c r="D393" s="315">
        <v>6</v>
      </c>
      <c r="E393" s="315">
        <v>0</v>
      </c>
      <c r="F393" s="315">
        <v>25</v>
      </c>
      <c r="G393" s="315">
        <v>26</v>
      </c>
      <c r="H393" s="315">
        <v>14</v>
      </c>
      <c r="I393" s="315">
        <v>64</v>
      </c>
      <c r="J393" s="315">
        <v>19</v>
      </c>
      <c r="K393" s="315">
        <v>3</v>
      </c>
      <c r="L393" s="315">
        <v>69</v>
      </c>
      <c r="M393" s="315">
        <v>14</v>
      </c>
      <c r="N393" s="315">
        <v>65</v>
      </c>
      <c r="O393" s="286"/>
    </row>
    <row r="394" spans="1:15" s="285" customFormat="1" ht="9" customHeight="1">
      <c r="A394" s="291" t="s">
        <v>48</v>
      </c>
      <c r="B394" s="296">
        <f t="shared" si="21"/>
        <v>1290</v>
      </c>
      <c r="C394" s="316">
        <v>207</v>
      </c>
      <c r="D394" s="316">
        <v>4</v>
      </c>
      <c r="E394" s="316">
        <v>0</v>
      </c>
      <c r="F394" s="316">
        <v>131</v>
      </c>
      <c r="G394" s="316">
        <v>25</v>
      </c>
      <c r="H394" s="316">
        <v>0</v>
      </c>
      <c r="I394" s="316">
        <v>398</v>
      </c>
      <c r="J394" s="316">
        <v>60</v>
      </c>
      <c r="K394" s="316">
        <v>8</v>
      </c>
      <c r="L394" s="316">
        <v>369</v>
      </c>
      <c r="M394" s="316">
        <v>37</v>
      </c>
      <c r="N394" s="316">
        <v>51</v>
      </c>
      <c r="O394" s="286"/>
    </row>
    <row r="395" spans="1:15" s="285" customFormat="1" ht="9" customHeight="1">
      <c r="A395" s="286" t="s">
        <v>49</v>
      </c>
      <c r="B395" s="295">
        <f t="shared" si="21"/>
        <v>8853</v>
      </c>
      <c r="C395" s="315">
        <v>190</v>
      </c>
      <c r="D395" s="315">
        <v>5</v>
      </c>
      <c r="E395" s="315">
        <v>0</v>
      </c>
      <c r="F395" s="315">
        <v>2131</v>
      </c>
      <c r="G395" s="315">
        <v>717</v>
      </c>
      <c r="H395" s="315">
        <v>71</v>
      </c>
      <c r="I395" s="315">
        <v>1909</v>
      </c>
      <c r="J395" s="315">
        <v>594</v>
      </c>
      <c r="K395" s="315">
        <v>116</v>
      </c>
      <c r="L395" s="315">
        <v>2022</v>
      </c>
      <c r="M395" s="315">
        <v>121</v>
      </c>
      <c r="N395" s="315">
        <v>977</v>
      </c>
      <c r="O395" s="286"/>
    </row>
    <row r="396" spans="1:15" s="285" customFormat="1" ht="9" customHeight="1">
      <c r="A396" s="286" t="s">
        <v>50</v>
      </c>
      <c r="B396" s="295">
        <f t="shared" si="21"/>
        <v>1004</v>
      </c>
      <c r="C396" s="315">
        <v>86</v>
      </c>
      <c r="D396" s="315">
        <v>35</v>
      </c>
      <c r="E396" s="315">
        <v>0</v>
      </c>
      <c r="F396" s="315">
        <v>87</v>
      </c>
      <c r="G396" s="315">
        <v>68</v>
      </c>
      <c r="H396" s="315">
        <v>0</v>
      </c>
      <c r="I396" s="315">
        <v>271</v>
      </c>
      <c r="J396" s="315">
        <v>91</v>
      </c>
      <c r="K396" s="315">
        <v>8</v>
      </c>
      <c r="L396" s="315">
        <v>331</v>
      </c>
      <c r="M396" s="315">
        <v>0</v>
      </c>
      <c r="N396" s="315">
        <v>27</v>
      </c>
      <c r="O396" s="286"/>
    </row>
    <row r="397" spans="1:15" s="285" customFormat="1" ht="9" customHeight="1">
      <c r="A397" s="286" t="s">
        <v>51</v>
      </c>
      <c r="B397" s="295">
        <f t="shared" si="21"/>
        <v>2203</v>
      </c>
      <c r="C397" s="315">
        <v>98</v>
      </c>
      <c r="D397" s="315">
        <v>5</v>
      </c>
      <c r="E397" s="315">
        <v>0</v>
      </c>
      <c r="F397" s="315">
        <v>80</v>
      </c>
      <c r="G397" s="315">
        <v>138</v>
      </c>
      <c r="H397" s="315">
        <v>28</v>
      </c>
      <c r="I397" s="315">
        <v>1117</v>
      </c>
      <c r="J397" s="315">
        <v>54</v>
      </c>
      <c r="K397" s="315">
        <v>33</v>
      </c>
      <c r="L397" s="315">
        <v>635</v>
      </c>
      <c r="M397" s="315">
        <v>15</v>
      </c>
      <c r="N397" s="315">
        <v>0</v>
      </c>
      <c r="O397" s="286"/>
    </row>
    <row r="398" spans="1:15" s="285" customFormat="1" ht="9" customHeight="1">
      <c r="A398" s="291" t="s">
        <v>52</v>
      </c>
      <c r="B398" s="296">
        <f t="shared" si="21"/>
        <v>6074</v>
      </c>
      <c r="C398" s="316">
        <v>67</v>
      </c>
      <c r="D398" s="316">
        <v>30</v>
      </c>
      <c r="E398" s="316">
        <v>0</v>
      </c>
      <c r="F398" s="316">
        <v>1244</v>
      </c>
      <c r="G398" s="316">
        <v>296</v>
      </c>
      <c r="H398" s="316">
        <v>38</v>
      </c>
      <c r="I398" s="316">
        <v>1716</v>
      </c>
      <c r="J398" s="316">
        <v>384</v>
      </c>
      <c r="K398" s="316">
        <v>49</v>
      </c>
      <c r="L398" s="316">
        <v>1661</v>
      </c>
      <c r="M398" s="316">
        <v>21</v>
      </c>
      <c r="N398" s="316">
        <v>568</v>
      </c>
      <c r="O398" s="286"/>
    </row>
    <row r="399" spans="1:15" s="285" customFormat="1" ht="9" customHeight="1">
      <c r="A399" s="286" t="s">
        <v>53</v>
      </c>
      <c r="B399" s="295">
        <f t="shared" si="21"/>
        <v>9619</v>
      </c>
      <c r="C399" s="315">
        <v>3</v>
      </c>
      <c r="D399" s="315">
        <v>0</v>
      </c>
      <c r="E399" s="315">
        <v>0</v>
      </c>
      <c r="F399" s="315">
        <v>1238</v>
      </c>
      <c r="G399" s="315">
        <v>463</v>
      </c>
      <c r="H399" s="315">
        <v>5</v>
      </c>
      <c r="I399" s="315">
        <v>2145</v>
      </c>
      <c r="J399" s="315">
        <v>494</v>
      </c>
      <c r="K399" s="315">
        <v>292</v>
      </c>
      <c r="L399" s="315">
        <v>4841</v>
      </c>
      <c r="M399" s="315">
        <v>27</v>
      </c>
      <c r="N399" s="315">
        <v>111</v>
      </c>
      <c r="O399" s="286"/>
    </row>
    <row r="400" spans="1:15" s="285" customFormat="1" ht="9" customHeight="1">
      <c r="A400" s="286" t="s">
        <v>54</v>
      </c>
      <c r="B400" s="295">
        <f t="shared" si="21"/>
        <v>3524</v>
      </c>
      <c r="C400" s="315">
        <v>206</v>
      </c>
      <c r="D400" s="315">
        <v>13</v>
      </c>
      <c r="E400" s="315">
        <v>0</v>
      </c>
      <c r="F400" s="315">
        <v>1074</v>
      </c>
      <c r="G400" s="315">
        <v>164</v>
      </c>
      <c r="H400" s="315">
        <v>51</v>
      </c>
      <c r="I400" s="315">
        <v>873</v>
      </c>
      <c r="J400" s="315">
        <v>110</v>
      </c>
      <c r="K400" s="315">
        <v>68</v>
      </c>
      <c r="L400" s="315">
        <v>664</v>
      </c>
      <c r="M400" s="315">
        <v>104</v>
      </c>
      <c r="N400" s="315">
        <v>197</v>
      </c>
      <c r="O400" s="286"/>
    </row>
    <row r="401" spans="1:15" s="285" customFormat="1" ht="9" customHeight="1">
      <c r="A401" s="286" t="s">
        <v>55</v>
      </c>
      <c r="B401" s="295">
        <f t="shared" si="21"/>
        <v>9509</v>
      </c>
      <c r="C401" s="315">
        <v>79</v>
      </c>
      <c r="D401" s="315">
        <v>2</v>
      </c>
      <c r="E401" s="315">
        <v>0</v>
      </c>
      <c r="F401" s="315">
        <v>2740</v>
      </c>
      <c r="G401" s="315">
        <v>378</v>
      </c>
      <c r="H401" s="315">
        <v>8</v>
      </c>
      <c r="I401" s="315">
        <v>2294</v>
      </c>
      <c r="J401" s="315">
        <v>517</v>
      </c>
      <c r="K401" s="315">
        <v>214</v>
      </c>
      <c r="L401" s="315">
        <v>2671</v>
      </c>
      <c r="M401" s="315">
        <v>80</v>
      </c>
      <c r="N401" s="315">
        <v>526</v>
      </c>
      <c r="O401" s="286"/>
    </row>
    <row r="402" spans="1:15" s="285" customFormat="1" ht="9" customHeight="1">
      <c r="A402" s="291" t="s">
        <v>56</v>
      </c>
      <c r="B402" s="296">
        <f t="shared" si="21"/>
        <v>2297</v>
      </c>
      <c r="C402" s="316">
        <v>6</v>
      </c>
      <c r="D402" s="316">
        <v>15</v>
      </c>
      <c r="E402" s="316">
        <v>0</v>
      </c>
      <c r="F402" s="316">
        <v>113</v>
      </c>
      <c r="G402" s="316">
        <v>256</v>
      </c>
      <c r="H402" s="316">
        <v>5</v>
      </c>
      <c r="I402" s="316">
        <v>837</v>
      </c>
      <c r="J402" s="316">
        <v>41</v>
      </c>
      <c r="K402" s="316">
        <v>21</v>
      </c>
      <c r="L402" s="316">
        <v>901</v>
      </c>
      <c r="M402" s="316">
        <v>81</v>
      </c>
      <c r="N402" s="316">
        <v>21</v>
      </c>
      <c r="O402" s="286"/>
    </row>
    <row r="403" spans="1:15" s="285" customFormat="1" ht="9" customHeight="1">
      <c r="A403" s="286" t="s">
        <v>57</v>
      </c>
      <c r="B403" s="295">
        <f t="shared" si="21"/>
        <v>2358</v>
      </c>
      <c r="C403" s="315">
        <v>21</v>
      </c>
      <c r="D403" s="315">
        <v>1</v>
      </c>
      <c r="E403" s="315">
        <v>0</v>
      </c>
      <c r="F403" s="315">
        <v>260</v>
      </c>
      <c r="G403" s="315">
        <v>741</v>
      </c>
      <c r="H403" s="315">
        <v>2</v>
      </c>
      <c r="I403" s="315">
        <v>594</v>
      </c>
      <c r="J403" s="315">
        <v>68</v>
      </c>
      <c r="K403" s="315">
        <v>29</v>
      </c>
      <c r="L403" s="315">
        <v>636</v>
      </c>
      <c r="M403" s="315">
        <v>5</v>
      </c>
      <c r="N403" s="315">
        <v>1</v>
      </c>
      <c r="O403" s="286"/>
    </row>
    <row r="404" spans="1:15" s="285" customFormat="1" ht="9" customHeight="1">
      <c r="A404" s="286" t="s">
        <v>58</v>
      </c>
      <c r="B404" s="295">
        <f t="shared" si="21"/>
        <v>12618</v>
      </c>
      <c r="C404" s="315">
        <v>38</v>
      </c>
      <c r="D404" s="315">
        <v>9</v>
      </c>
      <c r="E404" s="315">
        <v>0</v>
      </c>
      <c r="F404" s="315">
        <v>2611</v>
      </c>
      <c r="G404" s="315">
        <v>618</v>
      </c>
      <c r="H404" s="315">
        <v>2</v>
      </c>
      <c r="I404" s="315">
        <v>3321</v>
      </c>
      <c r="J404" s="315">
        <v>993</v>
      </c>
      <c r="K404" s="315">
        <v>71</v>
      </c>
      <c r="L404" s="315">
        <v>4332</v>
      </c>
      <c r="M404" s="315">
        <v>251</v>
      </c>
      <c r="N404" s="315">
        <v>372</v>
      </c>
      <c r="O404" s="286"/>
    </row>
    <row r="405" spans="1:15" s="285" customFormat="1" ht="9" customHeight="1">
      <c r="A405" s="286" t="s">
        <v>59</v>
      </c>
      <c r="B405" s="295">
        <f t="shared" si="21"/>
        <v>4158</v>
      </c>
      <c r="C405" s="315">
        <v>16</v>
      </c>
      <c r="D405" s="315">
        <v>0</v>
      </c>
      <c r="E405" s="315">
        <v>0</v>
      </c>
      <c r="F405" s="315">
        <v>1298</v>
      </c>
      <c r="G405" s="315">
        <v>138</v>
      </c>
      <c r="H405" s="315">
        <v>7</v>
      </c>
      <c r="I405" s="315">
        <v>796</v>
      </c>
      <c r="J405" s="315">
        <v>532</v>
      </c>
      <c r="K405" s="315">
        <v>57</v>
      </c>
      <c r="L405" s="315">
        <v>1101</v>
      </c>
      <c r="M405" s="315">
        <v>0</v>
      </c>
      <c r="N405" s="315">
        <v>213</v>
      </c>
      <c r="O405" s="286"/>
    </row>
    <row r="406" spans="1:15" s="285" customFormat="1" ht="9" customHeight="1">
      <c r="A406" s="291" t="s">
        <v>60</v>
      </c>
      <c r="B406" s="296">
        <f t="shared" si="21"/>
        <v>2547</v>
      </c>
      <c r="C406" s="316">
        <v>57</v>
      </c>
      <c r="D406" s="316">
        <v>0</v>
      </c>
      <c r="E406" s="316">
        <v>0</v>
      </c>
      <c r="F406" s="316">
        <v>487</v>
      </c>
      <c r="G406" s="316">
        <v>35</v>
      </c>
      <c r="H406" s="316">
        <v>2</v>
      </c>
      <c r="I406" s="316">
        <v>465</v>
      </c>
      <c r="J406" s="316">
        <v>150</v>
      </c>
      <c r="K406" s="316">
        <v>47</v>
      </c>
      <c r="L406" s="316">
        <v>925</v>
      </c>
      <c r="M406" s="316">
        <v>377</v>
      </c>
      <c r="N406" s="316">
        <v>2</v>
      </c>
      <c r="O406" s="286"/>
    </row>
    <row r="407" spans="1:15" s="285" customFormat="1" ht="9" customHeight="1">
      <c r="A407" s="286" t="s">
        <v>61</v>
      </c>
      <c r="B407" s="295">
        <f t="shared" si="21"/>
        <v>2312</v>
      </c>
      <c r="C407" s="315">
        <v>20</v>
      </c>
      <c r="D407" s="315">
        <v>0</v>
      </c>
      <c r="E407" s="315">
        <v>0</v>
      </c>
      <c r="F407" s="315">
        <v>160</v>
      </c>
      <c r="G407" s="315">
        <v>139</v>
      </c>
      <c r="H407" s="315">
        <v>7</v>
      </c>
      <c r="I407" s="315">
        <v>493</v>
      </c>
      <c r="J407" s="315">
        <v>368</v>
      </c>
      <c r="K407" s="315">
        <v>56</v>
      </c>
      <c r="L407" s="315">
        <v>935</v>
      </c>
      <c r="M407" s="315">
        <v>9</v>
      </c>
      <c r="N407" s="315">
        <v>125</v>
      </c>
      <c r="O407" s="286"/>
    </row>
    <row r="408" spans="1:15" s="285" customFormat="1" ht="9" customHeight="1">
      <c r="A408" s="286" t="s">
        <v>62</v>
      </c>
      <c r="B408" s="295">
        <f t="shared" si="21"/>
        <v>97</v>
      </c>
      <c r="C408" s="315">
        <v>6</v>
      </c>
      <c r="D408" s="315">
        <v>0</v>
      </c>
      <c r="E408" s="315">
        <v>0</v>
      </c>
      <c r="F408" s="315">
        <v>6</v>
      </c>
      <c r="G408" s="315">
        <v>8</v>
      </c>
      <c r="H408" s="315">
        <v>0</v>
      </c>
      <c r="I408" s="315">
        <v>31</v>
      </c>
      <c r="J408" s="315">
        <v>3</v>
      </c>
      <c r="K408" s="315">
        <v>0</v>
      </c>
      <c r="L408" s="315">
        <v>28</v>
      </c>
      <c r="M408" s="315">
        <v>15</v>
      </c>
      <c r="N408" s="315">
        <v>0</v>
      </c>
      <c r="O408" s="286"/>
    </row>
    <row r="409" spans="1:15" s="285" customFormat="1" ht="9" customHeight="1">
      <c r="A409" s="286" t="s">
        <v>63</v>
      </c>
      <c r="B409" s="295">
        <f t="shared" si="21"/>
        <v>5450</v>
      </c>
      <c r="C409" s="315">
        <v>19</v>
      </c>
      <c r="D409" s="315">
        <v>2</v>
      </c>
      <c r="E409" s="315">
        <v>1</v>
      </c>
      <c r="F409" s="315">
        <v>1232</v>
      </c>
      <c r="G409" s="315">
        <v>496</v>
      </c>
      <c r="H409" s="315">
        <v>16</v>
      </c>
      <c r="I409" s="315">
        <v>1124</v>
      </c>
      <c r="J409" s="315">
        <v>412</v>
      </c>
      <c r="K409" s="315">
        <v>51</v>
      </c>
      <c r="L409" s="315">
        <v>1716</v>
      </c>
      <c r="M409" s="315">
        <v>10</v>
      </c>
      <c r="N409" s="315">
        <v>371</v>
      </c>
      <c r="O409" s="286"/>
    </row>
    <row r="410" spans="1:15" s="285" customFormat="1" ht="9" customHeight="1">
      <c r="A410" s="291" t="s">
        <v>64</v>
      </c>
      <c r="B410" s="296">
        <f t="shared" si="21"/>
        <v>2239</v>
      </c>
      <c r="C410" s="316">
        <v>17</v>
      </c>
      <c r="D410" s="316">
        <v>4</v>
      </c>
      <c r="E410" s="316">
        <v>0</v>
      </c>
      <c r="F410" s="316">
        <v>566</v>
      </c>
      <c r="G410" s="316">
        <v>128</v>
      </c>
      <c r="H410" s="316">
        <v>2</v>
      </c>
      <c r="I410" s="316">
        <v>706</v>
      </c>
      <c r="J410" s="316">
        <v>106</v>
      </c>
      <c r="K410" s="316">
        <v>19</v>
      </c>
      <c r="L410" s="316">
        <v>442</v>
      </c>
      <c r="M410" s="316">
        <v>34</v>
      </c>
      <c r="N410" s="316">
        <v>215</v>
      </c>
      <c r="O410" s="286"/>
    </row>
    <row r="411" spans="1:15" s="285" customFormat="1" ht="9" customHeight="1">
      <c r="A411" s="286" t="s">
        <v>65</v>
      </c>
      <c r="B411" s="295">
        <f t="shared" si="21"/>
        <v>5439</v>
      </c>
      <c r="C411" s="315">
        <v>223</v>
      </c>
      <c r="D411" s="315">
        <v>3</v>
      </c>
      <c r="E411" s="315">
        <v>0</v>
      </c>
      <c r="F411" s="315">
        <v>1042</v>
      </c>
      <c r="G411" s="315">
        <v>177</v>
      </c>
      <c r="H411" s="315">
        <v>33</v>
      </c>
      <c r="I411" s="315">
        <v>1600</v>
      </c>
      <c r="J411" s="315">
        <v>267</v>
      </c>
      <c r="K411" s="315">
        <v>68</v>
      </c>
      <c r="L411" s="315">
        <v>1757</v>
      </c>
      <c r="M411" s="315">
        <v>72</v>
      </c>
      <c r="N411" s="315">
        <v>197</v>
      </c>
      <c r="O411" s="286"/>
    </row>
    <row r="412" spans="1:15" s="285" customFormat="1" ht="9" customHeight="1">
      <c r="A412" s="286" t="s">
        <v>66</v>
      </c>
      <c r="B412" s="295">
        <f t="shared" si="21"/>
        <v>3587</v>
      </c>
      <c r="C412" s="315">
        <v>27</v>
      </c>
      <c r="D412" s="315">
        <v>10</v>
      </c>
      <c r="E412" s="315">
        <v>0</v>
      </c>
      <c r="F412" s="315">
        <v>788</v>
      </c>
      <c r="G412" s="315">
        <v>81</v>
      </c>
      <c r="H412" s="315">
        <v>0</v>
      </c>
      <c r="I412" s="315">
        <v>848</v>
      </c>
      <c r="J412" s="315">
        <v>165</v>
      </c>
      <c r="K412" s="315">
        <v>45</v>
      </c>
      <c r="L412" s="315">
        <v>1222</v>
      </c>
      <c r="M412" s="315">
        <v>6</v>
      </c>
      <c r="N412" s="315">
        <v>395</v>
      </c>
      <c r="O412" s="286"/>
    </row>
    <row r="413" spans="1:15" s="285" customFormat="1" ht="9" customHeight="1">
      <c r="A413" s="286" t="s">
        <v>67</v>
      </c>
      <c r="B413" s="295">
        <f t="shared" si="21"/>
        <v>1329</v>
      </c>
      <c r="C413" s="315">
        <v>2</v>
      </c>
      <c r="D413" s="315">
        <v>0</v>
      </c>
      <c r="E413" s="315">
        <v>0</v>
      </c>
      <c r="F413" s="315">
        <v>13</v>
      </c>
      <c r="G413" s="315">
        <v>36</v>
      </c>
      <c r="H413" s="315">
        <v>1</v>
      </c>
      <c r="I413" s="315">
        <v>588</v>
      </c>
      <c r="J413" s="315">
        <v>40</v>
      </c>
      <c r="K413" s="315">
        <v>26</v>
      </c>
      <c r="L413" s="315">
        <v>537</v>
      </c>
      <c r="M413" s="315">
        <v>3</v>
      </c>
      <c r="N413" s="315">
        <v>83</v>
      </c>
      <c r="O413" s="286"/>
    </row>
    <row r="414" spans="1:15" s="285" customFormat="1" ht="9" customHeight="1">
      <c r="A414" s="291" t="s">
        <v>68</v>
      </c>
      <c r="B414" s="296">
        <f t="shared" si="21"/>
        <v>6668</v>
      </c>
      <c r="C414" s="316">
        <v>168</v>
      </c>
      <c r="D414" s="316">
        <v>11</v>
      </c>
      <c r="E414" s="316">
        <v>0</v>
      </c>
      <c r="F414" s="316">
        <v>1727</v>
      </c>
      <c r="G414" s="316">
        <v>251</v>
      </c>
      <c r="H414" s="316">
        <v>17</v>
      </c>
      <c r="I414" s="316">
        <v>1928</v>
      </c>
      <c r="J414" s="316">
        <v>465</v>
      </c>
      <c r="K414" s="316">
        <v>207</v>
      </c>
      <c r="L414" s="316">
        <v>1629</v>
      </c>
      <c r="M414" s="316">
        <v>254</v>
      </c>
      <c r="N414" s="316">
        <v>11</v>
      </c>
      <c r="O414" s="286"/>
    </row>
    <row r="415" spans="1:15" s="285" customFormat="1" ht="9" customHeight="1">
      <c r="A415" s="286" t="s">
        <v>69</v>
      </c>
      <c r="B415" s="295">
        <f t="shared" si="21"/>
        <v>3213</v>
      </c>
      <c r="C415" s="315">
        <v>202</v>
      </c>
      <c r="D415" s="315">
        <v>1</v>
      </c>
      <c r="E415" s="315">
        <v>0</v>
      </c>
      <c r="F415" s="315">
        <v>372</v>
      </c>
      <c r="G415" s="315">
        <v>192</v>
      </c>
      <c r="H415" s="315">
        <v>16</v>
      </c>
      <c r="I415" s="315">
        <v>1141</v>
      </c>
      <c r="J415" s="315">
        <v>144</v>
      </c>
      <c r="K415" s="315">
        <v>57</v>
      </c>
      <c r="L415" s="315">
        <v>756</v>
      </c>
      <c r="M415" s="315">
        <v>10</v>
      </c>
      <c r="N415" s="315">
        <v>322</v>
      </c>
      <c r="O415" s="286"/>
    </row>
    <row r="416" spans="1:15" s="285" customFormat="1" ht="9" customHeight="1">
      <c r="A416" s="286" t="s">
        <v>70</v>
      </c>
      <c r="B416" s="295">
        <f t="shared" si="21"/>
        <v>3999</v>
      </c>
      <c r="C416" s="315">
        <v>360</v>
      </c>
      <c r="D416" s="315">
        <v>3</v>
      </c>
      <c r="E416" s="315">
        <v>1</v>
      </c>
      <c r="F416" s="315">
        <v>613</v>
      </c>
      <c r="G416" s="315">
        <v>266</v>
      </c>
      <c r="H416" s="315">
        <v>31</v>
      </c>
      <c r="I416" s="315">
        <v>1396</v>
      </c>
      <c r="J416" s="315">
        <v>229</v>
      </c>
      <c r="K416" s="315">
        <v>86</v>
      </c>
      <c r="L416" s="315">
        <v>968</v>
      </c>
      <c r="M416" s="315">
        <v>45</v>
      </c>
      <c r="N416" s="315">
        <v>1</v>
      </c>
      <c r="O416" s="286"/>
    </row>
    <row r="417" spans="1:15" s="285" customFormat="1" ht="9" customHeight="1">
      <c r="A417" s="286" t="s">
        <v>71</v>
      </c>
      <c r="B417" s="295">
        <f t="shared" si="21"/>
        <v>6865</v>
      </c>
      <c r="C417" s="315">
        <v>191</v>
      </c>
      <c r="D417" s="315">
        <v>2</v>
      </c>
      <c r="E417" s="315">
        <v>2</v>
      </c>
      <c r="F417" s="315">
        <v>510</v>
      </c>
      <c r="G417" s="315">
        <v>729</v>
      </c>
      <c r="H417" s="315">
        <v>0</v>
      </c>
      <c r="I417" s="315">
        <v>2278</v>
      </c>
      <c r="J417" s="315">
        <v>360</v>
      </c>
      <c r="K417" s="315">
        <v>113</v>
      </c>
      <c r="L417" s="315">
        <v>2631</v>
      </c>
      <c r="M417" s="315">
        <v>1</v>
      </c>
      <c r="N417" s="315">
        <v>48</v>
      </c>
      <c r="O417" s="286"/>
    </row>
    <row r="418" spans="1:15" s="285" customFormat="1" ht="9" customHeight="1">
      <c r="A418" s="291" t="s">
        <v>72</v>
      </c>
      <c r="B418" s="296">
        <f t="shared" si="21"/>
        <v>6940</v>
      </c>
      <c r="C418" s="316">
        <v>56</v>
      </c>
      <c r="D418" s="316">
        <v>16</v>
      </c>
      <c r="E418" s="316">
        <v>0</v>
      </c>
      <c r="F418" s="316">
        <v>1032</v>
      </c>
      <c r="G418" s="316">
        <v>364</v>
      </c>
      <c r="H418" s="316">
        <v>26</v>
      </c>
      <c r="I418" s="316">
        <v>1480</v>
      </c>
      <c r="J418" s="316">
        <v>832</v>
      </c>
      <c r="K418" s="316">
        <v>114</v>
      </c>
      <c r="L418" s="316">
        <v>1946</v>
      </c>
      <c r="M418" s="316">
        <v>381</v>
      </c>
      <c r="N418" s="316">
        <v>693</v>
      </c>
      <c r="O418" s="286"/>
    </row>
    <row r="419" spans="1:15" s="285" customFormat="1" ht="9" customHeight="1">
      <c r="A419" s="286" t="s">
        <v>73</v>
      </c>
      <c r="B419" s="295">
        <f t="shared" si="21"/>
        <v>228</v>
      </c>
      <c r="C419" s="315">
        <v>0</v>
      </c>
      <c r="D419" s="315">
        <v>0</v>
      </c>
      <c r="E419" s="315">
        <v>0</v>
      </c>
      <c r="F419" s="315">
        <v>89</v>
      </c>
      <c r="G419" s="315">
        <v>2</v>
      </c>
      <c r="H419" s="315">
        <v>3</v>
      </c>
      <c r="I419" s="315">
        <v>66</v>
      </c>
      <c r="J419" s="315">
        <v>3</v>
      </c>
      <c r="K419" s="315">
        <v>0</v>
      </c>
      <c r="L419" s="315">
        <v>32</v>
      </c>
      <c r="M419" s="315">
        <v>5</v>
      </c>
      <c r="N419" s="315">
        <v>28</v>
      </c>
      <c r="O419" s="286"/>
    </row>
    <row r="420" spans="1:15" s="285" customFormat="1" ht="9" customHeight="1">
      <c r="A420" s="286" t="s">
        <v>74</v>
      </c>
      <c r="B420" s="295">
        <f t="shared" si="21"/>
        <v>7390</v>
      </c>
      <c r="C420" s="315">
        <v>167</v>
      </c>
      <c r="D420" s="315">
        <v>1</v>
      </c>
      <c r="E420" s="315">
        <v>1</v>
      </c>
      <c r="F420" s="315">
        <v>360</v>
      </c>
      <c r="G420" s="315">
        <v>685</v>
      </c>
      <c r="H420" s="315">
        <v>17</v>
      </c>
      <c r="I420" s="315">
        <v>2475</v>
      </c>
      <c r="J420" s="315">
        <v>798</v>
      </c>
      <c r="K420" s="315">
        <v>98</v>
      </c>
      <c r="L420" s="315">
        <v>2412</v>
      </c>
      <c r="M420" s="315">
        <v>233</v>
      </c>
      <c r="N420" s="315">
        <v>143</v>
      </c>
      <c r="O420" s="286"/>
    </row>
    <row r="421" spans="1:15" s="285" customFormat="1" ht="9" customHeight="1">
      <c r="A421" s="286" t="s">
        <v>75</v>
      </c>
      <c r="B421" s="295">
        <f t="shared" si="21"/>
        <v>7361</v>
      </c>
      <c r="C421" s="315">
        <v>232</v>
      </c>
      <c r="D421" s="315">
        <v>0</v>
      </c>
      <c r="E421" s="315">
        <v>0</v>
      </c>
      <c r="F421" s="315">
        <v>1673</v>
      </c>
      <c r="G421" s="315">
        <v>180</v>
      </c>
      <c r="H421" s="315">
        <v>0</v>
      </c>
      <c r="I421" s="315">
        <v>2415</v>
      </c>
      <c r="J421" s="315">
        <v>813</v>
      </c>
      <c r="K421" s="315">
        <v>250</v>
      </c>
      <c r="L421" s="315">
        <v>1614</v>
      </c>
      <c r="M421" s="315">
        <v>6</v>
      </c>
      <c r="N421" s="315">
        <v>178</v>
      </c>
      <c r="O421" s="286"/>
    </row>
    <row r="422" spans="1:15" s="285" customFormat="1" ht="9" customHeight="1">
      <c r="A422" s="291" t="s">
        <v>76</v>
      </c>
      <c r="B422" s="296">
        <f t="shared" si="21"/>
        <v>1204</v>
      </c>
      <c r="C422" s="317">
        <v>34</v>
      </c>
      <c r="D422" s="317">
        <v>0</v>
      </c>
      <c r="E422" s="317">
        <v>0</v>
      </c>
      <c r="F422" s="317">
        <v>593</v>
      </c>
      <c r="G422" s="317">
        <v>54</v>
      </c>
      <c r="H422" s="317">
        <v>0</v>
      </c>
      <c r="I422" s="317">
        <v>264</v>
      </c>
      <c r="J422" s="317">
        <v>21</v>
      </c>
      <c r="K422" s="317">
        <v>12</v>
      </c>
      <c r="L422" s="317">
        <v>142</v>
      </c>
      <c r="M422" s="317">
        <v>0</v>
      </c>
      <c r="N422" s="317">
        <v>84</v>
      </c>
      <c r="O422" s="286"/>
    </row>
    <row r="423" spans="1:15" s="323" customFormat="1" ht="9" customHeight="1">
      <c r="A423" s="318"/>
      <c r="B423" s="321"/>
      <c r="C423" s="322"/>
      <c r="D423" s="322"/>
      <c r="E423" s="322"/>
      <c r="F423" s="322"/>
      <c r="G423" s="322"/>
      <c r="H423" s="322"/>
      <c r="I423" s="322"/>
      <c r="J423" s="322"/>
      <c r="K423" s="322"/>
      <c r="L423" s="322"/>
      <c r="M423" s="322"/>
      <c r="N423" s="322"/>
      <c r="O423" s="318"/>
    </row>
    <row r="424" spans="1:15" s="285" customFormat="1" ht="9" customHeight="1">
      <c r="A424" s="284">
        <v>2006</v>
      </c>
      <c r="B424" s="308"/>
      <c r="O424" s="286"/>
    </row>
    <row r="425" spans="1:15" s="285" customFormat="1" ht="9" customHeight="1">
      <c r="A425" s="288" t="s">
        <v>44</v>
      </c>
      <c r="B425" s="308">
        <f t="shared" ref="B425:N425" si="22">SUM(B427:B458)</f>
        <v>142586</v>
      </c>
      <c r="C425" s="308">
        <f t="shared" si="22"/>
        <v>2624</v>
      </c>
      <c r="D425" s="308">
        <f t="shared" si="22"/>
        <v>439</v>
      </c>
      <c r="E425" s="308">
        <f t="shared" si="22"/>
        <v>8</v>
      </c>
      <c r="F425" s="308">
        <f t="shared" si="22"/>
        <v>28120</v>
      </c>
      <c r="G425" s="308">
        <f t="shared" si="22"/>
        <v>8467</v>
      </c>
      <c r="H425" s="308">
        <f t="shared" si="22"/>
        <v>575</v>
      </c>
      <c r="I425" s="308">
        <f t="shared" si="22"/>
        <v>36812</v>
      </c>
      <c r="J425" s="308">
        <f t="shared" si="22"/>
        <v>8675</v>
      </c>
      <c r="K425" s="308">
        <f t="shared" si="22"/>
        <v>2440</v>
      </c>
      <c r="L425" s="308">
        <f t="shared" si="22"/>
        <v>43871</v>
      </c>
      <c r="M425" s="308">
        <f t="shared" si="22"/>
        <v>2820</v>
      </c>
      <c r="N425" s="308">
        <f t="shared" si="22"/>
        <v>7735</v>
      </c>
      <c r="O425" s="286"/>
    </row>
    <row r="426" spans="1:15" s="285" customFormat="1" ht="3.95" customHeight="1">
      <c r="A426" s="288"/>
      <c r="B426" s="308"/>
      <c r="C426" s="308"/>
      <c r="D426" s="308"/>
      <c r="E426" s="308"/>
      <c r="F426" s="308"/>
      <c r="G426" s="308"/>
      <c r="H426" s="308"/>
      <c r="I426" s="308"/>
      <c r="J426" s="308"/>
      <c r="K426" s="308"/>
      <c r="L426" s="308"/>
      <c r="M426" s="308"/>
      <c r="N426" s="308"/>
      <c r="O426" s="286"/>
    </row>
    <row r="427" spans="1:15" s="285" customFormat="1" ht="9" customHeight="1">
      <c r="A427" s="286" t="s">
        <v>45</v>
      </c>
      <c r="B427" s="295">
        <f t="shared" ref="B427:B458" si="23">SUM(C427:N427)</f>
        <v>2032</v>
      </c>
      <c r="C427" s="315">
        <v>6</v>
      </c>
      <c r="D427" s="315">
        <v>0</v>
      </c>
      <c r="E427" s="315">
        <v>0</v>
      </c>
      <c r="F427" s="315">
        <v>446</v>
      </c>
      <c r="G427" s="315">
        <v>113</v>
      </c>
      <c r="H427" s="315">
        <v>0</v>
      </c>
      <c r="I427" s="315">
        <v>291</v>
      </c>
      <c r="J427" s="315">
        <v>84</v>
      </c>
      <c r="K427" s="315">
        <v>9</v>
      </c>
      <c r="L427" s="315">
        <v>536</v>
      </c>
      <c r="M427" s="315">
        <v>1</v>
      </c>
      <c r="N427" s="315">
        <v>546</v>
      </c>
      <c r="O427" s="286"/>
    </row>
    <row r="428" spans="1:15" s="285" customFormat="1" ht="9" customHeight="1">
      <c r="A428" s="286" t="s">
        <v>46</v>
      </c>
      <c r="B428" s="295">
        <f t="shared" si="23"/>
        <v>1088</v>
      </c>
      <c r="C428" s="315">
        <v>6</v>
      </c>
      <c r="D428" s="315">
        <v>1</v>
      </c>
      <c r="E428" s="315">
        <v>0</v>
      </c>
      <c r="F428" s="315">
        <v>248</v>
      </c>
      <c r="G428" s="315">
        <v>68</v>
      </c>
      <c r="H428" s="315">
        <v>24</v>
      </c>
      <c r="I428" s="315">
        <v>276</v>
      </c>
      <c r="J428" s="315">
        <v>31</v>
      </c>
      <c r="K428" s="315">
        <v>17</v>
      </c>
      <c r="L428" s="315">
        <v>390</v>
      </c>
      <c r="M428" s="315">
        <v>1</v>
      </c>
      <c r="N428" s="315">
        <v>26</v>
      </c>
      <c r="O428" s="286"/>
    </row>
    <row r="429" spans="1:15" s="285" customFormat="1" ht="9" customHeight="1">
      <c r="A429" s="286" t="s">
        <v>47</v>
      </c>
      <c r="B429" s="295">
        <f t="shared" si="23"/>
        <v>560</v>
      </c>
      <c r="C429" s="315">
        <v>9</v>
      </c>
      <c r="D429" s="315">
        <v>2</v>
      </c>
      <c r="E429" s="315">
        <v>0</v>
      </c>
      <c r="F429" s="315">
        <v>7</v>
      </c>
      <c r="G429" s="315">
        <v>75</v>
      </c>
      <c r="H429" s="315">
        <v>12</v>
      </c>
      <c r="I429" s="315">
        <v>132</v>
      </c>
      <c r="J429" s="315">
        <v>33</v>
      </c>
      <c r="K429" s="315">
        <v>3</v>
      </c>
      <c r="L429" s="315">
        <v>225</v>
      </c>
      <c r="M429" s="315">
        <v>18</v>
      </c>
      <c r="N429" s="315">
        <v>44</v>
      </c>
      <c r="O429" s="286"/>
    </row>
    <row r="430" spans="1:15" s="285" customFormat="1" ht="9" customHeight="1">
      <c r="A430" s="291" t="s">
        <v>48</v>
      </c>
      <c r="B430" s="296">
        <f t="shared" si="23"/>
        <v>1527</v>
      </c>
      <c r="C430" s="316">
        <v>149</v>
      </c>
      <c r="D430" s="316">
        <v>95</v>
      </c>
      <c r="E430" s="316">
        <v>0</v>
      </c>
      <c r="F430" s="316">
        <v>188</v>
      </c>
      <c r="G430" s="316">
        <v>37</v>
      </c>
      <c r="H430" s="316">
        <v>0</v>
      </c>
      <c r="I430" s="316">
        <v>409</v>
      </c>
      <c r="J430" s="316">
        <v>51</v>
      </c>
      <c r="K430" s="316">
        <v>20</v>
      </c>
      <c r="L430" s="316">
        <v>400</v>
      </c>
      <c r="M430" s="316">
        <v>108</v>
      </c>
      <c r="N430" s="316">
        <v>70</v>
      </c>
      <c r="O430" s="286"/>
    </row>
    <row r="431" spans="1:15" s="285" customFormat="1" ht="9" customHeight="1">
      <c r="A431" s="286" t="s">
        <v>49</v>
      </c>
      <c r="B431" s="295">
        <f t="shared" si="23"/>
        <v>14620</v>
      </c>
      <c r="C431" s="315">
        <v>143</v>
      </c>
      <c r="D431" s="315">
        <v>30</v>
      </c>
      <c r="E431" s="315">
        <v>1</v>
      </c>
      <c r="F431" s="315">
        <v>3060</v>
      </c>
      <c r="G431" s="315">
        <v>719</v>
      </c>
      <c r="H431" s="315">
        <v>60</v>
      </c>
      <c r="I431" s="315">
        <v>3454</v>
      </c>
      <c r="J431" s="315">
        <v>872</v>
      </c>
      <c r="K431" s="315">
        <v>179</v>
      </c>
      <c r="L431" s="315">
        <v>3964</v>
      </c>
      <c r="M431" s="315">
        <v>656</v>
      </c>
      <c r="N431" s="315">
        <v>1482</v>
      </c>
      <c r="O431" s="286"/>
    </row>
    <row r="432" spans="1:15" s="285" customFormat="1" ht="9" customHeight="1">
      <c r="A432" s="286" t="s">
        <v>50</v>
      </c>
      <c r="B432" s="295">
        <f t="shared" si="23"/>
        <v>1147</v>
      </c>
      <c r="C432" s="315">
        <v>81</v>
      </c>
      <c r="D432" s="315">
        <v>11</v>
      </c>
      <c r="E432" s="315">
        <v>0</v>
      </c>
      <c r="F432" s="315">
        <v>74</v>
      </c>
      <c r="G432" s="315">
        <v>113</v>
      </c>
      <c r="H432" s="315">
        <v>0</v>
      </c>
      <c r="I432" s="315">
        <v>340</v>
      </c>
      <c r="J432" s="315">
        <v>133</v>
      </c>
      <c r="K432" s="315">
        <v>24</v>
      </c>
      <c r="L432" s="315">
        <v>361</v>
      </c>
      <c r="M432" s="315">
        <v>0</v>
      </c>
      <c r="N432" s="315">
        <v>10</v>
      </c>
      <c r="O432" s="286"/>
    </row>
    <row r="433" spans="1:15" s="285" customFormat="1" ht="9" customHeight="1">
      <c r="A433" s="286" t="s">
        <v>51</v>
      </c>
      <c r="B433" s="295">
        <f t="shared" si="23"/>
        <v>2470</v>
      </c>
      <c r="C433" s="315">
        <v>128</v>
      </c>
      <c r="D433" s="315">
        <v>0</v>
      </c>
      <c r="E433" s="315">
        <v>0</v>
      </c>
      <c r="F433" s="315">
        <v>58</v>
      </c>
      <c r="G433" s="315">
        <v>220</v>
      </c>
      <c r="H433" s="315">
        <v>65</v>
      </c>
      <c r="I433" s="315">
        <v>1186</v>
      </c>
      <c r="J433" s="315">
        <v>63</v>
      </c>
      <c r="K433" s="315">
        <v>33</v>
      </c>
      <c r="L433" s="315">
        <v>704</v>
      </c>
      <c r="M433" s="315">
        <v>7</v>
      </c>
      <c r="N433" s="315">
        <v>6</v>
      </c>
      <c r="O433" s="286"/>
    </row>
    <row r="434" spans="1:15" s="285" customFormat="1" ht="9" customHeight="1">
      <c r="A434" s="291" t="s">
        <v>52</v>
      </c>
      <c r="B434" s="296">
        <f t="shared" si="23"/>
        <v>7034</v>
      </c>
      <c r="C434" s="316">
        <v>116</v>
      </c>
      <c r="D434" s="316">
        <v>34</v>
      </c>
      <c r="E434" s="316">
        <v>0</v>
      </c>
      <c r="F434" s="316">
        <v>1858</v>
      </c>
      <c r="G434" s="316">
        <v>281</v>
      </c>
      <c r="H434" s="316">
        <v>42</v>
      </c>
      <c r="I434" s="316">
        <v>1765</v>
      </c>
      <c r="J434" s="316">
        <v>483</v>
      </c>
      <c r="K434" s="316">
        <v>100</v>
      </c>
      <c r="L434" s="316">
        <v>1757</v>
      </c>
      <c r="M434" s="316">
        <v>19</v>
      </c>
      <c r="N434" s="316">
        <v>579</v>
      </c>
      <c r="O434" s="286"/>
    </row>
    <row r="435" spans="1:15" s="285" customFormat="1" ht="9" customHeight="1">
      <c r="A435" s="286" t="s">
        <v>53</v>
      </c>
      <c r="B435" s="295">
        <f t="shared" si="23"/>
        <v>9399</v>
      </c>
      <c r="C435" s="315">
        <v>3</v>
      </c>
      <c r="D435" s="315">
        <v>0</v>
      </c>
      <c r="E435" s="315">
        <v>0</v>
      </c>
      <c r="F435" s="315">
        <v>1140</v>
      </c>
      <c r="G435" s="315">
        <v>295</v>
      </c>
      <c r="H435" s="315">
        <v>7</v>
      </c>
      <c r="I435" s="315">
        <v>2183</v>
      </c>
      <c r="J435" s="315">
        <v>444</v>
      </c>
      <c r="K435" s="315">
        <v>436</v>
      </c>
      <c r="L435" s="315">
        <v>4790</v>
      </c>
      <c r="M435" s="315">
        <v>16</v>
      </c>
      <c r="N435" s="315">
        <v>85</v>
      </c>
      <c r="O435" s="286"/>
    </row>
    <row r="436" spans="1:15" s="285" customFormat="1" ht="9" customHeight="1">
      <c r="A436" s="286" t="s">
        <v>54</v>
      </c>
      <c r="B436" s="295">
        <f t="shared" si="23"/>
        <v>3677</v>
      </c>
      <c r="C436" s="315">
        <v>174</v>
      </c>
      <c r="D436" s="315">
        <v>17</v>
      </c>
      <c r="E436" s="315">
        <v>0</v>
      </c>
      <c r="F436" s="315">
        <v>1709</v>
      </c>
      <c r="G436" s="315">
        <v>190</v>
      </c>
      <c r="H436" s="315">
        <v>21</v>
      </c>
      <c r="I436" s="315">
        <v>725</v>
      </c>
      <c r="J436" s="315">
        <v>99</v>
      </c>
      <c r="K436" s="315">
        <v>69</v>
      </c>
      <c r="L436" s="315">
        <v>529</v>
      </c>
      <c r="M436" s="315">
        <v>80</v>
      </c>
      <c r="N436" s="315">
        <v>64</v>
      </c>
      <c r="O436" s="286"/>
    </row>
    <row r="437" spans="1:15" s="285" customFormat="1" ht="9" customHeight="1">
      <c r="A437" s="286" t="s">
        <v>55</v>
      </c>
      <c r="B437" s="295">
        <f t="shared" si="23"/>
        <v>7313</v>
      </c>
      <c r="C437" s="315">
        <v>59</v>
      </c>
      <c r="D437" s="315">
        <v>1</v>
      </c>
      <c r="E437" s="315">
        <v>0</v>
      </c>
      <c r="F437" s="315">
        <v>2609</v>
      </c>
      <c r="G437" s="315">
        <v>242</v>
      </c>
      <c r="H437" s="315">
        <v>3</v>
      </c>
      <c r="I437" s="315">
        <v>1456</v>
      </c>
      <c r="J437" s="315">
        <v>404</v>
      </c>
      <c r="K437" s="315">
        <v>159</v>
      </c>
      <c r="L437" s="315">
        <v>1915</v>
      </c>
      <c r="M437" s="315">
        <v>94</v>
      </c>
      <c r="N437" s="315">
        <v>371</v>
      </c>
      <c r="O437" s="286"/>
    </row>
    <row r="438" spans="1:15" s="285" customFormat="1" ht="9" customHeight="1">
      <c r="A438" s="291" t="s">
        <v>56</v>
      </c>
      <c r="B438" s="296">
        <f t="shared" si="23"/>
        <v>6368</v>
      </c>
      <c r="C438" s="316">
        <v>6</v>
      </c>
      <c r="D438" s="316">
        <v>17</v>
      </c>
      <c r="E438" s="316">
        <v>0</v>
      </c>
      <c r="F438" s="316">
        <v>452</v>
      </c>
      <c r="G438" s="316">
        <v>581</v>
      </c>
      <c r="H438" s="316">
        <v>5</v>
      </c>
      <c r="I438" s="316">
        <v>1903</v>
      </c>
      <c r="J438" s="316">
        <v>97</v>
      </c>
      <c r="K438" s="316">
        <v>64</v>
      </c>
      <c r="L438" s="316">
        <v>2814</v>
      </c>
      <c r="M438" s="316">
        <v>293</v>
      </c>
      <c r="N438" s="316">
        <v>136</v>
      </c>
      <c r="O438" s="286"/>
    </row>
    <row r="439" spans="1:15" s="285" customFormat="1" ht="9" customHeight="1">
      <c r="A439" s="286" t="s">
        <v>57</v>
      </c>
      <c r="B439" s="295">
        <f t="shared" si="23"/>
        <v>2108</v>
      </c>
      <c r="C439" s="315">
        <v>12</v>
      </c>
      <c r="D439" s="315">
        <v>1</v>
      </c>
      <c r="E439" s="315">
        <v>0</v>
      </c>
      <c r="F439" s="315">
        <v>210</v>
      </c>
      <c r="G439" s="315">
        <v>226</v>
      </c>
      <c r="H439" s="315">
        <v>5</v>
      </c>
      <c r="I439" s="315">
        <v>672</v>
      </c>
      <c r="J439" s="315">
        <v>54</v>
      </c>
      <c r="K439" s="315">
        <v>14</v>
      </c>
      <c r="L439" s="315">
        <v>756</v>
      </c>
      <c r="M439" s="315">
        <v>141</v>
      </c>
      <c r="N439" s="315">
        <v>17</v>
      </c>
      <c r="O439" s="286"/>
    </row>
    <row r="440" spans="1:15" s="285" customFormat="1" ht="9" customHeight="1">
      <c r="A440" s="286" t="s">
        <v>58</v>
      </c>
      <c r="B440" s="295">
        <f t="shared" si="23"/>
        <v>9542</v>
      </c>
      <c r="C440" s="315">
        <v>52</v>
      </c>
      <c r="D440" s="315">
        <v>4</v>
      </c>
      <c r="E440" s="315">
        <v>0</v>
      </c>
      <c r="F440" s="315">
        <v>2771</v>
      </c>
      <c r="G440" s="315">
        <v>305</v>
      </c>
      <c r="H440" s="315">
        <v>2</v>
      </c>
      <c r="I440" s="315">
        <v>1722</v>
      </c>
      <c r="J440" s="315">
        <v>439</v>
      </c>
      <c r="K440" s="315">
        <v>62</v>
      </c>
      <c r="L440" s="315">
        <v>3738</v>
      </c>
      <c r="M440" s="315">
        <v>163</v>
      </c>
      <c r="N440" s="315">
        <v>284</v>
      </c>
      <c r="O440" s="286"/>
    </row>
    <row r="441" spans="1:15" s="285" customFormat="1" ht="9" customHeight="1">
      <c r="A441" s="286" t="s">
        <v>59</v>
      </c>
      <c r="B441" s="295">
        <f t="shared" si="23"/>
        <v>5413</v>
      </c>
      <c r="C441" s="315">
        <v>29</v>
      </c>
      <c r="D441" s="315">
        <v>6</v>
      </c>
      <c r="E441" s="315">
        <v>0</v>
      </c>
      <c r="F441" s="315">
        <v>1786</v>
      </c>
      <c r="G441" s="315">
        <v>305</v>
      </c>
      <c r="H441" s="315">
        <v>24</v>
      </c>
      <c r="I441" s="315">
        <v>1235</v>
      </c>
      <c r="J441" s="315">
        <v>431</v>
      </c>
      <c r="K441" s="315">
        <v>55</v>
      </c>
      <c r="L441" s="315">
        <v>1451</v>
      </c>
      <c r="M441" s="315">
        <v>35</v>
      </c>
      <c r="N441" s="315">
        <v>56</v>
      </c>
      <c r="O441" s="286"/>
    </row>
    <row r="442" spans="1:15" s="285" customFormat="1" ht="9" customHeight="1">
      <c r="A442" s="291" t="s">
        <v>60</v>
      </c>
      <c r="B442" s="296">
        <f t="shared" si="23"/>
        <v>2038</v>
      </c>
      <c r="C442" s="316">
        <v>42</v>
      </c>
      <c r="D442" s="316">
        <v>12</v>
      </c>
      <c r="E442" s="316">
        <v>0</v>
      </c>
      <c r="F442" s="316">
        <v>413</v>
      </c>
      <c r="G442" s="316">
        <v>87</v>
      </c>
      <c r="H442" s="316">
        <v>4</v>
      </c>
      <c r="I442" s="316">
        <v>598</v>
      </c>
      <c r="J442" s="316">
        <v>104</v>
      </c>
      <c r="K442" s="316">
        <v>31</v>
      </c>
      <c r="L442" s="316">
        <v>488</v>
      </c>
      <c r="M442" s="316">
        <v>255</v>
      </c>
      <c r="N442" s="316">
        <v>4</v>
      </c>
      <c r="O442" s="286"/>
    </row>
    <row r="443" spans="1:15" s="285" customFormat="1" ht="9" customHeight="1">
      <c r="A443" s="286" t="s">
        <v>61</v>
      </c>
      <c r="B443" s="295">
        <f t="shared" si="23"/>
        <v>2480</v>
      </c>
      <c r="C443" s="315">
        <v>15</v>
      </c>
      <c r="D443" s="315">
        <v>1</v>
      </c>
      <c r="E443" s="315">
        <v>0</v>
      </c>
      <c r="F443" s="315">
        <v>113</v>
      </c>
      <c r="G443" s="315">
        <v>130</v>
      </c>
      <c r="H443" s="315">
        <v>13</v>
      </c>
      <c r="I443" s="315">
        <v>472</v>
      </c>
      <c r="J443" s="315">
        <v>280</v>
      </c>
      <c r="K443" s="315">
        <v>74</v>
      </c>
      <c r="L443" s="315">
        <v>926</v>
      </c>
      <c r="M443" s="315">
        <v>151</v>
      </c>
      <c r="N443" s="315">
        <v>305</v>
      </c>
      <c r="O443" s="286"/>
    </row>
    <row r="444" spans="1:15" s="285" customFormat="1" ht="9" customHeight="1">
      <c r="A444" s="286" t="s">
        <v>62</v>
      </c>
      <c r="B444" s="295">
        <f t="shared" si="23"/>
        <v>117</v>
      </c>
      <c r="C444" s="315">
        <v>10</v>
      </c>
      <c r="D444" s="315">
        <v>0</v>
      </c>
      <c r="E444" s="315">
        <v>0</v>
      </c>
      <c r="F444" s="315">
        <v>24</v>
      </c>
      <c r="G444" s="315">
        <v>9</v>
      </c>
      <c r="H444" s="315">
        <v>0</v>
      </c>
      <c r="I444" s="315">
        <v>39</v>
      </c>
      <c r="J444" s="315">
        <v>2</v>
      </c>
      <c r="K444" s="315">
        <v>0</v>
      </c>
      <c r="L444" s="315">
        <v>32</v>
      </c>
      <c r="M444" s="315">
        <v>0</v>
      </c>
      <c r="N444" s="315">
        <v>1</v>
      </c>
      <c r="O444" s="286"/>
    </row>
    <row r="445" spans="1:15" s="285" customFormat="1" ht="9" customHeight="1">
      <c r="A445" s="286" t="s">
        <v>63</v>
      </c>
      <c r="B445" s="295">
        <f t="shared" si="23"/>
        <v>3390</v>
      </c>
      <c r="C445" s="315">
        <v>11</v>
      </c>
      <c r="D445" s="315">
        <v>0</v>
      </c>
      <c r="E445" s="315">
        <v>0</v>
      </c>
      <c r="F445" s="315">
        <v>783</v>
      </c>
      <c r="G445" s="315">
        <v>352</v>
      </c>
      <c r="H445" s="315">
        <v>3</v>
      </c>
      <c r="I445" s="315">
        <v>642</v>
      </c>
      <c r="J445" s="315">
        <v>170</v>
      </c>
      <c r="K445" s="315">
        <v>59</v>
      </c>
      <c r="L445" s="315">
        <v>1128</v>
      </c>
      <c r="M445" s="315">
        <v>3</v>
      </c>
      <c r="N445" s="315">
        <v>239</v>
      </c>
      <c r="O445" s="286"/>
    </row>
    <row r="446" spans="1:15" s="285" customFormat="1" ht="9" customHeight="1">
      <c r="A446" s="291" t="s">
        <v>64</v>
      </c>
      <c r="B446" s="296">
        <f t="shared" si="23"/>
        <v>2025</v>
      </c>
      <c r="C446" s="316">
        <v>10</v>
      </c>
      <c r="D446" s="316">
        <v>0</v>
      </c>
      <c r="E446" s="316">
        <v>0</v>
      </c>
      <c r="F446" s="316">
        <v>635</v>
      </c>
      <c r="G446" s="316">
        <v>37</v>
      </c>
      <c r="H446" s="316">
        <v>1</v>
      </c>
      <c r="I446" s="316">
        <v>581</v>
      </c>
      <c r="J446" s="316">
        <v>65</v>
      </c>
      <c r="K446" s="316">
        <v>11</v>
      </c>
      <c r="L446" s="316">
        <v>560</v>
      </c>
      <c r="M446" s="316">
        <v>60</v>
      </c>
      <c r="N446" s="316">
        <v>65</v>
      </c>
      <c r="O446" s="286"/>
    </row>
    <row r="447" spans="1:15" s="285" customFormat="1" ht="9" customHeight="1">
      <c r="A447" s="286" t="s">
        <v>65</v>
      </c>
      <c r="B447" s="295">
        <f t="shared" si="23"/>
        <v>5161</v>
      </c>
      <c r="C447" s="315">
        <v>189</v>
      </c>
      <c r="D447" s="315">
        <v>2</v>
      </c>
      <c r="E447" s="315">
        <v>0</v>
      </c>
      <c r="F447" s="315">
        <v>1160</v>
      </c>
      <c r="G447" s="315">
        <v>192</v>
      </c>
      <c r="H447" s="315">
        <v>55</v>
      </c>
      <c r="I447" s="315">
        <v>1415</v>
      </c>
      <c r="J447" s="315">
        <v>242</v>
      </c>
      <c r="K447" s="315">
        <v>50</v>
      </c>
      <c r="L447" s="315">
        <v>1628</v>
      </c>
      <c r="M447" s="315">
        <v>67</v>
      </c>
      <c r="N447" s="315">
        <v>161</v>
      </c>
      <c r="O447" s="286"/>
    </row>
    <row r="448" spans="1:15" s="285" customFormat="1" ht="9" customHeight="1">
      <c r="A448" s="286" t="s">
        <v>66</v>
      </c>
      <c r="B448" s="295">
        <f t="shared" si="23"/>
        <v>3757</v>
      </c>
      <c r="C448" s="315">
        <v>28</v>
      </c>
      <c r="D448" s="315">
        <v>1</v>
      </c>
      <c r="E448" s="315">
        <v>0</v>
      </c>
      <c r="F448" s="315">
        <v>593</v>
      </c>
      <c r="G448" s="315">
        <v>107</v>
      </c>
      <c r="H448" s="315">
        <v>1</v>
      </c>
      <c r="I448" s="315">
        <v>577</v>
      </c>
      <c r="J448" s="315">
        <v>188</v>
      </c>
      <c r="K448" s="315">
        <v>27</v>
      </c>
      <c r="L448" s="315">
        <v>1327</v>
      </c>
      <c r="M448" s="315">
        <v>8</v>
      </c>
      <c r="N448" s="315">
        <v>900</v>
      </c>
      <c r="O448" s="286"/>
    </row>
    <row r="449" spans="1:15" s="285" customFormat="1" ht="9" customHeight="1">
      <c r="A449" s="286" t="s">
        <v>67</v>
      </c>
      <c r="B449" s="295">
        <f t="shared" si="23"/>
        <v>1778</v>
      </c>
      <c r="C449" s="315">
        <v>1</v>
      </c>
      <c r="D449" s="315">
        <v>4</v>
      </c>
      <c r="E449" s="315">
        <v>0</v>
      </c>
      <c r="F449" s="315">
        <v>53</v>
      </c>
      <c r="G449" s="315">
        <v>32</v>
      </c>
      <c r="H449" s="315">
        <v>0</v>
      </c>
      <c r="I449" s="315">
        <v>656</v>
      </c>
      <c r="J449" s="315">
        <v>83</v>
      </c>
      <c r="K449" s="315">
        <v>89</v>
      </c>
      <c r="L449" s="315">
        <v>699</v>
      </c>
      <c r="M449" s="315">
        <v>3</v>
      </c>
      <c r="N449" s="315">
        <v>158</v>
      </c>
      <c r="O449" s="286"/>
    </row>
    <row r="450" spans="1:15" s="285" customFormat="1" ht="9" customHeight="1">
      <c r="A450" s="291" t="s">
        <v>68</v>
      </c>
      <c r="B450" s="296">
        <f t="shared" si="23"/>
        <v>7102</v>
      </c>
      <c r="C450" s="316">
        <v>160</v>
      </c>
      <c r="D450" s="316">
        <v>7</v>
      </c>
      <c r="E450" s="316">
        <v>0</v>
      </c>
      <c r="F450" s="316">
        <v>1601</v>
      </c>
      <c r="G450" s="316">
        <v>473</v>
      </c>
      <c r="H450" s="316">
        <v>32</v>
      </c>
      <c r="I450" s="316">
        <v>2183</v>
      </c>
      <c r="J450" s="316">
        <v>484</v>
      </c>
      <c r="K450" s="316">
        <v>80</v>
      </c>
      <c r="L450" s="316">
        <v>1915</v>
      </c>
      <c r="M450" s="316">
        <v>150</v>
      </c>
      <c r="N450" s="316">
        <v>17</v>
      </c>
      <c r="O450" s="286"/>
    </row>
    <row r="451" spans="1:15" s="285" customFormat="1" ht="9" customHeight="1">
      <c r="A451" s="286" t="s">
        <v>69</v>
      </c>
      <c r="B451" s="295">
        <f t="shared" si="23"/>
        <v>4024</v>
      </c>
      <c r="C451" s="315">
        <v>161</v>
      </c>
      <c r="D451" s="315">
        <v>2</v>
      </c>
      <c r="E451" s="315">
        <v>0</v>
      </c>
      <c r="F451" s="315">
        <v>699</v>
      </c>
      <c r="G451" s="315">
        <v>236</v>
      </c>
      <c r="H451" s="315">
        <v>3</v>
      </c>
      <c r="I451" s="315">
        <v>1271</v>
      </c>
      <c r="J451" s="315">
        <v>173</v>
      </c>
      <c r="K451" s="315">
        <v>157</v>
      </c>
      <c r="L451" s="315">
        <v>1014</v>
      </c>
      <c r="M451" s="315">
        <v>4</v>
      </c>
      <c r="N451" s="315">
        <v>304</v>
      </c>
      <c r="O451" s="286"/>
    </row>
    <row r="452" spans="1:15" s="285" customFormat="1" ht="9" customHeight="1">
      <c r="A452" s="286" t="s">
        <v>70</v>
      </c>
      <c r="B452" s="295">
        <f t="shared" si="23"/>
        <v>4473</v>
      </c>
      <c r="C452" s="315">
        <v>348</v>
      </c>
      <c r="D452" s="315">
        <v>3</v>
      </c>
      <c r="E452" s="315">
        <v>0</v>
      </c>
      <c r="F452" s="315">
        <v>986</v>
      </c>
      <c r="G452" s="315">
        <v>321</v>
      </c>
      <c r="H452" s="315">
        <v>39</v>
      </c>
      <c r="I452" s="315">
        <v>1281</v>
      </c>
      <c r="J452" s="315">
        <v>242</v>
      </c>
      <c r="K452" s="315">
        <v>86</v>
      </c>
      <c r="L452" s="315">
        <v>1134</v>
      </c>
      <c r="M452" s="315">
        <v>31</v>
      </c>
      <c r="N452" s="315">
        <v>2</v>
      </c>
      <c r="O452" s="286"/>
    </row>
    <row r="453" spans="1:15" s="285" customFormat="1" ht="9" customHeight="1">
      <c r="A453" s="286" t="s">
        <v>71</v>
      </c>
      <c r="B453" s="295">
        <f t="shared" si="23"/>
        <v>7378</v>
      </c>
      <c r="C453" s="315">
        <v>172</v>
      </c>
      <c r="D453" s="315">
        <v>21</v>
      </c>
      <c r="E453" s="315">
        <v>4</v>
      </c>
      <c r="F453" s="315">
        <v>401</v>
      </c>
      <c r="G453" s="315">
        <v>1089</v>
      </c>
      <c r="H453" s="315">
        <v>0</v>
      </c>
      <c r="I453" s="315">
        <v>1839</v>
      </c>
      <c r="J453" s="315">
        <v>302</v>
      </c>
      <c r="K453" s="315">
        <v>146</v>
      </c>
      <c r="L453" s="315">
        <v>2438</v>
      </c>
      <c r="M453" s="315">
        <v>4</v>
      </c>
      <c r="N453" s="315">
        <v>962</v>
      </c>
      <c r="O453" s="286"/>
    </row>
    <row r="454" spans="1:15" s="285" customFormat="1" ht="9" customHeight="1">
      <c r="A454" s="291" t="s">
        <v>72</v>
      </c>
      <c r="B454" s="296">
        <f t="shared" si="23"/>
        <v>6967</v>
      </c>
      <c r="C454" s="316">
        <v>61</v>
      </c>
      <c r="D454" s="316">
        <v>156</v>
      </c>
      <c r="E454" s="316">
        <v>2</v>
      </c>
      <c r="F454" s="316">
        <v>1268</v>
      </c>
      <c r="G454" s="316">
        <v>310</v>
      </c>
      <c r="H454" s="316">
        <v>121</v>
      </c>
      <c r="I454" s="316">
        <v>1651</v>
      </c>
      <c r="J454" s="316">
        <v>827</v>
      </c>
      <c r="K454" s="316">
        <v>121</v>
      </c>
      <c r="L454" s="316">
        <v>1601</v>
      </c>
      <c r="M454" s="316">
        <v>268</v>
      </c>
      <c r="N454" s="316">
        <v>581</v>
      </c>
      <c r="O454" s="286"/>
    </row>
    <row r="455" spans="1:15" s="285" customFormat="1" ht="9" customHeight="1">
      <c r="A455" s="286" t="s">
        <v>73</v>
      </c>
      <c r="B455" s="295">
        <f t="shared" si="23"/>
        <v>448</v>
      </c>
      <c r="C455" s="315">
        <v>0</v>
      </c>
      <c r="D455" s="315">
        <v>0</v>
      </c>
      <c r="E455" s="315">
        <v>0</v>
      </c>
      <c r="F455" s="315">
        <v>275</v>
      </c>
      <c r="G455" s="315">
        <v>2</v>
      </c>
      <c r="H455" s="315">
        <v>0</v>
      </c>
      <c r="I455" s="315">
        <v>80</v>
      </c>
      <c r="J455" s="315">
        <v>19</v>
      </c>
      <c r="K455" s="315">
        <v>3</v>
      </c>
      <c r="L455" s="315">
        <v>40</v>
      </c>
      <c r="M455" s="315">
        <v>18</v>
      </c>
      <c r="N455" s="315">
        <v>11</v>
      </c>
      <c r="O455" s="286"/>
    </row>
    <row r="456" spans="1:15" s="285" customFormat="1" ht="9" customHeight="1">
      <c r="A456" s="286" t="s">
        <v>74</v>
      </c>
      <c r="B456" s="295">
        <f t="shared" si="23"/>
        <v>8976</v>
      </c>
      <c r="C456" s="315">
        <v>151</v>
      </c>
      <c r="D456" s="315">
        <v>4</v>
      </c>
      <c r="E456" s="315">
        <v>1</v>
      </c>
      <c r="F456" s="315">
        <v>599</v>
      </c>
      <c r="G456" s="315">
        <v>1124</v>
      </c>
      <c r="H456" s="315">
        <v>33</v>
      </c>
      <c r="I456" s="315">
        <v>2967</v>
      </c>
      <c r="J456" s="315">
        <v>1140</v>
      </c>
      <c r="K456" s="315">
        <v>117</v>
      </c>
      <c r="L456" s="315">
        <v>2583</v>
      </c>
      <c r="M456" s="315">
        <v>122</v>
      </c>
      <c r="N456" s="315">
        <v>135</v>
      </c>
      <c r="O456" s="286"/>
    </row>
    <row r="457" spans="1:15" s="285" customFormat="1" ht="9" customHeight="1">
      <c r="A457" s="286" t="s">
        <v>75</v>
      </c>
      <c r="B457" s="295">
        <f t="shared" si="23"/>
        <v>7331</v>
      </c>
      <c r="C457" s="315">
        <v>268</v>
      </c>
      <c r="D457" s="315">
        <v>7</v>
      </c>
      <c r="E457" s="315">
        <v>0</v>
      </c>
      <c r="F457" s="315">
        <v>1837</v>
      </c>
      <c r="G457" s="315">
        <v>151</v>
      </c>
      <c r="H457" s="315">
        <v>0</v>
      </c>
      <c r="I457" s="315">
        <v>2319</v>
      </c>
      <c r="J457" s="315">
        <v>615</v>
      </c>
      <c r="K457" s="315">
        <v>91</v>
      </c>
      <c r="L457" s="315">
        <v>1885</v>
      </c>
      <c r="M457" s="315">
        <v>44</v>
      </c>
      <c r="N457" s="315">
        <v>114</v>
      </c>
      <c r="O457" s="286"/>
    </row>
    <row r="458" spans="1:15" s="285" customFormat="1" ht="9" customHeight="1">
      <c r="A458" s="291" t="s">
        <v>76</v>
      </c>
      <c r="B458" s="296">
        <f t="shared" si="23"/>
        <v>843</v>
      </c>
      <c r="C458" s="317">
        <v>24</v>
      </c>
      <c r="D458" s="317">
        <v>0</v>
      </c>
      <c r="E458" s="317">
        <v>0</v>
      </c>
      <c r="F458" s="317">
        <v>64</v>
      </c>
      <c r="G458" s="317">
        <v>45</v>
      </c>
      <c r="H458" s="317">
        <v>0</v>
      </c>
      <c r="I458" s="317">
        <v>492</v>
      </c>
      <c r="J458" s="317">
        <v>21</v>
      </c>
      <c r="K458" s="317">
        <v>54</v>
      </c>
      <c r="L458" s="317">
        <v>143</v>
      </c>
      <c r="M458" s="317">
        <v>0</v>
      </c>
      <c r="N458" s="317">
        <v>0</v>
      </c>
      <c r="O458" s="286"/>
    </row>
    <row r="459" spans="1:15" s="323" customFormat="1" ht="9" customHeight="1">
      <c r="A459" s="318"/>
      <c r="B459" s="321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18"/>
    </row>
    <row r="460" spans="1:15" s="285" customFormat="1" ht="9" customHeight="1">
      <c r="A460" s="284">
        <v>2007</v>
      </c>
      <c r="B460" s="308"/>
      <c r="O460" s="286"/>
    </row>
    <row r="461" spans="1:15" s="286" customFormat="1" ht="9" customHeight="1">
      <c r="A461" s="312" t="s">
        <v>44</v>
      </c>
      <c r="B461" s="308">
        <f t="shared" ref="B461:N461" si="24">SUM(B463:B494)</f>
        <v>169635</v>
      </c>
      <c r="C461" s="308">
        <f t="shared" si="24"/>
        <v>2866</v>
      </c>
      <c r="D461" s="308">
        <f t="shared" si="24"/>
        <v>457</v>
      </c>
      <c r="E461" s="308">
        <f t="shared" si="24"/>
        <v>85</v>
      </c>
      <c r="F461" s="308">
        <f t="shared" si="24"/>
        <v>33579</v>
      </c>
      <c r="G461" s="308">
        <f t="shared" si="24"/>
        <v>10843</v>
      </c>
      <c r="H461" s="308">
        <f t="shared" si="24"/>
        <v>663</v>
      </c>
      <c r="I461" s="308">
        <f t="shared" si="24"/>
        <v>41449</v>
      </c>
      <c r="J461" s="308">
        <f t="shared" si="24"/>
        <v>10945</v>
      </c>
      <c r="K461" s="308">
        <f t="shared" si="24"/>
        <v>2286</v>
      </c>
      <c r="L461" s="308">
        <f t="shared" si="24"/>
        <v>54450</v>
      </c>
      <c r="M461" s="308">
        <f t="shared" si="24"/>
        <v>3516</v>
      </c>
      <c r="N461" s="308">
        <f t="shared" si="24"/>
        <v>8496</v>
      </c>
    </row>
    <row r="462" spans="1:15" s="286" customFormat="1" ht="3.95" customHeight="1">
      <c r="A462" s="312"/>
      <c r="B462" s="308"/>
    </row>
    <row r="463" spans="1:15" s="286" customFormat="1" ht="9" customHeight="1">
      <c r="A463" s="286" t="s">
        <v>45</v>
      </c>
      <c r="B463" s="295">
        <f t="shared" ref="B463:B494" si="25">SUM(C463:N463)</f>
        <v>2191</v>
      </c>
      <c r="C463" s="324">
        <v>13</v>
      </c>
      <c r="D463" s="324">
        <v>0</v>
      </c>
      <c r="E463" s="324">
        <v>0</v>
      </c>
      <c r="F463" s="324">
        <v>426</v>
      </c>
      <c r="G463" s="324">
        <v>151</v>
      </c>
      <c r="H463" s="324">
        <v>4</v>
      </c>
      <c r="I463" s="324">
        <v>446</v>
      </c>
      <c r="J463" s="324">
        <v>98</v>
      </c>
      <c r="K463" s="324">
        <v>93</v>
      </c>
      <c r="L463" s="324">
        <v>622</v>
      </c>
      <c r="M463" s="324">
        <v>1</v>
      </c>
      <c r="N463" s="324">
        <v>337</v>
      </c>
    </row>
    <row r="464" spans="1:15" s="286" customFormat="1" ht="9" customHeight="1">
      <c r="A464" s="286" t="s">
        <v>46</v>
      </c>
      <c r="B464" s="295">
        <f t="shared" si="25"/>
        <v>1100</v>
      </c>
      <c r="C464" s="324">
        <v>6</v>
      </c>
      <c r="D464" s="324">
        <v>0</v>
      </c>
      <c r="E464" s="324">
        <v>3</v>
      </c>
      <c r="F464" s="324">
        <v>305</v>
      </c>
      <c r="G464" s="324">
        <v>67</v>
      </c>
      <c r="H464" s="324">
        <v>1</v>
      </c>
      <c r="I464" s="324">
        <v>166</v>
      </c>
      <c r="J464" s="324">
        <v>23</v>
      </c>
      <c r="K464" s="324">
        <v>2</v>
      </c>
      <c r="L464" s="324">
        <v>507</v>
      </c>
      <c r="M464" s="324">
        <v>10</v>
      </c>
      <c r="N464" s="324">
        <v>10</v>
      </c>
    </row>
    <row r="465" spans="1:14" s="286" customFormat="1" ht="9" customHeight="1">
      <c r="A465" s="286" t="s">
        <v>47</v>
      </c>
      <c r="B465" s="295">
        <f t="shared" si="25"/>
        <v>633</v>
      </c>
      <c r="C465" s="324">
        <v>15</v>
      </c>
      <c r="D465" s="324">
        <v>7</v>
      </c>
      <c r="E465" s="324">
        <v>0</v>
      </c>
      <c r="F465" s="324">
        <v>19</v>
      </c>
      <c r="G465" s="324">
        <v>94</v>
      </c>
      <c r="H465" s="324">
        <v>14</v>
      </c>
      <c r="I465" s="324">
        <v>151</v>
      </c>
      <c r="J465" s="324">
        <v>14</v>
      </c>
      <c r="K465" s="324">
        <v>2</v>
      </c>
      <c r="L465" s="324">
        <v>287</v>
      </c>
      <c r="M465" s="324">
        <v>12</v>
      </c>
      <c r="N465" s="324">
        <v>18</v>
      </c>
    </row>
    <row r="466" spans="1:14" s="286" customFormat="1" ht="9" customHeight="1">
      <c r="A466" s="291" t="s">
        <v>48</v>
      </c>
      <c r="B466" s="296">
        <f t="shared" si="25"/>
        <v>1652</v>
      </c>
      <c r="C466" s="325">
        <v>126</v>
      </c>
      <c r="D466" s="325">
        <v>102</v>
      </c>
      <c r="E466" s="325">
        <v>0</v>
      </c>
      <c r="F466" s="325">
        <v>296</v>
      </c>
      <c r="G466" s="325">
        <v>118</v>
      </c>
      <c r="H466" s="325">
        <v>2</v>
      </c>
      <c r="I466" s="325">
        <v>444</v>
      </c>
      <c r="J466" s="325">
        <v>60</v>
      </c>
      <c r="K466" s="325">
        <v>23</v>
      </c>
      <c r="L466" s="325">
        <v>287</v>
      </c>
      <c r="M466" s="325">
        <v>115</v>
      </c>
      <c r="N466" s="325">
        <v>79</v>
      </c>
    </row>
    <row r="467" spans="1:14" s="286" customFormat="1" ht="9" customHeight="1">
      <c r="A467" s="286" t="s">
        <v>49</v>
      </c>
      <c r="B467" s="295">
        <f t="shared" si="25"/>
        <v>15394</v>
      </c>
      <c r="C467" s="324">
        <v>120</v>
      </c>
      <c r="D467" s="324">
        <v>48</v>
      </c>
      <c r="E467" s="324">
        <v>0</v>
      </c>
      <c r="F467" s="324">
        <v>3556</v>
      </c>
      <c r="G467" s="324">
        <v>966</v>
      </c>
      <c r="H467" s="324">
        <v>56</v>
      </c>
      <c r="I467" s="324">
        <v>3155</v>
      </c>
      <c r="J467" s="324">
        <v>955</v>
      </c>
      <c r="K467" s="324">
        <v>153</v>
      </c>
      <c r="L467" s="324">
        <v>3661</v>
      </c>
      <c r="M467" s="324">
        <v>516</v>
      </c>
      <c r="N467" s="324">
        <v>2208</v>
      </c>
    </row>
    <row r="468" spans="1:14" s="286" customFormat="1" ht="9" customHeight="1">
      <c r="A468" s="286" t="s">
        <v>50</v>
      </c>
      <c r="B468" s="295">
        <f t="shared" si="25"/>
        <v>1175</v>
      </c>
      <c r="C468" s="324">
        <v>58</v>
      </c>
      <c r="D468" s="324">
        <v>3</v>
      </c>
      <c r="E468" s="324">
        <v>0</v>
      </c>
      <c r="F468" s="324">
        <v>99</v>
      </c>
      <c r="G468" s="324">
        <v>162</v>
      </c>
      <c r="H468" s="324">
        <v>0</v>
      </c>
      <c r="I468" s="324">
        <v>325</v>
      </c>
      <c r="J468" s="324">
        <v>149</v>
      </c>
      <c r="K468" s="324">
        <v>18</v>
      </c>
      <c r="L468" s="324">
        <v>346</v>
      </c>
      <c r="M468" s="324">
        <v>0</v>
      </c>
      <c r="N468" s="324">
        <v>15</v>
      </c>
    </row>
    <row r="469" spans="1:14" s="286" customFormat="1" ht="9" customHeight="1">
      <c r="A469" s="286" t="s">
        <v>51</v>
      </c>
      <c r="B469" s="295">
        <f t="shared" si="25"/>
        <v>3496</v>
      </c>
      <c r="C469" s="324">
        <v>83</v>
      </c>
      <c r="D469" s="324">
        <v>1</v>
      </c>
      <c r="E469" s="324">
        <v>0</v>
      </c>
      <c r="F469" s="324">
        <v>163</v>
      </c>
      <c r="G469" s="324">
        <v>727</v>
      </c>
      <c r="H469" s="324">
        <v>64</v>
      </c>
      <c r="I469" s="324">
        <v>1378</v>
      </c>
      <c r="J469" s="324">
        <v>77</v>
      </c>
      <c r="K469" s="324">
        <v>19</v>
      </c>
      <c r="L469" s="324">
        <v>967</v>
      </c>
      <c r="M469" s="324">
        <v>16</v>
      </c>
      <c r="N469" s="324">
        <v>1</v>
      </c>
    </row>
    <row r="470" spans="1:14" s="286" customFormat="1" ht="9" customHeight="1">
      <c r="A470" s="291" t="s">
        <v>52</v>
      </c>
      <c r="B470" s="296">
        <f t="shared" si="25"/>
        <v>8613</v>
      </c>
      <c r="C470" s="325">
        <v>89</v>
      </c>
      <c r="D470" s="325">
        <v>62</v>
      </c>
      <c r="E470" s="325">
        <v>0</v>
      </c>
      <c r="F470" s="325">
        <v>2442</v>
      </c>
      <c r="G470" s="325">
        <v>319</v>
      </c>
      <c r="H470" s="325">
        <v>48</v>
      </c>
      <c r="I470" s="325">
        <v>1911</v>
      </c>
      <c r="J470" s="325">
        <v>635</v>
      </c>
      <c r="K470" s="325">
        <v>93</v>
      </c>
      <c r="L470" s="325">
        <v>2373</v>
      </c>
      <c r="M470" s="325">
        <v>34</v>
      </c>
      <c r="N470" s="325">
        <v>607</v>
      </c>
    </row>
    <row r="471" spans="1:14" s="286" customFormat="1" ht="9" customHeight="1">
      <c r="A471" s="286" t="s">
        <v>53</v>
      </c>
      <c r="B471" s="295">
        <f t="shared" si="25"/>
        <v>10923</v>
      </c>
      <c r="C471" s="324">
        <v>4</v>
      </c>
      <c r="D471" s="324">
        <v>1</v>
      </c>
      <c r="E471" s="324">
        <v>0</v>
      </c>
      <c r="F471" s="324">
        <v>1158</v>
      </c>
      <c r="G471" s="324">
        <v>324</v>
      </c>
      <c r="H471" s="324">
        <v>2</v>
      </c>
      <c r="I471" s="324">
        <v>2609</v>
      </c>
      <c r="J471" s="324">
        <v>546</v>
      </c>
      <c r="K471" s="324">
        <v>370</v>
      </c>
      <c r="L471" s="324">
        <v>5840</v>
      </c>
      <c r="M471" s="324">
        <v>45</v>
      </c>
      <c r="N471" s="324">
        <v>24</v>
      </c>
    </row>
    <row r="472" spans="1:14" s="286" customFormat="1" ht="9" customHeight="1">
      <c r="A472" s="286" t="s">
        <v>54</v>
      </c>
      <c r="B472" s="295">
        <f t="shared" si="25"/>
        <v>3287</v>
      </c>
      <c r="C472" s="324">
        <v>200</v>
      </c>
      <c r="D472" s="324">
        <v>3</v>
      </c>
      <c r="E472" s="324">
        <v>0</v>
      </c>
      <c r="F472" s="324">
        <v>833</v>
      </c>
      <c r="G472" s="324">
        <v>194</v>
      </c>
      <c r="H472" s="324">
        <v>43</v>
      </c>
      <c r="I472" s="324">
        <v>850</v>
      </c>
      <c r="J472" s="324">
        <v>145</v>
      </c>
      <c r="K472" s="324">
        <v>23</v>
      </c>
      <c r="L472" s="324">
        <v>878</v>
      </c>
      <c r="M472" s="324">
        <v>49</v>
      </c>
      <c r="N472" s="324">
        <v>69</v>
      </c>
    </row>
    <row r="473" spans="1:14" s="286" customFormat="1" ht="9" customHeight="1">
      <c r="A473" s="286" t="s">
        <v>55</v>
      </c>
      <c r="B473" s="295">
        <f t="shared" si="25"/>
        <v>12135</v>
      </c>
      <c r="C473" s="324">
        <v>91</v>
      </c>
      <c r="D473" s="324">
        <v>4</v>
      </c>
      <c r="E473" s="324">
        <v>0</v>
      </c>
      <c r="F473" s="324">
        <v>3902</v>
      </c>
      <c r="G473" s="324">
        <v>472</v>
      </c>
      <c r="H473" s="324">
        <v>23</v>
      </c>
      <c r="I473" s="324">
        <v>2183</v>
      </c>
      <c r="J473" s="324">
        <v>589</v>
      </c>
      <c r="K473" s="324">
        <v>213</v>
      </c>
      <c r="L473" s="324">
        <v>3838</v>
      </c>
      <c r="M473" s="324">
        <v>279</v>
      </c>
      <c r="N473" s="324">
        <v>541</v>
      </c>
    </row>
    <row r="474" spans="1:14" s="286" customFormat="1" ht="9" customHeight="1">
      <c r="A474" s="291" t="s">
        <v>56</v>
      </c>
      <c r="B474" s="296">
        <f t="shared" si="25"/>
        <v>8197</v>
      </c>
      <c r="C474" s="325">
        <v>2</v>
      </c>
      <c r="D474" s="325">
        <v>60</v>
      </c>
      <c r="E474" s="325">
        <v>0</v>
      </c>
      <c r="F474" s="325">
        <v>448</v>
      </c>
      <c r="G474" s="325">
        <v>756</v>
      </c>
      <c r="H474" s="325">
        <v>0</v>
      </c>
      <c r="I474" s="325">
        <v>2560</v>
      </c>
      <c r="J474" s="325">
        <v>124</v>
      </c>
      <c r="K474" s="325">
        <v>29</v>
      </c>
      <c r="L474" s="325">
        <v>3679</v>
      </c>
      <c r="M474" s="325">
        <v>456</v>
      </c>
      <c r="N474" s="325">
        <v>83</v>
      </c>
    </row>
    <row r="475" spans="1:14" s="286" customFormat="1" ht="9" customHeight="1">
      <c r="A475" s="286" t="s">
        <v>57</v>
      </c>
      <c r="B475" s="295">
        <f t="shared" si="25"/>
        <v>2389</v>
      </c>
      <c r="C475" s="324">
        <v>16</v>
      </c>
      <c r="D475" s="324">
        <v>6</v>
      </c>
      <c r="E475" s="324">
        <v>0</v>
      </c>
      <c r="F475" s="324">
        <v>254</v>
      </c>
      <c r="G475" s="324">
        <v>122</v>
      </c>
      <c r="H475" s="324">
        <v>1</v>
      </c>
      <c r="I475" s="324">
        <v>666</v>
      </c>
      <c r="J475" s="324">
        <v>259</v>
      </c>
      <c r="K475" s="324">
        <v>18</v>
      </c>
      <c r="L475" s="324">
        <v>847</v>
      </c>
      <c r="M475" s="324">
        <v>125</v>
      </c>
      <c r="N475" s="324">
        <v>75</v>
      </c>
    </row>
    <row r="476" spans="1:14" s="286" customFormat="1" ht="9" customHeight="1">
      <c r="A476" s="286" t="s">
        <v>58</v>
      </c>
      <c r="B476" s="295">
        <f t="shared" si="25"/>
        <v>12387</v>
      </c>
      <c r="C476" s="324">
        <v>81</v>
      </c>
      <c r="D476" s="324">
        <v>14</v>
      </c>
      <c r="E476" s="324">
        <v>0</v>
      </c>
      <c r="F476" s="324">
        <v>3549</v>
      </c>
      <c r="G476" s="324">
        <v>517</v>
      </c>
      <c r="H476" s="324">
        <v>3</v>
      </c>
      <c r="I476" s="324">
        <v>2007</v>
      </c>
      <c r="J476" s="324">
        <v>1048</v>
      </c>
      <c r="K476" s="324">
        <v>76</v>
      </c>
      <c r="L476" s="324">
        <v>4146</v>
      </c>
      <c r="M476" s="324">
        <v>292</v>
      </c>
      <c r="N476" s="324">
        <v>654</v>
      </c>
    </row>
    <row r="477" spans="1:14" s="286" customFormat="1" ht="9" customHeight="1">
      <c r="A477" s="286" t="s">
        <v>59</v>
      </c>
      <c r="B477" s="295">
        <f t="shared" si="25"/>
        <v>5290</v>
      </c>
      <c r="C477" s="324">
        <v>40</v>
      </c>
      <c r="D477" s="324">
        <v>0</v>
      </c>
      <c r="E477" s="324">
        <v>2</v>
      </c>
      <c r="F477" s="324">
        <v>1518</v>
      </c>
      <c r="G477" s="324">
        <v>161</v>
      </c>
      <c r="H477" s="324">
        <v>55</v>
      </c>
      <c r="I477" s="324">
        <v>1113</v>
      </c>
      <c r="J477" s="324">
        <v>472</v>
      </c>
      <c r="K477" s="324">
        <v>34</v>
      </c>
      <c r="L477" s="324">
        <v>1848</v>
      </c>
      <c r="M477" s="324">
        <v>28</v>
      </c>
      <c r="N477" s="324">
        <v>19</v>
      </c>
    </row>
    <row r="478" spans="1:14" s="286" customFormat="1" ht="9" customHeight="1">
      <c r="A478" s="291" t="s">
        <v>60</v>
      </c>
      <c r="B478" s="296">
        <f t="shared" si="25"/>
        <v>2286</v>
      </c>
      <c r="C478" s="325">
        <v>84</v>
      </c>
      <c r="D478" s="325">
        <v>0</v>
      </c>
      <c r="E478" s="325">
        <v>0</v>
      </c>
      <c r="F478" s="325">
        <v>348</v>
      </c>
      <c r="G478" s="325">
        <v>124</v>
      </c>
      <c r="H478" s="325">
        <v>11</v>
      </c>
      <c r="I478" s="325">
        <v>594</v>
      </c>
      <c r="J478" s="325">
        <v>215</v>
      </c>
      <c r="K478" s="325">
        <v>22</v>
      </c>
      <c r="L478" s="325">
        <v>588</v>
      </c>
      <c r="M478" s="325">
        <v>300</v>
      </c>
      <c r="N478" s="325">
        <v>0</v>
      </c>
    </row>
    <row r="479" spans="1:14" s="286" customFormat="1" ht="9" customHeight="1">
      <c r="A479" s="286" t="s">
        <v>61</v>
      </c>
      <c r="B479" s="295">
        <f t="shared" si="25"/>
        <v>2019</v>
      </c>
      <c r="C479" s="324">
        <v>27</v>
      </c>
      <c r="D479" s="324">
        <v>2</v>
      </c>
      <c r="E479" s="324">
        <v>0</v>
      </c>
      <c r="F479" s="324">
        <v>106</v>
      </c>
      <c r="G479" s="324">
        <v>165</v>
      </c>
      <c r="H479" s="324">
        <v>22</v>
      </c>
      <c r="I479" s="324">
        <v>330</v>
      </c>
      <c r="J479" s="324">
        <v>153</v>
      </c>
      <c r="K479" s="324">
        <v>34</v>
      </c>
      <c r="L479" s="324">
        <v>685</v>
      </c>
      <c r="M479" s="324">
        <v>97</v>
      </c>
      <c r="N479" s="324">
        <v>398</v>
      </c>
    </row>
    <row r="480" spans="1:14" s="286" customFormat="1" ht="9" customHeight="1">
      <c r="A480" s="286" t="s">
        <v>62</v>
      </c>
      <c r="B480" s="295">
        <f t="shared" si="25"/>
        <v>219</v>
      </c>
      <c r="C480" s="324">
        <v>26</v>
      </c>
      <c r="D480" s="324">
        <v>0</v>
      </c>
      <c r="E480" s="324">
        <v>0</v>
      </c>
      <c r="F480" s="324">
        <v>54</v>
      </c>
      <c r="G480" s="324">
        <v>11</v>
      </c>
      <c r="H480" s="324">
        <v>0</v>
      </c>
      <c r="I480" s="324">
        <v>52</v>
      </c>
      <c r="J480" s="324">
        <v>8</v>
      </c>
      <c r="K480" s="324">
        <v>5</v>
      </c>
      <c r="L480" s="324">
        <v>62</v>
      </c>
      <c r="M480" s="324">
        <v>1</v>
      </c>
      <c r="N480" s="324">
        <v>0</v>
      </c>
    </row>
    <row r="481" spans="1:15" s="286" customFormat="1" ht="9" customHeight="1">
      <c r="A481" s="286" t="s">
        <v>63</v>
      </c>
      <c r="B481" s="295">
        <f t="shared" si="25"/>
        <v>6152</v>
      </c>
      <c r="C481" s="324">
        <v>26</v>
      </c>
      <c r="D481" s="324">
        <v>3</v>
      </c>
      <c r="E481" s="324">
        <v>0</v>
      </c>
      <c r="F481" s="324">
        <v>1635</v>
      </c>
      <c r="G481" s="324">
        <v>411</v>
      </c>
      <c r="H481" s="324">
        <v>22</v>
      </c>
      <c r="I481" s="324">
        <v>942</v>
      </c>
      <c r="J481" s="324">
        <v>337</v>
      </c>
      <c r="K481" s="324">
        <v>52</v>
      </c>
      <c r="L481" s="324">
        <v>2165</v>
      </c>
      <c r="M481" s="324">
        <v>4</v>
      </c>
      <c r="N481" s="324">
        <v>555</v>
      </c>
    </row>
    <row r="482" spans="1:15" s="286" customFormat="1" ht="9" customHeight="1">
      <c r="A482" s="291" t="s">
        <v>64</v>
      </c>
      <c r="B482" s="296">
        <f t="shared" si="25"/>
        <v>2106</v>
      </c>
      <c r="C482" s="325">
        <v>25</v>
      </c>
      <c r="D482" s="325">
        <v>0</v>
      </c>
      <c r="E482" s="325">
        <v>0</v>
      </c>
      <c r="F482" s="325">
        <v>300</v>
      </c>
      <c r="G482" s="325">
        <v>53</v>
      </c>
      <c r="H482" s="325">
        <v>0</v>
      </c>
      <c r="I482" s="325">
        <v>680</v>
      </c>
      <c r="J482" s="325">
        <v>92</v>
      </c>
      <c r="K482" s="325">
        <v>8</v>
      </c>
      <c r="L482" s="325">
        <v>727</v>
      </c>
      <c r="M482" s="325">
        <v>101</v>
      </c>
      <c r="N482" s="325">
        <v>120</v>
      </c>
    </row>
    <row r="483" spans="1:15" s="286" customFormat="1" ht="9" customHeight="1">
      <c r="A483" s="286" t="s">
        <v>65</v>
      </c>
      <c r="B483" s="295">
        <f t="shared" si="25"/>
        <v>6217</v>
      </c>
      <c r="C483" s="324">
        <v>241</v>
      </c>
      <c r="D483" s="324">
        <v>0</v>
      </c>
      <c r="E483" s="324">
        <v>0</v>
      </c>
      <c r="F483" s="324">
        <v>1191</v>
      </c>
      <c r="G483" s="324">
        <v>331</v>
      </c>
      <c r="H483" s="324">
        <v>55</v>
      </c>
      <c r="I483" s="324">
        <v>1770</v>
      </c>
      <c r="J483" s="324">
        <v>371</v>
      </c>
      <c r="K483" s="324">
        <v>54</v>
      </c>
      <c r="L483" s="324">
        <v>1984</v>
      </c>
      <c r="M483" s="324">
        <v>103</v>
      </c>
      <c r="N483" s="324">
        <v>117</v>
      </c>
    </row>
    <row r="484" spans="1:15" s="286" customFormat="1" ht="9" customHeight="1">
      <c r="A484" s="286" t="s">
        <v>66</v>
      </c>
      <c r="B484" s="295">
        <f t="shared" si="25"/>
        <v>4086</v>
      </c>
      <c r="C484" s="324">
        <v>26</v>
      </c>
      <c r="D484" s="324">
        <v>2</v>
      </c>
      <c r="E484" s="324">
        <v>0</v>
      </c>
      <c r="F484" s="324">
        <v>972</v>
      </c>
      <c r="G484" s="324">
        <v>151</v>
      </c>
      <c r="H484" s="324">
        <v>2</v>
      </c>
      <c r="I484" s="324">
        <v>591</v>
      </c>
      <c r="J484" s="324">
        <v>295</v>
      </c>
      <c r="K484" s="324">
        <v>44</v>
      </c>
      <c r="L484" s="324">
        <v>1239</v>
      </c>
      <c r="M484" s="324">
        <v>3</v>
      </c>
      <c r="N484" s="324">
        <v>761</v>
      </c>
    </row>
    <row r="485" spans="1:15" s="286" customFormat="1" ht="9" customHeight="1">
      <c r="A485" s="286" t="s">
        <v>67</v>
      </c>
      <c r="B485" s="295">
        <f t="shared" si="25"/>
        <v>2086</v>
      </c>
      <c r="C485" s="324">
        <v>6</v>
      </c>
      <c r="D485" s="324">
        <v>2</v>
      </c>
      <c r="E485" s="324">
        <v>0</v>
      </c>
      <c r="F485" s="324">
        <v>54</v>
      </c>
      <c r="G485" s="324">
        <v>98</v>
      </c>
      <c r="H485" s="324">
        <v>0</v>
      </c>
      <c r="I485" s="324">
        <v>938</v>
      </c>
      <c r="J485" s="324">
        <v>102</v>
      </c>
      <c r="K485" s="324">
        <v>62</v>
      </c>
      <c r="L485" s="324">
        <v>745</v>
      </c>
      <c r="M485" s="324">
        <v>4</v>
      </c>
      <c r="N485" s="324">
        <v>75</v>
      </c>
    </row>
    <row r="486" spans="1:15" s="286" customFormat="1" ht="9" customHeight="1">
      <c r="A486" s="291" t="s">
        <v>68</v>
      </c>
      <c r="B486" s="296">
        <f t="shared" si="25"/>
        <v>8849</v>
      </c>
      <c r="C486" s="325">
        <v>338</v>
      </c>
      <c r="D486" s="325">
        <v>51</v>
      </c>
      <c r="E486" s="325">
        <v>0</v>
      </c>
      <c r="F486" s="325">
        <v>2424</v>
      </c>
      <c r="G486" s="325">
        <v>324</v>
      </c>
      <c r="H486" s="325">
        <v>53</v>
      </c>
      <c r="I486" s="325">
        <v>2102</v>
      </c>
      <c r="J486" s="325">
        <v>605</v>
      </c>
      <c r="K486" s="325">
        <v>60</v>
      </c>
      <c r="L486" s="325">
        <v>2271</v>
      </c>
      <c r="M486" s="325">
        <v>492</v>
      </c>
      <c r="N486" s="325">
        <v>129</v>
      </c>
    </row>
    <row r="487" spans="1:15" s="286" customFormat="1" ht="9" customHeight="1">
      <c r="A487" s="286" t="s">
        <v>69</v>
      </c>
      <c r="B487" s="295">
        <f t="shared" si="25"/>
        <v>4297</v>
      </c>
      <c r="C487" s="324">
        <v>206</v>
      </c>
      <c r="D487" s="324">
        <v>3</v>
      </c>
      <c r="E487" s="324">
        <v>0</v>
      </c>
      <c r="F487" s="324">
        <v>366</v>
      </c>
      <c r="G487" s="324">
        <v>316</v>
      </c>
      <c r="H487" s="324">
        <v>4</v>
      </c>
      <c r="I487" s="324">
        <v>1441</v>
      </c>
      <c r="J487" s="324">
        <v>223</v>
      </c>
      <c r="K487" s="324">
        <v>146</v>
      </c>
      <c r="L487" s="324">
        <v>1106</v>
      </c>
      <c r="M487" s="324">
        <v>20</v>
      </c>
      <c r="N487" s="324">
        <v>466</v>
      </c>
    </row>
    <row r="488" spans="1:15" s="286" customFormat="1" ht="9" customHeight="1">
      <c r="A488" s="286" t="s">
        <v>70</v>
      </c>
      <c r="B488" s="295">
        <f t="shared" si="25"/>
        <v>5556</v>
      </c>
      <c r="C488" s="324">
        <v>346</v>
      </c>
      <c r="D488" s="324">
        <v>18</v>
      </c>
      <c r="E488" s="324">
        <v>1</v>
      </c>
      <c r="F488" s="324">
        <v>952</v>
      </c>
      <c r="G488" s="324">
        <v>493</v>
      </c>
      <c r="H488" s="324">
        <v>86</v>
      </c>
      <c r="I488" s="324">
        <v>1614</v>
      </c>
      <c r="J488" s="324">
        <v>224</v>
      </c>
      <c r="K488" s="324">
        <v>122</v>
      </c>
      <c r="L488" s="324">
        <v>1589</v>
      </c>
      <c r="M488" s="324">
        <v>56</v>
      </c>
      <c r="N488" s="324">
        <v>55</v>
      </c>
    </row>
    <row r="489" spans="1:15" s="286" customFormat="1" ht="9" customHeight="1">
      <c r="A489" s="286" t="s">
        <v>71</v>
      </c>
      <c r="B489" s="295">
        <f t="shared" si="25"/>
        <v>8366</v>
      </c>
      <c r="C489" s="324">
        <v>193</v>
      </c>
      <c r="D489" s="324">
        <v>4</v>
      </c>
      <c r="E489" s="324">
        <v>3</v>
      </c>
      <c r="F489" s="324">
        <v>348</v>
      </c>
      <c r="G489" s="324">
        <v>1569</v>
      </c>
      <c r="H489" s="324">
        <v>0</v>
      </c>
      <c r="I489" s="324">
        <v>1997</v>
      </c>
      <c r="J489" s="324">
        <v>293</v>
      </c>
      <c r="K489" s="324">
        <v>120</v>
      </c>
      <c r="L489" s="324">
        <v>3829</v>
      </c>
      <c r="M489" s="324">
        <v>3</v>
      </c>
      <c r="N489" s="324">
        <v>7</v>
      </c>
    </row>
    <row r="490" spans="1:15" s="286" customFormat="1" ht="9" customHeight="1">
      <c r="A490" s="291" t="s">
        <v>72</v>
      </c>
      <c r="B490" s="296">
        <f t="shared" si="25"/>
        <v>8053</v>
      </c>
      <c r="C490" s="325">
        <v>60</v>
      </c>
      <c r="D490" s="325">
        <v>4</v>
      </c>
      <c r="E490" s="325">
        <v>75</v>
      </c>
      <c r="F490" s="325">
        <v>1881</v>
      </c>
      <c r="G490" s="325">
        <v>297</v>
      </c>
      <c r="H490" s="325">
        <v>60</v>
      </c>
      <c r="I490" s="325">
        <v>1519</v>
      </c>
      <c r="J490" s="325">
        <v>930</v>
      </c>
      <c r="K490" s="325">
        <v>146</v>
      </c>
      <c r="L490" s="325">
        <v>2086</v>
      </c>
      <c r="M490" s="325">
        <v>115</v>
      </c>
      <c r="N490" s="325">
        <v>880</v>
      </c>
    </row>
    <row r="491" spans="1:15" s="286" customFormat="1" ht="9" customHeight="1">
      <c r="A491" s="286" t="s">
        <v>73</v>
      </c>
      <c r="B491" s="295">
        <f t="shared" si="25"/>
        <v>1077</v>
      </c>
      <c r="C491" s="324">
        <v>1</v>
      </c>
      <c r="D491" s="324">
        <v>0</v>
      </c>
      <c r="E491" s="324">
        <v>0</v>
      </c>
      <c r="F491" s="324">
        <v>830</v>
      </c>
      <c r="G491" s="324">
        <v>1</v>
      </c>
      <c r="H491" s="324">
        <v>1</v>
      </c>
      <c r="I491" s="324">
        <v>94</v>
      </c>
      <c r="J491" s="324">
        <v>4</v>
      </c>
      <c r="K491" s="324">
        <v>0</v>
      </c>
      <c r="L491" s="324">
        <v>100</v>
      </c>
      <c r="M491" s="324">
        <v>31</v>
      </c>
      <c r="N491" s="324">
        <v>15</v>
      </c>
    </row>
    <row r="492" spans="1:15" s="286" customFormat="1" ht="9" customHeight="1">
      <c r="A492" s="286" t="s">
        <v>74</v>
      </c>
      <c r="B492" s="295">
        <f t="shared" si="25"/>
        <v>9514</v>
      </c>
      <c r="C492" s="324">
        <v>163</v>
      </c>
      <c r="D492" s="324">
        <v>1</v>
      </c>
      <c r="E492" s="324">
        <v>1</v>
      </c>
      <c r="F492" s="324">
        <v>692</v>
      </c>
      <c r="G492" s="324">
        <v>1103</v>
      </c>
      <c r="H492" s="324">
        <v>31</v>
      </c>
      <c r="I492" s="324">
        <v>3155</v>
      </c>
      <c r="J492" s="324">
        <v>1229</v>
      </c>
      <c r="K492" s="324">
        <v>129</v>
      </c>
      <c r="L492" s="324">
        <v>2720</v>
      </c>
      <c r="M492" s="324">
        <v>145</v>
      </c>
      <c r="N492" s="324">
        <v>145</v>
      </c>
    </row>
    <row r="493" spans="1:15" s="286" customFormat="1" ht="9" customHeight="1">
      <c r="A493" s="286" t="s">
        <v>75</v>
      </c>
      <c r="B493" s="295">
        <f t="shared" si="25"/>
        <v>9100</v>
      </c>
      <c r="C493" s="324">
        <v>135</v>
      </c>
      <c r="D493" s="324">
        <v>55</v>
      </c>
      <c r="E493" s="324">
        <v>0</v>
      </c>
      <c r="F493" s="324">
        <v>2363</v>
      </c>
      <c r="G493" s="324">
        <v>202</v>
      </c>
      <c r="H493" s="324">
        <v>0</v>
      </c>
      <c r="I493" s="324">
        <v>3198</v>
      </c>
      <c r="J493" s="324">
        <v>648</v>
      </c>
      <c r="K493" s="324">
        <v>94</v>
      </c>
      <c r="L493" s="324">
        <v>2314</v>
      </c>
      <c r="M493" s="324">
        <v>62</v>
      </c>
      <c r="N493" s="324">
        <v>29</v>
      </c>
    </row>
    <row r="494" spans="1:15" s="286" customFormat="1" ht="9" customHeight="1">
      <c r="A494" s="291" t="s">
        <v>76</v>
      </c>
      <c r="B494" s="296">
        <f t="shared" si="25"/>
        <v>790</v>
      </c>
      <c r="C494" s="325">
        <v>19</v>
      </c>
      <c r="D494" s="325">
        <v>1</v>
      </c>
      <c r="E494" s="325">
        <v>0</v>
      </c>
      <c r="F494" s="325">
        <v>95</v>
      </c>
      <c r="G494" s="325">
        <v>44</v>
      </c>
      <c r="H494" s="325">
        <v>0</v>
      </c>
      <c r="I494" s="325">
        <v>468</v>
      </c>
      <c r="J494" s="325">
        <v>22</v>
      </c>
      <c r="K494" s="325">
        <v>22</v>
      </c>
      <c r="L494" s="325">
        <v>114</v>
      </c>
      <c r="M494" s="325">
        <v>1</v>
      </c>
      <c r="N494" s="325">
        <v>4</v>
      </c>
    </row>
    <row r="495" spans="1:15" s="323" customFormat="1" ht="9" customHeight="1">
      <c r="A495" s="318"/>
      <c r="B495" s="321"/>
      <c r="C495" s="322"/>
      <c r="D495" s="322"/>
      <c r="E495" s="322"/>
      <c r="F495" s="322"/>
      <c r="G495" s="322"/>
      <c r="H495" s="322"/>
      <c r="I495" s="322"/>
      <c r="J495" s="322"/>
      <c r="K495" s="322"/>
      <c r="L495" s="322"/>
      <c r="M495" s="322"/>
      <c r="N495" s="322"/>
      <c r="O495" s="318"/>
    </row>
    <row r="496" spans="1:15" s="285" customFormat="1" ht="9" customHeight="1">
      <c r="A496" s="284">
        <v>2008</v>
      </c>
      <c r="B496" s="308"/>
      <c r="O496" s="286"/>
    </row>
    <row r="497" spans="1:14" s="286" customFormat="1" ht="9" customHeight="1">
      <c r="A497" s="312" t="s">
        <v>44</v>
      </c>
      <c r="B497" s="308">
        <f t="shared" ref="B497:N497" si="26">SUM(B499:B530)</f>
        <v>204118</v>
      </c>
      <c r="C497" s="308">
        <f t="shared" si="26"/>
        <v>2881</v>
      </c>
      <c r="D497" s="308">
        <f t="shared" si="26"/>
        <v>807</v>
      </c>
      <c r="E497" s="308">
        <f t="shared" si="26"/>
        <v>175</v>
      </c>
      <c r="F497" s="308">
        <f t="shared" si="26"/>
        <v>42999</v>
      </c>
      <c r="G497" s="308">
        <f t="shared" si="26"/>
        <v>12368</v>
      </c>
      <c r="H497" s="308">
        <f t="shared" si="26"/>
        <v>912</v>
      </c>
      <c r="I497" s="308">
        <f t="shared" si="26"/>
        <v>47831</v>
      </c>
      <c r="J497" s="308">
        <f t="shared" si="26"/>
        <v>12468</v>
      </c>
      <c r="K497" s="308">
        <f t="shared" si="26"/>
        <v>2911</v>
      </c>
      <c r="L497" s="308">
        <f t="shared" si="26"/>
        <v>68943</v>
      </c>
      <c r="M497" s="308">
        <f t="shared" si="26"/>
        <v>3405</v>
      </c>
      <c r="N497" s="308">
        <f t="shared" si="26"/>
        <v>8418</v>
      </c>
    </row>
    <row r="498" spans="1:14" s="286" customFormat="1" ht="3.95" customHeight="1">
      <c r="A498" s="312"/>
      <c r="B498" s="308"/>
    </row>
    <row r="499" spans="1:14" s="286" customFormat="1" ht="9" customHeight="1">
      <c r="A499" s="286" t="s">
        <v>45</v>
      </c>
      <c r="B499" s="295">
        <f t="shared" ref="B499:B530" si="27">SUM(C499:N499)</f>
        <v>2285</v>
      </c>
      <c r="C499" s="324">
        <v>11</v>
      </c>
      <c r="D499" s="324">
        <v>0</v>
      </c>
      <c r="E499" s="324">
        <v>0</v>
      </c>
      <c r="F499" s="324">
        <v>413</v>
      </c>
      <c r="G499" s="324">
        <v>134</v>
      </c>
      <c r="H499" s="324">
        <v>4</v>
      </c>
      <c r="I499" s="324">
        <v>574</v>
      </c>
      <c r="J499" s="324">
        <v>251</v>
      </c>
      <c r="K499" s="324">
        <v>32</v>
      </c>
      <c r="L499" s="324">
        <v>660</v>
      </c>
      <c r="M499" s="324">
        <v>1</v>
      </c>
      <c r="N499" s="324">
        <v>205</v>
      </c>
    </row>
    <row r="500" spans="1:14" s="286" customFormat="1" ht="9" customHeight="1">
      <c r="A500" s="286" t="s">
        <v>46</v>
      </c>
      <c r="B500" s="295">
        <f t="shared" si="27"/>
        <v>1729</v>
      </c>
      <c r="C500" s="324">
        <v>12</v>
      </c>
      <c r="D500" s="324">
        <v>0</v>
      </c>
      <c r="E500" s="324">
        <v>0</v>
      </c>
      <c r="F500" s="324">
        <v>476</v>
      </c>
      <c r="G500" s="324">
        <v>169</v>
      </c>
      <c r="H500" s="324">
        <v>16</v>
      </c>
      <c r="I500" s="324">
        <v>273</v>
      </c>
      <c r="J500" s="324">
        <v>32</v>
      </c>
      <c r="K500" s="324">
        <v>13</v>
      </c>
      <c r="L500" s="324">
        <v>715</v>
      </c>
      <c r="M500" s="324">
        <v>22</v>
      </c>
      <c r="N500" s="324">
        <v>1</v>
      </c>
    </row>
    <row r="501" spans="1:14" s="286" customFormat="1" ht="9" customHeight="1">
      <c r="A501" s="286" t="s">
        <v>47</v>
      </c>
      <c r="B501" s="295">
        <f t="shared" si="27"/>
        <v>650</v>
      </c>
      <c r="C501" s="324">
        <v>12</v>
      </c>
      <c r="D501" s="324">
        <v>8</v>
      </c>
      <c r="E501" s="324">
        <v>0</v>
      </c>
      <c r="F501" s="324">
        <v>44</v>
      </c>
      <c r="G501" s="324">
        <v>71</v>
      </c>
      <c r="H501" s="324">
        <v>23</v>
      </c>
      <c r="I501" s="324">
        <v>154</v>
      </c>
      <c r="J501" s="324">
        <v>12</v>
      </c>
      <c r="K501" s="324">
        <v>5</v>
      </c>
      <c r="L501" s="324">
        <v>303</v>
      </c>
      <c r="M501" s="324">
        <v>11</v>
      </c>
      <c r="N501" s="324">
        <v>7</v>
      </c>
    </row>
    <row r="502" spans="1:14" s="286" customFormat="1" ht="9" customHeight="1">
      <c r="A502" s="291" t="s">
        <v>48</v>
      </c>
      <c r="B502" s="296">
        <f t="shared" si="27"/>
        <v>3374</v>
      </c>
      <c r="C502" s="325">
        <v>37</v>
      </c>
      <c r="D502" s="325">
        <v>273</v>
      </c>
      <c r="E502" s="325">
        <v>0</v>
      </c>
      <c r="F502" s="325">
        <v>1379</v>
      </c>
      <c r="G502" s="325">
        <v>133</v>
      </c>
      <c r="H502" s="325">
        <v>2</v>
      </c>
      <c r="I502" s="325">
        <v>663</v>
      </c>
      <c r="J502" s="325">
        <v>147</v>
      </c>
      <c r="K502" s="325">
        <v>17</v>
      </c>
      <c r="L502" s="325">
        <v>545</v>
      </c>
      <c r="M502" s="325">
        <v>173</v>
      </c>
      <c r="N502" s="325">
        <v>5</v>
      </c>
    </row>
    <row r="503" spans="1:14" s="286" customFormat="1" ht="9" customHeight="1">
      <c r="A503" s="286" t="s">
        <v>49</v>
      </c>
      <c r="B503" s="295">
        <f t="shared" si="27"/>
        <v>18785</v>
      </c>
      <c r="C503" s="324">
        <v>182</v>
      </c>
      <c r="D503" s="324">
        <v>46</v>
      </c>
      <c r="E503" s="324">
        <v>0</v>
      </c>
      <c r="F503" s="324">
        <v>4083</v>
      </c>
      <c r="G503" s="324">
        <v>1291</v>
      </c>
      <c r="H503" s="324">
        <v>70</v>
      </c>
      <c r="I503" s="324">
        <v>4042</v>
      </c>
      <c r="J503" s="324">
        <v>1178</v>
      </c>
      <c r="K503" s="324">
        <v>219</v>
      </c>
      <c r="L503" s="324">
        <v>5078</v>
      </c>
      <c r="M503" s="324">
        <v>473</v>
      </c>
      <c r="N503" s="324">
        <v>2123</v>
      </c>
    </row>
    <row r="504" spans="1:14" s="286" customFormat="1" ht="9" customHeight="1">
      <c r="A504" s="286" t="s">
        <v>50</v>
      </c>
      <c r="B504" s="295">
        <f t="shared" si="27"/>
        <v>1496</v>
      </c>
      <c r="C504" s="324">
        <v>91</v>
      </c>
      <c r="D504" s="324">
        <v>2</v>
      </c>
      <c r="E504" s="324">
        <v>0</v>
      </c>
      <c r="F504" s="324">
        <v>138</v>
      </c>
      <c r="G504" s="324">
        <v>102</v>
      </c>
      <c r="H504" s="324">
        <v>0</v>
      </c>
      <c r="I504" s="324">
        <v>399</v>
      </c>
      <c r="J504" s="324">
        <v>192</v>
      </c>
      <c r="K504" s="324">
        <v>16</v>
      </c>
      <c r="L504" s="324">
        <v>516</v>
      </c>
      <c r="M504" s="324">
        <v>0</v>
      </c>
      <c r="N504" s="324">
        <v>40</v>
      </c>
    </row>
    <row r="505" spans="1:14" s="286" customFormat="1" ht="9" customHeight="1">
      <c r="A505" s="286" t="s">
        <v>51</v>
      </c>
      <c r="B505" s="295">
        <f t="shared" si="27"/>
        <v>3097</v>
      </c>
      <c r="C505" s="324">
        <v>92</v>
      </c>
      <c r="D505" s="324">
        <v>0</v>
      </c>
      <c r="E505" s="324">
        <v>0</v>
      </c>
      <c r="F505" s="324">
        <v>141</v>
      </c>
      <c r="G505" s="324">
        <v>117</v>
      </c>
      <c r="H505" s="324">
        <v>70</v>
      </c>
      <c r="I505" s="324">
        <v>1623</v>
      </c>
      <c r="J505" s="324">
        <v>107</v>
      </c>
      <c r="K505" s="324">
        <v>64</v>
      </c>
      <c r="L505" s="324">
        <v>860</v>
      </c>
      <c r="M505" s="324">
        <v>21</v>
      </c>
      <c r="N505" s="324">
        <v>2</v>
      </c>
    </row>
    <row r="506" spans="1:14" s="286" customFormat="1" ht="9" customHeight="1">
      <c r="A506" s="291" t="s">
        <v>52</v>
      </c>
      <c r="B506" s="296">
        <f t="shared" si="27"/>
        <v>11234</v>
      </c>
      <c r="C506" s="325">
        <v>86</v>
      </c>
      <c r="D506" s="325">
        <v>79</v>
      </c>
      <c r="E506" s="325">
        <v>0</v>
      </c>
      <c r="F506" s="325">
        <v>2853</v>
      </c>
      <c r="G506" s="325">
        <v>367</v>
      </c>
      <c r="H506" s="325">
        <v>9</v>
      </c>
      <c r="I506" s="325">
        <v>2925</v>
      </c>
      <c r="J506" s="325">
        <v>725</v>
      </c>
      <c r="K506" s="325">
        <v>70</v>
      </c>
      <c r="L506" s="325">
        <v>3294</v>
      </c>
      <c r="M506" s="325">
        <v>75</v>
      </c>
      <c r="N506" s="325">
        <v>751</v>
      </c>
    </row>
    <row r="507" spans="1:14" s="286" customFormat="1" ht="9" customHeight="1">
      <c r="A507" s="286" t="s">
        <v>53</v>
      </c>
      <c r="B507" s="295">
        <f t="shared" si="27"/>
        <v>11999</v>
      </c>
      <c r="C507" s="324">
        <v>4</v>
      </c>
      <c r="D507" s="324">
        <v>1</v>
      </c>
      <c r="E507" s="324">
        <v>0</v>
      </c>
      <c r="F507" s="324">
        <v>1371</v>
      </c>
      <c r="G507" s="324">
        <v>316</v>
      </c>
      <c r="H507" s="324">
        <v>5</v>
      </c>
      <c r="I507" s="324">
        <v>2552</v>
      </c>
      <c r="J507" s="324">
        <v>507</v>
      </c>
      <c r="K507" s="324">
        <v>342</v>
      </c>
      <c r="L507" s="324">
        <v>6857</v>
      </c>
      <c r="M507" s="324">
        <v>30</v>
      </c>
      <c r="N507" s="324">
        <v>14</v>
      </c>
    </row>
    <row r="508" spans="1:14" s="286" customFormat="1" ht="9" customHeight="1">
      <c r="A508" s="286" t="s">
        <v>54</v>
      </c>
      <c r="B508" s="295">
        <f t="shared" si="27"/>
        <v>2810</v>
      </c>
      <c r="C508" s="324">
        <v>77</v>
      </c>
      <c r="D508" s="324">
        <v>4</v>
      </c>
      <c r="E508" s="324">
        <v>0</v>
      </c>
      <c r="F508" s="324">
        <v>409</v>
      </c>
      <c r="G508" s="324">
        <v>122</v>
      </c>
      <c r="H508" s="324">
        <v>54</v>
      </c>
      <c r="I508" s="324">
        <v>745</v>
      </c>
      <c r="J508" s="324">
        <v>105</v>
      </c>
      <c r="K508" s="324">
        <v>64</v>
      </c>
      <c r="L508" s="324">
        <v>1070</v>
      </c>
      <c r="M508" s="324">
        <v>18</v>
      </c>
      <c r="N508" s="324">
        <v>142</v>
      </c>
    </row>
    <row r="509" spans="1:14" s="286" customFormat="1" ht="9" customHeight="1">
      <c r="A509" s="286" t="s">
        <v>55</v>
      </c>
      <c r="B509" s="295">
        <f t="shared" si="27"/>
        <v>13949</v>
      </c>
      <c r="C509" s="324">
        <v>52</v>
      </c>
      <c r="D509" s="324">
        <v>4</v>
      </c>
      <c r="E509" s="324">
        <v>0</v>
      </c>
      <c r="F509" s="324">
        <v>4350</v>
      </c>
      <c r="G509" s="324">
        <v>521</v>
      </c>
      <c r="H509" s="324">
        <v>30</v>
      </c>
      <c r="I509" s="324">
        <v>2572</v>
      </c>
      <c r="J509" s="324">
        <v>721</v>
      </c>
      <c r="K509" s="324">
        <v>284</v>
      </c>
      <c r="L509" s="324">
        <v>4599</v>
      </c>
      <c r="M509" s="324">
        <v>172</v>
      </c>
      <c r="N509" s="324">
        <v>644</v>
      </c>
    </row>
    <row r="510" spans="1:14" s="286" customFormat="1" ht="9" customHeight="1">
      <c r="A510" s="291" t="s">
        <v>56</v>
      </c>
      <c r="B510" s="296">
        <f t="shared" si="27"/>
        <v>10647</v>
      </c>
      <c r="C510" s="325">
        <v>9</v>
      </c>
      <c r="D510" s="325">
        <v>151</v>
      </c>
      <c r="E510" s="325">
        <v>0</v>
      </c>
      <c r="F510" s="325">
        <v>678</v>
      </c>
      <c r="G510" s="325">
        <v>1299</v>
      </c>
      <c r="H510" s="325">
        <v>116</v>
      </c>
      <c r="I510" s="325">
        <v>2950</v>
      </c>
      <c r="J510" s="325">
        <v>289</v>
      </c>
      <c r="K510" s="325">
        <v>71</v>
      </c>
      <c r="L510" s="325">
        <v>4527</v>
      </c>
      <c r="M510" s="325">
        <v>531</v>
      </c>
      <c r="N510" s="325">
        <v>26</v>
      </c>
    </row>
    <row r="511" spans="1:14" s="286" customFormat="1" ht="9" customHeight="1">
      <c r="A511" s="286" t="s">
        <v>57</v>
      </c>
      <c r="B511" s="295">
        <f t="shared" si="27"/>
        <v>2917</v>
      </c>
      <c r="C511" s="324">
        <v>43</v>
      </c>
      <c r="D511" s="324">
        <v>10</v>
      </c>
      <c r="E511" s="324">
        <v>0</v>
      </c>
      <c r="F511" s="324">
        <v>366</v>
      </c>
      <c r="G511" s="324">
        <v>192</v>
      </c>
      <c r="H511" s="324">
        <v>0</v>
      </c>
      <c r="I511" s="324">
        <v>783</v>
      </c>
      <c r="J511" s="324">
        <v>406</v>
      </c>
      <c r="K511" s="324">
        <v>154</v>
      </c>
      <c r="L511" s="324">
        <v>856</v>
      </c>
      <c r="M511" s="324">
        <v>106</v>
      </c>
      <c r="N511" s="324">
        <v>1</v>
      </c>
    </row>
    <row r="512" spans="1:14" s="286" customFormat="1" ht="9" customHeight="1">
      <c r="A512" s="286" t="s">
        <v>58</v>
      </c>
      <c r="B512" s="295">
        <f t="shared" si="27"/>
        <v>9885</v>
      </c>
      <c r="C512" s="324">
        <v>79</v>
      </c>
      <c r="D512" s="324">
        <v>25</v>
      </c>
      <c r="E512" s="324">
        <v>0</v>
      </c>
      <c r="F512" s="324">
        <v>2386</v>
      </c>
      <c r="G512" s="324">
        <v>449</v>
      </c>
      <c r="H512" s="324">
        <v>0</v>
      </c>
      <c r="I512" s="324">
        <v>1754</v>
      </c>
      <c r="J512" s="324">
        <v>759</v>
      </c>
      <c r="K512" s="324">
        <v>61</v>
      </c>
      <c r="L512" s="324">
        <v>4011</v>
      </c>
      <c r="M512" s="324">
        <v>279</v>
      </c>
      <c r="N512" s="324">
        <v>82</v>
      </c>
    </row>
    <row r="513" spans="1:14" s="286" customFormat="1" ht="9" customHeight="1">
      <c r="A513" s="286" t="s">
        <v>59</v>
      </c>
      <c r="B513" s="295">
        <f t="shared" si="27"/>
        <v>6370</v>
      </c>
      <c r="C513" s="324">
        <v>38</v>
      </c>
      <c r="D513" s="324">
        <v>2</v>
      </c>
      <c r="E513" s="324">
        <v>0</v>
      </c>
      <c r="F513" s="324">
        <v>1808</v>
      </c>
      <c r="G513" s="324">
        <v>190</v>
      </c>
      <c r="H513" s="324">
        <v>49</v>
      </c>
      <c r="I513" s="324">
        <v>1377</v>
      </c>
      <c r="J513" s="324">
        <v>694</v>
      </c>
      <c r="K513" s="324">
        <v>40</v>
      </c>
      <c r="L513" s="324">
        <v>2143</v>
      </c>
      <c r="M513" s="324">
        <v>16</v>
      </c>
      <c r="N513" s="324">
        <v>13</v>
      </c>
    </row>
    <row r="514" spans="1:14" s="286" customFormat="1" ht="9" customHeight="1">
      <c r="A514" s="291" t="s">
        <v>60</v>
      </c>
      <c r="B514" s="296">
        <f t="shared" si="27"/>
        <v>2486</v>
      </c>
      <c r="C514" s="325">
        <v>46</v>
      </c>
      <c r="D514" s="325">
        <v>3</v>
      </c>
      <c r="E514" s="325">
        <v>0</v>
      </c>
      <c r="F514" s="325">
        <v>449</v>
      </c>
      <c r="G514" s="325">
        <v>206</v>
      </c>
      <c r="H514" s="325">
        <v>48</v>
      </c>
      <c r="I514" s="325">
        <v>657</v>
      </c>
      <c r="J514" s="325">
        <v>194</v>
      </c>
      <c r="K514" s="325">
        <v>25</v>
      </c>
      <c r="L514" s="325">
        <v>532</v>
      </c>
      <c r="M514" s="325">
        <v>326</v>
      </c>
      <c r="N514" s="325">
        <v>0</v>
      </c>
    </row>
    <row r="515" spans="1:14" s="286" customFormat="1" ht="9" customHeight="1">
      <c r="A515" s="286" t="s">
        <v>61</v>
      </c>
      <c r="B515" s="295">
        <f t="shared" si="27"/>
        <v>2101</v>
      </c>
      <c r="C515" s="324">
        <v>13</v>
      </c>
      <c r="D515" s="324">
        <v>2</v>
      </c>
      <c r="E515" s="324">
        <v>0</v>
      </c>
      <c r="F515" s="324">
        <v>94</v>
      </c>
      <c r="G515" s="324">
        <v>79</v>
      </c>
      <c r="H515" s="324">
        <v>6</v>
      </c>
      <c r="I515" s="324">
        <v>245</v>
      </c>
      <c r="J515" s="324">
        <v>214</v>
      </c>
      <c r="K515" s="324">
        <v>10</v>
      </c>
      <c r="L515" s="324">
        <v>628</v>
      </c>
      <c r="M515" s="324">
        <v>118</v>
      </c>
      <c r="N515" s="324">
        <v>692</v>
      </c>
    </row>
    <row r="516" spans="1:14" s="286" customFormat="1" ht="9" customHeight="1">
      <c r="A516" s="286" t="s">
        <v>62</v>
      </c>
      <c r="B516" s="295">
        <f t="shared" si="27"/>
        <v>151</v>
      </c>
      <c r="C516" s="324">
        <v>5</v>
      </c>
      <c r="D516" s="324">
        <v>0</v>
      </c>
      <c r="E516" s="324">
        <v>0</v>
      </c>
      <c r="F516" s="324">
        <v>18</v>
      </c>
      <c r="G516" s="324">
        <v>10</v>
      </c>
      <c r="H516" s="324">
        <v>0</v>
      </c>
      <c r="I516" s="324">
        <v>33</v>
      </c>
      <c r="J516" s="324">
        <v>3</v>
      </c>
      <c r="K516" s="324">
        <v>0</v>
      </c>
      <c r="L516" s="324">
        <v>81</v>
      </c>
      <c r="M516" s="324">
        <v>1</v>
      </c>
      <c r="N516" s="324">
        <v>0</v>
      </c>
    </row>
    <row r="517" spans="1:14" s="286" customFormat="1" ht="9" customHeight="1">
      <c r="A517" s="286" t="s">
        <v>63</v>
      </c>
      <c r="B517" s="295">
        <f t="shared" si="27"/>
        <v>6498</v>
      </c>
      <c r="C517" s="324">
        <v>23</v>
      </c>
      <c r="D517" s="324">
        <v>9</v>
      </c>
      <c r="E517" s="324">
        <v>0</v>
      </c>
      <c r="F517" s="324">
        <v>1404</v>
      </c>
      <c r="G517" s="324">
        <v>453</v>
      </c>
      <c r="H517" s="324">
        <v>64</v>
      </c>
      <c r="I517" s="324">
        <v>1025</v>
      </c>
      <c r="J517" s="324">
        <v>289</v>
      </c>
      <c r="K517" s="324">
        <v>78</v>
      </c>
      <c r="L517" s="324">
        <v>2431</v>
      </c>
      <c r="M517" s="324">
        <v>7</v>
      </c>
      <c r="N517" s="324">
        <v>715</v>
      </c>
    </row>
    <row r="518" spans="1:14" s="286" customFormat="1" ht="9" customHeight="1">
      <c r="A518" s="291" t="s">
        <v>64</v>
      </c>
      <c r="B518" s="296">
        <f t="shared" si="27"/>
        <v>3140</v>
      </c>
      <c r="C518" s="325">
        <v>24</v>
      </c>
      <c r="D518" s="325">
        <v>0</v>
      </c>
      <c r="E518" s="325">
        <v>0</v>
      </c>
      <c r="F518" s="325">
        <v>791</v>
      </c>
      <c r="G518" s="325">
        <v>182</v>
      </c>
      <c r="H518" s="325">
        <v>27</v>
      </c>
      <c r="I518" s="325">
        <v>778</v>
      </c>
      <c r="J518" s="325">
        <v>86</v>
      </c>
      <c r="K518" s="325">
        <v>17</v>
      </c>
      <c r="L518" s="325">
        <v>1100</v>
      </c>
      <c r="M518" s="325">
        <v>72</v>
      </c>
      <c r="N518" s="325">
        <v>63</v>
      </c>
    </row>
    <row r="519" spans="1:14" s="286" customFormat="1" ht="9" customHeight="1">
      <c r="A519" s="286" t="s">
        <v>65</v>
      </c>
      <c r="B519" s="295">
        <f t="shared" si="27"/>
        <v>6476</v>
      </c>
      <c r="C519" s="324">
        <v>213</v>
      </c>
      <c r="D519" s="324">
        <v>2</v>
      </c>
      <c r="E519" s="324">
        <v>0</v>
      </c>
      <c r="F519" s="324">
        <v>1210</v>
      </c>
      <c r="G519" s="324">
        <v>376</v>
      </c>
      <c r="H519" s="324">
        <v>78</v>
      </c>
      <c r="I519" s="324">
        <v>2045</v>
      </c>
      <c r="J519" s="324">
        <v>300</v>
      </c>
      <c r="K519" s="324">
        <v>75</v>
      </c>
      <c r="L519" s="324">
        <v>2001</v>
      </c>
      <c r="M519" s="324">
        <v>56</v>
      </c>
      <c r="N519" s="324">
        <v>120</v>
      </c>
    </row>
    <row r="520" spans="1:14" s="286" customFormat="1" ht="9" customHeight="1">
      <c r="A520" s="286" t="s">
        <v>66</v>
      </c>
      <c r="B520" s="295">
        <f t="shared" si="27"/>
        <v>4527</v>
      </c>
      <c r="C520" s="324">
        <v>25</v>
      </c>
      <c r="D520" s="324">
        <v>1</v>
      </c>
      <c r="E520" s="324">
        <v>0</v>
      </c>
      <c r="F520" s="324">
        <v>1022</v>
      </c>
      <c r="G520" s="324">
        <v>147</v>
      </c>
      <c r="H520" s="324">
        <v>0</v>
      </c>
      <c r="I520" s="324">
        <v>638</v>
      </c>
      <c r="J520" s="324">
        <v>357</v>
      </c>
      <c r="K520" s="324">
        <v>101</v>
      </c>
      <c r="L520" s="324">
        <v>1428</v>
      </c>
      <c r="M520" s="324">
        <v>6</v>
      </c>
      <c r="N520" s="324">
        <v>802</v>
      </c>
    </row>
    <row r="521" spans="1:14" s="286" customFormat="1" ht="9" customHeight="1">
      <c r="A521" s="286" t="s">
        <v>67</v>
      </c>
      <c r="B521" s="295">
        <f t="shared" si="27"/>
        <v>2620</v>
      </c>
      <c r="C521" s="324">
        <v>10</v>
      </c>
      <c r="D521" s="324">
        <v>0</v>
      </c>
      <c r="E521" s="324">
        <v>0</v>
      </c>
      <c r="F521" s="324">
        <v>82</v>
      </c>
      <c r="G521" s="324">
        <v>151</v>
      </c>
      <c r="H521" s="324">
        <v>1</v>
      </c>
      <c r="I521" s="324">
        <v>908</v>
      </c>
      <c r="J521" s="324">
        <v>105</v>
      </c>
      <c r="K521" s="324">
        <v>30</v>
      </c>
      <c r="L521" s="324">
        <v>1208</v>
      </c>
      <c r="M521" s="324">
        <v>72</v>
      </c>
      <c r="N521" s="324">
        <v>53</v>
      </c>
    </row>
    <row r="522" spans="1:14" s="286" customFormat="1" ht="9" customHeight="1">
      <c r="A522" s="291" t="s">
        <v>68</v>
      </c>
      <c r="B522" s="296">
        <f t="shared" si="27"/>
        <v>10743</v>
      </c>
      <c r="C522" s="325">
        <v>210</v>
      </c>
      <c r="D522" s="325">
        <v>77</v>
      </c>
      <c r="E522" s="325">
        <v>1</v>
      </c>
      <c r="F522" s="325">
        <v>3814</v>
      </c>
      <c r="G522" s="325">
        <v>420</v>
      </c>
      <c r="H522" s="325">
        <v>74</v>
      </c>
      <c r="I522" s="325">
        <v>2186</v>
      </c>
      <c r="J522" s="325">
        <v>664</v>
      </c>
      <c r="K522" s="325">
        <v>75</v>
      </c>
      <c r="L522" s="325">
        <v>2824</v>
      </c>
      <c r="M522" s="325">
        <v>226</v>
      </c>
      <c r="N522" s="325">
        <v>172</v>
      </c>
    </row>
    <row r="523" spans="1:14" s="286" customFormat="1" ht="9" customHeight="1">
      <c r="A523" s="286" t="s">
        <v>69</v>
      </c>
      <c r="B523" s="295">
        <f t="shared" si="27"/>
        <v>6583</v>
      </c>
      <c r="C523" s="324">
        <v>181</v>
      </c>
      <c r="D523" s="324">
        <v>1</v>
      </c>
      <c r="E523" s="324">
        <v>0</v>
      </c>
      <c r="F523" s="324">
        <v>583</v>
      </c>
      <c r="G523" s="324">
        <v>577</v>
      </c>
      <c r="H523" s="324">
        <v>5</v>
      </c>
      <c r="I523" s="324">
        <v>1906</v>
      </c>
      <c r="J523" s="324">
        <v>203</v>
      </c>
      <c r="K523" s="324">
        <v>200</v>
      </c>
      <c r="L523" s="324">
        <v>2602</v>
      </c>
      <c r="M523" s="324">
        <v>7</v>
      </c>
      <c r="N523" s="324">
        <v>318</v>
      </c>
    </row>
    <row r="524" spans="1:14" s="286" customFormat="1" ht="9" customHeight="1">
      <c r="A524" s="286" t="s">
        <v>70</v>
      </c>
      <c r="B524" s="295">
        <f t="shared" si="27"/>
        <v>13661</v>
      </c>
      <c r="C524" s="324">
        <v>502</v>
      </c>
      <c r="D524" s="324">
        <v>24</v>
      </c>
      <c r="E524" s="324">
        <v>3</v>
      </c>
      <c r="F524" s="324">
        <v>4347</v>
      </c>
      <c r="G524" s="324">
        <v>1158</v>
      </c>
      <c r="H524" s="324">
        <v>38</v>
      </c>
      <c r="I524" s="324">
        <v>2398</v>
      </c>
      <c r="J524" s="324">
        <v>477</v>
      </c>
      <c r="K524" s="324">
        <v>144</v>
      </c>
      <c r="L524" s="324">
        <v>3820</v>
      </c>
      <c r="M524" s="324">
        <v>110</v>
      </c>
      <c r="N524" s="324">
        <v>640</v>
      </c>
    </row>
    <row r="525" spans="1:14" s="286" customFormat="1" ht="9" customHeight="1">
      <c r="A525" s="286" t="s">
        <v>71</v>
      </c>
      <c r="B525" s="295">
        <f t="shared" si="27"/>
        <v>9570</v>
      </c>
      <c r="C525" s="324">
        <v>201</v>
      </c>
      <c r="D525" s="324">
        <v>4</v>
      </c>
      <c r="E525" s="324">
        <v>123</v>
      </c>
      <c r="F525" s="324">
        <v>515</v>
      </c>
      <c r="G525" s="324">
        <v>1421</v>
      </c>
      <c r="H525" s="324">
        <v>0</v>
      </c>
      <c r="I525" s="324">
        <v>2056</v>
      </c>
      <c r="J525" s="324">
        <v>401</v>
      </c>
      <c r="K525" s="324">
        <v>164</v>
      </c>
      <c r="L525" s="324">
        <v>4666</v>
      </c>
      <c r="M525" s="324">
        <v>0</v>
      </c>
      <c r="N525" s="324">
        <v>19</v>
      </c>
    </row>
    <row r="526" spans="1:14" s="286" customFormat="1" ht="9" customHeight="1">
      <c r="A526" s="291" t="s">
        <v>72</v>
      </c>
      <c r="B526" s="296">
        <f t="shared" si="27"/>
        <v>10441</v>
      </c>
      <c r="C526" s="325">
        <v>172</v>
      </c>
      <c r="D526" s="325">
        <v>30</v>
      </c>
      <c r="E526" s="325">
        <v>48</v>
      </c>
      <c r="F526" s="325">
        <v>3176</v>
      </c>
      <c r="G526" s="325">
        <v>340</v>
      </c>
      <c r="H526" s="325">
        <v>84</v>
      </c>
      <c r="I526" s="325">
        <v>2121</v>
      </c>
      <c r="J526" s="325">
        <v>1048</v>
      </c>
      <c r="K526" s="325">
        <v>251</v>
      </c>
      <c r="L526" s="325">
        <v>2634</v>
      </c>
      <c r="M526" s="325">
        <v>192</v>
      </c>
      <c r="N526" s="325">
        <v>345</v>
      </c>
    </row>
    <row r="527" spans="1:14" s="286" customFormat="1" ht="9" customHeight="1">
      <c r="A527" s="286" t="s">
        <v>73</v>
      </c>
      <c r="B527" s="295">
        <f t="shared" si="27"/>
        <v>279</v>
      </c>
      <c r="C527" s="324">
        <v>1</v>
      </c>
      <c r="D527" s="324">
        <v>0</v>
      </c>
      <c r="E527" s="324">
        <v>0</v>
      </c>
      <c r="F527" s="324">
        <v>50</v>
      </c>
      <c r="G527" s="324">
        <v>8</v>
      </c>
      <c r="H527" s="324">
        <v>10</v>
      </c>
      <c r="I527" s="324">
        <v>86</v>
      </c>
      <c r="J527" s="324">
        <v>5</v>
      </c>
      <c r="K527" s="324">
        <v>2</v>
      </c>
      <c r="L527" s="324">
        <v>102</v>
      </c>
      <c r="M527" s="324">
        <v>12</v>
      </c>
      <c r="N527" s="324">
        <v>3</v>
      </c>
    </row>
    <row r="528" spans="1:14" s="286" customFormat="1" ht="9" customHeight="1">
      <c r="A528" s="286" t="s">
        <v>74</v>
      </c>
      <c r="B528" s="295">
        <f t="shared" si="27"/>
        <v>10933</v>
      </c>
      <c r="C528" s="324">
        <v>141</v>
      </c>
      <c r="D528" s="324">
        <v>7</v>
      </c>
      <c r="E528" s="324">
        <v>0</v>
      </c>
      <c r="F528" s="324">
        <v>882</v>
      </c>
      <c r="G528" s="324">
        <v>1030</v>
      </c>
      <c r="H528" s="324">
        <v>27</v>
      </c>
      <c r="I528" s="324">
        <v>3433</v>
      </c>
      <c r="J528" s="324">
        <v>1157</v>
      </c>
      <c r="K528" s="324">
        <v>133</v>
      </c>
      <c r="L528" s="324">
        <v>3520</v>
      </c>
      <c r="M528" s="324">
        <v>204</v>
      </c>
      <c r="N528" s="324">
        <v>399</v>
      </c>
    </row>
    <row r="529" spans="1:15" s="286" customFormat="1" ht="9" customHeight="1">
      <c r="A529" s="286" t="s">
        <v>75</v>
      </c>
      <c r="B529" s="295">
        <f t="shared" si="27"/>
        <v>11574</v>
      </c>
      <c r="C529" s="324">
        <v>270</v>
      </c>
      <c r="D529" s="324">
        <v>19</v>
      </c>
      <c r="E529" s="324">
        <v>0</v>
      </c>
      <c r="F529" s="324">
        <v>3562</v>
      </c>
      <c r="G529" s="324">
        <v>274</v>
      </c>
      <c r="H529" s="324">
        <v>0</v>
      </c>
      <c r="I529" s="324">
        <v>3350</v>
      </c>
      <c r="J529" s="324">
        <v>802</v>
      </c>
      <c r="K529" s="324">
        <v>133</v>
      </c>
      <c r="L529" s="324">
        <v>3088</v>
      </c>
      <c r="M529" s="324">
        <v>63</v>
      </c>
      <c r="N529" s="324">
        <v>13</v>
      </c>
    </row>
    <row r="530" spans="1:15" s="286" customFormat="1" ht="9" customHeight="1">
      <c r="A530" s="291" t="s">
        <v>76</v>
      </c>
      <c r="B530" s="296">
        <f t="shared" si="27"/>
        <v>1108</v>
      </c>
      <c r="C530" s="325">
        <v>19</v>
      </c>
      <c r="D530" s="325">
        <v>23</v>
      </c>
      <c r="E530" s="325">
        <v>0</v>
      </c>
      <c r="F530" s="325">
        <v>105</v>
      </c>
      <c r="G530" s="325">
        <v>63</v>
      </c>
      <c r="H530" s="325">
        <v>2</v>
      </c>
      <c r="I530" s="325">
        <v>580</v>
      </c>
      <c r="J530" s="325">
        <v>38</v>
      </c>
      <c r="K530" s="325">
        <v>21</v>
      </c>
      <c r="L530" s="325">
        <v>244</v>
      </c>
      <c r="M530" s="325">
        <v>5</v>
      </c>
      <c r="N530" s="325">
        <v>8</v>
      </c>
    </row>
    <row r="531" spans="1:15" s="323" customFormat="1" ht="9" customHeight="1">
      <c r="A531" s="318"/>
      <c r="B531" s="321"/>
      <c r="C531" s="322"/>
      <c r="D531" s="322"/>
      <c r="E531" s="322"/>
      <c r="F531" s="322"/>
      <c r="G531" s="322"/>
      <c r="H531" s="322"/>
      <c r="I531" s="322"/>
      <c r="J531" s="322"/>
      <c r="K531" s="322"/>
      <c r="L531" s="322"/>
      <c r="M531" s="322"/>
      <c r="N531" s="322"/>
      <c r="O531" s="318"/>
    </row>
    <row r="532" spans="1:15" s="285" customFormat="1" ht="9" customHeight="1">
      <c r="A532" s="284">
        <v>2009</v>
      </c>
      <c r="B532" s="308"/>
      <c r="O532" s="286"/>
    </row>
    <row r="533" spans="1:15" s="286" customFormat="1" ht="9" customHeight="1">
      <c r="A533" s="312" t="s">
        <v>44</v>
      </c>
      <c r="B533" s="308">
        <f t="shared" ref="B533:N533" si="28">SUM(B535:B566)</f>
        <v>243192</v>
      </c>
      <c r="C533" s="308">
        <f t="shared" si="28"/>
        <v>3436</v>
      </c>
      <c r="D533" s="308">
        <f t="shared" si="28"/>
        <v>876</v>
      </c>
      <c r="E533" s="308">
        <f t="shared" si="28"/>
        <v>126</v>
      </c>
      <c r="F533" s="308">
        <f t="shared" si="28"/>
        <v>47283</v>
      </c>
      <c r="G533" s="308">
        <f t="shared" si="28"/>
        <v>16588</v>
      </c>
      <c r="H533" s="308">
        <f t="shared" si="28"/>
        <v>951</v>
      </c>
      <c r="I533" s="308">
        <f t="shared" si="28"/>
        <v>54746</v>
      </c>
      <c r="J533" s="308">
        <f t="shared" si="28"/>
        <v>16591</v>
      </c>
      <c r="K533" s="308">
        <f t="shared" si="28"/>
        <v>3249</v>
      </c>
      <c r="L533" s="308">
        <f t="shared" si="28"/>
        <v>84604</v>
      </c>
      <c r="M533" s="308">
        <f t="shared" si="28"/>
        <v>4593</v>
      </c>
      <c r="N533" s="308">
        <f t="shared" si="28"/>
        <v>10149</v>
      </c>
    </row>
    <row r="534" spans="1:15" s="286" customFormat="1" ht="3.95" customHeight="1">
      <c r="A534" s="312"/>
      <c r="B534" s="308"/>
    </row>
    <row r="535" spans="1:15" s="286" customFormat="1" ht="9" customHeight="1">
      <c r="A535" s="286" t="s">
        <v>45</v>
      </c>
      <c r="B535" s="295">
        <f t="shared" ref="B535:B566" si="29">SUM(C535:N535)</f>
        <v>2694</v>
      </c>
      <c r="C535" s="324">
        <v>33</v>
      </c>
      <c r="D535" s="324">
        <v>3</v>
      </c>
      <c r="E535" s="324">
        <v>0</v>
      </c>
      <c r="F535" s="324">
        <v>365</v>
      </c>
      <c r="G535" s="324">
        <v>250</v>
      </c>
      <c r="H535" s="324">
        <v>8</v>
      </c>
      <c r="I535" s="324">
        <v>658</v>
      </c>
      <c r="J535" s="324">
        <v>173</v>
      </c>
      <c r="K535" s="324">
        <v>65</v>
      </c>
      <c r="L535" s="324">
        <v>949</v>
      </c>
      <c r="M535" s="324">
        <v>3</v>
      </c>
      <c r="N535" s="324">
        <v>187</v>
      </c>
    </row>
    <row r="536" spans="1:15" s="286" customFormat="1" ht="9" customHeight="1">
      <c r="A536" s="286" t="s">
        <v>46</v>
      </c>
      <c r="B536" s="295">
        <f t="shared" si="29"/>
        <v>2147</v>
      </c>
      <c r="C536" s="324">
        <v>10</v>
      </c>
      <c r="D536" s="324">
        <v>0</v>
      </c>
      <c r="E536" s="324">
        <v>0</v>
      </c>
      <c r="F536" s="324">
        <v>585</v>
      </c>
      <c r="G536" s="324">
        <v>185</v>
      </c>
      <c r="H536" s="324">
        <v>17</v>
      </c>
      <c r="I536" s="324">
        <v>344</v>
      </c>
      <c r="J536" s="324">
        <v>46</v>
      </c>
      <c r="K536" s="324">
        <v>5</v>
      </c>
      <c r="L536" s="324">
        <v>938</v>
      </c>
      <c r="M536" s="324">
        <v>12</v>
      </c>
      <c r="N536" s="324">
        <v>5</v>
      </c>
    </row>
    <row r="537" spans="1:15" s="286" customFormat="1" ht="9" customHeight="1">
      <c r="A537" s="286" t="s">
        <v>47</v>
      </c>
      <c r="B537" s="295">
        <f t="shared" si="29"/>
        <v>767</v>
      </c>
      <c r="C537" s="324">
        <v>11</v>
      </c>
      <c r="D537" s="324">
        <v>12</v>
      </c>
      <c r="E537" s="324">
        <v>0</v>
      </c>
      <c r="F537" s="324">
        <v>62</v>
      </c>
      <c r="G537" s="324">
        <v>144</v>
      </c>
      <c r="H537" s="324">
        <v>4</v>
      </c>
      <c r="I537" s="324">
        <v>175</v>
      </c>
      <c r="J537" s="324">
        <v>24</v>
      </c>
      <c r="K537" s="324">
        <v>1</v>
      </c>
      <c r="L537" s="324">
        <v>315</v>
      </c>
      <c r="M537" s="324">
        <v>19</v>
      </c>
      <c r="N537" s="324">
        <v>0</v>
      </c>
    </row>
    <row r="538" spans="1:15" s="286" customFormat="1" ht="9" customHeight="1">
      <c r="A538" s="291" t="s">
        <v>48</v>
      </c>
      <c r="B538" s="296">
        <f t="shared" si="29"/>
        <v>3249</v>
      </c>
      <c r="C538" s="325">
        <v>86</v>
      </c>
      <c r="D538" s="325">
        <v>470</v>
      </c>
      <c r="E538" s="325">
        <v>112</v>
      </c>
      <c r="F538" s="325">
        <v>122</v>
      </c>
      <c r="G538" s="325">
        <v>140</v>
      </c>
      <c r="H538" s="325">
        <v>9</v>
      </c>
      <c r="I538" s="325">
        <v>691</v>
      </c>
      <c r="J538" s="325">
        <v>173</v>
      </c>
      <c r="K538" s="325">
        <v>31</v>
      </c>
      <c r="L538" s="325">
        <v>1184</v>
      </c>
      <c r="M538" s="325">
        <v>231</v>
      </c>
      <c r="N538" s="325">
        <v>0</v>
      </c>
    </row>
    <row r="539" spans="1:15" s="286" customFormat="1" ht="9" customHeight="1">
      <c r="A539" s="286" t="s">
        <v>49</v>
      </c>
      <c r="B539" s="295">
        <f t="shared" si="29"/>
        <v>22002</v>
      </c>
      <c r="C539" s="324">
        <v>140</v>
      </c>
      <c r="D539" s="324">
        <v>70</v>
      </c>
      <c r="E539" s="324">
        <v>0</v>
      </c>
      <c r="F539" s="324">
        <v>5273</v>
      </c>
      <c r="G539" s="324">
        <v>1692</v>
      </c>
      <c r="H539" s="324">
        <v>66</v>
      </c>
      <c r="I539" s="324">
        <v>4527</v>
      </c>
      <c r="J539" s="324">
        <v>1251</v>
      </c>
      <c r="K539" s="324">
        <v>197</v>
      </c>
      <c r="L539" s="324">
        <v>6438</v>
      </c>
      <c r="M539" s="324">
        <v>584</v>
      </c>
      <c r="N539" s="324">
        <v>1764</v>
      </c>
    </row>
    <row r="540" spans="1:15" s="286" customFormat="1" ht="9" customHeight="1">
      <c r="A540" s="286" t="s">
        <v>50</v>
      </c>
      <c r="B540" s="295">
        <f t="shared" si="29"/>
        <v>1733</v>
      </c>
      <c r="C540" s="324">
        <v>84</v>
      </c>
      <c r="D540" s="324">
        <v>2</v>
      </c>
      <c r="E540" s="324">
        <v>0</v>
      </c>
      <c r="F540" s="324">
        <v>193</v>
      </c>
      <c r="G540" s="324">
        <v>120</v>
      </c>
      <c r="H540" s="324">
        <v>0</v>
      </c>
      <c r="I540" s="324">
        <v>421</v>
      </c>
      <c r="J540" s="324">
        <v>247</v>
      </c>
      <c r="K540" s="324">
        <v>23</v>
      </c>
      <c r="L540" s="324">
        <v>622</v>
      </c>
      <c r="M540" s="324">
        <v>0</v>
      </c>
      <c r="N540" s="324">
        <v>21</v>
      </c>
    </row>
    <row r="541" spans="1:15" s="286" customFormat="1" ht="9" customHeight="1">
      <c r="A541" s="286" t="s">
        <v>51</v>
      </c>
      <c r="B541" s="295">
        <f t="shared" si="29"/>
        <v>3439</v>
      </c>
      <c r="C541" s="324">
        <v>95</v>
      </c>
      <c r="D541" s="324">
        <v>2</v>
      </c>
      <c r="E541" s="324">
        <v>0</v>
      </c>
      <c r="F541" s="324">
        <v>178</v>
      </c>
      <c r="G541" s="324">
        <v>191</v>
      </c>
      <c r="H541" s="324">
        <v>164</v>
      </c>
      <c r="I541" s="324">
        <v>1414</v>
      </c>
      <c r="J541" s="324">
        <v>140</v>
      </c>
      <c r="K541" s="324">
        <v>54</v>
      </c>
      <c r="L541" s="324">
        <v>1194</v>
      </c>
      <c r="M541" s="324">
        <v>5</v>
      </c>
      <c r="N541" s="324">
        <v>2</v>
      </c>
    </row>
    <row r="542" spans="1:15" s="286" customFormat="1" ht="9" customHeight="1">
      <c r="A542" s="291" t="s">
        <v>52</v>
      </c>
      <c r="B542" s="296">
        <f t="shared" si="29"/>
        <v>12398</v>
      </c>
      <c r="C542" s="325">
        <v>153</v>
      </c>
      <c r="D542" s="325">
        <v>43</v>
      </c>
      <c r="E542" s="325">
        <v>0</v>
      </c>
      <c r="F542" s="325">
        <v>3159</v>
      </c>
      <c r="G542" s="325">
        <v>500</v>
      </c>
      <c r="H542" s="325">
        <v>24</v>
      </c>
      <c r="I542" s="325">
        <v>2888</v>
      </c>
      <c r="J542" s="325">
        <v>820</v>
      </c>
      <c r="K542" s="325">
        <v>153</v>
      </c>
      <c r="L542" s="325">
        <v>4135</v>
      </c>
      <c r="M542" s="325">
        <v>73</v>
      </c>
      <c r="N542" s="325">
        <v>450</v>
      </c>
    </row>
    <row r="543" spans="1:15" s="286" customFormat="1" ht="9" customHeight="1">
      <c r="A543" s="286" t="s">
        <v>53</v>
      </c>
      <c r="B543" s="295">
        <f t="shared" si="29"/>
        <v>13715</v>
      </c>
      <c r="C543" s="324">
        <v>6</v>
      </c>
      <c r="D543" s="324">
        <v>0</v>
      </c>
      <c r="E543" s="324">
        <v>0</v>
      </c>
      <c r="F543" s="324">
        <v>1179</v>
      </c>
      <c r="G543" s="324">
        <v>365</v>
      </c>
      <c r="H543" s="324">
        <v>44</v>
      </c>
      <c r="I543" s="324">
        <v>2626</v>
      </c>
      <c r="J543" s="324">
        <v>595</v>
      </c>
      <c r="K543" s="324">
        <v>269</v>
      </c>
      <c r="L543" s="324">
        <v>8477</v>
      </c>
      <c r="M543" s="324">
        <v>42</v>
      </c>
      <c r="N543" s="324">
        <v>112</v>
      </c>
    </row>
    <row r="544" spans="1:15" s="286" customFormat="1" ht="9" customHeight="1">
      <c r="A544" s="286" t="s">
        <v>54</v>
      </c>
      <c r="B544" s="295">
        <f t="shared" si="29"/>
        <v>5740</v>
      </c>
      <c r="C544" s="324">
        <v>274</v>
      </c>
      <c r="D544" s="324">
        <v>23</v>
      </c>
      <c r="E544" s="324">
        <v>0</v>
      </c>
      <c r="F544" s="324">
        <v>1138</v>
      </c>
      <c r="G544" s="324">
        <v>343</v>
      </c>
      <c r="H544" s="324">
        <v>27</v>
      </c>
      <c r="I544" s="324">
        <v>1324</v>
      </c>
      <c r="J544" s="324">
        <v>408</v>
      </c>
      <c r="K544" s="324">
        <v>229</v>
      </c>
      <c r="L544" s="324">
        <v>1855</v>
      </c>
      <c r="M544" s="324">
        <v>115</v>
      </c>
      <c r="N544" s="324">
        <v>4</v>
      </c>
    </row>
    <row r="545" spans="1:14" s="286" customFormat="1" ht="9" customHeight="1">
      <c r="A545" s="286" t="s">
        <v>55</v>
      </c>
      <c r="B545" s="295">
        <f t="shared" si="29"/>
        <v>13896</v>
      </c>
      <c r="C545" s="324">
        <v>70</v>
      </c>
      <c r="D545" s="324">
        <v>6</v>
      </c>
      <c r="E545" s="324">
        <v>0</v>
      </c>
      <c r="F545" s="324">
        <v>4221</v>
      </c>
      <c r="G545" s="324">
        <v>675</v>
      </c>
      <c r="H545" s="324">
        <v>38</v>
      </c>
      <c r="I545" s="324">
        <v>2559</v>
      </c>
      <c r="J545" s="324">
        <v>797</v>
      </c>
      <c r="K545" s="324">
        <v>250</v>
      </c>
      <c r="L545" s="324">
        <v>4347</v>
      </c>
      <c r="M545" s="324">
        <v>267</v>
      </c>
      <c r="N545" s="324">
        <v>666</v>
      </c>
    </row>
    <row r="546" spans="1:14" s="286" customFormat="1" ht="9" customHeight="1">
      <c r="A546" s="291" t="s">
        <v>56</v>
      </c>
      <c r="B546" s="296">
        <f t="shared" si="29"/>
        <v>12780</v>
      </c>
      <c r="C546" s="325">
        <v>11</v>
      </c>
      <c r="D546" s="325">
        <v>38</v>
      </c>
      <c r="E546" s="325">
        <v>0</v>
      </c>
      <c r="F546" s="325">
        <v>308</v>
      </c>
      <c r="G546" s="325">
        <v>1439</v>
      </c>
      <c r="H546" s="325">
        <v>27</v>
      </c>
      <c r="I546" s="325">
        <v>3054</v>
      </c>
      <c r="J546" s="325">
        <v>649</v>
      </c>
      <c r="K546" s="325">
        <v>71</v>
      </c>
      <c r="L546" s="325">
        <v>6420</v>
      </c>
      <c r="M546" s="325">
        <v>613</v>
      </c>
      <c r="N546" s="325">
        <v>150</v>
      </c>
    </row>
    <row r="547" spans="1:14" s="286" customFormat="1" ht="9" customHeight="1">
      <c r="A547" s="286" t="s">
        <v>57</v>
      </c>
      <c r="B547" s="295">
        <f t="shared" si="29"/>
        <v>2653</v>
      </c>
      <c r="C547" s="324">
        <v>16</v>
      </c>
      <c r="D547" s="324">
        <v>8</v>
      </c>
      <c r="E547" s="324">
        <v>0</v>
      </c>
      <c r="F547" s="324">
        <v>270</v>
      </c>
      <c r="G547" s="324">
        <v>190</v>
      </c>
      <c r="H547" s="324">
        <v>3</v>
      </c>
      <c r="I547" s="324">
        <v>742</v>
      </c>
      <c r="J547" s="324">
        <v>182</v>
      </c>
      <c r="K547" s="324">
        <v>53</v>
      </c>
      <c r="L547" s="324">
        <v>1062</v>
      </c>
      <c r="M547" s="324">
        <v>31</v>
      </c>
      <c r="N547" s="324">
        <v>96</v>
      </c>
    </row>
    <row r="548" spans="1:14" s="286" customFormat="1" ht="9" customHeight="1">
      <c r="A548" s="286" t="s">
        <v>58</v>
      </c>
      <c r="B548" s="295">
        <f t="shared" si="29"/>
        <v>23891</v>
      </c>
      <c r="C548" s="324">
        <v>312</v>
      </c>
      <c r="D548" s="324">
        <v>17</v>
      </c>
      <c r="E548" s="324">
        <v>0</v>
      </c>
      <c r="F548" s="324">
        <v>5799</v>
      </c>
      <c r="G548" s="324">
        <v>986</v>
      </c>
      <c r="H548" s="324">
        <v>10</v>
      </c>
      <c r="I548" s="324">
        <v>4453</v>
      </c>
      <c r="J548" s="324">
        <v>3135</v>
      </c>
      <c r="K548" s="324">
        <v>209</v>
      </c>
      <c r="L548" s="324">
        <v>8426</v>
      </c>
      <c r="M548" s="324">
        <v>276</v>
      </c>
      <c r="N548" s="324">
        <v>268</v>
      </c>
    </row>
    <row r="549" spans="1:14" s="286" customFormat="1" ht="9" customHeight="1">
      <c r="A549" s="286" t="s">
        <v>59</v>
      </c>
      <c r="B549" s="295">
        <f t="shared" si="29"/>
        <v>6507</v>
      </c>
      <c r="C549" s="324">
        <v>21</v>
      </c>
      <c r="D549" s="324">
        <v>4</v>
      </c>
      <c r="E549" s="324">
        <v>1</v>
      </c>
      <c r="F549" s="324">
        <v>1568</v>
      </c>
      <c r="G549" s="324">
        <v>223</v>
      </c>
      <c r="H549" s="324">
        <v>91</v>
      </c>
      <c r="I549" s="324">
        <v>1496</v>
      </c>
      <c r="J549" s="324">
        <v>594</v>
      </c>
      <c r="K549" s="324">
        <v>51</v>
      </c>
      <c r="L549" s="324">
        <v>2300</v>
      </c>
      <c r="M549" s="324">
        <v>130</v>
      </c>
      <c r="N549" s="324">
        <v>28</v>
      </c>
    </row>
    <row r="550" spans="1:14" s="286" customFormat="1" ht="9" customHeight="1">
      <c r="A550" s="291" t="s">
        <v>60</v>
      </c>
      <c r="B550" s="296">
        <f t="shared" si="29"/>
        <v>2874</v>
      </c>
      <c r="C550" s="325">
        <v>60</v>
      </c>
      <c r="D550" s="325">
        <v>0</v>
      </c>
      <c r="E550" s="325">
        <v>0</v>
      </c>
      <c r="F550" s="325">
        <v>387</v>
      </c>
      <c r="G550" s="325">
        <v>120</v>
      </c>
      <c r="H550" s="325">
        <v>19</v>
      </c>
      <c r="I550" s="325">
        <v>777</v>
      </c>
      <c r="J550" s="325">
        <v>226</v>
      </c>
      <c r="K550" s="325">
        <v>35</v>
      </c>
      <c r="L550" s="325">
        <v>973</v>
      </c>
      <c r="M550" s="325">
        <v>277</v>
      </c>
      <c r="N550" s="325">
        <v>0</v>
      </c>
    </row>
    <row r="551" spans="1:14" s="286" customFormat="1" ht="9" customHeight="1">
      <c r="A551" s="286" t="s">
        <v>61</v>
      </c>
      <c r="B551" s="295">
        <f t="shared" si="29"/>
        <v>2457</v>
      </c>
      <c r="C551" s="324">
        <v>19</v>
      </c>
      <c r="D551" s="324">
        <v>6</v>
      </c>
      <c r="E551" s="324">
        <v>0</v>
      </c>
      <c r="F551" s="324">
        <v>132</v>
      </c>
      <c r="G551" s="324">
        <v>76</v>
      </c>
      <c r="H551" s="324">
        <v>21</v>
      </c>
      <c r="I551" s="324">
        <v>315</v>
      </c>
      <c r="J551" s="324">
        <v>236</v>
      </c>
      <c r="K551" s="324">
        <v>17</v>
      </c>
      <c r="L551" s="324">
        <v>886</v>
      </c>
      <c r="M551" s="324">
        <v>79</v>
      </c>
      <c r="N551" s="324">
        <v>670</v>
      </c>
    </row>
    <row r="552" spans="1:14" s="286" customFormat="1" ht="9" customHeight="1">
      <c r="A552" s="286" t="s">
        <v>62</v>
      </c>
      <c r="B552" s="295">
        <f t="shared" si="29"/>
        <v>174</v>
      </c>
      <c r="C552" s="324">
        <v>4</v>
      </c>
      <c r="D552" s="324">
        <v>0</v>
      </c>
      <c r="E552" s="324">
        <v>0</v>
      </c>
      <c r="F552" s="324">
        <v>20</v>
      </c>
      <c r="G552" s="324">
        <v>10</v>
      </c>
      <c r="H552" s="324">
        <v>0</v>
      </c>
      <c r="I552" s="324">
        <v>39</v>
      </c>
      <c r="J552" s="324">
        <v>5</v>
      </c>
      <c r="K552" s="324">
        <v>3</v>
      </c>
      <c r="L552" s="324">
        <v>93</v>
      </c>
      <c r="M552" s="324">
        <v>0</v>
      </c>
      <c r="N552" s="324">
        <v>0</v>
      </c>
    </row>
    <row r="553" spans="1:14" s="286" customFormat="1" ht="9" customHeight="1">
      <c r="A553" s="286" t="s">
        <v>63</v>
      </c>
      <c r="B553" s="295">
        <f t="shared" si="29"/>
        <v>6703</v>
      </c>
      <c r="C553" s="324">
        <v>17</v>
      </c>
      <c r="D553" s="324">
        <v>7</v>
      </c>
      <c r="E553" s="324">
        <v>0</v>
      </c>
      <c r="F553" s="324">
        <v>1369</v>
      </c>
      <c r="G553" s="324">
        <v>568</v>
      </c>
      <c r="H553" s="324">
        <v>17</v>
      </c>
      <c r="I553" s="324">
        <v>1182</v>
      </c>
      <c r="J553" s="324">
        <v>322</v>
      </c>
      <c r="K553" s="324">
        <v>92</v>
      </c>
      <c r="L553" s="324">
        <v>2535</v>
      </c>
      <c r="M553" s="324">
        <v>9</v>
      </c>
      <c r="N553" s="324">
        <v>585</v>
      </c>
    </row>
    <row r="554" spans="1:14" s="286" customFormat="1" ht="9" customHeight="1">
      <c r="A554" s="291" t="s">
        <v>64</v>
      </c>
      <c r="B554" s="296">
        <f t="shared" si="29"/>
        <v>2778</v>
      </c>
      <c r="C554" s="325">
        <v>17</v>
      </c>
      <c r="D554" s="325">
        <v>0</v>
      </c>
      <c r="E554" s="325">
        <v>0</v>
      </c>
      <c r="F554" s="325">
        <v>422</v>
      </c>
      <c r="G554" s="325">
        <v>73</v>
      </c>
      <c r="H554" s="325">
        <v>0</v>
      </c>
      <c r="I554" s="325">
        <v>1011</v>
      </c>
      <c r="J554" s="325">
        <v>93</v>
      </c>
      <c r="K554" s="325">
        <v>7</v>
      </c>
      <c r="L554" s="325">
        <v>896</v>
      </c>
      <c r="M554" s="325">
        <v>50</v>
      </c>
      <c r="N554" s="325">
        <v>209</v>
      </c>
    </row>
    <row r="555" spans="1:14" s="286" customFormat="1" ht="9" customHeight="1">
      <c r="A555" s="286" t="s">
        <v>65</v>
      </c>
      <c r="B555" s="295">
        <f t="shared" si="29"/>
        <v>6298</v>
      </c>
      <c r="C555" s="324">
        <v>197</v>
      </c>
      <c r="D555" s="324">
        <v>5</v>
      </c>
      <c r="E555" s="324">
        <v>0</v>
      </c>
      <c r="F555" s="324">
        <v>1227</v>
      </c>
      <c r="G555" s="324">
        <v>345</v>
      </c>
      <c r="H555" s="324">
        <v>59</v>
      </c>
      <c r="I555" s="324">
        <v>1844</v>
      </c>
      <c r="J555" s="324">
        <v>267</v>
      </c>
      <c r="K555" s="324">
        <v>49</v>
      </c>
      <c r="L555" s="324">
        <v>2064</v>
      </c>
      <c r="M555" s="324">
        <v>101</v>
      </c>
      <c r="N555" s="324">
        <v>140</v>
      </c>
    </row>
    <row r="556" spans="1:14" s="286" customFormat="1" ht="9" customHeight="1">
      <c r="A556" s="286" t="s">
        <v>66</v>
      </c>
      <c r="B556" s="295">
        <f t="shared" si="29"/>
        <v>4803</v>
      </c>
      <c r="C556" s="324">
        <v>20</v>
      </c>
      <c r="D556" s="324">
        <v>1</v>
      </c>
      <c r="E556" s="324">
        <v>0</v>
      </c>
      <c r="F556" s="324">
        <v>773</v>
      </c>
      <c r="G556" s="324">
        <v>153</v>
      </c>
      <c r="H556" s="324">
        <v>2</v>
      </c>
      <c r="I556" s="324">
        <v>930</v>
      </c>
      <c r="J556" s="324">
        <v>301</v>
      </c>
      <c r="K556" s="324">
        <v>37</v>
      </c>
      <c r="L556" s="324">
        <v>1689</v>
      </c>
      <c r="M556" s="324">
        <v>3</v>
      </c>
      <c r="N556" s="324">
        <v>894</v>
      </c>
    </row>
    <row r="557" spans="1:14" s="286" customFormat="1" ht="9" customHeight="1">
      <c r="A557" s="286" t="s">
        <v>67</v>
      </c>
      <c r="B557" s="295">
        <f t="shared" si="29"/>
        <v>3060</v>
      </c>
      <c r="C557" s="324">
        <v>2</v>
      </c>
      <c r="D557" s="324">
        <v>2</v>
      </c>
      <c r="E557" s="324">
        <v>0</v>
      </c>
      <c r="F557" s="324">
        <v>42</v>
      </c>
      <c r="G557" s="324">
        <v>101</v>
      </c>
      <c r="H557" s="324">
        <v>0</v>
      </c>
      <c r="I557" s="324">
        <v>939</v>
      </c>
      <c r="J557" s="324">
        <v>168</v>
      </c>
      <c r="K557" s="324">
        <v>64</v>
      </c>
      <c r="L557" s="324">
        <v>1638</v>
      </c>
      <c r="M557" s="324">
        <v>13</v>
      </c>
      <c r="N557" s="324">
        <v>91</v>
      </c>
    </row>
    <row r="558" spans="1:14" s="286" customFormat="1" ht="9" customHeight="1">
      <c r="A558" s="291" t="s">
        <v>68</v>
      </c>
      <c r="B558" s="296">
        <f t="shared" si="29"/>
        <v>12486</v>
      </c>
      <c r="C558" s="325">
        <v>153</v>
      </c>
      <c r="D558" s="325">
        <v>73</v>
      </c>
      <c r="E558" s="325">
        <v>0</v>
      </c>
      <c r="F558" s="325">
        <v>3483</v>
      </c>
      <c r="G558" s="325">
        <v>654</v>
      </c>
      <c r="H558" s="325">
        <v>158</v>
      </c>
      <c r="I558" s="325">
        <v>2200</v>
      </c>
      <c r="J558" s="325">
        <v>961</v>
      </c>
      <c r="K558" s="325">
        <v>122</v>
      </c>
      <c r="L558" s="325">
        <v>3464</v>
      </c>
      <c r="M558" s="325">
        <v>1212</v>
      </c>
      <c r="N558" s="325">
        <v>6</v>
      </c>
    </row>
    <row r="559" spans="1:14" s="286" customFormat="1" ht="9" customHeight="1">
      <c r="A559" s="286" t="s">
        <v>69</v>
      </c>
      <c r="B559" s="295">
        <f t="shared" si="29"/>
        <v>6855</v>
      </c>
      <c r="C559" s="324">
        <v>211</v>
      </c>
      <c r="D559" s="324">
        <v>4</v>
      </c>
      <c r="E559" s="324">
        <v>0</v>
      </c>
      <c r="F559" s="324">
        <v>952</v>
      </c>
      <c r="G559" s="324">
        <v>864</v>
      </c>
      <c r="H559" s="324">
        <v>10</v>
      </c>
      <c r="I559" s="324">
        <v>2087</v>
      </c>
      <c r="J559" s="324">
        <v>392</v>
      </c>
      <c r="K559" s="324">
        <v>218</v>
      </c>
      <c r="L559" s="324">
        <v>1762</v>
      </c>
      <c r="M559" s="324">
        <v>8</v>
      </c>
      <c r="N559" s="324">
        <v>347</v>
      </c>
    </row>
    <row r="560" spans="1:14" s="286" customFormat="1" ht="9" customHeight="1">
      <c r="A560" s="286" t="s">
        <v>70</v>
      </c>
      <c r="B560" s="295">
        <f t="shared" si="29"/>
        <v>19790</v>
      </c>
      <c r="C560" s="324">
        <v>654</v>
      </c>
      <c r="D560" s="324">
        <v>34</v>
      </c>
      <c r="E560" s="324">
        <v>0</v>
      </c>
      <c r="F560" s="324">
        <v>6039</v>
      </c>
      <c r="G560" s="324">
        <v>1319</v>
      </c>
      <c r="H560" s="324">
        <v>37</v>
      </c>
      <c r="I560" s="324">
        <v>3893</v>
      </c>
      <c r="J560" s="324">
        <v>640</v>
      </c>
      <c r="K560" s="324">
        <v>196</v>
      </c>
      <c r="L560" s="324">
        <v>5997</v>
      </c>
      <c r="M560" s="324">
        <v>137</v>
      </c>
      <c r="N560" s="324">
        <v>844</v>
      </c>
    </row>
    <row r="561" spans="1:15" s="286" customFormat="1" ht="9" customHeight="1">
      <c r="A561" s="286" t="s">
        <v>71</v>
      </c>
      <c r="B561" s="295">
        <f t="shared" si="29"/>
        <v>11129</v>
      </c>
      <c r="C561" s="324">
        <v>179</v>
      </c>
      <c r="D561" s="324">
        <v>2</v>
      </c>
      <c r="E561" s="324">
        <v>0</v>
      </c>
      <c r="F561" s="324">
        <v>427</v>
      </c>
      <c r="G561" s="324">
        <v>2405</v>
      </c>
      <c r="H561" s="324">
        <v>1</v>
      </c>
      <c r="I561" s="324">
        <v>2967</v>
      </c>
      <c r="J561" s="324">
        <v>415</v>
      </c>
      <c r="K561" s="324">
        <v>252</v>
      </c>
      <c r="L561" s="324">
        <v>4481</v>
      </c>
      <c r="M561" s="324">
        <v>0</v>
      </c>
      <c r="N561" s="324">
        <v>0</v>
      </c>
    </row>
    <row r="562" spans="1:15" s="286" customFormat="1" ht="9" customHeight="1">
      <c r="A562" s="291" t="s">
        <v>72</v>
      </c>
      <c r="B562" s="296">
        <f t="shared" si="29"/>
        <v>13351</v>
      </c>
      <c r="C562" s="325">
        <v>79</v>
      </c>
      <c r="D562" s="325">
        <v>19</v>
      </c>
      <c r="E562" s="325">
        <v>0</v>
      </c>
      <c r="F562" s="325">
        <v>5178</v>
      </c>
      <c r="G562" s="325">
        <v>471</v>
      </c>
      <c r="H562" s="325">
        <v>73</v>
      </c>
      <c r="I562" s="325">
        <v>1925</v>
      </c>
      <c r="J562" s="325">
        <v>1067</v>
      </c>
      <c r="K562" s="325">
        <v>166</v>
      </c>
      <c r="L562" s="325">
        <v>2189</v>
      </c>
      <c r="M562" s="325">
        <v>116</v>
      </c>
      <c r="N562" s="325">
        <v>2068</v>
      </c>
    </row>
    <row r="563" spans="1:15" s="286" customFormat="1" ht="9" customHeight="1">
      <c r="A563" s="286" t="s">
        <v>73</v>
      </c>
      <c r="B563" s="295">
        <f t="shared" si="29"/>
        <v>389</v>
      </c>
      <c r="C563" s="324">
        <v>0</v>
      </c>
      <c r="D563" s="324">
        <v>0</v>
      </c>
      <c r="E563" s="324">
        <v>0</v>
      </c>
      <c r="F563" s="324">
        <v>59</v>
      </c>
      <c r="G563" s="324">
        <v>42</v>
      </c>
      <c r="H563" s="324">
        <v>5</v>
      </c>
      <c r="I563" s="324">
        <v>160</v>
      </c>
      <c r="J563" s="324">
        <v>8</v>
      </c>
      <c r="K563" s="324">
        <v>1</v>
      </c>
      <c r="L563" s="324">
        <v>97</v>
      </c>
      <c r="M563" s="324">
        <v>17</v>
      </c>
      <c r="N563" s="324">
        <v>0</v>
      </c>
    </row>
    <row r="564" spans="1:15" s="286" customFormat="1" ht="9" customHeight="1">
      <c r="A564" s="286" t="s">
        <v>74</v>
      </c>
      <c r="B564" s="295">
        <f t="shared" si="29"/>
        <v>11574</v>
      </c>
      <c r="C564" s="324">
        <v>175</v>
      </c>
      <c r="D564" s="324">
        <v>9</v>
      </c>
      <c r="E564" s="324">
        <v>13</v>
      </c>
      <c r="F564" s="324">
        <v>640</v>
      </c>
      <c r="G564" s="324">
        <v>1400</v>
      </c>
      <c r="H564" s="324">
        <v>17</v>
      </c>
      <c r="I564" s="324">
        <v>3739</v>
      </c>
      <c r="J564" s="324">
        <v>1106</v>
      </c>
      <c r="K564" s="324">
        <v>151</v>
      </c>
      <c r="L564" s="324">
        <v>3689</v>
      </c>
      <c r="M564" s="324">
        <v>140</v>
      </c>
      <c r="N564" s="324">
        <v>495</v>
      </c>
    </row>
    <row r="565" spans="1:15" s="286" customFormat="1" ht="9" customHeight="1">
      <c r="A565" s="286" t="s">
        <v>75</v>
      </c>
      <c r="B565" s="295">
        <f t="shared" si="29"/>
        <v>9625</v>
      </c>
      <c r="C565" s="324">
        <v>307</v>
      </c>
      <c r="D565" s="324">
        <v>13</v>
      </c>
      <c r="E565" s="324">
        <v>0</v>
      </c>
      <c r="F565" s="324">
        <v>1395</v>
      </c>
      <c r="G565" s="324">
        <v>418</v>
      </c>
      <c r="H565" s="324">
        <v>0</v>
      </c>
      <c r="I565" s="324">
        <v>2961</v>
      </c>
      <c r="J565" s="324">
        <v>1092</v>
      </c>
      <c r="K565" s="324">
        <v>135</v>
      </c>
      <c r="L565" s="324">
        <v>3232</v>
      </c>
      <c r="M565" s="324">
        <v>25</v>
      </c>
      <c r="N565" s="324">
        <v>47</v>
      </c>
    </row>
    <row r="566" spans="1:15" s="286" customFormat="1" ht="9" customHeight="1">
      <c r="A566" s="291" t="s">
        <v>76</v>
      </c>
      <c r="B566" s="296">
        <f t="shared" si="29"/>
        <v>1235</v>
      </c>
      <c r="C566" s="325">
        <v>20</v>
      </c>
      <c r="D566" s="325">
        <v>3</v>
      </c>
      <c r="E566" s="325">
        <v>0</v>
      </c>
      <c r="F566" s="325">
        <v>318</v>
      </c>
      <c r="G566" s="325">
        <v>126</v>
      </c>
      <c r="H566" s="325">
        <v>0</v>
      </c>
      <c r="I566" s="325">
        <v>405</v>
      </c>
      <c r="J566" s="325">
        <v>58</v>
      </c>
      <c r="K566" s="325">
        <v>43</v>
      </c>
      <c r="L566" s="325">
        <v>257</v>
      </c>
      <c r="M566" s="325">
        <v>5</v>
      </c>
      <c r="N566" s="325">
        <v>0</v>
      </c>
    </row>
    <row r="567" spans="1:15" s="323" customFormat="1" ht="9" customHeight="1">
      <c r="A567" s="318"/>
      <c r="B567" s="321"/>
      <c r="C567" s="322"/>
      <c r="D567" s="322"/>
      <c r="E567" s="322"/>
      <c r="F567" s="322"/>
      <c r="G567" s="322"/>
      <c r="H567" s="322"/>
      <c r="I567" s="322"/>
      <c r="J567" s="322"/>
      <c r="K567" s="322"/>
      <c r="L567" s="322"/>
      <c r="M567" s="322"/>
      <c r="N567" s="322"/>
      <c r="O567" s="318"/>
    </row>
    <row r="568" spans="1:15" s="285" customFormat="1" ht="9" customHeight="1">
      <c r="A568" s="284">
        <v>2010</v>
      </c>
      <c r="B568" s="308"/>
      <c r="O568" s="286"/>
    </row>
    <row r="569" spans="1:15" s="286" customFormat="1" ht="9" customHeight="1">
      <c r="A569" s="312" t="s">
        <v>44</v>
      </c>
      <c r="B569" s="308">
        <f t="shared" ref="B569:N569" si="30">SUM(B571:B602)</f>
        <v>261318</v>
      </c>
      <c r="C569" s="308">
        <f t="shared" si="30"/>
        <v>4248</v>
      </c>
      <c r="D569" s="308">
        <f t="shared" si="30"/>
        <v>2008</v>
      </c>
      <c r="E569" s="308">
        <f t="shared" si="30"/>
        <v>173</v>
      </c>
      <c r="F569" s="308">
        <f t="shared" si="30"/>
        <v>38065</v>
      </c>
      <c r="G569" s="308">
        <f t="shared" si="30"/>
        <v>17871</v>
      </c>
      <c r="H569" s="308">
        <f t="shared" si="30"/>
        <v>1413</v>
      </c>
      <c r="I569" s="308">
        <f t="shared" si="30"/>
        <v>61061</v>
      </c>
      <c r="J569" s="308">
        <f t="shared" si="30"/>
        <v>18298</v>
      </c>
      <c r="K569" s="308">
        <f t="shared" si="30"/>
        <v>4154</v>
      </c>
      <c r="L569" s="308">
        <f t="shared" si="30"/>
        <v>102191</v>
      </c>
      <c r="M569" s="308">
        <f t="shared" si="30"/>
        <v>5534</v>
      </c>
      <c r="N569" s="308">
        <f t="shared" si="30"/>
        <v>6302</v>
      </c>
    </row>
    <row r="570" spans="1:15" s="286" customFormat="1" ht="3.95" customHeight="1">
      <c r="A570" s="312"/>
      <c r="B570" s="308"/>
    </row>
    <row r="571" spans="1:15" s="286" customFormat="1" ht="9" customHeight="1">
      <c r="A571" s="286" t="s">
        <v>45</v>
      </c>
      <c r="B571" s="295">
        <f t="shared" ref="B571:B602" si="31">SUM(C571:N571)</f>
        <v>2698</v>
      </c>
      <c r="C571" s="324">
        <v>32</v>
      </c>
      <c r="D571" s="324">
        <v>7</v>
      </c>
      <c r="E571" s="324">
        <v>0</v>
      </c>
      <c r="F571" s="324">
        <v>311</v>
      </c>
      <c r="G571" s="324">
        <v>192</v>
      </c>
      <c r="H571" s="324">
        <v>9</v>
      </c>
      <c r="I571" s="324">
        <v>600</v>
      </c>
      <c r="J571" s="324">
        <v>163</v>
      </c>
      <c r="K571" s="324">
        <v>66</v>
      </c>
      <c r="L571" s="324">
        <v>1185</v>
      </c>
      <c r="M571" s="324">
        <v>5</v>
      </c>
      <c r="N571" s="324">
        <v>128</v>
      </c>
    </row>
    <row r="572" spans="1:15" s="286" customFormat="1" ht="9" customHeight="1">
      <c r="A572" s="286" t="s">
        <v>46</v>
      </c>
      <c r="B572" s="295">
        <f t="shared" si="31"/>
        <v>2342</v>
      </c>
      <c r="C572" s="324">
        <v>31</v>
      </c>
      <c r="D572" s="324">
        <v>0</v>
      </c>
      <c r="E572" s="324">
        <v>0</v>
      </c>
      <c r="F572" s="324">
        <v>485</v>
      </c>
      <c r="G572" s="324">
        <v>154</v>
      </c>
      <c r="H572" s="324">
        <v>38</v>
      </c>
      <c r="I572" s="324">
        <v>641</v>
      </c>
      <c r="J572" s="324">
        <v>66</v>
      </c>
      <c r="K572" s="324">
        <v>6</v>
      </c>
      <c r="L572" s="324">
        <v>894</v>
      </c>
      <c r="M572" s="324">
        <v>26</v>
      </c>
      <c r="N572" s="324">
        <v>1</v>
      </c>
    </row>
    <row r="573" spans="1:15" s="286" customFormat="1" ht="9" customHeight="1">
      <c r="A573" s="286" t="s">
        <v>47</v>
      </c>
      <c r="B573" s="295">
        <f t="shared" si="31"/>
        <v>1255</v>
      </c>
      <c r="C573" s="324">
        <v>35</v>
      </c>
      <c r="D573" s="324">
        <v>58</v>
      </c>
      <c r="E573" s="324">
        <v>0</v>
      </c>
      <c r="F573" s="324">
        <v>45</v>
      </c>
      <c r="G573" s="324">
        <v>396</v>
      </c>
      <c r="H573" s="324">
        <v>6</v>
      </c>
      <c r="I573" s="324">
        <v>266</v>
      </c>
      <c r="J573" s="324">
        <v>21</v>
      </c>
      <c r="K573" s="324">
        <v>6</v>
      </c>
      <c r="L573" s="324">
        <v>412</v>
      </c>
      <c r="M573" s="324">
        <v>10</v>
      </c>
      <c r="N573" s="324">
        <v>0</v>
      </c>
    </row>
    <row r="574" spans="1:15" s="286" customFormat="1" ht="9" customHeight="1">
      <c r="A574" s="291" t="s">
        <v>48</v>
      </c>
      <c r="B574" s="296">
        <f t="shared" si="31"/>
        <v>3373</v>
      </c>
      <c r="C574" s="325">
        <v>47</v>
      </c>
      <c r="D574" s="325">
        <v>652</v>
      </c>
      <c r="E574" s="325">
        <v>89</v>
      </c>
      <c r="F574" s="325">
        <v>122</v>
      </c>
      <c r="G574" s="325">
        <v>196</v>
      </c>
      <c r="H574" s="325">
        <v>8</v>
      </c>
      <c r="I574" s="325">
        <v>835</v>
      </c>
      <c r="J574" s="325">
        <v>232</v>
      </c>
      <c r="K574" s="325">
        <v>26</v>
      </c>
      <c r="L574" s="325">
        <v>1027</v>
      </c>
      <c r="M574" s="325">
        <v>139</v>
      </c>
      <c r="N574" s="325">
        <v>0</v>
      </c>
    </row>
    <row r="575" spans="1:15" s="286" customFormat="1" ht="9" customHeight="1">
      <c r="A575" s="286" t="s">
        <v>49</v>
      </c>
      <c r="B575" s="295">
        <f t="shared" si="31"/>
        <v>23331</v>
      </c>
      <c r="C575" s="324">
        <v>295</v>
      </c>
      <c r="D575" s="324">
        <v>161</v>
      </c>
      <c r="E575" s="324">
        <v>5</v>
      </c>
      <c r="F575" s="324">
        <v>4282</v>
      </c>
      <c r="G575" s="324">
        <v>1745</v>
      </c>
      <c r="H575" s="324">
        <v>134</v>
      </c>
      <c r="I575" s="324">
        <v>4935</v>
      </c>
      <c r="J575" s="324">
        <v>1479</v>
      </c>
      <c r="K575" s="324">
        <v>317</v>
      </c>
      <c r="L575" s="324">
        <v>7502</v>
      </c>
      <c r="M575" s="324">
        <v>1043</v>
      </c>
      <c r="N575" s="324">
        <v>1433</v>
      </c>
    </row>
    <row r="576" spans="1:15" s="286" customFormat="1" ht="9" customHeight="1">
      <c r="A576" s="286" t="s">
        <v>50</v>
      </c>
      <c r="B576" s="295">
        <f t="shared" si="31"/>
        <v>1962</v>
      </c>
      <c r="C576" s="324">
        <v>133</v>
      </c>
      <c r="D576" s="324">
        <v>4</v>
      </c>
      <c r="E576" s="324">
        <v>0</v>
      </c>
      <c r="F576" s="324">
        <v>123</v>
      </c>
      <c r="G576" s="324">
        <v>317</v>
      </c>
      <c r="H576" s="324">
        <v>3</v>
      </c>
      <c r="I576" s="324">
        <v>451</v>
      </c>
      <c r="J576" s="324">
        <v>241</v>
      </c>
      <c r="K576" s="324">
        <v>9</v>
      </c>
      <c r="L576" s="324">
        <v>675</v>
      </c>
      <c r="M576" s="324">
        <v>2</v>
      </c>
      <c r="N576" s="324">
        <v>4</v>
      </c>
    </row>
    <row r="577" spans="1:14" s="286" customFormat="1" ht="9" customHeight="1">
      <c r="A577" s="286" t="s">
        <v>51</v>
      </c>
      <c r="B577" s="295">
        <f t="shared" si="31"/>
        <v>4008</v>
      </c>
      <c r="C577" s="324">
        <v>146</v>
      </c>
      <c r="D577" s="324">
        <v>5</v>
      </c>
      <c r="E577" s="324">
        <v>0</v>
      </c>
      <c r="F577" s="324">
        <v>152</v>
      </c>
      <c r="G577" s="324">
        <v>214</v>
      </c>
      <c r="H577" s="324">
        <v>129</v>
      </c>
      <c r="I577" s="324">
        <v>1327</v>
      </c>
      <c r="J577" s="324">
        <v>482</v>
      </c>
      <c r="K577" s="324">
        <v>72</v>
      </c>
      <c r="L577" s="324">
        <v>1445</v>
      </c>
      <c r="M577" s="324">
        <v>35</v>
      </c>
      <c r="N577" s="324">
        <v>1</v>
      </c>
    </row>
    <row r="578" spans="1:14" s="286" customFormat="1" ht="9" customHeight="1">
      <c r="A578" s="291" t="s">
        <v>52</v>
      </c>
      <c r="B578" s="296">
        <f t="shared" si="31"/>
        <v>10818</v>
      </c>
      <c r="C578" s="325">
        <v>255</v>
      </c>
      <c r="D578" s="325">
        <v>52</v>
      </c>
      <c r="E578" s="325">
        <v>0</v>
      </c>
      <c r="F578" s="325">
        <v>2170</v>
      </c>
      <c r="G578" s="325">
        <v>581</v>
      </c>
      <c r="H578" s="325">
        <v>20</v>
      </c>
      <c r="I578" s="325">
        <v>2475</v>
      </c>
      <c r="J578" s="325">
        <v>609</v>
      </c>
      <c r="K578" s="325">
        <v>138</v>
      </c>
      <c r="L578" s="325">
        <v>4400</v>
      </c>
      <c r="M578" s="325">
        <v>118</v>
      </c>
      <c r="N578" s="325">
        <v>0</v>
      </c>
    </row>
    <row r="579" spans="1:14" s="286" customFormat="1" ht="9" customHeight="1">
      <c r="A579" s="286" t="s">
        <v>53</v>
      </c>
      <c r="B579" s="295">
        <f t="shared" si="31"/>
        <v>18035</v>
      </c>
      <c r="C579" s="324">
        <v>7</v>
      </c>
      <c r="D579" s="324">
        <v>0</v>
      </c>
      <c r="E579" s="324">
        <v>0</v>
      </c>
      <c r="F579" s="324">
        <v>1575</v>
      </c>
      <c r="G579" s="324">
        <v>463</v>
      </c>
      <c r="H579" s="324">
        <v>17</v>
      </c>
      <c r="I579" s="324">
        <v>3742</v>
      </c>
      <c r="J579" s="324">
        <v>638</v>
      </c>
      <c r="K579" s="324">
        <v>664</v>
      </c>
      <c r="L579" s="324">
        <v>10861</v>
      </c>
      <c r="M579" s="324">
        <v>60</v>
      </c>
      <c r="N579" s="324">
        <v>8</v>
      </c>
    </row>
    <row r="580" spans="1:14" s="286" customFormat="1" ht="9" customHeight="1">
      <c r="A580" s="286" t="s">
        <v>54</v>
      </c>
      <c r="B580" s="295">
        <f t="shared" si="31"/>
        <v>5448</v>
      </c>
      <c r="C580" s="324">
        <v>343</v>
      </c>
      <c r="D580" s="324">
        <v>85</v>
      </c>
      <c r="E580" s="324">
        <v>0</v>
      </c>
      <c r="F580" s="324">
        <v>871</v>
      </c>
      <c r="G580" s="324">
        <v>293</v>
      </c>
      <c r="H580" s="324">
        <v>31</v>
      </c>
      <c r="I580" s="324">
        <v>1232</v>
      </c>
      <c r="J580" s="324">
        <v>286</v>
      </c>
      <c r="K580" s="324">
        <v>163</v>
      </c>
      <c r="L580" s="324">
        <v>1990</v>
      </c>
      <c r="M580" s="324">
        <v>151</v>
      </c>
      <c r="N580" s="324">
        <v>3</v>
      </c>
    </row>
    <row r="581" spans="1:14" s="286" customFormat="1" ht="9" customHeight="1">
      <c r="A581" s="286" t="s">
        <v>55</v>
      </c>
      <c r="B581" s="295">
        <f t="shared" si="31"/>
        <v>15028</v>
      </c>
      <c r="C581" s="324">
        <v>68</v>
      </c>
      <c r="D581" s="324">
        <v>21</v>
      </c>
      <c r="E581" s="324">
        <v>0</v>
      </c>
      <c r="F581" s="324">
        <v>4444</v>
      </c>
      <c r="G581" s="324">
        <v>587</v>
      </c>
      <c r="H581" s="324">
        <v>64</v>
      </c>
      <c r="I581" s="324">
        <v>2797</v>
      </c>
      <c r="J581" s="324">
        <v>854</v>
      </c>
      <c r="K581" s="324">
        <v>343</v>
      </c>
      <c r="L581" s="324">
        <v>4981</v>
      </c>
      <c r="M581" s="324">
        <v>356</v>
      </c>
      <c r="N581" s="324">
        <v>513</v>
      </c>
    </row>
    <row r="582" spans="1:14" s="286" customFormat="1" ht="9" customHeight="1">
      <c r="A582" s="291" t="s">
        <v>56</v>
      </c>
      <c r="B582" s="296">
        <f t="shared" si="31"/>
        <v>16173</v>
      </c>
      <c r="C582" s="325">
        <v>18</v>
      </c>
      <c r="D582" s="325">
        <v>20</v>
      </c>
      <c r="E582" s="325">
        <v>4</v>
      </c>
      <c r="F582" s="325">
        <v>396</v>
      </c>
      <c r="G582" s="325">
        <v>1679</v>
      </c>
      <c r="H582" s="325">
        <v>47</v>
      </c>
      <c r="I582" s="325">
        <v>3427</v>
      </c>
      <c r="J582" s="325">
        <v>399</v>
      </c>
      <c r="K582" s="325">
        <v>90</v>
      </c>
      <c r="L582" s="325">
        <v>9327</v>
      </c>
      <c r="M582" s="325">
        <v>553</v>
      </c>
      <c r="N582" s="325">
        <v>213</v>
      </c>
    </row>
    <row r="583" spans="1:14" s="286" customFormat="1" ht="9" customHeight="1">
      <c r="A583" s="286" t="s">
        <v>57</v>
      </c>
      <c r="B583" s="295">
        <f t="shared" si="31"/>
        <v>2465</v>
      </c>
      <c r="C583" s="324">
        <v>29</v>
      </c>
      <c r="D583" s="324">
        <v>38</v>
      </c>
      <c r="E583" s="324">
        <v>1</v>
      </c>
      <c r="F583" s="324">
        <v>282</v>
      </c>
      <c r="G583" s="324">
        <v>152</v>
      </c>
      <c r="H583" s="324">
        <v>2</v>
      </c>
      <c r="I583" s="324">
        <v>703</v>
      </c>
      <c r="J583" s="324">
        <v>120</v>
      </c>
      <c r="K583" s="324">
        <v>61</v>
      </c>
      <c r="L583" s="324">
        <v>1046</v>
      </c>
      <c r="M583" s="324">
        <v>27</v>
      </c>
      <c r="N583" s="324">
        <v>4</v>
      </c>
    </row>
    <row r="584" spans="1:14" s="286" customFormat="1" ht="9" customHeight="1">
      <c r="A584" s="286" t="s">
        <v>58</v>
      </c>
      <c r="B584" s="295">
        <f t="shared" si="31"/>
        <v>27658</v>
      </c>
      <c r="C584" s="324">
        <v>208</v>
      </c>
      <c r="D584" s="324">
        <v>29</v>
      </c>
      <c r="E584" s="324">
        <v>0</v>
      </c>
      <c r="F584" s="324">
        <v>4128</v>
      </c>
      <c r="G584" s="324">
        <v>778</v>
      </c>
      <c r="H584" s="324">
        <v>201</v>
      </c>
      <c r="I584" s="324">
        <v>5425</v>
      </c>
      <c r="J584" s="324">
        <v>3732</v>
      </c>
      <c r="K584" s="324">
        <v>209</v>
      </c>
      <c r="L584" s="324">
        <v>12132</v>
      </c>
      <c r="M584" s="324">
        <v>659</v>
      </c>
      <c r="N584" s="324">
        <v>157</v>
      </c>
    </row>
    <row r="585" spans="1:14" s="286" customFormat="1" ht="9" customHeight="1">
      <c r="A585" s="286" t="s">
        <v>59</v>
      </c>
      <c r="B585" s="295">
        <f t="shared" si="31"/>
        <v>6997</v>
      </c>
      <c r="C585" s="324">
        <v>13</v>
      </c>
      <c r="D585" s="324">
        <v>15</v>
      </c>
      <c r="E585" s="324">
        <v>8</v>
      </c>
      <c r="F585" s="324">
        <v>1343</v>
      </c>
      <c r="G585" s="324">
        <v>186</v>
      </c>
      <c r="H585" s="324">
        <v>74</v>
      </c>
      <c r="I585" s="324">
        <v>1529</v>
      </c>
      <c r="J585" s="324">
        <v>682</v>
      </c>
      <c r="K585" s="324">
        <v>139</v>
      </c>
      <c r="L585" s="324">
        <v>2626</v>
      </c>
      <c r="M585" s="324">
        <v>305</v>
      </c>
      <c r="N585" s="324">
        <v>77</v>
      </c>
    </row>
    <row r="586" spans="1:14" s="286" customFormat="1" ht="9" customHeight="1">
      <c r="A586" s="291" t="s">
        <v>60</v>
      </c>
      <c r="B586" s="296">
        <f t="shared" si="31"/>
        <v>2802</v>
      </c>
      <c r="C586" s="325">
        <v>79</v>
      </c>
      <c r="D586" s="325">
        <v>2</v>
      </c>
      <c r="E586" s="325">
        <v>0</v>
      </c>
      <c r="F586" s="325">
        <v>431</v>
      </c>
      <c r="G586" s="325">
        <v>161</v>
      </c>
      <c r="H586" s="325">
        <v>12</v>
      </c>
      <c r="I586" s="325">
        <v>730</v>
      </c>
      <c r="J586" s="325">
        <v>243</v>
      </c>
      <c r="K586" s="325">
        <v>47</v>
      </c>
      <c r="L586" s="325">
        <v>878</v>
      </c>
      <c r="M586" s="325">
        <v>219</v>
      </c>
      <c r="N586" s="325">
        <v>0</v>
      </c>
    </row>
    <row r="587" spans="1:14" s="286" customFormat="1" ht="9" customHeight="1">
      <c r="A587" s="286" t="s">
        <v>61</v>
      </c>
      <c r="B587" s="295">
        <f t="shared" si="31"/>
        <v>3180</v>
      </c>
      <c r="C587" s="324">
        <v>16</v>
      </c>
      <c r="D587" s="324">
        <v>0</v>
      </c>
      <c r="E587" s="324">
        <v>1</v>
      </c>
      <c r="F587" s="324">
        <v>207</v>
      </c>
      <c r="G587" s="324">
        <v>231</v>
      </c>
      <c r="H587" s="324">
        <v>29</v>
      </c>
      <c r="I587" s="324">
        <v>457</v>
      </c>
      <c r="J587" s="324">
        <v>285</v>
      </c>
      <c r="K587" s="324">
        <v>71</v>
      </c>
      <c r="L587" s="324">
        <v>1589</v>
      </c>
      <c r="M587" s="324">
        <v>164</v>
      </c>
      <c r="N587" s="324">
        <v>130</v>
      </c>
    </row>
    <row r="588" spans="1:14" s="286" customFormat="1" ht="9" customHeight="1">
      <c r="A588" s="286" t="s">
        <v>62</v>
      </c>
      <c r="B588" s="295">
        <f t="shared" si="31"/>
        <v>280</v>
      </c>
      <c r="C588" s="324">
        <v>3</v>
      </c>
      <c r="D588" s="324">
        <v>0</v>
      </c>
      <c r="E588" s="324">
        <v>0</v>
      </c>
      <c r="F588" s="324">
        <v>19</v>
      </c>
      <c r="G588" s="324">
        <v>11</v>
      </c>
      <c r="H588" s="324">
        <v>0</v>
      </c>
      <c r="I588" s="324">
        <v>35</v>
      </c>
      <c r="J588" s="324">
        <v>13</v>
      </c>
      <c r="K588" s="324">
        <v>4</v>
      </c>
      <c r="L588" s="324">
        <v>194</v>
      </c>
      <c r="M588" s="324">
        <v>1</v>
      </c>
      <c r="N588" s="324">
        <v>0</v>
      </c>
    </row>
    <row r="589" spans="1:14" s="286" customFormat="1" ht="9" customHeight="1">
      <c r="A589" s="286" t="s">
        <v>63</v>
      </c>
      <c r="B589" s="295">
        <f t="shared" si="31"/>
        <v>6115</v>
      </c>
      <c r="C589" s="324">
        <v>19</v>
      </c>
      <c r="D589" s="324">
        <v>3</v>
      </c>
      <c r="E589" s="324">
        <v>2</v>
      </c>
      <c r="F589" s="324">
        <v>1324</v>
      </c>
      <c r="G589" s="324">
        <v>525</v>
      </c>
      <c r="H589" s="324">
        <v>19</v>
      </c>
      <c r="I589" s="324">
        <v>1267</v>
      </c>
      <c r="J589" s="324">
        <v>327</v>
      </c>
      <c r="K589" s="324">
        <v>55</v>
      </c>
      <c r="L589" s="324">
        <v>2292</v>
      </c>
      <c r="M589" s="324">
        <v>4</v>
      </c>
      <c r="N589" s="324">
        <v>278</v>
      </c>
    </row>
    <row r="590" spans="1:14" s="286" customFormat="1" ht="9" customHeight="1">
      <c r="A590" s="291" t="s">
        <v>64</v>
      </c>
      <c r="B590" s="296">
        <f t="shared" si="31"/>
        <v>2965</v>
      </c>
      <c r="C590" s="325">
        <v>21</v>
      </c>
      <c r="D590" s="325">
        <v>1</v>
      </c>
      <c r="E590" s="325">
        <v>0</v>
      </c>
      <c r="F590" s="325">
        <v>601</v>
      </c>
      <c r="G590" s="325">
        <v>181</v>
      </c>
      <c r="H590" s="325">
        <v>0</v>
      </c>
      <c r="I590" s="325">
        <v>793</v>
      </c>
      <c r="J590" s="325">
        <v>221</v>
      </c>
      <c r="K590" s="325">
        <v>18</v>
      </c>
      <c r="L590" s="325">
        <v>859</v>
      </c>
      <c r="M590" s="325">
        <v>105</v>
      </c>
      <c r="N590" s="325">
        <v>165</v>
      </c>
    </row>
    <row r="591" spans="1:14" s="286" customFormat="1" ht="9" customHeight="1">
      <c r="A591" s="286" t="s">
        <v>65</v>
      </c>
      <c r="B591" s="295">
        <f t="shared" si="31"/>
        <v>6232</v>
      </c>
      <c r="C591" s="324">
        <v>195</v>
      </c>
      <c r="D591" s="324">
        <v>2</v>
      </c>
      <c r="E591" s="324">
        <v>1</v>
      </c>
      <c r="F591" s="324">
        <v>1260</v>
      </c>
      <c r="G591" s="324">
        <v>292</v>
      </c>
      <c r="H591" s="324">
        <v>36</v>
      </c>
      <c r="I591" s="324">
        <v>1653</v>
      </c>
      <c r="J591" s="324">
        <v>331</v>
      </c>
      <c r="K591" s="324">
        <v>39</v>
      </c>
      <c r="L591" s="324">
        <v>2171</v>
      </c>
      <c r="M591" s="324">
        <v>167</v>
      </c>
      <c r="N591" s="324">
        <v>85</v>
      </c>
    </row>
    <row r="592" spans="1:14" s="286" customFormat="1" ht="9" customHeight="1">
      <c r="A592" s="286" t="s">
        <v>66</v>
      </c>
      <c r="B592" s="295">
        <f t="shared" si="31"/>
        <v>5550</v>
      </c>
      <c r="C592" s="324">
        <v>72</v>
      </c>
      <c r="D592" s="324">
        <v>0</v>
      </c>
      <c r="E592" s="324">
        <v>0</v>
      </c>
      <c r="F592" s="324">
        <v>1216</v>
      </c>
      <c r="G592" s="324">
        <v>183</v>
      </c>
      <c r="H592" s="324">
        <v>8</v>
      </c>
      <c r="I592" s="324">
        <v>849</v>
      </c>
      <c r="J592" s="324">
        <v>378</v>
      </c>
      <c r="K592" s="324">
        <v>65</v>
      </c>
      <c r="L592" s="324">
        <v>2219</v>
      </c>
      <c r="M592" s="324">
        <v>3</v>
      </c>
      <c r="N592" s="324">
        <v>557</v>
      </c>
    </row>
    <row r="593" spans="1:15" s="286" customFormat="1" ht="9" customHeight="1">
      <c r="A593" s="286" t="s">
        <v>67</v>
      </c>
      <c r="B593" s="295">
        <f t="shared" si="31"/>
        <v>4137</v>
      </c>
      <c r="C593" s="324">
        <v>3</v>
      </c>
      <c r="D593" s="324">
        <v>0</v>
      </c>
      <c r="E593" s="324">
        <v>0</v>
      </c>
      <c r="F593" s="324">
        <v>18</v>
      </c>
      <c r="G593" s="324">
        <v>135</v>
      </c>
      <c r="H593" s="324">
        <v>1</v>
      </c>
      <c r="I593" s="324">
        <v>1350</v>
      </c>
      <c r="J593" s="324">
        <v>170</v>
      </c>
      <c r="K593" s="324">
        <v>38</v>
      </c>
      <c r="L593" s="324">
        <v>2236</v>
      </c>
      <c r="M593" s="324">
        <v>17</v>
      </c>
      <c r="N593" s="324">
        <v>169</v>
      </c>
    </row>
    <row r="594" spans="1:15" s="286" customFormat="1" ht="9" customHeight="1">
      <c r="A594" s="291" t="s">
        <v>68</v>
      </c>
      <c r="B594" s="296">
        <f t="shared" si="31"/>
        <v>11265</v>
      </c>
      <c r="C594" s="325">
        <v>164</v>
      </c>
      <c r="D594" s="325">
        <v>51</v>
      </c>
      <c r="E594" s="325">
        <v>1</v>
      </c>
      <c r="F594" s="325">
        <v>2425</v>
      </c>
      <c r="G594" s="325">
        <v>440</v>
      </c>
      <c r="H594" s="325">
        <v>253</v>
      </c>
      <c r="I594" s="325">
        <v>2159</v>
      </c>
      <c r="J594" s="325">
        <v>909</v>
      </c>
      <c r="K594" s="325">
        <v>193</v>
      </c>
      <c r="L594" s="325">
        <v>3895</v>
      </c>
      <c r="M594" s="325">
        <v>768</v>
      </c>
      <c r="N594" s="325">
        <v>7</v>
      </c>
    </row>
    <row r="595" spans="1:15" s="286" customFormat="1" ht="9" customHeight="1">
      <c r="A595" s="286" t="s">
        <v>69</v>
      </c>
      <c r="B595" s="295">
        <f t="shared" si="31"/>
        <v>7307</v>
      </c>
      <c r="C595" s="324">
        <v>294</v>
      </c>
      <c r="D595" s="324">
        <v>8</v>
      </c>
      <c r="E595" s="324">
        <v>0</v>
      </c>
      <c r="F595" s="324">
        <v>1061</v>
      </c>
      <c r="G595" s="324">
        <v>676</v>
      </c>
      <c r="H595" s="324">
        <v>62</v>
      </c>
      <c r="I595" s="324">
        <v>2371</v>
      </c>
      <c r="J595" s="324">
        <v>430</v>
      </c>
      <c r="K595" s="324">
        <v>257</v>
      </c>
      <c r="L595" s="324">
        <v>1931</v>
      </c>
      <c r="M595" s="324">
        <v>19</v>
      </c>
      <c r="N595" s="324">
        <v>198</v>
      </c>
    </row>
    <row r="596" spans="1:15" s="286" customFormat="1" ht="9" customHeight="1">
      <c r="A596" s="286" t="s">
        <v>70</v>
      </c>
      <c r="B596" s="295">
        <f t="shared" si="31"/>
        <v>23075</v>
      </c>
      <c r="C596" s="324">
        <v>914</v>
      </c>
      <c r="D596" s="324">
        <v>144</v>
      </c>
      <c r="E596" s="324">
        <v>51</v>
      </c>
      <c r="F596" s="324">
        <v>3814</v>
      </c>
      <c r="G596" s="324">
        <v>1699</v>
      </c>
      <c r="H596" s="324">
        <v>99</v>
      </c>
      <c r="I596" s="324">
        <v>6269</v>
      </c>
      <c r="J596" s="324">
        <v>1080</v>
      </c>
      <c r="K596" s="324">
        <v>255</v>
      </c>
      <c r="L596" s="324">
        <v>7288</v>
      </c>
      <c r="M596" s="324">
        <v>151</v>
      </c>
      <c r="N596" s="324">
        <v>1311</v>
      </c>
    </row>
    <row r="597" spans="1:15" s="286" customFormat="1" ht="9" customHeight="1">
      <c r="A597" s="286" t="s">
        <v>71</v>
      </c>
      <c r="B597" s="295">
        <f t="shared" si="31"/>
        <v>12726</v>
      </c>
      <c r="C597" s="324">
        <v>242</v>
      </c>
      <c r="D597" s="324">
        <v>139</v>
      </c>
      <c r="E597" s="324">
        <v>8</v>
      </c>
      <c r="F597" s="324">
        <v>840</v>
      </c>
      <c r="G597" s="324">
        <v>2072</v>
      </c>
      <c r="H597" s="324">
        <v>8</v>
      </c>
      <c r="I597" s="324">
        <v>2907</v>
      </c>
      <c r="J597" s="324">
        <v>591</v>
      </c>
      <c r="K597" s="324">
        <v>176</v>
      </c>
      <c r="L597" s="324">
        <v>5599</v>
      </c>
      <c r="M597" s="324">
        <v>81</v>
      </c>
      <c r="N597" s="324">
        <v>63</v>
      </c>
    </row>
    <row r="598" spans="1:15" s="286" customFormat="1" ht="9" customHeight="1">
      <c r="A598" s="291" t="s">
        <v>72</v>
      </c>
      <c r="B598" s="296">
        <f t="shared" si="31"/>
        <v>10758</v>
      </c>
      <c r="C598" s="325">
        <v>94</v>
      </c>
      <c r="D598" s="325">
        <v>455</v>
      </c>
      <c r="E598" s="325">
        <v>0</v>
      </c>
      <c r="F598" s="325">
        <v>2058</v>
      </c>
      <c r="G598" s="325">
        <v>580</v>
      </c>
      <c r="H598" s="325">
        <v>91</v>
      </c>
      <c r="I598" s="325">
        <v>2257</v>
      </c>
      <c r="J598" s="325">
        <v>1010</v>
      </c>
      <c r="K598" s="325">
        <v>258</v>
      </c>
      <c r="L598" s="325">
        <v>3119</v>
      </c>
      <c r="M598" s="325">
        <v>103</v>
      </c>
      <c r="N598" s="325">
        <v>733</v>
      </c>
    </row>
    <row r="599" spans="1:15" s="286" customFormat="1" ht="9" customHeight="1">
      <c r="A599" s="286" t="s">
        <v>73</v>
      </c>
      <c r="B599" s="295">
        <f t="shared" si="31"/>
        <v>417</v>
      </c>
      <c r="C599" s="324">
        <v>0</v>
      </c>
      <c r="D599" s="324">
        <v>0</v>
      </c>
      <c r="E599" s="324">
        <v>0</v>
      </c>
      <c r="F599" s="324">
        <v>49</v>
      </c>
      <c r="G599" s="324">
        <v>56</v>
      </c>
      <c r="H599" s="324">
        <v>0</v>
      </c>
      <c r="I599" s="324">
        <v>115</v>
      </c>
      <c r="J599" s="324">
        <v>12</v>
      </c>
      <c r="K599" s="324">
        <v>26</v>
      </c>
      <c r="L599" s="324">
        <v>148</v>
      </c>
      <c r="M599" s="324">
        <v>11</v>
      </c>
      <c r="N599" s="324">
        <v>0</v>
      </c>
    </row>
    <row r="600" spans="1:15" s="286" customFormat="1" ht="9" customHeight="1">
      <c r="A600" s="286" t="s">
        <v>74</v>
      </c>
      <c r="B600" s="295">
        <f t="shared" si="31"/>
        <v>11324</v>
      </c>
      <c r="C600" s="324">
        <v>207</v>
      </c>
      <c r="D600" s="324">
        <v>4</v>
      </c>
      <c r="E600" s="324">
        <v>2</v>
      </c>
      <c r="F600" s="324">
        <v>480</v>
      </c>
      <c r="G600" s="324">
        <v>2164</v>
      </c>
      <c r="H600" s="324">
        <v>12</v>
      </c>
      <c r="I600" s="324">
        <v>3721</v>
      </c>
      <c r="J600" s="324">
        <v>980</v>
      </c>
      <c r="K600" s="324">
        <v>121</v>
      </c>
      <c r="L600" s="324">
        <v>3424</v>
      </c>
      <c r="M600" s="324">
        <v>160</v>
      </c>
      <c r="N600" s="324">
        <v>49</v>
      </c>
    </row>
    <row r="601" spans="1:15" s="286" customFormat="1" ht="9" customHeight="1">
      <c r="A601" s="286" t="s">
        <v>75</v>
      </c>
      <c r="B601" s="295">
        <f t="shared" si="31"/>
        <v>10477</v>
      </c>
      <c r="C601" s="324">
        <v>244</v>
      </c>
      <c r="D601" s="324">
        <v>30</v>
      </c>
      <c r="E601" s="324">
        <v>0</v>
      </c>
      <c r="F601" s="324">
        <v>1383</v>
      </c>
      <c r="G601" s="324">
        <v>396</v>
      </c>
      <c r="H601" s="324">
        <v>0</v>
      </c>
      <c r="I601" s="324">
        <v>3309</v>
      </c>
      <c r="J601" s="324">
        <v>1265</v>
      </c>
      <c r="K601" s="324">
        <v>188</v>
      </c>
      <c r="L601" s="324">
        <v>3589</v>
      </c>
      <c r="M601" s="324">
        <v>62</v>
      </c>
      <c r="N601" s="324">
        <v>11</v>
      </c>
    </row>
    <row r="602" spans="1:15" s="286" customFormat="1" ht="9" customHeight="1">
      <c r="A602" s="291" t="s">
        <v>76</v>
      </c>
      <c r="B602" s="296">
        <f t="shared" si="31"/>
        <v>1117</v>
      </c>
      <c r="C602" s="325">
        <v>21</v>
      </c>
      <c r="D602" s="325">
        <v>22</v>
      </c>
      <c r="E602" s="325">
        <v>0</v>
      </c>
      <c r="F602" s="325">
        <v>150</v>
      </c>
      <c r="G602" s="325">
        <v>136</v>
      </c>
      <c r="H602" s="325">
        <v>0</v>
      </c>
      <c r="I602" s="325">
        <v>434</v>
      </c>
      <c r="J602" s="325">
        <v>49</v>
      </c>
      <c r="K602" s="325">
        <v>34</v>
      </c>
      <c r="L602" s="325">
        <v>257</v>
      </c>
      <c r="M602" s="325">
        <v>10</v>
      </c>
      <c r="N602" s="325">
        <v>4</v>
      </c>
    </row>
    <row r="603" spans="1:15" s="323" customFormat="1" ht="9" customHeight="1">
      <c r="A603" s="318"/>
      <c r="B603" s="321"/>
      <c r="C603" s="322"/>
      <c r="D603" s="322"/>
      <c r="E603" s="322"/>
      <c r="F603" s="322"/>
      <c r="G603" s="322"/>
      <c r="H603" s="322"/>
      <c r="I603" s="322"/>
      <c r="J603" s="322"/>
      <c r="K603" s="322"/>
      <c r="L603" s="322"/>
      <c r="M603" s="322"/>
      <c r="N603" s="322"/>
      <c r="O603" s="318"/>
    </row>
    <row r="604" spans="1:15" s="285" customFormat="1" ht="9" customHeight="1">
      <c r="A604" s="284">
        <v>2011</v>
      </c>
      <c r="B604" s="308"/>
      <c r="O604" s="286"/>
    </row>
    <row r="605" spans="1:15" s="286" customFormat="1" ht="9" customHeight="1">
      <c r="A605" s="312" t="s">
        <v>44</v>
      </c>
      <c r="B605" s="308">
        <f t="shared" ref="B605:N605" si="32">SUM(B607:B638)</f>
        <v>318724</v>
      </c>
      <c r="C605" s="308">
        <f t="shared" si="32"/>
        <v>5890</v>
      </c>
      <c r="D605" s="308">
        <f t="shared" si="32"/>
        <v>1158</v>
      </c>
      <c r="E605" s="308">
        <f t="shared" si="32"/>
        <v>117</v>
      </c>
      <c r="F605" s="308">
        <f t="shared" si="32"/>
        <v>46956</v>
      </c>
      <c r="G605" s="308">
        <f t="shared" si="32"/>
        <v>22438</v>
      </c>
      <c r="H605" s="308">
        <f t="shared" si="32"/>
        <v>1570</v>
      </c>
      <c r="I605" s="308">
        <f t="shared" si="32"/>
        <v>74112</v>
      </c>
      <c r="J605" s="308">
        <f t="shared" si="32"/>
        <v>21390</v>
      </c>
      <c r="K605" s="308">
        <f t="shared" si="32"/>
        <v>4479</v>
      </c>
      <c r="L605" s="308">
        <f t="shared" si="32"/>
        <v>128610</v>
      </c>
      <c r="M605" s="308">
        <f t="shared" si="32"/>
        <v>5905</v>
      </c>
      <c r="N605" s="308">
        <f t="shared" si="32"/>
        <v>6099</v>
      </c>
    </row>
    <row r="606" spans="1:15" s="286" customFormat="1" ht="3.95" customHeight="1">
      <c r="A606" s="312"/>
      <c r="B606" s="308"/>
    </row>
    <row r="607" spans="1:15" s="286" customFormat="1" ht="9" customHeight="1">
      <c r="A607" s="286" t="s">
        <v>45</v>
      </c>
      <c r="B607" s="295">
        <f t="shared" ref="B607:B638" si="33">SUM(C607:N607)</f>
        <v>3425</v>
      </c>
      <c r="C607" s="324">
        <v>21</v>
      </c>
      <c r="D607" s="324">
        <v>0</v>
      </c>
      <c r="E607" s="324">
        <v>0</v>
      </c>
      <c r="F607" s="324">
        <v>379</v>
      </c>
      <c r="G607" s="324">
        <v>200</v>
      </c>
      <c r="H607" s="324">
        <v>13</v>
      </c>
      <c r="I607" s="324">
        <v>748</v>
      </c>
      <c r="J607" s="324">
        <v>232</v>
      </c>
      <c r="K607" s="324">
        <v>92</v>
      </c>
      <c r="L607" s="324">
        <v>1481</v>
      </c>
      <c r="M607" s="324">
        <v>3</v>
      </c>
      <c r="N607" s="324">
        <v>256</v>
      </c>
    </row>
    <row r="608" spans="1:15" s="286" customFormat="1" ht="9" customHeight="1">
      <c r="A608" s="286" t="s">
        <v>46</v>
      </c>
      <c r="B608" s="295">
        <f t="shared" si="33"/>
        <v>2336</v>
      </c>
      <c r="C608" s="324">
        <v>21</v>
      </c>
      <c r="D608" s="324">
        <v>0</v>
      </c>
      <c r="E608" s="324">
        <v>0</v>
      </c>
      <c r="F608" s="324">
        <v>446</v>
      </c>
      <c r="G608" s="324">
        <v>92</v>
      </c>
      <c r="H608" s="324">
        <v>2</v>
      </c>
      <c r="I608" s="324">
        <v>671</v>
      </c>
      <c r="J608" s="324">
        <v>100</v>
      </c>
      <c r="K608" s="324">
        <v>31</v>
      </c>
      <c r="L608" s="324">
        <v>908</v>
      </c>
      <c r="M608" s="324">
        <v>39</v>
      </c>
      <c r="N608" s="324">
        <v>26</v>
      </c>
    </row>
    <row r="609" spans="1:14" s="286" customFormat="1" ht="9" customHeight="1">
      <c r="A609" s="286" t="s">
        <v>47</v>
      </c>
      <c r="B609" s="295">
        <f t="shared" si="33"/>
        <v>2559</v>
      </c>
      <c r="C609" s="324">
        <v>25</v>
      </c>
      <c r="D609" s="324">
        <v>2</v>
      </c>
      <c r="E609" s="324">
        <v>0</v>
      </c>
      <c r="F609" s="324">
        <v>90</v>
      </c>
      <c r="G609" s="324">
        <v>1130</v>
      </c>
      <c r="H609" s="324">
        <v>17</v>
      </c>
      <c r="I609" s="324">
        <v>472</v>
      </c>
      <c r="J609" s="324">
        <v>52</v>
      </c>
      <c r="K609" s="324">
        <v>8</v>
      </c>
      <c r="L609" s="324">
        <v>728</v>
      </c>
      <c r="M609" s="324">
        <v>35</v>
      </c>
      <c r="N609" s="324">
        <v>0</v>
      </c>
    </row>
    <row r="610" spans="1:14" s="286" customFormat="1" ht="9" customHeight="1">
      <c r="A610" s="291" t="s">
        <v>48</v>
      </c>
      <c r="B610" s="296">
        <f t="shared" si="33"/>
        <v>4250</v>
      </c>
      <c r="C610" s="325">
        <v>47</v>
      </c>
      <c r="D610" s="325">
        <v>367</v>
      </c>
      <c r="E610" s="325">
        <v>78</v>
      </c>
      <c r="F610" s="325">
        <v>179</v>
      </c>
      <c r="G610" s="325">
        <v>244</v>
      </c>
      <c r="H610" s="325">
        <v>2</v>
      </c>
      <c r="I610" s="325">
        <v>912</v>
      </c>
      <c r="J610" s="325">
        <v>315</v>
      </c>
      <c r="K610" s="325">
        <v>46</v>
      </c>
      <c r="L610" s="325">
        <v>1677</v>
      </c>
      <c r="M610" s="325">
        <v>383</v>
      </c>
      <c r="N610" s="325">
        <v>0</v>
      </c>
    </row>
    <row r="611" spans="1:14" s="286" customFormat="1" ht="9" customHeight="1">
      <c r="A611" s="286" t="s">
        <v>49</v>
      </c>
      <c r="B611" s="295">
        <f t="shared" si="33"/>
        <v>22503</v>
      </c>
      <c r="C611" s="324">
        <v>300</v>
      </c>
      <c r="D611" s="324">
        <v>101</v>
      </c>
      <c r="E611" s="324">
        <v>0</v>
      </c>
      <c r="F611" s="324">
        <v>3510</v>
      </c>
      <c r="G611" s="324">
        <v>1646</v>
      </c>
      <c r="H611" s="324">
        <v>86</v>
      </c>
      <c r="I611" s="324">
        <v>4868</v>
      </c>
      <c r="J611" s="324">
        <v>1615</v>
      </c>
      <c r="K611" s="324">
        <v>202</v>
      </c>
      <c r="L611" s="324">
        <v>8230</v>
      </c>
      <c r="M611" s="324">
        <v>449</v>
      </c>
      <c r="N611" s="324">
        <v>1496</v>
      </c>
    </row>
    <row r="612" spans="1:14" s="286" customFormat="1" ht="9" customHeight="1">
      <c r="A612" s="286" t="s">
        <v>50</v>
      </c>
      <c r="B612" s="295">
        <f t="shared" si="33"/>
        <v>2393</v>
      </c>
      <c r="C612" s="324">
        <v>148</v>
      </c>
      <c r="D612" s="324">
        <v>12</v>
      </c>
      <c r="E612" s="324">
        <v>0</v>
      </c>
      <c r="F612" s="324">
        <v>160</v>
      </c>
      <c r="G612" s="324">
        <v>582</v>
      </c>
      <c r="H612" s="324">
        <v>1</v>
      </c>
      <c r="I612" s="324">
        <v>525</v>
      </c>
      <c r="J612" s="324">
        <v>257</v>
      </c>
      <c r="K612" s="324">
        <v>15</v>
      </c>
      <c r="L612" s="324">
        <v>691</v>
      </c>
      <c r="M612" s="324">
        <v>0</v>
      </c>
      <c r="N612" s="324">
        <v>2</v>
      </c>
    </row>
    <row r="613" spans="1:14" s="286" customFormat="1" ht="9" customHeight="1">
      <c r="A613" s="286" t="s">
        <v>51</v>
      </c>
      <c r="B613" s="295">
        <f t="shared" si="33"/>
        <v>5149</v>
      </c>
      <c r="C613" s="324">
        <v>233</v>
      </c>
      <c r="D613" s="324">
        <v>5</v>
      </c>
      <c r="E613" s="324">
        <v>0</v>
      </c>
      <c r="F613" s="324">
        <v>208</v>
      </c>
      <c r="G613" s="324">
        <v>253</v>
      </c>
      <c r="H613" s="324">
        <v>78</v>
      </c>
      <c r="I613" s="324">
        <v>1802</v>
      </c>
      <c r="J613" s="324">
        <v>188</v>
      </c>
      <c r="K613" s="324">
        <v>44</v>
      </c>
      <c r="L613" s="324">
        <v>2310</v>
      </c>
      <c r="M613" s="324">
        <v>12</v>
      </c>
      <c r="N613" s="324">
        <v>16</v>
      </c>
    </row>
    <row r="614" spans="1:14" s="286" customFormat="1" ht="9" customHeight="1">
      <c r="A614" s="291" t="s">
        <v>52</v>
      </c>
      <c r="B614" s="296">
        <f t="shared" si="33"/>
        <v>13863</v>
      </c>
      <c r="C614" s="325">
        <v>102</v>
      </c>
      <c r="D614" s="325">
        <v>48</v>
      </c>
      <c r="E614" s="325">
        <v>0</v>
      </c>
      <c r="F614" s="325">
        <v>1864</v>
      </c>
      <c r="G614" s="325">
        <v>683</v>
      </c>
      <c r="H614" s="325">
        <v>3</v>
      </c>
      <c r="I614" s="325">
        <v>3725</v>
      </c>
      <c r="J614" s="325">
        <v>797</v>
      </c>
      <c r="K614" s="325">
        <v>141</v>
      </c>
      <c r="L614" s="325">
        <v>6315</v>
      </c>
      <c r="M614" s="325">
        <v>184</v>
      </c>
      <c r="N614" s="325">
        <v>1</v>
      </c>
    </row>
    <row r="615" spans="1:14" s="286" customFormat="1" ht="9" customHeight="1">
      <c r="A615" s="286" t="s">
        <v>53</v>
      </c>
      <c r="B615" s="295">
        <f t="shared" si="33"/>
        <v>21651</v>
      </c>
      <c r="C615" s="324">
        <v>11</v>
      </c>
      <c r="D615" s="324">
        <v>3</v>
      </c>
      <c r="E615" s="324">
        <v>0</v>
      </c>
      <c r="F615" s="324">
        <v>2493</v>
      </c>
      <c r="G615" s="324">
        <v>518</v>
      </c>
      <c r="H615" s="324">
        <v>25</v>
      </c>
      <c r="I615" s="324">
        <v>4474</v>
      </c>
      <c r="J615" s="324">
        <v>761</v>
      </c>
      <c r="K615" s="324">
        <v>731</v>
      </c>
      <c r="L615" s="324">
        <v>12591</v>
      </c>
      <c r="M615" s="324">
        <v>44</v>
      </c>
      <c r="N615" s="324">
        <v>0</v>
      </c>
    </row>
    <row r="616" spans="1:14" s="286" customFormat="1" ht="9" customHeight="1">
      <c r="A616" s="286" t="s">
        <v>54</v>
      </c>
      <c r="B616" s="295">
        <f t="shared" si="33"/>
        <v>8043</v>
      </c>
      <c r="C616" s="324">
        <v>749</v>
      </c>
      <c r="D616" s="324">
        <v>35</v>
      </c>
      <c r="E616" s="324">
        <v>1</v>
      </c>
      <c r="F616" s="324">
        <v>1504</v>
      </c>
      <c r="G616" s="324">
        <v>462</v>
      </c>
      <c r="H616" s="324">
        <v>42</v>
      </c>
      <c r="I616" s="324">
        <v>1826</v>
      </c>
      <c r="J616" s="324">
        <v>378</v>
      </c>
      <c r="K616" s="324">
        <v>25</v>
      </c>
      <c r="L616" s="324">
        <v>2906</v>
      </c>
      <c r="M616" s="324">
        <v>115</v>
      </c>
      <c r="N616" s="324">
        <v>0</v>
      </c>
    </row>
    <row r="617" spans="1:14" s="286" customFormat="1" ht="9" customHeight="1">
      <c r="A617" s="286" t="s">
        <v>55</v>
      </c>
      <c r="B617" s="295">
        <f t="shared" si="33"/>
        <v>18048</v>
      </c>
      <c r="C617" s="324">
        <v>33</v>
      </c>
      <c r="D617" s="324">
        <v>23</v>
      </c>
      <c r="E617" s="324">
        <v>0</v>
      </c>
      <c r="F617" s="324">
        <v>5401</v>
      </c>
      <c r="G617" s="324">
        <v>441</v>
      </c>
      <c r="H617" s="324">
        <v>38</v>
      </c>
      <c r="I617" s="324">
        <v>2999</v>
      </c>
      <c r="J617" s="324">
        <v>809</v>
      </c>
      <c r="K617" s="324">
        <v>229</v>
      </c>
      <c r="L617" s="324">
        <v>7411</v>
      </c>
      <c r="M617" s="324">
        <v>345</v>
      </c>
      <c r="N617" s="324">
        <v>319</v>
      </c>
    </row>
    <row r="618" spans="1:14" s="286" customFormat="1" ht="9" customHeight="1">
      <c r="A618" s="291" t="s">
        <v>56</v>
      </c>
      <c r="B618" s="296">
        <f t="shared" si="33"/>
        <v>20222</v>
      </c>
      <c r="C618" s="325">
        <v>8</v>
      </c>
      <c r="D618" s="325">
        <v>6</v>
      </c>
      <c r="E618" s="325">
        <v>14</v>
      </c>
      <c r="F618" s="325">
        <v>627</v>
      </c>
      <c r="G618" s="325">
        <v>2214</v>
      </c>
      <c r="H618" s="325">
        <v>132</v>
      </c>
      <c r="I618" s="325">
        <v>3866</v>
      </c>
      <c r="J618" s="325">
        <v>381</v>
      </c>
      <c r="K618" s="325">
        <v>92</v>
      </c>
      <c r="L618" s="325">
        <v>11626</v>
      </c>
      <c r="M618" s="325">
        <v>753</v>
      </c>
      <c r="N618" s="325">
        <v>503</v>
      </c>
    </row>
    <row r="619" spans="1:14" s="286" customFormat="1" ht="9" customHeight="1">
      <c r="A619" s="286" t="s">
        <v>57</v>
      </c>
      <c r="B619" s="295">
        <f t="shared" si="33"/>
        <v>2961</v>
      </c>
      <c r="C619" s="324">
        <v>24</v>
      </c>
      <c r="D619" s="324">
        <v>2</v>
      </c>
      <c r="E619" s="324">
        <v>0</v>
      </c>
      <c r="F619" s="324">
        <v>443</v>
      </c>
      <c r="G619" s="324">
        <v>297</v>
      </c>
      <c r="H619" s="324">
        <v>2</v>
      </c>
      <c r="I619" s="324">
        <v>768</v>
      </c>
      <c r="J619" s="324">
        <v>189</v>
      </c>
      <c r="K619" s="324">
        <v>55</v>
      </c>
      <c r="L619" s="324">
        <v>1143</v>
      </c>
      <c r="M619" s="324">
        <v>36</v>
      </c>
      <c r="N619" s="324">
        <v>2</v>
      </c>
    </row>
    <row r="620" spans="1:14" s="286" customFormat="1" ht="9" customHeight="1">
      <c r="A620" s="286" t="s">
        <v>58</v>
      </c>
      <c r="B620" s="295">
        <f t="shared" si="33"/>
        <v>33392</v>
      </c>
      <c r="C620" s="324">
        <v>266</v>
      </c>
      <c r="D620" s="324">
        <v>37</v>
      </c>
      <c r="E620" s="324">
        <v>0</v>
      </c>
      <c r="F620" s="324">
        <v>5370</v>
      </c>
      <c r="G620" s="324">
        <v>1599</v>
      </c>
      <c r="H620" s="324">
        <v>39</v>
      </c>
      <c r="I620" s="324">
        <v>6343</v>
      </c>
      <c r="J620" s="324">
        <v>4552</v>
      </c>
      <c r="K620" s="324">
        <v>465</v>
      </c>
      <c r="L620" s="324">
        <v>14360</v>
      </c>
      <c r="M620" s="324">
        <v>269</v>
      </c>
      <c r="N620" s="324">
        <v>92</v>
      </c>
    </row>
    <row r="621" spans="1:14" s="286" customFormat="1" ht="9" customHeight="1">
      <c r="A621" s="286" t="s">
        <v>59</v>
      </c>
      <c r="B621" s="295">
        <f t="shared" si="33"/>
        <v>8765</v>
      </c>
      <c r="C621" s="324">
        <v>8</v>
      </c>
      <c r="D621" s="324">
        <v>3</v>
      </c>
      <c r="E621" s="324">
        <v>1</v>
      </c>
      <c r="F621" s="324">
        <v>1879</v>
      </c>
      <c r="G621" s="324">
        <v>304</v>
      </c>
      <c r="H621" s="324">
        <v>12</v>
      </c>
      <c r="I621" s="324">
        <v>2099</v>
      </c>
      <c r="J621" s="324">
        <v>881</v>
      </c>
      <c r="K621" s="324">
        <v>224</v>
      </c>
      <c r="L621" s="324">
        <v>3192</v>
      </c>
      <c r="M621" s="324">
        <v>149</v>
      </c>
      <c r="N621" s="324">
        <v>13</v>
      </c>
    </row>
    <row r="622" spans="1:14" s="286" customFormat="1" ht="9" customHeight="1">
      <c r="A622" s="291" t="s">
        <v>60</v>
      </c>
      <c r="B622" s="296">
        <f t="shared" si="33"/>
        <v>3027</v>
      </c>
      <c r="C622" s="325">
        <v>88</v>
      </c>
      <c r="D622" s="325">
        <v>1</v>
      </c>
      <c r="E622" s="325">
        <v>0</v>
      </c>
      <c r="F622" s="325">
        <v>615</v>
      </c>
      <c r="G622" s="325">
        <v>159</v>
      </c>
      <c r="H622" s="325">
        <v>19</v>
      </c>
      <c r="I622" s="325">
        <v>776</v>
      </c>
      <c r="J622" s="325">
        <v>207</v>
      </c>
      <c r="K622" s="325">
        <v>48</v>
      </c>
      <c r="L622" s="325">
        <v>915</v>
      </c>
      <c r="M622" s="325">
        <v>199</v>
      </c>
      <c r="N622" s="325">
        <v>0</v>
      </c>
    </row>
    <row r="623" spans="1:14" s="286" customFormat="1" ht="9" customHeight="1">
      <c r="A623" s="286" t="s">
        <v>61</v>
      </c>
      <c r="B623" s="295">
        <f t="shared" si="33"/>
        <v>3321</v>
      </c>
      <c r="C623" s="324">
        <v>54</v>
      </c>
      <c r="D623" s="324">
        <v>3</v>
      </c>
      <c r="E623" s="324">
        <v>0</v>
      </c>
      <c r="F623" s="324">
        <v>466</v>
      </c>
      <c r="G623" s="324">
        <v>139</v>
      </c>
      <c r="H623" s="324">
        <v>19</v>
      </c>
      <c r="I623" s="324">
        <v>385</v>
      </c>
      <c r="J623" s="324">
        <v>343</v>
      </c>
      <c r="K623" s="324">
        <v>95</v>
      </c>
      <c r="L623" s="324">
        <v>1639</v>
      </c>
      <c r="M623" s="324">
        <v>148</v>
      </c>
      <c r="N623" s="324">
        <v>30</v>
      </c>
    </row>
    <row r="624" spans="1:14" s="286" customFormat="1" ht="9" customHeight="1">
      <c r="A624" s="286" t="s">
        <v>62</v>
      </c>
      <c r="B624" s="295">
        <f t="shared" si="33"/>
        <v>274</v>
      </c>
      <c r="C624" s="324">
        <v>5</v>
      </c>
      <c r="D624" s="324">
        <v>0</v>
      </c>
      <c r="E624" s="324">
        <v>0</v>
      </c>
      <c r="F624" s="324">
        <v>14</v>
      </c>
      <c r="G624" s="324">
        <v>18</v>
      </c>
      <c r="H624" s="324">
        <v>0</v>
      </c>
      <c r="I624" s="324">
        <v>86</v>
      </c>
      <c r="J624" s="324">
        <v>14</v>
      </c>
      <c r="K624" s="324">
        <v>0</v>
      </c>
      <c r="L624" s="324">
        <v>130</v>
      </c>
      <c r="M624" s="324">
        <v>4</v>
      </c>
      <c r="N624" s="324">
        <v>3</v>
      </c>
    </row>
    <row r="625" spans="1:15" s="286" customFormat="1" ht="9" customHeight="1">
      <c r="A625" s="286" t="s">
        <v>63</v>
      </c>
      <c r="B625" s="295">
        <f t="shared" si="33"/>
        <v>5735</v>
      </c>
      <c r="C625" s="324">
        <v>25</v>
      </c>
      <c r="D625" s="324">
        <v>3</v>
      </c>
      <c r="E625" s="324">
        <v>1</v>
      </c>
      <c r="F625" s="324">
        <v>1187</v>
      </c>
      <c r="G625" s="324">
        <v>405</v>
      </c>
      <c r="H625" s="324">
        <v>6</v>
      </c>
      <c r="I625" s="324">
        <v>1144</v>
      </c>
      <c r="J625" s="324">
        <v>261</v>
      </c>
      <c r="K625" s="324">
        <v>110</v>
      </c>
      <c r="L625" s="324">
        <v>2294</v>
      </c>
      <c r="M625" s="324">
        <v>20</v>
      </c>
      <c r="N625" s="324">
        <v>279</v>
      </c>
    </row>
    <row r="626" spans="1:15" s="286" customFormat="1" ht="9" customHeight="1">
      <c r="A626" s="291" t="s">
        <v>64</v>
      </c>
      <c r="B626" s="296">
        <f t="shared" si="33"/>
        <v>3231</v>
      </c>
      <c r="C626" s="325">
        <v>19</v>
      </c>
      <c r="D626" s="325">
        <v>1</v>
      </c>
      <c r="E626" s="325">
        <v>0</v>
      </c>
      <c r="F626" s="325">
        <v>434</v>
      </c>
      <c r="G626" s="325">
        <v>76</v>
      </c>
      <c r="H626" s="325">
        <v>0</v>
      </c>
      <c r="I626" s="325">
        <v>1029</v>
      </c>
      <c r="J626" s="325">
        <v>170</v>
      </c>
      <c r="K626" s="325">
        <v>24</v>
      </c>
      <c r="L626" s="325">
        <v>1205</v>
      </c>
      <c r="M626" s="325">
        <v>148</v>
      </c>
      <c r="N626" s="325">
        <v>125</v>
      </c>
    </row>
    <row r="627" spans="1:15" s="286" customFormat="1" ht="9" customHeight="1">
      <c r="A627" s="286" t="s">
        <v>65</v>
      </c>
      <c r="B627" s="295">
        <f t="shared" si="33"/>
        <v>7198</v>
      </c>
      <c r="C627" s="324">
        <v>420</v>
      </c>
      <c r="D627" s="324">
        <v>5</v>
      </c>
      <c r="E627" s="324">
        <v>0</v>
      </c>
      <c r="F627" s="324">
        <v>911</v>
      </c>
      <c r="G627" s="324">
        <v>311</v>
      </c>
      <c r="H627" s="324">
        <v>52</v>
      </c>
      <c r="I627" s="324">
        <v>1805</v>
      </c>
      <c r="J627" s="324">
        <v>418</v>
      </c>
      <c r="K627" s="324">
        <v>67</v>
      </c>
      <c r="L627" s="324">
        <v>2408</v>
      </c>
      <c r="M627" s="324">
        <v>558</v>
      </c>
      <c r="N627" s="324">
        <v>243</v>
      </c>
    </row>
    <row r="628" spans="1:15" s="286" customFormat="1" ht="9" customHeight="1">
      <c r="A628" s="286" t="s">
        <v>66</v>
      </c>
      <c r="B628" s="295">
        <f t="shared" si="33"/>
        <v>6316</v>
      </c>
      <c r="C628" s="324">
        <v>75</v>
      </c>
      <c r="D628" s="324">
        <v>1</v>
      </c>
      <c r="E628" s="324">
        <v>0</v>
      </c>
      <c r="F628" s="324">
        <v>1217</v>
      </c>
      <c r="G628" s="324">
        <v>194</v>
      </c>
      <c r="H628" s="324">
        <v>7</v>
      </c>
      <c r="I628" s="324">
        <v>1005</v>
      </c>
      <c r="J628" s="324">
        <v>420</v>
      </c>
      <c r="K628" s="324">
        <v>52</v>
      </c>
      <c r="L628" s="324">
        <v>2798</v>
      </c>
      <c r="M628" s="324">
        <v>4</v>
      </c>
      <c r="N628" s="324">
        <v>543</v>
      </c>
    </row>
    <row r="629" spans="1:15" s="286" customFormat="1" ht="9" customHeight="1">
      <c r="A629" s="286" t="s">
        <v>67</v>
      </c>
      <c r="B629" s="295">
        <f t="shared" si="33"/>
        <v>7105</v>
      </c>
      <c r="C629" s="324">
        <v>12</v>
      </c>
      <c r="D629" s="324">
        <v>0</v>
      </c>
      <c r="E629" s="324">
        <v>0</v>
      </c>
      <c r="F629" s="324">
        <v>71</v>
      </c>
      <c r="G629" s="324">
        <v>277</v>
      </c>
      <c r="H629" s="324">
        <v>4</v>
      </c>
      <c r="I629" s="324">
        <v>2047</v>
      </c>
      <c r="J629" s="324">
        <v>345</v>
      </c>
      <c r="K629" s="324">
        <v>66</v>
      </c>
      <c r="L629" s="324">
        <v>3954</v>
      </c>
      <c r="M629" s="324">
        <v>55</v>
      </c>
      <c r="N629" s="324">
        <v>274</v>
      </c>
    </row>
    <row r="630" spans="1:15" s="286" customFormat="1" ht="9" customHeight="1">
      <c r="A630" s="291" t="s">
        <v>68</v>
      </c>
      <c r="B630" s="296">
        <f t="shared" si="33"/>
        <v>12799</v>
      </c>
      <c r="C630" s="325">
        <v>552</v>
      </c>
      <c r="D630" s="325">
        <v>6</v>
      </c>
      <c r="E630" s="325">
        <v>1</v>
      </c>
      <c r="F630" s="325">
        <v>2478</v>
      </c>
      <c r="G630" s="325">
        <v>462</v>
      </c>
      <c r="H630" s="325">
        <v>549</v>
      </c>
      <c r="I630" s="325">
        <v>2485</v>
      </c>
      <c r="J630" s="325">
        <v>980</v>
      </c>
      <c r="K630" s="325">
        <v>225</v>
      </c>
      <c r="L630" s="325">
        <v>4532</v>
      </c>
      <c r="M630" s="325">
        <v>529</v>
      </c>
      <c r="N630" s="325">
        <v>0</v>
      </c>
    </row>
    <row r="631" spans="1:15" s="286" customFormat="1" ht="9" customHeight="1">
      <c r="A631" s="286" t="s">
        <v>69</v>
      </c>
      <c r="B631" s="295">
        <f t="shared" si="33"/>
        <v>9735</v>
      </c>
      <c r="C631" s="324">
        <v>285</v>
      </c>
      <c r="D631" s="324">
        <v>18</v>
      </c>
      <c r="E631" s="324">
        <v>0</v>
      </c>
      <c r="F631" s="324">
        <v>871</v>
      </c>
      <c r="G631" s="324">
        <v>949</v>
      </c>
      <c r="H631" s="324">
        <v>142</v>
      </c>
      <c r="I631" s="324">
        <v>3642</v>
      </c>
      <c r="J631" s="324">
        <v>528</v>
      </c>
      <c r="K631" s="324">
        <v>300</v>
      </c>
      <c r="L631" s="324">
        <v>2792</v>
      </c>
      <c r="M631" s="324">
        <v>22</v>
      </c>
      <c r="N631" s="324">
        <v>186</v>
      </c>
    </row>
    <row r="632" spans="1:15" s="286" customFormat="1" ht="9" customHeight="1">
      <c r="A632" s="286" t="s">
        <v>70</v>
      </c>
      <c r="B632" s="295">
        <f t="shared" si="33"/>
        <v>32189</v>
      </c>
      <c r="C632" s="324">
        <v>1313</v>
      </c>
      <c r="D632" s="324">
        <v>250</v>
      </c>
      <c r="E632" s="324">
        <v>2</v>
      </c>
      <c r="F632" s="324">
        <v>6533</v>
      </c>
      <c r="G632" s="324">
        <v>2121</v>
      </c>
      <c r="H632" s="324">
        <v>94</v>
      </c>
      <c r="I632" s="324">
        <v>9021</v>
      </c>
      <c r="J632" s="324">
        <v>1791</v>
      </c>
      <c r="K632" s="324">
        <v>291</v>
      </c>
      <c r="L632" s="324">
        <v>10345</v>
      </c>
      <c r="M632" s="324">
        <v>172</v>
      </c>
      <c r="N632" s="324">
        <v>256</v>
      </c>
    </row>
    <row r="633" spans="1:15" s="286" customFormat="1" ht="9" customHeight="1">
      <c r="A633" s="286" t="s">
        <v>71</v>
      </c>
      <c r="B633" s="295">
        <f t="shared" si="33"/>
        <v>14447</v>
      </c>
      <c r="C633" s="324">
        <v>323</v>
      </c>
      <c r="D633" s="324">
        <v>9</v>
      </c>
      <c r="E633" s="324">
        <v>17</v>
      </c>
      <c r="F633" s="324">
        <v>872</v>
      </c>
      <c r="G633" s="324">
        <v>2442</v>
      </c>
      <c r="H633" s="324">
        <v>0</v>
      </c>
      <c r="I633" s="324">
        <v>3468</v>
      </c>
      <c r="J633" s="324">
        <v>1017</v>
      </c>
      <c r="K633" s="324">
        <v>132</v>
      </c>
      <c r="L633" s="324">
        <v>6119</v>
      </c>
      <c r="M633" s="324">
        <v>17</v>
      </c>
      <c r="N633" s="324">
        <v>31</v>
      </c>
    </row>
    <row r="634" spans="1:15" s="286" customFormat="1" ht="9" customHeight="1">
      <c r="A634" s="291" t="s">
        <v>72</v>
      </c>
      <c r="B634" s="296">
        <f t="shared" si="33"/>
        <v>16111</v>
      </c>
      <c r="C634" s="325">
        <v>64</v>
      </c>
      <c r="D634" s="325">
        <v>203</v>
      </c>
      <c r="E634" s="325">
        <v>2</v>
      </c>
      <c r="F634" s="325">
        <v>4045</v>
      </c>
      <c r="G634" s="325">
        <v>709</v>
      </c>
      <c r="H634" s="325">
        <v>107</v>
      </c>
      <c r="I634" s="325">
        <v>3142</v>
      </c>
      <c r="J634" s="325">
        <v>1241</v>
      </c>
      <c r="K634" s="325">
        <v>281</v>
      </c>
      <c r="L634" s="325">
        <v>4663</v>
      </c>
      <c r="M634" s="325">
        <v>449</v>
      </c>
      <c r="N634" s="325">
        <v>1205</v>
      </c>
    </row>
    <row r="635" spans="1:15" s="286" customFormat="1" ht="9" customHeight="1">
      <c r="A635" s="286" t="s">
        <v>73</v>
      </c>
      <c r="B635" s="295">
        <f t="shared" si="33"/>
        <v>463</v>
      </c>
      <c r="C635" s="324">
        <v>2</v>
      </c>
      <c r="D635" s="324">
        <v>0</v>
      </c>
      <c r="E635" s="324">
        <v>0</v>
      </c>
      <c r="F635" s="324">
        <v>66</v>
      </c>
      <c r="G635" s="324">
        <v>17</v>
      </c>
      <c r="H635" s="324">
        <v>10</v>
      </c>
      <c r="I635" s="324">
        <v>115</v>
      </c>
      <c r="J635" s="324">
        <v>41</v>
      </c>
      <c r="K635" s="324">
        <v>9</v>
      </c>
      <c r="L635" s="324">
        <v>127</v>
      </c>
      <c r="M635" s="324">
        <v>76</v>
      </c>
      <c r="N635" s="324">
        <v>0</v>
      </c>
    </row>
    <row r="636" spans="1:15" s="286" customFormat="1" ht="9" customHeight="1">
      <c r="A636" s="286" t="s">
        <v>74</v>
      </c>
      <c r="B636" s="295">
        <f t="shared" si="33"/>
        <v>13373</v>
      </c>
      <c r="C636" s="324">
        <v>199</v>
      </c>
      <c r="D636" s="324">
        <v>1</v>
      </c>
      <c r="E636" s="324">
        <v>0</v>
      </c>
      <c r="F636" s="324">
        <v>518</v>
      </c>
      <c r="G636" s="324">
        <v>2884</v>
      </c>
      <c r="H636" s="324">
        <v>61</v>
      </c>
      <c r="I636" s="324">
        <v>3639</v>
      </c>
      <c r="J636" s="324">
        <v>981</v>
      </c>
      <c r="K636" s="324">
        <v>156</v>
      </c>
      <c r="L636" s="324">
        <v>4168</v>
      </c>
      <c r="M636" s="324">
        <v>573</v>
      </c>
      <c r="N636" s="324">
        <v>193</v>
      </c>
    </row>
    <row r="637" spans="1:15" s="286" customFormat="1" ht="9" customHeight="1">
      <c r="A637" s="286" t="s">
        <v>75</v>
      </c>
      <c r="B637" s="295">
        <f t="shared" si="33"/>
        <v>12727</v>
      </c>
      <c r="C637" s="324">
        <v>437</v>
      </c>
      <c r="D637" s="324">
        <v>13</v>
      </c>
      <c r="E637" s="324">
        <v>0</v>
      </c>
      <c r="F637" s="324">
        <v>2025</v>
      </c>
      <c r="G637" s="324">
        <v>497</v>
      </c>
      <c r="H637" s="324">
        <v>4</v>
      </c>
      <c r="I637" s="324">
        <v>3785</v>
      </c>
      <c r="J637" s="324">
        <v>1081</v>
      </c>
      <c r="K637" s="324">
        <v>201</v>
      </c>
      <c r="L637" s="324">
        <v>4602</v>
      </c>
      <c r="M637" s="324">
        <v>82</v>
      </c>
      <c r="N637" s="324">
        <v>0</v>
      </c>
    </row>
    <row r="638" spans="1:15" s="286" customFormat="1" ht="9" customHeight="1">
      <c r="A638" s="291" t="s">
        <v>76</v>
      </c>
      <c r="B638" s="296">
        <f t="shared" si="33"/>
        <v>1113</v>
      </c>
      <c r="C638" s="325">
        <v>21</v>
      </c>
      <c r="D638" s="325">
        <v>0</v>
      </c>
      <c r="E638" s="325">
        <v>0</v>
      </c>
      <c r="F638" s="325">
        <v>80</v>
      </c>
      <c r="G638" s="325">
        <v>113</v>
      </c>
      <c r="H638" s="325">
        <v>4</v>
      </c>
      <c r="I638" s="325">
        <v>440</v>
      </c>
      <c r="J638" s="325">
        <v>45</v>
      </c>
      <c r="K638" s="325">
        <v>22</v>
      </c>
      <c r="L638" s="325">
        <v>350</v>
      </c>
      <c r="M638" s="325">
        <v>33</v>
      </c>
      <c r="N638" s="325">
        <v>5</v>
      </c>
    </row>
    <row r="639" spans="1:15" s="323" customFormat="1" ht="9" customHeight="1">
      <c r="A639" s="318"/>
      <c r="B639" s="321"/>
      <c r="C639" s="322"/>
      <c r="D639" s="322"/>
      <c r="E639" s="322"/>
      <c r="F639" s="322"/>
      <c r="G639" s="322"/>
      <c r="H639" s="322"/>
      <c r="I639" s="322"/>
      <c r="J639" s="322"/>
      <c r="K639" s="322"/>
      <c r="L639" s="322"/>
      <c r="M639" s="322"/>
      <c r="N639" s="322"/>
      <c r="O639" s="318"/>
    </row>
    <row r="640" spans="1:15" s="285" customFormat="1" ht="9" customHeight="1">
      <c r="A640" s="284">
        <v>2012</v>
      </c>
      <c r="B640" s="308"/>
      <c r="O640" s="286"/>
    </row>
    <row r="641" spans="1:14" s="286" customFormat="1" ht="9" customHeight="1">
      <c r="A641" s="312" t="s">
        <v>44</v>
      </c>
      <c r="B641" s="308">
        <f t="shared" ref="B641:N641" si="34">SUM(B643:B674)</f>
        <v>351546</v>
      </c>
      <c r="C641" s="308">
        <f t="shared" si="34"/>
        <v>6524</v>
      </c>
      <c r="D641" s="308">
        <f t="shared" si="34"/>
        <v>1286</v>
      </c>
      <c r="E641" s="308">
        <f t="shared" si="34"/>
        <v>122</v>
      </c>
      <c r="F641" s="308">
        <f t="shared" si="34"/>
        <v>54344</v>
      </c>
      <c r="G641" s="308">
        <f t="shared" si="34"/>
        <v>21413</v>
      </c>
      <c r="H641" s="308">
        <f t="shared" si="34"/>
        <v>1835</v>
      </c>
      <c r="I641" s="308">
        <f t="shared" si="34"/>
        <v>84573</v>
      </c>
      <c r="J641" s="308">
        <f t="shared" si="34"/>
        <v>23967</v>
      </c>
      <c r="K641" s="308">
        <f t="shared" si="34"/>
        <v>4388</v>
      </c>
      <c r="L641" s="308">
        <f t="shared" si="34"/>
        <v>139435</v>
      </c>
      <c r="M641" s="308">
        <f t="shared" si="34"/>
        <v>6866</v>
      </c>
      <c r="N641" s="308">
        <f t="shared" si="34"/>
        <v>6793</v>
      </c>
    </row>
    <row r="642" spans="1:14" s="286" customFormat="1" ht="3.95" customHeight="1">
      <c r="A642" s="312"/>
      <c r="B642" s="308"/>
    </row>
    <row r="643" spans="1:14" s="286" customFormat="1" ht="9" customHeight="1">
      <c r="A643" s="286" t="s">
        <v>45</v>
      </c>
      <c r="B643" s="295">
        <f t="shared" ref="B643:B674" si="35">SUM(C643:N643)</f>
        <v>3412</v>
      </c>
      <c r="C643" s="324">
        <v>13</v>
      </c>
      <c r="D643" s="324">
        <v>2</v>
      </c>
      <c r="E643" s="324">
        <v>0</v>
      </c>
      <c r="F643" s="324">
        <v>438</v>
      </c>
      <c r="G643" s="324">
        <v>123</v>
      </c>
      <c r="H643" s="324">
        <v>5</v>
      </c>
      <c r="I643" s="324">
        <v>802</v>
      </c>
      <c r="J643" s="324">
        <v>288</v>
      </c>
      <c r="K643" s="324">
        <v>82</v>
      </c>
      <c r="L643" s="324">
        <v>1504</v>
      </c>
      <c r="M643" s="324">
        <v>3</v>
      </c>
      <c r="N643" s="324">
        <v>152</v>
      </c>
    </row>
    <row r="644" spans="1:14" s="286" customFormat="1" ht="9" customHeight="1">
      <c r="A644" s="286" t="s">
        <v>46</v>
      </c>
      <c r="B644" s="295">
        <f t="shared" si="35"/>
        <v>1743</v>
      </c>
      <c r="C644" s="324">
        <v>31</v>
      </c>
      <c r="D644" s="324">
        <v>0</v>
      </c>
      <c r="E644" s="324">
        <v>0</v>
      </c>
      <c r="F644" s="324">
        <v>268</v>
      </c>
      <c r="G644" s="324">
        <v>111</v>
      </c>
      <c r="H644" s="324">
        <v>3</v>
      </c>
      <c r="I644" s="324">
        <v>518</v>
      </c>
      <c r="J644" s="324">
        <v>62</v>
      </c>
      <c r="K644" s="324">
        <v>25</v>
      </c>
      <c r="L644" s="324">
        <v>718</v>
      </c>
      <c r="M644" s="324">
        <v>7</v>
      </c>
      <c r="N644" s="324">
        <v>0</v>
      </c>
    </row>
    <row r="645" spans="1:14" s="286" customFormat="1" ht="9" customHeight="1">
      <c r="A645" s="286" t="s">
        <v>47</v>
      </c>
      <c r="B645" s="295">
        <f t="shared" si="35"/>
        <v>2404</v>
      </c>
      <c r="C645" s="324">
        <v>37</v>
      </c>
      <c r="D645" s="324">
        <v>5</v>
      </c>
      <c r="E645" s="324">
        <v>0</v>
      </c>
      <c r="F645" s="324">
        <v>93</v>
      </c>
      <c r="G645" s="324">
        <v>205</v>
      </c>
      <c r="H645" s="324">
        <v>16</v>
      </c>
      <c r="I645" s="324">
        <v>737</v>
      </c>
      <c r="J645" s="324">
        <v>69</v>
      </c>
      <c r="K645" s="324">
        <v>12</v>
      </c>
      <c r="L645" s="324">
        <v>1177</v>
      </c>
      <c r="M645" s="324">
        <v>53</v>
      </c>
      <c r="N645" s="324">
        <v>0</v>
      </c>
    </row>
    <row r="646" spans="1:14" s="286" customFormat="1" ht="9" customHeight="1">
      <c r="A646" s="291" t="s">
        <v>48</v>
      </c>
      <c r="B646" s="296">
        <f t="shared" si="35"/>
        <v>4449</v>
      </c>
      <c r="C646" s="325">
        <v>30</v>
      </c>
      <c r="D646" s="325">
        <v>7</v>
      </c>
      <c r="E646" s="325">
        <v>15</v>
      </c>
      <c r="F646" s="325">
        <v>175</v>
      </c>
      <c r="G646" s="325">
        <v>192</v>
      </c>
      <c r="H646" s="325">
        <v>6</v>
      </c>
      <c r="I646" s="325">
        <v>1128</v>
      </c>
      <c r="J646" s="325">
        <v>453</v>
      </c>
      <c r="K646" s="325">
        <v>62</v>
      </c>
      <c r="L646" s="325">
        <v>1967</v>
      </c>
      <c r="M646" s="325">
        <v>414</v>
      </c>
      <c r="N646" s="325">
        <v>0</v>
      </c>
    </row>
    <row r="647" spans="1:14" s="286" customFormat="1" ht="9" customHeight="1">
      <c r="A647" s="286" t="s">
        <v>49</v>
      </c>
      <c r="B647" s="295">
        <f t="shared" si="35"/>
        <v>25498</v>
      </c>
      <c r="C647" s="324">
        <v>462</v>
      </c>
      <c r="D647" s="324">
        <v>54</v>
      </c>
      <c r="E647" s="324">
        <v>0</v>
      </c>
      <c r="F647" s="324">
        <v>3899</v>
      </c>
      <c r="G647" s="324">
        <v>1650</v>
      </c>
      <c r="H647" s="324">
        <v>135</v>
      </c>
      <c r="I647" s="324">
        <v>5609</v>
      </c>
      <c r="J647" s="324">
        <v>1976</v>
      </c>
      <c r="K647" s="324">
        <v>194</v>
      </c>
      <c r="L647" s="324">
        <v>9991</v>
      </c>
      <c r="M647" s="324">
        <v>405</v>
      </c>
      <c r="N647" s="324">
        <v>1123</v>
      </c>
    </row>
    <row r="648" spans="1:14" s="286" customFormat="1" ht="9" customHeight="1">
      <c r="A648" s="286" t="s">
        <v>50</v>
      </c>
      <c r="B648" s="295">
        <f t="shared" si="35"/>
        <v>2335</v>
      </c>
      <c r="C648" s="324">
        <v>132</v>
      </c>
      <c r="D648" s="324">
        <v>13</v>
      </c>
      <c r="E648" s="324">
        <v>0</v>
      </c>
      <c r="F648" s="324">
        <v>177</v>
      </c>
      <c r="G648" s="324">
        <v>133</v>
      </c>
      <c r="H648" s="324">
        <v>3</v>
      </c>
      <c r="I648" s="324">
        <v>745</v>
      </c>
      <c r="J648" s="324">
        <v>291</v>
      </c>
      <c r="K648" s="324">
        <v>19</v>
      </c>
      <c r="L648" s="324">
        <v>819</v>
      </c>
      <c r="M648" s="324">
        <v>0</v>
      </c>
      <c r="N648" s="324">
        <v>3</v>
      </c>
    </row>
    <row r="649" spans="1:14" s="286" customFormat="1" ht="9" customHeight="1">
      <c r="A649" s="286" t="s">
        <v>51</v>
      </c>
      <c r="B649" s="295">
        <f t="shared" si="35"/>
        <v>5841</v>
      </c>
      <c r="C649" s="324">
        <v>193</v>
      </c>
      <c r="D649" s="324">
        <v>10</v>
      </c>
      <c r="E649" s="324">
        <v>0</v>
      </c>
      <c r="F649" s="324">
        <v>315</v>
      </c>
      <c r="G649" s="324">
        <v>326</v>
      </c>
      <c r="H649" s="324">
        <v>47</v>
      </c>
      <c r="I649" s="324">
        <v>2424</v>
      </c>
      <c r="J649" s="324">
        <v>226</v>
      </c>
      <c r="K649" s="324">
        <v>43</v>
      </c>
      <c r="L649" s="324">
        <v>2242</v>
      </c>
      <c r="M649" s="324">
        <v>14</v>
      </c>
      <c r="N649" s="324">
        <v>1</v>
      </c>
    </row>
    <row r="650" spans="1:14" s="286" customFormat="1" ht="9" customHeight="1">
      <c r="A650" s="291" t="s">
        <v>52</v>
      </c>
      <c r="B650" s="296">
        <f t="shared" si="35"/>
        <v>14520</v>
      </c>
      <c r="C650" s="325">
        <v>83</v>
      </c>
      <c r="D650" s="325">
        <v>125</v>
      </c>
      <c r="E650" s="325">
        <v>0</v>
      </c>
      <c r="F650" s="325">
        <v>1933</v>
      </c>
      <c r="G650" s="325">
        <v>582</v>
      </c>
      <c r="H650" s="325">
        <v>92</v>
      </c>
      <c r="I650" s="325">
        <v>3677</v>
      </c>
      <c r="J650" s="325">
        <v>961</v>
      </c>
      <c r="K650" s="325">
        <v>113</v>
      </c>
      <c r="L650" s="325">
        <v>6938</v>
      </c>
      <c r="M650" s="325">
        <v>16</v>
      </c>
      <c r="N650" s="325">
        <v>0</v>
      </c>
    </row>
    <row r="651" spans="1:14" s="286" customFormat="1" ht="9" customHeight="1">
      <c r="A651" s="286" t="s">
        <v>53</v>
      </c>
      <c r="B651" s="295">
        <f t="shared" si="35"/>
        <v>23567</v>
      </c>
      <c r="C651" s="324">
        <v>26</v>
      </c>
      <c r="D651" s="324">
        <v>2</v>
      </c>
      <c r="E651" s="324">
        <v>0</v>
      </c>
      <c r="F651" s="324">
        <v>2084</v>
      </c>
      <c r="G651" s="324">
        <v>488</v>
      </c>
      <c r="H651" s="324">
        <v>21</v>
      </c>
      <c r="I651" s="324">
        <v>5059</v>
      </c>
      <c r="J651" s="324">
        <v>835</v>
      </c>
      <c r="K651" s="324">
        <v>664</v>
      </c>
      <c r="L651" s="324">
        <v>14328</v>
      </c>
      <c r="M651" s="324">
        <v>53</v>
      </c>
      <c r="N651" s="324">
        <v>7</v>
      </c>
    </row>
    <row r="652" spans="1:14" s="286" customFormat="1" ht="9" customHeight="1">
      <c r="A652" s="286" t="s">
        <v>54</v>
      </c>
      <c r="B652" s="295">
        <f t="shared" si="35"/>
        <v>9521</v>
      </c>
      <c r="C652" s="324">
        <v>412</v>
      </c>
      <c r="D652" s="324">
        <v>62</v>
      </c>
      <c r="E652" s="324">
        <v>0</v>
      </c>
      <c r="F652" s="324">
        <v>2548</v>
      </c>
      <c r="G652" s="324">
        <v>458</v>
      </c>
      <c r="H652" s="324">
        <v>58</v>
      </c>
      <c r="I652" s="324">
        <v>2266</v>
      </c>
      <c r="J652" s="324">
        <v>377</v>
      </c>
      <c r="K652" s="324">
        <v>18</v>
      </c>
      <c r="L652" s="324">
        <v>2808</v>
      </c>
      <c r="M652" s="324">
        <v>108</v>
      </c>
      <c r="N652" s="324">
        <v>406</v>
      </c>
    </row>
    <row r="653" spans="1:14" s="286" customFormat="1" ht="9" customHeight="1">
      <c r="A653" s="286" t="s">
        <v>55</v>
      </c>
      <c r="B653" s="295">
        <f t="shared" si="35"/>
        <v>20721</v>
      </c>
      <c r="C653" s="324">
        <v>42</v>
      </c>
      <c r="D653" s="324">
        <v>20</v>
      </c>
      <c r="E653" s="324">
        <v>0</v>
      </c>
      <c r="F653" s="324">
        <v>7190</v>
      </c>
      <c r="G653" s="324">
        <v>544</v>
      </c>
      <c r="H653" s="324">
        <v>103</v>
      </c>
      <c r="I653" s="324">
        <v>3626</v>
      </c>
      <c r="J653" s="324">
        <v>1043</v>
      </c>
      <c r="K653" s="324">
        <v>241</v>
      </c>
      <c r="L653" s="324">
        <v>6403</v>
      </c>
      <c r="M653" s="324">
        <v>525</v>
      </c>
      <c r="N653" s="324">
        <v>984</v>
      </c>
    </row>
    <row r="654" spans="1:14" s="286" customFormat="1" ht="9" customHeight="1">
      <c r="A654" s="291" t="s">
        <v>56</v>
      </c>
      <c r="B654" s="296">
        <f t="shared" si="35"/>
        <v>20321</v>
      </c>
      <c r="C654" s="325">
        <v>16</v>
      </c>
      <c r="D654" s="325">
        <v>7</v>
      </c>
      <c r="E654" s="325">
        <v>2</v>
      </c>
      <c r="F654" s="325">
        <v>512</v>
      </c>
      <c r="G654" s="325">
        <v>1571</v>
      </c>
      <c r="H654" s="325">
        <v>52</v>
      </c>
      <c r="I654" s="325">
        <v>4609</v>
      </c>
      <c r="J654" s="325">
        <v>2455</v>
      </c>
      <c r="K654" s="325">
        <v>108</v>
      </c>
      <c r="L654" s="325">
        <v>10110</v>
      </c>
      <c r="M654" s="325">
        <v>853</v>
      </c>
      <c r="N654" s="325">
        <v>26</v>
      </c>
    </row>
    <row r="655" spans="1:14" s="286" customFormat="1" ht="9" customHeight="1">
      <c r="A655" s="286" t="s">
        <v>57</v>
      </c>
      <c r="B655" s="295">
        <f t="shared" si="35"/>
        <v>3012</v>
      </c>
      <c r="C655" s="324">
        <v>30</v>
      </c>
      <c r="D655" s="324">
        <v>10</v>
      </c>
      <c r="E655" s="324">
        <v>0</v>
      </c>
      <c r="F655" s="324">
        <v>325</v>
      </c>
      <c r="G655" s="324">
        <v>223</v>
      </c>
      <c r="H655" s="324">
        <v>1</v>
      </c>
      <c r="I655" s="324">
        <v>814</v>
      </c>
      <c r="J655" s="324">
        <v>185</v>
      </c>
      <c r="K655" s="324">
        <v>75</v>
      </c>
      <c r="L655" s="324">
        <v>1316</v>
      </c>
      <c r="M655" s="324">
        <v>32</v>
      </c>
      <c r="N655" s="324">
        <v>1</v>
      </c>
    </row>
    <row r="656" spans="1:14" s="286" customFormat="1" ht="9" customHeight="1">
      <c r="A656" s="286" t="s">
        <v>58</v>
      </c>
      <c r="B656" s="295">
        <f t="shared" si="35"/>
        <v>28824</v>
      </c>
      <c r="C656" s="324">
        <v>227</v>
      </c>
      <c r="D656" s="324">
        <v>15</v>
      </c>
      <c r="E656" s="324">
        <v>0</v>
      </c>
      <c r="F656" s="324">
        <v>5250</v>
      </c>
      <c r="G656" s="324">
        <v>1119</v>
      </c>
      <c r="H656" s="324">
        <v>2</v>
      </c>
      <c r="I656" s="324">
        <v>4624</v>
      </c>
      <c r="J656" s="324">
        <v>3309</v>
      </c>
      <c r="K656" s="324">
        <v>218</v>
      </c>
      <c r="L656" s="324">
        <v>12413</v>
      </c>
      <c r="M656" s="324">
        <v>512</v>
      </c>
      <c r="N656" s="324">
        <v>1135</v>
      </c>
    </row>
    <row r="657" spans="1:14" s="286" customFormat="1" ht="9" customHeight="1">
      <c r="A657" s="286" t="s">
        <v>59</v>
      </c>
      <c r="B657" s="295">
        <f t="shared" si="35"/>
        <v>9738</v>
      </c>
      <c r="C657" s="324">
        <v>23</v>
      </c>
      <c r="D657" s="324">
        <v>14</v>
      </c>
      <c r="E657" s="324">
        <v>3</v>
      </c>
      <c r="F657" s="324">
        <v>2165</v>
      </c>
      <c r="G657" s="324">
        <v>386</v>
      </c>
      <c r="H657" s="324">
        <v>38</v>
      </c>
      <c r="I657" s="324">
        <v>2079</v>
      </c>
      <c r="J657" s="324">
        <v>983</v>
      </c>
      <c r="K657" s="324">
        <v>238</v>
      </c>
      <c r="L657" s="324">
        <v>3622</v>
      </c>
      <c r="M657" s="324">
        <v>114</v>
      </c>
      <c r="N657" s="324">
        <v>73</v>
      </c>
    </row>
    <row r="658" spans="1:14" s="286" customFormat="1" ht="9" customHeight="1">
      <c r="A658" s="291" t="s">
        <v>60</v>
      </c>
      <c r="B658" s="296">
        <f t="shared" si="35"/>
        <v>4007</v>
      </c>
      <c r="C658" s="325">
        <v>137</v>
      </c>
      <c r="D658" s="325">
        <v>0</v>
      </c>
      <c r="E658" s="325">
        <v>0</v>
      </c>
      <c r="F658" s="325">
        <v>609</v>
      </c>
      <c r="G658" s="325">
        <v>234</v>
      </c>
      <c r="H658" s="325">
        <v>56</v>
      </c>
      <c r="I658" s="325">
        <v>994</v>
      </c>
      <c r="J658" s="325">
        <v>151</v>
      </c>
      <c r="K658" s="325">
        <v>69</v>
      </c>
      <c r="L658" s="325">
        <v>1141</v>
      </c>
      <c r="M658" s="325">
        <v>581</v>
      </c>
      <c r="N658" s="325">
        <v>35</v>
      </c>
    </row>
    <row r="659" spans="1:14" s="286" customFormat="1" ht="9" customHeight="1">
      <c r="A659" s="286" t="s">
        <v>61</v>
      </c>
      <c r="B659" s="295">
        <f t="shared" si="35"/>
        <v>3803</v>
      </c>
      <c r="C659" s="324">
        <v>60</v>
      </c>
      <c r="D659" s="324">
        <v>9</v>
      </c>
      <c r="E659" s="324">
        <v>0</v>
      </c>
      <c r="F659" s="324">
        <v>355</v>
      </c>
      <c r="G659" s="324">
        <v>237</v>
      </c>
      <c r="H659" s="324">
        <v>38</v>
      </c>
      <c r="I659" s="324">
        <v>477</v>
      </c>
      <c r="J659" s="324">
        <v>323</v>
      </c>
      <c r="K659" s="324">
        <v>83</v>
      </c>
      <c r="L659" s="324">
        <v>2031</v>
      </c>
      <c r="M659" s="324">
        <v>141</v>
      </c>
      <c r="N659" s="324">
        <v>49</v>
      </c>
    </row>
    <row r="660" spans="1:14" s="286" customFormat="1" ht="9" customHeight="1">
      <c r="A660" s="286" t="s">
        <v>62</v>
      </c>
      <c r="B660" s="295">
        <f t="shared" si="35"/>
        <v>240</v>
      </c>
      <c r="C660" s="324">
        <v>3</v>
      </c>
      <c r="D660" s="324">
        <v>0</v>
      </c>
      <c r="E660" s="324">
        <v>1</v>
      </c>
      <c r="F660" s="324">
        <v>21</v>
      </c>
      <c r="G660" s="324">
        <v>10</v>
      </c>
      <c r="H660" s="324">
        <v>0</v>
      </c>
      <c r="I660" s="324">
        <v>72</v>
      </c>
      <c r="J660" s="324">
        <v>8</v>
      </c>
      <c r="K660" s="324">
        <v>0</v>
      </c>
      <c r="L660" s="324">
        <v>125</v>
      </c>
      <c r="M660" s="324">
        <v>0</v>
      </c>
      <c r="N660" s="324">
        <v>0</v>
      </c>
    </row>
    <row r="661" spans="1:14" s="286" customFormat="1" ht="9" customHeight="1">
      <c r="A661" s="286" t="s">
        <v>63</v>
      </c>
      <c r="B661" s="295">
        <f t="shared" si="35"/>
        <v>5638</v>
      </c>
      <c r="C661" s="324">
        <v>18</v>
      </c>
      <c r="D661" s="324">
        <v>2</v>
      </c>
      <c r="E661" s="324">
        <v>0</v>
      </c>
      <c r="F661" s="324">
        <v>1074</v>
      </c>
      <c r="G661" s="324">
        <v>410</v>
      </c>
      <c r="H661" s="324">
        <v>33</v>
      </c>
      <c r="I661" s="324">
        <v>1157</v>
      </c>
      <c r="J661" s="324">
        <v>255</v>
      </c>
      <c r="K661" s="324">
        <v>78</v>
      </c>
      <c r="L661" s="324">
        <v>2441</v>
      </c>
      <c r="M661" s="324">
        <v>9</v>
      </c>
      <c r="N661" s="324">
        <v>161</v>
      </c>
    </row>
    <row r="662" spans="1:14" s="286" customFormat="1" ht="9" customHeight="1">
      <c r="A662" s="291" t="s">
        <v>64</v>
      </c>
      <c r="B662" s="296">
        <f t="shared" si="35"/>
        <v>3395</v>
      </c>
      <c r="C662" s="325">
        <v>16</v>
      </c>
      <c r="D662" s="325">
        <v>0</v>
      </c>
      <c r="E662" s="325">
        <v>0</v>
      </c>
      <c r="F662" s="325">
        <v>414</v>
      </c>
      <c r="G662" s="325">
        <v>144</v>
      </c>
      <c r="H662" s="325">
        <v>1</v>
      </c>
      <c r="I662" s="325">
        <v>1179</v>
      </c>
      <c r="J662" s="325">
        <v>223</v>
      </c>
      <c r="K662" s="325">
        <v>46</v>
      </c>
      <c r="L662" s="325">
        <v>1152</v>
      </c>
      <c r="M662" s="325">
        <v>85</v>
      </c>
      <c r="N662" s="325">
        <v>135</v>
      </c>
    </row>
    <row r="663" spans="1:14" s="286" customFormat="1" ht="9" customHeight="1">
      <c r="A663" s="286" t="s">
        <v>65</v>
      </c>
      <c r="B663" s="295">
        <f t="shared" si="35"/>
        <v>7130</v>
      </c>
      <c r="C663" s="324">
        <v>667</v>
      </c>
      <c r="D663" s="324">
        <v>6</v>
      </c>
      <c r="E663" s="324">
        <v>0</v>
      </c>
      <c r="F663" s="324">
        <v>1131</v>
      </c>
      <c r="G663" s="324">
        <v>163</v>
      </c>
      <c r="H663" s="324">
        <v>146</v>
      </c>
      <c r="I663" s="324">
        <v>1450</v>
      </c>
      <c r="J663" s="324">
        <v>424</v>
      </c>
      <c r="K663" s="324">
        <v>62</v>
      </c>
      <c r="L663" s="324">
        <v>2777</v>
      </c>
      <c r="M663" s="324">
        <v>200</v>
      </c>
      <c r="N663" s="324">
        <v>104</v>
      </c>
    </row>
    <row r="664" spans="1:14" s="286" customFormat="1" ht="9" customHeight="1">
      <c r="A664" s="286" t="s">
        <v>66</v>
      </c>
      <c r="B664" s="295">
        <f t="shared" si="35"/>
        <v>7345</v>
      </c>
      <c r="C664" s="324">
        <v>120</v>
      </c>
      <c r="D664" s="324">
        <v>6</v>
      </c>
      <c r="E664" s="324">
        <v>0</v>
      </c>
      <c r="F664" s="324">
        <v>1389</v>
      </c>
      <c r="G664" s="324">
        <v>309</v>
      </c>
      <c r="H664" s="324">
        <v>0</v>
      </c>
      <c r="I664" s="324">
        <v>1309</v>
      </c>
      <c r="J664" s="324">
        <v>606</v>
      </c>
      <c r="K664" s="324">
        <v>49</v>
      </c>
      <c r="L664" s="324">
        <v>3132</v>
      </c>
      <c r="M664" s="324">
        <v>19</v>
      </c>
      <c r="N664" s="324">
        <v>406</v>
      </c>
    </row>
    <row r="665" spans="1:14" s="286" customFormat="1" ht="9" customHeight="1">
      <c r="A665" s="286" t="s">
        <v>67</v>
      </c>
      <c r="B665" s="295">
        <f t="shared" si="35"/>
        <v>6150</v>
      </c>
      <c r="C665" s="324">
        <v>11</v>
      </c>
      <c r="D665" s="324">
        <v>0</v>
      </c>
      <c r="E665" s="324">
        <v>0</v>
      </c>
      <c r="F665" s="324">
        <v>48</v>
      </c>
      <c r="G665" s="324">
        <v>207</v>
      </c>
      <c r="H665" s="324">
        <v>1</v>
      </c>
      <c r="I665" s="324">
        <v>1714</v>
      </c>
      <c r="J665" s="324">
        <v>345</v>
      </c>
      <c r="K665" s="324">
        <v>49</v>
      </c>
      <c r="L665" s="324">
        <v>3509</v>
      </c>
      <c r="M665" s="324">
        <v>22</v>
      </c>
      <c r="N665" s="324">
        <v>244</v>
      </c>
    </row>
    <row r="666" spans="1:14" s="286" customFormat="1" ht="9" customHeight="1">
      <c r="A666" s="291" t="s">
        <v>68</v>
      </c>
      <c r="B666" s="296">
        <f t="shared" si="35"/>
        <v>15510</v>
      </c>
      <c r="C666" s="325">
        <v>515</v>
      </c>
      <c r="D666" s="325">
        <v>21</v>
      </c>
      <c r="E666" s="325">
        <v>0</v>
      </c>
      <c r="F666" s="325">
        <v>3434</v>
      </c>
      <c r="G666" s="325">
        <v>682</v>
      </c>
      <c r="H666" s="325">
        <v>436</v>
      </c>
      <c r="I666" s="325">
        <v>2539</v>
      </c>
      <c r="J666" s="325">
        <v>1040</v>
      </c>
      <c r="K666" s="325">
        <v>308</v>
      </c>
      <c r="L666" s="325">
        <v>5158</v>
      </c>
      <c r="M666" s="325">
        <v>1373</v>
      </c>
      <c r="N666" s="325">
        <v>4</v>
      </c>
    </row>
    <row r="667" spans="1:14" s="286" customFormat="1" ht="9" customHeight="1">
      <c r="A667" s="286" t="s">
        <v>69</v>
      </c>
      <c r="B667" s="295">
        <f t="shared" si="35"/>
        <v>13766</v>
      </c>
      <c r="C667" s="324">
        <v>468</v>
      </c>
      <c r="D667" s="324">
        <v>11</v>
      </c>
      <c r="E667" s="324">
        <v>2</v>
      </c>
      <c r="F667" s="324">
        <v>1226</v>
      </c>
      <c r="G667" s="324">
        <v>1176</v>
      </c>
      <c r="H667" s="324">
        <v>128</v>
      </c>
      <c r="I667" s="324">
        <v>5577</v>
      </c>
      <c r="J667" s="324">
        <v>558</v>
      </c>
      <c r="K667" s="324">
        <v>264</v>
      </c>
      <c r="L667" s="324">
        <v>4116</v>
      </c>
      <c r="M667" s="324">
        <v>19</v>
      </c>
      <c r="N667" s="324">
        <v>221</v>
      </c>
    </row>
    <row r="668" spans="1:14" s="286" customFormat="1" ht="9" customHeight="1">
      <c r="A668" s="286" t="s">
        <v>70</v>
      </c>
      <c r="B668" s="295">
        <f t="shared" si="35"/>
        <v>43981</v>
      </c>
      <c r="C668" s="324">
        <v>1703</v>
      </c>
      <c r="D668" s="324">
        <v>350</v>
      </c>
      <c r="E668" s="324">
        <v>0</v>
      </c>
      <c r="F668" s="324">
        <v>10140</v>
      </c>
      <c r="G668" s="324">
        <v>3275</v>
      </c>
      <c r="H668" s="324">
        <v>122</v>
      </c>
      <c r="I668" s="324">
        <v>11737</v>
      </c>
      <c r="J668" s="324">
        <v>1598</v>
      </c>
      <c r="K668" s="324">
        <v>378</v>
      </c>
      <c r="L668" s="324">
        <v>14237</v>
      </c>
      <c r="M668" s="324">
        <v>385</v>
      </c>
      <c r="N668" s="324">
        <v>56</v>
      </c>
    </row>
    <row r="669" spans="1:14" s="286" customFormat="1" ht="9" customHeight="1">
      <c r="A669" s="286" t="s">
        <v>71</v>
      </c>
      <c r="B669" s="295">
        <f t="shared" si="35"/>
        <v>18147</v>
      </c>
      <c r="C669" s="324">
        <v>280</v>
      </c>
      <c r="D669" s="324">
        <v>232</v>
      </c>
      <c r="E669" s="324">
        <v>98</v>
      </c>
      <c r="F669" s="324">
        <v>1061</v>
      </c>
      <c r="G669" s="324">
        <v>2784</v>
      </c>
      <c r="H669" s="324">
        <v>5</v>
      </c>
      <c r="I669" s="324">
        <v>4511</v>
      </c>
      <c r="J669" s="324">
        <v>1306</v>
      </c>
      <c r="K669" s="324">
        <v>175</v>
      </c>
      <c r="L669" s="324">
        <v>7633</v>
      </c>
      <c r="M669" s="324">
        <v>24</v>
      </c>
      <c r="N669" s="324">
        <v>38</v>
      </c>
    </row>
    <row r="670" spans="1:14" s="286" customFormat="1" ht="9" customHeight="1">
      <c r="A670" s="291" t="s">
        <v>72</v>
      </c>
      <c r="B670" s="296">
        <f t="shared" si="35"/>
        <v>16799</v>
      </c>
      <c r="C670" s="325">
        <v>104</v>
      </c>
      <c r="D670" s="325">
        <v>143</v>
      </c>
      <c r="E670" s="325">
        <v>0</v>
      </c>
      <c r="F670" s="325">
        <v>3380</v>
      </c>
      <c r="G670" s="325">
        <v>598</v>
      </c>
      <c r="H670" s="325">
        <v>189</v>
      </c>
      <c r="I670" s="325">
        <v>3761</v>
      </c>
      <c r="J670" s="325">
        <v>1430</v>
      </c>
      <c r="K670" s="325">
        <v>261</v>
      </c>
      <c r="L670" s="325">
        <v>5571</v>
      </c>
      <c r="M670" s="325">
        <v>348</v>
      </c>
      <c r="N670" s="325">
        <v>1014</v>
      </c>
    </row>
    <row r="671" spans="1:14" s="286" customFormat="1" ht="9" customHeight="1">
      <c r="A671" s="286" t="s">
        <v>73</v>
      </c>
      <c r="B671" s="295">
        <f t="shared" si="35"/>
        <v>408</v>
      </c>
      <c r="C671" s="324">
        <v>1</v>
      </c>
      <c r="D671" s="324">
        <v>0</v>
      </c>
      <c r="E671" s="324">
        <v>0</v>
      </c>
      <c r="F671" s="324">
        <v>47</v>
      </c>
      <c r="G671" s="324">
        <v>19</v>
      </c>
      <c r="H671" s="324">
        <v>5</v>
      </c>
      <c r="I671" s="324">
        <v>137</v>
      </c>
      <c r="J671" s="324">
        <v>25</v>
      </c>
      <c r="K671" s="324">
        <v>14</v>
      </c>
      <c r="L671" s="324">
        <v>127</v>
      </c>
      <c r="M671" s="324">
        <v>32</v>
      </c>
      <c r="N671" s="324">
        <v>1</v>
      </c>
    </row>
    <row r="672" spans="1:14" s="286" customFormat="1" ht="9" customHeight="1">
      <c r="A672" s="286" t="s">
        <v>74</v>
      </c>
      <c r="B672" s="295">
        <f t="shared" si="35"/>
        <v>14422</v>
      </c>
      <c r="C672" s="324">
        <v>148</v>
      </c>
      <c r="D672" s="324">
        <v>9</v>
      </c>
      <c r="E672" s="324">
        <v>1</v>
      </c>
      <c r="F672" s="324">
        <v>768</v>
      </c>
      <c r="G672" s="324">
        <v>2279</v>
      </c>
      <c r="H672" s="324">
        <v>45</v>
      </c>
      <c r="I672" s="324">
        <v>4690</v>
      </c>
      <c r="J672" s="324">
        <v>1032</v>
      </c>
      <c r="K672" s="324">
        <v>209</v>
      </c>
      <c r="L672" s="324">
        <v>4533</v>
      </c>
      <c r="M672" s="324">
        <v>315</v>
      </c>
      <c r="N672" s="324">
        <v>393</v>
      </c>
    </row>
    <row r="673" spans="1:15" s="286" customFormat="1" ht="9" customHeight="1">
      <c r="A673" s="286" t="s">
        <v>75</v>
      </c>
      <c r="B673" s="295">
        <f t="shared" si="35"/>
        <v>13234</v>
      </c>
      <c r="C673" s="324">
        <v>486</v>
      </c>
      <c r="D673" s="324">
        <v>34</v>
      </c>
      <c r="E673" s="324">
        <v>0</v>
      </c>
      <c r="F673" s="324">
        <v>1639</v>
      </c>
      <c r="G673" s="324">
        <v>632</v>
      </c>
      <c r="H673" s="324">
        <v>28</v>
      </c>
      <c r="I673" s="324">
        <v>4049</v>
      </c>
      <c r="J673" s="324">
        <v>1086</v>
      </c>
      <c r="K673" s="324">
        <v>188</v>
      </c>
      <c r="L673" s="324">
        <v>4985</v>
      </c>
      <c r="M673" s="324">
        <v>103</v>
      </c>
      <c r="N673" s="324">
        <v>4</v>
      </c>
    </row>
    <row r="674" spans="1:15" s="286" customFormat="1" ht="9" customHeight="1">
      <c r="A674" s="291" t="s">
        <v>76</v>
      </c>
      <c r="B674" s="296">
        <f t="shared" si="35"/>
        <v>1665</v>
      </c>
      <c r="C674" s="325">
        <v>30</v>
      </c>
      <c r="D674" s="325">
        <v>117</v>
      </c>
      <c r="E674" s="325">
        <v>0</v>
      </c>
      <c r="F674" s="325">
        <v>236</v>
      </c>
      <c r="G674" s="325">
        <v>143</v>
      </c>
      <c r="H674" s="325">
        <v>20</v>
      </c>
      <c r="I674" s="325">
        <v>503</v>
      </c>
      <c r="J674" s="325">
        <v>44</v>
      </c>
      <c r="K674" s="325">
        <v>43</v>
      </c>
      <c r="L674" s="325">
        <v>411</v>
      </c>
      <c r="M674" s="325">
        <v>101</v>
      </c>
      <c r="N674" s="325">
        <v>17</v>
      </c>
    </row>
    <row r="675" spans="1:15" s="323" customFormat="1" ht="9" customHeight="1">
      <c r="A675" s="318"/>
      <c r="B675" s="321"/>
      <c r="C675" s="322"/>
      <c r="D675" s="322"/>
      <c r="E675" s="322"/>
      <c r="F675" s="322"/>
      <c r="G675" s="322"/>
      <c r="H675" s="322"/>
      <c r="I675" s="322"/>
      <c r="J675" s="322"/>
      <c r="K675" s="322"/>
      <c r="L675" s="322"/>
      <c r="M675" s="322"/>
      <c r="N675" s="322"/>
      <c r="O675" s="318"/>
    </row>
    <row r="676" spans="1:15" s="285" customFormat="1" ht="9" customHeight="1">
      <c r="A676" s="284">
        <v>2013</v>
      </c>
      <c r="B676" s="308"/>
      <c r="O676" s="286"/>
    </row>
    <row r="677" spans="1:15" s="286" customFormat="1" ht="9" customHeight="1">
      <c r="A677" s="312" t="s">
        <v>44</v>
      </c>
      <c r="B677" s="308">
        <f t="shared" ref="B677:N677" si="36">SUM(B679:B710)</f>
        <v>398802</v>
      </c>
      <c r="C677" s="308">
        <f t="shared" si="36"/>
        <v>7336</v>
      </c>
      <c r="D677" s="308">
        <f t="shared" si="36"/>
        <v>2245</v>
      </c>
      <c r="E677" s="308">
        <f t="shared" si="36"/>
        <v>32</v>
      </c>
      <c r="F677" s="308">
        <f t="shared" si="36"/>
        <v>60359</v>
      </c>
      <c r="G677" s="308">
        <f t="shared" si="36"/>
        <v>24497</v>
      </c>
      <c r="H677" s="308">
        <f t="shared" si="36"/>
        <v>1771</v>
      </c>
      <c r="I677" s="308">
        <f t="shared" si="36"/>
        <v>97238</v>
      </c>
      <c r="J677" s="308">
        <f t="shared" si="36"/>
        <v>28204</v>
      </c>
      <c r="K677" s="308">
        <f t="shared" si="36"/>
        <v>4790</v>
      </c>
      <c r="L677" s="308">
        <f t="shared" si="36"/>
        <v>159266</v>
      </c>
      <c r="M677" s="308">
        <f t="shared" si="36"/>
        <v>7761</v>
      </c>
      <c r="N677" s="308">
        <f t="shared" si="36"/>
        <v>5303</v>
      </c>
    </row>
    <row r="678" spans="1:15" s="286" customFormat="1" ht="3.95" customHeight="1">
      <c r="A678" s="312"/>
      <c r="B678" s="308"/>
    </row>
    <row r="679" spans="1:15" s="286" customFormat="1" ht="9" customHeight="1">
      <c r="A679" s="286" t="s">
        <v>45</v>
      </c>
      <c r="B679" s="295">
        <f t="shared" ref="B679:B710" si="37">SUM(C679:N679)</f>
        <v>4393</v>
      </c>
      <c r="C679" s="324">
        <v>24</v>
      </c>
      <c r="D679" s="324">
        <v>4</v>
      </c>
      <c r="E679" s="324">
        <v>0</v>
      </c>
      <c r="F679" s="324">
        <v>708</v>
      </c>
      <c r="G679" s="324">
        <v>203</v>
      </c>
      <c r="H679" s="324">
        <v>6</v>
      </c>
      <c r="I679" s="324">
        <v>1043</v>
      </c>
      <c r="J679" s="324">
        <v>316</v>
      </c>
      <c r="K679" s="324">
        <v>128</v>
      </c>
      <c r="L679" s="324">
        <v>1835</v>
      </c>
      <c r="M679" s="324">
        <v>6</v>
      </c>
      <c r="N679" s="324">
        <v>120</v>
      </c>
    </row>
    <row r="680" spans="1:15" s="286" customFormat="1" ht="9" customHeight="1">
      <c r="A680" s="286" t="s">
        <v>46</v>
      </c>
      <c r="B680" s="295">
        <f t="shared" si="37"/>
        <v>3740</v>
      </c>
      <c r="C680" s="324">
        <v>54</v>
      </c>
      <c r="D680" s="324">
        <v>0</v>
      </c>
      <c r="E680" s="324">
        <v>0</v>
      </c>
      <c r="F680" s="324">
        <v>422</v>
      </c>
      <c r="G680" s="324">
        <v>233</v>
      </c>
      <c r="H680" s="324">
        <v>8</v>
      </c>
      <c r="I680" s="324">
        <v>899</v>
      </c>
      <c r="J680" s="324">
        <v>120</v>
      </c>
      <c r="K680" s="324">
        <v>27</v>
      </c>
      <c r="L680" s="324">
        <v>1957</v>
      </c>
      <c r="M680" s="324">
        <v>19</v>
      </c>
      <c r="N680" s="324">
        <v>1</v>
      </c>
    </row>
    <row r="681" spans="1:15" s="286" customFormat="1" ht="9" customHeight="1">
      <c r="A681" s="286" t="s">
        <v>47</v>
      </c>
      <c r="B681" s="295">
        <f t="shared" si="37"/>
        <v>2891</v>
      </c>
      <c r="C681" s="324">
        <v>43</v>
      </c>
      <c r="D681" s="324">
        <v>80</v>
      </c>
      <c r="E681" s="324">
        <v>0</v>
      </c>
      <c r="F681" s="324">
        <v>67</v>
      </c>
      <c r="G681" s="324">
        <v>307</v>
      </c>
      <c r="H681" s="324">
        <v>28</v>
      </c>
      <c r="I681" s="324">
        <v>922</v>
      </c>
      <c r="J681" s="324">
        <v>61</v>
      </c>
      <c r="K681" s="324">
        <v>29</v>
      </c>
      <c r="L681" s="324">
        <v>1344</v>
      </c>
      <c r="M681" s="324">
        <v>10</v>
      </c>
      <c r="N681" s="324">
        <v>0</v>
      </c>
    </row>
    <row r="682" spans="1:15" s="286" customFormat="1" ht="9" customHeight="1">
      <c r="A682" s="291" t="s">
        <v>48</v>
      </c>
      <c r="B682" s="296">
        <f t="shared" si="37"/>
        <v>5212</v>
      </c>
      <c r="C682" s="325">
        <v>44</v>
      </c>
      <c r="D682" s="325">
        <v>25</v>
      </c>
      <c r="E682" s="325">
        <v>12</v>
      </c>
      <c r="F682" s="325">
        <v>126</v>
      </c>
      <c r="G682" s="325">
        <v>270</v>
      </c>
      <c r="H682" s="325">
        <v>16</v>
      </c>
      <c r="I682" s="325">
        <v>1464</v>
      </c>
      <c r="J682" s="325">
        <v>389</v>
      </c>
      <c r="K682" s="325">
        <v>55</v>
      </c>
      <c r="L682" s="325">
        <v>2661</v>
      </c>
      <c r="M682" s="325">
        <v>150</v>
      </c>
      <c r="N682" s="325">
        <v>0</v>
      </c>
    </row>
    <row r="683" spans="1:15" s="286" customFormat="1" ht="9" customHeight="1">
      <c r="A683" s="286" t="s">
        <v>49</v>
      </c>
      <c r="B683" s="295">
        <f t="shared" si="37"/>
        <v>25512</v>
      </c>
      <c r="C683" s="324">
        <v>614</v>
      </c>
      <c r="D683" s="324">
        <v>37</v>
      </c>
      <c r="E683" s="324">
        <v>0</v>
      </c>
      <c r="F683" s="324">
        <v>3470</v>
      </c>
      <c r="G683" s="324">
        <v>1745</v>
      </c>
      <c r="H683" s="324">
        <v>133</v>
      </c>
      <c r="I683" s="324">
        <v>5548</v>
      </c>
      <c r="J683" s="324">
        <v>1856</v>
      </c>
      <c r="K683" s="324">
        <v>161</v>
      </c>
      <c r="L683" s="324">
        <v>10938</v>
      </c>
      <c r="M683" s="324">
        <v>228</v>
      </c>
      <c r="N683" s="324">
        <v>782</v>
      </c>
    </row>
    <row r="684" spans="1:15" s="286" customFormat="1" ht="9" customHeight="1">
      <c r="A684" s="286" t="s">
        <v>50</v>
      </c>
      <c r="B684" s="295">
        <f t="shared" si="37"/>
        <v>2725</v>
      </c>
      <c r="C684" s="324">
        <v>142</v>
      </c>
      <c r="D684" s="324">
        <v>13</v>
      </c>
      <c r="E684" s="324">
        <v>0</v>
      </c>
      <c r="F684" s="324">
        <v>242</v>
      </c>
      <c r="G684" s="324">
        <v>161</v>
      </c>
      <c r="H684" s="324">
        <v>1</v>
      </c>
      <c r="I684" s="324">
        <v>804</v>
      </c>
      <c r="J684" s="324">
        <v>295</v>
      </c>
      <c r="K684" s="324">
        <v>36</v>
      </c>
      <c r="L684" s="324">
        <v>1026</v>
      </c>
      <c r="M684" s="324">
        <v>2</v>
      </c>
      <c r="N684" s="324">
        <v>3</v>
      </c>
    </row>
    <row r="685" spans="1:15" s="286" customFormat="1" ht="9" customHeight="1">
      <c r="A685" s="286" t="s">
        <v>51</v>
      </c>
      <c r="B685" s="295">
        <f t="shared" si="37"/>
        <v>5668</v>
      </c>
      <c r="C685" s="324">
        <v>161</v>
      </c>
      <c r="D685" s="324">
        <v>4</v>
      </c>
      <c r="E685" s="324">
        <v>0</v>
      </c>
      <c r="F685" s="324">
        <v>255</v>
      </c>
      <c r="G685" s="324">
        <v>445</v>
      </c>
      <c r="H685" s="324">
        <v>28</v>
      </c>
      <c r="I685" s="324">
        <v>2197</v>
      </c>
      <c r="J685" s="324">
        <v>201</v>
      </c>
      <c r="K685" s="324">
        <v>71</v>
      </c>
      <c r="L685" s="324">
        <v>2238</v>
      </c>
      <c r="M685" s="324">
        <v>50</v>
      </c>
      <c r="N685" s="324">
        <v>18</v>
      </c>
    </row>
    <row r="686" spans="1:15" s="286" customFormat="1" ht="9" customHeight="1">
      <c r="A686" s="291" t="s">
        <v>52</v>
      </c>
      <c r="B686" s="296">
        <f t="shared" si="37"/>
        <v>19846</v>
      </c>
      <c r="C686" s="325">
        <v>318</v>
      </c>
      <c r="D686" s="325">
        <v>324</v>
      </c>
      <c r="E686" s="325">
        <v>0</v>
      </c>
      <c r="F686" s="325">
        <v>3505</v>
      </c>
      <c r="G686" s="325">
        <v>778</v>
      </c>
      <c r="H686" s="325">
        <v>104</v>
      </c>
      <c r="I686" s="325">
        <v>5299</v>
      </c>
      <c r="J686" s="325">
        <v>1501</v>
      </c>
      <c r="K686" s="325">
        <v>141</v>
      </c>
      <c r="L686" s="325">
        <v>7812</v>
      </c>
      <c r="M686" s="325">
        <v>64</v>
      </c>
      <c r="N686" s="325">
        <v>0</v>
      </c>
    </row>
    <row r="687" spans="1:15" s="286" customFormat="1" ht="9" customHeight="1">
      <c r="A687" s="286" t="s">
        <v>53</v>
      </c>
      <c r="B687" s="295">
        <f t="shared" si="37"/>
        <v>25439</v>
      </c>
      <c r="C687" s="324">
        <v>11</v>
      </c>
      <c r="D687" s="324">
        <v>2</v>
      </c>
      <c r="E687" s="324">
        <v>0</v>
      </c>
      <c r="F687" s="324">
        <v>2460</v>
      </c>
      <c r="G687" s="324">
        <v>545</v>
      </c>
      <c r="H687" s="324">
        <v>3</v>
      </c>
      <c r="I687" s="324">
        <v>5201</v>
      </c>
      <c r="J687" s="324">
        <v>1023</v>
      </c>
      <c r="K687" s="324">
        <v>700</v>
      </c>
      <c r="L687" s="324">
        <v>15458</v>
      </c>
      <c r="M687" s="324">
        <v>34</v>
      </c>
      <c r="N687" s="324">
        <v>2</v>
      </c>
    </row>
    <row r="688" spans="1:15" s="286" customFormat="1" ht="9" customHeight="1">
      <c r="A688" s="286" t="s">
        <v>54</v>
      </c>
      <c r="B688" s="295">
        <f t="shared" si="37"/>
        <v>12295</v>
      </c>
      <c r="C688" s="324">
        <v>1605</v>
      </c>
      <c r="D688" s="324">
        <v>146</v>
      </c>
      <c r="E688" s="324">
        <v>0</v>
      </c>
      <c r="F688" s="324">
        <v>2975</v>
      </c>
      <c r="G688" s="324">
        <v>490</v>
      </c>
      <c r="H688" s="324">
        <v>63</v>
      </c>
      <c r="I688" s="324">
        <v>2297</v>
      </c>
      <c r="J688" s="324">
        <v>538</v>
      </c>
      <c r="K688" s="324">
        <v>12</v>
      </c>
      <c r="L688" s="324">
        <v>2855</v>
      </c>
      <c r="M688" s="324">
        <v>654</v>
      </c>
      <c r="N688" s="324">
        <v>660</v>
      </c>
    </row>
    <row r="689" spans="1:14" s="286" customFormat="1" ht="9" customHeight="1">
      <c r="A689" s="286" t="s">
        <v>55</v>
      </c>
      <c r="B689" s="295">
        <f t="shared" si="37"/>
        <v>25011</v>
      </c>
      <c r="C689" s="324">
        <v>37</v>
      </c>
      <c r="D689" s="324">
        <v>17</v>
      </c>
      <c r="E689" s="324">
        <v>0</v>
      </c>
      <c r="F689" s="324">
        <v>8687</v>
      </c>
      <c r="G689" s="324">
        <v>826</v>
      </c>
      <c r="H689" s="324">
        <v>125</v>
      </c>
      <c r="I689" s="324">
        <v>4246</v>
      </c>
      <c r="J689" s="324">
        <v>1216</v>
      </c>
      <c r="K689" s="324">
        <v>212</v>
      </c>
      <c r="L689" s="324">
        <v>8293</v>
      </c>
      <c r="M689" s="324">
        <v>940</v>
      </c>
      <c r="N689" s="324">
        <v>412</v>
      </c>
    </row>
    <row r="690" spans="1:14" s="286" customFormat="1" ht="9" customHeight="1">
      <c r="A690" s="291" t="s">
        <v>56</v>
      </c>
      <c r="B690" s="296">
        <f t="shared" si="37"/>
        <v>20646</v>
      </c>
      <c r="C690" s="325">
        <v>47</v>
      </c>
      <c r="D690" s="325">
        <v>29</v>
      </c>
      <c r="E690" s="325">
        <v>1</v>
      </c>
      <c r="F690" s="325">
        <v>500</v>
      </c>
      <c r="G690" s="325">
        <v>859</v>
      </c>
      <c r="H690" s="325">
        <v>58</v>
      </c>
      <c r="I690" s="325">
        <v>4475</v>
      </c>
      <c r="J690" s="325">
        <v>2328</v>
      </c>
      <c r="K690" s="325">
        <v>361</v>
      </c>
      <c r="L690" s="325">
        <v>11072</v>
      </c>
      <c r="M690" s="325">
        <v>735</v>
      </c>
      <c r="N690" s="325">
        <v>181</v>
      </c>
    </row>
    <row r="691" spans="1:14" s="286" customFormat="1" ht="9" customHeight="1">
      <c r="A691" s="286" t="s">
        <v>57</v>
      </c>
      <c r="B691" s="295">
        <f t="shared" si="37"/>
        <v>3194</v>
      </c>
      <c r="C691" s="324">
        <v>5</v>
      </c>
      <c r="D691" s="324">
        <v>1</v>
      </c>
      <c r="E691" s="324">
        <v>0</v>
      </c>
      <c r="F691" s="324">
        <v>317</v>
      </c>
      <c r="G691" s="324">
        <v>183</v>
      </c>
      <c r="H691" s="324">
        <v>1</v>
      </c>
      <c r="I691" s="324">
        <v>788</v>
      </c>
      <c r="J691" s="324">
        <v>234</v>
      </c>
      <c r="K691" s="324">
        <v>50</v>
      </c>
      <c r="L691" s="324">
        <v>1527</v>
      </c>
      <c r="M691" s="324">
        <v>86</v>
      </c>
      <c r="N691" s="324">
        <v>2</v>
      </c>
    </row>
    <row r="692" spans="1:14" s="286" customFormat="1" ht="9" customHeight="1">
      <c r="A692" s="286" t="s">
        <v>58</v>
      </c>
      <c r="B692" s="295">
        <f t="shared" si="37"/>
        <v>34069</v>
      </c>
      <c r="C692" s="324">
        <v>251</v>
      </c>
      <c r="D692" s="324">
        <v>7</v>
      </c>
      <c r="E692" s="324">
        <v>0</v>
      </c>
      <c r="F692" s="324">
        <v>5767</v>
      </c>
      <c r="G692" s="324">
        <v>1416</v>
      </c>
      <c r="H692" s="324">
        <v>80</v>
      </c>
      <c r="I692" s="324">
        <v>7467</v>
      </c>
      <c r="J692" s="324">
        <v>4121</v>
      </c>
      <c r="K692" s="324">
        <v>285</v>
      </c>
      <c r="L692" s="324">
        <v>13601</v>
      </c>
      <c r="M692" s="324">
        <v>960</v>
      </c>
      <c r="N692" s="324">
        <v>114</v>
      </c>
    </row>
    <row r="693" spans="1:14" s="286" customFormat="1" ht="9" customHeight="1">
      <c r="A693" s="286" t="s">
        <v>59</v>
      </c>
      <c r="B693" s="295">
        <f t="shared" si="37"/>
        <v>11418</v>
      </c>
      <c r="C693" s="324">
        <v>20</v>
      </c>
      <c r="D693" s="324">
        <v>14</v>
      </c>
      <c r="E693" s="324">
        <v>5</v>
      </c>
      <c r="F693" s="324">
        <v>2397</v>
      </c>
      <c r="G693" s="324">
        <v>409</v>
      </c>
      <c r="H693" s="324">
        <v>31</v>
      </c>
      <c r="I693" s="324">
        <v>2663</v>
      </c>
      <c r="J693" s="324">
        <v>1337</v>
      </c>
      <c r="K693" s="324">
        <v>178</v>
      </c>
      <c r="L693" s="324">
        <v>4198</v>
      </c>
      <c r="M693" s="324">
        <v>144</v>
      </c>
      <c r="N693" s="324">
        <v>22</v>
      </c>
    </row>
    <row r="694" spans="1:14" s="286" customFormat="1" ht="9" customHeight="1">
      <c r="A694" s="291" t="s">
        <v>60</v>
      </c>
      <c r="B694" s="296">
        <f t="shared" si="37"/>
        <v>5240</v>
      </c>
      <c r="C694" s="325">
        <v>109</v>
      </c>
      <c r="D694" s="325">
        <v>2</v>
      </c>
      <c r="E694" s="325">
        <v>0</v>
      </c>
      <c r="F694" s="325">
        <v>720</v>
      </c>
      <c r="G694" s="325">
        <v>276</v>
      </c>
      <c r="H694" s="325">
        <v>37</v>
      </c>
      <c r="I694" s="325">
        <v>887</v>
      </c>
      <c r="J694" s="325">
        <v>310</v>
      </c>
      <c r="K694" s="325">
        <v>65</v>
      </c>
      <c r="L694" s="325">
        <v>2598</v>
      </c>
      <c r="M694" s="325">
        <v>219</v>
      </c>
      <c r="N694" s="325">
        <v>17</v>
      </c>
    </row>
    <row r="695" spans="1:14" s="286" customFormat="1" ht="9" customHeight="1">
      <c r="A695" s="286" t="s">
        <v>61</v>
      </c>
      <c r="B695" s="295">
        <f t="shared" si="37"/>
        <v>4780</v>
      </c>
      <c r="C695" s="324">
        <v>20</v>
      </c>
      <c r="D695" s="324">
        <v>4</v>
      </c>
      <c r="E695" s="324">
        <v>0</v>
      </c>
      <c r="F695" s="324">
        <v>514</v>
      </c>
      <c r="G695" s="324">
        <v>330</v>
      </c>
      <c r="H695" s="324">
        <v>60</v>
      </c>
      <c r="I695" s="324">
        <v>703</v>
      </c>
      <c r="J695" s="324">
        <v>292</v>
      </c>
      <c r="K695" s="324">
        <v>97</v>
      </c>
      <c r="L695" s="324">
        <v>2405</v>
      </c>
      <c r="M695" s="324">
        <v>185</v>
      </c>
      <c r="N695" s="324">
        <v>170</v>
      </c>
    </row>
    <row r="696" spans="1:14" s="286" customFormat="1" ht="9" customHeight="1">
      <c r="A696" s="286" t="s">
        <v>62</v>
      </c>
      <c r="B696" s="295">
        <f t="shared" si="37"/>
        <v>408</v>
      </c>
      <c r="C696" s="324">
        <v>4</v>
      </c>
      <c r="D696" s="324">
        <v>0</v>
      </c>
      <c r="E696" s="324">
        <v>0</v>
      </c>
      <c r="F696" s="324">
        <v>15</v>
      </c>
      <c r="G696" s="324">
        <v>23</v>
      </c>
      <c r="H696" s="324">
        <v>0</v>
      </c>
      <c r="I696" s="324">
        <v>44</v>
      </c>
      <c r="J696" s="324">
        <v>5</v>
      </c>
      <c r="K696" s="324">
        <v>1</v>
      </c>
      <c r="L696" s="324">
        <v>315</v>
      </c>
      <c r="M696" s="324">
        <v>1</v>
      </c>
      <c r="N696" s="324">
        <v>0</v>
      </c>
    </row>
    <row r="697" spans="1:14" s="286" customFormat="1" ht="9" customHeight="1">
      <c r="A697" s="286" t="s">
        <v>63</v>
      </c>
      <c r="B697" s="295">
        <f t="shared" si="37"/>
        <v>5568</v>
      </c>
      <c r="C697" s="324">
        <v>12</v>
      </c>
      <c r="D697" s="324">
        <v>1</v>
      </c>
      <c r="E697" s="324">
        <v>1</v>
      </c>
      <c r="F697" s="324">
        <v>1044</v>
      </c>
      <c r="G697" s="324">
        <v>463</v>
      </c>
      <c r="H697" s="324">
        <v>38</v>
      </c>
      <c r="I697" s="324">
        <v>1031</v>
      </c>
      <c r="J697" s="324">
        <v>259</v>
      </c>
      <c r="K697" s="324">
        <v>62</v>
      </c>
      <c r="L697" s="324">
        <v>2492</v>
      </c>
      <c r="M697" s="324">
        <v>5</v>
      </c>
      <c r="N697" s="324">
        <v>160</v>
      </c>
    </row>
    <row r="698" spans="1:14" s="286" customFormat="1" ht="9" customHeight="1">
      <c r="A698" s="291" t="s">
        <v>64</v>
      </c>
      <c r="B698" s="296">
        <f t="shared" si="37"/>
        <v>4117</v>
      </c>
      <c r="C698" s="325">
        <v>18</v>
      </c>
      <c r="D698" s="325">
        <v>35</v>
      </c>
      <c r="E698" s="325">
        <v>0</v>
      </c>
      <c r="F698" s="325">
        <v>315</v>
      </c>
      <c r="G698" s="325">
        <v>205</v>
      </c>
      <c r="H698" s="325">
        <v>0</v>
      </c>
      <c r="I698" s="325">
        <v>1698</v>
      </c>
      <c r="J698" s="325">
        <v>193</v>
      </c>
      <c r="K698" s="325">
        <v>42</v>
      </c>
      <c r="L698" s="325">
        <v>1286</v>
      </c>
      <c r="M698" s="325">
        <v>163</v>
      </c>
      <c r="N698" s="325">
        <v>162</v>
      </c>
    </row>
    <row r="699" spans="1:14" s="286" customFormat="1" ht="9" customHeight="1">
      <c r="A699" s="286" t="s">
        <v>65</v>
      </c>
      <c r="B699" s="295">
        <f t="shared" si="37"/>
        <v>7984</v>
      </c>
      <c r="C699" s="324">
        <v>668</v>
      </c>
      <c r="D699" s="324">
        <v>3</v>
      </c>
      <c r="E699" s="324">
        <v>0</v>
      </c>
      <c r="F699" s="324">
        <v>943</v>
      </c>
      <c r="G699" s="324">
        <v>213</v>
      </c>
      <c r="H699" s="324">
        <v>78</v>
      </c>
      <c r="I699" s="324">
        <v>1807</v>
      </c>
      <c r="J699" s="324">
        <v>437</v>
      </c>
      <c r="K699" s="324">
        <v>47</v>
      </c>
      <c r="L699" s="324">
        <v>3240</v>
      </c>
      <c r="M699" s="324">
        <v>275</v>
      </c>
      <c r="N699" s="324">
        <v>273</v>
      </c>
    </row>
    <row r="700" spans="1:14" s="286" customFormat="1" ht="9" customHeight="1">
      <c r="A700" s="286" t="s">
        <v>66</v>
      </c>
      <c r="B700" s="295">
        <f t="shared" si="37"/>
        <v>10521</v>
      </c>
      <c r="C700" s="324">
        <v>76</v>
      </c>
      <c r="D700" s="324">
        <v>10</v>
      </c>
      <c r="E700" s="324">
        <v>0</v>
      </c>
      <c r="F700" s="324">
        <v>1879</v>
      </c>
      <c r="G700" s="324">
        <v>433</v>
      </c>
      <c r="H700" s="324">
        <v>2</v>
      </c>
      <c r="I700" s="324">
        <v>1743</v>
      </c>
      <c r="J700" s="324">
        <v>1799</v>
      </c>
      <c r="K700" s="324">
        <v>68</v>
      </c>
      <c r="L700" s="324">
        <v>4024</v>
      </c>
      <c r="M700" s="324">
        <v>15</v>
      </c>
      <c r="N700" s="324">
        <v>472</v>
      </c>
    </row>
    <row r="701" spans="1:14" s="286" customFormat="1" ht="9" customHeight="1">
      <c r="A701" s="286" t="s">
        <v>67</v>
      </c>
      <c r="B701" s="295">
        <f t="shared" si="37"/>
        <v>8253</v>
      </c>
      <c r="C701" s="324">
        <v>10</v>
      </c>
      <c r="D701" s="324">
        <v>0</v>
      </c>
      <c r="E701" s="324">
        <v>0</v>
      </c>
      <c r="F701" s="324">
        <v>18</v>
      </c>
      <c r="G701" s="324">
        <v>143</v>
      </c>
      <c r="H701" s="324">
        <v>18</v>
      </c>
      <c r="I701" s="324">
        <v>1668</v>
      </c>
      <c r="J701" s="324">
        <v>277</v>
      </c>
      <c r="K701" s="324">
        <v>55</v>
      </c>
      <c r="L701" s="324">
        <v>5726</v>
      </c>
      <c r="M701" s="324">
        <v>221</v>
      </c>
      <c r="N701" s="324">
        <v>117</v>
      </c>
    </row>
    <row r="702" spans="1:14" s="286" customFormat="1" ht="9" customHeight="1">
      <c r="A702" s="291" t="s">
        <v>68</v>
      </c>
      <c r="B702" s="296">
        <f t="shared" si="37"/>
        <v>15479</v>
      </c>
      <c r="C702" s="325">
        <v>220</v>
      </c>
      <c r="D702" s="325">
        <v>94</v>
      </c>
      <c r="E702" s="325">
        <v>0</v>
      </c>
      <c r="F702" s="325">
        <v>3390</v>
      </c>
      <c r="G702" s="325">
        <v>686</v>
      </c>
      <c r="H702" s="325">
        <v>202</v>
      </c>
      <c r="I702" s="325">
        <v>2745</v>
      </c>
      <c r="J702" s="325">
        <v>1428</v>
      </c>
      <c r="K702" s="325">
        <v>325</v>
      </c>
      <c r="L702" s="325">
        <v>5415</v>
      </c>
      <c r="M702" s="325">
        <v>937</v>
      </c>
      <c r="N702" s="325">
        <v>37</v>
      </c>
    </row>
    <row r="703" spans="1:14" s="286" customFormat="1" ht="9" customHeight="1">
      <c r="A703" s="286" t="s">
        <v>69</v>
      </c>
      <c r="B703" s="295">
        <f t="shared" si="37"/>
        <v>14628</v>
      </c>
      <c r="C703" s="324">
        <v>393</v>
      </c>
      <c r="D703" s="324">
        <v>35</v>
      </c>
      <c r="E703" s="324">
        <v>0</v>
      </c>
      <c r="F703" s="324">
        <v>1536</v>
      </c>
      <c r="G703" s="324">
        <v>1200</v>
      </c>
      <c r="H703" s="324">
        <v>135</v>
      </c>
      <c r="I703" s="324">
        <v>6489</v>
      </c>
      <c r="J703" s="324">
        <v>596</v>
      </c>
      <c r="K703" s="324">
        <v>240</v>
      </c>
      <c r="L703" s="324">
        <v>3891</v>
      </c>
      <c r="M703" s="324">
        <v>34</v>
      </c>
      <c r="N703" s="324">
        <v>79</v>
      </c>
    </row>
    <row r="704" spans="1:14" s="286" customFormat="1" ht="9" customHeight="1">
      <c r="A704" s="286" t="s">
        <v>70</v>
      </c>
      <c r="B704" s="295">
        <f t="shared" si="37"/>
        <v>45004</v>
      </c>
      <c r="C704" s="324">
        <v>1456</v>
      </c>
      <c r="D704" s="324">
        <v>389</v>
      </c>
      <c r="E704" s="324">
        <v>0</v>
      </c>
      <c r="F704" s="324">
        <v>10496</v>
      </c>
      <c r="G704" s="324">
        <v>2939</v>
      </c>
      <c r="H704" s="324">
        <v>140</v>
      </c>
      <c r="I704" s="324">
        <v>11990</v>
      </c>
      <c r="J704" s="324">
        <v>1593</v>
      </c>
      <c r="K704" s="324">
        <v>269</v>
      </c>
      <c r="L704" s="324">
        <v>15502</v>
      </c>
      <c r="M704" s="324">
        <v>163</v>
      </c>
      <c r="N704" s="324">
        <v>67</v>
      </c>
    </row>
    <row r="705" spans="1:15" s="286" customFormat="1" ht="9" customHeight="1">
      <c r="A705" s="286" t="s">
        <v>71</v>
      </c>
      <c r="B705" s="295">
        <f t="shared" si="37"/>
        <v>20978</v>
      </c>
      <c r="C705" s="324">
        <v>240</v>
      </c>
      <c r="D705" s="324">
        <v>813</v>
      </c>
      <c r="E705" s="324">
        <v>1</v>
      </c>
      <c r="F705" s="324">
        <v>919</v>
      </c>
      <c r="G705" s="324">
        <v>3544</v>
      </c>
      <c r="H705" s="324">
        <v>15</v>
      </c>
      <c r="I705" s="324">
        <v>6102</v>
      </c>
      <c r="J705" s="324">
        <v>962</v>
      </c>
      <c r="K705" s="324">
        <v>266</v>
      </c>
      <c r="L705" s="324">
        <v>8039</v>
      </c>
      <c r="M705" s="324">
        <v>58</v>
      </c>
      <c r="N705" s="324">
        <v>19</v>
      </c>
    </row>
    <row r="706" spans="1:15" s="286" customFormat="1" ht="9" customHeight="1">
      <c r="A706" s="291" t="s">
        <v>72</v>
      </c>
      <c r="B706" s="296">
        <f t="shared" si="37"/>
        <v>17553</v>
      </c>
      <c r="C706" s="325">
        <v>84</v>
      </c>
      <c r="D706" s="325">
        <v>77</v>
      </c>
      <c r="E706" s="325">
        <v>0</v>
      </c>
      <c r="F706" s="325">
        <v>3099</v>
      </c>
      <c r="G706" s="325">
        <v>591</v>
      </c>
      <c r="H706" s="325">
        <v>152</v>
      </c>
      <c r="I706" s="325">
        <v>3826</v>
      </c>
      <c r="J706" s="325">
        <v>2023</v>
      </c>
      <c r="K706" s="325">
        <v>286</v>
      </c>
      <c r="L706" s="325">
        <v>5519</v>
      </c>
      <c r="M706" s="325">
        <v>874</v>
      </c>
      <c r="N706" s="325">
        <v>1022</v>
      </c>
    </row>
    <row r="707" spans="1:15" s="286" customFormat="1" ht="9" customHeight="1">
      <c r="A707" s="286" t="s">
        <v>73</v>
      </c>
      <c r="B707" s="295">
        <f t="shared" si="37"/>
        <v>448</v>
      </c>
      <c r="C707" s="324">
        <v>2</v>
      </c>
      <c r="D707" s="324">
        <v>0</v>
      </c>
      <c r="E707" s="324">
        <v>0</v>
      </c>
      <c r="F707" s="324">
        <v>55</v>
      </c>
      <c r="G707" s="324">
        <v>20</v>
      </c>
      <c r="H707" s="324">
        <v>4</v>
      </c>
      <c r="I707" s="324">
        <v>151</v>
      </c>
      <c r="J707" s="324">
        <v>17</v>
      </c>
      <c r="K707" s="324">
        <v>8</v>
      </c>
      <c r="L707" s="324">
        <v>173</v>
      </c>
      <c r="M707" s="324">
        <v>16</v>
      </c>
      <c r="N707" s="324">
        <v>2</v>
      </c>
    </row>
    <row r="708" spans="1:15" s="286" customFormat="1" ht="9" customHeight="1">
      <c r="A708" s="286" t="s">
        <v>74</v>
      </c>
      <c r="B708" s="295">
        <f t="shared" si="37"/>
        <v>17597</v>
      </c>
      <c r="C708" s="324">
        <v>192</v>
      </c>
      <c r="D708" s="324">
        <v>21</v>
      </c>
      <c r="E708" s="324">
        <v>12</v>
      </c>
      <c r="F708" s="324">
        <v>795</v>
      </c>
      <c r="G708" s="324">
        <v>3551</v>
      </c>
      <c r="H708" s="324">
        <v>129</v>
      </c>
      <c r="I708" s="324">
        <v>5357</v>
      </c>
      <c r="J708" s="324">
        <v>1338</v>
      </c>
      <c r="K708" s="324">
        <v>260</v>
      </c>
      <c r="L708" s="324">
        <v>5369</v>
      </c>
      <c r="M708" s="324">
        <v>231</v>
      </c>
      <c r="N708" s="324">
        <v>342</v>
      </c>
    </row>
    <row r="709" spans="1:15" s="286" customFormat="1" ht="9" customHeight="1">
      <c r="A709" s="286" t="s">
        <v>75</v>
      </c>
      <c r="B709" s="295">
        <f t="shared" si="37"/>
        <v>16231</v>
      </c>
      <c r="C709" s="324">
        <v>449</v>
      </c>
      <c r="D709" s="324">
        <v>13</v>
      </c>
      <c r="E709" s="324">
        <v>0</v>
      </c>
      <c r="F709" s="324">
        <v>2409</v>
      </c>
      <c r="G709" s="324">
        <v>891</v>
      </c>
      <c r="H709" s="324">
        <v>45</v>
      </c>
      <c r="I709" s="324">
        <v>5000</v>
      </c>
      <c r="J709" s="324">
        <v>1095</v>
      </c>
      <c r="K709" s="324">
        <v>223</v>
      </c>
      <c r="L709" s="324">
        <v>5882</v>
      </c>
      <c r="M709" s="324">
        <v>219</v>
      </c>
      <c r="N709" s="324">
        <v>5</v>
      </c>
    </row>
    <row r="710" spans="1:15" s="286" customFormat="1" ht="9" customHeight="1">
      <c r="A710" s="291" t="s">
        <v>76</v>
      </c>
      <c r="B710" s="296">
        <f t="shared" si="37"/>
        <v>1954</v>
      </c>
      <c r="C710" s="325">
        <v>7</v>
      </c>
      <c r="D710" s="325">
        <v>45</v>
      </c>
      <c r="E710" s="325">
        <v>0</v>
      </c>
      <c r="F710" s="325">
        <v>314</v>
      </c>
      <c r="G710" s="325">
        <v>119</v>
      </c>
      <c r="H710" s="325">
        <v>31</v>
      </c>
      <c r="I710" s="325">
        <v>684</v>
      </c>
      <c r="J710" s="325">
        <v>44</v>
      </c>
      <c r="K710" s="325">
        <v>30</v>
      </c>
      <c r="L710" s="325">
        <v>575</v>
      </c>
      <c r="M710" s="325">
        <v>63</v>
      </c>
      <c r="N710" s="325">
        <v>42</v>
      </c>
    </row>
    <row r="711" spans="1:15" s="323" customFormat="1" ht="9" customHeight="1">
      <c r="A711" s="318"/>
      <c r="B711" s="321"/>
      <c r="C711" s="322"/>
      <c r="D711" s="322"/>
      <c r="E711" s="322"/>
      <c r="F711" s="322"/>
      <c r="G711" s="322"/>
      <c r="H711" s="322"/>
      <c r="I711" s="322"/>
      <c r="J711" s="322"/>
      <c r="K711" s="322"/>
      <c r="L711" s="322"/>
      <c r="M711" s="322"/>
      <c r="N711" s="322"/>
      <c r="O711" s="318"/>
    </row>
    <row r="712" spans="1:15" s="285" customFormat="1" ht="9" customHeight="1">
      <c r="A712" s="284">
        <v>2014</v>
      </c>
      <c r="B712" s="308"/>
      <c r="O712" s="286"/>
    </row>
    <row r="713" spans="1:15" s="286" customFormat="1" ht="9" customHeight="1">
      <c r="A713" s="312" t="s">
        <v>44</v>
      </c>
      <c r="B713" s="308">
        <f t="shared" ref="B713:N713" si="38">SUM(B715:B746)</f>
        <v>446522</v>
      </c>
      <c r="C713" s="308">
        <f t="shared" si="38"/>
        <v>7860</v>
      </c>
      <c r="D713" s="308">
        <f t="shared" si="38"/>
        <v>2758</v>
      </c>
      <c r="E713" s="308">
        <f t="shared" si="38"/>
        <v>13</v>
      </c>
      <c r="F713" s="308">
        <f t="shared" si="38"/>
        <v>68974</v>
      </c>
      <c r="G713" s="308">
        <f t="shared" si="38"/>
        <v>25764</v>
      </c>
      <c r="H713" s="308">
        <f t="shared" si="38"/>
        <v>3178</v>
      </c>
      <c r="I713" s="308">
        <f t="shared" si="38"/>
        <v>109492</v>
      </c>
      <c r="J713" s="308">
        <f t="shared" si="38"/>
        <v>31011</v>
      </c>
      <c r="K713" s="308">
        <f t="shared" si="38"/>
        <v>5418</v>
      </c>
      <c r="L713" s="308">
        <f t="shared" si="38"/>
        <v>180120</v>
      </c>
      <c r="M713" s="308">
        <f t="shared" si="38"/>
        <v>7178</v>
      </c>
      <c r="N713" s="308">
        <f t="shared" si="38"/>
        <v>4756</v>
      </c>
    </row>
    <row r="714" spans="1:15" s="286" customFormat="1" ht="3.95" customHeight="1">
      <c r="A714" s="312"/>
      <c r="B714" s="308"/>
    </row>
    <row r="715" spans="1:15" s="286" customFormat="1" ht="9" customHeight="1">
      <c r="A715" s="286" t="s">
        <v>45</v>
      </c>
      <c r="B715" s="295">
        <f t="shared" ref="B715:B746" si="39">SUM(C715:N715)</f>
        <v>5193</v>
      </c>
      <c r="C715" s="324">
        <v>13</v>
      </c>
      <c r="D715" s="324">
        <v>0</v>
      </c>
      <c r="E715" s="324">
        <v>0</v>
      </c>
      <c r="F715" s="324">
        <v>785</v>
      </c>
      <c r="G715" s="324">
        <v>254</v>
      </c>
      <c r="H715" s="324">
        <v>59</v>
      </c>
      <c r="I715" s="324">
        <v>1127</v>
      </c>
      <c r="J715" s="324">
        <v>336</v>
      </c>
      <c r="K715" s="324">
        <v>146</v>
      </c>
      <c r="L715" s="324">
        <v>2286</v>
      </c>
      <c r="M715" s="324">
        <v>8</v>
      </c>
      <c r="N715" s="324">
        <v>179</v>
      </c>
    </row>
    <row r="716" spans="1:15" s="286" customFormat="1" ht="9" customHeight="1">
      <c r="A716" s="286" t="s">
        <v>46</v>
      </c>
      <c r="B716" s="295">
        <f t="shared" si="39"/>
        <v>4842</v>
      </c>
      <c r="C716" s="324">
        <v>70</v>
      </c>
      <c r="D716" s="324">
        <v>0</v>
      </c>
      <c r="E716" s="324">
        <v>0</v>
      </c>
      <c r="F716" s="324">
        <v>836</v>
      </c>
      <c r="G716" s="324">
        <v>167</v>
      </c>
      <c r="H716" s="324">
        <v>37</v>
      </c>
      <c r="I716" s="324">
        <v>1223</v>
      </c>
      <c r="J716" s="324">
        <v>143</v>
      </c>
      <c r="K716" s="324">
        <v>46</v>
      </c>
      <c r="L716" s="324">
        <v>2258</v>
      </c>
      <c r="M716" s="324">
        <v>61</v>
      </c>
      <c r="N716" s="324">
        <v>1</v>
      </c>
    </row>
    <row r="717" spans="1:15" s="286" customFormat="1" ht="9" customHeight="1">
      <c r="A717" s="286" t="s">
        <v>47</v>
      </c>
      <c r="B717" s="295">
        <f t="shared" si="39"/>
        <v>3415</v>
      </c>
      <c r="C717" s="324">
        <v>130</v>
      </c>
      <c r="D717" s="324">
        <v>5</v>
      </c>
      <c r="E717" s="324">
        <v>0</v>
      </c>
      <c r="F717" s="324">
        <v>72</v>
      </c>
      <c r="G717" s="324">
        <v>634</v>
      </c>
      <c r="H717" s="324">
        <v>30</v>
      </c>
      <c r="I717" s="324">
        <v>1084</v>
      </c>
      <c r="J717" s="324">
        <v>34</v>
      </c>
      <c r="K717" s="324">
        <v>6</v>
      </c>
      <c r="L717" s="324">
        <v>1407</v>
      </c>
      <c r="M717" s="324">
        <v>13</v>
      </c>
      <c r="N717" s="324">
        <v>0</v>
      </c>
    </row>
    <row r="718" spans="1:15" s="286" customFormat="1" ht="9" customHeight="1">
      <c r="A718" s="291" t="s">
        <v>48</v>
      </c>
      <c r="B718" s="296">
        <f t="shared" si="39"/>
        <v>5209</v>
      </c>
      <c r="C718" s="325">
        <v>70</v>
      </c>
      <c r="D718" s="325">
        <v>11</v>
      </c>
      <c r="E718" s="325">
        <v>0</v>
      </c>
      <c r="F718" s="325">
        <v>278</v>
      </c>
      <c r="G718" s="325">
        <v>335</v>
      </c>
      <c r="H718" s="325">
        <v>70</v>
      </c>
      <c r="I718" s="325">
        <v>1061</v>
      </c>
      <c r="J718" s="325">
        <v>370</v>
      </c>
      <c r="K718" s="325">
        <v>33</v>
      </c>
      <c r="L718" s="325">
        <v>2647</v>
      </c>
      <c r="M718" s="325">
        <v>333</v>
      </c>
      <c r="N718" s="325">
        <v>1</v>
      </c>
    </row>
    <row r="719" spans="1:15" s="286" customFormat="1" ht="9" customHeight="1">
      <c r="A719" s="286" t="s">
        <v>49</v>
      </c>
      <c r="B719" s="295">
        <f t="shared" si="39"/>
        <v>28153</v>
      </c>
      <c r="C719" s="324">
        <v>507</v>
      </c>
      <c r="D719" s="324">
        <v>115</v>
      </c>
      <c r="E719" s="324">
        <v>1</v>
      </c>
      <c r="F719" s="324">
        <v>4590</v>
      </c>
      <c r="G719" s="324">
        <v>1667</v>
      </c>
      <c r="H719" s="324">
        <v>163</v>
      </c>
      <c r="I719" s="324">
        <v>5773</v>
      </c>
      <c r="J719" s="324">
        <v>2181</v>
      </c>
      <c r="K719" s="324">
        <v>216</v>
      </c>
      <c r="L719" s="324">
        <v>11609</v>
      </c>
      <c r="M719" s="324">
        <v>522</v>
      </c>
      <c r="N719" s="324">
        <v>809</v>
      </c>
    </row>
    <row r="720" spans="1:15" s="286" customFormat="1" ht="9" customHeight="1">
      <c r="A720" s="286" t="s">
        <v>50</v>
      </c>
      <c r="B720" s="295">
        <f t="shared" si="39"/>
        <v>3143</v>
      </c>
      <c r="C720" s="324">
        <v>168</v>
      </c>
      <c r="D720" s="324">
        <v>38</v>
      </c>
      <c r="E720" s="324">
        <v>0</v>
      </c>
      <c r="F720" s="324">
        <v>312</v>
      </c>
      <c r="G720" s="324">
        <v>175</v>
      </c>
      <c r="H720" s="324">
        <v>1</v>
      </c>
      <c r="I720" s="324">
        <v>820</v>
      </c>
      <c r="J720" s="324">
        <v>383</v>
      </c>
      <c r="K720" s="324">
        <v>32</v>
      </c>
      <c r="L720" s="324">
        <v>1204</v>
      </c>
      <c r="M720" s="324">
        <v>8</v>
      </c>
      <c r="N720" s="324">
        <v>2</v>
      </c>
    </row>
    <row r="721" spans="1:14" s="286" customFormat="1" ht="9" customHeight="1">
      <c r="A721" s="286" t="s">
        <v>51</v>
      </c>
      <c r="B721" s="295">
        <f t="shared" si="39"/>
        <v>6979</v>
      </c>
      <c r="C721" s="324">
        <v>261</v>
      </c>
      <c r="D721" s="324">
        <v>23</v>
      </c>
      <c r="E721" s="324">
        <v>0</v>
      </c>
      <c r="F721" s="324">
        <v>688</v>
      </c>
      <c r="G721" s="324">
        <v>307</v>
      </c>
      <c r="H721" s="324">
        <v>45</v>
      </c>
      <c r="I721" s="324">
        <v>2247</v>
      </c>
      <c r="J721" s="324">
        <v>304</v>
      </c>
      <c r="K721" s="324">
        <v>116</v>
      </c>
      <c r="L721" s="324">
        <v>2942</v>
      </c>
      <c r="M721" s="324">
        <v>46</v>
      </c>
      <c r="N721" s="324">
        <v>0</v>
      </c>
    </row>
    <row r="722" spans="1:14" s="286" customFormat="1" ht="9" customHeight="1">
      <c r="A722" s="291" t="s">
        <v>52</v>
      </c>
      <c r="B722" s="296">
        <f t="shared" si="39"/>
        <v>24995</v>
      </c>
      <c r="C722" s="325">
        <v>1282</v>
      </c>
      <c r="D722" s="325">
        <v>93</v>
      </c>
      <c r="E722" s="325">
        <v>0</v>
      </c>
      <c r="F722" s="325">
        <v>2472</v>
      </c>
      <c r="G722" s="325">
        <v>1054</v>
      </c>
      <c r="H722" s="325">
        <v>13</v>
      </c>
      <c r="I722" s="325">
        <v>6254</v>
      </c>
      <c r="J722" s="325">
        <v>1751</v>
      </c>
      <c r="K722" s="325">
        <v>149</v>
      </c>
      <c r="L722" s="325">
        <v>11781</v>
      </c>
      <c r="M722" s="325">
        <v>146</v>
      </c>
      <c r="N722" s="325">
        <v>0</v>
      </c>
    </row>
    <row r="723" spans="1:14" s="286" customFormat="1" ht="9" customHeight="1">
      <c r="A723" s="286" t="s">
        <v>53</v>
      </c>
      <c r="B723" s="295">
        <f t="shared" si="39"/>
        <v>26552</v>
      </c>
      <c r="C723" s="324">
        <v>4</v>
      </c>
      <c r="D723" s="324">
        <v>14</v>
      </c>
      <c r="E723" s="324">
        <v>0</v>
      </c>
      <c r="F723" s="324">
        <v>2184</v>
      </c>
      <c r="G723" s="324">
        <v>518</v>
      </c>
      <c r="H723" s="324">
        <v>4</v>
      </c>
      <c r="I723" s="324">
        <v>5572</v>
      </c>
      <c r="J723" s="324">
        <v>920</v>
      </c>
      <c r="K723" s="324">
        <v>920</v>
      </c>
      <c r="L723" s="324">
        <v>16355</v>
      </c>
      <c r="M723" s="324">
        <v>50</v>
      </c>
      <c r="N723" s="324">
        <v>11</v>
      </c>
    </row>
    <row r="724" spans="1:14" s="286" customFormat="1" ht="9" customHeight="1">
      <c r="A724" s="286" t="s">
        <v>54</v>
      </c>
      <c r="B724" s="295">
        <f t="shared" si="39"/>
        <v>11819</v>
      </c>
      <c r="C724" s="324">
        <v>1494</v>
      </c>
      <c r="D724" s="324">
        <v>77</v>
      </c>
      <c r="E724" s="324">
        <v>0</v>
      </c>
      <c r="F724" s="324">
        <v>2477</v>
      </c>
      <c r="G724" s="324">
        <v>301</v>
      </c>
      <c r="H724" s="324">
        <v>57</v>
      </c>
      <c r="I724" s="324">
        <v>2760</v>
      </c>
      <c r="J724" s="324">
        <v>605</v>
      </c>
      <c r="K724" s="324">
        <v>33</v>
      </c>
      <c r="L724" s="324">
        <v>3141</v>
      </c>
      <c r="M724" s="324">
        <v>177</v>
      </c>
      <c r="N724" s="324">
        <v>697</v>
      </c>
    </row>
    <row r="725" spans="1:14" s="286" customFormat="1" ht="9" customHeight="1">
      <c r="A725" s="286" t="s">
        <v>55</v>
      </c>
      <c r="B725" s="295">
        <f t="shared" si="39"/>
        <v>28133</v>
      </c>
      <c r="C725" s="324">
        <v>79</v>
      </c>
      <c r="D725" s="324">
        <v>19</v>
      </c>
      <c r="E725" s="324">
        <v>0</v>
      </c>
      <c r="F725" s="324">
        <v>8770</v>
      </c>
      <c r="G725" s="324">
        <v>705</v>
      </c>
      <c r="H725" s="324">
        <v>160</v>
      </c>
      <c r="I725" s="324">
        <v>4530</v>
      </c>
      <c r="J725" s="324">
        <v>1668</v>
      </c>
      <c r="K725" s="324">
        <v>279</v>
      </c>
      <c r="L725" s="324">
        <v>10936</v>
      </c>
      <c r="M725" s="324">
        <v>770</v>
      </c>
      <c r="N725" s="324">
        <v>217</v>
      </c>
    </row>
    <row r="726" spans="1:14" s="286" customFormat="1" ht="9" customHeight="1">
      <c r="A726" s="291" t="s">
        <v>56</v>
      </c>
      <c r="B726" s="296">
        <f t="shared" si="39"/>
        <v>20653</v>
      </c>
      <c r="C726" s="325">
        <v>7</v>
      </c>
      <c r="D726" s="325">
        <v>32</v>
      </c>
      <c r="E726" s="325">
        <v>0</v>
      </c>
      <c r="F726" s="325">
        <v>292</v>
      </c>
      <c r="G726" s="325">
        <v>701</v>
      </c>
      <c r="H726" s="325">
        <v>38</v>
      </c>
      <c r="I726" s="325">
        <v>5276</v>
      </c>
      <c r="J726" s="325">
        <v>2410</v>
      </c>
      <c r="K726" s="325">
        <v>338</v>
      </c>
      <c r="L726" s="325">
        <v>10916</v>
      </c>
      <c r="M726" s="325">
        <v>616</v>
      </c>
      <c r="N726" s="325">
        <v>27</v>
      </c>
    </row>
    <row r="727" spans="1:14" s="286" customFormat="1" ht="9" customHeight="1">
      <c r="A727" s="286" t="s">
        <v>57</v>
      </c>
      <c r="B727" s="295">
        <f t="shared" si="39"/>
        <v>4084</v>
      </c>
      <c r="C727" s="324">
        <v>23</v>
      </c>
      <c r="D727" s="324">
        <v>24</v>
      </c>
      <c r="E727" s="324">
        <v>0</v>
      </c>
      <c r="F727" s="324">
        <v>549</v>
      </c>
      <c r="G727" s="324">
        <v>395</v>
      </c>
      <c r="H727" s="324">
        <v>1</v>
      </c>
      <c r="I727" s="324">
        <v>1048</v>
      </c>
      <c r="J727" s="324">
        <v>267</v>
      </c>
      <c r="K727" s="324">
        <v>74</v>
      </c>
      <c r="L727" s="324">
        <v>1650</v>
      </c>
      <c r="M727" s="324">
        <v>46</v>
      </c>
      <c r="N727" s="324">
        <v>7</v>
      </c>
    </row>
    <row r="728" spans="1:14" s="286" customFormat="1" ht="9" customHeight="1">
      <c r="A728" s="286" t="s">
        <v>58</v>
      </c>
      <c r="B728" s="295">
        <f t="shared" si="39"/>
        <v>43924</v>
      </c>
      <c r="C728" s="324">
        <v>284</v>
      </c>
      <c r="D728" s="324">
        <v>4</v>
      </c>
      <c r="E728" s="324">
        <v>0</v>
      </c>
      <c r="F728" s="324">
        <v>6857</v>
      </c>
      <c r="G728" s="324">
        <v>1431</v>
      </c>
      <c r="H728" s="324">
        <v>290</v>
      </c>
      <c r="I728" s="324">
        <v>9168</v>
      </c>
      <c r="J728" s="324">
        <v>5411</v>
      </c>
      <c r="K728" s="324">
        <v>363</v>
      </c>
      <c r="L728" s="324">
        <v>18620</v>
      </c>
      <c r="M728" s="324">
        <v>511</v>
      </c>
      <c r="N728" s="324">
        <v>985</v>
      </c>
    </row>
    <row r="729" spans="1:14" s="286" customFormat="1" ht="9" customHeight="1">
      <c r="A729" s="286" t="s">
        <v>59</v>
      </c>
      <c r="B729" s="295">
        <f t="shared" si="39"/>
        <v>12237</v>
      </c>
      <c r="C729" s="324">
        <v>28</v>
      </c>
      <c r="D729" s="324">
        <v>6</v>
      </c>
      <c r="E729" s="324">
        <v>1</v>
      </c>
      <c r="F729" s="324">
        <v>2746</v>
      </c>
      <c r="G729" s="324">
        <v>240</v>
      </c>
      <c r="H729" s="324">
        <v>20</v>
      </c>
      <c r="I729" s="324">
        <v>3059</v>
      </c>
      <c r="J729" s="324">
        <v>1535</v>
      </c>
      <c r="K729" s="324">
        <v>159</v>
      </c>
      <c r="L729" s="324">
        <v>4306</v>
      </c>
      <c r="M729" s="324">
        <v>116</v>
      </c>
      <c r="N729" s="324">
        <v>21</v>
      </c>
    </row>
    <row r="730" spans="1:14" s="286" customFormat="1" ht="9" customHeight="1">
      <c r="A730" s="291" t="s">
        <v>60</v>
      </c>
      <c r="B730" s="296">
        <f t="shared" si="39"/>
        <v>3647</v>
      </c>
      <c r="C730" s="325">
        <v>52</v>
      </c>
      <c r="D730" s="325">
        <v>2</v>
      </c>
      <c r="E730" s="325">
        <v>0</v>
      </c>
      <c r="F730" s="325">
        <v>688</v>
      </c>
      <c r="G730" s="325">
        <v>242</v>
      </c>
      <c r="H730" s="325">
        <v>28</v>
      </c>
      <c r="I730" s="325">
        <v>882</v>
      </c>
      <c r="J730" s="325">
        <v>65</v>
      </c>
      <c r="K730" s="325">
        <v>48</v>
      </c>
      <c r="L730" s="325">
        <v>1118</v>
      </c>
      <c r="M730" s="325">
        <v>482</v>
      </c>
      <c r="N730" s="325">
        <v>40</v>
      </c>
    </row>
    <row r="731" spans="1:14" s="286" customFormat="1" ht="9" customHeight="1">
      <c r="A731" s="286" t="s">
        <v>61</v>
      </c>
      <c r="B731" s="295">
        <f t="shared" si="39"/>
        <v>4467</v>
      </c>
      <c r="C731" s="324">
        <v>29</v>
      </c>
      <c r="D731" s="324">
        <v>0</v>
      </c>
      <c r="E731" s="324">
        <v>0</v>
      </c>
      <c r="F731" s="324">
        <v>456</v>
      </c>
      <c r="G731" s="324">
        <v>239</v>
      </c>
      <c r="H731" s="324">
        <v>4</v>
      </c>
      <c r="I731" s="324">
        <v>866</v>
      </c>
      <c r="J731" s="324">
        <v>335</v>
      </c>
      <c r="K731" s="324">
        <v>145</v>
      </c>
      <c r="L731" s="324">
        <v>2240</v>
      </c>
      <c r="M731" s="324">
        <v>146</v>
      </c>
      <c r="N731" s="324">
        <v>7</v>
      </c>
    </row>
    <row r="732" spans="1:14" s="286" customFormat="1" ht="9" customHeight="1">
      <c r="A732" s="286" t="s">
        <v>62</v>
      </c>
      <c r="B732" s="295">
        <f t="shared" si="39"/>
        <v>520</v>
      </c>
      <c r="C732" s="324">
        <v>4</v>
      </c>
      <c r="D732" s="324">
        <v>0</v>
      </c>
      <c r="E732" s="324">
        <v>0</v>
      </c>
      <c r="F732" s="324">
        <v>15</v>
      </c>
      <c r="G732" s="324">
        <v>46</v>
      </c>
      <c r="H732" s="324">
        <v>0</v>
      </c>
      <c r="I732" s="324">
        <v>75</v>
      </c>
      <c r="J732" s="324">
        <v>4</v>
      </c>
      <c r="K732" s="324">
        <v>2</v>
      </c>
      <c r="L732" s="324">
        <v>371</v>
      </c>
      <c r="M732" s="324">
        <v>2</v>
      </c>
      <c r="N732" s="324">
        <v>1</v>
      </c>
    </row>
    <row r="733" spans="1:14" s="286" customFormat="1" ht="9" customHeight="1">
      <c r="A733" s="286" t="s">
        <v>63</v>
      </c>
      <c r="B733" s="295">
        <f t="shared" si="39"/>
        <v>5743</v>
      </c>
      <c r="C733" s="324">
        <v>11</v>
      </c>
      <c r="D733" s="324">
        <v>8</v>
      </c>
      <c r="E733" s="324">
        <v>1</v>
      </c>
      <c r="F733" s="324">
        <v>1155</v>
      </c>
      <c r="G733" s="324">
        <v>369</v>
      </c>
      <c r="H733" s="324">
        <v>52</v>
      </c>
      <c r="I733" s="324">
        <v>997</v>
      </c>
      <c r="J733" s="324">
        <v>306</v>
      </c>
      <c r="K733" s="324">
        <v>80</v>
      </c>
      <c r="L733" s="324">
        <v>2583</v>
      </c>
      <c r="M733" s="324">
        <v>6</v>
      </c>
      <c r="N733" s="324">
        <v>175</v>
      </c>
    </row>
    <row r="734" spans="1:14" s="286" customFormat="1" ht="9" customHeight="1">
      <c r="A734" s="291" t="s">
        <v>64</v>
      </c>
      <c r="B734" s="296">
        <f t="shared" si="39"/>
        <v>4315</v>
      </c>
      <c r="C734" s="325">
        <v>6</v>
      </c>
      <c r="D734" s="325">
        <v>16</v>
      </c>
      <c r="E734" s="325">
        <v>0</v>
      </c>
      <c r="F734" s="325">
        <v>359</v>
      </c>
      <c r="G734" s="325">
        <v>172</v>
      </c>
      <c r="H734" s="325">
        <v>1</v>
      </c>
      <c r="I734" s="325">
        <v>1483</v>
      </c>
      <c r="J734" s="325">
        <v>196</v>
      </c>
      <c r="K734" s="325">
        <v>50</v>
      </c>
      <c r="L734" s="325">
        <v>1772</v>
      </c>
      <c r="M734" s="325">
        <v>17</v>
      </c>
      <c r="N734" s="325">
        <v>243</v>
      </c>
    </row>
    <row r="735" spans="1:14" s="286" customFormat="1" ht="9" customHeight="1">
      <c r="A735" s="286" t="s">
        <v>65</v>
      </c>
      <c r="B735" s="295">
        <f t="shared" si="39"/>
        <v>9253</v>
      </c>
      <c r="C735" s="324">
        <v>315</v>
      </c>
      <c r="D735" s="324">
        <v>7</v>
      </c>
      <c r="E735" s="324">
        <v>0</v>
      </c>
      <c r="F735" s="324">
        <v>1290</v>
      </c>
      <c r="G735" s="324">
        <v>112</v>
      </c>
      <c r="H735" s="324">
        <v>1243</v>
      </c>
      <c r="I735" s="324">
        <v>1741</v>
      </c>
      <c r="J735" s="324">
        <v>471</v>
      </c>
      <c r="K735" s="324">
        <v>63</v>
      </c>
      <c r="L735" s="324">
        <v>3446</v>
      </c>
      <c r="M735" s="324">
        <v>274</v>
      </c>
      <c r="N735" s="324">
        <v>291</v>
      </c>
    </row>
    <row r="736" spans="1:14" s="286" customFormat="1" ht="9" customHeight="1">
      <c r="A736" s="286" t="s">
        <v>66</v>
      </c>
      <c r="B736" s="295">
        <f t="shared" si="39"/>
        <v>9848</v>
      </c>
      <c r="C736" s="324">
        <v>84</v>
      </c>
      <c r="D736" s="324">
        <v>21</v>
      </c>
      <c r="E736" s="324">
        <v>0</v>
      </c>
      <c r="F736" s="324">
        <v>1785</v>
      </c>
      <c r="G736" s="324">
        <v>514</v>
      </c>
      <c r="H736" s="324">
        <v>0</v>
      </c>
      <c r="I736" s="324">
        <v>1968</v>
      </c>
      <c r="J736" s="324">
        <v>849</v>
      </c>
      <c r="K736" s="324">
        <v>104</v>
      </c>
      <c r="L736" s="324">
        <v>4222</v>
      </c>
      <c r="M736" s="324">
        <v>20</v>
      </c>
      <c r="N736" s="324">
        <v>281</v>
      </c>
    </row>
    <row r="737" spans="1:15" s="286" customFormat="1" ht="9" customHeight="1">
      <c r="A737" s="286" t="s">
        <v>67</v>
      </c>
      <c r="B737" s="295">
        <f t="shared" si="39"/>
        <v>9591</v>
      </c>
      <c r="C737" s="324">
        <v>5</v>
      </c>
      <c r="D737" s="324">
        <v>4</v>
      </c>
      <c r="E737" s="324">
        <v>0</v>
      </c>
      <c r="F737" s="324">
        <v>97</v>
      </c>
      <c r="G737" s="324">
        <v>249</v>
      </c>
      <c r="H737" s="324">
        <v>4</v>
      </c>
      <c r="I737" s="324">
        <v>2343</v>
      </c>
      <c r="J737" s="324">
        <v>396</v>
      </c>
      <c r="K737" s="324">
        <v>103</v>
      </c>
      <c r="L737" s="324">
        <v>6264</v>
      </c>
      <c r="M737" s="324">
        <v>29</v>
      </c>
      <c r="N737" s="324">
        <v>97</v>
      </c>
    </row>
    <row r="738" spans="1:15" s="286" customFormat="1" ht="9" customHeight="1">
      <c r="A738" s="291" t="s">
        <v>68</v>
      </c>
      <c r="B738" s="296">
        <f t="shared" si="39"/>
        <v>16880</v>
      </c>
      <c r="C738" s="325">
        <v>242</v>
      </c>
      <c r="D738" s="325">
        <v>87</v>
      </c>
      <c r="E738" s="325">
        <v>4</v>
      </c>
      <c r="F738" s="325">
        <v>4386</v>
      </c>
      <c r="G738" s="325">
        <v>866</v>
      </c>
      <c r="H738" s="325">
        <v>114</v>
      </c>
      <c r="I738" s="325">
        <v>3055</v>
      </c>
      <c r="J738" s="325">
        <v>1751</v>
      </c>
      <c r="K738" s="325">
        <v>252</v>
      </c>
      <c r="L738" s="325">
        <v>5375</v>
      </c>
      <c r="M738" s="325">
        <v>746</v>
      </c>
      <c r="N738" s="325">
        <v>2</v>
      </c>
    </row>
    <row r="739" spans="1:15" s="286" customFormat="1" ht="9" customHeight="1">
      <c r="A739" s="286" t="s">
        <v>69</v>
      </c>
      <c r="B739" s="295">
        <f t="shared" si="39"/>
        <v>15097</v>
      </c>
      <c r="C739" s="324">
        <v>441</v>
      </c>
      <c r="D739" s="324">
        <v>65</v>
      </c>
      <c r="E739" s="324">
        <v>0</v>
      </c>
      <c r="F739" s="324">
        <v>1351</v>
      </c>
      <c r="G739" s="324">
        <v>1179</v>
      </c>
      <c r="H739" s="324">
        <v>269</v>
      </c>
      <c r="I739" s="324">
        <v>6712</v>
      </c>
      <c r="J739" s="324">
        <v>552</v>
      </c>
      <c r="K739" s="324">
        <v>253</v>
      </c>
      <c r="L739" s="324">
        <v>4217</v>
      </c>
      <c r="M739" s="324">
        <v>21</v>
      </c>
      <c r="N739" s="324">
        <v>37</v>
      </c>
    </row>
    <row r="740" spans="1:15" s="286" customFormat="1" ht="9" customHeight="1">
      <c r="A740" s="286" t="s">
        <v>70</v>
      </c>
      <c r="B740" s="295">
        <f t="shared" si="39"/>
        <v>52400</v>
      </c>
      <c r="C740" s="324">
        <v>1345</v>
      </c>
      <c r="D740" s="324">
        <v>305</v>
      </c>
      <c r="E740" s="324">
        <v>1</v>
      </c>
      <c r="F740" s="324">
        <v>12943</v>
      </c>
      <c r="G740" s="324">
        <v>3316</v>
      </c>
      <c r="H740" s="324">
        <v>66</v>
      </c>
      <c r="I740" s="324">
        <v>14838</v>
      </c>
      <c r="J740" s="324">
        <v>1383</v>
      </c>
      <c r="K740" s="324">
        <v>212</v>
      </c>
      <c r="L740" s="324">
        <v>17806</v>
      </c>
      <c r="M740" s="324">
        <v>180</v>
      </c>
      <c r="N740" s="324">
        <v>5</v>
      </c>
    </row>
    <row r="741" spans="1:15" s="286" customFormat="1" ht="9" customHeight="1">
      <c r="A741" s="286" t="s">
        <v>71</v>
      </c>
      <c r="B741" s="295">
        <f t="shared" si="39"/>
        <v>23782</v>
      </c>
      <c r="C741" s="324">
        <v>95</v>
      </c>
      <c r="D741" s="324">
        <v>1428</v>
      </c>
      <c r="E741" s="324">
        <v>0</v>
      </c>
      <c r="F741" s="324">
        <v>710</v>
      </c>
      <c r="G741" s="324">
        <v>4225</v>
      </c>
      <c r="H741" s="324">
        <v>1</v>
      </c>
      <c r="I741" s="324">
        <v>6976</v>
      </c>
      <c r="J741" s="324">
        <v>759</v>
      </c>
      <c r="K741" s="324">
        <v>318</v>
      </c>
      <c r="L741" s="324">
        <v>9216</v>
      </c>
      <c r="M741" s="324">
        <v>49</v>
      </c>
      <c r="N741" s="324">
        <v>5</v>
      </c>
    </row>
    <row r="742" spans="1:15" s="286" customFormat="1" ht="9" customHeight="1">
      <c r="A742" s="291" t="s">
        <v>72</v>
      </c>
      <c r="B742" s="296">
        <f t="shared" si="39"/>
        <v>19666</v>
      </c>
      <c r="C742" s="325">
        <v>98</v>
      </c>
      <c r="D742" s="325">
        <v>52</v>
      </c>
      <c r="E742" s="325">
        <v>2</v>
      </c>
      <c r="F742" s="325">
        <v>4643</v>
      </c>
      <c r="G742" s="325">
        <v>534</v>
      </c>
      <c r="H742" s="325">
        <v>242</v>
      </c>
      <c r="I742" s="325">
        <v>4264</v>
      </c>
      <c r="J742" s="325">
        <v>2803</v>
      </c>
      <c r="K742" s="325">
        <v>270</v>
      </c>
      <c r="L742" s="325">
        <v>5142</v>
      </c>
      <c r="M742" s="325">
        <v>1198</v>
      </c>
      <c r="N742" s="325">
        <v>418</v>
      </c>
    </row>
    <row r="743" spans="1:15" s="286" customFormat="1" ht="9" customHeight="1">
      <c r="A743" s="286" t="s">
        <v>73</v>
      </c>
      <c r="B743" s="295">
        <f t="shared" si="39"/>
        <v>1786</v>
      </c>
      <c r="C743" s="324">
        <v>1</v>
      </c>
      <c r="D743" s="324">
        <v>0</v>
      </c>
      <c r="E743" s="324">
        <v>0</v>
      </c>
      <c r="F743" s="324">
        <v>1340</v>
      </c>
      <c r="G743" s="324">
        <v>11</v>
      </c>
      <c r="H743" s="324">
        <v>6</v>
      </c>
      <c r="I743" s="324">
        <v>139</v>
      </c>
      <c r="J743" s="324">
        <v>16</v>
      </c>
      <c r="K743" s="324">
        <v>10</v>
      </c>
      <c r="L743" s="324">
        <v>244</v>
      </c>
      <c r="M743" s="324">
        <v>19</v>
      </c>
      <c r="N743" s="324">
        <v>0</v>
      </c>
    </row>
    <row r="744" spans="1:15" s="286" customFormat="1" ht="9" customHeight="1">
      <c r="A744" s="286" t="s">
        <v>74</v>
      </c>
      <c r="B744" s="295">
        <f t="shared" si="39"/>
        <v>19182</v>
      </c>
      <c r="C744" s="324">
        <v>226</v>
      </c>
      <c r="D744" s="324">
        <v>234</v>
      </c>
      <c r="E744" s="324">
        <v>3</v>
      </c>
      <c r="F744" s="324">
        <v>815</v>
      </c>
      <c r="G744" s="324">
        <v>3821</v>
      </c>
      <c r="H744" s="324">
        <v>99</v>
      </c>
      <c r="I744" s="324">
        <v>5681</v>
      </c>
      <c r="J744" s="324">
        <v>1514</v>
      </c>
      <c r="K744" s="324">
        <v>226</v>
      </c>
      <c r="L744" s="324">
        <v>6097</v>
      </c>
      <c r="M744" s="324">
        <v>340</v>
      </c>
      <c r="N744" s="324">
        <v>126</v>
      </c>
    </row>
    <row r="745" spans="1:15" s="286" customFormat="1" ht="9" customHeight="1">
      <c r="A745" s="286" t="s">
        <v>75</v>
      </c>
      <c r="B745" s="295">
        <f t="shared" si="39"/>
        <v>18850</v>
      </c>
      <c r="C745" s="324">
        <v>469</v>
      </c>
      <c r="D745" s="324">
        <v>35</v>
      </c>
      <c r="E745" s="324">
        <v>0</v>
      </c>
      <c r="F745" s="324">
        <v>2607</v>
      </c>
      <c r="G745" s="324">
        <v>890</v>
      </c>
      <c r="H745" s="324">
        <v>38</v>
      </c>
      <c r="I745" s="324">
        <v>5708</v>
      </c>
      <c r="J745" s="324">
        <v>1250</v>
      </c>
      <c r="K745" s="324">
        <v>355</v>
      </c>
      <c r="L745" s="324">
        <v>7325</v>
      </c>
      <c r="M745" s="324">
        <v>172</v>
      </c>
      <c r="N745" s="324">
        <v>1</v>
      </c>
    </row>
    <row r="746" spans="1:15" s="286" customFormat="1" ht="9" customHeight="1">
      <c r="A746" s="291" t="s">
        <v>76</v>
      </c>
      <c r="B746" s="296">
        <f t="shared" si="39"/>
        <v>2164</v>
      </c>
      <c r="C746" s="325">
        <v>17</v>
      </c>
      <c r="D746" s="325">
        <v>33</v>
      </c>
      <c r="E746" s="325">
        <v>0</v>
      </c>
      <c r="F746" s="325">
        <v>426</v>
      </c>
      <c r="G746" s="325">
        <v>95</v>
      </c>
      <c r="H746" s="325">
        <v>23</v>
      </c>
      <c r="I746" s="325">
        <v>762</v>
      </c>
      <c r="J746" s="325">
        <v>43</v>
      </c>
      <c r="K746" s="325">
        <v>17</v>
      </c>
      <c r="L746" s="325">
        <v>624</v>
      </c>
      <c r="M746" s="325">
        <v>54</v>
      </c>
      <c r="N746" s="325">
        <v>70</v>
      </c>
    </row>
    <row r="747" spans="1:15" s="323" customFormat="1" ht="9" customHeight="1">
      <c r="A747" s="318"/>
      <c r="B747" s="321"/>
      <c r="C747" s="322"/>
      <c r="D747" s="322"/>
      <c r="E747" s="322"/>
      <c r="F747" s="322"/>
      <c r="G747" s="322"/>
      <c r="H747" s="322"/>
      <c r="I747" s="322"/>
      <c r="J747" s="322"/>
      <c r="K747" s="322"/>
      <c r="L747" s="322"/>
      <c r="M747" s="322"/>
      <c r="N747" s="322"/>
      <c r="O747" s="318"/>
    </row>
    <row r="748" spans="1:15" s="285" customFormat="1" ht="9" customHeight="1">
      <c r="A748" s="284">
        <v>2015</v>
      </c>
      <c r="B748" s="308"/>
      <c r="O748" s="286"/>
    </row>
    <row r="749" spans="1:15" s="286" customFormat="1" ht="9" customHeight="1">
      <c r="A749" s="312" t="s">
        <v>44</v>
      </c>
      <c r="B749" s="308">
        <f t="shared" ref="B749:N749" si="40">SUM(B751:B782)</f>
        <v>500570</v>
      </c>
      <c r="C749" s="308">
        <f t="shared" si="40"/>
        <v>6447</v>
      </c>
      <c r="D749" s="308">
        <f t="shared" si="40"/>
        <v>3286</v>
      </c>
      <c r="E749" s="308">
        <f t="shared" si="40"/>
        <v>37</v>
      </c>
      <c r="F749" s="308">
        <f t="shared" si="40"/>
        <v>74581</v>
      </c>
      <c r="G749" s="308">
        <f t="shared" si="40"/>
        <v>36482</v>
      </c>
      <c r="H749" s="308">
        <f t="shared" si="40"/>
        <v>2593</v>
      </c>
      <c r="I749" s="308">
        <f t="shared" si="40"/>
        <v>120878</v>
      </c>
      <c r="J749" s="308">
        <f t="shared" si="40"/>
        <v>33704</v>
      </c>
      <c r="K749" s="308">
        <f t="shared" si="40"/>
        <v>5615</v>
      </c>
      <c r="L749" s="308">
        <f t="shared" si="40"/>
        <v>203344</v>
      </c>
      <c r="M749" s="308">
        <f t="shared" si="40"/>
        <v>9459</v>
      </c>
      <c r="N749" s="308">
        <f t="shared" si="40"/>
        <v>4144</v>
      </c>
    </row>
    <row r="750" spans="1:15" s="286" customFormat="1" ht="3.95" customHeight="1">
      <c r="A750" s="312"/>
      <c r="B750" s="308"/>
    </row>
    <row r="751" spans="1:15" s="286" customFormat="1" ht="9" customHeight="1">
      <c r="A751" s="286" t="s">
        <v>45</v>
      </c>
      <c r="B751" s="295">
        <f>SUM(C751:N751)</f>
        <v>5547</v>
      </c>
      <c r="C751" s="324">
        <v>27</v>
      </c>
      <c r="D751" s="324">
        <v>3</v>
      </c>
      <c r="E751" s="324">
        <v>0</v>
      </c>
      <c r="F751" s="324">
        <v>726</v>
      </c>
      <c r="G751" s="324">
        <v>235</v>
      </c>
      <c r="H751" s="324">
        <v>26</v>
      </c>
      <c r="I751" s="324">
        <v>1455</v>
      </c>
      <c r="J751" s="324">
        <v>439</v>
      </c>
      <c r="K751" s="324">
        <v>99</v>
      </c>
      <c r="L751" s="324">
        <v>2401</v>
      </c>
      <c r="M751" s="324">
        <v>6</v>
      </c>
      <c r="N751" s="324">
        <v>130</v>
      </c>
    </row>
    <row r="752" spans="1:15" s="286" customFormat="1" ht="9" customHeight="1">
      <c r="A752" s="286" t="s">
        <v>46</v>
      </c>
      <c r="B752" s="295">
        <f t="shared" ref="B752:B782" si="41">SUM(C752:N752)</f>
        <v>4711</v>
      </c>
      <c r="C752" s="324">
        <v>73</v>
      </c>
      <c r="D752" s="324">
        <v>1</v>
      </c>
      <c r="E752" s="324">
        <v>0</v>
      </c>
      <c r="F752" s="324">
        <v>774</v>
      </c>
      <c r="G752" s="324">
        <v>158</v>
      </c>
      <c r="H752" s="324">
        <v>4</v>
      </c>
      <c r="I752" s="324">
        <v>1182</v>
      </c>
      <c r="J752" s="324">
        <v>184</v>
      </c>
      <c r="K752" s="324">
        <v>82</v>
      </c>
      <c r="L752" s="324">
        <v>2174</v>
      </c>
      <c r="M752" s="324">
        <v>78</v>
      </c>
      <c r="N752" s="324">
        <v>1</v>
      </c>
    </row>
    <row r="753" spans="1:14" s="286" customFormat="1" ht="9" customHeight="1">
      <c r="A753" s="286" t="s">
        <v>47</v>
      </c>
      <c r="B753" s="295">
        <f t="shared" si="41"/>
        <v>3593</v>
      </c>
      <c r="C753" s="324">
        <v>79</v>
      </c>
      <c r="D753" s="324">
        <v>2</v>
      </c>
      <c r="E753" s="324">
        <v>0</v>
      </c>
      <c r="F753" s="324">
        <v>98</v>
      </c>
      <c r="G753" s="324">
        <v>540</v>
      </c>
      <c r="H753" s="324">
        <v>30</v>
      </c>
      <c r="I753" s="324">
        <v>1252</v>
      </c>
      <c r="J753" s="324">
        <v>87</v>
      </c>
      <c r="K753" s="324">
        <v>4</v>
      </c>
      <c r="L753" s="324">
        <v>1485</v>
      </c>
      <c r="M753" s="324">
        <v>16</v>
      </c>
      <c r="N753" s="324">
        <v>0</v>
      </c>
    </row>
    <row r="754" spans="1:14" s="286" customFormat="1" ht="9" customHeight="1">
      <c r="A754" s="291" t="s">
        <v>48</v>
      </c>
      <c r="B754" s="296">
        <f t="shared" si="41"/>
        <v>9587</v>
      </c>
      <c r="C754" s="325">
        <v>32</v>
      </c>
      <c r="D754" s="325">
        <v>0</v>
      </c>
      <c r="E754" s="325">
        <v>3</v>
      </c>
      <c r="F754" s="325">
        <v>1681</v>
      </c>
      <c r="G754" s="325">
        <v>1096</v>
      </c>
      <c r="H754" s="325">
        <v>11</v>
      </c>
      <c r="I754" s="325">
        <v>1702</v>
      </c>
      <c r="J754" s="325">
        <v>362</v>
      </c>
      <c r="K754" s="325">
        <v>143</v>
      </c>
      <c r="L754" s="325">
        <v>3961</v>
      </c>
      <c r="M754" s="325">
        <v>583</v>
      </c>
      <c r="N754" s="325">
        <v>13</v>
      </c>
    </row>
    <row r="755" spans="1:14" s="286" customFormat="1" ht="9" customHeight="1">
      <c r="A755" s="286" t="s">
        <v>49</v>
      </c>
      <c r="B755" s="295">
        <f t="shared" si="41"/>
        <v>33426</v>
      </c>
      <c r="C755" s="324">
        <v>522</v>
      </c>
      <c r="D755" s="324">
        <v>326</v>
      </c>
      <c r="E755" s="324">
        <v>0</v>
      </c>
      <c r="F755" s="324">
        <v>5290</v>
      </c>
      <c r="G755" s="324">
        <v>2134</v>
      </c>
      <c r="H755" s="324">
        <v>161</v>
      </c>
      <c r="I755" s="324">
        <v>6705</v>
      </c>
      <c r="J755" s="324">
        <v>3012</v>
      </c>
      <c r="K755" s="324">
        <v>186</v>
      </c>
      <c r="L755" s="324">
        <v>13185</v>
      </c>
      <c r="M755" s="324">
        <v>567</v>
      </c>
      <c r="N755" s="324">
        <v>1338</v>
      </c>
    </row>
    <row r="756" spans="1:14" s="286" customFormat="1" ht="9" customHeight="1">
      <c r="A756" s="286" t="s">
        <v>50</v>
      </c>
      <c r="B756" s="295">
        <f t="shared" si="41"/>
        <v>3254</v>
      </c>
      <c r="C756" s="324">
        <v>138</v>
      </c>
      <c r="D756" s="324">
        <v>9</v>
      </c>
      <c r="E756" s="324">
        <v>0</v>
      </c>
      <c r="F756" s="324">
        <v>169</v>
      </c>
      <c r="G756" s="324">
        <v>338</v>
      </c>
      <c r="H756" s="324">
        <v>0</v>
      </c>
      <c r="I756" s="324">
        <v>738</v>
      </c>
      <c r="J756" s="324">
        <v>380</v>
      </c>
      <c r="K756" s="324">
        <v>35</v>
      </c>
      <c r="L756" s="324">
        <v>1435</v>
      </c>
      <c r="M756" s="324">
        <v>4</v>
      </c>
      <c r="N756" s="324">
        <v>8</v>
      </c>
    </row>
    <row r="757" spans="1:14" s="286" customFormat="1" ht="9" customHeight="1">
      <c r="A757" s="286" t="s">
        <v>51</v>
      </c>
      <c r="B757" s="295">
        <f t="shared" si="41"/>
        <v>7110</v>
      </c>
      <c r="C757" s="324">
        <v>266</v>
      </c>
      <c r="D757" s="324">
        <v>4</v>
      </c>
      <c r="E757" s="324">
        <v>1</v>
      </c>
      <c r="F757" s="324">
        <v>588</v>
      </c>
      <c r="G757" s="324">
        <v>369</v>
      </c>
      <c r="H757" s="324">
        <v>62</v>
      </c>
      <c r="I757" s="324">
        <v>2224</v>
      </c>
      <c r="J757" s="324">
        <v>289</v>
      </c>
      <c r="K757" s="324">
        <v>34</v>
      </c>
      <c r="L757" s="324">
        <v>3259</v>
      </c>
      <c r="M757" s="324">
        <v>12</v>
      </c>
      <c r="N757" s="324">
        <v>2</v>
      </c>
    </row>
    <row r="758" spans="1:14" s="286" customFormat="1" ht="9" customHeight="1">
      <c r="A758" s="291" t="s">
        <v>52</v>
      </c>
      <c r="B758" s="296">
        <f t="shared" si="41"/>
        <v>23940</v>
      </c>
      <c r="C758" s="325">
        <v>234</v>
      </c>
      <c r="D758" s="325">
        <v>43</v>
      </c>
      <c r="E758" s="325">
        <v>0</v>
      </c>
      <c r="F758" s="325">
        <v>3538</v>
      </c>
      <c r="G758" s="325">
        <v>848</v>
      </c>
      <c r="H758" s="325">
        <v>109</v>
      </c>
      <c r="I758" s="325">
        <v>6212</v>
      </c>
      <c r="J758" s="325">
        <v>1672</v>
      </c>
      <c r="K758" s="325">
        <v>409</v>
      </c>
      <c r="L758" s="325">
        <v>10665</v>
      </c>
      <c r="M758" s="325">
        <v>210</v>
      </c>
      <c r="N758" s="325">
        <v>0</v>
      </c>
    </row>
    <row r="759" spans="1:14" s="286" customFormat="1" ht="9" customHeight="1">
      <c r="A759" s="286" t="s">
        <v>53</v>
      </c>
      <c r="B759" s="295">
        <f t="shared" si="41"/>
        <v>29038</v>
      </c>
      <c r="C759" s="324">
        <v>5</v>
      </c>
      <c r="D759" s="324">
        <v>9</v>
      </c>
      <c r="E759" s="324">
        <v>0</v>
      </c>
      <c r="F759" s="324">
        <v>1915</v>
      </c>
      <c r="G759" s="324">
        <v>640</v>
      </c>
      <c r="H759" s="324">
        <v>8</v>
      </c>
      <c r="I759" s="324">
        <v>6198</v>
      </c>
      <c r="J759" s="324">
        <v>1046</v>
      </c>
      <c r="K759" s="324">
        <v>967</v>
      </c>
      <c r="L759" s="324">
        <v>18190</v>
      </c>
      <c r="M759" s="324">
        <v>50</v>
      </c>
      <c r="N759" s="324">
        <v>10</v>
      </c>
    </row>
    <row r="760" spans="1:14" s="286" customFormat="1" ht="9" customHeight="1">
      <c r="A760" s="286" t="s">
        <v>54</v>
      </c>
      <c r="B760" s="295">
        <f t="shared" si="41"/>
        <v>13448</v>
      </c>
      <c r="C760" s="324">
        <v>606</v>
      </c>
      <c r="D760" s="324">
        <v>202</v>
      </c>
      <c r="E760" s="324">
        <v>0</v>
      </c>
      <c r="F760" s="324">
        <v>4043</v>
      </c>
      <c r="G760" s="324">
        <v>407</v>
      </c>
      <c r="H760" s="324">
        <v>51</v>
      </c>
      <c r="I760" s="324">
        <v>2902</v>
      </c>
      <c r="J760" s="324">
        <v>683</v>
      </c>
      <c r="K760" s="324">
        <v>41</v>
      </c>
      <c r="L760" s="324">
        <v>4007</v>
      </c>
      <c r="M760" s="324">
        <v>127</v>
      </c>
      <c r="N760" s="324">
        <v>379</v>
      </c>
    </row>
    <row r="761" spans="1:14" s="286" customFormat="1" ht="9" customHeight="1">
      <c r="A761" s="286" t="s">
        <v>55</v>
      </c>
      <c r="B761" s="295">
        <f t="shared" si="41"/>
        <v>34593</v>
      </c>
      <c r="C761" s="324">
        <v>86</v>
      </c>
      <c r="D761" s="324">
        <v>3</v>
      </c>
      <c r="E761" s="324">
        <v>0</v>
      </c>
      <c r="F761" s="324">
        <v>11430</v>
      </c>
      <c r="G761" s="324">
        <v>989</v>
      </c>
      <c r="H761" s="324">
        <v>201</v>
      </c>
      <c r="I761" s="324">
        <v>5672</v>
      </c>
      <c r="J761" s="324">
        <v>2346</v>
      </c>
      <c r="K761" s="324">
        <v>325</v>
      </c>
      <c r="L761" s="324">
        <v>12482</v>
      </c>
      <c r="M761" s="324">
        <v>1054</v>
      </c>
      <c r="N761" s="324">
        <v>5</v>
      </c>
    </row>
    <row r="762" spans="1:14" s="286" customFormat="1" ht="9" customHeight="1">
      <c r="A762" s="291" t="s">
        <v>56</v>
      </c>
      <c r="B762" s="296">
        <f t="shared" si="41"/>
        <v>20583</v>
      </c>
      <c r="C762" s="325">
        <v>10</v>
      </c>
      <c r="D762" s="325">
        <v>22</v>
      </c>
      <c r="E762" s="325">
        <v>0</v>
      </c>
      <c r="F762" s="325">
        <v>395</v>
      </c>
      <c r="G762" s="325">
        <v>493</v>
      </c>
      <c r="H762" s="325">
        <v>44</v>
      </c>
      <c r="I762" s="325">
        <v>7610</v>
      </c>
      <c r="J762" s="325">
        <v>2121</v>
      </c>
      <c r="K762" s="325">
        <v>132</v>
      </c>
      <c r="L762" s="325">
        <v>8733</v>
      </c>
      <c r="M762" s="325">
        <v>987</v>
      </c>
      <c r="N762" s="325">
        <v>36</v>
      </c>
    </row>
    <row r="763" spans="1:14" s="286" customFormat="1" ht="9" customHeight="1">
      <c r="A763" s="286" t="s">
        <v>57</v>
      </c>
      <c r="B763" s="295">
        <f t="shared" si="41"/>
        <v>4303</v>
      </c>
      <c r="C763" s="324">
        <v>12</v>
      </c>
      <c r="D763" s="324">
        <v>5</v>
      </c>
      <c r="E763" s="324">
        <v>0</v>
      </c>
      <c r="F763" s="324">
        <v>390</v>
      </c>
      <c r="G763" s="324">
        <v>604</v>
      </c>
      <c r="H763" s="324">
        <v>0</v>
      </c>
      <c r="I763" s="324">
        <v>1108</v>
      </c>
      <c r="J763" s="324">
        <v>255</v>
      </c>
      <c r="K763" s="324">
        <v>61</v>
      </c>
      <c r="L763" s="324">
        <v>1818</v>
      </c>
      <c r="M763" s="324">
        <v>46</v>
      </c>
      <c r="N763" s="324">
        <v>4</v>
      </c>
    </row>
    <row r="764" spans="1:14" s="286" customFormat="1" ht="9" customHeight="1">
      <c r="A764" s="286" t="s">
        <v>58</v>
      </c>
      <c r="B764" s="295">
        <f t="shared" si="41"/>
        <v>41944</v>
      </c>
      <c r="C764" s="324">
        <v>488</v>
      </c>
      <c r="D764" s="324">
        <v>6</v>
      </c>
      <c r="E764" s="324">
        <v>0</v>
      </c>
      <c r="F764" s="324">
        <v>6665</v>
      </c>
      <c r="G764" s="324">
        <v>1294</v>
      </c>
      <c r="H764" s="324">
        <v>418</v>
      </c>
      <c r="I764" s="324">
        <v>9944</v>
      </c>
      <c r="J764" s="324">
        <v>4261</v>
      </c>
      <c r="K764" s="324">
        <v>142</v>
      </c>
      <c r="L764" s="324">
        <v>18188</v>
      </c>
      <c r="M764" s="324">
        <v>452</v>
      </c>
      <c r="N764" s="324">
        <v>86</v>
      </c>
    </row>
    <row r="765" spans="1:14" s="286" customFormat="1" ht="9" customHeight="1">
      <c r="A765" s="286" t="s">
        <v>59</v>
      </c>
      <c r="B765" s="295">
        <f t="shared" si="41"/>
        <v>11802</v>
      </c>
      <c r="C765" s="324">
        <v>27</v>
      </c>
      <c r="D765" s="324">
        <v>5</v>
      </c>
      <c r="E765" s="324">
        <v>1</v>
      </c>
      <c r="F765" s="324">
        <v>2247</v>
      </c>
      <c r="G765" s="324">
        <v>272</v>
      </c>
      <c r="H765" s="324">
        <v>136</v>
      </c>
      <c r="I765" s="324">
        <v>2555</v>
      </c>
      <c r="J765" s="324">
        <v>1527</v>
      </c>
      <c r="K765" s="324">
        <v>332</v>
      </c>
      <c r="L765" s="324">
        <v>4650</v>
      </c>
      <c r="M765" s="324">
        <v>25</v>
      </c>
      <c r="N765" s="324">
        <v>25</v>
      </c>
    </row>
    <row r="766" spans="1:14" s="286" customFormat="1" ht="9" customHeight="1">
      <c r="A766" s="291" t="s">
        <v>60</v>
      </c>
      <c r="B766" s="296">
        <f t="shared" si="41"/>
        <v>4788</v>
      </c>
      <c r="C766" s="325">
        <v>120</v>
      </c>
      <c r="D766" s="325">
        <v>0</v>
      </c>
      <c r="E766" s="325">
        <v>0</v>
      </c>
      <c r="F766" s="325">
        <v>956</v>
      </c>
      <c r="G766" s="325">
        <v>278</v>
      </c>
      <c r="H766" s="325">
        <v>91</v>
      </c>
      <c r="I766" s="325">
        <v>1195</v>
      </c>
      <c r="J766" s="325">
        <v>113</v>
      </c>
      <c r="K766" s="325">
        <v>42</v>
      </c>
      <c r="L766" s="325">
        <v>1377</v>
      </c>
      <c r="M766" s="325">
        <v>606</v>
      </c>
      <c r="N766" s="325">
        <v>10</v>
      </c>
    </row>
    <row r="767" spans="1:14" s="286" customFormat="1" ht="9" customHeight="1">
      <c r="A767" s="286" t="s">
        <v>61</v>
      </c>
      <c r="B767" s="295">
        <f t="shared" si="41"/>
        <v>5732</v>
      </c>
      <c r="C767" s="324">
        <v>47</v>
      </c>
      <c r="D767" s="324">
        <v>3</v>
      </c>
      <c r="E767" s="324">
        <v>0</v>
      </c>
      <c r="F767" s="324">
        <v>290</v>
      </c>
      <c r="G767" s="324">
        <v>107</v>
      </c>
      <c r="H767" s="324">
        <v>74</v>
      </c>
      <c r="I767" s="324">
        <v>925</v>
      </c>
      <c r="J767" s="324">
        <v>343</v>
      </c>
      <c r="K767" s="324">
        <v>73</v>
      </c>
      <c r="L767" s="324">
        <v>2854</v>
      </c>
      <c r="M767" s="324">
        <v>1016</v>
      </c>
      <c r="N767" s="324">
        <v>0</v>
      </c>
    </row>
    <row r="768" spans="1:14" s="286" customFormat="1" ht="9" customHeight="1">
      <c r="A768" s="286" t="s">
        <v>62</v>
      </c>
      <c r="B768" s="295">
        <f t="shared" si="41"/>
        <v>572</v>
      </c>
      <c r="C768" s="324">
        <v>9</v>
      </c>
      <c r="D768" s="324">
        <v>5</v>
      </c>
      <c r="E768" s="324">
        <v>0</v>
      </c>
      <c r="F768" s="324">
        <v>18</v>
      </c>
      <c r="G768" s="324">
        <v>77</v>
      </c>
      <c r="H768" s="324">
        <v>0</v>
      </c>
      <c r="I768" s="324">
        <v>101</v>
      </c>
      <c r="J768" s="324">
        <v>5</v>
      </c>
      <c r="K768" s="324">
        <v>0</v>
      </c>
      <c r="L768" s="324">
        <v>353</v>
      </c>
      <c r="M768" s="324">
        <v>3</v>
      </c>
      <c r="N768" s="324">
        <v>1</v>
      </c>
    </row>
    <row r="769" spans="1:15" s="286" customFormat="1" ht="9" customHeight="1">
      <c r="A769" s="286" t="s">
        <v>63</v>
      </c>
      <c r="B769" s="295">
        <f t="shared" si="41"/>
        <v>6175</v>
      </c>
      <c r="C769" s="324">
        <v>15</v>
      </c>
      <c r="D769" s="324">
        <v>14</v>
      </c>
      <c r="E769" s="324">
        <v>1</v>
      </c>
      <c r="F769" s="324">
        <v>1300</v>
      </c>
      <c r="G769" s="324">
        <v>427</v>
      </c>
      <c r="H769" s="324">
        <v>51</v>
      </c>
      <c r="I769" s="324">
        <v>1217</v>
      </c>
      <c r="J769" s="324">
        <v>339</v>
      </c>
      <c r="K769" s="324">
        <v>99</v>
      </c>
      <c r="L769" s="324">
        <v>2536</v>
      </c>
      <c r="M769" s="324">
        <v>15</v>
      </c>
      <c r="N769" s="324">
        <v>161</v>
      </c>
    </row>
    <row r="770" spans="1:15" s="286" customFormat="1" ht="9" customHeight="1">
      <c r="A770" s="291" t="s">
        <v>64</v>
      </c>
      <c r="B770" s="296">
        <f t="shared" si="41"/>
        <v>4888</v>
      </c>
      <c r="C770" s="325">
        <v>33</v>
      </c>
      <c r="D770" s="325">
        <v>0</v>
      </c>
      <c r="E770" s="325">
        <v>0</v>
      </c>
      <c r="F770" s="325">
        <v>282</v>
      </c>
      <c r="G770" s="325">
        <v>272</v>
      </c>
      <c r="H770" s="325">
        <v>3</v>
      </c>
      <c r="I770" s="325">
        <v>1669</v>
      </c>
      <c r="J770" s="325">
        <v>246</v>
      </c>
      <c r="K770" s="325">
        <v>108</v>
      </c>
      <c r="L770" s="325">
        <v>1922</v>
      </c>
      <c r="M770" s="325">
        <v>39</v>
      </c>
      <c r="N770" s="325">
        <v>314</v>
      </c>
    </row>
    <row r="771" spans="1:15" s="286" customFormat="1" ht="9" customHeight="1">
      <c r="A771" s="286" t="s">
        <v>65</v>
      </c>
      <c r="B771" s="295">
        <f t="shared" si="41"/>
        <v>8396</v>
      </c>
      <c r="C771" s="324">
        <v>419</v>
      </c>
      <c r="D771" s="324">
        <v>3</v>
      </c>
      <c r="E771" s="324">
        <v>0</v>
      </c>
      <c r="F771" s="324">
        <v>1575</v>
      </c>
      <c r="G771" s="324">
        <v>61</v>
      </c>
      <c r="H771" s="324">
        <v>69</v>
      </c>
      <c r="I771" s="324">
        <v>1323</v>
      </c>
      <c r="J771" s="324">
        <v>732</v>
      </c>
      <c r="K771" s="324">
        <v>36</v>
      </c>
      <c r="L771" s="324">
        <v>3826</v>
      </c>
      <c r="M771" s="324">
        <v>133</v>
      </c>
      <c r="N771" s="324">
        <v>219</v>
      </c>
    </row>
    <row r="772" spans="1:15" s="286" customFormat="1" ht="9" customHeight="1">
      <c r="A772" s="286" t="s">
        <v>66</v>
      </c>
      <c r="B772" s="295">
        <f t="shared" si="41"/>
        <v>11982</v>
      </c>
      <c r="C772" s="324">
        <v>83</v>
      </c>
      <c r="D772" s="324">
        <v>17</v>
      </c>
      <c r="E772" s="324">
        <v>0</v>
      </c>
      <c r="F772" s="324">
        <v>1949</v>
      </c>
      <c r="G772" s="324">
        <v>561</v>
      </c>
      <c r="H772" s="324">
        <v>145</v>
      </c>
      <c r="I772" s="324">
        <v>2333</v>
      </c>
      <c r="J772" s="324">
        <v>1087</v>
      </c>
      <c r="K772" s="324">
        <v>111</v>
      </c>
      <c r="L772" s="324">
        <v>5382</v>
      </c>
      <c r="M772" s="324">
        <v>22</v>
      </c>
      <c r="N772" s="324">
        <v>292</v>
      </c>
    </row>
    <row r="773" spans="1:15" s="286" customFormat="1" ht="9" customHeight="1">
      <c r="A773" s="286" t="s">
        <v>67</v>
      </c>
      <c r="B773" s="295">
        <f t="shared" si="41"/>
        <v>11502</v>
      </c>
      <c r="C773" s="324">
        <v>4</v>
      </c>
      <c r="D773" s="324">
        <v>0</v>
      </c>
      <c r="E773" s="324">
        <v>0</v>
      </c>
      <c r="F773" s="324">
        <v>115</v>
      </c>
      <c r="G773" s="324">
        <v>632</v>
      </c>
      <c r="H773" s="324">
        <v>8</v>
      </c>
      <c r="I773" s="324">
        <v>2732</v>
      </c>
      <c r="J773" s="324">
        <v>888</v>
      </c>
      <c r="K773" s="324">
        <v>58</v>
      </c>
      <c r="L773" s="324">
        <v>6833</v>
      </c>
      <c r="M773" s="324">
        <v>29</v>
      </c>
      <c r="N773" s="324">
        <v>203</v>
      </c>
    </row>
    <row r="774" spans="1:15" s="286" customFormat="1" ht="9" customHeight="1">
      <c r="A774" s="291" t="s">
        <v>68</v>
      </c>
      <c r="B774" s="296">
        <f t="shared" si="41"/>
        <v>19663</v>
      </c>
      <c r="C774" s="325">
        <v>239</v>
      </c>
      <c r="D774" s="325">
        <v>66</v>
      </c>
      <c r="E774" s="325">
        <v>0</v>
      </c>
      <c r="F774" s="325">
        <v>4329</v>
      </c>
      <c r="G774" s="325">
        <v>844</v>
      </c>
      <c r="H774" s="325">
        <v>208</v>
      </c>
      <c r="I774" s="325">
        <v>3252</v>
      </c>
      <c r="J774" s="325">
        <v>1734</v>
      </c>
      <c r="K774" s="325">
        <v>249</v>
      </c>
      <c r="L774" s="325">
        <v>6927</v>
      </c>
      <c r="M774" s="325">
        <v>1814</v>
      </c>
      <c r="N774" s="325">
        <v>1</v>
      </c>
    </row>
    <row r="775" spans="1:15" s="286" customFormat="1" ht="9" customHeight="1">
      <c r="A775" s="286" t="s">
        <v>69</v>
      </c>
      <c r="B775" s="295">
        <f t="shared" si="41"/>
        <v>16642</v>
      </c>
      <c r="C775" s="324">
        <v>650</v>
      </c>
      <c r="D775" s="324">
        <v>170</v>
      </c>
      <c r="E775" s="324">
        <v>0</v>
      </c>
      <c r="F775" s="324">
        <v>1721</v>
      </c>
      <c r="G775" s="324">
        <v>1302</v>
      </c>
      <c r="H775" s="324">
        <v>210</v>
      </c>
      <c r="I775" s="324">
        <v>7296</v>
      </c>
      <c r="J775" s="324">
        <v>699</v>
      </c>
      <c r="K775" s="324">
        <v>381</v>
      </c>
      <c r="L775" s="324">
        <v>4126</v>
      </c>
      <c r="M775" s="324">
        <v>40</v>
      </c>
      <c r="N775" s="324">
        <v>47</v>
      </c>
    </row>
    <row r="776" spans="1:15" s="286" customFormat="1" ht="9" customHeight="1">
      <c r="A776" s="286" t="s">
        <v>70</v>
      </c>
      <c r="B776" s="295">
        <f t="shared" si="41"/>
        <v>62788</v>
      </c>
      <c r="C776" s="324">
        <v>1278</v>
      </c>
      <c r="D776" s="324">
        <v>433</v>
      </c>
      <c r="E776" s="324">
        <v>0</v>
      </c>
      <c r="F776" s="324">
        <v>13614</v>
      </c>
      <c r="G776" s="324">
        <v>3925</v>
      </c>
      <c r="H776" s="324">
        <v>214</v>
      </c>
      <c r="I776" s="324">
        <v>15855</v>
      </c>
      <c r="J776" s="324">
        <v>1777</v>
      </c>
      <c r="K776" s="324">
        <v>451</v>
      </c>
      <c r="L776" s="324">
        <v>24884</v>
      </c>
      <c r="M776" s="324">
        <v>348</v>
      </c>
      <c r="N776" s="324">
        <v>9</v>
      </c>
    </row>
    <row r="777" spans="1:15" s="286" customFormat="1" ht="9" customHeight="1">
      <c r="A777" s="286" t="s">
        <v>71</v>
      </c>
      <c r="B777" s="295">
        <f t="shared" si="41"/>
        <v>29778</v>
      </c>
      <c r="C777" s="324">
        <v>139</v>
      </c>
      <c r="D777" s="324">
        <v>1482</v>
      </c>
      <c r="E777" s="324">
        <v>1</v>
      </c>
      <c r="F777" s="324">
        <v>943</v>
      </c>
      <c r="G777" s="324">
        <v>5439</v>
      </c>
      <c r="H777" s="324">
        <v>0</v>
      </c>
      <c r="I777" s="324">
        <v>7994</v>
      </c>
      <c r="J777" s="324">
        <v>1185</v>
      </c>
      <c r="K777" s="324">
        <v>190</v>
      </c>
      <c r="L777" s="324">
        <v>12359</v>
      </c>
      <c r="M777" s="324">
        <v>17</v>
      </c>
      <c r="N777" s="324">
        <v>29</v>
      </c>
    </row>
    <row r="778" spans="1:15" s="286" customFormat="1" ht="9" customHeight="1">
      <c r="A778" s="291" t="s">
        <v>72</v>
      </c>
      <c r="B778" s="296">
        <f t="shared" si="41"/>
        <v>19778</v>
      </c>
      <c r="C778" s="325">
        <v>60</v>
      </c>
      <c r="D778" s="325">
        <v>190</v>
      </c>
      <c r="E778" s="325">
        <v>30</v>
      </c>
      <c r="F778" s="325">
        <v>3386</v>
      </c>
      <c r="G778" s="325">
        <v>921</v>
      </c>
      <c r="H778" s="325">
        <v>139</v>
      </c>
      <c r="I778" s="325">
        <v>3874</v>
      </c>
      <c r="J778" s="325">
        <v>3061</v>
      </c>
      <c r="K778" s="325">
        <v>249</v>
      </c>
      <c r="L778" s="325">
        <v>6564</v>
      </c>
      <c r="M778" s="325">
        <v>547</v>
      </c>
      <c r="N778" s="325">
        <v>757</v>
      </c>
    </row>
    <row r="779" spans="1:15" s="286" customFormat="1" ht="9" customHeight="1">
      <c r="A779" s="286" t="s">
        <v>73</v>
      </c>
      <c r="B779" s="295">
        <f t="shared" si="41"/>
        <v>466</v>
      </c>
      <c r="C779" s="324">
        <v>6</v>
      </c>
      <c r="D779" s="324">
        <v>0</v>
      </c>
      <c r="E779" s="324">
        <v>0</v>
      </c>
      <c r="F779" s="324">
        <v>57</v>
      </c>
      <c r="G779" s="324">
        <v>6</v>
      </c>
      <c r="H779" s="324">
        <v>3</v>
      </c>
      <c r="I779" s="324">
        <v>141</v>
      </c>
      <c r="J779" s="324">
        <v>14</v>
      </c>
      <c r="K779" s="324">
        <v>6</v>
      </c>
      <c r="L779" s="324">
        <v>220</v>
      </c>
      <c r="M779" s="324">
        <v>13</v>
      </c>
      <c r="N779" s="324">
        <v>0</v>
      </c>
    </row>
    <row r="780" spans="1:15" s="286" customFormat="1" ht="9" customHeight="1">
      <c r="A780" s="286" t="s">
        <v>74</v>
      </c>
      <c r="B780" s="295">
        <f t="shared" si="41"/>
        <v>26414</v>
      </c>
      <c r="C780" s="324">
        <v>213</v>
      </c>
      <c r="D780" s="324">
        <v>147</v>
      </c>
      <c r="E780" s="324">
        <v>0</v>
      </c>
      <c r="F780" s="324">
        <v>821</v>
      </c>
      <c r="G780" s="324">
        <v>9464</v>
      </c>
      <c r="H780" s="324">
        <v>72</v>
      </c>
      <c r="I780" s="324">
        <v>6254</v>
      </c>
      <c r="J780" s="324">
        <v>1479</v>
      </c>
      <c r="K780" s="324">
        <v>217</v>
      </c>
      <c r="L780" s="324">
        <v>7377</v>
      </c>
      <c r="M780" s="324">
        <v>348</v>
      </c>
      <c r="N780" s="324">
        <v>22</v>
      </c>
    </row>
    <row r="781" spans="1:15" s="286" customFormat="1" ht="9" customHeight="1">
      <c r="A781" s="286" t="s">
        <v>75</v>
      </c>
      <c r="B781" s="295">
        <f t="shared" si="41"/>
        <v>21982</v>
      </c>
      <c r="C781" s="324">
        <v>491</v>
      </c>
      <c r="D781" s="324">
        <v>31</v>
      </c>
      <c r="E781" s="324">
        <v>0</v>
      </c>
      <c r="F781" s="324">
        <v>3109</v>
      </c>
      <c r="G781" s="324">
        <v>1581</v>
      </c>
      <c r="H781" s="324">
        <v>28</v>
      </c>
      <c r="I781" s="324">
        <v>6480</v>
      </c>
      <c r="J781" s="324">
        <v>1269</v>
      </c>
      <c r="K781" s="324">
        <v>326</v>
      </c>
      <c r="L781" s="324">
        <v>8464</v>
      </c>
      <c r="M781" s="324">
        <v>203</v>
      </c>
      <c r="N781" s="324">
        <v>0</v>
      </c>
    </row>
    <row r="782" spans="1:15" s="286" customFormat="1" ht="9" customHeight="1">
      <c r="A782" s="291" t="s">
        <v>76</v>
      </c>
      <c r="B782" s="296">
        <f t="shared" si="41"/>
        <v>2145</v>
      </c>
      <c r="C782" s="325">
        <v>36</v>
      </c>
      <c r="D782" s="325">
        <v>85</v>
      </c>
      <c r="E782" s="325">
        <v>0</v>
      </c>
      <c r="F782" s="325">
        <v>167</v>
      </c>
      <c r="G782" s="325">
        <v>168</v>
      </c>
      <c r="H782" s="325">
        <v>17</v>
      </c>
      <c r="I782" s="325">
        <v>778</v>
      </c>
      <c r="J782" s="325">
        <v>69</v>
      </c>
      <c r="K782" s="325">
        <v>27</v>
      </c>
      <c r="L782" s="325">
        <v>707</v>
      </c>
      <c r="M782" s="325">
        <v>49</v>
      </c>
      <c r="N782" s="325">
        <v>42</v>
      </c>
    </row>
    <row r="783" spans="1:15" s="323" customFormat="1" ht="9" customHeight="1">
      <c r="A783" s="318"/>
      <c r="B783" s="321"/>
      <c r="C783" s="322"/>
      <c r="D783" s="322"/>
      <c r="E783" s="322"/>
      <c r="F783" s="322"/>
      <c r="G783" s="322"/>
      <c r="H783" s="322"/>
      <c r="I783" s="322"/>
      <c r="J783" s="322"/>
      <c r="K783" s="322"/>
      <c r="L783" s="322"/>
      <c r="M783" s="322"/>
      <c r="N783" s="322"/>
      <c r="O783" s="318"/>
    </row>
    <row r="784" spans="1:15" s="285" customFormat="1" ht="9" customHeight="1">
      <c r="A784" s="284">
        <v>2016</v>
      </c>
      <c r="B784" s="308"/>
      <c r="O784" s="286"/>
    </row>
    <row r="785" spans="1:14" s="286" customFormat="1" ht="9" customHeight="1">
      <c r="A785" s="312" t="s">
        <v>44</v>
      </c>
      <c r="B785" s="308">
        <f t="shared" ref="B785:N785" si="42">SUM(B787:B818)</f>
        <v>529688</v>
      </c>
      <c r="C785" s="308">
        <f t="shared" si="42"/>
        <v>9766</v>
      </c>
      <c r="D785" s="308">
        <f t="shared" si="42"/>
        <v>3966</v>
      </c>
      <c r="E785" s="308">
        <f t="shared" si="42"/>
        <v>22</v>
      </c>
      <c r="F785" s="308">
        <f t="shared" si="42"/>
        <v>74762</v>
      </c>
      <c r="G785" s="308">
        <f t="shared" si="42"/>
        <v>36472</v>
      </c>
      <c r="H785" s="308">
        <f t="shared" si="42"/>
        <v>3005</v>
      </c>
      <c r="I785" s="308">
        <f t="shared" si="42"/>
        <v>122950</v>
      </c>
      <c r="J785" s="308">
        <f t="shared" si="42"/>
        <v>37842</v>
      </c>
      <c r="K785" s="308">
        <f t="shared" si="42"/>
        <v>5829</v>
      </c>
      <c r="L785" s="308">
        <f t="shared" si="42"/>
        <v>221737</v>
      </c>
      <c r="M785" s="308">
        <f t="shared" si="42"/>
        <v>9659</v>
      </c>
      <c r="N785" s="308">
        <f t="shared" si="42"/>
        <v>3678</v>
      </c>
    </row>
    <row r="786" spans="1:14" s="286" customFormat="1" ht="3.95" customHeight="1">
      <c r="A786" s="312"/>
      <c r="B786" s="308"/>
    </row>
    <row r="787" spans="1:14" s="286" customFormat="1" ht="9" customHeight="1">
      <c r="A787" s="286" t="s">
        <v>45</v>
      </c>
      <c r="B787" s="295">
        <f>SUM(C787:N787)</f>
        <v>5508</v>
      </c>
      <c r="C787" s="324">
        <v>25</v>
      </c>
      <c r="D787" s="324">
        <v>2</v>
      </c>
      <c r="E787" s="324">
        <v>0</v>
      </c>
      <c r="F787" s="324">
        <v>858</v>
      </c>
      <c r="G787" s="324">
        <v>325</v>
      </c>
      <c r="H787" s="324">
        <v>27</v>
      </c>
      <c r="I787" s="324">
        <v>1392</v>
      </c>
      <c r="J787" s="324">
        <v>611</v>
      </c>
      <c r="K787" s="324">
        <v>71</v>
      </c>
      <c r="L787" s="324">
        <v>2112</v>
      </c>
      <c r="M787" s="324">
        <v>6</v>
      </c>
      <c r="N787" s="324">
        <v>79</v>
      </c>
    </row>
    <row r="788" spans="1:14" s="286" customFormat="1" ht="9" customHeight="1">
      <c r="A788" s="286" t="s">
        <v>46</v>
      </c>
      <c r="B788" s="295">
        <f t="shared" ref="B788:B818" si="43">SUM(C788:N788)</f>
        <v>4825</v>
      </c>
      <c r="C788" s="324">
        <v>44</v>
      </c>
      <c r="D788" s="324">
        <v>0</v>
      </c>
      <c r="E788" s="324">
        <v>0</v>
      </c>
      <c r="F788" s="324">
        <v>821</v>
      </c>
      <c r="G788" s="324">
        <v>140</v>
      </c>
      <c r="H788" s="324">
        <v>15</v>
      </c>
      <c r="I788" s="324">
        <v>1388</v>
      </c>
      <c r="J788" s="324">
        <v>308</v>
      </c>
      <c r="K788" s="324">
        <v>129</v>
      </c>
      <c r="L788" s="324">
        <v>1937</v>
      </c>
      <c r="M788" s="324">
        <v>41</v>
      </c>
      <c r="N788" s="324">
        <v>2</v>
      </c>
    </row>
    <row r="789" spans="1:14" s="286" customFormat="1" ht="9" customHeight="1">
      <c r="A789" s="286" t="s">
        <v>47</v>
      </c>
      <c r="B789" s="295">
        <f t="shared" si="43"/>
        <v>3520</v>
      </c>
      <c r="C789" s="324">
        <v>83</v>
      </c>
      <c r="D789" s="324">
        <v>59</v>
      </c>
      <c r="E789" s="324">
        <v>0</v>
      </c>
      <c r="F789" s="324">
        <v>55</v>
      </c>
      <c r="G789" s="324">
        <v>399</v>
      </c>
      <c r="H789" s="324">
        <v>48</v>
      </c>
      <c r="I789" s="324">
        <v>1055</v>
      </c>
      <c r="J789" s="324">
        <v>58</v>
      </c>
      <c r="K789" s="324">
        <v>2</v>
      </c>
      <c r="L789" s="324">
        <v>1723</v>
      </c>
      <c r="M789" s="324">
        <v>35</v>
      </c>
      <c r="N789" s="324">
        <v>3</v>
      </c>
    </row>
    <row r="790" spans="1:14" s="286" customFormat="1" ht="9" customHeight="1">
      <c r="A790" s="291" t="s">
        <v>48</v>
      </c>
      <c r="B790" s="296">
        <f t="shared" si="43"/>
        <v>7789</v>
      </c>
      <c r="C790" s="325">
        <v>29</v>
      </c>
      <c r="D790" s="325">
        <v>57</v>
      </c>
      <c r="E790" s="325">
        <v>4</v>
      </c>
      <c r="F790" s="325">
        <v>150</v>
      </c>
      <c r="G790" s="325">
        <v>665</v>
      </c>
      <c r="H790" s="325">
        <v>5</v>
      </c>
      <c r="I790" s="325">
        <v>1624</v>
      </c>
      <c r="J790" s="325">
        <v>385</v>
      </c>
      <c r="K790" s="325">
        <v>53</v>
      </c>
      <c r="L790" s="325">
        <v>4227</v>
      </c>
      <c r="M790" s="325">
        <v>590</v>
      </c>
      <c r="N790" s="325">
        <v>0</v>
      </c>
    </row>
    <row r="791" spans="1:14" s="286" customFormat="1" ht="9" customHeight="1">
      <c r="A791" s="286" t="s">
        <v>49</v>
      </c>
      <c r="B791" s="295">
        <f t="shared" si="43"/>
        <v>30299</v>
      </c>
      <c r="C791" s="324">
        <v>524</v>
      </c>
      <c r="D791" s="324">
        <v>125</v>
      </c>
      <c r="E791" s="324">
        <v>0</v>
      </c>
      <c r="F791" s="324">
        <v>5027</v>
      </c>
      <c r="G791" s="324">
        <v>1923</v>
      </c>
      <c r="H791" s="324">
        <v>143</v>
      </c>
      <c r="I791" s="324">
        <v>5714</v>
      </c>
      <c r="J791" s="324">
        <v>2807</v>
      </c>
      <c r="K791" s="324">
        <v>214</v>
      </c>
      <c r="L791" s="324">
        <v>12493</v>
      </c>
      <c r="M791" s="324">
        <v>442</v>
      </c>
      <c r="N791" s="324">
        <v>887</v>
      </c>
    </row>
    <row r="792" spans="1:14" s="286" customFormat="1" ht="9" customHeight="1">
      <c r="A792" s="286" t="s">
        <v>50</v>
      </c>
      <c r="B792" s="295">
        <f t="shared" si="43"/>
        <v>3038</v>
      </c>
      <c r="C792" s="324">
        <v>165</v>
      </c>
      <c r="D792" s="324">
        <v>3</v>
      </c>
      <c r="E792" s="324">
        <v>0</v>
      </c>
      <c r="F792" s="324">
        <v>146</v>
      </c>
      <c r="G792" s="324">
        <v>133</v>
      </c>
      <c r="H792" s="324">
        <v>3</v>
      </c>
      <c r="I792" s="324">
        <v>683</v>
      </c>
      <c r="J792" s="324">
        <v>462</v>
      </c>
      <c r="K792" s="324">
        <v>31</v>
      </c>
      <c r="L792" s="324">
        <v>1395</v>
      </c>
      <c r="M792" s="324">
        <v>7</v>
      </c>
      <c r="N792" s="324">
        <v>10</v>
      </c>
    </row>
    <row r="793" spans="1:14" s="286" customFormat="1" ht="9" customHeight="1">
      <c r="A793" s="286" t="s">
        <v>51</v>
      </c>
      <c r="B793" s="295">
        <f t="shared" si="43"/>
        <v>8063</v>
      </c>
      <c r="C793" s="324">
        <v>1510</v>
      </c>
      <c r="D793" s="324">
        <v>1</v>
      </c>
      <c r="E793" s="324">
        <v>0</v>
      </c>
      <c r="F793" s="324">
        <v>373</v>
      </c>
      <c r="G793" s="324">
        <v>600</v>
      </c>
      <c r="H793" s="324">
        <v>66</v>
      </c>
      <c r="I793" s="324">
        <v>2110</v>
      </c>
      <c r="J793" s="324">
        <v>279</v>
      </c>
      <c r="K793" s="324">
        <v>50</v>
      </c>
      <c r="L793" s="324">
        <v>3069</v>
      </c>
      <c r="M793" s="324">
        <v>4</v>
      </c>
      <c r="N793" s="324">
        <v>1</v>
      </c>
    </row>
    <row r="794" spans="1:14" s="286" customFormat="1" ht="9" customHeight="1">
      <c r="A794" s="291" t="s">
        <v>52</v>
      </c>
      <c r="B794" s="296">
        <f t="shared" si="43"/>
        <v>25036</v>
      </c>
      <c r="C794" s="325">
        <v>851</v>
      </c>
      <c r="D794" s="325">
        <v>16</v>
      </c>
      <c r="E794" s="325">
        <v>0</v>
      </c>
      <c r="F794" s="325">
        <v>4163</v>
      </c>
      <c r="G794" s="325">
        <v>675</v>
      </c>
      <c r="H794" s="325">
        <v>112</v>
      </c>
      <c r="I794" s="325">
        <v>5677</v>
      </c>
      <c r="J794" s="325">
        <v>1669</v>
      </c>
      <c r="K794" s="325">
        <v>459</v>
      </c>
      <c r="L794" s="325">
        <v>11095</v>
      </c>
      <c r="M794" s="325">
        <v>318</v>
      </c>
      <c r="N794" s="325">
        <v>1</v>
      </c>
    </row>
    <row r="795" spans="1:14" s="286" customFormat="1" ht="9" customHeight="1">
      <c r="A795" s="286" t="s">
        <v>53</v>
      </c>
      <c r="B795" s="295">
        <f t="shared" si="43"/>
        <v>31583</v>
      </c>
      <c r="C795" s="324">
        <v>4</v>
      </c>
      <c r="D795" s="324">
        <v>6</v>
      </c>
      <c r="E795" s="324">
        <v>0</v>
      </c>
      <c r="F795" s="324">
        <v>2319</v>
      </c>
      <c r="G795" s="324">
        <v>903</v>
      </c>
      <c r="H795" s="324">
        <v>9</v>
      </c>
      <c r="I795" s="324">
        <v>5825</v>
      </c>
      <c r="J795" s="324">
        <v>1016</v>
      </c>
      <c r="K795" s="324">
        <v>861</v>
      </c>
      <c r="L795" s="324">
        <v>20581</v>
      </c>
      <c r="M795" s="324">
        <v>26</v>
      </c>
      <c r="N795" s="324">
        <v>33</v>
      </c>
    </row>
    <row r="796" spans="1:14" s="286" customFormat="1" ht="9" customHeight="1">
      <c r="A796" s="286" t="s">
        <v>54</v>
      </c>
      <c r="B796" s="295">
        <f t="shared" si="43"/>
        <v>12895</v>
      </c>
      <c r="C796" s="324">
        <v>1043</v>
      </c>
      <c r="D796" s="324">
        <v>244</v>
      </c>
      <c r="E796" s="324">
        <v>0</v>
      </c>
      <c r="F796" s="324">
        <v>2227</v>
      </c>
      <c r="G796" s="324">
        <v>458</v>
      </c>
      <c r="H796" s="324">
        <v>197</v>
      </c>
      <c r="I796" s="324">
        <v>3157</v>
      </c>
      <c r="J796" s="324">
        <v>1169</v>
      </c>
      <c r="K796" s="324">
        <v>63</v>
      </c>
      <c r="L796" s="324">
        <v>3960</v>
      </c>
      <c r="M796" s="324">
        <v>283</v>
      </c>
      <c r="N796" s="324">
        <v>94</v>
      </c>
    </row>
    <row r="797" spans="1:14" s="286" customFormat="1" ht="9" customHeight="1">
      <c r="A797" s="286" t="s">
        <v>55</v>
      </c>
      <c r="B797" s="295">
        <f t="shared" si="43"/>
        <v>36702</v>
      </c>
      <c r="C797" s="324">
        <v>41</v>
      </c>
      <c r="D797" s="324">
        <v>2</v>
      </c>
      <c r="E797" s="324">
        <v>0</v>
      </c>
      <c r="F797" s="324">
        <v>10498</v>
      </c>
      <c r="G797" s="324">
        <v>828</v>
      </c>
      <c r="H797" s="324">
        <v>190</v>
      </c>
      <c r="I797" s="324">
        <v>6585</v>
      </c>
      <c r="J797" s="324">
        <v>2514</v>
      </c>
      <c r="K797" s="324">
        <v>262</v>
      </c>
      <c r="L797" s="324">
        <v>14340</v>
      </c>
      <c r="M797" s="324">
        <v>1433</v>
      </c>
      <c r="N797" s="324">
        <v>9</v>
      </c>
    </row>
    <row r="798" spans="1:14" s="286" customFormat="1" ht="9" customHeight="1">
      <c r="A798" s="291" t="s">
        <v>56</v>
      </c>
      <c r="B798" s="296">
        <f t="shared" si="43"/>
        <v>21460</v>
      </c>
      <c r="C798" s="325">
        <v>19</v>
      </c>
      <c r="D798" s="325">
        <v>37</v>
      </c>
      <c r="E798" s="325">
        <v>0</v>
      </c>
      <c r="F798" s="325">
        <v>661</v>
      </c>
      <c r="G798" s="325">
        <v>574</v>
      </c>
      <c r="H798" s="325">
        <v>61</v>
      </c>
      <c r="I798" s="325">
        <v>3471</v>
      </c>
      <c r="J798" s="325">
        <v>2426</v>
      </c>
      <c r="K798" s="325">
        <v>418</v>
      </c>
      <c r="L798" s="325">
        <v>12634</v>
      </c>
      <c r="M798" s="325">
        <v>1104</v>
      </c>
      <c r="N798" s="325">
        <v>55</v>
      </c>
    </row>
    <row r="799" spans="1:14" s="286" customFormat="1" ht="9" customHeight="1">
      <c r="A799" s="286" t="s">
        <v>57</v>
      </c>
      <c r="B799" s="295">
        <f t="shared" si="43"/>
        <v>4095</v>
      </c>
      <c r="C799" s="324">
        <v>24</v>
      </c>
      <c r="D799" s="324">
        <v>21</v>
      </c>
      <c r="E799" s="324">
        <v>0</v>
      </c>
      <c r="F799" s="324">
        <v>383</v>
      </c>
      <c r="G799" s="324">
        <v>536</v>
      </c>
      <c r="H799" s="324">
        <v>1</v>
      </c>
      <c r="I799" s="324">
        <v>936</v>
      </c>
      <c r="J799" s="324">
        <v>261</v>
      </c>
      <c r="K799" s="324">
        <v>39</v>
      </c>
      <c r="L799" s="324">
        <v>1840</v>
      </c>
      <c r="M799" s="324">
        <v>52</v>
      </c>
      <c r="N799" s="324">
        <v>2</v>
      </c>
    </row>
    <row r="800" spans="1:14" s="286" customFormat="1" ht="9" customHeight="1">
      <c r="A800" s="286" t="s">
        <v>58</v>
      </c>
      <c r="B800" s="295">
        <f t="shared" si="43"/>
        <v>57366</v>
      </c>
      <c r="C800" s="324">
        <v>409</v>
      </c>
      <c r="D800" s="324">
        <v>15</v>
      </c>
      <c r="E800" s="324">
        <v>0</v>
      </c>
      <c r="F800" s="324">
        <v>9311</v>
      </c>
      <c r="G800" s="324">
        <v>2019</v>
      </c>
      <c r="H800" s="324">
        <v>529</v>
      </c>
      <c r="I800" s="324">
        <v>13148</v>
      </c>
      <c r="J800" s="324">
        <v>6264</v>
      </c>
      <c r="K800" s="324">
        <v>281</v>
      </c>
      <c r="L800" s="324">
        <v>24360</v>
      </c>
      <c r="M800" s="324">
        <v>575</v>
      </c>
      <c r="N800" s="324">
        <v>455</v>
      </c>
    </row>
    <row r="801" spans="1:14" s="286" customFormat="1" ht="9" customHeight="1">
      <c r="A801" s="286" t="s">
        <v>59</v>
      </c>
      <c r="B801" s="295">
        <f t="shared" si="43"/>
        <v>12299</v>
      </c>
      <c r="C801" s="324">
        <v>36</v>
      </c>
      <c r="D801" s="324">
        <v>9</v>
      </c>
      <c r="E801" s="324">
        <v>1</v>
      </c>
      <c r="F801" s="324">
        <v>2575</v>
      </c>
      <c r="G801" s="324">
        <v>341</v>
      </c>
      <c r="H801" s="324">
        <v>90</v>
      </c>
      <c r="I801" s="324">
        <v>2664</v>
      </c>
      <c r="J801" s="324">
        <v>1515</v>
      </c>
      <c r="K801" s="324">
        <v>105</v>
      </c>
      <c r="L801" s="324">
        <v>4928</v>
      </c>
      <c r="M801" s="324">
        <v>23</v>
      </c>
      <c r="N801" s="324">
        <v>12</v>
      </c>
    </row>
    <row r="802" spans="1:14" s="286" customFormat="1" ht="9" customHeight="1">
      <c r="A802" s="291" t="s">
        <v>60</v>
      </c>
      <c r="B802" s="296">
        <f t="shared" si="43"/>
        <v>4640</v>
      </c>
      <c r="C802" s="325">
        <v>37</v>
      </c>
      <c r="D802" s="325">
        <v>1</v>
      </c>
      <c r="E802" s="325">
        <v>0</v>
      </c>
      <c r="F802" s="325">
        <v>794</v>
      </c>
      <c r="G802" s="325">
        <v>294</v>
      </c>
      <c r="H802" s="325">
        <v>64</v>
      </c>
      <c r="I802" s="325">
        <v>932</v>
      </c>
      <c r="J802" s="325">
        <v>139</v>
      </c>
      <c r="K802" s="325">
        <v>47</v>
      </c>
      <c r="L802" s="325">
        <v>1888</v>
      </c>
      <c r="M802" s="325">
        <v>443</v>
      </c>
      <c r="N802" s="325">
        <v>1</v>
      </c>
    </row>
    <row r="803" spans="1:14" s="286" customFormat="1" ht="9" customHeight="1">
      <c r="A803" s="286" t="s">
        <v>61</v>
      </c>
      <c r="B803" s="295">
        <f t="shared" si="43"/>
        <v>6318</v>
      </c>
      <c r="C803" s="324">
        <v>385</v>
      </c>
      <c r="D803" s="324">
        <v>58</v>
      </c>
      <c r="E803" s="324">
        <v>0</v>
      </c>
      <c r="F803" s="324">
        <v>357</v>
      </c>
      <c r="G803" s="324">
        <v>225</v>
      </c>
      <c r="H803" s="324">
        <v>135</v>
      </c>
      <c r="I803" s="324">
        <v>796</v>
      </c>
      <c r="J803" s="324">
        <v>247</v>
      </c>
      <c r="K803" s="324">
        <v>64</v>
      </c>
      <c r="L803" s="324">
        <v>2458</v>
      </c>
      <c r="M803" s="324">
        <v>1585</v>
      </c>
      <c r="N803" s="324">
        <v>8</v>
      </c>
    </row>
    <row r="804" spans="1:14" s="286" customFormat="1" ht="9" customHeight="1">
      <c r="A804" s="286" t="s">
        <v>62</v>
      </c>
      <c r="B804" s="295">
        <f t="shared" si="43"/>
        <v>560</v>
      </c>
      <c r="C804" s="324">
        <v>17</v>
      </c>
      <c r="D804" s="324">
        <v>0</v>
      </c>
      <c r="E804" s="324">
        <v>0</v>
      </c>
      <c r="F804" s="324">
        <v>39</v>
      </c>
      <c r="G804" s="324">
        <v>115</v>
      </c>
      <c r="H804" s="324">
        <v>0</v>
      </c>
      <c r="I804" s="324">
        <v>136</v>
      </c>
      <c r="J804" s="324">
        <v>6</v>
      </c>
      <c r="K804" s="324">
        <v>5</v>
      </c>
      <c r="L804" s="324">
        <v>212</v>
      </c>
      <c r="M804" s="324">
        <v>30</v>
      </c>
      <c r="N804" s="324">
        <v>0</v>
      </c>
    </row>
    <row r="805" spans="1:14" s="286" customFormat="1" ht="9" customHeight="1">
      <c r="A805" s="286" t="s">
        <v>63</v>
      </c>
      <c r="B805" s="295">
        <f t="shared" si="43"/>
        <v>6833</v>
      </c>
      <c r="C805" s="324">
        <v>18</v>
      </c>
      <c r="D805" s="324">
        <v>6</v>
      </c>
      <c r="E805" s="324">
        <v>2</v>
      </c>
      <c r="F805" s="324">
        <v>1374</v>
      </c>
      <c r="G805" s="324">
        <v>510</v>
      </c>
      <c r="H805" s="324">
        <v>22</v>
      </c>
      <c r="I805" s="324">
        <v>1497</v>
      </c>
      <c r="J805" s="324">
        <v>469</v>
      </c>
      <c r="K805" s="324">
        <v>116</v>
      </c>
      <c r="L805" s="324">
        <v>2322</v>
      </c>
      <c r="M805" s="324">
        <v>38</v>
      </c>
      <c r="N805" s="324">
        <v>459</v>
      </c>
    </row>
    <row r="806" spans="1:14" s="286" customFormat="1" ht="9" customHeight="1">
      <c r="A806" s="291" t="s">
        <v>64</v>
      </c>
      <c r="B806" s="296">
        <f t="shared" si="43"/>
        <v>4496</v>
      </c>
      <c r="C806" s="325">
        <v>9</v>
      </c>
      <c r="D806" s="325">
        <v>1</v>
      </c>
      <c r="E806" s="325">
        <v>0</v>
      </c>
      <c r="F806" s="325">
        <v>235</v>
      </c>
      <c r="G806" s="325">
        <v>274</v>
      </c>
      <c r="H806" s="325">
        <v>0</v>
      </c>
      <c r="I806" s="325">
        <v>1593</v>
      </c>
      <c r="J806" s="325">
        <v>206</v>
      </c>
      <c r="K806" s="325">
        <v>70</v>
      </c>
      <c r="L806" s="325">
        <v>1914</v>
      </c>
      <c r="M806" s="325">
        <v>21</v>
      </c>
      <c r="N806" s="325">
        <v>173</v>
      </c>
    </row>
    <row r="807" spans="1:14" s="286" customFormat="1" ht="9" customHeight="1">
      <c r="A807" s="286" t="s">
        <v>65</v>
      </c>
      <c r="B807" s="295">
        <f t="shared" si="43"/>
        <v>8961</v>
      </c>
      <c r="C807" s="324">
        <v>296</v>
      </c>
      <c r="D807" s="324">
        <v>5</v>
      </c>
      <c r="E807" s="324">
        <v>0</v>
      </c>
      <c r="F807" s="324">
        <v>1518</v>
      </c>
      <c r="G807" s="324">
        <v>143</v>
      </c>
      <c r="H807" s="324">
        <v>26</v>
      </c>
      <c r="I807" s="324">
        <v>1498</v>
      </c>
      <c r="J807" s="324">
        <v>479</v>
      </c>
      <c r="K807" s="324">
        <v>25</v>
      </c>
      <c r="L807" s="324">
        <v>4606</v>
      </c>
      <c r="M807" s="324">
        <v>108</v>
      </c>
      <c r="N807" s="324">
        <v>257</v>
      </c>
    </row>
    <row r="808" spans="1:14" s="286" customFormat="1" ht="9" customHeight="1">
      <c r="A808" s="286" t="s">
        <v>66</v>
      </c>
      <c r="B808" s="295">
        <f t="shared" si="43"/>
        <v>9195</v>
      </c>
      <c r="C808" s="324">
        <v>65</v>
      </c>
      <c r="D808" s="324">
        <v>20</v>
      </c>
      <c r="E808" s="324">
        <v>0</v>
      </c>
      <c r="F808" s="324">
        <v>1381</v>
      </c>
      <c r="G808" s="324">
        <v>454</v>
      </c>
      <c r="H808" s="324">
        <v>54</v>
      </c>
      <c r="I808" s="324">
        <v>1781</v>
      </c>
      <c r="J808" s="324">
        <v>918</v>
      </c>
      <c r="K808" s="324">
        <v>54</v>
      </c>
      <c r="L808" s="324">
        <v>4247</v>
      </c>
      <c r="M808" s="324">
        <v>13</v>
      </c>
      <c r="N808" s="324">
        <v>208</v>
      </c>
    </row>
    <row r="809" spans="1:14" s="286" customFormat="1" ht="9" customHeight="1">
      <c r="A809" s="286" t="s">
        <v>67</v>
      </c>
      <c r="B809" s="295">
        <f t="shared" si="43"/>
        <v>12479</v>
      </c>
      <c r="C809" s="324">
        <v>19</v>
      </c>
      <c r="D809" s="324">
        <v>14</v>
      </c>
      <c r="E809" s="324">
        <v>0</v>
      </c>
      <c r="F809" s="324">
        <v>184</v>
      </c>
      <c r="G809" s="324">
        <v>737</v>
      </c>
      <c r="H809" s="324">
        <v>5</v>
      </c>
      <c r="I809" s="324">
        <v>2730</v>
      </c>
      <c r="J809" s="324">
        <v>715</v>
      </c>
      <c r="K809" s="324">
        <v>63</v>
      </c>
      <c r="L809" s="324">
        <v>7715</v>
      </c>
      <c r="M809" s="324">
        <v>80</v>
      </c>
      <c r="N809" s="324">
        <v>217</v>
      </c>
    </row>
    <row r="810" spans="1:14" s="286" customFormat="1" ht="9" customHeight="1">
      <c r="A810" s="291" t="s">
        <v>68</v>
      </c>
      <c r="B810" s="296">
        <f t="shared" si="43"/>
        <v>18789</v>
      </c>
      <c r="C810" s="325">
        <v>152</v>
      </c>
      <c r="D810" s="325">
        <v>279</v>
      </c>
      <c r="E810" s="325">
        <v>0</v>
      </c>
      <c r="F810" s="325">
        <v>4693</v>
      </c>
      <c r="G810" s="325">
        <v>746</v>
      </c>
      <c r="H810" s="325">
        <v>264</v>
      </c>
      <c r="I810" s="325">
        <v>3524</v>
      </c>
      <c r="J810" s="325">
        <v>1629</v>
      </c>
      <c r="K810" s="325">
        <v>191</v>
      </c>
      <c r="L810" s="325">
        <v>6333</v>
      </c>
      <c r="M810" s="325">
        <v>975</v>
      </c>
      <c r="N810" s="325">
        <v>3</v>
      </c>
    </row>
    <row r="811" spans="1:14" s="286" customFormat="1" ht="9" customHeight="1">
      <c r="A811" s="286" t="s">
        <v>69</v>
      </c>
      <c r="B811" s="295">
        <f t="shared" si="43"/>
        <v>17930</v>
      </c>
      <c r="C811" s="324">
        <v>938</v>
      </c>
      <c r="D811" s="324">
        <v>101</v>
      </c>
      <c r="E811" s="324">
        <v>0</v>
      </c>
      <c r="F811" s="324">
        <v>1800</v>
      </c>
      <c r="G811" s="324">
        <v>1377</v>
      </c>
      <c r="H811" s="324">
        <v>100</v>
      </c>
      <c r="I811" s="324">
        <v>7789</v>
      </c>
      <c r="J811" s="324">
        <v>683</v>
      </c>
      <c r="K811" s="324">
        <v>412</v>
      </c>
      <c r="L811" s="324">
        <v>4646</v>
      </c>
      <c r="M811" s="324">
        <v>9</v>
      </c>
      <c r="N811" s="324">
        <v>75</v>
      </c>
    </row>
    <row r="812" spans="1:14" s="286" customFormat="1" ht="9" customHeight="1">
      <c r="A812" s="286" t="s">
        <v>70</v>
      </c>
      <c r="B812" s="295">
        <f t="shared" si="43"/>
        <v>72614</v>
      </c>
      <c r="C812" s="324">
        <v>2051</v>
      </c>
      <c r="D812" s="324">
        <v>671</v>
      </c>
      <c r="E812" s="324">
        <v>0</v>
      </c>
      <c r="F812" s="324">
        <v>14290</v>
      </c>
      <c r="G812" s="324">
        <v>4409</v>
      </c>
      <c r="H812" s="324">
        <v>214</v>
      </c>
      <c r="I812" s="324">
        <v>19023</v>
      </c>
      <c r="J812" s="324">
        <v>2394</v>
      </c>
      <c r="K812" s="324">
        <v>463</v>
      </c>
      <c r="L812" s="324">
        <v>28720</v>
      </c>
      <c r="M812" s="324">
        <v>369</v>
      </c>
      <c r="N812" s="324">
        <v>10</v>
      </c>
    </row>
    <row r="813" spans="1:14" s="286" customFormat="1" ht="9" customHeight="1">
      <c r="A813" s="286" t="s">
        <v>71</v>
      </c>
      <c r="B813" s="295">
        <f t="shared" si="43"/>
        <v>29203</v>
      </c>
      <c r="C813" s="324">
        <v>69</v>
      </c>
      <c r="D813" s="324">
        <v>1793</v>
      </c>
      <c r="E813" s="324">
        <v>0</v>
      </c>
      <c r="F813" s="324">
        <v>1143</v>
      </c>
      <c r="G813" s="324">
        <v>5281</v>
      </c>
      <c r="H813" s="324">
        <v>6</v>
      </c>
      <c r="I813" s="324">
        <v>7817</v>
      </c>
      <c r="J813" s="324">
        <v>1309</v>
      </c>
      <c r="K813" s="324">
        <v>368</v>
      </c>
      <c r="L813" s="324">
        <v>11228</v>
      </c>
      <c r="M813" s="324">
        <v>97</v>
      </c>
      <c r="N813" s="324">
        <v>92</v>
      </c>
    </row>
    <row r="814" spans="1:14" s="286" customFormat="1" ht="9" customHeight="1">
      <c r="A814" s="291" t="s">
        <v>72</v>
      </c>
      <c r="B814" s="296">
        <f t="shared" si="43"/>
        <v>19595</v>
      </c>
      <c r="C814" s="325">
        <v>52</v>
      </c>
      <c r="D814" s="325">
        <v>189</v>
      </c>
      <c r="E814" s="325">
        <v>4</v>
      </c>
      <c r="F814" s="325">
        <v>3016</v>
      </c>
      <c r="G814" s="325">
        <v>977</v>
      </c>
      <c r="H814" s="325">
        <v>136</v>
      </c>
      <c r="I814" s="325">
        <v>4381</v>
      </c>
      <c r="J814" s="325">
        <v>3740</v>
      </c>
      <c r="K814" s="325">
        <v>231</v>
      </c>
      <c r="L814" s="325">
        <v>5987</v>
      </c>
      <c r="M814" s="325">
        <v>459</v>
      </c>
      <c r="N814" s="325">
        <v>423</v>
      </c>
    </row>
    <row r="815" spans="1:14" s="286" customFormat="1" ht="9" customHeight="1">
      <c r="A815" s="286" t="s">
        <v>73</v>
      </c>
      <c r="B815" s="295">
        <f t="shared" si="43"/>
        <v>551</v>
      </c>
      <c r="C815" s="324">
        <v>1</v>
      </c>
      <c r="D815" s="324">
        <v>0</v>
      </c>
      <c r="E815" s="324">
        <v>0</v>
      </c>
      <c r="F815" s="324">
        <v>125</v>
      </c>
      <c r="G815" s="324">
        <v>6</v>
      </c>
      <c r="H815" s="324">
        <v>2</v>
      </c>
      <c r="I815" s="324">
        <v>142</v>
      </c>
      <c r="J815" s="324">
        <v>20</v>
      </c>
      <c r="K815" s="324">
        <v>9</v>
      </c>
      <c r="L815" s="324">
        <v>225</v>
      </c>
      <c r="M815" s="324">
        <v>21</v>
      </c>
      <c r="N815" s="324">
        <v>0</v>
      </c>
    </row>
    <row r="816" spans="1:14" s="286" customFormat="1" ht="9" customHeight="1">
      <c r="A816" s="286" t="s">
        <v>74</v>
      </c>
      <c r="B816" s="295">
        <f t="shared" si="43"/>
        <v>25994</v>
      </c>
      <c r="C816" s="324">
        <v>278</v>
      </c>
      <c r="D816" s="324">
        <v>156</v>
      </c>
      <c r="E816" s="324">
        <v>11</v>
      </c>
      <c r="F816" s="324">
        <v>942</v>
      </c>
      <c r="G816" s="324">
        <v>8565</v>
      </c>
      <c r="H816" s="324">
        <v>406</v>
      </c>
      <c r="I816" s="324">
        <v>6222</v>
      </c>
      <c r="J816" s="324">
        <v>1548</v>
      </c>
      <c r="K816" s="324">
        <v>265</v>
      </c>
      <c r="L816" s="324">
        <v>7393</v>
      </c>
      <c r="M816" s="324">
        <v>171</v>
      </c>
      <c r="N816" s="324">
        <v>37</v>
      </c>
    </row>
    <row r="817" spans="1:15" s="286" customFormat="1" ht="9" customHeight="1">
      <c r="A817" s="286" t="s">
        <v>75</v>
      </c>
      <c r="B817" s="295">
        <f t="shared" si="43"/>
        <v>24574</v>
      </c>
      <c r="C817" s="324">
        <v>560</v>
      </c>
      <c r="D817" s="324">
        <v>18</v>
      </c>
      <c r="E817" s="324">
        <v>0</v>
      </c>
      <c r="F817" s="324">
        <v>3201</v>
      </c>
      <c r="G817" s="324">
        <v>1630</v>
      </c>
      <c r="H817" s="324">
        <v>44</v>
      </c>
      <c r="I817" s="324">
        <v>6979</v>
      </c>
      <c r="J817" s="324">
        <v>1484</v>
      </c>
      <c r="K817" s="324">
        <v>376</v>
      </c>
      <c r="L817" s="324">
        <v>10105</v>
      </c>
      <c r="M817" s="324">
        <v>176</v>
      </c>
      <c r="N817" s="324">
        <v>1</v>
      </c>
    </row>
    <row r="818" spans="1:15" s="286" customFormat="1" ht="9" customHeight="1">
      <c r="A818" s="291" t="s">
        <v>76</v>
      </c>
      <c r="B818" s="296">
        <f t="shared" si="43"/>
        <v>2478</v>
      </c>
      <c r="C818" s="325">
        <v>12</v>
      </c>
      <c r="D818" s="325">
        <v>57</v>
      </c>
      <c r="E818" s="325">
        <v>0</v>
      </c>
      <c r="F818" s="325">
        <v>103</v>
      </c>
      <c r="G818" s="325">
        <v>210</v>
      </c>
      <c r="H818" s="325">
        <v>31</v>
      </c>
      <c r="I818" s="325">
        <v>681</v>
      </c>
      <c r="J818" s="325">
        <v>112</v>
      </c>
      <c r="K818" s="325">
        <v>32</v>
      </c>
      <c r="L818" s="325">
        <v>1044</v>
      </c>
      <c r="M818" s="325">
        <v>125</v>
      </c>
      <c r="N818" s="325">
        <v>71</v>
      </c>
    </row>
    <row r="819" spans="1:15" s="323" customFormat="1" ht="9" customHeight="1">
      <c r="A819" s="318"/>
      <c r="B819" s="321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18"/>
    </row>
    <row r="820" spans="1:15" s="285" customFormat="1" ht="9" customHeight="1">
      <c r="A820" s="284">
        <v>2017</v>
      </c>
      <c r="B820" s="308"/>
      <c r="O820" s="286"/>
    </row>
    <row r="821" spans="1:15" s="286" customFormat="1" ht="9" customHeight="1">
      <c r="A821" s="312" t="s">
        <v>44</v>
      </c>
      <c r="B821" s="326">
        <f t="shared" ref="B821:N821" si="44">SUM(B823:B854)</f>
        <v>533082</v>
      </c>
      <c r="C821" s="326">
        <f t="shared" si="44"/>
        <v>7118</v>
      </c>
      <c r="D821" s="326">
        <f t="shared" si="44"/>
        <v>2146</v>
      </c>
      <c r="E821" s="326">
        <f t="shared" si="44"/>
        <v>70</v>
      </c>
      <c r="F821" s="326">
        <f t="shared" si="44"/>
        <v>80304</v>
      </c>
      <c r="G821" s="326">
        <f t="shared" si="44"/>
        <v>29199</v>
      </c>
      <c r="H821" s="326">
        <f t="shared" si="44"/>
        <v>2575</v>
      </c>
      <c r="I821" s="326">
        <f t="shared" si="44"/>
        <v>132131</v>
      </c>
      <c r="J821" s="326">
        <f t="shared" si="44"/>
        <v>36169</v>
      </c>
      <c r="K821" s="326">
        <f t="shared" si="44"/>
        <v>6046</v>
      </c>
      <c r="L821" s="326">
        <f t="shared" si="44"/>
        <v>226967</v>
      </c>
      <c r="M821" s="326">
        <f t="shared" si="44"/>
        <v>7314</v>
      </c>
      <c r="N821" s="326">
        <f t="shared" si="44"/>
        <v>3043</v>
      </c>
    </row>
    <row r="822" spans="1:15" s="286" customFormat="1" ht="3.95" customHeight="1">
      <c r="A822" s="312"/>
      <c r="B822" s="326"/>
      <c r="C822" s="327"/>
      <c r="D822" s="327"/>
      <c r="E822" s="327"/>
      <c r="F822" s="327"/>
      <c r="G822" s="327"/>
      <c r="H822" s="327"/>
      <c r="I822" s="327"/>
      <c r="J822" s="327"/>
      <c r="K822" s="327"/>
      <c r="L822" s="327"/>
      <c r="M822" s="327"/>
      <c r="N822" s="327"/>
    </row>
    <row r="823" spans="1:15" s="286" customFormat="1" ht="9" customHeight="1">
      <c r="A823" s="286" t="s">
        <v>45</v>
      </c>
      <c r="B823" s="328">
        <f>SUM(C823:N823)</f>
        <v>6116</v>
      </c>
      <c r="C823" s="329">
        <v>8</v>
      </c>
      <c r="D823" s="329">
        <v>2</v>
      </c>
      <c r="E823" s="329">
        <v>0</v>
      </c>
      <c r="F823" s="329">
        <v>966</v>
      </c>
      <c r="G823" s="329">
        <v>257</v>
      </c>
      <c r="H823" s="329">
        <v>26</v>
      </c>
      <c r="I823" s="329">
        <v>1369</v>
      </c>
      <c r="J823" s="329">
        <v>658</v>
      </c>
      <c r="K823" s="329">
        <v>111</v>
      </c>
      <c r="L823" s="329">
        <v>2580</v>
      </c>
      <c r="M823" s="329">
        <v>2</v>
      </c>
      <c r="N823" s="329">
        <v>137</v>
      </c>
    </row>
    <row r="824" spans="1:15" s="286" customFormat="1" ht="9" customHeight="1">
      <c r="A824" s="286" t="s">
        <v>46</v>
      </c>
      <c r="B824" s="328">
        <f t="shared" ref="B824:B854" si="45">SUM(C824:N824)</f>
        <v>5021</v>
      </c>
      <c r="C824" s="329">
        <v>28</v>
      </c>
      <c r="D824" s="329">
        <v>2</v>
      </c>
      <c r="E824" s="329">
        <v>0</v>
      </c>
      <c r="F824" s="329">
        <v>779</v>
      </c>
      <c r="G824" s="329">
        <v>177</v>
      </c>
      <c r="H824" s="329">
        <v>22</v>
      </c>
      <c r="I824" s="329">
        <v>1548</v>
      </c>
      <c r="J824" s="329">
        <v>231</v>
      </c>
      <c r="K824" s="329">
        <v>123</v>
      </c>
      <c r="L824" s="329">
        <v>2063</v>
      </c>
      <c r="M824" s="329">
        <v>48</v>
      </c>
      <c r="N824" s="329">
        <v>0</v>
      </c>
    </row>
    <row r="825" spans="1:15" s="286" customFormat="1" ht="9" customHeight="1">
      <c r="A825" s="286" t="s">
        <v>47</v>
      </c>
      <c r="B825" s="328">
        <f t="shared" si="45"/>
        <v>3155</v>
      </c>
      <c r="C825" s="329">
        <v>59</v>
      </c>
      <c r="D825" s="329">
        <v>15</v>
      </c>
      <c r="E825" s="329">
        <v>0</v>
      </c>
      <c r="F825" s="329">
        <v>73</v>
      </c>
      <c r="G825" s="329">
        <v>314</v>
      </c>
      <c r="H825" s="329">
        <v>17</v>
      </c>
      <c r="I825" s="329">
        <v>1004</v>
      </c>
      <c r="J825" s="329">
        <v>53</v>
      </c>
      <c r="K825" s="329">
        <v>0</v>
      </c>
      <c r="L825" s="329">
        <v>1605</v>
      </c>
      <c r="M825" s="329">
        <v>13</v>
      </c>
      <c r="N825" s="329">
        <v>2</v>
      </c>
    </row>
    <row r="826" spans="1:15" s="286" customFormat="1" ht="9" customHeight="1">
      <c r="A826" s="291" t="s">
        <v>48</v>
      </c>
      <c r="B826" s="330">
        <f t="shared" si="45"/>
        <v>7156</v>
      </c>
      <c r="C826" s="331">
        <v>26</v>
      </c>
      <c r="D826" s="331">
        <v>28</v>
      </c>
      <c r="E826" s="331">
        <v>6</v>
      </c>
      <c r="F826" s="331">
        <v>137</v>
      </c>
      <c r="G826" s="331">
        <v>725</v>
      </c>
      <c r="H826" s="331">
        <v>14</v>
      </c>
      <c r="I826" s="331">
        <v>1648</v>
      </c>
      <c r="J826" s="331">
        <v>355</v>
      </c>
      <c r="K826" s="331">
        <v>45</v>
      </c>
      <c r="L826" s="331">
        <v>3713</v>
      </c>
      <c r="M826" s="331">
        <v>459</v>
      </c>
      <c r="N826" s="331">
        <v>0</v>
      </c>
    </row>
    <row r="827" spans="1:15" s="286" customFormat="1" ht="9" customHeight="1">
      <c r="A827" s="286" t="s">
        <v>49</v>
      </c>
      <c r="B827" s="328">
        <f t="shared" si="45"/>
        <v>33295</v>
      </c>
      <c r="C827" s="329">
        <v>352</v>
      </c>
      <c r="D827" s="329">
        <v>282</v>
      </c>
      <c r="E827" s="329">
        <v>0</v>
      </c>
      <c r="F827" s="329">
        <v>7138</v>
      </c>
      <c r="G827" s="329">
        <v>1768</v>
      </c>
      <c r="H827" s="329">
        <v>115</v>
      </c>
      <c r="I827" s="329">
        <v>6362</v>
      </c>
      <c r="J827" s="329">
        <v>3276</v>
      </c>
      <c r="K827" s="329">
        <v>230</v>
      </c>
      <c r="L827" s="329">
        <v>12658</v>
      </c>
      <c r="M827" s="329">
        <v>644</v>
      </c>
      <c r="N827" s="329">
        <v>470</v>
      </c>
    </row>
    <row r="828" spans="1:15" s="286" customFormat="1" ht="9" customHeight="1">
      <c r="A828" s="286" t="s">
        <v>50</v>
      </c>
      <c r="B828" s="328">
        <f t="shared" si="45"/>
        <v>3252</v>
      </c>
      <c r="C828" s="329">
        <v>144</v>
      </c>
      <c r="D828" s="329">
        <v>2</v>
      </c>
      <c r="E828" s="329">
        <v>0</v>
      </c>
      <c r="F828" s="329">
        <v>186</v>
      </c>
      <c r="G828" s="329">
        <v>293</v>
      </c>
      <c r="H828" s="329">
        <v>2</v>
      </c>
      <c r="I828" s="329">
        <v>624</v>
      </c>
      <c r="J828" s="329">
        <v>466</v>
      </c>
      <c r="K828" s="329">
        <v>15</v>
      </c>
      <c r="L828" s="329">
        <v>1492</v>
      </c>
      <c r="M828" s="329">
        <v>16</v>
      </c>
      <c r="N828" s="329">
        <v>12</v>
      </c>
    </row>
    <row r="829" spans="1:15" s="286" customFormat="1" ht="9" customHeight="1">
      <c r="A829" s="286" t="s">
        <v>51</v>
      </c>
      <c r="B829" s="328">
        <f t="shared" si="45"/>
        <v>8016</v>
      </c>
      <c r="C829" s="329">
        <v>531</v>
      </c>
      <c r="D829" s="329">
        <v>0</v>
      </c>
      <c r="E829" s="329">
        <v>0</v>
      </c>
      <c r="F829" s="329">
        <v>388</v>
      </c>
      <c r="G829" s="329">
        <v>529</v>
      </c>
      <c r="H829" s="329">
        <v>0</v>
      </c>
      <c r="I829" s="329">
        <v>2190</v>
      </c>
      <c r="J829" s="329">
        <v>173</v>
      </c>
      <c r="K829" s="329">
        <v>27</v>
      </c>
      <c r="L829" s="329">
        <v>4169</v>
      </c>
      <c r="M829" s="329">
        <v>5</v>
      </c>
      <c r="N829" s="329">
        <v>4</v>
      </c>
    </row>
    <row r="830" spans="1:15" s="286" customFormat="1" ht="9" customHeight="1">
      <c r="A830" s="291" t="s">
        <v>52</v>
      </c>
      <c r="B830" s="330">
        <f t="shared" si="45"/>
        <v>20880</v>
      </c>
      <c r="C830" s="331">
        <v>494</v>
      </c>
      <c r="D830" s="331">
        <v>63</v>
      </c>
      <c r="E830" s="331">
        <v>26</v>
      </c>
      <c r="F830" s="331">
        <v>4117</v>
      </c>
      <c r="G830" s="331">
        <v>507</v>
      </c>
      <c r="H830" s="331">
        <v>100</v>
      </c>
      <c r="I830" s="331">
        <v>4484</v>
      </c>
      <c r="J830" s="331">
        <v>1520</v>
      </c>
      <c r="K830" s="331">
        <v>367</v>
      </c>
      <c r="L830" s="331">
        <v>8925</v>
      </c>
      <c r="M830" s="331">
        <v>275</v>
      </c>
      <c r="N830" s="331">
        <v>2</v>
      </c>
    </row>
    <row r="831" spans="1:15" s="286" customFormat="1" ht="9" customHeight="1">
      <c r="A831" s="286" t="s">
        <v>53</v>
      </c>
      <c r="B831" s="328">
        <f t="shared" si="45"/>
        <v>34260</v>
      </c>
      <c r="C831" s="329">
        <v>9</v>
      </c>
      <c r="D831" s="329">
        <v>0</v>
      </c>
      <c r="E831" s="329">
        <v>0</v>
      </c>
      <c r="F831" s="329">
        <v>2227</v>
      </c>
      <c r="G831" s="329">
        <v>813</v>
      </c>
      <c r="H831" s="329">
        <v>23</v>
      </c>
      <c r="I831" s="329">
        <v>6166</v>
      </c>
      <c r="J831" s="329">
        <v>1143</v>
      </c>
      <c r="K831" s="329">
        <v>1062</v>
      </c>
      <c r="L831" s="329">
        <v>22739</v>
      </c>
      <c r="M831" s="329">
        <v>64</v>
      </c>
      <c r="N831" s="329">
        <v>14</v>
      </c>
    </row>
    <row r="832" spans="1:15" s="286" customFormat="1" ht="9" customHeight="1">
      <c r="A832" s="286" t="s">
        <v>54</v>
      </c>
      <c r="B832" s="328">
        <f t="shared" si="45"/>
        <v>9379</v>
      </c>
      <c r="C832" s="329">
        <v>535</v>
      </c>
      <c r="D832" s="329">
        <v>118</v>
      </c>
      <c r="E832" s="329">
        <v>0</v>
      </c>
      <c r="F832" s="329">
        <v>2082</v>
      </c>
      <c r="G832" s="329">
        <v>298</v>
      </c>
      <c r="H832" s="329">
        <v>78</v>
      </c>
      <c r="I832" s="329">
        <v>2237</v>
      </c>
      <c r="J832" s="329">
        <v>812</v>
      </c>
      <c r="K832" s="329">
        <v>37</v>
      </c>
      <c r="L832" s="329">
        <v>2916</v>
      </c>
      <c r="M832" s="329">
        <v>133</v>
      </c>
      <c r="N832" s="329">
        <v>133</v>
      </c>
    </row>
    <row r="833" spans="1:14" s="286" customFormat="1" ht="9" customHeight="1">
      <c r="A833" s="286" t="s">
        <v>55</v>
      </c>
      <c r="B833" s="328">
        <f t="shared" si="45"/>
        <v>36218</v>
      </c>
      <c r="C833" s="329">
        <v>32</v>
      </c>
      <c r="D833" s="329">
        <v>4</v>
      </c>
      <c r="E833" s="329">
        <v>0</v>
      </c>
      <c r="F833" s="329">
        <v>10661</v>
      </c>
      <c r="G833" s="329">
        <v>788</v>
      </c>
      <c r="H833" s="329">
        <v>202</v>
      </c>
      <c r="I833" s="329">
        <v>6982</v>
      </c>
      <c r="J833" s="329">
        <v>2579</v>
      </c>
      <c r="K833" s="329">
        <v>251</v>
      </c>
      <c r="L833" s="329">
        <v>14001</v>
      </c>
      <c r="M833" s="329">
        <v>709</v>
      </c>
      <c r="N833" s="329">
        <v>9</v>
      </c>
    </row>
    <row r="834" spans="1:14" s="286" customFormat="1" ht="9" customHeight="1">
      <c r="A834" s="291" t="s">
        <v>56</v>
      </c>
      <c r="B834" s="330">
        <f t="shared" si="45"/>
        <v>18794</v>
      </c>
      <c r="C834" s="331">
        <v>52</v>
      </c>
      <c r="D834" s="331">
        <v>50</v>
      </c>
      <c r="E834" s="331">
        <v>0</v>
      </c>
      <c r="F834" s="331">
        <v>382</v>
      </c>
      <c r="G834" s="331">
        <v>431</v>
      </c>
      <c r="H834" s="331">
        <v>89</v>
      </c>
      <c r="I834" s="331">
        <v>4449</v>
      </c>
      <c r="J834" s="331">
        <v>474</v>
      </c>
      <c r="K834" s="331">
        <v>310</v>
      </c>
      <c r="L834" s="331">
        <v>11744</v>
      </c>
      <c r="M834" s="331">
        <v>780</v>
      </c>
      <c r="N834" s="331">
        <v>33</v>
      </c>
    </row>
    <row r="835" spans="1:14" s="286" customFormat="1" ht="9" customHeight="1">
      <c r="A835" s="286" t="s">
        <v>57</v>
      </c>
      <c r="B835" s="328">
        <f t="shared" si="45"/>
        <v>4220</v>
      </c>
      <c r="C835" s="329">
        <v>24</v>
      </c>
      <c r="D835" s="329">
        <v>25</v>
      </c>
      <c r="E835" s="329">
        <v>0</v>
      </c>
      <c r="F835" s="329">
        <v>441</v>
      </c>
      <c r="G835" s="329">
        <v>414</v>
      </c>
      <c r="H835" s="329">
        <v>7</v>
      </c>
      <c r="I835" s="329">
        <v>1095</v>
      </c>
      <c r="J835" s="329">
        <v>312</v>
      </c>
      <c r="K835" s="329">
        <v>31</v>
      </c>
      <c r="L835" s="329">
        <v>1800</v>
      </c>
      <c r="M835" s="329">
        <v>60</v>
      </c>
      <c r="N835" s="329">
        <v>11</v>
      </c>
    </row>
    <row r="836" spans="1:14" s="286" customFormat="1" ht="9" customHeight="1">
      <c r="A836" s="286" t="s">
        <v>58</v>
      </c>
      <c r="B836" s="328">
        <f t="shared" si="45"/>
        <v>59630</v>
      </c>
      <c r="C836" s="329">
        <v>251</v>
      </c>
      <c r="D836" s="329">
        <v>3</v>
      </c>
      <c r="E836" s="329">
        <v>0</v>
      </c>
      <c r="F836" s="329">
        <v>8071</v>
      </c>
      <c r="G836" s="329">
        <v>1801</v>
      </c>
      <c r="H836" s="329">
        <v>519</v>
      </c>
      <c r="I836" s="329">
        <v>19374</v>
      </c>
      <c r="J836" s="329">
        <v>5614</v>
      </c>
      <c r="K836" s="329">
        <v>125</v>
      </c>
      <c r="L836" s="329">
        <v>23152</v>
      </c>
      <c r="M836" s="329">
        <v>459</v>
      </c>
      <c r="N836" s="329">
        <v>261</v>
      </c>
    </row>
    <row r="837" spans="1:14" s="286" customFormat="1" ht="9" customHeight="1">
      <c r="A837" s="286" t="s">
        <v>59</v>
      </c>
      <c r="B837" s="328">
        <f t="shared" si="45"/>
        <v>12714</v>
      </c>
      <c r="C837" s="329">
        <v>10</v>
      </c>
      <c r="D837" s="329">
        <v>12</v>
      </c>
      <c r="E837" s="329">
        <v>9</v>
      </c>
      <c r="F837" s="329">
        <v>2696</v>
      </c>
      <c r="G837" s="329">
        <v>433</v>
      </c>
      <c r="H837" s="329">
        <v>52</v>
      </c>
      <c r="I837" s="329">
        <v>2761</v>
      </c>
      <c r="J837" s="329">
        <v>1544</v>
      </c>
      <c r="K837" s="329">
        <v>107</v>
      </c>
      <c r="L837" s="329">
        <v>5066</v>
      </c>
      <c r="M837" s="329">
        <v>19</v>
      </c>
      <c r="N837" s="329">
        <v>5</v>
      </c>
    </row>
    <row r="838" spans="1:14" s="286" customFormat="1" ht="9" customHeight="1">
      <c r="A838" s="291" t="s">
        <v>60</v>
      </c>
      <c r="B838" s="330">
        <f t="shared" si="45"/>
        <v>4752</v>
      </c>
      <c r="C838" s="331">
        <v>21</v>
      </c>
      <c r="D838" s="331">
        <v>0</v>
      </c>
      <c r="E838" s="331">
        <v>0</v>
      </c>
      <c r="F838" s="331">
        <v>1023</v>
      </c>
      <c r="G838" s="331">
        <v>188</v>
      </c>
      <c r="H838" s="331">
        <v>50</v>
      </c>
      <c r="I838" s="331">
        <v>1027</v>
      </c>
      <c r="J838" s="331">
        <v>164</v>
      </c>
      <c r="K838" s="331">
        <v>55</v>
      </c>
      <c r="L838" s="331">
        <v>1925</v>
      </c>
      <c r="M838" s="331">
        <v>299</v>
      </c>
      <c r="N838" s="331">
        <v>0</v>
      </c>
    </row>
    <row r="839" spans="1:14" s="286" customFormat="1" ht="9" customHeight="1">
      <c r="A839" s="286" t="s">
        <v>61</v>
      </c>
      <c r="B839" s="328">
        <f t="shared" si="45"/>
        <v>4429</v>
      </c>
      <c r="C839" s="329">
        <v>42</v>
      </c>
      <c r="D839" s="329">
        <v>0</v>
      </c>
      <c r="E839" s="329">
        <v>0</v>
      </c>
      <c r="F839" s="329">
        <v>227</v>
      </c>
      <c r="G839" s="329">
        <v>77</v>
      </c>
      <c r="H839" s="329">
        <v>77</v>
      </c>
      <c r="I839" s="329">
        <v>807</v>
      </c>
      <c r="J839" s="329">
        <v>295</v>
      </c>
      <c r="K839" s="329">
        <v>72</v>
      </c>
      <c r="L839" s="329">
        <v>2783</v>
      </c>
      <c r="M839" s="329">
        <v>48</v>
      </c>
      <c r="N839" s="329">
        <v>1</v>
      </c>
    </row>
    <row r="840" spans="1:14" s="286" customFormat="1" ht="9" customHeight="1">
      <c r="A840" s="286" t="s">
        <v>62</v>
      </c>
      <c r="B840" s="328">
        <f t="shared" si="45"/>
        <v>566</v>
      </c>
      <c r="C840" s="329">
        <v>9</v>
      </c>
      <c r="D840" s="329">
        <v>0</v>
      </c>
      <c r="E840" s="329">
        <v>0</v>
      </c>
      <c r="F840" s="329">
        <v>18</v>
      </c>
      <c r="G840" s="329">
        <v>82</v>
      </c>
      <c r="H840" s="329">
        <v>10</v>
      </c>
      <c r="I840" s="329">
        <v>147</v>
      </c>
      <c r="J840" s="329">
        <v>4</v>
      </c>
      <c r="K840" s="329">
        <v>3</v>
      </c>
      <c r="L840" s="329">
        <v>222</v>
      </c>
      <c r="M840" s="329">
        <v>71</v>
      </c>
      <c r="N840" s="329">
        <v>0</v>
      </c>
    </row>
    <row r="841" spans="1:14" s="286" customFormat="1" ht="9" customHeight="1">
      <c r="A841" s="286" t="s">
        <v>63</v>
      </c>
      <c r="B841" s="328">
        <f t="shared" si="45"/>
        <v>8520</v>
      </c>
      <c r="C841" s="329">
        <v>30</v>
      </c>
      <c r="D841" s="329">
        <v>6</v>
      </c>
      <c r="E841" s="329">
        <v>1</v>
      </c>
      <c r="F841" s="329">
        <v>1763</v>
      </c>
      <c r="G841" s="329">
        <v>664</v>
      </c>
      <c r="H841" s="329">
        <v>15</v>
      </c>
      <c r="I841" s="329">
        <v>1997</v>
      </c>
      <c r="J841" s="329">
        <v>611</v>
      </c>
      <c r="K841" s="329">
        <v>180</v>
      </c>
      <c r="L841" s="329">
        <v>2806</v>
      </c>
      <c r="M841" s="329">
        <v>17</v>
      </c>
      <c r="N841" s="329">
        <v>430</v>
      </c>
    </row>
    <row r="842" spans="1:14" s="286" customFormat="1" ht="9" customHeight="1">
      <c r="A842" s="291" t="s">
        <v>64</v>
      </c>
      <c r="B842" s="330">
        <f t="shared" si="45"/>
        <v>4255</v>
      </c>
      <c r="C842" s="331">
        <v>21</v>
      </c>
      <c r="D842" s="331">
        <v>12</v>
      </c>
      <c r="E842" s="331">
        <v>0</v>
      </c>
      <c r="F842" s="331">
        <v>359</v>
      </c>
      <c r="G842" s="331">
        <v>155</v>
      </c>
      <c r="H842" s="331">
        <v>1</v>
      </c>
      <c r="I842" s="331">
        <v>1476</v>
      </c>
      <c r="J842" s="331">
        <v>159</v>
      </c>
      <c r="K842" s="331">
        <v>110</v>
      </c>
      <c r="L842" s="331">
        <v>1673</v>
      </c>
      <c r="M842" s="331">
        <v>37</v>
      </c>
      <c r="N842" s="331">
        <v>252</v>
      </c>
    </row>
    <row r="843" spans="1:14" s="286" customFormat="1" ht="9" customHeight="1">
      <c r="A843" s="286" t="s">
        <v>65</v>
      </c>
      <c r="B843" s="328">
        <f t="shared" si="45"/>
        <v>9855</v>
      </c>
      <c r="C843" s="329">
        <v>282</v>
      </c>
      <c r="D843" s="329">
        <v>2</v>
      </c>
      <c r="E843" s="329">
        <v>0</v>
      </c>
      <c r="F843" s="329">
        <v>1525</v>
      </c>
      <c r="G843" s="329">
        <v>157</v>
      </c>
      <c r="H843" s="329">
        <v>22</v>
      </c>
      <c r="I843" s="329">
        <v>1932</v>
      </c>
      <c r="J843" s="329">
        <v>570</v>
      </c>
      <c r="K843" s="329">
        <v>68</v>
      </c>
      <c r="L843" s="329">
        <v>4432</v>
      </c>
      <c r="M843" s="329">
        <v>421</v>
      </c>
      <c r="N843" s="329">
        <v>444</v>
      </c>
    </row>
    <row r="844" spans="1:14" s="286" customFormat="1" ht="9" customHeight="1">
      <c r="A844" s="286" t="s">
        <v>66</v>
      </c>
      <c r="B844" s="328">
        <f t="shared" si="45"/>
        <v>10141</v>
      </c>
      <c r="C844" s="329">
        <v>82</v>
      </c>
      <c r="D844" s="329">
        <v>17</v>
      </c>
      <c r="E844" s="329">
        <v>0</v>
      </c>
      <c r="F844" s="329">
        <v>1580</v>
      </c>
      <c r="G844" s="329">
        <v>478</v>
      </c>
      <c r="H844" s="329">
        <v>2</v>
      </c>
      <c r="I844" s="329">
        <v>1952</v>
      </c>
      <c r="J844" s="329">
        <v>942</v>
      </c>
      <c r="K844" s="329">
        <v>57</v>
      </c>
      <c r="L844" s="329">
        <v>4652</v>
      </c>
      <c r="M844" s="329">
        <v>41</v>
      </c>
      <c r="N844" s="329">
        <v>338</v>
      </c>
    </row>
    <row r="845" spans="1:14" s="286" customFormat="1" ht="9" customHeight="1">
      <c r="A845" s="286" t="s">
        <v>67</v>
      </c>
      <c r="B845" s="328">
        <f t="shared" si="45"/>
        <v>14926</v>
      </c>
      <c r="C845" s="329">
        <v>29</v>
      </c>
      <c r="D845" s="329">
        <v>5</v>
      </c>
      <c r="E845" s="329">
        <v>0</v>
      </c>
      <c r="F845" s="329">
        <v>109</v>
      </c>
      <c r="G845" s="329">
        <v>1109</v>
      </c>
      <c r="H845" s="329">
        <v>8</v>
      </c>
      <c r="I845" s="329">
        <v>2984</v>
      </c>
      <c r="J845" s="329">
        <v>701</v>
      </c>
      <c r="K845" s="329">
        <v>140</v>
      </c>
      <c r="L845" s="329">
        <v>9333</v>
      </c>
      <c r="M845" s="329">
        <v>271</v>
      </c>
      <c r="N845" s="329">
        <v>237</v>
      </c>
    </row>
    <row r="846" spans="1:14" s="286" customFormat="1" ht="9" customHeight="1">
      <c r="A846" s="291" t="s">
        <v>68</v>
      </c>
      <c r="B846" s="330">
        <f t="shared" si="45"/>
        <v>19792</v>
      </c>
      <c r="C846" s="331">
        <v>169</v>
      </c>
      <c r="D846" s="331">
        <v>165</v>
      </c>
      <c r="E846" s="331">
        <v>1</v>
      </c>
      <c r="F846" s="331">
        <v>4531</v>
      </c>
      <c r="G846" s="331">
        <v>1162</v>
      </c>
      <c r="H846" s="331">
        <v>141</v>
      </c>
      <c r="I846" s="331">
        <v>3655</v>
      </c>
      <c r="J846" s="331">
        <v>2143</v>
      </c>
      <c r="K846" s="331">
        <v>170</v>
      </c>
      <c r="L846" s="331">
        <v>7108</v>
      </c>
      <c r="M846" s="331">
        <v>542</v>
      </c>
      <c r="N846" s="331">
        <v>5</v>
      </c>
    </row>
    <row r="847" spans="1:14" s="286" customFormat="1" ht="9" customHeight="1">
      <c r="A847" s="286" t="s">
        <v>69</v>
      </c>
      <c r="B847" s="328">
        <f t="shared" si="45"/>
        <v>19750</v>
      </c>
      <c r="C847" s="329">
        <v>510</v>
      </c>
      <c r="D847" s="329">
        <v>24</v>
      </c>
      <c r="E847" s="329">
        <v>1</v>
      </c>
      <c r="F847" s="329">
        <v>2055</v>
      </c>
      <c r="G847" s="329">
        <v>1589</v>
      </c>
      <c r="H847" s="329">
        <v>250</v>
      </c>
      <c r="I847" s="329">
        <v>8204</v>
      </c>
      <c r="J847" s="329">
        <v>874</v>
      </c>
      <c r="K847" s="329">
        <v>442</v>
      </c>
      <c r="L847" s="329">
        <v>5658</v>
      </c>
      <c r="M847" s="329">
        <v>80</v>
      </c>
      <c r="N847" s="329">
        <v>63</v>
      </c>
    </row>
    <row r="848" spans="1:14" s="286" customFormat="1" ht="9" customHeight="1">
      <c r="A848" s="286" t="s">
        <v>70</v>
      </c>
      <c r="B848" s="328">
        <f t="shared" si="45"/>
        <v>80958</v>
      </c>
      <c r="C848" s="329">
        <v>2450</v>
      </c>
      <c r="D848" s="329">
        <v>561</v>
      </c>
      <c r="E848" s="329">
        <v>0</v>
      </c>
      <c r="F848" s="329">
        <v>17265</v>
      </c>
      <c r="G848" s="329">
        <v>5252</v>
      </c>
      <c r="H848" s="329">
        <v>165</v>
      </c>
      <c r="I848" s="329">
        <v>19927</v>
      </c>
      <c r="J848" s="329">
        <v>2396</v>
      </c>
      <c r="K848" s="329">
        <v>744</v>
      </c>
      <c r="L848" s="329">
        <v>31648</v>
      </c>
      <c r="M848" s="329">
        <v>545</v>
      </c>
      <c r="N848" s="329">
        <v>5</v>
      </c>
    </row>
    <row r="849" spans="1:15" s="286" customFormat="1" ht="9" customHeight="1">
      <c r="A849" s="286" t="s">
        <v>71</v>
      </c>
      <c r="B849" s="328">
        <f t="shared" si="45"/>
        <v>26793</v>
      </c>
      <c r="C849" s="329">
        <v>87</v>
      </c>
      <c r="D849" s="329">
        <v>511</v>
      </c>
      <c r="E849" s="329">
        <v>0</v>
      </c>
      <c r="F849" s="329">
        <v>1261</v>
      </c>
      <c r="G849" s="329">
        <v>4450</v>
      </c>
      <c r="H849" s="329">
        <v>4</v>
      </c>
      <c r="I849" s="329">
        <v>8530</v>
      </c>
      <c r="J849" s="329">
        <v>1188</v>
      </c>
      <c r="K849" s="329">
        <v>287</v>
      </c>
      <c r="L849" s="329">
        <v>10371</v>
      </c>
      <c r="M849" s="329">
        <v>64</v>
      </c>
      <c r="N849" s="329">
        <v>40</v>
      </c>
    </row>
    <row r="850" spans="1:15" s="286" customFormat="1" ht="9" customHeight="1">
      <c r="A850" s="291" t="s">
        <v>72</v>
      </c>
      <c r="B850" s="330">
        <f t="shared" si="45"/>
        <v>19575</v>
      </c>
      <c r="C850" s="331">
        <v>90</v>
      </c>
      <c r="D850" s="331">
        <v>33</v>
      </c>
      <c r="E850" s="331">
        <v>5</v>
      </c>
      <c r="F850" s="331">
        <v>3413</v>
      </c>
      <c r="G850" s="331">
        <v>623</v>
      </c>
      <c r="H850" s="331">
        <v>244</v>
      </c>
      <c r="I850" s="331">
        <v>4171</v>
      </c>
      <c r="J850" s="331">
        <v>4042</v>
      </c>
      <c r="K850" s="331">
        <v>138</v>
      </c>
      <c r="L850" s="331">
        <v>6104</v>
      </c>
      <c r="M850" s="331">
        <v>661</v>
      </c>
      <c r="N850" s="331">
        <v>51</v>
      </c>
    </row>
    <row r="851" spans="1:15" s="286" customFormat="1" ht="9" customHeight="1">
      <c r="A851" s="286" t="s">
        <v>73</v>
      </c>
      <c r="B851" s="328">
        <f t="shared" si="45"/>
        <v>533</v>
      </c>
      <c r="C851" s="329">
        <v>1</v>
      </c>
      <c r="D851" s="329">
        <v>0</v>
      </c>
      <c r="E851" s="329">
        <v>0</v>
      </c>
      <c r="F851" s="329">
        <v>97</v>
      </c>
      <c r="G851" s="329">
        <v>20</v>
      </c>
      <c r="H851" s="329">
        <v>3</v>
      </c>
      <c r="I851" s="329">
        <v>126</v>
      </c>
      <c r="J851" s="329">
        <v>16</v>
      </c>
      <c r="K851" s="329">
        <v>12</v>
      </c>
      <c r="L851" s="329">
        <v>235</v>
      </c>
      <c r="M851" s="329">
        <v>23</v>
      </c>
      <c r="N851" s="329">
        <v>0</v>
      </c>
    </row>
    <row r="852" spans="1:15" s="286" customFormat="1" ht="9" customHeight="1">
      <c r="A852" s="286" t="s">
        <v>74</v>
      </c>
      <c r="B852" s="328">
        <f t="shared" si="45"/>
        <v>18092</v>
      </c>
      <c r="C852" s="329">
        <v>214</v>
      </c>
      <c r="D852" s="329">
        <v>119</v>
      </c>
      <c r="E852" s="329">
        <v>21</v>
      </c>
      <c r="F852" s="329">
        <v>686</v>
      </c>
      <c r="G852" s="329">
        <v>2088</v>
      </c>
      <c r="H852" s="329">
        <v>206</v>
      </c>
      <c r="I852" s="329">
        <v>5642</v>
      </c>
      <c r="J852" s="329">
        <v>1229</v>
      </c>
      <c r="K852" s="329">
        <v>248</v>
      </c>
      <c r="L852" s="329">
        <v>7371</v>
      </c>
      <c r="M852" s="329">
        <v>248</v>
      </c>
      <c r="N852" s="329">
        <v>20</v>
      </c>
    </row>
    <row r="853" spans="1:15" s="286" customFormat="1" ht="9" customHeight="1">
      <c r="A853" s="286" t="s">
        <v>75</v>
      </c>
      <c r="B853" s="328">
        <f t="shared" si="45"/>
        <v>25617</v>
      </c>
      <c r="C853" s="329">
        <v>516</v>
      </c>
      <c r="D853" s="329">
        <v>41</v>
      </c>
      <c r="E853" s="329">
        <v>0</v>
      </c>
      <c r="F853" s="329">
        <v>3640</v>
      </c>
      <c r="G853" s="329">
        <v>1396</v>
      </c>
      <c r="H853" s="329">
        <v>61</v>
      </c>
      <c r="I853" s="329">
        <v>6675</v>
      </c>
      <c r="J853" s="329">
        <v>1462</v>
      </c>
      <c r="K853" s="329">
        <v>456</v>
      </c>
      <c r="L853" s="329">
        <v>11184</v>
      </c>
      <c r="M853" s="329">
        <v>186</v>
      </c>
      <c r="N853" s="329">
        <v>0</v>
      </c>
    </row>
    <row r="854" spans="1:15" s="286" customFormat="1" ht="9" customHeight="1">
      <c r="A854" s="291" t="s">
        <v>76</v>
      </c>
      <c r="B854" s="330">
        <f t="shared" si="45"/>
        <v>2422</v>
      </c>
      <c r="C854" s="331">
        <v>10</v>
      </c>
      <c r="D854" s="331">
        <v>44</v>
      </c>
      <c r="E854" s="331">
        <v>0</v>
      </c>
      <c r="F854" s="331">
        <v>408</v>
      </c>
      <c r="G854" s="331">
        <v>161</v>
      </c>
      <c r="H854" s="331">
        <v>50</v>
      </c>
      <c r="I854" s="331">
        <v>586</v>
      </c>
      <c r="J854" s="331">
        <v>163</v>
      </c>
      <c r="K854" s="331">
        <v>23</v>
      </c>
      <c r="L854" s="331">
        <v>839</v>
      </c>
      <c r="M854" s="331">
        <v>74</v>
      </c>
      <c r="N854" s="331">
        <v>64</v>
      </c>
    </row>
    <row r="855" spans="1:15" s="323" customFormat="1" ht="9" customHeight="1">
      <c r="A855" s="318"/>
      <c r="B855" s="321"/>
      <c r="C855" s="322"/>
      <c r="D855" s="322"/>
      <c r="E855" s="322"/>
      <c r="F855" s="322"/>
      <c r="G855" s="322"/>
      <c r="H855" s="322"/>
      <c r="I855" s="322"/>
      <c r="J855" s="322"/>
      <c r="K855" s="322"/>
      <c r="L855" s="322"/>
      <c r="M855" s="322"/>
      <c r="N855" s="322"/>
      <c r="O855" s="318"/>
    </row>
    <row r="856" spans="1:15" s="285" customFormat="1" ht="9" customHeight="1">
      <c r="A856" s="284">
        <v>2018</v>
      </c>
      <c r="B856" s="308"/>
      <c r="O856" s="286"/>
    </row>
    <row r="857" spans="1:15" s="286" customFormat="1" ht="9" customHeight="1">
      <c r="A857" s="312" t="s">
        <v>44</v>
      </c>
      <c r="B857" s="326">
        <f t="shared" ref="B857:N857" si="46">SUM(B859:B890)</f>
        <v>575786</v>
      </c>
      <c r="C857" s="326">
        <f t="shared" si="46"/>
        <v>7782</v>
      </c>
      <c r="D857" s="326">
        <f t="shared" si="46"/>
        <v>2923</v>
      </c>
      <c r="E857" s="326">
        <f t="shared" si="46"/>
        <v>44</v>
      </c>
      <c r="F857" s="326">
        <f t="shared" si="46"/>
        <v>84098</v>
      </c>
      <c r="G857" s="326">
        <f t="shared" si="46"/>
        <v>34110</v>
      </c>
      <c r="H857" s="326">
        <f t="shared" si="46"/>
        <v>2805</v>
      </c>
      <c r="I857" s="326">
        <f t="shared" si="46"/>
        <v>131978</v>
      </c>
      <c r="J857" s="326">
        <f t="shared" si="46"/>
        <v>39420</v>
      </c>
      <c r="K857" s="326">
        <f t="shared" si="46"/>
        <v>5621</v>
      </c>
      <c r="L857" s="326">
        <f t="shared" si="46"/>
        <v>253342</v>
      </c>
      <c r="M857" s="326">
        <f t="shared" si="46"/>
        <v>11149</v>
      </c>
      <c r="N857" s="326">
        <f t="shared" si="46"/>
        <v>2514</v>
      </c>
    </row>
    <row r="858" spans="1:15" s="286" customFormat="1" ht="3.95" customHeight="1">
      <c r="A858" s="312"/>
      <c r="B858" s="326"/>
      <c r="C858" s="327"/>
      <c r="D858" s="327"/>
      <c r="E858" s="327"/>
      <c r="F858" s="327"/>
      <c r="G858" s="327"/>
      <c r="H858" s="327"/>
      <c r="I858" s="327"/>
      <c r="J858" s="327"/>
      <c r="K858" s="327"/>
      <c r="L858" s="327"/>
      <c r="M858" s="327"/>
      <c r="N858" s="327"/>
    </row>
    <row r="859" spans="1:15" s="286" customFormat="1" ht="9" customHeight="1">
      <c r="A859" s="286" t="s">
        <v>45</v>
      </c>
      <c r="B859" s="328">
        <f>SUM(C859:N859)</f>
        <v>6510</v>
      </c>
      <c r="C859" s="329">
        <v>26</v>
      </c>
      <c r="D859" s="329">
        <v>2</v>
      </c>
      <c r="E859" s="329">
        <v>0</v>
      </c>
      <c r="F859" s="329">
        <v>904</v>
      </c>
      <c r="G859" s="329">
        <v>238</v>
      </c>
      <c r="H859" s="329">
        <v>11</v>
      </c>
      <c r="I859" s="329">
        <v>1235</v>
      </c>
      <c r="J859" s="329">
        <v>713</v>
      </c>
      <c r="K859" s="329">
        <v>156</v>
      </c>
      <c r="L859" s="329">
        <v>3130</v>
      </c>
      <c r="M859" s="329">
        <v>2</v>
      </c>
      <c r="N859" s="329">
        <v>93</v>
      </c>
    </row>
    <row r="860" spans="1:15" s="286" customFormat="1" ht="9" customHeight="1">
      <c r="A860" s="286" t="s">
        <v>46</v>
      </c>
      <c r="B860" s="328">
        <f t="shared" ref="B860:B890" si="47">SUM(C860:N860)</f>
        <v>5555</v>
      </c>
      <c r="C860" s="329">
        <v>58</v>
      </c>
      <c r="D860" s="329">
        <v>1</v>
      </c>
      <c r="E860" s="329">
        <v>0</v>
      </c>
      <c r="F860" s="329">
        <v>1165</v>
      </c>
      <c r="G860" s="329">
        <v>156</v>
      </c>
      <c r="H860" s="329">
        <v>4</v>
      </c>
      <c r="I860" s="329">
        <v>1296</v>
      </c>
      <c r="J860" s="329">
        <v>312</v>
      </c>
      <c r="K860" s="329">
        <v>103</v>
      </c>
      <c r="L860" s="329">
        <v>2447</v>
      </c>
      <c r="M860" s="329">
        <v>13</v>
      </c>
      <c r="N860" s="329">
        <v>0</v>
      </c>
    </row>
    <row r="861" spans="1:15" s="286" customFormat="1" ht="9" customHeight="1">
      <c r="A861" s="286" t="s">
        <v>47</v>
      </c>
      <c r="B861" s="328">
        <f t="shared" si="47"/>
        <v>3502</v>
      </c>
      <c r="C861" s="329">
        <v>110</v>
      </c>
      <c r="D861" s="329">
        <v>66</v>
      </c>
      <c r="E861" s="329">
        <v>0</v>
      </c>
      <c r="F861" s="329">
        <v>39</v>
      </c>
      <c r="G861" s="329">
        <v>498</v>
      </c>
      <c r="H861" s="329">
        <v>12</v>
      </c>
      <c r="I861" s="329">
        <v>1001</v>
      </c>
      <c r="J861" s="329">
        <v>64</v>
      </c>
      <c r="K861" s="329">
        <v>0</v>
      </c>
      <c r="L861" s="329">
        <v>1699</v>
      </c>
      <c r="M861" s="329">
        <v>13</v>
      </c>
      <c r="N861" s="329">
        <v>0</v>
      </c>
    </row>
    <row r="862" spans="1:15" s="286" customFormat="1" ht="9" customHeight="1">
      <c r="A862" s="291" t="s">
        <v>48</v>
      </c>
      <c r="B862" s="330">
        <f t="shared" si="47"/>
        <v>8476</v>
      </c>
      <c r="C862" s="331">
        <v>57</v>
      </c>
      <c r="D862" s="331">
        <v>5</v>
      </c>
      <c r="E862" s="331">
        <v>6</v>
      </c>
      <c r="F862" s="331">
        <v>177</v>
      </c>
      <c r="G862" s="331">
        <v>1064</v>
      </c>
      <c r="H862" s="331">
        <v>7</v>
      </c>
      <c r="I862" s="331">
        <v>1930</v>
      </c>
      <c r="J862" s="331">
        <v>393</v>
      </c>
      <c r="K862" s="331">
        <v>45</v>
      </c>
      <c r="L862" s="331">
        <v>4026</v>
      </c>
      <c r="M862" s="331">
        <v>766</v>
      </c>
      <c r="N862" s="331">
        <v>0</v>
      </c>
    </row>
    <row r="863" spans="1:15" s="286" customFormat="1" ht="9" customHeight="1">
      <c r="A863" s="286" t="s">
        <v>49</v>
      </c>
      <c r="B863" s="328">
        <f t="shared" si="47"/>
        <v>40258</v>
      </c>
      <c r="C863" s="329">
        <v>646</v>
      </c>
      <c r="D863" s="329">
        <v>797</v>
      </c>
      <c r="E863" s="329">
        <v>0</v>
      </c>
      <c r="F863" s="329">
        <v>9070</v>
      </c>
      <c r="G863" s="329">
        <v>1927</v>
      </c>
      <c r="H863" s="329">
        <v>240</v>
      </c>
      <c r="I863" s="329">
        <v>6674</v>
      </c>
      <c r="J863" s="329">
        <v>4072</v>
      </c>
      <c r="K863" s="329">
        <v>315</v>
      </c>
      <c r="L863" s="329">
        <v>15251</v>
      </c>
      <c r="M863" s="329">
        <v>697</v>
      </c>
      <c r="N863" s="329">
        <v>569</v>
      </c>
    </row>
    <row r="864" spans="1:15" s="286" customFormat="1" ht="9" customHeight="1">
      <c r="A864" s="286" t="s">
        <v>50</v>
      </c>
      <c r="B864" s="328">
        <f t="shared" si="47"/>
        <v>3190</v>
      </c>
      <c r="C864" s="329">
        <v>137</v>
      </c>
      <c r="D864" s="329">
        <v>9</v>
      </c>
      <c r="E864" s="329">
        <v>0</v>
      </c>
      <c r="F864" s="329">
        <v>157</v>
      </c>
      <c r="G864" s="329">
        <v>216</v>
      </c>
      <c r="H864" s="329">
        <v>2</v>
      </c>
      <c r="I864" s="329">
        <v>768</v>
      </c>
      <c r="J864" s="329">
        <v>479</v>
      </c>
      <c r="K864" s="329">
        <v>15</v>
      </c>
      <c r="L864" s="329">
        <v>1386</v>
      </c>
      <c r="M864" s="329">
        <v>15</v>
      </c>
      <c r="N864" s="329">
        <v>6</v>
      </c>
    </row>
    <row r="865" spans="1:14" s="286" customFormat="1" ht="9" customHeight="1">
      <c r="A865" s="286" t="s">
        <v>51</v>
      </c>
      <c r="B865" s="328">
        <f t="shared" si="47"/>
        <v>9334</v>
      </c>
      <c r="C865" s="329">
        <v>502</v>
      </c>
      <c r="D865" s="329">
        <v>5</v>
      </c>
      <c r="E865" s="329">
        <v>4</v>
      </c>
      <c r="F865" s="329">
        <v>638</v>
      </c>
      <c r="G865" s="329">
        <v>279</v>
      </c>
      <c r="H865" s="329">
        <v>12</v>
      </c>
      <c r="I865" s="329">
        <v>2696</v>
      </c>
      <c r="J865" s="329">
        <v>285</v>
      </c>
      <c r="K865" s="329">
        <v>17</v>
      </c>
      <c r="L865" s="329">
        <v>4848</v>
      </c>
      <c r="M865" s="329">
        <v>27</v>
      </c>
      <c r="N865" s="329">
        <v>21</v>
      </c>
    </row>
    <row r="866" spans="1:14" s="286" customFormat="1" ht="9" customHeight="1">
      <c r="A866" s="291" t="s">
        <v>52</v>
      </c>
      <c r="B866" s="330">
        <f t="shared" si="47"/>
        <v>28782</v>
      </c>
      <c r="C866" s="331">
        <v>162</v>
      </c>
      <c r="D866" s="331">
        <v>52</v>
      </c>
      <c r="E866" s="331">
        <v>0</v>
      </c>
      <c r="F866" s="331">
        <v>5384</v>
      </c>
      <c r="G866" s="331">
        <v>1064</v>
      </c>
      <c r="H866" s="331">
        <v>69</v>
      </c>
      <c r="I866" s="331">
        <v>7416</v>
      </c>
      <c r="J866" s="331">
        <v>1847</v>
      </c>
      <c r="K866" s="331">
        <v>439</v>
      </c>
      <c r="L866" s="331">
        <v>12169</v>
      </c>
      <c r="M866" s="331">
        <v>180</v>
      </c>
      <c r="N866" s="331">
        <v>0</v>
      </c>
    </row>
    <row r="867" spans="1:14" s="286" customFormat="1" ht="9" customHeight="1">
      <c r="A867" s="286" t="s">
        <v>53</v>
      </c>
      <c r="B867" s="328">
        <f t="shared" si="47"/>
        <v>35543</v>
      </c>
      <c r="C867" s="329">
        <v>4</v>
      </c>
      <c r="D867" s="329">
        <v>2</v>
      </c>
      <c r="E867" s="329">
        <v>10</v>
      </c>
      <c r="F867" s="329">
        <v>2257</v>
      </c>
      <c r="G867" s="329">
        <v>931</v>
      </c>
      <c r="H867" s="329">
        <v>33</v>
      </c>
      <c r="I867" s="329">
        <v>6527</v>
      </c>
      <c r="J867" s="329">
        <v>1447</v>
      </c>
      <c r="K867" s="329">
        <v>794</v>
      </c>
      <c r="L867" s="329">
        <v>23465</v>
      </c>
      <c r="M867" s="329">
        <v>52</v>
      </c>
      <c r="N867" s="329">
        <v>21</v>
      </c>
    </row>
    <row r="868" spans="1:14" s="286" customFormat="1" ht="9" customHeight="1">
      <c r="A868" s="286" t="s">
        <v>54</v>
      </c>
      <c r="B868" s="328">
        <f t="shared" si="47"/>
        <v>12912</v>
      </c>
      <c r="C868" s="329">
        <v>719</v>
      </c>
      <c r="D868" s="329">
        <v>63</v>
      </c>
      <c r="E868" s="329">
        <v>0</v>
      </c>
      <c r="F868" s="329">
        <v>2118</v>
      </c>
      <c r="G868" s="329">
        <v>408</v>
      </c>
      <c r="H868" s="329">
        <v>94</v>
      </c>
      <c r="I868" s="329">
        <v>3376</v>
      </c>
      <c r="J868" s="329">
        <v>961</v>
      </c>
      <c r="K868" s="329">
        <v>46</v>
      </c>
      <c r="L868" s="329">
        <v>4795</v>
      </c>
      <c r="M868" s="329">
        <v>154</v>
      </c>
      <c r="N868" s="329">
        <v>178</v>
      </c>
    </row>
    <row r="869" spans="1:14" s="286" customFormat="1" ht="9" customHeight="1">
      <c r="A869" s="286" t="s">
        <v>55</v>
      </c>
      <c r="B869" s="328">
        <f t="shared" si="47"/>
        <v>33254</v>
      </c>
      <c r="C869" s="329">
        <v>47</v>
      </c>
      <c r="D869" s="329">
        <v>18</v>
      </c>
      <c r="E869" s="329">
        <v>0</v>
      </c>
      <c r="F869" s="329">
        <v>11307</v>
      </c>
      <c r="G869" s="329">
        <v>1039</v>
      </c>
      <c r="H869" s="329">
        <v>179</v>
      </c>
      <c r="I869" s="329">
        <v>5777</v>
      </c>
      <c r="J869" s="329">
        <v>2425</v>
      </c>
      <c r="K869" s="329">
        <v>266</v>
      </c>
      <c r="L869" s="329">
        <v>11570</v>
      </c>
      <c r="M869" s="329">
        <v>620</v>
      </c>
      <c r="N869" s="329">
        <v>6</v>
      </c>
    </row>
    <row r="870" spans="1:14" s="286" customFormat="1" ht="9" customHeight="1">
      <c r="A870" s="291" t="s">
        <v>56</v>
      </c>
      <c r="B870" s="330">
        <f t="shared" si="47"/>
        <v>20973</v>
      </c>
      <c r="C870" s="331">
        <v>7</v>
      </c>
      <c r="D870" s="331">
        <v>91</v>
      </c>
      <c r="E870" s="331">
        <v>0</v>
      </c>
      <c r="F870" s="331">
        <v>426</v>
      </c>
      <c r="G870" s="331">
        <v>453</v>
      </c>
      <c r="H870" s="331">
        <v>118</v>
      </c>
      <c r="I870" s="331">
        <v>3810</v>
      </c>
      <c r="J870" s="331">
        <v>379</v>
      </c>
      <c r="K870" s="331">
        <v>271</v>
      </c>
      <c r="L870" s="331">
        <v>14320</v>
      </c>
      <c r="M870" s="331">
        <v>1090</v>
      </c>
      <c r="N870" s="331">
        <v>8</v>
      </c>
    </row>
    <row r="871" spans="1:14" s="286" customFormat="1" ht="9" customHeight="1">
      <c r="A871" s="286" t="s">
        <v>57</v>
      </c>
      <c r="B871" s="328">
        <f t="shared" si="47"/>
        <v>4561</v>
      </c>
      <c r="C871" s="329">
        <v>44</v>
      </c>
      <c r="D871" s="329">
        <v>16</v>
      </c>
      <c r="E871" s="329">
        <v>0</v>
      </c>
      <c r="F871" s="329">
        <v>592</v>
      </c>
      <c r="G871" s="329">
        <v>517</v>
      </c>
      <c r="H871" s="329">
        <v>2</v>
      </c>
      <c r="I871" s="329">
        <v>1017</v>
      </c>
      <c r="J871" s="329">
        <v>315</v>
      </c>
      <c r="K871" s="329">
        <v>42</v>
      </c>
      <c r="L871" s="329">
        <v>1964</v>
      </c>
      <c r="M871" s="329">
        <v>50</v>
      </c>
      <c r="N871" s="329">
        <v>2</v>
      </c>
    </row>
    <row r="872" spans="1:14" s="286" customFormat="1" ht="9" customHeight="1">
      <c r="A872" s="286" t="s">
        <v>58</v>
      </c>
      <c r="B872" s="328">
        <f t="shared" si="47"/>
        <v>63067</v>
      </c>
      <c r="C872" s="329">
        <v>301</v>
      </c>
      <c r="D872" s="329">
        <v>7</v>
      </c>
      <c r="E872" s="329">
        <v>0</v>
      </c>
      <c r="F872" s="329">
        <v>8316</v>
      </c>
      <c r="G872" s="329">
        <v>2832</v>
      </c>
      <c r="H872" s="329">
        <v>562</v>
      </c>
      <c r="I872" s="329">
        <v>15137</v>
      </c>
      <c r="J872" s="329">
        <v>5163</v>
      </c>
      <c r="K872" s="329">
        <v>214</v>
      </c>
      <c r="L872" s="329">
        <v>29452</v>
      </c>
      <c r="M872" s="329">
        <v>789</v>
      </c>
      <c r="N872" s="329">
        <v>294</v>
      </c>
    </row>
    <row r="873" spans="1:14" s="286" customFormat="1" ht="9" customHeight="1">
      <c r="A873" s="286" t="s">
        <v>59</v>
      </c>
      <c r="B873" s="328">
        <f t="shared" si="47"/>
        <v>14343</v>
      </c>
      <c r="C873" s="329">
        <v>30</v>
      </c>
      <c r="D873" s="329">
        <v>5</v>
      </c>
      <c r="E873" s="329">
        <v>0</v>
      </c>
      <c r="F873" s="329">
        <v>2873</v>
      </c>
      <c r="G873" s="329">
        <v>546</v>
      </c>
      <c r="H873" s="329">
        <v>70</v>
      </c>
      <c r="I873" s="329">
        <v>3665</v>
      </c>
      <c r="J873" s="329">
        <v>1634</v>
      </c>
      <c r="K873" s="329">
        <v>95</v>
      </c>
      <c r="L873" s="329">
        <v>5406</v>
      </c>
      <c r="M873" s="329">
        <v>18</v>
      </c>
      <c r="N873" s="329">
        <v>1</v>
      </c>
    </row>
    <row r="874" spans="1:14" s="286" customFormat="1" ht="9" customHeight="1">
      <c r="A874" s="291" t="s">
        <v>60</v>
      </c>
      <c r="B874" s="330">
        <f t="shared" si="47"/>
        <v>5464</v>
      </c>
      <c r="C874" s="331">
        <v>33</v>
      </c>
      <c r="D874" s="331">
        <v>2</v>
      </c>
      <c r="E874" s="331">
        <v>0</v>
      </c>
      <c r="F874" s="331">
        <v>1033</v>
      </c>
      <c r="G874" s="331">
        <v>638</v>
      </c>
      <c r="H874" s="331">
        <v>78</v>
      </c>
      <c r="I874" s="331">
        <v>1228</v>
      </c>
      <c r="J874" s="331">
        <v>155</v>
      </c>
      <c r="K874" s="331">
        <v>60</v>
      </c>
      <c r="L874" s="331">
        <v>1692</v>
      </c>
      <c r="M874" s="331">
        <v>545</v>
      </c>
      <c r="N874" s="331">
        <v>0</v>
      </c>
    </row>
    <row r="875" spans="1:14" s="286" customFormat="1" ht="9" customHeight="1">
      <c r="A875" s="286" t="s">
        <v>61</v>
      </c>
      <c r="B875" s="328">
        <f t="shared" si="47"/>
        <v>5134</v>
      </c>
      <c r="C875" s="329">
        <v>170</v>
      </c>
      <c r="D875" s="329">
        <v>0</v>
      </c>
      <c r="E875" s="329">
        <v>0</v>
      </c>
      <c r="F875" s="329">
        <v>391</v>
      </c>
      <c r="G875" s="329">
        <v>78</v>
      </c>
      <c r="H875" s="329">
        <v>20</v>
      </c>
      <c r="I875" s="329">
        <v>754</v>
      </c>
      <c r="J875" s="329">
        <v>424</v>
      </c>
      <c r="K875" s="329">
        <v>56</v>
      </c>
      <c r="L875" s="329">
        <v>2557</v>
      </c>
      <c r="M875" s="329">
        <v>684</v>
      </c>
      <c r="N875" s="329">
        <v>0</v>
      </c>
    </row>
    <row r="876" spans="1:14" s="286" customFormat="1" ht="9" customHeight="1">
      <c r="A876" s="286" t="s">
        <v>62</v>
      </c>
      <c r="B876" s="328">
        <f t="shared" si="47"/>
        <v>534</v>
      </c>
      <c r="C876" s="329">
        <v>6</v>
      </c>
      <c r="D876" s="329">
        <v>0</v>
      </c>
      <c r="E876" s="329">
        <v>0</v>
      </c>
      <c r="F876" s="329">
        <v>33</v>
      </c>
      <c r="G876" s="329">
        <v>60</v>
      </c>
      <c r="H876" s="329">
        <v>6</v>
      </c>
      <c r="I876" s="329">
        <v>143</v>
      </c>
      <c r="J876" s="329">
        <v>7</v>
      </c>
      <c r="K876" s="329">
        <v>5</v>
      </c>
      <c r="L876" s="329">
        <v>218</v>
      </c>
      <c r="M876" s="329">
        <v>56</v>
      </c>
      <c r="N876" s="329">
        <v>0</v>
      </c>
    </row>
    <row r="877" spans="1:14" s="286" customFormat="1" ht="9" customHeight="1">
      <c r="A877" s="286" t="s">
        <v>63</v>
      </c>
      <c r="B877" s="328">
        <f t="shared" si="47"/>
        <v>8696</v>
      </c>
      <c r="C877" s="329">
        <v>15</v>
      </c>
      <c r="D877" s="329">
        <v>12</v>
      </c>
      <c r="E877" s="329">
        <v>0</v>
      </c>
      <c r="F877" s="329">
        <v>1989</v>
      </c>
      <c r="G877" s="329">
        <v>634</v>
      </c>
      <c r="H877" s="329">
        <v>55</v>
      </c>
      <c r="I877" s="329">
        <v>2121</v>
      </c>
      <c r="J877" s="329">
        <v>759</v>
      </c>
      <c r="K877" s="329">
        <v>217</v>
      </c>
      <c r="L877" s="329">
        <v>2669</v>
      </c>
      <c r="M877" s="329">
        <v>18</v>
      </c>
      <c r="N877" s="329">
        <v>207</v>
      </c>
    </row>
    <row r="878" spans="1:14" s="286" customFormat="1" ht="9" customHeight="1">
      <c r="A878" s="291" t="s">
        <v>64</v>
      </c>
      <c r="B878" s="330">
        <f t="shared" si="47"/>
        <v>4318</v>
      </c>
      <c r="C878" s="331">
        <v>5</v>
      </c>
      <c r="D878" s="331">
        <v>17</v>
      </c>
      <c r="E878" s="331">
        <v>0</v>
      </c>
      <c r="F878" s="331">
        <v>316</v>
      </c>
      <c r="G878" s="331">
        <v>137</v>
      </c>
      <c r="H878" s="331">
        <v>1</v>
      </c>
      <c r="I878" s="331">
        <v>1445</v>
      </c>
      <c r="J878" s="331">
        <v>187</v>
      </c>
      <c r="K878" s="331">
        <v>40</v>
      </c>
      <c r="L878" s="331">
        <v>1648</v>
      </c>
      <c r="M878" s="331">
        <v>271</v>
      </c>
      <c r="N878" s="331">
        <v>251</v>
      </c>
    </row>
    <row r="879" spans="1:14" s="286" customFormat="1" ht="9" customHeight="1">
      <c r="A879" s="286" t="s">
        <v>65</v>
      </c>
      <c r="B879" s="328">
        <f t="shared" si="47"/>
        <v>11386</v>
      </c>
      <c r="C879" s="329">
        <v>624</v>
      </c>
      <c r="D879" s="329">
        <v>15</v>
      </c>
      <c r="E879" s="329">
        <v>1</v>
      </c>
      <c r="F879" s="329">
        <v>2015</v>
      </c>
      <c r="G879" s="329">
        <v>159</v>
      </c>
      <c r="H879" s="329">
        <v>41</v>
      </c>
      <c r="I879" s="329">
        <v>2250</v>
      </c>
      <c r="J879" s="329">
        <v>788</v>
      </c>
      <c r="K879" s="329">
        <v>98</v>
      </c>
      <c r="L879" s="329">
        <v>4623</v>
      </c>
      <c r="M879" s="329">
        <v>471</v>
      </c>
      <c r="N879" s="329">
        <v>301</v>
      </c>
    </row>
    <row r="880" spans="1:14" s="286" customFormat="1" ht="9" customHeight="1">
      <c r="A880" s="286" t="s">
        <v>66</v>
      </c>
      <c r="B880" s="328">
        <f t="shared" si="47"/>
        <v>11699</v>
      </c>
      <c r="C880" s="329">
        <v>66</v>
      </c>
      <c r="D880" s="329">
        <v>39</v>
      </c>
      <c r="E880" s="329">
        <v>0</v>
      </c>
      <c r="F880" s="329">
        <v>1945</v>
      </c>
      <c r="G880" s="329">
        <v>544</v>
      </c>
      <c r="H880" s="329">
        <v>1</v>
      </c>
      <c r="I880" s="329">
        <v>2431</v>
      </c>
      <c r="J880" s="329">
        <v>918</v>
      </c>
      <c r="K880" s="329">
        <v>73</v>
      </c>
      <c r="L880" s="329">
        <v>5514</v>
      </c>
      <c r="M880" s="329">
        <v>9</v>
      </c>
      <c r="N880" s="329">
        <v>159</v>
      </c>
    </row>
    <row r="881" spans="1:15" s="286" customFormat="1" ht="9" customHeight="1">
      <c r="A881" s="286" t="s">
        <v>67</v>
      </c>
      <c r="B881" s="328">
        <f t="shared" si="47"/>
        <v>16320</v>
      </c>
      <c r="C881" s="329">
        <v>15</v>
      </c>
      <c r="D881" s="329">
        <v>4</v>
      </c>
      <c r="E881" s="329">
        <v>0</v>
      </c>
      <c r="F881" s="329">
        <v>236</v>
      </c>
      <c r="G881" s="329">
        <v>1016</v>
      </c>
      <c r="H881" s="329">
        <v>5</v>
      </c>
      <c r="I881" s="329">
        <v>3430</v>
      </c>
      <c r="J881" s="329">
        <v>921</v>
      </c>
      <c r="K881" s="329">
        <v>81</v>
      </c>
      <c r="L881" s="329">
        <v>10255</v>
      </c>
      <c r="M881" s="329">
        <v>145</v>
      </c>
      <c r="N881" s="329">
        <v>212</v>
      </c>
    </row>
    <row r="882" spans="1:15" s="286" customFormat="1" ht="9" customHeight="1">
      <c r="A882" s="291" t="s">
        <v>68</v>
      </c>
      <c r="B882" s="330">
        <f t="shared" si="47"/>
        <v>21473</v>
      </c>
      <c r="C882" s="331">
        <v>121</v>
      </c>
      <c r="D882" s="331">
        <v>98</v>
      </c>
      <c r="E882" s="331">
        <v>0</v>
      </c>
      <c r="F882" s="331">
        <v>4535</v>
      </c>
      <c r="G882" s="331">
        <v>948</v>
      </c>
      <c r="H882" s="331">
        <v>309</v>
      </c>
      <c r="I882" s="331">
        <v>3088</v>
      </c>
      <c r="J882" s="331">
        <v>2123</v>
      </c>
      <c r="K882" s="331">
        <v>179</v>
      </c>
      <c r="L882" s="331">
        <v>8005</v>
      </c>
      <c r="M882" s="331">
        <v>2066</v>
      </c>
      <c r="N882" s="331">
        <v>1</v>
      </c>
    </row>
    <row r="883" spans="1:15" s="286" customFormat="1" ht="9" customHeight="1">
      <c r="A883" s="286" t="s">
        <v>69</v>
      </c>
      <c r="B883" s="328">
        <f t="shared" si="47"/>
        <v>20467</v>
      </c>
      <c r="C883" s="329">
        <v>567</v>
      </c>
      <c r="D883" s="329">
        <v>139</v>
      </c>
      <c r="E883" s="329">
        <v>0</v>
      </c>
      <c r="F883" s="329">
        <v>2129</v>
      </c>
      <c r="G883" s="329">
        <v>1698</v>
      </c>
      <c r="H883" s="329">
        <v>191</v>
      </c>
      <c r="I883" s="329">
        <v>8588</v>
      </c>
      <c r="J883" s="329">
        <v>644</v>
      </c>
      <c r="K883" s="329">
        <v>301</v>
      </c>
      <c r="L883" s="329">
        <v>6033</v>
      </c>
      <c r="M883" s="329">
        <v>106</v>
      </c>
      <c r="N883" s="329">
        <v>71</v>
      </c>
    </row>
    <row r="884" spans="1:15" s="286" customFormat="1" ht="9" customHeight="1">
      <c r="A884" s="286" t="s">
        <v>70</v>
      </c>
      <c r="B884" s="328">
        <f t="shared" si="47"/>
        <v>81482</v>
      </c>
      <c r="C884" s="329">
        <v>2469</v>
      </c>
      <c r="D884" s="329">
        <v>558</v>
      </c>
      <c r="E884" s="329">
        <v>0</v>
      </c>
      <c r="F884" s="329">
        <v>14202</v>
      </c>
      <c r="G884" s="329">
        <v>5739</v>
      </c>
      <c r="H884" s="329">
        <v>248</v>
      </c>
      <c r="I884" s="329">
        <v>19521</v>
      </c>
      <c r="J884" s="329">
        <v>2928</v>
      </c>
      <c r="K884" s="329">
        <v>426</v>
      </c>
      <c r="L884" s="329">
        <v>34981</v>
      </c>
      <c r="M884" s="329">
        <v>410</v>
      </c>
      <c r="N884" s="329">
        <v>0</v>
      </c>
    </row>
    <row r="885" spans="1:15" s="286" customFormat="1" ht="9" customHeight="1">
      <c r="A885" s="286" t="s">
        <v>71</v>
      </c>
      <c r="B885" s="328">
        <f t="shared" si="47"/>
        <v>26214</v>
      </c>
      <c r="C885" s="329">
        <v>73</v>
      </c>
      <c r="D885" s="329">
        <v>692</v>
      </c>
      <c r="E885" s="329">
        <v>0</v>
      </c>
      <c r="F885" s="329">
        <v>1226</v>
      </c>
      <c r="G885" s="329">
        <v>4072</v>
      </c>
      <c r="H885" s="329">
        <v>0</v>
      </c>
      <c r="I885" s="329">
        <v>6901</v>
      </c>
      <c r="J885" s="329">
        <v>1329</v>
      </c>
      <c r="K885" s="329">
        <v>247</v>
      </c>
      <c r="L885" s="329">
        <v>11641</v>
      </c>
      <c r="M885" s="329">
        <v>33</v>
      </c>
      <c r="N885" s="329">
        <v>0</v>
      </c>
    </row>
    <row r="886" spans="1:15" s="286" customFormat="1" ht="9" customHeight="1">
      <c r="A886" s="291" t="s">
        <v>72</v>
      </c>
      <c r="B886" s="330">
        <f t="shared" si="47"/>
        <v>21931</v>
      </c>
      <c r="C886" s="331">
        <v>34</v>
      </c>
      <c r="D886" s="331">
        <v>1</v>
      </c>
      <c r="E886" s="331">
        <v>8</v>
      </c>
      <c r="F886" s="331">
        <v>3882</v>
      </c>
      <c r="G886" s="331">
        <v>1257</v>
      </c>
      <c r="H886" s="331">
        <v>250</v>
      </c>
      <c r="I886" s="331">
        <v>4654</v>
      </c>
      <c r="J886" s="331">
        <v>4512</v>
      </c>
      <c r="K886" s="331">
        <v>197</v>
      </c>
      <c r="L886" s="331">
        <v>6058</v>
      </c>
      <c r="M886" s="331">
        <v>1027</v>
      </c>
      <c r="N886" s="331">
        <v>51</v>
      </c>
    </row>
    <row r="887" spans="1:15" s="286" customFormat="1" ht="9" customHeight="1">
      <c r="A887" s="286" t="s">
        <v>73</v>
      </c>
      <c r="B887" s="328">
        <f t="shared" si="47"/>
        <v>575</v>
      </c>
      <c r="C887" s="329">
        <v>3</v>
      </c>
      <c r="D887" s="329">
        <v>0</v>
      </c>
      <c r="E887" s="329">
        <v>0</v>
      </c>
      <c r="F887" s="329">
        <v>75</v>
      </c>
      <c r="G887" s="329">
        <v>8</v>
      </c>
      <c r="H887" s="329">
        <v>1</v>
      </c>
      <c r="I887" s="329">
        <v>148</v>
      </c>
      <c r="J887" s="329">
        <v>10</v>
      </c>
      <c r="K887" s="329">
        <v>20</v>
      </c>
      <c r="L887" s="329">
        <v>270</v>
      </c>
      <c r="M887" s="329">
        <v>37</v>
      </c>
      <c r="N887" s="329">
        <v>3</v>
      </c>
    </row>
    <row r="888" spans="1:15" s="286" customFormat="1" ht="9" customHeight="1">
      <c r="A888" s="286" t="s">
        <v>74</v>
      </c>
      <c r="B888" s="328">
        <f t="shared" si="47"/>
        <v>18237</v>
      </c>
      <c r="C888" s="329">
        <v>229</v>
      </c>
      <c r="D888" s="329">
        <v>106</v>
      </c>
      <c r="E888" s="329">
        <v>15</v>
      </c>
      <c r="F888" s="329">
        <v>639</v>
      </c>
      <c r="G888" s="329">
        <v>2779</v>
      </c>
      <c r="H888" s="329">
        <v>41</v>
      </c>
      <c r="I888" s="329">
        <v>5426</v>
      </c>
      <c r="J888" s="329">
        <v>1288</v>
      </c>
      <c r="K888" s="329">
        <v>376</v>
      </c>
      <c r="L888" s="329">
        <v>7219</v>
      </c>
      <c r="M888" s="329">
        <v>74</v>
      </c>
      <c r="N888" s="329">
        <v>45</v>
      </c>
    </row>
    <row r="889" spans="1:15" s="286" customFormat="1" ht="9" customHeight="1">
      <c r="A889" s="286" t="s">
        <v>75</v>
      </c>
      <c r="B889" s="328">
        <f t="shared" si="47"/>
        <v>29331</v>
      </c>
      <c r="C889" s="329">
        <v>488</v>
      </c>
      <c r="D889" s="329">
        <v>52</v>
      </c>
      <c r="E889" s="329">
        <v>0</v>
      </c>
      <c r="F889" s="329">
        <v>3889</v>
      </c>
      <c r="G889" s="329">
        <v>1965</v>
      </c>
      <c r="H889" s="329">
        <v>117</v>
      </c>
      <c r="I889" s="329">
        <v>6809</v>
      </c>
      <c r="J889" s="329">
        <v>1801</v>
      </c>
      <c r="K889" s="329">
        <v>413</v>
      </c>
      <c r="L889" s="329">
        <v>13127</v>
      </c>
      <c r="M889" s="329">
        <v>670</v>
      </c>
      <c r="N889" s="329">
        <v>0</v>
      </c>
    </row>
    <row r="890" spans="1:15" s="286" customFormat="1" ht="9" customHeight="1">
      <c r="A890" s="291" t="s">
        <v>76</v>
      </c>
      <c r="B890" s="330">
        <f t="shared" si="47"/>
        <v>2265</v>
      </c>
      <c r="C890" s="331">
        <v>14</v>
      </c>
      <c r="D890" s="331">
        <v>49</v>
      </c>
      <c r="E890" s="331">
        <v>0</v>
      </c>
      <c r="F890" s="331">
        <v>140</v>
      </c>
      <c r="G890" s="331">
        <v>210</v>
      </c>
      <c r="H890" s="331">
        <v>26</v>
      </c>
      <c r="I890" s="331">
        <v>716</v>
      </c>
      <c r="J890" s="331">
        <v>137</v>
      </c>
      <c r="K890" s="331">
        <v>14</v>
      </c>
      <c r="L890" s="331">
        <v>904</v>
      </c>
      <c r="M890" s="331">
        <v>41</v>
      </c>
      <c r="N890" s="331">
        <v>14</v>
      </c>
    </row>
    <row r="891" spans="1:15" ht="3" customHeight="1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278"/>
      <c r="M891" s="278"/>
      <c r="N891" s="278"/>
      <c r="O891" s="281"/>
    </row>
    <row r="892" spans="1:15" ht="3" customHeight="1">
      <c r="A892" s="281"/>
      <c r="B892" s="281"/>
      <c r="C892" s="281"/>
      <c r="D892" s="281"/>
      <c r="E892" s="281"/>
      <c r="F892" s="281"/>
      <c r="G892" s="281"/>
      <c r="H892" s="281"/>
      <c r="I892" s="281"/>
      <c r="J892" s="281"/>
      <c r="K892" s="281"/>
      <c r="L892" s="281"/>
      <c r="M892" s="281"/>
      <c r="N892" s="301"/>
      <c r="O892" s="281"/>
    </row>
    <row r="893" spans="1:15" s="282" customFormat="1" ht="9" customHeight="1">
      <c r="A893" s="332" t="s">
        <v>192</v>
      </c>
      <c r="N893" s="715"/>
      <c r="O893" s="715"/>
    </row>
    <row r="894" spans="1:15" s="282" customFormat="1" ht="9" customHeight="1">
      <c r="A894" s="332" t="s">
        <v>193</v>
      </c>
      <c r="N894" s="715"/>
      <c r="O894" s="715"/>
    </row>
    <row r="895" spans="1:15" s="282" customFormat="1" ht="9.6" customHeight="1">
      <c r="A895" s="333" t="s">
        <v>194</v>
      </c>
      <c r="N895" s="715"/>
      <c r="O895" s="715"/>
    </row>
    <row r="896" spans="1:15" s="282" customFormat="1" ht="9.6" customHeight="1">
      <c r="A896" s="333" t="s">
        <v>195</v>
      </c>
      <c r="N896" s="715"/>
      <c r="O896" s="715"/>
    </row>
    <row r="897" spans="1:15" s="282" customFormat="1" ht="9" customHeight="1">
      <c r="A897" s="332" t="s">
        <v>196</v>
      </c>
      <c r="N897" s="715"/>
      <c r="O897" s="715"/>
    </row>
    <row r="898" spans="1:15" s="282" customFormat="1" ht="9" customHeight="1">
      <c r="A898" s="334" t="s">
        <v>197</v>
      </c>
      <c r="O898" s="715"/>
    </row>
    <row r="899" spans="1:15" ht="11.25" hidden="1" customHeight="1">
      <c r="O899" s="279" t="s">
        <v>92</v>
      </c>
    </row>
    <row r="900" spans="1:15" ht="11.25" hidden="1" customHeight="1"/>
  </sheetData>
  <sheetProtection sheet="1" objects="1" scenarios="1"/>
  <mergeCells count="23">
    <mergeCell ref="N235:N237"/>
    <mergeCell ref="H235:H237"/>
    <mergeCell ref="I235:I236"/>
    <mergeCell ref="J235:J240"/>
    <mergeCell ref="K235:K238"/>
    <mergeCell ref="L235:L236"/>
    <mergeCell ref="M235:M238"/>
    <mergeCell ref="J6:J7"/>
    <mergeCell ref="K6:K10"/>
    <mergeCell ref="L6:L7"/>
    <mergeCell ref="M6:M10"/>
    <mergeCell ref="N6:N8"/>
    <mergeCell ref="A235:A241"/>
    <mergeCell ref="C235:C241"/>
    <mergeCell ref="E235:E239"/>
    <mergeCell ref="F235:F238"/>
    <mergeCell ref="G235:G237"/>
    <mergeCell ref="I6:I8"/>
    <mergeCell ref="A6:A10"/>
    <mergeCell ref="D6:D10"/>
    <mergeCell ref="F6:F10"/>
    <mergeCell ref="G6:G9"/>
    <mergeCell ref="H6:H8"/>
  </mergeCells>
  <hyperlinks>
    <hyperlink ref="N1" location="Índice!A1" display="Cuadro 8.1"/>
  </hyperlinks>
  <printOptions horizontalCentered="1" verticalCentered="1" gridLinesSet="0"/>
  <pageMargins left="0.31" right="0.21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4" max="16383" man="1"/>
    <brk id="156" max="16383" man="1"/>
    <brk id="227" max="16383" man="1"/>
    <brk id="315" max="16383" man="1"/>
    <brk id="387" max="16383" man="1"/>
    <brk id="459" max="16383" man="1"/>
    <brk id="531" max="13" man="1"/>
    <brk id="603" max="13" man="1"/>
    <brk id="675" max="13" man="1"/>
    <brk id="747" max="13" man="1"/>
    <brk id="819" max="1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U881"/>
  <sheetViews>
    <sheetView showGridLines="0" showRowColHeaders="0" zoomScale="130" zoomScaleNormal="130"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17.7109375" style="338" customWidth="1"/>
    <col min="2" max="2" width="7.5703125" style="338" customWidth="1"/>
    <col min="3" max="3" width="2" style="338" customWidth="1"/>
    <col min="4" max="4" width="7.28515625" style="338" customWidth="1"/>
    <col min="5" max="5" width="6.85546875" style="338" customWidth="1"/>
    <col min="6" max="6" width="7.42578125" style="338" customWidth="1"/>
    <col min="7" max="7" width="6.28515625" style="338" customWidth="1"/>
    <col min="8" max="8" width="8.7109375" style="338" customWidth="1"/>
    <col min="9" max="9" width="7.85546875" style="338" customWidth="1"/>
    <col min="10" max="10" width="6.7109375" style="338" customWidth="1"/>
    <col min="11" max="11" width="5.85546875" style="338" customWidth="1"/>
    <col min="12" max="12" width="7.85546875" style="338" customWidth="1"/>
    <col min="13" max="13" width="0.85546875" style="338" customWidth="1"/>
    <col min="14" max="14" width="0" style="338" hidden="1" customWidth="1"/>
    <col min="15" max="256" width="11.42578125" style="338" hidden="1"/>
    <col min="257" max="257" width="17.7109375" style="338" hidden="1" customWidth="1"/>
    <col min="258" max="258" width="7.5703125" style="338" hidden="1" customWidth="1"/>
    <col min="259" max="259" width="2" style="338" hidden="1" customWidth="1"/>
    <col min="260" max="260" width="7.28515625" style="338" hidden="1" customWidth="1"/>
    <col min="261" max="261" width="6.85546875" style="338" hidden="1" customWidth="1"/>
    <col min="262" max="262" width="7.42578125" style="338" hidden="1" customWidth="1"/>
    <col min="263" max="263" width="6.28515625" style="338" hidden="1" customWidth="1"/>
    <col min="264" max="264" width="8.7109375" style="338" hidden="1" customWidth="1"/>
    <col min="265" max="265" width="7.85546875" style="338" hidden="1" customWidth="1"/>
    <col min="266" max="266" width="6.7109375" style="338" hidden="1" customWidth="1"/>
    <col min="267" max="267" width="5.85546875" style="338" hidden="1" customWidth="1"/>
    <col min="268" max="268" width="7.85546875" style="338" hidden="1" customWidth="1"/>
    <col min="269" max="269" width="0.85546875" style="338" hidden="1" customWidth="1"/>
    <col min="270" max="270" width="11.42578125" style="338" hidden="1" customWidth="1"/>
    <col min="271" max="512" width="11.42578125" style="338" hidden="1"/>
    <col min="513" max="513" width="17.7109375" style="338" hidden="1" customWidth="1"/>
    <col min="514" max="514" width="7.5703125" style="338" hidden="1" customWidth="1"/>
    <col min="515" max="515" width="2" style="338" hidden="1" customWidth="1"/>
    <col min="516" max="516" width="7.28515625" style="338" hidden="1" customWidth="1"/>
    <col min="517" max="517" width="6.85546875" style="338" hidden="1" customWidth="1"/>
    <col min="518" max="518" width="7.42578125" style="338" hidden="1" customWidth="1"/>
    <col min="519" max="519" width="6.28515625" style="338" hidden="1" customWidth="1"/>
    <col min="520" max="520" width="8.7109375" style="338" hidden="1" customWidth="1"/>
    <col min="521" max="521" width="7.85546875" style="338" hidden="1" customWidth="1"/>
    <col min="522" max="522" width="6.7109375" style="338" hidden="1" customWidth="1"/>
    <col min="523" max="523" width="5.85546875" style="338" hidden="1" customWidth="1"/>
    <col min="524" max="524" width="7.85546875" style="338" hidden="1" customWidth="1"/>
    <col min="525" max="525" width="0.85546875" style="338" hidden="1" customWidth="1"/>
    <col min="526" max="526" width="11.42578125" style="338" hidden="1" customWidth="1"/>
    <col min="527" max="768" width="11.42578125" style="338" hidden="1"/>
    <col min="769" max="769" width="17.7109375" style="338" hidden="1" customWidth="1"/>
    <col min="770" max="770" width="7.5703125" style="338" hidden="1" customWidth="1"/>
    <col min="771" max="771" width="2" style="338" hidden="1" customWidth="1"/>
    <col min="772" max="772" width="7.28515625" style="338" hidden="1" customWidth="1"/>
    <col min="773" max="773" width="6.85546875" style="338" hidden="1" customWidth="1"/>
    <col min="774" max="774" width="7.42578125" style="338" hidden="1" customWidth="1"/>
    <col min="775" max="775" width="6.28515625" style="338" hidden="1" customWidth="1"/>
    <col min="776" max="776" width="8.7109375" style="338" hidden="1" customWidth="1"/>
    <col min="777" max="777" width="7.85546875" style="338" hidden="1" customWidth="1"/>
    <col min="778" max="778" width="6.7109375" style="338" hidden="1" customWidth="1"/>
    <col min="779" max="779" width="5.85546875" style="338" hidden="1" customWidth="1"/>
    <col min="780" max="780" width="7.85546875" style="338" hidden="1" customWidth="1"/>
    <col min="781" max="781" width="0.85546875" style="338" hidden="1" customWidth="1"/>
    <col min="782" max="782" width="11.42578125" style="338" hidden="1" customWidth="1"/>
    <col min="783" max="1024" width="11.42578125" style="338" hidden="1"/>
    <col min="1025" max="1025" width="17.7109375" style="338" hidden="1" customWidth="1"/>
    <col min="1026" max="1026" width="7.5703125" style="338" hidden="1" customWidth="1"/>
    <col min="1027" max="1027" width="2" style="338" hidden="1" customWidth="1"/>
    <col min="1028" max="1028" width="7.28515625" style="338" hidden="1" customWidth="1"/>
    <col min="1029" max="1029" width="6.85546875" style="338" hidden="1" customWidth="1"/>
    <col min="1030" max="1030" width="7.42578125" style="338" hidden="1" customWidth="1"/>
    <col min="1031" max="1031" width="6.28515625" style="338" hidden="1" customWidth="1"/>
    <col min="1032" max="1032" width="8.7109375" style="338" hidden="1" customWidth="1"/>
    <col min="1033" max="1033" width="7.85546875" style="338" hidden="1" customWidth="1"/>
    <col min="1034" max="1034" width="6.7109375" style="338" hidden="1" customWidth="1"/>
    <col min="1035" max="1035" width="5.85546875" style="338" hidden="1" customWidth="1"/>
    <col min="1036" max="1036" width="7.85546875" style="338" hidden="1" customWidth="1"/>
    <col min="1037" max="1037" width="0.85546875" style="338" hidden="1" customWidth="1"/>
    <col min="1038" max="1038" width="11.42578125" style="338" hidden="1" customWidth="1"/>
    <col min="1039" max="1280" width="11.42578125" style="338" hidden="1"/>
    <col min="1281" max="1281" width="17.7109375" style="338" hidden="1" customWidth="1"/>
    <col min="1282" max="1282" width="7.5703125" style="338" hidden="1" customWidth="1"/>
    <col min="1283" max="1283" width="2" style="338" hidden="1" customWidth="1"/>
    <col min="1284" max="1284" width="7.28515625" style="338" hidden="1" customWidth="1"/>
    <col min="1285" max="1285" width="6.85546875" style="338" hidden="1" customWidth="1"/>
    <col min="1286" max="1286" width="7.42578125" style="338" hidden="1" customWidth="1"/>
    <col min="1287" max="1287" width="6.28515625" style="338" hidden="1" customWidth="1"/>
    <col min="1288" max="1288" width="8.7109375" style="338" hidden="1" customWidth="1"/>
    <col min="1289" max="1289" width="7.85546875" style="338" hidden="1" customWidth="1"/>
    <col min="1290" max="1290" width="6.7109375" style="338" hidden="1" customWidth="1"/>
    <col min="1291" max="1291" width="5.85546875" style="338" hidden="1" customWidth="1"/>
    <col min="1292" max="1292" width="7.85546875" style="338" hidden="1" customWidth="1"/>
    <col min="1293" max="1293" width="0.85546875" style="338" hidden="1" customWidth="1"/>
    <col min="1294" max="1294" width="11.42578125" style="338" hidden="1" customWidth="1"/>
    <col min="1295" max="1536" width="11.42578125" style="338" hidden="1"/>
    <col min="1537" max="1537" width="17.7109375" style="338" hidden="1" customWidth="1"/>
    <col min="1538" max="1538" width="7.5703125" style="338" hidden="1" customWidth="1"/>
    <col min="1539" max="1539" width="2" style="338" hidden="1" customWidth="1"/>
    <col min="1540" max="1540" width="7.28515625" style="338" hidden="1" customWidth="1"/>
    <col min="1541" max="1541" width="6.85546875" style="338" hidden="1" customWidth="1"/>
    <col min="1542" max="1542" width="7.42578125" style="338" hidden="1" customWidth="1"/>
    <col min="1543" max="1543" width="6.28515625" style="338" hidden="1" customWidth="1"/>
    <col min="1544" max="1544" width="8.7109375" style="338" hidden="1" customWidth="1"/>
    <col min="1545" max="1545" width="7.85546875" style="338" hidden="1" customWidth="1"/>
    <col min="1546" max="1546" width="6.7109375" style="338" hidden="1" customWidth="1"/>
    <col min="1547" max="1547" width="5.85546875" style="338" hidden="1" customWidth="1"/>
    <col min="1548" max="1548" width="7.85546875" style="338" hidden="1" customWidth="1"/>
    <col min="1549" max="1549" width="0.85546875" style="338" hidden="1" customWidth="1"/>
    <col min="1550" max="1550" width="11.42578125" style="338" hidden="1" customWidth="1"/>
    <col min="1551" max="1792" width="11.42578125" style="338" hidden="1"/>
    <col min="1793" max="1793" width="17.7109375" style="338" hidden="1" customWidth="1"/>
    <col min="1794" max="1794" width="7.5703125" style="338" hidden="1" customWidth="1"/>
    <col min="1795" max="1795" width="2" style="338" hidden="1" customWidth="1"/>
    <col min="1796" max="1796" width="7.28515625" style="338" hidden="1" customWidth="1"/>
    <col min="1797" max="1797" width="6.85546875" style="338" hidden="1" customWidth="1"/>
    <col min="1798" max="1798" width="7.42578125" style="338" hidden="1" customWidth="1"/>
    <col min="1799" max="1799" width="6.28515625" style="338" hidden="1" customWidth="1"/>
    <col min="1800" max="1800" width="8.7109375" style="338" hidden="1" customWidth="1"/>
    <col min="1801" max="1801" width="7.85546875" style="338" hidden="1" customWidth="1"/>
    <col min="1802" max="1802" width="6.7109375" style="338" hidden="1" customWidth="1"/>
    <col min="1803" max="1803" width="5.85546875" style="338" hidden="1" customWidth="1"/>
    <col min="1804" max="1804" width="7.85546875" style="338" hidden="1" customWidth="1"/>
    <col min="1805" max="1805" width="0.85546875" style="338" hidden="1" customWidth="1"/>
    <col min="1806" max="1806" width="11.42578125" style="338" hidden="1" customWidth="1"/>
    <col min="1807" max="2048" width="11.42578125" style="338" hidden="1"/>
    <col min="2049" max="2049" width="17.7109375" style="338" hidden="1" customWidth="1"/>
    <col min="2050" max="2050" width="7.5703125" style="338" hidden="1" customWidth="1"/>
    <col min="2051" max="2051" width="2" style="338" hidden="1" customWidth="1"/>
    <col min="2052" max="2052" width="7.28515625" style="338" hidden="1" customWidth="1"/>
    <col min="2053" max="2053" width="6.85546875" style="338" hidden="1" customWidth="1"/>
    <col min="2054" max="2054" width="7.42578125" style="338" hidden="1" customWidth="1"/>
    <col min="2055" max="2055" width="6.28515625" style="338" hidden="1" customWidth="1"/>
    <col min="2056" max="2056" width="8.7109375" style="338" hidden="1" customWidth="1"/>
    <col min="2057" max="2057" width="7.85546875" style="338" hidden="1" customWidth="1"/>
    <col min="2058" max="2058" width="6.7109375" style="338" hidden="1" customWidth="1"/>
    <col min="2059" max="2059" width="5.85546875" style="338" hidden="1" customWidth="1"/>
    <col min="2060" max="2060" width="7.85546875" style="338" hidden="1" customWidth="1"/>
    <col min="2061" max="2061" width="0.85546875" style="338" hidden="1" customWidth="1"/>
    <col min="2062" max="2062" width="11.42578125" style="338" hidden="1" customWidth="1"/>
    <col min="2063" max="2304" width="11.42578125" style="338" hidden="1"/>
    <col min="2305" max="2305" width="17.7109375" style="338" hidden="1" customWidth="1"/>
    <col min="2306" max="2306" width="7.5703125" style="338" hidden="1" customWidth="1"/>
    <col min="2307" max="2307" width="2" style="338" hidden="1" customWidth="1"/>
    <col min="2308" max="2308" width="7.28515625" style="338" hidden="1" customWidth="1"/>
    <col min="2309" max="2309" width="6.85546875" style="338" hidden="1" customWidth="1"/>
    <col min="2310" max="2310" width="7.42578125" style="338" hidden="1" customWidth="1"/>
    <col min="2311" max="2311" width="6.28515625" style="338" hidden="1" customWidth="1"/>
    <col min="2312" max="2312" width="8.7109375" style="338" hidden="1" customWidth="1"/>
    <col min="2313" max="2313" width="7.85546875" style="338" hidden="1" customWidth="1"/>
    <col min="2314" max="2314" width="6.7109375" style="338" hidden="1" customWidth="1"/>
    <col min="2315" max="2315" width="5.85546875" style="338" hidden="1" customWidth="1"/>
    <col min="2316" max="2316" width="7.85546875" style="338" hidden="1" customWidth="1"/>
    <col min="2317" max="2317" width="0.85546875" style="338" hidden="1" customWidth="1"/>
    <col min="2318" max="2318" width="11.42578125" style="338" hidden="1" customWidth="1"/>
    <col min="2319" max="2560" width="11.42578125" style="338" hidden="1"/>
    <col min="2561" max="2561" width="17.7109375" style="338" hidden="1" customWidth="1"/>
    <col min="2562" max="2562" width="7.5703125" style="338" hidden="1" customWidth="1"/>
    <col min="2563" max="2563" width="2" style="338" hidden="1" customWidth="1"/>
    <col min="2564" max="2564" width="7.28515625" style="338" hidden="1" customWidth="1"/>
    <col min="2565" max="2565" width="6.85546875" style="338" hidden="1" customWidth="1"/>
    <col min="2566" max="2566" width="7.42578125" style="338" hidden="1" customWidth="1"/>
    <col min="2567" max="2567" width="6.28515625" style="338" hidden="1" customWidth="1"/>
    <col min="2568" max="2568" width="8.7109375" style="338" hidden="1" customWidth="1"/>
    <col min="2569" max="2569" width="7.85546875" style="338" hidden="1" customWidth="1"/>
    <col min="2570" max="2570" width="6.7109375" style="338" hidden="1" customWidth="1"/>
    <col min="2571" max="2571" width="5.85546875" style="338" hidden="1" customWidth="1"/>
    <col min="2572" max="2572" width="7.85546875" style="338" hidden="1" customWidth="1"/>
    <col min="2573" max="2573" width="0.85546875" style="338" hidden="1" customWidth="1"/>
    <col min="2574" max="2574" width="11.42578125" style="338" hidden="1" customWidth="1"/>
    <col min="2575" max="2816" width="11.42578125" style="338" hidden="1"/>
    <col min="2817" max="2817" width="17.7109375" style="338" hidden="1" customWidth="1"/>
    <col min="2818" max="2818" width="7.5703125" style="338" hidden="1" customWidth="1"/>
    <col min="2819" max="2819" width="2" style="338" hidden="1" customWidth="1"/>
    <col min="2820" max="2820" width="7.28515625" style="338" hidden="1" customWidth="1"/>
    <col min="2821" max="2821" width="6.85546875" style="338" hidden="1" customWidth="1"/>
    <col min="2822" max="2822" width="7.42578125" style="338" hidden="1" customWidth="1"/>
    <col min="2823" max="2823" width="6.28515625" style="338" hidden="1" customWidth="1"/>
    <col min="2824" max="2824" width="8.7109375" style="338" hidden="1" customWidth="1"/>
    <col min="2825" max="2825" width="7.85546875" style="338" hidden="1" customWidth="1"/>
    <col min="2826" max="2826" width="6.7109375" style="338" hidden="1" customWidth="1"/>
    <col min="2827" max="2827" width="5.85546875" style="338" hidden="1" customWidth="1"/>
    <col min="2828" max="2828" width="7.85546875" style="338" hidden="1" customWidth="1"/>
    <col min="2829" max="2829" width="0.85546875" style="338" hidden="1" customWidth="1"/>
    <col min="2830" max="2830" width="11.42578125" style="338" hidden="1" customWidth="1"/>
    <col min="2831" max="3072" width="11.42578125" style="338" hidden="1"/>
    <col min="3073" max="3073" width="17.7109375" style="338" hidden="1" customWidth="1"/>
    <col min="3074" max="3074" width="7.5703125" style="338" hidden="1" customWidth="1"/>
    <col min="3075" max="3075" width="2" style="338" hidden="1" customWidth="1"/>
    <col min="3076" max="3076" width="7.28515625" style="338" hidden="1" customWidth="1"/>
    <col min="3077" max="3077" width="6.85546875" style="338" hidden="1" customWidth="1"/>
    <col min="3078" max="3078" width="7.42578125" style="338" hidden="1" customWidth="1"/>
    <col min="3079" max="3079" width="6.28515625" style="338" hidden="1" customWidth="1"/>
    <col min="3080" max="3080" width="8.7109375" style="338" hidden="1" customWidth="1"/>
    <col min="3081" max="3081" width="7.85546875" style="338" hidden="1" customWidth="1"/>
    <col min="3082" max="3082" width="6.7109375" style="338" hidden="1" customWidth="1"/>
    <col min="3083" max="3083" width="5.85546875" style="338" hidden="1" customWidth="1"/>
    <col min="3084" max="3084" width="7.85546875" style="338" hidden="1" customWidth="1"/>
    <col min="3085" max="3085" width="0.85546875" style="338" hidden="1" customWidth="1"/>
    <col min="3086" max="3086" width="11.42578125" style="338" hidden="1" customWidth="1"/>
    <col min="3087" max="3328" width="11.42578125" style="338" hidden="1"/>
    <col min="3329" max="3329" width="17.7109375" style="338" hidden="1" customWidth="1"/>
    <col min="3330" max="3330" width="7.5703125" style="338" hidden="1" customWidth="1"/>
    <col min="3331" max="3331" width="2" style="338" hidden="1" customWidth="1"/>
    <col min="3332" max="3332" width="7.28515625" style="338" hidden="1" customWidth="1"/>
    <col min="3333" max="3333" width="6.85546875" style="338" hidden="1" customWidth="1"/>
    <col min="3334" max="3334" width="7.42578125" style="338" hidden="1" customWidth="1"/>
    <col min="3335" max="3335" width="6.28515625" style="338" hidden="1" customWidth="1"/>
    <col min="3336" max="3336" width="8.7109375" style="338" hidden="1" customWidth="1"/>
    <col min="3337" max="3337" width="7.85546875" style="338" hidden="1" customWidth="1"/>
    <col min="3338" max="3338" width="6.7109375" style="338" hidden="1" customWidth="1"/>
    <col min="3339" max="3339" width="5.85546875" style="338" hidden="1" customWidth="1"/>
    <col min="3340" max="3340" width="7.85546875" style="338" hidden="1" customWidth="1"/>
    <col min="3341" max="3341" width="0.85546875" style="338" hidden="1" customWidth="1"/>
    <col min="3342" max="3342" width="11.42578125" style="338" hidden="1" customWidth="1"/>
    <col min="3343" max="3584" width="11.42578125" style="338" hidden="1"/>
    <col min="3585" max="3585" width="17.7109375" style="338" hidden="1" customWidth="1"/>
    <col min="3586" max="3586" width="7.5703125" style="338" hidden="1" customWidth="1"/>
    <col min="3587" max="3587" width="2" style="338" hidden="1" customWidth="1"/>
    <col min="3588" max="3588" width="7.28515625" style="338" hidden="1" customWidth="1"/>
    <col min="3589" max="3589" width="6.85546875" style="338" hidden="1" customWidth="1"/>
    <col min="3590" max="3590" width="7.42578125" style="338" hidden="1" customWidth="1"/>
    <col min="3591" max="3591" width="6.28515625" style="338" hidden="1" customWidth="1"/>
    <col min="3592" max="3592" width="8.7109375" style="338" hidden="1" customWidth="1"/>
    <col min="3593" max="3593" width="7.85546875" style="338" hidden="1" customWidth="1"/>
    <col min="3594" max="3594" width="6.7109375" style="338" hidden="1" customWidth="1"/>
    <col min="3595" max="3595" width="5.85546875" style="338" hidden="1" customWidth="1"/>
    <col min="3596" max="3596" width="7.85546875" style="338" hidden="1" customWidth="1"/>
    <col min="3597" max="3597" width="0.85546875" style="338" hidden="1" customWidth="1"/>
    <col min="3598" max="3598" width="11.42578125" style="338" hidden="1" customWidth="1"/>
    <col min="3599" max="3840" width="11.42578125" style="338" hidden="1"/>
    <col min="3841" max="3841" width="17.7109375" style="338" hidden="1" customWidth="1"/>
    <col min="3842" max="3842" width="7.5703125" style="338" hidden="1" customWidth="1"/>
    <col min="3843" max="3843" width="2" style="338" hidden="1" customWidth="1"/>
    <col min="3844" max="3844" width="7.28515625" style="338" hidden="1" customWidth="1"/>
    <col min="3845" max="3845" width="6.85546875" style="338" hidden="1" customWidth="1"/>
    <col min="3846" max="3846" width="7.42578125" style="338" hidden="1" customWidth="1"/>
    <col min="3847" max="3847" width="6.28515625" style="338" hidden="1" customWidth="1"/>
    <col min="3848" max="3848" width="8.7109375" style="338" hidden="1" customWidth="1"/>
    <col min="3849" max="3849" width="7.85546875" style="338" hidden="1" customWidth="1"/>
    <col min="3850" max="3850" width="6.7109375" style="338" hidden="1" customWidth="1"/>
    <col min="3851" max="3851" width="5.85546875" style="338" hidden="1" customWidth="1"/>
    <col min="3852" max="3852" width="7.85546875" style="338" hidden="1" customWidth="1"/>
    <col min="3853" max="3853" width="0.85546875" style="338" hidden="1" customWidth="1"/>
    <col min="3854" max="3854" width="11.42578125" style="338" hidden="1" customWidth="1"/>
    <col min="3855" max="4096" width="11.42578125" style="338" hidden="1"/>
    <col min="4097" max="4097" width="17.7109375" style="338" hidden="1" customWidth="1"/>
    <col min="4098" max="4098" width="7.5703125" style="338" hidden="1" customWidth="1"/>
    <col min="4099" max="4099" width="2" style="338" hidden="1" customWidth="1"/>
    <col min="4100" max="4100" width="7.28515625" style="338" hidden="1" customWidth="1"/>
    <col min="4101" max="4101" width="6.85546875" style="338" hidden="1" customWidth="1"/>
    <col min="4102" max="4102" width="7.42578125" style="338" hidden="1" customWidth="1"/>
    <col min="4103" max="4103" width="6.28515625" style="338" hidden="1" customWidth="1"/>
    <col min="4104" max="4104" width="8.7109375" style="338" hidden="1" customWidth="1"/>
    <col min="4105" max="4105" width="7.85546875" style="338" hidden="1" customWidth="1"/>
    <col min="4106" max="4106" width="6.7109375" style="338" hidden="1" customWidth="1"/>
    <col min="4107" max="4107" width="5.85546875" style="338" hidden="1" customWidth="1"/>
    <col min="4108" max="4108" width="7.85546875" style="338" hidden="1" customWidth="1"/>
    <col min="4109" max="4109" width="0.85546875" style="338" hidden="1" customWidth="1"/>
    <col min="4110" max="4110" width="11.42578125" style="338" hidden="1" customWidth="1"/>
    <col min="4111" max="4352" width="11.42578125" style="338" hidden="1"/>
    <col min="4353" max="4353" width="17.7109375" style="338" hidden="1" customWidth="1"/>
    <col min="4354" max="4354" width="7.5703125" style="338" hidden="1" customWidth="1"/>
    <col min="4355" max="4355" width="2" style="338" hidden="1" customWidth="1"/>
    <col min="4356" max="4356" width="7.28515625" style="338" hidden="1" customWidth="1"/>
    <col min="4357" max="4357" width="6.85546875" style="338" hidden="1" customWidth="1"/>
    <col min="4358" max="4358" width="7.42578125" style="338" hidden="1" customWidth="1"/>
    <col min="4359" max="4359" width="6.28515625" style="338" hidden="1" customWidth="1"/>
    <col min="4360" max="4360" width="8.7109375" style="338" hidden="1" customWidth="1"/>
    <col min="4361" max="4361" width="7.85546875" style="338" hidden="1" customWidth="1"/>
    <col min="4362" max="4362" width="6.7109375" style="338" hidden="1" customWidth="1"/>
    <col min="4363" max="4363" width="5.85546875" style="338" hidden="1" customWidth="1"/>
    <col min="4364" max="4364" width="7.85546875" style="338" hidden="1" customWidth="1"/>
    <col min="4365" max="4365" width="0.85546875" style="338" hidden="1" customWidth="1"/>
    <col min="4366" max="4366" width="11.42578125" style="338" hidden="1" customWidth="1"/>
    <col min="4367" max="4608" width="11.42578125" style="338" hidden="1"/>
    <col min="4609" max="4609" width="17.7109375" style="338" hidden="1" customWidth="1"/>
    <col min="4610" max="4610" width="7.5703125" style="338" hidden="1" customWidth="1"/>
    <col min="4611" max="4611" width="2" style="338" hidden="1" customWidth="1"/>
    <col min="4612" max="4612" width="7.28515625" style="338" hidden="1" customWidth="1"/>
    <col min="4613" max="4613" width="6.85546875" style="338" hidden="1" customWidth="1"/>
    <col min="4614" max="4614" width="7.42578125" style="338" hidden="1" customWidth="1"/>
    <col min="4615" max="4615" width="6.28515625" style="338" hidden="1" customWidth="1"/>
    <col min="4616" max="4616" width="8.7109375" style="338" hidden="1" customWidth="1"/>
    <col min="4617" max="4617" width="7.85546875" style="338" hidden="1" customWidth="1"/>
    <col min="4618" max="4618" width="6.7109375" style="338" hidden="1" customWidth="1"/>
    <col min="4619" max="4619" width="5.85546875" style="338" hidden="1" customWidth="1"/>
    <col min="4620" max="4620" width="7.85546875" style="338" hidden="1" customWidth="1"/>
    <col min="4621" max="4621" width="0.85546875" style="338" hidden="1" customWidth="1"/>
    <col min="4622" max="4622" width="11.42578125" style="338" hidden="1" customWidth="1"/>
    <col min="4623" max="4864" width="11.42578125" style="338" hidden="1"/>
    <col min="4865" max="4865" width="17.7109375" style="338" hidden="1" customWidth="1"/>
    <col min="4866" max="4866" width="7.5703125" style="338" hidden="1" customWidth="1"/>
    <col min="4867" max="4867" width="2" style="338" hidden="1" customWidth="1"/>
    <col min="4868" max="4868" width="7.28515625" style="338" hidden="1" customWidth="1"/>
    <col min="4869" max="4869" width="6.85546875" style="338" hidden="1" customWidth="1"/>
    <col min="4870" max="4870" width="7.42578125" style="338" hidden="1" customWidth="1"/>
    <col min="4871" max="4871" width="6.28515625" style="338" hidden="1" customWidth="1"/>
    <col min="4872" max="4872" width="8.7109375" style="338" hidden="1" customWidth="1"/>
    <col min="4873" max="4873" width="7.85546875" style="338" hidden="1" customWidth="1"/>
    <col min="4874" max="4874" width="6.7109375" style="338" hidden="1" customWidth="1"/>
    <col min="4875" max="4875" width="5.85546875" style="338" hidden="1" customWidth="1"/>
    <col min="4876" max="4876" width="7.85546875" style="338" hidden="1" customWidth="1"/>
    <col min="4877" max="4877" width="0.85546875" style="338" hidden="1" customWidth="1"/>
    <col min="4878" max="4878" width="11.42578125" style="338" hidden="1" customWidth="1"/>
    <col min="4879" max="5120" width="11.42578125" style="338" hidden="1"/>
    <col min="5121" max="5121" width="17.7109375" style="338" hidden="1" customWidth="1"/>
    <col min="5122" max="5122" width="7.5703125" style="338" hidden="1" customWidth="1"/>
    <col min="5123" max="5123" width="2" style="338" hidden="1" customWidth="1"/>
    <col min="5124" max="5124" width="7.28515625" style="338" hidden="1" customWidth="1"/>
    <col min="5125" max="5125" width="6.85546875" style="338" hidden="1" customWidth="1"/>
    <col min="5126" max="5126" width="7.42578125" style="338" hidden="1" customWidth="1"/>
    <col min="5127" max="5127" width="6.28515625" style="338" hidden="1" customWidth="1"/>
    <col min="5128" max="5128" width="8.7109375" style="338" hidden="1" customWidth="1"/>
    <col min="5129" max="5129" width="7.85546875" style="338" hidden="1" customWidth="1"/>
    <col min="5130" max="5130" width="6.7109375" style="338" hidden="1" customWidth="1"/>
    <col min="5131" max="5131" width="5.85546875" style="338" hidden="1" customWidth="1"/>
    <col min="5132" max="5132" width="7.85546875" style="338" hidden="1" customWidth="1"/>
    <col min="5133" max="5133" width="0.85546875" style="338" hidden="1" customWidth="1"/>
    <col min="5134" max="5134" width="11.42578125" style="338" hidden="1" customWidth="1"/>
    <col min="5135" max="5376" width="11.42578125" style="338" hidden="1"/>
    <col min="5377" max="5377" width="17.7109375" style="338" hidden="1" customWidth="1"/>
    <col min="5378" max="5378" width="7.5703125" style="338" hidden="1" customWidth="1"/>
    <col min="5379" max="5379" width="2" style="338" hidden="1" customWidth="1"/>
    <col min="5380" max="5380" width="7.28515625" style="338" hidden="1" customWidth="1"/>
    <col min="5381" max="5381" width="6.85546875" style="338" hidden="1" customWidth="1"/>
    <col min="5382" max="5382" width="7.42578125" style="338" hidden="1" customWidth="1"/>
    <col min="5383" max="5383" width="6.28515625" style="338" hidden="1" customWidth="1"/>
    <col min="5384" max="5384" width="8.7109375" style="338" hidden="1" customWidth="1"/>
    <col min="5385" max="5385" width="7.85546875" style="338" hidden="1" customWidth="1"/>
    <col min="5386" max="5386" width="6.7109375" style="338" hidden="1" customWidth="1"/>
    <col min="5387" max="5387" width="5.85546875" style="338" hidden="1" customWidth="1"/>
    <col min="5388" max="5388" width="7.85546875" style="338" hidden="1" customWidth="1"/>
    <col min="5389" max="5389" width="0.85546875" style="338" hidden="1" customWidth="1"/>
    <col min="5390" max="5390" width="11.42578125" style="338" hidden="1" customWidth="1"/>
    <col min="5391" max="5632" width="11.42578125" style="338" hidden="1"/>
    <col min="5633" max="5633" width="17.7109375" style="338" hidden="1" customWidth="1"/>
    <col min="5634" max="5634" width="7.5703125" style="338" hidden="1" customWidth="1"/>
    <col min="5635" max="5635" width="2" style="338" hidden="1" customWidth="1"/>
    <col min="5636" max="5636" width="7.28515625" style="338" hidden="1" customWidth="1"/>
    <col min="5637" max="5637" width="6.85546875" style="338" hidden="1" customWidth="1"/>
    <col min="5638" max="5638" width="7.42578125" style="338" hidden="1" customWidth="1"/>
    <col min="5639" max="5639" width="6.28515625" style="338" hidden="1" customWidth="1"/>
    <col min="5640" max="5640" width="8.7109375" style="338" hidden="1" customWidth="1"/>
    <col min="5641" max="5641" width="7.85546875" style="338" hidden="1" customWidth="1"/>
    <col min="5642" max="5642" width="6.7109375" style="338" hidden="1" customWidth="1"/>
    <col min="5643" max="5643" width="5.85546875" style="338" hidden="1" customWidth="1"/>
    <col min="5644" max="5644" width="7.85546875" style="338" hidden="1" customWidth="1"/>
    <col min="5645" max="5645" width="0.85546875" style="338" hidden="1" customWidth="1"/>
    <col min="5646" max="5646" width="11.42578125" style="338" hidden="1" customWidth="1"/>
    <col min="5647" max="5888" width="11.42578125" style="338" hidden="1"/>
    <col min="5889" max="5889" width="17.7109375" style="338" hidden="1" customWidth="1"/>
    <col min="5890" max="5890" width="7.5703125" style="338" hidden="1" customWidth="1"/>
    <col min="5891" max="5891" width="2" style="338" hidden="1" customWidth="1"/>
    <col min="5892" max="5892" width="7.28515625" style="338" hidden="1" customWidth="1"/>
    <col min="5893" max="5893" width="6.85546875" style="338" hidden="1" customWidth="1"/>
    <col min="5894" max="5894" width="7.42578125" style="338" hidden="1" customWidth="1"/>
    <col min="5895" max="5895" width="6.28515625" style="338" hidden="1" customWidth="1"/>
    <col min="5896" max="5896" width="8.7109375" style="338" hidden="1" customWidth="1"/>
    <col min="5897" max="5897" width="7.85546875" style="338" hidden="1" customWidth="1"/>
    <col min="5898" max="5898" width="6.7109375" style="338" hidden="1" customWidth="1"/>
    <col min="5899" max="5899" width="5.85546875" style="338" hidden="1" customWidth="1"/>
    <col min="5900" max="5900" width="7.85546875" style="338" hidden="1" customWidth="1"/>
    <col min="5901" max="5901" width="0.85546875" style="338" hidden="1" customWidth="1"/>
    <col min="5902" max="5902" width="11.42578125" style="338" hidden="1" customWidth="1"/>
    <col min="5903" max="6144" width="11.42578125" style="338" hidden="1"/>
    <col min="6145" max="6145" width="17.7109375" style="338" hidden="1" customWidth="1"/>
    <col min="6146" max="6146" width="7.5703125" style="338" hidden="1" customWidth="1"/>
    <col min="6147" max="6147" width="2" style="338" hidden="1" customWidth="1"/>
    <col min="6148" max="6148" width="7.28515625" style="338" hidden="1" customWidth="1"/>
    <col min="6149" max="6149" width="6.85546875" style="338" hidden="1" customWidth="1"/>
    <col min="6150" max="6150" width="7.42578125" style="338" hidden="1" customWidth="1"/>
    <col min="6151" max="6151" width="6.28515625" style="338" hidden="1" customWidth="1"/>
    <col min="6152" max="6152" width="8.7109375" style="338" hidden="1" customWidth="1"/>
    <col min="6153" max="6153" width="7.85546875" style="338" hidden="1" customWidth="1"/>
    <col min="6154" max="6154" width="6.7109375" style="338" hidden="1" customWidth="1"/>
    <col min="6155" max="6155" width="5.85546875" style="338" hidden="1" customWidth="1"/>
    <col min="6156" max="6156" width="7.85546875" style="338" hidden="1" customWidth="1"/>
    <col min="6157" max="6157" width="0.85546875" style="338" hidden="1" customWidth="1"/>
    <col min="6158" max="6158" width="11.42578125" style="338" hidden="1" customWidth="1"/>
    <col min="6159" max="6400" width="11.42578125" style="338" hidden="1"/>
    <col min="6401" max="6401" width="17.7109375" style="338" hidden="1" customWidth="1"/>
    <col min="6402" max="6402" width="7.5703125" style="338" hidden="1" customWidth="1"/>
    <col min="6403" max="6403" width="2" style="338" hidden="1" customWidth="1"/>
    <col min="6404" max="6404" width="7.28515625" style="338" hidden="1" customWidth="1"/>
    <col min="6405" max="6405" width="6.85546875" style="338" hidden="1" customWidth="1"/>
    <col min="6406" max="6406" width="7.42578125" style="338" hidden="1" customWidth="1"/>
    <col min="6407" max="6407" width="6.28515625" style="338" hidden="1" customWidth="1"/>
    <col min="6408" max="6408" width="8.7109375" style="338" hidden="1" customWidth="1"/>
    <col min="6409" max="6409" width="7.85546875" style="338" hidden="1" customWidth="1"/>
    <col min="6410" max="6410" width="6.7109375" style="338" hidden="1" customWidth="1"/>
    <col min="6411" max="6411" width="5.85546875" style="338" hidden="1" customWidth="1"/>
    <col min="6412" max="6412" width="7.85546875" style="338" hidden="1" customWidth="1"/>
    <col min="6413" max="6413" width="0.85546875" style="338" hidden="1" customWidth="1"/>
    <col min="6414" max="6414" width="11.42578125" style="338" hidden="1" customWidth="1"/>
    <col min="6415" max="6656" width="11.42578125" style="338" hidden="1"/>
    <col min="6657" max="6657" width="17.7109375" style="338" hidden="1" customWidth="1"/>
    <col min="6658" max="6658" width="7.5703125" style="338" hidden="1" customWidth="1"/>
    <col min="6659" max="6659" width="2" style="338" hidden="1" customWidth="1"/>
    <col min="6660" max="6660" width="7.28515625" style="338" hidden="1" customWidth="1"/>
    <col min="6661" max="6661" width="6.85546875" style="338" hidden="1" customWidth="1"/>
    <col min="6662" max="6662" width="7.42578125" style="338" hidden="1" customWidth="1"/>
    <col min="6663" max="6663" width="6.28515625" style="338" hidden="1" customWidth="1"/>
    <col min="6664" max="6664" width="8.7109375" style="338" hidden="1" customWidth="1"/>
    <col min="6665" max="6665" width="7.85546875" style="338" hidden="1" customWidth="1"/>
    <col min="6666" max="6666" width="6.7109375" style="338" hidden="1" customWidth="1"/>
    <col min="6667" max="6667" width="5.85546875" style="338" hidden="1" customWidth="1"/>
    <col min="6668" max="6668" width="7.85546875" style="338" hidden="1" customWidth="1"/>
    <col min="6669" max="6669" width="0.85546875" style="338" hidden="1" customWidth="1"/>
    <col min="6670" max="6670" width="11.42578125" style="338" hidden="1" customWidth="1"/>
    <col min="6671" max="6912" width="11.42578125" style="338" hidden="1"/>
    <col min="6913" max="6913" width="17.7109375" style="338" hidden="1" customWidth="1"/>
    <col min="6914" max="6914" width="7.5703125" style="338" hidden="1" customWidth="1"/>
    <col min="6915" max="6915" width="2" style="338" hidden="1" customWidth="1"/>
    <col min="6916" max="6916" width="7.28515625" style="338" hidden="1" customWidth="1"/>
    <col min="6917" max="6917" width="6.85546875" style="338" hidden="1" customWidth="1"/>
    <col min="6918" max="6918" width="7.42578125" style="338" hidden="1" customWidth="1"/>
    <col min="6919" max="6919" width="6.28515625" style="338" hidden="1" customWidth="1"/>
    <col min="6920" max="6920" width="8.7109375" style="338" hidden="1" customWidth="1"/>
    <col min="6921" max="6921" width="7.85546875" style="338" hidden="1" customWidth="1"/>
    <col min="6922" max="6922" width="6.7109375" style="338" hidden="1" customWidth="1"/>
    <col min="6923" max="6923" width="5.85546875" style="338" hidden="1" customWidth="1"/>
    <col min="6924" max="6924" width="7.85546875" style="338" hidden="1" customWidth="1"/>
    <col min="6925" max="6925" width="0.85546875" style="338" hidden="1" customWidth="1"/>
    <col min="6926" max="6926" width="11.42578125" style="338" hidden="1" customWidth="1"/>
    <col min="6927" max="7168" width="11.42578125" style="338" hidden="1"/>
    <col min="7169" max="7169" width="17.7109375" style="338" hidden="1" customWidth="1"/>
    <col min="7170" max="7170" width="7.5703125" style="338" hidden="1" customWidth="1"/>
    <col min="7171" max="7171" width="2" style="338" hidden="1" customWidth="1"/>
    <col min="7172" max="7172" width="7.28515625" style="338" hidden="1" customWidth="1"/>
    <col min="7173" max="7173" width="6.85546875" style="338" hidden="1" customWidth="1"/>
    <col min="7174" max="7174" width="7.42578125" style="338" hidden="1" customWidth="1"/>
    <col min="7175" max="7175" width="6.28515625" style="338" hidden="1" customWidth="1"/>
    <col min="7176" max="7176" width="8.7109375" style="338" hidden="1" customWidth="1"/>
    <col min="7177" max="7177" width="7.85546875" style="338" hidden="1" customWidth="1"/>
    <col min="7178" max="7178" width="6.7109375" style="338" hidden="1" customWidth="1"/>
    <col min="7179" max="7179" width="5.85546875" style="338" hidden="1" customWidth="1"/>
    <col min="7180" max="7180" width="7.85546875" style="338" hidden="1" customWidth="1"/>
    <col min="7181" max="7181" width="0.85546875" style="338" hidden="1" customWidth="1"/>
    <col min="7182" max="7182" width="11.42578125" style="338" hidden="1" customWidth="1"/>
    <col min="7183" max="7424" width="11.42578125" style="338" hidden="1"/>
    <col min="7425" max="7425" width="17.7109375" style="338" hidden="1" customWidth="1"/>
    <col min="7426" max="7426" width="7.5703125" style="338" hidden="1" customWidth="1"/>
    <col min="7427" max="7427" width="2" style="338" hidden="1" customWidth="1"/>
    <col min="7428" max="7428" width="7.28515625" style="338" hidden="1" customWidth="1"/>
    <col min="7429" max="7429" width="6.85546875" style="338" hidden="1" customWidth="1"/>
    <col min="7430" max="7430" width="7.42578125" style="338" hidden="1" customWidth="1"/>
    <col min="7431" max="7431" width="6.28515625" style="338" hidden="1" customWidth="1"/>
    <col min="7432" max="7432" width="8.7109375" style="338" hidden="1" customWidth="1"/>
    <col min="7433" max="7433" width="7.85546875" style="338" hidden="1" customWidth="1"/>
    <col min="7434" max="7434" width="6.7109375" style="338" hidden="1" customWidth="1"/>
    <col min="7435" max="7435" width="5.85546875" style="338" hidden="1" customWidth="1"/>
    <col min="7436" max="7436" width="7.85546875" style="338" hidden="1" customWidth="1"/>
    <col min="7437" max="7437" width="0.85546875" style="338" hidden="1" customWidth="1"/>
    <col min="7438" max="7438" width="11.42578125" style="338" hidden="1" customWidth="1"/>
    <col min="7439" max="7680" width="11.42578125" style="338" hidden="1"/>
    <col min="7681" max="7681" width="17.7109375" style="338" hidden="1" customWidth="1"/>
    <col min="7682" max="7682" width="7.5703125" style="338" hidden="1" customWidth="1"/>
    <col min="7683" max="7683" width="2" style="338" hidden="1" customWidth="1"/>
    <col min="7684" max="7684" width="7.28515625" style="338" hidden="1" customWidth="1"/>
    <col min="7685" max="7685" width="6.85546875" style="338" hidden="1" customWidth="1"/>
    <col min="7686" max="7686" width="7.42578125" style="338" hidden="1" customWidth="1"/>
    <col min="7687" max="7687" width="6.28515625" style="338" hidden="1" customWidth="1"/>
    <col min="7688" max="7688" width="8.7109375" style="338" hidden="1" customWidth="1"/>
    <col min="7689" max="7689" width="7.85546875" style="338" hidden="1" customWidth="1"/>
    <col min="7690" max="7690" width="6.7109375" style="338" hidden="1" customWidth="1"/>
    <col min="7691" max="7691" width="5.85546875" style="338" hidden="1" customWidth="1"/>
    <col min="7692" max="7692" width="7.85546875" style="338" hidden="1" customWidth="1"/>
    <col min="7693" max="7693" width="0.85546875" style="338" hidden="1" customWidth="1"/>
    <col min="7694" max="7694" width="11.42578125" style="338" hidden="1" customWidth="1"/>
    <col min="7695" max="7936" width="11.42578125" style="338" hidden="1"/>
    <col min="7937" max="7937" width="17.7109375" style="338" hidden="1" customWidth="1"/>
    <col min="7938" max="7938" width="7.5703125" style="338" hidden="1" customWidth="1"/>
    <col min="7939" max="7939" width="2" style="338" hidden="1" customWidth="1"/>
    <col min="7940" max="7940" width="7.28515625" style="338" hidden="1" customWidth="1"/>
    <col min="7941" max="7941" width="6.85546875" style="338" hidden="1" customWidth="1"/>
    <col min="7942" max="7942" width="7.42578125" style="338" hidden="1" customWidth="1"/>
    <col min="7943" max="7943" width="6.28515625" style="338" hidden="1" customWidth="1"/>
    <col min="7944" max="7944" width="8.7109375" style="338" hidden="1" customWidth="1"/>
    <col min="7945" max="7945" width="7.85546875" style="338" hidden="1" customWidth="1"/>
    <col min="7946" max="7946" width="6.7109375" style="338" hidden="1" customWidth="1"/>
    <col min="7947" max="7947" width="5.85546875" style="338" hidden="1" customWidth="1"/>
    <col min="7948" max="7948" width="7.85546875" style="338" hidden="1" customWidth="1"/>
    <col min="7949" max="7949" width="0.85546875" style="338" hidden="1" customWidth="1"/>
    <col min="7950" max="7950" width="11.42578125" style="338" hidden="1" customWidth="1"/>
    <col min="7951" max="8192" width="11.42578125" style="338" hidden="1"/>
    <col min="8193" max="8193" width="17.7109375" style="338" hidden="1" customWidth="1"/>
    <col min="8194" max="8194" width="7.5703125" style="338" hidden="1" customWidth="1"/>
    <col min="8195" max="8195" width="2" style="338" hidden="1" customWidth="1"/>
    <col min="8196" max="8196" width="7.28515625" style="338" hidden="1" customWidth="1"/>
    <col min="8197" max="8197" width="6.85546875" style="338" hidden="1" customWidth="1"/>
    <col min="8198" max="8198" width="7.42578125" style="338" hidden="1" customWidth="1"/>
    <col min="8199" max="8199" width="6.28515625" style="338" hidden="1" customWidth="1"/>
    <col min="8200" max="8200" width="8.7109375" style="338" hidden="1" customWidth="1"/>
    <col min="8201" max="8201" width="7.85546875" style="338" hidden="1" customWidth="1"/>
    <col min="8202" max="8202" width="6.7109375" style="338" hidden="1" customWidth="1"/>
    <col min="8203" max="8203" width="5.85546875" style="338" hidden="1" customWidth="1"/>
    <col min="8204" max="8204" width="7.85546875" style="338" hidden="1" customWidth="1"/>
    <col min="8205" max="8205" width="0.85546875" style="338" hidden="1" customWidth="1"/>
    <col min="8206" max="8206" width="11.42578125" style="338" hidden="1" customWidth="1"/>
    <col min="8207" max="8448" width="11.42578125" style="338" hidden="1"/>
    <col min="8449" max="8449" width="17.7109375" style="338" hidden="1" customWidth="1"/>
    <col min="8450" max="8450" width="7.5703125" style="338" hidden="1" customWidth="1"/>
    <col min="8451" max="8451" width="2" style="338" hidden="1" customWidth="1"/>
    <col min="8452" max="8452" width="7.28515625" style="338" hidden="1" customWidth="1"/>
    <col min="8453" max="8453" width="6.85546875" style="338" hidden="1" customWidth="1"/>
    <col min="8454" max="8454" width="7.42578125" style="338" hidden="1" customWidth="1"/>
    <col min="8455" max="8455" width="6.28515625" style="338" hidden="1" customWidth="1"/>
    <col min="8456" max="8456" width="8.7109375" style="338" hidden="1" customWidth="1"/>
    <col min="8457" max="8457" width="7.85546875" style="338" hidden="1" customWidth="1"/>
    <col min="8458" max="8458" width="6.7109375" style="338" hidden="1" customWidth="1"/>
    <col min="8459" max="8459" width="5.85546875" style="338" hidden="1" customWidth="1"/>
    <col min="8460" max="8460" width="7.85546875" style="338" hidden="1" customWidth="1"/>
    <col min="8461" max="8461" width="0.85546875" style="338" hidden="1" customWidth="1"/>
    <col min="8462" max="8462" width="11.42578125" style="338" hidden="1" customWidth="1"/>
    <col min="8463" max="8704" width="11.42578125" style="338" hidden="1"/>
    <col min="8705" max="8705" width="17.7109375" style="338" hidden="1" customWidth="1"/>
    <col min="8706" max="8706" width="7.5703125" style="338" hidden="1" customWidth="1"/>
    <col min="8707" max="8707" width="2" style="338" hidden="1" customWidth="1"/>
    <col min="8708" max="8708" width="7.28515625" style="338" hidden="1" customWidth="1"/>
    <col min="8709" max="8709" width="6.85546875" style="338" hidden="1" customWidth="1"/>
    <col min="8710" max="8710" width="7.42578125" style="338" hidden="1" customWidth="1"/>
    <col min="8711" max="8711" width="6.28515625" style="338" hidden="1" customWidth="1"/>
    <col min="8712" max="8712" width="8.7109375" style="338" hidden="1" customWidth="1"/>
    <col min="8713" max="8713" width="7.85546875" style="338" hidden="1" customWidth="1"/>
    <col min="8714" max="8714" width="6.7109375" style="338" hidden="1" customWidth="1"/>
    <col min="8715" max="8715" width="5.85546875" style="338" hidden="1" customWidth="1"/>
    <col min="8716" max="8716" width="7.85546875" style="338" hidden="1" customWidth="1"/>
    <col min="8717" max="8717" width="0.85546875" style="338" hidden="1" customWidth="1"/>
    <col min="8718" max="8718" width="11.42578125" style="338" hidden="1" customWidth="1"/>
    <col min="8719" max="8960" width="11.42578125" style="338" hidden="1"/>
    <col min="8961" max="8961" width="17.7109375" style="338" hidden="1" customWidth="1"/>
    <col min="8962" max="8962" width="7.5703125" style="338" hidden="1" customWidth="1"/>
    <col min="8963" max="8963" width="2" style="338" hidden="1" customWidth="1"/>
    <col min="8964" max="8964" width="7.28515625" style="338" hidden="1" customWidth="1"/>
    <col min="8965" max="8965" width="6.85546875" style="338" hidden="1" customWidth="1"/>
    <col min="8966" max="8966" width="7.42578125" style="338" hidden="1" customWidth="1"/>
    <col min="8967" max="8967" width="6.28515625" style="338" hidden="1" customWidth="1"/>
    <col min="8968" max="8968" width="8.7109375" style="338" hidden="1" customWidth="1"/>
    <col min="8969" max="8969" width="7.85546875" style="338" hidden="1" customWidth="1"/>
    <col min="8970" max="8970" width="6.7109375" style="338" hidden="1" customWidth="1"/>
    <col min="8971" max="8971" width="5.85546875" style="338" hidden="1" customWidth="1"/>
    <col min="8972" max="8972" width="7.85546875" style="338" hidden="1" customWidth="1"/>
    <col min="8973" max="8973" width="0.85546875" style="338" hidden="1" customWidth="1"/>
    <col min="8974" max="8974" width="11.42578125" style="338" hidden="1" customWidth="1"/>
    <col min="8975" max="9216" width="11.42578125" style="338" hidden="1"/>
    <col min="9217" max="9217" width="17.7109375" style="338" hidden="1" customWidth="1"/>
    <col min="9218" max="9218" width="7.5703125" style="338" hidden="1" customWidth="1"/>
    <col min="9219" max="9219" width="2" style="338" hidden="1" customWidth="1"/>
    <col min="9220" max="9220" width="7.28515625" style="338" hidden="1" customWidth="1"/>
    <col min="9221" max="9221" width="6.85546875" style="338" hidden="1" customWidth="1"/>
    <col min="9222" max="9222" width="7.42578125" style="338" hidden="1" customWidth="1"/>
    <col min="9223" max="9223" width="6.28515625" style="338" hidden="1" customWidth="1"/>
    <col min="9224" max="9224" width="8.7109375" style="338" hidden="1" customWidth="1"/>
    <col min="9225" max="9225" width="7.85546875" style="338" hidden="1" customWidth="1"/>
    <col min="9226" max="9226" width="6.7109375" style="338" hidden="1" customWidth="1"/>
    <col min="9227" max="9227" width="5.85546875" style="338" hidden="1" customWidth="1"/>
    <col min="9228" max="9228" width="7.85546875" style="338" hidden="1" customWidth="1"/>
    <col min="9229" max="9229" width="0.85546875" style="338" hidden="1" customWidth="1"/>
    <col min="9230" max="9230" width="11.42578125" style="338" hidden="1" customWidth="1"/>
    <col min="9231" max="9472" width="11.42578125" style="338" hidden="1"/>
    <col min="9473" max="9473" width="17.7109375" style="338" hidden="1" customWidth="1"/>
    <col min="9474" max="9474" width="7.5703125" style="338" hidden="1" customWidth="1"/>
    <col min="9475" max="9475" width="2" style="338" hidden="1" customWidth="1"/>
    <col min="9476" max="9476" width="7.28515625" style="338" hidden="1" customWidth="1"/>
    <col min="9477" max="9477" width="6.85546875" style="338" hidden="1" customWidth="1"/>
    <col min="9478" max="9478" width="7.42578125" style="338" hidden="1" customWidth="1"/>
    <col min="9479" max="9479" width="6.28515625" style="338" hidden="1" customWidth="1"/>
    <col min="9480" max="9480" width="8.7109375" style="338" hidden="1" customWidth="1"/>
    <col min="9481" max="9481" width="7.85546875" style="338" hidden="1" customWidth="1"/>
    <col min="9482" max="9482" width="6.7109375" style="338" hidden="1" customWidth="1"/>
    <col min="9483" max="9483" width="5.85546875" style="338" hidden="1" customWidth="1"/>
    <col min="9484" max="9484" width="7.85546875" style="338" hidden="1" customWidth="1"/>
    <col min="9485" max="9485" width="0.85546875" style="338" hidden="1" customWidth="1"/>
    <col min="9486" max="9486" width="11.42578125" style="338" hidden="1" customWidth="1"/>
    <col min="9487" max="9728" width="11.42578125" style="338" hidden="1"/>
    <col min="9729" max="9729" width="17.7109375" style="338" hidden="1" customWidth="1"/>
    <col min="9730" max="9730" width="7.5703125" style="338" hidden="1" customWidth="1"/>
    <col min="9731" max="9731" width="2" style="338" hidden="1" customWidth="1"/>
    <col min="9732" max="9732" width="7.28515625" style="338" hidden="1" customWidth="1"/>
    <col min="9733" max="9733" width="6.85546875" style="338" hidden="1" customWidth="1"/>
    <col min="9734" max="9734" width="7.42578125" style="338" hidden="1" customWidth="1"/>
    <col min="9735" max="9735" width="6.28515625" style="338" hidden="1" customWidth="1"/>
    <col min="9736" max="9736" width="8.7109375" style="338" hidden="1" customWidth="1"/>
    <col min="9737" max="9737" width="7.85546875" style="338" hidden="1" customWidth="1"/>
    <col min="9738" max="9738" width="6.7109375" style="338" hidden="1" customWidth="1"/>
    <col min="9739" max="9739" width="5.85546875" style="338" hidden="1" customWidth="1"/>
    <col min="9740" max="9740" width="7.85546875" style="338" hidden="1" customWidth="1"/>
    <col min="9741" max="9741" width="0.85546875" style="338" hidden="1" customWidth="1"/>
    <col min="9742" max="9742" width="11.42578125" style="338" hidden="1" customWidth="1"/>
    <col min="9743" max="9984" width="11.42578125" style="338" hidden="1"/>
    <col min="9985" max="9985" width="17.7109375" style="338" hidden="1" customWidth="1"/>
    <col min="9986" max="9986" width="7.5703125" style="338" hidden="1" customWidth="1"/>
    <col min="9987" max="9987" width="2" style="338" hidden="1" customWidth="1"/>
    <col min="9988" max="9988" width="7.28515625" style="338" hidden="1" customWidth="1"/>
    <col min="9989" max="9989" width="6.85546875" style="338" hidden="1" customWidth="1"/>
    <col min="9990" max="9990" width="7.42578125" style="338" hidden="1" customWidth="1"/>
    <col min="9991" max="9991" width="6.28515625" style="338" hidden="1" customWidth="1"/>
    <col min="9992" max="9992" width="8.7109375" style="338" hidden="1" customWidth="1"/>
    <col min="9993" max="9993" width="7.85546875" style="338" hidden="1" customWidth="1"/>
    <col min="9994" max="9994" width="6.7109375" style="338" hidden="1" customWidth="1"/>
    <col min="9995" max="9995" width="5.85546875" style="338" hidden="1" customWidth="1"/>
    <col min="9996" max="9996" width="7.85546875" style="338" hidden="1" customWidth="1"/>
    <col min="9997" max="9997" width="0.85546875" style="338" hidden="1" customWidth="1"/>
    <col min="9998" max="9998" width="11.42578125" style="338" hidden="1" customWidth="1"/>
    <col min="9999" max="10240" width="11.42578125" style="338" hidden="1"/>
    <col min="10241" max="10241" width="17.7109375" style="338" hidden="1" customWidth="1"/>
    <col min="10242" max="10242" width="7.5703125" style="338" hidden="1" customWidth="1"/>
    <col min="10243" max="10243" width="2" style="338" hidden="1" customWidth="1"/>
    <col min="10244" max="10244" width="7.28515625" style="338" hidden="1" customWidth="1"/>
    <col min="10245" max="10245" width="6.85546875" style="338" hidden="1" customWidth="1"/>
    <col min="10246" max="10246" width="7.42578125" style="338" hidden="1" customWidth="1"/>
    <col min="10247" max="10247" width="6.28515625" style="338" hidden="1" customWidth="1"/>
    <col min="10248" max="10248" width="8.7109375" style="338" hidden="1" customWidth="1"/>
    <col min="10249" max="10249" width="7.85546875" style="338" hidden="1" customWidth="1"/>
    <col min="10250" max="10250" width="6.7109375" style="338" hidden="1" customWidth="1"/>
    <col min="10251" max="10251" width="5.85546875" style="338" hidden="1" customWidth="1"/>
    <col min="10252" max="10252" width="7.85546875" style="338" hidden="1" customWidth="1"/>
    <col min="10253" max="10253" width="0.85546875" style="338" hidden="1" customWidth="1"/>
    <col min="10254" max="10254" width="11.42578125" style="338" hidden="1" customWidth="1"/>
    <col min="10255" max="10496" width="11.42578125" style="338" hidden="1"/>
    <col min="10497" max="10497" width="17.7109375" style="338" hidden="1" customWidth="1"/>
    <col min="10498" max="10498" width="7.5703125" style="338" hidden="1" customWidth="1"/>
    <col min="10499" max="10499" width="2" style="338" hidden="1" customWidth="1"/>
    <col min="10500" max="10500" width="7.28515625" style="338" hidden="1" customWidth="1"/>
    <col min="10501" max="10501" width="6.85546875" style="338" hidden="1" customWidth="1"/>
    <col min="10502" max="10502" width="7.42578125" style="338" hidden="1" customWidth="1"/>
    <col min="10503" max="10503" width="6.28515625" style="338" hidden="1" customWidth="1"/>
    <col min="10504" max="10504" width="8.7109375" style="338" hidden="1" customWidth="1"/>
    <col min="10505" max="10505" width="7.85546875" style="338" hidden="1" customWidth="1"/>
    <col min="10506" max="10506" width="6.7109375" style="338" hidden="1" customWidth="1"/>
    <col min="10507" max="10507" width="5.85546875" style="338" hidden="1" customWidth="1"/>
    <col min="10508" max="10508" width="7.85546875" style="338" hidden="1" customWidth="1"/>
    <col min="10509" max="10509" width="0.85546875" style="338" hidden="1" customWidth="1"/>
    <col min="10510" max="10510" width="11.42578125" style="338" hidden="1" customWidth="1"/>
    <col min="10511" max="10752" width="11.42578125" style="338" hidden="1"/>
    <col min="10753" max="10753" width="17.7109375" style="338" hidden="1" customWidth="1"/>
    <col min="10754" max="10754" width="7.5703125" style="338" hidden="1" customWidth="1"/>
    <col min="10755" max="10755" width="2" style="338" hidden="1" customWidth="1"/>
    <col min="10756" max="10756" width="7.28515625" style="338" hidden="1" customWidth="1"/>
    <col min="10757" max="10757" width="6.85546875" style="338" hidden="1" customWidth="1"/>
    <col min="10758" max="10758" width="7.42578125" style="338" hidden="1" customWidth="1"/>
    <col min="10759" max="10759" width="6.28515625" style="338" hidden="1" customWidth="1"/>
    <col min="10760" max="10760" width="8.7109375" style="338" hidden="1" customWidth="1"/>
    <col min="10761" max="10761" width="7.85546875" style="338" hidden="1" customWidth="1"/>
    <col min="10762" max="10762" width="6.7109375" style="338" hidden="1" customWidth="1"/>
    <col min="10763" max="10763" width="5.85546875" style="338" hidden="1" customWidth="1"/>
    <col min="10764" max="10764" width="7.85546875" style="338" hidden="1" customWidth="1"/>
    <col min="10765" max="10765" width="0.85546875" style="338" hidden="1" customWidth="1"/>
    <col min="10766" max="10766" width="11.42578125" style="338" hidden="1" customWidth="1"/>
    <col min="10767" max="11008" width="11.42578125" style="338" hidden="1"/>
    <col min="11009" max="11009" width="17.7109375" style="338" hidden="1" customWidth="1"/>
    <col min="11010" max="11010" width="7.5703125" style="338" hidden="1" customWidth="1"/>
    <col min="11011" max="11011" width="2" style="338" hidden="1" customWidth="1"/>
    <col min="11012" max="11012" width="7.28515625" style="338" hidden="1" customWidth="1"/>
    <col min="11013" max="11013" width="6.85546875" style="338" hidden="1" customWidth="1"/>
    <col min="11014" max="11014" width="7.42578125" style="338" hidden="1" customWidth="1"/>
    <col min="11015" max="11015" width="6.28515625" style="338" hidden="1" customWidth="1"/>
    <col min="11016" max="11016" width="8.7109375" style="338" hidden="1" customWidth="1"/>
    <col min="11017" max="11017" width="7.85546875" style="338" hidden="1" customWidth="1"/>
    <col min="11018" max="11018" width="6.7109375" style="338" hidden="1" customWidth="1"/>
    <col min="11019" max="11019" width="5.85546875" style="338" hidden="1" customWidth="1"/>
    <col min="11020" max="11020" width="7.85546875" style="338" hidden="1" customWidth="1"/>
    <col min="11021" max="11021" width="0.85546875" style="338" hidden="1" customWidth="1"/>
    <col min="11022" max="11022" width="11.42578125" style="338" hidden="1" customWidth="1"/>
    <col min="11023" max="11264" width="11.42578125" style="338" hidden="1"/>
    <col min="11265" max="11265" width="17.7109375" style="338" hidden="1" customWidth="1"/>
    <col min="11266" max="11266" width="7.5703125" style="338" hidden="1" customWidth="1"/>
    <col min="11267" max="11267" width="2" style="338" hidden="1" customWidth="1"/>
    <col min="11268" max="11268" width="7.28515625" style="338" hidden="1" customWidth="1"/>
    <col min="11269" max="11269" width="6.85546875" style="338" hidden="1" customWidth="1"/>
    <col min="11270" max="11270" width="7.42578125" style="338" hidden="1" customWidth="1"/>
    <col min="11271" max="11271" width="6.28515625" style="338" hidden="1" customWidth="1"/>
    <col min="11272" max="11272" width="8.7109375" style="338" hidden="1" customWidth="1"/>
    <col min="11273" max="11273" width="7.85546875" style="338" hidden="1" customWidth="1"/>
    <col min="11274" max="11274" width="6.7109375" style="338" hidden="1" customWidth="1"/>
    <col min="11275" max="11275" width="5.85546875" style="338" hidden="1" customWidth="1"/>
    <col min="11276" max="11276" width="7.85546875" style="338" hidden="1" customWidth="1"/>
    <col min="11277" max="11277" width="0.85546875" style="338" hidden="1" customWidth="1"/>
    <col min="11278" max="11278" width="11.42578125" style="338" hidden="1" customWidth="1"/>
    <col min="11279" max="11520" width="11.42578125" style="338" hidden="1"/>
    <col min="11521" max="11521" width="17.7109375" style="338" hidden="1" customWidth="1"/>
    <col min="11522" max="11522" width="7.5703125" style="338" hidden="1" customWidth="1"/>
    <col min="11523" max="11523" width="2" style="338" hidden="1" customWidth="1"/>
    <col min="11524" max="11524" width="7.28515625" style="338" hidden="1" customWidth="1"/>
    <col min="11525" max="11525" width="6.85546875" style="338" hidden="1" customWidth="1"/>
    <col min="11526" max="11526" width="7.42578125" style="338" hidden="1" customWidth="1"/>
    <col min="11527" max="11527" width="6.28515625" style="338" hidden="1" customWidth="1"/>
    <col min="11528" max="11528" width="8.7109375" style="338" hidden="1" customWidth="1"/>
    <col min="11529" max="11529" width="7.85546875" style="338" hidden="1" customWidth="1"/>
    <col min="11530" max="11530" width="6.7109375" style="338" hidden="1" customWidth="1"/>
    <col min="11531" max="11531" width="5.85546875" style="338" hidden="1" customWidth="1"/>
    <col min="11532" max="11532" width="7.85546875" style="338" hidden="1" customWidth="1"/>
    <col min="11533" max="11533" width="0.85546875" style="338" hidden="1" customWidth="1"/>
    <col min="11534" max="11534" width="11.42578125" style="338" hidden="1" customWidth="1"/>
    <col min="11535" max="11776" width="11.42578125" style="338" hidden="1"/>
    <col min="11777" max="11777" width="17.7109375" style="338" hidden="1" customWidth="1"/>
    <col min="11778" max="11778" width="7.5703125" style="338" hidden="1" customWidth="1"/>
    <col min="11779" max="11779" width="2" style="338" hidden="1" customWidth="1"/>
    <col min="11780" max="11780" width="7.28515625" style="338" hidden="1" customWidth="1"/>
    <col min="11781" max="11781" width="6.85546875" style="338" hidden="1" customWidth="1"/>
    <col min="11782" max="11782" width="7.42578125" style="338" hidden="1" customWidth="1"/>
    <col min="11783" max="11783" width="6.28515625" style="338" hidden="1" customWidth="1"/>
    <col min="11784" max="11784" width="8.7109375" style="338" hidden="1" customWidth="1"/>
    <col min="11785" max="11785" width="7.85546875" style="338" hidden="1" customWidth="1"/>
    <col min="11786" max="11786" width="6.7109375" style="338" hidden="1" customWidth="1"/>
    <col min="11787" max="11787" width="5.85546875" style="338" hidden="1" customWidth="1"/>
    <col min="11788" max="11788" width="7.85546875" style="338" hidden="1" customWidth="1"/>
    <col min="11789" max="11789" width="0.85546875" style="338" hidden="1" customWidth="1"/>
    <col min="11790" max="11790" width="11.42578125" style="338" hidden="1" customWidth="1"/>
    <col min="11791" max="12032" width="11.42578125" style="338" hidden="1"/>
    <col min="12033" max="12033" width="17.7109375" style="338" hidden="1" customWidth="1"/>
    <col min="12034" max="12034" width="7.5703125" style="338" hidden="1" customWidth="1"/>
    <col min="12035" max="12035" width="2" style="338" hidden="1" customWidth="1"/>
    <col min="12036" max="12036" width="7.28515625" style="338" hidden="1" customWidth="1"/>
    <col min="12037" max="12037" width="6.85546875" style="338" hidden="1" customWidth="1"/>
    <col min="12038" max="12038" width="7.42578125" style="338" hidden="1" customWidth="1"/>
    <col min="12039" max="12039" width="6.28515625" style="338" hidden="1" customWidth="1"/>
    <col min="12040" max="12040" width="8.7109375" style="338" hidden="1" customWidth="1"/>
    <col min="12041" max="12041" width="7.85546875" style="338" hidden="1" customWidth="1"/>
    <col min="12042" max="12042" width="6.7109375" style="338" hidden="1" customWidth="1"/>
    <col min="12043" max="12043" width="5.85546875" style="338" hidden="1" customWidth="1"/>
    <col min="12044" max="12044" width="7.85546875" style="338" hidden="1" customWidth="1"/>
    <col min="12045" max="12045" width="0.85546875" style="338" hidden="1" customWidth="1"/>
    <col min="12046" max="12046" width="11.42578125" style="338" hidden="1" customWidth="1"/>
    <col min="12047" max="12288" width="11.42578125" style="338" hidden="1"/>
    <col min="12289" max="12289" width="17.7109375" style="338" hidden="1" customWidth="1"/>
    <col min="12290" max="12290" width="7.5703125" style="338" hidden="1" customWidth="1"/>
    <col min="12291" max="12291" width="2" style="338" hidden="1" customWidth="1"/>
    <col min="12292" max="12292" width="7.28515625" style="338" hidden="1" customWidth="1"/>
    <col min="12293" max="12293" width="6.85546875" style="338" hidden="1" customWidth="1"/>
    <col min="12294" max="12294" width="7.42578125" style="338" hidden="1" customWidth="1"/>
    <col min="12295" max="12295" width="6.28515625" style="338" hidden="1" customWidth="1"/>
    <col min="12296" max="12296" width="8.7109375" style="338" hidden="1" customWidth="1"/>
    <col min="12297" max="12297" width="7.85546875" style="338" hidden="1" customWidth="1"/>
    <col min="12298" max="12298" width="6.7109375" style="338" hidden="1" customWidth="1"/>
    <col min="12299" max="12299" width="5.85546875" style="338" hidden="1" customWidth="1"/>
    <col min="12300" max="12300" width="7.85546875" style="338" hidden="1" customWidth="1"/>
    <col min="12301" max="12301" width="0.85546875" style="338" hidden="1" customWidth="1"/>
    <col min="12302" max="12302" width="11.42578125" style="338" hidden="1" customWidth="1"/>
    <col min="12303" max="12544" width="11.42578125" style="338" hidden="1"/>
    <col min="12545" max="12545" width="17.7109375" style="338" hidden="1" customWidth="1"/>
    <col min="12546" max="12546" width="7.5703125" style="338" hidden="1" customWidth="1"/>
    <col min="12547" max="12547" width="2" style="338" hidden="1" customWidth="1"/>
    <col min="12548" max="12548" width="7.28515625" style="338" hidden="1" customWidth="1"/>
    <col min="12549" max="12549" width="6.85546875" style="338" hidden="1" customWidth="1"/>
    <col min="12550" max="12550" width="7.42578125" style="338" hidden="1" customWidth="1"/>
    <col min="12551" max="12551" width="6.28515625" style="338" hidden="1" customWidth="1"/>
    <col min="12552" max="12552" width="8.7109375" style="338" hidden="1" customWidth="1"/>
    <col min="12553" max="12553" width="7.85546875" style="338" hidden="1" customWidth="1"/>
    <col min="12554" max="12554" width="6.7109375" style="338" hidden="1" customWidth="1"/>
    <col min="12555" max="12555" width="5.85546875" style="338" hidden="1" customWidth="1"/>
    <col min="12556" max="12556" width="7.85546875" style="338" hidden="1" customWidth="1"/>
    <col min="12557" max="12557" width="0.85546875" style="338" hidden="1" customWidth="1"/>
    <col min="12558" max="12558" width="11.42578125" style="338" hidden="1" customWidth="1"/>
    <col min="12559" max="12800" width="11.42578125" style="338" hidden="1"/>
    <col min="12801" max="12801" width="17.7109375" style="338" hidden="1" customWidth="1"/>
    <col min="12802" max="12802" width="7.5703125" style="338" hidden="1" customWidth="1"/>
    <col min="12803" max="12803" width="2" style="338" hidden="1" customWidth="1"/>
    <col min="12804" max="12804" width="7.28515625" style="338" hidden="1" customWidth="1"/>
    <col min="12805" max="12805" width="6.85546875" style="338" hidden="1" customWidth="1"/>
    <col min="12806" max="12806" width="7.42578125" style="338" hidden="1" customWidth="1"/>
    <col min="12807" max="12807" width="6.28515625" style="338" hidden="1" customWidth="1"/>
    <col min="12808" max="12808" width="8.7109375" style="338" hidden="1" customWidth="1"/>
    <col min="12809" max="12809" width="7.85546875" style="338" hidden="1" customWidth="1"/>
    <col min="12810" max="12810" width="6.7109375" style="338" hidden="1" customWidth="1"/>
    <col min="12811" max="12811" width="5.85546875" style="338" hidden="1" customWidth="1"/>
    <col min="12812" max="12812" width="7.85546875" style="338" hidden="1" customWidth="1"/>
    <col min="12813" max="12813" width="0.85546875" style="338" hidden="1" customWidth="1"/>
    <col min="12814" max="12814" width="11.42578125" style="338" hidden="1" customWidth="1"/>
    <col min="12815" max="13056" width="11.42578125" style="338" hidden="1"/>
    <col min="13057" max="13057" width="17.7109375" style="338" hidden="1" customWidth="1"/>
    <col min="13058" max="13058" width="7.5703125" style="338" hidden="1" customWidth="1"/>
    <col min="13059" max="13059" width="2" style="338" hidden="1" customWidth="1"/>
    <col min="13060" max="13060" width="7.28515625" style="338" hidden="1" customWidth="1"/>
    <col min="13061" max="13061" width="6.85546875" style="338" hidden="1" customWidth="1"/>
    <col min="13062" max="13062" width="7.42578125" style="338" hidden="1" customWidth="1"/>
    <col min="13063" max="13063" width="6.28515625" style="338" hidden="1" customWidth="1"/>
    <col min="13064" max="13064" width="8.7109375" style="338" hidden="1" customWidth="1"/>
    <col min="13065" max="13065" width="7.85546875" style="338" hidden="1" customWidth="1"/>
    <col min="13066" max="13066" width="6.7109375" style="338" hidden="1" customWidth="1"/>
    <col min="13067" max="13067" width="5.85546875" style="338" hidden="1" customWidth="1"/>
    <col min="13068" max="13068" width="7.85546875" style="338" hidden="1" customWidth="1"/>
    <col min="13069" max="13069" width="0.85546875" style="338" hidden="1" customWidth="1"/>
    <col min="13070" max="13070" width="11.42578125" style="338" hidden="1" customWidth="1"/>
    <col min="13071" max="13312" width="11.42578125" style="338" hidden="1"/>
    <col min="13313" max="13313" width="17.7109375" style="338" hidden="1" customWidth="1"/>
    <col min="13314" max="13314" width="7.5703125" style="338" hidden="1" customWidth="1"/>
    <col min="13315" max="13315" width="2" style="338" hidden="1" customWidth="1"/>
    <col min="13316" max="13316" width="7.28515625" style="338" hidden="1" customWidth="1"/>
    <col min="13317" max="13317" width="6.85546875" style="338" hidden="1" customWidth="1"/>
    <col min="13318" max="13318" width="7.42578125" style="338" hidden="1" customWidth="1"/>
    <col min="13319" max="13319" width="6.28515625" style="338" hidden="1" customWidth="1"/>
    <col min="13320" max="13320" width="8.7109375" style="338" hidden="1" customWidth="1"/>
    <col min="13321" max="13321" width="7.85546875" style="338" hidden="1" customWidth="1"/>
    <col min="13322" max="13322" width="6.7109375" style="338" hidden="1" customWidth="1"/>
    <col min="13323" max="13323" width="5.85546875" style="338" hidden="1" customWidth="1"/>
    <col min="13324" max="13324" width="7.85546875" style="338" hidden="1" customWidth="1"/>
    <col min="13325" max="13325" width="0.85546875" style="338" hidden="1" customWidth="1"/>
    <col min="13326" max="13326" width="11.42578125" style="338" hidden="1" customWidth="1"/>
    <col min="13327" max="13568" width="11.42578125" style="338" hidden="1"/>
    <col min="13569" max="13569" width="17.7109375" style="338" hidden="1" customWidth="1"/>
    <col min="13570" max="13570" width="7.5703125" style="338" hidden="1" customWidth="1"/>
    <col min="13571" max="13571" width="2" style="338" hidden="1" customWidth="1"/>
    <col min="13572" max="13572" width="7.28515625" style="338" hidden="1" customWidth="1"/>
    <col min="13573" max="13573" width="6.85546875" style="338" hidden="1" customWidth="1"/>
    <col min="13574" max="13574" width="7.42578125" style="338" hidden="1" customWidth="1"/>
    <col min="13575" max="13575" width="6.28515625" style="338" hidden="1" customWidth="1"/>
    <col min="13576" max="13576" width="8.7109375" style="338" hidden="1" customWidth="1"/>
    <col min="13577" max="13577" width="7.85546875" style="338" hidden="1" customWidth="1"/>
    <col min="13578" max="13578" width="6.7109375" style="338" hidden="1" customWidth="1"/>
    <col min="13579" max="13579" width="5.85546875" style="338" hidden="1" customWidth="1"/>
    <col min="13580" max="13580" width="7.85546875" style="338" hidden="1" customWidth="1"/>
    <col min="13581" max="13581" width="0.85546875" style="338" hidden="1" customWidth="1"/>
    <col min="13582" max="13582" width="11.42578125" style="338" hidden="1" customWidth="1"/>
    <col min="13583" max="13824" width="11.42578125" style="338" hidden="1"/>
    <col min="13825" max="13825" width="17.7109375" style="338" hidden="1" customWidth="1"/>
    <col min="13826" max="13826" width="7.5703125" style="338" hidden="1" customWidth="1"/>
    <col min="13827" max="13827" width="2" style="338" hidden="1" customWidth="1"/>
    <col min="13828" max="13828" width="7.28515625" style="338" hidden="1" customWidth="1"/>
    <col min="13829" max="13829" width="6.85546875" style="338" hidden="1" customWidth="1"/>
    <col min="13830" max="13830" width="7.42578125" style="338" hidden="1" customWidth="1"/>
    <col min="13831" max="13831" width="6.28515625" style="338" hidden="1" customWidth="1"/>
    <col min="13832" max="13832" width="8.7109375" style="338" hidden="1" customWidth="1"/>
    <col min="13833" max="13833" width="7.85546875" style="338" hidden="1" customWidth="1"/>
    <col min="13834" max="13834" width="6.7109375" style="338" hidden="1" customWidth="1"/>
    <col min="13835" max="13835" width="5.85546875" style="338" hidden="1" customWidth="1"/>
    <col min="13836" max="13836" width="7.85546875" style="338" hidden="1" customWidth="1"/>
    <col min="13837" max="13837" width="0.85546875" style="338" hidden="1" customWidth="1"/>
    <col min="13838" max="13838" width="11.42578125" style="338" hidden="1" customWidth="1"/>
    <col min="13839" max="14080" width="11.42578125" style="338" hidden="1"/>
    <col min="14081" max="14081" width="17.7109375" style="338" hidden="1" customWidth="1"/>
    <col min="14082" max="14082" width="7.5703125" style="338" hidden="1" customWidth="1"/>
    <col min="14083" max="14083" width="2" style="338" hidden="1" customWidth="1"/>
    <col min="14084" max="14084" width="7.28515625" style="338" hidden="1" customWidth="1"/>
    <col min="14085" max="14085" width="6.85546875" style="338" hidden="1" customWidth="1"/>
    <col min="14086" max="14086" width="7.42578125" style="338" hidden="1" customWidth="1"/>
    <col min="14087" max="14087" width="6.28515625" style="338" hidden="1" customWidth="1"/>
    <col min="14088" max="14088" width="8.7109375" style="338" hidden="1" customWidth="1"/>
    <col min="14089" max="14089" width="7.85546875" style="338" hidden="1" customWidth="1"/>
    <col min="14090" max="14090" width="6.7109375" style="338" hidden="1" customWidth="1"/>
    <col min="14091" max="14091" width="5.85546875" style="338" hidden="1" customWidth="1"/>
    <col min="14092" max="14092" width="7.85546875" style="338" hidden="1" customWidth="1"/>
    <col min="14093" max="14093" width="0.85546875" style="338" hidden="1" customWidth="1"/>
    <col min="14094" max="14094" width="11.42578125" style="338" hidden="1" customWidth="1"/>
    <col min="14095" max="14336" width="11.42578125" style="338" hidden="1"/>
    <col min="14337" max="14337" width="17.7109375" style="338" hidden="1" customWidth="1"/>
    <col min="14338" max="14338" width="7.5703125" style="338" hidden="1" customWidth="1"/>
    <col min="14339" max="14339" width="2" style="338" hidden="1" customWidth="1"/>
    <col min="14340" max="14340" width="7.28515625" style="338" hidden="1" customWidth="1"/>
    <col min="14341" max="14341" width="6.85546875" style="338" hidden="1" customWidth="1"/>
    <col min="14342" max="14342" width="7.42578125" style="338" hidden="1" customWidth="1"/>
    <col min="14343" max="14343" width="6.28515625" style="338" hidden="1" customWidth="1"/>
    <col min="14344" max="14344" width="8.7109375" style="338" hidden="1" customWidth="1"/>
    <col min="14345" max="14345" width="7.85546875" style="338" hidden="1" customWidth="1"/>
    <col min="14346" max="14346" width="6.7109375" style="338" hidden="1" customWidth="1"/>
    <col min="14347" max="14347" width="5.85546875" style="338" hidden="1" customWidth="1"/>
    <col min="14348" max="14348" width="7.85546875" style="338" hidden="1" customWidth="1"/>
    <col min="14349" max="14349" width="0.85546875" style="338" hidden="1" customWidth="1"/>
    <col min="14350" max="14350" width="11.42578125" style="338" hidden="1" customWidth="1"/>
    <col min="14351" max="14592" width="11.42578125" style="338" hidden="1"/>
    <col min="14593" max="14593" width="17.7109375" style="338" hidden="1" customWidth="1"/>
    <col min="14594" max="14594" width="7.5703125" style="338" hidden="1" customWidth="1"/>
    <col min="14595" max="14595" width="2" style="338" hidden="1" customWidth="1"/>
    <col min="14596" max="14596" width="7.28515625" style="338" hidden="1" customWidth="1"/>
    <col min="14597" max="14597" width="6.85546875" style="338" hidden="1" customWidth="1"/>
    <col min="14598" max="14598" width="7.42578125" style="338" hidden="1" customWidth="1"/>
    <col min="14599" max="14599" width="6.28515625" style="338" hidden="1" customWidth="1"/>
    <col min="14600" max="14600" width="8.7109375" style="338" hidden="1" customWidth="1"/>
    <col min="14601" max="14601" width="7.85546875" style="338" hidden="1" customWidth="1"/>
    <col min="14602" max="14602" width="6.7109375" style="338" hidden="1" customWidth="1"/>
    <col min="14603" max="14603" width="5.85546875" style="338" hidden="1" customWidth="1"/>
    <col min="14604" max="14604" width="7.85546875" style="338" hidden="1" customWidth="1"/>
    <col min="14605" max="14605" width="0.85546875" style="338" hidden="1" customWidth="1"/>
    <col min="14606" max="14606" width="11.42578125" style="338" hidden="1" customWidth="1"/>
    <col min="14607" max="14848" width="11.42578125" style="338" hidden="1"/>
    <col min="14849" max="14849" width="17.7109375" style="338" hidden="1" customWidth="1"/>
    <col min="14850" max="14850" width="7.5703125" style="338" hidden="1" customWidth="1"/>
    <col min="14851" max="14851" width="2" style="338" hidden="1" customWidth="1"/>
    <col min="14852" max="14852" width="7.28515625" style="338" hidden="1" customWidth="1"/>
    <col min="14853" max="14853" width="6.85546875" style="338" hidden="1" customWidth="1"/>
    <col min="14854" max="14854" width="7.42578125" style="338" hidden="1" customWidth="1"/>
    <col min="14855" max="14855" width="6.28515625" style="338" hidden="1" customWidth="1"/>
    <col min="14856" max="14856" width="8.7109375" style="338" hidden="1" customWidth="1"/>
    <col min="14857" max="14857" width="7.85546875" style="338" hidden="1" customWidth="1"/>
    <col min="14858" max="14858" width="6.7109375" style="338" hidden="1" customWidth="1"/>
    <col min="14859" max="14859" width="5.85546875" style="338" hidden="1" customWidth="1"/>
    <col min="14860" max="14860" width="7.85546875" style="338" hidden="1" customWidth="1"/>
    <col min="14861" max="14861" width="0.85546875" style="338" hidden="1" customWidth="1"/>
    <col min="14862" max="14862" width="11.42578125" style="338" hidden="1" customWidth="1"/>
    <col min="14863" max="15104" width="11.42578125" style="338" hidden="1"/>
    <col min="15105" max="15105" width="17.7109375" style="338" hidden="1" customWidth="1"/>
    <col min="15106" max="15106" width="7.5703125" style="338" hidden="1" customWidth="1"/>
    <col min="15107" max="15107" width="2" style="338" hidden="1" customWidth="1"/>
    <col min="15108" max="15108" width="7.28515625" style="338" hidden="1" customWidth="1"/>
    <col min="15109" max="15109" width="6.85546875" style="338" hidden="1" customWidth="1"/>
    <col min="15110" max="15110" width="7.42578125" style="338" hidden="1" customWidth="1"/>
    <col min="15111" max="15111" width="6.28515625" style="338" hidden="1" customWidth="1"/>
    <col min="15112" max="15112" width="8.7109375" style="338" hidden="1" customWidth="1"/>
    <col min="15113" max="15113" width="7.85546875" style="338" hidden="1" customWidth="1"/>
    <col min="15114" max="15114" width="6.7109375" style="338" hidden="1" customWidth="1"/>
    <col min="15115" max="15115" width="5.85546875" style="338" hidden="1" customWidth="1"/>
    <col min="15116" max="15116" width="7.85546875" style="338" hidden="1" customWidth="1"/>
    <col min="15117" max="15117" width="0.85546875" style="338" hidden="1" customWidth="1"/>
    <col min="15118" max="15118" width="11.42578125" style="338" hidden="1" customWidth="1"/>
    <col min="15119" max="15360" width="11.42578125" style="338" hidden="1"/>
    <col min="15361" max="15361" width="17.7109375" style="338" hidden="1" customWidth="1"/>
    <col min="15362" max="15362" width="7.5703125" style="338" hidden="1" customWidth="1"/>
    <col min="15363" max="15363" width="2" style="338" hidden="1" customWidth="1"/>
    <col min="15364" max="15364" width="7.28515625" style="338" hidden="1" customWidth="1"/>
    <col min="15365" max="15365" width="6.85546875" style="338" hidden="1" customWidth="1"/>
    <col min="15366" max="15366" width="7.42578125" style="338" hidden="1" customWidth="1"/>
    <col min="15367" max="15367" width="6.28515625" style="338" hidden="1" customWidth="1"/>
    <col min="15368" max="15368" width="8.7109375" style="338" hidden="1" customWidth="1"/>
    <col min="15369" max="15369" width="7.85546875" style="338" hidden="1" customWidth="1"/>
    <col min="15370" max="15370" width="6.7109375" style="338" hidden="1" customWidth="1"/>
    <col min="15371" max="15371" width="5.85546875" style="338" hidden="1" customWidth="1"/>
    <col min="15372" max="15372" width="7.85546875" style="338" hidden="1" customWidth="1"/>
    <col min="15373" max="15373" width="0.85546875" style="338" hidden="1" customWidth="1"/>
    <col min="15374" max="15374" width="11.42578125" style="338" hidden="1" customWidth="1"/>
    <col min="15375" max="15616" width="11.42578125" style="338" hidden="1"/>
    <col min="15617" max="15617" width="17.7109375" style="338" hidden="1" customWidth="1"/>
    <col min="15618" max="15618" width="7.5703125" style="338" hidden="1" customWidth="1"/>
    <col min="15619" max="15619" width="2" style="338" hidden="1" customWidth="1"/>
    <col min="15620" max="15620" width="7.28515625" style="338" hidden="1" customWidth="1"/>
    <col min="15621" max="15621" width="6.85546875" style="338" hidden="1" customWidth="1"/>
    <col min="15622" max="15622" width="7.42578125" style="338" hidden="1" customWidth="1"/>
    <col min="15623" max="15623" width="6.28515625" style="338" hidden="1" customWidth="1"/>
    <col min="15624" max="15624" width="8.7109375" style="338" hidden="1" customWidth="1"/>
    <col min="15625" max="15625" width="7.85546875" style="338" hidden="1" customWidth="1"/>
    <col min="15626" max="15626" width="6.7109375" style="338" hidden="1" customWidth="1"/>
    <col min="15627" max="15627" width="5.85546875" style="338" hidden="1" customWidth="1"/>
    <col min="15628" max="15628" width="7.85546875" style="338" hidden="1" customWidth="1"/>
    <col min="15629" max="15629" width="0.85546875" style="338" hidden="1" customWidth="1"/>
    <col min="15630" max="15630" width="11.42578125" style="338" hidden="1" customWidth="1"/>
    <col min="15631" max="15872" width="11.42578125" style="338" hidden="1"/>
    <col min="15873" max="15873" width="17.7109375" style="338" hidden="1" customWidth="1"/>
    <col min="15874" max="15874" width="7.5703125" style="338" hidden="1" customWidth="1"/>
    <col min="15875" max="15875" width="2" style="338" hidden="1" customWidth="1"/>
    <col min="15876" max="15876" width="7.28515625" style="338" hidden="1" customWidth="1"/>
    <col min="15877" max="15877" width="6.85546875" style="338" hidden="1" customWidth="1"/>
    <col min="15878" max="15878" width="7.42578125" style="338" hidden="1" customWidth="1"/>
    <col min="15879" max="15879" width="6.28515625" style="338" hidden="1" customWidth="1"/>
    <col min="15880" max="15880" width="8.7109375" style="338" hidden="1" customWidth="1"/>
    <col min="15881" max="15881" width="7.85546875" style="338" hidden="1" customWidth="1"/>
    <col min="15882" max="15882" width="6.7109375" style="338" hidden="1" customWidth="1"/>
    <col min="15883" max="15883" width="5.85546875" style="338" hidden="1" customWidth="1"/>
    <col min="15884" max="15884" width="7.85546875" style="338" hidden="1" customWidth="1"/>
    <col min="15885" max="15885" width="0.85546875" style="338" hidden="1" customWidth="1"/>
    <col min="15886" max="15886" width="11.42578125" style="338" hidden="1" customWidth="1"/>
    <col min="15887" max="16128" width="11.42578125" style="338" hidden="1"/>
    <col min="16129" max="16129" width="17.7109375" style="338" hidden="1" customWidth="1"/>
    <col min="16130" max="16130" width="7.5703125" style="338" hidden="1" customWidth="1"/>
    <col min="16131" max="16131" width="2" style="338" hidden="1" customWidth="1"/>
    <col min="16132" max="16132" width="7.28515625" style="338" hidden="1" customWidth="1"/>
    <col min="16133" max="16133" width="6.85546875" style="338" hidden="1" customWidth="1"/>
    <col min="16134" max="16134" width="7.42578125" style="338" hidden="1" customWidth="1"/>
    <col min="16135" max="16135" width="6.28515625" style="338" hidden="1" customWidth="1"/>
    <col min="16136" max="16136" width="8.7109375" style="338" hidden="1" customWidth="1"/>
    <col min="16137" max="16137" width="7.85546875" style="338" hidden="1" customWidth="1"/>
    <col min="16138" max="16138" width="6.7109375" style="338" hidden="1" customWidth="1"/>
    <col min="16139" max="16139" width="5.85546875" style="338" hidden="1" customWidth="1"/>
    <col min="16140" max="16140" width="7.85546875" style="338" hidden="1" customWidth="1"/>
    <col min="16141" max="16141" width="0.85546875" style="338" hidden="1" customWidth="1"/>
    <col min="16142" max="16142" width="11.42578125" style="338" hidden="1" customWidth="1"/>
    <col min="16143" max="16384" width="11.42578125" style="338" hidden="1"/>
  </cols>
  <sheetData>
    <row r="1" spans="1:14" s="274" customFormat="1" ht="12" customHeight="1">
      <c r="A1" s="273" t="s">
        <v>198</v>
      </c>
      <c r="B1" s="303"/>
      <c r="C1" s="303"/>
      <c r="D1" s="303"/>
      <c r="E1" s="303"/>
      <c r="F1" s="303"/>
      <c r="G1" s="303"/>
      <c r="H1" s="304"/>
      <c r="I1" s="304"/>
      <c r="J1" s="304"/>
      <c r="K1" s="304"/>
      <c r="L1" s="60" t="s">
        <v>199</v>
      </c>
    </row>
    <row r="2" spans="1:14" s="274" customFormat="1" ht="12" customHeight="1">
      <c r="A2" s="275" t="s">
        <v>156</v>
      </c>
      <c r="B2" s="335"/>
      <c r="C2" s="335"/>
      <c r="D2" s="303"/>
      <c r="E2" s="303"/>
      <c r="F2" s="303"/>
      <c r="G2" s="303"/>
      <c r="H2" s="304"/>
      <c r="I2" s="304"/>
      <c r="J2" s="304"/>
      <c r="K2" s="304"/>
      <c r="L2" s="304"/>
    </row>
    <row r="3" spans="1:14" ht="3" customHeight="1">
      <c r="A3" s="336"/>
      <c r="B3" s="336"/>
      <c r="C3" s="336"/>
      <c r="D3" s="336"/>
      <c r="E3" s="336"/>
      <c r="F3" s="336"/>
      <c r="G3" s="336"/>
      <c r="H3" s="336"/>
      <c r="I3" s="336"/>
      <c r="J3" s="336"/>
      <c r="K3" s="336"/>
      <c r="L3" s="336"/>
      <c r="M3" s="337"/>
      <c r="N3" s="337"/>
    </row>
    <row r="4" spans="1:14" ht="3" customHeight="1">
      <c r="A4" s="337"/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</row>
    <row r="5" spans="1:14" s="282" customFormat="1" ht="8.65" customHeight="1">
      <c r="A5" s="749" t="s">
        <v>96</v>
      </c>
      <c r="B5" s="748" t="s">
        <v>200</v>
      </c>
      <c r="C5" s="715"/>
      <c r="D5" s="339" t="s">
        <v>201</v>
      </c>
      <c r="E5" s="339"/>
      <c r="F5" s="339"/>
      <c r="G5" s="339"/>
      <c r="H5" s="339"/>
      <c r="I5" s="339"/>
      <c r="J5" s="339"/>
      <c r="K5" s="339"/>
      <c r="L5" s="339"/>
    </row>
    <row r="6" spans="1:14" s="282" customFormat="1" ht="8.65" customHeight="1">
      <c r="A6" s="750"/>
      <c r="B6" s="751"/>
      <c r="C6" s="340"/>
      <c r="D6" s="754" t="s">
        <v>202</v>
      </c>
      <c r="E6" s="754" t="s">
        <v>203</v>
      </c>
      <c r="F6" s="754" t="s">
        <v>204</v>
      </c>
      <c r="G6" s="754" t="s">
        <v>205</v>
      </c>
      <c r="H6" s="754" t="s">
        <v>206</v>
      </c>
      <c r="I6" s="754" t="s">
        <v>207</v>
      </c>
      <c r="J6" s="754" t="s">
        <v>208</v>
      </c>
      <c r="K6" s="707" t="s">
        <v>209</v>
      </c>
      <c r="L6" s="755" t="s">
        <v>210</v>
      </c>
    </row>
    <row r="7" spans="1:14" s="282" customFormat="1" ht="8.65" customHeight="1">
      <c r="A7" s="750"/>
      <c r="B7" s="715"/>
      <c r="C7" s="715"/>
      <c r="D7" s="751"/>
      <c r="E7" s="751"/>
      <c r="F7" s="757"/>
      <c r="G7" s="751"/>
      <c r="H7" s="751"/>
      <c r="I7" s="751"/>
      <c r="J7" s="751"/>
      <c r="K7" s="707"/>
      <c r="L7" s="756"/>
    </row>
    <row r="8" spans="1:14" s="282" customFormat="1" ht="8.65" customHeight="1">
      <c r="A8" s="750"/>
      <c r="B8" s="715"/>
      <c r="C8" s="715"/>
      <c r="D8" s="751"/>
      <c r="E8" s="751"/>
      <c r="F8" s="707"/>
      <c r="G8" s="707"/>
      <c r="H8" s="751"/>
      <c r="I8" s="751"/>
      <c r="J8" s="751"/>
      <c r="K8" s="707"/>
      <c r="L8" s="710"/>
    </row>
    <row r="9" spans="1:14" s="282" customFormat="1" ht="8.65" customHeight="1">
      <c r="A9" s="750"/>
      <c r="B9" s="340"/>
      <c r="C9" s="340"/>
      <c r="D9" s="751"/>
      <c r="E9" s="707"/>
      <c r="F9" s="707"/>
      <c r="G9" s="707"/>
      <c r="H9" s="751"/>
      <c r="I9" s="751"/>
      <c r="J9" s="751"/>
      <c r="K9" s="707"/>
      <c r="L9" s="707"/>
    </row>
    <row r="10" spans="1:14" ht="3" customHeight="1">
      <c r="A10" s="336"/>
      <c r="B10" s="336"/>
      <c r="C10" s="336"/>
      <c r="D10" s="336"/>
      <c r="E10" s="336"/>
      <c r="F10" s="336"/>
      <c r="G10" s="336"/>
      <c r="H10" s="336"/>
      <c r="I10" s="336"/>
      <c r="J10" s="336"/>
      <c r="K10" s="336"/>
      <c r="L10" s="336"/>
    </row>
    <row r="11" spans="1:14" ht="3" customHeight="1">
      <c r="A11" s="337"/>
      <c r="B11" s="337"/>
      <c r="C11" s="337"/>
      <c r="D11" s="337"/>
      <c r="E11" s="337"/>
      <c r="F11" s="337"/>
      <c r="G11" s="337"/>
      <c r="H11" s="337"/>
      <c r="I11" s="337"/>
      <c r="J11" s="337"/>
      <c r="K11" s="337"/>
      <c r="L11" s="337"/>
    </row>
    <row r="12" spans="1:14" s="285" customFormat="1" ht="9" customHeight="1">
      <c r="A12" s="284">
        <v>1995</v>
      </c>
      <c r="B12" s="284"/>
      <c r="C12" s="284"/>
      <c r="D12" s="295"/>
      <c r="E12" s="295"/>
      <c r="F12" s="295"/>
      <c r="G12" s="295"/>
      <c r="H12" s="295"/>
      <c r="I12" s="295"/>
      <c r="J12" s="295"/>
      <c r="K12" s="295"/>
      <c r="L12" s="295"/>
    </row>
    <row r="13" spans="1:14" s="288" customFormat="1" ht="9" customHeight="1">
      <c r="A13" s="284" t="s">
        <v>44</v>
      </c>
      <c r="B13" s="341">
        <f>SUM(B15:B46)</f>
        <v>57804</v>
      </c>
      <c r="D13" s="308">
        <f t="shared" ref="D13:L13" si="0">SUM(D15:D46)</f>
        <v>15887</v>
      </c>
      <c r="E13" s="308">
        <f t="shared" si="0"/>
        <v>33941</v>
      </c>
      <c r="F13" s="308">
        <f t="shared" si="0"/>
        <v>261</v>
      </c>
      <c r="G13" s="308">
        <f t="shared" si="0"/>
        <v>9171</v>
      </c>
      <c r="H13" s="308">
        <f t="shared" si="0"/>
        <v>463</v>
      </c>
      <c r="I13" s="308">
        <f t="shared" si="0"/>
        <v>3149</v>
      </c>
      <c r="J13" s="308">
        <f t="shared" si="0"/>
        <v>546</v>
      </c>
      <c r="K13" s="308">
        <f t="shared" si="0"/>
        <v>524</v>
      </c>
      <c r="L13" s="308">
        <f t="shared" si="0"/>
        <v>809</v>
      </c>
    </row>
    <row r="14" spans="1:14" s="288" customFormat="1" ht="3.95" customHeight="1">
      <c r="B14" s="341"/>
      <c r="D14" s="308"/>
      <c r="E14" s="308"/>
      <c r="F14" s="308"/>
      <c r="G14" s="308"/>
      <c r="H14" s="308"/>
      <c r="I14" s="308"/>
      <c r="J14" s="308"/>
      <c r="K14" s="308"/>
      <c r="L14" s="308"/>
    </row>
    <row r="15" spans="1:14" s="285" customFormat="1" ht="9" customHeight="1">
      <c r="A15" s="286" t="s">
        <v>45</v>
      </c>
      <c r="B15" s="342">
        <v>1809</v>
      </c>
      <c r="C15" s="286"/>
      <c r="D15" s="295">
        <v>12</v>
      </c>
      <c r="E15" s="295">
        <v>1785</v>
      </c>
      <c r="F15" s="295">
        <v>2</v>
      </c>
      <c r="G15" s="295">
        <v>4</v>
      </c>
      <c r="H15" s="295">
        <v>0</v>
      </c>
      <c r="I15" s="295">
        <v>0</v>
      </c>
      <c r="J15" s="295">
        <v>0</v>
      </c>
      <c r="K15" s="295">
        <v>3</v>
      </c>
      <c r="L15" s="295">
        <v>4</v>
      </c>
    </row>
    <row r="16" spans="1:14" s="285" customFormat="1" ht="9" customHeight="1">
      <c r="A16" s="286" t="s">
        <v>46</v>
      </c>
      <c r="B16" s="342">
        <v>1087</v>
      </c>
      <c r="C16" s="286"/>
      <c r="D16" s="295">
        <v>230</v>
      </c>
      <c r="E16" s="295">
        <v>620</v>
      </c>
      <c r="F16" s="295">
        <v>1</v>
      </c>
      <c r="G16" s="295">
        <v>201</v>
      </c>
      <c r="H16" s="295">
        <v>1</v>
      </c>
      <c r="I16" s="295">
        <v>2</v>
      </c>
      <c r="J16" s="295">
        <v>12</v>
      </c>
      <c r="K16" s="295">
        <v>24</v>
      </c>
      <c r="L16" s="295">
        <v>13</v>
      </c>
    </row>
    <row r="17" spans="1:13" s="285" customFormat="1" ht="9" customHeight="1">
      <c r="A17" s="286" t="s">
        <v>47</v>
      </c>
      <c r="B17" s="342">
        <v>190</v>
      </c>
      <c r="C17" s="286"/>
      <c r="D17" s="295">
        <v>123</v>
      </c>
      <c r="E17" s="295">
        <v>15</v>
      </c>
      <c r="F17" s="295">
        <v>0</v>
      </c>
      <c r="G17" s="295">
        <v>48</v>
      </c>
      <c r="H17" s="295">
        <v>0</v>
      </c>
      <c r="I17" s="295">
        <v>0</v>
      </c>
      <c r="J17" s="295">
        <v>0</v>
      </c>
      <c r="K17" s="295">
        <v>1</v>
      </c>
      <c r="L17" s="295">
        <v>3</v>
      </c>
      <c r="M17" s="295"/>
    </row>
    <row r="18" spans="1:13" s="285" customFormat="1" ht="9" customHeight="1">
      <c r="A18" s="291" t="s">
        <v>48</v>
      </c>
      <c r="B18" s="343">
        <v>194</v>
      </c>
      <c r="C18" s="291"/>
      <c r="D18" s="296">
        <v>23</v>
      </c>
      <c r="E18" s="296">
        <v>171</v>
      </c>
      <c r="F18" s="296">
        <v>0</v>
      </c>
      <c r="G18" s="296">
        <v>0</v>
      </c>
      <c r="H18" s="296">
        <v>0</v>
      </c>
      <c r="I18" s="296">
        <v>0</v>
      </c>
      <c r="J18" s="296">
        <v>0</v>
      </c>
      <c r="K18" s="296">
        <v>1</v>
      </c>
      <c r="L18" s="296">
        <v>0</v>
      </c>
    </row>
    <row r="19" spans="1:13" s="285" customFormat="1" ht="9" customHeight="1">
      <c r="A19" s="286" t="s">
        <v>49</v>
      </c>
      <c r="B19" s="342">
        <v>3283</v>
      </c>
      <c r="C19" s="286"/>
      <c r="D19" s="295">
        <v>1758</v>
      </c>
      <c r="E19" s="295">
        <v>1062</v>
      </c>
      <c r="F19" s="295">
        <v>13</v>
      </c>
      <c r="G19" s="295">
        <v>473</v>
      </c>
      <c r="H19" s="295">
        <v>3</v>
      </c>
      <c r="I19" s="295">
        <v>0</v>
      </c>
      <c r="J19" s="295">
        <v>0</v>
      </c>
      <c r="K19" s="295">
        <v>69</v>
      </c>
      <c r="L19" s="295">
        <v>21</v>
      </c>
    </row>
    <row r="20" spans="1:13" s="285" customFormat="1" ht="9" customHeight="1">
      <c r="A20" s="286" t="s">
        <v>50</v>
      </c>
      <c r="B20" s="342">
        <v>868</v>
      </c>
      <c r="C20" s="286"/>
      <c r="D20" s="295">
        <v>117</v>
      </c>
      <c r="E20" s="295">
        <v>715</v>
      </c>
      <c r="F20" s="295">
        <v>8</v>
      </c>
      <c r="G20" s="295">
        <v>12</v>
      </c>
      <c r="H20" s="295">
        <v>0</v>
      </c>
      <c r="I20" s="295">
        <v>1</v>
      </c>
      <c r="J20" s="295">
        <v>0</v>
      </c>
      <c r="K20" s="295">
        <v>21</v>
      </c>
      <c r="L20" s="295">
        <v>1</v>
      </c>
    </row>
    <row r="21" spans="1:13" s="285" customFormat="1" ht="9" customHeight="1">
      <c r="A21" s="286" t="s">
        <v>51</v>
      </c>
      <c r="B21" s="342">
        <v>667</v>
      </c>
      <c r="C21" s="286"/>
      <c r="D21" s="295">
        <v>123</v>
      </c>
      <c r="E21" s="295">
        <v>491</v>
      </c>
      <c r="F21" s="295">
        <v>7</v>
      </c>
      <c r="G21" s="295">
        <v>56</v>
      </c>
      <c r="H21" s="295">
        <v>1</v>
      </c>
      <c r="I21" s="295">
        <v>1</v>
      </c>
      <c r="J21" s="295">
        <v>0</v>
      </c>
      <c r="K21" s="295">
        <v>6</v>
      </c>
      <c r="L21" s="295">
        <v>0</v>
      </c>
    </row>
    <row r="22" spans="1:13" s="285" customFormat="1" ht="9" customHeight="1">
      <c r="A22" s="291" t="s">
        <v>52</v>
      </c>
      <c r="B22" s="343">
        <v>3626</v>
      </c>
      <c r="C22" s="291"/>
      <c r="D22" s="296">
        <v>1001</v>
      </c>
      <c r="E22" s="296">
        <v>2134</v>
      </c>
      <c r="F22" s="296">
        <v>6</v>
      </c>
      <c r="G22" s="296">
        <v>443</v>
      </c>
      <c r="H22" s="296">
        <v>11</v>
      </c>
      <c r="I22" s="296">
        <v>0</v>
      </c>
      <c r="J22" s="296">
        <v>1</v>
      </c>
      <c r="K22" s="296">
        <v>16</v>
      </c>
      <c r="L22" s="296">
        <v>15</v>
      </c>
    </row>
    <row r="23" spans="1:13" s="285" customFormat="1" ht="9" customHeight="1">
      <c r="A23" s="286" t="s">
        <v>53</v>
      </c>
      <c r="B23" s="342">
        <v>5031</v>
      </c>
      <c r="C23" s="286"/>
      <c r="D23" s="295">
        <v>2513</v>
      </c>
      <c r="E23" s="295">
        <v>2020</v>
      </c>
      <c r="F23" s="295">
        <v>7</v>
      </c>
      <c r="G23" s="295">
        <v>192</v>
      </c>
      <c r="H23" s="295">
        <v>1</v>
      </c>
      <c r="I23" s="295">
        <v>1</v>
      </c>
      <c r="J23" s="295">
        <v>0</v>
      </c>
      <c r="K23" s="295">
        <v>24</v>
      </c>
      <c r="L23" s="295">
        <v>276</v>
      </c>
    </row>
    <row r="24" spans="1:13" s="285" customFormat="1" ht="9" customHeight="1">
      <c r="A24" s="286" t="s">
        <v>54</v>
      </c>
      <c r="B24" s="342">
        <v>1130</v>
      </c>
      <c r="C24" s="286"/>
      <c r="D24" s="295">
        <v>30</v>
      </c>
      <c r="E24" s="295">
        <v>1091</v>
      </c>
      <c r="F24" s="295">
        <v>1</v>
      </c>
      <c r="G24" s="295">
        <v>6</v>
      </c>
      <c r="H24" s="295">
        <v>0</v>
      </c>
      <c r="I24" s="295">
        <v>0</v>
      </c>
      <c r="J24" s="295">
        <v>1</v>
      </c>
      <c r="K24" s="295">
        <v>0</v>
      </c>
      <c r="L24" s="295">
        <v>1</v>
      </c>
    </row>
    <row r="25" spans="1:13" s="285" customFormat="1" ht="9" customHeight="1">
      <c r="A25" s="286" t="s">
        <v>55</v>
      </c>
      <c r="B25" s="342">
        <v>2961</v>
      </c>
      <c r="C25" s="286"/>
      <c r="D25" s="295">
        <v>362</v>
      </c>
      <c r="E25" s="295">
        <v>2368</v>
      </c>
      <c r="F25" s="295">
        <v>4</v>
      </c>
      <c r="G25" s="295">
        <v>281</v>
      </c>
      <c r="H25" s="295">
        <v>1</v>
      </c>
      <c r="I25" s="295">
        <v>0</v>
      </c>
      <c r="J25" s="295">
        <v>0</v>
      </c>
      <c r="K25" s="295">
        <v>2</v>
      </c>
      <c r="L25" s="295">
        <v>15</v>
      </c>
    </row>
    <row r="26" spans="1:13" s="285" customFormat="1" ht="9" customHeight="1">
      <c r="A26" s="291" t="s">
        <v>56</v>
      </c>
      <c r="B26" s="343">
        <v>964</v>
      </c>
      <c r="C26" s="291"/>
      <c r="D26" s="296">
        <v>90</v>
      </c>
      <c r="E26" s="296">
        <v>656</v>
      </c>
      <c r="F26" s="296">
        <v>2</v>
      </c>
      <c r="G26" s="296">
        <v>140</v>
      </c>
      <c r="H26" s="296">
        <v>1</v>
      </c>
      <c r="I26" s="296">
        <v>0</v>
      </c>
      <c r="J26" s="296">
        <v>0</v>
      </c>
      <c r="K26" s="296">
        <v>65</v>
      </c>
      <c r="L26" s="296">
        <v>14</v>
      </c>
    </row>
    <row r="27" spans="1:13" s="285" customFormat="1" ht="9" customHeight="1">
      <c r="A27" s="286" t="s">
        <v>57</v>
      </c>
      <c r="B27" s="342">
        <v>762</v>
      </c>
      <c r="C27" s="286"/>
      <c r="D27" s="295">
        <v>6</v>
      </c>
      <c r="E27" s="295">
        <v>692</v>
      </c>
      <c r="F27" s="295">
        <v>27</v>
      </c>
      <c r="G27" s="295">
        <v>29</v>
      </c>
      <c r="H27" s="295">
        <v>5</v>
      </c>
      <c r="I27" s="295">
        <v>1</v>
      </c>
      <c r="J27" s="295">
        <v>0</v>
      </c>
      <c r="K27" s="295">
        <v>8</v>
      </c>
      <c r="L27" s="295">
        <v>0</v>
      </c>
    </row>
    <row r="28" spans="1:13" s="285" customFormat="1" ht="9" customHeight="1">
      <c r="A28" s="286" t="s">
        <v>58</v>
      </c>
      <c r="B28" s="342">
        <v>4597</v>
      </c>
      <c r="C28" s="286"/>
      <c r="D28" s="295">
        <v>4565</v>
      </c>
      <c r="E28" s="295">
        <v>234</v>
      </c>
      <c r="F28" s="295">
        <v>2</v>
      </c>
      <c r="G28" s="295">
        <v>25</v>
      </c>
      <c r="H28" s="295">
        <v>188</v>
      </c>
      <c r="I28" s="295">
        <v>1</v>
      </c>
      <c r="J28" s="295">
        <v>0</v>
      </c>
      <c r="K28" s="295">
        <v>5</v>
      </c>
      <c r="L28" s="295">
        <v>6</v>
      </c>
    </row>
    <row r="29" spans="1:13" s="285" customFormat="1" ht="9" customHeight="1">
      <c r="A29" s="286" t="s">
        <v>59</v>
      </c>
      <c r="B29" s="342">
        <v>1594</v>
      </c>
      <c r="C29" s="286"/>
      <c r="D29" s="295">
        <v>514</v>
      </c>
      <c r="E29" s="295">
        <v>1114</v>
      </c>
      <c r="F29" s="295">
        <v>2</v>
      </c>
      <c r="G29" s="295">
        <v>45</v>
      </c>
      <c r="H29" s="295">
        <v>0</v>
      </c>
      <c r="I29" s="295">
        <v>0</v>
      </c>
      <c r="J29" s="295">
        <v>0</v>
      </c>
      <c r="K29" s="295">
        <v>2</v>
      </c>
      <c r="L29" s="295">
        <v>30</v>
      </c>
    </row>
    <row r="30" spans="1:13" s="285" customFormat="1" ht="9" customHeight="1">
      <c r="A30" s="291" t="s">
        <v>60</v>
      </c>
      <c r="B30" s="343">
        <v>1495</v>
      </c>
      <c r="C30" s="291"/>
      <c r="D30" s="296">
        <v>217</v>
      </c>
      <c r="E30" s="296">
        <v>897</v>
      </c>
      <c r="F30" s="296">
        <v>9</v>
      </c>
      <c r="G30" s="296">
        <v>392</v>
      </c>
      <c r="H30" s="296">
        <v>3</v>
      </c>
      <c r="I30" s="296">
        <v>1</v>
      </c>
      <c r="J30" s="296">
        <v>4</v>
      </c>
      <c r="K30" s="296">
        <v>24</v>
      </c>
      <c r="L30" s="296">
        <v>1</v>
      </c>
    </row>
    <row r="31" spans="1:13" s="285" customFormat="1" ht="9" customHeight="1">
      <c r="A31" s="286" t="s">
        <v>61</v>
      </c>
      <c r="B31" s="342">
        <v>1308</v>
      </c>
      <c r="C31" s="286"/>
      <c r="D31" s="295">
        <v>182</v>
      </c>
      <c r="E31" s="295">
        <v>1075</v>
      </c>
      <c r="F31" s="295">
        <v>0</v>
      </c>
      <c r="G31" s="295">
        <v>5</v>
      </c>
      <c r="H31" s="295">
        <v>0</v>
      </c>
      <c r="I31" s="295">
        <v>0</v>
      </c>
      <c r="J31" s="295">
        <v>0</v>
      </c>
      <c r="K31" s="295">
        <v>17</v>
      </c>
      <c r="L31" s="295">
        <v>29</v>
      </c>
    </row>
    <row r="32" spans="1:13" s="285" customFormat="1" ht="9" customHeight="1">
      <c r="A32" s="286" t="s">
        <v>62</v>
      </c>
      <c r="B32" s="342">
        <v>33</v>
      </c>
      <c r="C32" s="286"/>
      <c r="D32" s="295">
        <v>0</v>
      </c>
      <c r="E32" s="295">
        <v>20</v>
      </c>
      <c r="F32" s="295">
        <v>0</v>
      </c>
      <c r="G32" s="295">
        <v>12</v>
      </c>
      <c r="H32" s="295">
        <v>0</v>
      </c>
      <c r="I32" s="295">
        <v>0</v>
      </c>
      <c r="J32" s="295">
        <v>0</v>
      </c>
      <c r="K32" s="295">
        <v>1</v>
      </c>
      <c r="L32" s="295">
        <v>0</v>
      </c>
    </row>
    <row r="33" spans="1:12" s="285" customFormat="1" ht="9" customHeight="1">
      <c r="A33" s="286" t="s">
        <v>63</v>
      </c>
      <c r="B33" s="342">
        <v>4099</v>
      </c>
      <c r="C33" s="286"/>
      <c r="D33" s="295">
        <v>0</v>
      </c>
      <c r="E33" s="295">
        <v>3395</v>
      </c>
      <c r="F33" s="295">
        <v>100</v>
      </c>
      <c r="G33" s="295">
        <v>2844</v>
      </c>
      <c r="H33" s="295">
        <v>0</v>
      </c>
      <c r="I33" s="295">
        <v>2796</v>
      </c>
      <c r="J33" s="295">
        <v>523</v>
      </c>
      <c r="K33" s="295">
        <v>57</v>
      </c>
      <c r="L33" s="295">
        <v>0</v>
      </c>
    </row>
    <row r="34" spans="1:12" s="285" customFormat="1" ht="9" customHeight="1">
      <c r="A34" s="291" t="s">
        <v>64</v>
      </c>
      <c r="B34" s="343">
        <v>1416</v>
      </c>
      <c r="C34" s="291"/>
      <c r="D34" s="296">
        <v>786</v>
      </c>
      <c r="E34" s="296">
        <v>403</v>
      </c>
      <c r="F34" s="296">
        <v>15</v>
      </c>
      <c r="G34" s="296">
        <v>196</v>
      </c>
      <c r="H34" s="296">
        <v>5</v>
      </c>
      <c r="I34" s="296">
        <v>0</v>
      </c>
      <c r="J34" s="296">
        <v>2</v>
      </c>
      <c r="K34" s="296">
        <v>8</v>
      </c>
      <c r="L34" s="296">
        <v>1</v>
      </c>
    </row>
    <row r="35" spans="1:12" s="285" customFormat="1" ht="9" customHeight="1">
      <c r="A35" s="286" t="s">
        <v>65</v>
      </c>
      <c r="B35" s="342">
        <v>2928</v>
      </c>
      <c r="C35" s="286"/>
      <c r="D35" s="295">
        <v>182</v>
      </c>
      <c r="E35" s="295">
        <v>1973</v>
      </c>
      <c r="F35" s="295">
        <v>3</v>
      </c>
      <c r="G35" s="295">
        <v>617</v>
      </c>
      <c r="H35" s="295">
        <v>40</v>
      </c>
      <c r="I35" s="295">
        <v>34</v>
      </c>
      <c r="J35" s="295">
        <v>0</v>
      </c>
      <c r="K35" s="295">
        <v>46</v>
      </c>
      <c r="L35" s="295">
        <v>41</v>
      </c>
    </row>
    <row r="36" spans="1:12" s="285" customFormat="1" ht="9" customHeight="1">
      <c r="A36" s="286" t="s">
        <v>66</v>
      </c>
      <c r="B36" s="342">
        <v>473</v>
      </c>
      <c r="C36" s="286"/>
      <c r="D36" s="295">
        <v>424</v>
      </c>
      <c r="E36" s="295">
        <v>7</v>
      </c>
      <c r="F36" s="295">
        <v>0</v>
      </c>
      <c r="G36" s="295">
        <v>36</v>
      </c>
      <c r="H36" s="295">
        <v>0</v>
      </c>
      <c r="I36" s="295">
        <v>0</v>
      </c>
      <c r="J36" s="295">
        <v>0</v>
      </c>
      <c r="K36" s="295">
        <v>3</v>
      </c>
      <c r="L36" s="295">
        <v>3</v>
      </c>
    </row>
    <row r="37" spans="1:12" s="285" customFormat="1" ht="9" customHeight="1">
      <c r="A37" s="286" t="s">
        <v>67</v>
      </c>
      <c r="B37" s="342">
        <v>50</v>
      </c>
      <c r="C37" s="286"/>
      <c r="D37" s="295">
        <v>1</v>
      </c>
      <c r="E37" s="295">
        <v>48</v>
      </c>
      <c r="F37" s="295">
        <v>0</v>
      </c>
      <c r="G37" s="295">
        <v>1</v>
      </c>
      <c r="H37" s="295">
        <v>0</v>
      </c>
      <c r="I37" s="295">
        <v>0</v>
      </c>
      <c r="J37" s="295">
        <v>0</v>
      </c>
      <c r="K37" s="295">
        <v>0</v>
      </c>
      <c r="L37" s="295">
        <v>1</v>
      </c>
    </row>
    <row r="38" spans="1:12" s="285" customFormat="1" ht="9" customHeight="1">
      <c r="A38" s="291" t="s">
        <v>68</v>
      </c>
      <c r="B38" s="343">
        <v>2034</v>
      </c>
      <c r="C38" s="291"/>
      <c r="D38" s="296">
        <v>266</v>
      </c>
      <c r="E38" s="296">
        <v>908</v>
      </c>
      <c r="F38" s="296">
        <v>22</v>
      </c>
      <c r="G38" s="296">
        <v>556</v>
      </c>
      <c r="H38" s="296">
        <v>3</v>
      </c>
      <c r="I38" s="296">
        <v>0</v>
      </c>
      <c r="J38" s="296">
        <v>0</v>
      </c>
      <c r="K38" s="296">
        <v>14</v>
      </c>
      <c r="L38" s="296">
        <v>277</v>
      </c>
    </row>
    <row r="39" spans="1:12" s="285" customFormat="1" ht="9" customHeight="1">
      <c r="A39" s="286" t="s">
        <v>69</v>
      </c>
      <c r="B39" s="342">
        <v>1734</v>
      </c>
      <c r="C39" s="286"/>
      <c r="D39" s="295">
        <v>1179</v>
      </c>
      <c r="E39" s="295">
        <v>215</v>
      </c>
      <c r="F39" s="295">
        <v>1</v>
      </c>
      <c r="G39" s="295">
        <v>364</v>
      </c>
      <c r="H39" s="295">
        <v>0</v>
      </c>
      <c r="I39" s="295">
        <v>0</v>
      </c>
      <c r="J39" s="295">
        <v>0</v>
      </c>
      <c r="K39" s="295">
        <v>10</v>
      </c>
      <c r="L39" s="295">
        <v>4</v>
      </c>
    </row>
    <row r="40" spans="1:12" s="285" customFormat="1" ht="9" customHeight="1">
      <c r="A40" s="286" t="s">
        <v>70</v>
      </c>
      <c r="B40" s="342">
        <v>1724</v>
      </c>
      <c r="C40" s="286"/>
      <c r="D40" s="295">
        <v>689</v>
      </c>
      <c r="E40" s="295">
        <v>913</v>
      </c>
      <c r="F40" s="295">
        <v>1</v>
      </c>
      <c r="G40" s="295">
        <v>101</v>
      </c>
      <c r="H40" s="295">
        <v>6</v>
      </c>
      <c r="I40" s="295">
        <v>40</v>
      </c>
      <c r="J40" s="295">
        <v>3</v>
      </c>
      <c r="K40" s="295">
        <v>7</v>
      </c>
      <c r="L40" s="295">
        <v>6</v>
      </c>
    </row>
    <row r="41" spans="1:12" s="285" customFormat="1" ht="9" customHeight="1">
      <c r="A41" s="286" t="s">
        <v>71</v>
      </c>
      <c r="B41" s="342">
        <v>1675</v>
      </c>
      <c r="C41" s="286"/>
      <c r="D41" s="295">
        <v>13</v>
      </c>
      <c r="E41" s="295">
        <v>1642</v>
      </c>
      <c r="F41" s="295">
        <v>3</v>
      </c>
      <c r="G41" s="295">
        <v>15</v>
      </c>
      <c r="H41" s="295">
        <v>0</v>
      </c>
      <c r="I41" s="295">
        <v>0</v>
      </c>
      <c r="J41" s="295">
        <v>0</v>
      </c>
      <c r="K41" s="295">
        <v>1</v>
      </c>
      <c r="L41" s="295">
        <v>1</v>
      </c>
    </row>
    <row r="42" spans="1:12" s="285" customFormat="1" ht="9" customHeight="1">
      <c r="A42" s="291" t="s">
        <v>72</v>
      </c>
      <c r="B42" s="343">
        <v>3024</v>
      </c>
      <c r="C42" s="291"/>
      <c r="D42" s="296">
        <v>265</v>
      </c>
      <c r="E42" s="296">
        <v>2180</v>
      </c>
      <c r="F42" s="296">
        <v>3</v>
      </c>
      <c r="G42" s="296">
        <v>425</v>
      </c>
      <c r="H42" s="296">
        <v>191</v>
      </c>
      <c r="I42" s="296">
        <v>271</v>
      </c>
      <c r="J42" s="296">
        <v>0</v>
      </c>
      <c r="K42" s="296">
        <v>59</v>
      </c>
      <c r="L42" s="296">
        <v>16</v>
      </c>
    </row>
    <row r="43" spans="1:12" s="285" customFormat="1" ht="9" customHeight="1">
      <c r="A43" s="286" t="s">
        <v>73</v>
      </c>
      <c r="B43" s="342">
        <v>129</v>
      </c>
      <c r="C43" s="286"/>
      <c r="D43" s="295">
        <v>126</v>
      </c>
      <c r="E43" s="295">
        <v>0</v>
      </c>
      <c r="F43" s="295">
        <v>0</v>
      </c>
      <c r="G43" s="295">
        <v>1</v>
      </c>
      <c r="H43" s="295">
        <v>1</v>
      </c>
      <c r="I43" s="295">
        <v>0</v>
      </c>
      <c r="J43" s="295">
        <v>0</v>
      </c>
      <c r="K43" s="295">
        <v>1</v>
      </c>
      <c r="L43" s="295">
        <v>0</v>
      </c>
    </row>
    <row r="44" spans="1:12" s="285" customFormat="1" ht="9" customHeight="1">
      <c r="A44" s="286" t="s">
        <v>74</v>
      </c>
      <c r="B44" s="342">
        <v>3726</v>
      </c>
      <c r="C44" s="286"/>
      <c r="D44" s="295">
        <v>79</v>
      </c>
      <c r="E44" s="295">
        <v>1994</v>
      </c>
      <c r="F44" s="295">
        <v>8</v>
      </c>
      <c r="G44" s="295">
        <v>1610</v>
      </c>
      <c r="H44" s="295">
        <v>1</v>
      </c>
      <c r="I44" s="295">
        <v>0</v>
      </c>
      <c r="J44" s="295">
        <v>0</v>
      </c>
      <c r="K44" s="295">
        <v>13</v>
      </c>
      <c r="L44" s="295">
        <v>22</v>
      </c>
    </row>
    <row r="45" spans="1:12" s="285" customFormat="1" ht="9" customHeight="1">
      <c r="A45" s="286" t="s">
        <v>75</v>
      </c>
      <c r="B45" s="342">
        <v>2871</v>
      </c>
      <c r="C45" s="286"/>
      <c r="D45" s="295">
        <v>1</v>
      </c>
      <c r="E45" s="295">
        <v>2831</v>
      </c>
      <c r="F45" s="295">
        <v>12</v>
      </c>
      <c r="G45" s="295">
        <v>5</v>
      </c>
      <c r="H45" s="295">
        <v>1</v>
      </c>
      <c r="I45" s="295">
        <v>0</v>
      </c>
      <c r="J45" s="295">
        <v>0</v>
      </c>
      <c r="K45" s="295">
        <v>14</v>
      </c>
      <c r="L45" s="295">
        <v>8</v>
      </c>
    </row>
    <row r="46" spans="1:12" s="285" customFormat="1" ht="9" customHeight="1">
      <c r="A46" s="291" t="s">
        <v>76</v>
      </c>
      <c r="B46" s="343">
        <v>322</v>
      </c>
      <c r="C46" s="291"/>
      <c r="D46" s="296">
        <v>10</v>
      </c>
      <c r="E46" s="296">
        <v>272</v>
      </c>
      <c r="F46" s="296">
        <v>2</v>
      </c>
      <c r="G46" s="296">
        <v>36</v>
      </c>
      <c r="H46" s="296">
        <v>0</v>
      </c>
      <c r="I46" s="296">
        <v>0</v>
      </c>
      <c r="J46" s="296">
        <v>0</v>
      </c>
      <c r="K46" s="296">
        <v>2</v>
      </c>
      <c r="L46" s="296">
        <v>0</v>
      </c>
    </row>
    <row r="47" spans="1:12" s="285" customFormat="1" ht="9" customHeight="1">
      <c r="A47" s="284"/>
      <c r="B47" s="284"/>
      <c r="C47" s="284"/>
      <c r="D47" s="307"/>
      <c r="E47" s="307"/>
      <c r="F47" s="307"/>
      <c r="G47" s="307"/>
      <c r="H47" s="307"/>
      <c r="I47" s="307"/>
      <c r="J47" s="307"/>
      <c r="K47" s="307"/>
      <c r="L47" s="307"/>
    </row>
    <row r="48" spans="1:12" s="285" customFormat="1" ht="9" customHeight="1">
      <c r="A48" s="284">
        <v>1996</v>
      </c>
      <c r="B48" s="284"/>
      <c r="C48" s="284"/>
      <c r="D48" s="307"/>
      <c r="E48" s="307"/>
      <c r="F48" s="307"/>
      <c r="G48" s="307"/>
      <c r="H48" s="307"/>
      <c r="I48" s="307"/>
      <c r="J48" s="307"/>
      <c r="K48" s="307"/>
      <c r="L48" s="307"/>
    </row>
    <row r="49" spans="1:12" s="285" customFormat="1" ht="9" customHeight="1">
      <c r="A49" s="284" t="s">
        <v>44</v>
      </c>
      <c r="B49" s="341">
        <f>SUM(B51:B82)</f>
        <v>55117</v>
      </c>
      <c r="C49" s="288"/>
      <c r="D49" s="308">
        <f t="shared" ref="D49:L49" si="1">SUM(D51:D82)</f>
        <v>13840</v>
      </c>
      <c r="E49" s="308">
        <f t="shared" si="1"/>
        <v>32406</v>
      </c>
      <c r="F49" s="308">
        <f t="shared" si="1"/>
        <v>276</v>
      </c>
      <c r="G49" s="308">
        <f t="shared" si="1"/>
        <v>11157</v>
      </c>
      <c r="H49" s="308">
        <f t="shared" si="1"/>
        <v>386</v>
      </c>
      <c r="I49" s="308">
        <f t="shared" si="1"/>
        <v>3273</v>
      </c>
      <c r="J49" s="308">
        <f t="shared" si="1"/>
        <v>464</v>
      </c>
      <c r="K49" s="308">
        <f t="shared" si="1"/>
        <v>600</v>
      </c>
      <c r="L49" s="308">
        <f t="shared" si="1"/>
        <v>315</v>
      </c>
    </row>
    <row r="50" spans="1:12" s="285" customFormat="1" ht="3.95" customHeight="1">
      <c r="A50" s="288"/>
      <c r="B50" s="341"/>
      <c r="C50" s="288"/>
      <c r="D50" s="308"/>
      <c r="E50" s="308"/>
      <c r="F50" s="308"/>
      <c r="G50" s="308"/>
      <c r="H50" s="308"/>
      <c r="I50" s="308"/>
      <c r="J50" s="308"/>
      <c r="K50" s="308"/>
      <c r="L50" s="308"/>
    </row>
    <row r="51" spans="1:12" s="285" customFormat="1" ht="9" customHeight="1">
      <c r="A51" s="286" t="s">
        <v>45</v>
      </c>
      <c r="B51" s="342">
        <v>1341</v>
      </c>
      <c r="C51" s="286"/>
      <c r="D51" s="295">
        <v>101</v>
      </c>
      <c r="E51" s="295">
        <v>1101</v>
      </c>
      <c r="F51" s="295">
        <v>13</v>
      </c>
      <c r="G51" s="295">
        <v>55</v>
      </c>
      <c r="H51" s="295">
        <v>41</v>
      </c>
      <c r="I51" s="295">
        <v>0</v>
      </c>
      <c r="J51" s="295">
        <v>1</v>
      </c>
      <c r="K51" s="295">
        <v>51</v>
      </c>
      <c r="L51" s="295">
        <v>1</v>
      </c>
    </row>
    <row r="52" spans="1:12" s="285" customFormat="1" ht="9" customHeight="1">
      <c r="A52" s="286" t="s">
        <v>46</v>
      </c>
      <c r="B52" s="342">
        <v>918</v>
      </c>
      <c r="C52" s="286"/>
      <c r="D52" s="295">
        <v>74</v>
      </c>
      <c r="E52" s="295">
        <v>367</v>
      </c>
      <c r="F52" s="295">
        <v>8</v>
      </c>
      <c r="G52" s="295">
        <v>410</v>
      </c>
      <c r="H52" s="295">
        <v>0</v>
      </c>
      <c r="I52" s="295">
        <v>0</v>
      </c>
      <c r="J52" s="295">
        <v>1</v>
      </c>
      <c r="K52" s="295">
        <v>56</v>
      </c>
      <c r="L52" s="295">
        <v>2</v>
      </c>
    </row>
    <row r="53" spans="1:12" s="285" customFormat="1" ht="9" customHeight="1">
      <c r="A53" s="286" t="s">
        <v>47</v>
      </c>
      <c r="B53" s="342">
        <v>150</v>
      </c>
      <c r="C53" s="286"/>
      <c r="D53" s="295">
        <v>100</v>
      </c>
      <c r="E53" s="295">
        <v>9</v>
      </c>
      <c r="F53" s="295">
        <v>0</v>
      </c>
      <c r="G53" s="295">
        <v>34</v>
      </c>
      <c r="H53" s="295">
        <v>0</v>
      </c>
      <c r="I53" s="295">
        <v>0</v>
      </c>
      <c r="J53" s="295">
        <v>0</v>
      </c>
      <c r="K53" s="295">
        <v>5</v>
      </c>
      <c r="L53" s="295">
        <v>2</v>
      </c>
    </row>
    <row r="54" spans="1:12" s="285" customFormat="1" ht="9" customHeight="1">
      <c r="A54" s="291" t="s">
        <v>48</v>
      </c>
      <c r="B54" s="343">
        <v>151</v>
      </c>
      <c r="C54" s="291"/>
      <c r="D54" s="296">
        <v>26</v>
      </c>
      <c r="E54" s="296">
        <v>125</v>
      </c>
      <c r="F54" s="296">
        <v>0</v>
      </c>
      <c r="G54" s="296">
        <v>0</v>
      </c>
      <c r="H54" s="296">
        <v>0</v>
      </c>
      <c r="I54" s="296">
        <v>0</v>
      </c>
      <c r="J54" s="296">
        <v>0</v>
      </c>
      <c r="K54" s="296">
        <v>0</v>
      </c>
      <c r="L54" s="296">
        <v>0</v>
      </c>
    </row>
    <row r="55" spans="1:12" s="285" customFormat="1" ht="9" customHeight="1">
      <c r="A55" s="286" t="s">
        <v>49</v>
      </c>
      <c r="B55" s="342">
        <v>3299</v>
      </c>
      <c r="C55" s="286"/>
      <c r="D55" s="295">
        <v>1423</v>
      </c>
      <c r="E55" s="295">
        <v>1265</v>
      </c>
      <c r="F55" s="295">
        <v>9</v>
      </c>
      <c r="G55" s="295">
        <v>464</v>
      </c>
      <c r="H55" s="295">
        <v>2</v>
      </c>
      <c r="I55" s="295">
        <v>1</v>
      </c>
      <c r="J55" s="295">
        <v>1</v>
      </c>
      <c r="K55" s="295">
        <v>161</v>
      </c>
      <c r="L55" s="295">
        <v>16</v>
      </c>
    </row>
    <row r="56" spans="1:12" s="285" customFormat="1" ht="9" customHeight="1">
      <c r="A56" s="286" t="s">
        <v>50</v>
      </c>
      <c r="B56" s="342">
        <v>694</v>
      </c>
      <c r="C56" s="286"/>
      <c r="D56" s="295">
        <v>48</v>
      </c>
      <c r="E56" s="295">
        <v>609</v>
      </c>
      <c r="F56" s="295">
        <v>4</v>
      </c>
      <c r="G56" s="295">
        <v>51</v>
      </c>
      <c r="H56" s="295">
        <v>1</v>
      </c>
      <c r="I56" s="295">
        <v>0</v>
      </c>
      <c r="J56" s="295">
        <v>0</v>
      </c>
      <c r="K56" s="295">
        <v>12</v>
      </c>
      <c r="L56" s="295">
        <v>0</v>
      </c>
    </row>
    <row r="57" spans="1:12" s="285" customFormat="1" ht="9" customHeight="1">
      <c r="A57" s="286" t="s">
        <v>51</v>
      </c>
      <c r="B57" s="342">
        <v>680</v>
      </c>
      <c r="C57" s="286"/>
      <c r="D57" s="295">
        <v>176</v>
      </c>
      <c r="E57" s="295">
        <v>466</v>
      </c>
      <c r="F57" s="295">
        <v>2</v>
      </c>
      <c r="G57" s="295">
        <v>30</v>
      </c>
      <c r="H57" s="295">
        <v>1</v>
      </c>
      <c r="I57" s="295">
        <v>0</v>
      </c>
      <c r="J57" s="295">
        <v>0</v>
      </c>
      <c r="K57" s="295">
        <v>9</v>
      </c>
      <c r="L57" s="295">
        <v>0</v>
      </c>
    </row>
    <row r="58" spans="1:12" s="285" customFormat="1" ht="9" customHeight="1">
      <c r="A58" s="291" t="s">
        <v>52</v>
      </c>
      <c r="B58" s="343">
        <v>3151</v>
      </c>
      <c r="C58" s="291"/>
      <c r="D58" s="296">
        <v>936</v>
      </c>
      <c r="E58" s="296">
        <v>1845</v>
      </c>
      <c r="F58" s="296">
        <v>53</v>
      </c>
      <c r="G58" s="296">
        <v>281</v>
      </c>
      <c r="H58" s="296">
        <v>2</v>
      </c>
      <c r="I58" s="296">
        <v>1</v>
      </c>
      <c r="J58" s="296">
        <v>0</v>
      </c>
      <c r="K58" s="296">
        <v>30</v>
      </c>
      <c r="L58" s="296">
        <v>5</v>
      </c>
    </row>
    <row r="59" spans="1:12" s="285" customFormat="1" ht="9" customHeight="1">
      <c r="A59" s="286" t="s">
        <v>53</v>
      </c>
      <c r="B59" s="342">
        <v>4381</v>
      </c>
      <c r="C59" s="286"/>
      <c r="D59" s="295">
        <v>2142</v>
      </c>
      <c r="E59" s="295">
        <v>1897</v>
      </c>
      <c r="F59" s="295">
        <v>5</v>
      </c>
      <c r="G59" s="295">
        <v>201</v>
      </c>
      <c r="H59" s="295">
        <v>0</v>
      </c>
      <c r="I59" s="295">
        <v>0</v>
      </c>
      <c r="J59" s="295">
        <v>0</v>
      </c>
      <c r="K59" s="295">
        <v>0</v>
      </c>
      <c r="L59" s="295">
        <v>140</v>
      </c>
    </row>
    <row r="60" spans="1:12" s="285" customFormat="1" ht="9" customHeight="1">
      <c r="A60" s="286" t="s">
        <v>54</v>
      </c>
      <c r="B60" s="342">
        <v>962</v>
      </c>
      <c r="C60" s="286"/>
      <c r="D60" s="295">
        <v>12</v>
      </c>
      <c r="E60" s="295">
        <v>950</v>
      </c>
      <c r="F60" s="295">
        <v>0</v>
      </c>
      <c r="G60" s="295">
        <v>1</v>
      </c>
      <c r="H60" s="295">
        <v>0</v>
      </c>
      <c r="I60" s="295">
        <v>0</v>
      </c>
      <c r="J60" s="295">
        <v>0</v>
      </c>
      <c r="K60" s="295">
        <v>0</v>
      </c>
      <c r="L60" s="295">
        <v>0</v>
      </c>
    </row>
    <row r="61" spans="1:12" s="285" customFormat="1" ht="9" customHeight="1">
      <c r="A61" s="286" t="s">
        <v>55</v>
      </c>
      <c r="B61" s="342">
        <v>2836</v>
      </c>
      <c r="C61" s="286"/>
      <c r="D61" s="295">
        <v>520</v>
      </c>
      <c r="E61" s="295">
        <v>2197</v>
      </c>
      <c r="F61" s="295">
        <v>2</v>
      </c>
      <c r="G61" s="295">
        <v>462</v>
      </c>
      <c r="H61" s="295">
        <v>0</v>
      </c>
      <c r="I61" s="295">
        <v>0</v>
      </c>
      <c r="J61" s="295">
        <v>23</v>
      </c>
      <c r="K61" s="295">
        <v>1</v>
      </c>
      <c r="L61" s="295">
        <v>10</v>
      </c>
    </row>
    <row r="62" spans="1:12" s="285" customFormat="1" ht="9" customHeight="1">
      <c r="A62" s="291" t="s">
        <v>56</v>
      </c>
      <c r="B62" s="343">
        <v>781</v>
      </c>
      <c r="C62" s="291"/>
      <c r="D62" s="296">
        <v>81</v>
      </c>
      <c r="E62" s="296">
        <v>642</v>
      </c>
      <c r="F62" s="296">
        <v>2</v>
      </c>
      <c r="G62" s="296">
        <v>29</v>
      </c>
      <c r="H62" s="296">
        <v>3</v>
      </c>
      <c r="I62" s="296">
        <v>0</v>
      </c>
      <c r="J62" s="296">
        <v>1</v>
      </c>
      <c r="K62" s="296">
        <v>17</v>
      </c>
      <c r="L62" s="296">
        <v>10</v>
      </c>
    </row>
    <row r="63" spans="1:12" s="285" customFormat="1" ht="9" customHeight="1">
      <c r="A63" s="286" t="s">
        <v>57</v>
      </c>
      <c r="B63" s="342">
        <v>794</v>
      </c>
      <c r="C63" s="286"/>
      <c r="D63" s="295">
        <v>6</v>
      </c>
      <c r="E63" s="295">
        <v>735</v>
      </c>
      <c r="F63" s="295">
        <v>23</v>
      </c>
      <c r="G63" s="295">
        <v>23</v>
      </c>
      <c r="H63" s="295">
        <v>1</v>
      </c>
      <c r="I63" s="295">
        <v>0</v>
      </c>
      <c r="J63" s="295">
        <v>0</v>
      </c>
      <c r="K63" s="295">
        <v>8</v>
      </c>
      <c r="L63" s="295">
        <v>1</v>
      </c>
    </row>
    <row r="64" spans="1:12" s="285" customFormat="1" ht="9" customHeight="1">
      <c r="A64" s="286" t="s">
        <v>58</v>
      </c>
      <c r="B64" s="342">
        <v>3260</v>
      </c>
      <c r="C64" s="286"/>
      <c r="D64" s="295">
        <v>2761</v>
      </c>
      <c r="E64" s="295">
        <v>548</v>
      </c>
      <c r="F64" s="295">
        <v>4</v>
      </c>
      <c r="G64" s="295">
        <v>169</v>
      </c>
      <c r="H64" s="295">
        <v>1</v>
      </c>
      <c r="I64" s="295">
        <v>0</v>
      </c>
      <c r="J64" s="295">
        <v>0</v>
      </c>
      <c r="K64" s="295">
        <v>4</v>
      </c>
      <c r="L64" s="295">
        <v>7</v>
      </c>
    </row>
    <row r="65" spans="1:12" s="285" customFormat="1" ht="9" customHeight="1">
      <c r="A65" s="286" t="s">
        <v>59</v>
      </c>
      <c r="B65" s="342">
        <v>1345</v>
      </c>
      <c r="C65" s="286"/>
      <c r="D65" s="295">
        <v>473</v>
      </c>
      <c r="E65" s="295">
        <v>961</v>
      </c>
      <c r="F65" s="295">
        <v>6</v>
      </c>
      <c r="G65" s="295">
        <v>32</v>
      </c>
      <c r="H65" s="295">
        <v>0</v>
      </c>
      <c r="I65" s="295">
        <v>0</v>
      </c>
      <c r="J65" s="295">
        <v>0</v>
      </c>
      <c r="K65" s="295">
        <v>3</v>
      </c>
      <c r="L65" s="295">
        <v>15</v>
      </c>
    </row>
    <row r="66" spans="1:12" s="285" customFormat="1" ht="9" customHeight="1">
      <c r="A66" s="291" t="s">
        <v>60</v>
      </c>
      <c r="B66" s="343">
        <v>1272</v>
      </c>
      <c r="C66" s="291"/>
      <c r="D66" s="296">
        <v>138</v>
      </c>
      <c r="E66" s="296">
        <v>811</v>
      </c>
      <c r="F66" s="296">
        <v>13</v>
      </c>
      <c r="G66" s="296">
        <v>327</v>
      </c>
      <c r="H66" s="296">
        <v>5</v>
      </c>
      <c r="I66" s="296">
        <v>1</v>
      </c>
      <c r="J66" s="296">
        <v>4</v>
      </c>
      <c r="K66" s="296">
        <v>18</v>
      </c>
      <c r="L66" s="296">
        <v>0</v>
      </c>
    </row>
    <row r="67" spans="1:12" s="285" customFormat="1" ht="9" customHeight="1">
      <c r="A67" s="286" t="s">
        <v>61</v>
      </c>
      <c r="B67" s="342">
        <v>1245</v>
      </c>
      <c r="C67" s="286"/>
      <c r="D67" s="295">
        <v>280</v>
      </c>
      <c r="E67" s="295">
        <v>923</v>
      </c>
      <c r="F67" s="295">
        <v>0</v>
      </c>
      <c r="G67" s="295">
        <v>71</v>
      </c>
      <c r="H67" s="295">
        <v>0</v>
      </c>
      <c r="I67" s="295">
        <v>0</v>
      </c>
      <c r="J67" s="295">
        <v>0</v>
      </c>
      <c r="K67" s="295">
        <v>2</v>
      </c>
      <c r="L67" s="295">
        <v>19</v>
      </c>
    </row>
    <row r="68" spans="1:12" s="285" customFormat="1" ht="9" customHeight="1">
      <c r="A68" s="286" t="s">
        <v>62</v>
      </c>
      <c r="B68" s="342">
        <v>104</v>
      </c>
      <c r="C68" s="286"/>
      <c r="D68" s="295">
        <v>5</v>
      </c>
      <c r="E68" s="295">
        <v>30</v>
      </c>
      <c r="F68" s="295">
        <v>3</v>
      </c>
      <c r="G68" s="295">
        <v>19</v>
      </c>
      <c r="H68" s="295">
        <v>30</v>
      </c>
      <c r="I68" s="295">
        <v>1</v>
      </c>
      <c r="J68" s="295">
        <v>1</v>
      </c>
      <c r="K68" s="295">
        <v>17</v>
      </c>
      <c r="L68" s="295">
        <v>0</v>
      </c>
    </row>
    <row r="69" spans="1:12" s="285" customFormat="1" ht="9" customHeight="1">
      <c r="A69" s="286" t="s">
        <v>63</v>
      </c>
      <c r="B69" s="342">
        <v>3035</v>
      </c>
      <c r="C69" s="286"/>
      <c r="D69" s="295">
        <v>0</v>
      </c>
      <c r="E69" s="295">
        <v>2907</v>
      </c>
      <c r="F69" s="295">
        <v>61</v>
      </c>
      <c r="G69" s="295">
        <v>2454</v>
      </c>
      <c r="H69" s="295">
        <v>0</v>
      </c>
      <c r="I69" s="295">
        <v>2978</v>
      </c>
      <c r="J69" s="295">
        <v>425</v>
      </c>
      <c r="K69" s="295">
        <v>24</v>
      </c>
      <c r="L69" s="295">
        <v>0</v>
      </c>
    </row>
    <row r="70" spans="1:12" s="285" customFormat="1" ht="9" customHeight="1">
      <c r="A70" s="291" t="s">
        <v>64</v>
      </c>
      <c r="B70" s="343">
        <v>1330</v>
      </c>
      <c r="C70" s="291"/>
      <c r="D70" s="296">
        <v>667</v>
      </c>
      <c r="E70" s="296">
        <v>524</v>
      </c>
      <c r="F70" s="296">
        <v>7</v>
      </c>
      <c r="G70" s="296">
        <v>116</v>
      </c>
      <c r="H70" s="296">
        <v>0</v>
      </c>
      <c r="I70" s="296">
        <v>0</v>
      </c>
      <c r="J70" s="296">
        <v>0</v>
      </c>
      <c r="K70" s="296">
        <v>15</v>
      </c>
      <c r="L70" s="296">
        <v>1</v>
      </c>
    </row>
    <row r="71" spans="1:12" s="285" customFormat="1" ht="9" customHeight="1">
      <c r="A71" s="286" t="s">
        <v>65</v>
      </c>
      <c r="B71" s="342">
        <v>2727</v>
      </c>
      <c r="C71" s="286"/>
      <c r="D71" s="295">
        <v>107</v>
      </c>
      <c r="E71" s="295">
        <v>1873</v>
      </c>
      <c r="F71" s="295">
        <v>3</v>
      </c>
      <c r="G71" s="295">
        <v>622</v>
      </c>
      <c r="H71" s="295">
        <v>34</v>
      </c>
      <c r="I71" s="295">
        <v>17</v>
      </c>
      <c r="J71" s="295">
        <v>1</v>
      </c>
      <c r="K71" s="295">
        <v>65</v>
      </c>
      <c r="L71" s="295">
        <v>8</v>
      </c>
    </row>
    <row r="72" spans="1:12" s="285" customFormat="1" ht="9" customHeight="1">
      <c r="A72" s="286" t="s">
        <v>66</v>
      </c>
      <c r="B72" s="342">
        <v>653</v>
      </c>
      <c r="C72" s="286"/>
      <c r="D72" s="295">
        <v>649</v>
      </c>
      <c r="E72" s="295">
        <v>1</v>
      </c>
      <c r="F72" s="295">
        <v>0</v>
      </c>
      <c r="G72" s="295">
        <v>0</v>
      </c>
      <c r="H72" s="295">
        <v>0</v>
      </c>
      <c r="I72" s="295">
        <v>0</v>
      </c>
      <c r="J72" s="295">
        <v>2</v>
      </c>
      <c r="K72" s="295">
        <v>0</v>
      </c>
      <c r="L72" s="295">
        <v>1</v>
      </c>
    </row>
    <row r="73" spans="1:12" s="285" customFormat="1" ht="9" customHeight="1">
      <c r="A73" s="286" t="s">
        <v>67</v>
      </c>
      <c r="B73" s="342">
        <v>417</v>
      </c>
      <c r="C73" s="286"/>
      <c r="D73" s="295">
        <v>29</v>
      </c>
      <c r="E73" s="295">
        <v>321</v>
      </c>
      <c r="F73" s="295">
        <v>0</v>
      </c>
      <c r="G73" s="295">
        <v>85</v>
      </c>
      <c r="H73" s="295">
        <v>0</v>
      </c>
      <c r="I73" s="295">
        <v>2</v>
      </c>
      <c r="J73" s="295">
        <v>0</v>
      </c>
      <c r="K73" s="295">
        <v>1</v>
      </c>
      <c r="L73" s="295">
        <v>0</v>
      </c>
    </row>
    <row r="74" spans="1:12" s="285" customFormat="1" ht="9" customHeight="1">
      <c r="A74" s="291" t="s">
        <v>68</v>
      </c>
      <c r="B74" s="343">
        <v>2780</v>
      </c>
      <c r="C74" s="291"/>
      <c r="D74" s="296">
        <v>147</v>
      </c>
      <c r="E74" s="296">
        <v>929</v>
      </c>
      <c r="F74" s="296">
        <v>0</v>
      </c>
      <c r="G74" s="296">
        <v>1693</v>
      </c>
      <c r="H74" s="296">
        <v>3</v>
      </c>
      <c r="I74" s="296">
        <v>0</v>
      </c>
      <c r="J74" s="296">
        <v>0</v>
      </c>
      <c r="K74" s="296">
        <v>2</v>
      </c>
      <c r="L74" s="296">
        <v>11</v>
      </c>
    </row>
    <row r="75" spans="1:12" s="285" customFormat="1" ht="9" customHeight="1">
      <c r="A75" s="286" t="s">
        <v>69</v>
      </c>
      <c r="B75" s="342">
        <v>1187</v>
      </c>
      <c r="C75" s="286"/>
      <c r="D75" s="295">
        <v>685</v>
      </c>
      <c r="E75" s="295">
        <v>112</v>
      </c>
      <c r="F75" s="295">
        <v>1</v>
      </c>
      <c r="G75" s="295">
        <v>381</v>
      </c>
      <c r="H75" s="295">
        <v>1</v>
      </c>
      <c r="I75" s="295">
        <v>0</v>
      </c>
      <c r="J75" s="295">
        <v>0</v>
      </c>
      <c r="K75" s="295">
        <v>5</v>
      </c>
      <c r="L75" s="295">
        <v>2</v>
      </c>
    </row>
    <row r="76" spans="1:12" s="285" customFormat="1" ht="9" customHeight="1">
      <c r="A76" s="286" t="s">
        <v>70</v>
      </c>
      <c r="B76" s="342">
        <v>1875</v>
      </c>
      <c r="C76" s="286"/>
      <c r="D76" s="295">
        <v>1313</v>
      </c>
      <c r="E76" s="295">
        <v>366</v>
      </c>
      <c r="F76" s="295">
        <v>1</v>
      </c>
      <c r="G76" s="295">
        <v>102</v>
      </c>
      <c r="H76" s="295">
        <v>36</v>
      </c>
      <c r="I76" s="295">
        <v>56</v>
      </c>
      <c r="J76" s="295">
        <v>0</v>
      </c>
      <c r="K76" s="295">
        <v>1</v>
      </c>
      <c r="L76" s="295">
        <v>6</v>
      </c>
    </row>
    <row r="77" spans="1:12" s="285" customFormat="1" ht="9" customHeight="1">
      <c r="A77" s="286" t="s">
        <v>71</v>
      </c>
      <c r="B77" s="342">
        <v>2390</v>
      </c>
      <c r="C77" s="286"/>
      <c r="D77" s="295">
        <v>5</v>
      </c>
      <c r="E77" s="295">
        <v>1571</v>
      </c>
      <c r="F77" s="295">
        <v>8</v>
      </c>
      <c r="G77" s="295">
        <v>762</v>
      </c>
      <c r="H77" s="295">
        <v>0</v>
      </c>
      <c r="I77" s="295">
        <v>1</v>
      </c>
      <c r="J77" s="295">
        <v>0</v>
      </c>
      <c r="K77" s="295">
        <v>14</v>
      </c>
      <c r="L77" s="295">
        <v>31</v>
      </c>
    </row>
    <row r="78" spans="1:12" s="285" customFormat="1" ht="9" customHeight="1">
      <c r="A78" s="291" t="s">
        <v>72</v>
      </c>
      <c r="B78" s="343">
        <v>3827</v>
      </c>
      <c r="C78" s="291"/>
      <c r="D78" s="296">
        <v>493</v>
      </c>
      <c r="E78" s="296">
        <v>2761</v>
      </c>
      <c r="F78" s="296">
        <v>5</v>
      </c>
      <c r="G78" s="296">
        <v>853</v>
      </c>
      <c r="H78" s="296">
        <v>224</v>
      </c>
      <c r="I78" s="296">
        <v>214</v>
      </c>
      <c r="J78" s="296">
        <v>0</v>
      </c>
      <c r="K78" s="296">
        <v>46</v>
      </c>
      <c r="L78" s="296">
        <v>8</v>
      </c>
    </row>
    <row r="79" spans="1:12" s="285" customFormat="1" ht="9" customHeight="1">
      <c r="A79" s="286" t="s">
        <v>73</v>
      </c>
      <c r="B79" s="342">
        <v>128</v>
      </c>
      <c r="C79" s="286"/>
      <c r="D79" s="295">
        <v>127</v>
      </c>
      <c r="E79" s="295">
        <v>0</v>
      </c>
      <c r="F79" s="295">
        <v>1</v>
      </c>
      <c r="G79" s="295">
        <v>0</v>
      </c>
      <c r="H79" s="295">
        <v>0</v>
      </c>
      <c r="I79" s="295">
        <v>0</v>
      </c>
      <c r="J79" s="295">
        <v>0</v>
      </c>
      <c r="K79" s="295">
        <v>0</v>
      </c>
      <c r="L79" s="295">
        <v>0</v>
      </c>
    </row>
    <row r="80" spans="1:12" s="285" customFormat="1" ht="9" customHeight="1">
      <c r="A80" s="286" t="s">
        <v>74</v>
      </c>
      <c r="B80" s="342">
        <v>4519</v>
      </c>
      <c r="C80" s="286"/>
      <c r="D80" s="295">
        <v>302</v>
      </c>
      <c r="E80" s="295">
        <v>2733</v>
      </c>
      <c r="F80" s="295">
        <v>29</v>
      </c>
      <c r="G80" s="295">
        <v>1403</v>
      </c>
      <c r="H80" s="295">
        <v>1</v>
      </c>
      <c r="I80" s="295">
        <v>1</v>
      </c>
      <c r="J80" s="295">
        <v>4</v>
      </c>
      <c r="K80" s="295">
        <v>30</v>
      </c>
      <c r="L80" s="295">
        <v>16</v>
      </c>
    </row>
    <row r="81" spans="1:12" s="285" customFormat="1" ht="9" customHeight="1">
      <c r="A81" s="286" t="s">
        <v>75</v>
      </c>
      <c r="B81" s="342">
        <v>2615</v>
      </c>
      <c r="C81" s="286"/>
      <c r="D81" s="295">
        <v>8</v>
      </c>
      <c r="E81" s="295">
        <v>2587</v>
      </c>
      <c r="F81" s="295">
        <v>13</v>
      </c>
      <c r="G81" s="295">
        <v>2</v>
      </c>
      <c r="H81" s="295">
        <v>0</v>
      </c>
      <c r="I81" s="295">
        <v>0</v>
      </c>
      <c r="J81" s="295">
        <v>0</v>
      </c>
      <c r="K81" s="295">
        <v>3</v>
      </c>
      <c r="L81" s="295">
        <v>3</v>
      </c>
    </row>
    <row r="82" spans="1:12" s="285" customFormat="1" ht="9" customHeight="1">
      <c r="A82" s="291" t="s">
        <v>76</v>
      </c>
      <c r="B82" s="343">
        <v>270</v>
      </c>
      <c r="C82" s="291"/>
      <c r="D82" s="296">
        <v>6</v>
      </c>
      <c r="E82" s="296">
        <v>240</v>
      </c>
      <c r="F82" s="296">
        <v>0</v>
      </c>
      <c r="G82" s="296">
        <v>25</v>
      </c>
      <c r="H82" s="296">
        <v>0</v>
      </c>
      <c r="I82" s="296">
        <v>0</v>
      </c>
      <c r="J82" s="296">
        <v>0</v>
      </c>
      <c r="K82" s="296">
        <v>0</v>
      </c>
      <c r="L82" s="296">
        <v>0</v>
      </c>
    </row>
    <row r="83" spans="1:12" s="285" customFormat="1" ht="9" customHeight="1"/>
    <row r="84" spans="1:12" s="285" customFormat="1" ht="9" customHeight="1">
      <c r="A84" s="284">
        <v>1997</v>
      </c>
      <c r="B84" s="284"/>
      <c r="C84" s="284"/>
      <c r="D84" s="307"/>
      <c r="E84" s="307"/>
      <c r="F84" s="307"/>
      <c r="G84" s="307"/>
      <c r="H84" s="307"/>
      <c r="I84" s="307"/>
      <c r="J84" s="307"/>
      <c r="K84" s="307"/>
      <c r="L84" s="307"/>
    </row>
    <row r="85" spans="1:12" s="285" customFormat="1" ht="9" customHeight="1">
      <c r="A85" s="284" t="s">
        <v>44</v>
      </c>
      <c r="B85" s="341">
        <f>SUM(B87:B118)</f>
        <v>59289</v>
      </c>
      <c r="C85" s="288"/>
      <c r="D85" s="308">
        <f t="shared" ref="D85:L85" si="2">SUM(D87:D118)</f>
        <v>15218</v>
      </c>
      <c r="E85" s="308">
        <f t="shared" si="2"/>
        <v>37156</v>
      </c>
      <c r="F85" s="308">
        <f t="shared" si="2"/>
        <v>229</v>
      </c>
      <c r="G85" s="308">
        <f t="shared" si="2"/>
        <v>8654</v>
      </c>
      <c r="H85" s="308">
        <f t="shared" si="2"/>
        <v>340</v>
      </c>
      <c r="I85" s="308">
        <f t="shared" si="2"/>
        <v>3255</v>
      </c>
      <c r="J85" s="308">
        <f t="shared" si="2"/>
        <v>570</v>
      </c>
      <c r="K85" s="308">
        <f t="shared" si="2"/>
        <v>601</v>
      </c>
      <c r="L85" s="308">
        <f t="shared" si="2"/>
        <v>331</v>
      </c>
    </row>
    <row r="86" spans="1:12" s="285" customFormat="1" ht="3.95" customHeight="1">
      <c r="A86" s="284"/>
      <c r="B86" s="341"/>
      <c r="C86" s="288"/>
      <c r="D86" s="308"/>
      <c r="E86" s="308"/>
      <c r="F86" s="308"/>
      <c r="G86" s="308"/>
      <c r="H86" s="308"/>
      <c r="I86" s="308"/>
      <c r="J86" s="308"/>
      <c r="K86" s="308"/>
      <c r="L86" s="308"/>
    </row>
    <row r="87" spans="1:12" s="285" customFormat="1" ht="9" customHeight="1">
      <c r="A87" s="286" t="s">
        <v>45</v>
      </c>
      <c r="B87" s="342">
        <v>1681</v>
      </c>
      <c r="C87" s="286"/>
      <c r="D87" s="295">
        <v>758</v>
      </c>
      <c r="E87" s="295">
        <v>914</v>
      </c>
      <c r="F87" s="295">
        <v>1</v>
      </c>
      <c r="G87" s="295">
        <v>6</v>
      </c>
      <c r="H87" s="295">
        <v>0</v>
      </c>
      <c r="I87" s="295">
        <v>0</v>
      </c>
      <c r="J87" s="295">
        <v>0</v>
      </c>
      <c r="K87" s="295">
        <v>0</v>
      </c>
      <c r="L87" s="295">
        <v>3</v>
      </c>
    </row>
    <row r="88" spans="1:12" s="285" customFormat="1" ht="9" customHeight="1">
      <c r="A88" s="286" t="s">
        <v>46</v>
      </c>
      <c r="B88" s="342">
        <v>682</v>
      </c>
      <c r="C88" s="286"/>
      <c r="D88" s="295">
        <v>47</v>
      </c>
      <c r="E88" s="295">
        <v>270</v>
      </c>
      <c r="F88" s="295">
        <v>4</v>
      </c>
      <c r="G88" s="295">
        <v>353</v>
      </c>
      <c r="H88" s="295">
        <v>0</v>
      </c>
      <c r="I88" s="295">
        <v>0</v>
      </c>
      <c r="J88" s="295">
        <v>0</v>
      </c>
      <c r="K88" s="295">
        <v>11</v>
      </c>
      <c r="L88" s="295">
        <v>0</v>
      </c>
    </row>
    <row r="89" spans="1:12" s="285" customFormat="1" ht="9" customHeight="1">
      <c r="A89" s="286" t="s">
        <v>47</v>
      </c>
      <c r="B89" s="342">
        <v>85</v>
      </c>
      <c r="C89" s="286"/>
      <c r="D89" s="295">
        <v>48</v>
      </c>
      <c r="E89" s="295">
        <v>16</v>
      </c>
      <c r="F89" s="295">
        <v>0</v>
      </c>
      <c r="G89" s="295">
        <v>16</v>
      </c>
      <c r="H89" s="295">
        <v>1</v>
      </c>
      <c r="I89" s="295">
        <v>0</v>
      </c>
      <c r="J89" s="295">
        <v>0</v>
      </c>
      <c r="K89" s="295">
        <v>3</v>
      </c>
      <c r="L89" s="295">
        <v>1</v>
      </c>
    </row>
    <row r="90" spans="1:12" s="285" customFormat="1" ht="9" customHeight="1">
      <c r="A90" s="291" t="s">
        <v>48</v>
      </c>
      <c r="B90" s="343">
        <v>117</v>
      </c>
      <c r="C90" s="291"/>
      <c r="D90" s="296">
        <v>14</v>
      </c>
      <c r="E90" s="296">
        <v>100</v>
      </c>
      <c r="F90" s="296">
        <v>0</v>
      </c>
      <c r="G90" s="296">
        <v>3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</row>
    <row r="91" spans="1:12" s="285" customFormat="1" ht="9" customHeight="1">
      <c r="A91" s="286" t="s">
        <v>49</v>
      </c>
      <c r="B91" s="342">
        <v>4134</v>
      </c>
      <c r="C91" s="286"/>
      <c r="D91" s="295">
        <v>1433</v>
      </c>
      <c r="E91" s="295">
        <v>2298</v>
      </c>
      <c r="F91" s="295">
        <v>7</v>
      </c>
      <c r="G91" s="295">
        <v>348</v>
      </c>
      <c r="H91" s="295">
        <v>4</v>
      </c>
      <c r="I91" s="295">
        <v>0</v>
      </c>
      <c r="J91" s="295">
        <v>1</v>
      </c>
      <c r="K91" s="295">
        <v>29</v>
      </c>
      <c r="L91" s="295">
        <v>17</v>
      </c>
    </row>
    <row r="92" spans="1:12" s="285" customFormat="1" ht="9" customHeight="1">
      <c r="A92" s="286" t="s">
        <v>50</v>
      </c>
      <c r="B92" s="342">
        <v>730</v>
      </c>
      <c r="C92" s="286"/>
      <c r="D92" s="295">
        <v>28</v>
      </c>
      <c r="E92" s="295">
        <v>677</v>
      </c>
      <c r="F92" s="295">
        <v>4</v>
      </c>
      <c r="G92" s="295">
        <v>48</v>
      </c>
      <c r="H92" s="295">
        <v>3</v>
      </c>
      <c r="I92" s="295">
        <v>0</v>
      </c>
      <c r="J92" s="295">
        <v>0</v>
      </c>
      <c r="K92" s="295">
        <v>3</v>
      </c>
      <c r="L92" s="295">
        <v>0</v>
      </c>
    </row>
    <row r="93" spans="1:12" s="285" customFormat="1" ht="9" customHeight="1">
      <c r="A93" s="286" t="s">
        <v>51</v>
      </c>
      <c r="B93" s="342">
        <v>653</v>
      </c>
      <c r="C93" s="286"/>
      <c r="D93" s="295">
        <v>232</v>
      </c>
      <c r="E93" s="295">
        <v>393</v>
      </c>
      <c r="F93" s="295">
        <v>2</v>
      </c>
      <c r="G93" s="295">
        <v>23</v>
      </c>
      <c r="H93" s="295">
        <v>0</v>
      </c>
      <c r="I93" s="295">
        <v>0</v>
      </c>
      <c r="J93" s="295">
        <v>0</v>
      </c>
      <c r="K93" s="295">
        <v>3</v>
      </c>
      <c r="L93" s="295">
        <v>0</v>
      </c>
    </row>
    <row r="94" spans="1:12" s="285" customFormat="1" ht="9" customHeight="1">
      <c r="A94" s="291" t="s">
        <v>52</v>
      </c>
      <c r="B94" s="343">
        <v>2928</v>
      </c>
      <c r="C94" s="291"/>
      <c r="D94" s="296">
        <v>959</v>
      </c>
      <c r="E94" s="296">
        <v>1713</v>
      </c>
      <c r="F94" s="296">
        <v>9</v>
      </c>
      <c r="G94" s="296">
        <v>217</v>
      </c>
      <c r="H94" s="296">
        <v>0</v>
      </c>
      <c r="I94" s="296">
        <v>1</v>
      </c>
      <c r="J94" s="296">
        <v>1</v>
      </c>
      <c r="K94" s="296">
        <v>37</v>
      </c>
      <c r="L94" s="296">
        <v>7</v>
      </c>
    </row>
    <row r="95" spans="1:12" s="285" customFormat="1" ht="9" customHeight="1">
      <c r="A95" s="286" t="s">
        <v>53</v>
      </c>
      <c r="B95" s="342">
        <v>4920</v>
      </c>
      <c r="C95" s="286"/>
      <c r="D95" s="295">
        <v>1708</v>
      </c>
      <c r="E95" s="295">
        <v>2733</v>
      </c>
      <c r="F95" s="295">
        <v>2</v>
      </c>
      <c r="G95" s="295">
        <v>158</v>
      </c>
      <c r="H95" s="295">
        <v>0</v>
      </c>
      <c r="I95" s="295">
        <v>0</v>
      </c>
      <c r="J95" s="295">
        <v>3</v>
      </c>
      <c r="K95" s="295">
        <v>135</v>
      </c>
      <c r="L95" s="295">
        <v>183</v>
      </c>
    </row>
    <row r="96" spans="1:12" s="285" customFormat="1" ht="9" customHeight="1">
      <c r="A96" s="286" t="s">
        <v>54</v>
      </c>
      <c r="B96" s="342">
        <v>1187</v>
      </c>
      <c r="C96" s="286"/>
      <c r="D96" s="295">
        <v>43</v>
      </c>
      <c r="E96" s="295">
        <v>1138</v>
      </c>
      <c r="F96" s="295">
        <v>0</v>
      </c>
      <c r="G96" s="295">
        <v>1</v>
      </c>
      <c r="H96" s="295">
        <v>0</v>
      </c>
      <c r="I96" s="295">
        <v>0</v>
      </c>
      <c r="J96" s="295">
        <v>0</v>
      </c>
      <c r="K96" s="295">
        <v>2</v>
      </c>
      <c r="L96" s="295">
        <v>3</v>
      </c>
    </row>
    <row r="97" spans="1:12" s="285" customFormat="1" ht="9" customHeight="1">
      <c r="A97" s="286" t="s">
        <v>55</v>
      </c>
      <c r="B97" s="342">
        <v>3095</v>
      </c>
      <c r="C97" s="286"/>
      <c r="D97" s="295">
        <v>507</v>
      </c>
      <c r="E97" s="295">
        <v>2519</v>
      </c>
      <c r="F97" s="295">
        <v>8</v>
      </c>
      <c r="G97" s="295">
        <v>324</v>
      </c>
      <c r="H97" s="295">
        <v>0</v>
      </c>
      <c r="I97" s="295">
        <v>0</v>
      </c>
      <c r="J97" s="295">
        <v>56</v>
      </c>
      <c r="K97" s="295">
        <v>1</v>
      </c>
      <c r="L97" s="295">
        <v>5</v>
      </c>
    </row>
    <row r="98" spans="1:12" s="285" customFormat="1" ht="9" customHeight="1">
      <c r="A98" s="291" t="s">
        <v>56</v>
      </c>
      <c r="B98" s="343">
        <v>1098</v>
      </c>
      <c r="C98" s="291"/>
      <c r="D98" s="296">
        <v>97</v>
      </c>
      <c r="E98" s="296">
        <v>962</v>
      </c>
      <c r="F98" s="296">
        <v>3</v>
      </c>
      <c r="G98" s="296">
        <v>15</v>
      </c>
      <c r="H98" s="296">
        <v>0</v>
      </c>
      <c r="I98" s="296">
        <v>0</v>
      </c>
      <c r="J98" s="296">
        <v>2</v>
      </c>
      <c r="K98" s="296">
        <v>17</v>
      </c>
      <c r="L98" s="296">
        <v>6</v>
      </c>
    </row>
    <row r="99" spans="1:12" s="285" customFormat="1" ht="9" customHeight="1">
      <c r="A99" s="286" t="s">
        <v>57</v>
      </c>
      <c r="B99" s="342">
        <v>894</v>
      </c>
      <c r="C99" s="286"/>
      <c r="D99" s="295">
        <v>4</v>
      </c>
      <c r="E99" s="295">
        <v>852</v>
      </c>
      <c r="F99" s="295">
        <v>22</v>
      </c>
      <c r="G99" s="295">
        <v>7</v>
      </c>
      <c r="H99" s="295">
        <v>0</v>
      </c>
      <c r="I99" s="295">
        <v>1</v>
      </c>
      <c r="J99" s="295">
        <v>0</v>
      </c>
      <c r="K99" s="295">
        <v>9</v>
      </c>
      <c r="L99" s="295">
        <v>2</v>
      </c>
    </row>
    <row r="100" spans="1:12" s="285" customFormat="1" ht="9" customHeight="1">
      <c r="A100" s="286" t="s">
        <v>58</v>
      </c>
      <c r="B100" s="342">
        <v>2578</v>
      </c>
      <c r="C100" s="286"/>
      <c r="D100" s="295">
        <v>2155</v>
      </c>
      <c r="E100" s="295">
        <v>711</v>
      </c>
      <c r="F100" s="295">
        <v>0</v>
      </c>
      <c r="G100" s="295">
        <v>3</v>
      </c>
      <c r="H100" s="295">
        <v>0</v>
      </c>
      <c r="I100" s="295">
        <v>0</v>
      </c>
      <c r="J100" s="295">
        <v>0</v>
      </c>
      <c r="K100" s="295">
        <v>2</v>
      </c>
      <c r="L100" s="295">
        <v>2</v>
      </c>
    </row>
    <row r="101" spans="1:12" s="285" customFormat="1" ht="9" customHeight="1">
      <c r="A101" s="286" t="s">
        <v>59</v>
      </c>
      <c r="B101" s="342">
        <v>1290</v>
      </c>
      <c r="C101" s="286"/>
      <c r="D101" s="295">
        <v>456</v>
      </c>
      <c r="E101" s="295">
        <v>937</v>
      </c>
      <c r="F101" s="295">
        <v>2</v>
      </c>
      <c r="G101" s="295">
        <v>19</v>
      </c>
      <c r="H101" s="295">
        <v>0</v>
      </c>
      <c r="I101" s="295">
        <v>0</v>
      </c>
      <c r="J101" s="295">
        <v>0</v>
      </c>
      <c r="K101" s="295">
        <v>2</v>
      </c>
      <c r="L101" s="295">
        <v>16</v>
      </c>
    </row>
    <row r="102" spans="1:12" s="285" customFormat="1" ht="9" customHeight="1">
      <c r="A102" s="291" t="s">
        <v>60</v>
      </c>
      <c r="B102" s="343">
        <v>1106</v>
      </c>
      <c r="C102" s="291"/>
      <c r="D102" s="296">
        <v>93</v>
      </c>
      <c r="E102" s="296">
        <v>775</v>
      </c>
      <c r="F102" s="296">
        <v>9</v>
      </c>
      <c r="G102" s="296">
        <v>262</v>
      </c>
      <c r="H102" s="296">
        <v>2</v>
      </c>
      <c r="I102" s="296">
        <v>0</v>
      </c>
      <c r="J102" s="296">
        <v>3</v>
      </c>
      <c r="K102" s="296">
        <v>10</v>
      </c>
      <c r="L102" s="296">
        <v>1</v>
      </c>
    </row>
    <row r="103" spans="1:12" s="285" customFormat="1" ht="9" customHeight="1">
      <c r="A103" s="286" t="s">
        <v>61</v>
      </c>
      <c r="B103" s="342">
        <v>1215</v>
      </c>
      <c r="C103" s="286"/>
      <c r="D103" s="295">
        <v>193</v>
      </c>
      <c r="E103" s="295">
        <v>968</v>
      </c>
      <c r="F103" s="295">
        <v>3</v>
      </c>
      <c r="G103" s="295">
        <v>30</v>
      </c>
      <c r="H103" s="295">
        <v>0</v>
      </c>
      <c r="I103" s="295">
        <v>0</v>
      </c>
      <c r="J103" s="295">
        <v>0</v>
      </c>
      <c r="K103" s="295">
        <v>7</v>
      </c>
      <c r="L103" s="295">
        <v>15</v>
      </c>
    </row>
    <row r="104" spans="1:12" s="285" customFormat="1" ht="9" customHeight="1">
      <c r="A104" s="286" t="s">
        <v>62</v>
      </c>
      <c r="B104" s="342">
        <v>296</v>
      </c>
      <c r="C104" s="286"/>
      <c r="D104" s="295">
        <v>30</v>
      </c>
      <c r="E104" s="295">
        <v>16</v>
      </c>
      <c r="F104" s="295">
        <v>0</v>
      </c>
      <c r="G104" s="295">
        <v>33</v>
      </c>
      <c r="H104" s="295">
        <v>140</v>
      </c>
      <c r="I104" s="295">
        <v>4</v>
      </c>
      <c r="J104" s="295">
        <v>0</v>
      </c>
      <c r="K104" s="295">
        <v>73</v>
      </c>
      <c r="L104" s="295">
        <v>0</v>
      </c>
    </row>
    <row r="105" spans="1:12" s="285" customFormat="1" ht="9" customHeight="1">
      <c r="A105" s="286" t="s">
        <v>63</v>
      </c>
      <c r="B105" s="342">
        <v>3103</v>
      </c>
      <c r="C105" s="286"/>
      <c r="D105" s="295">
        <v>0</v>
      </c>
      <c r="E105" s="295">
        <v>2963</v>
      </c>
      <c r="F105" s="295">
        <v>70</v>
      </c>
      <c r="G105" s="295">
        <v>2506</v>
      </c>
      <c r="H105" s="295">
        <v>0</v>
      </c>
      <c r="I105" s="295">
        <v>3063</v>
      </c>
      <c r="J105" s="295">
        <v>455</v>
      </c>
      <c r="K105" s="295">
        <v>15</v>
      </c>
      <c r="L105" s="295">
        <v>0</v>
      </c>
    </row>
    <row r="106" spans="1:12" s="285" customFormat="1" ht="9" customHeight="1">
      <c r="A106" s="291" t="s">
        <v>64</v>
      </c>
      <c r="B106" s="343">
        <v>1624</v>
      </c>
      <c r="C106" s="291"/>
      <c r="D106" s="296">
        <v>560</v>
      </c>
      <c r="E106" s="296">
        <v>937</v>
      </c>
      <c r="F106" s="296">
        <v>9</v>
      </c>
      <c r="G106" s="296">
        <v>113</v>
      </c>
      <c r="H106" s="296">
        <v>0</v>
      </c>
      <c r="I106" s="296">
        <v>0</v>
      </c>
      <c r="J106" s="296">
        <v>1</v>
      </c>
      <c r="K106" s="296">
        <v>3</v>
      </c>
      <c r="L106" s="296">
        <v>1</v>
      </c>
    </row>
    <row r="107" spans="1:12" s="285" customFormat="1" ht="9" customHeight="1">
      <c r="A107" s="286" t="s">
        <v>65</v>
      </c>
      <c r="B107" s="342">
        <v>2819</v>
      </c>
      <c r="C107" s="286"/>
      <c r="D107" s="295">
        <v>189</v>
      </c>
      <c r="E107" s="295">
        <v>1946</v>
      </c>
      <c r="F107" s="295">
        <v>2</v>
      </c>
      <c r="G107" s="295">
        <v>624</v>
      </c>
      <c r="H107" s="295">
        <v>21</v>
      </c>
      <c r="I107" s="295">
        <v>15</v>
      </c>
      <c r="J107" s="295">
        <v>1</v>
      </c>
      <c r="K107" s="295">
        <v>34</v>
      </c>
      <c r="L107" s="295">
        <v>1</v>
      </c>
    </row>
    <row r="108" spans="1:12" s="285" customFormat="1" ht="9" customHeight="1">
      <c r="A108" s="286" t="s">
        <v>66</v>
      </c>
      <c r="B108" s="342">
        <v>880</v>
      </c>
      <c r="C108" s="286"/>
      <c r="D108" s="295">
        <v>869</v>
      </c>
      <c r="E108" s="295">
        <v>8</v>
      </c>
      <c r="F108" s="295">
        <v>0</v>
      </c>
      <c r="G108" s="295">
        <v>0</v>
      </c>
      <c r="H108" s="295">
        <v>1</v>
      </c>
      <c r="I108" s="295">
        <v>0</v>
      </c>
      <c r="J108" s="295">
        <v>0</v>
      </c>
      <c r="K108" s="295">
        <v>0</v>
      </c>
      <c r="L108" s="295">
        <v>2</v>
      </c>
    </row>
    <row r="109" spans="1:12" s="285" customFormat="1" ht="9" customHeight="1">
      <c r="A109" s="286" t="s">
        <v>67</v>
      </c>
      <c r="B109" s="342">
        <v>1051</v>
      </c>
      <c r="C109" s="286"/>
      <c r="D109" s="295">
        <v>149</v>
      </c>
      <c r="E109" s="295">
        <v>891</v>
      </c>
      <c r="F109" s="295">
        <v>1</v>
      </c>
      <c r="G109" s="295">
        <v>4</v>
      </c>
      <c r="H109" s="295">
        <v>1</v>
      </c>
      <c r="I109" s="295">
        <v>0</v>
      </c>
      <c r="J109" s="295">
        <v>0</v>
      </c>
      <c r="K109" s="295">
        <v>3</v>
      </c>
      <c r="L109" s="295">
        <v>2</v>
      </c>
    </row>
    <row r="110" spans="1:12" s="285" customFormat="1" ht="9" customHeight="1">
      <c r="A110" s="291" t="s">
        <v>68</v>
      </c>
      <c r="B110" s="343">
        <v>2742</v>
      </c>
      <c r="C110" s="291"/>
      <c r="D110" s="296">
        <v>885</v>
      </c>
      <c r="E110" s="296">
        <v>816</v>
      </c>
      <c r="F110" s="296">
        <v>2</v>
      </c>
      <c r="G110" s="296">
        <v>1037</v>
      </c>
      <c r="H110" s="296">
        <v>4</v>
      </c>
      <c r="I110" s="296">
        <v>0</v>
      </c>
      <c r="J110" s="296">
        <v>45</v>
      </c>
      <c r="K110" s="296">
        <v>15</v>
      </c>
      <c r="L110" s="296">
        <v>8</v>
      </c>
    </row>
    <row r="111" spans="1:12" s="285" customFormat="1" ht="9" customHeight="1">
      <c r="A111" s="286" t="s">
        <v>69</v>
      </c>
      <c r="B111" s="342">
        <v>1712</v>
      </c>
      <c r="C111" s="286"/>
      <c r="D111" s="295">
        <v>1074</v>
      </c>
      <c r="E111" s="295">
        <v>94</v>
      </c>
      <c r="F111" s="295">
        <v>5</v>
      </c>
      <c r="G111" s="295">
        <v>537</v>
      </c>
      <c r="H111" s="295">
        <v>0</v>
      </c>
      <c r="I111" s="295">
        <v>0</v>
      </c>
      <c r="J111" s="295">
        <v>0</v>
      </c>
      <c r="K111" s="295">
        <v>4</v>
      </c>
      <c r="L111" s="295">
        <v>1</v>
      </c>
    </row>
    <row r="112" spans="1:12" s="285" customFormat="1" ht="9" customHeight="1">
      <c r="A112" s="286" t="s">
        <v>70</v>
      </c>
      <c r="B112" s="342">
        <v>2294</v>
      </c>
      <c r="C112" s="286"/>
      <c r="D112" s="295">
        <v>1640</v>
      </c>
      <c r="E112" s="295">
        <v>259</v>
      </c>
      <c r="F112" s="295">
        <v>4</v>
      </c>
      <c r="G112" s="295">
        <v>156</v>
      </c>
      <c r="H112" s="295">
        <v>6</v>
      </c>
      <c r="I112" s="295">
        <v>102</v>
      </c>
      <c r="J112" s="295">
        <v>0</v>
      </c>
      <c r="K112" s="295">
        <v>130</v>
      </c>
      <c r="L112" s="295">
        <v>29</v>
      </c>
    </row>
    <row r="113" spans="1:12" s="285" customFormat="1" ht="9" customHeight="1">
      <c r="A113" s="286" t="s">
        <v>71</v>
      </c>
      <c r="B113" s="342">
        <v>2849</v>
      </c>
      <c r="C113" s="286"/>
      <c r="D113" s="295">
        <v>30</v>
      </c>
      <c r="E113" s="295">
        <v>2762</v>
      </c>
      <c r="F113" s="295">
        <v>4</v>
      </c>
      <c r="G113" s="295">
        <v>43</v>
      </c>
      <c r="H113" s="295">
        <v>4</v>
      </c>
      <c r="I113" s="295">
        <v>0</v>
      </c>
      <c r="J113" s="295">
        <v>0</v>
      </c>
      <c r="K113" s="295">
        <v>1</v>
      </c>
      <c r="L113" s="295">
        <v>7</v>
      </c>
    </row>
    <row r="114" spans="1:12" s="285" customFormat="1" ht="9" customHeight="1">
      <c r="A114" s="291" t="s">
        <v>72</v>
      </c>
      <c r="B114" s="343">
        <v>3829</v>
      </c>
      <c r="C114" s="291"/>
      <c r="D114" s="296">
        <v>546</v>
      </c>
      <c r="E114" s="296">
        <v>2482</v>
      </c>
      <c r="F114" s="296">
        <v>9</v>
      </c>
      <c r="G114" s="296">
        <v>629</v>
      </c>
      <c r="H114" s="296">
        <v>153</v>
      </c>
      <c r="I114" s="296">
        <v>69</v>
      </c>
      <c r="J114" s="296">
        <v>0</v>
      </c>
      <c r="K114" s="296">
        <v>28</v>
      </c>
      <c r="L114" s="296">
        <v>6</v>
      </c>
    </row>
    <row r="115" spans="1:12" s="285" customFormat="1" ht="9" customHeight="1">
      <c r="A115" s="286" t="s">
        <v>73</v>
      </c>
      <c r="B115" s="342">
        <v>128</v>
      </c>
      <c r="C115" s="286"/>
      <c r="D115" s="295">
        <v>126</v>
      </c>
      <c r="E115" s="295">
        <v>2</v>
      </c>
      <c r="F115" s="295">
        <v>0</v>
      </c>
      <c r="G115" s="295">
        <v>0</v>
      </c>
      <c r="H115" s="295">
        <v>0</v>
      </c>
      <c r="I115" s="295">
        <v>0</v>
      </c>
      <c r="J115" s="295">
        <v>0</v>
      </c>
      <c r="K115" s="295">
        <v>0</v>
      </c>
      <c r="L115" s="295">
        <v>0</v>
      </c>
    </row>
    <row r="116" spans="1:12" s="285" customFormat="1" ht="9" customHeight="1">
      <c r="A116" s="286" t="s">
        <v>74</v>
      </c>
      <c r="B116" s="342">
        <v>4876</v>
      </c>
      <c r="C116" s="286"/>
      <c r="D116" s="295">
        <v>327</v>
      </c>
      <c r="E116" s="295">
        <v>3393</v>
      </c>
      <c r="F116" s="295">
        <v>38</v>
      </c>
      <c r="G116" s="295">
        <v>1096</v>
      </c>
      <c r="H116" s="295">
        <v>0</v>
      </c>
      <c r="I116" s="295">
        <v>0</v>
      </c>
      <c r="J116" s="295">
        <v>0</v>
      </c>
      <c r="K116" s="295">
        <v>18</v>
      </c>
      <c r="L116" s="295">
        <v>8</v>
      </c>
    </row>
    <row r="117" spans="1:12" s="285" customFormat="1" ht="9" customHeight="1">
      <c r="A117" s="286" t="s">
        <v>75</v>
      </c>
      <c r="B117" s="342">
        <v>2334</v>
      </c>
      <c r="C117" s="286"/>
      <c r="D117" s="295">
        <v>4</v>
      </c>
      <c r="E117" s="295">
        <v>2310</v>
      </c>
      <c r="F117" s="295">
        <v>9</v>
      </c>
      <c r="G117" s="295">
        <v>8</v>
      </c>
      <c r="H117" s="295">
        <v>0</v>
      </c>
      <c r="I117" s="295">
        <v>0</v>
      </c>
      <c r="J117" s="295">
        <v>1</v>
      </c>
      <c r="K117" s="295">
        <v>0</v>
      </c>
      <c r="L117" s="295">
        <v>3</v>
      </c>
    </row>
    <row r="118" spans="1:12" s="285" customFormat="1" ht="9" customHeight="1">
      <c r="A118" s="291" t="s">
        <v>76</v>
      </c>
      <c r="B118" s="343">
        <v>359</v>
      </c>
      <c r="C118" s="291"/>
      <c r="D118" s="296">
        <v>14</v>
      </c>
      <c r="E118" s="296">
        <v>301</v>
      </c>
      <c r="F118" s="296">
        <v>0</v>
      </c>
      <c r="G118" s="296">
        <v>35</v>
      </c>
      <c r="H118" s="296">
        <v>0</v>
      </c>
      <c r="I118" s="296">
        <v>0</v>
      </c>
      <c r="J118" s="296">
        <v>1</v>
      </c>
      <c r="K118" s="296">
        <v>6</v>
      </c>
      <c r="L118" s="296">
        <v>2</v>
      </c>
    </row>
    <row r="119" spans="1:12" s="285" customFormat="1" ht="8.25" customHeight="1">
      <c r="A119" s="286"/>
      <c r="B119" s="342"/>
      <c r="C119" s="286"/>
      <c r="D119" s="295"/>
      <c r="E119" s="295"/>
      <c r="F119" s="295"/>
      <c r="G119" s="295"/>
      <c r="H119" s="295"/>
      <c r="I119" s="295"/>
      <c r="J119" s="295"/>
      <c r="K119" s="295"/>
      <c r="L119" s="295"/>
    </row>
    <row r="120" spans="1:12" s="285" customFormat="1" ht="9" customHeight="1">
      <c r="A120" s="312" t="s">
        <v>184</v>
      </c>
    </row>
    <row r="121" spans="1:12" s="285" customFormat="1" ht="9" customHeight="1">
      <c r="A121" s="284" t="s">
        <v>44</v>
      </c>
      <c r="B121" s="341">
        <f>SUM(B123:B154)</f>
        <v>63321</v>
      </c>
      <c r="C121" s="288"/>
      <c r="D121" s="308">
        <f t="shared" ref="D121:L121" si="3">SUM(D123:D154)</f>
        <v>17730</v>
      </c>
      <c r="E121" s="308">
        <f t="shared" si="3"/>
        <v>38755</v>
      </c>
      <c r="F121" s="308">
        <f t="shared" si="3"/>
        <v>218</v>
      </c>
      <c r="G121" s="308">
        <f t="shared" si="3"/>
        <v>8914</v>
      </c>
      <c r="H121" s="308">
        <f t="shared" si="3"/>
        <v>379</v>
      </c>
      <c r="I121" s="308">
        <f t="shared" si="3"/>
        <v>3501</v>
      </c>
      <c r="J121" s="308">
        <f t="shared" si="3"/>
        <v>567</v>
      </c>
      <c r="K121" s="308">
        <f t="shared" si="3"/>
        <v>795</v>
      </c>
      <c r="L121" s="308">
        <f t="shared" si="3"/>
        <v>411</v>
      </c>
    </row>
    <row r="122" spans="1:12" s="285" customFormat="1" ht="3.95" customHeight="1">
      <c r="A122" s="284"/>
      <c r="B122" s="341"/>
      <c r="C122" s="288"/>
      <c r="D122" s="308"/>
      <c r="E122" s="308"/>
      <c r="F122" s="308"/>
      <c r="G122" s="308"/>
      <c r="H122" s="308"/>
      <c r="I122" s="308"/>
      <c r="J122" s="308"/>
      <c r="K122" s="308"/>
      <c r="L122" s="308"/>
    </row>
    <row r="123" spans="1:12" s="285" customFormat="1" ht="9" customHeight="1">
      <c r="A123" s="286" t="s">
        <v>45</v>
      </c>
      <c r="B123" s="342">
        <v>1695</v>
      </c>
      <c r="D123" s="295">
        <v>47</v>
      </c>
      <c r="E123" s="295">
        <v>1571</v>
      </c>
      <c r="F123" s="295">
        <v>1</v>
      </c>
      <c r="G123" s="295">
        <v>14</v>
      </c>
      <c r="H123" s="295">
        <v>0</v>
      </c>
      <c r="I123" s="295">
        <v>0</v>
      </c>
      <c r="J123" s="295">
        <v>2</v>
      </c>
      <c r="K123" s="295">
        <v>59</v>
      </c>
      <c r="L123" s="295">
        <v>4</v>
      </c>
    </row>
    <row r="124" spans="1:12" s="285" customFormat="1" ht="9" customHeight="1">
      <c r="A124" s="286" t="s">
        <v>46</v>
      </c>
      <c r="B124" s="342">
        <v>747</v>
      </c>
      <c r="D124" s="295">
        <v>94</v>
      </c>
      <c r="E124" s="295">
        <v>195</v>
      </c>
      <c r="F124" s="295">
        <v>12</v>
      </c>
      <c r="G124" s="295">
        <v>422</v>
      </c>
      <c r="H124" s="295">
        <v>0</v>
      </c>
      <c r="I124" s="295">
        <v>0</v>
      </c>
      <c r="J124" s="295">
        <v>6</v>
      </c>
      <c r="K124" s="295">
        <v>17</v>
      </c>
      <c r="L124" s="295">
        <v>9</v>
      </c>
    </row>
    <row r="125" spans="1:12" s="285" customFormat="1" ht="9" customHeight="1">
      <c r="A125" s="286" t="s">
        <v>47</v>
      </c>
      <c r="B125" s="342">
        <v>79</v>
      </c>
      <c r="D125" s="295">
        <v>35</v>
      </c>
      <c r="E125" s="295">
        <v>23</v>
      </c>
      <c r="F125" s="295">
        <v>0</v>
      </c>
      <c r="G125" s="295">
        <v>18</v>
      </c>
      <c r="H125" s="295">
        <v>0</v>
      </c>
      <c r="I125" s="295">
        <v>0</v>
      </c>
      <c r="J125" s="295">
        <v>0</v>
      </c>
      <c r="K125" s="295">
        <v>3</v>
      </c>
      <c r="L125" s="295">
        <v>0</v>
      </c>
    </row>
    <row r="126" spans="1:12" s="285" customFormat="1" ht="9" customHeight="1">
      <c r="A126" s="291" t="s">
        <v>48</v>
      </c>
      <c r="B126" s="343">
        <v>129</v>
      </c>
      <c r="C126" s="309"/>
      <c r="D126" s="296">
        <v>6</v>
      </c>
      <c r="E126" s="296">
        <v>123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</row>
    <row r="127" spans="1:12" s="285" customFormat="1" ht="9" customHeight="1">
      <c r="A127" s="286" t="s">
        <v>49</v>
      </c>
      <c r="B127" s="342">
        <v>3564</v>
      </c>
      <c r="D127" s="295">
        <v>1503</v>
      </c>
      <c r="E127" s="295">
        <v>1527</v>
      </c>
      <c r="F127" s="295">
        <v>5</v>
      </c>
      <c r="G127" s="295">
        <v>408</v>
      </c>
      <c r="H127" s="295">
        <v>0</v>
      </c>
      <c r="I127" s="295">
        <v>1</v>
      </c>
      <c r="J127" s="295">
        <v>0</v>
      </c>
      <c r="K127" s="295">
        <v>91</v>
      </c>
      <c r="L127" s="295">
        <v>31</v>
      </c>
    </row>
    <row r="128" spans="1:12" s="285" customFormat="1" ht="9" customHeight="1">
      <c r="A128" s="286" t="s">
        <v>50</v>
      </c>
      <c r="B128" s="342">
        <v>702</v>
      </c>
      <c r="D128" s="295">
        <v>61</v>
      </c>
      <c r="E128" s="295">
        <v>626</v>
      </c>
      <c r="F128" s="295">
        <v>4</v>
      </c>
      <c r="G128" s="295">
        <v>96</v>
      </c>
      <c r="H128" s="295">
        <v>1</v>
      </c>
      <c r="I128" s="295">
        <v>0</v>
      </c>
      <c r="J128" s="295">
        <v>0</v>
      </c>
      <c r="K128" s="295">
        <v>4</v>
      </c>
      <c r="L128" s="295">
        <v>0</v>
      </c>
    </row>
    <row r="129" spans="1:12" s="285" customFormat="1" ht="9" customHeight="1">
      <c r="A129" s="286" t="s">
        <v>51</v>
      </c>
      <c r="B129" s="342">
        <v>979</v>
      </c>
      <c r="D129" s="295">
        <v>112</v>
      </c>
      <c r="E129" s="295">
        <v>703</v>
      </c>
      <c r="F129" s="295">
        <v>3</v>
      </c>
      <c r="G129" s="295">
        <v>150</v>
      </c>
      <c r="H129" s="295">
        <v>0</v>
      </c>
      <c r="I129" s="295">
        <v>0</v>
      </c>
      <c r="J129" s="295">
        <v>1</v>
      </c>
      <c r="K129" s="295">
        <v>10</v>
      </c>
      <c r="L129" s="295">
        <v>0</v>
      </c>
    </row>
    <row r="130" spans="1:12" s="285" customFormat="1" ht="9" customHeight="1">
      <c r="A130" s="291" t="s">
        <v>52</v>
      </c>
      <c r="B130" s="343">
        <v>3218</v>
      </c>
      <c r="C130" s="309"/>
      <c r="D130" s="296">
        <v>990</v>
      </c>
      <c r="E130" s="296">
        <v>2025</v>
      </c>
      <c r="F130" s="296">
        <v>11</v>
      </c>
      <c r="G130" s="296">
        <v>186</v>
      </c>
      <c r="H130" s="296">
        <v>0</v>
      </c>
      <c r="I130" s="296">
        <v>0</v>
      </c>
      <c r="J130" s="296">
        <v>12</v>
      </c>
      <c r="K130" s="296">
        <v>59</v>
      </c>
      <c r="L130" s="296">
        <v>3</v>
      </c>
    </row>
    <row r="131" spans="1:12" s="285" customFormat="1" ht="9" customHeight="1">
      <c r="A131" s="286" t="s">
        <v>53</v>
      </c>
      <c r="B131" s="342">
        <v>5088</v>
      </c>
      <c r="D131" s="295">
        <v>1783</v>
      </c>
      <c r="E131" s="295">
        <v>2888</v>
      </c>
      <c r="F131" s="295">
        <v>5</v>
      </c>
      <c r="G131" s="295">
        <v>204</v>
      </c>
      <c r="H131" s="295">
        <v>0</v>
      </c>
      <c r="I131" s="295">
        <v>1</v>
      </c>
      <c r="J131" s="295">
        <v>0</v>
      </c>
      <c r="K131" s="295">
        <v>24</v>
      </c>
      <c r="L131" s="295">
        <v>211</v>
      </c>
    </row>
    <row r="132" spans="1:12" s="285" customFormat="1" ht="9" customHeight="1">
      <c r="A132" s="286" t="s">
        <v>54</v>
      </c>
      <c r="B132" s="342">
        <v>1793</v>
      </c>
      <c r="D132" s="295">
        <v>926</v>
      </c>
      <c r="E132" s="295">
        <v>844</v>
      </c>
      <c r="F132" s="295">
        <v>0</v>
      </c>
      <c r="G132" s="295">
        <v>2</v>
      </c>
      <c r="H132" s="295">
        <v>0</v>
      </c>
      <c r="I132" s="295">
        <v>0</v>
      </c>
      <c r="J132" s="295">
        <v>0</v>
      </c>
      <c r="K132" s="295">
        <v>6</v>
      </c>
      <c r="L132" s="295">
        <v>16</v>
      </c>
    </row>
    <row r="133" spans="1:12" s="285" customFormat="1" ht="9" customHeight="1">
      <c r="A133" s="286" t="s">
        <v>55</v>
      </c>
      <c r="B133" s="342">
        <v>4001</v>
      </c>
      <c r="D133" s="295">
        <v>777</v>
      </c>
      <c r="E133" s="295">
        <v>2944</v>
      </c>
      <c r="F133" s="295">
        <v>20</v>
      </c>
      <c r="G133" s="295">
        <v>285</v>
      </c>
      <c r="H133" s="295">
        <v>0</v>
      </c>
      <c r="I133" s="295">
        <v>0</v>
      </c>
      <c r="J133" s="295">
        <v>3</v>
      </c>
      <c r="K133" s="295">
        <v>1</v>
      </c>
      <c r="L133" s="295">
        <v>4</v>
      </c>
    </row>
    <row r="134" spans="1:12" s="285" customFormat="1" ht="9" customHeight="1">
      <c r="A134" s="291" t="s">
        <v>56</v>
      </c>
      <c r="B134" s="343">
        <v>1217</v>
      </c>
      <c r="C134" s="309"/>
      <c r="D134" s="296">
        <v>78</v>
      </c>
      <c r="E134" s="296">
        <v>1049</v>
      </c>
      <c r="F134" s="296">
        <v>0</v>
      </c>
      <c r="G134" s="296">
        <v>25</v>
      </c>
      <c r="H134" s="296">
        <v>1</v>
      </c>
      <c r="I134" s="296">
        <v>0</v>
      </c>
      <c r="J134" s="296">
        <v>0</v>
      </c>
      <c r="K134" s="296">
        <v>53</v>
      </c>
      <c r="L134" s="296">
        <v>13</v>
      </c>
    </row>
    <row r="135" spans="1:12" s="285" customFormat="1" ht="9" customHeight="1">
      <c r="A135" s="286" t="s">
        <v>57</v>
      </c>
      <c r="B135" s="342">
        <v>915</v>
      </c>
      <c r="D135" s="295">
        <v>17</v>
      </c>
      <c r="E135" s="295">
        <v>875</v>
      </c>
      <c r="F135" s="295">
        <v>15</v>
      </c>
      <c r="G135" s="295">
        <v>8</v>
      </c>
      <c r="H135" s="295">
        <v>0</v>
      </c>
      <c r="I135" s="295">
        <v>0</v>
      </c>
      <c r="J135" s="295">
        <v>1</v>
      </c>
      <c r="K135" s="295">
        <v>0</v>
      </c>
      <c r="L135" s="295">
        <v>0</v>
      </c>
    </row>
    <row r="136" spans="1:12" s="285" customFormat="1" ht="9" customHeight="1">
      <c r="A136" s="286" t="s">
        <v>58</v>
      </c>
      <c r="B136" s="342">
        <v>2686</v>
      </c>
      <c r="D136" s="295">
        <v>2210</v>
      </c>
      <c r="E136" s="295">
        <v>783</v>
      </c>
      <c r="F136" s="295">
        <v>0</v>
      </c>
      <c r="G136" s="295">
        <v>1</v>
      </c>
      <c r="H136" s="295">
        <v>8</v>
      </c>
      <c r="I136" s="295">
        <v>0</v>
      </c>
      <c r="J136" s="295">
        <v>1</v>
      </c>
      <c r="K136" s="295">
        <v>9</v>
      </c>
      <c r="L136" s="295">
        <v>3</v>
      </c>
    </row>
    <row r="137" spans="1:12" s="285" customFormat="1" ht="9" customHeight="1">
      <c r="A137" s="286" t="s">
        <v>59</v>
      </c>
      <c r="B137" s="342">
        <v>1338</v>
      </c>
      <c r="D137" s="295">
        <v>587</v>
      </c>
      <c r="E137" s="295">
        <v>944</v>
      </c>
      <c r="F137" s="295">
        <v>1</v>
      </c>
      <c r="G137" s="295">
        <v>9</v>
      </c>
      <c r="H137" s="295">
        <v>0</v>
      </c>
      <c r="I137" s="295">
        <v>0</v>
      </c>
      <c r="J137" s="295">
        <v>0</v>
      </c>
      <c r="K137" s="295">
        <v>3</v>
      </c>
      <c r="L137" s="295">
        <v>17</v>
      </c>
    </row>
    <row r="138" spans="1:12" s="285" customFormat="1" ht="9" customHeight="1">
      <c r="A138" s="291" t="s">
        <v>60</v>
      </c>
      <c r="B138" s="343">
        <v>1217</v>
      </c>
      <c r="C138" s="309"/>
      <c r="D138" s="296">
        <v>62</v>
      </c>
      <c r="E138" s="296">
        <v>872</v>
      </c>
      <c r="F138" s="296">
        <v>5</v>
      </c>
      <c r="G138" s="296">
        <v>279</v>
      </c>
      <c r="H138" s="296">
        <v>0</v>
      </c>
      <c r="I138" s="296">
        <v>0</v>
      </c>
      <c r="J138" s="296">
        <v>8</v>
      </c>
      <c r="K138" s="296">
        <v>24</v>
      </c>
      <c r="L138" s="296">
        <v>0</v>
      </c>
    </row>
    <row r="139" spans="1:12" s="285" customFormat="1" ht="9" customHeight="1">
      <c r="A139" s="286" t="s">
        <v>61</v>
      </c>
      <c r="B139" s="342">
        <v>1133</v>
      </c>
      <c r="D139" s="295">
        <v>92</v>
      </c>
      <c r="E139" s="295">
        <v>971</v>
      </c>
      <c r="F139" s="295">
        <v>1</v>
      </c>
      <c r="G139" s="295">
        <v>46</v>
      </c>
      <c r="H139" s="295">
        <v>0</v>
      </c>
      <c r="I139" s="295">
        <v>0</v>
      </c>
      <c r="J139" s="295">
        <v>0</v>
      </c>
      <c r="K139" s="295">
        <v>13</v>
      </c>
      <c r="L139" s="295">
        <v>10</v>
      </c>
    </row>
    <row r="140" spans="1:12" s="285" customFormat="1" ht="9" customHeight="1">
      <c r="A140" s="286" t="s">
        <v>62</v>
      </c>
      <c r="B140" s="342">
        <v>245</v>
      </c>
      <c r="D140" s="295">
        <v>34</v>
      </c>
      <c r="E140" s="295">
        <v>18</v>
      </c>
      <c r="F140" s="295">
        <v>1</v>
      </c>
      <c r="G140" s="295">
        <v>60</v>
      </c>
      <c r="H140" s="295">
        <v>127</v>
      </c>
      <c r="I140" s="295">
        <v>2</v>
      </c>
      <c r="J140" s="295">
        <v>0</v>
      </c>
      <c r="K140" s="295">
        <v>3</v>
      </c>
      <c r="L140" s="295">
        <v>0</v>
      </c>
    </row>
    <row r="141" spans="1:12" s="285" customFormat="1" ht="9" customHeight="1">
      <c r="A141" s="286" t="s">
        <v>63</v>
      </c>
      <c r="B141" s="342">
        <v>3360</v>
      </c>
      <c r="D141" s="295">
        <v>0</v>
      </c>
      <c r="E141" s="295">
        <v>3209</v>
      </c>
      <c r="F141" s="295">
        <v>82</v>
      </c>
      <c r="G141" s="295">
        <v>2763</v>
      </c>
      <c r="H141" s="295">
        <v>0</v>
      </c>
      <c r="I141" s="295">
        <v>3308</v>
      </c>
      <c r="J141" s="295">
        <v>528</v>
      </c>
      <c r="K141" s="295">
        <v>22</v>
      </c>
      <c r="L141" s="295">
        <v>0</v>
      </c>
    </row>
    <row r="142" spans="1:12" s="285" customFormat="1" ht="9" customHeight="1">
      <c r="A142" s="291" t="s">
        <v>64</v>
      </c>
      <c r="B142" s="343">
        <v>1397</v>
      </c>
      <c r="C142" s="309"/>
      <c r="D142" s="296">
        <v>155</v>
      </c>
      <c r="E142" s="296">
        <v>992</v>
      </c>
      <c r="F142" s="296">
        <v>8</v>
      </c>
      <c r="G142" s="296">
        <v>208</v>
      </c>
      <c r="H142" s="296">
        <v>0</v>
      </c>
      <c r="I142" s="296">
        <v>1</v>
      </c>
      <c r="J142" s="296">
        <v>1</v>
      </c>
      <c r="K142" s="296">
        <v>48</v>
      </c>
      <c r="L142" s="296">
        <v>1</v>
      </c>
    </row>
    <row r="143" spans="1:12" s="285" customFormat="1" ht="9" customHeight="1">
      <c r="A143" s="286" t="s">
        <v>65</v>
      </c>
      <c r="B143" s="342">
        <v>2951</v>
      </c>
      <c r="D143" s="295">
        <v>163</v>
      </c>
      <c r="E143" s="295">
        <v>1899</v>
      </c>
      <c r="F143" s="295">
        <v>0</v>
      </c>
      <c r="G143" s="295">
        <v>863</v>
      </c>
      <c r="H143" s="295">
        <v>13</v>
      </c>
      <c r="I143" s="295">
        <v>33</v>
      </c>
      <c r="J143" s="295">
        <v>0</v>
      </c>
      <c r="K143" s="295">
        <v>21</v>
      </c>
      <c r="L143" s="295">
        <v>3</v>
      </c>
    </row>
    <row r="144" spans="1:12" s="285" customFormat="1" ht="9" customHeight="1">
      <c r="A144" s="286" t="s">
        <v>66</v>
      </c>
      <c r="B144" s="342">
        <v>1795</v>
      </c>
      <c r="D144" s="295">
        <v>1792</v>
      </c>
      <c r="E144" s="295">
        <v>0</v>
      </c>
      <c r="F144" s="295">
        <v>0</v>
      </c>
      <c r="G144" s="295">
        <v>0</v>
      </c>
      <c r="H144" s="295">
        <v>0</v>
      </c>
      <c r="I144" s="295">
        <v>0</v>
      </c>
      <c r="J144" s="295">
        <v>0</v>
      </c>
      <c r="K144" s="295">
        <v>0</v>
      </c>
      <c r="L144" s="295">
        <v>3</v>
      </c>
    </row>
    <row r="145" spans="1:12" s="285" customFormat="1" ht="9" customHeight="1">
      <c r="A145" s="286" t="s">
        <v>67</v>
      </c>
      <c r="B145" s="342">
        <v>1079</v>
      </c>
      <c r="D145" s="295">
        <v>295</v>
      </c>
      <c r="E145" s="295">
        <v>649</v>
      </c>
      <c r="F145" s="295">
        <v>2</v>
      </c>
      <c r="G145" s="295">
        <v>135</v>
      </c>
      <c r="H145" s="295">
        <v>0</v>
      </c>
      <c r="I145" s="295">
        <v>0</v>
      </c>
      <c r="J145" s="295">
        <v>2</v>
      </c>
      <c r="K145" s="295">
        <v>0</v>
      </c>
      <c r="L145" s="295">
        <v>0</v>
      </c>
    </row>
    <row r="146" spans="1:12" s="285" customFormat="1" ht="9" customHeight="1">
      <c r="A146" s="291" t="s">
        <v>68</v>
      </c>
      <c r="B146" s="343">
        <v>3122</v>
      </c>
      <c r="C146" s="309"/>
      <c r="D146" s="296">
        <v>877</v>
      </c>
      <c r="E146" s="296">
        <v>1361</v>
      </c>
      <c r="F146" s="296">
        <v>9</v>
      </c>
      <c r="G146" s="296">
        <v>846</v>
      </c>
      <c r="H146" s="296">
        <v>1</v>
      </c>
      <c r="I146" s="296">
        <v>0</v>
      </c>
      <c r="J146" s="296">
        <v>0</v>
      </c>
      <c r="K146" s="296">
        <v>25</v>
      </c>
      <c r="L146" s="296">
        <v>5</v>
      </c>
    </row>
    <row r="147" spans="1:12" s="285" customFormat="1" ht="9" customHeight="1">
      <c r="A147" s="286" t="s">
        <v>69</v>
      </c>
      <c r="B147" s="342">
        <v>1654</v>
      </c>
      <c r="D147" s="295">
        <v>1268</v>
      </c>
      <c r="E147" s="295">
        <v>40</v>
      </c>
      <c r="F147" s="295">
        <v>1</v>
      </c>
      <c r="G147" s="295">
        <v>338</v>
      </c>
      <c r="H147" s="295">
        <v>1</v>
      </c>
      <c r="I147" s="295">
        <v>0</v>
      </c>
      <c r="J147" s="295">
        <v>0</v>
      </c>
      <c r="K147" s="295">
        <v>0</v>
      </c>
      <c r="L147" s="295">
        <v>6</v>
      </c>
    </row>
    <row r="148" spans="1:12" s="285" customFormat="1" ht="9" customHeight="1">
      <c r="A148" s="286" t="s">
        <v>70</v>
      </c>
      <c r="B148" s="342">
        <v>2582</v>
      </c>
      <c r="D148" s="295">
        <v>1728</v>
      </c>
      <c r="E148" s="295">
        <v>251</v>
      </c>
      <c r="F148" s="295">
        <v>4</v>
      </c>
      <c r="G148" s="295">
        <v>187</v>
      </c>
      <c r="H148" s="295">
        <v>28</v>
      </c>
      <c r="I148" s="295">
        <v>78</v>
      </c>
      <c r="J148" s="295">
        <v>0</v>
      </c>
      <c r="K148" s="295">
        <v>257</v>
      </c>
      <c r="L148" s="295">
        <v>56</v>
      </c>
    </row>
    <row r="149" spans="1:12" s="285" customFormat="1" ht="9" customHeight="1">
      <c r="A149" s="286" t="s">
        <v>71</v>
      </c>
      <c r="B149" s="342">
        <v>3324</v>
      </c>
      <c r="D149" s="295">
        <v>25</v>
      </c>
      <c r="E149" s="295">
        <v>3234</v>
      </c>
      <c r="F149" s="295">
        <v>3</v>
      </c>
      <c r="G149" s="295">
        <v>96</v>
      </c>
      <c r="H149" s="295">
        <v>0</v>
      </c>
      <c r="I149" s="295">
        <v>0</v>
      </c>
      <c r="J149" s="295">
        <v>0</v>
      </c>
      <c r="K149" s="295">
        <v>2</v>
      </c>
      <c r="L149" s="295">
        <v>7</v>
      </c>
    </row>
    <row r="150" spans="1:12" s="285" customFormat="1" ht="9" customHeight="1">
      <c r="A150" s="291" t="s">
        <v>72</v>
      </c>
      <c r="B150" s="343">
        <v>3280</v>
      </c>
      <c r="C150" s="309"/>
      <c r="D150" s="296">
        <v>313</v>
      </c>
      <c r="E150" s="296">
        <v>2407</v>
      </c>
      <c r="F150" s="296">
        <v>3</v>
      </c>
      <c r="G150" s="296">
        <v>279</v>
      </c>
      <c r="H150" s="296">
        <v>199</v>
      </c>
      <c r="I150" s="296">
        <v>77</v>
      </c>
      <c r="J150" s="296">
        <v>1</v>
      </c>
      <c r="K150" s="296">
        <v>18</v>
      </c>
      <c r="L150" s="296">
        <v>2</v>
      </c>
    </row>
    <row r="151" spans="1:12" s="285" customFormat="1" ht="9" customHeight="1">
      <c r="A151" s="286" t="s">
        <v>73</v>
      </c>
      <c r="B151" s="342">
        <v>76</v>
      </c>
      <c r="D151" s="295">
        <v>76</v>
      </c>
      <c r="E151" s="295">
        <v>0</v>
      </c>
      <c r="F151" s="295">
        <v>0</v>
      </c>
      <c r="G151" s="295">
        <v>0</v>
      </c>
      <c r="H151" s="295">
        <v>0</v>
      </c>
      <c r="I151" s="295">
        <v>0</v>
      </c>
      <c r="J151" s="295">
        <v>0</v>
      </c>
      <c r="K151" s="295">
        <v>0</v>
      </c>
      <c r="L151" s="295">
        <v>0</v>
      </c>
    </row>
    <row r="152" spans="1:12" s="285" customFormat="1" ht="9" customHeight="1">
      <c r="A152" s="286" t="s">
        <v>74</v>
      </c>
      <c r="B152" s="342">
        <v>4882</v>
      </c>
      <c r="D152" s="295">
        <v>1571</v>
      </c>
      <c r="E152" s="295">
        <v>2760</v>
      </c>
      <c r="F152" s="295">
        <v>14</v>
      </c>
      <c r="G152" s="295">
        <v>952</v>
      </c>
      <c r="H152" s="295">
        <v>0</v>
      </c>
      <c r="I152" s="295">
        <v>0</v>
      </c>
      <c r="J152" s="295">
        <v>0</v>
      </c>
      <c r="K152" s="295">
        <v>23</v>
      </c>
      <c r="L152" s="295">
        <v>2</v>
      </c>
    </row>
    <row r="153" spans="1:12" s="285" customFormat="1" ht="9" customHeight="1">
      <c r="A153" s="286" t="s">
        <v>75</v>
      </c>
      <c r="B153" s="342">
        <v>2636</v>
      </c>
      <c r="D153" s="295">
        <v>44</v>
      </c>
      <c r="E153" s="295">
        <v>2581</v>
      </c>
      <c r="F153" s="295">
        <v>7</v>
      </c>
      <c r="G153" s="295">
        <v>3</v>
      </c>
      <c r="H153" s="295">
        <v>0</v>
      </c>
      <c r="I153" s="295">
        <v>0</v>
      </c>
      <c r="J153" s="295">
        <v>1</v>
      </c>
      <c r="K153" s="295">
        <v>0</v>
      </c>
      <c r="L153" s="295">
        <v>0</v>
      </c>
    </row>
    <row r="154" spans="1:12" s="285" customFormat="1" ht="9" customHeight="1">
      <c r="A154" s="291" t="s">
        <v>76</v>
      </c>
      <c r="B154" s="343">
        <v>437</v>
      </c>
      <c r="C154" s="309"/>
      <c r="D154" s="296">
        <v>9</v>
      </c>
      <c r="E154" s="296">
        <v>391</v>
      </c>
      <c r="F154" s="296">
        <v>1</v>
      </c>
      <c r="G154" s="296">
        <v>31</v>
      </c>
      <c r="H154" s="296">
        <v>0</v>
      </c>
      <c r="I154" s="296">
        <v>0</v>
      </c>
      <c r="J154" s="296">
        <v>0</v>
      </c>
      <c r="K154" s="296">
        <v>0</v>
      </c>
      <c r="L154" s="296">
        <v>5</v>
      </c>
    </row>
    <row r="155" spans="1:12" s="285" customFormat="1" ht="8.25" customHeight="1">
      <c r="A155" s="286"/>
      <c r="B155" s="342"/>
      <c r="D155" s="295"/>
      <c r="E155" s="295"/>
      <c r="F155" s="295"/>
      <c r="G155" s="295"/>
      <c r="H155" s="295"/>
      <c r="I155" s="295"/>
      <c r="J155" s="295"/>
      <c r="K155" s="295"/>
      <c r="L155" s="295"/>
    </row>
    <row r="156" spans="1:12" s="285" customFormat="1" ht="9" customHeight="1">
      <c r="A156" s="284">
        <v>1999</v>
      </c>
    </row>
    <row r="157" spans="1:12" s="285" customFormat="1" ht="9" customHeight="1">
      <c r="A157" s="284" t="s">
        <v>44</v>
      </c>
      <c r="B157" s="341">
        <f>SUM(B159:B190)</f>
        <v>69054</v>
      </c>
      <c r="C157" s="288"/>
      <c r="D157" s="308">
        <f t="shared" ref="D157:L157" si="4">SUM(D159:D190)</f>
        <v>22727</v>
      </c>
      <c r="E157" s="308">
        <f t="shared" si="4"/>
        <v>39835</v>
      </c>
      <c r="F157" s="308">
        <f t="shared" si="4"/>
        <v>329</v>
      </c>
      <c r="G157" s="308">
        <f t="shared" si="4"/>
        <v>9001</v>
      </c>
      <c r="H157" s="308">
        <f t="shared" si="4"/>
        <v>609</v>
      </c>
      <c r="I157" s="308">
        <f t="shared" si="4"/>
        <v>4073</v>
      </c>
      <c r="J157" s="308">
        <f t="shared" si="4"/>
        <v>730</v>
      </c>
      <c r="K157" s="308">
        <f t="shared" si="4"/>
        <v>804</v>
      </c>
      <c r="L157" s="308">
        <f t="shared" si="4"/>
        <v>185</v>
      </c>
    </row>
    <row r="158" spans="1:12" s="285" customFormat="1" ht="3.95" customHeight="1">
      <c r="A158" s="288"/>
      <c r="B158" s="341"/>
      <c r="C158" s="288"/>
      <c r="D158" s="308"/>
      <c r="E158" s="308"/>
      <c r="F158" s="308"/>
      <c r="G158" s="308"/>
      <c r="H158" s="308"/>
      <c r="I158" s="308"/>
      <c r="J158" s="308"/>
      <c r="K158" s="308"/>
      <c r="L158" s="308"/>
    </row>
    <row r="159" spans="1:12" s="285" customFormat="1" ht="9" customHeight="1">
      <c r="A159" s="286" t="s">
        <v>45</v>
      </c>
      <c r="B159" s="314">
        <v>1702</v>
      </c>
      <c r="D159" s="342">
        <v>1430</v>
      </c>
      <c r="E159" s="286">
        <v>269</v>
      </c>
      <c r="F159" s="286">
        <v>1</v>
      </c>
      <c r="G159" s="286">
        <v>3</v>
      </c>
      <c r="H159" s="286">
        <v>0</v>
      </c>
      <c r="I159" s="286">
        <v>0</v>
      </c>
      <c r="J159" s="286">
        <v>0</v>
      </c>
      <c r="K159" s="286">
        <v>1</v>
      </c>
      <c r="L159" s="286">
        <v>0</v>
      </c>
    </row>
    <row r="160" spans="1:12" s="285" customFormat="1" ht="9" customHeight="1">
      <c r="A160" s="286" t="s">
        <v>46</v>
      </c>
      <c r="B160" s="285">
        <v>718</v>
      </c>
      <c r="D160" s="286">
        <v>18</v>
      </c>
      <c r="E160" s="286">
        <v>273</v>
      </c>
      <c r="F160" s="286">
        <v>5</v>
      </c>
      <c r="G160" s="286">
        <v>388</v>
      </c>
      <c r="H160" s="286">
        <v>0</v>
      </c>
      <c r="I160" s="286">
        <v>0</v>
      </c>
      <c r="J160" s="286">
        <v>0</v>
      </c>
      <c r="K160" s="286">
        <v>16</v>
      </c>
      <c r="L160" s="286">
        <v>24</v>
      </c>
    </row>
    <row r="161" spans="1:12" s="285" customFormat="1" ht="9" customHeight="1">
      <c r="A161" s="286" t="s">
        <v>47</v>
      </c>
      <c r="B161" s="285">
        <v>117</v>
      </c>
      <c r="D161" s="286">
        <v>62</v>
      </c>
      <c r="E161" s="286">
        <v>17</v>
      </c>
      <c r="F161" s="286">
        <v>1</v>
      </c>
      <c r="G161" s="286">
        <v>31</v>
      </c>
      <c r="H161" s="286">
        <v>0</v>
      </c>
      <c r="I161" s="286">
        <v>0</v>
      </c>
      <c r="J161" s="286">
        <v>0</v>
      </c>
      <c r="K161" s="286">
        <v>5</v>
      </c>
      <c r="L161" s="286">
        <v>1</v>
      </c>
    </row>
    <row r="162" spans="1:12" s="285" customFormat="1" ht="9" customHeight="1">
      <c r="A162" s="291" t="s">
        <v>48</v>
      </c>
      <c r="B162" s="309">
        <v>261</v>
      </c>
      <c r="C162" s="309"/>
      <c r="D162" s="291">
        <v>32</v>
      </c>
      <c r="E162" s="291">
        <v>229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</row>
    <row r="163" spans="1:12" s="285" customFormat="1" ht="9" customHeight="1">
      <c r="A163" s="286" t="s">
        <v>49</v>
      </c>
      <c r="B163" s="314">
        <v>3533</v>
      </c>
      <c r="D163" s="342">
        <v>1664</v>
      </c>
      <c r="E163" s="342">
        <v>1566</v>
      </c>
      <c r="F163" s="286">
        <v>2</v>
      </c>
      <c r="G163" s="286">
        <v>228</v>
      </c>
      <c r="H163" s="286">
        <v>1</v>
      </c>
      <c r="I163" s="286">
        <v>0</v>
      </c>
      <c r="J163" s="286">
        <v>1</v>
      </c>
      <c r="K163" s="286">
        <v>70</v>
      </c>
      <c r="L163" s="286">
        <v>4</v>
      </c>
    </row>
    <row r="164" spans="1:12" s="285" customFormat="1" ht="9" customHeight="1">
      <c r="A164" s="286" t="s">
        <v>50</v>
      </c>
      <c r="B164" s="285">
        <v>704</v>
      </c>
      <c r="D164" s="286">
        <v>18</v>
      </c>
      <c r="E164" s="286">
        <v>677</v>
      </c>
      <c r="F164" s="286">
        <v>1</v>
      </c>
      <c r="G164" s="286">
        <v>174</v>
      </c>
      <c r="H164" s="286">
        <v>0</v>
      </c>
      <c r="I164" s="286">
        <v>0</v>
      </c>
      <c r="J164" s="286">
        <v>0</v>
      </c>
      <c r="K164" s="286">
        <v>0</v>
      </c>
      <c r="L164" s="286">
        <v>0</v>
      </c>
    </row>
    <row r="165" spans="1:12" s="285" customFormat="1" ht="9" customHeight="1">
      <c r="A165" s="286" t="s">
        <v>51</v>
      </c>
      <c r="B165" s="314">
        <v>1109</v>
      </c>
      <c r="D165" s="286">
        <v>102</v>
      </c>
      <c r="E165" s="286">
        <v>837</v>
      </c>
      <c r="F165" s="286">
        <v>4</v>
      </c>
      <c r="G165" s="286">
        <v>140</v>
      </c>
      <c r="H165" s="286">
        <v>8</v>
      </c>
      <c r="I165" s="286">
        <v>0</v>
      </c>
      <c r="J165" s="286">
        <v>0</v>
      </c>
      <c r="K165" s="286">
        <v>18</v>
      </c>
      <c r="L165" s="286">
        <v>0</v>
      </c>
    </row>
    <row r="166" spans="1:12" s="285" customFormat="1" ht="9" customHeight="1">
      <c r="A166" s="291" t="s">
        <v>52</v>
      </c>
      <c r="B166" s="313">
        <v>3217</v>
      </c>
      <c r="C166" s="309"/>
      <c r="D166" s="291">
        <v>704</v>
      </c>
      <c r="E166" s="343">
        <v>2378</v>
      </c>
      <c r="F166" s="291">
        <v>6</v>
      </c>
      <c r="G166" s="291">
        <v>53</v>
      </c>
      <c r="H166" s="291">
        <v>2</v>
      </c>
      <c r="I166" s="291">
        <v>0</v>
      </c>
      <c r="J166" s="291">
        <v>1</v>
      </c>
      <c r="K166" s="291">
        <v>72</v>
      </c>
      <c r="L166" s="291">
        <v>1</v>
      </c>
    </row>
    <row r="167" spans="1:12" s="285" customFormat="1" ht="9" customHeight="1">
      <c r="A167" s="286" t="s">
        <v>53</v>
      </c>
      <c r="B167" s="314">
        <v>5156</v>
      </c>
      <c r="D167" s="342">
        <v>1991</v>
      </c>
      <c r="E167" s="342">
        <v>2611</v>
      </c>
      <c r="F167" s="286">
        <v>10</v>
      </c>
      <c r="G167" s="286">
        <v>466</v>
      </c>
      <c r="H167" s="286">
        <v>2</v>
      </c>
      <c r="I167" s="286">
        <v>2</v>
      </c>
      <c r="J167" s="286">
        <v>0</v>
      </c>
      <c r="K167" s="286">
        <v>2</v>
      </c>
      <c r="L167" s="286">
        <v>76</v>
      </c>
    </row>
    <row r="168" spans="1:12" s="285" customFormat="1" ht="9" customHeight="1">
      <c r="A168" s="286" t="s">
        <v>54</v>
      </c>
      <c r="B168" s="314">
        <v>1878</v>
      </c>
      <c r="D168" s="342">
        <v>1121</v>
      </c>
      <c r="E168" s="286">
        <v>753</v>
      </c>
      <c r="F168" s="286">
        <v>0</v>
      </c>
      <c r="G168" s="286">
        <v>0</v>
      </c>
      <c r="H168" s="286">
        <v>1</v>
      </c>
      <c r="I168" s="286">
        <v>0</v>
      </c>
      <c r="J168" s="286">
        <v>0</v>
      </c>
      <c r="K168" s="286">
        <v>3</v>
      </c>
      <c r="L168" s="286">
        <v>2</v>
      </c>
    </row>
    <row r="169" spans="1:12" s="285" customFormat="1" ht="9" customHeight="1">
      <c r="A169" s="286" t="s">
        <v>55</v>
      </c>
      <c r="B169" s="314">
        <v>3452</v>
      </c>
      <c r="D169" s="286">
        <v>611</v>
      </c>
      <c r="E169" s="342">
        <v>2733</v>
      </c>
      <c r="F169" s="286">
        <v>7</v>
      </c>
      <c r="G169" s="286">
        <v>91</v>
      </c>
      <c r="H169" s="286">
        <v>1</v>
      </c>
      <c r="I169" s="286">
        <v>0</v>
      </c>
      <c r="J169" s="286">
        <v>0</v>
      </c>
      <c r="K169" s="286">
        <v>7</v>
      </c>
      <c r="L169" s="286">
        <v>5</v>
      </c>
    </row>
    <row r="170" spans="1:12" s="285" customFormat="1" ht="9" customHeight="1">
      <c r="A170" s="291" t="s">
        <v>56</v>
      </c>
      <c r="B170" s="313">
        <v>1133</v>
      </c>
      <c r="C170" s="309"/>
      <c r="D170" s="291">
        <v>120</v>
      </c>
      <c r="E170" s="291">
        <v>908</v>
      </c>
      <c r="F170" s="291">
        <v>4</v>
      </c>
      <c r="G170" s="291">
        <v>15</v>
      </c>
      <c r="H170" s="291">
        <v>0</v>
      </c>
      <c r="I170" s="291">
        <v>1</v>
      </c>
      <c r="J170" s="291">
        <v>0</v>
      </c>
      <c r="K170" s="291">
        <v>79</v>
      </c>
      <c r="L170" s="291">
        <v>6</v>
      </c>
    </row>
    <row r="171" spans="1:12" s="285" customFormat="1" ht="9" customHeight="1">
      <c r="A171" s="286" t="s">
        <v>57</v>
      </c>
      <c r="B171" s="314">
        <v>1007</v>
      </c>
      <c r="D171" s="286">
        <v>681</v>
      </c>
      <c r="E171" s="286">
        <v>317</v>
      </c>
      <c r="F171" s="286">
        <v>15</v>
      </c>
      <c r="G171" s="286">
        <v>0</v>
      </c>
      <c r="H171" s="286">
        <v>0</v>
      </c>
      <c r="I171" s="286">
        <v>0</v>
      </c>
      <c r="J171" s="286">
        <v>0</v>
      </c>
      <c r="K171" s="286">
        <v>4</v>
      </c>
      <c r="L171" s="286">
        <v>0</v>
      </c>
    </row>
    <row r="172" spans="1:12" s="285" customFormat="1" ht="9" customHeight="1">
      <c r="A172" s="286" t="s">
        <v>58</v>
      </c>
      <c r="B172" s="314">
        <v>3804</v>
      </c>
      <c r="D172" s="342">
        <v>3383</v>
      </c>
      <c r="E172" s="286">
        <v>765</v>
      </c>
      <c r="F172" s="286">
        <v>1</v>
      </c>
      <c r="G172" s="286">
        <v>4</v>
      </c>
      <c r="H172" s="286">
        <v>1</v>
      </c>
      <c r="I172" s="286">
        <v>0</v>
      </c>
      <c r="J172" s="286">
        <v>0</v>
      </c>
      <c r="K172" s="286">
        <v>1</v>
      </c>
      <c r="L172" s="286">
        <v>0</v>
      </c>
    </row>
    <row r="173" spans="1:12" s="285" customFormat="1" ht="9" customHeight="1">
      <c r="A173" s="286" t="s">
        <v>59</v>
      </c>
      <c r="B173" s="314">
        <v>2689</v>
      </c>
      <c r="D173" s="342">
        <v>1874</v>
      </c>
      <c r="E173" s="286">
        <v>883</v>
      </c>
      <c r="F173" s="286">
        <v>4</v>
      </c>
      <c r="G173" s="286">
        <v>25</v>
      </c>
      <c r="H173" s="286">
        <v>0</v>
      </c>
      <c r="I173" s="286">
        <v>0</v>
      </c>
      <c r="J173" s="286">
        <v>1</v>
      </c>
      <c r="K173" s="286">
        <v>5</v>
      </c>
      <c r="L173" s="286">
        <v>14</v>
      </c>
    </row>
    <row r="174" spans="1:12" s="285" customFormat="1" ht="9" customHeight="1">
      <c r="A174" s="291" t="s">
        <v>60</v>
      </c>
      <c r="B174" s="313">
        <v>1256</v>
      </c>
      <c r="C174" s="309"/>
      <c r="D174" s="291">
        <v>105</v>
      </c>
      <c r="E174" s="291">
        <v>887</v>
      </c>
      <c r="F174" s="291">
        <v>10</v>
      </c>
      <c r="G174" s="291">
        <v>255</v>
      </c>
      <c r="H174" s="291">
        <v>4</v>
      </c>
      <c r="I174" s="291">
        <v>0</v>
      </c>
      <c r="J174" s="291">
        <v>0</v>
      </c>
      <c r="K174" s="291">
        <v>9</v>
      </c>
      <c r="L174" s="291">
        <v>0</v>
      </c>
    </row>
    <row r="175" spans="1:12" s="285" customFormat="1" ht="9" customHeight="1">
      <c r="A175" s="286" t="s">
        <v>61</v>
      </c>
      <c r="B175" s="314">
        <v>1864</v>
      </c>
      <c r="D175" s="286">
        <v>9</v>
      </c>
      <c r="E175" s="342">
        <v>1731</v>
      </c>
      <c r="F175" s="286">
        <v>0</v>
      </c>
      <c r="G175" s="286">
        <v>23</v>
      </c>
      <c r="H175" s="286">
        <v>0</v>
      </c>
      <c r="I175" s="286">
        <v>0</v>
      </c>
      <c r="J175" s="286">
        <v>0</v>
      </c>
      <c r="K175" s="286">
        <v>102</v>
      </c>
      <c r="L175" s="286">
        <v>0</v>
      </c>
    </row>
    <row r="176" spans="1:12" s="285" customFormat="1" ht="9" customHeight="1">
      <c r="A176" s="286" t="s">
        <v>62</v>
      </c>
      <c r="B176" s="285">
        <v>215</v>
      </c>
      <c r="D176" s="286">
        <v>31</v>
      </c>
      <c r="E176" s="286">
        <v>4</v>
      </c>
      <c r="F176" s="286">
        <v>3</v>
      </c>
      <c r="G176" s="286">
        <v>43</v>
      </c>
      <c r="H176" s="286">
        <v>126</v>
      </c>
      <c r="I176" s="286">
        <v>2</v>
      </c>
      <c r="J176" s="286">
        <v>0</v>
      </c>
      <c r="K176" s="286">
        <v>11</v>
      </c>
      <c r="L176" s="286">
        <v>0</v>
      </c>
    </row>
    <row r="177" spans="1:12" s="285" customFormat="1" ht="9" customHeight="1">
      <c r="A177" s="286" t="s">
        <v>63</v>
      </c>
      <c r="B177" s="314">
        <v>3953</v>
      </c>
      <c r="D177" s="286">
        <v>0</v>
      </c>
      <c r="E177" s="342">
        <v>3816</v>
      </c>
      <c r="F177" s="286">
        <v>56</v>
      </c>
      <c r="G177" s="342">
        <v>3295</v>
      </c>
      <c r="H177" s="286">
        <v>0</v>
      </c>
      <c r="I177" s="342">
        <v>3900</v>
      </c>
      <c r="J177" s="286">
        <v>622</v>
      </c>
      <c r="K177" s="286">
        <v>18</v>
      </c>
      <c r="L177" s="286">
        <v>0</v>
      </c>
    </row>
    <row r="178" spans="1:12" s="285" customFormat="1" ht="9" customHeight="1">
      <c r="A178" s="291" t="s">
        <v>64</v>
      </c>
      <c r="B178" s="313">
        <v>1427</v>
      </c>
      <c r="C178" s="309"/>
      <c r="D178" s="291">
        <v>167</v>
      </c>
      <c r="E178" s="291">
        <v>980</v>
      </c>
      <c r="F178" s="291">
        <v>4</v>
      </c>
      <c r="G178" s="291">
        <v>226</v>
      </c>
      <c r="H178" s="291">
        <v>0</v>
      </c>
      <c r="I178" s="291">
        <v>0</v>
      </c>
      <c r="J178" s="291">
        <v>0</v>
      </c>
      <c r="K178" s="291">
        <v>49</v>
      </c>
      <c r="L178" s="291">
        <v>4</v>
      </c>
    </row>
    <row r="179" spans="1:12" s="285" customFormat="1" ht="9" customHeight="1">
      <c r="A179" s="286" t="s">
        <v>65</v>
      </c>
      <c r="B179" s="314">
        <v>3444</v>
      </c>
      <c r="D179" s="286">
        <v>226</v>
      </c>
      <c r="E179" s="342">
        <v>2287</v>
      </c>
      <c r="F179" s="286">
        <v>3</v>
      </c>
      <c r="G179" s="342">
        <v>1202</v>
      </c>
      <c r="H179" s="286">
        <v>18</v>
      </c>
      <c r="I179" s="286">
        <v>11</v>
      </c>
      <c r="J179" s="286">
        <v>103</v>
      </c>
      <c r="K179" s="286">
        <v>20</v>
      </c>
      <c r="L179" s="286">
        <v>4</v>
      </c>
    </row>
    <row r="180" spans="1:12" s="285" customFormat="1" ht="9" customHeight="1">
      <c r="A180" s="286" t="s">
        <v>66</v>
      </c>
      <c r="B180" s="314">
        <v>1952</v>
      </c>
      <c r="D180" s="342">
        <v>1860</v>
      </c>
      <c r="E180" s="286">
        <v>58</v>
      </c>
      <c r="F180" s="286">
        <v>32</v>
      </c>
      <c r="G180" s="286">
        <v>0</v>
      </c>
      <c r="H180" s="286">
        <v>4</v>
      </c>
      <c r="I180" s="286">
        <v>0</v>
      </c>
      <c r="J180" s="286">
        <v>0</v>
      </c>
      <c r="K180" s="286">
        <v>0</v>
      </c>
      <c r="L180" s="286">
        <v>0</v>
      </c>
    </row>
    <row r="181" spans="1:12" s="285" customFormat="1" ht="9" customHeight="1">
      <c r="A181" s="286" t="s">
        <v>67</v>
      </c>
      <c r="B181" s="314">
        <v>1177</v>
      </c>
      <c r="D181" s="286">
        <v>129</v>
      </c>
      <c r="E181" s="286">
        <v>960</v>
      </c>
      <c r="F181" s="286">
        <v>1</v>
      </c>
      <c r="G181" s="286">
        <v>89</v>
      </c>
      <c r="H181" s="286">
        <v>0</v>
      </c>
      <c r="I181" s="286">
        <v>0</v>
      </c>
      <c r="J181" s="286">
        <v>1</v>
      </c>
      <c r="K181" s="286">
        <v>0</v>
      </c>
      <c r="L181" s="286">
        <v>0</v>
      </c>
    </row>
    <row r="182" spans="1:12" s="285" customFormat="1" ht="9" customHeight="1">
      <c r="A182" s="291" t="s">
        <v>68</v>
      </c>
      <c r="B182" s="313">
        <v>3005</v>
      </c>
      <c r="C182" s="309"/>
      <c r="D182" s="291">
        <v>630</v>
      </c>
      <c r="E182" s="343">
        <v>1433</v>
      </c>
      <c r="F182" s="291">
        <v>5</v>
      </c>
      <c r="G182" s="291">
        <v>931</v>
      </c>
      <c r="H182" s="291">
        <v>0</v>
      </c>
      <c r="I182" s="291">
        <v>0</v>
      </c>
      <c r="J182" s="291">
        <v>0</v>
      </c>
      <c r="K182" s="291">
        <v>10</v>
      </c>
      <c r="L182" s="291">
        <v>2</v>
      </c>
    </row>
    <row r="183" spans="1:12" s="285" customFormat="1" ht="9" customHeight="1">
      <c r="A183" s="286" t="s">
        <v>69</v>
      </c>
      <c r="B183" s="314">
        <v>2023</v>
      </c>
      <c r="D183" s="342">
        <v>1755</v>
      </c>
      <c r="E183" s="286">
        <v>18</v>
      </c>
      <c r="F183" s="286">
        <v>0</v>
      </c>
      <c r="G183" s="286">
        <v>246</v>
      </c>
      <c r="H183" s="286">
        <v>0</v>
      </c>
      <c r="I183" s="286">
        <v>0</v>
      </c>
      <c r="J183" s="286">
        <v>0</v>
      </c>
      <c r="K183" s="286">
        <v>2</v>
      </c>
      <c r="L183" s="286">
        <v>3</v>
      </c>
    </row>
    <row r="184" spans="1:12" s="285" customFormat="1" ht="9" customHeight="1">
      <c r="A184" s="286" t="s">
        <v>70</v>
      </c>
      <c r="B184" s="314">
        <v>2979</v>
      </c>
      <c r="D184" s="342">
        <v>1903</v>
      </c>
      <c r="E184" s="286">
        <v>244</v>
      </c>
      <c r="F184" s="286">
        <v>132</v>
      </c>
      <c r="G184" s="286">
        <v>269</v>
      </c>
      <c r="H184" s="286">
        <v>175</v>
      </c>
      <c r="I184" s="286">
        <v>123</v>
      </c>
      <c r="J184" s="286">
        <v>0</v>
      </c>
      <c r="K184" s="286">
        <v>188</v>
      </c>
      <c r="L184" s="286">
        <v>22</v>
      </c>
    </row>
    <row r="185" spans="1:12" s="285" customFormat="1" ht="9" customHeight="1">
      <c r="A185" s="286" t="s">
        <v>71</v>
      </c>
      <c r="B185" s="314">
        <v>3780</v>
      </c>
      <c r="D185" s="286">
        <v>65</v>
      </c>
      <c r="E185" s="342">
        <v>3739</v>
      </c>
      <c r="F185" s="286">
        <v>0</v>
      </c>
      <c r="G185" s="286">
        <v>76</v>
      </c>
      <c r="H185" s="286">
        <v>1</v>
      </c>
      <c r="I185" s="286">
        <v>0</v>
      </c>
      <c r="J185" s="286">
        <v>0</v>
      </c>
      <c r="K185" s="286">
        <v>4</v>
      </c>
      <c r="L185" s="286">
        <v>16</v>
      </c>
    </row>
    <row r="186" spans="1:12" s="285" customFormat="1" ht="9" customHeight="1">
      <c r="A186" s="291" t="s">
        <v>72</v>
      </c>
      <c r="B186" s="313">
        <v>3224</v>
      </c>
      <c r="C186" s="309"/>
      <c r="D186" s="291">
        <v>508</v>
      </c>
      <c r="E186" s="343">
        <v>2239</v>
      </c>
      <c r="F186" s="291">
        <v>3</v>
      </c>
      <c r="G186" s="291">
        <v>188</v>
      </c>
      <c r="H186" s="291">
        <v>265</v>
      </c>
      <c r="I186" s="291">
        <v>34</v>
      </c>
      <c r="J186" s="291">
        <v>0</v>
      </c>
      <c r="K186" s="291">
        <v>4</v>
      </c>
      <c r="L186" s="291">
        <v>1</v>
      </c>
    </row>
    <row r="187" spans="1:12" s="285" customFormat="1" ht="9" customHeight="1">
      <c r="A187" s="286" t="s">
        <v>73</v>
      </c>
      <c r="B187" s="285">
        <v>83</v>
      </c>
      <c r="D187" s="286">
        <v>83</v>
      </c>
      <c r="E187" s="286">
        <v>0</v>
      </c>
      <c r="F187" s="286">
        <v>0</v>
      </c>
      <c r="G187" s="286">
        <v>0</v>
      </c>
      <c r="H187" s="286">
        <v>0</v>
      </c>
      <c r="I187" s="286">
        <v>0</v>
      </c>
      <c r="J187" s="286">
        <v>0</v>
      </c>
      <c r="K187" s="286">
        <v>0</v>
      </c>
      <c r="L187" s="286">
        <v>0</v>
      </c>
    </row>
    <row r="188" spans="1:12" s="285" customFormat="1" ht="9" customHeight="1">
      <c r="A188" s="286" t="s">
        <v>74</v>
      </c>
      <c r="B188" s="314">
        <v>4963</v>
      </c>
      <c r="D188" s="342">
        <v>1419</v>
      </c>
      <c r="E188" s="342">
        <v>3071</v>
      </c>
      <c r="F188" s="286">
        <v>10</v>
      </c>
      <c r="G188" s="286">
        <v>506</v>
      </c>
      <c r="H188" s="286">
        <v>0</v>
      </c>
      <c r="I188" s="286">
        <v>0</v>
      </c>
      <c r="J188" s="286">
        <v>0</v>
      </c>
      <c r="K188" s="286">
        <v>96</v>
      </c>
      <c r="L188" s="286">
        <v>0</v>
      </c>
    </row>
    <row r="189" spans="1:12" s="285" customFormat="1" ht="9" customHeight="1">
      <c r="A189" s="286" t="s">
        <v>75</v>
      </c>
      <c r="B189" s="314">
        <v>2811</v>
      </c>
      <c r="D189" s="286">
        <v>6</v>
      </c>
      <c r="E189" s="342">
        <v>2794</v>
      </c>
      <c r="F189" s="286">
        <v>8</v>
      </c>
      <c r="G189" s="286">
        <v>3</v>
      </c>
      <c r="H189" s="286">
        <v>0</v>
      </c>
      <c r="I189" s="286">
        <v>0</v>
      </c>
      <c r="J189" s="286">
        <v>0</v>
      </c>
      <c r="K189" s="286">
        <v>0</v>
      </c>
      <c r="L189" s="286">
        <v>0</v>
      </c>
    </row>
    <row r="190" spans="1:12" s="285" customFormat="1" ht="9" customHeight="1">
      <c r="A190" s="291" t="s">
        <v>76</v>
      </c>
      <c r="B190" s="291">
        <v>418</v>
      </c>
      <c r="C190" s="309"/>
      <c r="D190" s="291">
        <v>20</v>
      </c>
      <c r="E190" s="291">
        <v>358</v>
      </c>
      <c r="F190" s="291">
        <v>1</v>
      </c>
      <c r="G190" s="291">
        <v>31</v>
      </c>
      <c r="H190" s="291">
        <v>0</v>
      </c>
      <c r="I190" s="291">
        <v>0</v>
      </c>
      <c r="J190" s="291">
        <v>1</v>
      </c>
      <c r="K190" s="291">
        <v>8</v>
      </c>
      <c r="L190" s="291">
        <v>0</v>
      </c>
    </row>
    <row r="191" spans="1:12" s="285" customFormat="1" ht="8.25" customHeight="1"/>
    <row r="192" spans="1:12" s="285" customFormat="1" ht="9" customHeight="1">
      <c r="A192" s="284">
        <v>2000</v>
      </c>
    </row>
    <row r="193" spans="1:12" s="285" customFormat="1" ht="9" customHeight="1">
      <c r="A193" s="284" t="s">
        <v>44</v>
      </c>
      <c r="B193" s="341">
        <f>SUM(B195:B226)</f>
        <v>72620</v>
      </c>
      <c r="C193" s="288"/>
      <c r="D193" s="308">
        <f t="shared" ref="D193:L193" si="5">SUM(D195:D226)</f>
        <v>25284</v>
      </c>
      <c r="E193" s="308">
        <f t="shared" si="5"/>
        <v>41842</v>
      </c>
      <c r="F193" s="308">
        <f t="shared" si="5"/>
        <v>184</v>
      </c>
      <c r="G193" s="308">
        <f t="shared" si="5"/>
        <v>8997</v>
      </c>
      <c r="H193" s="308">
        <f t="shared" si="5"/>
        <v>511</v>
      </c>
      <c r="I193" s="308">
        <f t="shared" si="5"/>
        <v>3847</v>
      </c>
      <c r="J193" s="308">
        <f t="shared" si="5"/>
        <v>548</v>
      </c>
      <c r="K193" s="308">
        <f t="shared" si="5"/>
        <v>628</v>
      </c>
      <c r="L193" s="308">
        <f t="shared" si="5"/>
        <v>146</v>
      </c>
    </row>
    <row r="194" spans="1:12" s="285" customFormat="1" ht="3.95" customHeight="1">
      <c r="A194" s="288"/>
      <c r="B194" s="341"/>
      <c r="C194" s="288"/>
      <c r="D194" s="308"/>
      <c r="E194" s="308"/>
      <c r="F194" s="308"/>
      <c r="G194" s="308"/>
      <c r="H194" s="308"/>
      <c r="I194" s="308"/>
      <c r="J194" s="308"/>
      <c r="K194" s="308"/>
      <c r="L194" s="308"/>
    </row>
    <row r="195" spans="1:12" s="285" customFormat="1" ht="9" customHeight="1">
      <c r="A195" s="286" t="s">
        <v>45</v>
      </c>
      <c r="B195" s="314">
        <v>1998</v>
      </c>
      <c r="C195" s="314"/>
      <c r="D195" s="342">
        <v>1973</v>
      </c>
      <c r="E195" s="342">
        <v>1</v>
      </c>
      <c r="F195" s="342">
        <v>20</v>
      </c>
      <c r="G195" s="342">
        <v>0</v>
      </c>
      <c r="H195" s="342">
        <v>0</v>
      </c>
      <c r="I195" s="342">
        <v>0</v>
      </c>
      <c r="J195" s="342">
        <v>0</v>
      </c>
      <c r="K195" s="342">
        <v>4</v>
      </c>
      <c r="L195" s="342">
        <v>0</v>
      </c>
    </row>
    <row r="196" spans="1:12" s="285" customFormat="1" ht="9" customHeight="1">
      <c r="A196" s="286" t="s">
        <v>46</v>
      </c>
      <c r="B196" s="314">
        <v>654</v>
      </c>
      <c r="C196" s="314"/>
      <c r="D196" s="342">
        <v>281</v>
      </c>
      <c r="E196" s="342">
        <v>98</v>
      </c>
      <c r="F196" s="342">
        <v>0</v>
      </c>
      <c r="G196" s="342">
        <v>227</v>
      </c>
      <c r="H196" s="342">
        <v>2</v>
      </c>
      <c r="I196" s="342">
        <v>0</v>
      </c>
      <c r="J196" s="342">
        <v>1</v>
      </c>
      <c r="K196" s="342">
        <v>28</v>
      </c>
      <c r="L196" s="342">
        <v>18</v>
      </c>
    </row>
    <row r="197" spans="1:12" s="285" customFormat="1" ht="9" customHeight="1">
      <c r="A197" s="286" t="s">
        <v>47</v>
      </c>
      <c r="B197" s="314">
        <v>111</v>
      </c>
      <c r="C197" s="314"/>
      <c r="D197" s="342">
        <v>50</v>
      </c>
      <c r="E197" s="342">
        <v>26</v>
      </c>
      <c r="F197" s="342">
        <v>1</v>
      </c>
      <c r="G197" s="342">
        <v>29</v>
      </c>
      <c r="H197" s="342">
        <v>1</v>
      </c>
      <c r="I197" s="342">
        <v>0</v>
      </c>
      <c r="J197" s="342">
        <v>0</v>
      </c>
      <c r="K197" s="342">
        <v>4</v>
      </c>
      <c r="L197" s="342">
        <v>0</v>
      </c>
    </row>
    <row r="198" spans="1:12" s="285" customFormat="1" ht="9" customHeight="1">
      <c r="A198" s="291" t="s">
        <v>48</v>
      </c>
      <c r="B198" s="313">
        <v>388</v>
      </c>
      <c r="C198" s="313"/>
      <c r="D198" s="343">
        <v>11</v>
      </c>
      <c r="E198" s="343">
        <v>375</v>
      </c>
      <c r="F198" s="343">
        <v>0</v>
      </c>
      <c r="G198" s="343">
        <v>2</v>
      </c>
      <c r="H198" s="343">
        <v>0</v>
      </c>
      <c r="I198" s="343">
        <v>0</v>
      </c>
      <c r="J198" s="343">
        <v>0</v>
      </c>
      <c r="K198" s="343">
        <v>0</v>
      </c>
      <c r="L198" s="343">
        <v>0</v>
      </c>
    </row>
    <row r="199" spans="1:12" s="285" customFormat="1" ht="9" customHeight="1">
      <c r="A199" s="286" t="s">
        <v>49</v>
      </c>
      <c r="B199" s="314">
        <v>4020</v>
      </c>
      <c r="C199" s="314"/>
      <c r="D199" s="342">
        <v>1841</v>
      </c>
      <c r="E199" s="342">
        <v>1711</v>
      </c>
      <c r="F199" s="342">
        <v>18</v>
      </c>
      <c r="G199" s="342">
        <v>339</v>
      </c>
      <c r="H199" s="342">
        <v>1</v>
      </c>
      <c r="I199" s="342">
        <v>0</v>
      </c>
      <c r="J199" s="342">
        <v>1</v>
      </c>
      <c r="K199" s="342">
        <v>108</v>
      </c>
      <c r="L199" s="342">
        <v>2</v>
      </c>
    </row>
    <row r="200" spans="1:12" s="285" customFormat="1" ht="9" customHeight="1">
      <c r="A200" s="286" t="s">
        <v>50</v>
      </c>
      <c r="B200" s="314">
        <v>1051</v>
      </c>
      <c r="C200" s="314"/>
      <c r="D200" s="342">
        <v>280</v>
      </c>
      <c r="E200" s="342">
        <v>702</v>
      </c>
      <c r="F200" s="342">
        <v>8</v>
      </c>
      <c r="G200" s="342">
        <v>233</v>
      </c>
      <c r="H200" s="342">
        <v>1</v>
      </c>
      <c r="I200" s="342">
        <v>0</v>
      </c>
      <c r="J200" s="342">
        <v>1</v>
      </c>
      <c r="K200" s="342">
        <v>1</v>
      </c>
      <c r="L200" s="342">
        <v>1</v>
      </c>
    </row>
    <row r="201" spans="1:12" s="285" customFormat="1" ht="9" customHeight="1">
      <c r="A201" s="286" t="s">
        <v>51</v>
      </c>
      <c r="B201" s="314">
        <v>1230</v>
      </c>
      <c r="C201" s="314"/>
      <c r="D201" s="342">
        <v>93</v>
      </c>
      <c r="E201" s="342">
        <v>993</v>
      </c>
      <c r="F201" s="342">
        <v>6</v>
      </c>
      <c r="G201" s="342">
        <v>125</v>
      </c>
      <c r="H201" s="342">
        <v>2</v>
      </c>
      <c r="I201" s="342">
        <v>0</v>
      </c>
      <c r="J201" s="342">
        <v>6</v>
      </c>
      <c r="K201" s="342">
        <v>6</v>
      </c>
      <c r="L201" s="342">
        <v>0</v>
      </c>
    </row>
    <row r="202" spans="1:12" s="285" customFormat="1" ht="9" customHeight="1">
      <c r="A202" s="291" t="s">
        <v>52</v>
      </c>
      <c r="B202" s="313">
        <v>2553</v>
      </c>
      <c r="C202" s="313"/>
      <c r="D202" s="343">
        <v>208</v>
      </c>
      <c r="E202" s="343">
        <v>2262</v>
      </c>
      <c r="F202" s="343">
        <v>0</v>
      </c>
      <c r="G202" s="343">
        <v>42</v>
      </c>
      <c r="H202" s="343">
        <v>0</v>
      </c>
      <c r="I202" s="343">
        <v>0</v>
      </c>
      <c r="J202" s="343">
        <v>0</v>
      </c>
      <c r="K202" s="343">
        <v>40</v>
      </c>
      <c r="L202" s="343">
        <v>1</v>
      </c>
    </row>
    <row r="203" spans="1:12" s="285" customFormat="1" ht="9" customHeight="1">
      <c r="A203" s="286" t="s">
        <v>53</v>
      </c>
      <c r="B203" s="314">
        <v>5831</v>
      </c>
      <c r="C203" s="314"/>
      <c r="D203" s="342">
        <v>2133</v>
      </c>
      <c r="E203" s="342">
        <v>3082</v>
      </c>
      <c r="F203" s="342">
        <v>3</v>
      </c>
      <c r="G203" s="342">
        <v>618</v>
      </c>
      <c r="H203" s="342">
        <v>2</v>
      </c>
      <c r="I203" s="342">
        <v>1</v>
      </c>
      <c r="J203" s="342">
        <v>0</v>
      </c>
      <c r="K203" s="342">
        <v>4</v>
      </c>
      <c r="L203" s="342">
        <v>1</v>
      </c>
    </row>
    <row r="204" spans="1:12" s="285" customFormat="1" ht="9" customHeight="1">
      <c r="A204" s="286" t="s">
        <v>54</v>
      </c>
      <c r="B204" s="314">
        <v>1938</v>
      </c>
      <c r="C204" s="314"/>
      <c r="D204" s="342">
        <v>1168</v>
      </c>
      <c r="E204" s="342">
        <v>762</v>
      </c>
      <c r="F204" s="342">
        <v>1</v>
      </c>
      <c r="G204" s="342">
        <v>0</v>
      </c>
      <c r="H204" s="342">
        <v>0</v>
      </c>
      <c r="I204" s="342">
        <v>0</v>
      </c>
      <c r="J204" s="342">
        <v>0</v>
      </c>
      <c r="K204" s="342">
        <v>3</v>
      </c>
      <c r="L204" s="342">
        <v>4</v>
      </c>
    </row>
    <row r="205" spans="1:12" s="285" customFormat="1" ht="9" customHeight="1">
      <c r="A205" s="286" t="s">
        <v>55</v>
      </c>
      <c r="B205" s="314">
        <v>3599</v>
      </c>
      <c r="C205" s="314"/>
      <c r="D205" s="342">
        <v>1182</v>
      </c>
      <c r="E205" s="342">
        <v>2317</v>
      </c>
      <c r="F205" s="342">
        <v>1</v>
      </c>
      <c r="G205" s="342">
        <v>1020</v>
      </c>
      <c r="H205" s="342">
        <v>0</v>
      </c>
      <c r="I205" s="342">
        <v>0</v>
      </c>
      <c r="J205" s="342">
        <v>1</v>
      </c>
      <c r="K205" s="342">
        <v>2</v>
      </c>
      <c r="L205" s="342">
        <v>2</v>
      </c>
    </row>
    <row r="206" spans="1:12" s="285" customFormat="1" ht="9" customHeight="1">
      <c r="A206" s="291" t="s">
        <v>56</v>
      </c>
      <c r="B206" s="313">
        <v>1266</v>
      </c>
      <c r="C206" s="313"/>
      <c r="D206" s="343">
        <v>84</v>
      </c>
      <c r="E206" s="343">
        <v>1108</v>
      </c>
      <c r="F206" s="343">
        <v>0</v>
      </c>
      <c r="G206" s="343">
        <v>4</v>
      </c>
      <c r="H206" s="343">
        <v>4</v>
      </c>
      <c r="I206" s="343">
        <v>0</v>
      </c>
      <c r="J206" s="343">
        <v>0</v>
      </c>
      <c r="K206" s="343">
        <v>65</v>
      </c>
      <c r="L206" s="343">
        <v>5</v>
      </c>
    </row>
    <row r="207" spans="1:12" s="285" customFormat="1" ht="9" customHeight="1">
      <c r="A207" s="286" t="s">
        <v>57</v>
      </c>
      <c r="B207" s="314">
        <v>1048</v>
      </c>
      <c r="C207" s="314"/>
      <c r="D207" s="342">
        <v>824</v>
      </c>
      <c r="E207" s="342">
        <v>205</v>
      </c>
      <c r="F207" s="342">
        <v>20</v>
      </c>
      <c r="G207" s="342">
        <v>0</v>
      </c>
      <c r="H207" s="342">
        <v>0</v>
      </c>
      <c r="I207" s="342">
        <v>0</v>
      </c>
      <c r="J207" s="342">
        <v>0</v>
      </c>
      <c r="K207" s="342">
        <v>1</v>
      </c>
      <c r="L207" s="342">
        <v>0</v>
      </c>
    </row>
    <row r="208" spans="1:12" s="285" customFormat="1" ht="9" customHeight="1">
      <c r="A208" s="286" t="s">
        <v>58</v>
      </c>
      <c r="B208" s="314">
        <v>3902</v>
      </c>
      <c r="C208" s="314"/>
      <c r="D208" s="342">
        <v>3540</v>
      </c>
      <c r="E208" s="342">
        <v>677</v>
      </c>
      <c r="F208" s="342">
        <v>4</v>
      </c>
      <c r="G208" s="342">
        <v>92</v>
      </c>
      <c r="H208" s="342">
        <v>0</v>
      </c>
      <c r="I208" s="342">
        <v>0</v>
      </c>
      <c r="J208" s="342">
        <v>0</v>
      </c>
      <c r="K208" s="342">
        <v>5</v>
      </c>
      <c r="L208" s="342">
        <v>0</v>
      </c>
    </row>
    <row r="209" spans="1:12" s="285" customFormat="1" ht="9" customHeight="1">
      <c r="A209" s="286" t="s">
        <v>59</v>
      </c>
      <c r="B209" s="314">
        <v>1850</v>
      </c>
      <c r="C209" s="314"/>
      <c r="D209" s="342">
        <v>792</v>
      </c>
      <c r="E209" s="342">
        <v>1006</v>
      </c>
      <c r="F209" s="342">
        <v>4</v>
      </c>
      <c r="G209" s="342">
        <v>65</v>
      </c>
      <c r="H209" s="342">
        <v>1</v>
      </c>
      <c r="I209" s="342">
        <v>0</v>
      </c>
      <c r="J209" s="342">
        <v>0</v>
      </c>
      <c r="K209" s="342">
        <v>3</v>
      </c>
      <c r="L209" s="342">
        <v>2</v>
      </c>
    </row>
    <row r="210" spans="1:12" s="285" customFormat="1" ht="9" customHeight="1">
      <c r="A210" s="291" t="s">
        <v>60</v>
      </c>
      <c r="B210" s="313">
        <v>1171</v>
      </c>
      <c r="C210" s="313"/>
      <c r="D210" s="343">
        <v>148</v>
      </c>
      <c r="E210" s="343">
        <v>689</v>
      </c>
      <c r="F210" s="343">
        <v>7</v>
      </c>
      <c r="G210" s="343">
        <v>326</v>
      </c>
      <c r="H210" s="343">
        <v>2</v>
      </c>
      <c r="I210" s="343">
        <v>0</v>
      </c>
      <c r="J210" s="343">
        <v>0</v>
      </c>
      <c r="K210" s="343">
        <v>1</v>
      </c>
      <c r="L210" s="343">
        <v>1</v>
      </c>
    </row>
    <row r="211" spans="1:12" s="285" customFormat="1" ht="9" customHeight="1">
      <c r="A211" s="286" t="s">
        <v>61</v>
      </c>
      <c r="B211" s="314">
        <v>1825</v>
      </c>
      <c r="C211" s="314"/>
      <c r="D211" s="342">
        <v>14</v>
      </c>
      <c r="E211" s="342">
        <v>1706</v>
      </c>
      <c r="F211" s="342">
        <v>1</v>
      </c>
      <c r="G211" s="342">
        <v>30</v>
      </c>
      <c r="H211" s="342">
        <v>0</v>
      </c>
      <c r="I211" s="342">
        <v>0</v>
      </c>
      <c r="J211" s="342">
        <v>0</v>
      </c>
      <c r="K211" s="342">
        <v>65</v>
      </c>
      <c r="L211" s="342">
        <v>14</v>
      </c>
    </row>
    <row r="212" spans="1:12" s="285" customFormat="1" ht="9" customHeight="1">
      <c r="A212" s="286" t="s">
        <v>62</v>
      </c>
      <c r="B212" s="314">
        <v>137</v>
      </c>
      <c r="C212" s="314"/>
      <c r="D212" s="342">
        <v>34</v>
      </c>
      <c r="E212" s="342">
        <v>6</v>
      </c>
      <c r="F212" s="342">
        <v>0</v>
      </c>
      <c r="G212" s="342">
        <v>33</v>
      </c>
      <c r="H212" s="342">
        <v>58</v>
      </c>
      <c r="I212" s="342">
        <v>0</v>
      </c>
      <c r="J212" s="342">
        <v>0</v>
      </c>
      <c r="K212" s="342">
        <v>10</v>
      </c>
      <c r="L212" s="342">
        <v>0</v>
      </c>
    </row>
    <row r="213" spans="1:12" s="285" customFormat="1" ht="9" customHeight="1">
      <c r="A213" s="286" t="s">
        <v>63</v>
      </c>
      <c r="B213" s="314">
        <v>3610</v>
      </c>
      <c r="C213" s="314"/>
      <c r="D213" s="342">
        <v>0</v>
      </c>
      <c r="E213" s="342">
        <v>3488</v>
      </c>
      <c r="F213" s="342">
        <v>46</v>
      </c>
      <c r="G213" s="342">
        <v>2979</v>
      </c>
      <c r="H213" s="342">
        <v>0</v>
      </c>
      <c r="I213" s="342">
        <v>3561</v>
      </c>
      <c r="J213" s="342">
        <v>527</v>
      </c>
      <c r="K213" s="342">
        <v>17</v>
      </c>
      <c r="L213" s="342">
        <v>0</v>
      </c>
    </row>
    <row r="214" spans="1:12" s="285" customFormat="1" ht="9" customHeight="1">
      <c r="A214" s="291" t="s">
        <v>64</v>
      </c>
      <c r="B214" s="313">
        <v>1433</v>
      </c>
      <c r="C214" s="313"/>
      <c r="D214" s="343">
        <v>49</v>
      </c>
      <c r="E214" s="343">
        <v>1156</v>
      </c>
      <c r="F214" s="343">
        <v>4</v>
      </c>
      <c r="G214" s="343">
        <v>167</v>
      </c>
      <c r="H214" s="343">
        <v>0</v>
      </c>
      <c r="I214" s="343">
        <v>0</v>
      </c>
      <c r="J214" s="343">
        <v>1</v>
      </c>
      <c r="K214" s="343">
        <v>51</v>
      </c>
      <c r="L214" s="343">
        <v>7</v>
      </c>
    </row>
    <row r="215" spans="1:12" s="285" customFormat="1" ht="9" customHeight="1">
      <c r="A215" s="286" t="s">
        <v>65</v>
      </c>
      <c r="B215" s="314">
        <v>3915</v>
      </c>
      <c r="C215" s="314"/>
      <c r="D215" s="342">
        <v>235</v>
      </c>
      <c r="E215" s="342">
        <v>2621</v>
      </c>
      <c r="F215" s="342">
        <v>5</v>
      </c>
      <c r="G215" s="342">
        <v>1091</v>
      </c>
      <c r="H215" s="342">
        <v>15</v>
      </c>
      <c r="I215" s="342">
        <v>13</v>
      </c>
      <c r="J215" s="342">
        <v>1</v>
      </c>
      <c r="K215" s="342">
        <v>15</v>
      </c>
      <c r="L215" s="342">
        <v>4</v>
      </c>
    </row>
    <row r="216" spans="1:12" s="285" customFormat="1" ht="9" customHeight="1">
      <c r="A216" s="286" t="s">
        <v>66</v>
      </c>
      <c r="B216" s="314">
        <v>2165</v>
      </c>
      <c r="C216" s="314"/>
      <c r="D216" s="342">
        <v>2165</v>
      </c>
      <c r="E216" s="342">
        <v>0</v>
      </c>
      <c r="F216" s="342">
        <v>0</v>
      </c>
      <c r="G216" s="342">
        <v>0</v>
      </c>
      <c r="H216" s="342">
        <v>0</v>
      </c>
      <c r="I216" s="342">
        <v>0</v>
      </c>
      <c r="J216" s="342">
        <v>0</v>
      </c>
      <c r="K216" s="342">
        <v>0</v>
      </c>
      <c r="L216" s="342">
        <v>0</v>
      </c>
    </row>
    <row r="217" spans="1:12" s="285" customFormat="1" ht="9" customHeight="1">
      <c r="A217" s="286" t="s">
        <v>67</v>
      </c>
      <c r="B217" s="314">
        <v>1132</v>
      </c>
      <c r="C217" s="314"/>
      <c r="D217" s="342">
        <v>144</v>
      </c>
      <c r="E217" s="342">
        <v>985</v>
      </c>
      <c r="F217" s="342">
        <v>0</v>
      </c>
      <c r="G217" s="342">
        <v>13</v>
      </c>
      <c r="H217" s="342">
        <v>0</v>
      </c>
      <c r="I217" s="342">
        <v>0</v>
      </c>
      <c r="J217" s="342">
        <v>0</v>
      </c>
      <c r="K217" s="342">
        <v>0</v>
      </c>
      <c r="L217" s="342">
        <v>0</v>
      </c>
    </row>
    <row r="218" spans="1:12" s="285" customFormat="1" ht="9" customHeight="1">
      <c r="A218" s="291" t="s">
        <v>68</v>
      </c>
      <c r="B218" s="313">
        <v>3333</v>
      </c>
      <c r="C218" s="313"/>
      <c r="D218" s="343">
        <v>2157</v>
      </c>
      <c r="E218" s="343">
        <v>969</v>
      </c>
      <c r="F218" s="343">
        <v>2</v>
      </c>
      <c r="G218" s="343">
        <v>230</v>
      </c>
      <c r="H218" s="343">
        <v>0</v>
      </c>
      <c r="I218" s="343">
        <v>0</v>
      </c>
      <c r="J218" s="343">
        <v>1</v>
      </c>
      <c r="K218" s="343">
        <v>14</v>
      </c>
      <c r="L218" s="343">
        <v>0</v>
      </c>
    </row>
    <row r="219" spans="1:12" s="285" customFormat="1" ht="9" customHeight="1">
      <c r="A219" s="286" t="s">
        <v>69</v>
      </c>
      <c r="B219" s="314">
        <v>2352</v>
      </c>
      <c r="C219" s="314"/>
      <c r="D219" s="342">
        <v>2073</v>
      </c>
      <c r="E219" s="342">
        <v>20</v>
      </c>
      <c r="F219" s="342">
        <v>2</v>
      </c>
      <c r="G219" s="342">
        <v>261</v>
      </c>
      <c r="H219" s="342">
        <v>2</v>
      </c>
      <c r="I219" s="342">
        <v>0</v>
      </c>
      <c r="J219" s="342">
        <v>0</v>
      </c>
      <c r="K219" s="342">
        <v>12</v>
      </c>
      <c r="L219" s="342">
        <v>1</v>
      </c>
    </row>
    <row r="220" spans="1:12" s="285" customFormat="1" ht="9" customHeight="1">
      <c r="A220" s="286" t="s">
        <v>70</v>
      </c>
      <c r="B220" s="314">
        <v>3037</v>
      </c>
      <c r="C220" s="314"/>
      <c r="D220" s="342">
        <v>2323</v>
      </c>
      <c r="E220" s="342">
        <v>168</v>
      </c>
      <c r="F220" s="342">
        <v>1</v>
      </c>
      <c r="G220" s="342">
        <v>99</v>
      </c>
      <c r="H220" s="342">
        <v>73</v>
      </c>
      <c r="I220" s="342">
        <v>269</v>
      </c>
      <c r="J220" s="342">
        <v>7</v>
      </c>
      <c r="K220" s="342">
        <v>43</v>
      </c>
      <c r="L220" s="342">
        <v>73</v>
      </c>
    </row>
    <row r="221" spans="1:12" s="285" customFormat="1" ht="9" customHeight="1">
      <c r="A221" s="286" t="s">
        <v>71</v>
      </c>
      <c r="B221" s="314">
        <v>4063</v>
      </c>
      <c r="C221" s="314"/>
      <c r="D221" s="342">
        <v>102</v>
      </c>
      <c r="E221" s="342">
        <v>4043</v>
      </c>
      <c r="F221" s="342">
        <v>4</v>
      </c>
      <c r="G221" s="342">
        <v>116</v>
      </c>
      <c r="H221" s="342">
        <v>0</v>
      </c>
      <c r="I221" s="342">
        <v>0</v>
      </c>
      <c r="J221" s="342">
        <v>0</v>
      </c>
      <c r="K221" s="342">
        <v>3</v>
      </c>
      <c r="L221" s="342">
        <v>0</v>
      </c>
    </row>
    <row r="222" spans="1:12" s="285" customFormat="1" ht="9" customHeight="1">
      <c r="A222" s="291" t="s">
        <v>72</v>
      </c>
      <c r="B222" s="313">
        <v>4037</v>
      </c>
      <c r="C222" s="313"/>
      <c r="D222" s="343">
        <v>503</v>
      </c>
      <c r="E222" s="343">
        <v>2859</v>
      </c>
      <c r="F222" s="343">
        <v>4</v>
      </c>
      <c r="G222" s="343">
        <v>255</v>
      </c>
      <c r="H222" s="343">
        <v>347</v>
      </c>
      <c r="I222" s="343">
        <v>3</v>
      </c>
      <c r="J222" s="343">
        <v>0</v>
      </c>
      <c r="K222" s="343">
        <v>59</v>
      </c>
      <c r="L222" s="343">
        <v>10</v>
      </c>
    </row>
    <row r="223" spans="1:12" s="285" customFormat="1" ht="9" customHeight="1">
      <c r="A223" s="286" t="s">
        <v>73</v>
      </c>
      <c r="B223" s="314">
        <v>107</v>
      </c>
      <c r="C223" s="314"/>
      <c r="D223" s="342">
        <v>107</v>
      </c>
      <c r="E223" s="342">
        <v>0</v>
      </c>
      <c r="F223" s="342">
        <v>0</v>
      </c>
      <c r="G223" s="342">
        <v>0</v>
      </c>
      <c r="H223" s="342">
        <v>0</v>
      </c>
      <c r="I223" s="342">
        <v>0</v>
      </c>
      <c r="J223" s="342">
        <v>0</v>
      </c>
      <c r="K223" s="342">
        <v>0</v>
      </c>
      <c r="L223" s="342">
        <v>0</v>
      </c>
    </row>
    <row r="224" spans="1:12" s="285" customFormat="1" ht="9" customHeight="1">
      <c r="A224" s="286" t="s">
        <v>74</v>
      </c>
      <c r="B224" s="314">
        <v>5456</v>
      </c>
      <c r="C224" s="314"/>
      <c r="D224" s="342">
        <v>751</v>
      </c>
      <c r="E224" s="342">
        <v>4512</v>
      </c>
      <c r="F224" s="342">
        <v>15</v>
      </c>
      <c r="G224" s="342">
        <v>518</v>
      </c>
      <c r="H224" s="342">
        <v>0</v>
      </c>
      <c r="I224" s="342">
        <v>0</v>
      </c>
      <c r="J224" s="342">
        <v>1</v>
      </c>
      <c r="K224" s="342">
        <v>56</v>
      </c>
      <c r="L224" s="342">
        <v>0</v>
      </c>
    </row>
    <row r="225" spans="1:12" s="285" customFormat="1" ht="9" customHeight="1">
      <c r="A225" s="286" t="s">
        <v>75</v>
      </c>
      <c r="B225" s="314">
        <v>2885</v>
      </c>
      <c r="C225" s="314"/>
      <c r="D225" s="342">
        <v>8</v>
      </c>
      <c r="E225" s="342">
        <v>2874</v>
      </c>
      <c r="F225" s="342">
        <v>4</v>
      </c>
      <c r="G225" s="342">
        <v>2</v>
      </c>
      <c r="H225" s="342">
        <v>0</v>
      </c>
      <c r="I225" s="342">
        <v>0</v>
      </c>
      <c r="J225" s="342">
        <v>0</v>
      </c>
      <c r="K225" s="342">
        <v>1</v>
      </c>
      <c r="L225" s="342">
        <v>0</v>
      </c>
    </row>
    <row r="226" spans="1:12" s="285" customFormat="1" ht="9" customHeight="1">
      <c r="A226" s="291" t="s">
        <v>76</v>
      </c>
      <c r="B226" s="343">
        <v>523</v>
      </c>
      <c r="C226" s="313"/>
      <c r="D226" s="343">
        <v>11</v>
      </c>
      <c r="E226" s="343">
        <v>421</v>
      </c>
      <c r="F226" s="343">
        <v>3</v>
      </c>
      <c r="G226" s="343">
        <v>81</v>
      </c>
      <c r="H226" s="343">
        <v>0</v>
      </c>
      <c r="I226" s="343">
        <v>0</v>
      </c>
      <c r="J226" s="343">
        <v>0</v>
      </c>
      <c r="K226" s="343">
        <v>7</v>
      </c>
      <c r="L226" s="343">
        <v>0</v>
      </c>
    </row>
    <row r="227" spans="1:12" s="323" customFormat="1" ht="8.65" customHeight="1">
      <c r="A227" s="318"/>
      <c r="B227" s="344"/>
      <c r="C227" s="345"/>
      <c r="D227" s="344"/>
      <c r="E227" s="344"/>
      <c r="F227" s="344"/>
      <c r="G227" s="344"/>
      <c r="H227" s="344"/>
      <c r="I227" s="344"/>
      <c r="J227" s="344"/>
      <c r="K227" s="344"/>
      <c r="L227" s="344"/>
    </row>
    <row r="228" spans="1:12" s="285" customFormat="1" ht="9" customHeight="1">
      <c r="A228" s="284">
        <v>2001</v>
      </c>
    </row>
    <row r="229" spans="1:12" s="285" customFormat="1" ht="9" customHeight="1">
      <c r="A229" s="284" t="s">
        <v>44</v>
      </c>
      <c r="B229" s="341">
        <f>SUM(B231:B262)</f>
        <v>82657</v>
      </c>
      <c r="C229" s="288"/>
      <c r="D229" s="308">
        <f t="shared" ref="D229:L229" si="6">SUM(D231:D262)</f>
        <v>25692</v>
      </c>
      <c r="E229" s="308">
        <f t="shared" si="6"/>
        <v>49968</v>
      </c>
      <c r="F229" s="308">
        <f t="shared" si="6"/>
        <v>198</v>
      </c>
      <c r="G229" s="308">
        <f t="shared" si="6"/>
        <v>14545</v>
      </c>
      <c r="H229" s="308">
        <f t="shared" si="6"/>
        <v>131</v>
      </c>
      <c r="I229" s="308">
        <f t="shared" si="6"/>
        <v>6407</v>
      </c>
      <c r="J229" s="308">
        <f t="shared" si="6"/>
        <v>909</v>
      </c>
      <c r="K229" s="308">
        <f t="shared" si="6"/>
        <v>924</v>
      </c>
      <c r="L229" s="308">
        <f t="shared" si="6"/>
        <v>212</v>
      </c>
    </row>
    <row r="230" spans="1:12" s="285" customFormat="1" ht="3.95" customHeight="1">
      <c r="A230" s="288"/>
      <c r="B230" s="341"/>
      <c r="C230" s="288"/>
      <c r="D230" s="308"/>
      <c r="E230" s="308"/>
      <c r="F230" s="308"/>
      <c r="G230" s="308"/>
      <c r="H230" s="308"/>
      <c r="I230" s="308"/>
      <c r="J230" s="308"/>
      <c r="K230" s="308"/>
      <c r="L230" s="308"/>
    </row>
    <row r="231" spans="1:12" s="285" customFormat="1" ht="8.85" customHeight="1">
      <c r="A231" s="286" t="s">
        <v>45</v>
      </c>
      <c r="B231" s="314">
        <v>2147</v>
      </c>
      <c r="C231" s="314"/>
      <c r="D231" s="342">
        <v>2134</v>
      </c>
      <c r="E231" s="342">
        <v>0</v>
      </c>
      <c r="F231" s="342">
        <v>11</v>
      </c>
      <c r="G231" s="342">
        <v>1</v>
      </c>
      <c r="H231" s="342">
        <v>0</v>
      </c>
      <c r="I231" s="342">
        <v>0</v>
      </c>
      <c r="J231" s="342">
        <v>0</v>
      </c>
      <c r="K231" s="342">
        <v>1</v>
      </c>
      <c r="L231" s="342">
        <v>0</v>
      </c>
    </row>
    <row r="232" spans="1:12" s="285" customFormat="1" ht="8.85" customHeight="1">
      <c r="A232" s="286" t="s">
        <v>46</v>
      </c>
      <c r="B232" s="314">
        <v>395</v>
      </c>
      <c r="C232" s="314"/>
      <c r="D232" s="342">
        <v>97</v>
      </c>
      <c r="E232" s="342">
        <v>1</v>
      </c>
      <c r="F232" s="342">
        <v>3</v>
      </c>
      <c r="G232" s="342">
        <v>225</v>
      </c>
      <c r="H232" s="342">
        <v>2</v>
      </c>
      <c r="I232" s="342">
        <v>0</v>
      </c>
      <c r="J232" s="342">
        <v>0</v>
      </c>
      <c r="K232" s="342">
        <v>53</v>
      </c>
      <c r="L232" s="342">
        <v>15</v>
      </c>
    </row>
    <row r="233" spans="1:12" s="285" customFormat="1" ht="8.85" customHeight="1">
      <c r="A233" s="286" t="s">
        <v>47</v>
      </c>
      <c r="B233" s="314">
        <v>100</v>
      </c>
      <c r="C233" s="314"/>
      <c r="D233" s="342">
        <v>37</v>
      </c>
      <c r="E233" s="342">
        <v>33</v>
      </c>
      <c r="F233" s="342">
        <v>0</v>
      </c>
      <c r="G233" s="342">
        <v>26</v>
      </c>
      <c r="H233" s="342">
        <v>0</v>
      </c>
      <c r="I233" s="342">
        <v>0</v>
      </c>
      <c r="J233" s="342">
        <v>0</v>
      </c>
      <c r="K233" s="342">
        <v>5</v>
      </c>
      <c r="L233" s="342">
        <v>0</v>
      </c>
    </row>
    <row r="234" spans="1:12" s="285" customFormat="1" ht="8.85" customHeight="1">
      <c r="A234" s="291" t="s">
        <v>48</v>
      </c>
      <c r="B234" s="313">
        <v>453</v>
      </c>
      <c r="C234" s="313"/>
      <c r="D234" s="343">
        <v>6</v>
      </c>
      <c r="E234" s="343">
        <v>446</v>
      </c>
      <c r="F234" s="343">
        <v>0</v>
      </c>
      <c r="G234" s="343">
        <v>3</v>
      </c>
      <c r="H234" s="343">
        <v>0</v>
      </c>
      <c r="I234" s="343">
        <v>0</v>
      </c>
      <c r="J234" s="343">
        <v>0</v>
      </c>
      <c r="K234" s="343">
        <v>1</v>
      </c>
      <c r="L234" s="343">
        <v>0</v>
      </c>
    </row>
    <row r="235" spans="1:12" s="285" customFormat="1" ht="8.85" customHeight="1">
      <c r="A235" s="286" t="s">
        <v>49</v>
      </c>
      <c r="B235" s="314">
        <v>4790</v>
      </c>
      <c r="C235" s="314"/>
      <c r="D235" s="342">
        <v>2872</v>
      </c>
      <c r="E235" s="342">
        <v>1811</v>
      </c>
      <c r="F235" s="342">
        <v>0</v>
      </c>
      <c r="G235" s="342">
        <v>23</v>
      </c>
      <c r="H235" s="342">
        <v>15</v>
      </c>
      <c r="I235" s="342">
        <v>0</v>
      </c>
      <c r="J235" s="342">
        <v>1</v>
      </c>
      <c r="K235" s="342">
        <v>70</v>
      </c>
      <c r="L235" s="342">
        <v>1</v>
      </c>
    </row>
    <row r="236" spans="1:12" s="285" customFormat="1" ht="8.85" customHeight="1">
      <c r="A236" s="286" t="s">
        <v>50</v>
      </c>
      <c r="B236" s="314">
        <v>720</v>
      </c>
      <c r="C236" s="314"/>
      <c r="D236" s="342">
        <v>15</v>
      </c>
      <c r="E236" s="342">
        <v>655</v>
      </c>
      <c r="F236" s="342">
        <v>1</v>
      </c>
      <c r="G236" s="342">
        <v>203</v>
      </c>
      <c r="H236" s="342">
        <v>1</v>
      </c>
      <c r="I236" s="342">
        <v>0</v>
      </c>
      <c r="J236" s="342">
        <v>2</v>
      </c>
      <c r="K236" s="342">
        <v>4</v>
      </c>
      <c r="L236" s="342">
        <v>0</v>
      </c>
    </row>
    <row r="237" spans="1:12" s="285" customFormat="1" ht="8.85" customHeight="1">
      <c r="A237" s="286" t="s">
        <v>51</v>
      </c>
      <c r="B237" s="314">
        <v>1400</v>
      </c>
      <c r="C237" s="314"/>
      <c r="D237" s="342">
        <v>70</v>
      </c>
      <c r="E237" s="342">
        <v>1095</v>
      </c>
      <c r="F237" s="342">
        <v>6</v>
      </c>
      <c r="G237" s="342">
        <v>193</v>
      </c>
      <c r="H237" s="342">
        <v>0</v>
      </c>
      <c r="I237" s="342">
        <v>5</v>
      </c>
      <c r="J237" s="342">
        <v>7</v>
      </c>
      <c r="K237" s="342">
        <v>27</v>
      </c>
      <c r="L237" s="342">
        <v>0</v>
      </c>
    </row>
    <row r="238" spans="1:12" s="285" customFormat="1" ht="8.85" customHeight="1">
      <c r="A238" s="291" t="s">
        <v>52</v>
      </c>
      <c r="B238" s="313">
        <v>2575</v>
      </c>
      <c r="C238" s="313"/>
      <c r="D238" s="343">
        <v>356</v>
      </c>
      <c r="E238" s="343">
        <v>2160</v>
      </c>
      <c r="F238" s="343">
        <v>0</v>
      </c>
      <c r="G238" s="343">
        <v>25</v>
      </c>
      <c r="H238" s="343">
        <v>0</v>
      </c>
      <c r="I238" s="343">
        <v>0</v>
      </c>
      <c r="J238" s="343">
        <v>0</v>
      </c>
      <c r="K238" s="343">
        <v>32</v>
      </c>
      <c r="L238" s="343">
        <v>2</v>
      </c>
    </row>
    <row r="239" spans="1:12" s="285" customFormat="1" ht="8.85" customHeight="1">
      <c r="A239" s="286" t="s">
        <v>53</v>
      </c>
      <c r="B239" s="314">
        <v>6270</v>
      </c>
      <c r="C239" s="314"/>
      <c r="D239" s="342">
        <v>2454</v>
      </c>
      <c r="E239" s="342">
        <v>3076</v>
      </c>
      <c r="F239" s="342">
        <v>1</v>
      </c>
      <c r="G239" s="342">
        <v>731</v>
      </c>
      <c r="H239" s="342">
        <v>0</v>
      </c>
      <c r="I239" s="342">
        <v>0</v>
      </c>
      <c r="J239" s="342">
        <v>0</v>
      </c>
      <c r="K239" s="342">
        <v>5</v>
      </c>
      <c r="L239" s="342">
        <v>14</v>
      </c>
    </row>
    <row r="240" spans="1:12" s="285" customFormat="1" ht="8.85" customHeight="1">
      <c r="A240" s="286" t="s">
        <v>54</v>
      </c>
      <c r="B240" s="314">
        <v>2258</v>
      </c>
      <c r="C240" s="314"/>
      <c r="D240" s="342">
        <v>950</v>
      </c>
      <c r="E240" s="342">
        <v>1302</v>
      </c>
      <c r="F240" s="342">
        <v>0</v>
      </c>
      <c r="G240" s="342">
        <v>3</v>
      </c>
      <c r="H240" s="342">
        <v>0</v>
      </c>
      <c r="I240" s="342">
        <v>0</v>
      </c>
      <c r="J240" s="342">
        <v>0</v>
      </c>
      <c r="K240" s="342">
        <v>4</v>
      </c>
      <c r="L240" s="342">
        <v>2</v>
      </c>
    </row>
    <row r="241" spans="1:12" s="285" customFormat="1" ht="8.85" customHeight="1">
      <c r="A241" s="286" t="s">
        <v>55</v>
      </c>
      <c r="B241" s="314">
        <v>4724</v>
      </c>
      <c r="C241" s="314"/>
      <c r="D241" s="342">
        <v>951</v>
      </c>
      <c r="E241" s="342">
        <v>3568</v>
      </c>
      <c r="F241" s="342">
        <v>6</v>
      </c>
      <c r="G241" s="342">
        <v>2871</v>
      </c>
      <c r="H241" s="342">
        <v>1</v>
      </c>
      <c r="I241" s="342">
        <v>1</v>
      </c>
      <c r="J241" s="342">
        <v>15</v>
      </c>
      <c r="K241" s="342">
        <v>12</v>
      </c>
      <c r="L241" s="342">
        <v>10</v>
      </c>
    </row>
    <row r="242" spans="1:12" s="285" customFormat="1" ht="8.85" customHeight="1">
      <c r="A242" s="291" t="s">
        <v>56</v>
      </c>
      <c r="B242" s="313">
        <v>1372</v>
      </c>
      <c r="C242" s="313"/>
      <c r="D242" s="343">
        <v>8</v>
      </c>
      <c r="E242" s="343">
        <v>1265</v>
      </c>
      <c r="F242" s="343">
        <v>0</v>
      </c>
      <c r="G242" s="343">
        <v>15</v>
      </c>
      <c r="H242" s="343">
        <v>1</v>
      </c>
      <c r="I242" s="343">
        <v>1</v>
      </c>
      <c r="J242" s="343">
        <v>0</v>
      </c>
      <c r="K242" s="343">
        <v>78</v>
      </c>
      <c r="L242" s="343">
        <v>4</v>
      </c>
    </row>
    <row r="243" spans="1:12" s="285" customFormat="1" ht="8.85" customHeight="1">
      <c r="A243" s="286" t="s">
        <v>57</v>
      </c>
      <c r="B243" s="314">
        <v>1091</v>
      </c>
      <c r="C243" s="314"/>
      <c r="D243" s="342">
        <v>828</v>
      </c>
      <c r="E243" s="342">
        <v>221</v>
      </c>
      <c r="F243" s="342">
        <v>37</v>
      </c>
      <c r="G243" s="342">
        <v>4</v>
      </c>
      <c r="H243" s="342">
        <v>1</v>
      </c>
      <c r="I243" s="342">
        <v>0</v>
      </c>
      <c r="J243" s="342">
        <v>2</v>
      </c>
      <c r="K243" s="342">
        <v>0</v>
      </c>
      <c r="L243" s="342">
        <v>1</v>
      </c>
    </row>
    <row r="244" spans="1:12" s="285" customFormat="1" ht="8.85" customHeight="1">
      <c r="A244" s="286" t="s">
        <v>58</v>
      </c>
      <c r="B244" s="314">
        <v>5196</v>
      </c>
      <c r="C244" s="314"/>
      <c r="D244" s="342">
        <v>3126</v>
      </c>
      <c r="E244" s="342">
        <v>2519</v>
      </c>
      <c r="F244" s="342">
        <v>1</v>
      </c>
      <c r="G244" s="342">
        <v>101</v>
      </c>
      <c r="H244" s="342">
        <v>0</v>
      </c>
      <c r="I244" s="342">
        <v>0</v>
      </c>
      <c r="J244" s="342">
        <v>0</v>
      </c>
      <c r="K244" s="342">
        <v>6</v>
      </c>
      <c r="L244" s="342">
        <v>1</v>
      </c>
    </row>
    <row r="245" spans="1:12" s="285" customFormat="1" ht="8.85" customHeight="1">
      <c r="A245" s="286" t="s">
        <v>59</v>
      </c>
      <c r="B245" s="314">
        <v>755</v>
      </c>
      <c r="C245" s="314"/>
      <c r="D245" s="342">
        <v>355</v>
      </c>
      <c r="E245" s="342">
        <v>346</v>
      </c>
      <c r="F245" s="342">
        <v>0</v>
      </c>
      <c r="G245" s="342">
        <v>66</v>
      </c>
      <c r="H245" s="342">
        <v>0</v>
      </c>
      <c r="I245" s="342">
        <v>0</v>
      </c>
      <c r="J245" s="342">
        <v>0</v>
      </c>
      <c r="K245" s="342">
        <v>2</v>
      </c>
      <c r="L245" s="342">
        <v>2</v>
      </c>
    </row>
    <row r="246" spans="1:12" s="285" customFormat="1" ht="8.85" customHeight="1">
      <c r="A246" s="291" t="s">
        <v>60</v>
      </c>
      <c r="B246" s="313">
        <v>1178</v>
      </c>
      <c r="C246" s="313"/>
      <c r="D246" s="343">
        <v>108</v>
      </c>
      <c r="E246" s="343">
        <v>802</v>
      </c>
      <c r="F246" s="343">
        <v>20</v>
      </c>
      <c r="G246" s="343">
        <v>263</v>
      </c>
      <c r="H246" s="343">
        <v>2</v>
      </c>
      <c r="I246" s="343">
        <v>0</v>
      </c>
      <c r="J246" s="343">
        <v>1</v>
      </c>
      <c r="K246" s="343">
        <v>0</v>
      </c>
      <c r="L246" s="343">
        <v>0</v>
      </c>
    </row>
    <row r="247" spans="1:12" s="285" customFormat="1" ht="8.85" customHeight="1">
      <c r="A247" s="286" t="s">
        <v>61</v>
      </c>
      <c r="B247" s="314">
        <v>2179</v>
      </c>
      <c r="C247" s="314"/>
      <c r="D247" s="342">
        <v>3</v>
      </c>
      <c r="E247" s="342">
        <v>2088</v>
      </c>
      <c r="F247" s="342">
        <v>0</v>
      </c>
      <c r="G247" s="342">
        <v>11</v>
      </c>
      <c r="H247" s="342">
        <v>0</v>
      </c>
      <c r="I247" s="342">
        <v>0</v>
      </c>
      <c r="J247" s="342">
        <v>0</v>
      </c>
      <c r="K247" s="342">
        <v>79</v>
      </c>
      <c r="L247" s="342">
        <v>0</v>
      </c>
    </row>
    <row r="248" spans="1:12" s="285" customFormat="1" ht="8.85" customHeight="1">
      <c r="A248" s="286" t="s">
        <v>62</v>
      </c>
      <c r="B248" s="314">
        <v>133</v>
      </c>
      <c r="C248" s="314"/>
      <c r="D248" s="342">
        <v>6</v>
      </c>
      <c r="E248" s="342">
        <v>12</v>
      </c>
      <c r="F248" s="342">
        <v>1</v>
      </c>
      <c r="G248" s="342">
        <v>37</v>
      </c>
      <c r="H248" s="342">
        <v>62</v>
      </c>
      <c r="I248" s="342">
        <v>0</v>
      </c>
      <c r="J248" s="342">
        <v>0</v>
      </c>
      <c r="K248" s="342">
        <v>13</v>
      </c>
      <c r="L248" s="342">
        <v>2</v>
      </c>
    </row>
    <row r="249" spans="1:12" s="285" customFormat="1" ht="8.85" customHeight="1">
      <c r="A249" s="286" t="s">
        <v>63</v>
      </c>
      <c r="B249" s="314">
        <v>5936</v>
      </c>
      <c r="C249" s="314"/>
      <c r="D249" s="342">
        <v>0</v>
      </c>
      <c r="E249" s="342">
        <v>5695</v>
      </c>
      <c r="F249" s="342">
        <v>71</v>
      </c>
      <c r="G249" s="342">
        <v>4833</v>
      </c>
      <c r="H249" s="342">
        <v>0</v>
      </c>
      <c r="I249" s="342">
        <v>5789</v>
      </c>
      <c r="J249" s="342">
        <v>873</v>
      </c>
      <c r="K249" s="342">
        <v>61</v>
      </c>
      <c r="L249" s="342">
        <v>42</v>
      </c>
    </row>
    <row r="250" spans="1:12" s="285" customFormat="1" ht="8.85" customHeight="1">
      <c r="A250" s="291" t="s">
        <v>64</v>
      </c>
      <c r="B250" s="313">
        <v>1597</v>
      </c>
      <c r="C250" s="313"/>
      <c r="D250" s="343">
        <v>90</v>
      </c>
      <c r="E250" s="343">
        <v>1229</v>
      </c>
      <c r="F250" s="343">
        <v>6</v>
      </c>
      <c r="G250" s="343">
        <v>212</v>
      </c>
      <c r="H250" s="343">
        <v>0</v>
      </c>
      <c r="I250" s="343">
        <v>0</v>
      </c>
      <c r="J250" s="343">
        <v>1</v>
      </c>
      <c r="K250" s="343">
        <v>48</v>
      </c>
      <c r="L250" s="343">
        <v>12</v>
      </c>
    </row>
    <row r="251" spans="1:12" s="285" customFormat="1" ht="8.85" customHeight="1">
      <c r="A251" s="286" t="s">
        <v>65</v>
      </c>
      <c r="B251" s="314">
        <v>4330</v>
      </c>
      <c r="C251" s="314"/>
      <c r="D251" s="342">
        <v>107</v>
      </c>
      <c r="E251" s="342">
        <v>2643</v>
      </c>
      <c r="F251" s="342">
        <v>1</v>
      </c>
      <c r="G251" s="342">
        <v>1804</v>
      </c>
      <c r="H251" s="342">
        <v>3</v>
      </c>
      <c r="I251" s="342">
        <v>15</v>
      </c>
      <c r="J251" s="342">
        <v>1</v>
      </c>
      <c r="K251" s="342">
        <v>46</v>
      </c>
      <c r="L251" s="342">
        <v>31</v>
      </c>
    </row>
    <row r="252" spans="1:12" s="285" customFormat="1" ht="8.85" customHeight="1">
      <c r="A252" s="286" t="s">
        <v>66</v>
      </c>
      <c r="B252" s="314">
        <v>2286</v>
      </c>
      <c r="C252" s="314"/>
      <c r="D252" s="342">
        <v>2286</v>
      </c>
      <c r="E252" s="342">
        <v>0</v>
      </c>
      <c r="F252" s="342">
        <v>0</v>
      </c>
      <c r="G252" s="342">
        <v>0</v>
      </c>
      <c r="H252" s="342">
        <v>0</v>
      </c>
      <c r="I252" s="342">
        <v>0</v>
      </c>
      <c r="J252" s="342">
        <v>0</v>
      </c>
      <c r="K252" s="342">
        <v>0</v>
      </c>
      <c r="L252" s="342">
        <v>0</v>
      </c>
    </row>
    <row r="253" spans="1:12" s="285" customFormat="1" ht="8.85" customHeight="1">
      <c r="A253" s="286" t="s">
        <v>67</v>
      </c>
      <c r="B253" s="314">
        <v>1462</v>
      </c>
      <c r="C253" s="314"/>
      <c r="D253" s="342">
        <v>263</v>
      </c>
      <c r="E253" s="342">
        <v>1199</v>
      </c>
      <c r="F253" s="342">
        <v>1</v>
      </c>
      <c r="G253" s="342">
        <v>0</v>
      </c>
      <c r="H253" s="342">
        <v>0</v>
      </c>
      <c r="I253" s="342">
        <v>0</v>
      </c>
      <c r="J253" s="342">
        <v>1</v>
      </c>
      <c r="K253" s="342">
        <v>1</v>
      </c>
      <c r="L253" s="342">
        <v>1</v>
      </c>
    </row>
    <row r="254" spans="1:12" s="285" customFormat="1" ht="8.85" customHeight="1">
      <c r="A254" s="291" t="s">
        <v>68</v>
      </c>
      <c r="B254" s="313">
        <v>4201</v>
      </c>
      <c r="C254" s="313"/>
      <c r="D254" s="343">
        <v>2119</v>
      </c>
      <c r="E254" s="343">
        <v>1671</v>
      </c>
      <c r="F254" s="343">
        <v>0</v>
      </c>
      <c r="G254" s="343">
        <v>387</v>
      </c>
      <c r="H254" s="343">
        <v>0</v>
      </c>
      <c r="I254" s="343">
        <v>0</v>
      </c>
      <c r="J254" s="343">
        <v>0</v>
      </c>
      <c r="K254" s="343">
        <v>22</v>
      </c>
      <c r="L254" s="343">
        <v>3</v>
      </c>
    </row>
    <row r="255" spans="1:12" s="285" customFormat="1" ht="8.85" customHeight="1">
      <c r="A255" s="286" t="s">
        <v>69</v>
      </c>
      <c r="B255" s="314">
        <v>2589</v>
      </c>
      <c r="C255" s="314"/>
      <c r="D255" s="342">
        <v>2356</v>
      </c>
      <c r="E255" s="342">
        <v>89</v>
      </c>
      <c r="F255" s="342">
        <v>0</v>
      </c>
      <c r="G255" s="342">
        <v>130</v>
      </c>
      <c r="H255" s="342">
        <v>0</v>
      </c>
      <c r="I255" s="342">
        <v>0</v>
      </c>
      <c r="J255" s="342">
        <v>0</v>
      </c>
      <c r="K255" s="342">
        <v>10</v>
      </c>
      <c r="L255" s="342">
        <v>5</v>
      </c>
    </row>
    <row r="256" spans="1:12" s="285" customFormat="1" ht="8.85" customHeight="1">
      <c r="A256" s="286" t="s">
        <v>70</v>
      </c>
      <c r="B256" s="314">
        <v>3367</v>
      </c>
      <c r="C256" s="314"/>
      <c r="D256" s="342">
        <v>2260</v>
      </c>
      <c r="E256" s="342">
        <v>139</v>
      </c>
      <c r="F256" s="342">
        <v>5</v>
      </c>
      <c r="G256" s="342">
        <v>162</v>
      </c>
      <c r="H256" s="342">
        <v>3</v>
      </c>
      <c r="I256" s="342">
        <v>587</v>
      </c>
      <c r="J256" s="342">
        <v>0</v>
      </c>
      <c r="K256" s="342">
        <v>178</v>
      </c>
      <c r="L256" s="342">
        <v>35</v>
      </c>
    </row>
    <row r="257" spans="1:12" s="285" customFormat="1" ht="8.85" customHeight="1">
      <c r="A257" s="286" t="s">
        <v>71</v>
      </c>
      <c r="B257" s="314">
        <v>4496</v>
      </c>
      <c r="C257" s="314"/>
      <c r="D257" s="342">
        <v>129</v>
      </c>
      <c r="E257" s="342">
        <v>4457</v>
      </c>
      <c r="F257" s="342">
        <v>1</v>
      </c>
      <c r="G257" s="342">
        <v>124</v>
      </c>
      <c r="H257" s="342">
        <v>0</v>
      </c>
      <c r="I257" s="342">
        <v>0</v>
      </c>
      <c r="J257" s="342">
        <v>0</v>
      </c>
      <c r="K257" s="342">
        <v>1</v>
      </c>
      <c r="L257" s="342">
        <v>4</v>
      </c>
    </row>
    <row r="258" spans="1:12" s="285" customFormat="1" ht="8.85" customHeight="1">
      <c r="A258" s="291" t="s">
        <v>72</v>
      </c>
      <c r="B258" s="313">
        <v>3714</v>
      </c>
      <c r="C258" s="313"/>
      <c r="D258" s="343">
        <v>615</v>
      </c>
      <c r="E258" s="343">
        <v>2609</v>
      </c>
      <c r="F258" s="343">
        <v>1</v>
      </c>
      <c r="G258" s="343">
        <v>378</v>
      </c>
      <c r="H258" s="343">
        <v>36</v>
      </c>
      <c r="I258" s="343">
        <v>9</v>
      </c>
      <c r="J258" s="343">
        <v>1</v>
      </c>
      <c r="K258" s="343">
        <v>48</v>
      </c>
      <c r="L258" s="343">
        <v>19</v>
      </c>
    </row>
    <row r="259" spans="1:12" s="285" customFormat="1" ht="8.85" customHeight="1">
      <c r="A259" s="286" t="s">
        <v>73</v>
      </c>
      <c r="B259" s="314">
        <v>175</v>
      </c>
      <c r="C259" s="314"/>
      <c r="D259" s="342">
        <v>175</v>
      </c>
      <c r="E259" s="342">
        <v>15</v>
      </c>
      <c r="F259" s="342">
        <v>0</v>
      </c>
      <c r="G259" s="342">
        <v>0</v>
      </c>
      <c r="H259" s="342">
        <v>0</v>
      </c>
      <c r="I259" s="342">
        <v>0</v>
      </c>
      <c r="J259" s="342">
        <v>0</v>
      </c>
      <c r="K259" s="342">
        <v>0</v>
      </c>
      <c r="L259" s="342">
        <v>0</v>
      </c>
    </row>
    <row r="260" spans="1:12" s="285" customFormat="1" ht="8.85" customHeight="1">
      <c r="A260" s="286" t="s">
        <v>74</v>
      </c>
      <c r="B260" s="314">
        <v>6298</v>
      </c>
      <c r="C260" s="314"/>
      <c r="D260" s="342">
        <v>901</v>
      </c>
      <c r="E260" s="342">
        <v>4413</v>
      </c>
      <c r="F260" s="342">
        <v>18</v>
      </c>
      <c r="G260" s="342">
        <v>1680</v>
      </c>
      <c r="H260" s="342">
        <v>4</v>
      </c>
      <c r="I260" s="342">
        <v>0</v>
      </c>
      <c r="J260" s="342">
        <v>4</v>
      </c>
      <c r="K260" s="342">
        <v>102</v>
      </c>
      <c r="L260" s="342">
        <v>6</v>
      </c>
    </row>
    <row r="261" spans="1:12" s="285" customFormat="1" ht="8.85" customHeight="1">
      <c r="A261" s="286" t="s">
        <v>75</v>
      </c>
      <c r="B261" s="314">
        <v>4076</v>
      </c>
      <c r="C261" s="314"/>
      <c r="D261" s="342">
        <v>10</v>
      </c>
      <c r="E261" s="342">
        <v>4066</v>
      </c>
      <c r="F261" s="342">
        <v>3</v>
      </c>
      <c r="G261" s="342">
        <v>3</v>
      </c>
      <c r="H261" s="342">
        <v>0</v>
      </c>
      <c r="I261" s="342">
        <v>0</v>
      </c>
      <c r="J261" s="342">
        <v>0</v>
      </c>
      <c r="K261" s="342">
        <v>3</v>
      </c>
      <c r="L261" s="342">
        <v>0</v>
      </c>
    </row>
    <row r="262" spans="1:12" s="285" customFormat="1" ht="8.85" customHeight="1">
      <c r="A262" s="291" t="s">
        <v>76</v>
      </c>
      <c r="B262" s="343">
        <v>394</v>
      </c>
      <c r="C262" s="313"/>
      <c r="D262" s="343">
        <v>5</v>
      </c>
      <c r="E262" s="343">
        <v>343</v>
      </c>
      <c r="F262" s="343">
        <v>4</v>
      </c>
      <c r="G262" s="343">
        <v>31</v>
      </c>
      <c r="H262" s="343">
        <v>0</v>
      </c>
      <c r="I262" s="343">
        <v>0</v>
      </c>
      <c r="J262" s="343">
        <v>0</v>
      </c>
      <c r="K262" s="343">
        <v>12</v>
      </c>
      <c r="L262" s="343">
        <v>0</v>
      </c>
    </row>
    <row r="263" spans="1:12" s="285" customFormat="1" ht="3.95" customHeight="1"/>
    <row r="264" spans="1:12" s="285" customFormat="1" ht="9" customHeight="1">
      <c r="A264" s="284">
        <v>2002</v>
      </c>
    </row>
    <row r="265" spans="1:12" s="285" customFormat="1" ht="9" customHeight="1">
      <c r="A265" s="284" t="s">
        <v>44</v>
      </c>
      <c r="B265" s="341">
        <f>SUM(B267:B298)</f>
        <v>90427</v>
      </c>
      <c r="C265" s="288"/>
      <c r="D265" s="308">
        <f t="shared" ref="D265:L265" si="7">SUM(D267:D298)</f>
        <v>30949</v>
      </c>
      <c r="E265" s="308">
        <f t="shared" si="7"/>
        <v>50371</v>
      </c>
      <c r="F265" s="308">
        <f t="shared" si="7"/>
        <v>190</v>
      </c>
      <c r="G265" s="308">
        <f t="shared" si="7"/>
        <v>13810</v>
      </c>
      <c r="H265" s="308">
        <f t="shared" si="7"/>
        <v>177</v>
      </c>
      <c r="I265" s="308">
        <f t="shared" si="7"/>
        <v>4942</v>
      </c>
      <c r="J265" s="308">
        <f t="shared" si="7"/>
        <v>659</v>
      </c>
      <c r="K265" s="308">
        <f t="shared" si="7"/>
        <v>1272</v>
      </c>
      <c r="L265" s="308">
        <f t="shared" si="7"/>
        <v>1611</v>
      </c>
    </row>
    <row r="266" spans="1:12" s="285" customFormat="1" ht="3.95" customHeight="1">
      <c r="A266" s="288"/>
      <c r="B266" s="341"/>
      <c r="C266" s="288"/>
      <c r="D266" s="308"/>
      <c r="E266" s="308"/>
      <c r="F266" s="308"/>
      <c r="G266" s="308"/>
      <c r="H266" s="308"/>
      <c r="I266" s="308"/>
      <c r="J266" s="308"/>
      <c r="K266" s="308"/>
      <c r="L266" s="308"/>
    </row>
    <row r="267" spans="1:12" s="285" customFormat="1" ht="8.65" customHeight="1">
      <c r="A267" s="286" t="s">
        <v>45</v>
      </c>
      <c r="B267" s="314">
        <v>2406</v>
      </c>
      <c r="C267" s="314"/>
      <c r="D267" s="342">
        <v>2400</v>
      </c>
      <c r="E267" s="342">
        <v>1</v>
      </c>
      <c r="F267" s="342">
        <v>6</v>
      </c>
      <c r="G267" s="342">
        <v>0</v>
      </c>
      <c r="H267" s="342">
        <v>0</v>
      </c>
      <c r="I267" s="342">
        <v>0</v>
      </c>
      <c r="J267" s="342">
        <v>0</v>
      </c>
      <c r="K267" s="342">
        <v>0</v>
      </c>
      <c r="L267" s="342">
        <v>0</v>
      </c>
    </row>
    <row r="268" spans="1:12" s="285" customFormat="1" ht="8.65" customHeight="1">
      <c r="A268" s="286" t="s">
        <v>46</v>
      </c>
      <c r="B268" s="314">
        <v>982</v>
      </c>
      <c r="C268" s="314"/>
      <c r="D268" s="342">
        <v>432</v>
      </c>
      <c r="E268" s="342">
        <v>5</v>
      </c>
      <c r="F268" s="342">
        <v>6</v>
      </c>
      <c r="G268" s="342">
        <v>415</v>
      </c>
      <c r="H268" s="342">
        <v>0</v>
      </c>
      <c r="I268" s="342">
        <v>1</v>
      </c>
      <c r="J268" s="342">
        <v>0</v>
      </c>
      <c r="K268" s="342">
        <v>90</v>
      </c>
      <c r="L268" s="342">
        <v>34</v>
      </c>
    </row>
    <row r="269" spans="1:12" s="285" customFormat="1" ht="8.65" customHeight="1">
      <c r="A269" s="286" t="s">
        <v>47</v>
      </c>
      <c r="B269" s="314">
        <v>96</v>
      </c>
      <c r="C269" s="314"/>
      <c r="D269" s="342">
        <v>53</v>
      </c>
      <c r="E269" s="342">
        <v>18</v>
      </c>
      <c r="F269" s="342">
        <v>1</v>
      </c>
      <c r="G269" s="342">
        <v>20</v>
      </c>
      <c r="H269" s="342">
        <v>1</v>
      </c>
      <c r="I269" s="342">
        <v>0</v>
      </c>
      <c r="J269" s="342">
        <v>0</v>
      </c>
      <c r="K269" s="342">
        <v>4</v>
      </c>
      <c r="L269" s="342">
        <v>0</v>
      </c>
    </row>
    <row r="270" spans="1:12" s="285" customFormat="1" ht="8.65" customHeight="1">
      <c r="A270" s="291" t="s">
        <v>48</v>
      </c>
      <c r="B270" s="313">
        <v>503</v>
      </c>
      <c r="C270" s="313"/>
      <c r="D270" s="343">
        <v>6</v>
      </c>
      <c r="E270" s="343">
        <v>500</v>
      </c>
      <c r="F270" s="343">
        <v>0</v>
      </c>
      <c r="G270" s="343">
        <v>0</v>
      </c>
      <c r="H270" s="343">
        <v>0</v>
      </c>
      <c r="I270" s="343">
        <v>0</v>
      </c>
      <c r="J270" s="343">
        <v>0</v>
      </c>
      <c r="K270" s="343">
        <v>0</v>
      </c>
      <c r="L270" s="343">
        <v>0</v>
      </c>
    </row>
    <row r="271" spans="1:12" s="285" customFormat="1" ht="8.65" customHeight="1">
      <c r="A271" s="286" t="s">
        <v>49</v>
      </c>
      <c r="B271" s="314">
        <v>6869</v>
      </c>
      <c r="C271" s="314"/>
      <c r="D271" s="342">
        <v>4194</v>
      </c>
      <c r="E271" s="342">
        <v>2445</v>
      </c>
      <c r="F271" s="342">
        <v>8</v>
      </c>
      <c r="G271" s="342">
        <v>51</v>
      </c>
      <c r="H271" s="342">
        <v>7</v>
      </c>
      <c r="I271" s="342">
        <v>0</v>
      </c>
      <c r="J271" s="342">
        <v>1</v>
      </c>
      <c r="K271" s="342">
        <v>149</v>
      </c>
      <c r="L271" s="342">
        <v>17</v>
      </c>
    </row>
    <row r="272" spans="1:12" s="285" customFormat="1" ht="8.65" customHeight="1">
      <c r="A272" s="286" t="s">
        <v>50</v>
      </c>
      <c r="B272" s="314">
        <v>923</v>
      </c>
      <c r="C272" s="314"/>
      <c r="D272" s="342">
        <v>58</v>
      </c>
      <c r="E272" s="342">
        <v>715</v>
      </c>
      <c r="F272" s="342">
        <v>8</v>
      </c>
      <c r="G272" s="342">
        <v>395</v>
      </c>
      <c r="H272" s="342">
        <v>0</v>
      </c>
      <c r="I272" s="342">
        <v>4</v>
      </c>
      <c r="J272" s="342">
        <v>28</v>
      </c>
      <c r="K272" s="342">
        <v>1</v>
      </c>
      <c r="L272" s="342">
        <v>3</v>
      </c>
    </row>
    <row r="273" spans="1:12" s="285" customFormat="1" ht="8.65" customHeight="1">
      <c r="A273" s="286" t="s">
        <v>51</v>
      </c>
      <c r="B273" s="314">
        <v>1402</v>
      </c>
      <c r="C273" s="314"/>
      <c r="D273" s="342">
        <v>111</v>
      </c>
      <c r="E273" s="342">
        <v>1093</v>
      </c>
      <c r="F273" s="342">
        <v>8</v>
      </c>
      <c r="G273" s="342">
        <v>162</v>
      </c>
      <c r="H273" s="342">
        <v>13</v>
      </c>
      <c r="I273" s="342">
        <v>0</v>
      </c>
      <c r="J273" s="342">
        <v>0</v>
      </c>
      <c r="K273" s="342">
        <v>13</v>
      </c>
      <c r="L273" s="342">
        <v>2</v>
      </c>
    </row>
    <row r="274" spans="1:12" s="285" customFormat="1" ht="8.65" customHeight="1">
      <c r="A274" s="291" t="s">
        <v>52</v>
      </c>
      <c r="B274" s="313">
        <v>3709</v>
      </c>
      <c r="C274" s="313"/>
      <c r="D274" s="343">
        <v>123</v>
      </c>
      <c r="E274" s="343">
        <v>2287</v>
      </c>
      <c r="F274" s="343">
        <v>0</v>
      </c>
      <c r="G274" s="343">
        <v>73</v>
      </c>
      <c r="H274" s="343">
        <v>0</v>
      </c>
      <c r="I274" s="343">
        <v>0</v>
      </c>
      <c r="J274" s="343">
        <v>1</v>
      </c>
      <c r="K274" s="343">
        <v>22</v>
      </c>
      <c r="L274" s="343">
        <v>1203</v>
      </c>
    </row>
    <row r="275" spans="1:12" s="285" customFormat="1" ht="8.65" customHeight="1">
      <c r="A275" s="286" t="s">
        <v>53</v>
      </c>
      <c r="B275" s="314">
        <v>7060</v>
      </c>
      <c r="C275" s="314"/>
      <c r="D275" s="342">
        <v>3210</v>
      </c>
      <c r="E275" s="342">
        <v>3222</v>
      </c>
      <c r="F275" s="342">
        <v>6</v>
      </c>
      <c r="G275" s="342">
        <v>621</v>
      </c>
      <c r="H275" s="342">
        <v>0</v>
      </c>
      <c r="I275" s="342">
        <v>0</v>
      </c>
      <c r="J275" s="342">
        <v>0</v>
      </c>
      <c r="K275" s="342">
        <v>4</v>
      </c>
      <c r="L275" s="342">
        <v>0</v>
      </c>
    </row>
    <row r="276" spans="1:12" s="285" customFormat="1" ht="8.65" customHeight="1">
      <c r="A276" s="286" t="s">
        <v>54</v>
      </c>
      <c r="B276" s="314">
        <v>2183</v>
      </c>
      <c r="C276" s="314"/>
      <c r="D276" s="342">
        <v>1204</v>
      </c>
      <c r="E276" s="342">
        <v>981</v>
      </c>
      <c r="F276" s="342">
        <v>0</v>
      </c>
      <c r="G276" s="342">
        <v>0</v>
      </c>
      <c r="H276" s="342">
        <v>0</v>
      </c>
      <c r="I276" s="342">
        <v>0</v>
      </c>
      <c r="J276" s="342">
        <v>0</v>
      </c>
      <c r="K276" s="342">
        <v>0</v>
      </c>
      <c r="L276" s="342">
        <v>0</v>
      </c>
    </row>
    <row r="277" spans="1:12" s="285" customFormat="1" ht="8.65" customHeight="1">
      <c r="A277" s="286" t="s">
        <v>55</v>
      </c>
      <c r="B277" s="314">
        <v>5078</v>
      </c>
      <c r="C277" s="314"/>
      <c r="D277" s="342">
        <v>1901</v>
      </c>
      <c r="E277" s="342">
        <v>2753</v>
      </c>
      <c r="F277" s="342">
        <v>9</v>
      </c>
      <c r="G277" s="342">
        <v>2132</v>
      </c>
      <c r="H277" s="342">
        <v>0</v>
      </c>
      <c r="I277" s="342">
        <v>0</v>
      </c>
      <c r="J277" s="342">
        <v>1</v>
      </c>
      <c r="K277" s="342">
        <v>216</v>
      </c>
      <c r="L277" s="342">
        <v>6</v>
      </c>
    </row>
    <row r="278" spans="1:12" s="285" customFormat="1" ht="8.65" customHeight="1">
      <c r="A278" s="291" t="s">
        <v>56</v>
      </c>
      <c r="B278" s="313">
        <v>1235</v>
      </c>
      <c r="C278" s="313"/>
      <c r="D278" s="343">
        <v>64</v>
      </c>
      <c r="E278" s="343">
        <v>941</v>
      </c>
      <c r="F278" s="343">
        <v>4</v>
      </c>
      <c r="G278" s="343">
        <v>58</v>
      </c>
      <c r="H278" s="343">
        <v>2</v>
      </c>
      <c r="I278" s="343">
        <v>1</v>
      </c>
      <c r="J278" s="343">
        <v>1</v>
      </c>
      <c r="K278" s="343">
        <v>143</v>
      </c>
      <c r="L278" s="343">
        <v>21</v>
      </c>
    </row>
    <row r="279" spans="1:12" s="285" customFormat="1" ht="8.65" customHeight="1">
      <c r="A279" s="286" t="s">
        <v>57</v>
      </c>
      <c r="B279" s="314">
        <v>1037</v>
      </c>
      <c r="C279" s="314"/>
      <c r="D279" s="342">
        <v>823</v>
      </c>
      <c r="E279" s="342">
        <v>200</v>
      </c>
      <c r="F279" s="342">
        <v>12</v>
      </c>
      <c r="G279" s="342">
        <v>1</v>
      </c>
      <c r="H279" s="342">
        <v>0</v>
      </c>
      <c r="I279" s="342">
        <v>0</v>
      </c>
      <c r="J279" s="342">
        <v>0</v>
      </c>
      <c r="K279" s="342">
        <v>3</v>
      </c>
      <c r="L279" s="342">
        <v>0</v>
      </c>
    </row>
    <row r="280" spans="1:12" s="285" customFormat="1" ht="8.65" customHeight="1">
      <c r="A280" s="286" t="s">
        <v>58</v>
      </c>
      <c r="B280" s="314">
        <v>6252</v>
      </c>
      <c r="C280" s="314"/>
      <c r="D280" s="342">
        <v>783</v>
      </c>
      <c r="E280" s="342">
        <v>6058</v>
      </c>
      <c r="F280" s="342">
        <v>1</v>
      </c>
      <c r="G280" s="342">
        <v>19</v>
      </c>
      <c r="H280" s="342">
        <v>1</v>
      </c>
      <c r="I280" s="342">
        <v>1</v>
      </c>
      <c r="J280" s="342">
        <v>0</v>
      </c>
      <c r="K280" s="342">
        <v>28</v>
      </c>
      <c r="L280" s="342">
        <v>0</v>
      </c>
    </row>
    <row r="281" spans="1:12" s="285" customFormat="1" ht="8.65" customHeight="1">
      <c r="A281" s="286" t="s">
        <v>59</v>
      </c>
      <c r="B281" s="314">
        <v>2168</v>
      </c>
      <c r="C281" s="314"/>
      <c r="D281" s="342">
        <v>1500</v>
      </c>
      <c r="E281" s="342">
        <v>402</v>
      </c>
      <c r="F281" s="342">
        <v>1</v>
      </c>
      <c r="G281" s="342">
        <v>115</v>
      </c>
      <c r="H281" s="342">
        <v>0</v>
      </c>
      <c r="I281" s="342">
        <v>1</v>
      </c>
      <c r="J281" s="342">
        <v>0</v>
      </c>
      <c r="K281" s="342">
        <v>148</v>
      </c>
      <c r="L281" s="342">
        <v>6</v>
      </c>
    </row>
    <row r="282" spans="1:12" s="285" customFormat="1" ht="8.65" customHeight="1">
      <c r="A282" s="291" t="s">
        <v>60</v>
      </c>
      <c r="B282" s="313">
        <v>1318</v>
      </c>
      <c r="C282" s="313"/>
      <c r="D282" s="343">
        <v>70</v>
      </c>
      <c r="E282" s="343">
        <v>838</v>
      </c>
      <c r="F282" s="343">
        <v>2</v>
      </c>
      <c r="G282" s="343">
        <v>413</v>
      </c>
      <c r="H282" s="343">
        <v>1</v>
      </c>
      <c r="I282" s="343">
        <v>0</v>
      </c>
      <c r="J282" s="343">
        <v>1</v>
      </c>
      <c r="K282" s="343">
        <v>0</v>
      </c>
      <c r="L282" s="343">
        <v>0</v>
      </c>
    </row>
    <row r="283" spans="1:12" s="285" customFormat="1" ht="8.65" customHeight="1">
      <c r="A283" s="286" t="s">
        <v>61</v>
      </c>
      <c r="B283" s="314">
        <v>2546</v>
      </c>
      <c r="C283" s="314"/>
      <c r="D283" s="342">
        <v>1011</v>
      </c>
      <c r="E283" s="342">
        <v>1430</v>
      </c>
      <c r="F283" s="342">
        <v>1</v>
      </c>
      <c r="G283" s="342">
        <v>6</v>
      </c>
      <c r="H283" s="342">
        <v>0</v>
      </c>
      <c r="I283" s="342">
        <v>0</v>
      </c>
      <c r="J283" s="342">
        <v>0</v>
      </c>
      <c r="K283" s="342">
        <v>98</v>
      </c>
      <c r="L283" s="342">
        <v>0</v>
      </c>
    </row>
    <row r="284" spans="1:12" s="285" customFormat="1" ht="8.65" customHeight="1">
      <c r="A284" s="286" t="s">
        <v>62</v>
      </c>
      <c r="B284" s="314">
        <v>98</v>
      </c>
      <c r="C284" s="314"/>
      <c r="D284" s="342">
        <v>11</v>
      </c>
      <c r="E284" s="342">
        <v>4</v>
      </c>
      <c r="F284" s="342">
        <v>0</v>
      </c>
      <c r="G284" s="342">
        <v>26</v>
      </c>
      <c r="H284" s="342">
        <v>56</v>
      </c>
      <c r="I284" s="342">
        <v>0</v>
      </c>
      <c r="J284" s="342">
        <v>0</v>
      </c>
      <c r="K284" s="342">
        <v>4</v>
      </c>
      <c r="L284" s="342">
        <v>1</v>
      </c>
    </row>
    <row r="285" spans="1:12" s="285" customFormat="1" ht="8.65" customHeight="1">
      <c r="A285" s="286" t="s">
        <v>63</v>
      </c>
      <c r="B285" s="314">
        <v>4915</v>
      </c>
      <c r="C285" s="314"/>
      <c r="D285" s="342">
        <v>0</v>
      </c>
      <c r="E285" s="342">
        <v>4535</v>
      </c>
      <c r="F285" s="342">
        <v>49</v>
      </c>
      <c r="G285" s="342">
        <v>3817</v>
      </c>
      <c r="H285" s="342">
        <v>0</v>
      </c>
      <c r="I285" s="342">
        <v>4582</v>
      </c>
      <c r="J285" s="342">
        <v>608</v>
      </c>
      <c r="K285" s="342">
        <v>32</v>
      </c>
      <c r="L285" s="342">
        <v>260</v>
      </c>
    </row>
    <row r="286" spans="1:12" s="285" customFormat="1" ht="8.65" customHeight="1">
      <c r="A286" s="291" t="s">
        <v>64</v>
      </c>
      <c r="B286" s="313">
        <v>1493</v>
      </c>
      <c r="C286" s="313"/>
      <c r="D286" s="343">
        <v>71</v>
      </c>
      <c r="E286" s="343">
        <v>1085</v>
      </c>
      <c r="F286" s="343">
        <v>4</v>
      </c>
      <c r="G286" s="343">
        <v>295</v>
      </c>
      <c r="H286" s="343">
        <v>1</v>
      </c>
      <c r="I286" s="343">
        <v>0</v>
      </c>
      <c r="J286" s="343">
        <v>1</v>
      </c>
      <c r="K286" s="343">
        <v>29</v>
      </c>
      <c r="L286" s="343">
        <v>11</v>
      </c>
    </row>
    <row r="287" spans="1:12" s="285" customFormat="1" ht="8.65" customHeight="1">
      <c r="A287" s="286" t="s">
        <v>65</v>
      </c>
      <c r="B287" s="314">
        <v>3989</v>
      </c>
      <c r="C287" s="314"/>
      <c r="D287" s="342">
        <v>202</v>
      </c>
      <c r="E287" s="342">
        <v>2509</v>
      </c>
      <c r="F287" s="342">
        <v>21</v>
      </c>
      <c r="G287" s="342">
        <v>1486</v>
      </c>
      <c r="H287" s="342">
        <v>11</v>
      </c>
      <c r="I287" s="342">
        <v>14</v>
      </c>
      <c r="J287" s="342">
        <v>0</v>
      </c>
      <c r="K287" s="342">
        <v>75</v>
      </c>
      <c r="L287" s="342">
        <v>17</v>
      </c>
    </row>
    <row r="288" spans="1:12" s="285" customFormat="1" ht="8.65" customHeight="1">
      <c r="A288" s="286" t="s">
        <v>66</v>
      </c>
      <c r="B288" s="314">
        <v>2824</v>
      </c>
      <c r="C288" s="314"/>
      <c r="D288" s="342">
        <v>2824</v>
      </c>
      <c r="E288" s="342">
        <v>0</v>
      </c>
      <c r="F288" s="342">
        <v>0</v>
      </c>
      <c r="G288" s="342">
        <v>0</v>
      </c>
      <c r="H288" s="342">
        <v>0</v>
      </c>
      <c r="I288" s="342">
        <v>0</v>
      </c>
      <c r="J288" s="342">
        <v>0</v>
      </c>
      <c r="K288" s="342">
        <v>0</v>
      </c>
      <c r="L288" s="342">
        <v>0</v>
      </c>
    </row>
    <row r="289" spans="1:12" s="285" customFormat="1" ht="8.65" customHeight="1">
      <c r="A289" s="286" t="s">
        <v>67</v>
      </c>
      <c r="B289" s="314">
        <v>1685</v>
      </c>
      <c r="C289" s="314"/>
      <c r="D289" s="342">
        <v>378</v>
      </c>
      <c r="E289" s="342">
        <v>1238</v>
      </c>
      <c r="F289" s="342">
        <v>2</v>
      </c>
      <c r="G289" s="342">
        <v>68</v>
      </c>
      <c r="H289" s="342">
        <v>0</v>
      </c>
      <c r="I289" s="342">
        <v>0</v>
      </c>
      <c r="J289" s="342">
        <v>0</v>
      </c>
      <c r="K289" s="342">
        <v>1</v>
      </c>
      <c r="L289" s="342">
        <v>2</v>
      </c>
    </row>
    <row r="290" spans="1:12" s="285" customFormat="1" ht="8.65" customHeight="1">
      <c r="A290" s="291" t="s">
        <v>68</v>
      </c>
      <c r="B290" s="313">
        <v>4249</v>
      </c>
      <c r="C290" s="313"/>
      <c r="D290" s="343">
        <v>2665</v>
      </c>
      <c r="E290" s="343">
        <v>1116</v>
      </c>
      <c r="F290" s="343">
        <v>5</v>
      </c>
      <c r="G290" s="343">
        <v>447</v>
      </c>
      <c r="H290" s="343">
        <v>2</v>
      </c>
      <c r="I290" s="343">
        <v>0</v>
      </c>
      <c r="J290" s="343">
        <v>1</v>
      </c>
      <c r="K290" s="343">
        <v>14</v>
      </c>
      <c r="L290" s="343">
        <v>0</v>
      </c>
    </row>
    <row r="291" spans="1:12" s="285" customFormat="1" ht="8.65" customHeight="1">
      <c r="A291" s="286" t="s">
        <v>69</v>
      </c>
      <c r="B291" s="314">
        <v>2562</v>
      </c>
      <c r="C291" s="314"/>
      <c r="D291" s="342">
        <v>2339</v>
      </c>
      <c r="E291" s="342">
        <v>91</v>
      </c>
      <c r="F291" s="342">
        <v>8</v>
      </c>
      <c r="G291" s="342">
        <v>140</v>
      </c>
      <c r="H291" s="342">
        <v>2</v>
      </c>
      <c r="I291" s="342">
        <v>4</v>
      </c>
      <c r="J291" s="342">
        <v>4</v>
      </c>
      <c r="K291" s="342">
        <v>8</v>
      </c>
      <c r="L291" s="342">
        <v>0</v>
      </c>
    </row>
    <row r="292" spans="1:12" s="285" customFormat="1" ht="8.65" customHeight="1">
      <c r="A292" s="286" t="s">
        <v>70</v>
      </c>
      <c r="B292" s="314">
        <v>3389</v>
      </c>
      <c r="C292" s="314"/>
      <c r="D292" s="342">
        <v>2484</v>
      </c>
      <c r="E292" s="342">
        <v>104</v>
      </c>
      <c r="F292" s="342">
        <v>8</v>
      </c>
      <c r="G292" s="342">
        <v>340</v>
      </c>
      <c r="H292" s="342">
        <v>57</v>
      </c>
      <c r="I292" s="342">
        <v>334</v>
      </c>
      <c r="J292" s="342">
        <v>5</v>
      </c>
      <c r="K292" s="342">
        <v>69</v>
      </c>
      <c r="L292" s="342">
        <v>16</v>
      </c>
    </row>
    <row r="293" spans="1:12" s="285" customFormat="1" ht="8.65" customHeight="1">
      <c r="A293" s="286" t="s">
        <v>71</v>
      </c>
      <c r="B293" s="314">
        <v>4755</v>
      </c>
      <c r="C293" s="314"/>
      <c r="D293" s="342">
        <v>243</v>
      </c>
      <c r="E293" s="342">
        <v>4605</v>
      </c>
      <c r="F293" s="342">
        <v>0</v>
      </c>
      <c r="G293" s="342">
        <v>108</v>
      </c>
      <c r="H293" s="342">
        <v>0</v>
      </c>
      <c r="I293" s="342">
        <v>0</v>
      </c>
      <c r="J293" s="342">
        <v>0</v>
      </c>
      <c r="K293" s="342">
        <v>5</v>
      </c>
      <c r="L293" s="342">
        <v>2</v>
      </c>
    </row>
    <row r="294" spans="1:12" s="285" customFormat="1" ht="8.65" customHeight="1">
      <c r="A294" s="291" t="s">
        <v>72</v>
      </c>
      <c r="B294" s="313">
        <v>3711</v>
      </c>
      <c r="C294" s="313"/>
      <c r="D294" s="343">
        <v>593</v>
      </c>
      <c r="E294" s="343">
        <v>2796</v>
      </c>
      <c r="F294" s="343">
        <v>2</v>
      </c>
      <c r="G294" s="343">
        <v>266</v>
      </c>
      <c r="H294" s="343">
        <v>0</v>
      </c>
      <c r="I294" s="343">
        <v>0</v>
      </c>
      <c r="J294" s="343">
        <v>2</v>
      </c>
      <c r="K294" s="343">
        <v>61</v>
      </c>
      <c r="L294" s="343">
        <v>4</v>
      </c>
    </row>
    <row r="295" spans="1:12" s="285" customFormat="1" ht="8.65" customHeight="1">
      <c r="A295" s="286" t="s">
        <v>73</v>
      </c>
      <c r="B295" s="314">
        <v>145</v>
      </c>
      <c r="C295" s="314"/>
      <c r="D295" s="342">
        <v>140</v>
      </c>
      <c r="E295" s="342">
        <v>0</v>
      </c>
      <c r="F295" s="342">
        <v>0</v>
      </c>
      <c r="G295" s="342">
        <v>4</v>
      </c>
      <c r="H295" s="342">
        <v>0</v>
      </c>
      <c r="I295" s="342">
        <v>0</v>
      </c>
      <c r="J295" s="342">
        <v>0</v>
      </c>
      <c r="K295" s="342">
        <v>0</v>
      </c>
      <c r="L295" s="342">
        <v>1</v>
      </c>
    </row>
    <row r="296" spans="1:12" s="285" customFormat="1" ht="8.65" customHeight="1">
      <c r="A296" s="286" t="s">
        <v>74</v>
      </c>
      <c r="B296" s="314">
        <v>5931</v>
      </c>
      <c r="C296" s="314"/>
      <c r="D296" s="342">
        <v>1048</v>
      </c>
      <c r="E296" s="342">
        <v>3515</v>
      </c>
      <c r="F296" s="342">
        <v>14</v>
      </c>
      <c r="G296" s="342">
        <v>2318</v>
      </c>
      <c r="H296" s="342">
        <v>23</v>
      </c>
      <c r="I296" s="342">
        <v>0</v>
      </c>
      <c r="J296" s="342">
        <v>5</v>
      </c>
      <c r="K296" s="342">
        <v>52</v>
      </c>
      <c r="L296" s="342">
        <v>4</v>
      </c>
    </row>
    <row r="297" spans="1:12" s="285" customFormat="1" ht="8.65" customHeight="1">
      <c r="A297" s="286" t="s">
        <v>75</v>
      </c>
      <c r="B297" s="314">
        <v>4511</v>
      </c>
      <c r="C297" s="314"/>
      <c r="D297" s="342">
        <v>2</v>
      </c>
      <c r="E297" s="342">
        <v>4490</v>
      </c>
      <c r="F297" s="342">
        <v>4</v>
      </c>
      <c r="G297" s="342">
        <v>13</v>
      </c>
      <c r="H297" s="342">
        <v>0</v>
      </c>
      <c r="I297" s="342">
        <v>0</v>
      </c>
      <c r="J297" s="342">
        <v>0</v>
      </c>
      <c r="K297" s="342">
        <v>2</v>
      </c>
      <c r="L297" s="342">
        <v>0</v>
      </c>
    </row>
    <row r="298" spans="1:12" s="285" customFormat="1" ht="8.65" customHeight="1">
      <c r="A298" s="291" t="s">
        <v>76</v>
      </c>
      <c r="B298" s="343">
        <v>403</v>
      </c>
      <c r="C298" s="313"/>
      <c r="D298" s="343">
        <v>6</v>
      </c>
      <c r="E298" s="343">
        <v>394</v>
      </c>
      <c r="F298" s="343">
        <v>0</v>
      </c>
      <c r="G298" s="343">
        <v>1</v>
      </c>
      <c r="H298" s="343">
        <v>0</v>
      </c>
      <c r="I298" s="343">
        <v>0</v>
      </c>
      <c r="J298" s="343">
        <v>0</v>
      </c>
      <c r="K298" s="343">
        <v>1</v>
      </c>
      <c r="L298" s="343">
        <v>1</v>
      </c>
    </row>
    <row r="299" spans="1:12" s="285" customFormat="1" ht="3.95" customHeight="1"/>
    <row r="300" spans="1:12" s="285" customFormat="1" ht="9" customHeight="1">
      <c r="A300" s="284">
        <v>2003</v>
      </c>
    </row>
    <row r="301" spans="1:12" s="285" customFormat="1" ht="9" customHeight="1">
      <c r="A301" s="284" t="s">
        <v>44</v>
      </c>
      <c r="B301" s="341">
        <f>SUM(B303:B334)</f>
        <v>99437</v>
      </c>
      <c r="C301" s="288"/>
      <c r="D301" s="308">
        <f t="shared" ref="D301:L301" si="8">SUM(D303:D334)</f>
        <v>34323</v>
      </c>
      <c r="E301" s="308">
        <f t="shared" si="8"/>
        <v>56460</v>
      </c>
      <c r="F301" s="308">
        <f t="shared" si="8"/>
        <v>185</v>
      </c>
      <c r="G301" s="308">
        <f t="shared" si="8"/>
        <v>14947</v>
      </c>
      <c r="H301" s="308">
        <f t="shared" si="8"/>
        <v>101</v>
      </c>
      <c r="I301" s="308">
        <f t="shared" si="8"/>
        <v>2238</v>
      </c>
      <c r="J301" s="308">
        <f t="shared" si="8"/>
        <v>1146</v>
      </c>
      <c r="K301" s="308">
        <f t="shared" si="8"/>
        <v>1658</v>
      </c>
      <c r="L301" s="308">
        <f t="shared" si="8"/>
        <v>88</v>
      </c>
    </row>
    <row r="302" spans="1:12" s="285" customFormat="1" ht="3.95" customHeight="1">
      <c r="A302" s="288"/>
      <c r="B302" s="341"/>
      <c r="C302" s="288"/>
      <c r="D302" s="308"/>
      <c r="E302" s="308"/>
      <c r="F302" s="308"/>
      <c r="G302" s="308"/>
      <c r="H302" s="308"/>
      <c r="I302" s="308"/>
      <c r="J302" s="308"/>
      <c r="K302" s="308"/>
      <c r="L302" s="308"/>
    </row>
    <row r="303" spans="1:12" s="285" customFormat="1" ht="8.65" customHeight="1">
      <c r="A303" s="286" t="s">
        <v>45</v>
      </c>
      <c r="B303" s="314">
        <v>2521</v>
      </c>
      <c r="C303" s="314"/>
      <c r="D303" s="342">
        <v>2511</v>
      </c>
      <c r="E303" s="342">
        <v>0</v>
      </c>
      <c r="F303" s="342">
        <v>6</v>
      </c>
      <c r="G303" s="342">
        <v>2</v>
      </c>
      <c r="H303" s="342">
        <v>0</v>
      </c>
      <c r="I303" s="342">
        <v>0</v>
      </c>
      <c r="J303" s="342">
        <v>0</v>
      </c>
      <c r="K303" s="342">
        <v>2</v>
      </c>
      <c r="L303" s="342">
        <v>0</v>
      </c>
    </row>
    <row r="304" spans="1:12" s="285" customFormat="1" ht="8.65" customHeight="1">
      <c r="A304" s="286" t="s">
        <v>46</v>
      </c>
      <c r="B304" s="314">
        <v>962</v>
      </c>
      <c r="C304" s="314"/>
      <c r="D304" s="342">
        <v>425</v>
      </c>
      <c r="E304" s="342">
        <v>89</v>
      </c>
      <c r="F304" s="342">
        <v>4</v>
      </c>
      <c r="G304" s="342">
        <v>339</v>
      </c>
      <c r="H304" s="342">
        <v>3</v>
      </c>
      <c r="I304" s="342">
        <v>0</v>
      </c>
      <c r="J304" s="342">
        <v>0</v>
      </c>
      <c r="K304" s="342">
        <v>88</v>
      </c>
      <c r="L304" s="342">
        <v>16</v>
      </c>
    </row>
    <row r="305" spans="1:12" s="285" customFormat="1" ht="8.65" customHeight="1">
      <c r="A305" s="286" t="s">
        <v>47</v>
      </c>
      <c r="B305" s="314">
        <v>261</v>
      </c>
      <c r="C305" s="314"/>
      <c r="D305" s="342">
        <v>175</v>
      </c>
      <c r="E305" s="342">
        <v>24</v>
      </c>
      <c r="F305" s="342">
        <v>1</v>
      </c>
      <c r="G305" s="342">
        <v>14</v>
      </c>
      <c r="H305" s="342">
        <v>0</v>
      </c>
      <c r="I305" s="342">
        <v>0</v>
      </c>
      <c r="J305" s="342">
        <v>0</v>
      </c>
      <c r="K305" s="342">
        <v>49</v>
      </c>
      <c r="L305" s="342">
        <v>0</v>
      </c>
    </row>
    <row r="306" spans="1:12" s="285" customFormat="1" ht="8.65" customHeight="1">
      <c r="A306" s="291" t="s">
        <v>48</v>
      </c>
      <c r="B306" s="313">
        <v>481</v>
      </c>
      <c r="C306" s="313"/>
      <c r="D306" s="343">
        <v>0</v>
      </c>
      <c r="E306" s="343">
        <v>481</v>
      </c>
      <c r="F306" s="343">
        <v>0</v>
      </c>
      <c r="G306" s="343">
        <v>0</v>
      </c>
      <c r="H306" s="343">
        <v>0</v>
      </c>
      <c r="I306" s="343">
        <v>0</v>
      </c>
      <c r="J306" s="343">
        <v>0</v>
      </c>
      <c r="K306" s="343">
        <v>0</v>
      </c>
      <c r="L306" s="343">
        <v>0</v>
      </c>
    </row>
    <row r="307" spans="1:12" s="285" customFormat="1" ht="8.65" customHeight="1">
      <c r="A307" s="286" t="s">
        <v>49</v>
      </c>
      <c r="B307" s="314">
        <v>5620</v>
      </c>
      <c r="C307" s="314"/>
      <c r="D307" s="342">
        <v>3344</v>
      </c>
      <c r="E307" s="342">
        <v>2069</v>
      </c>
      <c r="F307" s="342">
        <v>2</v>
      </c>
      <c r="G307" s="342">
        <v>142</v>
      </c>
      <c r="H307" s="342">
        <v>1</v>
      </c>
      <c r="I307" s="342">
        <v>0</v>
      </c>
      <c r="J307" s="342">
        <v>0</v>
      </c>
      <c r="K307" s="342">
        <v>103</v>
      </c>
      <c r="L307" s="342">
        <v>5</v>
      </c>
    </row>
    <row r="308" spans="1:12" s="285" customFormat="1" ht="8.65" customHeight="1">
      <c r="A308" s="286" t="s">
        <v>50</v>
      </c>
      <c r="B308" s="314">
        <v>973</v>
      </c>
      <c r="C308" s="314"/>
      <c r="D308" s="342">
        <v>52</v>
      </c>
      <c r="E308" s="342">
        <v>779</v>
      </c>
      <c r="F308" s="342">
        <v>8</v>
      </c>
      <c r="G308" s="342">
        <v>377</v>
      </c>
      <c r="H308" s="342">
        <v>4</v>
      </c>
      <c r="I308" s="342">
        <v>0</v>
      </c>
      <c r="J308" s="342">
        <v>17</v>
      </c>
      <c r="K308" s="342">
        <v>72</v>
      </c>
      <c r="L308" s="342">
        <v>1</v>
      </c>
    </row>
    <row r="309" spans="1:12" s="285" customFormat="1" ht="8.65" customHeight="1">
      <c r="A309" s="286" t="s">
        <v>51</v>
      </c>
      <c r="B309" s="314">
        <v>1585</v>
      </c>
      <c r="C309" s="314"/>
      <c r="D309" s="342">
        <v>20</v>
      </c>
      <c r="E309" s="342">
        <v>1413</v>
      </c>
      <c r="F309" s="342">
        <v>2</v>
      </c>
      <c r="G309" s="342">
        <v>137</v>
      </c>
      <c r="H309" s="342">
        <v>8</v>
      </c>
      <c r="I309" s="342">
        <v>0</v>
      </c>
      <c r="J309" s="342">
        <v>2</v>
      </c>
      <c r="K309" s="342">
        <v>6</v>
      </c>
      <c r="L309" s="342">
        <v>0</v>
      </c>
    </row>
    <row r="310" spans="1:12" s="285" customFormat="1" ht="8.65" customHeight="1">
      <c r="A310" s="291" t="s">
        <v>52</v>
      </c>
      <c r="B310" s="313">
        <v>3300</v>
      </c>
      <c r="C310" s="313"/>
      <c r="D310" s="343">
        <v>493</v>
      </c>
      <c r="E310" s="343">
        <v>2081</v>
      </c>
      <c r="F310" s="343">
        <v>4</v>
      </c>
      <c r="G310" s="343">
        <v>621</v>
      </c>
      <c r="H310" s="343">
        <v>1</v>
      </c>
      <c r="I310" s="343">
        <v>0</v>
      </c>
      <c r="J310" s="343">
        <v>0</v>
      </c>
      <c r="K310" s="343">
        <v>97</v>
      </c>
      <c r="L310" s="343">
        <v>3</v>
      </c>
    </row>
    <row r="311" spans="1:12" s="285" customFormat="1" ht="8.65" customHeight="1">
      <c r="A311" s="286" t="s">
        <v>53</v>
      </c>
      <c r="B311" s="314">
        <v>8217</v>
      </c>
      <c r="C311" s="314"/>
      <c r="D311" s="342">
        <v>4010</v>
      </c>
      <c r="E311" s="342">
        <v>3272</v>
      </c>
      <c r="F311" s="342">
        <v>5</v>
      </c>
      <c r="G311" s="342">
        <v>923</v>
      </c>
      <c r="H311" s="342">
        <v>1</v>
      </c>
      <c r="I311" s="342">
        <v>0</v>
      </c>
      <c r="J311" s="342">
        <v>0</v>
      </c>
      <c r="K311" s="342">
        <v>8</v>
      </c>
      <c r="L311" s="342">
        <v>1</v>
      </c>
    </row>
    <row r="312" spans="1:12" s="285" customFormat="1" ht="8.65" customHeight="1">
      <c r="A312" s="286" t="s">
        <v>54</v>
      </c>
      <c r="B312" s="314">
        <v>2354</v>
      </c>
      <c r="C312" s="314"/>
      <c r="D312" s="342">
        <v>1280</v>
      </c>
      <c r="E312" s="342">
        <v>1077</v>
      </c>
      <c r="F312" s="342">
        <v>0</v>
      </c>
      <c r="G312" s="342">
        <v>0</v>
      </c>
      <c r="H312" s="342">
        <v>0</v>
      </c>
      <c r="I312" s="342">
        <v>0</v>
      </c>
      <c r="J312" s="342">
        <v>0</v>
      </c>
      <c r="K312" s="342">
        <v>0</v>
      </c>
      <c r="L312" s="342">
        <v>1</v>
      </c>
    </row>
    <row r="313" spans="1:12" s="285" customFormat="1" ht="8.65" customHeight="1">
      <c r="A313" s="286" t="s">
        <v>55</v>
      </c>
      <c r="B313" s="314">
        <v>6738</v>
      </c>
      <c r="C313" s="314"/>
      <c r="D313" s="342">
        <v>1453</v>
      </c>
      <c r="E313" s="342">
        <v>5173</v>
      </c>
      <c r="F313" s="342">
        <v>1</v>
      </c>
      <c r="G313" s="342">
        <v>1216</v>
      </c>
      <c r="H313" s="342">
        <v>1</v>
      </c>
      <c r="I313" s="342">
        <v>0</v>
      </c>
      <c r="J313" s="342">
        <v>0</v>
      </c>
      <c r="K313" s="342">
        <v>2</v>
      </c>
      <c r="L313" s="342">
        <v>10</v>
      </c>
    </row>
    <row r="314" spans="1:12" s="285" customFormat="1" ht="8.65" customHeight="1">
      <c r="A314" s="291" t="s">
        <v>56</v>
      </c>
      <c r="B314" s="313">
        <v>1560</v>
      </c>
      <c r="C314" s="313"/>
      <c r="D314" s="343">
        <v>288</v>
      </c>
      <c r="E314" s="343">
        <v>1119</v>
      </c>
      <c r="F314" s="343">
        <v>0</v>
      </c>
      <c r="G314" s="343">
        <v>2</v>
      </c>
      <c r="H314" s="343">
        <v>15</v>
      </c>
      <c r="I314" s="343">
        <v>0</v>
      </c>
      <c r="J314" s="343">
        <v>1</v>
      </c>
      <c r="K314" s="343">
        <v>135</v>
      </c>
      <c r="L314" s="343">
        <v>0</v>
      </c>
    </row>
    <row r="315" spans="1:12" s="285" customFormat="1" ht="8.65" customHeight="1">
      <c r="A315" s="286" t="s">
        <v>57</v>
      </c>
      <c r="B315" s="314">
        <v>1555</v>
      </c>
      <c r="C315" s="314"/>
      <c r="D315" s="342">
        <v>1293</v>
      </c>
      <c r="E315" s="342">
        <v>252</v>
      </c>
      <c r="F315" s="342">
        <v>11</v>
      </c>
      <c r="G315" s="342">
        <v>0</v>
      </c>
      <c r="H315" s="342">
        <v>0</v>
      </c>
      <c r="I315" s="342">
        <v>0</v>
      </c>
      <c r="J315" s="342">
        <v>1</v>
      </c>
      <c r="K315" s="342">
        <v>2</v>
      </c>
      <c r="L315" s="342">
        <v>0</v>
      </c>
    </row>
    <row r="316" spans="1:12" s="285" customFormat="1" ht="8.65" customHeight="1">
      <c r="A316" s="286" t="s">
        <v>58</v>
      </c>
      <c r="B316" s="314">
        <v>7202</v>
      </c>
      <c r="C316" s="314"/>
      <c r="D316" s="342">
        <v>798</v>
      </c>
      <c r="E316" s="342">
        <v>7028</v>
      </c>
      <c r="F316" s="342">
        <v>2</v>
      </c>
      <c r="G316" s="342">
        <v>6</v>
      </c>
      <c r="H316" s="342">
        <v>1</v>
      </c>
      <c r="I316" s="342">
        <v>1</v>
      </c>
      <c r="J316" s="342">
        <v>0</v>
      </c>
      <c r="K316" s="342">
        <v>85</v>
      </c>
      <c r="L316" s="342">
        <v>1</v>
      </c>
    </row>
    <row r="317" spans="1:12" s="285" customFormat="1" ht="8.65" customHeight="1">
      <c r="A317" s="286" t="s">
        <v>59</v>
      </c>
      <c r="B317" s="314">
        <v>3458</v>
      </c>
      <c r="C317" s="314"/>
      <c r="D317" s="342">
        <v>2007</v>
      </c>
      <c r="E317" s="342">
        <v>775</v>
      </c>
      <c r="F317" s="342">
        <v>1</v>
      </c>
      <c r="G317" s="342">
        <v>165</v>
      </c>
      <c r="H317" s="342">
        <v>0</v>
      </c>
      <c r="I317" s="342">
        <v>1</v>
      </c>
      <c r="J317" s="342">
        <v>0</v>
      </c>
      <c r="K317" s="342">
        <v>522</v>
      </c>
      <c r="L317" s="342">
        <v>12</v>
      </c>
    </row>
    <row r="318" spans="1:12" s="285" customFormat="1" ht="8.65" customHeight="1">
      <c r="A318" s="291" t="s">
        <v>60</v>
      </c>
      <c r="B318" s="313">
        <v>1336</v>
      </c>
      <c r="C318" s="313"/>
      <c r="D318" s="343">
        <v>92</v>
      </c>
      <c r="E318" s="343">
        <v>830</v>
      </c>
      <c r="F318" s="343">
        <v>3</v>
      </c>
      <c r="G318" s="343">
        <v>410</v>
      </c>
      <c r="H318" s="343">
        <v>1</v>
      </c>
      <c r="I318" s="343">
        <v>0</v>
      </c>
      <c r="J318" s="343">
        <v>0</v>
      </c>
      <c r="K318" s="343">
        <v>3</v>
      </c>
      <c r="L318" s="343">
        <v>1</v>
      </c>
    </row>
    <row r="319" spans="1:12" s="285" customFormat="1" ht="8.65" customHeight="1">
      <c r="A319" s="286" t="s">
        <v>61</v>
      </c>
      <c r="B319" s="314">
        <v>3101</v>
      </c>
      <c r="C319" s="314"/>
      <c r="D319" s="342">
        <v>158</v>
      </c>
      <c r="E319" s="342">
        <v>2891</v>
      </c>
      <c r="F319" s="342">
        <v>1</v>
      </c>
      <c r="G319" s="342">
        <v>1</v>
      </c>
      <c r="H319" s="342">
        <v>0</v>
      </c>
      <c r="I319" s="342">
        <v>0</v>
      </c>
      <c r="J319" s="342">
        <v>0</v>
      </c>
      <c r="K319" s="342">
        <v>51</v>
      </c>
      <c r="L319" s="342">
        <v>0</v>
      </c>
    </row>
    <row r="320" spans="1:12" s="285" customFormat="1" ht="8.65" customHeight="1">
      <c r="A320" s="286" t="s">
        <v>62</v>
      </c>
      <c r="B320" s="314">
        <v>104</v>
      </c>
      <c r="C320" s="314"/>
      <c r="D320" s="342">
        <v>11</v>
      </c>
      <c r="E320" s="342">
        <v>11</v>
      </c>
      <c r="F320" s="342">
        <v>2</v>
      </c>
      <c r="G320" s="342">
        <v>19</v>
      </c>
      <c r="H320" s="342">
        <v>49</v>
      </c>
      <c r="I320" s="342">
        <v>0</v>
      </c>
      <c r="J320" s="342">
        <v>0</v>
      </c>
      <c r="K320" s="342">
        <v>13</v>
      </c>
      <c r="L320" s="342">
        <v>2</v>
      </c>
    </row>
    <row r="321" spans="1:12" s="285" customFormat="1" ht="8.65" customHeight="1">
      <c r="A321" s="286" t="s">
        <v>63</v>
      </c>
      <c r="B321" s="314">
        <v>6147</v>
      </c>
      <c r="C321" s="314"/>
      <c r="D321" s="342">
        <v>94</v>
      </c>
      <c r="E321" s="342">
        <v>5923</v>
      </c>
      <c r="F321" s="342">
        <v>66</v>
      </c>
      <c r="G321" s="342">
        <v>5012</v>
      </c>
      <c r="H321" s="342">
        <v>0</v>
      </c>
      <c r="I321" s="342">
        <v>1697</v>
      </c>
      <c r="J321" s="342">
        <v>1055</v>
      </c>
      <c r="K321" s="342">
        <v>24</v>
      </c>
      <c r="L321" s="342">
        <v>0</v>
      </c>
    </row>
    <row r="322" spans="1:12" s="285" customFormat="1" ht="8.65" customHeight="1">
      <c r="A322" s="291" t="s">
        <v>64</v>
      </c>
      <c r="B322" s="313">
        <v>1695</v>
      </c>
      <c r="C322" s="313"/>
      <c r="D322" s="343">
        <v>165</v>
      </c>
      <c r="E322" s="343">
        <v>1230</v>
      </c>
      <c r="F322" s="343">
        <v>6</v>
      </c>
      <c r="G322" s="343">
        <v>201</v>
      </c>
      <c r="H322" s="343">
        <v>0</v>
      </c>
      <c r="I322" s="343">
        <v>0</v>
      </c>
      <c r="J322" s="343">
        <v>1</v>
      </c>
      <c r="K322" s="343">
        <v>91</v>
      </c>
      <c r="L322" s="343">
        <v>4</v>
      </c>
    </row>
    <row r="323" spans="1:12" s="285" customFormat="1" ht="8.65" customHeight="1">
      <c r="A323" s="286" t="s">
        <v>65</v>
      </c>
      <c r="B323" s="314">
        <v>4441</v>
      </c>
      <c r="C323" s="314"/>
      <c r="D323" s="342">
        <v>434</v>
      </c>
      <c r="E323" s="342">
        <v>2684</v>
      </c>
      <c r="F323" s="342">
        <v>2</v>
      </c>
      <c r="G323" s="342">
        <v>1252</v>
      </c>
      <c r="H323" s="342">
        <v>6</v>
      </c>
      <c r="I323" s="342">
        <v>20</v>
      </c>
      <c r="J323" s="342">
        <v>1</v>
      </c>
      <c r="K323" s="342">
        <v>111</v>
      </c>
      <c r="L323" s="342">
        <v>6</v>
      </c>
    </row>
    <row r="324" spans="1:12" s="285" customFormat="1" ht="8.65" customHeight="1">
      <c r="A324" s="286" t="s">
        <v>66</v>
      </c>
      <c r="B324" s="314">
        <v>3278</v>
      </c>
      <c r="C324" s="314"/>
      <c r="D324" s="342">
        <v>3278</v>
      </c>
      <c r="E324" s="342">
        <v>0</v>
      </c>
      <c r="F324" s="342">
        <v>0</v>
      </c>
      <c r="G324" s="342">
        <v>0</v>
      </c>
      <c r="H324" s="342">
        <v>0</v>
      </c>
      <c r="I324" s="342">
        <v>0</v>
      </c>
      <c r="J324" s="342">
        <v>0</v>
      </c>
      <c r="K324" s="342">
        <v>0</v>
      </c>
      <c r="L324" s="342">
        <v>0</v>
      </c>
    </row>
    <row r="325" spans="1:12" s="285" customFormat="1" ht="8.65" customHeight="1">
      <c r="A325" s="286" t="s">
        <v>67</v>
      </c>
      <c r="B325" s="314">
        <v>987</v>
      </c>
      <c r="C325" s="314"/>
      <c r="D325" s="342">
        <v>14</v>
      </c>
      <c r="E325" s="342">
        <v>963</v>
      </c>
      <c r="F325" s="342">
        <v>2</v>
      </c>
      <c r="G325" s="342">
        <v>6</v>
      </c>
      <c r="H325" s="342">
        <v>0</v>
      </c>
      <c r="I325" s="342">
        <v>0</v>
      </c>
      <c r="J325" s="342">
        <v>0</v>
      </c>
      <c r="K325" s="342">
        <v>0</v>
      </c>
      <c r="L325" s="342">
        <v>2</v>
      </c>
    </row>
    <row r="326" spans="1:12" s="285" customFormat="1" ht="8.65" customHeight="1">
      <c r="A326" s="291" t="s">
        <v>68</v>
      </c>
      <c r="B326" s="313">
        <v>4658</v>
      </c>
      <c r="C326" s="313"/>
      <c r="D326" s="343">
        <v>3827</v>
      </c>
      <c r="E326" s="343">
        <v>610</v>
      </c>
      <c r="F326" s="343">
        <v>5</v>
      </c>
      <c r="G326" s="343">
        <v>215</v>
      </c>
      <c r="H326" s="343">
        <v>0</v>
      </c>
      <c r="I326" s="343">
        <v>0</v>
      </c>
      <c r="J326" s="343">
        <v>0</v>
      </c>
      <c r="K326" s="343">
        <v>2</v>
      </c>
      <c r="L326" s="343">
        <v>0</v>
      </c>
    </row>
    <row r="327" spans="1:12" s="285" customFormat="1" ht="8.65" customHeight="1">
      <c r="A327" s="286" t="s">
        <v>69</v>
      </c>
      <c r="B327" s="314">
        <v>2737</v>
      </c>
      <c r="C327" s="314"/>
      <c r="D327" s="342">
        <v>2570</v>
      </c>
      <c r="E327" s="342">
        <v>87</v>
      </c>
      <c r="F327" s="342">
        <v>6</v>
      </c>
      <c r="G327" s="342">
        <v>352</v>
      </c>
      <c r="H327" s="342">
        <v>0</v>
      </c>
      <c r="I327" s="342">
        <v>1</v>
      </c>
      <c r="J327" s="342">
        <v>63</v>
      </c>
      <c r="K327" s="342">
        <v>5</v>
      </c>
      <c r="L327" s="342">
        <v>2</v>
      </c>
    </row>
    <row r="328" spans="1:12" s="285" customFormat="1" ht="8.65" customHeight="1">
      <c r="A328" s="286" t="s">
        <v>70</v>
      </c>
      <c r="B328" s="314">
        <v>3432</v>
      </c>
      <c r="C328" s="314"/>
      <c r="D328" s="342">
        <v>2112</v>
      </c>
      <c r="E328" s="342">
        <v>227</v>
      </c>
      <c r="F328" s="342">
        <v>9</v>
      </c>
      <c r="G328" s="342">
        <v>465</v>
      </c>
      <c r="H328" s="342">
        <v>1</v>
      </c>
      <c r="I328" s="342">
        <v>513</v>
      </c>
      <c r="J328" s="342">
        <v>0</v>
      </c>
      <c r="K328" s="342">
        <v>130</v>
      </c>
      <c r="L328" s="342">
        <v>3</v>
      </c>
    </row>
    <row r="329" spans="1:12" s="285" customFormat="1" ht="8.65" customHeight="1">
      <c r="A329" s="286" t="s">
        <v>71</v>
      </c>
      <c r="B329" s="314">
        <v>5145</v>
      </c>
      <c r="C329" s="314"/>
      <c r="D329" s="342">
        <v>128</v>
      </c>
      <c r="E329" s="342">
        <v>5128</v>
      </c>
      <c r="F329" s="342">
        <v>1</v>
      </c>
      <c r="G329" s="342">
        <v>100</v>
      </c>
      <c r="H329" s="342">
        <v>0</v>
      </c>
      <c r="I329" s="342">
        <v>0</v>
      </c>
      <c r="J329" s="342">
        <v>0</v>
      </c>
      <c r="K329" s="342">
        <v>0</v>
      </c>
      <c r="L329" s="342">
        <v>2</v>
      </c>
    </row>
    <row r="330" spans="1:12" s="285" customFormat="1" ht="8.65" customHeight="1">
      <c r="A330" s="291" t="s">
        <v>72</v>
      </c>
      <c r="B330" s="313">
        <v>3915</v>
      </c>
      <c r="C330" s="313"/>
      <c r="D330" s="343">
        <v>1807</v>
      </c>
      <c r="E330" s="343">
        <v>1638</v>
      </c>
      <c r="F330" s="343">
        <v>8</v>
      </c>
      <c r="G330" s="343">
        <v>436</v>
      </c>
      <c r="H330" s="343">
        <v>6</v>
      </c>
      <c r="I330" s="343">
        <v>1</v>
      </c>
      <c r="J330" s="343">
        <v>3</v>
      </c>
      <c r="K330" s="343">
        <v>17</v>
      </c>
      <c r="L330" s="343">
        <v>15</v>
      </c>
    </row>
    <row r="331" spans="1:12" s="285" customFormat="1" ht="8.65" customHeight="1">
      <c r="A331" s="286" t="s">
        <v>73</v>
      </c>
      <c r="B331" s="314">
        <v>187</v>
      </c>
      <c r="C331" s="314"/>
      <c r="D331" s="342">
        <v>171</v>
      </c>
      <c r="E331" s="342">
        <v>0</v>
      </c>
      <c r="F331" s="342">
        <v>0</v>
      </c>
      <c r="G331" s="342">
        <v>16</v>
      </c>
      <c r="H331" s="342">
        <v>0</v>
      </c>
      <c r="I331" s="342">
        <v>4</v>
      </c>
      <c r="J331" s="342">
        <v>0</v>
      </c>
      <c r="K331" s="342">
        <v>0</v>
      </c>
      <c r="L331" s="342">
        <v>0</v>
      </c>
    </row>
    <row r="332" spans="1:12" s="285" customFormat="1" ht="8.65" customHeight="1">
      <c r="A332" s="286" t="s">
        <v>74</v>
      </c>
      <c r="B332" s="314">
        <v>6381</v>
      </c>
      <c r="C332" s="314"/>
      <c r="D332" s="342">
        <v>1250</v>
      </c>
      <c r="E332" s="342">
        <v>3646</v>
      </c>
      <c r="F332" s="342">
        <v>22</v>
      </c>
      <c r="G332" s="342">
        <v>2434</v>
      </c>
      <c r="H332" s="342">
        <v>1</v>
      </c>
      <c r="I332" s="342">
        <v>0</v>
      </c>
      <c r="J332" s="342">
        <v>2</v>
      </c>
      <c r="K332" s="342">
        <v>34</v>
      </c>
      <c r="L332" s="342">
        <v>1</v>
      </c>
    </row>
    <row r="333" spans="1:12" s="285" customFormat="1" ht="8.65" customHeight="1">
      <c r="A333" s="286" t="s">
        <v>75</v>
      </c>
      <c r="B333" s="314">
        <v>4628</v>
      </c>
      <c r="C333" s="314"/>
      <c r="D333" s="342">
        <v>15</v>
      </c>
      <c r="E333" s="342">
        <v>4623</v>
      </c>
      <c r="F333" s="342">
        <v>1</v>
      </c>
      <c r="G333" s="342">
        <v>0</v>
      </c>
      <c r="H333" s="342">
        <v>0</v>
      </c>
      <c r="I333" s="342">
        <v>0</v>
      </c>
      <c r="J333" s="342">
        <v>0</v>
      </c>
      <c r="K333" s="342">
        <v>2</v>
      </c>
      <c r="L333" s="342">
        <v>0</v>
      </c>
    </row>
    <row r="334" spans="1:12" s="285" customFormat="1" ht="8.65" customHeight="1">
      <c r="A334" s="291" t="s">
        <v>76</v>
      </c>
      <c r="B334" s="343">
        <v>478</v>
      </c>
      <c r="C334" s="313"/>
      <c r="D334" s="343">
        <v>48</v>
      </c>
      <c r="E334" s="343">
        <v>337</v>
      </c>
      <c r="F334" s="343">
        <v>4</v>
      </c>
      <c r="G334" s="343">
        <v>84</v>
      </c>
      <c r="H334" s="343">
        <v>2</v>
      </c>
      <c r="I334" s="343">
        <v>0</v>
      </c>
      <c r="J334" s="343">
        <v>0</v>
      </c>
      <c r="K334" s="343">
        <v>4</v>
      </c>
      <c r="L334" s="343">
        <v>0</v>
      </c>
    </row>
    <row r="335" spans="1:12" s="323" customFormat="1" ht="3" customHeight="1">
      <c r="A335" s="318"/>
      <c r="B335" s="344"/>
      <c r="C335" s="345"/>
      <c r="D335" s="344"/>
      <c r="E335" s="344"/>
      <c r="F335" s="344"/>
      <c r="G335" s="344"/>
      <c r="H335" s="344"/>
      <c r="I335" s="344"/>
      <c r="J335" s="344"/>
      <c r="K335" s="344"/>
      <c r="L335" s="344"/>
    </row>
    <row r="336" spans="1:12" s="285" customFormat="1" ht="9" customHeight="1">
      <c r="A336" s="284">
        <v>2004</v>
      </c>
      <c r="D336" s="314"/>
    </row>
    <row r="337" spans="1:13" s="285" customFormat="1" ht="9" customHeight="1">
      <c r="A337" s="284" t="s">
        <v>44</v>
      </c>
      <c r="B337" s="341">
        <f>SUM(B339:B370)</f>
        <v>113498</v>
      </c>
      <c r="C337" s="341"/>
      <c r="D337" s="341">
        <f t="shared" ref="D337:L337" si="9">SUM(D339:D370)</f>
        <v>37880</v>
      </c>
      <c r="E337" s="341">
        <f t="shared" si="9"/>
        <v>67954</v>
      </c>
      <c r="F337" s="341">
        <f t="shared" si="9"/>
        <v>207</v>
      </c>
      <c r="G337" s="341">
        <f t="shared" si="9"/>
        <v>14120</v>
      </c>
      <c r="H337" s="341">
        <f t="shared" si="9"/>
        <v>110</v>
      </c>
      <c r="I337" s="341">
        <f t="shared" si="9"/>
        <v>2073</v>
      </c>
      <c r="J337" s="341">
        <f t="shared" si="9"/>
        <v>1089</v>
      </c>
      <c r="K337" s="341">
        <f t="shared" si="9"/>
        <v>1432</v>
      </c>
      <c r="L337" s="341">
        <f t="shared" si="9"/>
        <v>215</v>
      </c>
      <c r="M337" s="346"/>
    </row>
    <row r="338" spans="1:13" s="285" customFormat="1" ht="3.95" customHeight="1">
      <c r="A338" s="288"/>
      <c r="B338" s="341"/>
      <c r="C338" s="288"/>
      <c r="D338" s="308"/>
      <c r="E338" s="308"/>
      <c r="F338" s="308"/>
      <c r="G338" s="308"/>
      <c r="H338" s="308"/>
      <c r="I338" s="308"/>
      <c r="J338" s="308"/>
      <c r="K338" s="308"/>
      <c r="L338" s="308"/>
      <c r="M338" s="346"/>
    </row>
    <row r="339" spans="1:13" s="285" customFormat="1" ht="9" customHeight="1">
      <c r="A339" s="286" t="s">
        <v>45</v>
      </c>
      <c r="B339" s="314">
        <v>1430</v>
      </c>
      <c r="C339" s="314"/>
      <c r="D339" s="295">
        <v>1277</v>
      </c>
      <c r="E339" s="342">
        <v>151</v>
      </c>
      <c r="F339" s="342">
        <v>2</v>
      </c>
      <c r="G339" s="342">
        <v>0</v>
      </c>
      <c r="H339" s="342">
        <v>0</v>
      </c>
      <c r="I339" s="342">
        <v>0</v>
      </c>
      <c r="J339" s="342">
        <v>0</v>
      </c>
      <c r="K339" s="342">
        <v>0</v>
      </c>
      <c r="L339" s="342">
        <v>0</v>
      </c>
      <c r="M339" s="344"/>
    </row>
    <row r="340" spans="1:13" s="285" customFormat="1" ht="9" customHeight="1">
      <c r="A340" s="286" t="s">
        <v>46</v>
      </c>
      <c r="B340" s="314">
        <v>865</v>
      </c>
      <c r="C340" s="314"/>
      <c r="D340" s="295">
        <v>376</v>
      </c>
      <c r="E340" s="342">
        <v>2</v>
      </c>
      <c r="F340" s="342">
        <v>0</v>
      </c>
      <c r="G340" s="342">
        <v>381</v>
      </c>
      <c r="H340" s="342">
        <v>5</v>
      </c>
      <c r="I340" s="342">
        <v>0</v>
      </c>
      <c r="J340" s="342">
        <v>0</v>
      </c>
      <c r="K340" s="342">
        <v>89</v>
      </c>
      <c r="L340" s="342">
        <v>12</v>
      </c>
      <c r="M340" s="344"/>
    </row>
    <row r="341" spans="1:13" s="285" customFormat="1" ht="9" customHeight="1">
      <c r="A341" s="286" t="s">
        <v>47</v>
      </c>
      <c r="B341" s="314">
        <v>376</v>
      </c>
      <c r="C341" s="314"/>
      <c r="D341" s="295">
        <v>203</v>
      </c>
      <c r="E341" s="342">
        <v>29</v>
      </c>
      <c r="F341" s="342">
        <v>0</v>
      </c>
      <c r="G341" s="342">
        <v>13</v>
      </c>
      <c r="H341" s="342">
        <v>0</v>
      </c>
      <c r="I341" s="342">
        <v>0</v>
      </c>
      <c r="J341" s="342">
        <v>2</v>
      </c>
      <c r="K341" s="342">
        <v>124</v>
      </c>
      <c r="L341" s="342">
        <v>6</v>
      </c>
      <c r="M341" s="344"/>
    </row>
    <row r="342" spans="1:13" s="285" customFormat="1" ht="9" customHeight="1">
      <c r="A342" s="291" t="s">
        <v>48</v>
      </c>
      <c r="B342" s="313">
        <v>759</v>
      </c>
      <c r="C342" s="313"/>
      <c r="D342" s="296">
        <v>19</v>
      </c>
      <c r="E342" s="343">
        <v>738</v>
      </c>
      <c r="F342" s="343">
        <v>0</v>
      </c>
      <c r="G342" s="343">
        <v>1</v>
      </c>
      <c r="H342" s="343">
        <v>0</v>
      </c>
      <c r="I342" s="343">
        <v>0</v>
      </c>
      <c r="J342" s="343">
        <v>0</v>
      </c>
      <c r="K342" s="343">
        <v>1</v>
      </c>
      <c r="L342" s="343">
        <v>0</v>
      </c>
      <c r="M342" s="344"/>
    </row>
    <row r="343" spans="1:13" s="285" customFormat="1" ht="9" customHeight="1">
      <c r="A343" s="286" t="s">
        <v>49</v>
      </c>
      <c r="B343" s="314">
        <v>8243</v>
      </c>
      <c r="C343" s="314"/>
      <c r="D343" s="295">
        <v>2586</v>
      </c>
      <c r="E343" s="342">
        <v>5465</v>
      </c>
      <c r="F343" s="342">
        <v>3</v>
      </c>
      <c r="G343" s="342">
        <v>15</v>
      </c>
      <c r="H343" s="342">
        <v>1</v>
      </c>
      <c r="I343" s="342">
        <v>0</v>
      </c>
      <c r="J343" s="342">
        <v>1</v>
      </c>
      <c r="K343" s="342">
        <v>158</v>
      </c>
      <c r="L343" s="342">
        <v>21</v>
      </c>
      <c r="M343" s="344"/>
    </row>
    <row r="344" spans="1:13" s="285" customFormat="1" ht="9" customHeight="1">
      <c r="A344" s="286" t="s">
        <v>50</v>
      </c>
      <c r="B344" s="314">
        <v>1014</v>
      </c>
      <c r="C344" s="314"/>
      <c r="D344" s="295">
        <v>55</v>
      </c>
      <c r="E344" s="342">
        <v>806</v>
      </c>
      <c r="F344" s="342">
        <v>3</v>
      </c>
      <c r="G344" s="342">
        <v>515</v>
      </c>
      <c r="H344" s="342">
        <v>1</v>
      </c>
      <c r="I344" s="342">
        <v>0</v>
      </c>
      <c r="J344" s="342">
        <v>20</v>
      </c>
      <c r="K344" s="342">
        <v>62</v>
      </c>
      <c r="L344" s="342">
        <v>0</v>
      </c>
      <c r="M344" s="344"/>
    </row>
    <row r="345" spans="1:13" s="285" customFormat="1" ht="9" customHeight="1">
      <c r="A345" s="286" t="s">
        <v>51</v>
      </c>
      <c r="B345" s="314">
        <v>1867</v>
      </c>
      <c r="C345" s="314"/>
      <c r="D345" s="295">
        <v>28</v>
      </c>
      <c r="E345" s="342">
        <v>1665</v>
      </c>
      <c r="F345" s="342">
        <v>2</v>
      </c>
      <c r="G345" s="342">
        <v>181</v>
      </c>
      <c r="H345" s="342">
        <v>0</v>
      </c>
      <c r="I345" s="342">
        <v>0</v>
      </c>
      <c r="J345" s="342">
        <v>0</v>
      </c>
      <c r="K345" s="342">
        <v>7</v>
      </c>
      <c r="L345" s="342">
        <v>0</v>
      </c>
      <c r="M345" s="344"/>
    </row>
    <row r="346" spans="1:13" s="285" customFormat="1" ht="9" customHeight="1">
      <c r="A346" s="291" t="s">
        <v>52</v>
      </c>
      <c r="B346" s="313">
        <v>4487</v>
      </c>
      <c r="C346" s="313"/>
      <c r="D346" s="296">
        <v>359</v>
      </c>
      <c r="E346" s="343">
        <v>3463</v>
      </c>
      <c r="F346" s="343">
        <v>7</v>
      </c>
      <c r="G346" s="343">
        <v>621</v>
      </c>
      <c r="H346" s="343">
        <v>2</v>
      </c>
      <c r="I346" s="343">
        <v>2</v>
      </c>
      <c r="J346" s="343">
        <v>0</v>
      </c>
      <c r="K346" s="343">
        <v>28</v>
      </c>
      <c r="L346" s="343">
        <v>5</v>
      </c>
      <c r="M346" s="344"/>
    </row>
    <row r="347" spans="1:13" s="285" customFormat="1" ht="9" customHeight="1">
      <c r="A347" s="286" t="s">
        <v>53</v>
      </c>
      <c r="B347" s="314">
        <v>8886</v>
      </c>
      <c r="C347" s="314"/>
      <c r="D347" s="295">
        <v>4360</v>
      </c>
      <c r="E347" s="342">
        <v>3996</v>
      </c>
      <c r="F347" s="342">
        <v>6</v>
      </c>
      <c r="G347" s="342">
        <v>1005</v>
      </c>
      <c r="H347" s="342">
        <v>4</v>
      </c>
      <c r="I347" s="342">
        <v>0</v>
      </c>
      <c r="J347" s="342">
        <v>0</v>
      </c>
      <c r="K347" s="342">
        <v>10</v>
      </c>
      <c r="L347" s="342">
        <v>21</v>
      </c>
      <c r="M347" s="344"/>
    </row>
    <row r="348" spans="1:13" s="285" customFormat="1" ht="9" customHeight="1">
      <c r="A348" s="286" t="s">
        <v>54</v>
      </c>
      <c r="B348" s="314">
        <v>2911</v>
      </c>
      <c r="C348" s="314"/>
      <c r="D348" s="295">
        <v>278</v>
      </c>
      <c r="E348" s="342">
        <v>2909</v>
      </c>
      <c r="F348" s="342">
        <v>1</v>
      </c>
      <c r="G348" s="342">
        <v>0</v>
      </c>
      <c r="H348" s="342">
        <v>0</v>
      </c>
      <c r="I348" s="342">
        <v>0</v>
      </c>
      <c r="J348" s="342">
        <v>0</v>
      </c>
      <c r="K348" s="342">
        <v>0</v>
      </c>
      <c r="L348" s="342">
        <v>0</v>
      </c>
      <c r="M348" s="344"/>
    </row>
    <row r="349" spans="1:13" s="285" customFormat="1" ht="9" customHeight="1">
      <c r="A349" s="286" t="s">
        <v>55</v>
      </c>
      <c r="B349" s="314">
        <v>8182</v>
      </c>
      <c r="C349" s="314"/>
      <c r="D349" s="295">
        <v>3116</v>
      </c>
      <c r="E349" s="342">
        <v>4963</v>
      </c>
      <c r="F349" s="342">
        <v>1</v>
      </c>
      <c r="G349" s="342">
        <v>40</v>
      </c>
      <c r="H349" s="342">
        <v>0</v>
      </c>
      <c r="I349" s="342">
        <v>0</v>
      </c>
      <c r="J349" s="342">
        <v>0</v>
      </c>
      <c r="K349" s="342">
        <v>0</v>
      </c>
      <c r="L349" s="342">
        <v>65</v>
      </c>
      <c r="M349" s="344"/>
    </row>
    <row r="350" spans="1:13" s="285" customFormat="1" ht="9" customHeight="1">
      <c r="A350" s="291" t="s">
        <v>56</v>
      </c>
      <c r="B350" s="313">
        <v>1002</v>
      </c>
      <c r="C350" s="313"/>
      <c r="D350" s="296">
        <v>117</v>
      </c>
      <c r="E350" s="343">
        <v>706</v>
      </c>
      <c r="F350" s="343">
        <v>1</v>
      </c>
      <c r="G350" s="343">
        <v>38</v>
      </c>
      <c r="H350" s="343">
        <v>1</v>
      </c>
      <c r="I350" s="343">
        <v>0</v>
      </c>
      <c r="J350" s="343">
        <v>2</v>
      </c>
      <c r="K350" s="343">
        <v>136</v>
      </c>
      <c r="L350" s="343">
        <v>1</v>
      </c>
      <c r="M350" s="344"/>
    </row>
    <row r="351" spans="1:13" s="285" customFormat="1" ht="9" customHeight="1">
      <c r="A351" s="286" t="s">
        <v>57</v>
      </c>
      <c r="B351" s="314">
        <v>1826</v>
      </c>
      <c r="C351" s="314"/>
      <c r="D351" s="295">
        <v>1737</v>
      </c>
      <c r="E351" s="342">
        <v>42</v>
      </c>
      <c r="F351" s="342">
        <v>10</v>
      </c>
      <c r="G351" s="342">
        <v>6</v>
      </c>
      <c r="H351" s="342">
        <v>3</v>
      </c>
      <c r="I351" s="342">
        <v>0</v>
      </c>
      <c r="J351" s="342">
        <v>3</v>
      </c>
      <c r="K351" s="342">
        <v>24</v>
      </c>
      <c r="L351" s="342">
        <v>3</v>
      </c>
      <c r="M351" s="344"/>
    </row>
    <row r="352" spans="1:13" s="285" customFormat="1" ht="9" customHeight="1">
      <c r="A352" s="286" t="s">
        <v>58</v>
      </c>
      <c r="B352" s="314">
        <v>8372</v>
      </c>
      <c r="C352" s="314"/>
      <c r="D352" s="295">
        <v>2692</v>
      </c>
      <c r="E352" s="342">
        <v>6430</v>
      </c>
      <c r="F352" s="342">
        <v>7</v>
      </c>
      <c r="G352" s="342">
        <v>20</v>
      </c>
      <c r="H352" s="342">
        <v>2</v>
      </c>
      <c r="I352" s="342">
        <v>3</v>
      </c>
      <c r="J352" s="342">
        <v>1</v>
      </c>
      <c r="K352" s="342">
        <v>41</v>
      </c>
      <c r="L352" s="342">
        <v>13</v>
      </c>
      <c r="M352" s="344"/>
    </row>
    <row r="353" spans="1:13" s="285" customFormat="1" ht="9" customHeight="1">
      <c r="A353" s="286" t="s">
        <v>59</v>
      </c>
      <c r="B353" s="314">
        <v>3676</v>
      </c>
      <c r="C353" s="314"/>
      <c r="D353" s="295">
        <v>1812</v>
      </c>
      <c r="E353" s="342">
        <v>1225</v>
      </c>
      <c r="F353" s="342">
        <v>6</v>
      </c>
      <c r="G353" s="342">
        <v>299</v>
      </c>
      <c r="H353" s="342">
        <v>1</v>
      </c>
      <c r="I353" s="342">
        <v>12</v>
      </c>
      <c r="J353" s="342">
        <v>0</v>
      </c>
      <c r="K353" s="342">
        <v>309</v>
      </c>
      <c r="L353" s="342">
        <v>25</v>
      </c>
      <c r="M353" s="344"/>
    </row>
    <row r="354" spans="1:13" s="285" customFormat="1" ht="9" customHeight="1">
      <c r="A354" s="291" t="s">
        <v>60</v>
      </c>
      <c r="B354" s="313">
        <v>2066</v>
      </c>
      <c r="C354" s="313"/>
      <c r="D354" s="296">
        <v>132</v>
      </c>
      <c r="E354" s="343">
        <v>1333</v>
      </c>
      <c r="F354" s="343">
        <v>6</v>
      </c>
      <c r="G354" s="343">
        <v>549</v>
      </c>
      <c r="H354" s="343">
        <v>4</v>
      </c>
      <c r="I354" s="343">
        <v>1</v>
      </c>
      <c r="J354" s="343">
        <v>3</v>
      </c>
      <c r="K354" s="343">
        <v>46</v>
      </c>
      <c r="L354" s="343">
        <v>2</v>
      </c>
      <c r="M354" s="344"/>
    </row>
    <row r="355" spans="1:13" s="285" customFormat="1" ht="9" customHeight="1">
      <c r="A355" s="286" t="s">
        <v>61</v>
      </c>
      <c r="B355" s="314">
        <v>2683</v>
      </c>
      <c r="C355" s="314"/>
      <c r="D355" s="295">
        <v>29</v>
      </c>
      <c r="E355" s="342">
        <v>2650</v>
      </c>
      <c r="F355" s="342">
        <v>2</v>
      </c>
      <c r="G355" s="342">
        <v>3</v>
      </c>
      <c r="H355" s="342">
        <v>1</v>
      </c>
      <c r="I355" s="342">
        <v>0</v>
      </c>
      <c r="J355" s="342">
        <v>2</v>
      </c>
      <c r="K355" s="342">
        <v>0</v>
      </c>
      <c r="L355" s="342">
        <v>3</v>
      </c>
      <c r="M355" s="344"/>
    </row>
    <row r="356" spans="1:13" s="285" customFormat="1" ht="9" customHeight="1">
      <c r="A356" s="286" t="s">
        <v>62</v>
      </c>
      <c r="B356" s="314">
        <v>101</v>
      </c>
      <c r="C356" s="314"/>
      <c r="D356" s="295">
        <v>6</v>
      </c>
      <c r="E356" s="342">
        <v>13</v>
      </c>
      <c r="F356" s="342">
        <v>0</v>
      </c>
      <c r="G356" s="342">
        <v>20</v>
      </c>
      <c r="H356" s="342">
        <v>41</v>
      </c>
      <c r="I356" s="342">
        <v>0</v>
      </c>
      <c r="J356" s="342">
        <v>0</v>
      </c>
      <c r="K356" s="342">
        <v>21</v>
      </c>
      <c r="L356" s="342">
        <v>0</v>
      </c>
      <c r="M356" s="344"/>
    </row>
    <row r="357" spans="1:13" s="285" customFormat="1" ht="9" customHeight="1">
      <c r="A357" s="286" t="s">
        <v>63</v>
      </c>
      <c r="B357" s="314">
        <v>6053</v>
      </c>
      <c r="C357" s="314"/>
      <c r="D357" s="295">
        <v>10</v>
      </c>
      <c r="E357" s="342">
        <v>5898</v>
      </c>
      <c r="F357" s="342">
        <v>60</v>
      </c>
      <c r="G357" s="342">
        <v>4908</v>
      </c>
      <c r="H357" s="342">
        <v>0</v>
      </c>
      <c r="I357" s="342">
        <v>1611</v>
      </c>
      <c r="J357" s="342">
        <v>1048</v>
      </c>
      <c r="K357" s="342">
        <v>31</v>
      </c>
      <c r="L357" s="342">
        <v>0</v>
      </c>
      <c r="M357" s="344"/>
    </row>
    <row r="358" spans="1:13" s="285" customFormat="1" ht="9" customHeight="1">
      <c r="A358" s="291" t="s">
        <v>64</v>
      </c>
      <c r="B358" s="313">
        <v>1944</v>
      </c>
      <c r="C358" s="313"/>
      <c r="D358" s="296">
        <v>172</v>
      </c>
      <c r="E358" s="343">
        <v>1381</v>
      </c>
      <c r="F358" s="343">
        <v>8</v>
      </c>
      <c r="G358" s="343">
        <v>332</v>
      </c>
      <c r="H358" s="343">
        <v>0</v>
      </c>
      <c r="I358" s="343">
        <v>1</v>
      </c>
      <c r="J358" s="343">
        <v>0</v>
      </c>
      <c r="K358" s="343">
        <v>29</v>
      </c>
      <c r="L358" s="343">
        <v>22</v>
      </c>
      <c r="M358" s="344"/>
    </row>
    <row r="359" spans="1:13" s="285" customFormat="1" ht="9" customHeight="1">
      <c r="A359" s="286" t="s">
        <v>65</v>
      </c>
      <c r="B359" s="314">
        <v>5369</v>
      </c>
      <c r="C359" s="314"/>
      <c r="D359" s="295">
        <v>1131</v>
      </c>
      <c r="E359" s="342">
        <v>3047</v>
      </c>
      <c r="F359" s="342">
        <v>6</v>
      </c>
      <c r="G359" s="342">
        <v>1186</v>
      </c>
      <c r="H359" s="342">
        <v>5</v>
      </c>
      <c r="I359" s="342">
        <v>17</v>
      </c>
      <c r="J359" s="342">
        <v>3</v>
      </c>
      <c r="K359" s="342">
        <v>113</v>
      </c>
      <c r="L359" s="342">
        <v>6</v>
      </c>
      <c r="M359" s="344"/>
    </row>
    <row r="360" spans="1:13" s="285" customFormat="1" ht="9" customHeight="1">
      <c r="A360" s="286" t="s">
        <v>66</v>
      </c>
      <c r="B360" s="314">
        <v>3302</v>
      </c>
      <c r="C360" s="314"/>
      <c r="D360" s="295">
        <v>3302</v>
      </c>
      <c r="E360" s="342">
        <v>0</v>
      </c>
      <c r="F360" s="342">
        <v>0</v>
      </c>
      <c r="G360" s="342">
        <v>0</v>
      </c>
      <c r="H360" s="342">
        <v>0</v>
      </c>
      <c r="I360" s="342">
        <v>0</v>
      </c>
      <c r="J360" s="342">
        <v>0</v>
      </c>
      <c r="K360" s="342">
        <v>0</v>
      </c>
      <c r="L360" s="342">
        <v>0</v>
      </c>
      <c r="M360" s="344"/>
    </row>
    <row r="361" spans="1:13" s="285" customFormat="1" ht="9" customHeight="1">
      <c r="A361" s="286" t="s">
        <v>67</v>
      </c>
      <c r="B361" s="314">
        <v>1186</v>
      </c>
      <c r="C361" s="314"/>
      <c r="D361" s="295">
        <v>401</v>
      </c>
      <c r="E361" s="342">
        <v>647</v>
      </c>
      <c r="F361" s="342">
        <v>0</v>
      </c>
      <c r="G361" s="342">
        <v>136</v>
      </c>
      <c r="H361" s="342">
        <v>0</v>
      </c>
      <c r="I361" s="342">
        <v>0</v>
      </c>
      <c r="J361" s="342">
        <v>0</v>
      </c>
      <c r="K361" s="342">
        <v>2</v>
      </c>
      <c r="L361" s="342">
        <v>0</v>
      </c>
      <c r="M361" s="344"/>
    </row>
    <row r="362" spans="1:13" s="285" customFormat="1" ht="9" customHeight="1">
      <c r="A362" s="291" t="s">
        <v>68</v>
      </c>
      <c r="B362" s="313">
        <v>5810</v>
      </c>
      <c r="C362" s="313"/>
      <c r="D362" s="296">
        <v>4053</v>
      </c>
      <c r="E362" s="343">
        <v>1119</v>
      </c>
      <c r="F362" s="343">
        <v>13</v>
      </c>
      <c r="G362" s="343">
        <v>610</v>
      </c>
      <c r="H362" s="343">
        <v>4</v>
      </c>
      <c r="I362" s="343">
        <v>0</v>
      </c>
      <c r="J362" s="343">
        <v>0</v>
      </c>
      <c r="K362" s="343">
        <v>11</v>
      </c>
      <c r="L362" s="343">
        <v>2</v>
      </c>
      <c r="M362" s="344"/>
    </row>
    <row r="363" spans="1:13" s="285" customFormat="1" ht="9" customHeight="1">
      <c r="A363" s="286" t="s">
        <v>69</v>
      </c>
      <c r="B363" s="314">
        <v>2852</v>
      </c>
      <c r="C363" s="314"/>
      <c r="D363" s="295">
        <v>2559</v>
      </c>
      <c r="E363" s="342">
        <v>94</v>
      </c>
      <c r="F363" s="342">
        <v>2</v>
      </c>
      <c r="G363" s="342">
        <v>426</v>
      </c>
      <c r="H363" s="342">
        <v>5</v>
      </c>
      <c r="I363" s="342">
        <v>24</v>
      </c>
      <c r="J363" s="342">
        <v>0</v>
      </c>
      <c r="K363" s="342">
        <v>42</v>
      </c>
      <c r="L363" s="342">
        <v>0</v>
      </c>
      <c r="M363" s="344"/>
    </row>
    <row r="364" spans="1:13" s="285" customFormat="1" ht="9" customHeight="1">
      <c r="A364" s="286" t="s">
        <v>70</v>
      </c>
      <c r="B364" s="314">
        <v>2512</v>
      </c>
      <c r="C364" s="314"/>
      <c r="D364" s="295">
        <v>1392</v>
      </c>
      <c r="E364" s="342">
        <v>120</v>
      </c>
      <c r="F364" s="342">
        <v>7</v>
      </c>
      <c r="G364" s="342">
        <v>454</v>
      </c>
      <c r="H364" s="342">
        <v>26</v>
      </c>
      <c r="I364" s="342">
        <v>401</v>
      </c>
      <c r="J364" s="342">
        <v>2</v>
      </c>
      <c r="K364" s="342">
        <v>113</v>
      </c>
      <c r="L364" s="342">
        <v>4</v>
      </c>
      <c r="M364" s="344"/>
    </row>
    <row r="365" spans="1:13" s="285" customFormat="1" ht="9" customHeight="1">
      <c r="A365" s="286" t="s">
        <v>71</v>
      </c>
      <c r="B365" s="314">
        <v>6654</v>
      </c>
      <c r="C365" s="314"/>
      <c r="D365" s="295">
        <v>257</v>
      </c>
      <c r="E365" s="342">
        <v>6652</v>
      </c>
      <c r="F365" s="342">
        <v>0</v>
      </c>
      <c r="G365" s="342">
        <v>254</v>
      </c>
      <c r="H365" s="342">
        <v>1</v>
      </c>
      <c r="I365" s="342">
        <v>0</v>
      </c>
      <c r="J365" s="342">
        <v>0</v>
      </c>
      <c r="K365" s="342">
        <v>0</v>
      </c>
      <c r="L365" s="342">
        <v>1</v>
      </c>
      <c r="M365" s="344"/>
    </row>
    <row r="366" spans="1:13" s="285" customFormat="1" ht="9" customHeight="1">
      <c r="A366" s="291" t="s">
        <v>72</v>
      </c>
      <c r="B366" s="313">
        <v>5619</v>
      </c>
      <c r="C366" s="313"/>
      <c r="D366" s="296">
        <v>3585</v>
      </c>
      <c r="E366" s="343">
        <v>1879</v>
      </c>
      <c r="F366" s="343">
        <v>1</v>
      </c>
      <c r="G366" s="343">
        <v>130</v>
      </c>
      <c r="H366" s="343">
        <v>0</v>
      </c>
      <c r="I366" s="343">
        <v>0</v>
      </c>
      <c r="J366" s="343">
        <v>0</v>
      </c>
      <c r="K366" s="343">
        <v>25</v>
      </c>
      <c r="L366" s="343">
        <v>1</v>
      </c>
      <c r="M366" s="344"/>
    </row>
    <row r="367" spans="1:13" s="285" customFormat="1" ht="9" customHeight="1">
      <c r="A367" s="286" t="s">
        <v>73</v>
      </c>
      <c r="B367" s="314">
        <v>216</v>
      </c>
      <c r="C367" s="314"/>
      <c r="D367" s="295">
        <v>185</v>
      </c>
      <c r="E367" s="342">
        <v>0</v>
      </c>
      <c r="F367" s="342">
        <v>0</v>
      </c>
      <c r="G367" s="342">
        <v>31</v>
      </c>
      <c r="H367" s="342">
        <v>0</v>
      </c>
      <c r="I367" s="342">
        <v>0</v>
      </c>
      <c r="J367" s="342">
        <v>0</v>
      </c>
      <c r="K367" s="342">
        <v>0</v>
      </c>
      <c r="L367" s="342">
        <v>0</v>
      </c>
      <c r="M367" s="344"/>
    </row>
    <row r="368" spans="1:13" s="285" customFormat="1" ht="9" customHeight="1">
      <c r="A368" s="286" t="s">
        <v>74</v>
      </c>
      <c r="B368" s="314">
        <v>6642</v>
      </c>
      <c r="C368" s="314"/>
      <c r="D368" s="295">
        <v>1603</v>
      </c>
      <c r="E368" s="342">
        <v>4064</v>
      </c>
      <c r="F368" s="342">
        <v>46</v>
      </c>
      <c r="G368" s="342">
        <v>1869</v>
      </c>
      <c r="H368" s="342">
        <v>3</v>
      </c>
      <c r="I368" s="342">
        <v>1</v>
      </c>
      <c r="J368" s="342">
        <v>1</v>
      </c>
      <c r="K368" s="342">
        <v>10</v>
      </c>
      <c r="L368" s="342">
        <v>2</v>
      </c>
      <c r="M368" s="344"/>
    </row>
    <row r="369" spans="1:13" s="285" customFormat="1" ht="9" customHeight="1">
      <c r="A369" s="286" t="s">
        <v>75</v>
      </c>
      <c r="B369" s="314">
        <v>6061</v>
      </c>
      <c r="C369" s="314"/>
      <c r="D369" s="295">
        <v>18</v>
      </c>
      <c r="E369" s="342">
        <v>6036</v>
      </c>
      <c r="F369" s="342">
        <v>3</v>
      </c>
      <c r="G369" s="342">
        <v>10</v>
      </c>
      <c r="H369" s="342">
        <v>0</v>
      </c>
      <c r="I369" s="342">
        <v>0</v>
      </c>
      <c r="J369" s="342">
        <v>1</v>
      </c>
      <c r="K369" s="342">
        <v>0</v>
      </c>
      <c r="L369" s="342">
        <v>0</v>
      </c>
      <c r="M369" s="344"/>
    </row>
    <row r="370" spans="1:13" s="285" customFormat="1" ht="9" customHeight="1">
      <c r="A370" s="291" t="s">
        <v>76</v>
      </c>
      <c r="B370" s="343">
        <v>532</v>
      </c>
      <c r="C370" s="313"/>
      <c r="D370" s="296">
        <v>30</v>
      </c>
      <c r="E370" s="343">
        <v>431</v>
      </c>
      <c r="F370" s="343">
        <v>4</v>
      </c>
      <c r="G370" s="343">
        <v>67</v>
      </c>
      <c r="H370" s="343">
        <v>0</v>
      </c>
      <c r="I370" s="343">
        <v>0</v>
      </c>
      <c r="J370" s="343">
        <v>0</v>
      </c>
      <c r="K370" s="343">
        <v>0</v>
      </c>
      <c r="L370" s="343">
        <v>0</v>
      </c>
      <c r="M370" s="344"/>
    </row>
    <row r="371" spans="1:13" s="323" customFormat="1" ht="9" customHeight="1">
      <c r="A371" s="318"/>
      <c r="B371" s="344"/>
      <c r="C371" s="345"/>
      <c r="D371" s="344"/>
      <c r="E371" s="344"/>
      <c r="F371" s="344"/>
      <c r="G371" s="344"/>
      <c r="H371" s="344"/>
      <c r="I371" s="344"/>
      <c r="J371" s="344"/>
      <c r="K371" s="344"/>
      <c r="L371" s="344"/>
    </row>
    <row r="372" spans="1:13" s="285" customFormat="1" ht="9" customHeight="1">
      <c r="A372" s="284">
        <v>2005</v>
      </c>
      <c r="D372" s="314"/>
    </row>
    <row r="373" spans="1:13" s="285" customFormat="1" ht="9" customHeight="1">
      <c r="A373" s="284" t="s">
        <v>44</v>
      </c>
      <c r="B373" s="341">
        <f>SUM(B375:B406)</f>
        <v>134203</v>
      </c>
      <c r="C373" s="341"/>
      <c r="D373" s="341">
        <f t="shared" ref="D373:L373" si="10">SUM(D375:D406)</f>
        <v>41637</v>
      </c>
      <c r="E373" s="341">
        <f t="shared" si="10"/>
        <v>79553</v>
      </c>
      <c r="F373" s="341">
        <f t="shared" si="10"/>
        <v>1542</v>
      </c>
      <c r="G373" s="341">
        <f t="shared" si="10"/>
        <v>14438</v>
      </c>
      <c r="H373" s="341">
        <f t="shared" si="10"/>
        <v>448</v>
      </c>
      <c r="I373" s="341">
        <f t="shared" si="10"/>
        <v>987</v>
      </c>
      <c r="J373" s="341">
        <f t="shared" si="10"/>
        <v>383</v>
      </c>
      <c r="K373" s="341">
        <f t="shared" si="10"/>
        <v>2059</v>
      </c>
      <c r="L373" s="341">
        <f t="shared" si="10"/>
        <v>452</v>
      </c>
      <c r="M373" s="346"/>
    </row>
    <row r="374" spans="1:13" s="285" customFormat="1" ht="3.95" customHeight="1">
      <c r="A374" s="288"/>
      <c r="B374" s="341"/>
      <c r="C374" s="288"/>
      <c r="D374" s="308"/>
      <c r="E374" s="308"/>
      <c r="F374" s="308"/>
      <c r="G374" s="308"/>
      <c r="H374" s="308"/>
      <c r="I374" s="308"/>
      <c r="J374" s="308"/>
      <c r="K374" s="308"/>
      <c r="L374" s="308"/>
      <c r="M374" s="346"/>
    </row>
    <row r="375" spans="1:13" s="285" customFormat="1" ht="9" customHeight="1">
      <c r="A375" s="286" t="s">
        <v>45</v>
      </c>
      <c r="B375" s="314">
        <v>2315</v>
      </c>
      <c r="C375" s="314"/>
      <c r="D375" s="295">
        <v>1966</v>
      </c>
      <c r="E375" s="342">
        <v>339</v>
      </c>
      <c r="F375" s="342">
        <v>1</v>
      </c>
      <c r="G375" s="342">
        <v>9</v>
      </c>
      <c r="H375" s="342">
        <v>1</v>
      </c>
      <c r="I375" s="342">
        <v>0</v>
      </c>
      <c r="J375" s="342">
        <v>0</v>
      </c>
      <c r="K375" s="342">
        <v>0</v>
      </c>
      <c r="L375" s="342">
        <v>0</v>
      </c>
      <c r="M375" s="344"/>
    </row>
    <row r="376" spans="1:13" s="285" customFormat="1" ht="9" customHeight="1">
      <c r="A376" s="286" t="s">
        <v>46</v>
      </c>
      <c r="B376" s="314">
        <v>1199</v>
      </c>
      <c r="C376" s="314"/>
      <c r="D376" s="295">
        <v>486</v>
      </c>
      <c r="E376" s="342">
        <v>263</v>
      </c>
      <c r="F376" s="342">
        <v>0</v>
      </c>
      <c r="G376" s="342">
        <v>413</v>
      </c>
      <c r="H376" s="342">
        <v>2</v>
      </c>
      <c r="I376" s="342">
        <v>0</v>
      </c>
      <c r="J376" s="342">
        <v>0</v>
      </c>
      <c r="K376" s="342">
        <v>19</v>
      </c>
      <c r="L376" s="342">
        <v>18</v>
      </c>
      <c r="M376" s="344"/>
    </row>
    <row r="377" spans="1:13" s="285" customFormat="1" ht="9" customHeight="1">
      <c r="A377" s="286" t="s">
        <v>47</v>
      </c>
      <c r="B377" s="314">
        <v>314</v>
      </c>
      <c r="C377" s="314"/>
      <c r="D377" s="295">
        <v>165</v>
      </c>
      <c r="E377" s="342">
        <v>85</v>
      </c>
      <c r="F377" s="342">
        <v>0</v>
      </c>
      <c r="G377" s="342">
        <v>20</v>
      </c>
      <c r="H377" s="342">
        <v>0</v>
      </c>
      <c r="I377" s="342">
        <v>0</v>
      </c>
      <c r="J377" s="342">
        <v>0</v>
      </c>
      <c r="K377" s="342">
        <v>44</v>
      </c>
      <c r="L377" s="342">
        <v>1</v>
      </c>
      <c r="M377" s="344"/>
    </row>
    <row r="378" spans="1:13" s="285" customFormat="1" ht="9" customHeight="1">
      <c r="A378" s="291" t="s">
        <v>48</v>
      </c>
      <c r="B378" s="313">
        <v>1290</v>
      </c>
      <c r="C378" s="313"/>
      <c r="D378" s="296">
        <v>0</v>
      </c>
      <c r="E378" s="343">
        <v>1290</v>
      </c>
      <c r="F378" s="343">
        <v>0</v>
      </c>
      <c r="G378" s="343">
        <v>0</v>
      </c>
      <c r="H378" s="343">
        <v>0</v>
      </c>
      <c r="I378" s="343">
        <v>0</v>
      </c>
      <c r="J378" s="343">
        <v>0</v>
      </c>
      <c r="K378" s="343">
        <v>0</v>
      </c>
      <c r="L378" s="343">
        <v>0</v>
      </c>
      <c r="M378" s="344"/>
    </row>
    <row r="379" spans="1:13" s="285" customFormat="1" ht="9" customHeight="1">
      <c r="A379" s="286" t="s">
        <v>49</v>
      </c>
      <c r="B379" s="314">
        <v>8853</v>
      </c>
      <c r="C379" s="314"/>
      <c r="D379" s="295">
        <v>4547</v>
      </c>
      <c r="E379" s="342">
        <v>3980</v>
      </c>
      <c r="F379" s="342">
        <v>3</v>
      </c>
      <c r="G379" s="342">
        <v>124</v>
      </c>
      <c r="H379" s="342">
        <v>7</v>
      </c>
      <c r="I379" s="342">
        <v>9</v>
      </c>
      <c r="J379" s="342">
        <v>0</v>
      </c>
      <c r="K379" s="342">
        <v>135</v>
      </c>
      <c r="L379" s="342">
        <v>63</v>
      </c>
      <c r="M379" s="344"/>
    </row>
    <row r="380" spans="1:13" s="285" customFormat="1" ht="9" customHeight="1">
      <c r="A380" s="286" t="s">
        <v>50</v>
      </c>
      <c r="B380" s="314">
        <v>1004</v>
      </c>
      <c r="C380" s="314"/>
      <c r="D380" s="295">
        <v>6</v>
      </c>
      <c r="E380" s="342">
        <v>722</v>
      </c>
      <c r="F380" s="342">
        <v>10</v>
      </c>
      <c r="G380" s="342">
        <v>422</v>
      </c>
      <c r="H380" s="342">
        <v>2</v>
      </c>
      <c r="I380" s="342">
        <v>0</v>
      </c>
      <c r="J380" s="342">
        <v>16</v>
      </c>
      <c r="K380" s="342">
        <v>115</v>
      </c>
      <c r="L380" s="342">
        <v>4</v>
      </c>
      <c r="M380" s="344"/>
    </row>
    <row r="381" spans="1:13" s="285" customFormat="1" ht="9" customHeight="1">
      <c r="A381" s="286" t="s">
        <v>51</v>
      </c>
      <c r="B381" s="314">
        <v>2203</v>
      </c>
      <c r="C381" s="314"/>
      <c r="D381" s="295">
        <v>67</v>
      </c>
      <c r="E381" s="342">
        <v>1983</v>
      </c>
      <c r="F381" s="342">
        <v>9</v>
      </c>
      <c r="G381" s="342">
        <v>134</v>
      </c>
      <c r="H381" s="342">
        <v>0</v>
      </c>
      <c r="I381" s="342">
        <v>0</v>
      </c>
      <c r="J381" s="342">
        <v>0</v>
      </c>
      <c r="K381" s="342">
        <v>10</v>
      </c>
      <c r="L381" s="342">
        <v>0</v>
      </c>
      <c r="M381" s="344"/>
    </row>
    <row r="382" spans="1:13" s="285" customFormat="1" ht="9" customHeight="1">
      <c r="A382" s="291" t="s">
        <v>52</v>
      </c>
      <c r="B382" s="313">
        <v>6074</v>
      </c>
      <c r="C382" s="313"/>
      <c r="D382" s="296">
        <v>653</v>
      </c>
      <c r="E382" s="343">
        <v>4583</v>
      </c>
      <c r="F382" s="343">
        <v>13</v>
      </c>
      <c r="G382" s="343">
        <v>621</v>
      </c>
      <c r="H382" s="343">
        <v>0</v>
      </c>
      <c r="I382" s="343">
        <v>1</v>
      </c>
      <c r="J382" s="343">
        <v>0</v>
      </c>
      <c r="K382" s="343">
        <v>87</v>
      </c>
      <c r="L382" s="343">
        <v>116</v>
      </c>
      <c r="M382" s="344"/>
    </row>
    <row r="383" spans="1:13" s="285" customFormat="1" ht="9" customHeight="1">
      <c r="A383" s="286" t="s">
        <v>53</v>
      </c>
      <c r="B383" s="314">
        <v>9619</v>
      </c>
      <c r="C383" s="314"/>
      <c r="D383" s="295">
        <v>4659</v>
      </c>
      <c r="E383" s="342">
        <v>4527</v>
      </c>
      <c r="F383" s="342">
        <v>31</v>
      </c>
      <c r="G383" s="342">
        <v>635</v>
      </c>
      <c r="H383" s="342">
        <v>0</v>
      </c>
      <c r="I383" s="342">
        <v>0</v>
      </c>
      <c r="J383" s="342">
        <v>7</v>
      </c>
      <c r="K383" s="342">
        <v>2</v>
      </c>
      <c r="L383" s="342">
        <v>31</v>
      </c>
      <c r="M383" s="344"/>
    </row>
    <row r="384" spans="1:13" s="285" customFormat="1" ht="9" customHeight="1">
      <c r="A384" s="286" t="s">
        <v>54</v>
      </c>
      <c r="B384" s="314">
        <v>3524</v>
      </c>
      <c r="C384" s="314"/>
      <c r="D384" s="295">
        <v>44</v>
      </c>
      <c r="E384" s="342">
        <v>3475</v>
      </c>
      <c r="F384" s="342">
        <v>0</v>
      </c>
      <c r="G384" s="342">
        <v>6</v>
      </c>
      <c r="H384" s="342">
        <v>1</v>
      </c>
      <c r="I384" s="342">
        <v>0</v>
      </c>
      <c r="J384" s="342">
        <v>0</v>
      </c>
      <c r="K384" s="342">
        <v>0</v>
      </c>
      <c r="L384" s="342">
        <v>0</v>
      </c>
      <c r="M384" s="344"/>
    </row>
    <row r="385" spans="1:13" s="285" customFormat="1" ht="9" customHeight="1">
      <c r="A385" s="286" t="s">
        <v>55</v>
      </c>
      <c r="B385" s="314">
        <v>9509</v>
      </c>
      <c r="C385" s="314"/>
      <c r="D385" s="295">
        <v>3335</v>
      </c>
      <c r="E385" s="342">
        <v>6176</v>
      </c>
      <c r="F385" s="342">
        <v>1</v>
      </c>
      <c r="G385" s="342">
        <v>2</v>
      </c>
      <c r="H385" s="342">
        <v>0</v>
      </c>
      <c r="I385" s="342">
        <v>1</v>
      </c>
      <c r="J385" s="342">
        <v>0</v>
      </c>
      <c r="K385" s="342">
        <v>1</v>
      </c>
      <c r="L385" s="342">
        <v>0</v>
      </c>
      <c r="M385" s="344"/>
    </row>
    <row r="386" spans="1:13" s="285" customFormat="1" ht="9" customHeight="1">
      <c r="A386" s="291" t="s">
        <v>56</v>
      </c>
      <c r="B386" s="313">
        <v>2297</v>
      </c>
      <c r="C386" s="313"/>
      <c r="D386" s="296">
        <v>370</v>
      </c>
      <c r="E386" s="343">
        <v>1572</v>
      </c>
      <c r="F386" s="343">
        <v>3</v>
      </c>
      <c r="G386" s="343">
        <v>144</v>
      </c>
      <c r="H386" s="343">
        <v>3</v>
      </c>
      <c r="I386" s="343">
        <v>1</v>
      </c>
      <c r="J386" s="343">
        <v>0</v>
      </c>
      <c r="K386" s="343">
        <v>204</v>
      </c>
      <c r="L386" s="343">
        <v>4</v>
      </c>
      <c r="M386" s="344"/>
    </row>
    <row r="387" spans="1:13" s="285" customFormat="1" ht="9" customHeight="1">
      <c r="A387" s="286" t="s">
        <v>57</v>
      </c>
      <c r="B387" s="314">
        <v>2358</v>
      </c>
      <c r="C387" s="314"/>
      <c r="D387" s="295">
        <v>2317</v>
      </c>
      <c r="E387" s="342">
        <v>6</v>
      </c>
      <c r="F387" s="342">
        <v>24</v>
      </c>
      <c r="G387" s="342">
        <v>1</v>
      </c>
      <c r="H387" s="342">
        <v>0</v>
      </c>
      <c r="I387" s="342">
        <v>0</v>
      </c>
      <c r="J387" s="342">
        <v>0</v>
      </c>
      <c r="K387" s="342">
        <v>10</v>
      </c>
      <c r="L387" s="342">
        <v>1</v>
      </c>
      <c r="M387" s="344"/>
    </row>
    <row r="388" spans="1:13" s="285" customFormat="1" ht="9" customHeight="1">
      <c r="A388" s="286" t="s">
        <v>58</v>
      </c>
      <c r="B388" s="314">
        <v>12618</v>
      </c>
      <c r="C388" s="314"/>
      <c r="D388" s="295">
        <v>707</v>
      </c>
      <c r="E388" s="342">
        <v>11753</v>
      </c>
      <c r="F388" s="342">
        <v>55</v>
      </c>
      <c r="G388" s="342">
        <v>317</v>
      </c>
      <c r="H388" s="342">
        <v>1</v>
      </c>
      <c r="I388" s="342">
        <v>1</v>
      </c>
      <c r="J388" s="342">
        <v>6</v>
      </c>
      <c r="K388" s="342">
        <v>157</v>
      </c>
      <c r="L388" s="342">
        <v>12</v>
      </c>
      <c r="M388" s="344"/>
    </row>
    <row r="389" spans="1:13" s="285" customFormat="1" ht="9" customHeight="1">
      <c r="A389" s="286" t="s">
        <v>59</v>
      </c>
      <c r="B389" s="314">
        <v>4158</v>
      </c>
      <c r="C389" s="314"/>
      <c r="D389" s="295">
        <v>1739</v>
      </c>
      <c r="E389" s="342">
        <v>2299</v>
      </c>
      <c r="F389" s="342">
        <v>66</v>
      </c>
      <c r="G389" s="342">
        <v>14</v>
      </c>
      <c r="H389" s="342">
        <v>14</v>
      </c>
      <c r="I389" s="342">
        <v>14</v>
      </c>
      <c r="J389" s="342">
        <v>5</v>
      </c>
      <c r="K389" s="342">
        <v>3</v>
      </c>
      <c r="L389" s="342">
        <v>4</v>
      </c>
      <c r="M389" s="344"/>
    </row>
    <row r="390" spans="1:13" s="285" customFormat="1" ht="9" customHeight="1">
      <c r="A390" s="291" t="s">
        <v>60</v>
      </c>
      <c r="B390" s="313">
        <v>2547</v>
      </c>
      <c r="C390" s="313"/>
      <c r="D390" s="296">
        <v>276</v>
      </c>
      <c r="E390" s="343">
        <v>1688</v>
      </c>
      <c r="F390" s="343">
        <v>4</v>
      </c>
      <c r="G390" s="343">
        <v>524</v>
      </c>
      <c r="H390" s="343">
        <v>17</v>
      </c>
      <c r="I390" s="343">
        <v>0</v>
      </c>
      <c r="J390" s="343">
        <v>0</v>
      </c>
      <c r="K390" s="343">
        <v>22</v>
      </c>
      <c r="L390" s="343">
        <v>18</v>
      </c>
      <c r="M390" s="344"/>
    </row>
    <row r="391" spans="1:13" s="285" customFormat="1" ht="9" customHeight="1">
      <c r="A391" s="286" t="s">
        <v>61</v>
      </c>
      <c r="B391" s="314">
        <v>2312</v>
      </c>
      <c r="C391" s="314"/>
      <c r="D391" s="295">
        <v>87</v>
      </c>
      <c r="E391" s="342">
        <v>2215</v>
      </c>
      <c r="F391" s="342">
        <v>0</v>
      </c>
      <c r="G391" s="342">
        <v>4</v>
      </c>
      <c r="H391" s="342">
        <v>0</v>
      </c>
      <c r="I391" s="342">
        <v>0</v>
      </c>
      <c r="J391" s="342">
        <v>0</v>
      </c>
      <c r="K391" s="342">
        <v>1</v>
      </c>
      <c r="L391" s="342">
        <v>5</v>
      </c>
      <c r="M391" s="344"/>
    </row>
    <row r="392" spans="1:13" s="285" customFormat="1" ht="9" customHeight="1">
      <c r="A392" s="286" t="s">
        <v>62</v>
      </c>
      <c r="B392" s="314">
        <v>97</v>
      </c>
      <c r="C392" s="314"/>
      <c r="D392" s="295">
        <v>1</v>
      </c>
      <c r="E392" s="342">
        <v>14</v>
      </c>
      <c r="F392" s="342">
        <v>0</v>
      </c>
      <c r="G392" s="342">
        <v>10</v>
      </c>
      <c r="H392" s="342">
        <v>57</v>
      </c>
      <c r="I392" s="342">
        <v>0</v>
      </c>
      <c r="J392" s="342">
        <v>1</v>
      </c>
      <c r="K392" s="342">
        <v>12</v>
      </c>
      <c r="L392" s="342">
        <v>2</v>
      </c>
      <c r="M392" s="344"/>
    </row>
    <row r="393" spans="1:13" s="285" customFormat="1" ht="9" customHeight="1">
      <c r="A393" s="286" t="s">
        <v>63</v>
      </c>
      <c r="B393" s="314">
        <v>5450</v>
      </c>
      <c r="C393" s="314"/>
      <c r="D393" s="295">
        <v>22</v>
      </c>
      <c r="E393" s="342">
        <v>4228</v>
      </c>
      <c r="F393" s="342">
        <v>1119</v>
      </c>
      <c r="G393" s="342">
        <v>4232</v>
      </c>
      <c r="H393" s="342">
        <v>0</v>
      </c>
      <c r="I393" s="342">
        <v>1</v>
      </c>
      <c r="J393" s="342">
        <v>8</v>
      </c>
      <c r="K393" s="342">
        <v>68</v>
      </c>
      <c r="L393" s="342">
        <v>0</v>
      </c>
      <c r="M393" s="344"/>
    </row>
    <row r="394" spans="1:13" s="285" customFormat="1" ht="9" customHeight="1">
      <c r="A394" s="291" t="s">
        <v>64</v>
      </c>
      <c r="B394" s="313">
        <v>2239</v>
      </c>
      <c r="C394" s="313"/>
      <c r="D394" s="296">
        <v>127</v>
      </c>
      <c r="E394" s="343">
        <v>1591</v>
      </c>
      <c r="F394" s="343">
        <v>6</v>
      </c>
      <c r="G394" s="343">
        <v>435</v>
      </c>
      <c r="H394" s="343">
        <v>0</v>
      </c>
      <c r="I394" s="343">
        <v>1</v>
      </c>
      <c r="J394" s="343">
        <v>1</v>
      </c>
      <c r="K394" s="343">
        <v>40</v>
      </c>
      <c r="L394" s="343">
        <v>38</v>
      </c>
      <c r="M394" s="344"/>
    </row>
    <row r="395" spans="1:13" s="285" customFormat="1" ht="9" customHeight="1">
      <c r="A395" s="286" t="s">
        <v>65</v>
      </c>
      <c r="B395" s="314">
        <v>5439</v>
      </c>
      <c r="C395" s="314"/>
      <c r="D395" s="295">
        <v>1433</v>
      </c>
      <c r="E395" s="342">
        <v>2744</v>
      </c>
      <c r="F395" s="342">
        <v>2</v>
      </c>
      <c r="G395" s="342">
        <v>1245</v>
      </c>
      <c r="H395" s="342">
        <v>3</v>
      </c>
      <c r="I395" s="342">
        <v>22</v>
      </c>
      <c r="J395" s="342">
        <v>2</v>
      </c>
      <c r="K395" s="342">
        <v>118</v>
      </c>
      <c r="L395" s="342">
        <v>5</v>
      </c>
      <c r="M395" s="344"/>
    </row>
    <row r="396" spans="1:13" s="285" customFormat="1" ht="9" customHeight="1">
      <c r="A396" s="286" t="s">
        <v>66</v>
      </c>
      <c r="B396" s="314">
        <v>3587</v>
      </c>
      <c r="C396" s="314"/>
      <c r="D396" s="295">
        <v>3587</v>
      </c>
      <c r="E396" s="342">
        <v>0</v>
      </c>
      <c r="F396" s="342">
        <v>0</v>
      </c>
      <c r="G396" s="342">
        <v>0</v>
      </c>
      <c r="H396" s="342">
        <v>0</v>
      </c>
      <c r="I396" s="342">
        <v>0</v>
      </c>
      <c r="J396" s="342">
        <v>0</v>
      </c>
      <c r="K396" s="342">
        <v>0</v>
      </c>
      <c r="L396" s="342">
        <v>0</v>
      </c>
      <c r="M396" s="344"/>
    </row>
    <row r="397" spans="1:13" s="285" customFormat="1" ht="9" customHeight="1">
      <c r="A397" s="286" t="s">
        <v>67</v>
      </c>
      <c r="B397" s="314">
        <v>1329</v>
      </c>
      <c r="C397" s="314"/>
      <c r="D397" s="295">
        <v>689</v>
      </c>
      <c r="E397" s="342">
        <v>568</v>
      </c>
      <c r="F397" s="342">
        <v>0</v>
      </c>
      <c r="G397" s="342">
        <v>81</v>
      </c>
      <c r="H397" s="342">
        <v>0</v>
      </c>
      <c r="I397" s="342">
        <v>0</v>
      </c>
      <c r="J397" s="342">
        <v>1</v>
      </c>
      <c r="K397" s="342">
        <v>3</v>
      </c>
      <c r="L397" s="342">
        <v>0</v>
      </c>
      <c r="M397" s="344"/>
    </row>
    <row r="398" spans="1:13" s="285" customFormat="1" ht="9" customHeight="1">
      <c r="A398" s="291" t="s">
        <v>68</v>
      </c>
      <c r="B398" s="313">
        <v>6668</v>
      </c>
      <c r="C398" s="313"/>
      <c r="D398" s="296">
        <v>1816</v>
      </c>
      <c r="E398" s="343">
        <v>2012</v>
      </c>
      <c r="F398" s="343">
        <v>148</v>
      </c>
      <c r="G398" s="343">
        <v>1093</v>
      </c>
      <c r="H398" s="343">
        <v>307</v>
      </c>
      <c r="I398" s="343">
        <v>460</v>
      </c>
      <c r="J398" s="343">
        <v>332</v>
      </c>
      <c r="K398" s="343">
        <v>720</v>
      </c>
      <c r="L398" s="343">
        <v>86</v>
      </c>
      <c r="M398" s="344"/>
    </row>
    <row r="399" spans="1:13" s="285" customFormat="1" ht="9" customHeight="1">
      <c r="A399" s="286" t="s">
        <v>69</v>
      </c>
      <c r="B399" s="314">
        <v>3213</v>
      </c>
      <c r="C399" s="314"/>
      <c r="D399" s="295">
        <v>2480</v>
      </c>
      <c r="E399" s="342">
        <v>713</v>
      </c>
      <c r="F399" s="342">
        <v>3</v>
      </c>
      <c r="G399" s="342">
        <v>467</v>
      </c>
      <c r="H399" s="342">
        <v>2</v>
      </c>
      <c r="I399" s="342">
        <v>0</v>
      </c>
      <c r="J399" s="342">
        <v>1</v>
      </c>
      <c r="K399" s="342">
        <v>19</v>
      </c>
      <c r="L399" s="342">
        <v>2</v>
      </c>
      <c r="M399" s="344"/>
    </row>
    <row r="400" spans="1:13" s="285" customFormat="1" ht="9" customHeight="1">
      <c r="A400" s="286" t="s">
        <v>70</v>
      </c>
      <c r="B400" s="314">
        <v>3999</v>
      </c>
      <c r="C400" s="314"/>
      <c r="D400" s="295">
        <v>2317</v>
      </c>
      <c r="E400" s="342">
        <v>283</v>
      </c>
      <c r="F400" s="342">
        <v>13</v>
      </c>
      <c r="G400" s="342">
        <v>724</v>
      </c>
      <c r="H400" s="342">
        <v>24</v>
      </c>
      <c r="I400" s="342">
        <v>475</v>
      </c>
      <c r="J400" s="342">
        <v>0</v>
      </c>
      <c r="K400" s="342">
        <v>170</v>
      </c>
      <c r="L400" s="342">
        <v>5</v>
      </c>
      <c r="M400" s="344"/>
    </row>
    <row r="401" spans="1:13" s="285" customFormat="1" ht="9" customHeight="1">
      <c r="A401" s="286" t="s">
        <v>71</v>
      </c>
      <c r="B401" s="314">
        <v>6865</v>
      </c>
      <c r="C401" s="314"/>
      <c r="D401" s="295">
        <v>754</v>
      </c>
      <c r="E401" s="342">
        <v>6290</v>
      </c>
      <c r="F401" s="342">
        <v>0</v>
      </c>
      <c r="G401" s="342">
        <v>188</v>
      </c>
      <c r="H401" s="342">
        <v>1</v>
      </c>
      <c r="I401" s="342">
        <v>0</v>
      </c>
      <c r="J401" s="342">
        <v>0</v>
      </c>
      <c r="K401" s="342">
        <v>0</v>
      </c>
      <c r="L401" s="342">
        <v>2</v>
      </c>
      <c r="M401" s="344"/>
    </row>
    <row r="402" spans="1:13" s="285" customFormat="1" ht="9" customHeight="1">
      <c r="A402" s="291" t="s">
        <v>72</v>
      </c>
      <c r="B402" s="313">
        <v>6940</v>
      </c>
      <c r="C402" s="313"/>
      <c r="D402" s="296">
        <v>3920</v>
      </c>
      <c r="E402" s="343">
        <v>2900</v>
      </c>
      <c r="F402" s="343">
        <v>0</v>
      </c>
      <c r="G402" s="343">
        <v>49</v>
      </c>
      <c r="H402" s="343">
        <v>1</v>
      </c>
      <c r="I402" s="343">
        <v>0</v>
      </c>
      <c r="J402" s="343">
        <v>0</v>
      </c>
      <c r="K402" s="343">
        <v>69</v>
      </c>
      <c r="L402" s="343">
        <v>3</v>
      </c>
      <c r="M402" s="344"/>
    </row>
    <row r="403" spans="1:13" s="285" customFormat="1" ht="9" customHeight="1">
      <c r="A403" s="286" t="s">
        <v>73</v>
      </c>
      <c r="B403" s="314">
        <v>228</v>
      </c>
      <c r="C403" s="314"/>
      <c r="D403" s="295">
        <v>88</v>
      </c>
      <c r="E403" s="342">
        <v>0</v>
      </c>
      <c r="F403" s="342">
        <v>0</v>
      </c>
      <c r="G403" s="342">
        <v>140</v>
      </c>
      <c r="H403" s="342">
        <v>0</v>
      </c>
      <c r="I403" s="342">
        <v>0</v>
      </c>
      <c r="J403" s="342">
        <v>0</v>
      </c>
      <c r="K403" s="342">
        <v>0</v>
      </c>
      <c r="L403" s="342">
        <v>0</v>
      </c>
      <c r="M403" s="344"/>
    </row>
    <row r="404" spans="1:13" s="285" customFormat="1" ht="9" customHeight="1">
      <c r="A404" s="286" t="s">
        <v>74</v>
      </c>
      <c r="B404" s="314">
        <v>7390</v>
      </c>
      <c r="C404" s="314"/>
      <c r="D404" s="295">
        <v>2930</v>
      </c>
      <c r="E404" s="342">
        <v>2977</v>
      </c>
      <c r="F404" s="342">
        <v>24</v>
      </c>
      <c r="G404" s="342">
        <v>2157</v>
      </c>
      <c r="H404" s="342">
        <v>4</v>
      </c>
      <c r="I404" s="342">
        <v>1</v>
      </c>
      <c r="J404" s="342">
        <v>3</v>
      </c>
      <c r="K404" s="342">
        <v>22</v>
      </c>
      <c r="L404" s="342">
        <v>31</v>
      </c>
      <c r="M404" s="344"/>
    </row>
    <row r="405" spans="1:13" s="285" customFormat="1" ht="9" customHeight="1">
      <c r="A405" s="286" t="s">
        <v>75</v>
      </c>
      <c r="B405" s="314">
        <v>7361</v>
      </c>
      <c r="C405" s="314"/>
      <c r="D405" s="295">
        <v>31</v>
      </c>
      <c r="E405" s="342">
        <v>7296</v>
      </c>
      <c r="F405" s="342">
        <v>3</v>
      </c>
      <c r="G405" s="342">
        <v>33</v>
      </c>
      <c r="H405" s="342">
        <v>1</v>
      </c>
      <c r="I405" s="342">
        <v>0</v>
      </c>
      <c r="J405" s="342">
        <v>0</v>
      </c>
      <c r="K405" s="342">
        <v>0</v>
      </c>
      <c r="L405" s="342">
        <v>0</v>
      </c>
      <c r="M405" s="344"/>
    </row>
    <row r="406" spans="1:13" s="285" customFormat="1" ht="9" customHeight="1">
      <c r="A406" s="291" t="s">
        <v>76</v>
      </c>
      <c r="B406" s="343">
        <v>1204</v>
      </c>
      <c r="C406" s="313"/>
      <c r="D406" s="296">
        <v>18</v>
      </c>
      <c r="E406" s="343">
        <v>981</v>
      </c>
      <c r="F406" s="343">
        <v>4</v>
      </c>
      <c r="G406" s="343">
        <v>194</v>
      </c>
      <c r="H406" s="343">
        <v>0</v>
      </c>
      <c r="I406" s="343">
        <v>0</v>
      </c>
      <c r="J406" s="343">
        <v>0</v>
      </c>
      <c r="K406" s="343">
        <v>8</v>
      </c>
      <c r="L406" s="343">
        <v>1</v>
      </c>
      <c r="M406" s="344"/>
    </row>
    <row r="407" spans="1:13" s="323" customFormat="1" ht="9" customHeight="1">
      <c r="A407" s="318"/>
      <c r="B407" s="344"/>
      <c r="C407" s="345"/>
      <c r="D407" s="344"/>
      <c r="E407" s="344"/>
      <c r="F407" s="344"/>
      <c r="G407" s="344"/>
      <c r="H407" s="344"/>
      <c r="I407" s="344"/>
      <c r="J407" s="344"/>
      <c r="K407" s="344"/>
      <c r="L407" s="344"/>
    </row>
    <row r="408" spans="1:13" s="285" customFormat="1" ht="9" customHeight="1">
      <c r="A408" s="284">
        <v>2006</v>
      </c>
      <c r="D408" s="314"/>
    </row>
    <row r="409" spans="1:13" s="285" customFormat="1" ht="9" customHeight="1">
      <c r="A409" s="284" t="s">
        <v>44</v>
      </c>
      <c r="B409" s="341">
        <f>SUM(B411:B442)</f>
        <v>142586</v>
      </c>
      <c r="C409" s="341"/>
      <c r="D409" s="341">
        <f t="shared" ref="D409:L409" si="11">SUM(D411:D442)</f>
        <v>44367</v>
      </c>
      <c r="E409" s="341">
        <f t="shared" si="11"/>
        <v>77074</v>
      </c>
      <c r="F409" s="341">
        <f t="shared" si="11"/>
        <v>864</v>
      </c>
      <c r="G409" s="341">
        <f t="shared" si="11"/>
        <v>15531</v>
      </c>
      <c r="H409" s="341">
        <f t="shared" si="11"/>
        <v>60</v>
      </c>
      <c r="I409" s="341">
        <f t="shared" si="11"/>
        <v>658</v>
      </c>
      <c r="J409" s="341">
        <f t="shared" si="11"/>
        <v>195</v>
      </c>
      <c r="K409" s="341">
        <f t="shared" si="11"/>
        <v>6723</v>
      </c>
      <c r="L409" s="341">
        <f t="shared" si="11"/>
        <v>770</v>
      </c>
      <c r="M409" s="346"/>
    </row>
    <row r="410" spans="1:13" s="285" customFormat="1" ht="3.95" customHeight="1">
      <c r="A410" s="288"/>
      <c r="B410" s="341"/>
      <c r="C410" s="288"/>
      <c r="D410" s="308"/>
      <c r="E410" s="308"/>
      <c r="F410" s="308"/>
      <c r="G410" s="308"/>
      <c r="H410" s="308"/>
      <c r="I410" s="308"/>
      <c r="J410" s="308"/>
      <c r="K410" s="308"/>
      <c r="L410" s="308"/>
      <c r="M410" s="346"/>
    </row>
    <row r="411" spans="1:13" s="285" customFormat="1" ht="9" customHeight="1">
      <c r="A411" s="286" t="s">
        <v>45</v>
      </c>
      <c r="B411" s="314">
        <v>2032</v>
      </c>
      <c r="C411" s="314"/>
      <c r="D411" s="295">
        <v>1464</v>
      </c>
      <c r="E411" s="342">
        <v>545</v>
      </c>
      <c r="F411" s="342">
        <v>0</v>
      </c>
      <c r="G411" s="342">
        <v>0</v>
      </c>
      <c r="H411" s="342">
        <v>0</v>
      </c>
      <c r="I411" s="342">
        <v>0</v>
      </c>
      <c r="J411" s="342">
        <v>0</v>
      </c>
      <c r="K411" s="342">
        <v>10</v>
      </c>
      <c r="L411" s="342">
        <v>13</v>
      </c>
      <c r="M411" s="344"/>
    </row>
    <row r="412" spans="1:13" s="285" customFormat="1" ht="9" customHeight="1">
      <c r="A412" s="286" t="s">
        <v>46</v>
      </c>
      <c r="B412" s="314">
        <v>1088</v>
      </c>
      <c r="C412" s="314"/>
      <c r="D412" s="295">
        <v>398</v>
      </c>
      <c r="E412" s="342">
        <v>52</v>
      </c>
      <c r="F412" s="342">
        <v>9</v>
      </c>
      <c r="G412" s="342">
        <v>527</v>
      </c>
      <c r="H412" s="342">
        <v>1</v>
      </c>
      <c r="I412" s="342">
        <v>0</v>
      </c>
      <c r="J412" s="342">
        <v>0</v>
      </c>
      <c r="K412" s="342">
        <v>88</v>
      </c>
      <c r="L412" s="342">
        <v>15</v>
      </c>
      <c r="M412" s="344"/>
    </row>
    <row r="413" spans="1:13" s="285" customFormat="1" ht="9" customHeight="1">
      <c r="A413" s="286" t="s">
        <v>47</v>
      </c>
      <c r="B413" s="314">
        <v>560</v>
      </c>
      <c r="C413" s="314"/>
      <c r="D413" s="295">
        <v>375</v>
      </c>
      <c r="E413" s="342">
        <v>42</v>
      </c>
      <c r="F413" s="342">
        <v>34</v>
      </c>
      <c r="G413" s="342">
        <v>27</v>
      </c>
      <c r="H413" s="342">
        <v>0</v>
      </c>
      <c r="I413" s="342">
        <v>0</v>
      </c>
      <c r="J413" s="342">
        <v>2</v>
      </c>
      <c r="K413" s="342">
        <v>62</v>
      </c>
      <c r="L413" s="342">
        <v>18</v>
      </c>
      <c r="M413" s="344"/>
    </row>
    <row r="414" spans="1:13" s="285" customFormat="1" ht="9" customHeight="1">
      <c r="A414" s="291" t="s">
        <v>48</v>
      </c>
      <c r="B414" s="313">
        <v>1527</v>
      </c>
      <c r="C414" s="313"/>
      <c r="D414" s="296">
        <v>5</v>
      </c>
      <c r="E414" s="343">
        <v>1527</v>
      </c>
      <c r="F414" s="343">
        <v>0</v>
      </c>
      <c r="G414" s="343">
        <v>0</v>
      </c>
      <c r="H414" s="343">
        <v>0</v>
      </c>
      <c r="I414" s="343">
        <v>0</v>
      </c>
      <c r="J414" s="343">
        <v>0</v>
      </c>
      <c r="K414" s="343">
        <v>0</v>
      </c>
      <c r="L414" s="343">
        <v>0</v>
      </c>
      <c r="M414" s="344"/>
    </row>
    <row r="415" spans="1:13" s="285" customFormat="1" ht="9" customHeight="1">
      <c r="A415" s="286" t="s">
        <v>49</v>
      </c>
      <c r="B415" s="314">
        <v>14620</v>
      </c>
      <c r="C415" s="314"/>
      <c r="D415" s="295">
        <v>7902</v>
      </c>
      <c r="E415" s="342">
        <v>5462</v>
      </c>
      <c r="F415" s="342">
        <v>5</v>
      </c>
      <c r="G415" s="342">
        <v>384</v>
      </c>
      <c r="H415" s="342">
        <v>15</v>
      </c>
      <c r="I415" s="342">
        <v>1</v>
      </c>
      <c r="J415" s="342">
        <v>4</v>
      </c>
      <c r="K415" s="342">
        <v>825</v>
      </c>
      <c r="L415" s="342">
        <v>37</v>
      </c>
      <c r="M415" s="344"/>
    </row>
    <row r="416" spans="1:13" s="285" customFormat="1" ht="9" customHeight="1">
      <c r="A416" s="286" t="s">
        <v>50</v>
      </c>
      <c r="B416" s="314">
        <v>1147</v>
      </c>
      <c r="C416" s="314"/>
      <c r="D416" s="295">
        <v>26</v>
      </c>
      <c r="E416" s="342">
        <v>928</v>
      </c>
      <c r="F416" s="342">
        <v>3</v>
      </c>
      <c r="G416" s="342">
        <v>468</v>
      </c>
      <c r="H416" s="342">
        <v>0</v>
      </c>
      <c r="I416" s="342">
        <v>2</v>
      </c>
      <c r="J416" s="342">
        <v>2</v>
      </c>
      <c r="K416" s="342">
        <v>66</v>
      </c>
      <c r="L416" s="342">
        <v>8</v>
      </c>
      <c r="M416" s="344"/>
    </row>
    <row r="417" spans="1:13" s="285" customFormat="1" ht="9" customHeight="1">
      <c r="A417" s="286" t="s">
        <v>51</v>
      </c>
      <c r="B417" s="314">
        <v>2470</v>
      </c>
      <c r="C417" s="314"/>
      <c r="D417" s="295">
        <v>92</v>
      </c>
      <c r="E417" s="342">
        <v>2177</v>
      </c>
      <c r="F417" s="342">
        <v>1</v>
      </c>
      <c r="G417" s="342">
        <v>189</v>
      </c>
      <c r="H417" s="342">
        <v>0</v>
      </c>
      <c r="I417" s="342">
        <v>0</v>
      </c>
      <c r="J417" s="342">
        <v>0</v>
      </c>
      <c r="K417" s="342">
        <v>6</v>
      </c>
      <c r="L417" s="342">
        <v>5</v>
      </c>
      <c r="M417" s="344"/>
    </row>
    <row r="418" spans="1:13" s="285" customFormat="1" ht="9" customHeight="1">
      <c r="A418" s="291" t="s">
        <v>52</v>
      </c>
      <c r="B418" s="313">
        <v>7034</v>
      </c>
      <c r="C418" s="313"/>
      <c r="D418" s="296">
        <v>975</v>
      </c>
      <c r="E418" s="343">
        <v>4446</v>
      </c>
      <c r="F418" s="343">
        <v>4</v>
      </c>
      <c r="G418" s="343">
        <v>682</v>
      </c>
      <c r="H418" s="343">
        <v>1</v>
      </c>
      <c r="I418" s="343">
        <v>1</v>
      </c>
      <c r="J418" s="343">
        <v>30</v>
      </c>
      <c r="K418" s="343">
        <v>881</v>
      </c>
      <c r="L418" s="343">
        <v>14</v>
      </c>
      <c r="M418" s="344"/>
    </row>
    <row r="419" spans="1:13" s="285" customFormat="1" ht="9" customHeight="1">
      <c r="A419" s="286" t="s">
        <v>53</v>
      </c>
      <c r="B419" s="314">
        <v>9399</v>
      </c>
      <c r="C419" s="314"/>
      <c r="D419" s="295">
        <v>4718</v>
      </c>
      <c r="E419" s="342">
        <v>3913</v>
      </c>
      <c r="F419" s="342">
        <v>34</v>
      </c>
      <c r="G419" s="342">
        <v>1093</v>
      </c>
      <c r="H419" s="342">
        <v>0</v>
      </c>
      <c r="I419" s="342">
        <v>3</v>
      </c>
      <c r="J419" s="342">
        <v>51</v>
      </c>
      <c r="K419" s="342">
        <v>4</v>
      </c>
      <c r="L419" s="342">
        <v>20</v>
      </c>
      <c r="M419" s="344"/>
    </row>
    <row r="420" spans="1:13" s="285" customFormat="1" ht="9" customHeight="1">
      <c r="A420" s="286" t="s">
        <v>54</v>
      </c>
      <c r="B420" s="314">
        <v>3677</v>
      </c>
      <c r="C420" s="314"/>
      <c r="D420" s="295">
        <v>436</v>
      </c>
      <c r="E420" s="342">
        <v>3163</v>
      </c>
      <c r="F420" s="342">
        <v>0</v>
      </c>
      <c r="G420" s="342">
        <v>81</v>
      </c>
      <c r="H420" s="342">
        <v>1</v>
      </c>
      <c r="I420" s="342">
        <v>0</v>
      </c>
      <c r="J420" s="342">
        <v>0</v>
      </c>
      <c r="K420" s="342">
        <v>1</v>
      </c>
      <c r="L420" s="342">
        <v>0</v>
      </c>
      <c r="M420" s="344"/>
    </row>
    <row r="421" spans="1:13" s="285" customFormat="1" ht="9" customHeight="1">
      <c r="A421" s="286" t="s">
        <v>55</v>
      </c>
      <c r="B421" s="314">
        <v>7313</v>
      </c>
      <c r="C421" s="314"/>
      <c r="D421" s="295">
        <v>2261</v>
      </c>
      <c r="E421" s="342">
        <v>4999</v>
      </c>
      <c r="F421" s="342">
        <v>0</v>
      </c>
      <c r="G421" s="342">
        <v>51</v>
      </c>
      <c r="H421" s="342">
        <v>0</v>
      </c>
      <c r="I421" s="342">
        <v>369</v>
      </c>
      <c r="J421" s="342">
        <v>1</v>
      </c>
      <c r="K421" s="342">
        <v>3</v>
      </c>
      <c r="L421" s="342">
        <v>0</v>
      </c>
      <c r="M421" s="344"/>
    </row>
    <row r="422" spans="1:13" s="285" customFormat="1" ht="9" customHeight="1">
      <c r="A422" s="291" t="s">
        <v>56</v>
      </c>
      <c r="B422" s="313">
        <v>6368</v>
      </c>
      <c r="C422" s="313"/>
      <c r="D422" s="296">
        <v>555</v>
      </c>
      <c r="E422" s="343">
        <v>5611</v>
      </c>
      <c r="F422" s="343">
        <v>3</v>
      </c>
      <c r="G422" s="343">
        <v>201</v>
      </c>
      <c r="H422" s="343">
        <v>0</v>
      </c>
      <c r="I422" s="343">
        <v>0</v>
      </c>
      <c r="J422" s="343">
        <v>0</v>
      </c>
      <c r="K422" s="343">
        <v>131</v>
      </c>
      <c r="L422" s="343">
        <v>26</v>
      </c>
      <c r="M422" s="344"/>
    </row>
    <row r="423" spans="1:13" s="285" customFormat="1" ht="9" customHeight="1">
      <c r="A423" s="286" t="s">
        <v>57</v>
      </c>
      <c r="B423" s="314">
        <v>2108</v>
      </c>
      <c r="C423" s="314"/>
      <c r="D423" s="295">
        <v>2006</v>
      </c>
      <c r="E423" s="342">
        <v>26</v>
      </c>
      <c r="F423" s="342">
        <v>18</v>
      </c>
      <c r="G423" s="342">
        <v>46</v>
      </c>
      <c r="H423" s="342">
        <v>0</v>
      </c>
      <c r="I423" s="342">
        <v>0</v>
      </c>
      <c r="J423" s="342">
        <v>0</v>
      </c>
      <c r="K423" s="342">
        <v>9</v>
      </c>
      <c r="L423" s="342">
        <v>3</v>
      </c>
      <c r="M423" s="344"/>
    </row>
    <row r="424" spans="1:13" s="285" customFormat="1" ht="9" customHeight="1">
      <c r="A424" s="286" t="s">
        <v>58</v>
      </c>
      <c r="B424" s="314">
        <v>9542</v>
      </c>
      <c r="C424" s="314"/>
      <c r="D424" s="295">
        <v>661</v>
      </c>
      <c r="E424" s="342">
        <v>4876</v>
      </c>
      <c r="F424" s="342">
        <v>7</v>
      </c>
      <c r="G424" s="342">
        <v>871</v>
      </c>
      <c r="H424" s="342">
        <v>0</v>
      </c>
      <c r="I424" s="342">
        <v>0</v>
      </c>
      <c r="J424" s="342">
        <v>0</v>
      </c>
      <c r="K424" s="342">
        <v>3670</v>
      </c>
      <c r="L424" s="342">
        <v>0</v>
      </c>
      <c r="M424" s="344"/>
    </row>
    <row r="425" spans="1:13" s="285" customFormat="1" ht="9" customHeight="1">
      <c r="A425" s="286" t="s">
        <v>59</v>
      </c>
      <c r="B425" s="314">
        <v>5413</v>
      </c>
      <c r="C425" s="314"/>
      <c r="D425" s="295">
        <v>146</v>
      </c>
      <c r="E425" s="342">
        <v>5254</v>
      </c>
      <c r="F425" s="342">
        <v>1</v>
      </c>
      <c r="G425" s="342">
        <v>10</v>
      </c>
      <c r="H425" s="342">
        <v>0</v>
      </c>
      <c r="I425" s="342">
        <v>0</v>
      </c>
      <c r="J425" s="342">
        <v>2</v>
      </c>
      <c r="K425" s="342">
        <v>1</v>
      </c>
      <c r="L425" s="342">
        <v>0</v>
      </c>
      <c r="M425" s="344"/>
    </row>
    <row r="426" spans="1:13" s="285" customFormat="1" ht="9" customHeight="1">
      <c r="A426" s="291" t="s">
        <v>60</v>
      </c>
      <c r="B426" s="313">
        <v>2038</v>
      </c>
      <c r="C426" s="313"/>
      <c r="D426" s="296">
        <v>420</v>
      </c>
      <c r="E426" s="343">
        <v>1030</v>
      </c>
      <c r="F426" s="343">
        <v>0</v>
      </c>
      <c r="G426" s="343">
        <v>600</v>
      </c>
      <c r="H426" s="343">
        <v>3</v>
      </c>
      <c r="I426" s="343">
        <v>0</v>
      </c>
      <c r="J426" s="343">
        <v>0</v>
      </c>
      <c r="K426" s="343">
        <v>17</v>
      </c>
      <c r="L426" s="343">
        <v>42</v>
      </c>
      <c r="M426" s="344"/>
    </row>
    <row r="427" spans="1:13" s="285" customFormat="1" ht="9" customHeight="1">
      <c r="A427" s="286" t="s">
        <v>61</v>
      </c>
      <c r="B427" s="314">
        <v>2480</v>
      </c>
      <c r="C427" s="314"/>
      <c r="D427" s="295">
        <v>270</v>
      </c>
      <c r="E427" s="342">
        <v>2205</v>
      </c>
      <c r="F427" s="342">
        <v>3</v>
      </c>
      <c r="G427" s="342">
        <v>0</v>
      </c>
      <c r="H427" s="342">
        <v>0</v>
      </c>
      <c r="I427" s="342">
        <v>0</v>
      </c>
      <c r="J427" s="342">
        <v>0</v>
      </c>
      <c r="K427" s="342">
        <v>0</v>
      </c>
      <c r="L427" s="342">
        <v>2</v>
      </c>
      <c r="M427" s="344"/>
    </row>
    <row r="428" spans="1:13" s="285" customFormat="1" ht="9" customHeight="1">
      <c r="A428" s="286" t="s">
        <v>62</v>
      </c>
      <c r="B428" s="314">
        <v>117</v>
      </c>
      <c r="C428" s="314"/>
      <c r="D428" s="295">
        <v>1</v>
      </c>
      <c r="E428" s="342">
        <v>44</v>
      </c>
      <c r="F428" s="342">
        <v>0</v>
      </c>
      <c r="G428" s="342">
        <v>19</v>
      </c>
      <c r="H428" s="342">
        <v>27</v>
      </c>
      <c r="I428" s="342">
        <v>10</v>
      </c>
      <c r="J428" s="342">
        <v>0</v>
      </c>
      <c r="K428" s="342">
        <v>10</v>
      </c>
      <c r="L428" s="342">
        <v>6</v>
      </c>
      <c r="M428" s="344"/>
    </row>
    <row r="429" spans="1:13" s="285" customFormat="1" ht="9" customHeight="1">
      <c r="A429" s="286" t="s">
        <v>63</v>
      </c>
      <c r="B429" s="314">
        <v>3390</v>
      </c>
      <c r="C429" s="314"/>
      <c r="D429" s="295">
        <v>7</v>
      </c>
      <c r="E429" s="342">
        <v>0</v>
      </c>
      <c r="F429" s="342">
        <v>674</v>
      </c>
      <c r="G429" s="342">
        <v>2671</v>
      </c>
      <c r="H429" s="342">
        <v>0</v>
      </c>
      <c r="I429" s="342">
        <v>0</v>
      </c>
      <c r="J429" s="342">
        <v>4</v>
      </c>
      <c r="K429" s="342">
        <v>34</v>
      </c>
      <c r="L429" s="342">
        <v>0</v>
      </c>
      <c r="M429" s="344"/>
    </row>
    <row r="430" spans="1:13" s="285" customFormat="1" ht="9" customHeight="1">
      <c r="A430" s="291" t="s">
        <v>64</v>
      </c>
      <c r="B430" s="313">
        <v>2025</v>
      </c>
      <c r="C430" s="313"/>
      <c r="D430" s="296">
        <v>533</v>
      </c>
      <c r="E430" s="343">
        <v>1106</v>
      </c>
      <c r="F430" s="343">
        <v>4</v>
      </c>
      <c r="G430" s="343">
        <v>340</v>
      </c>
      <c r="H430" s="343">
        <v>0</v>
      </c>
      <c r="I430" s="343">
        <v>0</v>
      </c>
      <c r="J430" s="343">
        <v>0</v>
      </c>
      <c r="K430" s="343">
        <v>36</v>
      </c>
      <c r="L430" s="343">
        <v>6</v>
      </c>
      <c r="M430" s="344"/>
    </row>
    <row r="431" spans="1:13" s="285" customFormat="1" ht="9" customHeight="1">
      <c r="A431" s="286" t="s">
        <v>65</v>
      </c>
      <c r="B431" s="314">
        <v>5161</v>
      </c>
      <c r="C431" s="314"/>
      <c r="D431" s="295">
        <v>1558</v>
      </c>
      <c r="E431" s="342">
        <v>2440</v>
      </c>
      <c r="F431" s="342">
        <v>4</v>
      </c>
      <c r="G431" s="342">
        <v>1230</v>
      </c>
      <c r="H431" s="342">
        <v>4</v>
      </c>
      <c r="I431" s="342">
        <v>28</v>
      </c>
      <c r="J431" s="342">
        <v>1</v>
      </c>
      <c r="K431" s="342">
        <v>63</v>
      </c>
      <c r="L431" s="342">
        <v>5</v>
      </c>
      <c r="M431" s="344"/>
    </row>
    <row r="432" spans="1:13" s="285" customFormat="1" ht="9" customHeight="1">
      <c r="A432" s="286" t="s">
        <v>66</v>
      </c>
      <c r="B432" s="314">
        <v>3757</v>
      </c>
      <c r="C432" s="314"/>
      <c r="D432" s="295">
        <v>3757</v>
      </c>
      <c r="E432" s="342">
        <v>0</v>
      </c>
      <c r="F432" s="342">
        <v>0</v>
      </c>
      <c r="G432" s="342">
        <v>0</v>
      </c>
      <c r="H432" s="342">
        <v>0</v>
      </c>
      <c r="I432" s="342">
        <v>0</v>
      </c>
      <c r="J432" s="342">
        <v>0</v>
      </c>
      <c r="K432" s="342">
        <v>0</v>
      </c>
      <c r="L432" s="342">
        <v>0</v>
      </c>
      <c r="M432" s="344"/>
    </row>
    <row r="433" spans="1:13" s="285" customFormat="1" ht="9" customHeight="1">
      <c r="A433" s="286" t="s">
        <v>67</v>
      </c>
      <c r="B433" s="314">
        <v>1778</v>
      </c>
      <c r="C433" s="314"/>
      <c r="D433" s="295">
        <v>1176</v>
      </c>
      <c r="E433" s="342">
        <v>422</v>
      </c>
      <c r="F433" s="342">
        <v>1</v>
      </c>
      <c r="G433" s="342">
        <v>192</v>
      </c>
      <c r="H433" s="342">
        <v>2</v>
      </c>
      <c r="I433" s="342">
        <v>1</v>
      </c>
      <c r="J433" s="342">
        <v>92</v>
      </c>
      <c r="K433" s="342">
        <v>1</v>
      </c>
      <c r="L433" s="342">
        <v>5</v>
      </c>
      <c r="M433" s="344"/>
    </row>
    <row r="434" spans="1:13" s="285" customFormat="1" ht="9" customHeight="1">
      <c r="A434" s="291" t="s">
        <v>68</v>
      </c>
      <c r="B434" s="313">
        <v>7102</v>
      </c>
      <c r="C434" s="313"/>
      <c r="D434" s="296">
        <v>1727</v>
      </c>
      <c r="E434" s="343">
        <v>4222</v>
      </c>
      <c r="F434" s="343">
        <v>11</v>
      </c>
      <c r="G434" s="343">
        <v>748</v>
      </c>
      <c r="H434" s="343">
        <v>0</v>
      </c>
      <c r="I434" s="343">
        <v>2</v>
      </c>
      <c r="J434" s="343">
        <v>3</v>
      </c>
      <c r="K434" s="343">
        <v>110</v>
      </c>
      <c r="L434" s="343">
        <v>292</v>
      </c>
      <c r="M434" s="344"/>
    </row>
    <row r="435" spans="1:13" s="285" customFormat="1" ht="9" customHeight="1">
      <c r="A435" s="286" t="s">
        <v>69</v>
      </c>
      <c r="B435" s="314">
        <v>4024</v>
      </c>
      <c r="C435" s="314"/>
      <c r="D435" s="295">
        <v>3342</v>
      </c>
      <c r="E435" s="342">
        <v>211</v>
      </c>
      <c r="F435" s="342">
        <v>4</v>
      </c>
      <c r="G435" s="342">
        <v>1142</v>
      </c>
      <c r="H435" s="342">
        <v>3</v>
      </c>
      <c r="I435" s="342">
        <v>0</v>
      </c>
      <c r="J435" s="342">
        <v>0</v>
      </c>
      <c r="K435" s="342">
        <v>60</v>
      </c>
      <c r="L435" s="342">
        <v>4</v>
      </c>
      <c r="M435" s="344"/>
    </row>
    <row r="436" spans="1:13" s="285" customFormat="1" ht="9" customHeight="1">
      <c r="A436" s="286" t="s">
        <v>70</v>
      </c>
      <c r="B436" s="314">
        <v>4473</v>
      </c>
      <c r="C436" s="314"/>
      <c r="D436" s="295">
        <v>2111</v>
      </c>
      <c r="E436" s="342">
        <v>296</v>
      </c>
      <c r="F436" s="342">
        <v>15</v>
      </c>
      <c r="G436" s="342">
        <v>1709</v>
      </c>
      <c r="H436" s="342">
        <v>0</v>
      </c>
      <c r="I436" s="342">
        <v>240</v>
      </c>
      <c r="J436" s="342">
        <v>0</v>
      </c>
      <c r="K436" s="342">
        <v>116</v>
      </c>
      <c r="L436" s="342">
        <v>1</v>
      </c>
      <c r="M436" s="344"/>
    </row>
    <row r="437" spans="1:13" s="285" customFormat="1" ht="9" customHeight="1">
      <c r="A437" s="286" t="s">
        <v>71</v>
      </c>
      <c r="B437" s="314">
        <v>7378</v>
      </c>
      <c r="C437" s="314"/>
      <c r="D437" s="295">
        <v>126</v>
      </c>
      <c r="E437" s="342">
        <v>7069</v>
      </c>
      <c r="F437" s="342">
        <v>0</v>
      </c>
      <c r="G437" s="342">
        <v>239</v>
      </c>
      <c r="H437" s="342">
        <v>0</v>
      </c>
      <c r="I437" s="342">
        <v>0</v>
      </c>
      <c r="J437" s="342">
        <v>0</v>
      </c>
      <c r="K437" s="342">
        <v>3</v>
      </c>
      <c r="L437" s="342">
        <v>71</v>
      </c>
      <c r="M437" s="344"/>
    </row>
    <row r="438" spans="1:13" s="285" customFormat="1" ht="9" customHeight="1">
      <c r="A438" s="291" t="s">
        <v>72</v>
      </c>
      <c r="B438" s="313">
        <v>6967</v>
      </c>
      <c r="C438" s="313"/>
      <c r="D438" s="296">
        <v>3455</v>
      </c>
      <c r="E438" s="343">
        <v>3128</v>
      </c>
      <c r="F438" s="343">
        <v>0</v>
      </c>
      <c r="G438" s="343">
        <v>0</v>
      </c>
      <c r="H438" s="343">
        <v>1</v>
      </c>
      <c r="I438" s="343">
        <v>1</v>
      </c>
      <c r="J438" s="343">
        <v>0</v>
      </c>
      <c r="K438" s="343">
        <v>338</v>
      </c>
      <c r="L438" s="343">
        <v>48</v>
      </c>
      <c r="M438" s="344"/>
    </row>
    <row r="439" spans="1:13" s="285" customFormat="1" ht="9" customHeight="1">
      <c r="A439" s="286" t="s">
        <v>73</v>
      </c>
      <c r="B439" s="314">
        <v>448</v>
      </c>
      <c r="C439" s="314"/>
      <c r="D439" s="295">
        <v>359</v>
      </c>
      <c r="E439" s="342">
        <v>0</v>
      </c>
      <c r="F439" s="342">
        <v>0</v>
      </c>
      <c r="G439" s="342">
        <v>88</v>
      </c>
      <c r="H439" s="342">
        <v>0</v>
      </c>
      <c r="I439" s="342">
        <v>0</v>
      </c>
      <c r="J439" s="342">
        <v>0</v>
      </c>
      <c r="K439" s="342">
        <v>1</v>
      </c>
      <c r="L439" s="342">
        <v>0</v>
      </c>
      <c r="M439" s="344"/>
    </row>
    <row r="440" spans="1:13" s="285" customFormat="1" ht="9" customHeight="1">
      <c r="A440" s="286" t="s">
        <v>74</v>
      </c>
      <c r="B440" s="314">
        <v>8976</v>
      </c>
      <c r="C440" s="314"/>
      <c r="D440" s="295">
        <v>3135</v>
      </c>
      <c r="E440" s="342">
        <v>4373</v>
      </c>
      <c r="F440" s="342">
        <v>18</v>
      </c>
      <c r="G440" s="342">
        <v>1494</v>
      </c>
      <c r="H440" s="342">
        <v>2</v>
      </c>
      <c r="I440" s="342">
        <v>0</v>
      </c>
      <c r="J440" s="342">
        <v>2</v>
      </c>
      <c r="K440" s="342">
        <v>175</v>
      </c>
      <c r="L440" s="342">
        <v>123</v>
      </c>
      <c r="M440" s="344"/>
    </row>
    <row r="441" spans="1:13" s="285" customFormat="1" ht="9" customHeight="1">
      <c r="A441" s="286" t="s">
        <v>75</v>
      </c>
      <c r="B441" s="314">
        <v>7331</v>
      </c>
      <c r="C441" s="314"/>
      <c r="D441" s="295">
        <v>236</v>
      </c>
      <c r="E441" s="342">
        <v>6856</v>
      </c>
      <c r="F441" s="342">
        <v>2</v>
      </c>
      <c r="G441" s="342">
        <v>382</v>
      </c>
      <c r="H441" s="342">
        <v>0</v>
      </c>
      <c r="I441" s="342">
        <v>0</v>
      </c>
      <c r="J441" s="342">
        <v>1</v>
      </c>
      <c r="K441" s="342">
        <v>0</v>
      </c>
      <c r="L441" s="342">
        <v>5</v>
      </c>
      <c r="M441" s="344"/>
    </row>
    <row r="442" spans="1:13" s="285" customFormat="1" ht="9" customHeight="1">
      <c r="A442" s="291" t="s">
        <v>76</v>
      </c>
      <c r="B442" s="343">
        <v>843</v>
      </c>
      <c r="C442" s="313"/>
      <c r="D442" s="296">
        <v>134</v>
      </c>
      <c r="E442" s="343">
        <v>651</v>
      </c>
      <c r="F442" s="343">
        <v>9</v>
      </c>
      <c r="G442" s="343">
        <v>47</v>
      </c>
      <c r="H442" s="343">
        <v>0</v>
      </c>
      <c r="I442" s="343">
        <v>0</v>
      </c>
      <c r="J442" s="343">
        <v>0</v>
      </c>
      <c r="K442" s="343">
        <v>2</v>
      </c>
      <c r="L442" s="343">
        <v>1</v>
      </c>
      <c r="M442" s="344"/>
    </row>
    <row r="443" spans="1:13" s="323" customFormat="1" ht="9" customHeight="1">
      <c r="A443" s="318"/>
      <c r="B443" s="344"/>
      <c r="C443" s="345"/>
      <c r="D443" s="344"/>
      <c r="E443" s="344"/>
      <c r="F443" s="344"/>
      <c r="G443" s="344"/>
      <c r="H443" s="344"/>
      <c r="I443" s="344"/>
      <c r="J443" s="344"/>
      <c r="K443" s="344"/>
      <c r="L443" s="344"/>
    </row>
    <row r="444" spans="1:13" s="285" customFormat="1" ht="9" customHeight="1">
      <c r="A444" s="284">
        <v>2007</v>
      </c>
    </row>
    <row r="445" spans="1:13" s="285" customFormat="1" ht="9">
      <c r="A445" s="284" t="s">
        <v>44</v>
      </c>
      <c r="B445" s="347">
        <f>SUM(B447:B478)</f>
        <v>169635</v>
      </c>
      <c r="C445" s="347"/>
      <c r="D445" s="341">
        <f t="shared" ref="D445:L445" si="12">SUM(D447:D478)</f>
        <v>54254</v>
      </c>
      <c r="E445" s="341">
        <f t="shared" si="12"/>
        <v>87579</v>
      </c>
      <c r="F445" s="341">
        <f t="shared" si="12"/>
        <v>1617</v>
      </c>
      <c r="G445" s="341">
        <f t="shared" si="12"/>
        <v>22649</v>
      </c>
      <c r="H445" s="341">
        <f t="shared" si="12"/>
        <v>142</v>
      </c>
      <c r="I445" s="341">
        <f t="shared" si="12"/>
        <v>228</v>
      </c>
      <c r="J445" s="341">
        <f t="shared" si="12"/>
        <v>435</v>
      </c>
      <c r="K445" s="341">
        <f t="shared" si="12"/>
        <v>6771</v>
      </c>
      <c r="L445" s="341">
        <f t="shared" si="12"/>
        <v>1105</v>
      </c>
      <c r="M445" s="346"/>
    </row>
    <row r="446" spans="1:13" s="285" customFormat="1" ht="3.95" customHeight="1">
      <c r="A446" s="288"/>
      <c r="B446" s="347"/>
      <c r="C446" s="312"/>
      <c r="D446" s="308"/>
      <c r="E446" s="308"/>
      <c r="F446" s="308"/>
      <c r="G446" s="308"/>
      <c r="H446" s="308"/>
      <c r="I446" s="308"/>
      <c r="J446" s="308"/>
      <c r="K446" s="308"/>
      <c r="L446" s="308"/>
      <c r="M446" s="346"/>
    </row>
    <row r="447" spans="1:13" s="285" customFormat="1" ht="9" customHeight="1">
      <c r="A447" s="286" t="s">
        <v>45</v>
      </c>
      <c r="B447" s="324">
        <v>2191</v>
      </c>
      <c r="C447" s="342"/>
      <c r="D447" s="324">
        <v>1004</v>
      </c>
      <c r="E447" s="324">
        <v>1187</v>
      </c>
      <c r="F447" s="348">
        <v>0</v>
      </c>
      <c r="G447" s="348">
        <v>0</v>
      </c>
      <c r="H447" s="348">
        <v>0</v>
      </c>
      <c r="I447" s="348">
        <v>0</v>
      </c>
      <c r="J447" s="348">
        <v>0</v>
      </c>
      <c r="K447" s="348">
        <v>1</v>
      </c>
      <c r="L447" s="348">
        <v>0</v>
      </c>
      <c r="M447" s="344"/>
    </row>
    <row r="448" spans="1:13" s="285" customFormat="1" ht="9" customHeight="1">
      <c r="A448" s="286" t="s">
        <v>46</v>
      </c>
      <c r="B448" s="324">
        <v>1100</v>
      </c>
      <c r="C448" s="342"/>
      <c r="D448" s="348">
        <v>451</v>
      </c>
      <c r="E448" s="348">
        <v>77</v>
      </c>
      <c r="F448" s="348">
        <v>7</v>
      </c>
      <c r="G448" s="348">
        <v>547</v>
      </c>
      <c r="H448" s="348">
        <v>0</v>
      </c>
      <c r="I448" s="348">
        <v>1</v>
      </c>
      <c r="J448" s="348">
        <v>0</v>
      </c>
      <c r="K448" s="348">
        <v>7</v>
      </c>
      <c r="L448" s="348">
        <v>11</v>
      </c>
      <c r="M448" s="344"/>
    </row>
    <row r="449" spans="1:13" s="285" customFormat="1" ht="9" customHeight="1">
      <c r="A449" s="286" t="s">
        <v>47</v>
      </c>
      <c r="B449" s="348">
        <v>633</v>
      </c>
      <c r="C449" s="342"/>
      <c r="D449" s="348">
        <v>441</v>
      </c>
      <c r="E449" s="348">
        <v>12</v>
      </c>
      <c r="F449" s="348">
        <v>25</v>
      </c>
      <c r="G449" s="348">
        <v>18</v>
      </c>
      <c r="H449" s="348">
        <v>1</v>
      </c>
      <c r="I449" s="348">
        <v>0</v>
      </c>
      <c r="J449" s="348">
        <v>0</v>
      </c>
      <c r="K449" s="348">
        <v>131</v>
      </c>
      <c r="L449" s="348">
        <v>5</v>
      </c>
      <c r="M449" s="344"/>
    </row>
    <row r="450" spans="1:13" s="285" customFormat="1" ht="9" customHeight="1">
      <c r="A450" s="291" t="s">
        <v>48</v>
      </c>
      <c r="B450" s="325">
        <v>1652</v>
      </c>
      <c r="C450" s="343"/>
      <c r="D450" s="349">
        <v>14</v>
      </c>
      <c r="E450" s="325">
        <v>1626</v>
      </c>
      <c r="F450" s="349">
        <v>0</v>
      </c>
      <c r="G450" s="349">
        <v>12</v>
      </c>
      <c r="H450" s="349">
        <v>0</v>
      </c>
      <c r="I450" s="349">
        <v>0</v>
      </c>
      <c r="J450" s="349">
        <v>0</v>
      </c>
      <c r="K450" s="349">
        <v>0</v>
      </c>
      <c r="L450" s="349">
        <v>0</v>
      </c>
      <c r="M450" s="344"/>
    </row>
    <row r="451" spans="1:13" s="285" customFormat="1" ht="9" customHeight="1">
      <c r="A451" s="286" t="s">
        <v>49</v>
      </c>
      <c r="B451" s="324">
        <v>15394</v>
      </c>
      <c r="C451" s="342"/>
      <c r="D451" s="324">
        <v>12161</v>
      </c>
      <c r="E451" s="324">
        <v>2002</v>
      </c>
      <c r="F451" s="348">
        <v>7</v>
      </c>
      <c r="G451" s="348">
        <v>462</v>
      </c>
      <c r="H451" s="348">
        <v>35</v>
      </c>
      <c r="I451" s="348">
        <v>0</v>
      </c>
      <c r="J451" s="348">
        <v>8</v>
      </c>
      <c r="K451" s="348">
        <v>712</v>
      </c>
      <c r="L451" s="348">
        <v>38</v>
      </c>
      <c r="M451" s="344"/>
    </row>
    <row r="452" spans="1:13" s="285" customFormat="1" ht="9" customHeight="1">
      <c r="A452" s="286" t="s">
        <v>50</v>
      </c>
      <c r="B452" s="324">
        <v>1175</v>
      </c>
      <c r="C452" s="342"/>
      <c r="D452" s="348">
        <v>27</v>
      </c>
      <c r="E452" s="324">
        <v>1118</v>
      </c>
      <c r="F452" s="348">
        <v>8</v>
      </c>
      <c r="G452" s="348">
        <v>381</v>
      </c>
      <c r="H452" s="348">
        <v>1</v>
      </c>
      <c r="I452" s="348">
        <v>0</v>
      </c>
      <c r="J452" s="348">
        <v>0</v>
      </c>
      <c r="K452" s="348">
        <v>10</v>
      </c>
      <c r="L452" s="348">
        <v>1</v>
      </c>
      <c r="M452" s="344"/>
    </row>
    <row r="453" spans="1:13" s="285" customFormat="1" ht="9" customHeight="1">
      <c r="A453" s="286" t="s">
        <v>51</v>
      </c>
      <c r="B453" s="324">
        <v>3496</v>
      </c>
      <c r="C453" s="342"/>
      <c r="D453" s="348">
        <v>200</v>
      </c>
      <c r="E453" s="348">
        <v>966</v>
      </c>
      <c r="F453" s="348">
        <v>2</v>
      </c>
      <c r="G453" s="324">
        <v>2314</v>
      </c>
      <c r="H453" s="348">
        <v>1</v>
      </c>
      <c r="I453" s="348">
        <v>0</v>
      </c>
      <c r="J453" s="348">
        <v>0</v>
      </c>
      <c r="K453" s="348">
        <v>7</v>
      </c>
      <c r="L453" s="348">
        <v>6</v>
      </c>
      <c r="M453" s="344"/>
    </row>
    <row r="454" spans="1:13" s="285" customFormat="1" ht="9" customHeight="1">
      <c r="A454" s="291" t="s">
        <v>52</v>
      </c>
      <c r="B454" s="325">
        <v>8613</v>
      </c>
      <c r="C454" s="343"/>
      <c r="D454" s="349">
        <v>76</v>
      </c>
      <c r="E454" s="325">
        <v>6107</v>
      </c>
      <c r="F454" s="349">
        <v>6</v>
      </c>
      <c r="G454" s="349">
        <v>974</v>
      </c>
      <c r="H454" s="349">
        <v>0</v>
      </c>
      <c r="I454" s="349">
        <v>2</v>
      </c>
      <c r="J454" s="349">
        <v>19</v>
      </c>
      <c r="K454" s="325">
        <v>1429</v>
      </c>
      <c r="L454" s="349">
        <v>0</v>
      </c>
      <c r="M454" s="344"/>
    </row>
    <row r="455" spans="1:13" s="285" customFormat="1" ht="9" customHeight="1">
      <c r="A455" s="286" t="s">
        <v>53</v>
      </c>
      <c r="B455" s="324">
        <v>10923</v>
      </c>
      <c r="C455" s="342"/>
      <c r="D455" s="324">
        <v>6590</v>
      </c>
      <c r="E455" s="324">
        <v>2935</v>
      </c>
      <c r="F455" s="348">
        <v>24</v>
      </c>
      <c r="G455" s="324">
        <v>1656</v>
      </c>
      <c r="H455" s="348">
        <v>2</v>
      </c>
      <c r="I455" s="348">
        <v>7</v>
      </c>
      <c r="J455" s="348">
        <v>0</v>
      </c>
      <c r="K455" s="348">
        <v>3</v>
      </c>
      <c r="L455" s="348">
        <v>27</v>
      </c>
      <c r="M455" s="344"/>
    </row>
    <row r="456" spans="1:13" s="285" customFormat="1" ht="9" customHeight="1">
      <c r="A456" s="286" t="s">
        <v>54</v>
      </c>
      <c r="B456" s="324">
        <v>3287</v>
      </c>
      <c r="C456" s="342"/>
      <c r="D456" s="324">
        <v>1234</v>
      </c>
      <c r="E456" s="324">
        <v>2013</v>
      </c>
      <c r="F456" s="348">
        <v>0</v>
      </c>
      <c r="G456" s="348">
        <v>43</v>
      </c>
      <c r="H456" s="348">
        <v>0</v>
      </c>
      <c r="I456" s="348">
        <v>0</v>
      </c>
      <c r="J456" s="348">
        <v>0</v>
      </c>
      <c r="K456" s="348">
        <v>0</v>
      </c>
      <c r="L456" s="348">
        <v>0</v>
      </c>
      <c r="M456" s="344"/>
    </row>
    <row r="457" spans="1:13" s="285" customFormat="1" ht="9" customHeight="1">
      <c r="A457" s="286" t="s">
        <v>55</v>
      </c>
      <c r="B457" s="324">
        <v>12135</v>
      </c>
      <c r="C457" s="342"/>
      <c r="D457" s="324">
        <v>3923</v>
      </c>
      <c r="E457" s="324">
        <v>8202</v>
      </c>
      <c r="F457" s="348">
        <v>2</v>
      </c>
      <c r="G457" s="348">
        <v>2</v>
      </c>
      <c r="H457" s="348">
        <v>0</v>
      </c>
      <c r="I457" s="348">
        <v>0</v>
      </c>
      <c r="J457" s="348">
        <v>0</v>
      </c>
      <c r="K457" s="348">
        <v>2</v>
      </c>
      <c r="L457" s="348">
        <v>7</v>
      </c>
      <c r="M457" s="344"/>
    </row>
    <row r="458" spans="1:13" s="285" customFormat="1" ht="9" customHeight="1">
      <c r="A458" s="291" t="s">
        <v>56</v>
      </c>
      <c r="B458" s="325">
        <v>8197</v>
      </c>
      <c r="C458" s="343"/>
      <c r="D458" s="349">
        <v>435</v>
      </c>
      <c r="E458" s="325">
        <v>7509</v>
      </c>
      <c r="F458" s="349">
        <v>7</v>
      </c>
      <c r="G458" s="349">
        <v>94</v>
      </c>
      <c r="H458" s="349">
        <v>3</v>
      </c>
      <c r="I458" s="349">
        <v>1</v>
      </c>
      <c r="J458" s="349">
        <v>0</v>
      </c>
      <c r="K458" s="349">
        <v>184</v>
      </c>
      <c r="L458" s="349">
        <v>6</v>
      </c>
      <c r="M458" s="344"/>
    </row>
    <row r="459" spans="1:13" s="285" customFormat="1" ht="9" customHeight="1">
      <c r="A459" s="286" t="s">
        <v>57</v>
      </c>
      <c r="B459" s="324">
        <v>2389</v>
      </c>
      <c r="C459" s="342"/>
      <c r="D459" s="324">
        <v>2250</v>
      </c>
      <c r="E459" s="348">
        <v>98</v>
      </c>
      <c r="F459" s="348">
        <v>17</v>
      </c>
      <c r="G459" s="348">
        <v>16</v>
      </c>
      <c r="H459" s="348">
        <v>1</v>
      </c>
      <c r="I459" s="348">
        <v>1</v>
      </c>
      <c r="J459" s="348">
        <v>1</v>
      </c>
      <c r="K459" s="348">
        <v>5</v>
      </c>
      <c r="L459" s="348">
        <v>1</v>
      </c>
      <c r="M459" s="344"/>
    </row>
    <row r="460" spans="1:13" s="285" customFormat="1" ht="9" customHeight="1">
      <c r="A460" s="286" t="s">
        <v>58</v>
      </c>
      <c r="B460" s="324">
        <v>12387</v>
      </c>
      <c r="C460" s="342"/>
      <c r="D460" s="324">
        <v>3186</v>
      </c>
      <c r="E460" s="324">
        <v>7580</v>
      </c>
      <c r="F460" s="348">
        <v>13</v>
      </c>
      <c r="G460" s="324">
        <v>1373</v>
      </c>
      <c r="H460" s="348">
        <v>1</v>
      </c>
      <c r="I460" s="348">
        <v>5</v>
      </c>
      <c r="J460" s="348">
        <v>0</v>
      </c>
      <c r="K460" s="324">
        <v>1615</v>
      </c>
      <c r="L460" s="348">
        <v>21</v>
      </c>
      <c r="M460" s="344"/>
    </row>
    <row r="461" spans="1:13" s="285" customFormat="1" ht="9" customHeight="1">
      <c r="A461" s="286" t="s">
        <v>59</v>
      </c>
      <c r="B461" s="324">
        <v>5290</v>
      </c>
      <c r="C461" s="342"/>
      <c r="D461" s="348">
        <v>202</v>
      </c>
      <c r="E461" s="324">
        <v>5086</v>
      </c>
      <c r="F461" s="348">
        <v>0</v>
      </c>
      <c r="G461" s="348">
        <v>0</v>
      </c>
      <c r="H461" s="348">
        <v>0</v>
      </c>
      <c r="I461" s="348">
        <v>0</v>
      </c>
      <c r="J461" s="348">
        <v>0</v>
      </c>
      <c r="K461" s="348">
        <v>2</v>
      </c>
      <c r="L461" s="348">
        <v>0</v>
      </c>
      <c r="M461" s="344"/>
    </row>
    <row r="462" spans="1:13" s="285" customFormat="1" ht="9" customHeight="1">
      <c r="A462" s="291" t="s">
        <v>60</v>
      </c>
      <c r="B462" s="325">
        <v>2286</v>
      </c>
      <c r="C462" s="343"/>
      <c r="D462" s="349">
        <v>429</v>
      </c>
      <c r="E462" s="325">
        <v>1156</v>
      </c>
      <c r="F462" s="349">
        <v>0</v>
      </c>
      <c r="G462" s="349">
        <v>678</v>
      </c>
      <c r="H462" s="349">
        <v>0</v>
      </c>
      <c r="I462" s="349">
        <v>3</v>
      </c>
      <c r="J462" s="349">
        <v>0</v>
      </c>
      <c r="K462" s="349">
        <v>14</v>
      </c>
      <c r="L462" s="349">
        <v>6</v>
      </c>
      <c r="M462" s="344"/>
    </row>
    <row r="463" spans="1:13" s="285" customFormat="1" ht="9" customHeight="1">
      <c r="A463" s="286" t="s">
        <v>61</v>
      </c>
      <c r="B463" s="324">
        <v>2019</v>
      </c>
      <c r="C463" s="342"/>
      <c r="D463" s="348">
        <v>136</v>
      </c>
      <c r="E463" s="324">
        <v>1864</v>
      </c>
      <c r="F463" s="348">
        <v>2</v>
      </c>
      <c r="G463" s="348">
        <v>59</v>
      </c>
      <c r="H463" s="348">
        <v>0</v>
      </c>
      <c r="I463" s="348">
        <v>0</v>
      </c>
      <c r="J463" s="348">
        <v>0</v>
      </c>
      <c r="K463" s="348">
        <v>2</v>
      </c>
      <c r="L463" s="348">
        <v>4</v>
      </c>
      <c r="M463" s="344"/>
    </row>
    <row r="464" spans="1:13" s="285" customFormat="1" ht="9" customHeight="1">
      <c r="A464" s="286" t="s">
        <v>62</v>
      </c>
      <c r="B464" s="348">
        <v>219</v>
      </c>
      <c r="C464" s="342"/>
      <c r="D464" s="348">
        <v>3</v>
      </c>
      <c r="E464" s="348">
        <v>88</v>
      </c>
      <c r="F464" s="348">
        <v>1</v>
      </c>
      <c r="G464" s="348">
        <v>76</v>
      </c>
      <c r="H464" s="348">
        <v>9</v>
      </c>
      <c r="I464" s="348">
        <v>28</v>
      </c>
      <c r="J464" s="348">
        <v>0</v>
      </c>
      <c r="K464" s="348">
        <v>9</v>
      </c>
      <c r="L464" s="348">
        <v>5</v>
      </c>
      <c r="M464" s="344"/>
    </row>
    <row r="465" spans="1:13" s="285" customFormat="1" ht="9" customHeight="1">
      <c r="A465" s="286" t="s">
        <v>63</v>
      </c>
      <c r="B465" s="324">
        <v>6152</v>
      </c>
      <c r="C465" s="342"/>
      <c r="D465" s="348">
        <v>24</v>
      </c>
      <c r="E465" s="348">
        <v>0</v>
      </c>
      <c r="F465" s="324">
        <v>1430</v>
      </c>
      <c r="G465" s="324">
        <v>4563</v>
      </c>
      <c r="H465" s="348">
        <v>0</v>
      </c>
      <c r="I465" s="348">
        <v>0</v>
      </c>
      <c r="J465" s="348">
        <v>10</v>
      </c>
      <c r="K465" s="348">
        <v>70</v>
      </c>
      <c r="L465" s="348">
        <v>55</v>
      </c>
      <c r="M465" s="344"/>
    </row>
    <row r="466" spans="1:13" s="285" customFormat="1" ht="9" customHeight="1">
      <c r="A466" s="291" t="s">
        <v>64</v>
      </c>
      <c r="B466" s="325">
        <v>2106</v>
      </c>
      <c r="C466" s="343"/>
      <c r="D466" s="349">
        <v>24</v>
      </c>
      <c r="E466" s="325">
        <v>1244</v>
      </c>
      <c r="F466" s="349">
        <v>1</v>
      </c>
      <c r="G466" s="349">
        <v>833</v>
      </c>
      <c r="H466" s="349">
        <v>1</v>
      </c>
      <c r="I466" s="349">
        <v>1</v>
      </c>
      <c r="J466" s="349">
        <v>0</v>
      </c>
      <c r="K466" s="349">
        <v>3</v>
      </c>
      <c r="L466" s="349">
        <v>1</v>
      </c>
      <c r="M466" s="344"/>
    </row>
    <row r="467" spans="1:13" s="285" customFormat="1" ht="9" customHeight="1">
      <c r="A467" s="286" t="s">
        <v>65</v>
      </c>
      <c r="B467" s="324">
        <v>6217</v>
      </c>
      <c r="C467" s="342"/>
      <c r="D467" s="324">
        <v>1804</v>
      </c>
      <c r="E467" s="324">
        <v>2923</v>
      </c>
      <c r="F467" s="348">
        <v>1</v>
      </c>
      <c r="G467" s="324">
        <v>1487</v>
      </c>
      <c r="H467" s="348">
        <v>12</v>
      </c>
      <c r="I467" s="348">
        <v>18</v>
      </c>
      <c r="J467" s="348">
        <v>2</v>
      </c>
      <c r="K467" s="348">
        <v>184</v>
      </c>
      <c r="L467" s="348">
        <v>14</v>
      </c>
      <c r="M467" s="344"/>
    </row>
    <row r="468" spans="1:13" s="285" customFormat="1" ht="9" customHeight="1">
      <c r="A468" s="286" t="s">
        <v>66</v>
      </c>
      <c r="B468" s="324">
        <v>4086</v>
      </c>
      <c r="C468" s="342"/>
      <c r="D468" s="324">
        <v>4086</v>
      </c>
      <c r="E468" s="348">
        <v>0</v>
      </c>
      <c r="F468" s="348">
        <v>0</v>
      </c>
      <c r="G468" s="348">
        <v>0</v>
      </c>
      <c r="H468" s="348">
        <v>0</v>
      </c>
      <c r="I468" s="348">
        <v>0</v>
      </c>
      <c r="J468" s="348">
        <v>0</v>
      </c>
      <c r="K468" s="348">
        <v>0</v>
      </c>
      <c r="L468" s="348">
        <v>0</v>
      </c>
      <c r="M468" s="344"/>
    </row>
    <row r="469" spans="1:13" s="285" customFormat="1" ht="9" customHeight="1">
      <c r="A469" s="286" t="s">
        <v>67</v>
      </c>
      <c r="B469" s="324">
        <v>2086</v>
      </c>
      <c r="C469" s="342"/>
      <c r="D469" s="348">
        <v>885</v>
      </c>
      <c r="E469" s="324">
        <v>1175</v>
      </c>
      <c r="F469" s="348">
        <v>0</v>
      </c>
      <c r="G469" s="348">
        <v>16</v>
      </c>
      <c r="H469" s="348">
        <v>0</v>
      </c>
      <c r="I469" s="348">
        <v>1</v>
      </c>
      <c r="J469" s="348">
        <v>385</v>
      </c>
      <c r="K469" s="348">
        <v>23</v>
      </c>
      <c r="L469" s="348">
        <v>0</v>
      </c>
      <c r="M469" s="344"/>
    </row>
    <row r="470" spans="1:13" s="285" customFormat="1" ht="9" customHeight="1">
      <c r="A470" s="291" t="s">
        <v>68</v>
      </c>
      <c r="B470" s="325">
        <v>8849</v>
      </c>
      <c r="C470" s="343"/>
      <c r="D470" s="349">
        <v>351</v>
      </c>
      <c r="E470" s="325">
        <v>5634</v>
      </c>
      <c r="F470" s="349">
        <v>12</v>
      </c>
      <c r="G470" s="349">
        <v>965</v>
      </c>
      <c r="H470" s="349">
        <v>1</v>
      </c>
      <c r="I470" s="349">
        <v>0</v>
      </c>
      <c r="J470" s="349">
        <v>7</v>
      </c>
      <c r="K470" s="325">
        <v>1801</v>
      </c>
      <c r="L470" s="349">
        <v>111</v>
      </c>
      <c r="M470" s="344"/>
    </row>
    <row r="471" spans="1:13" s="285" customFormat="1" ht="9" customHeight="1">
      <c r="A471" s="286" t="s">
        <v>69</v>
      </c>
      <c r="B471" s="324">
        <v>4297</v>
      </c>
      <c r="C471" s="342"/>
      <c r="D471" s="324">
        <v>3814</v>
      </c>
      <c r="E471" s="348">
        <v>271</v>
      </c>
      <c r="F471" s="348">
        <v>1</v>
      </c>
      <c r="G471" s="348">
        <v>142</v>
      </c>
      <c r="H471" s="348">
        <v>2</v>
      </c>
      <c r="I471" s="348">
        <v>0</v>
      </c>
      <c r="J471" s="348">
        <v>0</v>
      </c>
      <c r="K471" s="348">
        <v>214</v>
      </c>
      <c r="L471" s="348">
        <v>2</v>
      </c>
      <c r="M471" s="344"/>
    </row>
    <row r="472" spans="1:13" s="285" customFormat="1" ht="9" customHeight="1">
      <c r="A472" s="286" t="s">
        <v>70</v>
      </c>
      <c r="B472" s="324">
        <v>5556</v>
      </c>
      <c r="C472" s="342"/>
      <c r="D472" s="324">
        <v>2624</v>
      </c>
      <c r="E472" s="348">
        <v>562</v>
      </c>
      <c r="F472" s="348">
        <v>15</v>
      </c>
      <c r="G472" s="324">
        <v>1795</v>
      </c>
      <c r="H472" s="348">
        <v>67</v>
      </c>
      <c r="I472" s="348">
        <v>157</v>
      </c>
      <c r="J472" s="348">
        <v>0</v>
      </c>
      <c r="K472" s="348">
        <v>38</v>
      </c>
      <c r="L472" s="348">
        <v>343</v>
      </c>
      <c r="M472" s="344"/>
    </row>
    <row r="473" spans="1:13" s="285" customFormat="1" ht="9" customHeight="1">
      <c r="A473" s="286" t="s">
        <v>71</v>
      </c>
      <c r="B473" s="324">
        <v>8366</v>
      </c>
      <c r="C473" s="342"/>
      <c r="D473" s="348">
        <v>2</v>
      </c>
      <c r="E473" s="324">
        <v>7990</v>
      </c>
      <c r="F473" s="348">
        <v>0</v>
      </c>
      <c r="G473" s="348">
        <v>425</v>
      </c>
      <c r="H473" s="348">
        <v>0</v>
      </c>
      <c r="I473" s="348">
        <v>0</v>
      </c>
      <c r="J473" s="348">
        <v>0</v>
      </c>
      <c r="K473" s="348">
        <v>0</v>
      </c>
      <c r="L473" s="348">
        <v>1</v>
      </c>
      <c r="M473" s="344"/>
    </row>
    <row r="474" spans="1:13" s="285" customFormat="1" ht="9" customHeight="1">
      <c r="A474" s="291" t="s">
        <v>72</v>
      </c>
      <c r="B474" s="325">
        <v>8053</v>
      </c>
      <c r="C474" s="343"/>
      <c r="D474" s="325">
        <v>4116</v>
      </c>
      <c r="E474" s="325">
        <v>3310</v>
      </c>
      <c r="F474" s="349">
        <v>2</v>
      </c>
      <c r="G474" s="349">
        <v>286</v>
      </c>
      <c r="H474" s="349">
        <v>1</v>
      </c>
      <c r="I474" s="349">
        <v>0</v>
      </c>
      <c r="J474" s="349">
        <v>0</v>
      </c>
      <c r="K474" s="349">
        <v>11</v>
      </c>
      <c r="L474" s="349">
        <v>342</v>
      </c>
      <c r="M474" s="344"/>
    </row>
    <row r="475" spans="1:13" s="285" customFormat="1" ht="9" customHeight="1">
      <c r="A475" s="286" t="s">
        <v>73</v>
      </c>
      <c r="B475" s="324">
        <v>1077</v>
      </c>
      <c r="C475" s="342"/>
      <c r="D475" s="348">
        <v>790</v>
      </c>
      <c r="E475" s="348">
        <v>0</v>
      </c>
      <c r="F475" s="348">
        <v>0</v>
      </c>
      <c r="G475" s="348">
        <v>0</v>
      </c>
      <c r="H475" s="348">
        <v>0</v>
      </c>
      <c r="I475" s="348">
        <v>0</v>
      </c>
      <c r="J475" s="348">
        <v>0</v>
      </c>
      <c r="K475" s="348">
        <v>267</v>
      </c>
      <c r="L475" s="348">
        <v>20</v>
      </c>
      <c r="M475" s="344"/>
    </row>
    <row r="476" spans="1:13" s="285" customFormat="1" ht="9" customHeight="1">
      <c r="A476" s="286" t="s">
        <v>74</v>
      </c>
      <c r="B476" s="324">
        <v>9514</v>
      </c>
      <c r="C476" s="342"/>
      <c r="D476" s="324">
        <v>2387</v>
      </c>
      <c r="E476" s="324">
        <v>5751</v>
      </c>
      <c r="F476" s="348">
        <v>29</v>
      </c>
      <c r="G476" s="324">
        <v>2869</v>
      </c>
      <c r="H476" s="348">
        <v>3</v>
      </c>
      <c r="I476" s="348">
        <v>0</v>
      </c>
      <c r="J476" s="348">
        <v>3</v>
      </c>
      <c r="K476" s="348">
        <v>27</v>
      </c>
      <c r="L476" s="348">
        <v>66</v>
      </c>
      <c r="M476" s="344"/>
    </row>
    <row r="477" spans="1:13" s="285" customFormat="1" ht="9" customHeight="1">
      <c r="A477" s="286" t="s">
        <v>75</v>
      </c>
      <c r="B477" s="324">
        <v>9100</v>
      </c>
      <c r="C477" s="342"/>
      <c r="D477" s="348">
        <v>410</v>
      </c>
      <c r="E477" s="324">
        <v>8577</v>
      </c>
      <c r="F477" s="348">
        <v>3</v>
      </c>
      <c r="G477" s="348">
        <v>466</v>
      </c>
      <c r="H477" s="348">
        <v>0</v>
      </c>
      <c r="I477" s="348">
        <v>3</v>
      </c>
      <c r="J477" s="348">
        <v>0</v>
      </c>
      <c r="K477" s="348">
        <v>0</v>
      </c>
      <c r="L477" s="348">
        <v>12</v>
      </c>
      <c r="M477" s="344"/>
    </row>
    <row r="478" spans="1:13" s="285" customFormat="1" ht="9" customHeight="1">
      <c r="A478" s="291" t="s">
        <v>76</v>
      </c>
      <c r="B478" s="349">
        <v>790</v>
      </c>
      <c r="C478" s="343"/>
      <c r="D478" s="349">
        <v>175</v>
      </c>
      <c r="E478" s="349">
        <v>516</v>
      </c>
      <c r="F478" s="349">
        <v>2</v>
      </c>
      <c r="G478" s="349">
        <v>97</v>
      </c>
      <c r="H478" s="349">
        <v>1</v>
      </c>
      <c r="I478" s="349">
        <v>0</v>
      </c>
      <c r="J478" s="349">
        <v>0</v>
      </c>
      <c r="K478" s="349">
        <v>0</v>
      </c>
      <c r="L478" s="349">
        <v>0</v>
      </c>
      <c r="M478" s="344"/>
    </row>
    <row r="479" spans="1:13" s="323" customFormat="1" ht="9" customHeight="1">
      <c r="A479" s="318"/>
      <c r="B479" s="344"/>
      <c r="C479" s="345"/>
      <c r="D479" s="344"/>
      <c r="E479" s="344"/>
      <c r="F479" s="344"/>
      <c r="G479" s="344"/>
      <c r="H479" s="344"/>
      <c r="I479" s="344"/>
      <c r="J479" s="344"/>
      <c r="K479" s="344"/>
      <c r="L479" s="344"/>
    </row>
    <row r="480" spans="1:13" s="285" customFormat="1" ht="9" customHeight="1">
      <c r="A480" s="284">
        <v>2008</v>
      </c>
    </row>
    <row r="481" spans="1:13" s="285" customFormat="1" ht="9">
      <c r="A481" s="284" t="s">
        <v>44</v>
      </c>
      <c r="B481" s="347">
        <f>SUM(B483:B514)</f>
        <v>204118</v>
      </c>
      <c r="C481" s="347"/>
      <c r="D481" s="341">
        <f t="shared" ref="D481:L481" si="13">SUM(D483:D514)</f>
        <v>76319</v>
      </c>
      <c r="E481" s="341">
        <f t="shared" si="13"/>
        <v>95125</v>
      </c>
      <c r="F481" s="341">
        <f t="shared" si="13"/>
        <v>1393</v>
      </c>
      <c r="G481" s="341">
        <f t="shared" si="13"/>
        <v>27281</v>
      </c>
      <c r="H481" s="341">
        <f t="shared" si="13"/>
        <v>50</v>
      </c>
      <c r="I481" s="341">
        <f t="shared" si="13"/>
        <v>719</v>
      </c>
      <c r="J481" s="341">
        <f t="shared" si="13"/>
        <v>699</v>
      </c>
      <c r="K481" s="341">
        <f t="shared" si="13"/>
        <v>6200</v>
      </c>
      <c r="L481" s="341">
        <f t="shared" si="13"/>
        <v>1472</v>
      </c>
      <c r="M481" s="346"/>
    </row>
    <row r="482" spans="1:13" s="285" customFormat="1" ht="3.95" customHeight="1">
      <c r="A482" s="288"/>
      <c r="B482" s="347"/>
      <c r="C482" s="347"/>
      <c r="D482" s="308"/>
      <c r="E482" s="308"/>
      <c r="F482" s="308"/>
      <c r="G482" s="308"/>
      <c r="H482" s="308"/>
      <c r="I482" s="308"/>
      <c r="J482" s="308"/>
      <c r="K482" s="308"/>
      <c r="L482" s="308"/>
      <c r="M482" s="346"/>
    </row>
    <row r="483" spans="1:13" s="285" customFormat="1" ht="9" customHeight="1">
      <c r="A483" s="286" t="s">
        <v>45</v>
      </c>
      <c r="B483" s="324">
        <v>2285</v>
      </c>
      <c r="C483" s="342"/>
      <c r="D483" s="324">
        <v>336</v>
      </c>
      <c r="E483" s="324">
        <v>1949</v>
      </c>
      <c r="F483" s="324">
        <v>0</v>
      </c>
      <c r="G483" s="324">
        <v>0</v>
      </c>
      <c r="H483" s="324">
        <v>2</v>
      </c>
      <c r="I483" s="324">
        <v>0</v>
      </c>
      <c r="J483" s="324">
        <v>0</v>
      </c>
      <c r="K483" s="324">
        <v>3</v>
      </c>
      <c r="L483" s="324">
        <v>0</v>
      </c>
      <c r="M483" s="344"/>
    </row>
    <row r="484" spans="1:13" s="285" customFormat="1" ht="9" customHeight="1">
      <c r="A484" s="286" t="s">
        <v>46</v>
      </c>
      <c r="B484" s="324">
        <v>1729</v>
      </c>
      <c r="C484" s="342"/>
      <c r="D484" s="324">
        <v>663</v>
      </c>
      <c r="E484" s="324">
        <v>348</v>
      </c>
      <c r="F484" s="324">
        <v>8</v>
      </c>
      <c r="G484" s="324">
        <v>668</v>
      </c>
      <c r="H484" s="324">
        <v>0</v>
      </c>
      <c r="I484" s="324">
        <v>0</v>
      </c>
      <c r="J484" s="324">
        <v>0</v>
      </c>
      <c r="K484" s="324">
        <v>41</v>
      </c>
      <c r="L484" s="324">
        <v>12</v>
      </c>
      <c r="M484" s="344"/>
    </row>
    <row r="485" spans="1:13" s="285" customFormat="1" ht="9" customHeight="1">
      <c r="A485" s="286" t="s">
        <v>47</v>
      </c>
      <c r="B485" s="324">
        <v>650</v>
      </c>
      <c r="C485" s="342"/>
      <c r="D485" s="324">
        <v>415</v>
      </c>
      <c r="E485" s="324">
        <v>12</v>
      </c>
      <c r="F485" s="324">
        <v>2</v>
      </c>
      <c r="G485" s="324">
        <v>55</v>
      </c>
      <c r="H485" s="324">
        <v>0</v>
      </c>
      <c r="I485" s="324">
        <v>0</v>
      </c>
      <c r="J485" s="324">
        <v>0</v>
      </c>
      <c r="K485" s="324">
        <v>169</v>
      </c>
      <c r="L485" s="324">
        <v>0</v>
      </c>
      <c r="M485" s="344"/>
    </row>
    <row r="486" spans="1:13" s="285" customFormat="1" ht="9" customHeight="1">
      <c r="A486" s="291" t="s">
        <v>48</v>
      </c>
      <c r="B486" s="325">
        <v>3374</v>
      </c>
      <c r="C486" s="343"/>
      <c r="D486" s="325">
        <v>204</v>
      </c>
      <c r="E486" s="325">
        <v>3157</v>
      </c>
      <c r="F486" s="325">
        <v>0</v>
      </c>
      <c r="G486" s="325">
        <v>14</v>
      </c>
      <c r="H486" s="325">
        <v>0</v>
      </c>
      <c r="I486" s="325">
        <v>0</v>
      </c>
      <c r="J486" s="325">
        <v>240</v>
      </c>
      <c r="K486" s="325">
        <v>0</v>
      </c>
      <c r="L486" s="325">
        <v>0</v>
      </c>
      <c r="M486" s="344"/>
    </row>
    <row r="487" spans="1:13" s="285" customFormat="1" ht="9" customHeight="1">
      <c r="A487" s="286" t="s">
        <v>49</v>
      </c>
      <c r="B487" s="324">
        <v>18785</v>
      </c>
      <c r="C487" s="342"/>
      <c r="D487" s="324">
        <v>16522</v>
      </c>
      <c r="E487" s="324">
        <v>1823</v>
      </c>
      <c r="F487" s="324">
        <v>0</v>
      </c>
      <c r="G487" s="324">
        <v>301</v>
      </c>
      <c r="H487" s="324">
        <v>26</v>
      </c>
      <c r="I487" s="324">
        <v>0</v>
      </c>
      <c r="J487" s="324">
        <v>1</v>
      </c>
      <c r="K487" s="324">
        <v>117</v>
      </c>
      <c r="L487" s="324">
        <v>12</v>
      </c>
      <c r="M487" s="344"/>
    </row>
    <row r="488" spans="1:13" s="285" customFormat="1" ht="9" customHeight="1">
      <c r="A488" s="286" t="s">
        <v>50</v>
      </c>
      <c r="B488" s="324">
        <v>1496</v>
      </c>
      <c r="C488" s="342"/>
      <c r="D488" s="324">
        <v>32</v>
      </c>
      <c r="E488" s="324">
        <v>1433</v>
      </c>
      <c r="F488" s="324">
        <v>0</v>
      </c>
      <c r="G488" s="324">
        <v>541</v>
      </c>
      <c r="H488" s="324">
        <v>0</v>
      </c>
      <c r="I488" s="324">
        <v>0</v>
      </c>
      <c r="J488" s="324">
        <v>0</v>
      </c>
      <c r="K488" s="324">
        <v>10</v>
      </c>
      <c r="L488" s="324">
        <v>0</v>
      </c>
      <c r="M488" s="344"/>
    </row>
    <row r="489" spans="1:13" s="285" customFormat="1" ht="9" customHeight="1">
      <c r="A489" s="286" t="s">
        <v>51</v>
      </c>
      <c r="B489" s="324">
        <v>3097</v>
      </c>
      <c r="C489" s="342"/>
      <c r="D489" s="324">
        <v>5</v>
      </c>
      <c r="E489" s="324">
        <v>882</v>
      </c>
      <c r="F489" s="324">
        <v>3</v>
      </c>
      <c r="G489" s="324">
        <v>2201</v>
      </c>
      <c r="H489" s="324">
        <v>0</v>
      </c>
      <c r="I489" s="324">
        <v>0</v>
      </c>
      <c r="J489" s="324">
        <v>1</v>
      </c>
      <c r="K489" s="324">
        <v>4</v>
      </c>
      <c r="L489" s="324">
        <v>3</v>
      </c>
      <c r="M489" s="344"/>
    </row>
    <row r="490" spans="1:13" s="285" customFormat="1" ht="9" customHeight="1">
      <c r="A490" s="291" t="s">
        <v>52</v>
      </c>
      <c r="B490" s="325">
        <v>11234</v>
      </c>
      <c r="C490" s="343"/>
      <c r="D490" s="325">
        <v>1222</v>
      </c>
      <c r="E490" s="325">
        <v>7285</v>
      </c>
      <c r="F490" s="325">
        <v>4</v>
      </c>
      <c r="G490" s="325">
        <v>1556</v>
      </c>
      <c r="H490" s="325">
        <v>2</v>
      </c>
      <c r="I490" s="325">
        <v>0</v>
      </c>
      <c r="J490" s="325">
        <v>13</v>
      </c>
      <c r="K490" s="325">
        <v>1150</v>
      </c>
      <c r="L490" s="325">
        <v>2</v>
      </c>
      <c r="M490" s="344"/>
    </row>
    <row r="491" spans="1:13" s="285" customFormat="1" ht="9" customHeight="1">
      <c r="A491" s="286" t="s">
        <v>53</v>
      </c>
      <c r="B491" s="324">
        <v>11999</v>
      </c>
      <c r="C491" s="342"/>
      <c r="D491" s="324">
        <v>8266</v>
      </c>
      <c r="E491" s="324">
        <v>2671</v>
      </c>
      <c r="F491" s="324">
        <v>1</v>
      </c>
      <c r="G491" s="324">
        <v>984</v>
      </c>
      <c r="H491" s="324">
        <v>0</v>
      </c>
      <c r="I491" s="324">
        <v>480</v>
      </c>
      <c r="J491" s="324">
        <v>13</v>
      </c>
      <c r="K491" s="324">
        <v>28</v>
      </c>
      <c r="L491" s="324">
        <v>61</v>
      </c>
      <c r="M491" s="344"/>
    </row>
    <row r="492" spans="1:13" s="285" customFormat="1" ht="9" customHeight="1">
      <c r="A492" s="286" t="s">
        <v>54</v>
      </c>
      <c r="B492" s="324">
        <v>2810</v>
      </c>
      <c r="C492" s="342"/>
      <c r="D492" s="324">
        <v>2571</v>
      </c>
      <c r="E492" s="324">
        <v>242</v>
      </c>
      <c r="F492" s="324">
        <v>0</v>
      </c>
      <c r="G492" s="324">
        <v>0</v>
      </c>
      <c r="H492" s="324">
        <v>1</v>
      </c>
      <c r="I492" s="324">
        <v>192</v>
      </c>
      <c r="J492" s="324">
        <v>13</v>
      </c>
      <c r="K492" s="324">
        <v>0</v>
      </c>
      <c r="L492" s="324">
        <v>0</v>
      </c>
      <c r="M492" s="344"/>
    </row>
    <row r="493" spans="1:13" s="285" customFormat="1" ht="9" customHeight="1">
      <c r="A493" s="286" t="s">
        <v>55</v>
      </c>
      <c r="B493" s="324">
        <v>13949</v>
      </c>
      <c r="C493" s="342"/>
      <c r="D493" s="324">
        <v>3848</v>
      </c>
      <c r="E493" s="324">
        <v>10099</v>
      </c>
      <c r="F493" s="324">
        <v>2</v>
      </c>
      <c r="G493" s="324">
        <v>0</v>
      </c>
      <c r="H493" s="324">
        <v>0</v>
      </c>
      <c r="I493" s="324">
        <v>0</v>
      </c>
      <c r="J493" s="324">
        <v>0</v>
      </c>
      <c r="K493" s="324">
        <v>0</v>
      </c>
      <c r="L493" s="324">
        <v>0</v>
      </c>
      <c r="M493" s="344"/>
    </row>
    <row r="494" spans="1:13" s="285" customFormat="1" ht="9" customHeight="1">
      <c r="A494" s="291" t="s">
        <v>56</v>
      </c>
      <c r="B494" s="325">
        <v>10647</v>
      </c>
      <c r="C494" s="343"/>
      <c r="D494" s="325">
        <v>693</v>
      </c>
      <c r="E494" s="325">
        <v>9873</v>
      </c>
      <c r="F494" s="325">
        <v>14</v>
      </c>
      <c r="G494" s="325">
        <v>45</v>
      </c>
      <c r="H494" s="325">
        <v>1</v>
      </c>
      <c r="I494" s="325">
        <v>0</v>
      </c>
      <c r="J494" s="325">
        <v>0</v>
      </c>
      <c r="K494" s="325">
        <v>31</v>
      </c>
      <c r="L494" s="325">
        <v>2</v>
      </c>
      <c r="M494" s="344"/>
    </row>
    <row r="495" spans="1:13" s="285" customFormat="1" ht="9" customHeight="1">
      <c r="A495" s="286" t="s">
        <v>57</v>
      </c>
      <c r="B495" s="324">
        <v>2917</v>
      </c>
      <c r="C495" s="342"/>
      <c r="D495" s="324">
        <v>2769</v>
      </c>
      <c r="E495" s="324">
        <v>115</v>
      </c>
      <c r="F495" s="324">
        <v>24</v>
      </c>
      <c r="G495" s="324">
        <v>6</v>
      </c>
      <c r="H495" s="324">
        <v>1</v>
      </c>
      <c r="I495" s="324">
        <v>1</v>
      </c>
      <c r="J495" s="324">
        <v>0</v>
      </c>
      <c r="K495" s="324">
        <v>2</v>
      </c>
      <c r="L495" s="324">
        <v>0</v>
      </c>
      <c r="M495" s="344"/>
    </row>
    <row r="496" spans="1:13" s="285" customFormat="1" ht="9" customHeight="1">
      <c r="A496" s="286" t="s">
        <v>58</v>
      </c>
      <c r="B496" s="324">
        <v>9885</v>
      </c>
      <c r="C496" s="342"/>
      <c r="D496" s="324">
        <v>7213</v>
      </c>
      <c r="E496" s="324">
        <v>1658</v>
      </c>
      <c r="F496" s="324">
        <v>10</v>
      </c>
      <c r="G496" s="324">
        <v>1740</v>
      </c>
      <c r="H496" s="324">
        <v>0</v>
      </c>
      <c r="I496" s="324">
        <v>0</v>
      </c>
      <c r="J496" s="324">
        <v>4</v>
      </c>
      <c r="K496" s="324">
        <v>953</v>
      </c>
      <c r="L496" s="324">
        <v>22</v>
      </c>
      <c r="M496" s="344"/>
    </row>
    <row r="497" spans="1:13" s="285" customFormat="1" ht="9" customHeight="1">
      <c r="A497" s="286" t="s">
        <v>59</v>
      </c>
      <c r="B497" s="324">
        <v>6370</v>
      </c>
      <c r="C497" s="342"/>
      <c r="D497" s="324">
        <v>170</v>
      </c>
      <c r="E497" s="324">
        <v>6194</v>
      </c>
      <c r="F497" s="324">
        <v>4</v>
      </c>
      <c r="G497" s="324">
        <v>0</v>
      </c>
      <c r="H497" s="324">
        <v>0</v>
      </c>
      <c r="I497" s="324">
        <v>0</v>
      </c>
      <c r="J497" s="324">
        <v>2</v>
      </c>
      <c r="K497" s="324">
        <v>0</v>
      </c>
      <c r="L497" s="324">
        <v>0</v>
      </c>
      <c r="M497" s="344"/>
    </row>
    <row r="498" spans="1:13" s="285" customFormat="1" ht="9" customHeight="1">
      <c r="A498" s="291" t="s">
        <v>60</v>
      </c>
      <c r="B498" s="325">
        <v>2486</v>
      </c>
      <c r="C498" s="343"/>
      <c r="D498" s="325">
        <v>840</v>
      </c>
      <c r="E498" s="325">
        <v>1074</v>
      </c>
      <c r="F498" s="325">
        <v>5</v>
      </c>
      <c r="G498" s="325">
        <v>561</v>
      </c>
      <c r="H498" s="325">
        <v>2</v>
      </c>
      <c r="I498" s="325">
        <v>0</v>
      </c>
      <c r="J498" s="325">
        <v>0</v>
      </c>
      <c r="K498" s="325">
        <v>4</v>
      </c>
      <c r="L498" s="325">
        <v>3</v>
      </c>
      <c r="M498" s="344"/>
    </row>
    <row r="499" spans="1:13" s="285" customFormat="1" ht="9" customHeight="1">
      <c r="A499" s="286" t="s">
        <v>61</v>
      </c>
      <c r="B499" s="324">
        <v>2101</v>
      </c>
      <c r="C499" s="342"/>
      <c r="D499" s="324">
        <v>372</v>
      </c>
      <c r="E499" s="324">
        <v>1722</v>
      </c>
      <c r="F499" s="324">
        <v>3</v>
      </c>
      <c r="G499" s="324">
        <v>7</v>
      </c>
      <c r="H499" s="324">
        <v>0</v>
      </c>
      <c r="I499" s="324">
        <v>2</v>
      </c>
      <c r="J499" s="324">
        <v>0</v>
      </c>
      <c r="K499" s="324">
        <v>0</v>
      </c>
      <c r="L499" s="324">
        <v>0</v>
      </c>
      <c r="M499" s="344"/>
    </row>
    <row r="500" spans="1:13" s="285" customFormat="1" ht="9" customHeight="1">
      <c r="A500" s="286" t="s">
        <v>62</v>
      </c>
      <c r="B500" s="324">
        <v>151</v>
      </c>
      <c r="C500" s="342"/>
      <c r="D500" s="324">
        <v>5</v>
      </c>
      <c r="E500" s="324">
        <v>91</v>
      </c>
      <c r="F500" s="324">
        <v>0</v>
      </c>
      <c r="G500" s="324">
        <v>17</v>
      </c>
      <c r="H500" s="324">
        <v>1</v>
      </c>
      <c r="I500" s="324">
        <v>28</v>
      </c>
      <c r="J500" s="324">
        <v>0</v>
      </c>
      <c r="K500" s="324">
        <v>7</v>
      </c>
      <c r="L500" s="324">
        <v>2</v>
      </c>
      <c r="M500" s="344"/>
    </row>
    <row r="501" spans="1:13" s="285" customFormat="1" ht="9" customHeight="1">
      <c r="A501" s="286" t="s">
        <v>63</v>
      </c>
      <c r="B501" s="324">
        <v>6498</v>
      </c>
      <c r="C501" s="342"/>
      <c r="D501" s="324">
        <v>12</v>
      </c>
      <c r="E501" s="324">
        <v>0</v>
      </c>
      <c r="F501" s="324">
        <v>1281</v>
      </c>
      <c r="G501" s="324">
        <v>4091</v>
      </c>
      <c r="H501" s="324">
        <v>0</v>
      </c>
      <c r="I501" s="324">
        <v>0</v>
      </c>
      <c r="J501" s="324">
        <v>5</v>
      </c>
      <c r="K501" s="324">
        <v>1109</v>
      </c>
      <c r="L501" s="324">
        <v>0</v>
      </c>
      <c r="M501" s="344"/>
    </row>
    <row r="502" spans="1:13" s="285" customFormat="1" ht="9" customHeight="1">
      <c r="A502" s="291" t="s">
        <v>64</v>
      </c>
      <c r="B502" s="325">
        <v>3140</v>
      </c>
      <c r="C502" s="343"/>
      <c r="D502" s="325">
        <v>47</v>
      </c>
      <c r="E502" s="325">
        <v>2090</v>
      </c>
      <c r="F502" s="325">
        <v>0</v>
      </c>
      <c r="G502" s="325">
        <v>889</v>
      </c>
      <c r="H502" s="325">
        <v>2</v>
      </c>
      <c r="I502" s="325">
        <v>0</v>
      </c>
      <c r="J502" s="325">
        <v>0</v>
      </c>
      <c r="K502" s="325">
        <v>1</v>
      </c>
      <c r="L502" s="325">
        <v>115</v>
      </c>
      <c r="M502" s="344"/>
    </row>
    <row r="503" spans="1:13" s="285" customFormat="1" ht="9" customHeight="1">
      <c r="A503" s="286" t="s">
        <v>65</v>
      </c>
      <c r="B503" s="324">
        <v>6476</v>
      </c>
      <c r="C503" s="342"/>
      <c r="D503" s="324">
        <v>1918</v>
      </c>
      <c r="E503" s="324">
        <v>3359</v>
      </c>
      <c r="F503" s="324">
        <v>0</v>
      </c>
      <c r="G503" s="324">
        <v>1390</v>
      </c>
      <c r="H503" s="324">
        <v>3</v>
      </c>
      <c r="I503" s="324">
        <v>14</v>
      </c>
      <c r="J503" s="324">
        <v>6</v>
      </c>
      <c r="K503" s="324">
        <v>64</v>
      </c>
      <c r="L503" s="324">
        <v>81</v>
      </c>
      <c r="M503" s="344"/>
    </row>
    <row r="504" spans="1:13" s="285" customFormat="1" ht="9" customHeight="1">
      <c r="A504" s="286" t="s">
        <v>66</v>
      </c>
      <c r="B504" s="324">
        <v>4527</v>
      </c>
      <c r="C504" s="342"/>
      <c r="D504" s="324">
        <v>4527</v>
      </c>
      <c r="E504" s="324">
        <v>0</v>
      </c>
      <c r="F504" s="324">
        <v>0</v>
      </c>
      <c r="G504" s="324">
        <v>0</v>
      </c>
      <c r="H504" s="324">
        <v>0</v>
      </c>
      <c r="I504" s="324">
        <v>0</v>
      </c>
      <c r="J504" s="324">
        <v>0</v>
      </c>
      <c r="K504" s="324">
        <v>0</v>
      </c>
      <c r="L504" s="324">
        <v>0</v>
      </c>
      <c r="M504" s="344"/>
    </row>
    <row r="505" spans="1:13" s="285" customFormat="1" ht="9" customHeight="1">
      <c r="A505" s="286" t="s">
        <v>67</v>
      </c>
      <c r="B505" s="324">
        <v>2620</v>
      </c>
      <c r="C505" s="342"/>
      <c r="D505" s="324">
        <v>1699</v>
      </c>
      <c r="E505" s="324">
        <v>881</v>
      </c>
      <c r="F505" s="324">
        <v>0</v>
      </c>
      <c r="G505" s="324">
        <v>38</v>
      </c>
      <c r="H505" s="324">
        <v>1</v>
      </c>
      <c r="I505" s="324">
        <v>0</v>
      </c>
      <c r="J505" s="324">
        <v>389</v>
      </c>
      <c r="K505" s="324">
        <v>0</v>
      </c>
      <c r="L505" s="324">
        <v>0</v>
      </c>
      <c r="M505" s="344"/>
    </row>
    <row r="506" spans="1:13" s="285" customFormat="1" ht="9" customHeight="1">
      <c r="A506" s="291" t="s">
        <v>68</v>
      </c>
      <c r="B506" s="325">
        <v>10743</v>
      </c>
      <c r="C506" s="343"/>
      <c r="D506" s="325">
        <v>1174</v>
      </c>
      <c r="E506" s="325">
        <v>6124</v>
      </c>
      <c r="F506" s="325">
        <v>15</v>
      </c>
      <c r="G506" s="325">
        <v>1370</v>
      </c>
      <c r="H506" s="325">
        <v>1</v>
      </c>
      <c r="I506" s="325">
        <v>0</v>
      </c>
      <c r="J506" s="325">
        <v>9</v>
      </c>
      <c r="K506" s="325">
        <v>1873</v>
      </c>
      <c r="L506" s="325">
        <v>186</v>
      </c>
      <c r="M506" s="344"/>
    </row>
    <row r="507" spans="1:13" s="285" customFormat="1" ht="9" customHeight="1">
      <c r="A507" s="286" t="s">
        <v>69</v>
      </c>
      <c r="B507" s="324">
        <v>6583</v>
      </c>
      <c r="C507" s="342"/>
      <c r="D507" s="324">
        <v>5245</v>
      </c>
      <c r="E507" s="324">
        <v>48</v>
      </c>
      <c r="F507" s="324">
        <v>1</v>
      </c>
      <c r="G507" s="324">
        <v>1064</v>
      </c>
      <c r="H507" s="324">
        <v>2</v>
      </c>
      <c r="I507" s="324">
        <v>0</v>
      </c>
      <c r="J507" s="324">
        <v>0</v>
      </c>
      <c r="K507" s="324">
        <v>230</v>
      </c>
      <c r="L507" s="324">
        <v>2</v>
      </c>
      <c r="M507" s="344"/>
    </row>
    <row r="508" spans="1:13" s="285" customFormat="1" ht="9" customHeight="1">
      <c r="A508" s="286" t="s">
        <v>70</v>
      </c>
      <c r="B508" s="324">
        <v>13661</v>
      </c>
      <c r="C508" s="342"/>
      <c r="D508" s="324">
        <v>7955</v>
      </c>
      <c r="E508" s="324">
        <v>808</v>
      </c>
      <c r="F508" s="324">
        <v>1</v>
      </c>
      <c r="G508" s="324">
        <v>4860</v>
      </c>
      <c r="H508" s="324">
        <v>3</v>
      </c>
      <c r="I508" s="324">
        <v>0</v>
      </c>
      <c r="J508" s="324">
        <v>0</v>
      </c>
      <c r="K508" s="324">
        <v>8</v>
      </c>
      <c r="L508" s="324">
        <v>35</v>
      </c>
      <c r="M508" s="344"/>
    </row>
    <row r="509" spans="1:13" s="285" customFormat="1" ht="9" customHeight="1">
      <c r="A509" s="286" t="s">
        <v>71</v>
      </c>
      <c r="B509" s="324">
        <v>9570</v>
      </c>
      <c r="C509" s="342"/>
      <c r="D509" s="324">
        <v>721</v>
      </c>
      <c r="E509" s="324">
        <v>8167</v>
      </c>
      <c r="F509" s="324">
        <v>0</v>
      </c>
      <c r="G509" s="324">
        <v>681</v>
      </c>
      <c r="H509" s="324">
        <v>0</v>
      </c>
      <c r="I509" s="324">
        <v>0</v>
      </c>
      <c r="J509" s="324">
        <v>0</v>
      </c>
      <c r="K509" s="324">
        <v>3</v>
      </c>
      <c r="L509" s="324">
        <v>0</v>
      </c>
      <c r="M509" s="344"/>
    </row>
    <row r="510" spans="1:13" s="285" customFormat="1" ht="9" customHeight="1">
      <c r="A510" s="291" t="s">
        <v>72</v>
      </c>
      <c r="B510" s="325">
        <v>10441</v>
      </c>
      <c r="C510" s="343"/>
      <c r="D510" s="325">
        <v>3090</v>
      </c>
      <c r="E510" s="325">
        <v>6047</v>
      </c>
      <c r="F510" s="325">
        <v>2</v>
      </c>
      <c r="G510" s="325">
        <v>642</v>
      </c>
      <c r="H510" s="325">
        <v>0</v>
      </c>
      <c r="I510" s="325">
        <v>1</v>
      </c>
      <c r="J510" s="325">
        <v>0</v>
      </c>
      <c r="K510" s="325">
        <v>283</v>
      </c>
      <c r="L510" s="325">
        <v>383</v>
      </c>
      <c r="M510" s="344"/>
    </row>
    <row r="511" spans="1:13" s="285" customFormat="1" ht="9" customHeight="1">
      <c r="A511" s="286" t="s">
        <v>73</v>
      </c>
      <c r="B511" s="324">
        <v>279</v>
      </c>
      <c r="C511" s="342"/>
      <c r="D511" s="324">
        <v>30</v>
      </c>
      <c r="E511" s="324">
        <v>199</v>
      </c>
      <c r="F511" s="324">
        <v>0</v>
      </c>
      <c r="G511" s="324">
        <v>3</v>
      </c>
      <c r="H511" s="324">
        <v>0</v>
      </c>
      <c r="I511" s="324">
        <v>0</v>
      </c>
      <c r="J511" s="324">
        <v>0</v>
      </c>
      <c r="K511" s="324">
        <v>47</v>
      </c>
      <c r="L511" s="324">
        <v>0</v>
      </c>
      <c r="M511" s="344"/>
    </row>
    <row r="512" spans="1:13" s="285" customFormat="1" ht="9" customHeight="1">
      <c r="A512" s="286" t="s">
        <v>74</v>
      </c>
      <c r="B512" s="324">
        <v>10933</v>
      </c>
      <c r="C512" s="342"/>
      <c r="D512" s="324">
        <v>3529</v>
      </c>
      <c r="E512" s="324">
        <v>5659</v>
      </c>
      <c r="F512" s="324">
        <v>7</v>
      </c>
      <c r="G512" s="324">
        <v>2227</v>
      </c>
      <c r="H512" s="324">
        <v>0</v>
      </c>
      <c r="I512" s="324">
        <v>1</v>
      </c>
      <c r="J512" s="324">
        <v>2</v>
      </c>
      <c r="K512" s="324">
        <v>62</v>
      </c>
      <c r="L512" s="324">
        <v>546</v>
      </c>
      <c r="M512" s="344"/>
    </row>
    <row r="513" spans="1:13" s="285" customFormat="1" ht="9" customHeight="1">
      <c r="A513" s="286" t="s">
        <v>75</v>
      </c>
      <c r="B513" s="324">
        <v>11574</v>
      </c>
      <c r="C513" s="342"/>
      <c r="D513" s="324">
        <v>26</v>
      </c>
      <c r="E513" s="324">
        <v>10389</v>
      </c>
      <c r="F513" s="324">
        <v>5</v>
      </c>
      <c r="G513" s="324">
        <v>1151</v>
      </c>
      <c r="H513" s="324">
        <v>1</v>
      </c>
      <c r="I513" s="324">
        <v>0</v>
      </c>
      <c r="J513" s="324">
        <v>1</v>
      </c>
      <c r="K513" s="324">
        <v>0</v>
      </c>
      <c r="L513" s="324">
        <v>5</v>
      </c>
      <c r="M513" s="344"/>
    </row>
    <row r="514" spans="1:13" s="285" customFormat="1" ht="9" customHeight="1">
      <c r="A514" s="291" t="s">
        <v>76</v>
      </c>
      <c r="B514" s="325">
        <v>1108</v>
      </c>
      <c r="C514" s="343"/>
      <c r="D514" s="325">
        <v>200</v>
      </c>
      <c r="E514" s="325">
        <v>726</v>
      </c>
      <c r="F514" s="325">
        <v>1</v>
      </c>
      <c r="G514" s="325">
        <v>179</v>
      </c>
      <c r="H514" s="325">
        <v>1</v>
      </c>
      <c r="I514" s="325">
        <v>0</v>
      </c>
      <c r="J514" s="325">
        <v>0</v>
      </c>
      <c r="K514" s="325">
        <v>1</v>
      </c>
      <c r="L514" s="325">
        <v>0</v>
      </c>
      <c r="M514" s="344"/>
    </row>
    <row r="515" spans="1:13" s="323" customFormat="1" ht="9" customHeight="1">
      <c r="A515" s="318"/>
      <c r="B515" s="344"/>
      <c r="C515" s="345"/>
      <c r="D515" s="344"/>
      <c r="E515" s="344"/>
      <c r="F515" s="344"/>
      <c r="G515" s="344"/>
      <c r="H515" s="344"/>
      <c r="I515" s="344"/>
      <c r="J515" s="344"/>
      <c r="K515" s="344"/>
      <c r="L515" s="344"/>
    </row>
    <row r="516" spans="1:13" s="285" customFormat="1" ht="9" customHeight="1">
      <c r="A516" s="284">
        <v>2009</v>
      </c>
    </row>
    <row r="517" spans="1:13" s="285" customFormat="1" ht="9">
      <c r="A517" s="284" t="s">
        <v>44</v>
      </c>
      <c r="B517" s="347">
        <f>SUM(B519:B550)</f>
        <v>243192</v>
      </c>
      <c r="C517" s="347"/>
      <c r="D517" s="341">
        <f t="shared" ref="D517:L517" si="14">SUM(D519:D550)</f>
        <v>127260</v>
      </c>
      <c r="E517" s="341">
        <f t="shared" si="14"/>
        <v>83249</v>
      </c>
      <c r="F517" s="341">
        <f t="shared" si="14"/>
        <v>2022</v>
      </c>
      <c r="G517" s="341">
        <f t="shared" si="14"/>
        <v>27412</v>
      </c>
      <c r="H517" s="341">
        <f t="shared" si="14"/>
        <v>117</v>
      </c>
      <c r="I517" s="341">
        <f t="shared" si="14"/>
        <v>1550</v>
      </c>
      <c r="J517" s="341">
        <f t="shared" si="14"/>
        <v>200</v>
      </c>
      <c r="K517" s="341">
        <f t="shared" si="14"/>
        <v>2871</v>
      </c>
      <c r="L517" s="341">
        <f t="shared" si="14"/>
        <v>3575</v>
      </c>
      <c r="M517" s="346"/>
    </row>
    <row r="518" spans="1:13" s="285" customFormat="1" ht="3.95" customHeight="1">
      <c r="A518" s="288"/>
      <c r="B518" s="347"/>
      <c r="C518" s="347"/>
      <c r="D518" s="308"/>
      <c r="E518" s="308"/>
      <c r="F518" s="308"/>
      <c r="G518" s="308"/>
      <c r="H518" s="308"/>
      <c r="I518" s="308"/>
      <c r="J518" s="308"/>
      <c r="K518" s="308"/>
      <c r="L518" s="308"/>
      <c r="M518" s="346"/>
    </row>
    <row r="519" spans="1:13" s="285" customFormat="1" ht="9" customHeight="1">
      <c r="A519" s="286" t="s">
        <v>45</v>
      </c>
      <c r="B519" s="324">
        <v>2694</v>
      </c>
      <c r="C519" s="342"/>
      <c r="D519" s="324">
        <v>12</v>
      </c>
      <c r="E519" s="324">
        <v>2681</v>
      </c>
      <c r="F519" s="324">
        <v>1</v>
      </c>
      <c r="G519" s="324">
        <v>0</v>
      </c>
      <c r="H519" s="324">
        <v>1</v>
      </c>
      <c r="I519" s="324">
        <v>1</v>
      </c>
      <c r="J519" s="324">
        <v>0</v>
      </c>
      <c r="K519" s="324">
        <v>0</v>
      </c>
      <c r="L519" s="324">
        <v>0</v>
      </c>
      <c r="M519" s="344"/>
    </row>
    <row r="520" spans="1:13" s="285" customFormat="1" ht="9" customHeight="1">
      <c r="A520" s="286" t="s">
        <v>46</v>
      </c>
      <c r="B520" s="324">
        <v>2147</v>
      </c>
      <c r="C520" s="342"/>
      <c r="D520" s="324">
        <v>1106</v>
      </c>
      <c r="E520" s="324">
        <v>159</v>
      </c>
      <c r="F520" s="324">
        <v>10</v>
      </c>
      <c r="G520" s="324">
        <v>826</v>
      </c>
      <c r="H520" s="324">
        <v>1</v>
      </c>
      <c r="I520" s="324">
        <v>1</v>
      </c>
      <c r="J520" s="324">
        <v>0</v>
      </c>
      <c r="K520" s="324">
        <v>37</v>
      </c>
      <c r="L520" s="324">
        <v>9</v>
      </c>
      <c r="M520" s="344"/>
    </row>
    <row r="521" spans="1:13" s="285" customFormat="1" ht="9" customHeight="1">
      <c r="A521" s="286" t="s">
        <v>47</v>
      </c>
      <c r="B521" s="324">
        <v>767</v>
      </c>
      <c r="C521" s="342"/>
      <c r="D521" s="324">
        <v>466</v>
      </c>
      <c r="E521" s="324">
        <v>2</v>
      </c>
      <c r="F521" s="324">
        <v>0</v>
      </c>
      <c r="G521" s="324">
        <v>245</v>
      </c>
      <c r="H521" s="324">
        <v>0</v>
      </c>
      <c r="I521" s="324">
        <v>0</v>
      </c>
      <c r="J521" s="324">
        <v>0</v>
      </c>
      <c r="K521" s="324">
        <v>54</v>
      </c>
      <c r="L521" s="324">
        <v>0</v>
      </c>
      <c r="M521" s="344"/>
    </row>
    <row r="522" spans="1:13" s="285" customFormat="1" ht="9" customHeight="1">
      <c r="A522" s="291" t="s">
        <v>48</v>
      </c>
      <c r="B522" s="325">
        <v>3249</v>
      </c>
      <c r="C522" s="343"/>
      <c r="D522" s="325">
        <v>1092</v>
      </c>
      <c r="E522" s="325">
        <v>2153</v>
      </c>
      <c r="F522" s="325">
        <v>0</v>
      </c>
      <c r="G522" s="325">
        <v>5</v>
      </c>
      <c r="H522" s="325">
        <v>20</v>
      </c>
      <c r="I522" s="325">
        <v>1</v>
      </c>
      <c r="J522" s="325">
        <v>0</v>
      </c>
      <c r="K522" s="325">
        <v>0</v>
      </c>
      <c r="L522" s="325">
        <v>0</v>
      </c>
      <c r="M522" s="344"/>
    </row>
    <row r="523" spans="1:13" s="285" customFormat="1" ht="9" customHeight="1">
      <c r="A523" s="286" t="s">
        <v>49</v>
      </c>
      <c r="B523" s="324">
        <v>22002</v>
      </c>
      <c r="C523" s="342"/>
      <c r="D523" s="324">
        <v>19631</v>
      </c>
      <c r="E523" s="324">
        <v>1704</v>
      </c>
      <c r="F523" s="324">
        <v>3</v>
      </c>
      <c r="G523" s="324">
        <v>499</v>
      </c>
      <c r="H523" s="324">
        <v>0</v>
      </c>
      <c r="I523" s="324">
        <v>0</v>
      </c>
      <c r="J523" s="324">
        <v>2</v>
      </c>
      <c r="K523" s="324">
        <v>133</v>
      </c>
      <c r="L523" s="324">
        <v>30</v>
      </c>
      <c r="M523" s="344"/>
    </row>
    <row r="524" spans="1:13" s="285" customFormat="1" ht="9" customHeight="1">
      <c r="A524" s="286" t="s">
        <v>50</v>
      </c>
      <c r="B524" s="324">
        <v>1733</v>
      </c>
      <c r="C524" s="342"/>
      <c r="D524" s="324">
        <v>58</v>
      </c>
      <c r="E524" s="324">
        <v>1652</v>
      </c>
      <c r="F524" s="324">
        <v>3</v>
      </c>
      <c r="G524" s="324">
        <v>691</v>
      </c>
      <c r="H524" s="324">
        <v>12</v>
      </c>
      <c r="I524" s="324">
        <v>0</v>
      </c>
      <c r="J524" s="324">
        <v>1</v>
      </c>
      <c r="K524" s="324">
        <v>4</v>
      </c>
      <c r="L524" s="324">
        <v>0</v>
      </c>
      <c r="M524" s="344"/>
    </row>
    <row r="525" spans="1:13" s="285" customFormat="1" ht="9" customHeight="1">
      <c r="A525" s="286" t="s">
        <v>51</v>
      </c>
      <c r="B525" s="324">
        <v>3439</v>
      </c>
      <c r="C525" s="342"/>
      <c r="D525" s="324">
        <v>6</v>
      </c>
      <c r="E525" s="324">
        <v>1117</v>
      </c>
      <c r="F525" s="324">
        <v>2</v>
      </c>
      <c r="G525" s="324">
        <v>2297</v>
      </c>
      <c r="H525" s="324">
        <v>2</v>
      </c>
      <c r="I525" s="324">
        <v>0</v>
      </c>
      <c r="J525" s="324">
        <v>0</v>
      </c>
      <c r="K525" s="324">
        <v>4</v>
      </c>
      <c r="L525" s="324">
        <v>1</v>
      </c>
      <c r="M525" s="344"/>
    </row>
    <row r="526" spans="1:13" s="285" customFormat="1" ht="9" customHeight="1">
      <c r="A526" s="291" t="s">
        <v>52</v>
      </c>
      <c r="B526" s="325">
        <v>12398</v>
      </c>
      <c r="C526" s="343"/>
      <c r="D526" s="325">
        <v>4825</v>
      </c>
      <c r="E526" s="325">
        <v>6407</v>
      </c>
      <c r="F526" s="325">
        <v>4</v>
      </c>
      <c r="G526" s="325">
        <v>884</v>
      </c>
      <c r="H526" s="325">
        <v>6</v>
      </c>
      <c r="I526" s="325">
        <v>1</v>
      </c>
      <c r="J526" s="325">
        <v>9</v>
      </c>
      <c r="K526" s="325">
        <v>262</v>
      </c>
      <c r="L526" s="325">
        <v>4</v>
      </c>
      <c r="M526" s="344"/>
    </row>
    <row r="527" spans="1:13" s="285" customFormat="1" ht="9" customHeight="1">
      <c r="A527" s="286" t="s">
        <v>53</v>
      </c>
      <c r="B527" s="324">
        <v>13715</v>
      </c>
      <c r="C527" s="342"/>
      <c r="D527" s="324">
        <v>8824</v>
      </c>
      <c r="E527" s="324">
        <v>2679</v>
      </c>
      <c r="F527" s="324">
        <v>5</v>
      </c>
      <c r="G527" s="324">
        <v>2322</v>
      </c>
      <c r="H527" s="324">
        <v>0</v>
      </c>
      <c r="I527" s="324">
        <v>936</v>
      </c>
      <c r="J527" s="324">
        <v>1</v>
      </c>
      <c r="K527" s="324">
        <v>11</v>
      </c>
      <c r="L527" s="324">
        <v>28</v>
      </c>
      <c r="M527" s="344"/>
    </row>
    <row r="528" spans="1:13" s="285" customFormat="1" ht="9" customHeight="1">
      <c r="A528" s="286" t="s">
        <v>54</v>
      </c>
      <c r="B528" s="324">
        <v>5740</v>
      </c>
      <c r="C528" s="342"/>
      <c r="D528" s="324">
        <v>5389</v>
      </c>
      <c r="E528" s="324">
        <v>348</v>
      </c>
      <c r="F528" s="324">
        <v>0</v>
      </c>
      <c r="G528" s="324">
        <v>0</v>
      </c>
      <c r="H528" s="324">
        <v>41</v>
      </c>
      <c r="I528" s="324">
        <v>28</v>
      </c>
      <c r="J528" s="324">
        <v>0</v>
      </c>
      <c r="K528" s="324">
        <v>3</v>
      </c>
      <c r="L528" s="324">
        <v>0</v>
      </c>
      <c r="M528" s="344"/>
    </row>
    <row r="529" spans="1:13" s="285" customFormat="1" ht="9" customHeight="1">
      <c r="A529" s="286" t="s">
        <v>55</v>
      </c>
      <c r="B529" s="324">
        <v>13896</v>
      </c>
      <c r="C529" s="342"/>
      <c r="D529" s="324">
        <v>6410</v>
      </c>
      <c r="E529" s="324">
        <v>7464</v>
      </c>
      <c r="F529" s="324">
        <v>43</v>
      </c>
      <c r="G529" s="324">
        <v>41</v>
      </c>
      <c r="H529" s="324">
        <v>1</v>
      </c>
      <c r="I529" s="324">
        <v>52</v>
      </c>
      <c r="J529" s="324">
        <v>6</v>
      </c>
      <c r="K529" s="324">
        <v>6</v>
      </c>
      <c r="L529" s="324">
        <v>0</v>
      </c>
      <c r="M529" s="344"/>
    </row>
    <row r="530" spans="1:13" s="285" customFormat="1" ht="9" customHeight="1">
      <c r="A530" s="291" t="s">
        <v>56</v>
      </c>
      <c r="B530" s="325">
        <v>12780</v>
      </c>
      <c r="C530" s="343"/>
      <c r="D530" s="325">
        <v>987</v>
      </c>
      <c r="E530" s="325">
        <v>11552</v>
      </c>
      <c r="F530" s="325">
        <v>10</v>
      </c>
      <c r="G530" s="325">
        <v>154</v>
      </c>
      <c r="H530" s="325">
        <v>0</v>
      </c>
      <c r="I530" s="325">
        <v>0</v>
      </c>
      <c r="J530" s="325">
        <v>1</v>
      </c>
      <c r="K530" s="325">
        <v>78</v>
      </c>
      <c r="L530" s="325">
        <v>1</v>
      </c>
      <c r="M530" s="344"/>
    </row>
    <row r="531" spans="1:13" s="285" customFormat="1" ht="9" customHeight="1">
      <c r="A531" s="286" t="s">
        <v>57</v>
      </c>
      <c r="B531" s="324">
        <v>2653</v>
      </c>
      <c r="C531" s="342"/>
      <c r="D531" s="324">
        <v>2506</v>
      </c>
      <c r="E531" s="324">
        <v>132</v>
      </c>
      <c r="F531" s="324">
        <v>15</v>
      </c>
      <c r="G531" s="324">
        <v>0</v>
      </c>
      <c r="H531" s="324">
        <v>3</v>
      </c>
      <c r="I531" s="324">
        <v>0</v>
      </c>
      <c r="J531" s="324">
        <v>1</v>
      </c>
      <c r="K531" s="324">
        <v>0</v>
      </c>
      <c r="L531" s="324">
        <v>0</v>
      </c>
      <c r="M531" s="344"/>
    </row>
    <row r="532" spans="1:13" s="285" customFormat="1" ht="9" customHeight="1">
      <c r="A532" s="286" t="s">
        <v>58</v>
      </c>
      <c r="B532" s="324">
        <v>23891</v>
      </c>
      <c r="C532" s="342"/>
      <c r="D532" s="324">
        <v>22956</v>
      </c>
      <c r="E532" s="324">
        <v>802</v>
      </c>
      <c r="F532" s="324">
        <v>2</v>
      </c>
      <c r="G532" s="324">
        <v>1561</v>
      </c>
      <c r="H532" s="324">
        <v>0</v>
      </c>
      <c r="I532" s="324">
        <v>0</v>
      </c>
      <c r="J532" s="324">
        <v>83</v>
      </c>
      <c r="K532" s="324">
        <v>3</v>
      </c>
      <c r="L532" s="324">
        <v>6</v>
      </c>
      <c r="M532" s="344"/>
    </row>
    <row r="533" spans="1:13" s="285" customFormat="1" ht="9" customHeight="1">
      <c r="A533" s="286" t="s">
        <v>59</v>
      </c>
      <c r="B533" s="324">
        <v>6507</v>
      </c>
      <c r="C533" s="342"/>
      <c r="D533" s="324">
        <v>3051</v>
      </c>
      <c r="E533" s="324">
        <v>3163</v>
      </c>
      <c r="F533" s="324">
        <v>0</v>
      </c>
      <c r="G533" s="324">
        <v>8</v>
      </c>
      <c r="H533" s="324">
        <v>3</v>
      </c>
      <c r="I533" s="324">
        <v>0</v>
      </c>
      <c r="J533" s="324">
        <v>2</v>
      </c>
      <c r="K533" s="324">
        <v>224</v>
      </c>
      <c r="L533" s="324">
        <v>60</v>
      </c>
      <c r="M533" s="344"/>
    </row>
    <row r="534" spans="1:13" s="285" customFormat="1" ht="9" customHeight="1">
      <c r="A534" s="291" t="s">
        <v>60</v>
      </c>
      <c r="B534" s="325">
        <v>2874</v>
      </c>
      <c r="C534" s="343"/>
      <c r="D534" s="325">
        <v>1028</v>
      </c>
      <c r="E534" s="325">
        <v>1102</v>
      </c>
      <c r="F534" s="325">
        <v>5</v>
      </c>
      <c r="G534" s="325">
        <v>727</v>
      </c>
      <c r="H534" s="325">
        <v>0</v>
      </c>
      <c r="I534" s="325">
        <v>0</v>
      </c>
      <c r="J534" s="325">
        <v>0</v>
      </c>
      <c r="K534" s="325">
        <v>13</v>
      </c>
      <c r="L534" s="325">
        <v>0</v>
      </c>
      <c r="M534" s="344"/>
    </row>
    <row r="535" spans="1:13" s="285" customFormat="1" ht="9" customHeight="1">
      <c r="A535" s="286" t="s">
        <v>61</v>
      </c>
      <c r="B535" s="324">
        <v>2457</v>
      </c>
      <c r="C535" s="342"/>
      <c r="D535" s="324">
        <v>383</v>
      </c>
      <c r="E535" s="324">
        <v>2187</v>
      </c>
      <c r="F535" s="324">
        <v>1</v>
      </c>
      <c r="G535" s="324">
        <v>3</v>
      </c>
      <c r="H535" s="324">
        <v>3</v>
      </c>
      <c r="I535" s="324">
        <v>0</v>
      </c>
      <c r="J535" s="324">
        <v>1</v>
      </c>
      <c r="K535" s="324">
        <v>4</v>
      </c>
      <c r="L535" s="324">
        <v>1</v>
      </c>
      <c r="M535" s="344"/>
    </row>
    <row r="536" spans="1:13" s="285" customFormat="1" ht="9" customHeight="1">
      <c r="A536" s="286" t="s">
        <v>62</v>
      </c>
      <c r="B536" s="324">
        <v>174</v>
      </c>
      <c r="C536" s="342"/>
      <c r="D536" s="324">
        <v>1</v>
      </c>
      <c r="E536" s="324">
        <v>104</v>
      </c>
      <c r="F536" s="324">
        <v>1</v>
      </c>
      <c r="G536" s="324">
        <v>9</v>
      </c>
      <c r="H536" s="324">
        <v>0</v>
      </c>
      <c r="I536" s="324">
        <v>47</v>
      </c>
      <c r="J536" s="324">
        <v>0</v>
      </c>
      <c r="K536" s="324">
        <v>8</v>
      </c>
      <c r="L536" s="324">
        <v>1</v>
      </c>
      <c r="M536" s="344"/>
    </row>
    <row r="537" spans="1:13" s="285" customFormat="1" ht="9" customHeight="1">
      <c r="A537" s="286" t="s">
        <v>63</v>
      </c>
      <c r="B537" s="324">
        <v>6703</v>
      </c>
      <c r="C537" s="342"/>
      <c r="D537" s="324">
        <v>16</v>
      </c>
      <c r="E537" s="324">
        <v>0</v>
      </c>
      <c r="F537" s="324">
        <v>1833</v>
      </c>
      <c r="G537" s="324">
        <v>4575</v>
      </c>
      <c r="H537" s="324">
        <v>0</v>
      </c>
      <c r="I537" s="324">
        <v>2</v>
      </c>
      <c r="J537" s="324">
        <v>16</v>
      </c>
      <c r="K537" s="324">
        <v>260</v>
      </c>
      <c r="L537" s="324">
        <v>1</v>
      </c>
      <c r="M537" s="344"/>
    </row>
    <row r="538" spans="1:13" s="285" customFormat="1" ht="9" customHeight="1">
      <c r="A538" s="291" t="s">
        <v>64</v>
      </c>
      <c r="B538" s="325">
        <v>2778</v>
      </c>
      <c r="C538" s="343"/>
      <c r="D538" s="325">
        <v>607</v>
      </c>
      <c r="E538" s="325">
        <v>1550</v>
      </c>
      <c r="F538" s="325">
        <v>7</v>
      </c>
      <c r="G538" s="325">
        <v>623</v>
      </c>
      <c r="H538" s="325">
        <v>5</v>
      </c>
      <c r="I538" s="325">
        <v>0</v>
      </c>
      <c r="J538" s="325">
        <v>0</v>
      </c>
      <c r="K538" s="325">
        <v>4</v>
      </c>
      <c r="L538" s="325">
        <v>0</v>
      </c>
      <c r="M538" s="344"/>
    </row>
    <row r="539" spans="1:13" s="285" customFormat="1" ht="9" customHeight="1">
      <c r="A539" s="286" t="s">
        <v>65</v>
      </c>
      <c r="B539" s="324">
        <v>6298</v>
      </c>
      <c r="C539" s="342"/>
      <c r="D539" s="324">
        <v>1337</v>
      </c>
      <c r="E539" s="324">
        <v>3441</v>
      </c>
      <c r="F539" s="324">
        <v>5</v>
      </c>
      <c r="G539" s="324">
        <v>1280</v>
      </c>
      <c r="H539" s="324">
        <v>0</v>
      </c>
      <c r="I539" s="324">
        <v>13</v>
      </c>
      <c r="J539" s="324">
        <v>4</v>
      </c>
      <c r="K539" s="324">
        <v>293</v>
      </c>
      <c r="L539" s="324">
        <v>91</v>
      </c>
      <c r="M539" s="344"/>
    </row>
    <row r="540" spans="1:13" s="285" customFormat="1" ht="9" customHeight="1">
      <c r="A540" s="286" t="s">
        <v>66</v>
      </c>
      <c r="B540" s="324">
        <v>4803</v>
      </c>
      <c r="C540" s="342"/>
      <c r="D540" s="324">
        <v>4803</v>
      </c>
      <c r="E540" s="324">
        <v>0</v>
      </c>
      <c r="F540" s="324">
        <v>0</v>
      </c>
      <c r="G540" s="324">
        <v>0</v>
      </c>
      <c r="H540" s="324">
        <v>4</v>
      </c>
      <c r="I540" s="324">
        <v>0</v>
      </c>
      <c r="J540" s="324">
        <v>0</v>
      </c>
      <c r="K540" s="324">
        <v>0</v>
      </c>
      <c r="L540" s="324">
        <v>0</v>
      </c>
      <c r="M540" s="344"/>
    </row>
    <row r="541" spans="1:13" s="285" customFormat="1" ht="9" customHeight="1">
      <c r="A541" s="286" t="s">
        <v>67</v>
      </c>
      <c r="B541" s="324">
        <v>3060</v>
      </c>
      <c r="C541" s="342"/>
      <c r="D541" s="324">
        <v>2005</v>
      </c>
      <c r="E541" s="324">
        <v>983</v>
      </c>
      <c r="F541" s="324">
        <v>2</v>
      </c>
      <c r="G541" s="324">
        <v>385</v>
      </c>
      <c r="H541" s="324">
        <v>0</v>
      </c>
      <c r="I541" s="324">
        <v>0</v>
      </c>
      <c r="J541" s="324">
        <v>64</v>
      </c>
      <c r="K541" s="324">
        <v>27</v>
      </c>
      <c r="L541" s="324">
        <v>36</v>
      </c>
      <c r="M541" s="344"/>
    </row>
    <row r="542" spans="1:13" s="285" customFormat="1" ht="9" customHeight="1">
      <c r="A542" s="291" t="s">
        <v>68</v>
      </c>
      <c r="B542" s="325">
        <v>12486</v>
      </c>
      <c r="C542" s="343"/>
      <c r="D542" s="325">
        <v>2671</v>
      </c>
      <c r="E542" s="325">
        <v>6083</v>
      </c>
      <c r="F542" s="325">
        <v>56</v>
      </c>
      <c r="G542" s="325">
        <v>946</v>
      </c>
      <c r="H542" s="325">
        <v>2</v>
      </c>
      <c r="I542" s="325">
        <v>11</v>
      </c>
      <c r="J542" s="325">
        <v>6</v>
      </c>
      <c r="K542" s="325">
        <v>875</v>
      </c>
      <c r="L542" s="325">
        <v>1890</v>
      </c>
      <c r="M542" s="344"/>
    </row>
    <row r="543" spans="1:13" s="285" customFormat="1" ht="9" customHeight="1">
      <c r="A543" s="286" t="s">
        <v>69</v>
      </c>
      <c r="B543" s="324">
        <v>6855</v>
      </c>
      <c r="C543" s="342"/>
      <c r="D543" s="324">
        <v>4722</v>
      </c>
      <c r="E543" s="324">
        <v>598</v>
      </c>
      <c r="F543" s="324">
        <v>4</v>
      </c>
      <c r="G543" s="324">
        <v>1510</v>
      </c>
      <c r="H543" s="324">
        <v>11</v>
      </c>
      <c r="I543" s="324">
        <v>1</v>
      </c>
      <c r="J543" s="324">
        <v>0</v>
      </c>
      <c r="K543" s="324">
        <v>26</v>
      </c>
      <c r="L543" s="324">
        <v>0</v>
      </c>
      <c r="M543" s="344"/>
    </row>
    <row r="544" spans="1:13" s="285" customFormat="1" ht="9" customHeight="1">
      <c r="A544" s="286" t="s">
        <v>70</v>
      </c>
      <c r="B544" s="324">
        <v>19790</v>
      </c>
      <c r="C544" s="342"/>
      <c r="D544" s="324">
        <v>14080</v>
      </c>
      <c r="E544" s="324">
        <v>360</v>
      </c>
      <c r="F544" s="324">
        <v>1</v>
      </c>
      <c r="G544" s="324">
        <v>4411</v>
      </c>
      <c r="H544" s="324">
        <v>0</v>
      </c>
      <c r="I544" s="324">
        <v>451</v>
      </c>
      <c r="J544" s="324">
        <v>1</v>
      </c>
      <c r="K544" s="324">
        <v>195</v>
      </c>
      <c r="L544" s="324">
        <v>291</v>
      </c>
      <c r="M544" s="344"/>
    </row>
    <row r="545" spans="1:13" s="285" customFormat="1" ht="9" customHeight="1">
      <c r="A545" s="286" t="s">
        <v>71</v>
      </c>
      <c r="B545" s="324">
        <v>11129</v>
      </c>
      <c r="C545" s="342"/>
      <c r="D545" s="324">
        <v>8975</v>
      </c>
      <c r="E545" s="324">
        <v>1127</v>
      </c>
      <c r="F545" s="324">
        <v>0</v>
      </c>
      <c r="G545" s="324">
        <v>1026</v>
      </c>
      <c r="H545" s="324">
        <v>0</v>
      </c>
      <c r="I545" s="324">
        <v>3</v>
      </c>
      <c r="J545" s="324">
        <v>0</v>
      </c>
      <c r="K545" s="324">
        <v>3</v>
      </c>
      <c r="L545" s="324">
        <v>0</v>
      </c>
      <c r="M545" s="344"/>
    </row>
    <row r="546" spans="1:13" s="285" customFormat="1" ht="9" customHeight="1">
      <c r="A546" s="291" t="s">
        <v>72</v>
      </c>
      <c r="B546" s="325">
        <v>13351</v>
      </c>
      <c r="C546" s="343"/>
      <c r="D546" s="325">
        <v>5310</v>
      </c>
      <c r="E546" s="325">
        <v>7647</v>
      </c>
      <c r="F546" s="325">
        <v>5</v>
      </c>
      <c r="G546" s="325">
        <v>63</v>
      </c>
      <c r="H546" s="325">
        <v>2</v>
      </c>
      <c r="I546" s="325">
        <v>2</v>
      </c>
      <c r="J546" s="325">
        <v>2</v>
      </c>
      <c r="K546" s="325">
        <v>325</v>
      </c>
      <c r="L546" s="325">
        <v>10</v>
      </c>
      <c r="M546" s="344"/>
    </row>
    <row r="547" spans="1:13" s="285" customFormat="1" ht="9" customHeight="1">
      <c r="A547" s="286" t="s">
        <v>73</v>
      </c>
      <c r="B547" s="324">
        <v>389</v>
      </c>
      <c r="C547" s="342"/>
      <c r="D547" s="324">
        <v>243</v>
      </c>
      <c r="E547" s="324">
        <v>138</v>
      </c>
      <c r="F547" s="324">
        <v>0</v>
      </c>
      <c r="G547" s="324">
        <v>6</v>
      </c>
      <c r="H547" s="324">
        <v>0</v>
      </c>
      <c r="I547" s="324">
        <v>0</v>
      </c>
      <c r="J547" s="324">
        <v>0</v>
      </c>
      <c r="K547" s="324">
        <v>0</v>
      </c>
      <c r="L547" s="324">
        <v>0</v>
      </c>
      <c r="M547" s="344"/>
    </row>
    <row r="548" spans="1:13" s="285" customFormat="1" ht="9" customHeight="1">
      <c r="A548" s="286" t="s">
        <v>74</v>
      </c>
      <c r="B548" s="324">
        <v>11574</v>
      </c>
      <c r="C548" s="342"/>
      <c r="D548" s="324">
        <v>3560</v>
      </c>
      <c r="E548" s="324">
        <v>5609</v>
      </c>
      <c r="F548" s="324">
        <v>4</v>
      </c>
      <c r="G548" s="324">
        <v>1953</v>
      </c>
      <c r="H548" s="324">
        <v>0</v>
      </c>
      <c r="I548" s="324">
        <v>0</v>
      </c>
      <c r="J548" s="324">
        <v>0</v>
      </c>
      <c r="K548" s="324">
        <v>18</v>
      </c>
      <c r="L548" s="324">
        <v>1115</v>
      </c>
      <c r="M548" s="344"/>
    </row>
    <row r="549" spans="1:13" s="285" customFormat="1" ht="9" customHeight="1">
      <c r="A549" s="286" t="s">
        <v>75</v>
      </c>
      <c r="B549" s="324">
        <v>9625</v>
      </c>
      <c r="C549" s="342"/>
      <c r="D549" s="324">
        <v>9</v>
      </c>
      <c r="E549" s="324">
        <v>9614</v>
      </c>
      <c r="F549" s="324">
        <v>0</v>
      </c>
      <c r="G549" s="324">
        <v>1</v>
      </c>
      <c r="H549" s="324">
        <v>0</v>
      </c>
      <c r="I549" s="324">
        <v>0</v>
      </c>
      <c r="J549" s="324">
        <v>0</v>
      </c>
      <c r="K549" s="324">
        <v>1</v>
      </c>
      <c r="L549" s="324">
        <v>0</v>
      </c>
      <c r="M549" s="344"/>
    </row>
    <row r="550" spans="1:13" s="285" customFormat="1" ht="9" customHeight="1">
      <c r="A550" s="291" t="s">
        <v>76</v>
      </c>
      <c r="B550" s="325">
        <v>1235</v>
      </c>
      <c r="C550" s="343"/>
      <c r="D550" s="325">
        <v>191</v>
      </c>
      <c r="E550" s="325">
        <v>691</v>
      </c>
      <c r="F550" s="325">
        <v>0</v>
      </c>
      <c r="G550" s="325">
        <v>361</v>
      </c>
      <c r="H550" s="325">
        <v>0</v>
      </c>
      <c r="I550" s="325">
        <v>0</v>
      </c>
      <c r="J550" s="325">
        <v>0</v>
      </c>
      <c r="K550" s="325">
        <v>0</v>
      </c>
      <c r="L550" s="325">
        <v>0</v>
      </c>
      <c r="M550" s="344"/>
    </row>
    <row r="551" spans="1:13" s="323" customFormat="1" ht="9" customHeight="1">
      <c r="A551" s="318"/>
      <c r="B551" s="344"/>
      <c r="C551" s="345"/>
      <c r="D551" s="344"/>
      <c r="E551" s="344"/>
      <c r="F551" s="344"/>
      <c r="G551" s="344"/>
      <c r="H551" s="344"/>
      <c r="I551" s="344"/>
      <c r="J551" s="344"/>
      <c r="K551" s="344"/>
      <c r="L551" s="344"/>
    </row>
    <row r="552" spans="1:13" s="285" customFormat="1" ht="9" customHeight="1">
      <c r="A552" s="284">
        <v>2010</v>
      </c>
    </row>
    <row r="553" spans="1:13" s="285" customFormat="1" ht="9">
      <c r="A553" s="284" t="s">
        <v>44</v>
      </c>
      <c r="B553" s="347">
        <f>SUM(B555:B586)</f>
        <v>261318</v>
      </c>
      <c r="C553" s="347"/>
      <c r="D553" s="341">
        <f t="shared" ref="D553:L553" si="15">SUM(D555:D586)</f>
        <v>138682</v>
      </c>
      <c r="E553" s="341">
        <f t="shared" si="15"/>
        <v>97744</v>
      </c>
      <c r="F553" s="341">
        <f t="shared" si="15"/>
        <v>3535</v>
      </c>
      <c r="G553" s="341">
        <f t="shared" si="15"/>
        <v>19770</v>
      </c>
      <c r="H553" s="341">
        <f t="shared" si="15"/>
        <v>499</v>
      </c>
      <c r="I553" s="341">
        <f t="shared" si="15"/>
        <v>1365</v>
      </c>
      <c r="J553" s="341">
        <f t="shared" si="15"/>
        <v>808</v>
      </c>
      <c r="K553" s="341">
        <f t="shared" si="15"/>
        <v>835</v>
      </c>
      <c r="L553" s="341">
        <f t="shared" si="15"/>
        <v>1366</v>
      </c>
      <c r="M553" s="346"/>
    </row>
    <row r="554" spans="1:13" s="285" customFormat="1" ht="3.95" customHeight="1">
      <c r="A554" s="288"/>
      <c r="B554" s="347"/>
      <c r="C554" s="347"/>
      <c r="D554" s="308"/>
      <c r="E554" s="308"/>
      <c r="F554" s="308"/>
      <c r="G554" s="308"/>
      <c r="H554" s="308"/>
      <c r="I554" s="308"/>
      <c r="J554" s="308"/>
      <c r="K554" s="308"/>
      <c r="L554" s="308"/>
      <c r="M554" s="346"/>
    </row>
    <row r="555" spans="1:13" s="285" customFormat="1" ht="9" customHeight="1">
      <c r="A555" s="286" t="s">
        <v>45</v>
      </c>
      <c r="B555" s="324">
        <v>2698</v>
      </c>
      <c r="C555" s="342"/>
      <c r="D555" s="324">
        <v>271</v>
      </c>
      <c r="E555" s="324">
        <v>2427</v>
      </c>
      <c r="F555" s="324">
        <v>0</v>
      </c>
      <c r="G555" s="324">
        <v>0</v>
      </c>
      <c r="H555" s="324">
        <v>1</v>
      </c>
      <c r="I555" s="324">
        <v>0</v>
      </c>
      <c r="J555" s="324">
        <v>0</v>
      </c>
      <c r="K555" s="324">
        <v>0</v>
      </c>
      <c r="L555" s="324">
        <v>0</v>
      </c>
      <c r="M555" s="344"/>
    </row>
    <row r="556" spans="1:13" s="285" customFormat="1" ht="9" customHeight="1">
      <c r="A556" s="286" t="s">
        <v>46</v>
      </c>
      <c r="B556" s="324">
        <v>2342</v>
      </c>
      <c r="C556" s="342"/>
      <c r="D556" s="324">
        <v>68</v>
      </c>
      <c r="E556" s="324">
        <v>1216</v>
      </c>
      <c r="F556" s="324">
        <v>5</v>
      </c>
      <c r="G556" s="324">
        <v>961</v>
      </c>
      <c r="H556" s="324">
        <v>0</v>
      </c>
      <c r="I556" s="324">
        <v>0</v>
      </c>
      <c r="J556" s="324">
        <v>0</v>
      </c>
      <c r="K556" s="324">
        <v>93</v>
      </c>
      <c r="L556" s="324">
        <v>0</v>
      </c>
      <c r="M556" s="344"/>
    </row>
    <row r="557" spans="1:13" s="285" customFormat="1" ht="9" customHeight="1">
      <c r="A557" s="286" t="s">
        <v>47</v>
      </c>
      <c r="B557" s="324">
        <v>1255</v>
      </c>
      <c r="C557" s="342"/>
      <c r="D557" s="324">
        <v>1214</v>
      </c>
      <c r="E557" s="324">
        <v>2</v>
      </c>
      <c r="F557" s="324">
        <v>0</v>
      </c>
      <c r="G557" s="324">
        <v>23</v>
      </c>
      <c r="H557" s="324">
        <v>0</v>
      </c>
      <c r="I557" s="324">
        <v>0</v>
      </c>
      <c r="J557" s="324">
        <v>0</v>
      </c>
      <c r="K557" s="324">
        <v>15</v>
      </c>
      <c r="L557" s="324">
        <v>1</v>
      </c>
      <c r="M557" s="344"/>
    </row>
    <row r="558" spans="1:13" s="285" customFormat="1" ht="9" customHeight="1">
      <c r="A558" s="291" t="s">
        <v>48</v>
      </c>
      <c r="B558" s="325">
        <v>3373</v>
      </c>
      <c r="C558" s="343"/>
      <c r="D558" s="325">
        <v>1653</v>
      </c>
      <c r="E558" s="325">
        <v>1720</v>
      </c>
      <c r="F558" s="325">
        <v>1</v>
      </c>
      <c r="G558" s="325">
        <v>0</v>
      </c>
      <c r="H558" s="325">
        <v>0</v>
      </c>
      <c r="I558" s="325">
        <v>0</v>
      </c>
      <c r="J558" s="325">
        <v>0</v>
      </c>
      <c r="K558" s="325">
        <v>0</v>
      </c>
      <c r="L558" s="325">
        <v>0</v>
      </c>
      <c r="M558" s="344"/>
    </row>
    <row r="559" spans="1:13" s="285" customFormat="1" ht="9" customHeight="1">
      <c r="A559" s="286" t="s">
        <v>49</v>
      </c>
      <c r="B559" s="324">
        <v>23331</v>
      </c>
      <c r="C559" s="342"/>
      <c r="D559" s="324">
        <v>20543</v>
      </c>
      <c r="E559" s="324">
        <v>1995</v>
      </c>
      <c r="F559" s="324">
        <v>0</v>
      </c>
      <c r="G559" s="324">
        <v>684</v>
      </c>
      <c r="H559" s="324">
        <v>6</v>
      </c>
      <c r="I559" s="324">
        <v>0</v>
      </c>
      <c r="J559" s="324">
        <v>1</v>
      </c>
      <c r="K559" s="324">
        <v>89</v>
      </c>
      <c r="L559" s="324">
        <v>19</v>
      </c>
      <c r="M559" s="344"/>
    </row>
    <row r="560" spans="1:13" s="285" customFormat="1" ht="9" customHeight="1">
      <c r="A560" s="286" t="s">
        <v>50</v>
      </c>
      <c r="B560" s="324">
        <v>1962</v>
      </c>
      <c r="C560" s="342"/>
      <c r="D560" s="324">
        <v>100</v>
      </c>
      <c r="E560" s="324">
        <v>1839</v>
      </c>
      <c r="F560" s="324">
        <v>9</v>
      </c>
      <c r="G560" s="324">
        <v>673</v>
      </c>
      <c r="H560" s="324">
        <v>0</v>
      </c>
      <c r="I560" s="324">
        <v>0</v>
      </c>
      <c r="J560" s="324">
        <v>0</v>
      </c>
      <c r="K560" s="324">
        <v>6</v>
      </c>
      <c r="L560" s="324">
        <v>0</v>
      </c>
      <c r="M560" s="344"/>
    </row>
    <row r="561" spans="1:13" s="285" customFormat="1" ht="9" customHeight="1">
      <c r="A561" s="286" t="s">
        <v>51</v>
      </c>
      <c r="B561" s="324">
        <v>4008</v>
      </c>
      <c r="C561" s="342"/>
      <c r="D561" s="324">
        <v>201</v>
      </c>
      <c r="E561" s="324">
        <v>551</v>
      </c>
      <c r="F561" s="324">
        <v>2</v>
      </c>
      <c r="G561" s="324">
        <v>3240</v>
      </c>
      <c r="H561" s="324">
        <v>0</v>
      </c>
      <c r="I561" s="324">
        <v>0</v>
      </c>
      <c r="J561" s="324">
        <v>1</v>
      </c>
      <c r="K561" s="324">
        <v>14</v>
      </c>
      <c r="L561" s="324">
        <v>0</v>
      </c>
      <c r="M561" s="344"/>
    </row>
    <row r="562" spans="1:13" s="285" customFormat="1" ht="9" customHeight="1">
      <c r="A562" s="291" t="s">
        <v>52</v>
      </c>
      <c r="B562" s="325">
        <v>10818</v>
      </c>
      <c r="C562" s="343"/>
      <c r="D562" s="325">
        <v>2917</v>
      </c>
      <c r="E562" s="325">
        <v>7734</v>
      </c>
      <c r="F562" s="325">
        <v>14</v>
      </c>
      <c r="G562" s="325">
        <v>0</v>
      </c>
      <c r="H562" s="325">
        <v>143</v>
      </c>
      <c r="I562" s="325">
        <v>3</v>
      </c>
      <c r="J562" s="325">
        <v>7</v>
      </c>
      <c r="K562" s="325">
        <v>0</v>
      </c>
      <c r="L562" s="325">
        <v>0</v>
      </c>
      <c r="M562" s="344"/>
    </row>
    <row r="563" spans="1:13" s="285" customFormat="1" ht="9" customHeight="1">
      <c r="A563" s="286" t="s">
        <v>53</v>
      </c>
      <c r="B563" s="324">
        <v>18035</v>
      </c>
      <c r="C563" s="342"/>
      <c r="D563" s="324">
        <v>12149</v>
      </c>
      <c r="E563" s="324">
        <v>4741</v>
      </c>
      <c r="F563" s="324">
        <v>5</v>
      </c>
      <c r="G563" s="324">
        <v>921</v>
      </c>
      <c r="H563" s="324">
        <v>0</v>
      </c>
      <c r="I563" s="324">
        <v>500</v>
      </c>
      <c r="J563" s="324">
        <v>2</v>
      </c>
      <c r="K563" s="324">
        <v>50</v>
      </c>
      <c r="L563" s="324">
        <v>176</v>
      </c>
      <c r="M563" s="344"/>
    </row>
    <row r="564" spans="1:13" s="285" customFormat="1" ht="9" customHeight="1">
      <c r="A564" s="286" t="s">
        <v>54</v>
      </c>
      <c r="B564" s="324">
        <v>5448</v>
      </c>
      <c r="C564" s="342"/>
      <c r="D564" s="324">
        <v>5445</v>
      </c>
      <c r="E564" s="324">
        <v>3</v>
      </c>
      <c r="F564" s="324">
        <v>0</v>
      </c>
      <c r="G564" s="324">
        <v>0</v>
      </c>
      <c r="H564" s="324">
        <v>0</v>
      </c>
      <c r="I564" s="324">
        <v>0</v>
      </c>
      <c r="J564" s="324">
        <v>0</v>
      </c>
      <c r="K564" s="324">
        <v>0</v>
      </c>
      <c r="L564" s="324">
        <v>0</v>
      </c>
      <c r="M564" s="344"/>
    </row>
    <row r="565" spans="1:13" s="285" customFormat="1" ht="9" customHeight="1">
      <c r="A565" s="286" t="s">
        <v>55</v>
      </c>
      <c r="B565" s="324">
        <v>15028</v>
      </c>
      <c r="C565" s="342"/>
      <c r="D565" s="324">
        <v>8738</v>
      </c>
      <c r="E565" s="324">
        <v>6281</v>
      </c>
      <c r="F565" s="324">
        <v>7</v>
      </c>
      <c r="G565" s="324">
        <v>1</v>
      </c>
      <c r="H565" s="324">
        <v>1</v>
      </c>
      <c r="I565" s="324">
        <v>2</v>
      </c>
      <c r="J565" s="324">
        <v>2</v>
      </c>
      <c r="K565" s="324">
        <v>1</v>
      </c>
      <c r="L565" s="324">
        <v>0</v>
      </c>
      <c r="M565" s="344"/>
    </row>
    <row r="566" spans="1:13" s="285" customFormat="1" ht="9" customHeight="1">
      <c r="A566" s="291" t="s">
        <v>56</v>
      </c>
      <c r="B566" s="325">
        <v>16173</v>
      </c>
      <c r="C566" s="343"/>
      <c r="D566" s="325">
        <v>1633</v>
      </c>
      <c r="E566" s="325">
        <v>14112</v>
      </c>
      <c r="F566" s="325">
        <v>29</v>
      </c>
      <c r="G566" s="325">
        <v>12</v>
      </c>
      <c r="H566" s="325">
        <v>1</v>
      </c>
      <c r="I566" s="325">
        <v>372</v>
      </c>
      <c r="J566" s="325">
        <v>3</v>
      </c>
      <c r="K566" s="325">
        <v>102</v>
      </c>
      <c r="L566" s="325">
        <v>282</v>
      </c>
      <c r="M566" s="344"/>
    </row>
    <row r="567" spans="1:13" s="285" customFormat="1" ht="9" customHeight="1">
      <c r="A567" s="286" t="s">
        <v>57</v>
      </c>
      <c r="B567" s="324">
        <v>2465</v>
      </c>
      <c r="C567" s="342"/>
      <c r="D567" s="324">
        <v>2326</v>
      </c>
      <c r="E567" s="324">
        <v>120</v>
      </c>
      <c r="F567" s="324">
        <v>18</v>
      </c>
      <c r="G567" s="324">
        <v>0</v>
      </c>
      <c r="H567" s="324">
        <v>0</v>
      </c>
      <c r="I567" s="324">
        <v>0</v>
      </c>
      <c r="J567" s="324">
        <v>0</v>
      </c>
      <c r="K567" s="324">
        <v>1</v>
      </c>
      <c r="L567" s="324">
        <v>0</v>
      </c>
      <c r="M567" s="344"/>
    </row>
    <row r="568" spans="1:13" s="285" customFormat="1" ht="9" customHeight="1">
      <c r="A568" s="286" t="s">
        <v>58</v>
      </c>
      <c r="B568" s="324">
        <v>27658</v>
      </c>
      <c r="C568" s="342"/>
      <c r="D568" s="324">
        <v>19602</v>
      </c>
      <c r="E568" s="324">
        <v>8016</v>
      </c>
      <c r="F568" s="324">
        <v>2</v>
      </c>
      <c r="G568" s="324">
        <v>298</v>
      </c>
      <c r="H568" s="324">
        <v>0</v>
      </c>
      <c r="I568" s="324">
        <v>0</v>
      </c>
      <c r="J568" s="324">
        <v>43</v>
      </c>
      <c r="K568" s="324">
        <v>2</v>
      </c>
      <c r="L568" s="324">
        <v>0</v>
      </c>
      <c r="M568" s="344"/>
    </row>
    <row r="569" spans="1:13" s="285" customFormat="1" ht="9" customHeight="1">
      <c r="A569" s="286" t="s">
        <v>59</v>
      </c>
      <c r="B569" s="324">
        <v>6997</v>
      </c>
      <c r="C569" s="342"/>
      <c r="D569" s="324">
        <v>5247</v>
      </c>
      <c r="E569" s="324">
        <v>1710</v>
      </c>
      <c r="F569" s="324">
        <v>2</v>
      </c>
      <c r="G569" s="324">
        <v>0</v>
      </c>
      <c r="H569" s="324">
        <v>1</v>
      </c>
      <c r="I569" s="324">
        <v>0</v>
      </c>
      <c r="J569" s="324">
        <v>0</v>
      </c>
      <c r="K569" s="324">
        <v>37</v>
      </c>
      <c r="L569" s="324">
        <v>0</v>
      </c>
      <c r="M569" s="344"/>
    </row>
    <row r="570" spans="1:13" s="285" customFormat="1" ht="9" customHeight="1">
      <c r="A570" s="291" t="s">
        <v>60</v>
      </c>
      <c r="B570" s="325">
        <v>2802</v>
      </c>
      <c r="C570" s="343"/>
      <c r="D570" s="325">
        <v>583</v>
      </c>
      <c r="E570" s="325">
        <v>1254</v>
      </c>
      <c r="F570" s="325">
        <v>2</v>
      </c>
      <c r="G570" s="325">
        <v>958</v>
      </c>
      <c r="H570" s="325">
        <v>2</v>
      </c>
      <c r="I570" s="325">
        <v>0</v>
      </c>
      <c r="J570" s="325">
        <v>0</v>
      </c>
      <c r="K570" s="325">
        <v>5</v>
      </c>
      <c r="L570" s="325">
        <v>0</v>
      </c>
      <c r="M570" s="344"/>
    </row>
    <row r="571" spans="1:13" s="285" customFormat="1" ht="9" customHeight="1">
      <c r="A571" s="286" t="s">
        <v>61</v>
      </c>
      <c r="B571" s="324">
        <v>3180</v>
      </c>
      <c r="C571" s="342"/>
      <c r="D571" s="324">
        <v>4</v>
      </c>
      <c r="E571" s="324">
        <v>3154</v>
      </c>
      <c r="F571" s="324">
        <v>2</v>
      </c>
      <c r="G571" s="324">
        <v>0</v>
      </c>
      <c r="H571" s="324">
        <v>0</v>
      </c>
      <c r="I571" s="324">
        <v>0</v>
      </c>
      <c r="J571" s="324">
        <v>0</v>
      </c>
      <c r="K571" s="324">
        <v>0</v>
      </c>
      <c r="L571" s="324">
        <v>20</v>
      </c>
      <c r="M571" s="344"/>
    </row>
    <row r="572" spans="1:13" s="285" customFormat="1" ht="9" customHeight="1">
      <c r="A572" s="286" t="s">
        <v>62</v>
      </c>
      <c r="B572" s="324">
        <v>280</v>
      </c>
      <c r="C572" s="342"/>
      <c r="D572" s="324">
        <v>0</v>
      </c>
      <c r="E572" s="324">
        <v>218</v>
      </c>
      <c r="F572" s="324">
        <v>1</v>
      </c>
      <c r="G572" s="324">
        <v>12</v>
      </c>
      <c r="H572" s="324">
        <v>2</v>
      </c>
      <c r="I572" s="324">
        <v>38</v>
      </c>
      <c r="J572" s="324">
        <v>1</v>
      </c>
      <c r="K572" s="324">
        <v>2</v>
      </c>
      <c r="L572" s="324">
        <v>6</v>
      </c>
      <c r="M572" s="344"/>
    </row>
    <row r="573" spans="1:13" s="285" customFormat="1" ht="9" customHeight="1">
      <c r="A573" s="286" t="s">
        <v>63</v>
      </c>
      <c r="B573" s="324">
        <v>6115</v>
      </c>
      <c r="C573" s="342"/>
      <c r="D573" s="324">
        <v>22</v>
      </c>
      <c r="E573" s="324">
        <v>0</v>
      </c>
      <c r="F573" s="324">
        <v>1849</v>
      </c>
      <c r="G573" s="324">
        <v>4129</v>
      </c>
      <c r="H573" s="324">
        <v>0</v>
      </c>
      <c r="I573" s="324">
        <v>0</v>
      </c>
      <c r="J573" s="324">
        <v>695</v>
      </c>
      <c r="K573" s="324">
        <v>86</v>
      </c>
      <c r="L573" s="324">
        <v>6</v>
      </c>
      <c r="M573" s="344"/>
    </row>
    <row r="574" spans="1:13" s="285" customFormat="1" ht="9" customHeight="1">
      <c r="A574" s="291" t="s">
        <v>64</v>
      </c>
      <c r="B574" s="325">
        <v>2965</v>
      </c>
      <c r="C574" s="343"/>
      <c r="D574" s="325">
        <v>317</v>
      </c>
      <c r="E574" s="325">
        <v>1889</v>
      </c>
      <c r="F574" s="325">
        <v>5</v>
      </c>
      <c r="G574" s="325">
        <v>753</v>
      </c>
      <c r="H574" s="325">
        <v>1</v>
      </c>
      <c r="I574" s="325">
        <v>1</v>
      </c>
      <c r="J574" s="325">
        <v>0</v>
      </c>
      <c r="K574" s="325">
        <v>1</v>
      </c>
      <c r="L574" s="325">
        <v>2</v>
      </c>
      <c r="M574" s="344"/>
    </row>
    <row r="575" spans="1:13" s="285" customFormat="1" ht="9" customHeight="1">
      <c r="A575" s="286" t="s">
        <v>65</v>
      </c>
      <c r="B575" s="324">
        <v>6232</v>
      </c>
      <c r="C575" s="342"/>
      <c r="D575" s="324">
        <v>1155</v>
      </c>
      <c r="E575" s="324">
        <v>3533</v>
      </c>
      <c r="F575" s="324">
        <v>2</v>
      </c>
      <c r="G575" s="324">
        <v>1338</v>
      </c>
      <c r="H575" s="324">
        <v>10</v>
      </c>
      <c r="I575" s="324">
        <v>21</v>
      </c>
      <c r="J575" s="324">
        <v>5</v>
      </c>
      <c r="K575" s="324">
        <v>85</v>
      </c>
      <c r="L575" s="324">
        <v>187</v>
      </c>
      <c r="M575" s="344"/>
    </row>
    <row r="576" spans="1:13" s="285" customFormat="1" ht="9" customHeight="1">
      <c r="A576" s="286" t="s">
        <v>66</v>
      </c>
      <c r="B576" s="324">
        <v>5550</v>
      </c>
      <c r="C576" s="342"/>
      <c r="D576" s="324">
        <v>5550</v>
      </c>
      <c r="E576" s="324">
        <v>0</v>
      </c>
      <c r="F576" s="324">
        <v>0</v>
      </c>
      <c r="G576" s="324">
        <v>0</v>
      </c>
      <c r="H576" s="324">
        <v>0</v>
      </c>
      <c r="I576" s="324">
        <v>0</v>
      </c>
      <c r="J576" s="324">
        <v>0</v>
      </c>
      <c r="K576" s="324">
        <v>0</v>
      </c>
      <c r="L576" s="324">
        <v>0</v>
      </c>
      <c r="M576" s="344"/>
    </row>
    <row r="577" spans="1:13" s="285" customFormat="1" ht="9" customHeight="1">
      <c r="A577" s="286" t="s">
        <v>67</v>
      </c>
      <c r="B577" s="324">
        <v>4137</v>
      </c>
      <c r="C577" s="342"/>
      <c r="D577" s="324">
        <v>2205</v>
      </c>
      <c r="E577" s="324">
        <v>1814</v>
      </c>
      <c r="F577" s="324">
        <v>2</v>
      </c>
      <c r="G577" s="324">
        <v>5</v>
      </c>
      <c r="H577" s="324">
        <v>0</v>
      </c>
      <c r="I577" s="324">
        <v>1</v>
      </c>
      <c r="J577" s="324">
        <v>36</v>
      </c>
      <c r="K577" s="324">
        <v>8</v>
      </c>
      <c r="L577" s="324">
        <v>136</v>
      </c>
      <c r="M577" s="344"/>
    </row>
    <row r="578" spans="1:13" s="285" customFormat="1" ht="9" customHeight="1">
      <c r="A578" s="291" t="s">
        <v>68</v>
      </c>
      <c r="B578" s="325">
        <v>11265</v>
      </c>
      <c r="C578" s="343"/>
      <c r="D578" s="325">
        <v>5735</v>
      </c>
      <c r="E578" s="325">
        <v>3011</v>
      </c>
      <c r="F578" s="325">
        <v>1377</v>
      </c>
      <c r="G578" s="325">
        <v>956</v>
      </c>
      <c r="H578" s="325">
        <v>1</v>
      </c>
      <c r="I578" s="325">
        <v>2</v>
      </c>
      <c r="J578" s="325">
        <v>2</v>
      </c>
      <c r="K578" s="325">
        <v>72</v>
      </c>
      <c r="L578" s="325">
        <v>186</v>
      </c>
      <c r="M578" s="344"/>
    </row>
    <row r="579" spans="1:13" s="285" customFormat="1" ht="9" customHeight="1">
      <c r="A579" s="286" t="s">
        <v>69</v>
      </c>
      <c r="B579" s="324">
        <v>7307</v>
      </c>
      <c r="C579" s="342"/>
      <c r="D579" s="324">
        <v>5864</v>
      </c>
      <c r="E579" s="324">
        <v>1385</v>
      </c>
      <c r="F579" s="324">
        <v>2</v>
      </c>
      <c r="G579" s="324">
        <v>29</v>
      </c>
      <c r="H579" s="324">
        <v>7</v>
      </c>
      <c r="I579" s="324">
        <v>0</v>
      </c>
      <c r="J579" s="324">
        <v>0</v>
      </c>
      <c r="K579" s="324">
        <v>20</v>
      </c>
      <c r="L579" s="324">
        <v>0</v>
      </c>
      <c r="M579" s="344"/>
    </row>
    <row r="580" spans="1:13" s="285" customFormat="1" ht="9" customHeight="1">
      <c r="A580" s="286" t="s">
        <v>70</v>
      </c>
      <c r="B580" s="324">
        <v>23075</v>
      </c>
      <c r="C580" s="342"/>
      <c r="D580" s="324">
        <v>19371</v>
      </c>
      <c r="E580" s="324">
        <v>312</v>
      </c>
      <c r="F580" s="324">
        <v>183</v>
      </c>
      <c r="G580" s="324">
        <v>2535</v>
      </c>
      <c r="H580" s="324">
        <v>318</v>
      </c>
      <c r="I580" s="324">
        <v>422</v>
      </c>
      <c r="J580" s="324">
        <v>0</v>
      </c>
      <c r="K580" s="324">
        <v>37</v>
      </c>
      <c r="L580" s="324">
        <v>211</v>
      </c>
      <c r="M580" s="344"/>
    </row>
    <row r="581" spans="1:13" s="285" customFormat="1" ht="9" customHeight="1">
      <c r="A581" s="286" t="s">
        <v>71</v>
      </c>
      <c r="B581" s="324">
        <v>12726</v>
      </c>
      <c r="C581" s="342"/>
      <c r="D581" s="324">
        <v>8953</v>
      </c>
      <c r="E581" s="324">
        <v>3024</v>
      </c>
      <c r="F581" s="324">
        <v>3</v>
      </c>
      <c r="G581" s="324">
        <v>701</v>
      </c>
      <c r="H581" s="324">
        <v>1</v>
      </c>
      <c r="I581" s="324">
        <v>1</v>
      </c>
      <c r="J581" s="324">
        <v>0</v>
      </c>
      <c r="K581" s="324">
        <v>2</v>
      </c>
      <c r="L581" s="324">
        <v>44</v>
      </c>
      <c r="M581" s="344"/>
    </row>
    <row r="582" spans="1:13" s="285" customFormat="1" ht="9" customHeight="1">
      <c r="A582" s="291" t="s">
        <v>72</v>
      </c>
      <c r="B582" s="325">
        <v>10758</v>
      </c>
      <c r="C582" s="343"/>
      <c r="D582" s="325">
        <v>3180</v>
      </c>
      <c r="E582" s="325">
        <v>7510</v>
      </c>
      <c r="F582" s="325">
        <v>6</v>
      </c>
      <c r="G582" s="325">
        <v>23</v>
      </c>
      <c r="H582" s="325">
        <v>1</v>
      </c>
      <c r="I582" s="325">
        <v>0</v>
      </c>
      <c r="J582" s="325">
        <v>0</v>
      </c>
      <c r="K582" s="325">
        <v>12</v>
      </c>
      <c r="L582" s="325">
        <v>35</v>
      </c>
      <c r="M582" s="344"/>
    </row>
    <row r="583" spans="1:13" s="285" customFormat="1" ht="9" customHeight="1">
      <c r="A583" s="286" t="s">
        <v>73</v>
      </c>
      <c r="B583" s="324">
        <v>417</v>
      </c>
      <c r="C583" s="342"/>
      <c r="D583" s="324">
        <v>30</v>
      </c>
      <c r="E583" s="324">
        <v>361</v>
      </c>
      <c r="F583" s="324">
        <v>0</v>
      </c>
      <c r="G583" s="324">
        <v>10</v>
      </c>
      <c r="H583" s="324">
        <v>0</v>
      </c>
      <c r="I583" s="324">
        <v>0</v>
      </c>
      <c r="J583" s="324">
        <v>0</v>
      </c>
      <c r="K583" s="324">
        <v>13</v>
      </c>
      <c r="L583" s="324">
        <v>3</v>
      </c>
      <c r="M583" s="344"/>
    </row>
    <row r="584" spans="1:13" s="285" customFormat="1" ht="9" customHeight="1">
      <c r="A584" s="286" t="s">
        <v>74</v>
      </c>
      <c r="B584" s="324">
        <v>11324</v>
      </c>
      <c r="C584" s="342"/>
      <c r="D584" s="324">
        <v>3469</v>
      </c>
      <c r="E584" s="324">
        <v>6560</v>
      </c>
      <c r="F584" s="324">
        <v>6</v>
      </c>
      <c r="G584" s="324">
        <v>1305</v>
      </c>
      <c r="H584" s="324">
        <v>3</v>
      </c>
      <c r="I584" s="324">
        <v>2</v>
      </c>
      <c r="J584" s="324">
        <v>8</v>
      </c>
      <c r="K584" s="324">
        <v>80</v>
      </c>
      <c r="L584" s="324">
        <v>52</v>
      </c>
      <c r="M584" s="344"/>
    </row>
    <row r="585" spans="1:13" s="285" customFormat="1" ht="9" customHeight="1">
      <c r="A585" s="286" t="s">
        <v>75</v>
      </c>
      <c r="B585" s="324">
        <v>10477</v>
      </c>
      <c r="C585" s="342"/>
      <c r="D585" s="324">
        <v>4</v>
      </c>
      <c r="E585" s="324">
        <v>10473</v>
      </c>
      <c r="F585" s="324">
        <v>0</v>
      </c>
      <c r="G585" s="324">
        <v>0</v>
      </c>
      <c r="H585" s="324">
        <v>0</v>
      </c>
      <c r="I585" s="324">
        <v>0</v>
      </c>
      <c r="J585" s="324">
        <v>2</v>
      </c>
      <c r="K585" s="324">
        <v>0</v>
      </c>
      <c r="L585" s="324">
        <v>0</v>
      </c>
      <c r="M585" s="344"/>
    </row>
    <row r="586" spans="1:13" s="285" customFormat="1" ht="9" customHeight="1">
      <c r="A586" s="291" t="s">
        <v>76</v>
      </c>
      <c r="B586" s="325">
        <v>1117</v>
      </c>
      <c r="C586" s="343"/>
      <c r="D586" s="325">
        <v>133</v>
      </c>
      <c r="E586" s="325">
        <v>779</v>
      </c>
      <c r="F586" s="325">
        <v>1</v>
      </c>
      <c r="G586" s="325">
        <v>203</v>
      </c>
      <c r="H586" s="325">
        <v>0</v>
      </c>
      <c r="I586" s="325">
        <v>0</v>
      </c>
      <c r="J586" s="325">
        <v>0</v>
      </c>
      <c r="K586" s="325">
        <v>2</v>
      </c>
      <c r="L586" s="325">
        <v>0</v>
      </c>
      <c r="M586" s="344"/>
    </row>
    <row r="587" spans="1:13" s="323" customFormat="1" ht="9" customHeight="1">
      <c r="A587" s="318"/>
      <c r="B587" s="344"/>
      <c r="C587" s="345"/>
      <c r="D587" s="344"/>
      <c r="E587" s="344"/>
      <c r="F587" s="344"/>
      <c r="G587" s="344"/>
      <c r="H587" s="344"/>
      <c r="I587" s="344"/>
      <c r="J587" s="344"/>
      <c r="K587" s="344"/>
      <c r="L587" s="344"/>
    </row>
    <row r="588" spans="1:13" s="285" customFormat="1" ht="9" customHeight="1">
      <c r="A588" s="284">
        <v>2011</v>
      </c>
    </row>
    <row r="589" spans="1:13" s="285" customFormat="1" ht="9">
      <c r="A589" s="284" t="s">
        <v>44</v>
      </c>
      <c r="B589" s="347">
        <f>SUM(B591:B622)</f>
        <v>318724</v>
      </c>
      <c r="C589" s="347"/>
      <c r="D589" s="341">
        <f t="shared" ref="D589:L589" si="16">SUM(D591:D622)</f>
        <v>171456</v>
      </c>
      <c r="E589" s="341">
        <f t="shared" si="16"/>
        <v>120546</v>
      </c>
      <c r="F589" s="341">
        <f t="shared" si="16"/>
        <v>2159</v>
      </c>
      <c r="G589" s="341">
        <f t="shared" si="16"/>
        <v>23389</v>
      </c>
      <c r="H589" s="341">
        <f t="shared" si="16"/>
        <v>479</v>
      </c>
      <c r="I589" s="341">
        <f t="shared" si="16"/>
        <v>282</v>
      </c>
      <c r="J589" s="341">
        <f t="shared" si="16"/>
        <v>1048</v>
      </c>
      <c r="K589" s="341">
        <f t="shared" si="16"/>
        <v>2035</v>
      </c>
      <c r="L589" s="341">
        <f t="shared" si="16"/>
        <v>1618</v>
      </c>
      <c r="M589" s="346"/>
    </row>
    <row r="590" spans="1:13" s="285" customFormat="1" ht="3.95" customHeight="1">
      <c r="A590" s="288"/>
      <c r="B590" s="347"/>
      <c r="C590" s="347"/>
      <c r="D590" s="308"/>
      <c r="E590" s="308"/>
      <c r="F590" s="308"/>
      <c r="G590" s="308"/>
      <c r="H590" s="308"/>
      <c r="I590" s="308"/>
      <c r="J590" s="308"/>
      <c r="K590" s="308"/>
      <c r="L590" s="308"/>
      <c r="M590" s="346"/>
    </row>
    <row r="591" spans="1:13" s="285" customFormat="1" ht="9" customHeight="1">
      <c r="A591" s="286" t="s">
        <v>45</v>
      </c>
      <c r="B591" s="324">
        <v>3425</v>
      </c>
      <c r="C591" s="342"/>
      <c r="D591" s="324">
        <v>3289</v>
      </c>
      <c r="E591" s="324">
        <v>136</v>
      </c>
      <c r="F591" s="324">
        <v>0</v>
      </c>
      <c r="G591" s="324">
        <v>0</v>
      </c>
      <c r="H591" s="324">
        <v>0</v>
      </c>
      <c r="I591" s="324">
        <v>0</v>
      </c>
      <c r="J591" s="324">
        <v>0</v>
      </c>
      <c r="K591" s="324">
        <v>0</v>
      </c>
      <c r="L591" s="324">
        <v>0</v>
      </c>
      <c r="M591" s="344"/>
    </row>
    <row r="592" spans="1:13" s="285" customFormat="1" ht="9" customHeight="1">
      <c r="A592" s="286" t="s">
        <v>46</v>
      </c>
      <c r="B592" s="324">
        <v>2336</v>
      </c>
      <c r="C592" s="342"/>
      <c r="D592" s="324">
        <v>528</v>
      </c>
      <c r="E592" s="324">
        <v>634</v>
      </c>
      <c r="F592" s="324">
        <v>4</v>
      </c>
      <c r="G592" s="324">
        <v>1062</v>
      </c>
      <c r="H592" s="324">
        <v>0</v>
      </c>
      <c r="I592" s="324">
        <v>0</v>
      </c>
      <c r="J592" s="324">
        <v>4</v>
      </c>
      <c r="K592" s="324">
        <v>105</v>
      </c>
      <c r="L592" s="324">
        <v>4</v>
      </c>
      <c r="M592" s="344"/>
    </row>
    <row r="593" spans="1:13" s="285" customFormat="1" ht="9" customHeight="1">
      <c r="A593" s="286" t="s">
        <v>47</v>
      </c>
      <c r="B593" s="324">
        <v>2559</v>
      </c>
      <c r="C593" s="342"/>
      <c r="D593" s="324">
        <v>2165</v>
      </c>
      <c r="E593" s="324">
        <v>13</v>
      </c>
      <c r="F593" s="324">
        <v>1</v>
      </c>
      <c r="G593" s="324">
        <v>126</v>
      </c>
      <c r="H593" s="324">
        <v>0</v>
      </c>
      <c r="I593" s="324">
        <v>0</v>
      </c>
      <c r="J593" s="324">
        <v>0</v>
      </c>
      <c r="K593" s="324">
        <v>257</v>
      </c>
      <c r="L593" s="324">
        <v>0</v>
      </c>
      <c r="M593" s="344"/>
    </row>
    <row r="594" spans="1:13" s="285" customFormat="1" ht="9" customHeight="1">
      <c r="A594" s="291" t="s">
        <v>48</v>
      </c>
      <c r="B594" s="325">
        <v>4250</v>
      </c>
      <c r="C594" s="343"/>
      <c r="D594" s="325">
        <v>2133</v>
      </c>
      <c r="E594" s="325">
        <v>2117</v>
      </c>
      <c r="F594" s="325">
        <v>1</v>
      </c>
      <c r="G594" s="325">
        <v>285</v>
      </c>
      <c r="H594" s="325">
        <v>1</v>
      </c>
      <c r="I594" s="325">
        <v>0</v>
      </c>
      <c r="J594" s="325">
        <v>0</v>
      </c>
      <c r="K594" s="325">
        <v>0</v>
      </c>
      <c r="L594" s="325">
        <v>0</v>
      </c>
      <c r="M594" s="344"/>
    </row>
    <row r="595" spans="1:13" s="285" customFormat="1" ht="9" customHeight="1">
      <c r="A595" s="286" t="s">
        <v>49</v>
      </c>
      <c r="B595" s="324">
        <v>22503</v>
      </c>
      <c r="C595" s="342"/>
      <c r="D595" s="324">
        <v>19444</v>
      </c>
      <c r="E595" s="324">
        <v>2193</v>
      </c>
      <c r="F595" s="324">
        <v>2</v>
      </c>
      <c r="G595" s="324">
        <v>741</v>
      </c>
      <c r="H595" s="324">
        <v>1</v>
      </c>
      <c r="I595" s="324">
        <v>0</v>
      </c>
      <c r="J595" s="324">
        <v>0</v>
      </c>
      <c r="K595" s="324">
        <v>112</v>
      </c>
      <c r="L595" s="324">
        <v>11</v>
      </c>
      <c r="M595" s="344"/>
    </row>
    <row r="596" spans="1:13" s="285" customFormat="1" ht="9" customHeight="1">
      <c r="A596" s="286" t="s">
        <v>50</v>
      </c>
      <c r="B596" s="324">
        <v>2393</v>
      </c>
      <c r="C596" s="342"/>
      <c r="D596" s="324">
        <v>47</v>
      </c>
      <c r="E596" s="324">
        <v>2279</v>
      </c>
      <c r="F596" s="324">
        <v>7</v>
      </c>
      <c r="G596" s="324">
        <v>825</v>
      </c>
      <c r="H596" s="324">
        <v>0</v>
      </c>
      <c r="I596" s="324">
        <v>2</v>
      </c>
      <c r="J596" s="324">
        <v>4</v>
      </c>
      <c r="K596" s="324">
        <v>6</v>
      </c>
      <c r="L596" s="324">
        <v>0</v>
      </c>
      <c r="M596" s="344"/>
    </row>
    <row r="597" spans="1:13" s="285" customFormat="1" ht="9" customHeight="1">
      <c r="A597" s="286" t="s">
        <v>51</v>
      </c>
      <c r="B597" s="324">
        <v>5149</v>
      </c>
      <c r="C597" s="342"/>
      <c r="D597" s="324">
        <v>9</v>
      </c>
      <c r="E597" s="324">
        <v>1991</v>
      </c>
      <c r="F597" s="324">
        <v>2</v>
      </c>
      <c r="G597" s="324">
        <v>2813</v>
      </c>
      <c r="H597" s="324">
        <v>1</v>
      </c>
      <c r="I597" s="324">
        <v>1</v>
      </c>
      <c r="J597" s="324">
        <v>0</v>
      </c>
      <c r="K597" s="324">
        <v>1</v>
      </c>
      <c r="L597" s="324">
        <v>334</v>
      </c>
      <c r="M597" s="344"/>
    </row>
    <row r="598" spans="1:13" s="285" customFormat="1" ht="9" customHeight="1">
      <c r="A598" s="291" t="s">
        <v>52</v>
      </c>
      <c r="B598" s="325">
        <v>13863</v>
      </c>
      <c r="C598" s="343"/>
      <c r="D598" s="325">
        <v>2579</v>
      </c>
      <c r="E598" s="325">
        <v>11099</v>
      </c>
      <c r="F598" s="325">
        <v>32</v>
      </c>
      <c r="G598" s="325">
        <v>1</v>
      </c>
      <c r="H598" s="325">
        <v>101</v>
      </c>
      <c r="I598" s="325">
        <v>3</v>
      </c>
      <c r="J598" s="325">
        <v>0</v>
      </c>
      <c r="K598" s="325">
        <v>48</v>
      </c>
      <c r="L598" s="325">
        <v>0</v>
      </c>
      <c r="M598" s="344"/>
    </row>
    <row r="599" spans="1:13" s="285" customFormat="1" ht="9" customHeight="1">
      <c r="A599" s="286" t="s">
        <v>53</v>
      </c>
      <c r="B599" s="324">
        <v>21651</v>
      </c>
      <c r="C599" s="342"/>
      <c r="D599" s="324">
        <v>459</v>
      </c>
      <c r="E599" s="324">
        <v>21119</v>
      </c>
      <c r="F599" s="324">
        <v>8</v>
      </c>
      <c r="G599" s="324">
        <v>8</v>
      </c>
      <c r="H599" s="324">
        <v>0</v>
      </c>
      <c r="I599" s="324">
        <v>2</v>
      </c>
      <c r="J599" s="324">
        <v>0</v>
      </c>
      <c r="K599" s="324">
        <v>22</v>
      </c>
      <c r="L599" s="324">
        <v>33</v>
      </c>
      <c r="M599" s="344"/>
    </row>
    <row r="600" spans="1:13" s="285" customFormat="1" ht="9" customHeight="1">
      <c r="A600" s="286" t="s">
        <v>54</v>
      </c>
      <c r="B600" s="324">
        <v>8043</v>
      </c>
      <c r="C600" s="342"/>
      <c r="D600" s="324">
        <v>8040</v>
      </c>
      <c r="E600" s="324">
        <v>3</v>
      </c>
      <c r="F600" s="324">
        <v>1</v>
      </c>
      <c r="G600" s="324">
        <v>0</v>
      </c>
      <c r="H600" s="324">
        <v>0</v>
      </c>
      <c r="I600" s="324">
        <v>1</v>
      </c>
      <c r="J600" s="324">
        <v>0</v>
      </c>
      <c r="K600" s="324">
        <v>0</v>
      </c>
      <c r="L600" s="324">
        <v>0</v>
      </c>
      <c r="M600" s="344"/>
    </row>
    <row r="601" spans="1:13" s="285" customFormat="1" ht="9" customHeight="1">
      <c r="A601" s="286" t="s">
        <v>55</v>
      </c>
      <c r="B601" s="324">
        <v>18048</v>
      </c>
      <c r="C601" s="342"/>
      <c r="D601" s="324">
        <v>16327</v>
      </c>
      <c r="E601" s="324">
        <v>1717</v>
      </c>
      <c r="F601" s="324">
        <v>4</v>
      </c>
      <c r="G601" s="324">
        <v>0</v>
      </c>
      <c r="H601" s="324">
        <v>2</v>
      </c>
      <c r="I601" s="324">
        <v>2</v>
      </c>
      <c r="J601" s="324">
        <v>0</v>
      </c>
      <c r="K601" s="324">
        <v>0</v>
      </c>
      <c r="L601" s="324">
        <v>0</v>
      </c>
      <c r="M601" s="344"/>
    </row>
    <row r="602" spans="1:13" s="285" customFormat="1" ht="9" customHeight="1">
      <c r="A602" s="291" t="s">
        <v>56</v>
      </c>
      <c r="B602" s="325">
        <v>20222</v>
      </c>
      <c r="C602" s="343"/>
      <c r="D602" s="325">
        <v>1376</v>
      </c>
      <c r="E602" s="325">
        <v>18476</v>
      </c>
      <c r="F602" s="325">
        <v>16</v>
      </c>
      <c r="G602" s="325">
        <v>2</v>
      </c>
      <c r="H602" s="325">
        <v>0</v>
      </c>
      <c r="I602" s="325">
        <v>1</v>
      </c>
      <c r="J602" s="325">
        <v>1</v>
      </c>
      <c r="K602" s="325">
        <v>340</v>
      </c>
      <c r="L602" s="325">
        <v>12</v>
      </c>
      <c r="M602" s="344"/>
    </row>
    <row r="603" spans="1:13" s="285" customFormat="1" ht="9" customHeight="1">
      <c r="A603" s="286" t="s">
        <v>57</v>
      </c>
      <c r="B603" s="324">
        <v>2961</v>
      </c>
      <c r="C603" s="342"/>
      <c r="D603" s="324">
        <v>2831</v>
      </c>
      <c r="E603" s="324">
        <v>0</v>
      </c>
      <c r="F603" s="324">
        <v>11</v>
      </c>
      <c r="G603" s="324">
        <v>0</v>
      </c>
      <c r="H603" s="324">
        <v>0</v>
      </c>
      <c r="I603" s="324">
        <v>0</v>
      </c>
      <c r="J603" s="324">
        <v>0</v>
      </c>
      <c r="K603" s="324">
        <v>119</v>
      </c>
      <c r="L603" s="324">
        <v>0</v>
      </c>
      <c r="M603" s="344"/>
    </row>
    <row r="604" spans="1:13" s="285" customFormat="1" ht="9" customHeight="1">
      <c r="A604" s="286" t="s">
        <v>58</v>
      </c>
      <c r="B604" s="324">
        <v>33392</v>
      </c>
      <c r="C604" s="342"/>
      <c r="D604" s="324">
        <v>32045</v>
      </c>
      <c r="E604" s="324">
        <v>1651</v>
      </c>
      <c r="F604" s="324">
        <v>0</v>
      </c>
      <c r="G604" s="324">
        <v>399</v>
      </c>
      <c r="H604" s="324">
        <v>0</v>
      </c>
      <c r="I604" s="324">
        <v>0</v>
      </c>
      <c r="J604" s="324">
        <v>20</v>
      </c>
      <c r="K604" s="324">
        <v>47</v>
      </c>
      <c r="L604" s="324">
        <v>1</v>
      </c>
      <c r="M604" s="344"/>
    </row>
    <row r="605" spans="1:13" s="285" customFormat="1" ht="9" customHeight="1">
      <c r="A605" s="286" t="s">
        <v>59</v>
      </c>
      <c r="B605" s="324">
        <v>8765</v>
      </c>
      <c r="C605" s="342"/>
      <c r="D605" s="324">
        <v>6516</v>
      </c>
      <c r="E605" s="324">
        <v>1947</v>
      </c>
      <c r="F605" s="324">
        <v>6</v>
      </c>
      <c r="G605" s="324">
        <v>0</v>
      </c>
      <c r="H605" s="324">
        <v>0</v>
      </c>
      <c r="I605" s="324">
        <v>0</v>
      </c>
      <c r="J605" s="324">
        <v>0</v>
      </c>
      <c r="K605" s="324">
        <v>296</v>
      </c>
      <c r="L605" s="324">
        <v>0</v>
      </c>
      <c r="M605" s="344"/>
    </row>
    <row r="606" spans="1:13" s="285" customFormat="1" ht="9" customHeight="1">
      <c r="A606" s="291" t="s">
        <v>60</v>
      </c>
      <c r="B606" s="325">
        <v>3027</v>
      </c>
      <c r="C606" s="343"/>
      <c r="D606" s="325">
        <v>553</v>
      </c>
      <c r="E606" s="325">
        <v>1502</v>
      </c>
      <c r="F606" s="325">
        <v>2</v>
      </c>
      <c r="G606" s="325">
        <v>880</v>
      </c>
      <c r="H606" s="325">
        <v>0</v>
      </c>
      <c r="I606" s="325">
        <v>0</v>
      </c>
      <c r="J606" s="325">
        <v>1</v>
      </c>
      <c r="K606" s="325">
        <v>21</v>
      </c>
      <c r="L606" s="325">
        <v>72</v>
      </c>
      <c r="M606" s="344"/>
    </row>
    <row r="607" spans="1:13" s="285" customFormat="1" ht="9" customHeight="1">
      <c r="A607" s="286" t="s">
        <v>61</v>
      </c>
      <c r="B607" s="324">
        <v>3321</v>
      </c>
      <c r="C607" s="342"/>
      <c r="D607" s="324">
        <v>1</v>
      </c>
      <c r="E607" s="324">
        <v>3308</v>
      </c>
      <c r="F607" s="324">
        <v>4</v>
      </c>
      <c r="G607" s="324">
        <v>1</v>
      </c>
      <c r="H607" s="324">
        <v>0</v>
      </c>
      <c r="I607" s="324">
        <v>0</v>
      </c>
      <c r="J607" s="324">
        <v>0</v>
      </c>
      <c r="K607" s="324">
        <v>0</v>
      </c>
      <c r="L607" s="324">
        <v>7</v>
      </c>
      <c r="M607" s="344"/>
    </row>
    <row r="608" spans="1:13" s="285" customFormat="1" ht="9" customHeight="1">
      <c r="A608" s="286" t="s">
        <v>62</v>
      </c>
      <c r="B608" s="324">
        <v>274</v>
      </c>
      <c r="C608" s="342"/>
      <c r="D608" s="324">
        <v>3</v>
      </c>
      <c r="E608" s="324">
        <v>204</v>
      </c>
      <c r="F608" s="324">
        <v>2</v>
      </c>
      <c r="G608" s="324">
        <v>10</v>
      </c>
      <c r="H608" s="324">
        <v>2</v>
      </c>
      <c r="I608" s="324">
        <v>41</v>
      </c>
      <c r="J608" s="324">
        <v>1</v>
      </c>
      <c r="K608" s="324">
        <v>11</v>
      </c>
      <c r="L608" s="324">
        <v>0</v>
      </c>
      <c r="M608" s="344"/>
    </row>
    <row r="609" spans="1:13" s="285" customFormat="1" ht="9" customHeight="1">
      <c r="A609" s="286" t="s">
        <v>63</v>
      </c>
      <c r="B609" s="324">
        <v>5735</v>
      </c>
      <c r="C609" s="342"/>
      <c r="D609" s="324">
        <v>45</v>
      </c>
      <c r="E609" s="324">
        <v>0</v>
      </c>
      <c r="F609" s="324">
        <v>2014</v>
      </c>
      <c r="G609" s="324">
        <v>3660</v>
      </c>
      <c r="H609" s="324">
        <v>0</v>
      </c>
      <c r="I609" s="324">
        <v>0</v>
      </c>
      <c r="J609" s="324">
        <v>993</v>
      </c>
      <c r="K609" s="324">
        <v>53</v>
      </c>
      <c r="L609" s="324">
        <v>11</v>
      </c>
      <c r="M609" s="344"/>
    </row>
    <row r="610" spans="1:13" s="285" customFormat="1" ht="9" customHeight="1">
      <c r="A610" s="291" t="s">
        <v>64</v>
      </c>
      <c r="B610" s="325">
        <v>3231</v>
      </c>
      <c r="C610" s="343"/>
      <c r="D610" s="325">
        <v>1124</v>
      </c>
      <c r="E610" s="325">
        <v>574</v>
      </c>
      <c r="F610" s="325">
        <v>2</v>
      </c>
      <c r="G610" s="325">
        <v>1526</v>
      </c>
      <c r="H610" s="325">
        <v>0</v>
      </c>
      <c r="I610" s="325">
        <v>0</v>
      </c>
      <c r="J610" s="325">
        <v>0</v>
      </c>
      <c r="K610" s="325">
        <v>5</v>
      </c>
      <c r="L610" s="325">
        <v>2</v>
      </c>
      <c r="M610" s="344"/>
    </row>
    <row r="611" spans="1:13" s="285" customFormat="1" ht="9" customHeight="1">
      <c r="A611" s="286" t="s">
        <v>65</v>
      </c>
      <c r="B611" s="324">
        <v>7198</v>
      </c>
      <c r="C611" s="342"/>
      <c r="D611" s="324">
        <v>1143</v>
      </c>
      <c r="E611" s="324">
        <v>4202</v>
      </c>
      <c r="F611" s="324">
        <v>2</v>
      </c>
      <c r="G611" s="324">
        <v>1837</v>
      </c>
      <c r="H611" s="324">
        <v>9</v>
      </c>
      <c r="I611" s="324">
        <v>17</v>
      </c>
      <c r="J611" s="324">
        <v>3</v>
      </c>
      <c r="K611" s="324">
        <v>75</v>
      </c>
      <c r="L611" s="324">
        <v>35</v>
      </c>
      <c r="M611" s="344"/>
    </row>
    <row r="612" spans="1:13" s="285" customFormat="1" ht="9" customHeight="1">
      <c r="A612" s="286" t="s">
        <v>66</v>
      </c>
      <c r="B612" s="324">
        <v>6316</v>
      </c>
      <c r="C612" s="342"/>
      <c r="D612" s="324">
        <v>6316</v>
      </c>
      <c r="E612" s="324">
        <v>0</v>
      </c>
      <c r="F612" s="324">
        <v>0</v>
      </c>
      <c r="G612" s="324">
        <v>0</v>
      </c>
      <c r="H612" s="324">
        <v>0</v>
      </c>
      <c r="I612" s="324">
        <v>0</v>
      </c>
      <c r="J612" s="324">
        <v>0</v>
      </c>
      <c r="K612" s="324">
        <v>0</v>
      </c>
      <c r="L612" s="324">
        <v>0</v>
      </c>
      <c r="M612" s="344"/>
    </row>
    <row r="613" spans="1:13" s="285" customFormat="1" ht="9" customHeight="1">
      <c r="A613" s="286" t="s">
        <v>67</v>
      </c>
      <c r="B613" s="324">
        <v>7105</v>
      </c>
      <c r="C613" s="342"/>
      <c r="D613" s="324">
        <v>3833</v>
      </c>
      <c r="E613" s="324">
        <v>3003</v>
      </c>
      <c r="F613" s="324">
        <v>0</v>
      </c>
      <c r="G613" s="324">
        <v>161</v>
      </c>
      <c r="H613" s="324">
        <v>0</v>
      </c>
      <c r="I613" s="324">
        <v>0</v>
      </c>
      <c r="J613" s="324">
        <v>6</v>
      </c>
      <c r="K613" s="324">
        <v>1</v>
      </c>
      <c r="L613" s="324">
        <v>146</v>
      </c>
      <c r="M613" s="344"/>
    </row>
    <row r="614" spans="1:13" s="285" customFormat="1" ht="9" customHeight="1">
      <c r="A614" s="291" t="s">
        <v>68</v>
      </c>
      <c r="B614" s="325">
        <v>12799</v>
      </c>
      <c r="C614" s="343"/>
      <c r="D614" s="325">
        <v>6462</v>
      </c>
      <c r="E614" s="325">
        <v>5036</v>
      </c>
      <c r="F614" s="325">
        <v>3</v>
      </c>
      <c r="G614" s="325">
        <v>1020</v>
      </c>
      <c r="H614" s="325">
        <v>0</v>
      </c>
      <c r="I614" s="325">
        <v>0</v>
      </c>
      <c r="J614" s="325">
        <v>2</v>
      </c>
      <c r="K614" s="325">
        <v>18</v>
      </c>
      <c r="L614" s="325">
        <v>275</v>
      </c>
      <c r="M614" s="344"/>
    </row>
    <row r="615" spans="1:13" s="285" customFormat="1" ht="9" customHeight="1">
      <c r="A615" s="286" t="s">
        <v>69</v>
      </c>
      <c r="B615" s="324">
        <v>9735</v>
      </c>
      <c r="C615" s="342"/>
      <c r="D615" s="324">
        <v>3189</v>
      </c>
      <c r="E615" s="324">
        <v>4486</v>
      </c>
      <c r="F615" s="324">
        <v>1</v>
      </c>
      <c r="G615" s="324">
        <v>2020</v>
      </c>
      <c r="H615" s="324">
        <v>20</v>
      </c>
      <c r="I615" s="324">
        <v>0</v>
      </c>
      <c r="J615" s="324">
        <v>0</v>
      </c>
      <c r="K615" s="324">
        <v>28</v>
      </c>
      <c r="L615" s="324">
        <v>2</v>
      </c>
      <c r="M615" s="344"/>
    </row>
    <row r="616" spans="1:13" s="285" customFormat="1" ht="9" customHeight="1">
      <c r="A616" s="286" t="s">
        <v>70</v>
      </c>
      <c r="B616" s="324">
        <v>32189</v>
      </c>
      <c r="C616" s="342"/>
      <c r="D616" s="324">
        <v>30152</v>
      </c>
      <c r="E616" s="324">
        <v>347</v>
      </c>
      <c r="F616" s="324">
        <v>0</v>
      </c>
      <c r="G616" s="324">
        <v>1048</v>
      </c>
      <c r="H616" s="324">
        <v>341</v>
      </c>
      <c r="I616" s="324">
        <v>210</v>
      </c>
      <c r="J616" s="324">
        <v>7</v>
      </c>
      <c r="K616" s="324">
        <v>90</v>
      </c>
      <c r="L616" s="324">
        <v>0</v>
      </c>
      <c r="M616" s="344"/>
    </row>
    <row r="617" spans="1:13" s="285" customFormat="1" ht="9" customHeight="1">
      <c r="A617" s="286" t="s">
        <v>71</v>
      </c>
      <c r="B617" s="324">
        <v>14447</v>
      </c>
      <c r="C617" s="342"/>
      <c r="D617" s="324">
        <v>7917</v>
      </c>
      <c r="E617" s="324">
        <v>5495</v>
      </c>
      <c r="F617" s="324">
        <v>2</v>
      </c>
      <c r="G617" s="324">
        <v>1009</v>
      </c>
      <c r="H617" s="324">
        <v>0</v>
      </c>
      <c r="I617" s="324">
        <v>1</v>
      </c>
      <c r="J617" s="324">
        <v>0</v>
      </c>
      <c r="K617" s="324">
        <v>1</v>
      </c>
      <c r="L617" s="324">
        <v>22</v>
      </c>
      <c r="M617" s="344"/>
    </row>
    <row r="618" spans="1:13" s="285" customFormat="1" ht="9" customHeight="1">
      <c r="A618" s="291" t="s">
        <v>72</v>
      </c>
      <c r="B618" s="325">
        <v>16111</v>
      </c>
      <c r="C618" s="343"/>
      <c r="D618" s="325">
        <v>9883</v>
      </c>
      <c r="E618" s="325">
        <v>5706</v>
      </c>
      <c r="F618" s="325">
        <v>3</v>
      </c>
      <c r="G618" s="325">
        <v>89</v>
      </c>
      <c r="H618" s="325">
        <v>0</v>
      </c>
      <c r="I618" s="325">
        <v>1</v>
      </c>
      <c r="J618" s="325">
        <v>0</v>
      </c>
      <c r="K618" s="325">
        <v>68</v>
      </c>
      <c r="L618" s="325">
        <v>362</v>
      </c>
      <c r="M618" s="344"/>
    </row>
    <row r="619" spans="1:13" s="285" customFormat="1" ht="9" customHeight="1">
      <c r="A619" s="286" t="s">
        <v>73</v>
      </c>
      <c r="B619" s="324">
        <v>463</v>
      </c>
      <c r="C619" s="342"/>
      <c r="D619" s="324">
        <v>43</v>
      </c>
      <c r="E619" s="324">
        <v>375</v>
      </c>
      <c r="F619" s="324">
        <v>1</v>
      </c>
      <c r="G619" s="324">
        <v>27</v>
      </c>
      <c r="H619" s="324">
        <v>0</v>
      </c>
      <c r="I619" s="324">
        <v>0</v>
      </c>
      <c r="J619" s="324">
        <v>0</v>
      </c>
      <c r="K619" s="324">
        <v>14</v>
      </c>
      <c r="L619" s="324">
        <v>3</v>
      </c>
      <c r="M619" s="344"/>
    </row>
    <row r="620" spans="1:13" s="285" customFormat="1" ht="9" customHeight="1">
      <c r="A620" s="286" t="s">
        <v>74</v>
      </c>
      <c r="B620" s="324">
        <v>13373</v>
      </c>
      <c r="C620" s="342"/>
      <c r="D620" s="324">
        <v>2524</v>
      </c>
      <c r="E620" s="324">
        <v>7698</v>
      </c>
      <c r="F620" s="324">
        <v>28</v>
      </c>
      <c r="G620" s="324">
        <v>3717</v>
      </c>
      <c r="H620" s="324">
        <v>1</v>
      </c>
      <c r="I620" s="324">
        <v>0</v>
      </c>
      <c r="J620" s="324">
        <v>5</v>
      </c>
      <c r="K620" s="324">
        <v>295</v>
      </c>
      <c r="L620" s="324">
        <v>286</v>
      </c>
      <c r="M620" s="344"/>
    </row>
    <row r="621" spans="1:13" s="285" customFormat="1" ht="9" customHeight="1">
      <c r="A621" s="286" t="s">
        <v>75</v>
      </c>
      <c r="B621" s="324">
        <v>12727</v>
      </c>
      <c r="C621" s="342"/>
      <c r="D621" s="324">
        <v>2</v>
      </c>
      <c r="E621" s="324">
        <v>12724</v>
      </c>
      <c r="F621" s="324">
        <v>0</v>
      </c>
      <c r="G621" s="324">
        <v>0</v>
      </c>
      <c r="H621" s="324">
        <v>0</v>
      </c>
      <c r="I621" s="324">
        <v>0</v>
      </c>
      <c r="J621" s="324">
        <v>1</v>
      </c>
      <c r="K621" s="324">
        <v>0</v>
      </c>
      <c r="L621" s="324">
        <v>0</v>
      </c>
      <c r="M621" s="344"/>
    </row>
    <row r="622" spans="1:13" s="285" customFormat="1" ht="9" customHeight="1">
      <c r="A622" s="291" t="s">
        <v>76</v>
      </c>
      <c r="B622" s="325">
        <v>1113</v>
      </c>
      <c r="C622" s="343"/>
      <c r="D622" s="325">
        <v>478</v>
      </c>
      <c r="E622" s="325">
        <v>511</v>
      </c>
      <c r="F622" s="325">
        <v>0</v>
      </c>
      <c r="G622" s="325">
        <v>122</v>
      </c>
      <c r="H622" s="325">
        <v>0</v>
      </c>
      <c r="I622" s="325">
        <v>0</v>
      </c>
      <c r="J622" s="325">
        <v>0</v>
      </c>
      <c r="K622" s="325">
        <v>2</v>
      </c>
      <c r="L622" s="325">
        <v>0</v>
      </c>
      <c r="M622" s="344"/>
    </row>
    <row r="623" spans="1:13" s="323" customFormat="1" ht="9" customHeight="1">
      <c r="A623" s="318"/>
      <c r="B623" s="344"/>
      <c r="C623" s="345"/>
      <c r="D623" s="344"/>
      <c r="E623" s="344"/>
      <c r="F623" s="344"/>
      <c r="G623" s="344"/>
      <c r="H623" s="344"/>
      <c r="I623" s="344"/>
      <c r="J623" s="344"/>
      <c r="K623" s="344"/>
      <c r="L623" s="344"/>
    </row>
    <row r="624" spans="1:13" s="285" customFormat="1" ht="9" customHeight="1">
      <c r="A624" s="284">
        <v>2012</v>
      </c>
    </row>
    <row r="625" spans="1:13" s="285" customFormat="1" ht="9">
      <c r="A625" s="284" t="s">
        <v>44</v>
      </c>
      <c r="B625" s="347">
        <f>SUM(B627:B658)</f>
        <v>351546</v>
      </c>
      <c r="C625" s="347"/>
      <c r="D625" s="341">
        <f t="shared" ref="D625:L625" si="17">SUM(D627:D658)</f>
        <v>169976</v>
      </c>
      <c r="E625" s="341">
        <f t="shared" si="17"/>
        <v>146671</v>
      </c>
      <c r="F625" s="341">
        <f t="shared" si="17"/>
        <v>2173</v>
      </c>
      <c r="G625" s="341">
        <f t="shared" si="17"/>
        <v>20339</v>
      </c>
      <c r="H625" s="341">
        <f t="shared" si="17"/>
        <v>171</v>
      </c>
      <c r="I625" s="341">
        <f t="shared" si="17"/>
        <v>229</v>
      </c>
      <c r="J625" s="341">
        <f t="shared" si="17"/>
        <v>381</v>
      </c>
      <c r="K625" s="341">
        <f t="shared" si="17"/>
        <v>4659</v>
      </c>
      <c r="L625" s="341">
        <f t="shared" si="17"/>
        <v>8003</v>
      </c>
      <c r="M625" s="346"/>
    </row>
    <row r="626" spans="1:13" s="285" customFormat="1" ht="3.95" customHeight="1">
      <c r="A626" s="288"/>
      <c r="B626" s="347"/>
      <c r="C626" s="347"/>
      <c r="D626" s="308"/>
      <c r="E626" s="308"/>
      <c r="F626" s="308"/>
      <c r="G626" s="308"/>
      <c r="H626" s="308"/>
      <c r="I626" s="308"/>
      <c r="J626" s="308"/>
      <c r="K626" s="308"/>
      <c r="L626" s="308"/>
      <c r="M626" s="346"/>
    </row>
    <row r="627" spans="1:13" s="285" customFormat="1" ht="9" customHeight="1">
      <c r="A627" s="286" t="s">
        <v>45</v>
      </c>
      <c r="B627" s="324">
        <v>3412</v>
      </c>
      <c r="C627" s="342"/>
      <c r="D627" s="324">
        <v>3412</v>
      </c>
      <c r="E627" s="324">
        <v>0</v>
      </c>
      <c r="F627" s="324">
        <v>0</v>
      </c>
      <c r="G627" s="324">
        <v>0</v>
      </c>
      <c r="H627" s="324">
        <v>2</v>
      </c>
      <c r="I627" s="324">
        <v>0</v>
      </c>
      <c r="J627" s="324">
        <v>0</v>
      </c>
      <c r="K627" s="324">
        <v>0</v>
      </c>
      <c r="L627" s="324">
        <v>0</v>
      </c>
      <c r="M627" s="344"/>
    </row>
    <row r="628" spans="1:13" s="285" customFormat="1" ht="9" customHeight="1">
      <c r="A628" s="286" t="s">
        <v>46</v>
      </c>
      <c r="B628" s="324">
        <v>1743</v>
      </c>
      <c r="C628" s="342"/>
      <c r="D628" s="324">
        <v>607</v>
      </c>
      <c r="E628" s="324">
        <v>199</v>
      </c>
      <c r="F628" s="324">
        <v>2</v>
      </c>
      <c r="G628" s="324">
        <v>926</v>
      </c>
      <c r="H628" s="324">
        <v>0</v>
      </c>
      <c r="I628" s="324">
        <v>0</v>
      </c>
      <c r="J628" s="324">
        <v>2</v>
      </c>
      <c r="K628" s="324">
        <v>103</v>
      </c>
      <c r="L628" s="324">
        <v>7</v>
      </c>
      <c r="M628" s="344"/>
    </row>
    <row r="629" spans="1:13" s="285" customFormat="1" ht="9" customHeight="1">
      <c r="A629" s="286" t="s">
        <v>47</v>
      </c>
      <c r="B629" s="324">
        <v>2404</v>
      </c>
      <c r="C629" s="342"/>
      <c r="D629" s="324">
        <v>2069</v>
      </c>
      <c r="E629" s="324">
        <v>89</v>
      </c>
      <c r="F629" s="324">
        <v>0</v>
      </c>
      <c r="G629" s="324">
        <v>116</v>
      </c>
      <c r="H629" s="324">
        <v>0</v>
      </c>
      <c r="I629" s="324">
        <v>0</v>
      </c>
      <c r="J629" s="324">
        <v>0</v>
      </c>
      <c r="K629" s="324">
        <v>130</v>
      </c>
      <c r="L629" s="324">
        <v>0</v>
      </c>
      <c r="M629" s="344"/>
    </row>
    <row r="630" spans="1:13" s="285" customFormat="1" ht="9" customHeight="1">
      <c r="A630" s="291" t="s">
        <v>48</v>
      </c>
      <c r="B630" s="325">
        <v>4449</v>
      </c>
      <c r="C630" s="343"/>
      <c r="D630" s="325">
        <v>2653</v>
      </c>
      <c r="E630" s="325">
        <v>1796</v>
      </c>
      <c r="F630" s="325">
        <v>0</v>
      </c>
      <c r="G630" s="325">
        <v>0</v>
      </c>
      <c r="H630" s="325">
        <v>0</v>
      </c>
      <c r="I630" s="325">
        <v>1</v>
      </c>
      <c r="J630" s="325">
        <v>2</v>
      </c>
      <c r="K630" s="325">
        <v>0</v>
      </c>
      <c r="L630" s="325">
        <v>0</v>
      </c>
      <c r="M630" s="344"/>
    </row>
    <row r="631" spans="1:13" s="285" customFormat="1" ht="9" customHeight="1">
      <c r="A631" s="286" t="s">
        <v>49</v>
      </c>
      <c r="B631" s="324">
        <v>25498</v>
      </c>
      <c r="C631" s="342"/>
      <c r="D631" s="324">
        <v>21266</v>
      </c>
      <c r="E631" s="324">
        <v>3630</v>
      </c>
      <c r="F631" s="324">
        <v>1</v>
      </c>
      <c r="G631" s="324">
        <v>393</v>
      </c>
      <c r="H631" s="324">
        <v>1</v>
      </c>
      <c r="I631" s="324">
        <v>0</v>
      </c>
      <c r="J631" s="324">
        <v>0</v>
      </c>
      <c r="K631" s="324">
        <v>56</v>
      </c>
      <c r="L631" s="324">
        <v>151</v>
      </c>
      <c r="M631" s="344"/>
    </row>
    <row r="632" spans="1:13" s="285" customFormat="1" ht="9" customHeight="1">
      <c r="A632" s="286" t="s">
        <v>50</v>
      </c>
      <c r="B632" s="324">
        <v>2335</v>
      </c>
      <c r="C632" s="342"/>
      <c r="D632" s="324">
        <v>365</v>
      </c>
      <c r="E632" s="324">
        <v>1057</v>
      </c>
      <c r="F632" s="324">
        <v>9</v>
      </c>
      <c r="G632" s="324">
        <v>432</v>
      </c>
      <c r="H632" s="324">
        <v>9</v>
      </c>
      <c r="I632" s="324">
        <v>41</v>
      </c>
      <c r="J632" s="324">
        <v>336</v>
      </c>
      <c r="K632" s="324">
        <v>6</v>
      </c>
      <c r="L632" s="324">
        <v>791</v>
      </c>
      <c r="M632" s="344"/>
    </row>
    <row r="633" spans="1:13" s="285" customFormat="1" ht="9" customHeight="1">
      <c r="A633" s="286" t="s">
        <v>51</v>
      </c>
      <c r="B633" s="324">
        <v>5841</v>
      </c>
      <c r="C633" s="342"/>
      <c r="D633" s="324">
        <v>4</v>
      </c>
      <c r="E633" s="324">
        <v>2727</v>
      </c>
      <c r="F633" s="324">
        <v>5</v>
      </c>
      <c r="G633" s="324">
        <v>2958</v>
      </c>
      <c r="H633" s="324">
        <v>1</v>
      </c>
      <c r="I633" s="324">
        <v>0</v>
      </c>
      <c r="J633" s="324">
        <v>0</v>
      </c>
      <c r="K633" s="324">
        <v>13</v>
      </c>
      <c r="L633" s="324">
        <v>135</v>
      </c>
      <c r="M633" s="344"/>
    </row>
    <row r="634" spans="1:13" s="285" customFormat="1" ht="9" customHeight="1">
      <c r="A634" s="291" t="s">
        <v>52</v>
      </c>
      <c r="B634" s="325">
        <v>14520</v>
      </c>
      <c r="C634" s="343"/>
      <c r="D634" s="325">
        <v>2500</v>
      </c>
      <c r="E634" s="325">
        <v>9783</v>
      </c>
      <c r="F634" s="325">
        <v>29</v>
      </c>
      <c r="G634" s="325">
        <v>0</v>
      </c>
      <c r="H634" s="325">
        <v>40</v>
      </c>
      <c r="I634" s="325">
        <v>6</v>
      </c>
      <c r="J634" s="325">
        <v>6</v>
      </c>
      <c r="K634" s="325">
        <v>2156</v>
      </c>
      <c r="L634" s="325">
        <v>0</v>
      </c>
      <c r="M634" s="344"/>
    </row>
    <row r="635" spans="1:13" s="285" customFormat="1" ht="9" customHeight="1">
      <c r="A635" s="286" t="s">
        <v>53</v>
      </c>
      <c r="B635" s="324">
        <v>23567</v>
      </c>
      <c r="C635" s="342"/>
      <c r="D635" s="324">
        <v>51</v>
      </c>
      <c r="E635" s="324">
        <v>23446</v>
      </c>
      <c r="F635" s="324">
        <v>9</v>
      </c>
      <c r="G635" s="324">
        <v>1</v>
      </c>
      <c r="H635" s="324">
        <v>0</v>
      </c>
      <c r="I635" s="324">
        <v>0</v>
      </c>
      <c r="J635" s="324">
        <v>0</v>
      </c>
      <c r="K635" s="324">
        <v>9</v>
      </c>
      <c r="L635" s="324">
        <v>51</v>
      </c>
      <c r="M635" s="344"/>
    </row>
    <row r="636" spans="1:13" s="285" customFormat="1" ht="9" customHeight="1">
      <c r="A636" s="286" t="s">
        <v>54</v>
      </c>
      <c r="B636" s="324">
        <v>9521</v>
      </c>
      <c r="C636" s="342"/>
      <c r="D636" s="324">
        <v>9520</v>
      </c>
      <c r="E636" s="324">
        <v>0</v>
      </c>
      <c r="F636" s="324">
        <v>0</v>
      </c>
      <c r="G636" s="324">
        <v>1</v>
      </c>
      <c r="H636" s="324">
        <v>0</v>
      </c>
      <c r="I636" s="324">
        <v>0</v>
      </c>
      <c r="J636" s="324">
        <v>0</v>
      </c>
      <c r="K636" s="324">
        <v>0</v>
      </c>
      <c r="L636" s="324">
        <v>0</v>
      </c>
      <c r="M636" s="344"/>
    </row>
    <row r="637" spans="1:13" s="285" customFormat="1" ht="9" customHeight="1">
      <c r="A637" s="286" t="s">
        <v>55</v>
      </c>
      <c r="B637" s="324">
        <v>20721</v>
      </c>
      <c r="C637" s="342"/>
      <c r="D637" s="324">
        <v>19524</v>
      </c>
      <c r="E637" s="324">
        <v>1162</v>
      </c>
      <c r="F637" s="324">
        <v>3</v>
      </c>
      <c r="G637" s="324">
        <v>0</v>
      </c>
      <c r="H637" s="324">
        <v>1</v>
      </c>
      <c r="I637" s="324">
        <v>0</v>
      </c>
      <c r="J637" s="324">
        <v>1</v>
      </c>
      <c r="K637" s="324">
        <v>32</v>
      </c>
      <c r="L637" s="324">
        <v>0</v>
      </c>
      <c r="M637" s="344"/>
    </row>
    <row r="638" spans="1:13" s="285" customFormat="1" ht="9" customHeight="1">
      <c r="A638" s="291" t="s">
        <v>56</v>
      </c>
      <c r="B638" s="325">
        <v>20321</v>
      </c>
      <c r="C638" s="343"/>
      <c r="D638" s="325">
        <v>2573</v>
      </c>
      <c r="E638" s="325">
        <v>17447</v>
      </c>
      <c r="F638" s="325">
        <v>14</v>
      </c>
      <c r="G638" s="325">
        <v>6</v>
      </c>
      <c r="H638" s="325">
        <v>0</v>
      </c>
      <c r="I638" s="325">
        <v>0</v>
      </c>
      <c r="J638" s="325">
        <v>1</v>
      </c>
      <c r="K638" s="325">
        <v>214</v>
      </c>
      <c r="L638" s="325">
        <v>69</v>
      </c>
      <c r="M638" s="344"/>
    </row>
    <row r="639" spans="1:13" s="285" customFormat="1" ht="9" customHeight="1">
      <c r="A639" s="286" t="s">
        <v>57</v>
      </c>
      <c r="B639" s="324">
        <v>3012</v>
      </c>
      <c r="C639" s="342"/>
      <c r="D639" s="324">
        <v>3008</v>
      </c>
      <c r="E639" s="324">
        <v>0</v>
      </c>
      <c r="F639" s="324">
        <v>4</v>
      </c>
      <c r="G639" s="324">
        <v>0</v>
      </c>
      <c r="H639" s="324">
        <v>0</v>
      </c>
      <c r="I639" s="324">
        <v>0</v>
      </c>
      <c r="J639" s="324">
        <v>1</v>
      </c>
      <c r="K639" s="324">
        <v>0</v>
      </c>
      <c r="L639" s="324">
        <v>0</v>
      </c>
      <c r="M639" s="344"/>
    </row>
    <row r="640" spans="1:13" s="285" customFormat="1" ht="9" customHeight="1">
      <c r="A640" s="286" t="s">
        <v>58</v>
      </c>
      <c r="B640" s="324">
        <v>28824</v>
      </c>
      <c r="C640" s="342"/>
      <c r="D640" s="324">
        <v>11804</v>
      </c>
      <c r="E640" s="324">
        <v>16703</v>
      </c>
      <c r="F640" s="324">
        <v>3</v>
      </c>
      <c r="G640" s="324">
        <v>178</v>
      </c>
      <c r="H640" s="324">
        <v>0</v>
      </c>
      <c r="I640" s="324">
        <v>1</v>
      </c>
      <c r="J640" s="324">
        <v>0</v>
      </c>
      <c r="K640" s="324">
        <v>135</v>
      </c>
      <c r="L640" s="324">
        <v>0</v>
      </c>
      <c r="M640" s="344"/>
    </row>
    <row r="641" spans="1:13" s="285" customFormat="1" ht="9" customHeight="1">
      <c r="A641" s="286" t="s">
        <v>59</v>
      </c>
      <c r="B641" s="324">
        <v>9738</v>
      </c>
      <c r="C641" s="342"/>
      <c r="D641" s="324">
        <v>6364</v>
      </c>
      <c r="E641" s="324">
        <v>3136</v>
      </c>
      <c r="F641" s="324">
        <v>0</v>
      </c>
      <c r="G641" s="324">
        <v>0</v>
      </c>
      <c r="H641" s="324">
        <v>0</v>
      </c>
      <c r="I641" s="324">
        <v>0</v>
      </c>
      <c r="J641" s="324">
        <v>0</v>
      </c>
      <c r="K641" s="324">
        <v>129</v>
      </c>
      <c r="L641" s="324">
        <v>109</v>
      </c>
      <c r="M641" s="344"/>
    </row>
    <row r="642" spans="1:13" s="285" customFormat="1" ht="9" customHeight="1">
      <c r="A642" s="291" t="s">
        <v>60</v>
      </c>
      <c r="B642" s="325">
        <v>4007</v>
      </c>
      <c r="C642" s="343"/>
      <c r="D642" s="325">
        <v>740</v>
      </c>
      <c r="E642" s="325">
        <v>1501</v>
      </c>
      <c r="F642" s="325">
        <v>3</v>
      </c>
      <c r="G642" s="325">
        <v>1233</v>
      </c>
      <c r="H642" s="325">
        <v>1</v>
      </c>
      <c r="I642" s="325">
        <v>0</v>
      </c>
      <c r="J642" s="325">
        <v>0</v>
      </c>
      <c r="K642" s="325">
        <v>14</v>
      </c>
      <c r="L642" s="325">
        <v>519</v>
      </c>
      <c r="M642" s="344"/>
    </row>
    <row r="643" spans="1:13" s="285" customFormat="1" ht="9" customHeight="1">
      <c r="A643" s="286" t="s">
        <v>61</v>
      </c>
      <c r="B643" s="324">
        <v>3803</v>
      </c>
      <c r="C643" s="342"/>
      <c r="D643" s="324">
        <v>0</v>
      </c>
      <c r="E643" s="324">
        <v>3789</v>
      </c>
      <c r="F643" s="324">
        <v>1</v>
      </c>
      <c r="G643" s="324">
        <v>1</v>
      </c>
      <c r="H643" s="324">
        <v>0</v>
      </c>
      <c r="I643" s="324">
        <v>2</v>
      </c>
      <c r="J643" s="324">
        <v>0</v>
      </c>
      <c r="K643" s="324">
        <v>0</v>
      </c>
      <c r="L643" s="324">
        <v>10</v>
      </c>
      <c r="M643" s="344"/>
    </row>
    <row r="644" spans="1:13" s="285" customFormat="1" ht="9" customHeight="1">
      <c r="A644" s="286" t="s">
        <v>62</v>
      </c>
      <c r="B644" s="324">
        <v>240</v>
      </c>
      <c r="C644" s="342"/>
      <c r="D644" s="324">
        <v>7</v>
      </c>
      <c r="E644" s="324">
        <v>180</v>
      </c>
      <c r="F644" s="324">
        <v>2</v>
      </c>
      <c r="G644" s="324">
        <v>6</v>
      </c>
      <c r="H644" s="324">
        <v>18</v>
      </c>
      <c r="I644" s="324">
        <v>15</v>
      </c>
      <c r="J644" s="324">
        <v>4</v>
      </c>
      <c r="K644" s="324">
        <v>8</v>
      </c>
      <c r="L644" s="324">
        <v>0</v>
      </c>
      <c r="M644" s="344"/>
    </row>
    <row r="645" spans="1:13" s="285" customFormat="1" ht="9" customHeight="1">
      <c r="A645" s="286" t="s">
        <v>63</v>
      </c>
      <c r="B645" s="324">
        <v>5638</v>
      </c>
      <c r="C645" s="342"/>
      <c r="D645" s="324">
        <v>51</v>
      </c>
      <c r="E645" s="324">
        <v>0</v>
      </c>
      <c r="F645" s="324">
        <v>1994</v>
      </c>
      <c r="G645" s="324">
        <v>3478</v>
      </c>
      <c r="H645" s="324">
        <v>0</v>
      </c>
      <c r="I645" s="324">
        <v>0</v>
      </c>
      <c r="J645" s="324">
        <v>6</v>
      </c>
      <c r="K645" s="324">
        <v>65</v>
      </c>
      <c r="L645" s="324">
        <v>44</v>
      </c>
      <c r="M645" s="344"/>
    </row>
    <row r="646" spans="1:13" s="285" customFormat="1" ht="9" customHeight="1">
      <c r="A646" s="291" t="s">
        <v>64</v>
      </c>
      <c r="B646" s="325">
        <v>3395</v>
      </c>
      <c r="C646" s="343"/>
      <c r="D646" s="325">
        <v>1669</v>
      </c>
      <c r="E646" s="325">
        <v>627</v>
      </c>
      <c r="F646" s="325">
        <v>4</v>
      </c>
      <c r="G646" s="325">
        <v>1070</v>
      </c>
      <c r="H646" s="325">
        <v>1</v>
      </c>
      <c r="I646" s="325">
        <v>0</v>
      </c>
      <c r="J646" s="325">
        <v>4</v>
      </c>
      <c r="K646" s="325">
        <v>22</v>
      </c>
      <c r="L646" s="325">
        <v>2</v>
      </c>
      <c r="M646" s="344"/>
    </row>
    <row r="647" spans="1:13" s="285" customFormat="1" ht="9" customHeight="1">
      <c r="A647" s="286" t="s">
        <v>65</v>
      </c>
      <c r="B647" s="324">
        <v>7130</v>
      </c>
      <c r="C647" s="342"/>
      <c r="D647" s="324">
        <v>326</v>
      </c>
      <c r="E647" s="324">
        <v>4531</v>
      </c>
      <c r="F647" s="324">
        <v>5</v>
      </c>
      <c r="G647" s="324">
        <v>2190</v>
      </c>
      <c r="H647" s="324">
        <v>15</v>
      </c>
      <c r="I647" s="324">
        <v>25</v>
      </c>
      <c r="J647" s="324">
        <v>1</v>
      </c>
      <c r="K647" s="324">
        <v>40</v>
      </c>
      <c r="L647" s="324">
        <v>6</v>
      </c>
      <c r="M647" s="344"/>
    </row>
    <row r="648" spans="1:13" s="285" customFormat="1" ht="9" customHeight="1">
      <c r="A648" s="286" t="s">
        <v>66</v>
      </c>
      <c r="B648" s="324">
        <v>7345</v>
      </c>
      <c r="C648" s="342"/>
      <c r="D648" s="324">
        <v>7345</v>
      </c>
      <c r="E648" s="324">
        <v>0</v>
      </c>
      <c r="F648" s="324">
        <v>0</v>
      </c>
      <c r="G648" s="324">
        <v>0</v>
      </c>
      <c r="H648" s="324">
        <v>0</v>
      </c>
      <c r="I648" s="324">
        <v>0</v>
      </c>
      <c r="J648" s="324">
        <v>0</v>
      </c>
      <c r="K648" s="324">
        <v>0</v>
      </c>
      <c r="L648" s="324">
        <v>0</v>
      </c>
      <c r="M648" s="344"/>
    </row>
    <row r="649" spans="1:13" s="285" customFormat="1" ht="9" customHeight="1">
      <c r="A649" s="286" t="s">
        <v>67</v>
      </c>
      <c r="B649" s="324">
        <v>6150</v>
      </c>
      <c r="C649" s="342"/>
      <c r="D649" s="324">
        <v>1371</v>
      </c>
      <c r="E649" s="324">
        <v>4224</v>
      </c>
      <c r="F649" s="324">
        <v>1</v>
      </c>
      <c r="G649" s="324">
        <v>35</v>
      </c>
      <c r="H649" s="324">
        <v>0</v>
      </c>
      <c r="I649" s="324">
        <v>1</v>
      </c>
      <c r="J649" s="324">
        <v>13</v>
      </c>
      <c r="K649" s="324">
        <v>29</v>
      </c>
      <c r="L649" s="324">
        <v>508</v>
      </c>
      <c r="M649" s="344"/>
    </row>
    <row r="650" spans="1:13" s="285" customFormat="1" ht="9" customHeight="1">
      <c r="A650" s="291" t="s">
        <v>68</v>
      </c>
      <c r="B650" s="325">
        <v>15510</v>
      </c>
      <c r="C650" s="343"/>
      <c r="D650" s="325">
        <v>3526</v>
      </c>
      <c r="E650" s="325">
        <v>10217</v>
      </c>
      <c r="F650" s="325">
        <v>56</v>
      </c>
      <c r="G650" s="325">
        <v>1683</v>
      </c>
      <c r="H650" s="325">
        <v>1</v>
      </c>
      <c r="I650" s="325">
        <v>2</v>
      </c>
      <c r="J650" s="325">
        <v>4</v>
      </c>
      <c r="K650" s="325">
        <v>30</v>
      </c>
      <c r="L650" s="325">
        <v>12</v>
      </c>
      <c r="M650" s="344"/>
    </row>
    <row r="651" spans="1:13" s="285" customFormat="1" ht="9" customHeight="1">
      <c r="A651" s="286" t="s">
        <v>69</v>
      </c>
      <c r="B651" s="324">
        <v>13766</v>
      </c>
      <c r="C651" s="342"/>
      <c r="D651" s="324">
        <v>8650</v>
      </c>
      <c r="E651" s="324">
        <v>4016</v>
      </c>
      <c r="F651" s="324">
        <v>8</v>
      </c>
      <c r="G651" s="324">
        <v>1109</v>
      </c>
      <c r="H651" s="324">
        <v>6</v>
      </c>
      <c r="I651" s="324">
        <v>1</v>
      </c>
      <c r="J651" s="324">
        <v>0</v>
      </c>
      <c r="K651" s="324">
        <v>5</v>
      </c>
      <c r="L651" s="324">
        <v>0</v>
      </c>
      <c r="M651" s="344"/>
    </row>
    <row r="652" spans="1:13" s="285" customFormat="1" ht="9" customHeight="1">
      <c r="A652" s="286" t="s">
        <v>70</v>
      </c>
      <c r="B652" s="324">
        <v>43981</v>
      </c>
      <c r="C652" s="342"/>
      <c r="D652" s="324">
        <v>36256</v>
      </c>
      <c r="E652" s="324">
        <v>6021</v>
      </c>
      <c r="F652" s="324">
        <v>6</v>
      </c>
      <c r="G652" s="324">
        <v>1469</v>
      </c>
      <c r="H652" s="324">
        <v>72</v>
      </c>
      <c r="I652" s="324">
        <v>132</v>
      </c>
      <c r="J652" s="324">
        <v>0</v>
      </c>
      <c r="K652" s="324">
        <v>24</v>
      </c>
      <c r="L652" s="324">
        <v>1</v>
      </c>
      <c r="M652" s="344"/>
    </row>
    <row r="653" spans="1:13" s="285" customFormat="1" ht="9" customHeight="1">
      <c r="A653" s="286" t="s">
        <v>71</v>
      </c>
      <c r="B653" s="324">
        <v>18147</v>
      </c>
      <c r="C653" s="342"/>
      <c r="D653" s="324">
        <v>12588</v>
      </c>
      <c r="E653" s="324">
        <v>5245</v>
      </c>
      <c r="F653" s="324">
        <v>1</v>
      </c>
      <c r="G653" s="324">
        <v>415</v>
      </c>
      <c r="H653" s="324">
        <v>2</v>
      </c>
      <c r="I653" s="324">
        <v>1</v>
      </c>
      <c r="J653" s="324">
        <v>0</v>
      </c>
      <c r="K653" s="324">
        <v>0</v>
      </c>
      <c r="L653" s="324">
        <v>13</v>
      </c>
      <c r="M653" s="344"/>
    </row>
    <row r="654" spans="1:13" s="285" customFormat="1" ht="9" customHeight="1">
      <c r="A654" s="291" t="s">
        <v>72</v>
      </c>
      <c r="B654" s="325">
        <v>16799</v>
      </c>
      <c r="C654" s="343"/>
      <c r="D654" s="325">
        <v>8727</v>
      </c>
      <c r="E654" s="325">
        <v>4950</v>
      </c>
      <c r="F654" s="325">
        <v>8</v>
      </c>
      <c r="G654" s="325">
        <v>668</v>
      </c>
      <c r="H654" s="325">
        <v>0</v>
      </c>
      <c r="I654" s="325">
        <v>0</v>
      </c>
      <c r="J654" s="325">
        <v>0</v>
      </c>
      <c r="K654" s="325">
        <v>134</v>
      </c>
      <c r="L654" s="325">
        <v>2313</v>
      </c>
      <c r="M654" s="344"/>
    </row>
    <row r="655" spans="1:13" s="285" customFormat="1" ht="9" customHeight="1">
      <c r="A655" s="286" t="s">
        <v>73</v>
      </c>
      <c r="B655" s="324">
        <v>408</v>
      </c>
      <c r="C655" s="342"/>
      <c r="D655" s="324">
        <v>47</v>
      </c>
      <c r="E655" s="324">
        <v>315</v>
      </c>
      <c r="F655" s="324">
        <v>0</v>
      </c>
      <c r="G655" s="324">
        <v>39</v>
      </c>
      <c r="H655" s="324">
        <v>1</v>
      </c>
      <c r="I655" s="324">
        <v>0</v>
      </c>
      <c r="J655" s="324">
        <v>0</v>
      </c>
      <c r="K655" s="324">
        <v>13</v>
      </c>
      <c r="L655" s="324">
        <v>0</v>
      </c>
      <c r="M655" s="344"/>
    </row>
    <row r="656" spans="1:13" s="285" customFormat="1" ht="9" customHeight="1">
      <c r="A656" s="286" t="s">
        <v>74</v>
      </c>
      <c r="B656" s="324">
        <v>14422</v>
      </c>
      <c r="C656" s="342"/>
      <c r="D656" s="324">
        <v>2297</v>
      </c>
      <c r="E656" s="324">
        <v>6394</v>
      </c>
      <c r="F656" s="324">
        <v>5</v>
      </c>
      <c r="G656" s="324">
        <v>1189</v>
      </c>
      <c r="H656" s="324">
        <v>0</v>
      </c>
      <c r="I656" s="324">
        <v>1</v>
      </c>
      <c r="J656" s="324">
        <v>0</v>
      </c>
      <c r="K656" s="324">
        <v>1278</v>
      </c>
      <c r="L656" s="324">
        <v>3262</v>
      </c>
      <c r="M656" s="344"/>
    </row>
    <row r="657" spans="1:13" s="285" customFormat="1" ht="9" customHeight="1">
      <c r="A657" s="286" t="s">
        <v>75</v>
      </c>
      <c r="B657" s="324">
        <v>13234</v>
      </c>
      <c r="C657" s="342"/>
      <c r="D657" s="324">
        <v>12</v>
      </c>
      <c r="E657" s="324">
        <v>13208</v>
      </c>
      <c r="F657" s="324">
        <v>0</v>
      </c>
      <c r="G657" s="324">
        <v>0</v>
      </c>
      <c r="H657" s="324">
        <v>0</v>
      </c>
      <c r="I657" s="324">
        <v>0</v>
      </c>
      <c r="J657" s="324">
        <v>0</v>
      </c>
      <c r="K657" s="324">
        <v>14</v>
      </c>
      <c r="L657" s="324">
        <v>0</v>
      </c>
      <c r="M657" s="344"/>
    </row>
    <row r="658" spans="1:13" s="285" customFormat="1" ht="9" customHeight="1">
      <c r="A658" s="291" t="s">
        <v>76</v>
      </c>
      <c r="B658" s="325">
        <v>1665</v>
      </c>
      <c r="C658" s="343"/>
      <c r="D658" s="325">
        <v>644</v>
      </c>
      <c r="E658" s="325">
        <v>278</v>
      </c>
      <c r="F658" s="325">
        <v>0</v>
      </c>
      <c r="G658" s="325">
        <v>743</v>
      </c>
      <c r="H658" s="325">
        <v>0</v>
      </c>
      <c r="I658" s="325">
        <v>0</v>
      </c>
      <c r="J658" s="325">
        <v>0</v>
      </c>
      <c r="K658" s="325">
        <v>0</v>
      </c>
      <c r="L658" s="325">
        <v>0</v>
      </c>
      <c r="M658" s="344"/>
    </row>
    <row r="659" spans="1:13" s="323" customFormat="1" ht="9" customHeight="1">
      <c r="A659" s="318"/>
      <c r="B659" s="344"/>
      <c r="C659" s="345"/>
      <c r="D659" s="344"/>
      <c r="E659" s="344"/>
      <c r="F659" s="344"/>
      <c r="G659" s="344"/>
      <c r="H659" s="344"/>
      <c r="I659" s="344"/>
      <c r="J659" s="344"/>
      <c r="K659" s="344"/>
      <c r="L659" s="344"/>
    </row>
    <row r="660" spans="1:13" s="285" customFormat="1" ht="9" customHeight="1">
      <c r="A660" s="284">
        <v>2013</v>
      </c>
    </row>
    <row r="661" spans="1:13" s="285" customFormat="1" ht="9">
      <c r="A661" s="284" t="s">
        <v>44</v>
      </c>
      <c r="B661" s="347">
        <f>SUM(B663:B694)</f>
        <v>398802</v>
      </c>
      <c r="C661" s="347"/>
      <c r="D661" s="341">
        <f t="shared" ref="D661:L661" si="18">SUM(D663:D694)</f>
        <v>170282</v>
      </c>
      <c r="E661" s="341">
        <f t="shared" si="18"/>
        <v>193451</v>
      </c>
      <c r="F661" s="341">
        <f t="shared" si="18"/>
        <v>3108</v>
      </c>
      <c r="G661" s="341">
        <f t="shared" si="18"/>
        <v>22533</v>
      </c>
      <c r="H661" s="341">
        <f t="shared" si="18"/>
        <v>200</v>
      </c>
      <c r="I661" s="341">
        <f t="shared" si="18"/>
        <v>112</v>
      </c>
      <c r="J661" s="341">
        <f t="shared" si="18"/>
        <v>1065</v>
      </c>
      <c r="K661" s="341">
        <f t="shared" si="18"/>
        <v>1409</v>
      </c>
      <c r="L661" s="341">
        <f t="shared" si="18"/>
        <v>8176</v>
      </c>
      <c r="M661" s="346"/>
    </row>
    <row r="662" spans="1:13" s="285" customFormat="1" ht="3.95" customHeight="1">
      <c r="A662" s="288"/>
      <c r="B662" s="347"/>
      <c r="C662" s="347"/>
      <c r="D662" s="308"/>
      <c r="E662" s="308"/>
      <c r="F662" s="308"/>
      <c r="G662" s="308"/>
      <c r="H662" s="308"/>
      <c r="I662" s="308"/>
      <c r="J662" s="308"/>
      <c r="K662" s="308"/>
      <c r="L662" s="308"/>
      <c r="M662" s="346"/>
    </row>
    <row r="663" spans="1:13" s="285" customFormat="1" ht="9" customHeight="1">
      <c r="A663" s="286" t="s">
        <v>45</v>
      </c>
      <c r="B663" s="324">
        <v>4393</v>
      </c>
      <c r="C663" s="342"/>
      <c r="D663" s="324">
        <v>4393</v>
      </c>
      <c r="E663" s="324">
        <v>0</v>
      </c>
      <c r="F663" s="324">
        <v>0</v>
      </c>
      <c r="G663" s="324">
        <v>0</v>
      </c>
      <c r="H663" s="324">
        <v>0</v>
      </c>
      <c r="I663" s="324">
        <v>0</v>
      </c>
      <c r="J663" s="324">
        <v>0</v>
      </c>
      <c r="K663" s="324">
        <v>0</v>
      </c>
      <c r="L663" s="324">
        <v>0</v>
      </c>
      <c r="M663" s="344"/>
    </row>
    <row r="664" spans="1:13" s="285" customFormat="1" ht="9" customHeight="1">
      <c r="A664" s="286" t="s">
        <v>46</v>
      </c>
      <c r="B664" s="324">
        <v>3740</v>
      </c>
      <c r="C664" s="342"/>
      <c r="D664" s="324">
        <v>1728</v>
      </c>
      <c r="E664" s="324">
        <v>152</v>
      </c>
      <c r="F664" s="324">
        <v>3</v>
      </c>
      <c r="G664" s="324">
        <v>1700</v>
      </c>
      <c r="H664" s="324">
        <v>1</v>
      </c>
      <c r="I664" s="324">
        <v>1</v>
      </c>
      <c r="J664" s="324">
        <v>0</v>
      </c>
      <c r="K664" s="324">
        <v>109</v>
      </c>
      <c r="L664" s="324">
        <v>50</v>
      </c>
      <c r="M664" s="344"/>
    </row>
    <row r="665" spans="1:13" s="285" customFormat="1" ht="9" customHeight="1">
      <c r="A665" s="286" t="s">
        <v>47</v>
      </c>
      <c r="B665" s="324">
        <v>2891</v>
      </c>
      <c r="C665" s="342"/>
      <c r="D665" s="324">
        <v>1411</v>
      </c>
      <c r="E665" s="324">
        <v>21</v>
      </c>
      <c r="F665" s="324">
        <v>0</v>
      </c>
      <c r="G665" s="324">
        <v>1286</v>
      </c>
      <c r="H665" s="324">
        <v>6</v>
      </c>
      <c r="I665" s="324">
        <v>0</v>
      </c>
      <c r="J665" s="324">
        <v>4</v>
      </c>
      <c r="K665" s="324">
        <v>164</v>
      </c>
      <c r="L665" s="324">
        <v>0</v>
      </c>
      <c r="M665" s="344"/>
    </row>
    <row r="666" spans="1:13" s="285" customFormat="1" ht="9" customHeight="1">
      <c r="A666" s="291" t="s">
        <v>48</v>
      </c>
      <c r="B666" s="325">
        <v>5212</v>
      </c>
      <c r="C666" s="343"/>
      <c r="D666" s="325">
        <v>2767</v>
      </c>
      <c r="E666" s="325">
        <v>2307</v>
      </c>
      <c r="F666" s="325">
        <v>0</v>
      </c>
      <c r="G666" s="325">
        <v>0</v>
      </c>
      <c r="H666" s="325">
        <v>137</v>
      </c>
      <c r="I666" s="325">
        <v>0</v>
      </c>
      <c r="J666" s="325">
        <v>0</v>
      </c>
      <c r="K666" s="325">
        <v>2</v>
      </c>
      <c r="L666" s="325">
        <v>0</v>
      </c>
      <c r="M666" s="344"/>
    </row>
    <row r="667" spans="1:13" s="285" customFormat="1" ht="9" customHeight="1">
      <c r="A667" s="286" t="s">
        <v>49</v>
      </c>
      <c r="B667" s="324">
        <v>25512</v>
      </c>
      <c r="C667" s="342"/>
      <c r="D667" s="324">
        <v>21344</v>
      </c>
      <c r="E667" s="324">
        <v>2743</v>
      </c>
      <c r="F667" s="324">
        <v>0</v>
      </c>
      <c r="G667" s="324">
        <v>1325</v>
      </c>
      <c r="H667" s="324">
        <v>6</v>
      </c>
      <c r="I667" s="324">
        <v>0</v>
      </c>
      <c r="J667" s="324">
        <v>7</v>
      </c>
      <c r="K667" s="324">
        <v>47</v>
      </c>
      <c r="L667" s="324">
        <v>40</v>
      </c>
      <c r="M667" s="344"/>
    </row>
    <row r="668" spans="1:13" s="285" customFormat="1" ht="9" customHeight="1">
      <c r="A668" s="286" t="s">
        <v>50</v>
      </c>
      <c r="B668" s="324">
        <v>2725</v>
      </c>
      <c r="C668" s="342"/>
      <c r="D668" s="324">
        <v>119</v>
      </c>
      <c r="E668" s="324">
        <v>1200</v>
      </c>
      <c r="F668" s="324">
        <v>3</v>
      </c>
      <c r="G668" s="324">
        <v>11</v>
      </c>
      <c r="H668" s="324">
        <v>0</v>
      </c>
      <c r="I668" s="324">
        <v>0</v>
      </c>
      <c r="J668" s="324">
        <v>0</v>
      </c>
      <c r="K668" s="324">
        <v>6</v>
      </c>
      <c r="L668" s="324">
        <v>1392</v>
      </c>
      <c r="M668" s="344"/>
    </row>
    <row r="669" spans="1:13" s="285" customFormat="1" ht="9" customHeight="1">
      <c r="A669" s="286" t="s">
        <v>51</v>
      </c>
      <c r="B669" s="324">
        <v>5668</v>
      </c>
      <c r="C669" s="342"/>
      <c r="D669" s="324">
        <v>1041</v>
      </c>
      <c r="E669" s="324">
        <v>2263</v>
      </c>
      <c r="F669" s="324">
        <v>4</v>
      </c>
      <c r="G669" s="324">
        <v>2358</v>
      </c>
      <c r="H669" s="324">
        <v>5</v>
      </c>
      <c r="I669" s="324">
        <v>0</v>
      </c>
      <c r="J669" s="324">
        <v>0</v>
      </c>
      <c r="K669" s="324">
        <v>2</v>
      </c>
      <c r="L669" s="324">
        <v>7</v>
      </c>
      <c r="M669" s="344"/>
    </row>
    <row r="670" spans="1:13" s="285" customFormat="1" ht="9" customHeight="1">
      <c r="A670" s="291" t="s">
        <v>52</v>
      </c>
      <c r="B670" s="325">
        <v>19846</v>
      </c>
      <c r="C670" s="343"/>
      <c r="D670" s="325">
        <v>323</v>
      </c>
      <c r="E670" s="325">
        <v>19162</v>
      </c>
      <c r="F670" s="325">
        <v>334</v>
      </c>
      <c r="G670" s="325">
        <v>0</v>
      </c>
      <c r="H670" s="325">
        <v>9</v>
      </c>
      <c r="I670" s="325">
        <v>12</v>
      </c>
      <c r="J670" s="325">
        <v>6</v>
      </c>
      <c r="K670" s="325">
        <v>0</v>
      </c>
      <c r="L670" s="325">
        <v>0</v>
      </c>
      <c r="M670" s="344"/>
    </row>
    <row r="671" spans="1:13" s="285" customFormat="1" ht="9" customHeight="1">
      <c r="A671" s="286" t="s">
        <v>53</v>
      </c>
      <c r="B671" s="324">
        <v>25439</v>
      </c>
      <c r="C671" s="342"/>
      <c r="D671" s="324">
        <v>62</v>
      </c>
      <c r="E671" s="324">
        <v>25039</v>
      </c>
      <c r="F671" s="324">
        <v>23</v>
      </c>
      <c r="G671" s="324">
        <v>2</v>
      </c>
      <c r="H671" s="324">
        <v>0</v>
      </c>
      <c r="I671" s="324">
        <v>0</v>
      </c>
      <c r="J671" s="324">
        <v>0</v>
      </c>
      <c r="K671" s="324">
        <v>10</v>
      </c>
      <c r="L671" s="324">
        <v>303</v>
      </c>
      <c r="M671" s="344"/>
    </row>
    <row r="672" spans="1:13" s="285" customFormat="1" ht="9" customHeight="1">
      <c r="A672" s="286" t="s">
        <v>54</v>
      </c>
      <c r="B672" s="324">
        <v>12295</v>
      </c>
      <c r="C672" s="342"/>
      <c r="D672" s="324">
        <v>8998</v>
      </c>
      <c r="E672" s="324">
        <v>3296</v>
      </c>
      <c r="F672" s="324">
        <v>0</v>
      </c>
      <c r="G672" s="324">
        <v>1</v>
      </c>
      <c r="H672" s="324">
        <v>1</v>
      </c>
      <c r="I672" s="324">
        <v>1</v>
      </c>
      <c r="J672" s="324">
        <v>0</v>
      </c>
      <c r="K672" s="324">
        <v>0</v>
      </c>
      <c r="L672" s="324">
        <v>0</v>
      </c>
      <c r="M672" s="344"/>
    </row>
    <row r="673" spans="1:13" s="285" customFormat="1" ht="9" customHeight="1">
      <c r="A673" s="286" t="s">
        <v>55</v>
      </c>
      <c r="B673" s="324">
        <v>25011</v>
      </c>
      <c r="C673" s="342"/>
      <c r="D673" s="324">
        <v>23647</v>
      </c>
      <c r="E673" s="324">
        <v>1358</v>
      </c>
      <c r="F673" s="324">
        <v>3</v>
      </c>
      <c r="G673" s="324">
        <v>2</v>
      </c>
      <c r="H673" s="324">
        <v>0</v>
      </c>
      <c r="I673" s="324">
        <v>0</v>
      </c>
      <c r="J673" s="324">
        <v>0</v>
      </c>
      <c r="K673" s="324">
        <v>1</v>
      </c>
      <c r="L673" s="324">
        <v>3</v>
      </c>
      <c r="M673" s="344"/>
    </row>
    <row r="674" spans="1:13" s="285" customFormat="1" ht="9" customHeight="1">
      <c r="A674" s="291" t="s">
        <v>56</v>
      </c>
      <c r="B674" s="325">
        <v>20646</v>
      </c>
      <c r="C674" s="343"/>
      <c r="D674" s="325">
        <v>1881</v>
      </c>
      <c r="E674" s="325">
        <v>18494</v>
      </c>
      <c r="F674" s="325">
        <v>11</v>
      </c>
      <c r="G674" s="325">
        <v>5</v>
      </c>
      <c r="H674" s="325">
        <v>0</v>
      </c>
      <c r="I674" s="325">
        <v>0</v>
      </c>
      <c r="J674" s="325">
        <v>2</v>
      </c>
      <c r="K674" s="325">
        <v>248</v>
      </c>
      <c r="L674" s="325">
        <v>5</v>
      </c>
      <c r="M674" s="344"/>
    </row>
    <row r="675" spans="1:13" s="285" customFormat="1" ht="9" customHeight="1">
      <c r="A675" s="286" t="s">
        <v>57</v>
      </c>
      <c r="B675" s="324">
        <v>3194</v>
      </c>
      <c r="C675" s="342"/>
      <c r="D675" s="324">
        <v>678</v>
      </c>
      <c r="E675" s="324">
        <v>2512</v>
      </c>
      <c r="F675" s="324">
        <v>3</v>
      </c>
      <c r="G675" s="324">
        <v>1</v>
      </c>
      <c r="H675" s="324">
        <v>0</v>
      </c>
      <c r="I675" s="324">
        <v>0</v>
      </c>
      <c r="J675" s="324">
        <v>0</v>
      </c>
      <c r="K675" s="324">
        <v>0</v>
      </c>
      <c r="L675" s="324">
        <v>0</v>
      </c>
      <c r="M675" s="344"/>
    </row>
    <row r="676" spans="1:13" s="285" customFormat="1" ht="9" customHeight="1">
      <c r="A676" s="286" t="s">
        <v>58</v>
      </c>
      <c r="B676" s="324">
        <v>34069</v>
      </c>
      <c r="C676" s="342"/>
      <c r="D676" s="324">
        <v>12695</v>
      </c>
      <c r="E676" s="324">
        <v>20632</v>
      </c>
      <c r="F676" s="324">
        <v>10</v>
      </c>
      <c r="G676" s="324">
        <v>695</v>
      </c>
      <c r="H676" s="324">
        <v>6</v>
      </c>
      <c r="I676" s="324">
        <v>0</v>
      </c>
      <c r="J676" s="324">
        <v>0</v>
      </c>
      <c r="K676" s="324">
        <v>53</v>
      </c>
      <c r="L676" s="324">
        <v>0</v>
      </c>
      <c r="M676" s="344"/>
    </row>
    <row r="677" spans="1:13" s="285" customFormat="1" ht="9" customHeight="1">
      <c r="A677" s="286" t="s">
        <v>59</v>
      </c>
      <c r="B677" s="324">
        <v>11418</v>
      </c>
      <c r="C677" s="342"/>
      <c r="D677" s="324">
        <v>5534</v>
      </c>
      <c r="E677" s="324">
        <v>5037</v>
      </c>
      <c r="F677" s="324">
        <v>374</v>
      </c>
      <c r="G677" s="324">
        <v>0</v>
      </c>
      <c r="H677" s="324">
        <v>0</v>
      </c>
      <c r="I677" s="324">
        <v>0</v>
      </c>
      <c r="J677" s="324">
        <v>0</v>
      </c>
      <c r="K677" s="324">
        <v>159</v>
      </c>
      <c r="L677" s="324">
        <v>314</v>
      </c>
      <c r="M677" s="344"/>
    </row>
    <row r="678" spans="1:13" s="285" customFormat="1" ht="9" customHeight="1">
      <c r="A678" s="291" t="s">
        <v>60</v>
      </c>
      <c r="B678" s="325">
        <v>5240</v>
      </c>
      <c r="C678" s="343"/>
      <c r="D678" s="325">
        <v>2195</v>
      </c>
      <c r="E678" s="325">
        <v>1717</v>
      </c>
      <c r="F678" s="325">
        <v>6</v>
      </c>
      <c r="G678" s="325">
        <v>1263</v>
      </c>
      <c r="H678" s="325">
        <v>0</v>
      </c>
      <c r="I678" s="325">
        <v>0</v>
      </c>
      <c r="J678" s="325">
        <v>0</v>
      </c>
      <c r="K678" s="325">
        <v>22</v>
      </c>
      <c r="L678" s="325">
        <v>49</v>
      </c>
      <c r="M678" s="344"/>
    </row>
    <row r="679" spans="1:13" s="285" customFormat="1" ht="9" customHeight="1">
      <c r="A679" s="286" t="s">
        <v>61</v>
      </c>
      <c r="B679" s="324">
        <v>4780</v>
      </c>
      <c r="C679" s="342"/>
      <c r="D679" s="324">
        <v>0</v>
      </c>
      <c r="E679" s="324">
        <v>4777</v>
      </c>
      <c r="F679" s="324">
        <v>0</v>
      </c>
      <c r="G679" s="324">
        <v>0</v>
      </c>
      <c r="H679" s="324">
        <v>0</v>
      </c>
      <c r="I679" s="324">
        <v>0</v>
      </c>
      <c r="J679" s="324">
        <v>0</v>
      </c>
      <c r="K679" s="324">
        <v>0</v>
      </c>
      <c r="L679" s="324">
        <v>3</v>
      </c>
      <c r="M679" s="344"/>
    </row>
    <row r="680" spans="1:13" s="285" customFormat="1" ht="9" customHeight="1">
      <c r="A680" s="286" t="s">
        <v>62</v>
      </c>
      <c r="B680" s="324">
        <v>408</v>
      </c>
      <c r="C680" s="342"/>
      <c r="D680" s="324">
        <v>56</v>
      </c>
      <c r="E680" s="324">
        <v>278</v>
      </c>
      <c r="F680" s="324">
        <v>1</v>
      </c>
      <c r="G680" s="324">
        <v>36</v>
      </c>
      <c r="H680" s="324">
        <v>10</v>
      </c>
      <c r="I680" s="324">
        <v>21</v>
      </c>
      <c r="J680" s="324">
        <v>0</v>
      </c>
      <c r="K680" s="324">
        <v>5</v>
      </c>
      <c r="L680" s="324">
        <v>1</v>
      </c>
      <c r="M680" s="344"/>
    </row>
    <row r="681" spans="1:13" s="285" customFormat="1" ht="9" customHeight="1">
      <c r="A681" s="286" t="s">
        <v>63</v>
      </c>
      <c r="B681" s="324">
        <v>5568</v>
      </c>
      <c r="C681" s="342"/>
      <c r="D681" s="324">
        <v>40</v>
      </c>
      <c r="E681" s="324">
        <v>0</v>
      </c>
      <c r="F681" s="324">
        <v>2212</v>
      </c>
      <c r="G681" s="324">
        <v>3170</v>
      </c>
      <c r="H681" s="324">
        <v>0</v>
      </c>
      <c r="I681" s="324">
        <v>0</v>
      </c>
      <c r="J681" s="324">
        <v>778</v>
      </c>
      <c r="K681" s="324">
        <v>70</v>
      </c>
      <c r="L681" s="324">
        <v>68</v>
      </c>
      <c r="M681" s="344"/>
    </row>
    <row r="682" spans="1:13" s="285" customFormat="1" ht="9" customHeight="1">
      <c r="A682" s="291" t="s">
        <v>64</v>
      </c>
      <c r="B682" s="325">
        <v>4117</v>
      </c>
      <c r="C682" s="343"/>
      <c r="D682" s="325">
        <v>2235</v>
      </c>
      <c r="E682" s="325">
        <v>748</v>
      </c>
      <c r="F682" s="325">
        <v>4</v>
      </c>
      <c r="G682" s="325">
        <v>1110</v>
      </c>
      <c r="H682" s="325">
        <v>1</v>
      </c>
      <c r="I682" s="325">
        <v>0</v>
      </c>
      <c r="J682" s="325">
        <v>0</v>
      </c>
      <c r="K682" s="325">
        <v>23</v>
      </c>
      <c r="L682" s="325">
        <v>0</v>
      </c>
      <c r="M682" s="344"/>
    </row>
    <row r="683" spans="1:13" s="285" customFormat="1" ht="9" customHeight="1">
      <c r="A683" s="286" t="s">
        <v>65</v>
      </c>
      <c r="B683" s="324">
        <v>7984</v>
      </c>
      <c r="C683" s="342"/>
      <c r="D683" s="324">
        <v>176</v>
      </c>
      <c r="E683" s="324">
        <v>5589</v>
      </c>
      <c r="F683" s="324">
        <v>25</v>
      </c>
      <c r="G683" s="324">
        <v>2105</v>
      </c>
      <c r="H683" s="324">
        <v>6</v>
      </c>
      <c r="I683" s="324">
        <v>32</v>
      </c>
      <c r="J683" s="324">
        <v>0</v>
      </c>
      <c r="K683" s="324">
        <v>49</v>
      </c>
      <c r="L683" s="324">
        <v>3</v>
      </c>
      <c r="M683" s="344"/>
    </row>
    <row r="684" spans="1:13" s="285" customFormat="1" ht="9" customHeight="1">
      <c r="A684" s="286" t="s">
        <v>66</v>
      </c>
      <c r="B684" s="324">
        <v>10521</v>
      </c>
      <c r="C684" s="342"/>
      <c r="D684" s="324">
        <v>10521</v>
      </c>
      <c r="E684" s="324">
        <v>0</v>
      </c>
      <c r="F684" s="324">
        <v>0</v>
      </c>
      <c r="G684" s="324">
        <v>0</v>
      </c>
      <c r="H684" s="324">
        <v>0</v>
      </c>
      <c r="I684" s="324">
        <v>0</v>
      </c>
      <c r="J684" s="324">
        <v>0</v>
      </c>
      <c r="K684" s="324">
        <v>0</v>
      </c>
      <c r="L684" s="324">
        <v>0</v>
      </c>
      <c r="M684" s="344"/>
    </row>
    <row r="685" spans="1:13" s="285" customFormat="1" ht="9" customHeight="1">
      <c r="A685" s="286" t="s">
        <v>67</v>
      </c>
      <c r="B685" s="324">
        <v>8253</v>
      </c>
      <c r="C685" s="342"/>
      <c r="D685" s="324">
        <v>4854</v>
      </c>
      <c r="E685" s="324">
        <v>2760</v>
      </c>
      <c r="F685" s="324">
        <v>6</v>
      </c>
      <c r="G685" s="324">
        <v>261</v>
      </c>
      <c r="H685" s="324">
        <v>1</v>
      </c>
      <c r="I685" s="324">
        <v>39</v>
      </c>
      <c r="J685" s="324">
        <v>249</v>
      </c>
      <c r="K685" s="324">
        <v>220</v>
      </c>
      <c r="L685" s="324">
        <v>412</v>
      </c>
      <c r="M685" s="344"/>
    </row>
    <row r="686" spans="1:13" s="285" customFormat="1" ht="9" customHeight="1">
      <c r="A686" s="291" t="s">
        <v>68</v>
      </c>
      <c r="B686" s="325">
        <v>15479</v>
      </c>
      <c r="C686" s="343"/>
      <c r="D686" s="325">
        <v>592</v>
      </c>
      <c r="E686" s="325">
        <v>13686</v>
      </c>
      <c r="F686" s="325">
        <v>10</v>
      </c>
      <c r="G686" s="325">
        <v>1185</v>
      </c>
      <c r="H686" s="325">
        <v>1</v>
      </c>
      <c r="I686" s="325">
        <v>3</v>
      </c>
      <c r="J686" s="325">
        <v>13</v>
      </c>
      <c r="K686" s="325">
        <v>34</v>
      </c>
      <c r="L686" s="325">
        <v>29</v>
      </c>
      <c r="M686" s="344"/>
    </row>
    <row r="687" spans="1:13" s="285" customFormat="1" ht="9" customHeight="1">
      <c r="A687" s="286" t="s">
        <v>69</v>
      </c>
      <c r="B687" s="324">
        <v>14628</v>
      </c>
      <c r="C687" s="342"/>
      <c r="D687" s="324">
        <v>8547</v>
      </c>
      <c r="E687" s="324">
        <v>5056</v>
      </c>
      <c r="F687" s="324">
        <v>1</v>
      </c>
      <c r="G687" s="324">
        <v>1025</v>
      </c>
      <c r="H687" s="324">
        <v>4</v>
      </c>
      <c r="I687" s="324">
        <v>0</v>
      </c>
      <c r="J687" s="324">
        <v>0</v>
      </c>
      <c r="K687" s="324">
        <v>0</v>
      </c>
      <c r="L687" s="324">
        <v>1</v>
      </c>
      <c r="M687" s="344"/>
    </row>
    <row r="688" spans="1:13" s="285" customFormat="1" ht="9" customHeight="1">
      <c r="A688" s="286" t="s">
        <v>70</v>
      </c>
      <c r="B688" s="324">
        <v>45004</v>
      </c>
      <c r="C688" s="342"/>
      <c r="D688" s="324">
        <v>34641</v>
      </c>
      <c r="E688" s="324">
        <v>9243</v>
      </c>
      <c r="F688" s="324">
        <v>52</v>
      </c>
      <c r="G688" s="324">
        <v>954</v>
      </c>
      <c r="H688" s="324">
        <v>0</v>
      </c>
      <c r="I688" s="324">
        <v>0</v>
      </c>
      <c r="J688" s="324">
        <v>3</v>
      </c>
      <c r="K688" s="324">
        <v>111</v>
      </c>
      <c r="L688" s="324">
        <v>0</v>
      </c>
      <c r="M688" s="344"/>
    </row>
    <row r="689" spans="1:13" s="285" customFormat="1" ht="9" customHeight="1">
      <c r="A689" s="286" t="s">
        <v>71</v>
      </c>
      <c r="B689" s="324">
        <v>20978</v>
      </c>
      <c r="C689" s="342"/>
      <c r="D689" s="324">
        <v>3611</v>
      </c>
      <c r="E689" s="324">
        <v>16677</v>
      </c>
      <c r="F689" s="324">
        <v>0</v>
      </c>
      <c r="G689" s="324">
        <v>613</v>
      </c>
      <c r="H689" s="324">
        <v>0</v>
      </c>
      <c r="I689" s="324">
        <v>1</v>
      </c>
      <c r="J689" s="324">
        <v>1</v>
      </c>
      <c r="K689" s="324">
        <v>0</v>
      </c>
      <c r="L689" s="324">
        <v>78</v>
      </c>
      <c r="M689" s="344"/>
    </row>
    <row r="690" spans="1:13" s="285" customFormat="1" ht="9" customHeight="1">
      <c r="A690" s="291" t="s">
        <v>72</v>
      </c>
      <c r="B690" s="325">
        <v>17553</v>
      </c>
      <c r="C690" s="343"/>
      <c r="D690" s="325">
        <v>9939</v>
      </c>
      <c r="E690" s="325">
        <v>5582</v>
      </c>
      <c r="F690" s="325">
        <v>6</v>
      </c>
      <c r="G690" s="325">
        <v>1399</v>
      </c>
      <c r="H690" s="325">
        <v>4</v>
      </c>
      <c r="I690" s="325">
        <v>0</v>
      </c>
      <c r="J690" s="325">
        <v>1</v>
      </c>
      <c r="K690" s="325">
        <v>36</v>
      </c>
      <c r="L690" s="325">
        <v>599</v>
      </c>
      <c r="M690" s="344"/>
    </row>
    <row r="691" spans="1:13" s="285" customFormat="1" ht="9" customHeight="1">
      <c r="A691" s="286" t="s">
        <v>73</v>
      </c>
      <c r="B691" s="324">
        <v>448</v>
      </c>
      <c r="C691" s="342"/>
      <c r="D691" s="324">
        <v>23</v>
      </c>
      <c r="E691" s="324">
        <v>414</v>
      </c>
      <c r="F691" s="324">
        <v>0</v>
      </c>
      <c r="G691" s="324">
        <v>5</v>
      </c>
      <c r="H691" s="324">
        <v>0</v>
      </c>
      <c r="I691" s="324">
        <v>0</v>
      </c>
      <c r="J691" s="324">
        <v>0</v>
      </c>
      <c r="K691" s="324">
        <v>6</v>
      </c>
      <c r="L691" s="324">
        <v>0</v>
      </c>
      <c r="M691" s="344"/>
    </row>
    <row r="692" spans="1:13" s="285" customFormat="1" ht="9" customHeight="1">
      <c r="A692" s="286" t="s">
        <v>74</v>
      </c>
      <c r="B692" s="324">
        <v>17597</v>
      </c>
      <c r="C692" s="342"/>
      <c r="D692" s="324">
        <v>4297</v>
      </c>
      <c r="E692" s="324">
        <v>6482</v>
      </c>
      <c r="F692" s="324">
        <v>16</v>
      </c>
      <c r="G692" s="324">
        <v>2007</v>
      </c>
      <c r="H692" s="324">
        <v>2</v>
      </c>
      <c r="I692" s="324">
        <v>2</v>
      </c>
      <c r="J692" s="324">
        <v>1</v>
      </c>
      <c r="K692" s="324">
        <v>21</v>
      </c>
      <c r="L692" s="324">
        <v>4819</v>
      </c>
      <c r="M692" s="344"/>
    </row>
    <row r="693" spans="1:13" s="285" customFormat="1" ht="9" customHeight="1">
      <c r="A693" s="286" t="s">
        <v>75</v>
      </c>
      <c r="B693" s="324">
        <v>16231</v>
      </c>
      <c r="C693" s="342"/>
      <c r="D693" s="324">
        <v>5</v>
      </c>
      <c r="E693" s="324">
        <v>16217</v>
      </c>
      <c r="F693" s="324">
        <v>1</v>
      </c>
      <c r="G693" s="324">
        <v>0</v>
      </c>
      <c r="H693" s="324">
        <v>0</v>
      </c>
      <c r="I693" s="324">
        <v>0</v>
      </c>
      <c r="J693" s="324">
        <v>0</v>
      </c>
      <c r="K693" s="324">
        <v>8</v>
      </c>
      <c r="L693" s="324">
        <v>0</v>
      </c>
      <c r="M693" s="344"/>
    </row>
    <row r="694" spans="1:13" s="285" customFormat="1" ht="9" customHeight="1">
      <c r="A694" s="291" t="s">
        <v>76</v>
      </c>
      <c r="B694" s="325">
        <v>1954</v>
      </c>
      <c r="C694" s="343"/>
      <c r="D694" s="325">
        <v>1929</v>
      </c>
      <c r="E694" s="325">
        <v>9</v>
      </c>
      <c r="F694" s="325">
        <v>0</v>
      </c>
      <c r="G694" s="325">
        <v>14</v>
      </c>
      <c r="H694" s="325">
        <v>0</v>
      </c>
      <c r="I694" s="325">
        <v>0</v>
      </c>
      <c r="J694" s="325">
        <v>0</v>
      </c>
      <c r="K694" s="325">
        <v>3</v>
      </c>
      <c r="L694" s="325">
        <v>0</v>
      </c>
      <c r="M694" s="344"/>
    </row>
    <row r="695" spans="1:13" s="323" customFormat="1" ht="9" customHeight="1">
      <c r="A695" s="318"/>
      <c r="B695" s="344"/>
      <c r="C695" s="345"/>
      <c r="D695" s="344"/>
      <c r="E695" s="344"/>
      <c r="F695" s="344"/>
      <c r="G695" s="344"/>
      <c r="H695" s="344"/>
      <c r="I695" s="344"/>
      <c r="J695" s="344"/>
      <c r="K695" s="344"/>
      <c r="L695" s="344"/>
    </row>
    <row r="696" spans="1:13" s="285" customFormat="1" ht="9" customHeight="1">
      <c r="A696" s="284">
        <v>2014</v>
      </c>
    </row>
    <row r="697" spans="1:13" s="285" customFormat="1" ht="9">
      <c r="A697" s="284" t="s">
        <v>44</v>
      </c>
      <c r="B697" s="347">
        <f>SUM(B699:B730)</f>
        <v>446522</v>
      </c>
      <c r="C697" s="347"/>
      <c r="D697" s="341">
        <f t="shared" ref="D697:L697" si="19">SUM(D699:D730)</f>
        <v>192081</v>
      </c>
      <c r="E697" s="341">
        <f t="shared" si="19"/>
        <v>224536</v>
      </c>
      <c r="F697" s="341">
        <f t="shared" si="19"/>
        <v>3289</v>
      </c>
      <c r="G697" s="341">
        <f t="shared" si="19"/>
        <v>20570</v>
      </c>
      <c r="H697" s="341">
        <f t="shared" si="19"/>
        <v>20</v>
      </c>
      <c r="I697" s="341">
        <f t="shared" si="19"/>
        <v>72</v>
      </c>
      <c r="J697" s="341">
        <f t="shared" si="19"/>
        <v>1014</v>
      </c>
      <c r="K697" s="341">
        <f t="shared" si="19"/>
        <v>4944</v>
      </c>
      <c r="L697" s="341">
        <f t="shared" si="19"/>
        <v>1277</v>
      </c>
      <c r="M697" s="346"/>
    </row>
    <row r="698" spans="1:13" s="285" customFormat="1" ht="3.95" customHeight="1">
      <c r="A698" s="288"/>
      <c r="B698" s="347"/>
      <c r="C698" s="347"/>
      <c r="D698" s="308"/>
      <c r="E698" s="308"/>
      <c r="F698" s="308"/>
      <c r="G698" s="308"/>
      <c r="H698" s="308"/>
      <c r="I698" s="308"/>
      <c r="J698" s="308"/>
      <c r="K698" s="308"/>
      <c r="L698" s="308"/>
      <c r="M698" s="346"/>
    </row>
    <row r="699" spans="1:13" s="285" customFormat="1" ht="9" customHeight="1">
      <c r="A699" s="286" t="s">
        <v>45</v>
      </c>
      <c r="B699" s="324">
        <v>5193</v>
      </c>
      <c r="C699" s="342"/>
      <c r="D699" s="324">
        <v>5192</v>
      </c>
      <c r="E699" s="324">
        <v>1</v>
      </c>
      <c r="F699" s="324">
        <v>0</v>
      </c>
      <c r="G699" s="324">
        <v>0</v>
      </c>
      <c r="H699" s="324">
        <v>0</v>
      </c>
      <c r="I699" s="324">
        <v>0</v>
      </c>
      <c r="J699" s="324">
        <v>0</v>
      </c>
      <c r="K699" s="324">
        <v>0</v>
      </c>
      <c r="L699" s="324">
        <v>0</v>
      </c>
      <c r="M699" s="344"/>
    </row>
    <row r="700" spans="1:13" s="285" customFormat="1" ht="9" customHeight="1">
      <c r="A700" s="286" t="s">
        <v>46</v>
      </c>
      <c r="B700" s="324">
        <v>4842</v>
      </c>
      <c r="C700" s="342"/>
      <c r="D700" s="324">
        <v>3289</v>
      </c>
      <c r="E700" s="324">
        <v>98</v>
      </c>
      <c r="F700" s="324">
        <v>1</v>
      </c>
      <c r="G700" s="324">
        <v>1349</v>
      </c>
      <c r="H700" s="324">
        <v>2</v>
      </c>
      <c r="I700" s="324">
        <v>1</v>
      </c>
      <c r="J700" s="324">
        <v>0</v>
      </c>
      <c r="K700" s="324">
        <v>71</v>
      </c>
      <c r="L700" s="324">
        <v>35</v>
      </c>
      <c r="M700" s="344"/>
    </row>
    <row r="701" spans="1:13" s="285" customFormat="1" ht="9" customHeight="1">
      <c r="A701" s="286" t="s">
        <v>47</v>
      </c>
      <c r="B701" s="324">
        <v>3415</v>
      </c>
      <c r="C701" s="342"/>
      <c r="D701" s="324">
        <v>1638</v>
      </c>
      <c r="E701" s="324">
        <v>5</v>
      </c>
      <c r="F701" s="324">
        <v>2</v>
      </c>
      <c r="G701" s="324">
        <v>1729</v>
      </c>
      <c r="H701" s="324">
        <v>0</v>
      </c>
      <c r="I701" s="324">
        <v>0</v>
      </c>
      <c r="J701" s="324">
        <v>0</v>
      </c>
      <c r="K701" s="324">
        <v>40</v>
      </c>
      <c r="L701" s="324">
        <v>1</v>
      </c>
      <c r="M701" s="344"/>
    </row>
    <row r="702" spans="1:13" s="285" customFormat="1" ht="9" customHeight="1">
      <c r="A702" s="291" t="s">
        <v>48</v>
      </c>
      <c r="B702" s="325">
        <v>5209</v>
      </c>
      <c r="C702" s="343"/>
      <c r="D702" s="325">
        <v>3224</v>
      </c>
      <c r="E702" s="325">
        <v>1986</v>
      </c>
      <c r="F702" s="325">
        <v>0</v>
      </c>
      <c r="G702" s="325">
        <v>0</v>
      </c>
      <c r="H702" s="325">
        <v>0</v>
      </c>
      <c r="I702" s="325">
        <v>0</v>
      </c>
      <c r="J702" s="325">
        <v>0</v>
      </c>
      <c r="K702" s="325">
        <v>0</v>
      </c>
      <c r="L702" s="325">
        <v>0</v>
      </c>
      <c r="M702" s="344"/>
    </row>
    <row r="703" spans="1:13" s="285" customFormat="1" ht="9" customHeight="1">
      <c r="A703" s="286" t="s">
        <v>49</v>
      </c>
      <c r="B703" s="324">
        <v>28153</v>
      </c>
      <c r="C703" s="342"/>
      <c r="D703" s="324">
        <v>22767</v>
      </c>
      <c r="E703" s="324">
        <v>4140</v>
      </c>
      <c r="F703" s="324">
        <v>1</v>
      </c>
      <c r="G703" s="324">
        <v>1227</v>
      </c>
      <c r="H703" s="324">
        <v>1</v>
      </c>
      <c r="I703" s="324">
        <v>0</v>
      </c>
      <c r="J703" s="324">
        <v>0</v>
      </c>
      <c r="K703" s="324">
        <v>4</v>
      </c>
      <c r="L703" s="324">
        <v>13</v>
      </c>
      <c r="M703" s="344"/>
    </row>
    <row r="704" spans="1:13" s="285" customFormat="1" ht="9" customHeight="1">
      <c r="A704" s="286" t="s">
        <v>50</v>
      </c>
      <c r="B704" s="324">
        <v>3143</v>
      </c>
      <c r="C704" s="342"/>
      <c r="D704" s="324">
        <v>133</v>
      </c>
      <c r="E704" s="324">
        <v>1551</v>
      </c>
      <c r="F704" s="324">
        <v>3</v>
      </c>
      <c r="G704" s="324">
        <v>125</v>
      </c>
      <c r="H704" s="324">
        <v>0</v>
      </c>
      <c r="I704" s="324">
        <v>0</v>
      </c>
      <c r="J704" s="324">
        <v>9</v>
      </c>
      <c r="K704" s="324">
        <v>757</v>
      </c>
      <c r="L704" s="324">
        <v>588</v>
      </c>
      <c r="M704" s="344"/>
    </row>
    <row r="705" spans="1:13" s="285" customFormat="1" ht="9" customHeight="1">
      <c r="A705" s="286" t="s">
        <v>51</v>
      </c>
      <c r="B705" s="324">
        <v>6979</v>
      </c>
      <c r="C705" s="342"/>
      <c r="D705" s="324">
        <v>963</v>
      </c>
      <c r="E705" s="324">
        <v>1823</v>
      </c>
      <c r="F705" s="324">
        <v>1</v>
      </c>
      <c r="G705" s="324">
        <v>4225</v>
      </c>
      <c r="H705" s="324">
        <v>0</v>
      </c>
      <c r="I705" s="324">
        <v>0</v>
      </c>
      <c r="J705" s="324">
        <v>0</v>
      </c>
      <c r="K705" s="324">
        <v>0</v>
      </c>
      <c r="L705" s="324">
        <v>0</v>
      </c>
      <c r="M705" s="344"/>
    </row>
    <row r="706" spans="1:13" s="285" customFormat="1" ht="9" customHeight="1">
      <c r="A706" s="291" t="s">
        <v>52</v>
      </c>
      <c r="B706" s="325">
        <v>24995</v>
      </c>
      <c r="C706" s="343"/>
      <c r="D706" s="325">
        <v>277</v>
      </c>
      <c r="E706" s="325">
        <v>21371</v>
      </c>
      <c r="F706" s="325">
        <v>410</v>
      </c>
      <c r="G706" s="325">
        <v>0</v>
      </c>
      <c r="H706" s="325">
        <v>4</v>
      </c>
      <c r="I706" s="325">
        <v>6</v>
      </c>
      <c r="J706" s="325">
        <v>28</v>
      </c>
      <c r="K706" s="325">
        <v>2899</v>
      </c>
      <c r="L706" s="325">
        <v>0</v>
      </c>
      <c r="M706" s="344"/>
    </row>
    <row r="707" spans="1:13" s="285" customFormat="1" ht="9" customHeight="1">
      <c r="A707" s="286" t="s">
        <v>53</v>
      </c>
      <c r="B707" s="324">
        <v>26552</v>
      </c>
      <c r="C707" s="342"/>
      <c r="D707" s="324">
        <v>1429</v>
      </c>
      <c r="E707" s="324">
        <v>25003</v>
      </c>
      <c r="F707" s="324">
        <v>34</v>
      </c>
      <c r="G707" s="324">
        <v>2</v>
      </c>
      <c r="H707" s="324">
        <v>1</v>
      </c>
      <c r="I707" s="324">
        <v>1</v>
      </c>
      <c r="J707" s="324">
        <v>0</v>
      </c>
      <c r="K707" s="324">
        <v>11</v>
      </c>
      <c r="L707" s="324">
        <v>71</v>
      </c>
      <c r="M707" s="344"/>
    </row>
    <row r="708" spans="1:13" s="285" customFormat="1" ht="9" customHeight="1">
      <c r="A708" s="286" t="s">
        <v>54</v>
      </c>
      <c r="B708" s="324">
        <v>11819</v>
      </c>
      <c r="C708" s="342"/>
      <c r="D708" s="324">
        <v>7132</v>
      </c>
      <c r="E708" s="324">
        <v>4685</v>
      </c>
      <c r="F708" s="324">
        <v>3</v>
      </c>
      <c r="G708" s="324">
        <v>0</v>
      </c>
      <c r="H708" s="324">
        <v>1</v>
      </c>
      <c r="I708" s="324">
        <v>0</v>
      </c>
      <c r="J708" s="324">
        <v>0</v>
      </c>
      <c r="K708" s="324">
        <v>0</v>
      </c>
      <c r="L708" s="324">
        <v>0</v>
      </c>
      <c r="M708" s="344"/>
    </row>
    <row r="709" spans="1:13" s="285" customFormat="1" ht="9" customHeight="1">
      <c r="A709" s="286" t="s">
        <v>55</v>
      </c>
      <c r="B709" s="324">
        <v>28133</v>
      </c>
      <c r="C709" s="342"/>
      <c r="D709" s="324">
        <v>26837</v>
      </c>
      <c r="E709" s="324">
        <v>1280</v>
      </c>
      <c r="F709" s="324">
        <v>4</v>
      </c>
      <c r="G709" s="324">
        <v>0</v>
      </c>
      <c r="H709" s="324">
        <v>0</v>
      </c>
      <c r="I709" s="324">
        <v>1</v>
      </c>
      <c r="J709" s="324">
        <v>0</v>
      </c>
      <c r="K709" s="324">
        <v>0</v>
      </c>
      <c r="L709" s="324">
        <v>16</v>
      </c>
      <c r="M709" s="344"/>
    </row>
    <row r="710" spans="1:13" s="285" customFormat="1" ht="9" customHeight="1">
      <c r="A710" s="291" t="s">
        <v>56</v>
      </c>
      <c r="B710" s="325">
        <v>20653</v>
      </c>
      <c r="C710" s="343"/>
      <c r="D710" s="325">
        <v>2084</v>
      </c>
      <c r="E710" s="325">
        <v>18433</v>
      </c>
      <c r="F710" s="325">
        <v>24</v>
      </c>
      <c r="G710" s="325">
        <v>5</v>
      </c>
      <c r="H710" s="325">
        <v>0</v>
      </c>
      <c r="I710" s="325">
        <v>0</v>
      </c>
      <c r="J710" s="325">
        <v>1</v>
      </c>
      <c r="K710" s="325">
        <v>76</v>
      </c>
      <c r="L710" s="325">
        <v>30</v>
      </c>
      <c r="M710" s="344"/>
    </row>
    <row r="711" spans="1:13" s="285" customFormat="1" ht="9" customHeight="1">
      <c r="A711" s="286" t="s">
        <v>57</v>
      </c>
      <c r="B711" s="324">
        <v>4084</v>
      </c>
      <c r="C711" s="342"/>
      <c r="D711" s="324">
        <v>572</v>
      </c>
      <c r="E711" s="324">
        <v>3503</v>
      </c>
      <c r="F711" s="324">
        <v>9</v>
      </c>
      <c r="G711" s="324">
        <v>0</v>
      </c>
      <c r="H711" s="324">
        <v>0</v>
      </c>
      <c r="I711" s="324">
        <v>0</v>
      </c>
      <c r="J711" s="324">
        <v>0</v>
      </c>
      <c r="K711" s="324">
        <v>0</v>
      </c>
      <c r="L711" s="324">
        <v>0</v>
      </c>
      <c r="M711" s="344"/>
    </row>
    <row r="712" spans="1:13" s="285" customFormat="1" ht="9" customHeight="1">
      <c r="A712" s="286" t="s">
        <v>58</v>
      </c>
      <c r="B712" s="324">
        <v>43924</v>
      </c>
      <c r="C712" s="342"/>
      <c r="D712" s="324">
        <v>14578</v>
      </c>
      <c r="E712" s="324">
        <v>28983</v>
      </c>
      <c r="F712" s="324">
        <v>59</v>
      </c>
      <c r="G712" s="324">
        <v>361</v>
      </c>
      <c r="H712" s="324">
        <v>1</v>
      </c>
      <c r="I712" s="324">
        <v>0</v>
      </c>
      <c r="J712" s="324">
        <v>7</v>
      </c>
      <c r="K712" s="324">
        <v>24</v>
      </c>
      <c r="L712" s="324">
        <v>0</v>
      </c>
      <c r="M712" s="344"/>
    </row>
    <row r="713" spans="1:13" s="285" customFormat="1" ht="9" customHeight="1">
      <c r="A713" s="286" t="s">
        <v>59</v>
      </c>
      <c r="B713" s="324">
        <v>12237</v>
      </c>
      <c r="C713" s="342"/>
      <c r="D713" s="324">
        <v>7399</v>
      </c>
      <c r="E713" s="324">
        <v>4717</v>
      </c>
      <c r="F713" s="324">
        <v>0</v>
      </c>
      <c r="G713" s="324">
        <v>0</v>
      </c>
      <c r="H713" s="324">
        <v>0</v>
      </c>
      <c r="I713" s="324">
        <v>0</v>
      </c>
      <c r="J713" s="324">
        <v>0</v>
      </c>
      <c r="K713" s="324">
        <v>64</v>
      </c>
      <c r="L713" s="324">
        <v>57</v>
      </c>
      <c r="M713" s="344"/>
    </row>
    <row r="714" spans="1:13" s="285" customFormat="1" ht="9" customHeight="1">
      <c r="A714" s="291" t="s">
        <v>60</v>
      </c>
      <c r="B714" s="325">
        <v>3647</v>
      </c>
      <c r="C714" s="343"/>
      <c r="D714" s="325">
        <v>703</v>
      </c>
      <c r="E714" s="325">
        <v>1818</v>
      </c>
      <c r="F714" s="325">
        <v>1</v>
      </c>
      <c r="G714" s="325">
        <v>1134</v>
      </c>
      <c r="H714" s="325">
        <v>1</v>
      </c>
      <c r="I714" s="325">
        <v>0</v>
      </c>
      <c r="J714" s="325">
        <v>1</v>
      </c>
      <c r="K714" s="325">
        <v>15</v>
      </c>
      <c r="L714" s="325">
        <v>2</v>
      </c>
      <c r="M714" s="344"/>
    </row>
    <row r="715" spans="1:13" s="285" customFormat="1" ht="9" customHeight="1">
      <c r="A715" s="286" t="s">
        <v>61</v>
      </c>
      <c r="B715" s="324">
        <v>4467</v>
      </c>
      <c r="C715" s="342"/>
      <c r="D715" s="324">
        <v>0</v>
      </c>
      <c r="E715" s="324">
        <v>4467</v>
      </c>
      <c r="F715" s="324">
        <v>0</v>
      </c>
      <c r="G715" s="324">
        <v>0</v>
      </c>
      <c r="H715" s="324">
        <v>0</v>
      </c>
      <c r="I715" s="324">
        <v>0</v>
      </c>
      <c r="J715" s="324">
        <v>0</v>
      </c>
      <c r="K715" s="324">
        <v>0</v>
      </c>
      <c r="L715" s="324">
        <v>0</v>
      </c>
      <c r="M715" s="344"/>
    </row>
    <row r="716" spans="1:13" s="285" customFormat="1" ht="9" customHeight="1">
      <c r="A716" s="286" t="s">
        <v>62</v>
      </c>
      <c r="B716" s="324">
        <v>520</v>
      </c>
      <c r="C716" s="342"/>
      <c r="D716" s="324">
        <v>3</v>
      </c>
      <c r="E716" s="324">
        <v>477</v>
      </c>
      <c r="F716" s="324">
        <v>1</v>
      </c>
      <c r="G716" s="324">
        <v>3</v>
      </c>
      <c r="H716" s="324">
        <v>2</v>
      </c>
      <c r="I716" s="324">
        <v>29</v>
      </c>
      <c r="J716" s="324">
        <v>1</v>
      </c>
      <c r="K716" s="324">
        <v>4</v>
      </c>
      <c r="L716" s="324">
        <v>0</v>
      </c>
      <c r="M716" s="344"/>
    </row>
    <row r="717" spans="1:13" s="285" customFormat="1" ht="9" customHeight="1">
      <c r="A717" s="286" t="s">
        <v>63</v>
      </c>
      <c r="B717" s="324">
        <v>5743</v>
      </c>
      <c r="C717" s="342"/>
      <c r="D717" s="324">
        <v>38</v>
      </c>
      <c r="E717" s="324">
        <v>0</v>
      </c>
      <c r="F717" s="324">
        <v>2649</v>
      </c>
      <c r="G717" s="324">
        <v>2990</v>
      </c>
      <c r="H717" s="324">
        <v>0</v>
      </c>
      <c r="I717" s="324">
        <v>0</v>
      </c>
      <c r="J717" s="324">
        <v>904</v>
      </c>
      <c r="K717" s="324">
        <v>44</v>
      </c>
      <c r="L717" s="324">
        <v>21</v>
      </c>
      <c r="M717" s="344"/>
    </row>
    <row r="718" spans="1:13" s="285" customFormat="1" ht="9" customHeight="1">
      <c r="A718" s="291" t="s">
        <v>64</v>
      </c>
      <c r="B718" s="325">
        <v>4315</v>
      </c>
      <c r="C718" s="343"/>
      <c r="D718" s="325">
        <v>2796</v>
      </c>
      <c r="E718" s="325">
        <v>366</v>
      </c>
      <c r="F718" s="325">
        <v>2</v>
      </c>
      <c r="G718" s="325">
        <v>1144</v>
      </c>
      <c r="H718" s="325">
        <v>1</v>
      </c>
      <c r="I718" s="325">
        <v>1</v>
      </c>
      <c r="J718" s="325">
        <v>0</v>
      </c>
      <c r="K718" s="325">
        <v>4</v>
      </c>
      <c r="L718" s="325">
        <v>3</v>
      </c>
      <c r="M718" s="344"/>
    </row>
    <row r="719" spans="1:13" s="285" customFormat="1" ht="9" customHeight="1">
      <c r="A719" s="286" t="s">
        <v>65</v>
      </c>
      <c r="B719" s="324">
        <v>9253</v>
      </c>
      <c r="C719" s="342"/>
      <c r="D719" s="324">
        <v>54</v>
      </c>
      <c r="E719" s="324">
        <v>7199</v>
      </c>
      <c r="F719" s="324">
        <v>9</v>
      </c>
      <c r="G719" s="324">
        <v>1933</v>
      </c>
      <c r="H719" s="324">
        <v>1</v>
      </c>
      <c r="I719" s="324">
        <v>22</v>
      </c>
      <c r="J719" s="324">
        <v>0</v>
      </c>
      <c r="K719" s="324">
        <v>35</v>
      </c>
      <c r="L719" s="324">
        <v>0</v>
      </c>
      <c r="M719" s="344"/>
    </row>
    <row r="720" spans="1:13" s="285" customFormat="1" ht="9" customHeight="1">
      <c r="A720" s="286" t="s">
        <v>66</v>
      </c>
      <c r="B720" s="324">
        <v>9848</v>
      </c>
      <c r="C720" s="342"/>
      <c r="D720" s="324">
        <v>9848</v>
      </c>
      <c r="E720" s="324">
        <v>0</v>
      </c>
      <c r="F720" s="324">
        <v>0</v>
      </c>
      <c r="G720" s="324">
        <v>0</v>
      </c>
      <c r="H720" s="324">
        <v>0</v>
      </c>
      <c r="I720" s="324">
        <v>0</v>
      </c>
      <c r="J720" s="324">
        <v>0</v>
      </c>
      <c r="K720" s="324">
        <v>0</v>
      </c>
      <c r="L720" s="324">
        <v>0</v>
      </c>
      <c r="M720" s="344"/>
    </row>
    <row r="721" spans="1:13" s="285" customFormat="1" ht="9" customHeight="1">
      <c r="A721" s="286" t="s">
        <v>67</v>
      </c>
      <c r="B721" s="324">
        <v>9591</v>
      </c>
      <c r="C721" s="342"/>
      <c r="D721" s="324">
        <v>7083</v>
      </c>
      <c r="E721" s="324">
        <v>1915</v>
      </c>
      <c r="F721" s="324">
        <v>4</v>
      </c>
      <c r="G721" s="324">
        <v>89</v>
      </c>
      <c r="H721" s="324">
        <v>0</v>
      </c>
      <c r="I721" s="324">
        <v>1</v>
      </c>
      <c r="J721" s="324">
        <v>54</v>
      </c>
      <c r="K721" s="324">
        <v>343</v>
      </c>
      <c r="L721" s="324">
        <v>251</v>
      </c>
      <c r="M721" s="344"/>
    </row>
    <row r="722" spans="1:13" s="285" customFormat="1" ht="9" customHeight="1">
      <c r="A722" s="291" t="s">
        <v>68</v>
      </c>
      <c r="B722" s="325">
        <v>16880</v>
      </c>
      <c r="C722" s="343"/>
      <c r="D722" s="325">
        <v>1149</v>
      </c>
      <c r="E722" s="325">
        <v>14343</v>
      </c>
      <c r="F722" s="325">
        <v>10</v>
      </c>
      <c r="G722" s="325">
        <v>1335</v>
      </c>
      <c r="H722" s="325">
        <v>1</v>
      </c>
      <c r="I722" s="325">
        <v>5</v>
      </c>
      <c r="J722" s="325">
        <v>3</v>
      </c>
      <c r="K722" s="325">
        <v>37</v>
      </c>
      <c r="L722" s="325">
        <v>23</v>
      </c>
      <c r="M722" s="344"/>
    </row>
    <row r="723" spans="1:13" s="285" customFormat="1" ht="9" customHeight="1">
      <c r="A723" s="286" t="s">
        <v>69</v>
      </c>
      <c r="B723" s="324">
        <v>15097</v>
      </c>
      <c r="C723" s="342"/>
      <c r="D723" s="324">
        <v>10807</v>
      </c>
      <c r="E723" s="324">
        <v>3202</v>
      </c>
      <c r="F723" s="324">
        <v>1</v>
      </c>
      <c r="G723" s="324">
        <v>1073</v>
      </c>
      <c r="H723" s="324">
        <v>3</v>
      </c>
      <c r="I723" s="324">
        <v>1</v>
      </c>
      <c r="J723" s="324">
        <v>0</v>
      </c>
      <c r="K723" s="324">
        <v>11</v>
      </c>
      <c r="L723" s="324">
        <v>0</v>
      </c>
      <c r="M723" s="344"/>
    </row>
    <row r="724" spans="1:13" s="285" customFormat="1" ht="9" customHeight="1">
      <c r="A724" s="286" t="s">
        <v>70</v>
      </c>
      <c r="B724" s="324">
        <v>52400</v>
      </c>
      <c r="C724" s="342"/>
      <c r="D724" s="324">
        <v>39854</v>
      </c>
      <c r="E724" s="324">
        <v>11545</v>
      </c>
      <c r="F724" s="324">
        <v>53</v>
      </c>
      <c r="G724" s="324">
        <v>770</v>
      </c>
      <c r="H724" s="324">
        <v>0</v>
      </c>
      <c r="I724" s="324">
        <v>0</v>
      </c>
      <c r="J724" s="324">
        <v>0</v>
      </c>
      <c r="K724" s="324">
        <v>178</v>
      </c>
      <c r="L724" s="324">
        <v>0</v>
      </c>
      <c r="M724" s="344"/>
    </row>
    <row r="725" spans="1:13" s="285" customFormat="1" ht="9" customHeight="1">
      <c r="A725" s="286" t="s">
        <v>71</v>
      </c>
      <c r="B725" s="324">
        <v>23782</v>
      </c>
      <c r="C725" s="342"/>
      <c r="D725" s="324">
        <v>0</v>
      </c>
      <c r="E725" s="324">
        <v>23637</v>
      </c>
      <c r="F725" s="324">
        <v>0</v>
      </c>
      <c r="G725" s="324">
        <v>143</v>
      </c>
      <c r="H725" s="324">
        <v>0</v>
      </c>
      <c r="I725" s="324">
        <v>0</v>
      </c>
      <c r="J725" s="324">
        <v>0</v>
      </c>
      <c r="K725" s="324">
        <v>0</v>
      </c>
      <c r="L725" s="324">
        <v>2</v>
      </c>
      <c r="M725" s="344"/>
    </row>
    <row r="726" spans="1:13" s="285" customFormat="1" ht="9" customHeight="1">
      <c r="A726" s="291" t="s">
        <v>72</v>
      </c>
      <c r="B726" s="325">
        <v>19666</v>
      </c>
      <c r="C726" s="343"/>
      <c r="D726" s="325">
        <v>13943</v>
      </c>
      <c r="E726" s="325">
        <v>5703</v>
      </c>
      <c r="F726" s="325">
        <v>1</v>
      </c>
      <c r="G726" s="325">
        <v>2</v>
      </c>
      <c r="H726" s="325">
        <v>0</v>
      </c>
      <c r="I726" s="325">
        <v>0</v>
      </c>
      <c r="J726" s="325">
        <v>0</v>
      </c>
      <c r="K726" s="325">
        <v>11</v>
      </c>
      <c r="L726" s="325">
        <v>6</v>
      </c>
      <c r="M726" s="344"/>
    </row>
    <row r="727" spans="1:13" s="285" customFormat="1" ht="9" customHeight="1">
      <c r="A727" s="286" t="s">
        <v>73</v>
      </c>
      <c r="B727" s="324">
        <v>1786</v>
      </c>
      <c r="C727" s="342"/>
      <c r="D727" s="324">
        <v>8</v>
      </c>
      <c r="E727" s="324">
        <v>1756</v>
      </c>
      <c r="F727" s="324">
        <v>1</v>
      </c>
      <c r="G727" s="324">
        <v>9</v>
      </c>
      <c r="H727" s="324">
        <v>0</v>
      </c>
      <c r="I727" s="324">
        <v>0</v>
      </c>
      <c r="J727" s="324">
        <v>0</v>
      </c>
      <c r="K727" s="324">
        <v>11</v>
      </c>
      <c r="L727" s="324">
        <v>2</v>
      </c>
      <c r="M727" s="344"/>
    </row>
    <row r="728" spans="1:13" s="285" customFormat="1" ht="9" customHeight="1">
      <c r="A728" s="286" t="s">
        <v>74</v>
      </c>
      <c r="B728" s="324">
        <v>19182</v>
      </c>
      <c r="C728" s="342"/>
      <c r="D728" s="324">
        <v>8025</v>
      </c>
      <c r="E728" s="324">
        <v>9893</v>
      </c>
      <c r="F728" s="324">
        <v>4</v>
      </c>
      <c r="G728" s="324">
        <v>920</v>
      </c>
      <c r="H728" s="324">
        <v>1</v>
      </c>
      <c r="I728" s="324">
        <v>4</v>
      </c>
      <c r="J728" s="324">
        <v>6</v>
      </c>
      <c r="K728" s="324">
        <v>182</v>
      </c>
      <c r="L728" s="324">
        <v>156</v>
      </c>
      <c r="M728" s="344"/>
    </row>
    <row r="729" spans="1:13" s="285" customFormat="1" ht="9" customHeight="1">
      <c r="A729" s="286" t="s">
        <v>75</v>
      </c>
      <c r="B729" s="324">
        <v>18850</v>
      </c>
      <c r="C729" s="342"/>
      <c r="D729" s="324">
        <v>2</v>
      </c>
      <c r="E729" s="324">
        <v>18833</v>
      </c>
      <c r="F729" s="324">
        <v>2</v>
      </c>
      <c r="G729" s="324">
        <v>0</v>
      </c>
      <c r="H729" s="324">
        <v>0</v>
      </c>
      <c r="I729" s="324">
        <v>0</v>
      </c>
      <c r="J729" s="324">
        <v>0</v>
      </c>
      <c r="K729" s="324">
        <v>14</v>
      </c>
      <c r="L729" s="324">
        <v>0</v>
      </c>
      <c r="M729" s="344"/>
    </row>
    <row r="730" spans="1:13" s="285" customFormat="1" ht="9" customHeight="1">
      <c r="A730" s="291" t="s">
        <v>76</v>
      </c>
      <c r="B730" s="325">
        <v>2164</v>
      </c>
      <c r="C730" s="343"/>
      <c r="D730" s="325">
        <v>254</v>
      </c>
      <c r="E730" s="325">
        <v>1803</v>
      </c>
      <c r="F730" s="325">
        <v>0</v>
      </c>
      <c r="G730" s="325">
        <v>2</v>
      </c>
      <c r="H730" s="325">
        <v>0</v>
      </c>
      <c r="I730" s="325">
        <v>0</v>
      </c>
      <c r="J730" s="325">
        <v>0</v>
      </c>
      <c r="K730" s="325">
        <v>109</v>
      </c>
      <c r="L730" s="325">
        <v>0</v>
      </c>
      <c r="M730" s="344"/>
    </row>
    <row r="731" spans="1:13" s="323" customFormat="1" ht="9" customHeight="1">
      <c r="A731" s="318"/>
      <c r="B731" s="344"/>
      <c r="C731" s="345"/>
      <c r="D731" s="344"/>
      <c r="E731" s="344"/>
      <c r="F731" s="344"/>
      <c r="G731" s="344"/>
      <c r="H731" s="344"/>
      <c r="I731" s="344"/>
      <c r="J731" s="344"/>
      <c r="K731" s="344"/>
      <c r="L731" s="344"/>
    </row>
    <row r="732" spans="1:13" s="285" customFormat="1" ht="9" customHeight="1">
      <c r="A732" s="284">
        <v>2015</v>
      </c>
    </row>
    <row r="733" spans="1:13" s="285" customFormat="1" ht="9">
      <c r="A733" s="284" t="s">
        <v>44</v>
      </c>
      <c r="B733" s="347">
        <f>SUM(B735:B766)</f>
        <v>500570</v>
      </c>
      <c r="C733" s="347"/>
      <c r="D733" s="341">
        <f t="shared" ref="D733:L733" si="20">SUM(D735:D766)</f>
        <v>265542</v>
      </c>
      <c r="E733" s="341">
        <f t="shared" si="20"/>
        <v>210993</v>
      </c>
      <c r="F733" s="341">
        <f t="shared" si="20"/>
        <v>3520</v>
      </c>
      <c r="G733" s="341">
        <f t="shared" si="20"/>
        <v>18211</v>
      </c>
      <c r="H733" s="341">
        <f t="shared" si="20"/>
        <v>156</v>
      </c>
      <c r="I733" s="341">
        <f t="shared" si="20"/>
        <v>80</v>
      </c>
      <c r="J733" s="341">
        <f t="shared" si="20"/>
        <v>996</v>
      </c>
      <c r="K733" s="341">
        <f t="shared" si="20"/>
        <v>3395</v>
      </c>
      <c r="L733" s="341">
        <f t="shared" si="20"/>
        <v>2223</v>
      </c>
      <c r="M733" s="346"/>
    </row>
    <row r="734" spans="1:13" s="285" customFormat="1" ht="3.95" customHeight="1">
      <c r="A734" s="288"/>
      <c r="B734" s="347"/>
      <c r="C734" s="347"/>
      <c r="D734" s="308"/>
      <c r="E734" s="308"/>
      <c r="F734" s="308"/>
      <c r="G734" s="308"/>
      <c r="H734" s="308"/>
      <c r="I734" s="308"/>
      <c r="J734" s="308"/>
      <c r="K734" s="308"/>
      <c r="L734" s="308"/>
      <c r="M734" s="346"/>
    </row>
    <row r="735" spans="1:13" s="285" customFormat="1" ht="9" customHeight="1">
      <c r="A735" s="286" t="s">
        <v>45</v>
      </c>
      <c r="B735" s="324">
        <v>5547</v>
      </c>
      <c r="C735" s="342"/>
      <c r="D735" s="324">
        <v>5547</v>
      </c>
      <c r="E735" s="324">
        <v>0</v>
      </c>
      <c r="F735" s="324">
        <v>0</v>
      </c>
      <c r="G735" s="324">
        <v>0</v>
      </c>
      <c r="H735" s="324">
        <v>1</v>
      </c>
      <c r="I735" s="324">
        <v>0</v>
      </c>
      <c r="J735" s="324">
        <v>0</v>
      </c>
      <c r="K735" s="324">
        <v>0</v>
      </c>
      <c r="L735" s="324">
        <v>0</v>
      </c>
      <c r="M735" s="344"/>
    </row>
    <row r="736" spans="1:13" s="285" customFormat="1" ht="9" customHeight="1">
      <c r="A736" s="286" t="s">
        <v>46</v>
      </c>
      <c r="B736" s="324">
        <v>4711</v>
      </c>
      <c r="C736" s="342"/>
      <c r="D736" s="324">
        <v>3897</v>
      </c>
      <c r="E736" s="324">
        <v>57</v>
      </c>
      <c r="F736" s="324">
        <v>0</v>
      </c>
      <c r="G736" s="324">
        <v>76</v>
      </c>
      <c r="H736" s="324">
        <v>1</v>
      </c>
      <c r="I736" s="324">
        <v>0</v>
      </c>
      <c r="J736" s="324">
        <v>3</v>
      </c>
      <c r="K736" s="324">
        <v>74</v>
      </c>
      <c r="L736" s="324">
        <v>605</v>
      </c>
      <c r="M736" s="344"/>
    </row>
    <row r="737" spans="1:13" s="285" customFormat="1" ht="9" customHeight="1">
      <c r="A737" s="286" t="s">
        <v>47</v>
      </c>
      <c r="B737" s="324">
        <v>3593</v>
      </c>
      <c r="C737" s="342"/>
      <c r="D737" s="324">
        <v>1497</v>
      </c>
      <c r="E737" s="324">
        <v>5</v>
      </c>
      <c r="F737" s="324">
        <v>0</v>
      </c>
      <c r="G737" s="324">
        <v>1922</v>
      </c>
      <c r="H737" s="324">
        <v>1</v>
      </c>
      <c r="I737" s="324">
        <v>0</v>
      </c>
      <c r="J737" s="324">
        <v>0</v>
      </c>
      <c r="K737" s="324">
        <v>40</v>
      </c>
      <c r="L737" s="324">
        <v>129</v>
      </c>
      <c r="M737" s="344"/>
    </row>
    <row r="738" spans="1:13" s="285" customFormat="1" ht="9" customHeight="1">
      <c r="A738" s="291" t="s">
        <v>48</v>
      </c>
      <c r="B738" s="325">
        <v>9587</v>
      </c>
      <c r="C738" s="343"/>
      <c r="D738" s="325">
        <v>5838</v>
      </c>
      <c r="E738" s="325">
        <v>3784</v>
      </c>
      <c r="F738" s="325">
        <v>0</v>
      </c>
      <c r="G738" s="325">
        <v>1</v>
      </c>
      <c r="H738" s="325">
        <v>0</v>
      </c>
      <c r="I738" s="325">
        <v>1</v>
      </c>
      <c r="J738" s="325">
        <v>0</v>
      </c>
      <c r="K738" s="325">
        <v>0</v>
      </c>
      <c r="L738" s="325">
        <v>1</v>
      </c>
      <c r="M738" s="344"/>
    </row>
    <row r="739" spans="1:13" s="285" customFormat="1" ht="9" customHeight="1">
      <c r="A739" s="286" t="s">
        <v>49</v>
      </c>
      <c r="B739" s="324">
        <v>33426</v>
      </c>
      <c r="C739" s="342"/>
      <c r="D739" s="324">
        <v>28457</v>
      </c>
      <c r="E739" s="324">
        <v>4357</v>
      </c>
      <c r="F739" s="324">
        <v>23</v>
      </c>
      <c r="G739" s="324">
        <v>458</v>
      </c>
      <c r="H739" s="324">
        <v>2</v>
      </c>
      <c r="I739" s="324">
        <v>0</v>
      </c>
      <c r="J739" s="324">
        <v>20</v>
      </c>
      <c r="K739" s="324">
        <v>18</v>
      </c>
      <c r="L739" s="324">
        <v>91</v>
      </c>
      <c r="M739" s="344"/>
    </row>
    <row r="740" spans="1:13" s="285" customFormat="1" ht="9" customHeight="1">
      <c r="A740" s="286" t="s">
        <v>50</v>
      </c>
      <c r="B740" s="324">
        <v>3254</v>
      </c>
      <c r="C740" s="342"/>
      <c r="D740" s="324">
        <v>61</v>
      </c>
      <c r="E740" s="324">
        <v>1569</v>
      </c>
      <c r="F740" s="324">
        <v>3</v>
      </c>
      <c r="G740" s="324">
        <v>66</v>
      </c>
      <c r="H740" s="324">
        <v>1</v>
      </c>
      <c r="I740" s="324">
        <v>0</v>
      </c>
      <c r="J740" s="324">
        <v>12</v>
      </c>
      <c r="K740" s="324">
        <v>1551</v>
      </c>
      <c r="L740" s="324">
        <v>0</v>
      </c>
      <c r="M740" s="344"/>
    </row>
    <row r="741" spans="1:13" s="285" customFormat="1" ht="9" customHeight="1">
      <c r="A741" s="286" t="s">
        <v>51</v>
      </c>
      <c r="B741" s="324">
        <v>7110</v>
      </c>
      <c r="C741" s="342"/>
      <c r="D741" s="324">
        <v>5069</v>
      </c>
      <c r="E741" s="324">
        <v>1626</v>
      </c>
      <c r="F741" s="324">
        <v>1</v>
      </c>
      <c r="G741" s="324">
        <v>543</v>
      </c>
      <c r="H741" s="324">
        <v>1</v>
      </c>
      <c r="I741" s="324">
        <v>1</v>
      </c>
      <c r="J741" s="324">
        <v>0</v>
      </c>
      <c r="K741" s="324">
        <v>0</v>
      </c>
      <c r="L741" s="324">
        <v>0</v>
      </c>
      <c r="M741" s="344"/>
    </row>
    <row r="742" spans="1:13" s="285" customFormat="1" ht="9" customHeight="1">
      <c r="A742" s="291" t="s">
        <v>52</v>
      </c>
      <c r="B742" s="325">
        <v>23940</v>
      </c>
      <c r="C742" s="343"/>
      <c r="D742" s="325">
        <v>165</v>
      </c>
      <c r="E742" s="325">
        <v>23187</v>
      </c>
      <c r="F742" s="325">
        <v>400</v>
      </c>
      <c r="G742" s="325">
        <v>0</v>
      </c>
      <c r="H742" s="325">
        <v>3</v>
      </c>
      <c r="I742" s="325">
        <v>3</v>
      </c>
      <c r="J742" s="325">
        <v>18</v>
      </c>
      <c r="K742" s="325">
        <v>164</v>
      </c>
      <c r="L742" s="325">
        <v>0</v>
      </c>
      <c r="M742" s="344"/>
    </row>
    <row r="743" spans="1:13" s="285" customFormat="1" ht="9" customHeight="1">
      <c r="A743" s="286" t="s">
        <v>53</v>
      </c>
      <c r="B743" s="324">
        <v>29038</v>
      </c>
      <c r="C743" s="342"/>
      <c r="D743" s="324">
        <v>7058</v>
      </c>
      <c r="E743" s="324">
        <v>21536</v>
      </c>
      <c r="F743" s="324">
        <v>24</v>
      </c>
      <c r="G743" s="324">
        <v>0</v>
      </c>
      <c r="H743" s="324">
        <v>1</v>
      </c>
      <c r="I743" s="324">
        <v>0</v>
      </c>
      <c r="J743" s="324">
        <v>0</v>
      </c>
      <c r="K743" s="324">
        <v>16</v>
      </c>
      <c r="L743" s="324">
        <v>403</v>
      </c>
      <c r="M743" s="344"/>
    </row>
    <row r="744" spans="1:13" s="285" customFormat="1" ht="9" customHeight="1">
      <c r="A744" s="286" t="s">
        <v>54</v>
      </c>
      <c r="B744" s="324">
        <v>13448</v>
      </c>
      <c r="C744" s="342"/>
      <c r="D744" s="324">
        <v>8001</v>
      </c>
      <c r="E744" s="324">
        <v>5445</v>
      </c>
      <c r="F744" s="324">
        <v>2</v>
      </c>
      <c r="G744" s="324">
        <v>0</v>
      </c>
      <c r="H744" s="324">
        <v>0</v>
      </c>
      <c r="I744" s="324">
        <v>0</v>
      </c>
      <c r="J744" s="324">
        <v>0</v>
      </c>
      <c r="K744" s="324">
        <v>0</v>
      </c>
      <c r="L744" s="324">
        <v>0</v>
      </c>
      <c r="M744" s="344"/>
    </row>
    <row r="745" spans="1:13" s="285" customFormat="1" ht="9" customHeight="1">
      <c r="A745" s="286" t="s">
        <v>55</v>
      </c>
      <c r="B745" s="324">
        <v>34593</v>
      </c>
      <c r="C745" s="342"/>
      <c r="D745" s="324">
        <v>32773</v>
      </c>
      <c r="E745" s="324">
        <v>1542</v>
      </c>
      <c r="F745" s="324">
        <v>2</v>
      </c>
      <c r="G745" s="324">
        <v>1930</v>
      </c>
      <c r="H745" s="324">
        <v>0</v>
      </c>
      <c r="I745" s="324">
        <v>1</v>
      </c>
      <c r="J745" s="324">
        <v>0</v>
      </c>
      <c r="K745" s="324">
        <v>2</v>
      </c>
      <c r="L745" s="324">
        <v>20</v>
      </c>
      <c r="M745" s="344"/>
    </row>
    <row r="746" spans="1:13" s="285" customFormat="1" ht="9" customHeight="1">
      <c r="A746" s="291" t="s">
        <v>56</v>
      </c>
      <c r="B746" s="325">
        <v>20583</v>
      </c>
      <c r="C746" s="343"/>
      <c r="D746" s="325">
        <v>8859</v>
      </c>
      <c r="E746" s="325">
        <v>11429</v>
      </c>
      <c r="F746" s="325">
        <v>49</v>
      </c>
      <c r="G746" s="325">
        <v>5</v>
      </c>
      <c r="H746" s="325">
        <v>0</v>
      </c>
      <c r="I746" s="325">
        <v>1</v>
      </c>
      <c r="J746" s="325">
        <v>1</v>
      </c>
      <c r="K746" s="325">
        <v>235</v>
      </c>
      <c r="L746" s="325">
        <v>7</v>
      </c>
      <c r="M746" s="344"/>
    </row>
    <row r="747" spans="1:13" s="285" customFormat="1" ht="9" customHeight="1">
      <c r="A747" s="286" t="s">
        <v>57</v>
      </c>
      <c r="B747" s="324">
        <v>4303</v>
      </c>
      <c r="C747" s="342"/>
      <c r="D747" s="324">
        <v>1034</v>
      </c>
      <c r="E747" s="324">
        <v>3264</v>
      </c>
      <c r="F747" s="324">
        <v>5</v>
      </c>
      <c r="G747" s="324">
        <v>0</v>
      </c>
      <c r="H747" s="324">
        <v>0</v>
      </c>
      <c r="I747" s="324">
        <v>0</v>
      </c>
      <c r="J747" s="324">
        <v>0</v>
      </c>
      <c r="K747" s="324">
        <v>1</v>
      </c>
      <c r="L747" s="324">
        <v>0</v>
      </c>
      <c r="M747" s="344"/>
    </row>
    <row r="748" spans="1:13" s="285" customFormat="1" ht="9" customHeight="1">
      <c r="A748" s="286" t="s">
        <v>58</v>
      </c>
      <c r="B748" s="324">
        <v>41944</v>
      </c>
      <c r="C748" s="342"/>
      <c r="D748" s="324">
        <v>19284</v>
      </c>
      <c r="E748" s="324">
        <v>22378</v>
      </c>
      <c r="F748" s="324">
        <v>33</v>
      </c>
      <c r="G748" s="324">
        <v>234</v>
      </c>
      <c r="H748" s="324">
        <v>2</v>
      </c>
      <c r="I748" s="324">
        <v>0</v>
      </c>
      <c r="J748" s="324">
        <v>6</v>
      </c>
      <c r="K748" s="324">
        <v>7</v>
      </c>
      <c r="L748" s="324">
        <v>1</v>
      </c>
      <c r="M748" s="344"/>
    </row>
    <row r="749" spans="1:13" s="285" customFormat="1" ht="9" customHeight="1">
      <c r="A749" s="286" t="s">
        <v>59</v>
      </c>
      <c r="B749" s="324">
        <v>11802</v>
      </c>
      <c r="C749" s="342"/>
      <c r="D749" s="324">
        <v>6420</v>
      </c>
      <c r="E749" s="324">
        <v>5377</v>
      </c>
      <c r="F749" s="324">
        <v>5</v>
      </c>
      <c r="G749" s="324">
        <v>0</v>
      </c>
      <c r="H749" s="324">
        <v>0</v>
      </c>
      <c r="I749" s="324">
        <v>0</v>
      </c>
      <c r="J749" s="324">
        <v>0</v>
      </c>
      <c r="K749" s="324">
        <v>0</v>
      </c>
      <c r="L749" s="324">
        <v>0</v>
      </c>
      <c r="M749" s="344"/>
    </row>
    <row r="750" spans="1:13" s="285" customFormat="1" ht="9" customHeight="1">
      <c r="A750" s="291" t="s">
        <v>60</v>
      </c>
      <c r="B750" s="325">
        <v>4788</v>
      </c>
      <c r="C750" s="343"/>
      <c r="D750" s="325">
        <v>701</v>
      </c>
      <c r="E750" s="325">
        <v>2244</v>
      </c>
      <c r="F750" s="325">
        <v>6</v>
      </c>
      <c r="G750" s="325">
        <v>1837</v>
      </c>
      <c r="H750" s="325">
        <v>2</v>
      </c>
      <c r="I750" s="325">
        <v>11</v>
      </c>
      <c r="J750" s="325">
        <v>0</v>
      </c>
      <c r="K750" s="325">
        <v>3</v>
      </c>
      <c r="L750" s="325">
        <v>2</v>
      </c>
      <c r="M750" s="344"/>
    </row>
    <row r="751" spans="1:13" s="285" customFormat="1" ht="9" customHeight="1">
      <c r="A751" s="286" t="s">
        <v>61</v>
      </c>
      <c r="B751" s="324">
        <v>5732</v>
      </c>
      <c r="C751" s="342"/>
      <c r="D751" s="324">
        <v>0</v>
      </c>
      <c r="E751" s="324">
        <v>5732</v>
      </c>
      <c r="F751" s="324">
        <v>0</v>
      </c>
      <c r="G751" s="324">
        <v>0</v>
      </c>
      <c r="H751" s="324">
        <v>0</v>
      </c>
      <c r="I751" s="324">
        <v>0</v>
      </c>
      <c r="J751" s="324">
        <v>0</v>
      </c>
      <c r="K751" s="324">
        <v>0</v>
      </c>
      <c r="L751" s="324">
        <v>0</v>
      </c>
      <c r="M751" s="344"/>
    </row>
    <row r="752" spans="1:13" s="285" customFormat="1" ht="9" customHeight="1">
      <c r="A752" s="286" t="s">
        <v>62</v>
      </c>
      <c r="B752" s="324">
        <v>572</v>
      </c>
      <c r="C752" s="342"/>
      <c r="D752" s="324">
        <v>4</v>
      </c>
      <c r="E752" s="324">
        <v>522</v>
      </c>
      <c r="F752" s="324">
        <v>0</v>
      </c>
      <c r="G752" s="324">
        <v>20</v>
      </c>
      <c r="H752" s="324">
        <v>2</v>
      </c>
      <c r="I752" s="324">
        <v>22</v>
      </c>
      <c r="J752" s="324">
        <v>1</v>
      </c>
      <c r="K752" s="324">
        <v>3</v>
      </c>
      <c r="L752" s="324">
        <v>0</v>
      </c>
      <c r="M752" s="344"/>
    </row>
    <row r="753" spans="1:13" s="285" customFormat="1" ht="9" customHeight="1">
      <c r="A753" s="286" t="s">
        <v>63</v>
      </c>
      <c r="B753" s="324">
        <v>6175</v>
      </c>
      <c r="C753" s="342"/>
      <c r="D753" s="324">
        <v>31</v>
      </c>
      <c r="E753" s="324">
        <v>435</v>
      </c>
      <c r="F753" s="324">
        <v>2867</v>
      </c>
      <c r="G753" s="324">
        <v>2858</v>
      </c>
      <c r="H753" s="324">
        <v>0</v>
      </c>
      <c r="I753" s="324">
        <v>0</v>
      </c>
      <c r="J753" s="324">
        <v>907</v>
      </c>
      <c r="K753" s="324">
        <v>13</v>
      </c>
      <c r="L753" s="324">
        <v>0</v>
      </c>
      <c r="M753" s="344"/>
    </row>
    <row r="754" spans="1:13" s="285" customFormat="1" ht="9" customHeight="1">
      <c r="A754" s="291" t="s">
        <v>64</v>
      </c>
      <c r="B754" s="325">
        <v>4888</v>
      </c>
      <c r="C754" s="343"/>
      <c r="D754" s="325">
        <v>3109</v>
      </c>
      <c r="E754" s="325">
        <v>314</v>
      </c>
      <c r="F754" s="325">
        <v>0</v>
      </c>
      <c r="G754" s="325">
        <v>1464</v>
      </c>
      <c r="H754" s="325">
        <v>2</v>
      </c>
      <c r="I754" s="325">
        <v>1</v>
      </c>
      <c r="J754" s="325">
        <v>0</v>
      </c>
      <c r="K754" s="325">
        <v>2</v>
      </c>
      <c r="L754" s="325">
        <v>0</v>
      </c>
      <c r="M754" s="344"/>
    </row>
    <row r="755" spans="1:13" s="285" customFormat="1" ht="9" customHeight="1">
      <c r="A755" s="286" t="s">
        <v>65</v>
      </c>
      <c r="B755" s="324">
        <v>8396</v>
      </c>
      <c r="C755" s="342"/>
      <c r="D755" s="324">
        <v>5710</v>
      </c>
      <c r="E755" s="324">
        <v>487</v>
      </c>
      <c r="F755" s="324">
        <v>4</v>
      </c>
      <c r="G755" s="324">
        <v>2133</v>
      </c>
      <c r="H755" s="324">
        <v>1</v>
      </c>
      <c r="I755" s="324">
        <v>26</v>
      </c>
      <c r="J755" s="324">
        <v>0</v>
      </c>
      <c r="K755" s="324">
        <v>34</v>
      </c>
      <c r="L755" s="324">
        <v>1</v>
      </c>
      <c r="M755" s="344"/>
    </row>
    <row r="756" spans="1:13" s="285" customFormat="1" ht="9" customHeight="1">
      <c r="A756" s="286" t="s">
        <v>66</v>
      </c>
      <c r="B756" s="324">
        <v>11982</v>
      </c>
      <c r="C756" s="342"/>
      <c r="D756" s="324">
        <v>11801</v>
      </c>
      <c r="E756" s="324">
        <v>0</v>
      </c>
      <c r="F756" s="324">
        <v>0</v>
      </c>
      <c r="G756" s="324">
        <v>0</v>
      </c>
      <c r="H756" s="324">
        <v>121</v>
      </c>
      <c r="I756" s="324">
        <v>0</v>
      </c>
      <c r="J756" s="324">
        <v>0</v>
      </c>
      <c r="K756" s="324">
        <v>60</v>
      </c>
      <c r="L756" s="324">
        <v>0</v>
      </c>
      <c r="M756" s="344"/>
    </row>
    <row r="757" spans="1:13" s="285" customFormat="1" ht="9" customHeight="1">
      <c r="A757" s="286" t="s">
        <v>67</v>
      </c>
      <c r="B757" s="324">
        <v>11502</v>
      </c>
      <c r="C757" s="342"/>
      <c r="D757" s="324">
        <v>5840</v>
      </c>
      <c r="E757" s="324">
        <v>4721</v>
      </c>
      <c r="F757" s="324">
        <v>0</v>
      </c>
      <c r="G757" s="324">
        <v>10</v>
      </c>
      <c r="H757" s="324">
        <v>0</v>
      </c>
      <c r="I757" s="324">
        <v>1</v>
      </c>
      <c r="J757" s="324">
        <v>0</v>
      </c>
      <c r="K757" s="324">
        <v>50</v>
      </c>
      <c r="L757" s="324">
        <v>882</v>
      </c>
      <c r="M757" s="344"/>
    </row>
    <row r="758" spans="1:13" s="285" customFormat="1" ht="9" customHeight="1">
      <c r="A758" s="291" t="s">
        <v>68</v>
      </c>
      <c r="B758" s="325">
        <v>19663</v>
      </c>
      <c r="C758" s="343"/>
      <c r="D758" s="325">
        <v>5458</v>
      </c>
      <c r="E758" s="325">
        <v>13838</v>
      </c>
      <c r="F758" s="325">
        <v>16</v>
      </c>
      <c r="G758" s="325">
        <v>1895</v>
      </c>
      <c r="H758" s="325">
        <v>0</v>
      </c>
      <c r="I758" s="325">
        <v>7</v>
      </c>
      <c r="J758" s="325">
        <v>3</v>
      </c>
      <c r="K758" s="325">
        <v>1</v>
      </c>
      <c r="L758" s="325">
        <v>12</v>
      </c>
      <c r="M758" s="344"/>
    </row>
    <row r="759" spans="1:13" s="285" customFormat="1" ht="9" customHeight="1">
      <c r="A759" s="286" t="s">
        <v>69</v>
      </c>
      <c r="B759" s="324">
        <v>16642</v>
      </c>
      <c r="C759" s="342"/>
      <c r="D759" s="324">
        <v>13414</v>
      </c>
      <c r="E759" s="324">
        <v>3184</v>
      </c>
      <c r="F759" s="324">
        <v>2</v>
      </c>
      <c r="G759" s="324">
        <v>81</v>
      </c>
      <c r="H759" s="324">
        <v>2</v>
      </c>
      <c r="I759" s="324">
        <v>0</v>
      </c>
      <c r="J759" s="324">
        <v>0</v>
      </c>
      <c r="K759" s="324">
        <v>49</v>
      </c>
      <c r="L759" s="324">
        <v>0</v>
      </c>
      <c r="M759" s="344"/>
    </row>
    <row r="760" spans="1:13" s="285" customFormat="1" ht="9" customHeight="1">
      <c r="A760" s="286" t="s">
        <v>70</v>
      </c>
      <c r="B760" s="324">
        <v>62788</v>
      </c>
      <c r="C760" s="342"/>
      <c r="D760" s="324">
        <v>52812</v>
      </c>
      <c r="E760" s="324">
        <v>7878</v>
      </c>
      <c r="F760" s="324">
        <v>63</v>
      </c>
      <c r="G760" s="324">
        <v>1226</v>
      </c>
      <c r="H760" s="324">
        <v>0</v>
      </c>
      <c r="I760" s="324">
        <v>0</v>
      </c>
      <c r="J760" s="324">
        <v>0</v>
      </c>
      <c r="K760" s="324">
        <v>809</v>
      </c>
      <c r="L760" s="324">
        <v>0</v>
      </c>
      <c r="M760" s="344"/>
    </row>
    <row r="761" spans="1:13" s="285" customFormat="1" ht="9" customHeight="1">
      <c r="A761" s="286" t="s">
        <v>71</v>
      </c>
      <c r="B761" s="324">
        <v>29778</v>
      </c>
      <c r="C761" s="342"/>
      <c r="D761" s="324">
        <v>0</v>
      </c>
      <c r="E761" s="324">
        <v>29778</v>
      </c>
      <c r="F761" s="324">
        <v>0</v>
      </c>
      <c r="G761" s="324">
        <v>0</v>
      </c>
      <c r="H761" s="324">
        <v>0</v>
      </c>
      <c r="I761" s="324">
        <v>0</v>
      </c>
      <c r="J761" s="324">
        <v>0</v>
      </c>
      <c r="K761" s="324">
        <v>0</v>
      </c>
      <c r="L761" s="324">
        <v>0</v>
      </c>
      <c r="M761" s="344"/>
    </row>
    <row r="762" spans="1:13" s="285" customFormat="1" ht="9" customHeight="1">
      <c r="A762" s="291" t="s">
        <v>72</v>
      </c>
      <c r="B762" s="325">
        <v>19778</v>
      </c>
      <c r="C762" s="343"/>
      <c r="D762" s="325">
        <v>14398</v>
      </c>
      <c r="E762" s="325">
        <v>5339</v>
      </c>
      <c r="F762" s="325">
        <v>6</v>
      </c>
      <c r="G762" s="325">
        <v>32</v>
      </c>
      <c r="H762" s="325">
        <v>1</v>
      </c>
      <c r="I762" s="325">
        <v>0</v>
      </c>
      <c r="J762" s="325">
        <v>1</v>
      </c>
      <c r="K762" s="325">
        <v>3</v>
      </c>
      <c r="L762" s="325">
        <v>3</v>
      </c>
      <c r="M762" s="344"/>
    </row>
    <row r="763" spans="1:13" s="285" customFormat="1" ht="9" customHeight="1">
      <c r="A763" s="286" t="s">
        <v>73</v>
      </c>
      <c r="B763" s="324">
        <v>466</v>
      </c>
      <c r="C763" s="342"/>
      <c r="D763" s="324">
        <v>15</v>
      </c>
      <c r="E763" s="324">
        <v>408</v>
      </c>
      <c r="F763" s="324">
        <v>2</v>
      </c>
      <c r="G763" s="324">
        <v>26</v>
      </c>
      <c r="H763" s="324">
        <v>0</v>
      </c>
      <c r="I763" s="324">
        <v>0</v>
      </c>
      <c r="J763" s="324">
        <v>0</v>
      </c>
      <c r="K763" s="324">
        <v>11</v>
      </c>
      <c r="L763" s="324">
        <v>4</v>
      </c>
      <c r="M763" s="344"/>
    </row>
    <row r="764" spans="1:13" s="285" customFormat="1" ht="9" customHeight="1">
      <c r="A764" s="286" t="s">
        <v>74</v>
      </c>
      <c r="B764" s="324">
        <v>26414</v>
      </c>
      <c r="C764" s="342"/>
      <c r="D764" s="324">
        <v>17222</v>
      </c>
      <c r="E764" s="324">
        <v>7641</v>
      </c>
      <c r="F764" s="324">
        <v>6</v>
      </c>
      <c r="G764" s="324">
        <v>1394</v>
      </c>
      <c r="H764" s="324">
        <v>6</v>
      </c>
      <c r="I764" s="324">
        <v>4</v>
      </c>
      <c r="J764" s="324">
        <v>0</v>
      </c>
      <c r="K764" s="324">
        <v>122</v>
      </c>
      <c r="L764" s="324">
        <v>60</v>
      </c>
      <c r="M764" s="344"/>
    </row>
    <row r="765" spans="1:13" s="285" customFormat="1" ht="9" customHeight="1">
      <c r="A765" s="286" t="s">
        <v>75</v>
      </c>
      <c r="B765" s="324">
        <v>21982</v>
      </c>
      <c r="C765" s="342"/>
      <c r="D765" s="324">
        <v>15</v>
      </c>
      <c r="E765" s="324">
        <v>21822</v>
      </c>
      <c r="F765" s="324">
        <v>1</v>
      </c>
      <c r="G765" s="324">
        <v>0</v>
      </c>
      <c r="H765" s="324">
        <v>0</v>
      </c>
      <c r="I765" s="324">
        <v>0</v>
      </c>
      <c r="J765" s="324">
        <v>24</v>
      </c>
      <c r="K765" s="324">
        <v>127</v>
      </c>
      <c r="L765" s="324">
        <v>2</v>
      </c>
      <c r="M765" s="344"/>
    </row>
    <row r="766" spans="1:13" s="285" customFormat="1" ht="9" customHeight="1">
      <c r="A766" s="291" t="s">
        <v>76</v>
      </c>
      <c r="B766" s="325">
        <v>2145</v>
      </c>
      <c r="C766" s="343"/>
      <c r="D766" s="325">
        <v>1052</v>
      </c>
      <c r="E766" s="325">
        <v>1094</v>
      </c>
      <c r="F766" s="325">
        <v>0</v>
      </c>
      <c r="G766" s="325">
        <v>0</v>
      </c>
      <c r="H766" s="325">
        <v>6</v>
      </c>
      <c r="I766" s="325">
        <v>1</v>
      </c>
      <c r="J766" s="325">
        <v>0</v>
      </c>
      <c r="K766" s="325">
        <v>0</v>
      </c>
      <c r="L766" s="325">
        <v>0</v>
      </c>
      <c r="M766" s="344"/>
    </row>
    <row r="767" spans="1:13" s="323" customFormat="1" ht="9" customHeight="1">
      <c r="A767" s="318"/>
      <c r="B767" s="344"/>
      <c r="C767" s="345"/>
      <c r="D767" s="344"/>
      <c r="E767" s="344"/>
      <c r="F767" s="344"/>
      <c r="G767" s="344"/>
      <c r="H767" s="344"/>
      <c r="I767" s="344"/>
      <c r="J767" s="344"/>
      <c r="K767" s="344"/>
      <c r="L767" s="344"/>
    </row>
    <row r="768" spans="1:13" s="285" customFormat="1" ht="9" customHeight="1">
      <c r="A768" s="284">
        <v>2016</v>
      </c>
    </row>
    <row r="769" spans="1:13" s="285" customFormat="1" ht="9">
      <c r="A769" s="284" t="s">
        <v>44</v>
      </c>
      <c r="B769" s="347">
        <f>SUM(B771:B802)</f>
        <v>529688</v>
      </c>
      <c r="C769" s="347"/>
      <c r="D769" s="341">
        <f t="shared" ref="D769:L769" si="21">SUM(D771:D802)</f>
        <v>266031</v>
      </c>
      <c r="E769" s="341">
        <f t="shared" si="21"/>
        <v>232773</v>
      </c>
      <c r="F769" s="341">
        <f t="shared" si="21"/>
        <v>4229</v>
      </c>
      <c r="G769" s="341">
        <f t="shared" si="21"/>
        <v>24238</v>
      </c>
      <c r="H769" s="341">
        <f t="shared" si="21"/>
        <v>26</v>
      </c>
      <c r="I769" s="341">
        <f t="shared" si="21"/>
        <v>4379</v>
      </c>
      <c r="J769" s="341">
        <f t="shared" si="21"/>
        <v>1007</v>
      </c>
      <c r="K769" s="341">
        <f t="shared" si="21"/>
        <v>5376</v>
      </c>
      <c r="L769" s="341">
        <f t="shared" si="21"/>
        <v>7945</v>
      </c>
      <c r="M769" s="346"/>
    </row>
    <row r="770" spans="1:13" s="285" customFormat="1" ht="3.95" customHeight="1">
      <c r="A770" s="288"/>
      <c r="B770" s="347"/>
      <c r="C770" s="347"/>
      <c r="D770" s="308"/>
      <c r="E770" s="308"/>
      <c r="F770" s="308"/>
      <c r="G770" s="308"/>
      <c r="H770" s="308"/>
      <c r="I770" s="308"/>
      <c r="J770" s="308"/>
      <c r="K770" s="308"/>
      <c r="L770" s="308"/>
      <c r="M770" s="346"/>
    </row>
    <row r="771" spans="1:13" s="285" customFormat="1" ht="9" customHeight="1">
      <c r="A771" s="286" t="s">
        <v>45</v>
      </c>
      <c r="B771" s="324">
        <v>5508</v>
      </c>
      <c r="C771" s="342"/>
      <c r="D771" s="324">
        <v>5508</v>
      </c>
      <c r="E771" s="324">
        <v>0</v>
      </c>
      <c r="F771" s="324">
        <v>0</v>
      </c>
      <c r="G771" s="324">
        <v>0</v>
      </c>
      <c r="H771" s="324">
        <v>0</v>
      </c>
      <c r="I771" s="324">
        <v>1</v>
      </c>
      <c r="J771" s="324">
        <v>0</v>
      </c>
      <c r="K771" s="324">
        <v>0</v>
      </c>
      <c r="L771" s="324">
        <v>0</v>
      </c>
      <c r="M771" s="344"/>
    </row>
    <row r="772" spans="1:13" s="285" customFormat="1" ht="9" customHeight="1">
      <c r="A772" s="286" t="s">
        <v>46</v>
      </c>
      <c r="B772" s="324">
        <v>4825</v>
      </c>
      <c r="C772" s="342"/>
      <c r="D772" s="324">
        <v>4261</v>
      </c>
      <c r="E772" s="324">
        <v>58</v>
      </c>
      <c r="F772" s="324">
        <v>0</v>
      </c>
      <c r="G772" s="324">
        <v>1</v>
      </c>
      <c r="H772" s="324">
        <v>0</v>
      </c>
      <c r="I772" s="324">
        <v>0</v>
      </c>
      <c r="J772" s="324">
        <v>2</v>
      </c>
      <c r="K772" s="324">
        <v>44</v>
      </c>
      <c r="L772" s="324">
        <v>461</v>
      </c>
      <c r="M772" s="344"/>
    </row>
    <row r="773" spans="1:13" s="285" customFormat="1" ht="9" customHeight="1">
      <c r="A773" s="286" t="s">
        <v>47</v>
      </c>
      <c r="B773" s="324">
        <v>3520</v>
      </c>
      <c r="C773" s="342"/>
      <c r="D773" s="324">
        <v>1940</v>
      </c>
      <c r="E773" s="324">
        <v>102</v>
      </c>
      <c r="F773" s="324">
        <v>1</v>
      </c>
      <c r="G773" s="324">
        <v>794</v>
      </c>
      <c r="H773" s="324">
        <v>4</v>
      </c>
      <c r="I773" s="324">
        <v>0</v>
      </c>
      <c r="J773" s="324">
        <v>2</v>
      </c>
      <c r="K773" s="324">
        <v>149</v>
      </c>
      <c r="L773" s="324">
        <v>531</v>
      </c>
      <c r="M773" s="344"/>
    </row>
    <row r="774" spans="1:13" s="285" customFormat="1" ht="9" customHeight="1">
      <c r="A774" s="291" t="s">
        <v>48</v>
      </c>
      <c r="B774" s="325">
        <v>7789</v>
      </c>
      <c r="C774" s="343"/>
      <c r="D774" s="325">
        <v>7786</v>
      </c>
      <c r="E774" s="325">
        <v>146</v>
      </c>
      <c r="F774" s="325">
        <v>0</v>
      </c>
      <c r="G774" s="325">
        <v>88</v>
      </c>
      <c r="H774" s="325">
        <v>0</v>
      </c>
      <c r="I774" s="325">
        <v>4</v>
      </c>
      <c r="J774" s="325">
        <v>0</v>
      </c>
      <c r="K774" s="325">
        <v>0</v>
      </c>
      <c r="L774" s="325">
        <v>0</v>
      </c>
      <c r="M774" s="344"/>
    </row>
    <row r="775" spans="1:13" s="285" customFormat="1" ht="9" customHeight="1">
      <c r="A775" s="286" t="s">
        <v>49</v>
      </c>
      <c r="B775" s="324">
        <v>30299</v>
      </c>
      <c r="C775" s="342"/>
      <c r="D775" s="324">
        <v>10325</v>
      </c>
      <c r="E775" s="324">
        <v>15962</v>
      </c>
      <c r="F775" s="324">
        <v>0</v>
      </c>
      <c r="G775" s="324">
        <v>3988</v>
      </c>
      <c r="H775" s="324">
        <v>0</v>
      </c>
      <c r="I775" s="324">
        <v>3</v>
      </c>
      <c r="J775" s="324">
        <v>3</v>
      </c>
      <c r="K775" s="324">
        <v>9</v>
      </c>
      <c r="L775" s="324">
        <v>9</v>
      </c>
      <c r="M775" s="344"/>
    </row>
    <row r="776" spans="1:13" s="285" customFormat="1" ht="9" customHeight="1">
      <c r="A776" s="286" t="s">
        <v>50</v>
      </c>
      <c r="B776" s="324">
        <v>3038</v>
      </c>
      <c r="C776" s="342"/>
      <c r="D776" s="324">
        <v>37</v>
      </c>
      <c r="E776" s="324">
        <v>1483</v>
      </c>
      <c r="F776" s="324">
        <v>1</v>
      </c>
      <c r="G776" s="324">
        <v>55</v>
      </c>
      <c r="H776" s="324">
        <v>0</v>
      </c>
      <c r="I776" s="324">
        <v>0</v>
      </c>
      <c r="J776" s="324">
        <v>34</v>
      </c>
      <c r="K776" s="324">
        <v>1440</v>
      </c>
      <c r="L776" s="324">
        <v>0</v>
      </c>
      <c r="M776" s="344"/>
    </row>
    <row r="777" spans="1:13" s="285" customFormat="1" ht="9" customHeight="1">
      <c r="A777" s="286" t="s">
        <v>51</v>
      </c>
      <c r="B777" s="324">
        <v>8063</v>
      </c>
      <c r="C777" s="342"/>
      <c r="D777" s="324">
        <v>5290</v>
      </c>
      <c r="E777" s="324">
        <v>2358</v>
      </c>
      <c r="F777" s="324">
        <v>7</v>
      </c>
      <c r="G777" s="324">
        <v>576</v>
      </c>
      <c r="H777" s="324">
        <v>0</v>
      </c>
      <c r="I777" s="324">
        <v>0</v>
      </c>
      <c r="J777" s="324">
        <v>0</v>
      </c>
      <c r="K777" s="324">
        <v>0</v>
      </c>
      <c r="L777" s="324">
        <v>0</v>
      </c>
      <c r="M777" s="344"/>
    </row>
    <row r="778" spans="1:13" s="285" customFormat="1" ht="9" customHeight="1">
      <c r="A778" s="291" t="s">
        <v>52</v>
      </c>
      <c r="B778" s="325">
        <v>25036</v>
      </c>
      <c r="C778" s="343"/>
      <c r="D778" s="325">
        <v>155</v>
      </c>
      <c r="E778" s="325">
        <v>23632</v>
      </c>
      <c r="F778" s="325">
        <v>740</v>
      </c>
      <c r="G778" s="325">
        <v>0</v>
      </c>
      <c r="H778" s="325">
        <v>7</v>
      </c>
      <c r="I778" s="325">
        <v>4</v>
      </c>
      <c r="J778" s="325">
        <v>13</v>
      </c>
      <c r="K778" s="325">
        <v>485</v>
      </c>
      <c r="L778" s="325">
        <v>0</v>
      </c>
      <c r="M778" s="344"/>
    </row>
    <row r="779" spans="1:13" s="285" customFormat="1" ht="9" customHeight="1">
      <c r="A779" s="286" t="s">
        <v>53</v>
      </c>
      <c r="B779" s="324">
        <v>31583</v>
      </c>
      <c r="C779" s="342"/>
      <c r="D779" s="324">
        <v>17706</v>
      </c>
      <c r="E779" s="324">
        <v>11620</v>
      </c>
      <c r="F779" s="324">
        <v>11</v>
      </c>
      <c r="G779" s="324">
        <v>1</v>
      </c>
      <c r="H779" s="324">
        <v>0</v>
      </c>
      <c r="I779" s="324">
        <v>0</v>
      </c>
      <c r="J779" s="324">
        <v>0</v>
      </c>
      <c r="K779" s="324">
        <v>13</v>
      </c>
      <c r="L779" s="324">
        <v>2232</v>
      </c>
      <c r="M779" s="344"/>
    </row>
    <row r="780" spans="1:13" s="285" customFormat="1" ht="9" customHeight="1">
      <c r="A780" s="286" t="s">
        <v>54</v>
      </c>
      <c r="B780" s="324">
        <v>12895</v>
      </c>
      <c r="C780" s="342"/>
      <c r="D780" s="324">
        <v>9257</v>
      </c>
      <c r="E780" s="324">
        <v>392</v>
      </c>
      <c r="F780" s="324">
        <v>0</v>
      </c>
      <c r="G780" s="324">
        <v>0</v>
      </c>
      <c r="H780" s="324">
        <v>2</v>
      </c>
      <c r="I780" s="324">
        <v>2</v>
      </c>
      <c r="J780" s="324">
        <v>0</v>
      </c>
      <c r="K780" s="324">
        <v>6</v>
      </c>
      <c r="L780" s="324">
        <v>3240</v>
      </c>
      <c r="M780" s="344"/>
    </row>
    <row r="781" spans="1:13" s="285" customFormat="1" ht="9" customHeight="1">
      <c r="A781" s="286" t="s">
        <v>55</v>
      </c>
      <c r="B781" s="324">
        <v>36702</v>
      </c>
      <c r="C781" s="342"/>
      <c r="D781" s="324">
        <v>34911</v>
      </c>
      <c r="E781" s="324">
        <v>1770</v>
      </c>
      <c r="F781" s="324">
        <v>4</v>
      </c>
      <c r="G781" s="324">
        <v>4516</v>
      </c>
      <c r="H781" s="324">
        <v>2</v>
      </c>
      <c r="I781" s="324">
        <v>2</v>
      </c>
      <c r="J781" s="324">
        <v>0</v>
      </c>
      <c r="K781" s="324">
        <v>4</v>
      </c>
      <c r="L781" s="324">
        <v>0</v>
      </c>
      <c r="M781" s="344"/>
    </row>
    <row r="782" spans="1:13" s="285" customFormat="1" ht="9" customHeight="1">
      <c r="A782" s="291" t="s">
        <v>56</v>
      </c>
      <c r="B782" s="325">
        <v>21460</v>
      </c>
      <c r="C782" s="343"/>
      <c r="D782" s="325">
        <v>8233</v>
      </c>
      <c r="E782" s="325">
        <v>13058</v>
      </c>
      <c r="F782" s="325">
        <v>33</v>
      </c>
      <c r="G782" s="325">
        <v>10</v>
      </c>
      <c r="H782" s="325">
        <v>0</v>
      </c>
      <c r="I782" s="325">
        <v>3</v>
      </c>
      <c r="J782" s="325">
        <v>2</v>
      </c>
      <c r="K782" s="325">
        <v>100</v>
      </c>
      <c r="L782" s="325">
        <v>22</v>
      </c>
      <c r="M782" s="344"/>
    </row>
    <row r="783" spans="1:13" s="285" customFormat="1" ht="9" customHeight="1">
      <c r="A783" s="286" t="s">
        <v>57</v>
      </c>
      <c r="B783" s="324">
        <v>4095</v>
      </c>
      <c r="C783" s="342"/>
      <c r="D783" s="324">
        <v>653</v>
      </c>
      <c r="E783" s="324">
        <v>3233</v>
      </c>
      <c r="F783" s="324">
        <v>3</v>
      </c>
      <c r="G783" s="324">
        <v>0</v>
      </c>
      <c r="H783" s="324">
        <v>0</v>
      </c>
      <c r="I783" s="324">
        <v>0</v>
      </c>
      <c r="J783" s="324">
        <v>0</v>
      </c>
      <c r="K783" s="324">
        <v>0</v>
      </c>
      <c r="L783" s="324">
        <v>206</v>
      </c>
      <c r="M783" s="344"/>
    </row>
    <row r="784" spans="1:13" s="285" customFormat="1" ht="9" customHeight="1">
      <c r="A784" s="286" t="s">
        <v>58</v>
      </c>
      <c r="B784" s="324">
        <v>57366</v>
      </c>
      <c r="C784" s="342"/>
      <c r="D784" s="324">
        <v>21383</v>
      </c>
      <c r="E784" s="324">
        <v>35684</v>
      </c>
      <c r="F784" s="324">
        <v>27</v>
      </c>
      <c r="G784" s="324">
        <v>191</v>
      </c>
      <c r="H784" s="324">
        <v>1</v>
      </c>
      <c r="I784" s="324">
        <v>0</v>
      </c>
      <c r="J784" s="324">
        <v>3</v>
      </c>
      <c r="K784" s="324">
        <v>61</v>
      </c>
      <c r="L784" s="324">
        <v>19</v>
      </c>
      <c r="M784" s="344"/>
    </row>
    <row r="785" spans="1:13" s="285" customFormat="1" ht="9" customHeight="1">
      <c r="A785" s="286" t="s">
        <v>59</v>
      </c>
      <c r="B785" s="324">
        <v>12299</v>
      </c>
      <c r="C785" s="342"/>
      <c r="D785" s="324">
        <v>6393</v>
      </c>
      <c r="E785" s="324">
        <v>5502</v>
      </c>
      <c r="F785" s="324">
        <v>4</v>
      </c>
      <c r="G785" s="324">
        <v>13</v>
      </c>
      <c r="H785" s="324">
        <v>0</v>
      </c>
      <c r="I785" s="324">
        <v>0</v>
      </c>
      <c r="J785" s="324">
        <v>0</v>
      </c>
      <c r="K785" s="324">
        <v>15</v>
      </c>
      <c r="L785" s="324">
        <v>372</v>
      </c>
      <c r="M785" s="344"/>
    </row>
    <row r="786" spans="1:13" s="285" customFormat="1" ht="9" customHeight="1">
      <c r="A786" s="291" t="s">
        <v>60</v>
      </c>
      <c r="B786" s="325">
        <v>4640</v>
      </c>
      <c r="C786" s="343"/>
      <c r="D786" s="325">
        <v>1478</v>
      </c>
      <c r="E786" s="325">
        <v>1555</v>
      </c>
      <c r="F786" s="325">
        <v>1</v>
      </c>
      <c r="G786" s="325">
        <v>1603</v>
      </c>
      <c r="H786" s="325">
        <v>0</v>
      </c>
      <c r="I786" s="325">
        <v>0</v>
      </c>
      <c r="J786" s="325">
        <v>0</v>
      </c>
      <c r="K786" s="325">
        <v>4</v>
      </c>
      <c r="L786" s="325">
        <v>0</v>
      </c>
      <c r="M786" s="344"/>
    </row>
    <row r="787" spans="1:13" s="285" customFormat="1" ht="9" customHeight="1">
      <c r="A787" s="286" t="s">
        <v>61</v>
      </c>
      <c r="B787" s="324">
        <v>6318</v>
      </c>
      <c r="C787" s="342"/>
      <c r="D787" s="324">
        <v>0</v>
      </c>
      <c r="E787" s="324">
        <v>6318</v>
      </c>
      <c r="F787" s="324">
        <v>0</v>
      </c>
      <c r="G787" s="324">
        <v>0</v>
      </c>
      <c r="H787" s="324">
        <v>0</v>
      </c>
      <c r="I787" s="324">
        <v>0</v>
      </c>
      <c r="J787" s="324">
        <v>0</v>
      </c>
      <c r="K787" s="324">
        <v>0</v>
      </c>
      <c r="L787" s="324">
        <v>0</v>
      </c>
      <c r="M787" s="344"/>
    </row>
    <row r="788" spans="1:13" s="285" customFormat="1" ht="9" customHeight="1">
      <c r="A788" s="286" t="s">
        <v>62</v>
      </c>
      <c r="B788" s="324">
        <v>560</v>
      </c>
      <c r="C788" s="342"/>
      <c r="D788" s="324">
        <v>4</v>
      </c>
      <c r="E788" s="324">
        <v>499</v>
      </c>
      <c r="F788" s="324">
        <v>0</v>
      </c>
      <c r="G788" s="324">
        <v>17</v>
      </c>
      <c r="H788" s="324">
        <v>0</v>
      </c>
      <c r="I788" s="324">
        <v>25</v>
      </c>
      <c r="J788" s="324">
        <v>2</v>
      </c>
      <c r="K788" s="324">
        <v>13</v>
      </c>
      <c r="L788" s="324">
        <v>0</v>
      </c>
      <c r="M788" s="344"/>
    </row>
    <row r="789" spans="1:13" s="285" customFormat="1" ht="9" customHeight="1">
      <c r="A789" s="286" t="s">
        <v>63</v>
      </c>
      <c r="B789" s="324">
        <v>6833</v>
      </c>
      <c r="C789" s="342"/>
      <c r="D789" s="324">
        <v>42</v>
      </c>
      <c r="E789" s="324">
        <v>254</v>
      </c>
      <c r="F789" s="324">
        <v>3308</v>
      </c>
      <c r="G789" s="324">
        <v>4419</v>
      </c>
      <c r="H789" s="324">
        <v>0</v>
      </c>
      <c r="I789" s="324">
        <v>4287</v>
      </c>
      <c r="J789" s="324">
        <v>893</v>
      </c>
      <c r="K789" s="324">
        <v>45</v>
      </c>
      <c r="L789" s="324">
        <v>123</v>
      </c>
      <c r="M789" s="344"/>
    </row>
    <row r="790" spans="1:13" s="285" customFormat="1" ht="9" customHeight="1">
      <c r="A790" s="291" t="s">
        <v>64</v>
      </c>
      <c r="B790" s="325">
        <v>4496</v>
      </c>
      <c r="C790" s="343"/>
      <c r="D790" s="325">
        <v>2891</v>
      </c>
      <c r="E790" s="325">
        <v>284</v>
      </c>
      <c r="F790" s="325">
        <v>0</v>
      </c>
      <c r="G790" s="325">
        <v>1313</v>
      </c>
      <c r="H790" s="325">
        <v>0</v>
      </c>
      <c r="I790" s="325">
        <v>0</v>
      </c>
      <c r="J790" s="325">
        <v>2</v>
      </c>
      <c r="K790" s="325">
        <v>7</v>
      </c>
      <c r="L790" s="325">
        <v>1</v>
      </c>
      <c r="M790" s="344"/>
    </row>
    <row r="791" spans="1:13" s="285" customFormat="1" ht="9" customHeight="1">
      <c r="A791" s="286" t="s">
        <v>65</v>
      </c>
      <c r="B791" s="324">
        <v>8961</v>
      </c>
      <c r="C791" s="342"/>
      <c r="D791" s="324">
        <v>6458</v>
      </c>
      <c r="E791" s="324">
        <v>388</v>
      </c>
      <c r="F791" s="324">
        <v>1</v>
      </c>
      <c r="G791" s="324">
        <v>2040</v>
      </c>
      <c r="H791" s="324">
        <v>1</v>
      </c>
      <c r="I791" s="324">
        <v>35</v>
      </c>
      <c r="J791" s="324">
        <v>2</v>
      </c>
      <c r="K791" s="324">
        <v>37</v>
      </c>
      <c r="L791" s="324">
        <v>0</v>
      </c>
      <c r="M791" s="344"/>
    </row>
    <row r="792" spans="1:13" s="285" customFormat="1" ht="9" customHeight="1">
      <c r="A792" s="286" t="s">
        <v>66</v>
      </c>
      <c r="B792" s="324">
        <v>9195</v>
      </c>
      <c r="C792" s="342"/>
      <c r="D792" s="324">
        <v>0</v>
      </c>
      <c r="E792" s="324">
        <v>9194</v>
      </c>
      <c r="F792" s="324">
        <v>1</v>
      </c>
      <c r="G792" s="324">
        <v>0</v>
      </c>
      <c r="H792" s="324">
        <v>0</v>
      </c>
      <c r="I792" s="324">
        <v>0</v>
      </c>
      <c r="J792" s="324">
        <v>0</v>
      </c>
      <c r="K792" s="324">
        <v>0</v>
      </c>
      <c r="L792" s="324">
        <v>0</v>
      </c>
      <c r="M792" s="344"/>
    </row>
    <row r="793" spans="1:13" s="285" customFormat="1" ht="9" customHeight="1">
      <c r="A793" s="286" t="s">
        <v>67</v>
      </c>
      <c r="B793" s="324">
        <v>12479</v>
      </c>
      <c r="C793" s="342"/>
      <c r="D793" s="324">
        <v>7223</v>
      </c>
      <c r="E793" s="324">
        <v>4544</v>
      </c>
      <c r="F793" s="324">
        <v>0</v>
      </c>
      <c r="G793" s="324">
        <v>0</v>
      </c>
      <c r="H793" s="324">
        <v>0</v>
      </c>
      <c r="I793" s="324">
        <v>1</v>
      </c>
      <c r="J793" s="324">
        <v>0</v>
      </c>
      <c r="K793" s="324">
        <v>480</v>
      </c>
      <c r="L793" s="324">
        <v>234</v>
      </c>
      <c r="M793" s="344"/>
    </row>
    <row r="794" spans="1:13" s="285" customFormat="1" ht="9" customHeight="1">
      <c r="A794" s="291" t="s">
        <v>68</v>
      </c>
      <c r="B794" s="325">
        <v>18789</v>
      </c>
      <c r="C794" s="343"/>
      <c r="D794" s="325">
        <v>7560</v>
      </c>
      <c r="E794" s="325">
        <v>14766</v>
      </c>
      <c r="F794" s="325">
        <v>24</v>
      </c>
      <c r="G794" s="325">
        <v>1229</v>
      </c>
      <c r="H794" s="325">
        <v>4</v>
      </c>
      <c r="I794" s="325">
        <v>9</v>
      </c>
      <c r="J794" s="325">
        <v>5</v>
      </c>
      <c r="K794" s="325">
        <v>3</v>
      </c>
      <c r="L794" s="325">
        <v>1</v>
      </c>
      <c r="M794" s="344"/>
    </row>
    <row r="795" spans="1:13" s="285" customFormat="1" ht="9" customHeight="1">
      <c r="A795" s="286" t="s">
        <v>69</v>
      </c>
      <c r="B795" s="324">
        <v>17930</v>
      </c>
      <c r="C795" s="342"/>
      <c r="D795" s="324">
        <v>14797</v>
      </c>
      <c r="E795" s="324">
        <v>2839</v>
      </c>
      <c r="F795" s="324">
        <v>0</v>
      </c>
      <c r="G795" s="324">
        <v>2</v>
      </c>
      <c r="H795" s="324">
        <v>0</v>
      </c>
      <c r="I795" s="324">
        <v>0</v>
      </c>
      <c r="J795" s="324">
        <v>0</v>
      </c>
      <c r="K795" s="324">
        <v>288</v>
      </c>
      <c r="L795" s="324">
        <v>7</v>
      </c>
      <c r="M795" s="344"/>
    </row>
    <row r="796" spans="1:13" s="285" customFormat="1" ht="9" customHeight="1">
      <c r="A796" s="286" t="s">
        <v>70</v>
      </c>
      <c r="B796" s="324">
        <v>72614</v>
      </c>
      <c r="C796" s="342"/>
      <c r="D796" s="324">
        <v>53215</v>
      </c>
      <c r="E796" s="324">
        <v>15409</v>
      </c>
      <c r="F796" s="324">
        <v>54</v>
      </c>
      <c r="G796" s="324">
        <v>1971</v>
      </c>
      <c r="H796" s="324">
        <v>0</v>
      </c>
      <c r="I796" s="324">
        <v>0</v>
      </c>
      <c r="J796" s="324">
        <v>12</v>
      </c>
      <c r="K796" s="324">
        <v>1951</v>
      </c>
      <c r="L796" s="324">
        <v>2</v>
      </c>
      <c r="M796" s="344"/>
    </row>
    <row r="797" spans="1:13" s="285" customFormat="1" ht="9" customHeight="1">
      <c r="A797" s="286" t="s">
        <v>71</v>
      </c>
      <c r="B797" s="324">
        <v>29203</v>
      </c>
      <c r="C797" s="342"/>
      <c r="D797" s="324">
        <v>0</v>
      </c>
      <c r="E797" s="324">
        <v>29203</v>
      </c>
      <c r="F797" s="324">
        <v>0</v>
      </c>
      <c r="G797" s="324">
        <v>0</v>
      </c>
      <c r="H797" s="324">
        <v>0</v>
      </c>
      <c r="I797" s="324">
        <v>0</v>
      </c>
      <c r="J797" s="324">
        <v>0</v>
      </c>
      <c r="K797" s="324">
        <v>0</v>
      </c>
      <c r="L797" s="324">
        <v>0</v>
      </c>
      <c r="M797" s="344"/>
    </row>
    <row r="798" spans="1:13" s="285" customFormat="1" ht="9" customHeight="1">
      <c r="A798" s="291" t="s">
        <v>72</v>
      </c>
      <c r="B798" s="325">
        <v>19595</v>
      </c>
      <c r="C798" s="343"/>
      <c r="D798" s="325">
        <v>19163</v>
      </c>
      <c r="E798" s="325">
        <v>405</v>
      </c>
      <c r="F798" s="325">
        <v>1</v>
      </c>
      <c r="G798" s="325">
        <v>10</v>
      </c>
      <c r="H798" s="325">
        <v>1</v>
      </c>
      <c r="I798" s="325">
        <v>0</v>
      </c>
      <c r="J798" s="325">
        <v>1</v>
      </c>
      <c r="K798" s="325">
        <v>15</v>
      </c>
      <c r="L798" s="325">
        <v>1</v>
      </c>
      <c r="M798" s="344"/>
    </row>
    <row r="799" spans="1:13" s="285" customFormat="1" ht="9" customHeight="1">
      <c r="A799" s="286" t="s">
        <v>73</v>
      </c>
      <c r="B799" s="324">
        <v>551</v>
      </c>
      <c r="C799" s="342"/>
      <c r="D799" s="324">
        <v>11</v>
      </c>
      <c r="E799" s="324">
        <v>515</v>
      </c>
      <c r="F799" s="324">
        <v>1</v>
      </c>
      <c r="G799" s="324">
        <v>22</v>
      </c>
      <c r="H799" s="324">
        <v>0</v>
      </c>
      <c r="I799" s="324">
        <v>0</v>
      </c>
      <c r="J799" s="324">
        <v>0</v>
      </c>
      <c r="K799" s="324">
        <v>3</v>
      </c>
      <c r="L799" s="324">
        <v>0</v>
      </c>
      <c r="M799" s="344"/>
    </row>
    <row r="800" spans="1:13" s="285" customFormat="1" ht="9" customHeight="1">
      <c r="A800" s="286" t="s">
        <v>74</v>
      </c>
      <c r="B800" s="324">
        <v>25994</v>
      </c>
      <c r="C800" s="342"/>
      <c r="D800" s="324">
        <v>16866</v>
      </c>
      <c r="E800" s="324">
        <v>7210</v>
      </c>
      <c r="F800" s="324">
        <v>7</v>
      </c>
      <c r="G800" s="324">
        <v>1379</v>
      </c>
      <c r="H800" s="324">
        <v>1</v>
      </c>
      <c r="I800" s="324">
        <v>2</v>
      </c>
      <c r="J800" s="324">
        <v>1</v>
      </c>
      <c r="K800" s="324">
        <v>55</v>
      </c>
      <c r="L800" s="324">
        <v>484</v>
      </c>
      <c r="M800" s="344"/>
    </row>
    <row r="801" spans="1:13" s="285" customFormat="1" ht="9" customHeight="1">
      <c r="A801" s="286" t="s">
        <v>75</v>
      </c>
      <c r="B801" s="324">
        <v>24574</v>
      </c>
      <c r="C801" s="342"/>
      <c r="D801" s="324">
        <v>9</v>
      </c>
      <c r="E801" s="324">
        <v>24388</v>
      </c>
      <c r="F801" s="324">
        <v>0</v>
      </c>
      <c r="G801" s="324">
        <v>0</v>
      </c>
      <c r="H801" s="324">
        <v>0</v>
      </c>
      <c r="I801" s="324">
        <v>1</v>
      </c>
      <c r="J801" s="324">
        <v>30</v>
      </c>
      <c r="K801" s="324">
        <v>149</v>
      </c>
      <c r="L801" s="324">
        <v>0</v>
      </c>
      <c r="M801" s="344"/>
    </row>
    <row r="802" spans="1:13" s="285" customFormat="1" ht="9" customHeight="1">
      <c r="A802" s="291" t="s">
        <v>76</v>
      </c>
      <c r="B802" s="325">
        <v>2478</v>
      </c>
      <c r="C802" s="343"/>
      <c r="D802" s="325">
        <v>2476</v>
      </c>
      <c r="E802" s="325">
        <v>2</v>
      </c>
      <c r="F802" s="325">
        <v>0</v>
      </c>
      <c r="G802" s="325">
        <v>0</v>
      </c>
      <c r="H802" s="325">
        <v>3</v>
      </c>
      <c r="I802" s="325">
        <v>0</v>
      </c>
      <c r="J802" s="325">
        <v>0</v>
      </c>
      <c r="K802" s="325">
        <v>0</v>
      </c>
      <c r="L802" s="325">
        <v>0</v>
      </c>
      <c r="M802" s="344"/>
    </row>
    <row r="803" spans="1:13" s="323" customFormat="1" ht="9" customHeight="1">
      <c r="A803" s="318"/>
      <c r="B803" s="344"/>
      <c r="C803" s="345"/>
      <c r="D803" s="344"/>
      <c r="E803" s="344"/>
      <c r="F803" s="344"/>
      <c r="G803" s="344"/>
      <c r="H803" s="344"/>
      <c r="I803" s="344"/>
      <c r="J803" s="344"/>
      <c r="K803" s="344"/>
      <c r="L803" s="344"/>
    </row>
    <row r="804" spans="1:13" s="285" customFormat="1" ht="9" customHeight="1">
      <c r="A804" s="284">
        <v>2017</v>
      </c>
    </row>
    <row r="805" spans="1:13" s="285" customFormat="1" ht="9">
      <c r="A805" s="284" t="s">
        <v>44</v>
      </c>
      <c r="B805" s="350">
        <f>SUM(B807:B838)</f>
        <v>533082</v>
      </c>
      <c r="C805" s="350"/>
      <c r="D805" s="351">
        <f t="shared" ref="D805:L805" si="22">SUM(D807:D838)</f>
        <v>265264</v>
      </c>
      <c r="E805" s="351">
        <f t="shared" si="22"/>
        <v>242715</v>
      </c>
      <c r="F805" s="351">
        <f t="shared" si="22"/>
        <v>312</v>
      </c>
      <c r="G805" s="351">
        <f t="shared" si="22"/>
        <v>23529</v>
      </c>
      <c r="H805" s="351">
        <f t="shared" si="22"/>
        <v>26</v>
      </c>
      <c r="I805" s="351">
        <f t="shared" si="22"/>
        <v>183</v>
      </c>
      <c r="J805" s="351">
        <f t="shared" si="22"/>
        <v>611</v>
      </c>
      <c r="K805" s="351">
        <f t="shared" si="22"/>
        <v>3397</v>
      </c>
      <c r="L805" s="351">
        <f t="shared" si="22"/>
        <v>7213</v>
      </c>
      <c r="M805" s="346"/>
    </row>
    <row r="806" spans="1:13" s="285" customFormat="1" ht="3.95" customHeight="1">
      <c r="A806" s="288"/>
      <c r="B806" s="350"/>
      <c r="C806" s="350"/>
      <c r="D806" s="326"/>
      <c r="E806" s="326"/>
      <c r="F806" s="326"/>
      <c r="G806" s="326"/>
      <c r="H806" s="326"/>
      <c r="I806" s="326"/>
      <c r="J806" s="326"/>
      <c r="K806" s="326"/>
      <c r="L806" s="326"/>
      <c r="M806" s="346"/>
    </row>
    <row r="807" spans="1:13" s="285" customFormat="1" ht="9" customHeight="1">
      <c r="A807" s="286" t="s">
        <v>45</v>
      </c>
      <c r="B807" s="329">
        <v>6116</v>
      </c>
      <c r="C807" s="327"/>
      <c r="D807" s="329">
        <v>6116</v>
      </c>
      <c r="E807" s="329">
        <v>1</v>
      </c>
      <c r="F807" s="329">
        <v>0</v>
      </c>
      <c r="G807" s="329">
        <v>0</v>
      </c>
      <c r="H807" s="329">
        <v>0</v>
      </c>
      <c r="I807" s="329">
        <v>0</v>
      </c>
      <c r="J807" s="329">
        <v>0</v>
      </c>
      <c r="K807" s="329">
        <v>0</v>
      </c>
      <c r="L807" s="329">
        <v>0</v>
      </c>
      <c r="M807" s="344"/>
    </row>
    <row r="808" spans="1:13" s="285" customFormat="1" ht="9" customHeight="1">
      <c r="A808" s="286" t="s">
        <v>46</v>
      </c>
      <c r="B808" s="329">
        <v>5021</v>
      </c>
      <c r="C808" s="327"/>
      <c r="D808" s="329">
        <v>4922</v>
      </c>
      <c r="E808" s="329">
        <v>69</v>
      </c>
      <c r="F808" s="329">
        <v>0</v>
      </c>
      <c r="G808" s="329">
        <v>5</v>
      </c>
      <c r="H808" s="329">
        <v>0</v>
      </c>
      <c r="I808" s="329">
        <v>1</v>
      </c>
      <c r="J808" s="329">
        <v>0</v>
      </c>
      <c r="K808" s="329">
        <v>27</v>
      </c>
      <c r="L808" s="329">
        <v>1</v>
      </c>
      <c r="M808" s="344"/>
    </row>
    <row r="809" spans="1:13" s="285" customFormat="1" ht="9" customHeight="1">
      <c r="A809" s="286" t="s">
        <v>47</v>
      </c>
      <c r="B809" s="329">
        <v>3155</v>
      </c>
      <c r="C809" s="327"/>
      <c r="D809" s="329">
        <v>2252</v>
      </c>
      <c r="E809" s="329">
        <v>125</v>
      </c>
      <c r="F809" s="329">
        <v>0</v>
      </c>
      <c r="G809" s="329">
        <v>700</v>
      </c>
      <c r="H809" s="329">
        <v>1</v>
      </c>
      <c r="I809" s="329">
        <v>1</v>
      </c>
      <c r="J809" s="329">
        <v>3</v>
      </c>
      <c r="K809" s="329">
        <v>198</v>
      </c>
      <c r="L809" s="329">
        <v>21</v>
      </c>
      <c r="M809" s="344"/>
    </row>
    <row r="810" spans="1:13" s="285" customFormat="1" ht="9" customHeight="1">
      <c r="A810" s="291" t="s">
        <v>48</v>
      </c>
      <c r="B810" s="331">
        <v>7156</v>
      </c>
      <c r="C810" s="352"/>
      <c r="D810" s="331">
        <v>7139</v>
      </c>
      <c r="E810" s="331">
        <v>336</v>
      </c>
      <c r="F810" s="331">
        <v>1</v>
      </c>
      <c r="G810" s="331">
        <v>0</v>
      </c>
      <c r="H810" s="331">
        <v>0</v>
      </c>
      <c r="I810" s="331">
        <v>0</v>
      </c>
      <c r="J810" s="331">
        <v>0</v>
      </c>
      <c r="K810" s="331">
        <v>0</v>
      </c>
      <c r="L810" s="331">
        <v>0</v>
      </c>
      <c r="M810" s="344"/>
    </row>
    <row r="811" spans="1:13" s="285" customFormat="1" ht="9" customHeight="1">
      <c r="A811" s="286" t="s">
        <v>49</v>
      </c>
      <c r="B811" s="329">
        <v>33295</v>
      </c>
      <c r="C811" s="327"/>
      <c r="D811" s="329">
        <v>5072</v>
      </c>
      <c r="E811" s="329">
        <v>19388</v>
      </c>
      <c r="F811" s="329">
        <v>8</v>
      </c>
      <c r="G811" s="329">
        <v>8785</v>
      </c>
      <c r="H811" s="329">
        <v>1</v>
      </c>
      <c r="I811" s="329">
        <v>0</v>
      </c>
      <c r="J811" s="329">
        <v>2</v>
      </c>
      <c r="K811" s="329">
        <v>6</v>
      </c>
      <c r="L811" s="329">
        <v>33</v>
      </c>
      <c r="M811" s="344"/>
    </row>
    <row r="812" spans="1:13" s="285" customFormat="1" ht="9" customHeight="1">
      <c r="A812" s="286" t="s">
        <v>50</v>
      </c>
      <c r="B812" s="329">
        <v>3252</v>
      </c>
      <c r="C812" s="327"/>
      <c r="D812" s="329">
        <v>27</v>
      </c>
      <c r="E812" s="329">
        <v>1781</v>
      </c>
      <c r="F812" s="329">
        <v>1</v>
      </c>
      <c r="G812" s="329">
        <v>30</v>
      </c>
      <c r="H812" s="329">
        <v>1</v>
      </c>
      <c r="I812" s="329">
        <v>0</v>
      </c>
      <c r="J812" s="329">
        <v>9</v>
      </c>
      <c r="K812" s="329">
        <v>1419</v>
      </c>
      <c r="L812" s="329">
        <v>0</v>
      </c>
      <c r="M812" s="344"/>
    </row>
    <row r="813" spans="1:13" s="285" customFormat="1" ht="9" customHeight="1">
      <c r="A813" s="286" t="s">
        <v>51</v>
      </c>
      <c r="B813" s="329">
        <v>8016</v>
      </c>
      <c r="C813" s="327"/>
      <c r="D813" s="329">
        <v>5628</v>
      </c>
      <c r="E813" s="329">
        <v>2051</v>
      </c>
      <c r="F813" s="329">
        <v>4</v>
      </c>
      <c r="G813" s="329">
        <v>333</v>
      </c>
      <c r="H813" s="329">
        <v>0</v>
      </c>
      <c r="I813" s="329">
        <v>0</v>
      </c>
      <c r="J813" s="329">
        <v>0</v>
      </c>
      <c r="K813" s="329">
        <v>0</v>
      </c>
      <c r="L813" s="329">
        <v>2</v>
      </c>
      <c r="M813" s="344"/>
    </row>
    <row r="814" spans="1:13" s="285" customFormat="1" ht="9" customHeight="1">
      <c r="A814" s="291" t="s">
        <v>52</v>
      </c>
      <c r="B814" s="331">
        <v>20880</v>
      </c>
      <c r="C814" s="352"/>
      <c r="D814" s="331">
        <v>486</v>
      </c>
      <c r="E814" s="331">
        <v>20094</v>
      </c>
      <c r="F814" s="331">
        <v>129</v>
      </c>
      <c r="G814" s="331">
        <v>0</v>
      </c>
      <c r="H814" s="331">
        <v>8</v>
      </c>
      <c r="I814" s="331">
        <v>3</v>
      </c>
      <c r="J814" s="331">
        <v>18</v>
      </c>
      <c r="K814" s="331">
        <v>142</v>
      </c>
      <c r="L814" s="331">
        <v>0</v>
      </c>
      <c r="M814" s="344"/>
    </row>
    <row r="815" spans="1:13" s="285" customFormat="1" ht="9" customHeight="1">
      <c r="A815" s="286" t="s">
        <v>53</v>
      </c>
      <c r="B815" s="329">
        <v>34260</v>
      </c>
      <c r="C815" s="327"/>
      <c r="D815" s="329">
        <v>34039</v>
      </c>
      <c r="E815" s="329">
        <v>198</v>
      </c>
      <c r="F815" s="329">
        <v>1</v>
      </c>
      <c r="G815" s="329">
        <v>0</v>
      </c>
      <c r="H815" s="329">
        <v>0</v>
      </c>
      <c r="I815" s="329">
        <v>0</v>
      </c>
      <c r="J815" s="329">
        <v>0</v>
      </c>
      <c r="K815" s="329">
        <v>2</v>
      </c>
      <c r="L815" s="329">
        <v>20</v>
      </c>
      <c r="M815" s="344"/>
    </row>
    <row r="816" spans="1:13" s="285" customFormat="1" ht="9" customHeight="1">
      <c r="A816" s="286" t="s">
        <v>54</v>
      </c>
      <c r="B816" s="329">
        <v>9379</v>
      </c>
      <c r="C816" s="327"/>
      <c r="D816" s="329">
        <v>6115</v>
      </c>
      <c r="E816" s="329">
        <v>0</v>
      </c>
      <c r="F816" s="329">
        <v>0</v>
      </c>
      <c r="G816" s="329">
        <v>0</v>
      </c>
      <c r="H816" s="329">
        <v>0</v>
      </c>
      <c r="I816" s="329">
        <v>0</v>
      </c>
      <c r="J816" s="329">
        <v>0</v>
      </c>
      <c r="K816" s="329">
        <v>3</v>
      </c>
      <c r="L816" s="329">
        <v>3261</v>
      </c>
      <c r="M816" s="344"/>
    </row>
    <row r="817" spans="1:13" s="285" customFormat="1" ht="9" customHeight="1">
      <c r="A817" s="286" t="s">
        <v>55</v>
      </c>
      <c r="B817" s="329">
        <v>36218</v>
      </c>
      <c r="C817" s="327"/>
      <c r="D817" s="329">
        <v>34240</v>
      </c>
      <c r="E817" s="329">
        <v>1972</v>
      </c>
      <c r="F817" s="329">
        <v>2</v>
      </c>
      <c r="G817" s="329">
        <v>4326</v>
      </c>
      <c r="H817" s="329">
        <v>1</v>
      </c>
      <c r="I817" s="329">
        <v>1</v>
      </c>
      <c r="J817" s="329">
        <v>2</v>
      </c>
      <c r="K817" s="329">
        <v>5</v>
      </c>
      <c r="L817" s="329">
        <v>0</v>
      </c>
      <c r="M817" s="344"/>
    </row>
    <row r="818" spans="1:13" s="285" customFormat="1" ht="9" customHeight="1">
      <c r="A818" s="291" t="s">
        <v>56</v>
      </c>
      <c r="B818" s="331">
        <v>18794</v>
      </c>
      <c r="C818" s="352"/>
      <c r="D818" s="331">
        <v>6808</v>
      </c>
      <c r="E818" s="331">
        <v>11840</v>
      </c>
      <c r="F818" s="331">
        <v>51</v>
      </c>
      <c r="G818" s="331">
        <v>1</v>
      </c>
      <c r="H818" s="331">
        <v>5</v>
      </c>
      <c r="I818" s="331">
        <v>1</v>
      </c>
      <c r="J818" s="331">
        <v>0</v>
      </c>
      <c r="K818" s="331">
        <v>55</v>
      </c>
      <c r="L818" s="331">
        <v>34</v>
      </c>
      <c r="M818" s="344"/>
    </row>
    <row r="819" spans="1:13" s="285" customFormat="1" ht="9" customHeight="1">
      <c r="A819" s="286" t="s">
        <v>57</v>
      </c>
      <c r="B819" s="329">
        <v>4220</v>
      </c>
      <c r="C819" s="327"/>
      <c r="D819" s="329">
        <v>177</v>
      </c>
      <c r="E819" s="329">
        <v>3678</v>
      </c>
      <c r="F819" s="329">
        <v>4</v>
      </c>
      <c r="G819" s="329">
        <v>320</v>
      </c>
      <c r="H819" s="329">
        <v>0</v>
      </c>
      <c r="I819" s="329">
        <v>0</v>
      </c>
      <c r="J819" s="329">
        <v>0</v>
      </c>
      <c r="K819" s="329">
        <v>0</v>
      </c>
      <c r="L819" s="329">
        <v>41</v>
      </c>
      <c r="M819" s="344"/>
    </row>
    <row r="820" spans="1:13" s="285" customFormat="1" ht="9" customHeight="1">
      <c r="A820" s="286" t="s">
        <v>58</v>
      </c>
      <c r="B820" s="329">
        <v>59630</v>
      </c>
      <c r="C820" s="327"/>
      <c r="D820" s="329">
        <v>19817</v>
      </c>
      <c r="E820" s="329">
        <v>39529</v>
      </c>
      <c r="F820" s="329">
        <v>23</v>
      </c>
      <c r="G820" s="329">
        <v>327</v>
      </c>
      <c r="H820" s="329">
        <v>2</v>
      </c>
      <c r="I820" s="329">
        <v>0</v>
      </c>
      <c r="J820" s="329">
        <v>53</v>
      </c>
      <c r="K820" s="329">
        <v>71</v>
      </c>
      <c r="L820" s="329">
        <v>6</v>
      </c>
      <c r="M820" s="344"/>
    </row>
    <row r="821" spans="1:13" s="285" customFormat="1" ht="9" customHeight="1">
      <c r="A821" s="286" t="s">
        <v>59</v>
      </c>
      <c r="B821" s="329">
        <v>12714</v>
      </c>
      <c r="C821" s="327"/>
      <c r="D821" s="329">
        <v>7311</v>
      </c>
      <c r="E821" s="329">
        <v>5355</v>
      </c>
      <c r="F821" s="329">
        <v>0</v>
      </c>
      <c r="G821" s="329">
        <v>0</v>
      </c>
      <c r="H821" s="329">
        <v>0</v>
      </c>
      <c r="I821" s="329">
        <v>0</v>
      </c>
      <c r="J821" s="329">
        <v>0</v>
      </c>
      <c r="K821" s="329">
        <v>0</v>
      </c>
      <c r="L821" s="329">
        <v>48</v>
      </c>
      <c r="M821" s="344"/>
    </row>
    <row r="822" spans="1:13" s="285" customFormat="1" ht="9" customHeight="1">
      <c r="A822" s="291" t="s">
        <v>60</v>
      </c>
      <c r="B822" s="331">
        <v>4752</v>
      </c>
      <c r="C822" s="352"/>
      <c r="D822" s="331">
        <v>1028</v>
      </c>
      <c r="E822" s="331">
        <v>1514</v>
      </c>
      <c r="F822" s="331">
        <v>4</v>
      </c>
      <c r="G822" s="331">
        <v>1766</v>
      </c>
      <c r="H822" s="331">
        <v>0</v>
      </c>
      <c r="I822" s="331">
        <v>0</v>
      </c>
      <c r="J822" s="331">
        <v>0</v>
      </c>
      <c r="K822" s="331">
        <v>436</v>
      </c>
      <c r="L822" s="331">
        <v>5</v>
      </c>
      <c r="M822" s="344"/>
    </row>
    <row r="823" spans="1:13" s="285" customFormat="1" ht="9" customHeight="1">
      <c r="A823" s="286" t="s">
        <v>61</v>
      </c>
      <c r="B823" s="329">
        <v>4429</v>
      </c>
      <c r="C823" s="327"/>
      <c r="D823" s="329">
        <v>0</v>
      </c>
      <c r="E823" s="329">
        <v>4429</v>
      </c>
      <c r="F823" s="329">
        <v>0</v>
      </c>
      <c r="G823" s="329">
        <v>0</v>
      </c>
      <c r="H823" s="329">
        <v>0</v>
      </c>
      <c r="I823" s="329">
        <v>0</v>
      </c>
      <c r="J823" s="329">
        <v>0</v>
      </c>
      <c r="K823" s="329">
        <v>0</v>
      </c>
      <c r="L823" s="329">
        <v>0</v>
      </c>
      <c r="M823" s="344"/>
    </row>
    <row r="824" spans="1:13" s="285" customFormat="1" ht="9" customHeight="1">
      <c r="A824" s="286" t="s">
        <v>62</v>
      </c>
      <c r="B824" s="329">
        <v>566</v>
      </c>
      <c r="C824" s="327"/>
      <c r="D824" s="329">
        <v>0</v>
      </c>
      <c r="E824" s="329">
        <v>516</v>
      </c>
      <c r="F824" s="329">
        <v>0</v>
      </c>
      <c r="G824" s="329">
        <v>5</v>
      </c>
      <c r="H824" s="329">
        <v>2</v>
      </c>
      <c r="I824" s="329">
        <v>42</v>
      </c>
      <c r="J824" s="329">
        <v>3</v>
      </c>
      <c r="K824" s="329">
        <v>3</v>
      </c>
      <c r="L824" s="329">
        <v>0</v>
      </c>
      <c r="M824" s="344"/>
    </row>
    <row r="825" spans="1:13" s="285" customFormat="1" ht="9" customHeight="1">
      <c r="A825" s="286" t="s">
        <v>63</v>
      </c>
      <c r="B825" s="329">
        <v>8520</v>
      </c>
      <c r="C825" s="327"/>
      <c r="D825" s="329">
        <v>5061</v>
      </c>
      <c r="E825" s="329">
        <v>2803</v>
      </c>
      <c r="F825" s="329">
        <v>5</v>
      </c>
      <c r="G825" s="329">
        <v>26</v>
      </c>
      <c r="H825" s="329">
        <v>0</v>
      </c>
      <c r="I825" s="329">
        <v>66</v>
      </c>
      <c r="J825" s="329">
        <v>417</v>
      </c>
      <c r="K825" s="329">
        <v>3</v>
      </c>
      <c r="L825" s="329">
        <v>139</v>
      </c>
      <c r="M825" s="344"/>
    </row>
    <row r="826" spans="1:13" s="285" customFormat="1" ht="9" customHeight="1">
      <c r="A826" s="291" t="s">
        <v>64</v>
      </c>
      <c r="B826" s="331">
        <v>4255</v>
      </c>
      <c r="C826" s="352"/>
      <c r="D826" s="331">
        <v>2684</v>
      </c>
      <c r="E826" s="331">
        <v>233</v>
      </c>
      <c r="F826" s="331">
        <v>0</v>
      </c>
      <c r="G826" s="331">
        <v>1323</v>
      </c>
      <c r="H826" s="331">
        <v>2</v>
      </c>
      <c r="I826" s="331">
        <v>0</v>
      </c>
      <c r="J826" s="331">
        <v>0</v>
      </c>
      <c r="K826" s="331">
        <v>3</v>
      </c>
      <c r="L826" s="331">
        <v>27</v>
      </c>
      <c r="M826" s="344"/>
    </row>
    <row r="827" spans="1:13" s="285" customFormat="1" ht="9" customHeight="1">
      <c r="A827" s="286" t="s">
        <v>65</v>
      </c>
      <c r="B827" s="329">
        <v>9855</v>
      </c>
      <c r="C827" s="327"/>
      <c r="D827" s="329">
        <v>8935</v>
      </c>
      <c r="E827" s="329">
        <v>204</v>
      </c>
      <c r="F827" s="329">
        <v>1</v>
      </c>
      <c r="G827" s="329">
        <v>658</v>
      </c>
      <c r="H827" s="329">
        <v>0</v>
      </c>
      <c r="I827" s="329">
        <v>30</v>
      </c>
      <c r="J827" s="329">
        <v>1</v>
      </c>
      <c r="K827" s="329">
        <v>26</v>
      </c>
      <c r="L827" s="329">
        <v>0</v>
      </c>
      <c r="M827" s="344"/>
    </row>
    <row r="828" spans="1:13" s="285" customFormat="1" ht="9" customHeight="1">
      <c r="A828" s="286" t="s">
        <v>66</v>
      </c>
      <c r="B828" s="329">
        <v>10141</v>
      </c>
      <c r="C828" s="327"/>
      <c r="D828" s="329">
        <v>0</v>
      </c>
      <c r="E828" s="329">
        <v>10141</v>
      </c>
      <c r="F828" s="329">
        <v>0</v>
      </c>
      <c r="G828" s="329">
        <v>0</v>
      </c>
      <c r="H828" s="329">
        <v>0</v>
      </c>
      <c r="I828" s="329">
        <v>0</v>
      </c>
      <c r="J828" s="329">
        <v>0</v>
      </c>
      <c r="K828" s="329">
        <v>0</v>
      </c>
      <c r="L828" s="329">
        <v>0</v>
      </c>
      <c r="M828" s="344"/>
    </row>
    <row r="829" spans="1:13" s="285" customFormat="1" ht="9" customHeight="1">
      <c r="A829" s="286" t="s">
        <v>67</v>
      </c>
      <c r="B829" s="329">
        <v>14926</v>
      </c>
      <c r="C829" s="327"/>
      <c r="D829" s="329">
        <v>8905</v>
      </c>
      <c r="E829" s="329">
        <v>6003</v>
      </c>
      <c r="F829" s="329">
        <v>1</v>
      </c>
      <c r="G829" s="329">
        <v>0</v>
      </c>
      <c r="H829" s="329">
        <v>0</v>
      </c>
      <c r="I829" s="329">
        <v>0</v>
      </c>
      <c r="J829" s="329">
        <v>0</v>
      </c>
      <c r="K829" s="329">
        <v>4</v>
      </c>
      <c r="L829" s="329">
        <v>14</v>
      </c>
      <c r="M829" s="344"/>
    </row>
    <row r="830" spans="1:13" s="285" customFormat="1" ht="9" customHeight="1">
      <c r="A830" s="291" t="s">
        <v>68</v>
      </c>
      <c r="B830" s="331">
        <v>19792</v>
      </c>
      <c r="C830" s="352"/>
      <c r="D830" s="331">
        <v>9557</v>
      </c>
      <c r="E830" s="331">
        <v>13558</v>
      </c>
      <c r="F830" s="331">
        <v>38</v>
      </c>
      <c r="G830" s="331">
        <v>1596</v>
      </c>
      <c r="H830" s="331">
        <v>2</v>
      </c>
      <c r="I830" s="331">
        <v>15</v>
      </c>
      <c r="J830" s="331">
        <v>10</v>
      </c>
      <c r="K830" s="331">
        <v>0</v>
      </c>
      <c r="L830" s="331">
        <v>0</v>
      </c>
      <c r="M830" s="344"/>
    </row>
    <row r="831" spans="1:13" s="285" customFormat="1" ht="9" customHeight="1">
      <c r="A831" s="286" t="s">
        <v>69</v>
      </c>
      <c r="B831" s="329">
        <v>19750</v>
      </c>
      <c r="C831" s="327"/>
      <c r="D831" s="329">
        <v>13793</v>
      </c>
      <c r="E831" s="329">
        <v>5326</v>
      </c>
      <c r="F831" s="329">
        <v>1</v>
      </c>
      <c r="G831" s="329">
        <v>54</v>
      </c>
      <c r="H831" s="329">
        <v>0</v>
      </c>
      <c r="I831" s="329">
        <v>19</v>
      </c>
      <c r="J831" s="329">
        <v>34</v>
      </c>
      <c r="K831" s="329">
        <v>596</v>
      </c>
      <c r="L831" s="329">
        <v>1</v>
      </c>
      <c r="M831" s="344"/>
    </row>
    <row r="832" spans="1:13" s="285" customFormat="1" ht="9" customHeight="1">
      <c r="A832" s="286" t="s">
        <v>70</v>
      </c>
      <c r="B832" s="329">
        <v>80958</v>
      </c>
      <c r="C832" s="327"/>
      <c r="D832" s="329">
        <v>58610</v>
      </c>
      <c r="E832" s="329">
        <v>20361</v>
      </c>
      <c r="F832" s="329">
        <v>33</v>
      </c>
      <c r="G832" s="329">
        <v>1673</v>
      </c>
      <c r="H832" s="329">
        <v>0</v>
      </c>
      <c r="I832" s="329">
        <v>0</v>
      </c>
      <c r="J832" s="329">
        <v>6</v>
      </c>
      <c r="K832" s="329">
        <v>163</v>
      </c>
      <c r="L832" s="329">
        <v>112</v>
      </c>
      <c r="M832" s="344"/>
    </row>
    <row r="833" spans="1:13" s="285" customFormat="1" ht="9" customHeight="1">
      <c r="A833" s="286" t="s">
        <v>71</v>
      </c>
      <c r="B833" s="329">
        <v>26793</v>
      </c>
      <c r="C833" s="327"/>
      <c r="D833" s="329">
        <v>0</v>
      </c>
      <c r="E833" s="329">
        <v>26793</v>
      </c>
      <c r="F833" s="329">
        <v>0</v>
      </c>
      <c r="G833" s="329">
        <v>0</v>
      </c>
      <c r="H833" s="329">
        <v>0</v>
      </c>
      <c r="I833" s="329">
        <v>0</v>
      </c>
      <c r="J833" s="329">
        <v>0</v>
      </c>
      <c r="K833" s="329">
        <v>0</v>
      </c>
      <c r="L833" s="329">
        <v>0</v>
      </c>
      <c r="M833" s="344"/>
    </row>
    <row r="834" spans="1:13" s="285" customFormat="1" ht="9" customHeight="1">
      <c r="A834" s="291" t="s">
        <v>72</v>
      </c>
      <c r="B834" s="331">
        <v>19575</v>
      </c>
      <c r="C834" s="352"/>
      <c r="D834" s="331">
        <v>10905</v>
      </c>
      <c r="E834" s="331">
        <v>5188</v>
      </c>
      <c r="F834" s="331">
        <v>0</v>
      </c>
      <c r="G834" s="331">
        <v>1</v>
      </c>
      <c r="H834" s="331">
        <v>0</v>
      </c>
      <c r="I834" s="331">
        <v>0</v>
      </c>
      <c r="J834" s="331">
        <v>2</v>
      </c>
      <c r="K834" s="331">
        <v>167</v>
      </c>
      <c r="L834" s="331">
        <v>3316</v>
      </c>
      <c r="M834" s="344"/>
    </row>
    <row r="835" spans="1:13" s="285" customFormat="1" ht="9" customHeight="1">
      <c r="A835" s="286" t="s">
        <v>73</v>
      </c>
      <c r="B835" s="329">
        <v>533</v>
      </c>
      <c r="C835" s="327"/>
      <c r="D835" s="329">
        <v>11</v>
      </c>
      <c r="E835" s="329">
        <v>509</v>
      </c>
      <c r="F835" s="329">
        <v>4</v>
      </c>
      <c r="G835" s="329">
        <v>3</v>
      </c>
      <c r="H835" s="329">
        <v>0</v>
      </c>
      <c r="I835" s="329">
        <v>0</v>
      </c>
      <c r="J835" s="329">
        <v>0</v>
      </c>
      <c r="K835" s="329">
        <v>7</v>
      </c>
      <c r="L835" s="329">
        <v>0</v>
      </c>
      <c r="M835" s="344"/>
    </row>
    <row r="836" spans="1:13" s="285" customFormat="1" ht="9" customHeight="1">
      <c r="A836" s="286" t="s">
        <v>74</v>
      </c>
      <c r="B836" s="329">
        <v>18092</v>
      </c>
      <c r="C836" s="327"/>
      <c r="D836" s="329">
        <v>4619</v>
      </c>
      <c r="E836" s="329">
        <v>11753</v>
      </c>
      <c r="F836" s="329">
        <v>1</v>
      </c>
      <c r="G836" s="329">
        <v>1536</v>
      </c>
      <c r="H836" s="329">
        <v>1</v>
      </c>
      <c r="I836" s="329">
        <v>2</v>
      </c>
      <c r="J836" s="329">
        <v>0</v>
      </c>
      <c r="K836" s="329">
        <v>61</v>
      </c>
      <c r="L836" s="329">
        <v>132</v>
      </c>
      <c r="M836" s="344"/>
    </row>
    <row r="837" spans="1:13" s="285" customFormat="1" ht="9" customHeight="1">
      <c r="A837" s="286" t="s">
        <v>75</v>
      </c>
      <c r="B837" s="329">
        <v>25617</v>
      </c>
      <c r="C837" s="327"/>
      <c r="D837" s="329">
        <v>2</v>
      </c>
      <c r="E837" s="329">
        <v>25566</v>
      </c>
      <c r="F837" s="329">
        <v>0</v>
      </c>
      <c r="G837" s="329">
        <v>0</v>
      </c>
      <c r="H837" s="329">
        <v>0</v>
      </c>
      <c r="I837" s="329">
        <v>1</v>
      </c>
      <c r="J837" s="329">
        <v>51</v>
      </c>
      <c r="K837" s="329">
        <v>0</v>
      </c>
      <c r="L837" s="329">
        <v>0</v>
      </c>
      <c r="M837" s="344"/>
    </row>
    <row r="838" spans="1:13" s="285" customFormat="1" ht="9" customHeight="1">
      <c r="A838" s="291" t="s">
        <v>76</v>
      </c>
      <c r="B838" s="331">
        <v>2422</v>
      </c>
      <c r="C838" s="352"/>
      <c r="D838" s="331">
        <v>1005</v>
      </c>
      <c r="E838" s="331">
        <v>1401</v>
      </c>
      <c r="F838" s="331">
        <v>0</v>
      </c>
      <c r="G838" s="331">
        <v>61</v>
      </c>
      <c r="H838" s="331">
        <v>0</v>
      </c>
      <c r="I838" s="331">
        <v>1</v>
      </c>
      <c r="J838" s="331">
        <v>0</v>
      </c>
      <c r="K838" s="331">
        <v>0</v>
      </c>
      <c r="L838" s="331">
        <v>0</v>
      </c>
      <c r="M838" s="344"/>
    </row>
    <row r="839" spans="1:13" s="323" customFormat="1" ht="9" customHeight="1">
      <c r="A839" s="318"/>
      <c r="B839" s="344"/>
      <c r="C839" s="345"/>
      <c r="D839" s="344"/>
      <c r="E839" s="344"/>
      <c r="F839" s="344"/>
      <c r="G839" s="344"/>
      <c r="H839" s="344"/>
      <c r="I839" s="344"/>
      <c r="J839" s="344"/>
      <c r="K839" s="344"/>
      <c r="L839" s="344"/>
    </row>
    <row r="840" spans="1:13" s="285" customFormat="1" ht="9" customHeight="1">
      <c r="A840" s="284">
        <v>2018</v>
      </c>
    </row>
    <row r="841" spans="1:13" s="285" customFormat="1" ht="9">
      <c r="A841" s="284" t="s">
        <v>44</v>
      </c>
      <c r="B841" s="350">
        <f>SUM(B843:B874)</f>
        <v>575786</v>
      </c>
      <c r="C841" s="350"/>
      <c r="D841" s="351">
        <f t="shared" ref="D841:L841" si="23">SUM(D843:D874)</f>
        <v>273547</v>
      </c>
      <c r="E841" s="351">
        <f t="shared" si="23"/>
        <v>278613</v>
      </c>
      <c r="F841" s="351">
        <f t="shared" si="23"/>
        <v>4843</v>
      </c>
      <c r="G841" s="351">
        <f t="shared" si="23"/>
        <v>20506</v>
      </c>
      <c r="H841" s="351">
        <f t="shared" si="23"/>
        <v>27</v>
      </c>
      <c r="I841" s="351">
        <f t="shared" si="23"/>
        <v>7054</v>
      </c>
      <c r="J841" s="351">
        <f t="shared" si="23"/>
        <v>1037</v>
      </c>
      <c r="K841" s="351">
        <f t="shared" si="23"/>
        <v>3188</v>
      </c>
      <c r="L841" s="351">
        <f t="shared" si="23"/>
        <v>671</v>
      </c>
      <c r="M841" s="346"/>
    </row>
    <row r="842" spans="1:13" s="285" customFormat="1" ht="3.95" customHeight="1">
      <c r="A842" s="288"/>
      <c r="B842" s="350"/>
      <c r="C842" s="350"/>
      <c r="D842" s="326"/>
      <c r="E842" s="326"/>
      <c r="F842" s="326"/>
      <c r="G842" s="326"/>
      <c r="H842" s="326"/>
      <c r="I842" s="326"/>
      <c r="J842" s="326"/>
      <c r="K842" s="326"/>
      <c r="L842" s="326"/>
      <c r="M842" s="346"/>
    </row>
    <row r="843" spans="1:13" s="285" customFormat="1" ht="9" customHeight="1">
      <c r="A843" s="286" t="s">
        <v>45</v>
      </c>
      <c r="B843" s="329">
        <v>6510</v>
      </c>
      <c r="C843" s="327"/>
      <c r="D843" s="329">
        <v>6507</v>
      </c>
      <c r="E843" s="329">
        <v>3</v>
      </c>
      <c r="F843" s="329">
        <v>0</v>
      </c>
      <c r="G843" s="329">
        <v>0</v>
      </c>
      <c r="H843" s="329">
        <v>1</v>
      </c>
      <c r="I843" s="329">
        <v>0</v>
      </c>
      <c r="J843" s="329">
        <v>0</v>
      </c>
      <c r="K843" s="329">
        <v>0</v>
      </c>
      <c r="L843" s="329">
        <v>0</v>
      </c>
      <c r="M843" s="344"/>
    </row>
    <row r="844" spans="1:13" s="285" customFormat="1" ht="9" customHeight="1">
      <c r="A844" s="286" t="s">
        <v>46</v>
      </c>
      <c r="B844" s="329">
        <v>5555</v>
      </c>
      <c r="C844" s="327"/>
      <c r="D844" s="329">
        <v>2224</v>
      </c>
      <c r="E844" s="329">
        <v>3295</v>
      </c>
      <c r="F844" s="329">
        <v>0</v>
      </c>
      <c r="G844" s="329">
        <v>11</v>
      </c>
      <c r="H844" s="329">
        <v>0</v>
      </c>
      <c r="I844" s="329">
        <v>0</v>
      </c>
      <c r="J844" s="329">
        <v>0</v>
      </c>
      <c r="K844" s="329">
        <v>33</v>
      </c>
      <c r="L844" s="329">
        <v>2</v>
      </c>
      <c r="M844" s="344"/>
    </row>
    <row r="845" spans="1:13" s="285" customFormat="1" ht="9" customHeight="1">
      <c r="A845" s="286" t="s">
        <v>47</v>
      </c>
      <c r="B845" s="329">
        <v>3502</v>
      </c>
      <c r="C845" s="327"/>
      <c r="D845" s="329">
        <v>2091</v>
      </c>
      <c r="E845" s="329">
        <v>290</v>
      </c>
      <c r="F845" s="329">
        <v>1</v>
      </c>
      <c r="G845" s="329">
        <v>865</v>
      </c>
      <c r="H845" s="329">
        <v>0</v>
      </c>
      <c r="I845" s="329">
        <v>0</v>
      </c>
      <c r="J845" s="329">
        <v>0</v>
      </c>
      <c r="K845" s="329">
        <v>264</v>
      </c>
      <c r="L845" s="329">
        <v>2</v>
      </c>
      <c r="M845" s="344"/>
    </row>
    <row r="846" spans="1:13" s="285" customFormat="1" ht="9" customHeight="1">
      <c r="A846" s="291" t="s">
        <v>48</v>
      </c>
      <c r="B846" s="331">
        <v>8476</v>
      </c>
      <c r="C846" s="352"/>
      <c r="D846" s="331">
        <v>8466</v>
      </c>
      <c r="E846" s="331">
        <v>92</v>
      </c>
      <c r="F846" s="331">
        <v>65</v>
      </c>
      <c r="G846" s="331">
        <v>153</v>
      </c>
      <c r="H846" s="331">
        <v>0</v>
      </c>
      <c r="I846" s="331">
        <v>0</v>
      </c>
      <c r="J846" s="331">
        <v>0</v>
      </c>
      <c r="K846" s="331">
        <v>0</v>
      </c>
      <c r="L846" s="331">
        <v>0</v>
      </c>
      <c r="M846" s="344"/>
    </row>
    <row r="847" spans="1:13" s="285" customFormat="1" ht="9" customHeight="1">
      <c r="A847" s="286" t="s">
        <v>49</v>
      </c>
      <c r="B847" s="329">
        <v>40258</v>
      </c>
      <c r="C847" s="327"/>
      <c r="D847" s="329">
        <v>20379</v>
      </c>
      <c r="E847" s="329">
        <v>19844</v>
      </c>
      <c r="F847" s="329">
        <v>0</v>
      </c>
      <c r="G847" s="329">
        <v>10</v>
      </c>
      <c r="H847" s="329">
        <v>0</v>
      </c>
      <c r="I847" s="329">
        <v>1</v>
      </c>
      <c r="J847" s="329">
        <v>7</v>
      </c>
      <c r="K847" s="329">
        <v>3</v>
      </c>
      <c r="L847" s="329">
        <v>14</v>
      </c>
      <c r="M847" s="344"/>
    </row>
    <row r="848" spans="1:13" s="285" customFormat="1" ht="9" customHeight="1">
      <c r="A848" s="286" t="s">
        <v>50</v>
      </c>
      <c r="B848" s="329">
        <v>3190</v>
      </c>
      <c r="C848" s="327"/>
      <c r="D848" s="329">
        <v>89</v>
      </c>
      <c r="E848" s="329">
        <v>1893</v>
      </c>
      <c r="F848" s="329">
        <v>2</v>
      </c>
      <c r="G848" s="329">
        <v>19</v>
      </c>
      <c r="H848" s="329">
        <v>0</v>
      </c>
      <c r="I848" s="329">
        <v>0</v>
      </c>
      <c r="J848" s="329">
        <v>5</v>
      </c>
      <c r="K848" s="329">
        <v>1183</v>
      </c>
      <c r="L848" s="329">
        <v>0</v>
      </c>
      <c r="M848" s="344"/>
    </row>
    <row r="849" spans="1:13" s="285" customFormat="1" ht="9" customHeight="1">
      <c r="A849" s="286" t="s">
        <v>51</v>
      </c>
      <c r="B849" s="329">
        <v>9334</v>
      </c>
      <c r="C849" s="327"/>
      <c r="D849" s="329">
        <v>5697</v>
      </c>
      <c r="E849" s="329">
        <v>3301</v>
      </c>
      <c r="F849" s="329">
        <v>2</v>
      </c>
      <c r="G849" s="329">
        <v>321</v>
      </c>
      <c r="H849" s="329">
        <v>1</v>
      </c>
      <c r="I849" s="329">
        <v>0</v>
      </c>
      <c r="J849" s="329">
        <v>0</v>
      </c>
      <c r="K849" s="329">
        <v>14</v>
      </c>
      <c r="L849" s="329">
        <v>1</v>
      </c>
      <c r="M849" s="344"/>
    </row>
    <row r="850" spans="1:13" s="285" customFormat="1" ht="9" customHeight="1">
      <c r="A850" s="291" t="s">
        <v>52</v>
      </c>
      <c r="B850" s="331">
        <v>28782</v>
      </c>
      <c r="C850" s="352"/>
      <c r="D850" s="331">
        <v>954</v>
      </c>
      <c r="E850" s="331">
        <v>27220</v>
      </c>
      <c r="F850" s="331">
        <v>233</v>
      </c>
      <c r="G850" s="331">
        <v>2</v>
      </c>
      <c r="H850" s="331">
        <v>6</v>
      </c>
      <c r="I850" s="331">
        <v>7</v>
      </c>
      <c r="J850" s="331">
        <v>38</v>
      </c>
      <c r="K850" s="331">
        <v>322</v>
      </c>
      <c r="L850" s="331">
        <v>0</v>
      </c>
      <c r="M850" s="344"/>
    </row>
    <row r="851" spans="1:13" s="285" customFormat="1" ht="9" customHeight="1">
      <c r="A851" s="286" t="s">
        <v>53</v>
      </c>
      <c r="B851" s="329">
        <v>35543</v>
      </c>
      <c r="C851" s="327"/>
      <c r="D851" s="329">
        <v>35236</v>
      </c>
      <c r="E851" s="329">
        <v>103</v>
      </c>
      <c r="F851" s="329">
        <v>2</v>
      </c>
      <c r="G851" s="329">
        <v>1</v>
      </c>
      <c r="H851" s="329">
        <v>0</v>
      </c>
      <c r="I851" s="329">
        <v>0</v>
      </c>
      <c r="J851" s="329">
        <v>0</v>
      </c>
      <c r="K851" s="329">
        <v>6</v>
      </c>
      <c r="L851" s="329">
        <v>195</v>
      </c>
      <c r="M851" s="344"/>
    </row>
    <row r="852" spans="1:13" s="285" customFormat="1" ht="9" customHeight="1">
      <c r="A852" s="286" t="s">
        <v>54</v>
      </c>
      <c r="B852" s="329">
        <v>12912</v>
      </c>
      <c r="C852" s="327"/>
      <c r="D852" s="329">
        <v>12912</v>
      </c>
      <c r="E852" s="329">
        <v>0</v>
      </c>
      <c r="F852" s="329">
        <v>0</v>
      </c>
      <c r="G852" s="329">
        <v>0</v>
      </c>
      <c r="H852" s="329">
        <v>0</v>
      </c>
      <c r="I852" s="329">
        <v>0</v>
      </c>
      <c r="J852" s="329">
        <v>0</v>
      </c>
      <c r="K852" s="329">
        <v>0</v>
      </c>
      <c r="L852" s="329">
        <v>0</v>
      </c>
      <c r="M852" s="344"/>
    </row>
    <row r="853" spans="1:13" s="285" customFormat="1" ht="9" customHeight="1">
      <c r="A853" s="286" t="s">
        <v>55</v>
      </c>
      <c r="B853" s="329">
        <v>33254</v>
      </c>
      <c r="C853" s="327"/>
      <c r="D853" s="329">
        <v>29374</v>
      </c>
      <c r="E853" s="329">
        <v>2690</v>
      </c>
      <c r="F853" s="329">
        <v>7</v>
      </c>
      <c r="G853" s="329">
        <v>2651</v>
      </c>
      <c r="H853" s="329">
        <v>5</v>
      </c>
      <c r="I853" s="329">
        <v>6</v>
      </c>
      <c r="J853" s="329">
        <v>3</v>
      </c>
      <c r="K853" s="329">
        <v>850</v>
      </c>
      <c r="L853" s="329">
        <v>341</v>
      </c>
      <c r="M853" s="344"/>
    </row>
    <row r="854" spans="1:13" s="285" customFormat="1" ht="9" customHeight="1">
      <c r="A854" s="291" t="s">
        <v>56</v>
      </c>
      <c r="B854" s="331">
        <v>20973</v>
      </c>
      <c r="C854" s="352"/>
      <c r="D854" s="331">
        <v>3874</v>
      </c>
      <c r="E854" s="331">
        <v>17014</v>
      </c>
      <c r="F854" s="331">
        <v>36</v>
      </c>
      <c r="G854" s="331">
        <v>17</v>
      </c>
      <c r="H854" s="331">
        <v>0</v>
      </c>
      <c r="I854" s="331">
        <v>1</v>
      </c>
      <c r="J854" s="331">
        <v>1</v>
      </c>
      <c r="K854" s="331">
        <v>31</v>
      </c>
      <c r="L854" s="331">
        <v>14</v>
      </c>
      <c r="M854" s="344"/>
    </row>
    <row r="855" spans="1:13" s="285" customFormat="1" ht="9" customHeight="1">
      <c r="A855" s="286" t="s">
        <v>57</v>
      </c>
      <c r="B855" s="329">
        <v>4561</v>
      </c>
      <c r="C855" s="327"/>
      <c r="D855" s="329">
        <v>180</v>
      </c>
      <c r="E855" s="329">
        <v>3972</v>
      </c>
      <c r="F855" s="329">
        <v>6</v>
      </c>
      <c r="G855" s="329">
        <v>403</v>
      </c>
      <c r="H855" s="329">
        <v>0</v>
      </c>
      <c r="I855" s="329">
        <v>0</v>
      </c>
      <c r="J855" s="329">
        <v>0</v>
      </c>
      <c r="K855" s="329">
        <v>0</v>
      </c>
      <c r="L855" s="329">
        <v>0</v>
      </c>
      <c r="M855" s="344"/>
    </row>
    <row r="856" spans="1:13" s="285" customFormat="1" ht="9" customHeight="1">
      <c r="A856" s="286" t="s">
        <v>58</v>
      </c>
      <c r="B856" s="329">
        <v>63067</v>
      </c>
      <c r="C856" s="327"/>
      <c r="D856" s="329">
        <v>17767</v>
      </c>
      <c r="E856" s="329">
        <v>45039</v>
      </c>
      <c r="F856" s="329">
        <v>26</v>
      </c>
      <c r="G856" s="329">
        <v>173</v>
      </c>
      <c r="H856" s="329">
        <v>3</v>
      </c>
      <c r="I856" s="329">
        <v>0</v>
      </c>
      <c r="J856" s="329">
        <v>3</v>
      </c>
      <c r="K856" s="329">
        <v>57</v>
      </c>
      <c r="L856" s="329">
        <v>5</v>
      </c>
      <c r="M856" s="344"/>
    </row>
    <row r="857" spans="1:13" s="285" customFormat="1" ht="9" customHeight="1">
      <c r="A857" s="286" t="s">
        <v>59</v>
      </c>
      <c r="B857" s="329">
        <v>14343</v>
      </c>
      <c r="C857" s="327"/>
      <c r="D857" s="329">
        <v>8054</v>
      </c>
      <c r="E857" s="329">
        <v>6289</v>
      </c>
      <c r="F857" s="329">
        <v>0</v>
      </c>
      <c r="G857" s="329">
        <v>0</v>
      </c>
      <c r="H857" s="329">
        <v>0</v>
      </c>
      <c r="I857" s="329">
        <v>0</v>
      </c>
      <c r="J857" s="329">
        <v>0</v>
      </c>
      <c r="K857" s="329">
        <v>0</v>
      </c>
      <c r="L857" s="329">
        <v>0</v>
      </c>
      <c r="M857" s="344"/>
    </row>
    <row r="858" spans="1:13" s="285" customFormat="1" ht="9" customHeight="1">
      <c r="A858" s="291" t="s">
        <v>60</v>
      </c>
      <c r="B858" s="331">
        <v>5464</v>
      </c>
      <c r="C858" s="352"/>
      <c r="D858" s="331">
        <v>1456</v>
      </c>
      <c r="E858" s="331">
        <v>1950</v>
      </c>
      <c r="F858" s="331">
        <v>1</v>
      </c>
      <c r="G858" s="331">
        <v>2032</v>
      </c>
      <c r="H858" s="331">
        <v>0</v>
      </c>
      <c r="I858" s="331">
        <v>0</v>
      </c>
      <c r="J858" s="331">
        <v>0</v>
      </c>
      <c r="K858" s="331">
        <v>17</v>
      </c>
      <c r="L858" s="331">
        <v>10</v>
      </c>
      <c r="M858" s="344"/>
    </row>
    <row r="859" spans="1:13" s="285" customFormat="1" ht="9" customHeight="1">
      <c r="A859" s="286" t="s">
        <v>61</v>
      </c>
      <c r="B859" s="329">
        <v>5134</v>
      </c>
      <c r="C859" s="327"/>
      <c r="D859" s="329">
        <v>0</v>
      </c>
      <c r="E859" s="329">
        <v>5134</v>
      </c>
      <c r="F859" s="329">
        <v>0</v>
      </c>
      <c r="G859" s="329">
        <v>0</v>
      </c>
      <c r="H859" s="329">
        <v>0</v>
      </c>
      <c r="I859" s="329">
        <v>0</v>
      </c>
      <c r="J859" s="329">
        <v>0</v>
      </c>
      <c r="K859" s="329">
        <v>0</v>
      </c>
      <c r="L859" s="329">
        <v>0</v>
      </c>
      <c r="M859" s="344"/>
    </row>
    <row r="860" spans="1:13" s="285" customFormat="1" ht="9" customHeight="1">
      <c r="A860" s="286" t="s">
        <v>62</v>
      </c>
      <c r="B860" s="329">
        <v>534</v>
      </c>
      <c r="C860" s="327"/>
      <c r="D860" s="329">
        <v>1</v>
      </c>
      <c r="E860" s="329">
        <v>498</v>
      </c>
      <c r="F860" s="329">
        <v>0</v>
      </c>
      <c r="G860" s="329">
        <v>0</v>
      </c>
      <c r="H860" s="329">
        <v>0</v>
      </c>
      <c r="I860" s="329">
        <v>30</v>
      </c>
      <c r="J860" s="329">
        <v>0</v>
      </c>
      <c r="K860" s="329">
        <v>5</v>
      </c>
      <c r="L860" s="329">
        <v>0</v>
      </c>
      <c r="M860" s="344"/>
    </row>
    <row r="861" spans="1:13" s="285" customFormat="1" ht="9" customHeight="1">
      <c r="A861" s="286" t="s">
        <v>63</v>
      </c>
      <c r="B861" s="329">
        <v>8696</v>
      </c>
      <c r="C861" s="327"/>
      <c r="D861" s="329">
        <v>635</v>
      </c>
      <c r="E861" s="329">
        <v>0</v>
      </c>
      <c r="F861" s="329">
        <v>4360</v>
      </c>
      <c r="G861" s="329">
        <v>6189</v>
      </c>
      <c r="H861" s="329">
        <v>0</v>
      </c>
      <c r="I861" s="329">
        <v>6959</v>
      </c>
      <c r="J861" s="329">
        <v>903</v>
      </c>
      <c r="K861" s="329">
        <v>0</v>
      </c>
      <c r="L861" s="329">
        <v>76</v>
      </c>
      <c r="M861" s="344"/>
    </row>
    <row r="862" spans="1:13" s="285" customFormat="1" ht="9" customHeight="1">
      <c r="A862" s="291" t="s">
        <v>64</v>
      </c>
      <c r="B862" s="331">
        <v>4318</v>
      </c>
      <c r="C862" s="352"/>
      <c r="D862" s="331">
        <v>2663</v>
      </c>
      <c r="E862" s="331">
        <v>247</v>
      </c>
      <c r="F862" s="331">
        <v>4</v>
      </c>
      <c r="G862" s="331">
        <v>1369</v>
      </c>
      <c r="H862" s="331">
        <v>1</v>
      </c>
      <c r="I862" s="331">
        <v>0</v>
      </c>
      <c r="J862" s="331">
        <v>0</v>
      </c>
      <c r="K862" s="331">
        <v>46</v>
      </c>
      <c r="L862" s="331">
        <v>0</v>
      </c>
      <c r="M862" s="344"/>
    </row>
    <row r="863" spans="1:13" s="285" customFormat="1" ht="9" customHeight="1">
      <c r="A863" s="286" t="s">
        <v>65</v>
      </c>
      <c r="B863" s="329">
        <v>11386</v>
      </c>
      <c r="C863" s="327"/>
      <c r="D863" s="329">
        <v>11120</v>
      </c>
      <c r="E863" s="329">
        <v>148</v>
      </c>
      <c r="F863" s="329">
        <v>0</v>
      </c>
      <c r="G863" s="329">
        <v>61</v>
      </c>
      <c r="H863" s="329">
        <v>1</v>
      </c>
      <c r="I863" s="329">
        <v>33</v>
      </c>
      <c r="J863" s="329">
        <v>1</v>
      </c>
      <c r="K863" s="329">
        <v>21</v>
      </c>
      <c r="L863" s="329">
        <v>1</v>
      </c>
      <c r="M863" s="344"/>
    </row>
    <row r="864" spans="1:13" s="285" customFormat="1" ht="9" customHeight="1">
      <c r="A864" s="286" t="s">
        <v>66</v>
      </c>
      <c r="B864" s="329">
        <v>11699</v>
      </c>
      <c r="C864" s="327"/>
      <c r="D864" s="329">
        <v>0</v>
      </c>
      <c r="E864" s="329">
        <v>11699</v>
      </c>
      <c r="F864" s="329">
        <v>0</v>
      </c>
      <c r="G864" s="329">
        <v>0</v>
      </c>
      <c r="H864" s="329">
        <v>0</v>
      </c>
      <c r="I864" s="329">
        <v>0</v>
      </c>
      <c r="J864" s="329">
        <v>0</v>
      </c>
      <c r="K864" s="329">
        <v>0</v>
      </c>
      <c r="L864" s="329">
        <v>0</v>
      </c>
      <c r="M864" s="344"/>
    </row>
    <row r="865" spans="1:13" s="285" customFormat="1" ht="9" customHeight="1">
      <c r="A865" s="286" t="s">
        <v>67</v>
      </c>
      <c r="B865" s="329">
        <v>16320</v>
      </c>
      <c r="C865" s="327"/>
      <c r="D865" s="329">
        <v>6610</v>
      </c>
      <c r="E865" s="329">
        <v>9687</v>
      </c>
      <c r="F865" s="329">
        <v>3</v>
      </c>
      <c r="G865" s="329">
        <v>31</v>
      </c>
      <c r="H865" s="329">
        <v>0</v>
      </c>
      <c r="I865" s="329">
        <v>1</v>
      </c>
      <c r="J865" s="329">
        <v>18</v>
      </c>
      <c r="K865" s="329">
        <v>5</v>
      </c>
      <c r="L865" s="329">
        <v>7</v>
      </c>
      <c r="M865" s="344"/>
    </row>
    <row r="866" spans="1:13" s="285" customFormat="1" ht="9" customHeight="1">
      <c r="A866" s="291" t="s">
        <v>68</v>
      </c>
      <c r="B866" s="331">
        <v>21473</v>
      </c>
      <c r="C866" s="352"/>
      <c r="D866" s="331">
        <v>10026</v>
      </c>
      <c r="E866" s="331">
        <v>9412</v>
      </c>
      <c r="F866" s="331">
        <v>34</v>
      </c>
      <c r="G866" s="331">
        <v>2084</v>
      </c>
      <c r="H866" s="331">
        <v>1</v>
      </c>
      <c r="I866" s="331">
        <v>13</v>
      </c>
      <c r="J866" s="331">
        <v>8</v>
      </c>
      <c r="K866" s="331">
        <v>0</v>
      </c>
      <c r="L866" s="331">
        <v>0</v>
      </c>
      <c r="M866" s="344"/>
    </row>
    <row r="867" spans="1:13" s="285" customFormat="1" ht="9" customHeight="1">
      <c r="A867" s="286" t="s">
        <v>69</v>
      </c>
      <c r="B867" s="329">
        <v>20467</v>
      </c>
      <c r="C867" s="327"/>
      <c r="D867" s="329">
        <v>13957</v>
      </c>
      <c r="E867" s="329">
        <v>6495</v>
      </c>
      <c r="F867" s="329">
        <v>2</v>
      </c>
      <c r="G867" s="329">
        <v>4</v>
      </c>
      <c r="H867" s="329">
        <v>5</v>
      </c>
      <c r="I867" s="329">
        <v>1</v>
      </c>
      <c r="J867" s="329">
        <v>0</v>
      </c>
      <c r="K867" s="329">
        <v>6</v>
      </c>
      <c r="L867" s="329">
        <v>0</v>
      </c>
      <c r="M867" s="344"/>
    </row>
    <row r="868" spans="1:13" s="285" customFormat="1" ht="9" customHeight="1">
      <c r="A868" s="286" t="s">
        <v>70</v>
      </c>
      <c r="B868" s="329">
        <v>81482</v>
      </c>
      <c r="C868" s="327"/>
      <c r="D868" s="329">
        <v>57846</v>
      </c>
      <c r="E868" s="329">
        <v>21908</v>
      </c>
      <c r="F868" s="329">
        <v>48</v>
      </c>
      <c r="G868" s="329">
        <v>1387</v>
      </c>
      <c r="H868" s="329">
        <v>0</v>
      </c>
      <c r="I868" s="329">
        <v>0</v>
      </c>
      <c r="J868" s="329">
        <v>4</v>
      </c>
      <c r="K868" s="329">
        <v>289</v>
      </c>
      <c r="L868" s="329">
        <v>0</v>
      </c>
      <c r="M868" s="344"/>
    </row>
    <row r="869" spans="1:13" s="285" customFormat="1" ht="9" customHeight="1">
      <c r="A869" s="286" t="s">
        <v>71</v>
      </c>
      <c r="B869" s="329">
        <v>26214</v>
      </c>
      <c r="C869" s="327"/>
      <c r="D869" s="329">
        <v>0</v>
      </c>
      <c r="E869" s="329">
        <v>26214</v>
      </c>
      <c r="F869" s="329">
        <v>0</v>
      </c>
      <c r="G869" s="329">
        <v>0</v>
      </c>
      <c r="H869" s="329">
        <v>0</v>
      </c>
      <c r="I869" s="329">
        <v>0</v>
      </c>
      <c r="J869" s="329">
        <v>0</v>
      </c>
      <c r="K869" s="329">
        <v>0</v>
      </c>
      <c r="L869" s="329">
        <v>0</v>
      </c>
      <c r="M869" s="344"/>
    </row>
    <row r="870" spans="1:13" s="285" customFormat="1" ht="9" customHeight="1">
      <c r="A870" s="291" t="s">
        <v>72</v>
      </c>
      <c r="B870" s="331">
        <v>21931</v>
      </c>
      <c r="C870" s="352"/>
      <c r="D870" s="331">
        <v>11977</v>
      </c>
      <c r="E870" s="331">
        <v>9949</v>
      </c>
      <c r="F870" s="331">
        <v>1</v>
      </c>
      <c r="G870" s="331">
        <v>4</v>
      </c>
      <c r="H870" s="331">
        <v>0</v>
      </c>
      <c r="I870" s="331">
        <v>0</v>
      </c>
      <c r="J870" s="331">
        <v>0</v>
      </c>
      <c r="K870" s="331">
        <v>0</v>
      </c>
      <c r="L870" s="331">
        <v>0</v>
      </c>
      <c r="M870" s="344"/>
    </row>
    <row r="871" spans="1:13" s="285" customFormat="1" ht="9" customHeight="1">
      <c r="A871" s="286" t="s">
        <v>73</v>
      </c>
      <c r="B871" s="329">
        <v>575</v>
      </c>
      <c r="C871" s="327"/>
      <c r="D871" s="329">
        <v>11</v>
      </c>
      <c r="E871" s="329">
        <v>440</v>
      </c>
      <c r="F871" s="329">
        <v>3</v>
      </c>
      <c r="G871" s="329">
        <v>120</v>
      </c>
      <c r="H871" s="329">
        <v>0</v>
      </c>
      <c r="I871" s="329">
        <v>0</v>
      </c>
      <c r="J871" s="329">
        <v>0</v>
      </c>
      <c r="K871" s="329">
        <v>1</v>
      </c>
      <c r="L871" s="329">
        <v>0</v>
      </c>
      <c r="M871" s="344"/>
    </row>
    <row r="872" spans="1:13" s="285" customFormat="1" ht="9" customHeight="1">
      <c r="A872" s="286" t="s">
        <v>74</v>
      </c>
      <c r="B872" s="329">
        <v>18237</v>
      </c>
      <c r="C872" s="327"/>
      <c r="D872" s="329">
        <v>3418</v>
      </c>
      <c r="E872" s="329">
        <v>12258</v>
      </c>
      <c r="F872" s="329">
        <v>7</v>
      </c>
      <c r="G872" s="329">
        <v>2599</v>
      </c>
      <c r="H872" s="329">
        <v>2</v>
      </c>
      <c r="I872" s="329">
        <v>2</v>
      </c>
      <c r="J872" s="329">
        <v>3</v>
      </c>
      <c r="K872" s="329">
        <v>29</v>
      </c>
      <c r="L872" s="329">
        <v>3</v>
      </c>
      <c r="M872" s="344"/>
    </row>
    <row r="873" spans="1:13" s="285" customFormat="1" ht="9" customHeight="1">
      <c r="A873" s="286" t="s">
        <v>75</v>
      </c>
      <c r="B873" s="329">
        <v>29331</v>
      </c>
      <c r="C873" s="327"/>
      <c r="D873" s="329">
        <v>11</v>
      </c>
      <c r="E873" s="329">
        <v>29277</v>
      </c>
      <c r="F873" s="329">
        <v>0</v>
      </c>
      <c r="G873" s="329">
        <v>0</v>
      </c>
      <c r="H873" s="329">
        <v>0</v>
      </c>
      <c r="I873" s="329">
        <v>0</v>
      </c>
      <c r="J873" s="329">
        <v>42</v>
      </c>
      <c r="K873" s="329">
        <v>5</v>
      </c>
      <c r="L873" s="329">
        <v>0</v>
      </c>
      <c r="M873" s="344"/>
    </row>
    <row r="874" spans="1:13" s="285" customFormat="1" ht="9" customHeight="1">
      <c r="A874" s="291" t="s">
        <v>76</v>
      </c>
      <c r="B874" s="331">
        <v>2265</v>
      </c>
      <c r="C874" s="352"/>
      <c r="D874" s="331">
        <v>12</v>
      </c>
      <c r="E874" s="331">
        <v>2252</v>
      </c>
      <c r="F874" s="331">
        <v>0</v>
      </c>
      <c r="G874" s="331">
        <v>0</v>
      </c>
      <c r="H874" s="331">
        <v>1</v>
      </c>
      <c r="I874" s="331">
        <v>0</v>
      </c>
      <c r="J874" s="331">
        <v>1</v>
      </c>
      <c r="K874" s="331">
        <v>1</v>
      </c>
      <c r="L874" s="331">
        <v>0</v>
      </c>
      <c r="M874" s="344"/>
    </row>
    <row r="875" spans="1:13" ht="3" customHeight="1">
      <c r="A875" s="336"/>
      <c r="B875" s="336"/>
      <c r="C875" s="336"/>
      <c r="D875" s="353"/>
      <c r="E875" s="353"/>
      <c r="F875" s="353"/>
      <c r="G875" s="353"/>
      <c r="H875" s="353"/>
      <c r="I875" s="353"/>
      <c r="J875" s="353"/>
      <c r="K875" s="353"/>
      <c r="L875" s="353"/>
      <c r="M875" s="354"/>
    </row>
    <row r="876" spans="1:13" ht="3" customHeight="1">
      <c r="A876" s="337"/>
      <c r="B876" s="337"/>
      <c r="C876" s="337"/>
      <c r="D876" s="337"/>
      <c r="E876" s="337"/>
      <c r="F876" s="337"/>
      <c r="G876" s="337"/>
      <c r="H876" s="337"/>
      <c r="I876" s="337"/>
      <c r="J876" s="337"/>
      <c r="K876" s="337"/>
      <c r="L876" s="337"/>
    </row>
    <row r="877" spans="1:13" s="282" customFormat="1" ht="9" customHeight="1">
      <c r="A877" s="715" t="s">
        <v>211</v>
      </c>
      <c r="B877" s="715"/>
      <c r="C877" s="715"/>
      <c r="D877" s="715"/>
      <c r="E877" s="715"/>
      <c r="F877" s="715"/>
      <c r="G877" s="715"/>
      <c r="H877" s="715"/>
      <c r="I877" s="715"/>
      <c r="J877" s="715"/>
      <c r="K877" s="715"/>
      <c r="L877" s="715"/>
    </row>
    <row r="878" spans="1:13" s="282" customFormat="1" ht="9" customHeight="1">
      <c r="A878" s="715" t="s">
        <v>212</v>
      </c>
      <c r="B878" s="715"/>
      <c r="C878" s="715"/>
      <c r="D878" s="715"/>
      <c r="E878" s="715"/>
      <c r="F878" s="715"/>
      <c r="G878" s="715"/>
      <c r="H878" s="715"/>
      <c r="I878" s="715"/>
      <c r="J878" s="715"/>
      <c r="K878" s="715"/>
      <c r="L878" s="715"/>
    </row>
    <row r="879" spans="1:13" s="282" customFormat="1" ht="9" customHeight="1">
      <c r="A879" s="715" t="s">
        <v>197</v>
      </c>
      <c r="B879" s="715"/>
      <c r="C879" s="715"/>
    </row>
    <row r="880" spans="1:13" ht="11.25" hidden="1" customHeight="1">
      <c r="M880" s="338" t="s">
        <v>92</v>
      </c>
    </row>
    <row r="881" ht="11.25" hidden="1" customHeight="1"/>
  </sheetData>
  <sheetProtection sheet="1" objects="1" scenarios="1"/>
  <mergeCells count="10">
    <mergeCell ref="H6:H9"/>
    <mergeCell ref="I6:I9"/>
    <mergeCell ref="J6:J9"/>
    <mergeCell ref="L6:L7"/>
    <mergeCell ref="A5:A9"/>
    <mergeCell ref="B5:B6"/>
    <mergeCell ref="D6:D9"/>
    <mergeCell ref="E6:E8"/>
    <mergeCell ref="F6:F7"/>
    <mergeCell ref="G6:G7"/>
  </mergeCells>
  <hyperlinks>
    <hyperlink ref="L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3" max="12" man="1"/>
    <brk id="155" max="12" man="1"/>
    <brk id="227" max="12" man="1"/>
    <brk id="299" max="12" man="1"/>
    <brk id="371" max="11" man="1"/>
    <brk id="443" max="11" man="1"/>
    <brk id="515" max="11" man="1"/>
    <brk id="587" max="11" man="1"/>
    <brk id="659" max="11" man="1"/>
    <brk id="731" max="11" man="1"/>
    <brk id="803" max="11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879"/>
  <sheetViews>
    <sheetView showGridLines="0" showRowColHeaders="0" zoomScale="130" zoomScaleNormal="130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27" style="279" customWidth="1"/>
    <col min="2" max="2" width="9.5703125" style="279" customWidth="1"/>
    <col min="3" max="5" width="20.28515625" style="279" customWidth="1"/>
    <col min="6" max="6" width="0.85546875" style="279" customWidth="1"/>
    <col min="7" max="256" width="11.42578125" style="279" hidden="1"/>
    <col min="257" max="257" width="27" style="279" hidden="1" customWidth="1"/>
    <col min="258" max="258" width="9.5703125" style="279" hidden="1" customWidth="1"/>
    <col min="259" max="261" width="20.28515625" style="279" hidden="1" customWidth="1"/>
    <col min="262" max="262" width="0.85546875" style="279" hidden="1" customWidth="1"/>
    <col min="263" max="512" width="11.42578125" style="279" hidden="1"/>
    <col min="513" max="513" width="27" style="279" hidden="1" customWidth="1"/>
    <col min="514" max="514" width="9.5703125" style="279" hidden="1" customWidth="1"/>
    <col min="515" max="517" width="20.28515625" style="279" hidden="1" customWidth="1"/>
    <col min="518" max="518" width="0.85546875" style="279" hidden="1" customWidth="1"/>
    <col min="519" max="768" width="11.42578125" style="279" hidden="1"/>
    <col min="769" max="769" width="27" style="279" hidden="1" customWidth="1"/>
    <col min="770" max="770" width="9.5703125" style="279" hidden="1" customWidth="1"/>
    <col min="771" max="773" width="20.28515625" style="279" hidden="1" customWidth="1"/>
    <col min="774" max="774" width="0.85546875" style="279" hidden="1" customWidth="1"/>
    <col min="775" max="1024" width="11.42578125" style="279" hidden="1"/>
    <col min="1025" max="1025" width="27" style="279" hidden="1" customWidth="1"/>
    <col min="1026" max="1026" width="9.5703125" style="279" hidden="1" customWidth="1"/>
    <col min="1027" max="1029" width="20.28515625" style="279" hidden="1" customWidth="1"/>
    <col min="1030" max="1030" width="0.85546875" style="279" hidden="1" customWidth="1"/>
    <col min="1031" max="1280" width="11.42578125" style="279" hidden="1"/>
    <col min="1281" max="1281" width="27" style="279" hidden="1" customWidth="1"/>
    <col min="1282" max="1282" width="9.5703125" style="279" hidden="1" customWidth="1"/>
    <col min="1283" max="1285" width="20.28515625" style="279" hidden="1" customWidth="1"/>
    <col min="1286" max="1286" width="0.85546875" style="279" hidden="1" customWidth="1"/>
    <col min="1287" max="1536" width="11.42578125" style="279" hidden="1"/>
    <col min="1537" max="1537" width="27" style="279" hidden="1" customWidth="1"/>
    <col min="1538" max="1538" width="9.5703125" style="279" hidden="1" customWidth="1"/>
    <col min="1539" max="1541" width="20.28515625" style="279" hidden="1" customWidth="1"/>
    <col min="1542" max="1542" width="0.85546875" style="279" hidden="1" customWidth="1"/>
    <col min="1543" max="1792" width="11.42578125" style="279" hidden="1"/>
    <col min="1793" max="1793" width="27" style="279" hidden="1" customWidth="1"/>
    <col min="1794" max="1794" width="9.5703125" style="279" hidden="1" customWidth="1"/>
    <col min="1795" max="1797" width="20.28515625" style="279" hidden="1" customWidth="1"/>
    <col min="1798" max="1798" width="0.85546875" style="279" hidden="1" customWidth="1"/>
    <col min="1799" max="2048" width="11.42578125" style="279" hidden="1"/>
    <col min="2049" max="2049" width="27" style="279" hidden="1" customWidth="1"/>
    <col min="2050" max="2050" width="9.5703125" style="279" hidden="1" customWidth="1"/>
    <col min="2051" max="2053" width="20.28515625" style="279" hidden="1" customWidth="1"/>
    <col min="2054" max="2054" width="0.85546875" style="279" hidden="1" customWidth="1"/>
    <col min="2055" max="2304" width="11.42578125" style="279" hidden="1"/>
    <col min="2305" max="2305" width="27" style="279" hidden="1" customWidth="1"/>
    <col min="2306" max="2306" width="9.5703125" style="279" hidden="1" customWidth="1"/>
    <col min="2307" max="2309" width="20.28515625" style="279" hidden="1" customWidth="1"/>
    <col min="2310" max="2310" width="0.85546875" style="279" hidden="1" customWidth="1"/>
    <col min="2311" max="2560" width="11.42578125" style="279" hidden="1"/>
    <col min="2561" max="2561" width="27" style="279" hidden="1" customWidth="1"/>
    <col min="2562" max="2562" width="9.5703125" style="279" hidden="1" customWidth="1"/>
    <col min="2563" max="2565" width="20.28515625" style="279" hidden="1" customWidth="1"/>
    <col min="2566" max="2566" width="0.85546875" style="279" hidden="1" customWidth="1"/>
    <col min="2567" max="2816" width="11.42578125" style="279" hidden="1"/>
    <col min="2817" max="2817" width="27" style="279" hidden="1" customWidth="1"/>
    <col min="2818" max="2818" width="9.5703125" style="279" hidden="1" customWidth="1"/>
    <col min="2819" max="2821" width="20.28515625" style="279" hidden="1" customWidth="1"/>
    <col min="2822" max="2822" width="0.85546875" style="279" hidden="1" customWidth="1"/>
    <col min="2823" max="3072" width="11.42578125" style="279" hidden="1"/>
    <col min="3073" max="3073" width="27" style="279" hidden="1" customWidth="1"/>
    <col min="3074" max="3074" width="9.5703125" style="279" hidden="1" customWidth="1"/>
    <col min="3075" max="3077" width="20.28515625" style="279" hidden="1" customWidth="1"/>
    <col min="3078" max="3078" width="0.85546875" style="279" hidden="1" customWidth="1"/>
    <col min="3079" max="3328" width="11.42578125" style="279" hidden="1"/>
    <col min="3329" max="3329" width="27" style="279" hidden="1" customWidth="1"/>
    <col min="3330" max="3330" width="9.5703125" style="279" hidden="1" customWidth="1"/>
    <col min="3331" max="3333" width="20.28515625" style="279" hidden="1" customWidth="1"/>
    <col min="3334" max="3334" width="0.85546875" style="279" hidden="1" customWidth="1"/>
    <col min="3335" max="3584" width="11.42578125" style="279" hidden="1"/>
    <col min="3585" max="3585" width="27" style="279" hidden="1" customWidth="1"/>
    <col min="3586" max="3586" width="9.5703125" style="279" hidden="1" customWidth="1"/>
    <col min="3587" max="3589" width="20.28515625" style="279" hidden="1" customWidth="1"/>
    <col min="3590" max="3590" width="0.85546875" style="279" hidden="1" customWidth="1"/>
    <col min="3591" max="3840" width="11.42578125" style="279" hidden="1"/>
    <col min="3841" max="3841" width="27" style="279" hidden="1" customWidth="1"/>
    <col min="3842" max="3842" width="9.5703125" style="279" hidden="1" customWidth="1"/>
    <col min="3843" max="3845" width="20.28515625" style="279" hidden="1" customWidth="1"/>
    <col min="3846" max="3846" width="0.85546875" style="279" hidden="1" customWidth="1"/>
    <col min="3847" max="4096" width="11.42578125" style="279" hidden="1"/>
    <col min="4097" max="4097" width="27" style="279" hidden="1" customWidth="1"/>
    <col min="4098" max="4098" width="9.5703125" style="279" hidden="1" customWidth="1"/>
    <col min="4099" max="4101" width="20.28515625" style="279" hidden="1" customWidth="1"/>
    <col min="4102" max="4102" width="0.85546875" style="279" hidden="1" customWidth="1"/>
    <col min="4103" max="4352" width="11.42578125" style="279" hidden="1"/>
    <col min="4353" max="4353" width="27" style="279" hidden="1" customWidth="1"/>
    <col min="4354" max="4354" width="9.5703125" style="279" hidden="1" customWidth="1"/>
    <col min="4355" max="4357" width="20.28515625" style="279" hidden="1" customWidth="1"/>
    <col min="4358" max="4358" width="0.85546875" style="279" hidden="1" customWidth="1"/>
    <col min="4359" max="4608" width="11.42578125" style="279" hidden="1"/>
    <col min="4609" max="4609" width="27" style="279" hidden="1" customWidth="1"/>
    <col min="4610" max="4610" width="9.5703125" style="279" hidden="1" customWidth="1"/>
    <col min="4611" max="4613" width="20.28515625" style="279" hidden="1" customWidth="1"/>
    <col min="4614" max="4614" width="0.85546875" style="279" hidden="1" customWidth="1"/>
    <col min="4615" max="4864" width="11.42578125" style="279" hidden="1"/>
    <col min="4865" max="4865" width="27" style="279" hidden="1" customWidth="1"/>
    <col min="4866" max="4866" width="9.5703125" style="279" hidden="1" customWidth="1"/>
    <col min="4867" max="4869" width="20.28515625" style="279" hidden="1" customWidth="1"/>
    <col min="4870" max="4870" width="0.85546875" style="279" hidden="1" customWidth="1"/>
    <col min="4871" max="5120" width="11.42578125" style="279" hidden="1"/>
    <col min="5121" max="5121" width="27" style="279" hidden="1" customWidth="1"/>
    <col min="5122" max="5122" width="9.5703125" style="279" hidden="1" customWidth="1"/>
    <col min="5123" max="5125" width="20.28515625" style="279" hidden="1" customWidth="1"/>
    <col min="5126" max="5126" width="0.85546875" style="279" hidden="1" customWidth="1"/>
    <col min="5127" max="5376" width="11.42578125" style="279" hidden="1"/>
    <col min="5377" max="5377" width="27" style="279" hidden="1" customWidth="1"/>
    <col min="5378" max="5378" width="9.5703125" style="279" hidden="1" customWidth="1"/>
    <col min="5379" max="5381" width="20.28515625" style="279" hidden="1" customWidth="1"/>
    <col min="5382" max="5382" width="0.85546875" style="279" hidden="1" customWidth="1"/>
    <col min="5383" max="5632" width="11.42578125" style="279" hidden="1"/>
    <col min="5633" max="5633" width="27" style="279" hidden="1" customWidth="1"/>
    <col min="5634" max="5634" width="9.5703125" style="279" hidden="1" customWidth="1"/>
    <col min="5635" max="5637" width="20.28515625" style="279" hidden="1" customWidth="1"/>
    <col min="5638" max="5638" width="0.85546875" style="279" hidden="1" customWidth="1"/>
    <col min="5639" max="5888" width="11.42578125" style="279" hidden="1"/>
    <col min="5889" max="5889" width="27" style="279" hidden="1" customWidth="1"/>
    <col min="5890" max="5890" width="9.5703125" style="279" hidden="1" customWidth="1"/>
    <col min="5891" max="5893" width="20.28515625" style="279" hidden="1" customWidth="1"/>
    <col min="5894" max="5894" width="0.85546875" style="279" hidden="1" customWidth="1"/>
    <col min="5895" max="6144" width="11.42578125" style="279" hidden="1"/>
    <col min="6145" max="6145" width="27" style="279" hidden="1" customWidth="1"/>
    <col min="6146" max="6146" width="9.5703125" style="279" hidden="1" customWidth="1"/>
    <col min="6147" max="6149" width="20.28515625" style="279" hidden="1" customWidth="1"/>
    <col min="6150" max="6150" width="0.85546875" style="279" hidden="1" customWidth="1"/>
    <col min="6151" max="6400" width="11.42578125" style="279" hidden="1"/>
    <col min="6401" max="6401" width="27" style="279" hidden="1" customWidth="1"/>
    <col min="6402" max="6402" width="9.5703125" style="279" hidden="1" customWidth="1"/>
    <col min="6403" max="6405" width="20.28515625" style="279" hidden="1" customWidth="1"/>
    <col min="6406" max="6406" width="0.85546875" style="279" hidden="1" customWidth="1"/>
    <col min="6407" max="6656" width="11.42578125" style="279" hidden="1"/>
    <col min="6657" max="6657" width="27" style="279" hidden="1" customWidth="1"/>
    <col min="6658" max="6658" width="9.5703125" style="279" hidden="1" customWidth="1"/>
    <col min="6659" max="6661" width="20.28515625" style="279" hidden="1" customWidth="1"/>
    <col min="6662" max="6662" width="0.85546875" style="279" hidden="1" customWidth="1"/>
    <col min="6663" max="6912" width="11.42578125" style="279" hidden="1"/>
    <col min="6913" max="6913" width="27" style="279" hidden="1" customWidth="1"/>
    <col min="6914" max="6914" width="9.5703125" style="279" hidden="1" customWidth="1"/>
    <col min="6915" max="6917" width="20.28515625" style="279" hidden="1" customWidth="1"/>
    <col min="6918" max="6918" width="0.85546875" style="279" hidden="1" customWidth="1"/>
    <col min="6919" max="7168" width="11.42578125" style="279" hidden="1"/>
    <col min="7169" max="7169" width="27" style="279" hidden="1" customWidth="1"/>
    <col min="7170" max="7170" width="9.5703125" style="279" hidden="1" customWidth="1"/>
    <col min="7171" max="7173" width="20.28515625" style="279" hidden="1" customWidth="1"/>
    <col min="7174" max="7174" width="0.85546875" style="279" hidden="1" customWidth="1"/>
    <col min="7175" max="7424" width="11.42578125" style="279" hidden="1"/>
    <col min="7425" max="7425" width="27" style="279" hidden="1" customWidth="1"/>
    <col min="7426" max="7426" width="9.5703125" style="279" hidden="1" customWidth="1"/>
    <col min="7427" max="7429" width="20.28515625" style="279" hidden="1" customWidth="1"/>
    <col min="7430" max="7430" width="0.85546875" style="279" hidden="1" customWidth="1"/>
    <col min="7431" max="7680" width="11.42578125" style="279" hidden="1"/>
    <col min="7681" max="7681" width="27" style="279" hidden="1" customWidth="1"/>
    <col min="7682" max="7682" width="9.5703125" style="279" hidden="1" customWidth="1"/>
    <col min="7683" max="7685" width="20.28515625" style="279" hidden="1" customWidth="1"/>
    <col min="7686" max="7686" width="0.85546875" style="279" hidden="1" customWidth="1"/>
    <col min="7687" max="7936" width="11.42578125" style="279" hidden="1"/>
    <col min="7937" max="7937" width="27" style="279" hidden="1" customWidth="1"/>
    <col min="7938" max="7938" width="9.5703125" style="279" hidden="1" customWidth="1"/>
    <col min="7939" max="7941" width="20.28515625" style="279" hidden="1" customWidth="1"/>
    <col min="7942" max="7942" width="0.85546875" style="279" hidden="1" customWidth="1"/>
    <col min="7943" max="8192" width="11.42578125" style="279" hidden="1"/>
    <col min="8193" max="8193" width="27" style="279" hidden="1" customWidth="1"/>
    <col min="8194" max="8194" width="9.5703125" style="279" hidden="1" customWidth="1"/>
    <col min="8195" max="8197" width="20.28515625" style="279" hidden="1" customWidth="1"/>
    <col min="8198" max="8198" width="0.85546875" style="279" hidden="1" customWidth="1"/>
    <col min="8199" max="8448" width="11.42578125" style="279" hidden="1"/>
    <col min="8449" max="8449" width="27" style="279" hidden="1" customWidth="1"/>
    <col min="8450" max="8450" width="9.5703125" style="279" hidden="1" customWidth="1"/>
    <col min="8451" max="8453" width="20.28515625" style="279" hidden="1" customWidth="1"/>
    <col min="8454" max="8454" width="0.85546875" style="279" hidden="1" customWidth="1"/>
    <col min="8455" max="8704" width="11.42578125" style="279" hidden="1"/>
    <col min="8705" max="8705" width="27" style="279" hidden="1" customWidth="1"/>
    <col min="8706" max="8706" width="9.5703125" style="279" hidden="1" customWidth="1"/>
    <col min="8707" max="8709" width="20.28515625" style="279" hidden="1" customWidth="1"/>
    <col min="8710" max="8710" width="0.85546875" style="279" hidden="1" customWidth="1"/>
    <col min="8711" max="8960" width="11.42578125" style="279" hidden="1"/>
    <col min="8961" max="8961" width="27" style="279" hidden="1" customWidth="1"/>
    <col min="8962" max="8962" width="9.5703125" style="279" hidden="1" customWidth="1"/>
    <col min="8963" max="8965" width="20.28515625" style="279" hidden="1" customWidth="1"/>
    <col min="8966" max="8966" width="0.85546875" style="279" hidden="1" customWidth="1"/>
    <col min="8967" max="9216" width="11.42578125" style="279" hidden="1"/>
    <col min="9217" max="9217" width="27" style="279" hidden="1" customWidth="1"/>
    <col min="9218" max="9218" width="9.5703125" style="279" hidden="1" customWidth="1"/>
    <col min="9219" max="9221" width="20.28515625" style="279" hidden="1" customWidth="1"/>
    <col min="9222" max="9222" width="0.85546875" style="279" hidden="1" customWidth="1"/>
    <col min="9223" max="9472" width="11.42578125" style="279" hidden="1"/>
    <col min="9473" max="9473" width="27" style="279" hidden="1" customWidth="1"/>
    <col min="9474" max="9474" width="9.5703125" style="279" hidden="1" customWidth="1"/>
    <col min="9475" max="9477" width="20.28515625" style="279" hidden="1" customWidth="1"/>
    <col min="9478" max="9478" width="0.85546875" style="279" hidden="1" customWidth="1"/>
    <col min="9479" max="9728" width="11.42578125" style="279" hidden="1"/>
    <col min="9729" max="9729" width="27" style="279" hidden="1" customWidth="1"/>
    <col min="9730" max="9730" width="9.5703125" style="279" hidden="1" customWidth="1"/>
    <col min="9731" max="9733" width="20.28515625" style="279" hidden="1" customWidth="1"/>
    <col min="9734" max="9734" width="0.85546875" style="279" hidden="1" customWidth="1"/>
    <col min="9735" max="9984" width="11.42578125" style="279" hidden="1"/>
    <col min="9985" max="9985" width="27" style="279" hidden="1" customWidth="1"/>
    <col min="9986" max="9986" width="9.5703125" style="279" hidden="1" customWidth="1"/>
    <col min="9987" max="9989" width="20.28515625" style="279" hidden="1" customWidth="1"/>
    <col min="9990" max="9990" width="0.85546875" style="279" hidden="1" customWidth="1"/>
    <col min="9991" max="10240" width="11.42578125" style="279" hidden="1"/>
    <col min="10241" max="10241" width="27" style="279" hidden="1" customWidth="1"/>
    <col min="10242" max="10242" width="9.5703125" style="279" hidden="1" customWidth="1"/>
    <col min="10243" max="10245" width="20.28515625" style="279" hidden="1" customWidth="1"/>
    <col min="10246" max="10246" width="0.85546875" style="279" hidden="1" customWidth="1"/>
    <col min="10247" max="10496" width="11.42578125" style="279" hidden="1"/>
    <col min="10497" max="10497" width="27" style="279" hidden="1" customWidth="1"/>
    <col min="10498" max="10498" width="9.5703125" style="279" hidden="1" customWidth="1"/>
    <col min="10499" max="10501" width="20.28515625" style="279" hidden="1" customWidth="1"/>
    <col min="10502" max="10502" width="0.85546875" style="279" hidden="1" customWidth="1"/>
    <col min="10503" max="10752" width="11.42578125" style="279" hidden="1"/>
    <col min="10753" max="10753" width="27" style="279" hidden="1" customWidth="1"/>
    <col min="10754" max="10754" width="9.5703125" style="279" hidden="1" customWidth="1"/>
    <col min="10755" max="10757" width="20.28515625" style="279" hidden="1" customWidth="1"/>
    <col min="10758" max="10758" width="0.85546875" style="279" hidden="1" customWidth="1"/>
    <col min="10759" max="11008" width="11.42578125" style="279" hidden="1"/>
    <col min="11009" max="11009" width="27" style="279" hidden="1" customWidth="1"/>
    <col min="11010" max="11010" width="9.5703125" style="279" hidden="1" customWidth="1"/>
    <col min="11011" max="11013" width="20.28515625" style="279" hidden="1" customWidth="1"/>
    <col min="11014" max="11014" width="0.85546875" style="279" hidden="1" customWidth="1"/>
    <col min="11015" max="11264" width="11.42578125" style="279" hidden="1"/>
    <col min="11265" max="11265" width="27" style="279" hidden="1" customWidth="1"/>
    <col min="11266" max="11266" width="9.5703125" style="279" hidden="1" customWidth="1"/>
    <col min="11267" max="11269" width="20.28515625" style="279" hidden="1" customWidth="1"/>
    <col min="11270" max="11270" width="0.85546875" style="279" hidden="1" customWidth="1"/>
    <col min="11271" max="11520" width="11.42578125" style="279" hidden="1"/>
    <col min="11521" max="11521" width="27" style="279" hidden="1" customWidth="1"/>
    <col min="11522" max="11522" width="9.5703125" style="279" hidden="1" customWidth="1"/>
    <col min="11523" max="11525" width="20.28515625" style="279" hidden="1" customWidth="1"/>
    <col min="11526" max="11526" width="0.85546875" style="279" hidden="1" customWidth="1"/>
    <col min="11527" max="11776" width="11.42578125" style="279" hidden="1"/>
    <col min="11777" max="11777" width="27" style="279" hidden="1" customWidth="1"/>
    <col min="11778" max="11778" width="9.5703125" style="279" hidden="1" customWidth="1"/>
    <col min="11779" max="11781" width="20.28515625" style="279" hidden="1" customWidth="1"/>
    <col min="11782" max="11782" width="0.85546875" style="279" hidden="1" customWidth="1"/>
    <col min="11783" max="12032" width="11.42578125" style="279" hidden="1"/>
    <col min="12033" max="12033" width="27" style="279" hidden="1" customWidth="1"/>
    <col min="12034" max="12034" width="9.5703125" style="279" hidden="1" customWidth="1"/>
    <col min="12035" max="12037" width="20.28515625" style="279" hidden="1" customWidth="1"/>
    <col min="12038" max="12038" width="0.85546875" style="279" hidden="1" customWidth="1"/>
    <col min="12039" max="12288" width="11.42578125" style="279" hidden="1"/>
    <col min="12289" max="12289" width="27" style="279" hidden="1" customWidth="1"/>
    <col min="12290" max="12290" width="9.5703125" style="279" hidden="1" customWidth="1"/>
    <col min="12291" max="12293" width="20.28515625" style="279" hidden="1" customWidth="1"/>
    <col min="12294" max="12294" width="0.85546875" style="279" hidden="1" customWidth="1"/>
    <col min="12295" max="12544" width="11.42578125" style="279" hidden="1"/>
    <col min="12545" max="12545" width="27" style="279" hidden="1" customWidth="1"/>
    <col min="12546" max="12546" width="9.5703125" style="279" hidden="1" customWidth="1"/>
    <col min="12547" max="12549" width="20.28515625" style="279" hidden="1" customWidth="1"/>
    <col min="12550" max="12550" width="0.85546875" style="279" hidden="1" customWidth="1"/>
    <col min="12551" max="12800" width="11.42578125" style="279" hidden="1"/>
    <col min="12801" max="12801" width="27" style="279" hidden="1" customWidth="1"/>
    <col min="12802" max="12802" width="9.5703125" style="279" hidden="1" customWidth="1"/>
    <col min="12803" max="12805" width="20.28515625" style="279" hidden="1" customWidth="1"/>
    <col min="12806" max="12806" width="0.85546875" style="279" hidden="1" customWidth="1"/>
    <col min="12807" max="13056" width="11.42578125" style="279" hidden="1"/>
    <col min="13057" max="13057" width="27" style="279" hidden="1" customWidth="1"/>
    <col min="13058" max="13058" width="9.5703125" style="279" hidden="1" customWidth="1"/>
    <col min="13059" max="13061" width="20.28515625" style="279" hidden="1" customWidth="1"/>
    <col min="13062" max="13062" width="0.85546875" style="279" hidden="1" customWidth="1"/>
    <col min="13063" max="13312" width="11.42578125" style="279" hidden="1"/>
    <col min="13313" max="13313" width="27" style="279" hidden="1" customWidth="1"/>
    <col min="13314" max="13314" width="9.5703125" style="279" hidden="1" customWidth="1"/>
    <col min="13315" max="13317" width="20.28515625" style="279" hidden="1" customWidth="1"/>
    <col min="13318" max="13318" width="0.85546875" style="279" hidden="1" customWidth="1"/>
    <col min="13319" max="13568" width="11.42578125" style="279" hidden="1"/>
    <col min="13569" max="13569" width="27" style="279" hidden="1" customWidth="1"/>
    <col min="13570" max="13570" width="9.5703125" style="279" hidden="1" customWidth="1"/>
    <col min="13571" max="13573" width="20.28515625" style="279" hidden="1" customWidth="1"/>
    <col min="13574" max="13574" width="0.85546875" style="279" hidden="1" customWidth="1"/>
    <col min="13575" max="13824" width="11.42578125" style="279" hidden="1"/>
    <col min="13825" max="13825" width="27" style="279" hidden="1" customWidth="1"/>
    <col min="13826" max="13826" width="9.5703125" style="279" hidden="1" customWidth="1"/>
    <col min="13827" max="13829" width="20.28515625" style="279" hidden="1" customWidth="1"/>
    <col min="13830" max="13830" width="0.85546875" style="279" hidden="1" customWidth="1"/>
    <col min="13831" max="14080" width="11.42578125" style="279" hidden="1"/>
    <col min="14081" max="14081" width="27" style="279" hidden="1" customWidth="1"/>
    <col min="14082" max="14082" width="9.5703125" style="279" hidden="1" customWidth="1"/>
    <col min="14083" max="14085" width="20.28515625" style="279" hidden="1" customWidth="1"/>
    <col min="14086" max="14086" width="0.85546875" style="279" hidden="1" customWidth="1"/>
    <col min="14087" max="14336" width="11.42578125" style="279" hidden="1"/>
    <col min="14337" max="14337" width="27" style="279" hidden="1" customWidth="1"/>
    <col min="14338" max="14338" width="9.5703125" style="279" hidden="1" customWidth="1"/>
    <col min="14339" max="14341" width="20.28515625" style="279" hidden="1" customWidth="1"/>
    <col min="14342" max="14342" width="0.85546875" style="279" hidden="1" customWidth="1"/>
    <col min="14343" max="14592" width="11.42578125" style="279" hidden="1"/>
    <col min="14593" max="14593" width="27" style="279" hidden="1" customWidth="1"/>
    <col min="14594" max="14594" width="9.5703125" style="279" hidden="1" customWidth="1"/>
    <col min="14595" max="14597" width="20.28515625" style="279" hidden="1" customWidth="1"/>
    <col min="14598" max="14598" width="0.85546875" style="279" hidden="1" customWidth="1"/>
    <col min="14599" max="14848" width="11.42578125" style="279" hidden="1"/>
    <col min="14849" max="14849" width="27" style="279" hidden="1" customWidth="1"/>
    <col min="14850" max="14850" width="9.5703125" style="279" hidden="1" customWidth="1"/>
    <col min="14851" max="14853" width="20.28515625" style="279" hidden="1" customWidth="1"/>
    <col min="14854" max="14854" width="0.85546875" style="279" hidden="1" customWidth="1"/>
    <col min="14855" max="15104" width="11.42578125" style="279" hidden="1"/>
    <col min="15105" max="15105" width="27" style="279" hidden="1" customWidth="1"/>
    <col min="15106" max="15106" width="9.5703125" style="279" hidden="1" customWidth="1"/>
    <col min="15107" max="15109" width="20.28515625" style="279" hidden="1" customWidth="1"/>
    <col min="15110" max="15110" width="0.85546875" style="279" hidden="1" customWidth="1"/>
    <col min="15111" max="15360" width="11.42578125" style="279" hidden="1"/>
    <col min="15361" max="15361" width="27" style="279" hidden="1" customWidth="1"/>
    <col min="15362" max="15362" width="9.5703125" style="279" hidden="1" customWidth="1"/>
    <col min="15363" max="15365" width="20.28515625" style="279" hidden="1" customWidth="1"/>
    <col min="15366" max="15366" width="0.85546875" style="279" hidden="1" customWidth="1"/>
    <col min="15367" max="15616" width="11.42578125" style="279" hidden="1"/>
    <col min="15617" max="15617" width="27" style="279" hidden="1" customWidth="1"/>
    <col min="15618" max="15618" width="9.5703125" style="279" hidden="1" customWidth="1"/>
    <col min="15619" max="15621" width="20.28515625" style="279" hidden="1" customWidth="1"/>
    <col min="15622" max="15622" width="0.85546875" style="279" hidden="1" customWidth="1"/>
    <col min="15623" max="15872" width="11.42578125" style="279" hidden="1"/>
    <col min="15873" max="15873" width="27" style="279" hidden="1" customWidth="1"/>
    <col min="15874" max="15874" width="9.5703125" style="279" hidden="1" customWidth="1"/>
    <col min="15875" max="15877" width="20.28515625" style="279" hidden="1" customWidth="1"/>
    <col min="15878" max="15878" width="0.85546875" style="279" hidden="1" customWidth="1"/>
    <col min="15879" max="16128" width="11.42578125" style="279" hidden="1"/>
    <col min="16129" max="16129" width="27" style="279" hidden="1" customWidth="1"/>
    <col min="16130" max="16130" width="9.5703125" style="279" hidden="1" customWidth="1"/>
    <col min="16131" max="16133" width="20.28515625" style="279" hidden="1" customWidth="1"/>
    <col min="16134" max="16134" width="0.85546875" style="279" hidden="1" customWidth="1"/>
    <col min="16135" max="16384" width="11.42578125" style="279" hidden="1"/>
  </cols>
  <sheetData>
    <row r="1" spans="1:5" s="274" customFormat="1" ht="12" customHeight="1">
      <c r="A1" s="273" t="s">
        <v>213</v>
      </c>
      <c r="E1" s="60" t="s">
        <v>214</v>
      </c>
    </row>
    <row r="2" spans="1:5" s="274" customFormat="1" ht="12" customHeight="1">
      <c r="A2" s="275" t="s">
        <v>156</v>
      </c>
      <c r="B2" s="303"/>
      <c r="C2" s="303"/>
      <c r="D2" s="303"/>
      <c r="E2" s="303"/>
    </row>
    <row r="3" spans="1:5" ht="3" customHeight="1">
      <c r="A3" s="277"/>
      <c r="B3" s="277"/>
      <c r="C3" s="277"/>
      <c r="D3" s="277"/>
      <c r="E3" s="277"/>
    </row>
    <row r="4" spans="1:5" ht="3" customHeight="1">
      <c r="A4" s="280"/>
      <c r="B4" s="280"/>
      <c r="C4" s="280"/>
      <c r="D4" s="280"/>
      <c r="E4" s="280"/>
    </row>
    <row r="5" spans="1:5" s="282" customFormat="1" ht="9" customHeight="1">
      <c r="A5" s="749" t="s">
        <v>96</v>
      </c>
      <c r="B5" s="339" t="s">
        <v>215</v>
      </c>
      <c r="C5" s="339"/>
      <c r="D5" s="355"/>
      <c r="E5" s="748" t="s">
        <v>216</v>
      </c>
    </row>
    <row r="6" spans="1:5" s="282" customFormat="1" ht="9.6" customHeight="1">
      <c r="A6" s="750"/>
      <c r="B6" s="707" t="s">
        <v>34</v>
      </c>
      <c r="C6" s="755" t="s">
        <v>217</v>
      </c>
      <c r="D6" s="755" t="s">
        <v>218</v>
      </c>
      <c r="E6" s="751"/>
    </row>
    <row r="7" spans="1:5" s="282" customFormat="1" ht="8.65" customHeight="1">
      <c r="A7" s="750"/>
      <c r="B7" s="711"/>
      <c r="C7" s="758"/>
      <c r="D7" s="758"/>
      <c r="E7" s="751"/>
    </row>
    <row r="8" spans="1:5" ht="3" customHeight="1">
      <c r="A8" s="283"/>
      <c r="B8" s="277"/>
      <c r="C8" s="277"/>
      <c r="D8" s="277"/>
      <c r="E8" s="277"/>
    </row>
    <row r="9" spans="1:5" ht="3" customHeight="1">
      <c r="A9" s="281"/>
      <c r="B9" s="281"/>
      <c r="C9" s="281"/>
      <c r="D9" s="281"/>
      <c r="E9" s="281"/>
    </row>
    <row r="10" spans="1:5" ht="9" customHeight="1">
      <c r="A10" s="284">
        <v>1995</v>
      </c>
      <c r="B10" s="281"/>
      <c r="C10" s="281"/>
      <c r="D10" s="281"/>
      <c r="E10" s="281"/>
    </row>
    <row r="11" spans="1:5" s="285" customFormat="1" ht="9" customHeight="1">
      <c r="A11" s="284" t="s">
        <v>44</v>
      </c>
      <c r="B11" s="326">
        <f>SUM(B13:B44)</f>
        <v>113250</v>
      </c>
      <c r="C11" s="326">
        <f>SUM(C13:C44)</f>
        <v>110443</v>
      </c>
      <c r="D11" s="326">
        <f>SUM(D13:D44)</f>
        <v>2807</v>
      </c>
      <c r="E11" s="326">
        <f>SUM(E13:E44)</f>
        <v>58968</v>
      </c>
    </row>
    <row r="12" spans="1:5" s="285" customFormat="1" ht="3.95" customHeight="1">
      <c r="A12" s="288"/>
      <c r="B12" s="326"/>
      <c r="C12" s="326"/>
      <c r="D12" s="326"/>
      <c r="E12" s="326"/>
    </row>
    <row r="13" spans="1:5" s="285" customFormat="1" ht="9" customHeight="1">
      <c r="A13" s="286" t="s">
        <v>45</v>
      </c>
      <c r="B13" s="327">
        <f t="shared" ref="B13:B44" si="0">SUM(C13:D13)</f>
        <v>1155</v>
      </c>
      <c r="C13" s="328">
        <v>1155</v>
      </c>
      <c r="D13" s="327">
        <v>0</v>
      </c>
      <c r="E13" s="327">
        <v>969</v>
      </c>
    </row>
    <row r="14" spans="1:5" s="285" customFormat="1" ht="9" customHeight="1">
      <c r="A14" s="286" t="s">
        <v>46</v>
      </c>
      <c r="B14" s="327">
        <f t="shared" si="0"/>
        <v>3732</v>
      </c>
      <c r="C14" s="328">
        <v>3690</v>
      </c>
      <c r="D14" s="327">
        <v>42</v>
      </c>
      <c r="E14" s="327">
        <v>2767</v>
      </c>
    </row>
    <row r="15" spans="1:5" s="285" customFormat="1" ht="9" customHeight="1">
      <c r="A15" s="286" t="s">
        <v>47</v>
      </c>
      <c r="B15" s="327">
        <f t="shared" si="0"/>
        <v>378</v>
      </c>
      <c r="C15" s="328">
        <v>375</v>
      </c>
      <c r="D15" s="327">
        <v>3</v>
      </c>
      <c r="E15" s="327">
        <v>152</v>
      </c>
    </row>
    <row r="16" spans="1:5" s="285" customFormat="1" ht="9" customHeight="1">
      <c r="A16" s="291" t="s">
        <v>48</v>
      </c>
      <c r="B16" s="352">
        <f t="shared" si="0"/>
        <v>477</v>
      </c>
      <c r="C16" s="330">
        <v>477</v>
      </c>
      <c r="D16" s="352">
        <v>0</v>
      </c>
      <c r="E16" s="352">
        <v>252</v>
      </c>
    </row>
    <row r="17" spans="1:5" s="285" customFormat="1" ht="9" customHeight="1">
      <c r="A17" s="286" t="s">
        <v>49</v>
      </c>
      <c r="B17" s="327">
        <f t="shared" si="0"/>
        <v>3390</v>
      </c>
      <c r="C17" s="328">
        <v>3387</v>
      </c>
      <c r="D17" s="327">
        <v>3</v>
      </c>
      <c r="E17" s="327">
        <v>1817</v>
      </c>
    </row>
    <row r="18" spans="1:5" s="285" customFormat="1" ht="9" customHeight="1">
      <c r="A18" s="286" t="s">
        <v>50</v>
      </c>
      <c r="B18" s="327">
        <f t="shared" si="0"/>
        <v>446</v>
      </c>
      <c r="C18" s="328">
        <v>443</v>
      </c>
      <c r="D18" s="327">
        <v>3</v>
      </c>
      <c r="E18" s="327">
        <v>290</v>
      </c>
    </row>
    <row r="19" spans="1:5" s="285" customFormat="1" ht="9" customHeight="1">
      <c r="A19" s="286" t="s">
        <v>51</v>
      </c>
      <c r="B19" s="327">
        <f t="shared" si="0"/>
        <v>884</v>
      </c>
      <c r="C19" s="328">
        <v>884</v>
      </c>
      <c r="D19" s="327">
        <v>0</v>
      </c>
      <c r="E19" s="327">
        <v>577</v>
      </c>
    </row>
    <row r="20" spans="1:5" s="285" customFormat="1" ht="9" customHeight="1">
      <c r="A20" s="291" t="s">
        <v>52</v>
      </c>
      <c r="B20" s="352">
        <f t="shared" si="0"/>
        <v>5367</v>
      </c>
      <c r="C20" s="330">
        <v>5357</v>
      </c>
      <c r="D20" s="352">
        <v>10</v>
      </c>
      <c r="E20" s="352">
        <v>2637</v>
      </c>
    </row>
    <row r="21" spans="1:5" s="285" customFormat="1" ht="9" customHeight="1">
      <c r="A21" s="286" t="s">
        <v>53</v>
      </c>
      <c r="B21" s="327">
        <f t="shared" si="0"/>
        <v>29850</v>
      </c>
      <c r="C21" s="328">
        <v>28183</v>
      </c>
      <c r="D21" s="327">
        <v>1667</v>
      </c>
      <c r="E21" s="327">
        <v>9844</v>
      </c>
    </row>
    <row r="22" spans="1:5" s="285" customFormat="1" ht="9" customHeight="1">
      <c r="A22" s="286" t="s">
        <v>54</v>
      </c>
      <c r="B22" s="327">
        <f t="shared" si="0"/>
        <v>1297</v>
      </c>
      <c r="C22" s="328">
        <v>1297</v>
      </c>
      <c r="D22" s="327">
        <v>0</v>
      </c>
      <c r="E22" s="327">
        <v>665</v>
      </c>
    </row>
    <row r="23" spans="1:5" s="285" customFormat="1" ht="9" customHeight="1">
      <c r="A23" s="286" t="s">
        <v>55</v>
      </c>
      <c r="B23" s="327">
        <f t="shared" si="0"/>
        <v>5419</v>
      </c>
      <c r="C23" s="328">
        <v>5412</v>
      </c>
      <c r="D23" s="327">
        <v>7</v>
      </c>
      <c r="E23" s="327">
        <v>4505</v>
      </c>
    </row>
    <row r="24" spans="1:5" s="285" customFormat="1" ht="9" customHeight="1">
      <c r="A24" s="291" t="s">
        <v>56</v>
      </c>
      <c r="B24" s="352">
        <f t="shared" si="0"/>
        <v>2701</v>
      </c>
      <c r="C24" s="330">
        <v>2664</v>
      </c>
      <c r="D24" s="352">
        <v>37</v>
      </c>
      <c r="E24" s="352">
        <v>1139</v>
      </c>
    </row>
    <row r="25" spans="1:5" s="285" customFormat="1" ht="9" customHeight="1">
      <c r="A25" s="286" t="s">
        <v>57</v>
      </c>
      <c r="B25" s="327">
        <f t="shared" si="0"/>
        <v>617</v>
      </c>
      <c r="C25" s="328">
        <v>613</v>
      </c>
      <c r="D25" s="327">
        <v>4</v>
      </c>
      <c r="E25" s="327">
        <v>376</v>
      </c>
    </row>
    <row r="26" spans="1:5" s="285" customFormat="1" ht="9" customHeight="1">
      <c r="A26" s="286" t="s">
        <v>58</v>
      </c>
      <c r="B26" s="327">
        <f t="shared" si="0"/>
        <v>5287</v>
      </c>
      <c r="C26" s="328">
        <v>5284</v>
      </c>
      <c r="D26" s="327">
        <v>3</v>
      </c>
      <c r="E26" s="327">
        <v>1612</v>
      </c>
    </row>
    <row r="27" spans="1:5" s="285" customFormat="1" ht="9" customHeight="1">
      <c r="A27" s="286" t="s">
        <v>59</v>
      </c>
      <c r="B27" s="327">
        <f t="shared" si="0"/>
        <v>8725</v>
      </c>
      <c r="C27" s="328">
        <v>8356</v>
      </c>
      <c r="D27" s="327">
        <v>369</v>
      </c>
      <c r="E27" s="327">
        <v>5061</v>
      </c>
    </row>
    <row r="28" spans="1:5" s="285" customFormat="1" ht="9" customHeight="1">
      <c r="A28" s="291" t="s">
        <v>60</v>
      </c>
      <c r="B28" s="352">
        <f t="shared" si="0"/>
        <v>2223</v>
      </c>
      <c r="C28" s="330">
        <v>2211</v>
      </c>
      <c r="D28" s="352">
        <v>12</v>
      </c>
      <c r="E28" s="352">
        <v>1651</v>
      </c>
    </row>
    <row r="29" spans="1:5" s="285" customFormat="1" ht="9" customHeight="1">
      <c r="A29" s="286" t="s">
        <v>61</v>
      </c>
      <c r="B29" s="327">
        <f t="shared" si="0"/>
        <v>2208</v>
      </c>
      <c r="C29" s="328">
        <v>2208</v>
      </c>
      <c r="D29" s="327">
        <v>0</v>
      </c>
      <c r="E29" s="327">
        <v>353</v>
      </c>
    </row>
    <row r="30" spans="1:5" s="285" customFormat="1" ht="9" customHeight="1">
      <c r="A30" s="286" t="s">
        <v>62</v>
      </c>
      <c r="B30" s="327">
        <f t="shared" si="0"/>
        <v>634</v>
      </c>
      <c r="C30" s="328">
        <v>634</v>
      </c>
      <c r="D30" s="327">
        <v>0</v>
      </c>
      <c r="E30" s="327">
        <v>234</v>
      </c>
    </row>
    <row r="31" spans="1:5" s="285" customFormat="1" ht="9" customHeight="1">
      <c r="A31" s="286" t="s">
        <v>63</v>
      </c>
      <c r="B31" s="327">
        <f t="shared" si="0"/>
        <v>12291</v>
      </c>
      <c r="C31" s="328">
        <v>11914</v>
      </c>
      <c r="D31" s="327">
        <v>377</v>
      </c>
      <c r="E31" s="327">
        <v>10755</v>
      </c>
    </row>
    <row r="32" spans="1:5" s="285" customFormat="1" ht="9" customHeight="1">
      <c r="A32" s="291" t="s">
        <v>64</v>
      </c>
      <c r="B32" s="352">
        <f t="shared" si="0"/>
        <v>1015</v>
      </c>
      <c r="C32" s="330">
        <v>1012</v>
      </c>
      <c r="D32" s="352">
        <v>3</v>
      </c>
      <c r="E32" s="352">
        <v>771</v>
      </c>
    </row>
    <row r="33" spans="1:5" s="285" customFormat="1" ht="9" customHeight="1">
      <c r="A33" s="286" t="s">
        <v>65</v>
      </c>
      <c r="B33" s="327">
        <f t="shared" si="0"/>
        <v>3034</v>
      </c>
      <c r="C33" s="328">
        <v>3024</v>
      </c>
      <c r="D33" s="327">
        <v>10</v>
      </c>
      <c r="E33" s="327">
        <v>1220</v>
      </c>
    </row>
    <row r="34" spans="1:5" s="285" customFormat="1" ht="9" customHeight="1">
      <c r="A34" s="286" t="s">
        <v>66</v>
      </c>
      <c r="B34" s="327">
        <f t="shared" si="0"/>
        <v>2118</v>
      </c>
      <c r="C34" s="328">
        <v>2112</v>
      </c>
      <c r="D34" s="327">
        <v>6</v>
      </c>
      <c r="E34" s="327">
        <v>1873</v>
      </c>
    </row>
    <row r="35" spans="1:5" s="285" customFormat="1" ht="9" customHeight="1">
      <c r="A35" s="286" t="s">
        <v>67</v>
      </c>
      <c r="B35" s="327">
        <f t="shared" si="0"/>
        <v>1162</v>
      </c>
      <c r="C35" s="328">
        <v>925</v>
      </c>
      <c r="D35" s="327">
        <v>237</v>
      </c>
      <c r="E35" s="327">
        <v>335</v>
      </c>
    </row>
    <row r="36" spans="1:5" s="285" customFormat="1" ht="9" customHeight="1">
      <c r="A36" s="291" t="s">
        <v>68</v>
      </c>
      <c r="B36" s="352">
        <f t="shared" si="0"/>
        <v>1711</v>
      </c>
      <c r="C36" s="330">
        <v>1709</v>
      </c>
      <c r="D36" s="352">
        <v>2</v>
      </c>
      <c r="E36" s="352">
        <v>494</v>
      </c>
    </row>
    <row r="37" spans="1:5" s="285" customFormat="1" ht="9" customHeight="1">
      <c r="A37" s="286" t="s">
        <v>69</v>
      </c>
      <c r="B37" s="327">
        <f t="shared" si="0"/>
        <v>2304</v>
      </c>
      <c r="C37" s="328">
        <v>2302</v>
      </c>
      <c r="D37" s="327">
        <v>2</v>
      </c>
      <c r="E37" s="327">
        <v>1130</v>
      </c>
    </row>
    <row r="38" spans="1:5" s="285" customFormat="1" ht="9" customHeight="1">
      <c r="A38" s="286" t="s">
        <v>70</v>
      </c>
      <c r="B38" s="327">
        <f t="shared" si="0"/>
        <v>2517</v>
      </c>
      <c r="C38" s="328">
        <v>2517</v>
      </c>
      <c r="D38" s="327">
        <v>0</v>
      </c>
      <c r="E38" s="327">
        <v>934</v>
      </c>
    </row>
    <row r="39" spans="1:5" s="285" customFormat="1" ht="9" customHeight="1">
      <c r="A39" s="286" t="s">
        <v>71</v>
      </c>
      <c r="B39" s="327">
        <f t="shared" si="0"/>
        <v>1992</v>
      </c>
      <c r="C39" s="328">
        <v>1991</v>
      </c>
      <c r="D39" s="327">
        <v>1</v>
      </c>
      <c r="E39" s="327">
        <v>579</v>
      </c>
    </row>
    <row r="40" spans="1:5" s="285" customFormat="1" ht="9" customHeight="1">
      <c r="A40" s="291" t="s">
        <v>72</v>
      </c>
      <c r="B40" s="352">
        <f t="shared" si="0"/>
        <v>3195</v>
      </c>
      <c r="C40" s="330">
        <v>3189</v>
      </c>
      <c r="D40" s="352">
        <v>6</v>
      </c>
      <c r="E40" s="352">
        <v>2339</v>
      </c>
    </row>
    <row r="41" spans="1:5" s="285" customFormat="1" ht="9" customHeight="1">
      <c r="A41" s="286" t="s">
        <v>73</v>
      </c>
      <c r="B41" s="327">
        <f t="shared" si="0"/>
        <v>276</v>
      </c>
      <c r="C41" s="328">
        <v>275</v>
      </c>
      <c r="D41" s="327">
        <v>1</v>
      </c>
      <c r="E41" s="327">
        <v>58</v>
      </c>
    </row>
    <row r="42" spans="1:5" s="285" customFormat="1" ht="9" customHeight="1">
      <c r="A42" s="286" t="s">
        <v>74</v>
      </c>
      <c r="B42" s="327">
        <f t="shared" si="0"/>
        <v>4522</v>
      </c>
      <c r="C42" s="328">
        <v>4522</v>
      </c>
      <c r="D42" s="327">
        <v>0</v>
      </c>
      <c r="E42" s="327">
        <v>2540</v>
      </c>
    </row>
    <row r="43" spans="1:5" s="285" customFormat="1" ht="9" customHeight="1">
      <c r="A43" s="286" t="s">
        <v>75</v>
      </c>
      <c r="B43" s="327">
        <f t="shared" si="0"/>
        <v>1903</v>
      </c>
      <c r="C43" s="328">
        <v>1901</v>
      </c>
      <c r="D43" s="327">
        <v>2</v>
      </c>
      <c r="E43" s="327">
        <v>852</v>
      </c>
    </row>
    <row r="44" spans="1:5" s="285" customFormat="1" ht="9" customHeight="1">
      <c r="A44" s="291" t="s">
        <v>76</v>
      </c>
      <c r="B44" s="352">
        <f t="shared" si="0"/>
        <v>420</v>
      </c>
      <c r="C44" s="330">
        <v>420</v>
      </c>
      <c r="D44" s="352">
        <v>0</v>
      </c>
      <c r="E44" s="352">
        <v>187</v>
      </c>
    </row>
    <row r="45" spans="1:5" ht="9" customHeight="1">
      <c r="B45" s="281"/>
      <c r="C45" s="281"/>
      <c r="D45" s="281"/>
      <c r="E45" s="281"/>
    </row>
    <row r="46" spans="1:5" ht="9" customHeight="1">
      <c r="A46" s="284">
        <v>1996</v>
      </c>
      <c r="B46" s="281"/>
      <c r="C46" s="281"/>
      <c r="D46" s="281"/>
      <c r="E46" s="281"/>
    </row>
    <row r="47" spans="1:5" s="285" customFormat="1" ht="9" customHeight="1">
      <c r="A47" s="284" t="s">
        <v>44</v>
      </c>
      <c r="B47" s="326">
        <f>SUM(B49:B80)</f>
        <v>99005</v>
      </c>
      <c r="C47" s="326">
        <f>SUM(C49:C80)</f>
        <v>96649</v>
      </c>
      <c r="D47" s="326">
        <f>SUM(D49:D80)</f>
        <v>2356</v>
      </c>
      <c r="E47" s="326">
        <f>SUM(E49:E80)</f>
        <v>60638</v>
      </c>
    </row>
    <row r="48" spans="1:5" s="285" customFormat="1" ht="3.95" customHeight="1">
      <c r="A48" s="288"/>
      <c r="B48" s="326"/>
      <c r="C48" s="326"/>
      <c r="D48" s="326"/>
      <c r="E48" s="326"/>
    </row>
    <row r="49" spans="1:5" s="285" customFormat="1" ht="9" customHeight="1">
      <c r="A49" s="286" t="s">
        <v>45</v>
      </c>
      <c r="B49" s="328">
        <f t="shared" ref="B49:B80" si="1">SUM(C49:D49)</f>
        <v>880</v>
      </c>
      <c r="C49" s="328">
        <v>875</v>
      </c>
      <c r="D49" s="327">
        <v>5</v>
      </c>
      <c r="E49" s="327">
        <v>764</v>
      </c>
    </row>
    <row r="50" spans="1:5" s="285" customFormat="1" ht="9" customHeight="1">
      <c r="A50" s="286" t="s">
        <v>46</v>
      </c>
      <c r="B50" s="328">
        <f t="shared" si="1"/>
        <v>3421</v>
      </c>
      <c r="C50" s="328">
        <v>3391</v>
      </c>
      <c r="D50" s="327">
        <v>30</v>
      </c>
      <c r="E50" s="327">
        <v>2277</v>
      </c>
    </row>
    <row r="51" spans="1:5" s="285" customFormat="1" ht="9" customHeight="1">
      <c r="A51" s="286" t="s">
        <v>47</v>
      </c>
      <c r="B51" s="328">
        <f t="shared" si="1"/>
        <v>284</v>
      </c>
      <c r="C51" s="328">
        <v>276</v>
      </c>
      <c r="D51" s="327">
        <v>8</v>
      </c>
      <c r="E51" s="327">
        <v>241</v>
      </c>
    </row>
    <row r="52" spans="1:5" s="285" customFormat="1" ht="9" customHeight="1">
      <c r="A52" s="291" t="s">
        <v>48</v>
      </c>
      <c r="B52" s="330">
        <f t="shared" si="1"/>
        <v>469</v>
      </c>
      <c r="C52" s="330">
        <v>469</v>
      </c>
      <c r="D52" s="352">
        <v>0</v>
      </c>
      <c r="E52" s="352">
        <v>243</v>
      </c>
    </row>
    <row r="53" spans="1:5" s="285" customFormat="1" ht="9" customHeight="1">
      <c r="A53" s="286" t="s">
        <v>49</v>
      </c>
      <c r="B53" s="328">
        <f t="shared" si="1"/>
        <v>3158</v>
      </c>
      <c r="C53" s="328">
        <v>3158</v>
      </c>
      <c r="D53" s="327">
        <v>0</v>
      </c>
      <c r="E53" s="327">
        <v>2070</v>
      </c>
    </row>
    <row r="54" spans="1:5" s="285" customFormat="1" ht="9" customHeight="1">
      <c r="A54" s="286" t="s">
        <v>50</v>
      </c>
      <c r="B54" s="328">
        <f t="shared" si="1"/>
        <v>384</v>
      </c>
      <c r="C54" s="328">
        <v>379</v>
      </c>
      <c r="D54" s="327">
        <v>5</v>
      </c>
      <c r="E54" s="327">
        <v>251</v>
      </c>
    </row>
    <row r="55" spans="1:5" s="285" customFormat="1" ht="9" customHeight="1">
      <c r="A55" s="286" t="s">
        <v>51</v>
      </c>
      <c r="B55" s="328">
        <f t="shared" si="1"/>
        <v>899</v>
      </c>
      <c r="C55" s="328">
        <v>897</v>
      </c>
      <c r="D55" s="327">
        <v>2</v>
      </c>
      <c r="E55" s="327">
        <v>686</v>
      </c>
    </row>
    <row r="56" spans="1:5" s="285" customFormat="1" ht="9" customHeight="1">
      <c r="A56" s="291" t="s">
        <v>52</v>
      </c>
      <c r="B56" s="330">
        <f t="shared" si="1"/>
        <v>4985</v>
      </c>
      <c r="C56" s="330">
        <v>4985</v>
      </c>
      <c r="D56" s="352">
        <v>0</v>
      </c>
      <c r="E56" s="352">
        <v>2549</v>
      </c>
    </row>
    <row r="57" spans="1:5" s="285" customFormat="1" ht="9" customHeight="1">
      <c r="A57" s="286" t="s">
        <v>53</v>
      </c>
      <c r="B57" s="328">
        <f t="shared" si="1"/>
        <v>25974</v>
      </c>
      <c r="C57" s="328">
        <v>24695</v>
      </c>
      <c r="D57" s="327">
        <v>1279</v>
      </c>
      <c r="E57" s="327">
        <v>10613</v>
      </c>
    </row>
    <row r="58" spans="1:5" s="285" customFormat="1" ht="9" customHeight="1">
      <c r="A58" s="286" t="s">
        <v>54</v>
      </c>
      <c r="B58" s="328">
        <f t="shared" si="1"/>
        <v>1238</v>
      </c>
      <c r="C58" s="328">
        <v>1238</v>
      </c>
      <c r="D58" s="327">
        <v>0</v>
      </c>
      <c r="E58" s="327">
        <v>869</v>
      </c>
    </row>
    <row r="59" spans="1:5" s="285" customFormat="1" ht="9" customHeight="1">
      <c r="A59" s="286" t="s">
        <v>55</v>
      </c>
      <c r="B59" s="328">
        <f t="shared" si="1"/>
        <v>4894</v>
      </c>
      <c r="C59" s="328">
        <v>4869</v>
      </c>
      <c r="D59" s="327">
        <v>25</v>
      </c>
      <c r="E59" s="327">
        <v>4793</v>
      </c>
    </row>
    <row r="60" spans="1:5" s="285" customFormat="1" ht="9" customHeight="1">
      <c r="A60" s="291" t="s">
        <v>56</v>
      </c>
      <c r="B60" s="330">
        <f t="shared" si="1"/>
        <v>2508</v>
      </c>
      <c r="C60" s="330">
        <v>2476</v>
      </c>
      <c r="D60" s="352">
        <v>32</v>
      </c>
      <c r="E60" s="352">
        <v>886</v>
      </c>
    </row>
    <row r="61" spans="1:5" s="285" customFormat="1" ht="9" customHeight="1">
      <c r="A61" s="286" t="s">
        <v>57</v>
      </c>
      <c r="B61" s="328">
        <f t="shared" si="1"/>
        <v>522</v>
      </c>
      <c r="C61" s="328">
        <v>508</v>
      </c>
      <c r="D61" s="327">
        <v>14</v>
      </c>
      <c r="E61" s="327">
        <v>398</v>
      </c>
    </row>
    <row r="62" spans="1:5" s="285" customFormat="1" ht="9" customHeight="1">
      <c r="A62" s="286" t="s">
        <v>58</v>
      </c>
      <c r="B62" s="328">
        <f t="shared" si="1"/>
        <v>4849</v>
      </c>
      <c r="C62" s="328">
        <v>4844</v>
      </c>
      <c r="D62" s="327">
        <v>5</v>
      </c>
      <c r="E62" s="327">
        <v>2687</v>
      </c>
    </row>
    <row r="63" spans="1:5" s="285" customFormat="1" ht="9" customHeight="1">
      <c r="A63" s="286" t="s">
        <v>59</v>
      </c>
      <c r="B63" s="328">
        <f t="shared" si="1"/>
        <v>7275</v>
      </c>
      <c r="C63" s="328">
        <v>6845</v>
      </c>
      <c r="D63" s="327">
        <v>430</v>
      </c>
      <c r="E63" s="327">
        <v>5979</v>
      </c>
    </row>
    <row r="64" spans="1:5" s="285" customFormat="1" ht="9" customHeight="1">
      <c r="A64" s="291" t="s">
        <v>60</v>
      </c>
      <c r="B64" s="330">
        <f t="shared" si="1"/>
        <v>2000</v>
      </c>
      <c r="C64" s="330">
        <v>1984</v>
      </c>
      <c r="D64" s="352">
        <v>16</v>
      </c>
      <c r="E64" s="352">
        <v>1616</v>
      </c>
    </row>
    <row r="65" spans="1:5" s="285" customFormat="1" ht="9" customHeight="1">
      <c r="A65" s="286" t="s">
        <v>61</v>
      </c>
      <c r="B65" s="328">
        <f t="shared" si="1"/>
        <v>1965</v>
      </c>
      <c r="C65" s="328">
        <v>1954</v>
      </c>
      <c r="D65" s="327">
        <v>11</v>
      </c>
      <c r="E65" s="327">
        <v>586</v>
      </c>
    </row>
    <row r="66" spans="1:5" s="285" customFormat="1" ht="9" customHeight="1">
      <c r="A66" s="286" t="s">
        <v>62</v>
      </c>
      <c r="B66" s="328">
        <f t="shared" si="1"/>
        <v>528</v>
      </c>
      <c r="C66" s="328">
        <v>528</v>
      </c>
      <c r="D66" s="327">
        <v>0</v>
      </c>
      <c r="E66" s="327">
        <v>207</v>
      </c>
    </row>
    <row r="67" spans="1:5" s="285" customFormat="1" ht="9" customHeight="1">
      <c r="A67" s="286" t="s">
        <v>63</v>
      </c>
      <c r="B67" s="328">
        <f t="shared" si="1"/>
        <v>9909</v>
      </c>
      <c r="C67" s="328">
        <v>9480</v>
      </c>
      <c r="D67" s="327">
        <v>429</v>
      </c>
      <c r="E67" s="327">
        <v>8607</v>
      </c>
    </row>
    <row r="68" spans="1:5" s="285" customFormat="1" ht="9" customHeight="1">
      <c r="A68" s="291" t="s">
        <v>64</v>
      </c>
      <c r="B68" s="330">
        <f t="shared" si="1"/>
        <v>1014</v>
      </c>
      <c r="C68" s="330">
        <v>1007</v>
      </c>
      <c r="D68" s="352">
        <v>7</v>
      </c>
      <c r="E68" s="352">
        <v>638</v>
      </c>
    </row>
    <row r="69" spans="1:5" s="285" customFormat="1" ht="9" customHeight="1">
      <c r="A69" s="286" t="s">
        <v>65</v>
      </c>
      <c r="B69" s="328">
        <f t="shared" si="1"/>
        <v>2809</v>
      </c>
      <c r="C69" s="328">
        <v>2791</v>
      </c>
      <c r="D69" s="327">
        <v>18</v>
      </c>
      <c r="E69" s="327">
        <v>1076</v>
      </c>
    </row>
    <row r="70" spans="1:5" s="285" customFormat="1" ht="9" customHeight="1">
      <c r="A70" s="286" t="s">
        <v>66</v>
      </c>
      <c r="B70" s="328">
        <f t="shared" si="1"/>
        <v>1570</v>
      </c>
      <c r="C70" s="328">
        <v>1551</v>
      </c>
      <c r="D70" s="327">
        <v>19</v>
      </c>
      <c r="E70" s="327">
        <v>1485</v>
      </c>
    </row>
    <row r="71" spans="1:5" s="285" customFormat="1" ht="9" customHeight="1">
      <c r="A71" s="286" t="s">
        <v>67</v>
      </c>
      <c r="B71" s="328">
        <f t="shared" si="1"/>
        <v>917</v>
      </c>
      <c r="C71" s="328">
        <v>909</v>
      </c>
      <c r="D71" s="327">
        <v>8</v>
      </c>
      <c r="E71" s="327">
        <v>512</v>
      </c>
    </row>
    <row r="72" spans="1:5" s="285" customFormat="1" ht="9" customHeight="1">
      <c r="A72" s="291" t="s">
        <v>68</v>
      </c>
      <c r="B72" s="330">
        <f t="shared" si="1"/>
        <v>1447</v>
      </c>
      <c r="C72" s="330">
        <v>1442</v>
      </c>
      <c r="D72" s="352">
        <v>5</v>
      </c>
      <c r="E72" s="352">
        <v>1091</v>
      </c>
    </row>
    <row r="73" spans="1:5" s="285" customFormat="1" ht="9" customHeight="1">
      <c r="A73" s="286" t="s">
        <v>69</v>
      </c>
      <c r="B73" s="328">
        <f t="shared" si="1"/>
        <v>1828</v>
      </c>
      <c r="C73" s="328">
        <v>1828</v>
      </c>
      <c r="D73" s="327">
        <v>0</v>
      </c>
      <c r="E73" s="327">
        <v>1100</v>
      </c>
    </row>
    <row r="74" spans="1:5" s="285" customFormat="1" ht="9" customHeight="1">
      <c r="A74" s="286" t="s">
        <v>70</v>
      </c>
      <c r="B74" s="328">
        <f t="shared" si="1"/>
        <v>2094</v>
      </c>
      <c r="C74" s="328">
        <v>2094</v>
      </c>
      <c r="D74" s="327">
        <v>0</v>
      </c>
      <c r="E74" s="327">
        <v>1230</v>
      </c>
    </row>
    <row r="75" spans="1:5" s="285" customFormat="1" ht="9" customHeight="1">
      <c r="A75" s="286" t="s">
        <v>71</v>
      </c>
      <c r="B75" s="328">
        <f t="shared" si="1"/>
        <v>2065</v>
      </c>
      <c r="C75" s="328">
        <v>2065</v>
      </c>
      <c r="D75" s="327">
        <v>0</v>
      </c>
      <c r="E75" s="327">
        <v>891</v>
      </c>
    </row>
    <row r="76" spans="1:5" s="285" customFormat="1" ht="9" customHeight="1">
      <c r="A76" s="291" t="s">
        <v>72</v>
      </c>
      <c r="B76" s="330">
        <f t="shared" si="1"/>
        <v>2664</v>
      </c>
      <c r="C76" s="330">
        <v>2662</v>
      </c>
      <c r="D76" s="352">
        <v>2</v>
      </c>
      <c r="E76" s="352">
        <v>2288</v>
      </c>
    </row>
    <row r="77" spans="1:5" s="285" customFormat="1" ht="9" customHeight="1">
      <c r="A77" s="286" t="s">
        <v>73</v>
      </c>
      <c r="B77" s="328">
        <f t="shared" si="1"/>
        <v>269</v>
      </c>
      <c r="C77" s="328">
        <v>267</v>
      </c>
      <c r="D77" s="327">
        <v>2</v>
      </c>
      <c r="E77" s="327">
        <v>165</v>
      </c>
    </row>
    <row r="78" spans="1:5" s="285" customFormat="1" ht="9" customHeight="1">
      <c r="A78" s="286" t="s">
        <v>74</v>
      </c>
      <c r="B78" s="328">
        <f t="shared" si="1"/>
        <v>4236</v>
      </c>
      <c r="C78" s="328">
        <v>4234</v>
      </c>
      <c r="D78" s="327">
        <v>2</v>
      </c>
      <c r="E78" s="327">
        <v>2766</v>
      </c>
    </row>
    <row r="79" spans="1:5" s="285" customFormat="1" ht="9" customHeight="1">
      <c r="A79" s="286" t="s">
        <v>75</v>
      </c>
      <c r="B79" s="328">
        <f t="shared" si="1"/>
        <v>1583</v>
      </c>
      <c r="C79" s="328">
        <v>1581</v>
      </c>
      <c r="D79" s="327">
        <v>2</v>
      </c>
      <c r="E79" s="327">
        <v>903</v>
      </c>
    </row>
    <row r="80" spans="1:5" s="285" customFormat="1" ht="9" customHeight="1">
      <c r="A80" s="291" t="s">
        <v>76</v>
      </c>
      <c r="B80" s="330">
        <f t="shared" si="1"/>
        <v>367</v>
      </c>
      <c r="C80" s="330">
        <v>367</v>
      </c>
      <c r="D80" s="352">
        <v>0</v>
      </c>
      <c r="E80" s="352">
        <v>171</v>
      </c>
    </row>
    <row r="81" spans="1:5" ht="9" customHeight="1">
      <c r="B81" s="281"/>
      <c r="C81" s="281"/>
      <c r="D81" s="281"/>
      <c r="E81" s="281"/>
    </row>
    <row r="82" spans="1:5" ht="9" customHeight="1">
      <c r="A82" s="284">
        <v>1997</v>
      </c>
      <c r="B82" s="281"/>
      <c r="C82" s="281"/>
      <c r="D82" s="281"/>
      <c r="E82" s="281"/>
    </row>
    <row r="83" spans="1:5" s="285" customFormat="1" ht="9" customHeight="1">
      <c r="A83" s="284" t="s">
        <v>44</v>
      </c>
      <c r="B83" s="326">
        <f>SUM(B85:B116)</f>
        <v>95362</v>
      </c>
      <c r="C83" s="326">
        <f>SUM(C85:C116)</f>
        <v>92419</v>
      </c>
      <c r="D83" s="326">
        <f>SUM(D85:D116)</f>
        <v>2943</v>
      </c>
      <c r="E83" s="326">
        <f>SUM(E85:E116)</f>
        <v>64868</v>
      </c>
    </row>
    <row r="84" spans="1:5" s="285" customFormat="1" ht="3.95" customHeight="1">
      <c r="A84" s="288"/>
      <c r="B84" s="326"/>
      <c r="C84" s="326"/>
      <c r="D84" s="326"/>
      <c r="E84" s="326"/>
    </row>
    <row r="85" spans="1:5" s="285" customFormat="1" ht="9" customHeight="1">
      <c r="A85" s="286" t="s">
        <v>45</v>
      </c>
      <c r="B85" s="328">
        <f t="shared" ref="B85:B116" si="2">SUM(C85:D85)</f>
        <v>778</v>
      </c>
      <c r="C85" s="328">
        <v>778</v>
      </c>
      <c r="D85" s="327">
        <v>0</v>
      </c>
      <c r="E85" s="327">
        <v>461</v>
      </c>
    </row>
    <row r="86" spans="1:5" s="285" customFormat="1" ht="9" customHeight="1">
      <c r="A86" s="286" t="s">
        <v>46</v>
      </c>
      <c r="B86" s="328">
        <f t="shared" si="2"/>
        <v>3698</v>
      </c>
      <c r="C86" s="328">
        <v>3678</v>
      </c>
      <c r="D86" s="327">
        <v>20</v>
      </c>
      <c r="E86" s="327">
        <v>1736</v>
      </c>
    </row>
    <row r="87" spans="1:5" s="285" customFormat="1" ht="9" customHeight="1">
      <c r="A87" s="286" t="s">
        <v>47</v>
      </c>
      <c r="B87" s="328">
        <f t="shared" si="2"/>
        <v>349</v>
      </c>
      <c r="C87" s="328">
        <v>344</v>
      </c>
      <c r="D87" s="327">
        <v>5</v>
      </c>
      <c r="E87" s="327">
        <v>149</v>
      </c>
    </row>
    <row r="88" spans="1:5" s="285" customFormat="1" ht="9" customHeight="1">
      <c r="A88" s="291" t="s">
        <v>48</v>
      </c>
      <c r="B88" s="330">
        <f t="shared" si="2"/>
        <v>566</v>
      </c>
      <c r="C88" s="330">
        <v>566</v>
      </c>
      <c r="D88" s="352">
        <v>0</v>
      </c>
      <c r="E88" s="352">
        <v>210</v>
      </c>
    </row>
    <row r="89" spans="1:5" s="285" customFormat="1" ht="9" customHeight="1">
      <c r="A89" s="286" t="s">
        <v>49</v>
      </c>
      <c r="B89" s="328">
        <f t="shared" si="2"/>
        <v>2952</v>
      </c>
      <c r="C89" s="328">
        <v>2950</v>
      </c>
      <c r="D89" s="327">
        <v>2</v>
      </c>
      <c r="E89" s="327">
        <v>1620</v>
      </c>
    </row>
    <row r="90" spans="1:5" s="285" customFormat="1" ht="9" customHeight="1">
      <c r="A90" s="286" t="s">
        <v>50</v>
      </c>
      <c r="B90" s="328">
        <f t="shared" si="2"/>
        <v>328</v>
      </c>
      <c r="C90" s="328">
        <v>319</v>
      </c>
      <c r="D90" s="327">
        <v>9</v>
      </c>
      <c r="E90" s="327">
        <v>231</v>
      </c>
    </row>
    <row r="91" spans="1:5" s="285" customFormat="1" ht="9" customHeight="1">
      <c r="A91" s="286" t="s">
        <v>51</v>
      </c>
      <c r="B91" s="328">
        <f t="shared" si="2"/>
        <v>879</v>
      </c>
      <c r="C91" s="328">
        <v>877</v>
      </c>
      <c r="D91" s="327">
        <v>2</v>
      </c>
      <c r="E91" s="327">
        <v>707</v>
      </c>
    </row>
    <row r="92" spans="1:5" s="285" customFormat="1" ht="9" customHeight="1">
      <c r="A92" s="291" t="s">
        <v>52</v>
      </c>
      <c r="B92" s="330">
        <f t="shared" si="2"/>
        <v>5205</v>
      </c>
      <c r="C92" s="330">
        <v>5205</v>
      </c>
      <c r="D92" s="352">
        <v>0</v>
      </c>
      <c r="E92" s="352">
        <v>3649</v>
      </c>
    </row>
    <row r="93" spans="1:5" s="285" customFormat="1" ht="9" customHeight="1">
      <c r="A93" s="286" t="s">
        <v>53</v>
      </c>
      <c r="B93" s="328">
        <f t="shared" si="2"/>
        <v>24506</v>
      </c>
      <c r="C93" s="328">
        <v>23259</v>
      </c>
      <c r="D93" s="327">
        <v>1247</v>
      </c>
      <c r="E93" s="327">
        <v>14758</v>
      </c>
    </row>
    <row r="94" spans="1:5" s="285" customFormat="1" ht="9" customHeight="1">
      <c r="A94" s="286" t="s">
        <v>54</v>
      </c>
      <c r="B94" s="328">
        <f t="shared" si="2"/>
        <v>1145</v>
      </c>
      <c r="C94" s="328">
        <v>1145</v>
      </c>
      <c r="D94" s="327">
        <v>0</v>
      </c>
      <c r="E94" s="327">
        <v>616</v>
      </c>
    </row>
    <row r="95" spans="1:5" s="285" customFormat="1" ht="9" customHeight="1">
      <c r="A95" s="286" t="s">
        <v>55</v>
      </c>
      <c r="B95" s="328">
        <f t="shared" si="2"/>
        <v>5032</v>
      </c>
      <c r="C95" s="328">
        <v>5005</v>
      </c>
      <c r="D95" s="327">
        <v>27</v>
      </c>
      <c r="E95" s="327">
        <v>4325</v>
      </c>
    </row>
    <row r="96" spans="1:5" s="285" customFormat="1" ht="9" customHeight="1">
      <c r="A96" s="291" t="s">
        <v>56</v>
      </c>
      <c r="B96" s="330">
        <f t="shared" si="2"/>
        <v>2559</v>
      </c>
      <c r="C96" s="330">
        <v>2512</v>
      </c>
      <c r="D96" s="352">
        <v>47</v>
      </c>
      <c r="E96" s="352">
        <v>794</v>
      </c>
    </row>
    <row r="97" spans="1:5" s="285" customFormat="1" ht="9" customHeight="1">
      <c r="A97" s="286" t="s">
        <v>57</v>
      </c>
      <c r="B97" s="328">
        <f t="shared" si="2"/>
        <v>452</v>
      </c>
      <c r="C97" s="328">
        <v>440</v>
      </c>
      <c r="D97" s="327">
        <v>12</v>
      </c>
      <c r="E97" s="327">
        <v>343</v>
      </c>
    </row>
    <row r="98" spans="1:5" s="285" customFormat="1" ht="9" customHeight="1">
      <c r="A98" s="286" t="s">
        <v>58</v>
      </c>
      <c r="B98" s="328">
        <f t="shared" si="2"/>
        <v>4145</v>
      </c>
      <c r="C98" s="328">
        <v>4144</v>
      </c>
      <c r="D98" s="327">
        <v>1</v>
      </c>
      <c r="E98" s="327">
        <v>3717</v>
      </c>
    </row>
    <row r="99" spans="1:5" s="285" customFormat="1" ht="9" customHeight="1">
      <c r="A99" s="286" t="s">
        <v>59</v>
      </c>
      <c r="B99" s="328">
        <f t="shared" si="2"/>
        <v>6600</v>
      </c>
      <c r="C99" s="328">
        <v>6151</v>
      </c>
      <c r="D99" s="327">
        <v>449</v>
      </c>
      <c r="E99" s="327">
        <v>5926</v>
      </c>
    </row>
    <row r="100" spans="1:5" s="285" customFormat="1" ht="9" customHeight="1">
      <c r="A100" s="291" t="s">
        <v>60</v>
      </c>
      <c r="B100" s="330">
        <f t="shared" si="2"/>
        <v>1645</v>
      </c>
      <c r="C100" s="330">
        <v>1637</v>
      </c>
      <c r="D100" s="352">
        <v>8</v>
      </c>
      <c r="E100" s="352">
        <v>1415</v>
      </c>
    </row>
    <row r="101" spans="1:5" s="285" customFormat="1" ht="9" customHeight="1">
      <c r="A101" s="286" t="s">
        <v>61</v>
      </c>
      <c r="B101" s="328">
        <f t="shared" si="2"/>
        <v>1823</v>
      </c>
      <c r="C101" s="328">
        <v>1823</v>
      </c>
      <c r="D101" s="327">
        <v>0</v>
      </c>
      <c r="E101" s="327">
        <v>772</v>
      </c>
    </row>
    <row r="102" spans="1:5" s="285" customFormat="1" ht="9" customHeight="1">
      <c r="A102" s="286" t="s">
        <v>62</v>
      </c>
      <c r="B102" s="328">
        <f t="shared" si="2"/>
        <v>432</v>
      </c>
      <c r="C102" s="328">
        <v>432</v>
      </c>
      <c r="D102" s="327">
        <v>0</v>
      </c>
      <c r="E102" s="327">
        <v>221</v>
      </c>
    </row>
    <row r="103" spans="1:5" s="285" customFormat="1" ht="9" customHeight="1">
      <c r="A103" s="286" t="s">
        <v>63</v>
      </c>
      <c r="B103" s="328">
        <f t="shared" si="2"/>
        <v>10444</v>
      </c>
      <c r="C103" s="328">
        <v>9419</v>
      </c>
      <c r="D103" s="327">
        <v>1025</v>
      </c>
      <c r="E103" s="327">
        <v>8650</v>
      </c>
    </row>
    <row r="104" spans="1:5" s="285" customFormat="1" ht="9" customHeight="1">
      <c r="A104" s="291" t="s">
        <v>64</v>
      </c>
      <c r="B104" s="330">
        <f t="shared" si="2"/>
        <v>948</v>
      </c>
      <c r="C104" s="330">
        <v>943</v>
      </c>
      <c r="D104" s="352">
        <v>5</v>
      </c>
      <c r="E104" s="352">
        <v>699</v>
      </c>
    </row>
    <row r="105" spans="1:5" s="285" customFormat="1" ht="9" customHeight="1">
      <c r="A105" s="286" t="s">
        <v>65</v>
      </c>
      <c r="B105" s="328">
        <f t="shared" si="2"/>
        <v>2415</v>
      </c>
      <c r="C105" s="328">
        <v>2401</v>
      </c>
      <c r="D105" s="327">
        <v>14</v>
      </c>
      <c r="E105" s="327">
        <v>1330</v>
      </c>
    </row>
    <row r="106" spans="1:5" s="285" customFormat="1" ht="9" customHeight="1">
      <c r="A106" s="286" t="s">
        <v>66</v>
      </c>
      <c r="B106" s="328">
        <f t="shared" si="2"/>
        <v>1353</v>
      </c>
      <c r="C106" s="328">
        <v>1353</v>
      </c>
      <c r="D106" s="327">
        <v>0</v>
      </c>
      <c r="E106" s="327">
        <v>899</v>
      </c>
    </row>
    <row r="107" spans="1:5" s="285" customFormat="1" ht="9" customHeight="1">
      <c r="A107" s="286" t="s">
        <v>67</v>
      </c>
      <c r="B107" s="328">
        <f t="shared" si="2"/>
        <v>1226</v>
      </c>
      <c r="C107" s="328">
        <v>1221</v>
      </c>
      <c r="D107" s="327">
        <v>5</v>
      </c>
      <c r="E107" s="327">
        <v>534</v>
      </c>
    </row>
    <row r="108" spans="1:5" s="285" customFormat="1" ht="9" customHeight="1">
      <c r="A108" s="291" t="s">
        <v>68</v>
      </c>
      <c r="B108" s="330">
        <f t="shared" si="2"/>
        <v>1484</v>
      </c>
      <c r="C108" s="330">
        <v>1479</v>
      </c>
      <c r="D108" s="352">
        <v>5</v>
      </c>
      <c r="E108" s="352">
        <v>1424</v>
      </c>
    </row>
    <row r="109" spans="1:5" s="285" customFormat="1" ht="9" customHeight="1">
      <c r="A109" s="286" t="s">
        <v>69</v>
      </c>
      <c r="B109" s="328">
        <f t="shared" si="2"/>
        <v>1827</v>
      </c>
      <c r="C109" s="328">
        <v>1826</v>
      </c>
      <c r="D109" s="327">
        <v>1</v>
      </c>
      <c r="E109" s="327">
        <v>1149</v>
      </c>
    </row>
    <row r="110" spans="1:5" s="285" customFormat="1" ht="9" customHeight="1">
      <c r="A110" s="286" t="s">
        <v>70</v>
      </c>
      <c r="B110" s="328">
        <f t="shared" si="2"/>
        <v>2341</v>
      </c>
      <c r="C110" s="328">
        <v>2340</v>
      </c>
      <c r="D110" s="327">
        <v>1</v>
      </c>
      <c r="E110" s="327">
        <v>994</v>
      </c>
    </row>
    <row r="111" spans="1:5" s="285" customFormat="1" ht="9" customHeight="1">
      <c r="A111" s="286" t="s">
        <v>71</v>
      </c>
      <c r="B111" s="328">
        <f t="shared" si="2"/>
        <v>1973</v>
      </c>
      <c r="C111" s="328">
        <v>1923</v>
      </c>
      <c r="D111" s="327">
        <v>50</v>
      </c>
      <c r="E111" s="327">
        <v>1438</v>
      </c>
    </row>
    <row r="112" spans="1:5" s="285" customFormat="1" ht="9" customHeight="1">
      <c r="A112" s="291" t="s">
        <v>72</v>
      </c>
      <c r="B112" s="330">
        <f t="shared" si="2"/>
        <v>2858</v>
      </c>
      <c r="C112" s="330">
        <v>2856</v>
      </c>
      <c r="D112" s="352">
        <v>2</v>
      </c>
      <c r="E112" s="352">
        <v>2237</v>
      </c>
    </row>
    <row r="113" spans="1:5" s="285" customFormat="1" ht="9" customHeight="1">
      <c r="A113" s="286" t="s">
        <v>73</v>
      </c>
      <c r="B113" s="328">
        <f t="shared" si="2"/>
        <v>267</v>
      </c>
      <c r="C113" s="328">
        <v>263</v>
      </c>
      <c r="D113" s="327">
        <v>4</v>
      </c>
      <c r="E113" s="327">
        <v>93</v>
      </c>
    </row>
    <row r="114" spans="1:5" s="285" customFormat="1" ht="9" customHeight="1">
      <c r="A114" s="286" t="s">
        <v>74</v>
      </c>
      <c r="B114" s="328">
        <f t="shared" si="2"/>
        <v>3482</v>
      </c>
      <c r="C114" s="328">
        <v>3482</v>
      </c>
      <c r="D114" s="327">
        <v>0</v>
      </c>
      <c r="E114" s="327">
        <v>2844</v>
      </c>
    </row>
    <row r="115" spans="1:5" s="285" customFormat="1" ht="9" customHeight="1">
      <c r="A115" s="286" t="s">
        <v>75</v>
      </c>
      <c r="B115" s="328">
        <f t="shared" si="2"/>
        <v>1327</v>
      </c>
      <c r="C115" s="328">
        <v>1325</v>
      </c>
      <c r="D115" s="327">
        <v>2</v>
      </c>
      <c r="E115" s="327">
        <v>799</v>
      </c>
    </row>
    <row r="116" spans="1:5" s="285" customFormat="1" ht="9" customHeight="1">
      <c r="A116" s="291" t="s">
        <v>76</v>
      </c>
      <c r="B116" s="330">
        <f t="shared" si="2"/>
        <v>323</v>
      </c>
      <c r="C116" s="330">
        <v>323</v>
      </c>
      <c r="D116" s="352">
        <v>0</v>
      </c>
      <c r="E116" s="352">
        <v>128</v>
      </c>
    </row>
    <row r="117" spans="1:5" ht="9" customHeight="1">
      <c r="B117" s="281"/>
      <c r="C117" s="281"/>
      <c r="D117" s="281"/>
      <c r="E117" s="281"/>
    </row>
    <row r="118" spans="1:5" ht="9" customHeight="1">
      <c r="A118" s="284">
        <v>1998</v>
      </c>
      <c r="B118" s="281"/>
      <c r="C118" s="281"/>
      <c r="D118" s="281"/>
      <c r="E118" s="281"/>
    </row>
    <row r="119" spans="1:5" s="285" customFormat="1" ht="9" customHeight="1">
      <c r="A119" s="284" t="s">
        <v>44</v>
      </c>
      <c r="B119" s="326">
        <f>SUM(B121:B152)</f>
        <v>95461</v>
      </c>
      <c r="C119" s="326">
        <f>SUM(C121:C152)</f>
        <v>93192</v>
      </c>
      <c r="D119" s="326">
        <f>SUM(D121:D152)</f>
        <v>2269</v>
      </c>
      <c r="E119" s="326">
        <f>SUM(E121:E152)</f>
        <v>67285</v>
      </c>
    </row>
    <row r="120" spans="1:5" s="285" customFormat="1" ht="3.95" customHeight="1">
      <c r="A120" s="288"/>
      <c r="B120" s="326"/>
      <c r="C120" s="326"/>
      <c r="D120" s="326"/>
      <c r="E120" s="326"/>
    </row>
    <row r="121" spans="1:5" s="285" customFormat="1" ht="9" customHeight="1">
      <c r="A121" s="286" t="s">
        <v>45</v>
      </c>
      <c r="B121" s="328">
        <f t="shared" ref="B121:B152" si="3">SUM(C121:D121)</f>
        <v>675</v>
      </c>
      <c r="C121" s="328">
        <v>675</v>
      </c>
      <c r="D121" s="327">
        <v>0</v>
      </c>
      <c r="E121" s="327">
        <v>477</v>
      </c>
    </row>
    <row r="122" spans="1:5" s="285" customFormat="1" ht="9" customHeight="1">
      <c r="A122" s="286" t="s">
        <v>46</v>
      </c>
      <c r="B122" s="328">
        <f t="shared" si="3"/>
        <v>3901</v>
      </c>
      <c r="C122" s="328">
        <v>3885</v>
      </c>
      <c r="D122" s="327">
        <v>16</v>
      </c>
      <c r="E122" s="327">
        <v>2381</v>
      </c>
    </row>
    <row r="123" spans="1:5" s="285" customFormat="1" ht="9" customHeight="1">
      <c r="A123" s="286" t="s">
        <v>47</v>
      </c>
      <c r="B123" s="328">
        <f t="shared" si="3"/>
        <v>362</v>
      </c>
      <c r="C123" s="328">
        <v>357</v>
      </c>
      <c r="D123" s="327">
        <v>5</v>
      </c>
      <c r="E123" s="327">
        <v>148</v>
      </c>
    </row>
    <row r="124" spans="1:5" s="285" customFormat="1" ht="9" customHeight="1">
      <c r="A124" s="291" t="s">
        <v>48</v>
      </c>
      <c r="B124" s="330">
        <f t="shared" si="3"/>
        <v>508</v>
      </c>
      <c r="C124" s="330">
        <v>508</v>
      </c>
      <c r="D124" s="352">
        <v>0</v>
      </c>
      <c r="E124" s="352">
        <v>222</v>
      </c>
    </row>
    <row r="125" spans="1:5" s="285" customFormat="1" ht="9" customHeight="1">
      <c r="A125" s="286" t="s">
        <v>49</v>
      </c>
      <c r="B125" s="328">
        <f t="shared" si="3"/>
        <v>3258</v>
      </c>
      <c r="C125" s="328">
        <v>3257</v>
      </c>
      <c r="D125" s="327">
        <v>1</v>
      </c>
      <c r="E125" s="327">
        <v>1954</v>
      </c>
    </row>
    <row r="126" spans="1:5" s="285" customFormat="1" ht="9" customHeight="1">
      <c r="A126" s="286" t="s">
        <v>50</v>
      </c>
      <c r="B126" s="328">
        <f t="shared" si="3"/>
        <v>335</v>
      </c>
      <c r="C126" s="328">
        <v>312</v>
      </c>
      <c r="D126" s="327">
        <v>23</v>
      </c>
      <c r="E126" s="327">
        <v>178</v>
      </c>
    </row>
    <row r="127" spans="1:5" s="285" customFormat="1" ht="9" customHeight="1">
      <c r="A127" s="286" t="s">
        <v>51</v>
      </c>
      <c r="B127" s="328">
        <f t="shared" si="3"/>
        <v>1005</v>
      </c>
      <c r="C127" s="328">
        <v>1005</v>
      </c>
      <c r="D127" s="327">
        <v>0</v>
      </c>
      <c r="E127" s="327">
        <v>732</v>
      </c>
    </row>
    <row r="128" spans="1:5" s="285" customFormat="1" ht="9" customHeight="1">
      <c r="A128" s="291" t="s">
        <v>52</v>
      </c>
      <c r="B128" s="330">
        <f t="shared" si="3"/>
        <v>5267</v>
      </c>
      <c r="C128" s="330">
        <v>5267</v>
      </c>
      <c r="D128" s="352">
        <v>0</v>
      </c>
      <c r="E128" s="352">
        <v>4294</v>
      </c>
    </row>
    <row r="129" spans="1:5" s="285" customFormat="1" ht="9" customHeight="1">
      <c r="A129" s="286" t="s">
        <v>53</v>
      </c>
      <c r="B129" s="328">
        <f t="shared" si="3"/>
        <v>23978</v>
      </c>
      <c r="C129" s="328">
        <v>22874</v>
      </c>
      <c r="D129" s="327">
        <v>1104</v>
      </c>
      <c r="E129" s="327">
        <v>14013</v>
      </c>
    </row>
    <row r="130" spans="1:5" s="285" customFormat="1" ht="9" customHeight="1">
      <c r="A130" s="286" t="s">
        <v>54</v>
      </c>
      <c r="B130" s="328">
        <f t="shared" si="3"/>
        <v>1134</v>
      </c>
      <c r="C130" s="328">
        <v>1130</v>
      </c>
      <c r="D130" s="327">
        <v>4</v>
      </c>
      <c r="E130" s="327">
        <v>618</v>
      </c>
    </row>
    <row r="131" spans="1:5" s="285" customFormat="1" ht="9" customHeight="1">
      <c r="A131" s="286" t="s">
        <v>55</v>
      </c>
      <c r="B131" s="328">
        <f t="shared" si="3"/>
        <v>5381</v>
      </c>
      <c r="C131" s="328">
        <v>5369</v>
      </c>
      <c r="D131" s="327">
        <v>12</v>
      </c>
      <c r="E131" s="327">
        <v>5361</v>
      </c>
    </row>
    <row r="132" spans="1:5" s="285" customFormat="1" ht="9" customHeight="1">
      <c r="A132" s="291" t="s">
        <v>56</v>
      </c>
      <c r="B132" s="330">
        <f t="shared" si="3"/>
        <v>2605</v>
      </c>
      <c r="C132" s="330">
        <v>2544</v>
      </c>
      <c r="D132" s="352">
        <v>61</v>
      </c>
      <c r="E132" s="352">
        <v>848</v>
      </c>
    </row>
    <row r="133" spans="1:5" s="285" customFormat="1" ht="9" customHeight="1">
      <c r="A133" s="286" t="s">
        <v>57</v>
      </c>
      <c r="B133" s="328">
        <f t="shared" si="3"/>
        <v>429</v>
      </c>
      <c r="C133" s="328">
        <v>414</v>
      </c>
      <c r="D133" s="327">
        <v>15</v>
      </c>
      <c r="E133" s="327">
        <v>323</v>
      </c>
    </row>
    <row r="134" spans="1:5" s="285" customFormat="1" ht="9" customHeight="1">
      <c r="A134" s="286" t="s">
        <v>58</v>
      </c>
      <c r="B134" s="328">
        <f t="shared" si="3"/>
        <v>4156</v>
      </c>
      <c r="C134" s="328">
        <v>4154</v>
      </c>
      <c r="D134" s="327">
        <v>2</v>
      </c>
      <c r="E134" s="327">
        <v>2805</v>
      </c>
    </row>
    <row r="135" spans="1:5" s="285" customFormat="1" ht="9" customHeight="1">
      <c r="A135" s="286" t="s">
        <v>59</v>
      </c>
      <c r="B135" s="328">
        <f t="shared" si="3"/>
        <v>6304</v>
      </c>
      <c r="C135" s="328">
        <v>5758</v>
      </c>
      <c r="D135" s="327">
        <v>546</v>
      </c>
      <c r="E135" s="327">
        <v>6006</v>
      </c>
    </row>
    <row r="136" spans="1:5" s="285" customFormat="1" ht="9" customHeight="1">
      <c r="A136" s="291" t="s">
        <v>60</v>
      </c>
      <c r="B136" s="330">
        <f t="shared" si="3"/>
        <v>1656</v>
      </c>
      <c r="C136" s="330">
        <v>1636</v>
      </c>
      <c r="D136" s="352">
        <v>20</v>
      </c>
      <c r="E136" s="352">
        <v>1266</v>
      </c>
    </row>
    <row r="137" spans="1:5" s="285" customFormat="1" ht="9" customHeight="1">
      <c r="A137" s="286" t="s">
        <v>61</v>
      </c>
      <c r="B137" s="328">
        <f t="shared" si="3"/>
        <v>2075</v>
      </c>
      <c r="C137" s="328">
        <v>2075</v>
      </c>
      <c r="D137" s="327">
        <v>0</v>
      </c>
      <c r="E137" s="327">
        <v>1051</v>
      </c>
    </row>
    <row r="138" spans="1:5" s="285" customFormat="1" ht="9" customHeight="1">
      <c r="A138" s="286" t="s">
        <v>62</v>
      </c>
      <c r="B138" s="328">
        <f t="shared" si="3"/>
        <v>396</v>
      </c>
      <c r="C138" s="328">
        <v>396</v>
      </c>
      <c r="D138" s="327">
        <v>0</v>
      </c>
      <c r="E138" s="327">
        <v>177</v>
      </c>
    </row>
    <row r="139" spans="1:5" s="285" customFormat="1" ht="9" customHeight="1">
      <c r="A139" s="286" t="s">
        <v>63</v>
      </c>
      <c r="B139" s="328">
        <f t="shared" si="3"/>
        <v>9500</v>
      </c>
      <c r="C139" s="328">
        <v>9273</v>
      </c>
      <c r="D139" s="327">
        <v>227</v>
      </c>
      <c r="E139" s="327">
        <v>9628</v>
      </c>
    </row>
    <row r="140" spans="1:5" s="285" customFormat="1" ht="9" customHeight="1">
      <c r="A140" s="291" t="s">
        <v>64</v>
      </c>
      <c r="B140" s="330">
        <f t="shared" si="3"/>
        <v>856</v>
      </c>
      <c r="C140" s="330">
        <v>849</v>
      </c>
      <c r="D140" s="352">
        <v>7</v>
      </c>
      <c r="E140" s="352">
        <v>982</v>
      </c>
    </row>
    <row r="141" spans="1:5" s="285" customFormat="1" ht="9" customHeight="1">
      <c r="A141" s="286" t="s">
        <v>65</v>
      </c>
      <c r="B141" s="328">
        <f t="shared" si="3"/>
        <v>2340</v>
      </c>
      <c r="C141" s="328">
        <v>2312</v>
      </c>
      <c r="D141" s="327">
        <v>28</v>
      </c>
      <c r="E141" s="327">
        <v>1056</v>
      </c>
    </row>
    <row r="142" spans="1:5" s="285" customFormat="1" ht="9" customHeight="1">
      <c r="A142" s="286" t="s">
        <v>66</v>
      </c>
      <c r="B142" s="328">
        <f t="shared" si="3"/>
        <v>1698</v>
      </c>
      <c r="C142" s="328">
        <v>1680</v>
      </c>
      <c r="D142" s="327">
        <v>18</v>
      </c>
      <c r="E142" s="327">
        <v>1526</v>
      </c>
    </row>
    <row r="143" spans="1:5" s="285" customFormat="1" ht="9" customHeight="1">
      <c r="A143" s="286" t="s">
        <v>67</v>
      </c>
      <c r="B143" s="328">
        <f t="shared" si="3"/>
        <v>1400</v>
      </c>
      <c r="C143" s="328">
        <v>1392</v>
      </c>
      <c r="D143" s="327">
        <v>8</v>
      </c>
      <c r="E143" s="327">
        <v>774</v>
      </c>
    </row>
    <row r="144" spans="1:5" s="285" customFormat="1" ht="9" customHeight="1">
      <c r="A144" s="291" t="s">
        <v>68</v>
      </c>
      <c r="B144" s="330">
        <f t="shared" si="3"/>
        <v>1553</v>
      </c>
      <c r="C144" s="330">
        <v>1550</v>
      </c>
      <c r="D144" s="352">
        <v>3</v>
      </c>
      <c r="E144" s="352">
        <v>1295</v>
      </c>
    </row>
    <row r="145" spans="1:5" s="285" customFormat="1" ht="9" customHeight="1">
      <c r="A145" s="286" t="s">
        <v>69</v>
      </c>
      <c r="B145" s="328">
        <f t="shared" si="3"/>
        <v>2009</v>
      </c>
      <c r="C145" s="328">
        <v>2003</v>
      </c>
      <c r="D145" s="327">
        <v>6</v>
      </c>
      <c r="E145" s="327">
        <v>1253</v>
      </c>
    </row>
    <row r="146" spans="1:5" s="285" customFormat="1" ht="9" customHeight="1">
      <c r="A146" s="286" t="s">
        <v>70</v>
      </c>
      <c r="B146" s="328">
        <f t="shared" si="3"/>
        <v>2473</v>
      </c>
      <c r="C146" s="328">
        <v>2473</v>
      </c>
      <c r="D146" s="327">
        <v>0</v>
      </c>
      <c r="E146" s="327">
        <v>940</v>
      </c>
    </row>
    <row r="147" spans="1:5" s="285" customFormat="1" ht="9" customHeight="1">
      <c r="A147" s="286" t="s">
        <v>71</v>
      </c>
      <c r="B147" s="328">
        <f t="shared" si="3"/>
        <v>2002</v>
      </c>
      <c r="C147" s="328">
        <v>1855</v>
      </c>
      <c r="D147" s="327">
        <v>147</v>
      </c>
      <c r="E147" s="327">
        <v>1180</v>
      </c>
    </row>
    <row r="148" spans="1:5" s="285" customFormat="1" ht="9" customHeight="1">
      <c r="A148" s="291" t="s">
        <v>72</v>
      </c>
      <c r="B148" s="330">
        <f t="shared" si="3"/>
        <v>2799</v>
      </c>
      <c r="C148" s="330">
        <v>2799</v>
      </c>
      <c r="D148" s="352">
        <v>0</v>
      </c>
      <c r="E148" s="352">
        <v>2036</v>
      </c>
    </row>
    <row r="149" spans="1:5" s="285" customFormat="1" ht="9" customHeight="1">
      <c r="A149" s="286" t="s">
        <v>73</v>
      </c>
      <c r="B149" s="328">
        <f t="shared" si="3"/>
        <v>233</v>
      </c>
      <c r="C149" s="328">
        <v>224</v>
      </c>
      <c r="D149" s="327">
        <v>9</v>
      </c>
      <c r="E149" s="327">
        <v>83</v>
      </c>
    </row>
    <row r="150" spans="1:5" s="285" customFormat="1" ht="9" customHeight="1">
      <c r="A150" s="286" t="s">
        <v>74</v>
      </c>
      <c r="B150" s="328">
        <f t="shared" si="3"/>
        <v>3509</v>
      </c>
      <c r="C150" s="328">
        <v>3508</v>
      </c>
      <c r="D150" s="327">
        <v>1</v>
      </c>
      <c r="E150" s="327">
        <v>2633</v>
      </c>
    </row>
    <row r="151" spans="1:5" s="285" customFormat="1" ht="9" customHeight="1">
      <c r="A151" s="286" t="s">
        <v>75</v>
      </c>
      <c r="B151" s="328">
        <f t="shared" si="3"/>
        <v>1299</v>
      </c>
      <c r="C151" s="328">
        <v>1293</v>
      </c>
      <c r="D151" s="327">
        <v>6</v>
      </c>
      <c r="E151" s="327">
        <v>894</v>
      </c>
    </row>
    <row r="152" spans="1:5" s="285" customFormat="1" ht="9" customHeight="1">
      <c r="A152" s="291" t="s">
        <v>76</v>
      </c>
      <c r="B152" s="330">
        <f t="shared" si="3"/>
        <v>365</v>
      </c>
      <c r="C152" s="330">
        <v>365</v>
      </c>
      <c r="D152" s="352">
        <v>0</v>
      </c>
      <c r="E152" s="352">
        <v>151</v>
      </c>
    </row>
    <row r="153" spans="1:5" ht="9" customHeight="1">
      <c r="B153" s="281"/>
      <c r="C153" s="281"/>
      <c r="D153" s="281"/>
      <c r="E153" s="281"/>
    </row>
    <row r="154" spans="1:5" ht="9" customHeight="1">
      <c r="A154" s="284">
        <v>1999</v>
      </c>
      <c r="B154" s="281"/>
      <c r="C154" s="281"/>
      <c r="D154" s="281"/>
      <c r="E154" s="281"/>
    </row>
    <row r="155" spans="1:5" s="285" customFormat="1" ht="9" customHeight="1">
      <c r="A155" s="284" t="s">
        <v>44</v>
      </c>
      <c r="B155" s="326">
        <f>SUM(B157:B188)</f>
        <v>100714</v>
      </c>
      <c r="C155" s="326">
        <f>SUM(C157:C188)</f>
        <v>98882</v>
      </c>
      <c r="D155" s="326">
        <f>SUM(D157:D188)</f>
        <v>1832</v>
      </c>
      <c r="E155" s="326">
        <f>SUM(E157:E188)</f>
        <v>70825</v>
      </c>
    </row>
    <row r="156" spans="1:5" s="285" customFormat="1" ht="3.95" customHeight="1">
      <c r="A156" s="288"/>
      <c r="B156" s="326"/>
      <c r="C156" s="326"/>
      <c r="D156" s="326"/>
      <c r="E156" s="326"/>
    </row>
    <row r="157" spans="1:5" s="285" customFormat="1" ht="9" customHeight="1">
      <c r="A157" s="286" t="s">
        <v>45</v>
      </c>
      <c r="B157" s="328">
        <f t="shared" ref="B157:B188" si="4">SUM(C157:D157)</f>
        <v>790</v>
      </c>
      <c r="C157" s="328">
        <v>790</v>
      </c>
      <c r="D157" s="327">
        <v>0</v>
      </c>
      <c r="E157" s="327">
        <v>770</v>
      </c>
    </row>
    <row r="158" spans="1:5" s="285" customFormat="1" ht="9" customHeight="1">
      <c r="A158" s="286" t="s">
        <v>46</v>
      </c>
      <c r="B158" s="328">
        <f t="shared" si="4"/>
        <v>4185</v>
      </c>
      <c r="C158" s="328">
        <v>4162</v>
      </c>
      <c r="D158" s="327">
        <v>23</v>
      </c>
      <c r="E158" s="327">
        <v>3540</v>
      </c>
    </row>
    <row r="159" spans="1:5" s="285" customFormat="1" ht="9" customHeight="1">
      <c r="A159" s="286" t="s">
        <v>47</v>
      </c>
      <c r="B159" s="328">
        <f t="shared" si="4"/>
        <v>372</v>
      </c>
      <c r="C159" s="328">
        <v>371</v>
      </c>
      <c r="D159" s="327">
        <v>1</v>
      </c>
      <c r="E159" s="327">
        <v>204</v>
      </c>
    </row>
    <row r="160" spans="1:5" s="285" customFormat="1" ht="9" customHeight="1">
      <c r="A160" s="291" t="s">
        <v>48</v>
      </c>
      <c r="B160" s="330">
        <f t="shared" si="4"/>
        <v>515</v>
      </c>
      <c r="C160" s="330">
        <v>515</v>
      </c>
      <c r="D160" s="352">
        <v>0</v>
      </c>
      <c r="E160" s="352">
        <v>278</v>
      </c>
    </row>
    <row r="161" spans="1:5" s="285" customFormat="1" ht="9" customHeight="1">
      <c r="A161" s="286" t="s">
        <v>49</v>
      </c>
      <c r="B161" s="328">
        <f t="shared" si="4"/>
        <v>3205</v>
      </c>
      <c r="C161" s="328">
        <v>3203</v>
      </c>
      <c r="D161" s="327">
        <v>2</v>
      </c>
      <c r="E161" s="327">
        <v>2022</v>
      </c>
    </row>
    <row r="162" spans="1:5" s="285" customFormat="1" ht="9" customHeight="1">
      <c r="A162" s="286" t="s">
        <v>50</v>
      </c>
      <c r="B162" s="328">
        <f t="shared" si="4"/>
        <v>359</v>
      </c>
      <c r="C162" s="328">
        <v>335</v>
      </c>
      <c r="D162" s="327">
        <v>24</v>
      </c>
      <c r="E162" s="327">
        <v>210</v>
      </c>
    </row>
    <row r="163" spans="1:5" s="285" customFormat="1" ht="9" customHeight="1">
      <c r="A163" s="286" t="s">
        <v>51</v>
      </c>
      <c r="B163" s="328">
        <f t="shared" si="4"/>
        <v>955</v>
      </c>
      <c r="C163" s="328">
        <v>954</v>
      </c>
      <c r="D163" s="327">
        <v>1</v>
      </c>
      <c r="E163" s="327">
        <v>826</v>
      </c>
    </row>
    <row r="164" spans="1:5" s="285" customFormat="1" ht="9" customHeight="1">
      <c r="A164" s="291" t="s">
        <v>52</v>
      </c>
      <c r="B164" s="330">
        <f t="shared" si="4"/>
        <v>5828</v>
      </c>
      <c r="C164" s="330">
        <v>5808</v>
      </c>
      <c r="D164" s="352">
        <v>20</v>
      </c>
      <c r="E164" s="352">
        <v>4800</v>
      </c>
    </row>
    <row r="165" spans="1:5" s="285" customFormat="1" ht="9" customHeight="1">
      <c r="A165" s="286" t="s">
        <v>53</v>
      </c>
      <c r="B165" s="328">
        <f t="shared" si="4"/>
        <v>23501</v>
      </c>
      <c r="C165" s="328">
        <v>22728</v>
      </c>
      <c r="D165" s="327">
        <v>773</v>
      </c>
      <c r="E165" s="327">
        <v>12022</v>
      </c>
    </row>
    <row r="166" spans="1:5" s="285" customFormat="1" ht="9" customHeight="1">
      <c r="A166" s="286" t="s">
        <v>54</v>
      </c>
      <c r="B166" s="328">
        <f t="shared" si="4"/>
        <v>1204</v>
      </c>
      <c r="C166" s="328">
        <v>1204</v>
      </c>
      <c r="D166" s="327">
        <v>0</v>
      </c>
      <c r="E166" s="327">
        <v>528</v>
      </c>
    </row>
    <row r="167" spans="1:5" s="285" customFormat="1" ht="9" customHeight="1">
      <c r="A167" s="286" t="s">
        <v>55</v>
      </c>
      <c r="B167" s="328">
        <f t="shared" si="4"/>
        <v>5282</v>
      </c>
      <c r="C167" s="328">
        <v>5277</v>
      </c>
      <c r="D167" s="327">
        <v>5</v>
      </c>
      <c r="E167" s="327">
        <v>5106</v>
      </c>
    </row>
    <row r="168" spans="1:5" s="285" customFormat="1" ht="9" customHeight="1">
      <c r="A168" s="291" t="s">
        <v>56</v>
      </c>
      <c r="B168" s="330">
        <f t="shared" si="4"/>
        <v>2971</v>
      </c>
      <c r="C168" s="330">
        <v>2904</v>
      </c>
      <c r="D168" s="352">
        <v>67</v>
      </c>
      <c r="E168" s="352">
        <v>992</v>
      </c>
    </row>
    <row r="169" spans="1:5" s="285" customFormat="1" ht="9" customHeight="1">
      <c r="A169" s="286" t="s">
        <v>57</v>
      </c>
      <c r="B169" s="328">
        <f t="shared" si="4"/>
        <v>456</v>
      </c>
      <c r="C169" s="328">
        <v>436</v>
      </c>
      <c r="D169" s="327">
        <v>20</v>
      </c>
      <c r="E169" s="327">
        <v>393</v>
      </c>
    </row>
    <row r="170" spans="1:5" s="285" customFormat="1" ht="9" customHeight="1">
      <c r="A170" s="286" t="s">
        <v>58</v>
      </c>
      <c r="B170" s="328">
        <f t="shared" si="4"/>
        <v>4270</v>
      </c>
      <c r="C170" s="328">
        <v>4262</v>
      </c>
      <c r="D170" s="327">
        <v>8</v>
      </c>
      <c r="E170" s="327">
        <v>2677</v>
      </c>
    </row>
    <row r="171" spans="1:5" s="285" customFormat="1" ht="9" customHeight="1">
      <c r="A171" s="286" t="s">
        <v>59</v>
      </c>
      <c r="B171" s="328">
        <f t="shared" si="4"/>
        <v>8041</v>
      </c>
      <c r="C171" s="328">
        <v>7530</v>
      </c>
      <c r="D171" s="327">
        <v>511</v>
      </c>
      <c r="E171" s="327">
        <v>6817</v>
      </c>
    </row>
    <row r="172" spans="1:5" s="285" customFormat="1" ht="9" customHeight="1">
      <c r="A172" s="291" t="s">
        <v>60</v>
      </c>
      <c r="B172" s="330">
        <f t="shared" si="4"/>
        <v>1716</v>
      </c>
      <c r="C172" s="330">
        <v>1702</v>
      </c>
      <c r="D172" s="352">
        <v>14</v>
      </c>
      <c r="E172" s="352">
        <v>1555</v>
      </c>
    </row>
    <row r="173" spans="1:5" s="285" customFormat="1" ht="9" customHeight="1">
      <c r="A173" s="286" t="s">
        <v>61</v>
      </c>
      <c r="B173" s="328">
        <f t="shared" si="4"/>
        <v>1932</v>
      </c>
      <c r="C173" s="328">
        <v>1932</v>
      </c>
      <c r="D173" s="327">
        <v>0</v>
      </c>
      <c r="E173" s="327">
        <v>798</v>
      </c>
    </row>
    <row r="174" spans="1:5" s="285" customFormat="1" ht="9" customHeight="1">
      <c r="A174" s="286" t="s">
        <v>62</v>
      </c>
      <c r="B174" s="328">
        <f t="shared" si="4"/>
        <v>363</v>
      </c>
      <c r="C174" s="328">
        <v>363</v>
      </c>
      <c r="D174" s="327">
        <v>0</v>
      </c>
      <c r="E174" s="327">
        <v>134</v>
      </c>
    </row>
    <row r="175" spans="1:5" s="285" customFormat="1" ht="9" customHeight="1">
      <c r="A175" s="286" t="s">
        <v>63</v>
      </c>
      <c r="B175" s="328">
        <f t="shared" si="4"/>
        <v>10789</v>
      </c>
      <c r="C175" s="328">
        <v>10652</v>
      </c>
      <c r="D175" s="327">
        <v>137</v>
      </c>
      <c r="E175" s="327">
        <v>10653</v>
      </c>
    </row>
    <row r="176" spans="1:5" s="285" customFormat="1" ht="9" customHeight="1">
      <c r="A176" s="291" t="s">
        <v>64</v>
      </c>
      <c r="B176" s="330">
        <f t="shared" si="4"/>
        <v>868</v>
      </c>
      <c r="C176" s="330">
        <v>859</v>
      </c>
      <c r="D176" s="352">
        <v>9</v>
      </c>
      <c r="E176" s="352">
        <v>953</v>
      </c>
    </row>
    <row r="177" spans="1:5" s="285" customFormat="1" ht="9" customHeight="1">
      <c r="A177" s="286" t="s">
        <v>65</v>
      </c>
      <c r="B177" s="328">
        <f t="shared" si="4"/>
        <v>2684</v>
      </c>
      <c r="C177" s="328">
        <v>2668</v>
      </c>
      <c r="D177" s="327">
        <v>16</v>
      </c>
      <c r="E177" s="327">
        <v>1009</v>
      </c>
    </row>
    <row r="178" spans="1:5" s="285" customFormat="1" ht="9" customHeight="1">
      <c r="A178" s="286" t="s">
        <v>66</v>
      </c>
      <c r="B178" s="328">
        <f t="shared" si="4"/>
        <v>1922</v>
      </c>
      <c r="C178" s="328">
        <v>1901</v>
      </c>
      <c r="D178" s="327">
        <v>21</v>
      </c>
      <c r="E178" s="327">
        <v>1919</v>
      </c>
    </row>
    <row r="179" spans="1:5" s="285" customFormat="1" ht="9" customHeight="1">
      <c r="A179" s="286" t="s">
        <v>67</v>
      </c>
      <c r="B179" s="328">
        <f t="shared" si="4"/>
        <v>1474</v>
      </c>
      <c r="C179" s="328">
        <v>1464</v>
      </c>
      <c r="D179" s="327">
        <v>10</v>
      </c>
      <c r="E179" s="327">
        <v>785</v>
      </c>
    </row>
    <row r="180" spans="1:5" s="285" customFormat="1" ht="9" customHeight="1">
      <c r="A180" s="291" t="s">
        <v>68</v>
      </c>
      <c r="B180" s="330">
        <f t="shared" si="4"/>
        <v>1743</v>
      </c>
      <c r="C180" s="330">
        <v>1733</v>
      </c>
      <c r="D180" s="352">
        <v>10</v>
      </c>
      <c r="E180" s="352">
        <v>1266</v>
      </c>
    </row>
    <row r="181" spans="1:5" s="285" customFormat="1" ht="9" customHeight="1">
      <c r="A181" s="286" t="s">
        <v>69</v>
      </c>
      <c r="B181" s="328">
        <f t="shared" si="4"/>
        <v>2071</v>
      </c>
      <c r="C181" s="328">
        <v>2065</v>
      </c>
      <c r="D181" s="327">
        <v>6</v>
      </c>
      <c r="E181" s="327">
        <v>1122</v>
      </c>
    </row>
    <row r="182" spans="1:5" s="285" customFormat="1" ht="9" customHeight="1">
      <c r="A182" s="286" t="s">
        <v>70</v>
      </c>
      <c r="B182" s="328">
        <f t="shared" si="4"/>
        <v>3176</v>
      </c>
      <c r="C182" s="328">
        <v>3176</v>
      </c>
      <c r="D182" s="327">
        <v>0</v>
      </c>
      <c r="E182" s="327">
        <v>1779</v>
      </c>
    </row>
    <row r="183" spans="1:5" s="285" customFormat="1" ht="9" customHeight="1">
      <c r="A183" s="286" t="s">
        <v>71</v>
      </c>
      <c r="B183" s="328">
        <f t="shared" si="4"/>
        <v>1931</v>
      </c>
      <c r="C183" s="328">
        <v>1786</v>
      </c>
      <c r="D183" s="327">
        <v>145</v>
      </c>
      <c r="E183" s="327">
        <v>1266</v>
      </c>
    </row>
    <row r="184" spans="1:5" s="285" customFormat="1" ht="9" customHeight="1">
      <c r="A184" s="291" t="s">
        <v>72</v>
      </c>
      <c r="B184" s="330">
        <f t="shared" si="4"/>
        <v>2612</v>
      </c>
      <c r="C184" s="330">
        <v>2612</v>
      </c>
      <c r="D184" s="352">
        <v>0</v>
      </c>
      <c r="E184" s="352">
        <v>2395</v>
      </c>
    </row>
    <row r="185" spans="1:5" s="285" customFormat="1" ht="9" customHeight="1">
      <c r="A185" s="286" t="s">
        <v>73</v>
      </c>
      <c r="B185" s="328">
        <f t="shared" si="4"/>
        <v>258</v>
      </c>
      <c r="C185" s="328">
        <v>255</v>
      </c>
      <c r="D185" s="327">
        <v>3</v>
      </c>
      <c r="E185" s="327">
        <v>163</v>
      </c>
    </row>
    <row r="186" spans="1:5" s="285" customFormat="1" ht="9" customHeight="1">
      <c r="A186" s="286" t="s">
        <v>74</v>
      </c>
      <c r="B186" s="328">
        <f t="shared" si="4"/>
        <v>3446</v>
      </c>
      <c r="C186" s="328">
        <v>3446</v>
      </c>
      <c r="D186" s="327">
        <v>0</v>
      </c>
      <c r="E186" s="327">
        <v>2781</v>
      </c>
    </row>
    <row r="187" spans="1:5" s="285" customFormat="1" ht="9" customHeight="1">
      <c r="A187" s="286" t="s">
        <v>75</v>
      </c>
      <c r="B187" s="328">
        <f t="shared" si="4"/>
        <v>1439</v>
      </c>
      <c r="C187" s="328">
        <v>1433</v>
      </c>
      <c r="D187" s="327">
        <v>6</v>
      </c>
      <c r="E187" s="327">
        <v>847</v>
      </c>
    </row>
    <row r="188" spans="1:5" s="285" customFormat="1" ht="9" customHeight="1">
      <c r="A188" s="291" t="s">
        <v>76</v>
      </c>
      <c r="B188" s="330">
        <f t="shared" si="4"/>
        <v>356</v>
      </c>
      <c r="C188" s="330">
        <v>356</v>
      </c>
      <c r="D188" s="352">
        <v>0</v>
      </c>
      <c r="E188" s="352">
        <v>215</v>
      </c>
    </row>
    <row r="189" spans="1:5" ht="9" customHeight="1">
      <c r="B189" s="281"/>
      <c r="C189" s="281"/>
      <c r="D189" s="281"/>
      <c r="E189" s="281"/>
    </row>
    <row r="190" spans="1:5" ht="9" customHeight="1">
      <c r="A190" s="284">
        <v>2000</v>
      </c>
      <c r="B190" s="281"/>
      <c r="C190" s="281"/>
      <c r="D190" s="281"/>
      <c r="E190" s="281"/>
    </row>
    <row r="191" spans="1:5" s="285" customFormat="1" ht="9" customHeight="1">
      <c r="A191" s="284" t="s">
        <v>44</v>
      </c>
      <c r="B191" s="326">
        <f>SUM(B193:B224)</f>
        <v>104269</v>
      </c>
      <c r="C191" s="326">
        <f>SUM(C193:C224)</f>
        <v>103199</v>
      </c>
      <c r="D191" s="326">
        <f>SUM(D193:D224)</f>
        <v>1070</v>
      </c>
      <c r="E191" s="326">
        <f>SUM(E193:E224)</f>
        <v>70210</v>
      </c>
    </row>
    <row r="192" spans="1:5" s="285" customFormat="1" ht="3.95" customHeight="1">
      <c r="A192" s="288"/>
      <c r="B192" s="326"/>
      <c r="C192" s="326"/>
      <c r="D192" s="326"/>
      <c r="E192" s="326"/>
    </row>
    <row r="193" spans="1:5" s="285" customFormat="1" ht="9" customHeight="1">
      <c r="A193" s="286" t="s">
        <v>45</v>
      </c>
      <c r="B193" s="327">
        <f>SUM(C193:D193)</f>
        <v>897</v>
      </c>
      <c r="C193" s="328">
        <v>897</v>
      </c>
      <c r="D193" s="327">
        <v>0</v>
      </c>
      <c r="E193" s="327">
        <v>800</v>
      </c>
    </row>
    <row r="194" spans="1:5" s="285" customFormat="1" ht="9" customHeight="1">
      <c r="A194" s="286" t="s">
        <v>46</v>
      </c>
      <c r="B194" s="327">
        <f t="shared" ref="B194:B224" si="5">SUM(C194:D194)</f>
        <v>5092</v>
      </c>
      <c r="C194" s="328">
        <v>5082</v>
      </c>
      <c r="D194" s="327">
        <v>10</v>
      </c>
      <c r="E194" s="327">
        <v>3479</v>
      </c>
    </row>
    <row r="195" spans="1:5" s="285" customFormat="1" ht="9" customHeight="1">
      <c r="A195" s="286" t="s">
        <v>47</v>
      </c>
      <c r="B195" s="327">
        <f t="shared" si="5"/>
        <v>502</v>
      </c>
      <c r="C195" s="328">
        <v>500</v>
      </c>
      <c r="D195" s="327">
        <v>2</v>
      </c>
      <c r="E195" s="327">
        <v>212</v>
      </c>
    </row>
    <row r="196" spans="1:5" s="285" customFormat="1" ht="9" customHeight="1">
      <c r="A196" s="291" t="s">
        <v>48</v>
      </c>
      <c r="B196" s="352">
        <f t="shared" si="5"/>
        <v>608</v>
      </c>
      <c r="C196" s="330">
        <v>608</v>
      </c>
      <c r="D196" s="352">
        <v>0</v>
      </c>
      <c r="E196" s="352">
        <v>268</v>
      </c>
    </row>
    <row r="197" spans="1:5" s="285" customFormat="1" ht="9" customHeight="1">
      <c r="A197" s="286" t="s">
        <v>49</v>
      </c>
      <c r="B197" s="327">
        <f t="shared" si="5"/>
        <v>3826</v>
      </c>
      <c r="C197" s="328">
        <v>3826</v>
      </c>
      <c r="D197" s="327">
        <v>0</v>
      </c>
      <c r="E197" s="327">
        <v>2077</v>
      </c>
    </row>
    <row r="198" spans="1:5" s="285" customFormat="1" ht="9" customHeight="1">
      <c r="A198" s="286" t="s">
        <v>50</v>
      </c>
      <c r="B198" s="327">
        <f t="shared" si="5"/>
        <v>360</v>
      </c>
      <c r="C198" s="328">
        <v>327</v>
      </c>
      <c r="D198" s="327">
        <v>33</v>
      </c>
      <c r="E198" s="327">
        <v>210</v>
      </c>
    </row>
    <row r="199" spans="1:5" s="285" customFormat="1" ht="9" customHeight="1">
      <c r="A199" s="286" t="s">
        <v>51</v>
      </c>
      <c r="B199" s="327">
        <f t="shared" si="5"/>
        <v>854</v>
      </c>
      <c r="C199" s="328">
        <v>854</v>
      </c>
      <c r="D199" s="327">
        <v>0</v>
      </c>
      <c r="E199" s="327">
        <v>639</v>
      </c>
    </row>
    <row r="200" spans="1:5" s="285" customFormat="1" ht="9" customHeight="1">
      <c r="A200" s="291" t="s">
        <v>52</v>
      </c>
      <c r="B200" s="352">
        <f t="shared" si="5"/>
        <v>6526</v>
      </c>
      <c r="C200" s="330">
        <v>6526</v>
      </c>
      <c r="D200" s="352">
        <v>0</v>
      </c>
      <c r="E200" s="352">
        <v>5578</v>
      </c>
    </row>
    <row r="201" spans="1:5" s="285" customFormat="1" ht="9" customHeight="1">
      <c r="A201" s="286" t="s">
        <v>53</v>
      </c>
      <c r="B201" s="327">
        <f t="shared" si="5"/>
        <v>22687</v>
      </c>
      <c r="C201" s="328">
        <v>22302</v>
      </c>
      <c r="D201" s="327">
        <v>385</v>
      </c>
      <c r="E201" s="327">
        <v>10575</v>
      </c>
    </row>
    <row r="202" spans="1:5" s="285" customFormat="1" ht="9" customHeight="1">
      <c r="A202" s="286" t="s">
        <v>54</v>
      </c>
      <c r="B202" s="327">
        <f t="shared" si="5"/>
        <v>1440</v>
      </c>
      <c r="C202" s="328">
        <v>1440</v>
      </c>
      <c r="D202" s="327">
        <v>0</v>
      </c>
      <c r="E202" s="327">
        <v>536</v>
      </c>
    </row>
    <row r="203" spans="1:5" s="285" customFormat="1" ht="9" customHeight="1">
      <c r="A203" s="286" t="s">
        <v>55</v>
      </c>
      <c r="B203" s="327">
        <f t="shared" si="5"/>
        <v>5978</v>
      </c>
      <c r="C203" s="328">
        <v>5973</v>
      </c>
      <c r="D203" s="327">
        <v>5</v>
      </c>
      <c r="E203" s="327">
        <v>4926</v>
      </c>
    </row>
    <row r="204" spans="1:5" s="285" customFormat="1" ht="9" customHeight="1">
      <c r="A204" s="291" t="s">
        <v>56</v>
      </c>
      <c r="B204" s="352">
        <f t="shared" si="5"/>
        <v>3084</v>
      </c>
      <c r="C204" s="330">
        <v>2992</v>
      </c>
      <c r="D204" s="352">
        <v>92</v>
      </c>
      <c r="E204" s="352">
        <v>1359</v>
      </c>
    </row>
    <row r="205" spans="1:5" s="285" customFormat="1" ht="9" customHeight="1">
      <c r="A205" s="286" t="s">
        <v>57</v>
      </c>
      <c r="B205" s="327">
        <f t="shared" si="5"/>
        <v>504</v>
      </c>
      <c r="C205" s="328">
        <v>493</v>
      </c>
      <c r="D205" s="327">
        <v>11</v>
      </c>
      <c r="E205" s="327">
        <v>456</v>
      </c>
    </row>
    <row r="206" spans="1:5" s="285" customFormat="1" ht="9" customHeight="1">
      <c r="A206" s="286" t="s">
        <v>58</v>
      </c>
      <c r="B206" s="327">
        <f t="shared" si="5"/>
        <v>4469</v>
      </c>
      <c r="C206" s="328">
        <v>4453</v>
      </c>
      <c r="D206" s="327">
        <v>16</v>
      </c>
      <c r="E206" s="327">
        <v>2476</v>
      </c>
    </row>
    <row r="207" spans="1:5" s="285" customFormat="1" ht="9" customHeight="1">
      <c r="A207" s="286" t="s">
        <v>59</v>
      </c>
      <c r="B207" s="327">
        <f t="shared" si="5"/>
        <v>6835</v>
      </c>
      <c r="C207" s="328">
        <v>6649</v>
      </c>
      <c r="D207" s="327">
        <v>186</v>
      </c>
      <c r="E207" s="327">
        <v>7194</v>
      </c>
    </row>
    <row r="208" spans="1:5" s="285" customFormat="1" ht="9" customHeight="1">
      <c r="A208" s="291" t="s">
        <v>60</v>
      </c>
      <c r="B208" s="352">
        <f t="shared" si="5"/>
        <v>1735</v>
      </c>
      <c r="C208" s="330">
        <v>1726</v>
      </c>
      <c r="D208" s="352">
        <v>9</v>
      </c>
      <c r="E208" s="352">
        <v>1436</v>
      </c>
    </row>
    <row r="209" spans="1:5" s="285" customFormat="1" ht="9" customHeight="1">
      <c r="A209" s="286" t="s">
        <v>61</v>
      </c>
      <c r="B209" s="327">
        <f t="shared" si="5"/>
        <v>2050</v>
      </c>
      <c r="C209" s="328">
        <v>2050</v>
      </c>
      <c r="D209" s="327">
        <v>0</v>
      </c>
      <c r="E209" s="327">
        <v>1161</v>
      </c>
    </row>
    <row r="210" spans="1:5" s="285" customFormat="1" ht="9" customHeight="1">
      <c r="A210" s="286" t="s">
        <v>62</v>
      </c>
      <c r="B210" s="327">
        <f t="shared" si="5"/>
        <v>569</v>
      </c>
      <c r="C210" s="328">
        <v>569</v>
      </c>
      <c r="D210" s="327">
        <v>0</v>
      </c>
      <c r="E210" s="327">
        <v>336</v>
      </c>
    </row>
    <row r="211" spans="1:5" s="285" customFormat="1" ht="9" customHeight="1">
      <c r="A211" s="286" t="s">
        <v>63</v>
      </c>
      <c r="B211" s="327">
        <f t="shared" si="5"/>
        <v>11218</v>
      </c>
      <c r="C211" s="328">
        <v>11150</v>
      </c>
      <c r="D211" s="327">
        <v>68</v>
      </c>
      <c r="E211" s="327">
        <v>10885</v>
      </c>
    </row>
    <row r="212" spans="1:5" s="285" customFormat="1" ht="9" customHeight="1">
      <c r="A212" s="291" t="s">
        <v>64</v>
      </c>
      <c r="B212" s="352">
        <f t="shared" si="5"/>
        <v>786</v>
      </c>
      <c r="C212" s="330">
        <v>780</v>
      </c>
      <c r="D212" s="352">
        <v>6</v>
      </c>
      <c r="E212" s="352">
        <v>978</v>
      </c>
    </row>
    <row r="213" spans="1:5" s="285" customFormat="1" ht="9" customHeight="1">
      <c r="A213" s="286" t="s">
        <v>65</v>
      </c>
      <c r="B213" s="327">
        <f t="shared" si="5"/>
        <v>2962</v>
      </c>
      <c r="C213" s="328">
        <v>2938</v>
      </c>
      <c r="D213" s="327">
        <v>24</v>
      </c>
      <c r="E213" s="327">
        <v>1217</v>
      </c>
    </row>
    <row r="214" spans="1:5" s="285" customFormat="1" ht="9" customHeight="1">
      <c r="A214" s="286" t="s">
        <v>66</v>
      </c>
      <c r="B214" s="327">
        <f t="shared" si="5"/>
        <v>2395</v>
      </c>
      <c r="C214" s="328">
        <v>2374</v>
      </c>
      <c r="D214" s="327">
        <v>21</v>
      </c>
      <c r="E214" s="327">
        <v>2412</v>
      </c>
    </row>
    <row r="215" spans="1:5" s="285" customFormat="1" ht="9" customHeight="1">
      <c r="A215" s="286" t="s">
        <v>67</v>
      </c>
      <c r="B215" s="327">
        <f t="shared" si="5"/>
        <v>1832</v>
      </c>
      <c r="C215" s="328">
        <v>1803</v>
      </c>
      <c r="D215" s="327">
        <v>29</v>
      </c>
      <c r="E215" s="327">
        <v>756</v>
      </c>
    </row>
    <row r="216" spans="1:5" s="285" customFormat="1" ht="9" customHeight="1">
      <c r="A216" s="291" t="s">
        <v>68</v>
      </c>
      <c r="B216" s="352">
        <f t="shared" si="5"/>
        <v>1802</v>
      </c>
      <c r="C216" s="330">
        <v>1797</v>
      </c>
      <c r="D216" s="352">
        <v>5</v>
      </c>
      <c r="E216" s="352">
        <v>1232</v>
      </c>
    </row>
    <row r="217" spans="1:5" s="285" customFormat="1" ht="9" customHeight="1">
      <c r="A217" s="286" t="s">
        <v>69</v>
      </c>
      <c r="B217" s="327">
        <f t="shared" si="5"/>
        <v>2136</v>
      </c>
      <c r="C217" s="328">
        <v>2135</v>
      </c>
      <c r="D217" s="327">
        <v>1</v>
      </c>
      <c r="E217" s="327">
        <v>1368</v>
      </c>
    </row>
    <row r="218" spans="1:5" s="285" customFormat="1" ht="9" customHeight="1">
      <c r="A218" s="286" t="s">
        <v>70</v>
      </c>
      <c r="B218" s="327">
        <f t="shared" si="5"/>
        <v>2594</v>
      </c>
      <c r="C218" s="328">
        <v>2594</v>
      </c>
      <c r="D218" s="327">
        <v>0</v>
      </c>
      <c r="E218" s="327">
        <v>1438</v>
      </c>
    </row>
    <row r="219" spans="1:5" s="285" customFormat="1" ht="9" customHeight="1">
      <c r="A219" s="286" t="s">
        <v>71</v>
      </c>
      <c r="B219" s="327">
        <f t="shared" si="5"/>
        <v>1849</v>
      </c>
      <c r="C219" s="328">
        <v>1693</v>
      </c>
      <c r="D219" s="327">
        <v>156</v>
      </c>
      <c r="E219" s="327">
        <v>850</v>
      </c>
    </row>
    <row r="220" spans="1:5" s="285" customFormat="1" ht="9" customHeight="1">
      <c r="A220" s="291" t="s">
        <v>72</v>
      </c>
      <c r="B220" s="352">
        <f t="shared" si="5"/>
        <v>2740</v>
      </c>
      <c r="C220" s="330">
        <v>2739</v>
      </c>
      <c r="D220" s="352">
        <v>1</v>
      </c>
      <c r="E220" s="352">
        <v>1725</v>
      </c>
    </row>
    <row r="221" spans="1:5" s="285" customFormat="1" ht="9" customHeight="1">
      <c r="A221" s="286" t="s">
        <v>73</v>
      </c>
      <c r="B221" s="327">
        <f t="shared" si="5"/>
        <v>315</v>
      </c>
      <c r="C221" s="328">
        <v>313</v>
      </c>
      <c r="D221" s="327">
        <v>2</v>
      </c>
      <c r="E221" s="327">
        <v>157</v>
      </c>
    </row>
    <row r="222" spans="1:5" s="285" customFormat="1" ht="9" customHeight="1">
      <c r="A222" s="286" t="s">
        <v>74</v>
      </c>
      <c r="B222" s="327">
        <f t="shared" si="5"/>
        <v>3602</v>
      </c>
      <c r="C222" s="328">
        <v>3602</v>
      </c>
      <c r="D222" s="327">
        <v>0</v>
      </c>
      <c r="E222" s="327">
        <v>2503</v>
      </c>
    </row>
    <row r="223" spans="1:5" s="285" customFormat="1" ht="9" customHeight="1">
      <c r="A223" s="286" t="s">
        <v>75</v>
      </c>
      <c r="B223" s="327">
        <f t="shared" si="5"/>
        <v>1590</v>
      </c>
      <c r="C223" s="328">
        <v>1582</v>
      </c>
      <c r="D223" s="327">
        <v>8</v>
      </c>
      <c r="E223" s="327">
        <v>788</v>
      </c>
    </row>
    <row r="224" spans="1:5" s="285" customFormat="1" ht="9" customHeight="1">
      <c r="A224" s="291" t="s">
        <v>76</v>
      </c>
      <c r="B224" s="352">
        <f t="shared" si="5"/>
        <v>432</v>
      </c>
      <c r="C224" s="330">
        <v>432</v>
      </c>
      <c r="D224" s="352">
        <v>0</v>
      </c>
      <c r="E224" s="352">
        <v>183</v>
      </c>
    </row>
    <row r="225" spans="1:5" ht="9" customHeight="1">
      <c r="B225" s="281"/>
      <c r="C225" s="281"/>
      <c r="D225" s="281"/>
      <c r="E225" s="281"/>
    </row>
    <row r="226" spans="1:5" ht="9" customHeight="1">
      <c r="A226" s="284">
        <v>2001</v>
      </c>
      <c r="B226" s="281"/>
      <c r="C226" s="281"/>
      <c r="D226" s="281"/>
      <c r="E226" s="281"/>
    </row>
    <row r="227" spans="1:5" s="285" customFormat="1" ht="9" customHeight="1">
      <c r="A227" s="284" t="s">
        <v>44</v>
      </c>
      <c r="B227" s="326">
        <f>SUM(B229:B260)</f>
        <v>121926</v>
      </c>
      <c r="C227" s="326">
        <f>SUM(C229:C260)</f>
        <v>120558</v>
      </c>
      <c r="D227" s="326">
        <f>SUM(D229:D260)</f>
        <v>1368</v>
      </c>
      <c r="E227" s="326">
        <f>SUM(E229:E260)</f>
        <v>71808</v>
      </c>
    </row>
    <row r="228" spans="1:5" s="285" customFormat="1" ht="3.95" customHeight="1">
      <c r="A228" s="288"/>
      <c r="B228" s="326"/>
      <c r="C228" s="326"/>
      <c r="D228" s="326"/>
      <c r="E228" s="326"/>
    </row>
    <row r="229" spans="1:5" s="285" customFormat="1" ht="9" customHeight="1">
      <c r="A229" s="286" t="s">
        <v>45</v>
      </c>
      <c r="B229" s="327">
        <f t="shared" ref="B229:B260" si="6">SUM(C229:D229)</f>
        <v>1109</v>
      </c>
      <c r="C229" s="328">
        <v>1109</v>
      </c>
      <c r="D229" s="327">
        <v>0</v>
      </c>
      <c r="E229" s="327">
        <v>723</v>
      </c>
    </row>
    <row r="230" spans="1:5" s="285" customFormat="1" ht="9" customHeight="1">
      <c r="A230" s="286" t="s">
        <v>46</v>
      </c>
      <c r="B230" s="327">
        <f t="shared" si="6"/>
        <v>6157</v>
      </c>
      <c r="C230" s="328">
        <v>6131</v>
      </c>
      <c r="D230" s="327">
        <v>26</v>
      </c>
      <c r="E230" s="327">
        <v>3937</v>
      </c>
    </row>
    <row r="231" spans="1:5" s="285" customFormat="1" ht="9" customHeight="1">
      <c r="A231" s="286" t="s">
        <v>47</v>
      </c>
      <c r="B231" s="327">
        <f t="shared" si="6"/>
        <v>660</v>
      </c>
      <c r="C231" s="328">
        <v>650</v>
      </c>
      <c r="D231" s="327">
        <v>10</v>
      </c>
      <c r="E231" s="327">
        <v>253</v>
      </c>
    </row>
    <row r="232" spans="1:5" s="285" customFormat="1" ht="9" customHeight="1">
      <c r="A232" s="291" t="s">
        <v>48</v>
      </c>
      <c r="B232" s="352">
        <f t="shared" si="6"/>
        <v>571</v>
      </c>
      <c r="C232" s="330">
        <v>570</v>
      </c>
      <c r="D232" s="352">
        <v>1</v>
      </c>
      <c r="E232" s="352">
        <v>324</v>
      </c>
    </row>
    <row r="233" spans="1:5" s="285" customFormat="1" ht="9" customHeight="1">
      <c r="A233" s="286" t="s">
        <v>49</v>
      </c>
      <c r="B233" s="327">
        <f t="shared" si="6"/>
        <v>4750</v>
      </c>
      <c r="C233" s="328">
        <v>4748</v>
      </c>
      <c r="D233" s="327">
        <v>2</v>
      </c>
      <c r="E233" s="327">
        <v>2097</v>
      </c>
    </row>
    <row r="234" spans="1:5" s="285" customFormat="1" ht="9" customHeight="1">
      <c r="A234" s="286" t="s">
        <v>50</v>
      </c>
      <c r="B234" s="327">
        <f t="shared" si="6"/>
        <v>435</v>
      </c>
      <c r="C234" s="328">
        <v>412</v>
      </c>
      <c r="D234" s="327">
        <v>23</v>
      </c>
      <c r="E234" s="327">
        <v>367</v>
      </c>
    </row>
    <row r="235" spans="1:5" s="285" customFormat="1" ht="9" customHeight="1">
      <c r="A235" s="286" t="s">
        <v>51</v>
      </c>
      <c r="B235" s="327">
        <f t="shared" si="6"/>
        <v>1017</v>
      </c>
      <c r="C235" s="328">
        <v>1015</v>
      </c>
      <c r="D235" s="327">
        <v>2</v>
      </c>
      <c r="E235" s="327">
        <v>706</v>
      </c>
    </row>
    <row r="236" spans="1:5" s="285" customFormat="1" ht="9" customHeight="1">
      <c r="A236" s="291" t="s">
        <v>52</v>
      </c>
      <c r="B236" s="352">
        <f t="shared" si="6"/>
        <v>7221</v>
      </c>
      <c r="C236" s="330">
        <v>7221</v>
      </c>
      <c r="D236" s="352">
        <v>0</v>
      </c>
      <c r="E236" s="352">
        <v>6891</v>
      </c>
    </row>
    <row r="237" spans="1:5" s="285" customFormat="1" ht="9" customHeight="1">
      <c r="A237" s="286" t="s">
        <v>53</v>
      </c>
      <c r="B237" s="327">
        <f t="shared" si="6"/>
        <v>25314</v>
      </c>
      <c r="C237" s="328">
        <v>24875</v>
      </c>
      <c r="D237" s="327">
        <v>439</v>
      </c>
      <c r="E237" s="327">
        <v>10190</v>
      </c>
    </row>
    <row r="238" spans="1:5" s="285" customFormat="1" ht="9" customHeight="1">
      <c r="A238" s="286" t="s">
        <v>54</v>
      </c>
      <c r="B238" s="327">
        <f t="shared" si="6"/>
        <v>1946</v>
      </c>
      <c r="C238" s="328">
        <v>1946</v>
      </c>
      <c r="D238" s="327">
        <v>0</v>
      </c>
      <c r="E238" s="327">
        <v>783</v>
      </c>
    </row>
    <row r="239" spans="1:5" s="285" customFormat="1" ht="9" customHeight="1">
      <c r="A239" s="286" t="s">
        <v>55</v>
      </c>
      <c r="B239" s="327">
        <f t="shared" si="6"/>
        <v>7974</v>
      </c>
      <c r="C239" s="328">
        <v>7966</v>
      </c>
      <c r="D239" s="327">
        <v>8</v>
      </c>
      <c r="E239" s="327">
        <v>5841</v>
      </c>
    </row>
    <row r="240" spans="1:5" s="285" customFormat="1" ht="9" customHeight="1">
      <c r="A240" s="291" t="s">
        <v>56</v>
      </c>
      <c r="B240" s="352">
        <f t="shared" si="6"/>
        <v>3456</v>
      </c>
      <c r="C240" s="330">
        <v>3313</v>
      </c>
      <c r="D240" s="352">
        <v>143</v>
      </c>
      <c r="E240" s="352">
        <v>1394</v>
      </c>
    </row>
    <row r="241" spans="1:5" s="285" customFormat="1" ht="9" customHeight="1">
      <c r="A241" s="286" t="s">
        <v>57</v>
      </c>
      <c r="B241" s="327">
        <f t="shared" si="6"/>
        <v>509</v>
      </c>
      <c r="C241" s="328">
        <v>509</v>
      </c>
      <c r="D241" s="327">
        <v>0</v>
      </c>
      <c r="E241" s="327">
        <v>297</v>
      </c>
    </row>
    <row r="242" spans="1:5" s="285" customFormat="1" ht="9" customHeight="1">
      <c r="A242" s="286" t="s">
        <v>58</v>
      </c>
      <c r="B242" s="327">
        <f t="shared" si="6"/>
        <v>6358</v>
      </c>
      <c r="C242" s="328">
        <v>6323</v>
      </c>
      <c r="D242" s="327">
        <v>35</v>
      </c>
      <c r="E242" s="327">
        <v>2509</v>
      </c>
    </row>
    <row r="243" spans="1:5" s="285" customFormat="1" ht="9" customHeight="1">
      <c r="A243" s="286" t="s">
        <v>59</v>
      </c>
      <c r="B243" s="327">
        <f t="shared" si="6"/>
        <v>5371</v>
      </c>
      <c r="C243" s="328">
        <v>5203</v>
      </c>
      <c r="D243" s="327">
        <v>168</v>
      </c>
      <c r="E243" s="327">
        <v>3055</v>
      </c>
    </row>
    <row r="244" spans="1:5" s="285" customFormat="1" ht="9" customHeight="1">
      <c r="A244" s="291" t="s">
        <v>60</v>
      </c>
      <c r="B244" s="352">
        <f t="shared" si="6"/>
        <v>1967</v>
      </c>
      <c r="C244" s="330">
        <v>1962</v>
      </c>
      <c r="D244" s="352">
        <v>5</v>
      </c>
      <c r="E244" s="352">
        <v>1497</v>
      </c>
    </row>
    <row r="245" spans="1:5" s="285" customFormat="1" ht="9" customHeight="1">
      <c r="A245" s="286" t="s">
        <v>61</v>
      </c>
      <c r="B245" s="327">
        <f t="shared" si="6"/>
        <v>2577</v>
      </c>
      <c r="C245" s="328">
        <v>2576</v>
      </c>
      <c r="D245" s="327">
        <v>1</v>
      </c>
      <c r="E245" s="327">
        <v>956</v>
      </c>
    </row>
    <row r="246" spans="1:5" s="285" customFormat="1" ht="9" customHeight="1">
      <c r="A246" s="286" t="s">
        <v>62</v>
      </c>
      <c r="B246" s="327">
        <f t="shared" si="6"/>
        <v>750</v>
      </c>
      <c r="C246" s="328">
        <v>750</v>
      </c>
      <c r="D246" s="327">
        <v>0</v>
      </c>
      <c r="E246" s="327">
        <v>376</v>
      </c>
    </row>
    <row r="247" spans="1:5" s="285" customFormat="1" ht="9" customHeight="1">
      <c r="A247" s="286" t="s">
        <v>63</v>
      </c>
      <c r="B247" s="327">
        <f t="shared" si="6"/>
        <v>14230</v>
      </c>
      <c r="C247" s="328">
        <v>14147</v>
      </c>
      <c r="D247" s="327">
        <v>83</v>
      </c>
      <c r="E247" s="327">
        <v>12421</v>
      </c>
    </row>
    <row r="248" spans="1:5" s="285" customFormat="1" ht="9" customHeight="1">
      <c r="A248" s="291" t="s">
        <v>64</v>
      </c>
      <c r="B248" s="352">
        <f t="shared" si="6"/>
        <v>915</v>
      </c>
      <c r="C248" s="330">
        <v>914</v>
      </c>
      <c r="D248" s="352">
        <v>1</v>
      </c>
      <c r="E248" s="352">
        <v>839</v>
      </c>
    </row>
    <row r="249" spans="1:5" s="285" customFormat="1" ht="9" customHeight="1">
      <c r="A249" s="286" t="s">
        <v>65</v>
      </c>
      <c r="B249" s="327">
        <f t="shared" si="6"/>
        <v>3272</v>
      </c>
      <c r="C249" s="328">
        <v>3262</v>
      </c>
      <c r="D249" s="327">
        <v>10</v>
      </c>
      <c r="E249" s="327">
        <v>1133</v>
      </c>
    </row>
    <row r="250" spans="1:5" s="285" customFormat="1" ht="9" customHeight="1">
      <c r="A250" s="286" t="s">
        <v>66</v>
      </c>
      <c r="B250" s="327">
        <f t="shared" si="6"/>
        <v>2979</v>
      </c>
      <c r="C250" s="328">
        <v>2945</v>
      </c>
      <c r="D250" s="327">
        <v>34</v>
      </c>
      <c r="E250" s="327">
        <v>3150</v>
      </c>
    </row>
    <row r="251" spans="1:5" s="285" customFormat="1" ht="9" customHeight="1">
      <c r="A251" s="286" t="s">
        <v>67</v>
      </c>
      <c r="B251" s="327">
        <f t="shared" si="6"/>
        <v>2149</v>
      </c>
      <c r="C251" s="328">
        <v>2139</v>
      </c>
      <c r="D251" s="327">
        <v>10</v>
      </c>
      <c r="E251" s="327">
        <v>811</v>
      </c>
    </row>
    <row r="252" spans="1:5" s="285" customFormat="1" ht="9" customHeight="1">
      <c r="A252" s="291" t="s">
        <v>68</v>
      </c>
      <c r="B252" s="352">
        <f t="shared" si="6"/>
        <v>2175</v>
      </c>
      <c r="C252" s="330">
        <v>2171</v>
      </c>
      <c r="D252" s="352">
        <v>4</v>
      </c>
      <c r="E252" s="352">
        <v>1313</v>
      </c>
    </row>
    <row r="253" spans="1:5" s="285" customFormat="1" ht="9" customHeight="1">
      <c r="A253" s="286" t="s">
        <v>69</v>
      </c>
      <c r="B253" s="327">
        <f t="shared" si="6"/>
        <v>2575</v>
      </c>
      <c r="C253" s="328">
        <v>2575</v>
      </c>
      <c r="D253" s="327">
        <v>0</v>
      </c>
      <c r="E253" s="327">
        <v>1480</v>
      </c>
    </row>
    <row r="254" spans="1:5" s="285" customFormat="1" ht="9" customHeight="1">
      <c r="A254" s="286" t="s">
        <v>70</v>
      </c>
      <c r="B254" s="327">
        <f t="shared" si="6"/>
        <v>3246</v>
      </c>
      <c r="C254" s="328">
        <v>3243</v>
      </c>
      <c r="D254" s="327">
        <v>3</v>
      </c>
      <c r="E254" s="327">
        <v>2103</v>
      </c>
    </row>
    <row r="255" spans="1:5" s="285" customFormat="1" ht="9" customHeight="1">
      <c r="A255" s="286" t="s">
        <v>71</v>
      </c>
      <c r="B255" s="327">
        <f t="shared" si="6"/>
        <v>1878</v>
      </c>
      <c r="C255" s="328">
        <v>1725</v>
      </c>
      <c r="D255" s="327">
        <v>153</v>
      </c>
      <c r="E255" s="327">
        <v>606</v>
      </c>
    </row>
    <row r="256" spans="1:5" s="285" customFormat="1" ht="9" customHeight="1">
      <c r="A256" s="291" t="s">
        <v>72</v>
      </c>
      <c r="B256" s="352">
        <f t="shared" si="6"/>
        <v>3189</v>
      </c>
      <c r="C256" s="330">
        <v>3187</v>
      </c>
      <c r="D256" s="352">
        <v>2</v>
      </c>
      <c r="E256" s="352">
        <v>1496</v>
      </c>
    </row>
    <row r="257" spans="1:5" s="285" customFormat="1" ht="9" customHeight="1">
      <c r="A257" s="286" t="s">
        <v>73</v>
      </c>
      <c r="B257" s="327">
        <f t="shared" si="6"/>
        <v>397</v>
      </c>
      <c r="C257" s="328">
        <v>396</v>
      </c>
      <c r="D257" s="327">
        <v>1</v>
      </c>
      <c r="E257" s="327">
        <v>256</v>
      </c>
    </row>
    <row r="258" spans="1:5" s="285" customFormat="1" ht="9" customHeight="1">
      <c r="A258" s="286" t="s">
        <v>74</v>
      </c>
      <c r="B258" s="327">
        <f t="shared" si="6"/>
        <v>4135</v>
      </c>
      <c r="C258" s="328">
        <v>3935</v>
      </c>
      <c r="D258" s="327">
        <v>200</v>
      </c>
      <c r="E258" s="327">
        <v>2891</v>
      </c>
    </row>
    <row r="259" spans="1:5" s="285" customFormat="1" ht="9" customHeight="1">
      <c r="A259" s="286" t="s">
        <v>75</v>
      </c>
      <c r="B259" s="327">
        <f t="shared" si="6"/>
        <v>2131</v>
      </c>
      <c r="C259" s="328">
        <v>2127</v>
      </c>
      <c r="D259" s="327">
        <v>4</v>
      </c>
      <c r="E259" s="327">
        <v>860</v>
      </c>
    </row>
    <row r="260" spans="1:5" s="285" customFormat="1" ht="9" customHeight="1">
      <c r="A260" s="291" t="s">
        <v>76</v>
      </c>
      <c r="B260" s="352">
        <f t="shared" si="6"/>
        <v>513</v>
      </c>
      <c r="C260" s="330">
        <v>513</v>
      </c>
      <c r="D260" s="352">
        <v>0</v>
      </c>
      <c r="E260" s="352">
        <v>253</v>
      </c>
    </row>
    <row r="261" spans="1:5" ht="9" customHeight="1">
      <c r="B261" s="281"/>
      <c r="C261" s="281"/>
      <c r="D261" s="281"/>
      <c r="E261" s="281"/>
    </row>
    <row r="262" spans="1:5" ht="9" customHeight="1">
      <c r="A262" s="284">
        <v>2002</v>
      </c>
      <c r="B262" s="281"/>
      <c r="C262" s="281"/>
      <c r="D262" s="281"/>
      <c r="E262" s="281"/>
    </row>
    <row r="263" spans="1:5" s="285" customFormat="1" ht="9" customHeight="1">
      <c r="A263" s="284" t="s">
        <v>44</v>
      </c>
      <c r="B263" s="326">
        <f>SUM(B265:B296)</f>
        <v>132976</v>
      </c>
      <c r="C263" s="326">
        <f>SUM(C265:C296)</f>
        <v>131727</v>
      </c>
      <c r="D263" s="326">
        <f>SUM(D265:D296)</f>
        <v>1249</v>
      </c>
      <c r="E263" s="326">
        <f>SUM(E265:E296)</f>
        <v>77235</v>
      </c>
    </row>
    <row r="264" spans="1:5" s="285" customFormat="1" ht="3.95" customHeight="1">
      <c r="A264" s="288"/>
      <c r="B264" s="308"/>
      <c r="C264" s="308"/>
      <c r="D264" s="308"/>
      <c r="E264" s="308"/>
    </row>
    <row r="265" spans="1:5" s="285" customFormat="1" ht="9" customHeight="1">
      <c r="A265" s="286" t="s">
        <v>45</v>
      </c>
      <c r="B265" s="327">
        <f t="shared" ref="B265:B296" si="7">SUM(C265:D265)</f>
        <v>1285</v>
      </c>
      <c r="C265" s="328">
        <v>1285</v>
      </c>
      <c r="D265" s="327">
        <v>0</v>
      </c>
      <c r="E265" s="327">
        <v>1200</v>
      </c>
    </row>
    <row r="266" spans="1:5" s="285" customFormat="1" ht="9" customHeight="1">
      <c r="A266" s="286" t="s">
        <v>46</v>
      </c>
      <c r="B266" s="327">
        <f t="shared" si="7"/>
        <v>6548</v>
      </c>
      <c r="C266" s="328">
        <v>6528</v>
      </c>
      <c r="D266" s="327">
        <v>20</v>
      </c>
      <c r="E266" s="327">
        <v>4401</v>
      </c>
    </row>
    <row r="267" spans="1:5" s="285" customFormat="1" ht="9" customHeight="1">
      <c r="A267" s="286" t="s">
        <v>47</v>
      </c>
      <c r="B267" s="327">
        <f t="shared" si="7"/>
        <v>966</v>
      </c>
      <c r="C267" s="328">
        <v>966</v>
      </c>
      <c r="D267" s="327">
        <v>0</v>
      </c>
      <c r="E267" s="327">
        <v>291</v>
      </c>
    </row>
    <row r="268" spans="1:5" s="285" customFormat="1" ht="9" customHeight="1">
      <c r="A268" s="291" t="s">
        <v>48</v>
      </c>
      <c r="B268" s="352">
        <f t="shared" si="7"/>
        <v>587</v>
      </c>
      <c r="C268" s="330">
        <v>587</v>
      </c>
      <c r="D268" s="352">
        <v>0</v>
      </c>
      <c r="E268" s="352">
        <v>305</v>
      </c>
    </row>
    <row r="269" spans="1:5" s="285" customFormat="1" ht="9" customHeight="1">
      <c r="A269" s="286" t="s">
        <v>49</v>
      </c>
      <c r="B269" s="327">
        <f t="shared" si="7"/>
        <v>5236</v>
      </c>
      <c r="C269" s="328">
        <v>5236</v>
      </c>
      <c r="D269" s="327">
        <v>0</v>
      </c>
      <c r="E269" s="327">
        <v>3121</v>
      </c>
    </row>
    <row r="270" spans="1:5" s="285" customFormat="1" ht="9" customHeight="1">
      <c r="A270" s="286" t="s">
        <v>50</v>
      </c>
      <c r="B270" s="327">
        <f t="shared" si="7"/>
        <v>442</v>
      </c>
      <c r="C270" s="328">
        <v>413</v>
      </c>
      <c r="D270" s="327">
        <v>29</v>
      </c>
      <c r="E270" s="327">
        <v>369</v>
      </c>
    </row>
    <row r="271" spans="1:5" s="285" customFormat="1" ht="9" customHeight="1">
      <c r="A271" s="286" t="s">
        <v>51</v>
      </c>
      <c r="B271" s="327">
        <f t="shared" si="7"/>
        <v>1238</v>
      </c>
      <c r="C271" s="328">
        <v>1238</v>
      </c>
      <c r="D271" s="327">
        <v>0</v>
      </c>
      <c r="E271" s="327">
        <v>703</v>
      </c>
    </row>
    <row r="272" spans="1:5" s="285" customFormat="1" ht="9" customHeight="1">
      <c r="A272" s="291" t="s">
        <v>52</v>
      </c>
      <c r="B272" s="352">
        <f t="shared" si="7"/>
        <v>10601</v>
      </c>
      <c r="C272" s="330">
        <v>10601</v>
      </c>
      <c r="D272" s="352">
        <v>0</v>
      </c>
      <c r="E272" s="352">
        <v>7713</v>
      </c>
    </row>
    <row r="273" spans="1:5" s="285" customFormat="1" ht="9" customHeight="1">
      <c r="A273" s="286" t="s">
        <v>53</v>
      </c>
      <c r="B273" s="327">
        <f t="shared" si="7"/>
        <v>23570</v>
      </c>
      <c r="C273" s="328">
        <v>23086</v>
      </c>
      <c r="D273" s="327">
        <v>484</v>
      </c>
      <c r="E273" s="327">
        <v>10220</v>
      </c>
    </row>
    <row r="274" spans="1:5" s="285" customFormat="1" ht="9" customHeight="1">
      <c r="A274" s="286" t="s">
        <v>54</v>
      </c>
      <c r="B274" s="327">
        <f t="shared" si="7"/>
        <v>1860</v>
      </c>
      <c r="C274" s="328">
        <v>1860</v>
      </c>
      <c r="D274" s="327">
        <v>0</v>
      </c>
      <c r="E274" s="327">
        <v>746</v>
      </c>
    </row>
    <row r="275" spans="1:5" s="285" customFormat="1" ht="9" customHeight="1">
      <c r="A275" s="286" t="s">
        <v>55</v>
      </c>
      <c r="B275" s="327">
        <f t="shared" si="7"/>
        <v>8067</v>
      </c>
      <c r="C275" s="328">
        <v>8038</v>
      </c>
      <c r="D275" s="327">
        <v>29</v>
      </c>
      <c r="E275" s="327">
        <v>5683</v>
      </c>
    </row>
    <row r="276" spans="1:5" s="285" customFormat="1" ht="9" customHeight="1">
      <c r="A276" s="291" t="s">
        <v>56</v>
      </c>
      <c r="B276" s="352">
        <f t="shared" si="7"/>
        <v>3494</v>
      </c>
      <c r="C276" s="330">
        <v>3377</v>
      </c>
      <c r="D276" s="352">
        <v>117</v>
      </c>
      <c r="E276" s="352">
        <v>1795</v>
      </c>
    </row>
    <row r="277" spans="1:5" s="285" customFormat="1" ht="9" customHeight="1">
      <c r="A277" s="286" t="s">
        <v>57</v>
      </c>
      <c r="B277" s="327">
        <f t="shared" si="7"/>
        <v>635</v>
      </c>
      <c r="C277" s="328">
        <v>635</v>
      </c>
      <c r="D277" s="327">
        <v>0</v>
      </c>
      <c r="E277" s="327">
        <v>507</v>
      </c>
    </row>
    <row r="278" spans="1:5" s="285" customFormat="1" ht="9" customHeight="1">
      <c r="A278" s="286" t="s">
        <v>58</v>
      </c>
      <c r="B278" s="327">
        <f t="shared" si="7"/>
        <v>7083</v>
      </c>
      <c r="C278" s="328">
        <v>7057</v>
      </c>
      <c r="D278" s="327">
        <v>26</v>
      </c>
      <c r="E278" s="327">
        <v>1980</v>
      </c>
    </row>
    <row r="279" spans="1:5" s="285" customFormat="1" ht="9" customHeight="1">
      <c r="A279" s="286" t="s">
        <v>59</v>
      </c>
      <c r="B279" s="327">
        <f t="shared" si="7"/>
        <v>7266</v>
      </c>
      <c r="C279" s="328">
        <v>7130</v>
      </c>
      <c r="D279" s="327">
        <v>136</v>
      </c>
      <c r="E279" s="327">
        <v>4436</v>
      </c>
    </row>
    <row r="280" spans="1:5" s="285" customFormat="1" ht="9" customHeight="1">
      <c r="A280" s="291" t="s">
        <v>60</v>
      </c>
      <c r="B280" s="352">
        <f t="shared" si="7"/>
        <v>2237</v>
      </c>
      <c r="C280" s="330">
        <v>2233</v>
      </c>
      <c r="D280" s="352">
        <v>4</v>
      </c>
      <c r="E280" s="352">
        <v>1624</v>
      </c>
    </row>
    <row r="281" spans="1:5" s="285" customFormat="1" ht="9" customHeight="1">
      <c r="A281" s="286" t="s">
        <v>61</v>
      </c>
      <c r="B281" s="327">
        <f t="shared" si="7"/>
        <v>2804</v>
      </c>
      <c r="C281" s="328">
        <v>2804</v>
      </c>
      <c r="D281" s="327">
        <v>0</v>
      </c>
      <c r="E281" s="327">
        <v>709</v>
      </c>
    </row>
    <row r="282" spans="1:5" s="285" customFormat="1" ht="9" customHeight="1">
      <c r="A282" s="286" t="s">
        <v>62</v>
      </c>
      <c r="B282" s="327">
        <f t="shared" si="7"/>
        <v>614</v>
      </c>
      <c r="C282" s="328">
        <v>614</v>
      </c>
      <c r="D282" s="327">
        <v>0</v>
      </c>
      <c r="E282" s="327">
        <v>326</v>
      </c>
    </row>
    <row r="283" spans="1:5" s="285" customFormat="1" ht="9" customHeight="1">
      <c r="A283" s="286" t="s">
        <v>63</v>
      </c>
      <c r="B283" s="327">
        <f t="shared" si="7"/>
        <v>14570</v>
      </c>
      <c r="C283" s="328">
        <v>14510</v>
      </c>
      <c r="D283" s="327">
        <v>60</v>
      </c>
      <c r="E283" s="327">
        <v>11213</v>
      </c>
    </row>
    <row r="284" spans="1:5" s="285" customFormat="1" ht="9" customHeight="1">
      <c r="A284" s="291" t="s">
        <v>64</v>
      </c>
      <c r="B284" s="352">
        <f t="shared" si="7"/>
        <v>1019</v>
      </c>
      <c r="C284" s="330">
        <v>1018</v>
      </c>
      <c r="D284" s="352">
        <v>1</v>
      </c>
      <c r="E284" s="352">
        <v>705</v>
      </c>
    </row>
    <row r="285" spans="1:5" s="285" customFormat="1" ht="9" customHeight="1">
      <c r="A285" s="286" t="s">
        <v>65</v>
      </c>
      <c r="B285" s="327">
        <f t="shared" si="7"/>
        <v>3090</v>
      </c>
      <c r="C285" s="328">
        <v>3073</v>
      </c>
      <c r="D285" s="327">
        <v>17</v>
      </c>
      <c r="E285" s="327">
        <v>1070</v>
      </c>
    </row>
    <row r="286" spans="1:5" s="285" customFormat="1" ht="9" customHeight="1">
      <c r="A286" s="286" t="s">
        <v>66</v>
      </c>
      <c r="B286" s="327">
        <f t="shared" si="7"/>
        <v>3692</v>
      </c>
      <c r="C286" s="328">
        <v>3684</v>
      </c>
      <c r="D286" s="327">
        <v>8</v>
      </c>
      <c r="E286" s="327">
        <v>3658</v>
      </c>
    </row>
    <row r="287" spans="1:5" s="285" customFormat="1" ht="9" customHeight="1">
      <c r="A287" s="286" t="s">
        <v>67</v>
      </c>
      <c r="B287" s="327">
        <f t="shared" si="7"/>
        <v>2146</v>
      </c>
      <c r="C287" s="328">
        <v>2141</v>
      </c>
      <c r="D287" s="327">
        <v>5</v>
      </c>
      <c r="E287" s="327">
        <v>1486</v>
      </c>
    </row>
    <row r="288" spans="1:5" s="285" customFormat="1" ht="9" customHeight="1">
      <c r="A288" s="291" t="s">
        <v>68</v>
      </c>
      <c r="B288" s="352">
        <f t="shared" si="7"/>
        <v>2222</v>
      </c>
      <c r="C288" s="330">
        <v>2218</v>
      </c>
      <c r="D288" s="352">
        <v>4</v>
      </c>
      <c r="E288" s="352">
        <v>1449</v>
      </c>
    </row>
    <row r="289" spans="1:5" s="285" customFormat="1" ht="9" customHeight="1">
      <c r="A289" s="286" t="s">
        <v>69</v>
      </c>
      <c r="B289" s="327">
        <f t="shared" si="7"/>
        <v>2846</v>
      </c>
      <c r="C289" s="328">
        <v>2844</v>
      </c>
      <c r="D289" s="327">
        <v>2</v>
      </c>
      <c r="E289" s="327">
        <v>1699</v>
      </c>
    </row>
    <row r="290" spans="1:5" s="285" customFormat="1" ht="9" customHeight="1">
      <c r="A290" s="286" t="s">
        <v>70</v>
      </c>
      <c r="B290" s="327">
        <f t="shared" si="7"/>
        <v>4006</v>
      </c>
      <c r="C290" s="328">
        <v>3998</v>
      </c>
      <c r="D290" s="327">
        <v>8</v>
      </c>
      <c r="E290" s="327">
        <v>2406</v>
      </c>
    </row>
    <row r="291" spans="1:5" s="285" customFormat="1" ht="9" customHeight="1">
      <c r="A291" s="286" t="s">
        <v>71</v>
      </c>
      <c r="B291" s="327">
        <f t="shared" si="7"/>
        <v>2282</v>
      </c>
      <c r="C291" s="328">
        <v>2099</v>
      </c>
      <c r="D291" s="327">
        <v>183</v>
      </c>
      <c r="E291" s="327">
        <v>537</v>
      </c>
    </row>
    <row r="292" spans="1:5" s="285" customFormat="1" ht="9" customHeight="1">
      <c r="A292" s="291" t="s">
        <v>72</v>
      </c>
      <c r="B292" s="352">
        <f t="shared" si="7"/>
        <v>4288</v>
      </c>
      <c r="C292" s="330">
        <v>4285</v>
      </c>
      <c r="D292" s="352">
        <v>3</v>
      </c>
      <c r="E292" s="352">
        <v>1896</v>
      </c>
    </row>
    <row r="293" spans="1:5" s="285" customFormat="1" ht="9" customHeight="1">
      <c r="A293" s="286" t="s">
        <v>73</v>
      </c>
      <c r="B293" s="327">
        <f t="shared" si="7"/>
        <v>422</v>
      </c>
      <c r="C293" s="328">
        <v>420</v>
      </c>
      <c r="D293" s="327">
        <v>2</v>
      </c>
      <c r="E293" s="327">
        <v>282</v>
      </c>
    </row>
    <row r="294" spans="1:5" s="285" customFormat="1" ht="9" customHeight="1">
      <c r="A294" s="286" t="s">
        <v>74</v>
      </c>
      <c r="B294" s="327">
        <f t="shared" si="7"/>
        <v>4820</v>
      </c>
      <c r="C294" s="328">
        <v>4728</v>
      </c>
      <c r="D294" s="327">
        <v>92</v>
      </c>
      <c r="E294" s="327">
        <v>3305</v>
      </c>
    </row>
    <row r="295" spans="1:5" s="285" customFormat="1" ht="9" customHeight="1">
      <c r="A295" s="286" t="s">
        <v>75</v>
      </c>
      <c r="B295" s="327">
        <f t="shared" si="7"/>
        <v>2490</v>
      </c>
      <c r="C295" s="328">
        <v>2471</v>
      </c>
      <c r="D295" s="327">
        <v>19</v>
      </c>
      <c r="E295" s="327">
        <v>1108</v>
      </c>
    </row>
    <row r="296" spans="1:5" s="285" customFormat="1" ht="9" customHeight="1">
      <c r="A296" s="291" t="s">
        <v>76</v>
      </c>
      <c r="B296" s="352">
        <f t="shared" si="7"/>
        <v>550</v>
      </c>
      <c r="C296" s="330">
        <v>550</v>
      </c>
      <c r="D296" s="352">
        <v>0</v>
      </c>
      <c r="E296" s="352">
        <v>292</v>
      </c>
    </row>
    <row r="297" spans="1:5" ht="9" customHeight="1">
      <c r="B297" s="281"/>
      <c r="C297" s="281"/>
      <c r="D297" s="281"/>
      <c r="E297" s="281"/>
    </row>
    <row r="298" spans="1:5" ht="9" customHeight="1">
      <c r="A298" s="284">
        <v>2003</v>
      </c>
      <c r="B298" s="281"/>
      <c r="C298" s="281"/>
      <c r="D298" s="281"/>
      <c r="E298" s="281"/>
    </row>
    <row r="299" spans="1:5" s="285" customFormat="1" ht="9" customHeight="1">
      <c r="A299" s="284" t="s">
        <v>44</v>
      </c>
      <c r="B299" s="326">
        <f>SUM(B301:B332)</f>
        <v>143297</v>
      </c>
      <c r="C299" s="326">
        <f>SUM(C301:C332)</f>
        <v>141934</v>
      </c>
      <c r="D299" s="326">
        <f>SUM(D301:D332)</f>
        <v>1363</v>
      </c>
      <c r="E299" s="326">
        <f>SUM(E301:E332)</f>
        <v>79834</v>
      </c>
    </row>
    <row r="300" spans="1:5" s="285" customFormat="1" ht="3.95" customHeight="1">
      <c r="A300" s="288"/>
      <c r="B300" s="308"/>
      <c r="C300" s="308"/>
      <c r="D300" s="308"/>
      <c r="E300" s="308"/>
    </row>
    <row r="301" spans="1:5" s="285" customFormat="1" ht="9" customHeight="1">
      <c r="A301" s="286" t="s">
        <v>45</v>
      </c>
      <c r="B301" s="327">
        <f t="shared" ref="B301:B332" si="8">SUM(C301:D301)</f>
        <v>1683</v>
      </c>
      <c r="C301" s="328">
        <v>1683</v>
      </c>
      <c r="D301" s="328">
        <v>0</v>
      </c>
      <c r="E301" s="327">
        <v>1301</v>
      </c>
    </row>
    <row r="302" spans="1:5" s="285" customFormat="1" ht="9" customHeight="1">
      <c r="A302" s="286" t="s">
        <v>46</v>
      </c>
      <c r="B302" s="327">
        <f t="shared" si="8"/>
        <v>6706</v>
      </c>
      <c r="C302" s="328">
        <v>6679</v>
      </c>
      <c r="D302" s="328">
        <v>27</v>
      </c>
      <c r="E302" s="327">
        <v>4828</v>
      </c>
    </row>
    <row r="303" spans="1:5" s="285" customFormat="1" ht="9" customHeight="1">
      <c r="A303" s="286" t="s">
        <v>47</v>
      </c>
      <c r="B303" s="327">
        <f t="shared" si="8"/>
        <v>1058</v>
      </c>
      <c r="C303" s="328">
        <v>1048</v>
      </c>
      <c r="D303" s="328">
        <v>10</v>
      </c>
      <c r="E303" s="327">
        <v>495</v>
      </c>
    </row>
    <row r="304" spans="1:5" s="285" customFormat="1" ht="9" customHeight="1">
      <c r="A304" s="291" t="s">
        <v>48</v>
      </c>
      <c r="B304" s="352">
        <f t="shared" si="8"/>
        <v>632</v>
      </c>
      <c r="C304" s="330">
        <v>632</v>
      </c>
      <c r="D304" s="330">
        <v>0</v>
      </c>
      <c r="E304" s="352">
        <v>263</v>
      </c>
    </row>
    <row r="305" spans="1:5" s="285" customFormat="1" ht="9" customHeight="1">
      <c r="A305" s="286" t="s">
        <v>49</v>
      </c>
      <c r="B305" s="327">
        <f t="shared" si="8"/>
        <v>5971</v>
      </c>
      <c r="C305" s="328">
        <v>5968</v>
      </c>
      <c r="D305" s="328">
        <v>3</v>
      </c>
      <c r="E305" s="327">
        <v>2247</v>
      </c>
    </row>
    <row r="306" spans="1:5" s="285" customFormat="1" ht="9" customHeight="1">
      <c r="A306" s="286" t="s">
        <v>50</v>
      </c>
      <c r="B306" s="327">
        <f t="shared" si="8"/>
        <v>478</v>
      </c>
      <c r="C306" s="328">
        <v>446</v>
      </c>
      <c r="D306" s="328">
        <v>32</v>
      </c>
      <c r="E306" s="327">
        <v>332</v>
      </c>
    </row>
    <row r="307" spans="1:5" s="285" customFormat="1" ht="9" customHeight="1">
      <c r="A307" s="286" t="s">
        <v>51</v>
      </c>
      <c r="B307" s="327">
        <f t="shared" si="8"/>
        <v>1374</v>
      </c>
      <c r="C307" s="328">
        <v>1374</v>
      </c>
      <c r="D307" s="328">
        <v>0</v>
      </c>
      <c r="E307" s="327">
        <v>969</v>
      </c>
    </row>
    <row r="308" spans="1:5" s="285" customFormat="1" ht="9" customHeight="1">
      <c r="A308" s="291" t="s">
        <v>52</v>
      </c>
      <c r="B308" s="352">
        <f t="shared" si="8"/>
        <v>9196</v>
      </c>
      <c r="C308" s="330">
        <v>9196</v>
      </c>
      <c r="D308" s="330">
        <v>0</v>
      </c>
      <c r="E308" s="352">
        <v>6346</v>
      </c>
    </row>
    <row r="309" spans="1:5" s="285" customFormat="1" ht="9" customHeight="1">
      <c r="A309" s="286" t="s">
        <v>53</v>
      </c>
      <c r="B309" s="327">
        <f t="shared" si="8"/>
        <v>26609</v>
      </c>
      <c r="C309" s="328">
        <v>26003</v>
      </c>
      <c r="D309" s="328">
        <v>606</v>
      </c>
      <c r="E309" s="327">
        <v>12219</v>
      </c>
    </row>
    <row r="310" spans="1:5" s="285" customFormat="1" ht="9" customHeight="1">
      <c r="A310" s="286" t="s">
        <v>54</v>
      </c>
      <c r="B310" s="327">
        <f t="shared" si="8"/>
        <v>1929</v>
      </c>
      <c r="C310" s="328">
        <v>1929</v>
      </c>
      <c r="D310" s="328">
        <v>0</v>
      </c>
      <c r="E310" s="327">
        <v>1075</v>
      </c>
    </row>
    <row r="311" spans="1:5" s="285" customFormat="1" ht="9" customHeight="1">
      <c r="A311" s="286" t="s">
        <v>55</v>
      </c>
      <c r="B311" s="327">
        <f t="shared" si="8"/>
        <v>9208</v>
      </c>
      <c r="C311" s="328">
        <v>9208</v>
      </c>
      <c r="D311" s="328">
        <v>0</v>
      </c>
      <c r="E311" s="327">
        <v>7702</v>
      </c>
    </row>
    <row r="312" spans="1:5" s="285" customFormat="1" ht="9" customHeight="1">
      <c r="A312" s="291" t="s">
        <v>56</v>
      </c>
      <c r="B312" s="352">
        <f t="shared" si="8"/>
        <v>4154</v>
      </c>
      <c r="C312" s="330">
        <v>3952</v>
      </c>
      <c r="D312" s="330">
        <v>202</v>
      </c>
      <c r="E312" s="352">
        <v>1557</v>
      </c>
    </row>
    <row r="313" spans="1:5" s="285" customFormat="1" ht="9" customHeight="1">
      <c r="A313" s="286" t="s">
        <v>57</v>
      </c>
      <c r="B313" s="327">
        <f t="shared" si="8"/>
        <v>912</v>
      </c>
      <c r="C313" s="328">
        <v>912</v>
      </c>
      <c r="D313" s="328">
        <v>0</v>
      </c>
      <c r="E313" s="327">
        <v>686</v>
      </c>
    </row>
    <row r="314" spans="1:5" s="285" customFormat="1" ht="9" customHeight="1">
      <c r="A314" s="286" t="s">
        <v>58</v>
      </c>
      <c r="B314" s="327">
        <f t="shared" si="8"/>
        <v>8522</v>
      </c>
      <c r="C314" s="328">
        <v>8485</v>
      </c>
      <c r="D314" s="328">
        <v>37</v>
      </c>
      <c r="E314" s="327">
        <v>1641</v>
      </c>
    </row>
    <row r="315" spans="1:5" s="285" customFormat="1" ht="9" customHeight="1">
      <c r="A315" s="286" t="s">
        <v>59</v>
      </c>
      <c r="B315" s="327">
        <f t="shared" si="8"/>
        <v>8062</v>
      </c>
      <c r="C315" s="328">
        <v>7974</v>
      </c>
      <c r="D315" s="328">
        <v>88</v>
      </c>
      <c r="E315" s="327">
        <v>4259</v>
      </c>
    </row>
    <row r="316" spans="1:5" s="285" customFormat="1" ht="9" customHeight="1">
      <c r="A316" s="291" t="s">
        <v>60</v>
      </c>
      <c r="B316" s="352">
        <f t="shared" si="8"/>
        <v>2274</v>
      </c>
      <c r="C316" s="330">
        <v>2272</v>
      </c>
      <c r="D316" s="330">
        <v>2</v>
      </c>
      <c r="E316" s="352">
        <v>1843</v>
      </c>
    </row>
    <row r="317" spans="1:5" s="285" customFormat="1" ht="9" customHeight="1">
      <c r="A317" s="286" t="s">
        <v>61</v>
      </c>
      <c r="B317" s="327">
        <f t="shared" si="8"/>
        <v>3102</v>
      </c>
      <c r="C317" s="328">
        <v>3102</v>
      </c>
      <c r="D317" s="328">
        <v>0</v>
      </c>
      <c r="E317" s="327">
        <v>1053</v>
      </c>
    </row>
    <row r="318" spans="1:5" s="285" customFormat="1" ht="9" customHeight="1">
      <c r="A318" s="286" t="s">
        <v>62</v>
      </c>
      <c r="B318" s="327">
        <f t="shared" si="8"/>
        <v>596</v>
      </c>
      <c r="C318" s="328">
        <v>596</v>
      </c>
      <c r="D318" s="328">
        <v>0</v>
      </c>
      <c r="E318" s="327">
        <v>483</v>
      </c>
    </row>
    <row r="319" spans="1:5" s="285" customFormat="1" ht="9" customHeight="1">
      <c r="A319" s="286" t="s">
        <v>63</v>
      </c>
      <c r="B319" s="327">
        <f t="shared" si="8"/>
        <v>16031</v>
      </c>
      <c r="C319" s="328">
        <v>15961</v>
      </c>
      <c r="D319" s="328">
        <v>70</v>
      </c>
      <c r="E319" s="327">
        <v>12313</v>
      </c>
    </row>
    <row r="320" spans="1:5" s="285" customFormat="1" ht="9" customHeight="1">
      <c r="A320" s="291" t="s">
        <v>64</v>
      </c>
      <c r="B320" s="352">
        <f t="shared" si="8"/>
        <v>1108</v>
      </c>
      <c r="C320" s="330">
        <v>1107</v>
      </c>
      <c r="D320" s="330">
        <v>1</v>
      </c>
      <c r="E320" s="352">
        <v>797</v>
      </c>
    </row>
    <row r="321" spans="1:5" s="285" customFormat="1" ht="9" customHeight="1">
      <c r="A321" s="286" t="s">
        <v>65</v>
      </c>
      <c r="B321" s="327">
        <f t="shared" si="8"/>
        <v>4210</v>
      </c>
      <c r="C321" s="328">
        <v>4199</v>
      </c>
      <c r="D321" s="328">
        <v>11</v>
      </c>
      <c r="E321" s="327">
        <v>1180</v>
      </c>
    </row>
    <row r="322" spans="1:5" s="285" customFormat="1" ht="9" customHeight="1">
      <c r="A322" s="286" t="s">
        <v>66</v>
      </c>
      <c r="B322" s="327">
        <f t="shared" si="8"/>
        <v>3858</v>
      </c>
      <c r="C322" s="328">
        <v>3840</v>
      </c>
      <c r="D322" s="328">
        <v>18</v>
      </c>
      <c r="E322" s="327">
        <v>3085</v>
      </c>
    </row>
    <row r="323" spans="1:5" s="285" customFormat="1" ht="9" customHeight="1">
      <c r="A323" s="286" t="s">
        <v>67</v>
      </c>
      <c r="B323" s="327">
        <f t="shared" si="8"/>
        <v>1211</v>
      </c>
      <c r="C323" s="328">
        <v>1192</v>
      </c>
      <c r="D323" s="328">
        <v>19</v>
      </c>
      <c r="E323" s="327">
        <v>650</v>
      </c>
    </row>
    <row r="324" spans="1:5" s="285" customFormat="1" ht="9" customHeight="1">
      <c r="A324" s="291" t="s">
        <v>68</v>
      </c>
      <c r="B324" s="352">
        <f t="shared" si="8"/>
        <v>2602</v>
      </c>
      <c r="C324" s="330">
        <v>2591</v>
      </c>
      <c r="D324" s="330">
        <v>11</v>
      </c>
      <c r="E324" s="352">
        <v>1639</v>
      </c>
    </row>
    <row r="325" spans="1:5" s="285" customFormat="1" ht="9" customHeight="1">
      <c r="A325" s="286" t="s">
        <v>69</v>
      </c>
      <c r="B325" s="327">
        <f t="shared" si="8"/>
        <v>3166</v>
      </c>
      <c r="C325" s="328">
        <v>3163</v>
      </c>
      <c r="D325" s="328">
        <v>3</v>
      </c>
      <c r="E325" s="327">
        <v>1754</v>
      </c>
    </row>
    <row r="326" spans="1:5" s="285" customFormat="1" ht="9" customHeight="1">
      <c r="A326" s="286" t="s">
        <v>70</v>
      </c>
      <c r="B326" s="327">
        <f t="shared" si="8"/>
        <v>3866</v>
      </c>
      <c r="C326" s="328">
        <v>3857</v>
      </c>
      <c r="D326" s="328">
        <v>9</v>
      </c>
      <c r="E326" s="327">
        <v>2027</v>
      </c>
    </row>
    <row r="327" spans="1:5" s="285" customFormat="1" ht="9" customHeight="1">
      <c r="A327" s="286" t="s">
        <v>71</v>
      </c>
      <c r="B327" s="327">
        <f t="shared" si="8"/>
        <v>2425</v>
      </c>
      <c r="C327" s="328">
        <v>2225</v>
      </c>
      <c r="D327" s="328">
        <v>200</v>
      </c>
      <c r="E327" s="327">
        <v>1342</v>
      </c>
    </row>
    <row r="328" spans="1:5" s="285" customFormat="1" ht="9" customHeight="1">
      <c r="A328" s="291" t="s">
        <v>72</v>
      </c>
      <c r="B328" s="352">
        <f t="shared" si="8"/>
        <v>4039</v>
      </c>
      <c r="C328" s="330">
        <v>4039</v>
      </c>
      <c r="D328" s="330">
        <v>0</v>
      </c>
      <c r="E328" s="352">
        <v>1553</v>
      </c>
    </row>
    <row r="329" spans="1:5" s="285" customFormat="1" ht="9" customHeight="1">
      <c r="A329" s="286" t="s">
        <v>73</v>
      </c>
      <c r="B329" s="327">
        <f t="shared" si="8"/>
        <v>466</v>
      </c>
      <c r="C329" s="328">
        <v>456</v>
      </c>
      <c r="D329" s="328">
        <v>10</v>
      </c>
      <c r="E329" s="327">
        <v>146</v>
      </c>
    </row>
    <row r="330" spans="1:5" s="285" customFormat="1" ht="9" customHeight="1">
      <c r="A330" s="286" t="s">
        <v>74</v>
      </c>
      <c r="B330" s="327">
        <f t="shared" si="8"/>
        <v>4939</v>
      </c>
      <c r="C330" s="328">
        <v>4939</v>
      </c>
      <c r="D330" s="328">
        <v>0</v>
      </c>
      <c r="E330" s="327">
        <v>2741</v>
      </c>
    </row>
    <row r="331" spans="1:5" s="285" customFormat="1" ht="9" customHeight="1">
      <c r="A331" s="286" t="s">
        <v>75</v>
      </c>
      <c r="B331" s="327">
        <f t="shared" si="8"/>
        <v>2307</v>
      </c>
      <c r="C331" s="328">
        <v>2303</v>
      </c>
      <c r="D331" s="328">
        <v>4</v>
      </c>
      <c r="E331" s="327">
        <v>974</v>
      </c>
    </row>
    <row r="332" spans="1:5" s="285" customFormat="1" ht="9" customHeight="1">
      <c r="A332" s="291" t="s">
        <v>76</v>
      </c>
      <c r="B332" s="352">
        <f t="shared" si="8"/>
        <v>603</v>
      </c>
      <c r="C332" s="330">
        <v>603</v>
      </c>
      <c r="D332" s="330">
        <v>0</v>
      </c>
      <c r="E332" s="352">
        <v>334</v>
      </c>
    </row>
    <row r="333" spans="1:5" ht="9" customHeight="1">
      <c r="B333" s="281"/>
      <c r="C333" s="281"/>
      <c r="D333" s="281"/>
      <c r="E333" s="281"/>
    </row>
    <row r="334" spans="1:5" ht="9" customHeight="1">
      <c r="A334" s="284">
        <v>2004</v>
      </c>
      <c r="B334" s="281"/>
      <c r="C334" s="281"/>
      <c r="D334" s="281"/>
      <c r="E334" s="281"/>
    </row>
    <row r="335" spans="1:5" s="285" customFormat="1" ht="9" customHeight="1">
      <c r="A335" s="284" t="s">
        <v>44</v>
      </c>
      <c r="B335" s="326">
        <f>SUM(B337:B368)</f>
        <v>148283</v>
      </c>
      <c r="C335" s="326">
        <f>SUM(C337:C368)</f>
        <v>146952</v>
      </c>
      <c r="D335" s="326">
        <f>SUM(D337:D368)</f>
        <v>1331</v>
      </c>
      <c r="E335" s="326">
        <f>SUM(E337:E368)</f>
        <v>91396</v>
      </c>
    </row>
    <row r="336" spans="1:5" s="285" customFormat="1" ht="3.95" customHeight="1">
      <c r="A336" s="288"/>
      <c r="B336" s="308"/>
      <c r="C336" s="308"/>
      <c r="D336" s="308"/>
      <c r="E336" s="308"/>
    </row>
    <row r="337" spans="1:5" s="285" customFormat="1" ht="9" customHeight="1">
      <c r="A337" s="286" t="s">
        <v>45</v>
      </c>
      <c r="B337" s="327">
        <f t="shared" ref="B337:B368" si="9">SUM(C337:D337)</f>
        <v>1682</v>
      </c>
      <c r="C337" s="328">
        <v>1682</v>
      </c>
      <c r="D337" s="328">
        <v>0</v>
      </c>
      <c r="E337" s="327">
        <v>1179</v>
      </c>
    </row>
    <row r="338" spans="1:5" s="285" customFormat="1" ht="9" customHeight="1">
      <c r="A338" s="286" t="s">
        <v>46</v>
      </c>
      <c r="B338" s="327">
        <f t="shared" si="9"/>
        <v>7295</v>
      </c>
      <c r="C338" s="328">
        <v>7270</v>
      </c>
      <c r="D338" s="328">
        <v>25</v>
      </c>
      <c r="E338" s="327">
        <v>5504</v>
      </c>
    </row>
    <row r="339" spans="1:5" s="285" customFormat="1" ht="9" customHeight="1">
      <c r="A339" s="286" t="s">
        <v>47</v>
      </c>
      <c r="B339" s="327">
        <f t="shared" si="9"/>
        <v>1019</v>
      </c>
      <c r="C339" s="328">
        <v>1017</v>
      </c>
      <c r="D339" s="328">
        <v>2</v>
      </c>
      <c r="E339" s="327">
        <v>431</v>
      </c>
    </row>
    <row r="340" spans="1:5" s="285" customFormat="1" ht="9" customHeight="1">
      <c r="A340" s="291" t="s">
        <v>48</v>
      </c>
      <c r="B340" s="352">
        <f t="shared" si="9"/>
        <v>715</v>
      </c>
      <c r="C340" s="330">
        <v>715</v>
      </c>
      <c r="D340" s="330">
        <v>0</v>
      </c>
      <c r="E340" s="352">
        <v>355</v>
      </c>
    </row>
    <row r="341" spans="1:5" s="285" customFormat="1" ht="9" customHeight="1">
      <c r="A341" s="286" t="s">
        <v>49</v>
      </c>
      <c r="B341" s="327">
        <f t="shared" si="9"/>
        <v>6317</v>
      </c>
      <c r="C341" s="328">
        <v>6317</v>
      </c>
      <c r="D341" s="328">
        <v>0</v>
      </c>
      <c r="E341" s="327">
        <v>3855</v>
      </c>
    </row>
    <row r="342" spans="1:5" s="285" customFormat="1" ht="9" customHeight="1">
      <c r="A342" s="286" t="s">
        <v>50</v>
      </c>
      <c r="B342" s="327">
        <f t="shared" si="9"/>
        <v>627</v>
      </c>
      <c r="C342" s="328">
        <v>585</v>
      </c>
      <c r="D342" s="328">
        <v>42</v>
      </c>
      <c r="E342" s="327">
        <v>390</v>
      </c>
    </row>
    <row r="343" spans="1:5" s="285" customFormat="1" ht="9" customHeight="1">
      <c r="A343" s="286" t="s">
        <v>51</v>
      </c>
      <c r="B343" s="327">
        <f t="shared" si="9"/>
        <v>1328</v>
      </c>
      <c r="C343" s="328">
        <v>1328</v>
      </c>
      <c r="D343" s="328">
        <v>0</v>
      </c>
      <c r="E343" s="327">
        <v>1063</v>
      </c>
    </row>
    <row r="344" spans="1:5" s="285" customFormat="1" ht="9" customHeight="1">
      <c r="A344" s="291" t="s">
        <v>52</v>
      </c>
      <c r="B344" s="352">
        <f t="shared" si="9"/>
        <v>8492</v>
      </c>
      <c r="C344" s="330">
        <v>8492</v>
      </c>
      <c r="D344" s="330">
        <v>0</v>
      </c>
      <c r="E344" s="352">
        <v>6665</v>
      </c>
    </row>
    <row r="345" spans="1:5" s="285" customFormat="1" ht="9" customHeight="1">
      <c r="A345" s="286" t="s">
        <v>53</v>
      </c>
      <c r="B345" s="327">
        <f t="shared" si="9"/>
        <v>26299</v>
      </c>
      <c r="C345" s="328">
        <v>25702</v>
      </c>
      <c r="D345" s="328">
        <v>597</v>
      </c>
      <c r="E345" s="327">
        <v>13753</v>
      </c>
    </row>
    <row r="346" spans="1:5" s="285" customFormat="1" ht="9" customHeight="1">
      <c r="A346" s="286" t="s">
        <v>54</v>
      </c>
      <c r="B346" s="327">
        <f t="shared" si="9"/>
        <v>1715</v>
      </c>
      <c r="C346" s="328">
        <v>1715</v>
      </c>
      <c r="D346" s="328">
        <v>0</v>
      </c>
      <c r="E346" s="327">
        <v>759</v>
      </c>
    </row>
    <row r="347" spans="1:5" s="285" customFormat="1" ht="9" customHeight="1">
      <c r="A347" s="286" t="s">
        <v>55</v>
      </c>
      <c r="B347" s="327">
        <f t="shared" si="9"/>
        <v>9562</v>
      </c>
      <c r="C347" s="328">
        <v>9530</v>
      </c>
      <c r="D347" s="328">
        <v>32</v>
      </c>
      <c r="E347" s="327">
        <v>6964</v>
      </c>
    </row>
    <row r="348" spans="1:5" s="285" customFormat="1" ht="9" customHeight="1">
      <c r="A348" s="291" t="s">
        <v>56</v>
      </c>
      <c r="B348" s="352">
        <f t="shared" si="9"/>
        <v>4501</v>
      </c>
      <c r="C348" s="330">
        <v>4343</v>
      </c>
      <c r="D348" s="330">
        <v>158</v>
      </c>
      <c r="E348" s="352">
        <v>1145</v>
      </c>
    </row>
    <row r="349" spans="1:5" s="285" customFormat="1" ht="9" customHeight="1">
      <c r="A349" s="286" t="s">
        <v>57</v>
      </c>
      <c r="B349" s="327">
        <f t="shared" si="9"/>
        <v>873</v>
      </c>
      <c r="C349" s="328">
        <v>873</v>
      </c>
      <c r="D349" s="328">
        <v>0</v>
      </c>
      <c r="E349" s="327">
        <v>718</v>
      </c>
    </row>
    <row r="350" spans="1:5" s="285" customFormat="1" ht="9" customHeight="1">
      <c r="A350" s="286" t="s">
        <v>58</v>
      </c>
      <c r="B350" s="327">
        <f t="shared" si="9"/>
        <v>9407</v>
      </c>
      <c r="C350" s="328">
        <v>9364</v>
      </c>
      <c r="D350" s="328">
        <v>43</v>
      </c>
      <c r="E350" s="327">
        <v>4166</v>
      </c>
    </row>
    <row r="351" spans="1:5" s="285" customFormat="1" ht="9" customHeight="1">
      <c r="A351" s="286" t="s">
        <v>59</v>
      </c>
      <c r="B351" s="327">
        <f t="shared" si="9"/>
        <v>9272</v>
      </c>
      <c r="C351" s="328">
        <v>9125</v>
      </c>
      <c r="D351" s="328">
        <v>147</v>
      </c>
      <c r="E351" s="327">
        <v>4721</v>
      </c>
    </row>
    <row r="352" spans="1:5" s="285" customFormat="1" ht="9" customHeight="1">
      <c r="A352" s="291" t="s">
        <v>60</v>
      </c>
      <c r="B352" s="352">
        <f t="shared" si="9"/>
        <v>2433</v>
      </c>
      <c r="C352" s="330">
        <v>2431</v>
      </c>
      <c r="D352" s="330">
        <v>2</v>
      </c>
      <c r="E352" s="352">
        <v>2092</v>
      </c>
    </row>
    <row r="353" spans="1:5" s="285" customFormat="1" ht="9" customHeight="1">
      <c r="A353" s="286" t="s">
        <v>61</v>
      </c>
      <c r="B353" s="327">
        <f t="shared" si="9"/>
        <v>2899</v>
      </c>
      <c r="C353" s="328">
        <v>2899</v>
      </c>
      <c r="D353" s="328">
        <v>0</v>
      </c>
      <c r="E353" s="327">
        <v>1138</v>
      </c>
    </row>
    <row r="354" spans="1:5" s="285" customFormat="1" ht="9" customHeight="1">
      <c r="A354" s="286" t="s">
        <v>62</v>
      </c>
      <c r="B354" s="327">
        <f t="shared" si="9"/>
        <v>570</v>
      </c>
      <c r="C354" s="328">
        <v>570</v>
      </c>
      <c r="D354" s="328">
        <v>0</v>
      </c>
      <c r="E354" s="327">
        <v>438</v>
      </c>
    </row>
    <row r="355" spans="1:5" s="285" customFormat="1" ht="9" customHeight="1">
      <c r="A355" s="286" t="s">
        <v>63</v>
      </c>
      <c r="B355" s="327">
        <f t="shared" si="9"/>
        <v>14757</v>
      </c>
      <c r="C355" s="328">
        <v>14717</v>
      </c>
      <c r="D355" s="328">
        <v>40</v>
      </c>
      <c r="E355" s="327">
        <v>14759</v>
      </c>
    </row>
    <row r="356" spans="1:5" s="285" customFormat="1" ht="9" customHeight="1">
      <c r="A356" s="291" t="s">
        <v>64</v>
      </c>
      <c r="B356" s="352">
        <f t="shared" si="9"/>
        <v>1249</v>
      </c>
      <c r="C356" s="330">
        <v>1249</v>
      </c>
      <c r="D356" s="330">
        <v>0</v>
      </c>
      <c r="E356" s="352">
        <v>871</v>
      </c>
    </row>
    <row r="357" spans="1:5" s="285" customFormat="1" ht="9" customHeight="1">
      <c r="A357" s="286" t="s">
        <v>65</v>
      </c>
      <c r="B357" s="327">
        <f t="shared" si="9"/>
        <v>4060</v>
      </c>
      <c r="C357" s="328">
        <v>4058</v>
      </c>
      <c r="D357" s="328">
        <v>2</v>
      </c>
      <c r="E357" s="327">
        <v>1214</v>
      </c>
    </row>
    <row r="358" spans="1:5" s="285" customFormat="1" ht="9" customHeight="1">
      <c r="A358" s="286" t="s">
        <v>66</v>
      </c>
      <c r="B358" s="327">
        <f t="shared" si="9"/>
        <v>4319</v>
      </c>
      <c r="C358" s="328">
        <v>4293</v>
      </c>
      <c r="D358" s="328">
        <v>26</v>
      </c>
      <c r="E358" s="327">
        <v>4204</v>
      </c>
    </row>
    <row r="359" spans="1:5" s="285" customFormat="1" ht="9" customHeight="1">
      <c r="A359" s="286" t="s">
        <v>67</v>
      </c>
      <c r="B359" s="327">
        <f t="shared" si="9"/>
        <v>2007</v>
      </c>
      <c r="C359" s="328">
        <v>2007</v>
      </c>
      <c r="D359" s="328">
        <v>0</v>
      </c>
      <c r="E359" s="327">
        <v>1054</v>
      </c>
    </row>
    <row r="360" spans="1:5" s="285" customFormat="1" ht="9" customHeight="1">
      <c r="A360" s="291" t="s">
        <v>68</v>
      </c>
      <c r="B360" s="352">
        <f t="shared" si="9"/>
        <v>2674</v>
      </c>
      <c r="C360" s="330">
        <v>2665</v>
      </c>
      <c r="D360" s="330">
        <v>9</v>
      </c>
      <c r="E360" s="352">
        <v>2009</v>
      </c>
    </row>
    <row r="361" spans="1:5" s="285" customFormat="1" ht="9" customHeight="1">
      <c r="A361" s="286" t="s">
        <v>69</v>
      </c>
      <c r="B361" s="327">
        <f t="shared" si="9"/>
        <v>3180</v>
      </c>
      <c r="C361" s="328">
        <v>3173</v>
      </c>
      <c r="D361" s="328">
        <v>7</v>
      </c>
      <c r="E361" s="327">
        <v>2031</v>
      </c>
    </row>
    <row r="362" spans="1:5" s="285" customFormat="1" ht="9" customHeight="1">
      <c r="A362" s="286" t="s">
        <v>70</v>
      </c>
      <c r="B362" s="327">
        <f t="shared" si="9"/>
        <v>4287</v>
      </c>
      <c r="C362" s="328">
        <v>4287</v>
      </c>
      <c r="D362" s="328">
        <v>0</v>
      </c>
      <c r="E362" s="327">
        <v>2276</v>
      </c>
    </row>
    <row r="363" spans="1:5" s="285" customFormat="1" ht="9" customHeight="1">
      <c r="A363" s="286" t="s">
        <v>71</v>
      </c>
      <c r="B363" s="327">
        <f t="shared" si="9"/>
        <v>2847</v>
      </c>
      <c r="C363" s="328">
        <v>2654</v>
      </c>
      <c r="D363" s="328">
        <v>193</v>
      </c>
      <c r="E363" s="327">
        <v>1019</v>
      </c>
    </row>
    <row r="364" spans="1:5" s="285" customFormat="1" ht="9" customHeight="1">
      <c r="A364" s="291" t="s">
        <v>72</v>
      </c>
      <c r="B364" s="352">
        <f t="shared" si="9"/>
        <v>4759</v>
      </c>
      <c r="C364" s="330">
        <v>4759</v>
      </c>
      <c r="D364" s="330">
        <v>0</v>
      </c>
      <c r="E364" s="352">
        <v>1834</v>
      </c>
    </row>
    <row r="365" spans="1:5" s="285" customFormat="1" ht="9" customHeight="1">
      <c r="A365" s="286" t="s">
        <v>73</v>
      </c>
      <c r="B365" s="327">
        <f t="shared" si="9"/>
        <v>512</v>
      </c>
      <c r="C365" s="328">
        <v>511</v>
      </c>
      <c r="D365" s="328">
        <v>1</v>
      </c>
      <c r="E365" s="327">
        <v>209</v>
      </c>
    </row>
    <row r="366" spans="1:5" s="285" customFormat="1" ht="9" customHeight="1">
      <c r="A366" s="286" t="s">
        <v>74</v>
      </c>
      <c r="B366" s="327">
        <f t="shared" si="9"/>
        <v>5488</v>
      </c>
      <c r="C366" s="328">
        <v>5488</v>
      </c>
      <c r="D366" s="328">
        <v>0</v>
      </c>
      <c r="E366" s="327">
        <v>3034</v>
      </c>
    </row>
    <row r="367" spans="1:5" s="285" customFormat="1" ht="9" customHeight="1">
      <c r="A367" s="286" t="s">
        <v>75</v>
      </c>
      <c r="B367" s="327">
        <f t="shared" si="9"/>
        <v>2511</v>
      </c>
      <c r="C367" s="328">
        <v>2506</v>
      </c>
      <c r="D367" s="328">
        <v>5</v>
      </c>
      <c r="E367" s="327">
        <v>1077</v>
      </c>
    </row>
    <row r="368" spans="1:5" s="285" customFormat="1" ht="9" customHeight="1">
      <c r="A368" s="291" t="s">
        <v>76</v>
      </c>
      <c r="B368" s="352">
        <f t="shared" si="9"/>
        <v>627</v>
      </c>
      <c r="C368" s="330">
        <v>627</v>
      </c>
      <c r="D368" s="330">
        <v>0</v>
      </c>
      <c r="E368" s="352">
        <v>469</v>
      </c>
    </row>
    <row r="369" spans="1:5" ht="9" customHeight="1">
      <c r="B369" s="281"/>
      <c r="C369" s="281"/>
      <c r="D369" s="281"/>
      <c r="E369" s="281"/>
    </row>
    <row r="370" spans="1:5" ht="9" customHeight="1">
      <c r="A370" s="284">
        <v>2005</v>
      </c>
      <c r="B370" s="281"/>
      <c r="C370" s="281"/>
      <c r="D370" s="281"/>
      <c r="E370" s="281"/>
    </row>
    <row r="371" spans="1:5" s="285" customFormat="1" ht="9" customHeight="1">
      <c r="A371" s="284" t="s">
        <v>44</v>
      </c>
      <c r="B371" s="326">
        <f>SUM(B373:B404)</f>
        <v>150032</v>
      </c>
      <c r="C371" s="326">
        <f>SUM(C373:C404)</f>
        <v>148475</v>
      </c>
      <c r="D371" s="326">
        <f>SUM(D373:D404)</f>
        <v>1557</v>
      </c>
      <c r="E371" s="326">
        <f>SUM(E373:E404)</f>
        <v>90476</v>
      </c>
    </row>
    <row r="372" spans="1:5" s="285" customFormat="1" ht="3.95" customHeight="1">
      <c r="A372" s="288"/>
      <c r="B372" s="308"/>
      <c r="C372" s="308"/>
      <c r="D372" s="308"/>
      <c r="E372" s="308"/>
    </row>
    <row r="373" spans="1:5" s="285" customFormat="1" ht="9" customHeight="1">
      <c r="A373" s="286" t="s">
        <v>45</v>
      </c>
      <c r="B373" s="327">
        <f t="shared" ref="B373:B404" si="10">SUM(C373:D373)</f>
        <v>1735</v>
      </c>
      <c r="C373" s="328">
        <v>1731</v>
      </c>
      <c r="D373" s="328">
        <v>4</v>
      </c>
      <c r="E373" s="327">
        <v>945</v>
      </c>
    </row>
    <row r="374" spans="1:5" s="285" customFormat="1" ht="9" customHeight="1">
      <c r="A374" s="286" t="s">
        <v>46</v>
      </c>
      <c r="B374" s="327">
        <f t="shared" si="10"/>
        <v>7597</v>
      </c>
      <c r="C374" s="328">
        <v>7555</v>
      </c>
      <c r="D374" s="328">
        <v>42</v>
      </c>
      <c r="E374" s="327">
        <v>5934</v>
      </c>
    </row>
    <row r="375" spans="1:5" s="285" customFormat="1" ht="9" customHeight="1">
      <c r="A375" s="286" t="s">
        <v>47</v>
      </c>
      <c r="B375" s="327">
        <f t="shared" si="10"/>
        <v>887</v>
      </c>
      <c r="C375" s="328">
        <v>887</v>
      </c>
      <c r="D375" s="328">
        <v>0</v>
      </c>
      <c r="E375" s="327">
        <v>229</v>
      </c>
    </row>
    <row r="376" spans="1:5" s="285" customFormat="1" ht="9" customHeight="1">
      <c r="A376" s="291" t="s">
        <v>48</v>
      </c>
      <c r="B376" s="352">
        <f t="shared" si="10"/>
        <v>722</v>
      </c>
      <c r="C376" s="330">
        <v>722</v>
      </c>
      <c r="D376" s="330">
        <v>0</v>
      </c>
      <c r="E376" s="352">
        <v>389</v>
      </c>
    </row>
    <row r="377" spans="1:5" s="285" customFormat="1" ht="9" customHeight="1">
      <c r="A377" s="286" t="s">
        <v>49</v>
      </c>
      <c r="B377" s="327">
        <f t="shared" si="10"/>
        <v>6814</v>
      </c>
      <c r="C377" s="328">
        <v>6814</v>
      </c>
      <c r="D377" s="328">
        <v>0</v>
      </c>
      <c r="E377" s="327">
        <v>3305</v>
      </c>
    </row>
    <row r="378" spans="1:5" s="285" customFormat="1" ht="9" customHeight="1">
      <c r="A378" s="286" t="s">
        <v>50</v>
      </c>
      <c r="B378" s="327">
        <f t="shared" si="10"/>
        <v>578</v>
      </c>
      <c r="C378" s="328">
        <v>542</v>
      </c>
      <c r="D378" s="328">
        <v>36</v>
      </c>
      <c r="E378" s="327">
        <v>352</v>
      </c>
    </row>
    <row r="379" spans="1:5" s="285" customFormat="1" ht="9" customHeight="1">
      <c r="A379" s="286" t="s">
        <v>51</v>
      </c>
      <c r="B379" s="327">
        <f t="shared" si="10"/>
        <v>1363</v>
      </c>
      <c r="C379" s="328">
        <v>1363</v>
      </c>
      <c r="D379" s="328">
        <v>0</v>
      </c>
      <c r="E379" s="327">
        <v>1038</v>
      </c>
    </row>
    <row r="380" spans="1:5" s="285" customFormat="1" ht="9" customHeight="1">
      <c r="A380" s="291" t="s">
        <v>52</v>
      </c>
      <c r="B380" s="352">
        <f t="shared" si="10"/>
        <v>9100</v>
      </c>
      <c r="C380" s="330">
        <v>9100</v>
      </c>
      <c r="D380" s="330">
        <v>0</v>
      </c>
      <c r="E380" s="352">
        <v>6024</v>
      </c>
    </row>
    <row r="381" spans="1:5" s="285" customFormat="1" ht="9" customHeight="1">
      <c r="A381" s="286" t="s">
        <v>53</v>
      </c>
      <c r="B381" s="327">
        <f t="shared" si="10"/>
        <v>26946</v>
      </c>
      <c r="C381" s="328">
        <v>26264</v>
      </c>
      <c r="D381" s="328">
        <v>682</v>
      </c>
      <c r="E381" s="327">
        <v>15219</v>
      </c>
    </row>
    <row r="382" spans="1:5" s="285" customFormat="1" ht="9" customHeight="1">
      <c r="A382" s="286" t="s">
        <v>54</v>
      </c>
      <c r="B382" s="327">
        <f t="shared" si="10"/>
        <v>1824</v>
      </c>
      <c r="C382" s="328">
        <v>1824</v>
      </c>
      <c r="D382" s="328">
        <v>0</v>
      </c>
      <c r="E382" s="327">
        <v>838</v>
      </c>
    </row>
    <row r="383" spans="1:5" s="285" customFormat="1" ht="9" customHeight="1">
      <c r="A383" s="286" t="s">
        <v>55</v>
      </c>
      <c r="B383" s="327">
        <f t="shared" si="10"/>
        <v>7739</v>
      </c>
      <c r="C383" s="328">
        <v>7673</v>
      </c>
      <c r="D383" s="328">
        <v>66</v>
      </c>
      <c r="E383" s="327">
        <v>5224</v>
      </c>
    </row>
    <row r="384" spans="1:5" s="285" customFormat="1" ht="9" customHeight="1">
      <c r="A384" s="291" t="s">
        <v>56</v>
      </c>
      <c r="B384" s="352">
        <f t="shared" si="10"/>
        <v>4807</v>
      </c>
      <c r="C384" s="330">
        <v>4676</v>
      </c>
      <c r="D384" s="330">
        <v>131</v>
      </c>
      <c r="E384" s="352">
        <v>958</v>
      </c>
    </row>
    <row r="385" spans="1:5" s="285" customFormat="1" ht="9" customHeight="1">
      <c r="A385" s="286" t="s">
        <v>57</v>
      </c>
      <c r="B385" s="327">
        <f t="shared" si="10"/>
        <v>866</v>
      </c>
      <c r="C385" s="328">
        <v>866</v>
      </c>
      <c r="D385" s="328">
        <v>0</v>
      </c>
      <c r="E385" s="327">
        <v>740</v>
      </c>
    </row>
    <row r="386" spans="1:5" s="285" customFormat="1" ht="9" customHeight="1">
      <c r="A386" s="286" t="s">
        <v>58</v>
      </c>
      <c r="B386" s="327">
        <f t="shared" si="10"/>
        <v>10045</v>
      </c>
      <c r="C386" s="328">
        <v>9937</v>
      </c>
      <c r="D386" s="328">
        <v>108</v>
      </c>
      <c r="E386" s="327">
        <v>5221</v>
      </c>
    </row>
    <row r="387" spans="1:5" s="285" customFormat="1" ht="9" customHeight="1">
      <c r="A387" s="286" t="s">
        <v>59</v>
      </c>
      <c r="B387" s="327">
        <f t="shared" si="10"/>
        <v>8948</v>
      </c>
      <c r="C387" s="328">
        <v>8820</v>
      </c>
      <c r="D387" s="328">
        <v>128</v>
      </c>
      <c r="E387" s="327">
        <v>8158</v>
      </c>
    </row>
    <row r="388" spans="1:5" s="285" customFormat="1" ht="9" customHeight="1">
      <c r="A388" s="291" t="s">
        <v>60</v>
      </c>
      <c r="B388" s="352">
        <f t="shared" si="10"/>
        <v>2687</v>
      </c>
      <c r="C388" s="330">
        <v>2687</v>
      </c>
      <c r="D388" s="330">
        <v>0</v>
      </c>
      <c r="E388" s="352">
        <v>1952</v>
      </c>
    </row>
    <row r="389" spans="1:5" s="285" customFormat="1" ht="9" customHeight="1">
      <c r="A389" s="286" t="s">
        <v>61</v>
      </c>
      <c r="B389" s="327">
        <f t="shared" si="10"/>
        <v>2952</v>
      </c>
      <c r="C389" s="328">
        <v>2952</v>
      </c>
      <c r="D389" s="328">
        <v>0</v>
      </c>
      <c r="E389" s="327">
        <v>1113</v>
      </c>
    </row>
    <row r="390" spans="1:5" s="285" customFormat="1" ht="9" customHeight="1">
      <c r="A390" s="286" t="s">
        <v>62</v>
      </c>
      <c r="B390" s="327">
        <f t="shared" si="10"/>
        <v>606</v>
      </c>
      <c r="C390" s="328">
        <v>605</v>
      </c>
      <c r="D390" s="328">
        <v>1</v>
      </c>
      <c r="E390" s="327">
        <v>418</v>
      </c>
    </row>
    <row r="391" spans="1:5" s="285" customFormat="1" ht="9" customHeight="1">
      <c r="A391" s="286" t="s">
        <v>63</v>
      </c>
      <c r="B391" s="327">
        <f t="shared" si="10"/>
        <v>14505</v>
      </c>
      <c r="C391" s="328">
        <v>14447</v>
      </c>
      <c r="D391" s="328">
        <v>58</v>
      </c>
      <c r="E391" s="327">
        <v>10769</v>
      </c>
    </row>
    <row r="392" spans="1:5" s="285" customFormat="1" ht="9" customHeight="1">
      <c r="A392" s="291" t="s">
        <v>64</v>
      </c>
      <c r="B392" s="352">
        <f t="shared" si="10"/>
        <v>1433</v>
      </c>
      <c r="C392" s="330">
        <v>1433</v>
      </c>
      <c r="D392" s="330">
        <v>0</v>
      </c>
      <c r="E392" s="352">
        <v>1168</v>
      </c>
    </row>
    <row r="393" spans="1:5" s="285" customFormat="1" ht="9" customHeight="1">
      <c r="A393" s="286" t="s">
        <v>65</v>
      </c>
      <c r="B393" s="327">
        <f t="shared" si="10"/>
        <v>4053</v>
      </c>
      <c r="C393" s="328">
        <v>4053</v>
      </c>
      <c r="D393" s="328">
        <v>0</v>
      </c>
      <c r="E393" s="327">
        <v>1044</v>
      </c>
    </row>
    <row r="394" spans="1:5" s="285" customFormat="1" ht="9" customHeight="1">
      <c r="A394" s="286" t="s">
        <v>66</v>
      </c>
      <c r="B394" s="327">
        <f t="shared" si="10"/>
        <v>4593</v>
      </c>
      <c r="C394" s="328">
        <v>4584</v>
      </c>
      <c r="D394" s="328">
        <v>9</v>
      </c>
      <c r="E394" s="327">
        <v>4485</v>
      </c>
    </row>
    <row r="395" spans="1:5" s="285" customFormat="1" ht="9" customHeight="1">
      <c r="A395" s="286" t="s">
        <v>67</v>
      </c>
      <c r="B395" s="327">
        <f t="shared" si="10"/>
        <v>1985</v>
      </c>
      <c r="C395" s="328">
        <v>1982</v>
      </c>
      <c r="D395" s="328">
        <v>3</v>
      </c>
      <c r="E395" s="327">
        <v>871</v>
      </c>
    </row>
    <row r="396" spans="1:5" s="285" customFormat="1" ht="9" customHeight="1">
      <c r="A396" s="291" t="s">
        <v>68</v>
      </c>
      <c r="B396" s="352">
        <f t="shared" si="10"/>
        <v>1674</v>
      </c>
      <c r="C396" s="330">
        <v>1674</v>
      </c>
      <c r="D396" s="330">
        <v>0</v>
      </c>
      <c r="E396" s="352">
        <v>1957</v>
      </c>
    </row>
    <row r="397" spans="1:5" s="285" customFormat="1" ht="9" customHeight="1">
      <c r="A397" s="286" t="s">
        <v>69</v>
      </c>
      <c r="B397" s="327">
        <f t="shared" si="10"/>
        <v>3383</v>
      </c>
      <c r="C397" s="328">
        <v>3382</v>
      </c>
      <c r="D397" s="328">
        <v>1</v>
      </c>
      <c r="E397" s="327">
        <v>2115</v>
      </c>
    </row>
    <row r="398" spans="1:5" s="285" customFormat="1" ht="9" customHeight="1">
      <c r="A398" s="286" t="s">
        <v>70</v>
      </c>
      <c r="B398" s="327">
        <f t="shared" si="10"/>
        <v>4527</v>
      </c>
      <c r="C398" s="328">
        <v>4527</v>
      </c>
      <c r="D398" s="328">
        <v>0</v>
      </c>
      <c r="E398" s="327">
        <v>2502</v>
      </c>
    </row>
    <row r="399" spans="1:5" s="285" customFormat="1" ht="9" customHeight="1">
      <c r="A399" s="286" t="s">
        <v>71</v>
      </c>
      <c r="B399" s="327">
        <f t="shared" si="10"/>
        <v>3011</v>
      </c>
      <c r="C399" s="328">
        <v>2742</v>
      </c>
      <c r="D399" s="328">
        <v>269</v>
      </c>
      <c r="E399" s="327">
        <v>743</v>
      </c>
    </row>
    <row r="400" spans="1:5" s="285" customFormat="1" ht="9" customHeight="1">
      <c r="A400" s="291" t="s">
        <v>72</v>
      </c>
      <c r="B400" s="352">
        <f t="shared" si="10"/>
        <v>5091</v>
      </c>
      <c r="C400" s="330">
        <v>5091</v>
      </c>
      <c r="D400" s="330">
        <v>0</v>
      </c>
      <c r="E400" s="352">
        <v>1788</v>
      </c>
    </row>
    <row r="401" spans="1:5" s="285" customFormat="1" ht="9" customHeight="1">
      <c r="A401" s="286" t="s">
        <v>73</v>
      </c>
      <c r="B401" s="327">
        <f t="shared" si="10"/>
        <v>548</v>
      </c>
      <c r="C401" s="328">
        <v>548</v>
      </c>
      <c r="D401" s="328">
        <v>0</v>
      </c>
      <c r="E401" s="327">
        <v>166</v>
      </c>
    </row>
    <row r="402" spans="1:5" s="285" customFormat="1" ht="9" customHeight="1">
      <c r="A402" s="286" t="s">
        <v>74</v>
      </c>
      <c r="B402" s="327">
        <f t="shared" si="10"/>
        <v>5862</v>
      </c>
      <c r="C402" s="328">
        <v>5850</v>
      </c>
      <c r="D402" s="328">
        <v>12</v>
      </c>
      <c r="E402" s="327">
        <v>3081</v>
      </c>
    </row>
    <row r="403" spans="1:5" s="285" customFormat="1" ht="9" customHeight="1">
      <c r="A403" s="286" t="s">
        <v>75</v>
      </c>
      <c r="B403" s="327">
        <f t="shared" si="10"/>
        <v>2446</v>
      </c>
      <c r="C403" s="328">
        <v>2440</v>
      </c>
      <c r="D403" s="328">
        <v>6</v>
      </c>
      <c r="E403" s="327">
        <v>1258</v>
      </c>
    </row>
    <row r="404" spans="1:5" s="285" customFormat="1" ht="9" customHeight="1">
      <c r="A404" s="291" t="s">
        <v>76</v>
      </c>
      <c r="B404" s="352">
        <f t="shared" si="10"/>
        <v>705</v>
      </c>
      <c r="C404" s="330">
        <v>704</v>
      </c>
      <c r="D404" s="330">
        <v>1</v>
      </c>
      <c r="E404" s="352">
        <v>472</v>
      </c>
    </row>
    <row r="405" spans="1:5" ht="9" customHeight="1">
      <c r="B405" s="281"/>
      <c r="C405" s="281"/>
      <c r="D405" s="281"/>
      <c r="E405" s="281"/>
    </row>
    <row r="406" spans="1:5" ht="9" customHeight="1">
      <c r="A406" s="284">
        <v>2006</v>
      </c>
      <c r="B406" s="281"/>
      <c r="C406" s="281"/>
      <c r="D406" s="281"/>
      <c r="E406" s="281"/>
    </row>
    <row r="407" spans="1:5" s="285" customFormat="1" ht="9" customHeight="1">
      <c r="A407" s="284" t="s">
        <v>44</v>
      </c>
      <c r="B407" s="326">
        <f>SUM(B409:B440)</f>
        <v>153133</v>
      </c>
      <c r="C407" s="326">
        <f>SUM(C409:C440)</f>
        <v>151612</v>
      </c>
      <c r="D407" s="326">
        <f>SUM(D409:D440)</f>
        <v>1521</v>
      </c>
      <c r="E407" s="326">
        <f>SUM(E409:E440)</f>
        <v>91146</v>
      </c>
    </row>
    <row r="408" spans="1:5" s="285" customFormat="1" ht="3.95" customHeight="1">
      <c r="A408" s="288"/>
      <c r="B408" s="308"/>
      <c r="C408" s="308"/>
      <c r="D408" s="308"/>
      <c r="E408" s="308"/>
    </row>
    <row r="409" spans="1:5" s="285" customFormat="1" ht="9" customHeight="1">
      <c r="A409" s="286" t="s">
        <v>45</v>
      </c>
      <c r="B409" s="327">
        <f t="shared" ref="B409:B440" si="11">SUM(C409:D409)</f>
        <v>1854</v>
      </c>
      <c r="C409" s="328">
        <v>1852</v>
      </c>
      <c r="D409" s="328">
        <v>2</v>
      </c>
      <c r="E409" s="327">
        <v>1173</v>
      </c>
    </row>
    <row r="410" spans="1:5" s="285" customFormat="1" ht="9" customHeight="1">
      <c r="A410" s="286" t="s">
        <v>46</v>
      </c>
      <c r="B410" s="327">
        <f t="shared" si="11"/>
        <v>8159</v>
      </c>
      <c r="C410" s="328">
        <v>8101</v>
      </c>
      <c r="D410" s="328">
        <v>58</v>
      </c>
      <c r="E410" s="327">
        <v>5515</v>
      </c>
    </row>
    <row r="411" spans="1:5" s="285" customFormat="1" ht="9" customHeight="1">
      <c r="A411" s="286" t="s">
        <v>47</v>
      </c>
      <c r="B411" s="327">
        <f t="shared" si="11"/>
        <v>966</v>
      </c>
      <c r="C411" s="328">
        <v>961</v>
      </c>
      <c r="D411" s="328">
        <v>5</v>
      </c>
      <c r="E411" s="327">
        <v>289</v>
      </c>
    </row>
    <row r="412" spans="1:5" s="285" customFormat="1" ht="9" customHeight="1">
      <c r="A412" s="291" t="s">
        <v>48</v>
      </c>
      <c r="B412" s="352">
        <f t="shared" si="11"/>
        <v>812</v>
      </c>
      <c r="C412" s="330">
        <v>812</v>
      </c>
      <c r="D412" s="330">
        <v>0</v>
      </c>
      <c r="E412" s="352">
        <v>359</v>
      </c>
    </row>
    <row r="413" spans="1:5" s="285" customFormat="1" ht="9" customHeight="1">
      <c r="A413" s="286" t="s">
        <v>49</v>
      </c>
      <c r="B413" s="327">
        <f t="shared" si="11"/>
        <v>7503</v>
      </c>
      <c r="C413" s="328">
        <v>7503</v>
      </c>
      <c r="D413" s="328">
        <v>0</v>
      </c>
      <c r="E413" s="327">
        <v>4137</v>
      </c>
    </row>
    <row r="414" spans="1:5" s="285" customFormat="1" ht="9" customHeight="1">
      <c r="A414" s="286" t="s">
        <v>50</v>
      </c>
      <c r="B414" s="327">
        <f t="shared" si="11"/>
        <v>556</v>
      </c>
      <c r="C414" s="328">
        <v>519</v>
      </c>
      <c r="D414" s="328">
        <v>37</v>
      </c>
      <c r="E414" s="327">
        <v>367</v>
      </c>
    </row>
    <row r="415" spans="1:5" s="285" customFormat="1" ht="9" customHeight="1">
      <c r="A415" s="286" t="s">
        <v>51</v>
      </c>
      <c r="B415" s="327">
        <f t="shared" si="11"/>
        <v>1267</v>
      </c>
      <c r="C415" s="328">
        <v>1267</v>
      </c>
      <c r="D415" s="328">
        <v>0</v>
      </c>
      <c r="E415" s="327">
        <v>873</v>
      </c>
    </row>
    <row r="416" spans="1:5" s="285" customFormat="1" ht="9" customHeight="1">
      <c r="A416" s="291" t="s">
        <v>52</v>
      </c>
      <c r="B416" s="352">
        <f t="shared" si="11"/>
        <v>8972</v>
      </c>
      <c r="C416" s="330">
        <v>8972</v>
      </c>
      <c r="D416" s="330">
        <v>0</v>
      </c>
      <c r="E416" s="352">
        <v>6198</v>
      </c>
    </row>
    <row r="417" spans="1:5" s="285" customFormat="1" ht="9" customHeight="1">
      <c r="A417" s="286" t="s">
        <v>53</v>
      </c>
      <c r="B417" s="327">
        <f t="shared" si="11"/>
        <v>25684</v>
      </c>
      <c r="C417" s="328">
        <v>25040</v>
      </c>
      <c r="D417" s="328">
        <v>644</v>
      </c>
      <c r="E417" s="327">
        <v>15009</v>
      </c>
    </row>
    <row r="418" spans="1:5" s="285" customFormat="1" ht="9" customHeight="1">
      <c r="A418" s="286" t="s">
        <v>54</v>
      </c>
      <c r="B418" s="327">
        <f t="shared" si="11"/>
        <v>1874</v>
      </c>
      <c r="C418" s="328">
        <v>1874</v>
      </c>
      <c r="D418" s="328">
        <v>0</v>
      </c>
      <c r="E418" s="327">
        <v>845</v>
      </c>
    </row>
    <row r="419" spans="1:5" s="285" customFormat="1" ht="9" customHeight="1">
      <c r="A419" s="286" t="s">
        <v>55</v>
      </c>
      <c r="B419" s="327">
        <f t="shared" si="11"/>
        <v>7687</v>
      </c>
      <c r="C419" s="328">
        <v>7672</v>
      </c>
      <c r="D419" s="328">
        <v>15</v>
      </c>
      <c r="E419" s="327">
        <v>7031</v>
      </c>
    </row>
    <row r="420" spans="1:5" s="285" customFormat="1" ht="9" customHeight="1">
      <c r="A420" s="291" t="s">
        <v>56</v>
      </c>
      <c r="B420" s="352">
        <f t="shared" si="11"/>
        <v>6709</v>
      </c>
      <c r="C420" s="330">
        <v>6532</v>
      </c>
      <c r="D420" s="330">
        <v>177</v>
      </c>
      <c r="E420" s="352">
        <v>2739</v>
      </c>
    </row>
    <row r="421" spans="1:5" s="285" customFormat="1" ht="9" customHeight="1">
      <c r="A421" s="286" t="s">
        <v>57</v>
      </c>
      <c r="B421" s="327">
        <f t="shared" si="11"/>
        <v>890</v>
      </c>
      <c r="C421" s="328">
        <v>890</v>
      </c>
      <c r="D421" s="328">
        <v>0</v>
      </c>
      <c r="E421" s="327">
        <v>697</v>
      </c>
    </row>
    <row r="422" spans="1:5" s="285" customFormat="1" ht="9" customHeight="1">
      <c r="A422" s="286" t="s">
        <v>58</v>
      </c>
      <c r="B422" s="327">
        <f t="shared" si="11"/>
        <v>11006</v>
      </c>
      <c r="C422" s="328">
        <v>10982</v>
      </c>
      <c r="D422" s="328">
        <v>24</v>
      </c>
      <c r="E422" s="327">
        <v>6342</v>
      </c>
    </row>
    <row r="423" spans="1:5" s="285" customFormat="1" ht="9" customHeight="1">
      <c r="A423" s="286" t="s">
        <v>59</v>
      </c>
      <c r="B423" s="327">
        <f t="shared" si="11"/>
        <v>9605</v>
      </c>
      <c r="C423" s="328">
        <v>9466</v>
      </c>
      <c r="D423" s="328">
        <v>139</v>
      </c>
      <c r="E423" s="327">
        <v>8367</v>
      </c>
    </row>
    <row r="424" spans="1:5" s="285" customFormat="1" ht="9" customHeight="1">
      <c r="A424" s="291" t="s">
        <v>60</v>
      </c>
      <c r="B424" s="352">
        <f t="shared" si="11"/>
        <v>2692</v>
      </c>
      <c r="C424" s="330">
        <v>2691</v>
      </c>
      <c r="D424" s="330">
        <v>1</v>
      </c>
      <c r="E424" s="352">
        <v>1695</v>
      </c>
    </row>
    <row r="425" spans="1:5" s="285" customFormat="1" ht="9" customHeight="1">
      <c r="A425" s="286" t="s">
        <v>61</v>
      </c>
      <c r="B425" s="327">
        <f t="shared" si="11"/>
        <v>2747</v>
      </c>
      <c r="C425" s="328">
        <v>2747</v>
      </c>
      <c r="D425" s="328">
        <v>0</v>
      </c>
      <c r="E425" s="327">
        <v>1161</v>
      </c>
    </row>
    <row r="426" spans="1:5" s="285" customFormat="1" ht="9" customHeight="1">
      <c r="A426" s="286" t="s">
        <v>62</v>
      </c>
      <c r="B426" s="327">
        <f t="shared" si="11"/>
        <v>1136</v>
      </c>
      <c r="C426" s="328">
        <v>1136</v>
      </c>
      <c r="D426" s="328">
        <v>0</v>
      </c>
      <c r="E426" s="327">
        <v>407</v>
      </c>
    </row>
    <row r="427" spans="1:5" s="285" customFormat="1" ht="9" customHeight="1">
      <c r="A427" s="286" t="s">
        <v>63</v>
      </c>
      <c r="B427" s="327">
        <f t="shared" si="11"/>
        <v>13898</v>
      </c>
      <c r="C427" s="328">
        <v>13837</v>
      </c>
      <c r="D427" s="328">
        <v>61</v>
      </c>
      <c r="E427" s="327">
        <v>6373</v>
      </c>
    </row>
    <row r="428" spans="1:5" s="285" customFormat="1" ht="9" customHeight="1">
      <c r="A428" s="291" t="s">
        <v>64</v>
      </c>
      <c r="B428" s="352">
        <f t="shared" si="11"/>
        <v>1386</v>
      </c>
      <c r="C428" s="330">
        <v>1386</v>
      </c>
      <c r="D428" s="330">
        <v>0</v>
      </c>
      <c r="E428" s="352">
        <v>811</v>
      </c>
    </row>
    <row r="429" spans="1:5" s="285" customFormat="1" ht="9" customHeight="1">
      <c r="A429" s="286" t="s">
        <v>65</v>
      </c>
      <c r="B429" s="327">
        <f t="shared" si="11"/>
        <v>3911</v>
      </c>
      <c r="C429" s="328">
        <v>3911</v>
      </c>
      <c r="D429" s="328">
        <v>0</v>
      </c>
      <c r="E429" s="327">
        <v>1104</v>
      </c>
    </row>
    <row r="430" spans="1:5" s="285" customFormat="1" ht="9" customHeight="1">
      <c r="A430" s="286" t="s">
        <v>66</v>
      </c>
      <c r="B430" s="327">
        <f t="shared" si="11"/>
        <v>4458</v>
      </c>
      <c r="C430" s="328">
        <v>4436</v>
      </c>
      <c r="D430" s="328">
        <v>22</v>
      </c>
      <c r="E430" s="327">
        <v>4425</v>
      </c>
    </row>
    <row r="431" spans="1:5" s="285" customFormat="1" ht="9" customHeight="1">
      <c r="A431" s="286" t="s">
        <v>67</v>
      </c>
      <c r="B431" s="327">
        <f t="shared" si="11"/>
        <v>2116</v>
      </c>
      <c r="C431" s="328">
        <v>2102</v>
      </c>
      <c r="D431" s="328">
        <v>14</v>
      </c>
      <c r="E431" s="327">
        <v>997</v>
      </c>
    </row>
    <row r="432" spans="1:5" s="285" customFormat="1" ht="9" customHeight="1">
      <c r="A432" s="291" t="s">
        <v>68</v>
      </c>
      <c r="B432" s="352">
        <f t="shared" si="11"/>
        <v>2874</v>
      </c>
      <c r="C432" s="330">
        <v>2872</v>
      </c>
      <c r="D432" s="330">
        <v>2</v>
      </c>
      <c r="E432" s="352">
        <v>1441</v>
      </c>
    </row>
    <row r="433" spans="1:5" s="285" customFormat="1" ht="9" customHeight="1">
      <c r="A433" s="286" t="s">
        <v>69</v>
      </c>
      <c r="B433" s="327">
        <f t="shared" si="11"/>
        <v>2930</v>
      </c>
      <c r="C433" s="328">
        <v>2930</v>
      </c>
      <c r="D433" s="328">
        <v>0</v>
      </c>
      <c r="E433" s="327">
        <v>2073</v>
      </c>
    </row>
    <row r="434" spans="1:5" s="285" customFormat="1" ht="9" customHeight="1">
      <c r="A434" s="286" t="s">
        <v>70</v>
      </c>
      <c r="B434" s="327">
        <f t="shared" si="11"/>
        <v>4910</v>
      </c>
      <c r="C434" s="328">
        <v>4910</v>
      </c>
      <c r="D434" s="328">
        <v>0</v>
      </c>
      <c r="E434" s="327">
        <v>2883</v>
      </c>
    </row>
    <row r="435" spans="1:5" s="285" customFormat="1" ht="9" customHeight="1">
      <c r="A435" s="286" t="s">
        <v>71</v>
      </c>
      <c r="B435" s="327">
        <f t="shared" si="11"/>
        <v>2862</v>
      </c>
      <c r="C435" s="328">
        <v>2557</v>
      </c>
      <c r="D435" s="328">
        <v>305</v>
      </c>
      <c r="E435" s="327">
        <v>1038</v>
      </c>
    </row>
    <row r="436" spans="1:5" s="285" customFormat="1" ht="9" customHeight="1">
      <c r="A436" s="291" t="s">
        <v>72</v>
      </c>
      <c r="B436" s="352">
        <f t="shared" si="11"/>
        <v>4356</v>
      </c>
      <c r="C436" s="330">
        <v>4356</v>
      </c>
      <c r="D436" s="330">
        <v>0</v>
      </c>
      <c r="E436" s="352">
        <v>1734</v>
      </c>
    </row>
    <row r="437" spans="1:5" s="285" customFormat="1" ht="9" customHeight="1">
      <c r="A437" s="286" t="s">
        <v>73</v>
      </c>
      <c r="B437" s="327">
        <f t="shared" si="11"/>
        <v>516</v>
      </c>
      <c r="C437" s="328">
        <v>516</v>
      </c>
      <c r="D437" s="328">
        <v>0</v>
      </c>
      <c r="E437" s="327">
        <v>152</v>
      </c>
    </row>
    <row r="438" spans="1:5" s="285" customFormat="1" ht="9" customHeight="1">
      <c r="A438" s="286" t="s">
        <v>74</v>
      </c>
      <c r="B438" s="327">
        <f t="shared" si="11"/>
        <v>5546</v>
      </c>
      <c r="C438" s="328">
        <v>5539</v>
      </c>
      <c r="D438" s="328">
        <v>7</v>
      </c>
      <c r="E438" s="327">
        <v>3155</v>
      </c>
    </row>
    <row r="439" spans="1:5" s="285" customFormat="1" ht="9" customHeight="1">
      <c r="A439" s="286" t="s">
        <v>75</v>
      </c>
      <c r="B439" s="327">
        <f t="shared" si="11"/>
        <v>2493</v>
      </c>
      <c r="C439" s="328">
        <v>2485</v>
      </c>
      <c r="D439" s="328">
        <v>8</v>
      </c>
      <c r="E439" s="327">
        <v>1203</v>
      </c>
    </row>
    <row r="440" spans="1:5" s="285" customFormat="1" ht="9" customHeight="1">
      <c r="A440" s="291" t="s">
        <v>76</v>
      </c>
      <c r="B440" s="352">
        <f t="shared" si="11"/>
        <v>758</v>
      </c>
      <c r="C440" s="330">
        <v>758</v>
      </c>
      <c r="D440" s="330">
        <v>0</v>
      </c>
      <c r="E440" s="352">
        <v>553</v>
      </c>
    </row>
    <row r="441" spans="1:5" ht="9" customHeight="1">
      <c r="B441" s="281"/>
      <c r="C441" s="281"/>
      <c r="D441" s="281"/>
      <c r="E441" s="281"/>
    </row>
    <row r="442" spans="1:5" ht="9" customHeight="1">
      <c r="A442" s="284">
        <v>2007</v>
      </c>
      <c r="B442" s="281"/>
      <c r="C442" s="281"/>
      <c r="D442" s="281"/>
      <c r="E442" s="281"/>
    </row>
    <row r="443" spans="1:5" s="285" customFormat="1" ht="9" customHeight="1">
      <c r="A443" s="284" t="s">
        <v>44</v>
      </c>
      <c r="B443" s="326">
        <f>SUM(B445:B476)</f>
        <v>167003</v>
      </c>
      <c r="C443" s="326">
        <f>SUM(C445:C476)</f>
        <v>165372</v>
      </c>
      <c r="D443" s="326">
        <f>SUM(D445:D476)</f>
        <v>1631</v>
      </c>
      <c r="E443" s="326">
        <f>SUM(E445:E476)</f>
        <v>106432</v>
      </c>
    </row>
    <row r="444" spans="1:5" s="285" customFormat="1" ht="2.25" customHeight="1">
      <c r="A444" s="288"/>
      <c r="B444" s="308"/>
      <c r="C444" s="308"/>
      <c r="D444" s="308"/>
      <c r="E444" s="308"/>
    </row>
    <row r="445" spans="1:5" s="285" customFormat="1" ht="9" customHeight="1">
      <c r="A445" s="286" t="s">
        <v>45</v>
      </c>
      <c r="B445" s="327">
        <f t="shared" ref="B445:B476" si="12">SUM(C445:D445)</f>
        <v>2055</v>
      </c>
      <c r="C445" s="324">
        <v>2054</v>
      </c>
      <c r="D445" s="348">
        <v>1</v>
      </c>
      <c r="E445" s="324">
        <v>1891</v>
      </c>
    </row>
    <row r="446" spans="1:5" s="285" customFormat="1" ht="9" customHeight="1">
      <c r="A446" s="286" t="s">
        <v>46</v>
      </c>
      <c r="B446" s="327">
        <f t="shared" si="12"/>
        <v>8921</v>
      </c>
      <c r="C446" s="324">
        <v>8829</v>
      </c>
      <c r="D446" s="348">
        <v>92</v>
      </c>
      <c r="E446" s="324">
        <v>4745</v>
      </c>
    </row>
    <row r="447" spans="1:5" s="285" customFormat="1" ht="9" customHeight="1">
      <c r="A447" s="286" t="s">
        <v>47</v>
      </c>
      <c r="B447" s="327">
        <f t="shared" si="12"/>
        <v>1201</v>
      </c>
      <c r="C447" s="324">
        <v>1201</v>
      </c>
      <c r="D447" s="348">
        <v>0</v>
      </c>
      <c r="E447" s="348">
        <v>287</v>
      </c>
    </row>
    <row r="448" spans="1:5" s="285" customFormat="1" ht="9" customHeight="1">
      <c r="A448" s="291" t="s">
        <v>48</v>
      </c>
      <c r="B448" s="352">
        <f t="shared" si="12"/>
        <v>911</v>
      </c>
      <c r="C448" s="349">
        <v>911</v>
      </c>
      <c r="D448" s="349">
        <v>0</v>
      </c>
      <c r="E448" s="349">
        <v>377</v>
      </c>
    </row>
    <row r="449" spans="1:5" s="285" customFormat="1" ht="9" customHeight="1">
      <c r="A449" s="286" t="s">
        <v>49</v>
      </c>
      <c r="B449" s="327">
        <f t="shared" si="12"/>
        <v>8393</v>
      </c>
      <c r="C449" s="324">
        <v>8388</v>
      </c>
      <c r="D449" s="348">
        <v>5</v>
      </c>
      <c r="E449" s="324">
        <v>5316</v>
      </c>
    </row>
    <row r="450" spans="1:5" s="285" customFormat="1" ht="9" customHeight="1">
      <c r="A450" s="286" t="s">
        <v>50</v>
      </c>
      <c r="B450" s="327">
        <f t="shared" si="12"/>
        <v>623</v>
      </c>
      <c r="C450" s="348">
        <v>583</v>
      </c>
      <c r="D450" s="348">
        <v>40</v>
      </c>
      <c r="E450" s="348">
        <v>464</v>
      </c>
    </row>
    <row r="451" spans="1:5" s="285" customFormat="1" ht="9" customHeight="1">
      <c r="A451" s="286" t="s">
        <v>51</v>
      </c>
      <c r="B451" s="327">
        <f t="shared" si="12"/>
        <v>1535</v>
      </c>
      <c r="C451" s="324">
        <v>1535</v>
      </c>
      <c r="D451" s="348">
        <v>0</v>
      </c>
      <c r="E451" s="348">
        <v>609</v>
      </c>
    </row>
    <row r="452" spans="1:5" s="285" customFormat="1" ht="9" customHeight="1">
      <c r="A452" s="291" t="s">
        <v>52</v>
      </c>
      <c r="B452" s="352">
        <f t="shared" si="12"/>
        <v>9871</v>
      </c>
      <c r="C452" s="325">
        <v>9871</v>
      </c>
      <c r="D452" s="349">
        <v>0</v>
      </c>
      <c r="E452" s="325">
        <v>6662</v>
      </c>
    </row>
    <row r="453" spans="1:5" s="285" customFormat="1" ht="9" customHeight="1">
      <c r="A453" s="286" t="s">
        <v>53</v>
      </c>
      <c r="B453" s="327">
        <f t="shared" si="12"/>
        <v>27957</v>
      </c>
      <c r="C453" s="324">
        <v>27319</v>
      </c>
      <c r="D453" s="348">
        <v>638</v>
      </c>
      <c r="E453" s="324">
        <v>13287</v>
      </c>
    </row>
    <row r="454" spans="1:5" s="285" customFormat="1" ht="9" customHeight="1">
      <c r="A454" s="286" t="s">
        <v>54</v>
      </c>
      <c r="B454" s="327">
        <f t="shared" si="12"/>
        <v>2101</v>
      </c>
      <c r="C454" s="324">
        <v>2101</v>
      </c>
      <c r="D454" s="348">
        <v>0</v>
      </c>
      <c r="E454" s="348">
        <v>775</v>
      </c>
    </row>
    <row r="455" spans="1:5" s="285" customFormat="1" ht="9" customHeight="1">
      <c r="A455" s="286" t="s">
        <v>55</v>
      </c>
      <c r="B455" s="327">
        <f t="shared" si="12"/>
        <v>9891</v>
      </c>
      <c r="C455" s="324">
        <v>9891</v>
      </c>
      <c r="D455" s="348">
        <v>0</v>
      </c>
      <c r="E455" s="324">
        <v>7767</v>
      </c>
    </row>
    <row r="456" spans="1:5" s="285" customFormat="1" ht="9" customHeight="1">
      <c r="A456" s="291" t="s">
        <v>56</v>
      </c>
      <c r="B456" s="352">
        <f t="shared" si="12"/>
        <v>5410</v>
      </c>
      <c r="C456" s="325">
        <v>5294</v>
      </c>
      <c r="D456" s="349">
        <v>116</v>
      </c>
      <c r="E456" s="325">
        <v>3001</v>
      </c>
    </row>
    <row r="457" spans="1:5" s="285" customFormat="1" ht="9" customHeight="1">
      <c r="A457" s="286" t="s">
        <v>57</v>
      </c>
      <c r="B457" s="327">
        <f t="shared" si="12"/>
        <v>1021</v>
      </c>
      <c r="C457" s="324">
        <v>1016</v>
      </c>
      <c r="D457" s="348">
        <v>5</v>
      </c>
      <c r="E457" s="348">
        <v>637</v>
      </c>
    </row>
    <row r="458" spans="1:5" s="285" customFormat="1" ht="9" customHeight="1">
      <c r="A458" s="286" t="s">
        <v>58</v>
      </c>
      <c r="B458" s="327">
        <f t="shared" si="12"/>
        <v>12094</v>
      </c>
      <c r="C458" s="324">
        <v>12072</v>
      </c>
      <c r="D458" s="348">
        <v>22</v>
      </c>
      <c r="E458" s="324">
        <v>7301</v>
      </c>
    </row>
    <row r="459" spans="1:5" s="285" customFormat="1" ht="9" customHeight="1">
      <c r="A459" s="286" t="s">
        <v>59</v>
      </c>
      <c r="B459" s="327">
        <f t="shared" si="12"/>
        <v>10391</v>
      </c>
      <c r="C459" s="324">
        <v>10178</v>
      </c>
      <c r="D459" s="348">
        <v>213</v>
      </c>
      <c r="E459" s="324">
        <v>11581</v>
      </c>
    </row>
    <row r="460" spans="1:5" s="285" customFormat="1" ht="9" customHeight="1">
      <c r="A460" s="291" t="s">
        <v>60</v>
      </c>
      <c r="B460" s="352">
        <f t="shared" si="12"/>
        <v>2802</v>
      </c>
      <c r="C460" s="325">
        <v>2797</v>
      </c>
      <c r="D460" s="349">
        <v>5</v>
      </c>
      <c r="E460" s="325">
        <v>1862</v>
      </c>
    </row>
    <row r="461" spans="1:5" s="285" customFormat="1" ht="9" customHeight="1">
      <c r="A461" s="286" t="s">
        <v>61</v>
      </c>
      <c r="B461" s="327">
        <f t="shared" si="12"/>
        <v>3130</v>
      </c>
      <c r="C461" s="324">
        <v>3130</v>
      </c>
      <c r="D461" s="348">
        <v>0</v>
      </c>
      <c r="E461" s="324">
        <v>1149</v>
      </c>
    </row>
    <row r="462" spans="1:5" s="285" customFormat="1" ht="9" customHeight="1">
      <c r="A462" s="286" t="s">
        <v>62</v>
      </c>
      <c r="B462" s="327">
        <f t="shared" si="12"/>
        <v>1035</v>
      </c>
      <c r="C462" s="324">
        <v>1035</v>
      </c>
      <c r="D462" s="348">
        <v>0</v>
      </c>
      <c r="E462" s="348">
        <v>479</v>
      </c>
    </row>
    <row r="463" spans="1:5" s="285" customFormat="1" ht="9" customHeight="1">
      <c r="A463" s="286" t="s">
        <v>63</v>
      </c>
      <c r="B463" s="327">
        <f t="shared" si="12"/>
        <v>14347</v>
      </c>
      <c r="C463" s="324">
        <v>14289</v>
      </c>
      <c r="D463" s="348">
        <v>58</v>
      </c>
      <c r="E463" s="324">
        <v>14269</v>
      </c>
    </row>
    <row r="464" spans="1:5" s="285" customFormat="1" ht="9" customHeight="1">
      <c r="A464" s="291" t="s">
        <v>64</v>
      </c>
      <c r="B464" s="352">
        <f t="shared" si="12"/>
        <v>1460</v>
      </c>
      <c r="C464" s="325">
        <v>1460</v>
      </c>
      <c r="D464" s="349">
        <v>0</v>
      </c>
      <c r="E464" s="325">
        <v>1079</v>
      </c>
    </row>
    <row r="465" spans="1:5" s="285" customFormat="1" ht="9" customHeight="1">
      <c r="A465" s="286" t="s">
        <v>65</v>
      </c>
      <c r="B465" s="327">
        <f t="shared" si="12"/>
        <v>3985</v>
      </c>
      <c r="C465" s="324">
        <v>3984</v>
      </c>
      <c r="D465" s="348">
        <v>1</v>
      </c>
      <c r="E465" s="324">
        <v>1445</v>
      </c>
    </row>
    <row r="466" spans="1:5" s="285" customFormat="1" ht="9" customHeight="1">
      <c r="A466" s="286" t="s">
        <v>66</v>
      </c>
      <c r="B466" s="327">
        <f t="shared" si="12"/>
        <v>5161</v>
      </c>
      <c r="C466" s="324">
        <v>5147</v>
      </c>
      <c r="D466" s="348">
        <v>14</v>
      </c>
      <c r="E466" s="324">
        <v>4862</v>
      </c>
    </row>
    <row r="467" spans="1:5" s="285" customFormat="1" ht="9" customHeight="1">
      <c r="A467" s="286" t="s">
        <v>67</v>
      </c>
      <c r="B467" s="327">
        <f t="shared" si="12"/>
        <v>2565</v>
      </c>
      <c r="C467" s="324">
        <v>2530</v>
      </c>
      <c r="D467" s="348">
        <v>35</v>
      </c>
      <c r="E467" s="324">
        <v>1492</v>
      </c>
    </row>
    <row r="468" spans="1:5" s="285" customFormat="1" ht="9" customHeight="1">
      <c r="A468" s="291" t="s">
        <v>68</v>
      </c>
      <c r="B468" s="352">
        <f t="shared" si="12"/>
        <v>3689</v>
      </c>
      <c r="C468" s="325">
        <v>3687</v>
      </c>
      <c r="D468" s="349">
        <v>2</v>
      </c>
      <c r="E468" s="325">
        <v>2614</v>
      </c>
    </row>
    <row r="469" spans="1:5" s="285" customFormat="1" ht="9" customHeight="1">
      <c r="A469" s="286" t="s">
        <v>69</v>
      </c>
      <c r="B469" s="327">
        <f t="shared" si="12"/>
        <v>3163</v>
      </c>
      <c r="C469" s="324">
        <v>3155</v>
      </c>
      <c r="D469" s="348">
        <v>8</v>
      </c>
      <c r="E469" s="324">
        <v>2326</v>
      </c>
    </row>
    <row r="470" spans="1:5" s="285" customFormat="1" ht="9" customHeight="1">
      <c r="A470" s="286" t="s">
        <v>70</v>
      </c>
      <c r="B470" s="327">
        <f t="shared" si="12"/>
        <v>5882</v>
      </c>
      <c r="C470" s="324">
        <v>5882</v>
      </c>
      <c r="D470" s="348">
        <v>0</v>
      </c>
      <c r="E470" s="324">
        <v>3167</v>
      </c>
    </row>
    <row r="471" spans="1:5" s="285" customFormat="1" ht="9" customHeight="1">
      <c r="A471" s="286" t="s">
        <v>71</v>
      </c>
      <c r="B471" s="327">
        <f t="shared" si="12"/>
        <v>2984</v>
      </c>
      <c r="C471" s="324">
        <v>2639</v>
      </c>
      <c r="D471" s="348">
        <v>345</v>
      </c>
      <c r="E471" s="348">
        <v>567</v>
      </c>
    </row>
    <row r="472" spans="1:5" s="285" customFormat="1" ht="9" customHeight="1">
      <c r="A472" s="291" t="s">
        <v>72</v>
      </c>
      <c r="B472" s="352">
        <f t="shared" si="12"/>
        <v>4592</v>
      </c>
      <c r="C472" s="325">
        <v>4592</v>
      </c>
      <c r="D472" s="349">
        <v>0</v>
      </c>
      <c r="E472" s="325">
        <v>1575</v>
      </c>
    </row>
    <row r="473" spans="1:5" s="285" customFormat="1" ht="9" customHeight="1">
      <c r="A473" s="286" t="s">
        <v>73</v>
      </c>
      <c r="B473" s="327">
        <f t="shared" si="12"/>
        <v>581</v>
      </c>
      <c r="C473" s="348">
        <v>574</v>
      </c>
      <c r="D473" s="348">
        <v>7</v>
      </c>
      <c r="E473" s="348">
        <v>215</v>
      </c>
    </row>
    <row r="474" spans="1:5" s="285" customFormat="1" ht="9" customHeight="1">
      <c r="A474" s="286" t="s">
        <v>74</v>
      </c>
      <c r="B474" s="327">
        <f t="shared" si="12"/>
        <v>5788</v>
      </c>
      <c r="C474" s="324">
        <v>5775</v>
      </c>
      <c r="D474" s="348">
        <v>13</v>
      </c>
      <c r="E474" s="324">
        <v>2582</v>
      </c>
    </row>
    <row r="475" spans="1:5" s="285" customFormat="1" ht="9" customHeight="1">
      <c r="A475" s="286" t="s">
        <v>75</v>
      </c>
      <c r="B475" s="327">
        <f t="shared" si="12"/>
        <v>2597</v>
      </c>
      <c r="C475" s="324">
        <v>2586</v>
      </c>
      <c r="D475" s="348">
        <v>11</v>
      </c>
      <c r="E475" s="324">
        <v>1425</v>
      </c>
    </row>
    <row r="476" spans="1:5" s="285" customFormat="1" ht="9" customHeight="1">
      <c r="A476" s="291" t="s">
        <v>76</v>
      </c>
      <c r="B476" s="352">
        <f t="shared" si="12"/>
        <v>867</v>
      </c>
      <c r="C476" s="349">
        <v>867</v>
      </c>
      <c r="D476" s="349">
        <v>0</v>
      </c>
      <c r="E476" s="349">
        <v>624</v>
      </c>
    </row>
    <row r="477" spans="1:5" ht="9" customHeight="1">
      <c r="B477" s="281"/>
      <c r="C477" s="281"/>
      <c r="D477" s="281"/>
      <c r="E477" s="281"/>
    </row>
    <row r="478" spans="1:5" ht="9" customHeight="1">
      <c r="A478" s="284">
        <v>2008</v>
      </c>
      <c r="B478" s="281"/>
      <c r="C478" s="281"/>
      <c r="D478" s="281"/>
      <c r="E478" s="281"/>
    </row>
    <row r="479" spans="1:5" s="285" customFormat="1" ht="9" customHeight="1">
      <c r="A479" s="284" t="s">
        <v>44</v>
      </c>
      <c r="B479" s="326">
        <f>SUM(B481:B512)</f>
        <v>185232</v>
      </c>
      <c r="C479" s="326">
        <f>SUM(C481:C512)</f>
        <v>184077</v>
      </c>
      <c r="D479" s="326">
        <f>SUM(D481:D512)</f>
        <v>1155</v>
      </c>
      <c r="E479" s="326">
        <f>SUM(E481:E512)</f>
        <v>111715</v>
      </c>
    </row>
    <row r="480" spans="1:5" s="285" customFormat="1" ht="2.25" customHeight="1">
      <c r="A480" s="288"/>
      <c r="B480" s="308"/>
      <c r="C480" s="308"/>
      <c r="D480" s="308"/>
      <c r="E480" s="308"/>
    </row>
    <row r="481" spans="1:5" s="285" customFormat="1" ht="9" customHeight="1">
      <c r="A481" s="286" t="s">
        <v>45</v>
      </c>
      <c r="B481" s="327">
        <f t="shared" ref="B481:B512" si="13">SUM(C481:D481)</f>
        <v>2546</v>
      </c>
      <c r="C481" s="324">
        <v>2546</v>
      </c>
      <c r="D481" s="348">
        <v>0</v>
      </c>
      <c r="E481" s="324">
        <v>2088</v>
      </c>
    </row>
    <row r="482" spans="1:5" s="285" customFormat="1" ht="9" customHeight="1">
      <c r="A482" s="286" t="s">
        <v>46</v>
      </c>
      <c r="B482" s="327">
        <f t="shared" si="13"/>
        <v>9871</v>
      </c>
      <c r="C482" s="324">
        <v>9809</v>
      </c>
      <c r="D482" s="348">
        <v>62</v>
      </c>
      <c r="E482" s="324">
        <v>5456</v>
      </c>
    </row>
    <row r="483" spans="1:5" s="285" customFormat="1" ht="9" customHeight="1">
      <c r="A483" s="286" t="s">
        <v>47</v>
      </c>
      <c r="B483" s="327">
        <f t="shared" si="13"/>
        <v>1658</v>
      </c>
      <c r="C483" s="324">
        <v>1658</v>
      </c>
      <c r="D483" s="348">
        <v>0</v>
      </c>
      <c r="E483" s="348">
        <v>384</v>
      </c>
    </row>
    <row r="484" spans="1:5" s="285" customFormat="1" ht="9" customHeight="1">
      <c r="A484" s="291" t="s">
        <v>48</v>
      </c>
      <c r="B484" s="352">
        <f t="shared" si="13"/>
        <v>922</v>
      </c>
      <c r="C484" s="349">
        <v>922</v>
      </c>
      <c r="D484" s="349">
        <v>0</v>
      </c>
      <c r="E484" s="349">
        <v>582</v>
      </c>
    </row>
    <row r="485" spans="1:5" s="285" customFormat="1" ht="9" customHeight="1">
      <c r="A485" s="286" t="s">
        <v>49</v>
      </c>
      <c r="B485" s="327">
        <f t="shared" si="13"/>
        <v>8855</v>
      </c>
      <c r="C485" s="324">
        <v>8855</v>
      </c>
      <c r="D485" s="348">
        <v>0</v>
      </c>
      <c r="E485" s="324">
        <v>5353</v>
      </c>
    </row>
    <row r="486" spans="1:5" s="285" customFormat="1" ht="9" customHeight="1">
      <c r="A486" s="286" t="s">
        <v>50</v>
      </c>
      <c r="B486" s="327">
        <f t="shared" si="13"/>
        <v>714</v>
      </c>
      <c r="C486" s="348">
        <v>669</v>
      </c>
      <c r="D486" s="348">
        <v>45</v>
      </c>
      <c r="E486" s="348">
        <v>457</v>
      </c>
    </row>
    <row r="487" spans="1:5" s="285" customFormat="1" ht="9" customHeight="1">
      <c r="A487" s="286" t="s">
        <v>51</v>
      </c>
      <c r="B487" s="327">
        <f t="shared" si="13"/>
        <v>1757</v>
      </c>
      <c r="C487" s="324">
        <v>1757</v>
      </c>
      <c r="D487" s="348">
        <v>0</v>
      </c>
      <c r="E487" s="348">
        <v>599</v>
      </c>
    </row>
    <row r="488" spans="1:5" s="285" customFormat="1" ht="9" customHeight="1">
      <c r="A488" s="291" t="s">
        <v>52</v>
      </c>
      <c r="B488" s="352">
        <f t="shared" si="13"/>
        <v>11772</v>
      </c>
      <c r="C488" s="325">
        <v>11772</v>
      </c>
      <c r="D488" s="349">
        <v>0</v>
      </c>
      <c r="E488" s="325">
        <v>7389</v>
      </c>
    </row>
    <row r="489" spans="1:5" s="285" customFormat="1" ht="9" customHeight="1">
      <c r="A489" s="286" t="s">
        <v>53</v>
      </c>
      <c r="B489" s="327">
        <f t="shared" si="13"/>
        <v>28026</v>
      </c>
      <c r="C489" s="324">
        <v>27540</v>
      </c>
      <c r="D489" s="348">
        <v>486</v>
      </c>
      <c r="E489" s="324">
        <v>10271</v>
      </c>
    </row>
    <row r="490" spans="1:5" s="285" customFormat="1" ht="9" customHeight="1">
      <c r="A490" s="286" t="s">
        <v>54</v>
      </c>
      <c r="B490" s="327">
        <f t="shared" si="13"/>
        <v>2107</v>
      </c>
      <c r="C490" s="324">
        <v>2107</v>
      </c>
      <c r="D490" s="348">
        <v>0</v>
      </c>
      <c r="E490" s="348">
        <v>1104</v>
      </c>
    </row>
    <row r="491" spans="1:5" s="285" customFormat="1" ht="9" customHeight="1">
      <c r="A491" s="286" t="s">
        <v>55</v>
      </c>
      <c r="B491" s="327">
        <f t="shared" si="13"/>
        <v>11055</v>
      </c>
      <c r="C491" s="324">
        <v>11055</v>
      </c>
      <c r="D491" s="348">
        <v>0</v>
      </c>
      <c r="E491" s="324">
        <v>8626</v>
      </c>
    </row>
    <row r="492" spans="1:5" s="285" customFormat="1" ht="9" customHeight="1">
      <c r="A492" s="291" t="s">
        <v>56</v>
      </c>
      <c r="B492" s="352">
        <f t="shared" si="13"/>
        <v>5914</v>
      </c>
      <c r="C492" s="325">
        <v>5798</v>
      </c>
      <c r="D492" s="349">
        <v>116</v>
      </c>
      <c r="E492" s="325">
        <v>2745</v>
      </c>
    </row>
    <row r="493" spans="1:5" s="285" customFormat="1" ht="9" customHeight="1">
      <c r="A493" s="286" t="s">
        <v>57</v>
      </c>
      <c r="B493" s="327">
        <f t="shared" si="13"/>
        <v>1072</v>
      </c>
      <c r="C493" s="324">
        <v>1072</v>
      </c>
      <c r="D493" s="348">
        <v>0</v>
      </c>
      <c r="E493" s="348">
        <v>739</v>
      </c>
    </row>
    <row r="494" spans="1:5" s="285" customFormat="1" ht="9" customHeight="1">
      <c r="A494" s="286" t="s">
        <v>58</v>
      </c>
      <c r="B494" s="327">
        <f t="shared" si="13"/>
        <v>15548</v>
      </c>
      <c r="C494" s="324">
        <v>15521</v>
      </c>
      <c r="D494" s="348">
        <v>27</v>
      </c>
      <c r="E494" s="324">
        <v>6833</v>
      </c>
    </row>
    <row r="495" spans="1:5" s="285" customFormat="1" ht="9" customHeight="1">
      <c r="A495" s="286" t="s">
        <v>59</v>
      </c>
      <c r="B495" s="327">
        <f t="shared" si="13"/>
        <v>10750</v>
      </c>
      <c r="C495" s="324">
        <v>10526</v>
      </c>
      <c r="D495" s="348">
        <v>224</v>
      </c>
      <c r="E495" s="324">
        <v>10586</v>
      </c>
    </row>
    <row r="496" spans="1:5" s="285" customFormat="1" ht="9" customHeight="1">
      <c r="A496" s="291" t="s">
        <v>60</v>
      </c>
      <c r="B496" s="352">
        <f t="shared" si="13"/>
        <v>3617</v>
      </c>
      <c r="C496" s="325">
        <v>3614</v>
      </c>
      <c r="D496" s="349">
        <v>3</v>
      </c>
      <c r="E496" s="325">
        <v>1983</v>
      </c>
    </row>
    <row r="497" spans="1:5" s="285" customFormat="1" ht="9" customHeight="1">
      <c r="A497" s="286" t="s">
        <v>61</v>
      </c>
      <c r="B497" s="327">
        <f t="shared" si="13"/>
        <v>3184</v>
      </c>
      <c r="C497" s="324">
        <v>3184</v>
      </c>
      <c r="D497" s="348">
        <v>0</v>
      </c>
      <c r="E497" s="324">
        <v>1250</v>
      </c>
    </row>
    <row r="498" spans="1:5" s="285" customFormat="1" ht="9" customHeight="1">
      <c r="A498" s="286" t="s">
        <v>62</v>
      </c>
      <c r="B498" s="327">
        <f t="shared" si="13"/>
        <v>1223</v>
      </c>
      <c r="C498" s="324">
        <v>1223</v>
      </c>
      <c r="D498" s="348">
        <v>0</v>
      </c>
      <c r="E498" s="348">
        <v>528</v>
      </c>
    </row>
    <row r="499" spans="1:5" s="285" customFormat="1" ht="9" customHeight="1">
      <c r="A499" s="286" t="s">
        <v>63</v>
      </c>
      <c r="B499" s="327">
        <f t="shared" si="13"/>
        <v>15674</v>
      </c>
      <c r="C499" s="324">
        <v>15567</v>
      </c>
      <c r="D499" s="348">
        <v>107</v>
      </c>
      <c r="E499" s="324">
        <v>14715</v>
      </c>
    </row>
    <row r="500" spans="1:5" s="285" customFormat="1" ht="9" customHeight="1">
      <c r="A500" s="291" t="s">
        <v>64</v>
      </c>
      <c r="B500" s="352">
        <f t="shared" si="13"/>
        <v>1666</v>
      </c>
      <c r="C500" s="325">
        <v>1666</v>
      </c>
      <c r="D500" s="349">
        <v>0</v>
      </c>
      <c r="E500" s="325">
        <v>1030</v>
      </c>
    </row>
    <row r="501" spans="1:5" s="285" customFormat="1" ht="9" customHeight="1">
      <c r="A501" s="286" t="s">
        <v>65</v>
      </c>
      <c r="B501" s="327">
        <f t="shared" si="13"/>
        <v>4180</v>
      </c>
      <c r="C501" s="324">
        <v>4180</v>
      </c>
      <c r="D501" s="348">
        <v>0</v>
      </c>
      <c r="E501" s="324">
        <v>1340</v>
      </c>
    </row>
    <row r="502" spans="1:5" s="285" customFormat="1" ht="9" customHeight="1">
      <c r="A502" s="286" t="s">
        <v>66</v>
      </c>
      <c r="B502" s="327">
        <f t="shared" si="13"/>
        <v>6466</v>
      </c>
      <c r="C502" s="324">
        <v>6441</v>
      </c>
      <c r="D502" s="348">
        <v>25</v>
      </c>
      <c r="E502" s="324">
        <v>6403</v>
      </c>
    </row>
    <row r="503" spans="1:5" s="285" customFormat="1" ht="9" customHeight="1">
      <c r="A503" s="286" t="s">
        <v>67</v>
      </c>
      <c r="B503" s="327">
        <f t="shared" si="13"/>
        <v>3366</v>
      </c>
      <c r="C503" s="324">
        <v>3329</v>
      </c>
      <c r="D503" s="348">
        <v>37</v>
      </c>
      <c r="E503" s="324">
        <v>1671</v>
      </c>
    </row>
    <row r="504" spans="1:5" s="285" customFormat="1" ht="9" customHeight="1">
      <c r="A504" s="291" t="s">
        <v>68</v>
      </c>
      <c r="B504" s="352">
        <f t="shared" si="13"/>
        <v>3631</v>
      </c>
      <c r="C504" s="325">
        <v>3631</v>
      </c>
      <c r="D504" s="349">
        <v>0</v>
      </c>
      <c r="E504" s="325">
        <v>3982</v>
      </c>
    </row>
    <row r="505" spans="1:5" s="285" customFormat="1" ht="9" customHeight="1">
      <c r="A505" s="286" t="s">
        <v>69</v>
      </c>
      <c r="B505" s="327">
        <f t="shared" si="13"/>
        <v>4008</v>
      </c>
      <c r="C505" s="324">
        <v>4007</v>
      </c>
      <c r="D505" s="348">
        <v>1</v>
      </c>
      <c r="E505" s="324">
        <v>2281</v>
      </c>
    </row>
    <row r="506" spans="1:5" s="285" customFormat="1" ht="9" customHeight="1">
      <c r="A506" s="286" t="s">
        <v>70</v>
      </c>
      <c r="B506" s="327">
        <f t="shared" si="13"/>
        <v>7216</v>
      </c>
      <c r="C506" s="324">
        <v>7216</v>
      </c>
      <c r="D506" s="348">
        <v>0</v>
      </c>
      <c r="E506" s="324">
        <v>3475</v>
      </c>
    </row>
    <row r="507" spans="1:5" s="285" customFormat="1" ht="9" customHeight="1">
      <c r="A507" s="286" t="s">
        <v>71</v>
      </c>
      <c r="B507" s="327">
        <f t="shared" si="13"/>
        <v>3104</v>
      </c>
      <c r="C507" s="324">
        <v>3103</v>
      </c>
      <c r="D507" s="348">
        <v>1</v>
      </c>
      <c r="E507" s="348">
        <v>2717</v>
      </c>
    </row>
    <row r="508" spans="1:5" s="285" customFormat="1" ht="9" customHeight="1">
      <c r="A508" s="291" t="s">
        <v>72</v>
      </c>
      <c r="B508" s="352">
        <f t="shared" si="13"/>
        <v>4439</v>
      </c>
      <c r="C508" s="325">
        <v>4439</v>
      </c>
      <c r="D508" s="349">
        <v>0</v>
      </c>
      <c r="E508" s="325">
        <v>1437</v>
      </c>
    </row>
    <row r="509" spans="1:5" s="285" customFormat="1" ht="9" customHeight="1">
      <c r="A509" s="286" t="s">
        <v>73</v>
      </c>
      <c r="B509" s="327">
        <f t="shared" si="13"/>
        <v>616</v>
      </c>
      <c r="C509" s="348">
        <v>607</v>
      </c>
      <c r="D509" s="348">
        <v>9</v>
      </c>
      <c r="E509" s="348">
        <v>262</v>
      </c>
    </row>
    <row r="510" spans="1:5" s="285" customFormat="1" ht="9" customHeight="1">
      <c r="A510" s="286" t="s">
        <v>74</v>
      </c>
      <c r="B510" s="327">
        <f t="shared" si="13"/>
        <v>6478</v>
      </c>
      <c r="C510" s="324">
        <v>6472</v>
      </c>
      <c r="D510" s="348">
        <v>6</v>
      </c>
      <c r="E510" s="324">
        <v>3307</v>
      </c>
    </row>
    <row r="511" spans="1:5" s="285" customFormat="1" ht="9" customHeight="1">
      <c r="A511" s="286" t="s">
        <v>75</v>
      </c>
      <c r="B511" s="327">
        <f t="shared" si="13"/>
        <v>2720</v>
      </c>
      <c r="C511" s="324">
        <v>2714</v>
      </c>
      <c r="D511" s="348">
        <v>6</v>
      </c>
      <c r="E511" s="324">
        <v>1485</v>
      </c>
    </row>
    <row r="512" spans="1:5" s="285" customFormat="1" ht="9" customHeight="1">
      <c r="A512" s="291" t="s">
        <v>76</v>
      </c>
      <c r="B512" s="352">
        <f t="shared" si="13"/>
        <v>1077</v>
      </c>
      <c r="C512" s="325">
        <v>1077</v>
      </c>
      <c r="D512" s="325">
        <v>0</v>
      </c>
      <c r="E512" s="325">
        <v>637</v>
      </c>
    </row>
    <row r="513" spans="1:5" ht="9" customHeight="1">
      <c r="B513" s="281"/>
      <c r="C513" s="281"/>
      <c r="D513" s="281"/>
      <c r="E513" s="281"/>
    </row>
    <row r="514" spans="1:5" ht="9" customHeight="1">
      <c r="A514" s="284">
        <v>2009</v>
      </c>
      <c r="B514" s="281"/>
      <c r="C514" s="281"/>
      <c r="D514" s="281"/>
      <c r="E514" s="281"/>
    </row>
    <row r="515" spans="1:5" s="285" customFormat="1" ht="9" customHeight="1">
      <c r="A515" s="284" t="s">
        <v>44</v>
      </c>
      <c r="B515" s="308">
        <f>SUM(B517:B548)</f>
        <v>205274</v>
      </c>
      <c r="C515" s="308">
        <f>SUM(C517:C548)</f>
        <v>204301</v>
      </c>
      <c r="D515" s="308">
        <f>SUM(D517:D548)</f>
        <v>973</v>
      </c>
      <c r="E515" s="308">
        <f>SUM(E517:E548)</f>
        <v>119126</v>
      </c>
    </row>
    <row r="516" spans="1:5" s="285" customFormat="1" ht="2.25" customHeight="1">
      <c r="A516" s="288"/>
      <c r="B516" s="308"/>
      <c r="C516" s="308"/>
      <c r="D516" s="308"/>
      <c r="E516" s="308"/>
    </row>
    <row r="517" spans="1:5" s="285" customFormat="1" ht="9" customHeight="1">
      <c r="A517" s="286" t="s">
        <v>45</v>
      </c>
      <c r="B517" s="342">
        <f t="shared" ref="B517:B548" si="14">SUM(C517:D517)</f>
        <v>3111</v>
      </c>
      <c r="C517" s="324">
        <v>3110</v>
      </c>
      <c r="D517" s="324">
        <v>1</v>
      </c>
      <c r="E517" s="324">
        <v>2158</v>
      </c>
    </row>
    <row r="518" spans="1:5" s="285" customFormat="1" ht="9" customHeight="1">
      <c r="A518" s="286" t="s">
        <v>46</v>
      </c>
      <c r="B518" s="342">
        <f t="shared" si="14"/>
        <v>10123</v>
      </c>
      <c r="C518" s="324">
        <v>10045</v>
      </c>
      <c r="D518" s="324">
        <v>78</v>
      </c>
      <c r="E518" s="324">
        <v>7005</v>
      </c>
    </row>
    <row r="519" spans="1:5" s="285" customFormat="1" ht="9" customHeight="1">
      <c r="A519" s="286" t="s">
        <v>47</v>
      </c>
      <c r="B519" s="342">
        <f t="shared" si="14"/>
        <v>1710</v>
      </c>
      <c r="C519" s="324">
        <v>1709</v>
      </c>
      <c r="D519" s="324">
        <v>1</v>
      </c>
      <c r="E519" s="324">
        <v>349</v>
      </c>
    </row>
    <row r="520" spans="1:5" s="285" customFormat="1" ht="9" customHeight="1">
      <c r="A520" s="291" t="s">
        <v>48</v>
      </c>
      <c r="B520" s="343">
        <f t="shared" si="14"/>
        <v>1219</v>
      </c>
      <c r="C520" s="325">
        <v>1219</v>
      </c>
      <c r="D520" s="325">
        <v>0</v>
      </c>
      <c r="E520" s="325">
        <v>505</v>
      </c>
    </row>
    <row r="521" spans="1:5" s="285" customFormat="1" ht="9" customHeight="1">
      <c r="A521" s="286" t="s">
        <v>49</v>
      </c>
      <c r="B521" s="342">
        <f t="shared" si="14"/>
        <v>9345</v>
      </c>
      <c r="C521" s="324">
        <v>9345</v>
      </c>
      <c r="D521" s="324">
        <v>0</v>
      </c>
      <c r="E521" s="324">
        <v>5220</v>
      </c>
    </row>
    <row r="522" spans="1:5" s="285" customFormat="1" ht="9" customHeight="1">
      <c r="A522" s="286" t="s">
        <v>50</v>
      </c>
      <c r="B522" s="342">
        <f t="shared" si="14"/>
        <v>959</v>
      </c>
      <c r="C522" s="324">
        <v>910</v>
      </c>
      <c r="D522" s="324">
        <v>49</v>
      </c>
      <c r="E522" s="324">
        <v>598</v>
      </c>
    </row>
    <row r="523" spans="1:5" s="285" customFormat="1" ht="9" customHeight="1">
      <c r="A523" s="286" t="s">
        <v>51</v>
      </c>
      <c r="B523" s="342">
        <f t="shared" si="14"/>
        <v>778</v>
      </c>
      <c r="C523" s="324">
        <v>778</v>
      </c>
      <c r="D523" s="324">
        <v>0</v>
      </c>
      <c r="E523" s="324">
        <v>599</v>
      </c>
    </row>
    <row r="524" spans="1:5" s="285" customFormat="1" ht="9" customHeight="1">
      <c r="A524" s="291" t="s">
        <v>52</v>
      </c>
      <c r="B524" s="343">
        <f t="shared" si="14"/>
        <v>11209</v>
      </c>
      <c r="C524" s="325">
        <v>11209</v>
      </c>
      <c r="D524" s="325">
        <v>0</v>
      </c>
      <c r="E524" s="325">
        <v>7249</v>
      </c>
    </row>
    <row r="525" spans="1:5" s="285" customFormat="1" ht="9" customHeight="1">
      <c r="A525" s="286" t="s">
        <v>53</v>
      </c>
      <c r="B525" s="342">
        <f t="shared" si="14"/>
        <v>30113</v>
      </c>
      <c r="C525" s="324">
        <v>29682</v>
      </c>
      <c r="D525" s="324">
        <v>431</v>
      </c>
      <c r="E525" s="324">
        <v>9883</v>
      </c>
    </row>
    <row r="526" spans="1:5" s="285" customFormat="1" ht="9" customHeight="1">
      <c r="A526" s="286" t="s">
        <v>54</v>
      </c>
      <c r="B526" s="342">
        <f t="shared" si="14"/>
        <v>2305</v>
      </c>
      <c r="C526" s="324">
        <v>2305</v>
      </c>
      <c r="D526" s="324">
        <v>0</v>
      </c>
      <c r="E526" s="324">
        <v>1163</v>
      </c>
    </row>
    <row r="527" spans="1:5" s="285" customFormat="1" ht="9" customHeight="1">
      <c r="A527" s="286" t="s">
        <v>55</v>
      </c>
      <c r="B527" s="342">
        <f t="shared" si="14"/>
        <v>13094</v>
      </c>
      <c r="C527" s="324">
        <v>13094</v>
      </c>
      <c r="D527" s="324">
        <v>0</v>
      </c>
      <c r="E527" s="324">
        <v>9434</v>
      </c>
    </row>
    <row r="528" spans="1:5" s="285" customFormat="1" ht="9" customHeight="1">
      <c r="A528" s="291" t="s">
        <v>56</v>
      </c>
      <c r="B528" s="343">
        <f t="shared" si="14"/>
        <v>6867</v>
      </c>
      <c r="C528" s="325">
        <v>6848</v>
      </c>
      <c r="D528" s="325">
        <v>19</v>
      </c>
      <c r="E528" s="325">
        <v>3040</v>
      </c>
    </row>
    <row r="529" spans="1:5" s="285" customFormat="1" ht="9" customHeight="1">
      <c r="A529" s="286" t="s">
        <v>57</v>
      </c>
      <c r="B529" s="342">
        <f t="shared" si="14"/>
        <v>1255</v>
      </c>
      <c r="C529" s="324">
        <v>1245</v>
      </c>
      <c r="D529" s="324">
        <v>10</v>
      </c>
      <c r="E529" s="324">
        <v>829</v>
      </c>
    </row>
    <row r="530" spans="1:5" s="285" customFormat="1" ht="9" customHeight="1">
      <c r="A530" s="286" t="s">
        <v>58</v>
      </c>
      <c r="B530" s="342">
        <f t="shared" si="14"/>
        <v>19418</v>
      </c>
      <c r="C530" s="324">
        <v>19384</v>
      </c>
      <c r="D530" s="324">
        <v>34</v>
      </c>
      <c r="E530" s="324">
        <v>11718</v>
      </c>
    </row>
    <row r="531" spans="1:5" s="285" customFormat="1" ht="9" customHeight="1">
      <c r="A531" s="286" t="s">
        <v>59</v>
      </c>
      <c r="B531" s="342">
        <f t="shared" si="14"/>
        <v>11839</v>
      </c>
      <c r="C531" s="324">
        <v>11678</v>
      </c>
      <c r="D531" s="324">
        <v>161</v>
      </c>
      <c r="E531" s="324">
        <v>10414</v>
      </c>
    </row>
    <row r="532" spans="1:5" s="285" customFormat="1" ht="9" customHeight="1">
      <c r="A532" s="291" t="s">
        <v>60</v>
      </c>
      <c r="B532" s="343">
        <f t="shared" si="14"/>
        <v>3994</v>
      </c>
      <c r="C532" s="325">
        <v>3987</v>
      </c>
      <c r="D532" s="325">
        <v>7</v>
      </c>
      <c r="E532" s="325">
        <v>2284</v>
      </c>
    </row>
    <row r="533" spans="1:5" s="285" customFormat="1" ht="9" customHeight="1">
      <c r="A533" s="286" t="s">
        <v>61</v>
      </c>
      <c r="B533" s="342">
        <f t="shared" si="14"/>
        <v>3423</v>
      </c>
      <c r="C533" s="324">
        <v>3423</v>
      </c>
      <c r="D533" s="324">
        <v>0</v>
      </c>
      <c r="E533" s="324">
        <v>1083</v>
      </c>
    </row>
    <row r="534" spans="1:5" s="285" customFormat="1" ht="9" customHeight="1">
      <c r="A534" s="286" t="s">
        <v>62</v>
      </c>
      <c r="B534" s="342">
        <f t="shared" si="14"/>
        <v>1389</v>
      </c>
      <c r="C534" s="324">
        <v>1389</v>
      </c>
      <c r="D534" s="324">
        <v>0</v>
      </c>
      <c r="E534" s="324">
        <v>738</v>
      </c>
    </row>
    <row r="535" spans="1:5" s="285" customFormat="1" ht="9" customHeight="1">
      <c r="A535" s="286" t="s">
        <v>63</v>
      </c>
      <c r="B535" s="342">
        <f t="shared" si="14"/>
        <v>16667</v>
      </c>
      <c r="C535" s="324">
        <v>16556</v>
      </c>
      <c r="D535" s="324">
        <v>111</v>
      </c>
      <c r="E535" s="324">
        <v>15738</v>
      </c>
    </row>
    <row r="536" spans="1:5" s="285" customFormat="1" ht="9" customHeight="1">
      <c r="A536" s="291" t="s">
        <v>64</v>
      </c>
      <c r="B536" s="343">
        <f t="shared" si="14"/>
        <v>2076</v>
      </c>
      <c r="C536" s="325">
        <v>2076</v>
      </c>
      <c r="D536" s="325">
        <v>0</v>
      </c>
      <c r="E536" s="325">
        <v>852</v>
      </c>
    </row>
    <row r="537" spans="1:5" s="285" customFormat="1" ht="9" customHeight="1">
      <c r="A537" s="286" t="s">
        <v>65</v>
      </c>
      <c r="B537" s="342">
        <f t="shared" si="14"/>
        <v>4675</v>
      </c>
      <c r="C537" s="324">
        <v>4675</v>
      </c>
      <c r="D537" s="324">
        <v>0</v>
      </c>
      <c r="E537" s="324">
        <v>1993</v>
      </c>
    </row>
    <row r="538" spans="1:5" s="285" customFormat="1" ht="9" customHeight="1">
      <c r="A538" s="286" t="s">
        <v>66</v>
      </c>
      <c r="B538" s="342">
        <f t="shared" si="14"/>
        <v>6598</v>
      </c>
      <c r="C538" s="324">
        <v>6568</v>
      </c>
      <c r="D538" s="324">
        <v>30</v>
      </c>
      <c r="E538" s="324">
        <v>6571</v>
      </c>
    </row>
    <row r="539" spans="1:5" s="285" customFormat="1" ht="9" customHeight="1">
      <c r="A539" s="286" t="s">
        <v>67</v>
      </c>
      <c r="B539" s="342">
        <f t="shared" si="14"/>
        <v>4164</v>
      </c>
      <c r="C539" s="324">
        <v>4144</v>
      </c>
      <c r="D539" s="324">
        <v>20</v>
      </c>
      <c r="E539" s="324">
        <v>1662</v>
      </c>
    </row>
    <row r="540" spans="1:5" s="285" customFormat="1" ht="9" customHeight="1">
      <c r="A540" s="291" t="s">
        <v>68</v>
      </c>
      <c r="B540" s="343">
        <f t="shared" si="14"/>
        <v>4390</v>
      </c>
      <c r="C540" s="325">
        <v>4390</v>
      </c>
      <c r="D540" s="325">
        <v>0</v>
      </c>
      <c r="E540" s="325">
        <v>3068</v>
      </c>
    </row>
    <row r="541" spans="1:5" s="285" customFormat="1" ht="9" customHeight="1">
      <c r="A541" s="286" t="s">
        <v>69</v>
      </c>
      <c r="B541" s="342">
        <f t="shared" si="14"/>
        <v>5306</v>
      </c>
      <c r="C541" s="324">
        <v>5305</v>
      </c>
      <c r="D541" s="324">
        <v>1</v>
      </c>
      <c r="E541" s="324">
        <v>2627</v>
      </c>
    </row>
    <row r="542" spans="1:5" s="285" customFormat="1" ht="9" customHeight="1">
      <c r="A542" s="286" t="s">
        <v>70</v>
      </c>
      <c r="B542" s="342">
        <f t="shared" si="14"/>
        <v>7432</v>
      </c>
      <c r="C542" s="324">
        <v>7432</v>
      </c>
      <c r="D542" s="324">
        <v>0</v>
      </c>
      <c r="E542" s="324">
        <v>2912</v>
      </c>
    </row>
    <row r="543" spans="1:5" s="285" customFormat="1" ht="9" customHeight="1">
      <c r="A543" s="286" t="s">
        <v>71</v>
      </c>
      <c r="B543" s="342">
        <f t="shared" si="14"/>
        <v>3991</v>
      </c>
      <c r="C543" s="324">
        <v>3987</v>
      </c>
      <c r="D543" s="324">
        <v>4</v>
      </c>
      <c r="E543" s="324">
        <v>1771</v>
      </c>
    </row>
    <row r="544" spans="1:5" s="285" customFormat="1" ht="9" customHeight="1">
      <c r="A544" s="291" t="s">
        <v>72</v>
      </c>
      <c r="B544" s="343">
        <f t="shared" si="14"/>
        <v>6168</v>
      </c>
      <c r="C544" s="325">
        <v>6168</v>
      </c>
      <c r="D544" s="325">
        <v>0</v>
      </c>
      <c r="E544" s="325">
        <v>1784</v>
      </c>
    </row>
    <row r="545" spans="1:5" s="285" customFormat="1" ht="9" customHeight="1">
      <c r="A545" s="286" t="s">
        <v>73</v>
      </c>
      <c r="B545" s="342">
        <f t="shared" si="14"/>
        <v>628</v>
      </c>
      <c r="C545" s="324">
        <v>628</v>
      </c>
      <c r="D545" s="324">
        <v>0</v>
      </c>
      <c r="E545" s="324">
        <v>299</v>
      </c>
    </row>
    <row r="546" spans="1:5" s="285" customFormat="1" ht="9" customHeight="1">
      <c r="A546" s="286" t="s">
        <v>74</v>
      </c>
      <c r="B546" s="342">
        <f t="shared" si="14"/>
        <v>6770</v>
      </c>
      <c r="C546" s="324">
        <v>6760</v>
      </c>
      <c r="D546" s="324">
        <v>10</v>
      </c>
      <c r="E546" s="324">
        <v>3372</v>
      </c>
    </row>
    <row r="547" spans="1:5" s="285" customFormat="1" ht="9" customHeight="1">
      <c r="A547" s="286" t="s">
        <v>75</v>
      </c>
      <c r="B547" s="342">
        <f t="shared" si="14"/>
        <v>3086</v>
      </c>
      <c r="C547" s="324">
        <v>3080</v>
      </c>
      <c r="D547" s="324">
        <v>6</v>
      </c>
      <c r="E547" s="324">
        <v>1622</v>
      </c>
    </row>
    <row r="548" spans="1:5" s="285" customFormat="1" ht="9" customHeight="1">
      <c r="A548" s="291" t="s">
        <v>76</v>
      </c>
      <c r="B548" s="343">
        <f t="shared" si="14"/>
        <v>1172</v>
      </c>
      <c r="C548" s="325">
        <v>1172</v>
      </c>
      <c r="D548" s="325">
        <v>0</v>
      </c>
      <c r="E548" s="325">
        <v>586</v>
      </c>
    </row>
    <row r="549" spans="1:5" ht="9" customHeight="1">
      <c r="B549" s="356"/>
      <c r="C549" s="356"/>
      <c r="D549" s="356"/>
      <c r="E549" s="356"/>
    </row>
    <row r="550" spans="1:5" ht="9" customHeight="1">
      <c r="A550" s="284">
        <v>2010</v>
      </c>
      <c r="B550" s="356"/>
      <c r="C550" s="356"/>
      <c r="D550" s="356"/>
      <c r="E550" s="356"/>
    </row>
    <row r="551" spans="1:5" s="285" customFormat="1" ht="9" customHeight="1">
      <c r="A551" s="284" t="s">
        <v>44</v>
      </c>
      <c r="B551" s="308">
        <f>SUM(B553:B584)</f>
        <v>197733</v>
      </c>
      <c r="C551" s="308">
        <f>SUM(C553:C584)</f>
        <v>196790</v>
      </c>
      <c r="D551" s="308">
        <f>SUM(D553:D584)</f>
        <v>943</v>
      </c>
      <c r="E551" s="308">
        <f>SUM(E553:E584)</f>
        <v>125369</v>
      </c>
    </row>
    <row r="552" spans="1:5" s="285" customFormat="1" ht="2.25" customHeight="1">
      <c r="A552" s="288"/>
      <c r="B552" s="308"/>
      <c r="C552" s="308"/>
      <c r="D552" s="308"/>
      <c r="E552" s="308"/>
    </row>
    <row r="553" spans="1:5" s="285" customFormat="1" ht="9" customHeight="1">
      <c r="A553" s="286" t="s">
        <v>45</v>
      </c>
      <c r="B553" s="342">
        <f t="shared" ref="B553:B584" si="15">SUM(C553:D553)</f>
        <v>3239</v>
      </c>
      <c r="C553" s="324">
        <v>3239</v>
      </c>
      <c r="D553" s="324">
        <v>0</v>
      </c>
      <c r="E553" s="324">
        <v>2370</v>
      </c>
    </row>
    <row r="554" spans="1:5" s="285" customFormat="1" ht="9" customHeight="1">
      <c r="A554" s="286" t="s">
        <v>46</v>
      </c>
      <c r="B554" s="342">
        <f t="shared" si="15"/>
        <v>9353</v>
      </c>
      <c r="C554" s="324">
        <v>9324</v>
      </c>
      <c r="D554" s="324">
        <v>29</v>
      </c>
      <c r="E554" s="324">
        <v>5590</v>
      </c>
    </row>
    <row r="555" spans="1:5" s="285" customFormat="1" ht="9" customHeight="1">
      <c r="A555" s="286" t="s">
        <v>47</v>
      </c>
      <c r="B555" s="342">
        <f t="shared" si="15"/>
        <v>1660</v>
      </c>
      <c r="C555" s="324">
        <v>1660</v>
      </c>
      <c r="D555" s="324">
        <v>0</v>
      </c>
      <c r="E555" s="324">
        <v>302</v>
      </c>
    </row>
    <row r="556" spans="1:5" s="285" customFormat="1" ht="9" customHeight="1">
      <c r="A556" s="291" t="s">
        <v>48</v>
      </c>
      <c r="B556" s="343">
        <f t="shared" si="15"/>
        <v>1179</v>
      </c>
      <c r="C556" s="325">
        <v>1179</v>
      </c>
      <c r="D556" s="325">
        <v>0</v>
      </c>
      <c r="E556" s="325">
        <v>479</v>
      </c>
    </row>
    <row r="557" spans="1:5" s="285" customFormat="1" ht="9" customHeight="1">
      <c r="A557" s="286" t="s">
        <v>49</v>
      </c>
      <c r="B557" s="342">
        <f t="shared" si="15"/>
        <v>7867</v>
      </c>
      <c r="C557" s="324">
        <v>7865</v>
      </c>
      <c r="D557" s="324">
        <v>2</v>
      </c>
      <c r="E557" s="324">
        <v>5693</v>
      </c>
    </row>
    <row r="558" spans="1:5" s="285" customFormat="1" ht="9" customHeight="1">
      <c r="A558" s="286" t="s">
        <v>50</v>
      </c>
      <c r="B558" s="342">
        <f t="shared" si="15"/>
        <v>935</v>
      </c>
      <c r="C558" s="324">
        <v>883</v>
      </c>
      <c r="D558" s="324">
        <v>52</v>
      </c>
      <c r="E558" s="324">
        <v>675</v>
      </c>
    </row>
    <row r="559" spans="1:5" s="285" customFormat="1" ht="9" customHeight="1">
      <c r="A559" s="286" t="s">
        <v>51</v>
      </c>
      <c r="B559" s="342">
        <f t="shared" si="15"/>
        <v>1584</v>
      </c>
      <c r="C559" s="324">
        <v>1584</v>
      </c>
      <c r="D559" s="324">
        <v>0</v>
      </c>
      <c r="E559" s="324">
        <v>765</v>
      </c>
    </row>
    <row r="560" spans="1:5" s="285" customFormat="1" ht="9" customHeight="1">
      <c r="A560" s="291" t="s">
        <v>52</v>
      </c>
      <c r="B560" s="343">
        <f t="shared" si="15"/>
        <v>9810</v>
      </c>
      <c r="C560" s="325">
        <v>9810</v>
      </c>
      <c r="D560" s="325">
        <v>0</v>
      </c>
      <c r="E560" s="325">
        <v>6880</v>
      </c>
    </row>
    <row r="561" spans="1:5" s="285" customFormat="1" ht="9" customHeight="1">
      <c r="A561" s="286" t="s">
        <v>53</v>
      </c>
      <c r="B561" s="342">
        <f t="shared" si="15"/>
        <v>28681</v>
      </c>
      <c r="C561" s="324">
        <v>28303</v>
      </c>
      <c r="D561" s="324">
        <v>378</v>
      </c>
      <c r="E561" s="324">
        <v>13749</v>
      </c>
    </row>
    <row r="562" spans="1:5" s="285" customFormat="1" ht="9" customHeight="1">
      <c r="A562" s="286" t="s">
        <v>54</v>
      </c>
      <c r="B562" s="342">
        <f t="shared" si="15"/>
        <v>2045</v>
      </c>
      <c r="C562" s="324">
        <v>2045</v>
      </c>
      <c r="D562" s="324">
        <v>0</v>
      </c>
      <c r="E562" s="324">
        <v>1186</v>
      </c>
    </row>
    <row r="563" spans="1:5" s="285" customFormat="1" ht="9" customHeight="1">
      <c r="A563" s="286" t="s">
        <v>55</v>
      </c>
      <c r="B563" s="342">
        <f t="shared" si="15"/>
        <v>13394</v>
      </c>
      <c r="C563" s="324">
        <v>13394</v>
      </c>
      <c r="D563" s="324">
        <v>0</v>
      </c>
      <c r="E563" s="324">
        <v>9794</v>
      </c>
    </row>
    <row r="564" spans="1:5" s="285" customFormat="1" ht="9" customHeight="1">
      <c r="A564" s="291" t="s">
        <v>56</v>
      </c>
      <c r="B564" s="343">
        <f t="shared" si="15"/>
        <v>5925</v>
      </c>
      <c r="C564" s="325">
        <v>5786</v>
      </c>
      <c r="D564" s="325">
        <v>139</v>
      </c>
      <c r="E564" s="325">
        <v>2743</v>
      </c>
    </row>
    <row r="565" spans="1:5" s="285" customFormat="1" ht="9" customHeight="1">
      <c r="A565" s="286" t="s">
        <v>57</v>
      </c>
      <c r="B565" s="342">
        <f t="shared" si="15"/>
        <v>1175</v>
      </c>
      <c r="C565" s="324">
        <v>1173</v>
      </c>
      <c r="D565" s="324">
        <v>2</v>
      </c>
      <c r="E565" s="324">
        <v>763</v>
      </c>
    </row>
    <row r="566" spans="1:5" s="285" customFormat="1" ht="9" customHeight="1">
      <c r="A566" s="286" t="s">
        <v>58</v>
      </c>
      <c r="B566" s="342">
        <f t="shared" si="15"/>
        <v>20598</v>
      </c>
      <c r="C566" s="324">
        <v>20573</v>
      </c>
      <c r="D566" s="324">
        <v>25</v>
      </c>
      <c r="E566" s="324">
        <v>14990</v>
      </c>
    </row>
    <row r="567" spans="1:5" s="285" customFormat="1" ht="9" customHeight="1">
      <c r="A567" s="286" t="s">
        <v>59</v>
      </c>
      <c r="B567" s="342">
        <f t="shared" si="15"/>
        <v>12800</v>
      </c>
      <c r="C567" s="324">
        <v>12629</v>
      </c>
      <c r="D567" s="324">
        <v>171</v>
      </c>
      <c r="E567" s="324">
        <v>10720</v>
      </c>
    </row>
    <row r="568" spans="1:5" s="285" customFormat="1" ht="9" customHeight="1">
      <c r="A568" s="291" t="s">
        <v>60</v>
      </c>
      <c r="B568" s="343">
        <f t="shared" si="15"/>
        <v>3906</v>
      </c>
      <c r="C568" s="325">
        <v>3899</v>
      </c>
      <c r="D568" s="325">
        <v>7</v>
      </c>
      <c r="E568" s="325">
        <v>2244</v>
      </c>
    </row>
    <row r="569" spans="1:5" s="285" customFormat="1" ht="9" customHeight="1">
      <c r="A569" s="286" t="s">
        <v>61</v>
      </c>
      <c r="B569" s="342">
        <f t="shared" si="15"/>
        <v>3863</v>
      </c>
      <c r="C569" s="324">
        <v>3863</v>
      </c>
      <c r="D569" s="324">
        <v>0</v>
      </c>
      <c r="E569" s="324">
        <v>1735</v>
      </c>
    </row>
    <row r="570" spans="1:5" s="285" customFormat="1" ht="9" customHeight="1">
      <c r="A570" s="286" t="s">
        <v>62</v>
      </c>
      <c r="B570" s="342">
        <f t="shared" si="15"/>
        <v>1441</v>
      </c>
      <c r="C570" s="324">
        <v>1441</v>
      </c>
      <c r="D570" s="324">
        <v>0</v>
      </c>
      <c r="E570" s="324">
        <v>714</v>
      </c>
    </row>
    <row r="571" spans="1:5" s="285" customFormat="1" ht="9" customHeight="1">
      <c r="A571" s="286" t="s">
        <v>63</v>
      </c>
      <c r="B571" s="342">
        <f t="shared" si="15"/>
        <v>13894</v>
      </c>
      <c r="C571" s="324">
        <v>13806</v>
      </c>
      <c r="D571" s="324">
        <v>88</v>
      </c>
      <c r="E571" s="324">
        <v>13855</v>
      </c>
    </row>
    <row r="572" spans="1:5" s="285" customFormat="1" ht="9" customHeight="1">
      <c r="A572" s="291" t="s">
        <v>64</v>
      </c>
      <c r="B572" s="343">
        <f t="shared" si="15"/>
        <v>1740</v>
      </c>
      <c r="C572" s="325">
        <v>1740</v>
      </c>
      <c r="D572" s="325">
        <v>0</v>
      </c>
      <c r="E572" s="325">
        <v>863</v>
      </c>
    </row>
    <row r="573" spans="1:5" s="285" customFormat="1" ht="9" customHeight="1">
      <c r="A573" s="286" t="s">
        <v>65</v>
      </c>
      <c r="B573" s="342">
        <f t="shared" si="15"/>
        <v>4481</v>
      </c>
      <c r="C573" s="324">
        <v>4480</v>
      </c>
      <c r="D573" s="324">
        <v>1</v>
      </c>
      <c r="E573" s="324">
        <v>1479</v>
      </c>
    </row>
    <row r="574" spans="1:5" s="285" customFormat="1" ht="9" customHeight="1">
      <c r="A574" s="286" t="s">
        <v>66</v>
      </c>
      <c r="B574" s="342">
        <f t="shared" si="15"/>
        <v>6770</v>
      </c>
      <c r="C574" s="324">
        <v>6758</v>
      </c>
      <c r="D574" s="324">
        <v>12</v>
      </c>
      <c r="E574" s="324">
        <v>6716</v>
      </c>
    </row>
    <row r="575" spans="1:5" s="285" customFormat="1" ht="9" customHeight="1">
      <c r="A575" s="286" t="s">
        <v>67</v>
      </c>
      <c r="B575" s="342">
        <f t="shared" si="15"/>
        <v>3687</v>
      </c>
      <c r="C575" s="324">
        <v>3671</v>
      </c>
      <c r="D575" s="324">
        <v>16</v>
      </c>
      <c r="E575" s="324">
        <v>1580</v>
      </c>
    </row>
    <row r="576" spans="1:5" s="285" customFormat="1" ht="9" customHeight="1">
      <c r="A576" s="291" t="s">
        <v>68</v>
      </c>
      <c r="B576" s="343">
        <f t="shared" si="15"/>
        <v>3956</v>
      </c>
      <c r="C576" s="325">
        <v>3955</v>
      </c>
      <c r="D576" s="325">
        <v>1</v>
      </c>
      <c r="E576" s="325">
        <v>3352</v>
      </c>
    </row>
    <row r="577" spans="1:5" s="285" customFormat="1" ht="9" customHeight="1">
      <c r="A577" s="286" t="s">
        <v>69</v>
      </c>
      <c r="B577" s="342">
        <f t="shared" si="15"/>
        <v>4570</v>
      </c>
      <c r="C577" s="324">
        <v>4570</v>
      </c>
      <c r="D577" s="324">
        <v>0</v>
      </c>
      <c r="E577" s="324">
        <v>2460</v>
      </c>
    </row>
    <row r="578" spans="1:5" s="285" customFormat="1" ht="9" customHeight="1">
      <c r="A578" s="286" t="s">
        <v>70</v>
      </c>
      <c r="B578" s="342">
        <f t="shared" si="15"/>
        <v>8208</v>
      </c>
      <c r="C578" s="324">
        <v>8208</v>
      </c>
      <c r="D578" s="324">
        <v>0</v>
      </c>
      <c r="E578" s="324">
        <v>4503</v>
      </c>
    </row>
    <row r="579" spans="1:5" s="285" customFormat="1" ht="9" customHeight="1">
      <c r="A579" s="286" t="s">
        <v>71</v>
      </c>
      <c r="B579" s="342">
        <f t="shared" si="15"/>
        <v>4453</v>
      </c>
      <c r="C579" s="324">
        <v>4449</v>
      </c>
      <c r="D579" s="324">
        <v>4</v>
      </c>
      <c r="E579" s="324">
        <v>1636</v>
      </c>
    </row>
    <row r="580" spans="1:5" s="285" customFormat="1" ht="9" customHeight="1">
      <c r="A580" s="291" t="s">
        <v>72</v>
      </c>
      <c r="B580" s="343">
        <f t="shared" si="15"/>
        <v>5556</v>
      </c>
      <c r="C580" s="325">
        <v>5556</v>
      </c>
      <c r="D580" s="325">
        <v>0</v>
      </c>
      <c r="E580" s="325">
        <v>2145</v>
      </c>
    </row>
    <row r="581" spans="1:5" s="285" customFormat="1" ht="9" customHeight="1">
      <c r="A581" s="286" t="s">
        <v>73</v>
      </c>
      <c r="B581" s="342">
        <f t="shared" si="15"/>
        <v>642</v>
      </c>
      <c r="C581" s="324">
        <v>640</v>
      </c>
      <c r="D581" s="324">
        <v>2</v>
      </c>
      <c r="E581" s="324">
        <v>291</v>
      </c>
    </row>
    <row r="582" spans="1:5" s="285" customFormat="1" ht="9" customHeight="1">
      <c r="A582" s="286" t="s">
        <v>74</v>
      </c>
      <c r="B582" s="342">
        <f t="shared" si="15"/>
        <v>6183</v>
      </c>
      <c r="C582" s="324">
        <v>6173</v>
      </c>
      <c r="D582" s="324">
        <v>10</v>
      </c>
      <c r="E582" s="324">
        <v>3019</v>
      </c>
    </row>
    <row r="583" spans="1:5" s="285" customFormat="1" ht="9" customHeight="1">
      <c r="A583" s="286" t="s">
        <v>75</v>
      </c>
      <c r="B583" s="342">
        <f t="shared" si="15"/>
        <v>2835</v>
      </c>
      <c r="C583" s="324">
        <v>2831</v>
      </c>
      <c r="D583" s="324">
        <v>4</v>
      </c>
      <c r="E583" s="324">
        <v>1579</v>
      </c>
    </row>
    <row r="584" spans="1:5" s="285" customFormat="1" ht="9" customHeight="1">
      <c r="A584" s="291" t="s">
        <v>76</v>
      </c>
      <c r="B584" s="343">
        <f t="shared" si="15"/>
        <v>1303</v>
      </c>
      <c r="C584" s="325">
        <v>1303</v>
      </c>
      <c r="D584" s="325">
        <v>0</v>
      </c>
      <c r="E584" s="325">
        <v>499</v>
      </c>
    </row>
    <row r="585" spans="1:5" ht="9" customHeight="1">
      <c r="B585" s="356"/>
      <c r="C585" s="356"/>
      <c r="D585" s="356"/>
      <c r="E585" s="356"/>
    </row>
    <row r="586" spans="1:5" ht="9" customHeight="1">
      <c r="A586" s="284">
        <v>2011</v>
      </c>
      <c r="B586" s="356"/>
      <c r="C586" s="356"/>
      <c r="D586" s="356"/>
      <c r="E586" s="356"/>
    </row>
    <row r="587" spans="1:5" s="285" customFormat="1" ht="9" customHeight="1">
      <c r="A587" s="284" t="s">
        <v>44</v>
      </c>
      <c r="B587" s="308">
        <f>SUM(B589:B620)</f>
        <v>202477</v>
      </c>
      <c r="C587" s="308">
        <f>SUM(C589:C620)</f>
        <v>201680</v>
      </c>
      <c r="D587" s="308">
        <f>SUM(D589:D620)</f>
        <v>797</v>
      </c>
      <c r="E587" s="308">
        <f>SUM(E589:E620)</f>
        <v>124014</v>
      </c>
    </row>
    <row r="588" spans="1:5" s="285" customFormat="1" ht="2.25" customHeight="1">
      <c r="A588" s="288"/>
      <c r="B588" s="308"/>
      <c r="C588" s="308"/>
      <c r="D588" s="308"/>
      <c r="E588" s="308"/>
    </row>
    <row r="589" spans="1:5" s="285" customFormat="1" ht="9" customHeight="1">
      <c r="A589" s="286" t="s">
        <v>45</v>
      </c>
      <c r="B589" s="342">
        <f t="shared" ref="B589:B620" si="16">SUM(C589:D589)</f>
        <v>3013</v>
      </c>
      <c r="C589" s="324">
        <v>3013</v>
      </c>
      <c r="D589" s="324">
        <v>0</v>
      </c>
      <c r="E589" s="324">
        <v>2278</v>
      </c>
    </row>
    <row r="590" spans="1:5" s="285" customFormat="1" ht="9" customHeight="1">
      <c r="A590" s="286" t="s">
        <v>46</v>
      </c>
      <c r="B590" s="342">
        <f t="shared" si="16"/>
        <v>10130</v>
      </c>
      <c r="C590" s="324">
        <v>10101</v>
      </c>
      <c r="D590" s="324">
        <v>29</v>
      </c>
      <c r="E590" s="324">
        <v>4356</v>
      </c>
    </row>
    <row r="591" spans="1:5" s="285" customFormat="1" ht="9" customHeight="1">
      <c r="A591" s="286" t="s">
        <v>47</v>
      </c>
      <c r="B591" s="342">
        <f t="shared" si="16"/>
        <v>1557</v>
      </c>
      <c r="C591" s="324">
        <v>1557</v>
      </c>
      <c r="D591" s="324">
        <v>0</v>
      </c>
      <c r="E591" s="324">
        <v>247</v>
      </c>
    </row>
    <row r="592" spans="1:5" s="285" customFormat="1" ht="9" customHeight="1">
      <c r="A592" s="291" t="s">
        <v>48</v>
      </c>
      <c r="B592" s="343">
        <f t="shared" si="16"/>
        <v>1150</v>
      </c>
      <c r="C592" s="325">
        <v>1150</v>
      </c>
      <c r="D592" s="325">
        <v>0</v>
      </c>
      <c r="E592" s="325">
        <v>426</v>
      </c>
    </row>
    <row r="593" spans="1:5" s="285" customFormat="1" ht="9" customHeight="1">
      <c r="A593" s="286" t="s">
        <v>49</v>
      </c>
      <c r="B593" s="342">
        <f t="shared" si="16"/>
        <v>7669</v>
      </c>
      <c r="C593" s="324">
        <v>7669</v>
      </c>
      <c r="D593" s="324">
        <v>0</v>
      </c>
      <c r="E593" s="324">
        <v>5335</v>
      </c>
    </row>
    <row r="594" spans="1:5" s="285" customFormat="1" ht="9" customHeight="1">
      <c r="A594" s="286" t="s">
        <v>50</v>
      </c>
      <c r="B594" s="342">
        <f t="shared" si="16"/>
        <v>947</v>
      </c>
      <c r="C594" s="324">
        <v>885</v>
      </c>
      <c r="D594" s="324">
        <v>62</v>
      </c>
      <c r="E594" s="324">
        <v>620</v>
      </c>
    </row>
    <row r="595" spans="1:5" s="285" customFormat="1" ht="9" customHeight="1">
      <c r="A595" s="286" t="s">
        <v>51</v>
      </c>
      <c r="B595" s="342">
        <f t="shared" si="16"/>
        <v>1753</v>
      </c>
      <c r="C595" s="324">
        <v>1753</v>
      </c>
      <c r="D595" s="324">
        <v>0</v>
      </c>
      <c r="E595" s="324">
        <v>560</v>
      </c>
    </row>
    <row r="596" spans="1:5" s="285" customFormat="1" ht="9" customHeight="1">
      <c r="A596" s="291" t="s">
        <v>52</v>
      </c>
      <c r="B596" s="343">
        <f t="shared" si="16"/>
        <v>9157</v>
      </c>
      <c r="C596" s="325">
        <v>9157</v>
      </c>
      <c r="D596" s="325">
        <v>0</v>
      </c>
      <c r="E596" s="325">
        <v>6555</v>
      </c>
    </row>
    <row r="597" spans="1:5" s="285" customFormat="1" ht="9" customHeight="1">
      <c r="A597" s="286" t="s">
        <v>53</v>
      </c>
      <c r="B597" s="342">
        <f t="shared" si="16"/>
        <v>26453</v>
      </c>
      <c r="C597" s="324">
        <v>26150</v>
      </c>
      <c r="D597" s="324">
        <v>303</v>
      </c>
      <c r="E597" s="324">
        <v>13535</v>
      </c>
    </row>
    <row r="598" spans="1:5" s="285" customFormat="1" ht="9" customHeight="1">
      <c r="A598" s="286" t="s">
        <v>54</v>
      </c>
      <c r="B598" s="342">
        <f t="shared" si="16"/>
        <v>2109</v>
      </c>
      <c r="C598" s="324">
        <v>2109</v>
      </c>
      <c r="D598" s="324">
        <v>0</v>
      </c>
      <c r="E598" s="324">
        <v>1357</v>
      </c>
    </row>
    <row r="599" spans="1:5" s="285" customFormat="1" ht="9" customHeight="1">
      <c r="A599" s="286" t="s">
        <v>55</v>
      </c>
      <c r="B599" s="342">
        <f t="shared" si="16"/>
        <v>14417</v>
      </c>
      <c r="C599" s="324">
        <v>14417</v>
      </c>
      <c r="D599" s="324">
        <v>0</v>
      </c>
      <c r="E599" s="324">
        <v>10635</v>
      </c>
    </row>
    <row r="600" spans="1:5" s="285" customFormat="1" ht="9" customHeight="1">
      <c r="A600" s="291" t="s">
        <v>56</v>
      </c>
      <c r="B600" s="343">
        <f t="shared" si="16"/>
        <v>6415</v>
      </c>
      <c r="C600" s="325">
        <v>6316</v>
      </c>
      <c r="D600" s="325">
        <v>99</v>
      </c>
      <c r="E600" s="325">
        <v>3672</v>
      </c>
    </row>
    <row r="601" spans="1:5" s="285" customFormat="1" ht="9" customHeight="1">
      <c r="A601" s="286" t="s">
        <v>57</v>
      </c>
      <c r="B601" s="342">
        <f t="shared" si="16"/>
        <v>1329</v>
      </c>
      <c r="C601" s="324">
        <v>1329</v>
      </c>
      <c r="D601" s="324">
        <v>0</v>
      </c>
      <c r="E601" s="324">
        <v>952</v>
      </c>
    </row>
    <row r="602" spans="1:5" s="285" customFormat="1" ht="9" customHeight="1">
      <c r="A602" s="286" t="s">
        <v>58</v>
      </c>
      <c r="B602" s="342">
        <f t="shared" si="16"/>
        <v>22424</v>
      </c>
      <c r="C602" s="324">
        <v>22411</v>
      </c>
      <c r="D602" s="324">
        <v>13</v>
      </c>
      <c r="E602" s="324">
        <v>16572</v>
      </c>
    </row>
    <row r="603" spans="1:5" s="285" customFormat="1" ht="9" customHeight="1">
      <c r="A603" s="286" t="s">
        <v>59</v>
      </c>
      <c r="B603" s="342">
        <f t="shared" si="16"/>
        <v>12931</v>
      </c>
      <c r="C603" s="324">
        <v>12746</v>
      </c>
      <c r="D603" s="324">
        <v>185</v>
      </c>
      <c r="E603" s="324">
        <v>9060</v>
      </c>
    </row>
    <row r="604" spans="1:5" s="285" customFormat="1" ht="9" customHeight="1">
      <c r="A604" s="291" t="s">
        <v>60</v>
      </c>
      <c r="B604" s="343">
        <f t="shared" si="16"/>
        <v>4420</v>
      </c>
      <c r="C604" s="325">
        <v>4416</v>
      </c>
      <c r="D604" s="325">
        <v>4</v>
      </c>
      <c r="E604" s="325">
        <v>2270</v>
      </c>
    </row>
    <row r="605" spans="1:5" s="285" customFormat="1" ht="9" customHeight="1">
      <c r="A605" s="286" t="s">
        <v>61</v>
      </c>
      <c r="B605" s="342">
        <f t="shared" si="16"/>
        <v>4428</v>
      </c>
      <c r="C605" s="324">
        <v>4428</v>
      </c>
      <c r="D605" s="324">
        <v>0</v>
      </c>
      <c r="E605" s="324">
        <v>1969</v>
      </c>
    </row>
    <row r="606" spans="1:5" s="285" customFormat="1" ht="9" customHeight="1">
      <c r="A606" s="286" t="s">
        <v>62</v>
      </c>
      <c r="B606" s="342">
        <f t="shared" si="16"/>
        <v>2105</v>
      </c>
      <c r="C606" s="324">
        <v>2105</v>
      </c>
      <c r="D606" s="324">
        <v>0</v>
      </c>
      <c r="E606" s="324">
        <v>747</v>
      </c>
    </row>
    <row r="607" spans="1:5" s="285" customFormat="1" ht="9" customHeight="1">
      <c r="A607" s="286" t="s">
        <v>63</v>
      </c>
      <c r="B607" s="342">
        <f t="shared" si="16"/>
        <v>12962</v>
      </c>
      <c r="C607" s="324">
        <v>12933</v>
      </c>
      <c r="D607" s="324">
        <v>29</v>
      </c>
      <c r="E607" s="324">
        <v>12623</v>
      </c>
    </row>
    <row r="608" spans="1:5" s="285" customFormat="1" ht="9" customHeight="1">
      <c r="A608" s="291" t="s">
        <v>64</v>
      </c>
      <c r="B608" s="343">
        <f t="shared" si="16"/>
        <v>1961</v>
      </c>
      <c r="C608" s="325">
        <v>1961</v>
      </c>
      <c r="D608" s="325">
        <v>0</v>
      </c>
      <c r="E608" s="325">
        <v>1103</v>
      </c>
    </row>
    <row r="609" spans="1:5" s="285" customFormat="1" ht="9" customHeight="1">
      <c r="A609" s="286" t="s">
        <v>65</v>
      </c>
      <c r="B609" s="342">
        <f t="shared" si="16"/>
        <v>4744</v>
      </c>
      <c r="C609" s="324">
        <v>4744</v>
      </c>
      <c r="D609" s="324">
        <v>0</v>
      </c>
      <c r="E609" s="324">
        <v>2301</v>
      </c>
    </row>
    <row r="610" spans="1:5" s="285" customFormat="1" ht="9" customHeight="1">
      <c r="A610" s="286" t="s">
        <v>66</v>
      </c>
      <c r="B610" s="342">
        <f t="shared" si="16"/>
        <v>6540</v>
      </c>
      <c r="C610" s="324">
        <v>6523</v>
      </c>
      <c r="D610" s="324">
        <v>17</v>
      </c>
      <c r="E610" s="324">
        <v>6191</v>
      </c>
    </row>
    <row r="611" spans="1:5" s="285" customFormat="1" ht="9" customHeight="1">
      <c r="A611" s="286" t="s">
        <v>67</v>
      </c>
      <c r="B611" s="342">
        <f t="shared" si="16"/>
        <v>4991</v>
      </c>
      <c r="C611" s="324">
        <v>4962</v>
      </c>
      <c r="D611" s="324">
        <v>29</v>
      </c>
      <c r="E611" s="324">
        <v>1904</v>
      </c>
    </row>
    <row r="612" spans="1:5" s="285" customFormat="1" ht="9" customHeight="1">
      <c r="A612" s="291" t="s">
        <v>68</v>
      </c>
      <c r="B612" s="343">
        <f t="shared" si="16"/>
        <v>4226</v>
      </c>
      <c r="C612" s="325">
        <v>4226</v>
      </c>
      <c r="D612" s="325">
        <v>0</v>
      </c>
      <c r="E612" s="325">
        <v>3358</v>
      </c>
    </row>
    <row r="613" spans="1:5" s="285" customFormat="1" ht="9" customHeight="1">
      <c r="A613" s="286" t="s">
        <v>69</v>
      </c>
      <c r="B613" s="342">
        <f t="shared" si="16"/>
        <v>5395</v>
      </c>
      <c r="C613" s="324">
        <v>5392</v>
      </c>
      <c r="D613" s="324">
        <v>3</v>
      </c>
      <c r="E613" s="324">
        <v>2898</v>
      </c>
    </row>
    <row r="614" spans="1:5" s="285" customFormat="1" ht="9" customHeight="1">
      <c r="A614" s="286" t="s">
        <v>70</v>
      </c>
      <c r="B614" s="342">
        <f t="shared" si="16"/>
        <v>8332</v>
      </c>
      <c r="C614" s="324">
        <v>8332</v>
      </c>
      <c r="D614" s="324">
        <v>0</v>
      </c>
      <c r="E614" s="324">
        <v>3187</v>
      </c>
    </row>
    <row r="615" spans="1:5" s="285" customFormat="1" ht="9" customHeight="1">
      <c r="A615" s="286" t="s">
        <v>71</v>
      </c>
      <c r="B615" s="342">
        <f t="shared" si="16"/>
        <v>4621</v>
      </c>
      <c r="C615" s="324">
        <v>4618</v>
      </c>
      <c r="D615" s="324">
        <v>3</v>
      </c>
      <c r="E615" s="324">
        <v>1879</v>
      </c>
    </row>
    <row r="616" spans="1:5" s="285" customFormat="1" ht="9" customHeight="1">
      <c r="A616" s="291" t="s">
        <v>72</v>
      </c>
      <c r="B616" s="343">
        <f t="shared" si="16"/>
        <v>5488</v>
      </c>
      <c r="C616" s="325">
        <v>5488</v>
      </c>
      <c r="D616" s="325">
        <v>0</v>
      </c>
      <c r="E616" s="325">
        <v>2232</v>
      </c>
    </row>
    <row r="617" spans="1:5" s="285" customFormat="1" ht="9" customHeight="1">
      <c r="A617" s="286" t="s">
        <v>73</v>
      </c>
      <c r="B617" s="342">
        <f t="shared" si="16"/>
        <v>1090</v>
      </c>
      <c r="C617" s="324">
        <v>1088</v>
      </c>
      <c r="D617" s="324">
        <v>2</v>
      </c>
      <c r="E617" s="324">
        <v>462</v>
      </c>
    </row>
    <row r="618" spans="1:5" s="285" customFormat="1" ht="9" customHeight="1">
      <c r="A618" s="286" t="s">
        <v>74</v>
      </c>
      <c r="B618" s="342">
        <f t="shared" si="16"/>
        <v>5445</v>
      </c>
      <c r="C618" s="324">
        <v>5428</v>
      </c>
      <c r="D618" s="324">
        <v>17</v>
      </c>
      <c r="E618" s="324">
        <v>2560</v>
      </c>
    </row>
    <row r="619" spans="1:5" s="285" customFormat="1" ht="9" customHeight="1">
      <c r="A619" s="286" t="s">
        <v>75</v>
      </c>
      <c r="B619" s="342">
        <f t="shared" si="16"/>
        <v>2949</v>
      </c>
      <c r="C619" s="324">
        <v>2947</v>
      </c>
      <c r="D619" s="324">
        <v>2</v>
      </c>
      <c r="E619" s="324">
        <v>1504</v>
      </c>
    </row>
    <row r="620" spans="1:5" s="285" customFormat="1" ht="9" customHeight="1">
      <c r="A620" s="291" t="s">
        <v>76</v>
      </c>
      <c r="B620" s="343">
        <f t="shared" si="16"/>
        <v>1326</v>
      </c>
      <c r="C620" s="325">
        <v>1326</v>
      </c>
      <c r="D620" s="325">
        <v>0</v>
      </c>
      <c r="E620" s="325">
        <v>666</v>
      </c>
    </row>
    <row r="621" spans="1:5" ht="9" customHeight="1">
      <c r="B621" s="356"/>
      <c r="C621" s="356"/>
      <c r="D621" s="356"/>
      <c r="E621" s="356"/>
    </row>
    <row r="622" spans="1:5" ht="9" customHeight="1">
      <c r="A622" s="284">
        <v>2012</v>
      </c>
      <c r="B622" s="356"/>
      <c r="C622" s="356"/>
      <c r="D622" s="356"/>
      <c r="E622" s="356"/>
    </row>
    <row r="623" spans="1:5" s="285" customFormat="1" ht="9" customHeight="1">
      <c r="A623" s="284" t="s">
        <v>44</v>
      </c>
      <c r="B623" s="308">
        <f>SUM(B625:B656)</f>
        <v>209508</v>
      </c>
      <c r="C623" s="308">
        <f>SUM(C625:C656)</f>
        <v>208615</v>
      </c>
      <c r="D623" s="308">
        <f>SUM(D625:D656)</f>
        <v>893</v>
      </c>
      <c r="E623" s="308">
        <f>SUM(E625:E656)</f>
        <v>129795</v>
      </c>
    </row>
    <row r="624" spans="1:5" s="285" customFormat="1" ht="2.25" customHeight="1">
      <c r="A624" s="288"/>
      <c r="B624" s="308"/>
      <c r="C624" s="308"/>
      <c r="D624" s="308"/>
      <c r="E624" s="308"/>
    </row>
    <row r="625" spans="1:5" s="285" customFormat="1" ht="9" customHeight="1">
      <c r="A625" s="286" t="s">
        <v>45</v>
      </c>
      <c r="B625" s="342">
        <f t="shared" ref="B625:B656" si="17">SUM(C625:D625)</f>
        <v>2502</v>
      </c>
      <c r="C625" s="324">
        <v>2502</v>
      </c>
      <c r="D625" s="357" t="s">
        <v>164</v>
      </c>
      <c r="E625" s="324">
        <v>2638</v>
      </c>
    </row>
    <row r="626" spans="1:5" s="285" customFormat="1" ht="9" customHeight="1">
      <c r="A626" s="286" t="s">
        <v>46</v>
      </c>
      <c r="B626" s="342">
        <f t="shared" si="17"/>
        <v>10139</v>
      </c>
      <c r="C626" s="324">
        <v>10112</v>
      </c>
      <c r="D626" s="357">
        <v>27</v>
      </c>
      <c r="E626" s="324">
        <v>3752</v>
      </c>
    </row>
    <row r="627" spans="1:5" s="285" customFormat="1" ht="9" customHeight="1">
      <c r="A627" s="286" t="s">
        <v>47</v>
      </c>
      <c r="B627" s="342">
        <f t="shared" si="17"/>
        <v>1514</v>
      </c>
      <c r="C627" s="324">
        <v>1514</v>
      </c>
      <c r="D627" s="357" t="s">
        <v>164</v>
      </c>
      <c r="E627" s="324">
        <v>295</v>
      </c>
    </row>
    <row r="628" spans="1:5" s="285" customFormat="1" ht="9" customHeight="1">
      <c r="A628" s="291" t="s">
        <v>48</v>
      </c>
      <c r="B628" s="343">
        <f t="shared" si="17"/>
        <v>1358</v>
      </c>
      <c r="C628" s="325">
        <v>1358</v>
      </c>
      <c r="D628" s="358" t="s">
        <v>164</v>
      </c>
      <c r="E628" s="325">
        <v>607</v>
      </c>
    </row>
    <row r="629" spans="1:5" s="285" customFormat="1" ht="9" customHeight="1">
      <c r="A629" s="286" t="s">
        <v>49</v>
      </c>
      <c r="B629" s="342">
        <f t="shared" si="17"/>
        <v>8279</v>
      </c>
      <c r="C629" s="324">
        <v>8279</v>
      </c>
      <c r="D629" s="357" t="s">
        <v>164</v>
      </c>
      <c r="E629" s="324">
        <v>6547</v>
      </c>
    </row>
    <row r="630" spans="1:5" s="285" customFormat="1" ht="9" customHeight="1">
      <c r="A630" s="286" t="s">
        <v>50</v>
      </c>
      <c r="B630" s="342">
        <f t="shared" si="17"/>
        <v>1073</v>
      </c>
      <c r="C630" s="324">
        <v>998</v>
      </c>
      <c r="D630" s="357">
        <v>75</v>
      </c>
      <c r="E630" s="324">
        <v>853</v>
      </c>
    </row>
    <row r="631" spans="1:5" s="285" customFormat="1" ht="9" customHeight="1">
      <c r="A631" s="286" t="s">
        <v>51</v>
      </c>
      <c r="B631" s="342">
        <f t="shared" si="17"/>
        <v>2004</v>
      </c>
      <c r="C631" s="324">
        <v>2004</v>
      </c>
      <c r="D631" s="357" t="s">
        <v>164</v>
      </c>
      <c r="E631" s="324">
        <v>647</v>
      </c>
    </row>
    <row r="632" spans="1:5" s="285" customFormat="1" ht="9" customHeight="1">
      <c r="A632" s="291" t="s">
        <v>52</v>
      </c>
      <c r="B632" s="343">
        <f t="shared" si="17"/>
        <v>9330</v>
      </c>
      <c r="C632" s="325">
        <v>9330</v>
      </c>
      <c r="D632" s="358" t="s">
        <v>164</v>
      </c>
      <c r="E632" s="325">
        <v>7534</v>
      </c>
    </row>
    <row r="633" spans="1:5" s="285" customFormat="1" ht="9" customHeight="1">
      <c r="A633" s="286" t="s">
        <v>53</v>
      </c>
      <c r="B633" s="342">
        <f t="shared" si="17"/>
        <v>25473</v>
      </c>
      <c r="C633" s="324">
        <v>25059</v>
      </c>
      <c r="D633" s="357">
        <v>414</v>
      </c>
      <c r="E633" s="324">
        <v>12831</v>
      </c>
    </row>
    <row r="634" spans="1:5" s="285" customFormat="1" ht="9" customHeight="1">
      <c r="A634" s="286" t="s">
        <v>54</v>
      </c>
      <c r="B634" s="342">
        <f t="shared" si="17"/>
        <v>2279</v>
      </c>
      <c r="C634" s="324">
        <v>2279</v>
      </c>
      <c r="D634" s="357" t="s">
        <v>164</v>
      </c>
      <c r="E634" s="324">
        <v>1227</v>
      </c>
    </row>
    <row r="635" spans="1:5" s="285" customFormat="1" ht="9" customHeight="1">
      <c r="A635" s="286" t="s">
        <v>55</v>
      </c>
      <c r="B635" s="342">
        <f t="shared" si="17"/>
        <v>15185</v>
      </c>
      <c r="C635" s="324">
        <v>15185</v>
      </c>
      <c r="D635" s="357" t="s">
        <v>164</v>
      </c>
      <c r="E635" s="324">
        <v>9932</v>
      </c>
    </row>
    <row r="636" spans="1:5" s="285" customFormat="1" ht="9" customHeight="1">
      <c r="A636" s="291" t="s">
        <v>56</v>
      </c>
      <c r="B636" s="343">
        <f t="shared" si="17"/>
        <v>6337</v>
      </c>
      <c r="C636" s="325">
        <v>6240</v>
      </c>
      <c r="D636" s="358">
        <v>97</v>
      </c>
      <c r="E636" s="325">
        <v>3543</v>
      </c>
    </row>
    <row r="637" spans="1:5" s="285" customFormat="1" ht="9" customHeight="1">
      <c r="A637" s="286" t="s">
        <v>57</v>
      </c>
      <c r="B637" s="342">
        <f t="shared" si="17"/>
        <v>1422</v>
      </c>
      <c r="C637" s="324">
        <v>1410</v>
      </c>
      <c r="D637" s="357">
        <v>12</v>
      </c>
      <c r="E637" s="324">
        <v>1025</v>
      </c>
    </row>
    <row r="638" spans="1:5" s="285" customFormat="1" ht="9" customHeight="1">
      <c r="A638" s="286" t="s">
        <v>58</v>
      </c>
      <c r="B638" s="342">
        <f t="shared" si="17"/>
        <v>24334</v>
      </c>
      <c r="C638" s="324">
        <v>24312</v>
      </c>
      <c r="D638" s="357">
        <v>22</v>
      </c>
      <c r="E638" s="324">
        <v>13353</v>
      </c>
    </row>
    <row r="639" spans="1:5" s="285" customFormat="1" ht="9" customHeight="1">
      <c r="A639" s="286" t="s">
        <v>59</v>
      </c>
      <c r="B639" s="342">
        <f t="shared" si="17"/>
        <v>13171</v>
      </c>
      <c r="C639" s="324">
        <v>13024</v>
      </c>
      <c r="D639" s="357">
        <v>147</v>
      </c>
      <c r="E639" s="324">
        <v>10952</v>
      </c>
    </row>
    <row r="640" spans="1:5" s="285" customFormat="1" ht="9" customHeight="1">
      <c r="A640" s="291" t="s">
        <v>60</v>
      </c>
      <c r="B640" s="343">
        <f t="shared" si="17"/>
        <v>4852</v>
      </c>
      <c r="C640" s="325">
        <v>4842</v>
      </c>
      <c r="D640" s="358">
        <v>10</v>
      </c>
      <c r="E640" s="325">
        <v>2685</v>
      </c>
    </row>
    <row r="641" spans="1:5" s="285" customFormat="1" ht="9" customHeight="1">
      <c r="A641" s="286" t="s">
        <v>61</v>
      </c>
      <c r="B641" s="342">
        <f t="shared" si="17"/>
        <v>4723</v>
      </c>
      <c r="C641" s="324">
        <v>4714</v>
      </c>
      <c r="D641" s="357">
        <v>9</v>
      </c>
      <c r="E641" s="324">
        <v>1566</v>
      </c>
    </row>
    <row r="642" spans="1:5" s="285" customFormat="1" ht="9" customHeight="1">
      <c r="A642" s="286" t="s">
        <v>62</v>
      </c>
      <c r="B642" s="342">
        <f t="shared" si="17"/>
        <v>2110</v>
      </c>
      <c r="C642" s="324">
        <v>2110</v>
      </c>
      <c r="D642" s="357" t="s">
        <v>164</v>
      </c>
      <c r="E642" s="324">
        <v>841</v>
      </c>
    </row>
    <row r="643" spans="1:5" s="285" customFormat="1" ht="9" customHeight="1">
      <c r="A643" s="286" t="s">
        <v>63</v>
      </c>
      <c r="B643" s="342">
        <f t="shared" si="17"/>
        <v>13897</v>
      </c>
      <c r="C643" s="324">
        <v>13871</v>
      </c>
      <c r="D643" s="357">
        <v>26</v>
      </c>
      <c r="E643" s="324">
        <v>13589</v>
      </c>
    </row>
    <row r="644" spans="1:5" s="285" customFormat="1" ht="9" customHeight="1">
      <c r="A644" s="291" t="s">
        <v>64</v>
      </c>
      <c r="B644" s="343">
        <f t="shared" si="17"/>
        <v>2117</v>
      </c>
      <c r="C644" s="325">
        <v>2117</v>
      </c>
      <c r="D644" s="358" t="s">
        <v>164</v>
      </c>
      <c r="E644" s="325">
        <v>1249</v>
      </c>
    </row>
    <row r="645" spans="1:5" s="285" customFormat="1" ht="9" customHeight="1">
      <c r="A645" s="286" t="s">
        <v>65</v>
      </c>
      <c r="B645" s="342">
        <f t="shared" si="17"/>
        <v>4494</v>
      </c>
      <c r="C645" s="324">
        <v>4494</v>
      </c>
      <c r="D645" s="357" t="s">
        <v>164</v>
      </c>
      <c r="E645" s="324">
        <v>2612</v>
      </c>
    </row>
    <row r="646" spans="1:5" s="285" customFormat="1" ht="9" customHeight="1">
      <c r="A646" s="286" t="s">
        <v>66</v>
      </c>
      <c r="B646" s="342">
        <f t="shared" si="17"/>
        <v>7002</v>
      </c>
      <c r="C646" s="324">
        <v>6981</v>
      </c>
      <c r="D646" s="357">
        <v>21</v>
      </c>
      <c r="E646" s="324">
        <v>6412</v>
      </c>
    </row>
    <row r="647" spans="1:5" s="285" customFormat="1" ht="9" customHeight="1">
      <c r="A647" s="286" t="s">
        <v>67</v>
      </c>
      <c r="B647" s="342">
        <f t="shared" si="17"/>
        <v>4625</v>
      </c>
      <c r="C647" s="324">
        <v>4608</v>
      </c>
      <c r="D647" s="357">
        <v>17</v>
      </c>
      <c r="E647" s="324">
        <v>2002</v>
      </c>
    </row>
    <row r="648" spans="1:5" s="285" customFormat="1" ht="9" customHeight="1">
      <c r="A648" s="291" t="s">
        <v>68</v>
      </c>
      <c r="B648" s="343">
        <f t="shared" si="17"/>
        <v>4246</v>
      </c>
      <c r="C648" s="325">
        <v>4246</v>
      </c>
      <c r="D648" s="358" t="s">
        <v>164</v>
      </c>
      <c r="E648" s="325">
        <v>3989</v>
      </c>
    </row>
    <row r="649" spans="1:5" s="285" customFormat="1" ht="9" customHeight="1">
      <c r="A649" s="286" t="s">
        <v>69</v>
      </c>
      <c r="B649" s="342">
        <f t="shared" si="17"/>
        <v>4880</v>
      </c>
      <c r="C649" s="324">
        <v>4879</v>
      </c>
      <c r="D649" s="357">
        <v>1</v>
      </c>
      <c r="E649" s="324">
        <v>2894</v>
      </c>
    </row>
    <row r="650" spans="1:5" s="285" customFormat="1" ht="9" customHeight="1">
      <c r="A650" s="286" t="s">
        <v>70</v>
      </c>
      <c r="B650" s="342">
        <f t="shared" si="17"/>
        <v>9565</v>
      </c>
      <c r="C650" s="324">
        <v>9565</v>
      </c>
      <c r="D650" s="357" t="s">
        <v>164</v>
      </c>
      <c r="E650" s="324">
        <v>5400</v>
      </c>
    </row>
    <row r="651" spans="1:5" s="285" customFormat="1" ht="9" customHeight="1">
      <c r="A651" s="286" t="s">
        <v>71</v>
      </c>
      <c r="B651" s="342">
        <f t="shared" si="17"/>
        <v>6133</v>
      </c>
      <c r="C651" s="324">
        <v>6133</v>
      </c>
      <c r="D651" s="357" t="s">
        <v>164</v>
      </c>
      <c r="E651" s="324">
        <v>2386</v>
      </c>
    </row>
    <row r="652" spans="1:5" s="285" customFormat="1" ht="9" customHeight="1">
      <c r="A652" s="291" t="s">
        <v>72</v>
      </c>
      <c r="B652" s="343">
        <f t="shared" si="17"/>
        <v>5026</v>
      </c>
      <c r="C652" s="325">
        <v>5026</v>
      </c>
      <c r="D652" s="358" t="s">
        <v>164</v>
      </c>
      <c r="E652" s="325">
        <v>1939</v>
      </c>
    </row>
    <row r="653" spans="1:5" s="285" customFormat="1" ht="9" customHeight="1">
      <c r="A653" s="286" t="s">
        <v>73</v>
      </c>
      <c r="B653" s="342">
        <f t="shared" si="17"/>
        <v>650</v>
      </c>
      <c r="C653" s="324">
        <v>650</v>
      </c>
      <c r="D653" s="357" t="s">
        <v>164</v>
      </c>
      <c r="E653" s="324">
        <v>340</v>
      </c>
    </row>
    <row r="654" spans="1:5" s="285" customFormat="1" ht="9" customHeight="1">
      <c r="A654" s="286" t="s">
        <v>74</v>
      </c>
      <c r="B654" s="342">
        <f t="shared" si="17"/>
        <v>6347</v>
      </c>
      <c r="C654" s="324">
        <v>6337</v>
      </c>
      <c r="D654" s="357">
        <v>10</v>
      </c>
      <c r="E654" s="324">
        <v>3859</v>
      </c>
    </row>
    <row r="655" spans="1:5" s="285" customFormat="1" ht="9" customHeight="1">
      <c r="A655" s="286" t="s">
        <v>75</v>
      </c>
      <c r="B655" s="342">
        <f t="shared" si="17"/>
        <v>3064</v>
      </c>
      <c r="C655" s="324">
        <v>3059</v>
      </c>
      <c r="D655" s="357">
        <v>5</v>
      </c>
      <c r="E655" s="324">
        <v>1602</v>
      </c>
    </row>
    <row r="656" spans="1:5" s="285" customFormat="1" ht="9" customHeight="1">
      <c r="A656" s="291" t="s">
        <v>76</v>
      </c>
      <c r="B656" s="343">
        <f t="shared" si="17"/>
        <v>1377</v>
      </c>
      <c r="C656" s="325">
        <v>1377</v>
      </c>
      <c r="D656" s="358" t="s">
        <v>164</v>
      </c>
      <c r="E656" s="325">
        <v>694</v>
      </c>
    </row>
    <row r="657" spans="1:5" ht="9" customHeight="1">
      <c r="B657" s="356"/>
      <c r="C657" s="356"/>
      <c r="D657" s="356"/>
      <c r="E657" s="356"/>
    </row>
    <row r="658" spans="1:5" ht="9" customHeight="1">
      <c r="A658" s="284">
        <v>2013</v>
      </c>
      <c r="B658" s="356"/>
      <c r="C658" s="356"/>
      <c r="D658" s="356"/>
      <c r="E658" s="356"/>
    </row>
    <row r="659" spans="1:5" s="285" customFormat="1" ht="9" customHeight="1">
      <c r="A659" s="284" t="s">
        <v>44</v>
      </c>
      <c r="B659" s="308">
        <f>SUM(B661:B692)</f>
        <v>218993</v>
      </c>
      <c r="C659" s="308">
        <f>SUM(C661:C692)</f>
        <v>218065</v>
      </c>
      <c r="D659" s="308">
        <f>SUM(D661:D692)</f>
        <v>928</v>
      </c>
      <c r="E659" s="308">
        <f>SUM(E661:E692)</f>
        <v>129779</v>
      </c>
    </row>
    <row r="660" spans="1:5" s="285" customFormat="1" ht="2.25" customHeight="1">
      <c r="A660" s="288"/>
      <c r="B660" s="308"/>
      <c r="C660" s="308"/>
      <c r="D660" s="308"/>
      <c r="E660" s="308"/>
    </row>
    <row r="661" spans="1:5" s="285" customFormat="1" ht="9" customHeight="1">
      <c r="A661" s="286" t="s">
        <v>45</v>
      </c>
      <c r="B661" s="342">
        <f t="shared" ref="B661:B692" si="18">SUM(C661:D661)</f>
        <v>2659</v>
      </c>
      <c r="C661" s="324">
        <v>2659</v>
      </c>
      <c r="D661" s="357">
        <v>0</v>
      </c>
      <c r="E661" s="324">
        <v>2346</v>
      </c>
    </row>
    <row r="662" spans="1:5" s="285" customFormat="1" ht="9" customHeight="1">
      <c r="A662" s="286" t="s">
        <v>46</v>
      </c>
      <c r="B662" s="342">
        <f t="shared" si="18"/>
        <v>10413</v>
      </c>
      <c r="C662" s="324">
        <v>10395</v>
      </c>
      <c r="D662" s="357">
        <v>18</v>
      </c>
      <c r="E662" s="324">
        <v>3320</v>
      </c>
    </row>
    <row r="663" spans="1:5" s="285" customFormat="1" ht="9" customHeight="1">
      <c r="A663" s="286" t="s">
        <v>47</v>
      </c>
      <c r="B663" s="342">
        <f t="shared" si="18"/>
        <v>1674</v>
      </c>
      <c r="C663" s="324">
        <v>1674</v>
      </c>
      <c r="D663" s="357">
        <v>0</v>
      </c>
      <c r="E663" s="324">
        <v>681</v>
      </c>
    </row>
    <row r="664" spans="1:5" s="285" customFormat="1" ht="9" customHeight="1">
      <c r="A664" s="291" t="s">
        <v>48</v>
      </c>
      <c r="B664" s="343">
        <f t="shared" si="18"/>
        <v>1045</v>
      </c>
      <c r="C664" s="325">
        <v>1045</v>
      </c>
      <c r="D664" s="358">
        <v>0</v>
      </c>
      <c r="E664" s="325">
        <v>481</v>
      </c>
    </row>
    <row r="665" spans="1:5" s="285" customFormat="1" ht="9" customHeight="1">
      <c r="A665" s="286" t="s">
        <v>49</v>
      </c>
      <c r="B665" s="342">
        <f t="shared" si="18"/>
        <v>9046</v>
      </c>
      <c r="C665" s="324">
        <v>9046</v>
      </c>
      <c r="D665" s="357">
        <v>0</v>
      </c>
      <c r="E665" s="324">
        <v>5850</v>
      </c>
    </row>
    <row r="666" spans="1:5" s="285" customFormat="1" ht="9" customHeight="1">
      <c r="A666" s="286" t="s">
        <v>50</v>
      </c>
      <c r="B666" s="342">
        <f t="shared" si="18"/>
        <v>1109</v>
      </c>
      <c r="C666" s="324">
        <v>1031</v>
      </c>
      <c r="D666" s="357">
        <v>78</v>
      </c>
      <c r="E666" s="324">
        <v>794</v>
      </c>
    </row>
    <row r="667" spans="1:5" s="285" customFormat="1" ht="9" customHeight="1">
      <c r="A667" s="286" t="s">
        <v>51</v>
      </c>
      <c r="B667" s="342">
        <f t="shared" si="18"/>
        <v>2492</v>
      </c>
      <c r="C667" s="324">
        <v>2492</v>
      </c>
      <c r="D667" s="357">
        <v>0</v>
      </c>
      <c r="E667" s="324">
        <v>884</v>
      </c>
    </row>
    <row r="668" spans="1:5" s="285" customFormat="1" ht="9" customHeight="1">
      <c r="A668" s="291" t="s">
        <v>52</v>
      </c>
      <c r="B668" s="343">
        <f t="shared" si="18"/>
        <v>9727</v>
      </c>
      <c r="C668" s="325">
        <v>9727</v>
      </c>
      <c r="D668" s="358">
        <v>0</v>
      </c>
      <c r="E668" s="325">
        <v>7396</v>
      </c>
    </row>
    <row r="669" spans="1:5" s="285" customFormat="1" ht="9" customHeight="1">
      <c r="A669" s="286" t="s">
        <v>53</v>
      </c>
      <c r="B669" s="342">
        <f t="shared" si="18"/>
        <v>25996</v>
      </c>
      <c r="C669" s="324">
        <v>25416</v>
      </c>
      <c r="D669" s="357">
        <v>580</v>
      </c>
      <c r="E669" s="324">
        <v>13592</v>
      </c>
    </row>
    <row r="670" spans="1:5" s="285" customFormat="1" ht="9" customHeight="1">
      <c r="A670" s="286" t="s">
        <v>54</v>
      </c>
      <c r="B670" s="342">
        <f t="shared" si="18"/>
        <v>2307</v>
      </c>
      <c r="C670" s="324">
        <v>2307</v>
      </c>
      <c r="D670" s="357">
        <v>0</v>
      </c>
      <c r="E670" s="324">
        <v>1140</v>
      </c>
    </row>
    <row r="671" spans="1:5" s="285" customFormat="1" ht="9" customHeight="1">
      <c r="A671" s="286" t="s">
        <v>55</v>
      </c>
      <c r="B671" s="342">
        <f t="shared" si="18"/>
        <v>16785</v>
      </c>
      <c r="C671" s="324">
        <v>16785</v>
      </c>
      <c r="D671" s="357">
        <v>0</v>
      </c>
      <c r="E671" s="324">
        <v>10701</v>
      </c>
    </row>
    <row r="672" spans="1:5" s="285" customFormat="1" ht="9" customHeight="1">
      <c r="A672" s="291" t="s">
        <v>56</v>
      </c>
      <c r="B672" s="343">
        <f t="shared" si="18"/>
        <v>5923</v>
      </c>
      <c r="C672" s="325">
        <v>5909</v>
      </c>
      <c r="D672" s="358">
        <v>14</v>
      </c>
      <c r="E672" s="325">
        <v>3547</v>
      </c>
    </row>
    <row r="673" spans="1:5" s="285" customFormat="1" ht="9" customHeight="1">
      <c r="A673" s="286" t="s">
        <v>57</v>
      </c>
      <c r="B673" s="342">
        <f t="shared" si="18"/>
        <v>1517</v>
      </c>
      <c r="C673" s="324">
        <v>1515</v>
      </c>
      <c r="D673" s="357">
        <v>2</v>
      </c>
      <c r="E673" s="324">
        <v>1081</v>
      </c>
    </row>
    <row r="674" spans="1:5" s="285" customFormat="1" ht="9" customHeight="1">
      <c r="A674" s="286" t="s">
        <v>58</v>
      </c>
      <c r="B674" s="342">
        <f t="shared" si="18"/>
        <v>24254</v>
      </c>
      <c r="C674" s="324">
        <v>24203</v>
      </c>
      <c r="D674" s="357">
        <v>51</v>
      </c>
      <c r="E674" s="324">
        <v>16016</v>
      </c>
    </row>
    <row r="675" spans="1:5" s="285" customFormat="1" ht="9" customHeight="1">
      <c r="A675" s="286" t="s">
        <v>59</v>
      </c>
      <c r="B675" s="342">
        <f t="shared" si="18"/>
        <v>14153</v>
      </c>
      <c r="C675" s="324">
        <v>14032</v>
      </c>
      <c r="D675" s="357">
        <v>121</v>
      </c>
      <c r="E675" s="324">
        <v>9441</v>
      </c>
    </row>
    <row r="676" spans="1:5" s="285" customFormat="1" ht="9" customHeight="1">
      <c r="A676" s="291" t="s">
        <v>60</v>
      </c>
      <c r="B676" s="343">
        <f t="shared" si="18"/>
        <v>4891</v>
      </c>
      <c r="C676" s="325">
        <v>4886</v>
      </c>
      <c r="D676" s="358">
        <v>5</v>
      </c>
      <c r="E676" s="325">
        <v>2519</v>
      </c>
    </row>
    <row r="677" spans="1:5" s="285" customFormat="1" ht="9" customHeight="1">
      <c r="A677" s="286" t="s">
        <v>61</v>
      </c>
      <c r="B677" s="342">
        <f t="shared" si="18"/>
        <v>4978</v>
      </c>
      <c r="C677" s="324">
        <v>4969</v>
      </c>
      <c r="D677" s="357">
        <v>9</v>
      </c>
      <c r="E677" s="324">
        <v>1114</v>
      </c>
    </row>
    <row r="678" spans="1:5" s="285" customFormat="1" ht="9" customHeight="1">
      <c r="A678" s="286" t="s">
        <v>62</v>
      </c>
      <c r="B678" s="342">
        <f t="shared" si="18"/>
        <v>2210</v>
      </c>
      <c r="C678" s="324">
        <v>2210</v>
      </c>
      <c r="D678" s="357">
        <v>0</v>
      </c>
      <c r="E678" s="324">
        <v>1029</v>
      </c>
    </row>
    <row r="679" spans="1:5" s="285" customFormat="1" ht="9" customHeight="1">
      <c r="A679" s="286" t="s">
        <v>63</v>
      </c>
      <c r="B679" s="342">
        <f t="shared" si="18"/>
        <v>13360</v>
      </c>
      <c r="C679" s="324">
        <v>13344</v>
      </c>
      <c r="D679" s="357">
        <v>16</v>
      </c>
      <c r="E679" s="324">
        <v>13027</v>
      </c>
    </row>
    <row r="680" spans="1:5" s="285" customFormat="1" ht="9" customHeight="1">
      <c r="A680" s="291" t="s">
        <v>64</v>
      </c>
      <c r="B680" s="343">
        <f t="shared" si="18"/>
        <v>1858</v>
      </c>
      <c r="C680" s="325">
        <v>1858</v>
      </c>
      <c r="D680" s="358">
        <v>0</v>
      </c>
      <c r="E680" s="325">
        <v>1238</v>
      </c>
    </row>
    <row r="681" spans="1:5" s="285" customFormat="1" ht="9" customHeight="1">
      <c r="A681" s="286" t="s">
        <v>65</v>
      </c>
      <c r="B681" s="342">
        <f t="shared" si="18"/>
        <v>4626</v>
      </c>
      <c r="C681" s="324">
        <v>4626</v>
      </c>
      <c r="D681" s="357">
        <v>0</v>
      </c>
      <c r="E681" s="324">
        <v>3792</v>
      </c>
    </row>
    <row r="682" spans="1:5" s="285" customFormat="1" ht="9" customHeight="1">
      <c r="A682" s="286" t="s">
        <v>66</v>
      </c>
      <c r="B682" s="342">
        <f t="shared" si="18"/>
        <v>8227</v>
      </c>
      <c r="C682" s="324">
        <v>8208</v>
      </c>
      <c r="D682" s="357">
        <v>19</v>
      </c>
      <c r="E682" s="324">
        <v>6465</v>
      </c>
    </row>
    <row r="683" spans="1:5" s="285" customFormat="1" ht="9" customHeight="1">
      <c r="A683" s="286" t="s">
        <v>67</v>
      </c>
      <c r="B683" s="342">
        <f t="shared" si="18"/>
        <v>4304</v>
      </c>
      <c r="C683" s="324">
        <v>4300</v>
      </c>
      <c r="D683" s="357">
        <v>4</v>
      </c>
      <c r="E683" s="324">
        <v>1943</v>
      </c>
    </row>
    <row r="684" spans="1:5" s="285" customFormat="1" ht="9" customHeight="1">
      <c r="A684" s="291" t="s">
        <v>68</v>
      </c>
      <c r="B684" s="343">
        <f t="shared" si="18"/>
        <v>4460</v>
      </c>
      <c r="C684" s="325">
        <v>4459</v>
      </c>
      <c r="D684" s="358">
        <v>1</v>
      </c>
      <c r="E684" s="325">
        <v>3327</v>
      </c>
    </row>
    <row r="685" spans="1:5" s="285" customFormat="1" ht="9" customHeight="1">
      <c r="A685" s="286" t="s">
        <v>69</v>
      </c>
      <c r="B685" s="342">
        <f t="shared" si="18"/>
        <v>5300</v>
      </c>
      <c r="C685" s="324">
        <v>5297</v>
      </c>
      <c r="D685" s="357">
        <v>3</v>
      </c>
      <c r="E685" s="324">
        <v>3663</v>
      </c>
    </row>
    <row r="686" spans="1:5" s="285" customFormat="1" ht="9" customHeight="1">
      <c r="A686" s="286" t="s">
        <v>70</v>
      </c>
      <c r="B686" s="342">
        <f t="shared" si="18"/>
        <v>10478</v>
      </c>
      <c r="C686" s="324">
        <v>10478</v>
      </c>
      <c r="D686" s="357">
        <v>0</v>
      </c>
      <c r="E686" s="324">
        <v>4195</v>
      </c>
    </row>
    <row r="687" spans="1:5" s="285" customFormat="1" ht="9" customHeight="1">
      <c r="A687" s="286" t="s">
        <v>71</v>
      </c>
      <c r="B687" s="342">
        <f t="shared" si="18"/>
        <v>7850</v>
      </c>
      <c r="C687" s="324">
        <v>7850</v>
      </c>
      <c r="D687" s="357">
        <v>0</v>
      </c>
      <c r="E687" s="324">
        <v>817</v>
      </c>
    </row>
    <row r="688" spans="1:5" s="285" customFormat="1" ht="9" customHeight="1">
      <c r="A688" s="291" t="s">
        <v>72</v>
      </c>
      <c r="B688" s="343">
        <f t="shared" si="18"/>
        <v>5653</v>
      </c>
      <c r="C688" s="325">
        <v>5653</v>
      </c>
      <c r="D688" s="358">
        <v>0</v>
      </c>
      <c r="E688" s="325">
        <v>2355</v>
      </c>
    </row>
    <row r="689" spans="1:5" s="285" customFormat="1" ht="9" customHeight="1">
      <c r="A689" s="286" t="s">
        <v>73</v>
      </c>
      <c r="B689" s="342">
        <f t="shared" si="18"/>
        <v>624</v>
      </c>
      <c r="C689" s="324">
        <v>624</v>
      </c>
      <c r="D689" s="357">
        <v>0</v>
      </c>
      <c r="E689" s="324">
        <v>365</v>
      </c>
    </row>
    <row r="690" spans="1:5" s="285" customFormat="1" ht="9" customHeight="1">
      <c r="A690" s="286" t="s">
        <v>74</v>
      </c>
      <c r="B690" s="342">
        <f t="shared" si="18"/>
        <v>6620</v>
      </c>
      <c r="C690" s="324">
        <v>6620</v>
      </c>
      <c r="D690" s="357">
        <v>0</v>
      </c>
      <c r="E690" s="324">
        <v>4063</v>
      </c>
    </row>
    <row r="691" spans="1:5" s="285" customFormat="1" ht="9" customHeight="1">
      <c r="A691" s="286" t="s">
        <v>75</v>
      </c>
      <c r="B691" s="342">
        <f t="shared" si="18"/>
        <v>3271</v>
      </c>
      <c r="C691" s="324">
        <v>3265</v>
      </c>
      <c r="D691" s="357">
        <v>6</v>
      </c>
      <c r="E691" s="324">
        <v>1856</v>
      </c>
    </row>
    <row r="692" spans="1:5" s="285" customFormat="1" ht="9" customHeight="1">
      <c r="A692" s="291" t="s">
        <v>76</v>
      </c>
      <c r="B692" s="343">
        <f t="shared" si="18"/>
        <v>1183</v>
      </c>
      <c r="C692" s="325">
        <v>1182</v>
      </c>
      <c r="D692" s="358">
        <v>1</v>
      </c>
      <c r="E692" s="325">
        <v>741</v>
      </c>
    </row>
    <row r="693" spans="1:5" ht="9" customHeight="1">
      <c r="B693" s="356"/>
      <c r="C693" s="356"/>
      <c r="D693" s="356"/>
      <c r="E693" s="356"/>
    </row>
    <row r="694" spans="1:5" ht="9" customHeight="1">
      <c r="A694" s="284">
        <v>2014</v>
      </c>
      <c r="B694" s="356"/>
      <c r="C694" s="356"/>
      <c r="D694" s="356"/>
      <c r="E694" s="356"/>
    </row>
    <row r="695" spans="1:5" s="285" customFormat="1" ht="9" customHeight="1">
      <c r="A695" s="284" t="s">
        <v>44</v>
      </c>
      <c r="B695" s="308">
        <f>SUM(B697:B728)</f>
        <v>226662</v>
      </c>
      <c r="C695" s="308">
        <f>SUM(C697:C728)</f>
        <v>226009</v>
      </c>
      <c r="D695" s="308">
        <f>SUM(D697:D728)</f>
        <v>653</v>
      </c>
      <c r="E695" s="308">
        <f>SUM(E697:E728)</f>
        <v>135231</v>
      </c>
    </row>
    <row r="696" spans="1:5" s="285" customFormat="1" ht="2.25" customHeight="1">
      <c r="A696" s="288"/>
      <c r="B696" s="308"/>
      <c r="C696" s="308"/>
      <c r="D696" s="308"/>
      <c r="E696" s="308"/>
    </row>
    <row r="697" spans="1:5" s="285" customFormat="1" ht="9" customHeight="1">
      <c r="A697" s="286" t="s">
        <v>45</v>
      </c>
      <c r="B697" s="342">
        <f t="shared" ref="B697:B728" si="19">SUM(C697:D697)</f>
        <v>3175</v>
      </c>
      <c r="C697" s="324">
        <v>3175</v>
      </c>
      <c r="D697" s="357">
        <v>0</v>
      </c>
      <c r="E697" s="324">
        <v>2423</v>
      </c>
    </row>
    <row r="698" spans="1:5" s="285" customFormat="1" ht="9" customHeight="1">
      <c r="A698" s="286" t="s">
        <v>46</v>
      </c>
      <c r="B698" s="342">
        <f t="shared" si="19"/>
        <v>10095</v>
      </c>
      <c r="C698" s="324">
        <v>10084</v>
      </c>
      <c r="D698" s="357">
        <v>11</v>
      </c>
      <c r="E698" s="324">
        <v>2895</v>
      </c>
    </row>
    <row r="699" spans="1:5" s="285" customFormat="1" ht="9" customHeight="1">
      <c r="A699" s="286" t="s">
        <v>47</v>
      </c>
      <c r="B699" s="342">
        <f t="shared" si="19"/>
        <v>1628</v>
      </c>
      <c r="C699" s="324">
        <v>1628</v>
      </c>
      <c r="D699" s="357">
        <v>0</v>
      </c>
      <c r="E699" s="324">
        <v>672</v>
      </c>
    </row>
    <row r="700" spans="1:5" s="285" customFormat="1" ht="9" customHeight="1">
      <c r="A700" s="291" t="s">
        <v>48</v>
      </c>
      <c r="B700" s="343">
        <f t="shared" si="19"/>
        <v>1258</v>
      </c>
      <c r="C700" s="325">
        <v>1258</v>
      </c>
      <c r="D700" s="358">
        <v>0</v>
      </c>
      <c r="E700" s="325">
        <v>372</v>
      </c>
    </row>
    <row r="701" spans="1:5" s="285" customFormat="1" ht="9" customHeight="1">
      <c r="A701" s="286" t="s">
        <v>49</v>
      </c>
      <c r="B701" s="342">
        <f t="shared" si="19"/>
        <v>10253</v>
      </c>
      <c r="C701" s="324">
        <v>10251</v>
      </c>
      <c r="D701" s="357">
        <v>2</v>
      </c>
      <c r="E701" s="324">
        <v>6353</v>
      </c>
    </row>
    <row r="702" spans="1:5" s="285" customFormat="1" ht="9" customHeight="1">
      <c r="A702" s="286" t="s">
        <v>50</v>
      </c>
      <c r="B702" s="342">
        <f t="shared" si="19"/>
        <v>1107</v>
      </c>
      <c r="C702" s="324">
        <v>1049</v>
      </c>
      <c r="D702" s="357">
        <v>58</v>
      </c>
      <c r="E702" s="324">
        <v>703</v>
      </c>
    </row>
    <row r="703" spans="1:5" s="285" customFormat="1" ht="9" customHeight="1">
      <c r="A703" s="286" t="s">
        <v>51</v>
      </c>
      <c r="B703" s="342">
        <f t="shared" si="19"/>
        <v>2551</v>
      </c>
      <c r="C703" s="324">
        <v>2551</v>
      </c>
      <c r="D703" s="357">
        <v>0</v>
      </c>
      <c r="E703" s="324">
        <v>1234</v>
      </c>
    </row>
    <row r="704" spans="1:5" s="285" customFormat="1" ht="9" customHeight="1">
      <c r="A704" s="291" t="s">
        <v>52</v>
      </c>
      <c r="B704" s="343">
        <f t="shared" si="19"/>
        <v>10771</v>
      </c>
      <c r="C704" s="325">
        <v>10771</v>
      </c>
      <c r="D704" s="358">
        <v>0</v>
      </c>
      <c r="E704" s="325">
        <v>6955</v>
      </c>
    </row>
    <row r="705" spans="1:5" s="285" customFormat="1" ht="9" customHeight="1">
      <c r="A705" s="286" t="s">
        <v>53</v>
      </c>
      <c r="B705" s="342">
        <f t="shared" si="19"/>
        <v>29736</v>
      </c>
      <c r="C705" s="324">
        <v>29364</v>
      </c>
      <c r="D705" s="357">
        <v>372</v>
      </c>
      <c r="E705" s="324">
        <v>13240</v>
      </c>
    </row>
    <row r="706" spans="1:5" s="285" customFormat="1" ht="9" customHeight="1">
      <c r="A706" s="286" t="s">
        <v>54</v>
      </c>
      <c r="B706" s="342">
        <f t="shared" si="19"/>
        <v>2209</v>
      </c>
      <c r="C706" s="324">
        <v>2209</v>
      </c>
      <c r="D706" s="357">
        <v>0</v>
      </c>
      <c r="E706" s="324">
        <v>1142</v>
      </c>
    </row>
    <row r="707" spans="1:5" s="285" customFormat="1" ht="9" customHeight="1">
      <c r="A707" s="286" t="s">
        <v>55</v>
      </c>
      <c r="B707" s="342">
        <f t="shared" si="19"/>
        <v>16795</v>
      </c>
      <c r="C707" s="324">
        <v>16795</v>
      </c>
      <c r="D707" s="357">
        <v>0</v>
      </c>
      <c r="E707" s="324">
        <v>11225</v>
      </c>
    </row>
    <row r="708" spans="1:5" s="285" customFormat="1" ht="9" customHeight="1">
      <c r="A708" s="291" t="s">
        <v>56</v>
      </c>
      <c r="B708" s="343">
        <f t="shared" si="19"/>
        <v>5530</v>
      </c>
      <c r="C708" s="325">
        <v>5520</v>
      </c>
      <c r="D708" s="358">
        <v>10</v>
      </c>
      <c r="E708" s="325">
        <v>3677</v>
      </c>
    </row>
    <row r="709" spans="1:5" s="285" customFormat="1" ht="9" customHeight="1">
      <c r="A709" s="286" t="s">
        <v>57</v>
      </c>
      <c r="B709" s="342">
        <f t="shared" si="19"/>
        <v>1614</v>
      </c>
      <c r="C709" s="324">
        <v>1609</v>
      </c>
      <c r="D709" s="357">
        <v>5</v>
      </c>
      <c r="E709" s="324">
        <v>952</v>
      </c>
    </row>
    <row r="710" spans="1:5" s="285" customFormat="1" ht="9" customHeight="1">
      <c r="A710" s="286" t="s">
        <v>58</v>
      </c>
      <c r="B710" s="342">
        <f t="shared" si="19"/>
        <v>23819</v>
      </c>
      <c r="C710" s="324">
        <v>23787</v>
      </c>
      <c r="D710" s="357">
        <v>32</v>
      </c>
      <c r="E710" s="324">
        <v>18035</v>
      </c>
    </row>
    <row r="711" spans="1:5" s="285" customFormat="1" ht="9" customHeight="1">
      <c r="A711" s="286" t="s">
        <v>59</v>
      </c>
      <c r="B711" s="342">
        <f t="shared" si="19"/>
        <v>14100</v>
      </c>
      <c r="C711" s="324">
        <v>13990</v>
      </c>
      <c r="D711" s="357">
        <v>110</v>
      </c>
      <c r="E711" s="324">
        <v>9404</v>
      </c>
    </row>
    <row r="712" spans="1:5" s="285" customFormat="1" ht="9" customHeight="1">
      <c r="A712" s="291" t="s">
        <v>60</v>
      </c>
      <c r="B712" s="343">
        <f t="shared" si="19"/>
        <v>5448</v>
      </c>
      <c r="C712" s="325">
        <v>5442</v>
      </c>
      <c r="D712" s="358">
        <v>6</v>
      </c>
      <c r="E712" s="325">
        <v>2650</v>
      </c>
    </row>
    <row r="713" spans="1:5" s="285" customFormat="1" ht="9" customHeight="1">
      <c r="A713" s="286" t="s">
        <v>61</v>
      </c>
      <c r="B713" s="342">
        <f t="shared" si="19"/>
        <v>4924</v>
      </c>
      <c r="C713" s="324">
        <v>4918</v>
      </c>
      <c r="D713" s="357">
        <v>6</v>
      </c>
      <c r="E713" s="324">
        <v>1793</v>
      </c>
    </row>
    <row r="714" spans="1:5" s="285" customFormat="1" ht="9" customHeight="1">
      <c r="A714" s="286" t="s">
        <v>62</v>
      </c>
      <c r="B714" s="342">
        <f t="shared" si="19"/>
        <v>1940</v>
      </c>
      <c r="C714" s="324">
        <v>1940</v>
      </c>
      <c r="D714" s="357">
        <v>0</v>
      </c>
      <c r="E714" s="324">
        <v>1102</v>
      </c>
    </row>
    <row r="715" spans="1:5" s="285" customFormat="1" ht="9" customHeight="1">
      <c r="A715" s="286" t="s">
        <v>63</v>
      </c>
      <c r="B715" s="342">
        <f t="shared" si="19"/>
        <v>14055</v>
      </c>
      <c r="C715" s="324">
        <v>14041</v>
      </c>
      <c r="D715" s="357">
        <v>14</v>
      </c>
      <c r="E715" s="324">
        <v>12922</v>
      </c>
    </row>
    <row r="716" spans="1:5" s="285" customFormat="1" ht="9" customHeight="1">
      <c r="A716" s="291" t="s">
        <v>64</v>
      </c>
      <c r="B716" s="343">
        <f t="shared" si="19"/>
        <v>2099</v>
      </c>
      <c r="C716" s="325">
        <v>2099</v>
      </c>
      <c r="D716" s="358">
        <v>0</v>
      </c>
      <c r="E716" s="325">
        <v>1376</v>
      </c>
    </row>
    <row r="717" spans="1:5" s="285" customFormat="1" ht="9" customHeight="1">
      <c r="A717" s="286" t="s">
        <v>65</v>
      </c>
      <c r="B717" s="342">
        <f t="shared" si="19"/>
        <v>5024</v>
      </c>
      <c r="C717" s="324">
        <v>5024</v>
      </c>
      <c r="D717" s="357">
        <v>0</v>
      </c>
      <c r="E717" s="324">
        <v>3718</v>
      </c>
    </row>
    <row r="718" spans="1:5" s="285" customFormat="1" ht="9" customHeight="1">
      <c r="A718" s="286" t="s">
        <v>66</v>
      </c>
      <c r="B718" s="342">
        <f t="shared" si="19"/>
        <v>8141</v>
      </c>
      <c r="C718" s="324">
        <v>8123</v>
      </c>
      <c r="D718" s="357">
        <v>18</v>
      </c>
      <c r="E718" s="324">
        <v>6620</v>
      </c>
    </row>
    <row r="719" spans="1:5" s="285" customFormat="1" ht="9" customHeight="1">
      <c r="A719" s="286" t="s">
        <v>67</v>
      </c>
      <c r="B719" s="342">
        <f t="shared" si="19"/>
        <v>4837</v>
      </c>
      <c r="C719" s="324">
        <v>4837</v>
      </c>
      <c r="D719" s="357">
        <v>0</v>
      </c>
      <c r="E719" s="324">
        <v>1735</v>
      </c>
    </row>
    <row r="720" spans="1:5" s="285" customFormat="1" ht="9" customHeight="1">
      <c r="A720" s="291" t="s">
        <v>68</v>
      </c>
      <c r="B720" s="343">
        <f t="shared" si="19"/>
        <v>4841</v>
      </c>
      <c r="C720" s="325">
        <v>4841</v>
      </c>
      <c r="D720" s="358">
        <v>0</v>
      </c>
      <c r="E720" s="325">
        <v>3404</v>
      </c>
    </row>
    <row r="721" spans="1:5" s="285" customFormat="1" ht="9" customHeight="1">
      <c r="A721" s="286" t="s">
        <v>69</v>
      </c>
      <c r="B721" s="342">
        <f t="shared" si="19"/>
        <v>5783</v>
      </c>
      <c r="C721" s="324">
        <v>5782</v>
      </c>
      <c r="D721" s="357">
        <v>1</v>
      </c>
      <c r="E721" s="324">
        <v>3840</v>
      </c>
    </row>
    <row r="722" spans="1:5" s="285" customFormat="1" ht="9" customHeight="1">
      <c r="A722" s="286" t="s">
        <v>70</v>
      </c>
      <c r="B722" s="342">
        <f t="shared" si="19"/>
        <v>10751</v>
      </c>
      <c r="C722" s="324">
        <v>10751</v>
      </c>
      <c r="D722" s="357">
        <v>0</v>
      </c>
      <c r="E722" s="324">
        <v>4703</v>
      </c>
    </row>
    <row r="723" spans="1:5" s="285" customFormat="1" ht="9" customHeight="1">
      <c r="A723" s="286" t="s">
        <v>71</v>
      </c>
      <c r="B723" s="342">
        <f t="shared" si="19"/>
        <v>5495</v>
      </c>
      <c r="C723" s="324">
        <v>5495</v>
      </c>
      <c r="D723" s="357">
        <v>0</v>
      </c>
      <c r="E723" s="324">
        <v>2649</v>
      </c>
    </row>
    <row r="724" spans="1:5" s="285" customFormat="1" ht="9" customHeight="1">
      <c r="A724" s="291" t="s">
        <v>72</v>
      </c>
      <c r="B724" s="343">
        <f t="shared" si="19"/>
        <v>6176</v>
      </c>
      <c r="C724" s="325">
        <v>6176</v>
      </c>
      <c r="D724" s="358">
        <v>0</v>
      </c>
      <c r="E724" s="325">
        <v>2211</v>
      </c>
    </row>
    <row r="725" spans="1:5" s="285" customFormat="1" ht="9" customHeight="1">
      <c r="A725" s="286" t="s">
        <v>73</v>
      </c>
      <c r="B725" s="342">
        <f t="shared" si="19"/>
        <v>1017</v>
      </c>
      <c r="C725" s="324">
        <v>1017</v>
      </c>
      <c r="D725" s="357">
        <v>0</v>
      </c>
      <c r="E725" s="324">
        <v>470</v>
      </c>
    </row>
    <row r="726" spans="1:5" s="285" customFormat="1" ht="9" customHeight="1">
      <c r="A726" s="286" t="s">
        <v>74</v>
      </c>
      <c r="B726" s="342">
        <f t="shared" si="19"/>
        <v>6774</v>
      </c>
      <c r="C726" s="324">
        <v>6768</v>
      </c>
      <c r="D726" s="357">
        <v>6</v>
      </c>
      <c r="E726" s="324">
        <v>3640</v>
      </c>
    </row>
    <row r="727" spans="1:5" s="285" customFormat="1" ht="9" customHeight="1">
      <c r="A727" s="286" t="s">
        <v>75</v>
      </c>
      <c r="B727" s="342">
        <f t="shared" si="19"/>
        <v>3350</v>
      </c>
      <c r="C727" s="324">
        <v>3348</v>
      </c>
      <c r="D727" s="357">
        <v>2</v>
      </c>
      <c r="E727" s="324">
        <v>2189</v>
      </c>
    </row>
    <row r="728" spans="1:5" s="285" customFormat="1" ht="9" customHeight="1">
      <c r="A728" s="291" t="s">
        <v>76</v>
      </c>
      <c r="B728" s="343">
        <f t="shared" si="19"/>
        <v>1366</v>
      </c>
      <c r="C728" s="325">
        <v>1366</v>
      </c>
      <c r="D728" s="358">
        <v>0</v>
      </c>
      <c r="E728" s="325">
        <v>927</v>
      </c>
    </row>
    <row r="729" spans="1:5" ht="9" customHeight="1">
      <c r="B729" s="356"/>
      <c r="C729" s="356"/>
      <c r="D729" s="356"/>
      <c r="E729" s="356"/>
    </row>
    <row r="730" spans="1:5" ht="9" customHeight="1">
      <c r="A730" s="284">
        <v>2015</v>
      </c>
      <c r="B730" s="356"/>
      <c r="C730" s="356"/>
      <c r="D730" s="356"/>
      <c r="E730" s="356"/>
    </row>
    <row r="731" spans="1:5" s="285" customFormat="1" ht="9" customHeight="1">
      <c r="A731" s="284" t="s">
        <v>44</v>
      </c>
      <c r="B731" s="308">
        <f>SUM(B733:B764)</f>
        <v>221921</v>
      </c>
      <c r="C731" s="308">
        <f>SUM(C733:C764)</f>
        <v>221257</v>
      </c>
      <c r="D731" s="308">
        <f>SUM(D733:D764)</f>
        <v>664</v>
      </c>
      <c r="E731" s="308">
        <f>SUM(E733:E764)</f>
        <v>135222</v>
      </c>
    </row>
    <row r="732" spans="1:5" s="285" customFormat="1" ht="2.25" customHeight="1">
      <c r="A732" s="288"/>
      <c r="B732" s="308"/>
      <c r="C732" s="308"/>
      <c r="D732" s="308"/>
      <c r="E732" s="308"/>
    </row>
    <row r="733" spans="1:5" s="285" customFormat="1" ht="9" customHeight="1">
      <c r="A733" s="286" t="s">
        <v>45</v>
      </c>
      <c r="B733" s="342">
        <f t="shared" ref="B733:B764" si="20">SUM(C733:D733)</f>
        <v>3412</v>
      </c>
      <c r="C733" s="324">
        <v>3412</v>
      </c>
      <c r="D733" s="357">
        <v>0</v>
      </c>
      <c r="E733" s="324">
        <v>2954</v>
      </c>
    </row>
    <row r="734" spans="1:5" s="285" customFormat="1" ht="9" customHeight="1">
      <c r="A734" s="286" t="s">
        <v>46</v>
      </c>
      <c r="B734" s="342">
        <f t="shared" si="20"/>
        <v>9420</v>
      </c>
      <c r="C734" s="324">
        <v>9420</v>
      </c>
      <c r="D734" s="357">
        <v>0</v>
      </c>
      <c r="E734" s="324">
        <v>2590</v>
      </c>
    </row>
    <row r="735" spans="1:5" s="285" customFormat="1" ht="9" customHeight="1">
      <c r="A735" s="286" t="s">
        <v>47</v>
      </c>
      <c r="B735" s="342">
        <f t="shared" si="20"/>
        <v>1424</v>
      </c>
      <c r="C735" s="324">
        <v>1424</v>
      </c>
      <c r="D735" s="357">
        <v>0</v>
      </c>
      <c r="E735" s="324">
        <v>892</v>
      </c>
    </row>
    <row r="736" spans="1:5" s="285" customFormat="1" ht="9" customHeight="1">
      <c r="A736" s="291" t="s">
        <v>48</v>
      </c>
      <c r="B736" s="343">
        <f t="shared" si="20"/>
        <v>1364</v>
      </c>
      <c r="C736" s="325">
        <v>1364</v>
      </c>
      <c r="D736" s="358">
        <v>0</v>
      </c>
      <c r="E736" s="325">
        <v>374</v>
      </c>
    </row>
    <row r="737" spans="1:5" s="285" customFormat="1" ht="9" customHeight="1">
      <c r="A737" s="286" t="s">
        <v>49</v>
      </c>
      <c r="B737" s="342">
        <f t="shared" si="20"/>
        <v>10174</v>
      </c>
      <c r="C737" s="324">
        <v>10174</v>
      </c>
      <c r="D737" s="357">
        <v>0</v>
      </c>
      <c r="E737" s="324">
        <v>6901</v>
      </c>
    </row>
    <row r="738" spans="1:5" s="285" customFormat="1" ht="9" customHeight="1">
      <c r="A738" s="286" t="s">
        <v>50</v>
      </c>
      <c r="B738" s="342">
        <f t="shared" si="20"/>
        <v>1229</v>
      </c>
      <c r="C738" s="324">
        <v>1153</v>
      </c>
      <c r="D738" s="357">
        <v>76</v>
      </c>
      <c r="E738" s="324">
        <v>867</v>
      </c>
    </row>
    <row r="739" spans="1:5" s="285" customFormat="1" ht="9" customHeight="1">
      <c r="A739" s="286" t="s">
        <v>51</v>
      </c>
      <c r="B739" s="342">
        <f t="shared" si="20"/>
        <v>2727</v>
      </c>
      <c r="C739" s="324">
        <v>2727</v>
      </c>
      <c r="D739" s="357">
        <v>0</v>
      </c>
      <c r="E739" s="324">
        <v>1086</v>
      </c>
    </row>
    <row r="740" spans="1:5" s="285" customFormat="1" ht="9" customHeight="1">
      <c r="A740" s="291" t="s">
        <v>52</v>
      </c>
      <c r="B740" s="343">
        <f t="shared" si="20"/>
        <v>10777</v>
      </c>
      <c r="C740" s="325">
        <v>10777</v>
      </c>
      <c r="D740" s="358">
        <v>0</v>
      </c>
      <c r="E740" s="325">
        <v>7843</v>
      </c>
    </row>
    <row r="741" spans="1:5" s="285" customFormat="1" ht="9" customHeight="1">
      <c r="A741" s="286" t="s">
        <v>53</v>
      </c>
      <c r="B741" s="342">
        <f t="shared" si="20"/>
        <v>25428</v>
      </c>
      <c r="C741" s="324">
        <v>25111</v>
      </c>
      <c r="D741" s="357">
        <v>317</v>
      </c>
      <c r="E741" s="324">
        <v>13145</v>
      </c>
    </row>
    <row r="742" spans="1:5" s="285" customFormat="1" ht="9" customHeight="1">
      <c r="A742" s="286" t="s">
        <v>54</v>
      </c>
      <c r="B742" s="342">
        <f t="shared" si="20"/>
        <v>2425</v>
      </c>
      <c r="C742" s="324">
        <v>2425</v>
      </c>
      <c r="D742" s="357">
        <v>0</v>
      </c>
      <c r="E742" s="324">
        <v>1202</v>
      </c>
    </row>
    <row r="743" spans="1:5" s="285" customFormat="1" ht="9" customHeight="1">
      <c r="A743" s="286" t="s">
        <v>55</v>
      </c>
      <c r="B743" s="342">
        <f t="shared" si="20"/>
        <v>16072</v>
      </c>
      <c r="C743" s="324">
        <v>16072</v>
      </c>
      <c r="D743" s="357">
        <v>0</v>
      </c>
      <c r="E743" s="324">
        <v>11675</v>
      </c>
    </row>
    <row r="744" spans="1:5" s="285" customFormat="1" ht="9" customHeight="1">
      <c r="A744" s="291" t="s">
        <v>56</v>
      </c>
      <c r="B744" s="343">
        <f t="shared" si="20"/>
        <v>5717</v>
      </c>
      <c r="C744" s="325">
        <v>5694</v>
      </c>
      <c r="D744" s="358">
        <v>23</v>
      </c>
      <c r="E744" s="325">
        <v>3375</v>
      </c>
    </row>
    <row r="745" spans="1:5" s="285" customFormat="1" ht="9" customHeight="1">
      <c r="A745" s="286" t="s">
        <v>57</v>
      </c>
      <c r="B745" s="342">
        <f t="shared" si="20"/>
        <v>1749</v>
      </c>
      <c r="C745" s="324">
        <v>1748</v>
      </c>
      <c r="D745" s="357">
        <v>1</v>
      </c>
      <c r="E745" s="324">
        <v>610</v>
      </c>
    </row>
    <row r="746" spans="1:5" s="285" customFormat="1" ht="9" customHeight="1">
      <c r="A746" s="286" t="s">
        <v>58</v>
      </c>
      <c r="B746" s="342">
        <f t="shared" si="20"/>
        <v>23242</v>
      </c>
      <c r="C746" s="324">
        <v>23220</v>
      </c>
      <c r="D746" s="357">
        <v>22</v>
      </c>
      <c r="E746" s="324">
        <v>14764</v>
      </c>
    </row>
    <row r="747" spans="1:5" s="285" customFormat="1" ht="9" customHeight="1">
      <c r="A747" s="286" t="s">
        <v>59</v>
      </c>
      <c r="B747" s="342">
        <f t="shared" si="20"/>
        <v>13896</v>
      </c>
      <c r="C747" s="324">
        <v>13730</v>
      </c>
      <c r="D747" s="357">
        <v>166</v>
      </c>
      <c r="E747" s="324">
        <v>8890</v>
      </c>
    </row>
    <row r="748" spans="1:5" s="285" customFormat="1" ht="9" customHeight="1">
      <c r="A748" s="291" t="s">
        <v>60</v>
      </c>
      <c r="B748" s="343">
        <f t="shared" si="20"/>
        <v>5996</v>
      </c>
      <c r="C748" s="325">
        <v>5994</v>
      </c>
      <c r="D748" s="358">
        <v>2</v>
      </c>
      <c r="E748" s="325">
        <v>2873</v>
      </c>
    </row>
    <row r="749" spans="1:5" s="285" customFormat="1" ht="9" customHeight="1">
      <c r="A749" s="286" t="s">
        <v>61</v>
      </c>
      <c r="B749" s="342">
        <f t="shared" si="20"/>
        <v>4423</v>
      </c>
      <c r="C749" s="324">
        <v>4414</v>
      </c>
      <c r="D749" s="357">
        <v>9</v>
      </c>
      <c r="E749" s="324">
        <v>2295</v>
      </c>
    </row>
    <row r="750" spans="1:5" s="285" customFormat="1" ht="9" customHeight="1">
      <c r="A750" s="286" t="s">
        <v>62</v>
      </c>
      <c r="B750" s="342">
        <f t="shared" si="20"/>
        <v>1417</v>
      </c>
      <c r="C750" s="324">
        <v>1417</v>
      </c>
      <c r="D750" s="357">
        <v>0</v>
      </c>
      <c r="E750" s="324">
        <v>650</v>
      </c>
    </row>
    <row r="751" spans="1:5" s="285" customFormat="1" ht="9" customHeight="1">
      <c r="A751" s="286" t="s">
        <v>63</v>
      </c>
      <c r="B751" s="342">
        <f t="shared" si="20"/>
        <v>13922</v>
      </c>
      <c r="C751" s="324">
        <v>13909</v>
      </c>
      <c r="D751" s="357">
        <v>13</v>
      </c>
      <c r="E751" s="324">
        <v>14810</v>
      </c>
    </row>
    <row r="752" spans="1:5" s="285" customFormat="1" ht="9" customHeight="1">
      <c r="A752" s="291" t="s">
        <v>64</v>
      </c>
      <c r="B752" s="343">
        <f t="shared" si="20"/>
        <v>2333</v>
      </c>
      <c r="C752" s="325">
        <v>2333</v>
      </c>
      <c r="D752" s="358">
        <v>0</v>
      </c>
      <c r="E752" s="325">
        <v>1672</v>
      </c>
    </row>
    <row r="753" spans="1:5" s="285" customFormat="1" ht="9" customHeight="1">
      <c r="A753" s="286" t="s">
        <v>65</v>
      </c>
      <c r="B753" s="342">
        <f t="shared" si="20"/>
        <v>4961</v>
      </c>
      <c r="C753" s="324">
        <v>4961</v>
      </c>
      <c r="D753" s="357">
        <v>0</v>
      </c>
      <c r="E753" s="324">
        <v>4220</v>
      </c>
    </row>
    <row r="754" spans="1:5" s="285" customFormat="1" ht="9" customHeight="1">
      <c r="A754" s="286" t="s">
        <v>66</v>
      </c>
      <c r="B754" s="342">
        <f t="shared" si="20"/>
        <v>8147</v>
      </c>
      <c r="C754" s="324">
        <v>8128</v>
      </c>
      <c r="D754" s="357">
        <v>19</v>
      </c>
      <c r="E754" s="324">
        <v>5005</v>
      </c>
    </row>
    <row r="755" spans="1:5" s="285" customFormat="1" ht="9" customHeight="1">
      <c r="A755" s="286" t="s">
        <v>67</v>
      </c>
      <c r="B755" s="342">
        <f t="shared" si="20"/>
        <v>4942</v>
      </c>
      <c r="C755" s="324">
        <v>4935</v>
      </c>
      <c r="D755" s="357">
        <v>7</v>
      </c>
      <c r="E755" s="324">
        <v>1625</v>
      </c>
    </row>
    <row r="756" spans="1:5" s="285" customFormat="1" ht="9" customHeight="1">
      <c r="A756" s="291" t="s">
        <v>68</v>
      </c>
      <c r="B756" s="343">
        <f t="shared" si="20"/>
        <v>4859</v>
      </c>
      <c r="C756" s="325">
        <v>4859</v>
      </c>
      <c r="D756" s="358">
        <v>0</v>
      </c>
      <c r="E756" s="325">
        <v>3200</v>
      </c>
    </row>
    <row r="757" spans="1:5" s="285" customFormat="1" ht="9" customHeight="1">
      <c r="A757" s="286" t="s">
        <v>69</v>
      </c>
      <c r="B757" s="342">
        <f t="shared" si="20"/>
        <v>5710</v>
      </c>
      <c r="C757" s="324">
        <v>5710</v>
      </c>
      <c r="D757" s="357">
        <v>0</v>
      </c>
      <c r="E757" s="324">
        <v>3157</v>
      </c>
    </row>
    <row r="758" spans="1:5" s="285" customFormat="1" ht="9" customHeight="1">
      <c r="A758" s="286" t="s">
        <v>70</v>
      </c>
      <c r="B758" s="342">
        <f t="shared" si="20"/>
        <v>12087</v>
      </c>
      <c r="C758" s="324">
        <v>12087</v>
      </c>
      <c r="D758" s="357">
        <v>0</v>
      </c>
      <c r="E758" s="324">
        <v>6728</v>
      </c>
    </row>
    <row r="759" spans="1:5" s="285" customFormat="1" ht="9" customHeight="1">
      <c r="A759" s="286" t="s">
        <v>71</v>
      </c>
      <c r="B759" s="342">
        <f t="shared" si="20"/>
        <v>5915</v>
      </c>
      <c r="C759" s="324">
        <v>5915</v>
      </c>
      <c r="D759" s="357">
        <v>0</v>
      </c>
      <c r="E759" s="324">
        <v>2226</v>
      </c>
    </row>
    <row r="760" spans="1:5" s="285" customFormat="1" ht="9" customHeight="1">
      <c r="A760" s="291" t="s">
        <v>72</v>
      </c>
      <c r="B760" s="343">
        <f t="shared" si="20"/>
        <v>5904</v>
      </c>
      <c r="C760" s="325">
        <v>5904</v>
      </c>
      <c r="D760" s="358">
        <v>0</v>
      </c>
      <c r="E760" s="325">
        <v>2018</v>
      </c>
    </row>
    <row r="761" spans="1:5" s="285" customFormat="1" ht="9" customHeight="1">
      <c r="A761" s="286" t="s">
        <v>73</v>
      </c>
      <c r="B761" s="342">
        <f t="shared" si="20"/>
        <v>590</v>
      </c>
      <c r="C761" s="324">
        <v>590</v>
      </c>
      <c r="D761" s="357">
        <v>0</v>
      </c>
      <c r="E761" s="324">
        <v>313</v>
      </c>
    </row>
    <row r="762" spans="1:5" s="285" customFormat="1" ht="9" customHeight="1">
      <c r="A762" s="286" t="s">
        <v>74</v>
      </c>
      <c r="B762" s="342">
        <f t="shared" si="20"/>
        <v>6731</v>
      </c>
      <c r="C762" s="324">
        <v>6726</v>
      </c>
      <c r="D762" s="357">
        <v>5</v>
      </c>
      <c r="E762" s="324">
        <v>4096</v>
      </c>
    </row>
    <row r="763" spans="1:5" s="285" customFormat="1" ht="9" customHeight="1">
      <c r="A763" s="286" t="s">
        <v>75</v>
      </c>
      <c r="B763" s="342">
        <f t="shared" si="20"/>
        <v>3658</v>
      </c>
      <c r="C763" s="324">
        <v>3654</v>
      </c>
      <c r="D763" s="357">
        <v>4</v>
      </c>
      <c r="E763" s="324">
        <v>2258</v>
      </c>
    </row>
    <row r="764" spans="1:5" s="285" customFormat="1" ht="9" customHeight="1">
      <c r="A764" s="291" t="s">
        <v>76</v>
      </c>
      <c r="B764" s="343">
        <f t="shared" si="20"/>
        <v>1270</v>
      </c>
      <c r="C764" s="325">
        <v>1270</v>
      </c>
      <c r="D764" s="358">
        <v>0</v>
      </c>
      <c r="E764" s="325">
        <v>908</v>
      </c>
    </row>
    <row r="765" spans="1:5" ht="9" customHeight="1">
      <c r="B765" s="356"/>
      <c r="C765" s="356"/>
      <c r="D765" s="356"/>
      <c r="E765" s="356"/>
    </row>
    <row r="766" spans="1:5" ht="9" customHeight="1">
      <c r="A766" s="284">
        <v>2016</v>
      </c>
      <c r="B766" s="356"/>
      <c r="C766" s="356"/>
      <c r="D766" s="356"/>
      <c r="E766" s="356"/>
    </row>
    <row r="767" spans="1:5" s="285" customFormat="1" ht="9" customHeight="1">
      <c r="A767" s="284" t="s">
        <v>44</v>
      </c>
      <c r="B767" s="308">
        <f>SUM(B769:B800)</f>
        <v>233036</v>
      </c>
      <c r="C767" s="308">
        <f>SUM(C769:C800)</f>
        <v>232225</v>
      </c>
      <c r="D767" s="308">
        <f>SUM(D769:D800)</f>
        <v>811</v>
      </c>
      <c r="E767" s="308">
        <f>SUM(E769:E800)</f>
        <v>143837</v>
      </c>
    </row>
    <row r="768" spans="1:5" s="285" customFormat="1" ht="2.25" customHeight="1">
      <c r="A768" s="288"/>
      <c r="B768" s="308"/>
      <c r="C768" s="308"/>
      <c r="D768" s="308"/>
      <c r="E768" s="308"/>
    </row>
    <row r="769" spans="1:5" s="285" customFormat="1" ht="9" customHeight="1">
      <c r="A769" s="286" t="s">
        <v>45</v>
      </c>
      <c r="B769" s="342">
        <f t="shared" ref="B769:B800" si="21">SUM(C769:D769)</f>
        <v>3747</v>
      </c>
      <c r="C769" s="324">
        <v>3747</v>
      </c>
      <c r="D769" s="357">
        <v>0</v>
      </c>
      <c r="E769" s="324">
        <v>3303</v>
      </c>
    </row>
    <row r="770" spans="1:5" s="285" customFormat="1" ht="9" customHeight="1">
      <c r="A770" s="286" t="s">
        <v>46</v>
      </c>
      <c r="B770" s="342">
        <f t="shared" si="21"/>
        <v>8220</v>
      </c>
      <c r="C770" s="324">
        <v>8220</v>
      </c>
      <c r="D770" s="357">
        <v>0</v>
      </c>
      <c r="E770" s="324">
        <v>2304</v>
      </c>
    </row>
    <row r="771" spans="1:5" s="285" customFormat="1" ht="9" customHeight="1">
      <c r="A771" s="286" t="s">
        <v>47</v>
      </c>
      <c r="B771" s="342">
        <f t="shared" si="21"/>
        <v>1403</v>
      </c>
      <c r="C771" s="324">
        <v>1403</v>
      </c>
      <c r="D771" s="357">
        <v>0</v>
      </c>
      <c r="E771" s="324">
        <v>866</v>
      </c>
    </row>
    <row r="772" spans="1:5" s="285" customFormat="1" ht="9" customHeight="1">
      <c r="A772" s="291" t="s">
        <v>48</v>
      </c>
      <c r="B772" s="343">
        <f t="shared" si="21"/>
        <v>1748</v>
      </c>
      <c r="C772" s="325">
        <v>1748</v>
      </c>
      <c r="D772" s="358">
        <v>0</v>
      </c>
      <c r="E772" s="325">
        <v>467</v>
      </c>
    </row>
    <row r="773" spans="1:5" s="285" customFormat="1" ht="9" customHeight="1">
      <c r="A773" s="286" t="s">
        <v>49</v>
      </c>
      <c r="B773" s="342">
        <f t="shared" si="21"/>
        <v>10236</v>
      </c>
      <c r="C773" s="324">
        <v>10195</v>
      </c>
      <c r="D773" s="357">
        <v>41</v>
      </c>
      <c r="E773" s="324">
        <v>6957</v>
      </c>
    </row>
    <row r="774" spans="1:5" s="285" customFormat="1" ht="9" customHeight="1">
      <c r="A774" s="286" t="s">
        <v>50</v>
      </c>
      <c r="B774" s="342">
        <f t="shared" si="21"/>
        <v>1112</v>
      </c>
      <c r="C774" s="324">
        <v>1028</v>
      </c>
      <c r="D774" s="357">
        <v>84</v>
      </c>
      <c r="E774" s="324">
        <v>971</v>
      </c>
    </row>
    <row r="775" spans="1:5" s="285" customFormat="1" ht="9" customHeight="1">
      <c r="A775" s="286" t="s">
        <v>51</v>
      </c>
      <c r="B775" s="342">
        <f t="shared" si="21"/>
        <v>3223</v>
      </c>
      <c r="C775" s="324">
        <v>3223</v>
      </c>
      <c r="D775" s="357">
        <v>0</v>
      </c>
      <c r="E775" s="324">
        <v>1404</v>
      </c>
    </row>
    <row r="776" spans="1:5" s="285" customFormat="1" ht="9" customHeight="1">
      <c r="A776" s="291" t="s">
        <v>52</v>
      </c>
      <c r="B776" s="343">
        <f t="shared" si="21"/>
        <v>11003</v>
      </c>
      <c r="C776" s="325">
        <v>11003</v>
      </c>
      <c r="D776" s="358">
        <v>0</v>
      </c>
      <c r="E776" s="325">
        <v>5916</v>
      </c>
    </row>
    <row r="777" spans="1:5" s="285" customFormat="1" ht="9" customHeight="1">
      <c r="A777" s="286" t="s">
        <v>53</v>
      </c>
      <c r="B777" s="342">
        <f t="shared" si="21"/>
        <v>31696</v>
      </c>
      <c r="C777" s="324">
        <v>31373</v>
      </c>
      <c r="D777" s="357">
        <v>323</v>
      </c>
      <c r="E777" s="324">
        <v>16367</v>
      </c>
    </row>
    <row r="778" spans="1:5" s="285" customFormat="1" ht="9" customHeight="1">
      <c r="A778" s="286" t="s">
        <v>54</v>
      </c>
      <c r="B778" s="342">
        <f t="shared" si="21"/>
        <v>2278</v>
      </c>
      <c r="C778" s="324">
        <v>2278</v>
      </c>
      <c r="D778" s="357">
        <v>0</v>
      </c>
      <c r="E778" s="324">
        <v>1065</v>
      </c>
    </row>
    <row r="779" spans="1:5" s="285" customFormat="1" ht="9" customHeight="1">
      <c r="A779" s="286" t="s">
        <v>55</v>
      </c>
      <c r="B779" s="342">
        <f t="shared" si="21"/>
        <v>16671</v>
      </c>
      <c r="C779" s="324">
        <v>16671</v>
      </c>
      <c r="D779" s="357">
        <v>0</v>
      </c>
      <c r="E779" s="324">
        <v>12742</v>
      </c>
    </row>
    <row r="780" spans="1:5" s="285" customFormat="1" ht="9" customHeight="1">
      <c r="A780" s="291" t="s">
        <v>56</v>
      </c>
      <c r="B780" s="343">
        <f t="shared" si="21"/>
        <v>5232</v>
      </c>
      <c r="C780" s="325">
        <v>5225</v>
      </c>
      <c r="D780" s="358">
        <v>7</v>
      </c>
      <c r="E780" s="325">
        <v>3784</v>
      </c>
    </row>
    <row r="781" spans="1:5" s="285" customFormat="1" ht="9" customHeight="1">
      <c r="A781" s="286" t="s">
        <v>57</v>
      </c>
      <c r="B781" s="342">
        <f t="shared" si="21"/>
        <v>1983</v>
      </c>
      <c r="C781" s="324">
        <v>1976</v>
      </c>
      <c r="D781" s="357">
        <v>7</v>
      </c>
      <c r="E781" s="324">
        <v>887</v>
      </c>
    </row>
    <row r="782" spans="1:5" s="285" customFormat="1" ht="9" customHeight="1">
      <c r="A782" s="286" t="s">
        <v>58</v>
      </c>
      <c r="B782" s="342">
        <f t="shared" si="21"/>
        <v>23577</v>
      </c>
      <c r="C782" s="324">
        <v>23555</v>
      </c>
      <c r="D782" s="357">
        <v>22</v>
      </c>
      <c r="E782" s="324">
        <v>14767</v>
      </c>
    </row>
    <row r="783" spans="1:5" s="285" customFormat="1" ht="9" customHeight="1">
      <c r="A783" s="286" t="s">
        <v>59</v>
      </c>
      <c r="B783" s="342">
        <f t="shared" si="21"/>
        <v>14187</v>
      </c>
      <c r="C783" s="324">
        <v>14065</v>
      </c>
      <c r="D783" s="357">
        <v>122</v>
      </c>
      <c r="E783" s="324">
        <v>11496</v>
      </c>
    </row>
    <row r="784" spans="1:5" s="285" customFormat="1" ht="9" customHeight="1">
      <c r="A784" s="291" t="s">
        <v>60</v>
      </c>
      <c r="B784" s="343">
        <f t="shared" si="21"/>
        <v>6353</v>
      </c>
      <c r="C784" s="325">
        <v>6353</v>
      </c>
      <c r="D784" s="358">
        <v>0</v>
      </c>
      <c r="E784" s="325">
        <v>3776</v>
      </c>
    </row>
    <row r="785" spans="1:5" s="285" customFormat="1" ht="9" customHeight="1">
      <c r="A785" s="286" t="s">
        <v>61</v>
      </c>
      <c r="B785" s="342">
        <f t="shared" si="21"/>
        <v>4520</v>
      </c>
      <c r="C785" s="324">
        <v>4516</v>
      </c>
      <c r="D785" s="357">
        <v>4</v>
      </c>
      <c r="E785" s="324">
        <v>2359</v>
      </c>
    </row>
    <row r="786" spans="1:5" s="285" customFormat="1" ht="9" customHeight="1">
      <c r="A786" s="286" t="s">
        <v>62</v>
      </c>
      <c r="B786" s="342">
        <f t="shared" si="21"/>
        <v>1480</v>
      </c>
      <c r="C786" s="324">
        <v>1480</v>
      </c>
      <c r="D786" s="357">
        <v>0</v>
      </c>
      <c r="E786" s="324">
        <v>614</v>
      </c>
    </row>
    <row r="787" spans="1:5" s="285" customFormat="1" ht="9" customHeight="1">
      <c r="A787" s="286" t="s">
        <v>63</v>
      </c>
      <c r="B787" s="342">
        <f t="shared" si="21"/>
        <v>15594</v>
      </c>
      <c r="C787" s="324">
        <v>15582</v>
      </c>
      <c r="D787" s="357">
        <v>12</v>
      </c>
      <c r="E787" s="324">
        <v>16181</v>
      </c>
    </row>
    <row r="788" spans="1:5" s="285" customFormat="1" ht="9" customHeight="1">
      <c r="A788" s="291" t="s">
        <v>64</v>
      </c>
      <c r="B788" s="343">
        <f t="shared" si="21"/>
        <v>2898</v>
      </c>
      <c r="C788" s="325">
        <v>2898</v>
      </c>
      <c r="D788" s="358">
        <v>0</v>
      </c>
      <c r="E788" s="325">
        <v>1636</v>
      </c>
    </row>
    <row r="789" spans="1:5" s="285" customFormat="1" ht="9" customHeight="1">
      <c r="A789" s="286" t="s">
        <v>65</v>
      </c>
      <c r="B789" s="342">
        <f t="shared" si="21"/>
        <v>4521</v>
      </c>
      <c r="C789" s="324">
        <v>4520</v>
      </c>
      <c r="D789" s="357">
        <v>1</v>
      </c>
      <c r="E789" s="324">
        <v>2639</v>
      </c>
    </row>
    <row r="790" spans="1:5" s="285" customFormat="1" ht="9" customHeight="1">
      <c r="A790" s="286" t="s">
        <v>66</v>
      </c>
      <c r="B790" s="342">
        <f t="shared" si="21"/>
        <v>8386</v>
      </c>
      <c r="C790" s="324">
        <v>8214</v>
      </c>
      <c r="D790" s="357">
        <v>172</v>
      </c>
      <c r="E790" s="324">
        <v>4656</v>
      </c>
    </row>
    <row r="791" spans="1:5" s="285" customFormat="1" ht="9" customHeight="1">
      <c r="A791" s="286" t="s">
        <v>67</v>
      </c>
      <c r="B791" s="342">
        <f t="shared" si="21"/>
        <v>4702</v>
      </c>
      <c r="C791" s="324">
        <v>4691</v>
      </c>
      <c r="D791" s="357">
        <v>11</v>
      </c>
      <c r="E791" s="324">
        <v>2131</v>
      </c>
    </row>
    <row r="792" spans="1:5" s="285" customFormat="1" ht="9" customHeight="1">
      <c r="A792" s="291" t="s">
        <v>68</v>
      </c>
      <c r="B792" s="343">
        <f t="shared" si="21"/>
        <v>4462</v>
      </c>
      <c r="C792" s="325">
        <v>4462</v>
      </c>
      <c r="D792" s="358">
        <v>0</v>
      </c>
      <c r="E792" s="325">
        <v>2970</v>
      </c>
    </row>
    <row r="793" spans="1:5" s="285" customFormat="1" ht="9" customHeight="1">
      <c r="A793" s="286" t="s">
        <v>69</v>
      </c>
      <c r="B793" s="342">
        <f t="shared" si="21"/>
        <v>5461</v>
      </c>
      <c r="C793" s="324">
        <v>5460</v>
      </c>
      <c r="D793" s="357">
        <v>1</v>
      </c>
      <c r="E793" s="324">
        <v>2523</v>
      </c>
    </row>
    <row r="794" spans="1:5" s="285" customFormat="1" ht="9" customHeight="1">
      <c r="A794" s="286" t="s">
        <v>70</v>
      </c>
      <c r="B794" s="342">
        <f t="shared" si="21"/>
        <v>12450</v>
      </c>
      <c r="C794" s="324">
        <v>12450</v>
      </c>
      <c r="D794" s="357">
        <v>0</v>
      </c>
      <c r="E794" s="324">
        <v>5491</v>
      </c>
    </row>
    <row r="795" spans="1:5" s="285" customFormat="1" ht="9" customHeight="1">
      <c r="A795" s="286" t="s">
        <v>71</v>
      </c>
      <c r="B795" s="342">
        <f t="shared" si="21"/>
        <v>7341</v>
      </c>
      <c r="C795" s="324">
        <v>7341</v>
      </c>
      <c r="D795" s="357">
        <v>0</v>
      </c>
      <c r="E795" s="324">
        <v>4199</v>
      </c>
    </row>
    <row r="796" spans="1:5" s="285" customFormat="1" ht="9" customHeight="1">
      <c r="A796" s="291" t="s">
        <v>72</v>
      </c>
      <c r="B796" s="343">
        <f t="shared" si="21"/>
        <v>5838</v>
      </c>
      <c r="C796" s="325">
        <v>5838</v>
      </c>
      <c r="D796" s="358">
        <v>0</v>
      </c>
      <c r="E796" s="325">
        <v>2485</v>
      </c>
    </row>
    <row r="797" spans="1:5" s="285" customFormat="1" ht="9" customHeight="1">
      <c r="A797" s="286" t="s">
        <v>73</v>
      </c>
      <c r="B797" s="342">
        <f t="shared" si="21"/>
        <v>738</v>
      </c>
      <c r="C797" s="324">
        <v>738</v>
      </c>
      <c r="D797" s="357">
        <v>0</v>
      </c>
      <c r="E797" s="324">
        <v>840</v>
      </c>
    </row>
    <row r="798" spans="1:5" s="285" customFormat="1" ht="9" customHeight="1">
      <c r="A798" s="286" t="s">
        <v>74</v>
      </c>
      <c r="B798" s="342">
        <f t="shared" si="21"/>
        <v>6621</v>
      </c>
      <c r="C798" s="324">
        <v>6618</v>
      </c>
      <c r="D798" s="357">
        <v>3</v>
      </c>
      <c r="E798" s="324">
        <v>4584</v>
      </c>
    </row>
    <row r="799" spans="1:5" s="285" customFormat="1" ht="9" customHeight="1">
      <c r="A799" s="286" t="s">
        <v>75</v>
      </c>
      <c r="B799" s="342">
        <f t="shared" si="21"/>
        <v>4037</v>
      </c>
      <c r="C799" s="324">
        <v>4036</v>
      </c>
      <c r="D799" s="357">
        <v>1</v>
      </c>
      <c r="E799" s="324">
        <v>2396</v>
      </c>
    </row>
    <row r="800" spans="1:5" s="285" customFormat="1" ht="9" customHeight="1">
      <c r="A800" s="291" t="s">
        <v>76</v>
      </c>
      <c r="B800" s="343">
        <f t="shared" si="21"/>
        <v>1318</v>
      </c>
      <c r="C800" s="325">
        <v>1318</v>
      </c>
      <c r="D800" s="358">
        <v>0</v>
      </c>
      <c r="E800" s="325">
        <v>1061</v>
      </c>
    </row>
    <row r="801" spans="1:5" ht="9" customHeight="1">
      <c r="B801" s="356"/>
      <c r="C801" s="356"/>
      <c r="D801" s="356"/>
      <c r="E801" s="356"/>
    </row>
    <row r="802" spans="1:5" ht="9" customHeight="1">
      <c r="A802" s="284">
        <v>2017</v>
      </c>
      <c r="B802" s="356"/>
      <c r="C802" s="356"/>
      <c r="D802" s="356"/>
      <c r="E802" s="356"/>
    </row>
    <row r="803" spans="1:5" s="285" customFormat="1" ht="9" customHeight="1">
      <c r="A803" s="284" t="s">
        <v>44</v>
      </c>
      <c r="B803" s="326">
        <f>SUM(B805:B836)</f>
        <v>229464</v>
      </c>
      <c r="C803" s="326">
        <f>SUM(C805:C836)</f>
        <v>228828</v>
      </c>
      <c r="D803" s="326">
        <f>SUM(D805:D836)</f>
        <v>636</v>
      </c>
      <c r="E803" s="326">
        <f>SUM(E805:E836)</f>
        <v>140532</v>
      </c>
    </row>
    <row r="804" spans="1:5" s="285" customFormat="1" ht="2.25" customHeight="1">
      <c r="A804" s="288"/>
      <c r="B804" s="326"/>
      <c r="C804" s="326"/>
      <c r="D804" s="326"/>
      <c r="E804" s="326"/>
    </row>
    <row r="805" spans="1:5" s="285" customFormat="1" ht="9" customHeight="1">
      <c r="A805" s="286" t="s">
        <v>45</v>
      </c>
      <c r="B805" s="327">
        <f t="shared" ref="B805:B836" si="22">SUM(C805:D805)</f>
        <v>3271</v>
      </c>
      <c r="C805" s="329">
        <v>3271</v>
      </c>
      <c r="D805" s="359">
        <v>0</v>
      </c>
      <c r="E805" s="329">
        <v>3154</v>
      </c>
    </row>
    <row r="806" spans="1:5" s="285" customFormat="1" ht="9" customHeight="1">
      <c r="A806" s="286" t="s">
        <v>46</v>
      </c>
      <c r="B806" s="327">
        <f t="shared" si="22"/>
        <v>7937</v>
      </c>
      <c r="C806" s="329">
        <v>7937</v>
      </c>
      <c r="D806" s="359">
        <v>0</v>
      </c>
      <c r="E806" s="329">
        <v>1530</v>
      </c>
    </row>
    <row r="807" spans="1:5" s="285" customFormat="1" ht="9" customHeight="1">
      <c r="A807" s="286" t="s">
        <v>47</v>
      </c>
      <c r="B807" s="327">
        <f t="shared" si="22"/>
        <v>1500</v>
      </c>
      <c r="C807" s="329">
        <v>1500</v>
      </c>
      <c r="D807" s="359">
        <v>0</v>
      </c>
      <c r="E807" s="329">
        <v>1002</v>
      </c>
    </row>
    <row r="808" spans="1:5" s="285" customFormat="1" ht="9" customHeight="1">
      <c r="A808" s="291" t="s">
        <v>48</v>
      </c>
      <c r="B808" s="352">
        <f t="shared" si="22"/>
        <v>1475</v>
      </c>
      <c r="C808" s="331">
        <v>1475</v>
      </c>
      <c r="D808" s="360">
        <v>0</v>
      </c>
      <c r="E808" s="331">
        <v>332</v>
      </c>
    </row>
    <row r="809" spans="1:5" s="285" customFormat="1" ht="9" customHeight="1">
      <c r="A809" s="286" t="s">
        <v>49</v>
      </c>
      <c r="B809" s="327">
        <f t="shared" si="22"/>
        <v>10019</v>
      </c>
      <c r="C809" s="329">
        <v>9991</v>
      </c>
      <c r="D809" s="359">
        <v>28</v>
      </c>
      <c r="E809" s="329">
        <v>5974</v>
      </c>
    </row>
    <row r="810" spans="1:5" s="285" customFormat="1" ht="9" customHeight="1">
      <c r="A810" s="286" t="s">
        <v>50</v>
      </c>
      <c r="B810" s="327">
        <f t="shared" si="22"/>
        <v>981</v>
      </c>
      <c r="C810" s="329">
        <v>901</v>
      </c>
      <c r="D810" s="359">
        <v>80</v>
      </c>
      <c r="E810" s="329">
        <v>909</v>
      </c>
    </row>
    <row r="811" spans="1:5" s="285" customFormat="1" ht="9" customHeight="1">
      <c r="A811" s="286" t="s">
        <v>51</v>
      </c>
      <c r="B811" s="327">
        <f t="shared" si="22"/>
        <v>2859</v>
      </c>
      <c r="C811" s="329">
        <v>2859</v>
      </c>
      <c r="D811" s="359">
        <v>0</v>
      </c>
      <c r="E811" s="329">
        <v>1358</v>
      </c>
    </row>
    <row r="812" spans="1:5" s="285" customFormat="1" ht="9" customHeight="1">
      <c r="A812" s="291" t="s">
        <v>52</v>
      </c>
      <c r="B812" s="352">
        <f t="shared" si="22"/>
        <v>11148</v>
      </c>
      <c r="C812" s="331">
        <v>11148</v>
      </c>
      <c r="D812" s="360">
        <v>0</v>
      </c>
      <c r="E812" s="331">
        <v>6377</v>
      </c>
    </row>
    <row r="813" spans="1:5" s="285" customFormat="1" ht="9" customHeight="1">
      <c r="A813" s="286" t="s">
        <v>53</v>
      </c>
      <c r="B813" s="327">
        <f t="shared" si="22"/>
        <v>32421</v>
      </c>
      <c r="C813" s="329">
        <v>32134</v>
      </c>
      <c r="D813" s="359">
        <v>287</v>
      </c>
      <c r="E813" s="329">
        <v>19311</v>
      </c>
    </row>
    <row r="814" spans="1:5" s="285" customFormat="1" ht="9" customHeight="1">
      <c r="A814" s="286" t="s">
        <v>54</v>
      </c>
      <c r="B814" s="327">
        <f t="shared" si="22"/>
        <v>2551</v>
      </c>
      <c r="C814" s="329">
        <v>2546</v>
      </c>
      <c r="D814" s="359">
        <v>5</v>
      </c>
      <c r="E814" s="329">
        <v>1311</v>
      </c>
    </row>
    <row r="815" spans="1:5" s="285" customFormat="1" ht="9" customHeight="1">
      <c r="A815" s="286" t="s">
        <v>55</v>
      </c>
      <c r="B815" s="327">
        <f t="shared" si="22"/>
        <v>15988</v>
      </c>
      <c r="C815" s="329">
        <v>15988</v>
      </c>
      <c r="D815" s="359">
        <v>0</v>
      </c>
      <c r="E815" s="329">
        <v>12278</v>
      </c>
    </row>
    <row r="816" spans="1:5" s="285" customFormat="1" ht="9" customHeight="1">
      <c r="A816" s="291" t="s">
        <v>56</v>
      </c>
      <c r="B816" s="352">
        <f t="shared" si="22"/>
        <v>4771</v>
      </c>
      <c r="C816" s="331">
        <v>4767</v>
      </c>
      <c r="D816" s="360">
        <v>4</v>
      </c>
      <c r="E816" s="331">
        <v>3389</v>
      </c>
    </row>
    <row r="817" spans="1:5" s="285" customFormat="1" ht="9" customHeight="1">
      <c r="A817" s="286" t="s">
        <v>57</v>
      </c>
      <c r="B817" s="327">
        <f t="shared" si="22"/>
        <v>1995</v>
      </c>
      <c r="C817" s="329">
        <v>1991</v>
      </c>
      <c r="D817" s="359">
        <v>4</v>
      </c>
      <c r="E817" s="329">
        <v>1208</v>
      </c>
    </row>
    <row r="818" spans="1:5" s="285" customFormat="1" ht="9" customHeight="1">
      <c r="A818" s="286" t="s">
        <v>58</v>
      </c>
      <c r="B818" s="327">
        <f t="shared" si="22"/>
        <v>24357</v>
      </c>
      <c r="C818" s="329">
        <v>24333</v>
      </c>
      <c r="D818" s="359">
        <v>24</v>
      </c>
      <c r="E818" s="329">
        <v>12097</v>
      </c>
    </row>
    <row r="819" spans="1:5" s="285" customFormat="1" ht="9" customHeight="1">
      <c r="A819" s="286" t="s">
        <v>59</v>
      </c>
      <c r="B819" s="327">
        <f t="shared" si="22"/>
        <v>13388</v>
      </c>
      <c r="C819" s="329">
        <v>13269</v>
      </c>
      <c r="D819" s="359">
        <v>119</v>
      </c>
      <c r="E819" s="329">
        <v>11008</v>
      </c>
    </row>
    <row r="820" spans="1:5" s="285" customFormat="1" ht="9" customHeight="1">
      <c r="A820" s="291" t="s">
        <v>60</v>
      </c>
      <c r="B820" s="352">
        <f t="shared" si="22"/>
        <v>5557</v>
      </c>
      <c r="C820" s="331">
        <v>5557</v>
      </c>
      <c r="D820" s="360">
        <v>0</v>
      </c>
      <c r="E820" s="331">
        <v>3872</v>
      </c>
    </row>
    <row r="821" spans="1:5" s="285" customFormat="1" ht="9" customHeight="1">
      <c r="A821" s="286" t="s">
        <v>61</v>
      </c>
      <c r="B821" s="327">
        <f t="shared" si="22"/>
        <v>4301</v>
      </c>
      <c r="C821" s="329">
        <v>4294</v>
      </c>
      <c r="D821" s="359">
        <v>7</v>
      </c>
      <c r="E821" s="329">
        <v>2329</v>
      </c>
    </row>
    <row r="822" spans="1:5" s="285" customFormat="1" ht="9" customHeight="1">
      <c r="A822" s="286" t="s">
        <v>62</v>
      </c>
      <c r="B822" s="327">
        <f t="shared" si="22"/>
        <v>1775</v>
      </c>
      <c r="C822" s="329">
        <v>1775</v>
      </c>
      <c r="D822" s="359">
        <v>0</v>
      </c>
      <c r="E822" s="329">
        <v>489</v>
      </c>
    </row>
    <row r="823" spans="1:5" s="285" customFormat="1" ht="9" customHeight="1">
      <c r="A823" s="286" t="s">
        <v>63</v>
      </c>
      <c r="B823" s="327">
        <f t="shared" si="22"/>
        <v>17802</v>
      </c>
      <c r="C823" s="329">
        <v>17792</v>
      </c>
      <c r="D823" s="359">
        <v>10</v>
      </c>
      <c r="E823" s="329">
        <v>16953</v>
      </c>
    </row>
    <row r="824" spans="1:5" s="285" customFormat="1" ht="9" customHeight="1">
      <c r="A824" s="291" t="s">
        <v>64</v>
      </c>
      <c r="B824" s="352">
        <f t="shared" si="22"/>
        <v>1889</v>
      </c>
      <c r="C824" s="331">
        <v>1889</v>
      </c>
      <c r="D824" s="360">
        <v>0</v>
      </c>
      <c r="E824" s="331">
        <v>1606</v>
      </c>
    </row>
    <row r="825" spans="1:5" s="285" customFormat="1" ht="9" customHeight="1">
      <c r="A825" s="286" t="s">
        <v>65</v>
      </c>
      <c r="B825" s="327">
        <f t="shared" si="22"/>
        <v>5017</v>
      </c>
      <c r="C825" s="329">
        <v>5016</v>
      </c>
      <c r="D825" s="359">
        <v>1</v>
      </c>
      <c r="E825" s="329">
        <v>2837</v>
      </c>
    </row>
    <row r="826" spans="1:5" s="285" customFormat="1" ht="9" customHeight="1">
      <c r="A826" s="286" t="s">
        <v>66</v>
      </c>
      <c r="B826" s="327">
        <f t="shared" si="22"/>
        <v>8906</v>
      </c>
      <c r="C826" s="329">
        <v>8868</v>
      </c>
      <c r="D826" s="359">
        <v>38</v>
      </c>
      <c r="E826" s="329">
        <v>3104</v>
      </c>
    </row>
    <row r="827" spans="1:5" s="285" customFormat="1" ht="9" customHeight="1">
      <c r="A827" s="286" t="s">
        <v>67</v>
      </c>
      <c r="B827" s="327">
        <f t="shared" si="22"/>
        <v>4474</v>
      </c>
      <c r="C827" s="329">
        <v>4449</v>
      </c>
      <c r="D827" s="359">
        <v>25</v>
      </c>
      <c r="E827" s="329">
        <v>2296</v>
      </c>
    </row>
    <row r="828" spans="1:5" s="285" customFormat="1" ht="9" customHeight="1">
      <c r="A828" s="291" t="s">
        <v>68</v>
      </c>
      <c r="B828" s="352">
        <f t="shared" si="22"/>
        <v>3848</v>
      </c>
      <c r="C828" s="331">
        <v>3848</v>
      </c>
      <c r="D828" s="360">
        <v>0</v>
      </c>
      <c r="E828" s="331">
        <v>2772</v>
      </c>
    </row>
    <row r="829" spans="1:5" s="285" customFormat="1" ht="9" customHeight="1">
      <c r="A829" s="286" t="s">
        <v>69</v>
      </c>
      <c r="B829" s="327">
        <f t="shared" si="22"/>
        <v>5118</v>
      </c>
      <c r="C829" s="329">
        <v>5118</v>
      </c>
      <c r="D829" s="359">
        <v>0</v>
      </c>
      <c r="E829" s="329">
        <v>3040</v>
      </c>
    </row>
    <row r="830" spans="1:5" s="285" customFormat="1" ht="9" customHeight="1">
      <c r="A830" s="286" t="s">
        <v>70</v>
      </c>
      <c r="B830" s="327">
        <f t="shared" si="22"/>
        <v>11112</v>
      </c>
      <c r="C830" s="329">
        <v>11112</v>
      </c>
      <c r="D830" s="359">
        <v>0</v>
      </c>
      <c r="E830" s="329">
        <v>4842</v>
      </c>
    </row>
    <row r="831" spans="1:5" s="285" customFormat="1" ht="9" customHeight="1">
      <c r="A831" s="286" t="s">
        <v>71</v>
      </c>
      <c r="B831" s="327">
        <f t="shared" si="22"/>
        <v>6828</v>
      </c>
      <c r="C831" s="329">
        <v>6828</v>
      </c>
      <c r="D831" s="359">
        <v>0</v>
      </c>
      <c r="E831" s="329">
        <v>3364</v>
      </c>
    </row>
    <row r="832" spans="1:5" s="285" customFormat="1" ht="9" customHeight="1">
      <c r="A832" s="291" t="s">
        <v>72</v>
      </c>
      <c r="B832" s="352">
        <f t="shared" si="22"/>
        <v>5893</v>
      </c>
      <c r="C832" s="331">
        <v>5893</v>
      </c>
      <c r="D832" s="360">
        <v>0</v>
      </c>
      <c r="E832" s="331">
        <v>2557</v>
      </c>
    </row>
    <row r="833" spans="1:5" s="285" customFormat="1" ht="9" customHeight="1">
      <c r="A833" s="286" t="s">
        <v>73</v>
      </c>
      <c r="B833" s="327">
        <f t="shared" si="22"/>
        <v>686</v>
      </c>
      <c r="C833" s="329">
        <v>686</v>
      </c>
      <c r="D833" s="359">
        <v>0</v>
      </c>
      <c r="E833" s="329">
        <v>359</v>
      </c>
    </row>
    <row r="834" spans="1:5" s="285" customFormat="1" ht="9" customHeight="1">
      <c r="A834" s="286" t="s">
        <v>74</v>
      </c>
      <c r="B834" s="327">
        <f t="shared" si="22"/>
        <v>6309</v>
      </c>
      <c r="C834" s="329">
        <v>6307</v>
      </c>
      <c r="D834" s="359">
        <v>2</v>
      </c>
      <c r="E834" s="329">
        <v>6073</v>
      </c>
    </row>
    <row r="835" spans="1:5" s="285" customFormat="1" ht="9" customHeight="1">
      <c r="A835" s="286" t="s">
        <v>75</v>
      </c>
      <c r="B835" s="327">
        <f t="shared" si="22"/>
        <v>4005</v>
      </c>
      <c r="C835" s="329">
        <v>4003</v>
      </c>
      <c r="D835" s="359">
        <v>2</v>
      </c>
      <c r="E835" s="329">
        <v>2096</v>
      </c>
    </row>
    <row r="836" spans="1:5" s="285" customFormat="1" ht="9" customHeight="1">
      <c r="A836" s="291" t="s">
        <v>76</v>
      </c>
      <c r="B836" s="352">
        <f t="shared" si="22"/>
        <v>1283</v>
      </c>
      <c r="C836" s="331">
        <v>1283</v>
      </c>
      <c r="D836" s="360">
        <v>0</v>
      </c>
      <c r="E836" s="331">
        <v>705</v>
      </c>
    </row>
    <row r="837" spans="1:5" ht="9" customHeight="1">
      <c r="B837" s="356"/>
      <c r="C837" s="356"/>
      <c r="D837" s="356"/>
      <c r="E837" s="356"/>
    </row>
    <row r="838" spans="1:5" ht="9" customHeight="1">
      <c r="A838" s="284">
        <v>2018</v>
      </c>
      <c r="B838" s="356"/>
      <c r="C838" s="356"/>
      <c r="D838" s="356"/>
      <c r="E838" s="356"/>
    </row>
    <row r="839" spans="1:5" s="285" customFormat="1" ht="9" customHeight="1">
      <c r="A839" s="284" t="s">
        <v>44</v>
      </c>
      <c r="B839" s="326">
        <f>SUM(B841:B872)</f>
        <v>227900</v>
      </c>
      <c r="C839" s="326">
        <f>SUM(C841:C872)</f>
        <v>226886</v>
      </c>
      <c r="D839" s="326">
        <f>SUM(D841:D872)</f>
        <v>1014</v>
      </c>
      <c r="E839" s="326">
        <f>SUM(E841:E872)</f>
        <v>143507</v>
      </c>
    </row>
    <row r="840" spans="1:5" s="285" customFormat="1" ht="2.25" customHeight="1">
      <c r="A840" s="288"/>
      <c r="B840" s="326"/>
      <c r="C840" s="326"/>
      <c r="D840" s="326"/>
      <c r="E840" s="326"/>
    </row>
    <row r="841" spans="1:5" s="285" customFormat="1" ht="9" customHeight="1">
      <c r="A841" s="286" t="s">
        <v>45</v>
      </c>
      <c r="B841" s="327">
        <f t="shared" ref="B841:B872" si="23">SUM(C841:D841)</f>
        <v>3050</v>
      </c>
      <c r="C841" s="329">
        <v>3050</v>
      </c>
      <c r="D841" s="359">
        <v>0</v>
      </c>
      <c r="E841" s="329">
        <v>3134</v>
      </c>
    </row>
    <row r="842" spans="1:5" s="285" customFormat="1" ht="9" customHeight="1">
      <c r="A842" s="286" t="s">
        <v>46</v>
      </c>
      <c r="B842" s="327">
        <f t="shared" si="23"/>
        <v>8704</v>
      </c>
      <c r="C842" s="329">
        <v>8704</v>
      </c>
      <c r="D842" s="359">
        <v>0</v>
      </c>
      <c r="E842" s="329">
        <v>1474</v>
      </c>
    </row>
    <row r="843" spans="1:5" s="285" customFormat="1" ht="9" customHeight="1">
      <c r="A843" s="286" t="s">
        <v>47</v>
      </c>
      <c r="B843" s="327">
        <f t="shared" si="23"/>
        <v>1648</v>
      </c>
      <c r="C843" s="329">
        <v>1648</v>
      </c>
      <c r="D843" s="359">
        <v>0</v>
      </c>
      <c r="E843" s="329">
        <v>1036</v>
      </c>
    </row>
    <row r="844" spans="1:5" s="285" customFormat="1" ht="9" customHeight="1">
      <c r="A844" s="291" t="s">
        <v>48</v>
      </c>
      <c r="B844" s="352">
        <f t="shared" si="23"/>
        <v>1465</v>
      </c>
      <c r="C844" s="331">
        <v>1465</v>
      </c>
      <c r="D844" s="360">
        <v>0</v>
      </c>
      <c r="E844" s="331">
        <v>575</v>
      </c>
    </row>
    <row r="845" spans="1:5" s="285" customFormat="1" ht="9" customHeight="1">
      <c r="A845" s="286" t="s">
        <v>49</v>
      </c>
      <c r="B845" s="327">
        <f t="shared" si="23"/>
        <v>10707</v>
      </c>
      <c r="C845" s="329">
        <v>10618</v>
      </c>
      <c r="D845" s="359">
        <v>89</v>
      </c>
      <c r="E845" s="329">
        <v>6941</v>
      </c>
    </row>
    <row r="846" spans="1:5" s="285" customFormat="1" ht="9" customHeight="1">
      <c r="A846" s="286" t="s">
        <v>50</v>
      </c>
      <c r="B846" s="327">
        <f t="shared" si="23"/>
        <v>939</v>
      </c>
      <c r="C846" s="329">
        <v>875</v>
      </c>
      <c r="D846" s="359">
        <v>64</v>
      </c>
      <c r="E846" s="329">
        <v>722</v>
      </c>
    </row>
    <row r="847" spans="1:5" s="285" customFormat="1" ht="9" customHeight="1">
      <c r="A847" s="286" t="s">
        <v>51</v>
      </c>
      <c r="B847" s="327">
        <f t="shared" si="23"/>
        <v>2654</v>
      </c>
      <c r="C847" s="329">
        <v>2654</v>
      </c>
      <c r="D847" s="359">
        <v>0</v>
      </c>
      <c r="E847" s="329">
        <v>1039</v>
      </c>
    </row>
    <row r="848" spans="1:5" s="285" customFormat="1" ht="9" customHeight="1">
      <c r="A848" s="291" t="s">
        <v>52</v>
      </c>
      <c r="B848" s="352">
        <f t="shared" si="23"/>
        <v>11008</v>
      </c>
      <c r="C848" s="331">
        <v>11008</v>
      </c>
      <c r="D848" s="360">
        <v>0</v>
      </c>
      <c r="E848" s="331">
        <v>7897</v>
      </c>
    </row>
    <row r="849" spans="1:5" s="285" customFormat="1" ht="9" customHeight="1">
      <c r="A849" s="286" t="s">
        <v>53</v>
      </c>
      <c r="B849" s="327">
        <f t="shared" si="23"/>
        <v>33842</v>
      </c>
      <c r="C849" s="329">
        <v>33484</v>
      </c>
      <c r="D849" s="359">
        <v>358</v>
      </c>
      <c r="E849" s="329">
        <v>23023</v>
      </c>
    </row>
    <row r="850" spans="1:5" s="285" customFormat="1" ht="9" customHeight="1">
      <c r="A850" s="286" t="s">
        <v>54</v>
      </c>
      <c r="B850" s="327">
        <f t="shared" si="23"/>
        <v>2292</v>
      </c>
      <c r="C850" s="329">
        <v>2292</v>
      </c>
      <c r="D850" s="359">
        <v>0</v>
      </c>
      <c r="E850" s="329">
        <v>1368</v>
      </c>
    </row>
    <row r="851" spans="1:5" s="285" customFormat="1" ht="9" customHeight="1">
      <c r="A851" s="286" t="s">
        <v>55</v>
      </c>
      <c r="B851" s="327">
        <f t="shared" si="23"/>
        <v>16461</v>
      </c>
      <c r="C851" s="329">
        <v>16452</v>
      </c>
      <c r="D851" s="359">
        <v>9</v>
      </c>
      <c r="E851" s="329">
        <v>10446</v>
      </c>
    </row>
    <row r="852" spans="1:5" s="285" customFormat="1" ht="9" customHeight="1">
      <c r="A852" s="291" t="s">
        <v>56</v>
      </c>
      <c r="B852" s="352">
        <f t="shared" si="23"/>
        <v>5211</v>
      </c>
      <c r="C852" s="331">
        <v>5210</v>
      </c>
      <c r="D852" s="360">
        <v>1</v>
      </c>
      <c r="E852" s="331">
        <v>3066</v>
      </c>
    </row>
    <row r="853" spans="1:5" s="285" customFormat="1" ht="9" customHeight="1">
      <c r="A853" s="286" t="s">
        <v>57</v>
      </c>
      <c r="B853" s="327">
        <f t="shared" si="23"/>
        <v>1878</v>
      </c>
      <c r="C853" s="329">
        <v>1872</v>
      </c>
      <c r="D853" s="359">
        <v>6</v>
      </c>
      <c r="E853" s="329">
        <v>792</v>
      </c>
    </row>
    <row r="854" spans="1:5" s="285" customFormat="1" ht="9" customHeight="1">
      <c r="A854" s="286" t="s">
        <v>58</v>
      </c>
      <c r="B854" s="327">
        <f t="shared" si="23"/>
        <v>22415</v>
      </c>
      <c r="C854" s="329">
        <v>22393</v>
      </c>
      <c r="D854" s="359">
        <v>22</v>
      </c>
      <c r="E854" s="329">
        <v>10768</v>
      </c>
    </row>
    <row r="855" spans="1:5" s="285" customFormat="1" ht="9" customHeight="1">
      <c r="A855" s="286" t="s">
        <v>59</v>
      </c>
      <c r="B855" s="327">
        <f t="shared" si="23"/>
        <v>13959</v>
      </c>
      <c r="C855" s="329">
        <v>13838</v>
      </c>
      <c r="D855" s="359">
        <v>121</v>
      </c>
      <c r="E855" s="329">
        <v>10735</v>
      </c>
    </row>
    <row r="856" spans="1:5" s="285" customFormat="1" ht="9" customHeight="1">
      <c r="A856" s="291" t="s">
        <v>60</v>
      </c>
      <c r="B856" s="352">
        <f t="shared" si="23"/>
        <v>5304</v>
      </c>
      <c r="C856" s="331">
        <v>5304</v>
      </c>
      <c r="D856" s="360">
        <v>0</v>
      </c>
      <c r="E856" s="331">
        <v>3356</v>
      </c>
    </row>
    <row r="857" spans="1:5" s="285" customFormat="1" ht="9" customHeight="1">
      <c r="A857" s="286" t="s">
        <v>61</v>
      </c>
      <c r="B857" s="327">
        <f t="shared" si="23"/>
        <v>4022</v>
      </c>
      <c r="C857" s="329">
        <v>4000</v>
      </c>
      <c r="D857" s="359">
        <v>22</v>
      </c>
      <c r="E857" s="329">
        <v>2246</v>
      </c>
    </row>
    <row r="858" spans="1:5" s="285" customFormat="1" ht="9" customHeight="1">
      <c r="A858" s="286" t="s">
        <v>62</v>
      </c>
      <c r="B858" s="327">
        <f t="shared" si="23"/>
        <v>1512</v>
      </c>
      <c r="C858" s="329">
        <v>1512</v>
      </c>
      <c r="D858" s="359">
        <v>0</v>
      </c>
      <c r="E858" s="329">
        <v>473</v>
      </c>
    </row>
    <row r="859" spans="1:5" s="285" customFormat="1" ht="9" customHeight="1">
      <c r="A859" s="286" t="s">
        <v>63</v>
      </c>
      <c r="B859" s="327">
        <f t="shared" si="23"/>
        <v>18250</v>
      </c>
      <c r="C859" s="329">
        <v>18237</v>
      </c>
      <c r="D859" s="359">
        <v>13</v>
      </c>
      <c r="E859" s="329">
        <v>17980</v>
      </c>
    </row>
    <row r="860" spans="1:5" s="285" customFormat="1" ht="9" customHeight="1">
      <c r="A860" s="291" t="s">
        <v>64</v>
      </c>
      <c r="B860" s="352">
        <f t="shared" si="23"/>
        <v>1914</v>
      </c>
      <c r="C860" s="331">
        <v>1914</v>
      </c>
      <c r="D860" s="360">
        <v>0</v>
      </c>
      <c r="E860" s="331">
        <v>1325</v>
      </c>
    </row>
    <row r="861" spans="1:5" s="285" customFormat="1" ht="9" customHeight="1">
      <c r="A861" s="286" t="s">
        <v>65</v>
      </c>
      <c r="B861" s="327">
        <f t="shared" si="23"/>
        <v>4629</v>
      </c>
      <c r="C861" s="329">
        <v>4629</v>
      </c>
      <c r="D861" s="359">
        <v>0</v>
      </c>
      <c r="E861" s="329">
        <v>3082</v>
      </c>
    </row>
    <row r="862" spans="1:5" s="285" customFormat="1" ht="9" customHeight="1">
      <c r="A862" s="286" t="s">
        <v>66</v>
      </c>
      <c r="B862" s="327">
        <f t="shared" si="23"/>
        <v>8445</v>
      </c>
      <c r="C862" s="329">
        <v>8153</v>
      </c>
      <c r="D862" s="359">
        <v>292</v>
      </c>
      <c r="E862" s="329">
        <v>3036</v>
      </c>
    </row>
    <row r="863" spans="1:5" s="285" customFormat="1" ht="9" customHeight="1">
      <c r="A863" s="286" t="s">
        <v>67</v>
      </c>
      <c r="B863" s="327">
        <f t="shared" si="23"/>
        <v>4514</v>
      </c>
      <c r="C863" s="329">
        <v>4502</v>
      </c>
      <c r="D863" s="359">
        <v>12</v>
      </c>
      <c r="E863" s="329">
        <v>2406</v>
      </c>
    </row>
    <row r="864" spans="1:5" s="285" customFormat="1" ht="9" customHeight="1">
      <c r="A864" s="291" t="s">
        <v>68</v>
      </c>
      <c r="B864" s="352">
        <f t="shared" si="23"/>
        <v>4194</v>
      </c>
      <c r="C864" s="331">
        <v>4194</v>
      </c>
      <c r="D864" s="360">
        <v>0</v>
      </c>
      <c r="E864" s="331">
        <v>2646</v>
      </c>
    </row>
    <row r="865" spans="1:6" s="285" customFormat="1" ht="9" customHeight="1">
      <c r="A865" s="286" t="s">
        <v>69</v>
      </c>
      <c r="B865" s="327">
        <f t="shared" si="23"/>
        <v>5195</v>
      </c>
      <c r="C865" s="329">
        <v>5195</v>
      </c>
      <c r="D865" s="359">
        <v>0</v>
      </c>
      <c r="E865" s="329">
        <v>3155</v>
      </c>
    </row>
    <row r="866" spans="1:6" s="285" customFormat="1" ht="9" customHeight="1">
      <c r="A866" s="286" t="s">
        <v>70</v>
      </c>
      <c r="B866" s="327">
        <f t="shared" si="23"/>
        <v>10711</v>
      </c>
      <c r="C866" s="329">
        <v>10711</v>
      </c>
      <c r="D866" s="359">
        <v>0</v>
      </c>
      <c r="E866" s="329">
        <v>5138</v>
      </c>
    </row>
    <row r="867" spans="1:6" s="285" customFormat="1" ht="9" customHeight="1">
      <c r="A867" s="286" t="s">
        <v>71</v>
      </c>
      <c r="B867" s="327">
        <f t="shared" si="23"/>
        <v>6176</v>
      </c>
      <c r="C867" s="329">
        <v>6174</v>
      </c>
      <c r="D867" s="359">
        <v>2</v>
      </c>
      <c r="E867" s="329">
        <v>4229</v>
      </c>
    </row>
    <row r="868" spans="1:6" s="285" customFormat="1" ht="9" customHeight="1">
      <c r="A868" s="291" t="s">
        <v>72</v>
      </c>
      <c r="B868" s="352">
        <f t="shared" si="23"/>
        <v>5169</v>
      </c>
      <c r="C868" s="331">
        <v>5169</v>
      </c>
      <c r="D868" s="360">
        <v>0</v>
      </c>
      <c r="E868" s="331">
        <v>2436</v>
      </c>
    </row>
    <row r="869" spans="1:6" s="285" customFormat="1" ht="9" customHeight="1">
      <c r="A869" s="286" t="s">
        <v>73</v>
      </c>
      <c r="B869" s="327">
        <f t="shared" si="23"/>
        <v>645</v>
      </c>
      <c r="C869" s="329">
        <v>645</v>
      </c>
      <c r="D869" s="359">
        <v>0</v>
      </c>
      <c r="E869" s="329">
        <v>485</v>
      </c>
    </row>
    <row r="870" spans="1:6" s="285" customFormat="1" ht="9" customHeight="1">
      <c r="A870" s="286" t="s">
        <v>74</v>
      </c>
      <c r="B870" s="327">
        <f t="shared" si="23"/>
        <v>5582</v>
      </c>
      <c r="C870" s="329">
        <v>5579</v>
      </c>
      <c r="D870" s="359">
        <v>3</v>
      </c>
      <c r="E870" s="329">
        <v>5780</v>
      </c>
    </row>
    <row r="871" spans="1:6" s="285" customFormat="1" ht="9" customHeight="1">
      <c r="A871" s="286" t="s">
        <v>75</v>
      </c>
      <c r="B871" s="327">
        <f t="shared" si="23"/>
        <v>4329</v>
      </c>
      <c r="C871" s="329">
        <v>4329</v>
      </c>
      <c r="D871" s="359">
        <v>0</v>
      </c>
      <c r="E871" s="329">
        <v>2024</v>
      </c>
    </row>
    <row r="872" spans="1:6" s="285" customFormat="1" ht="9" customHeight="1">
      <c r="A872" s="291" t="s">
        <v>76</v>
      </c>
      <c r="B872" s="352">
        <f t="shared" si="23"/>
        <v>1076</v>
      </c>
      <c r="C872" s="331">
        <v>1076</v>
      </c>
      <c r="D872" s="360">
        <v>0</v>
      </c>
      <c r="E872" s="331">
        <v>694</v>
      </c>
    </row>
    <row r="873" spans="1:6" s="285" customFormat="1" ht="3" customHeight="1">
      <c r="A873" s="361"/>
      <c r="B873" s="362"/>
      <c r="C873" s="362"/>
      <c r="D873" s="362"/>
      <c r="E873" s="362"/>
    </row>
    <row r="874" spans="1:6" ht="3" customHeight="1">
      <c r="A874" s="281"/>
      <c r="B874" s="281"/>
      <c r="C874" s="281"/>
      <c r="D874" s="281"/>
      <c r="E874" s="281"/>
    </row>
    <row r="875" spans="1:6" ht="9.6" customHeight="1">
      <c r="A875" s="715" t="s">
        <v>219</v>
      </c>
      <c r="B875" s="281"/>
      <c r="C875" s="281"/>
      <c r="D875" s="281"/>
      <c r="E875" s="281"/>
    </row>
    <row r="876" spans="1:6" ht="9.6" customHeight="1">
      <c r="A876" s="363" t="s">
        <v>220</v>
      </c>
      <c r="B876" s="281"/>
      <c r="C876" s="281"/>
      <c r="D876" s="281"/>
      <c r="E876" s="281"/>
    </row>
    <row r="877" spans="1:6" s="282" customFormat="1" ht="9" customHeight="1">
      <c r="A877" s="334" t="s">
        <v>197</v>
      </c>
    </row>
    <row r="878" spans="1:6" ht="11.25" hidden="1" customHeight="1">
      <c r="A878" s="301"/>
      <c r="B878" s="301"/>
      <c r="C878" s="301"/>
      <c r="D878" s="301"/>
      <c r="E878" s="301"/>
      <c r="F878" s="279" t="s">
        <v>92</v>
      </c>
    </row>
    <row r="879" spans="1:6" ht="11.25" hidden="1" customHeight="1"/>
  </sheetData>
  <sheetProtection sheet="1" objects="1" scenarios="1"/>
  <mergeCells count="4">
    <mergeCell ref="A5:A7"/>
    <mergeCell ref="E5:E7"/>
    <mergeCell ref="C6:C7"/>
    <mergeCell ref="D6:D7"/>
  </mergeCells>
  <hyperlinks>
    <hyperlink ref="E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1" max="4" man="1"/>
    <brk id="153" max="4" man="1"/>
    <brk id="225" max="4" man="1"/>
    <brk id="297" max="4" man="1"/>
    <brk id="369" max="4" man="1"/>
    <brk id="441" max="4" man="1"/>
    <brk id="513" max="4" man="1"/>
    <brk id="585" max="4" man="1"/>
    <brk id="657" max="4" man="1"/>
    <brk id="729" max="4" man="1"/>
    <brk id="801" max="4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W898"/>
  <sheetViews>
    <sheetView showGridLines="0" showRowColHeaders="0" zoomScale="130" zoomScaleNormal="130" workbookViewId="0">
      <pane xSplit="2" ySplit="11" topLeftCell="C12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17.7109375" style="279" customWidth="1"/>
    <col min="2" max="2" width="6" style="279" customWidth="1"/>
    <col min="3" max="3" width="8.28515625" style="279" customWidth="1"/>
    <col min="4" max="4" width="7.5703125" style="279" customWidth="1"/>
    <col min="5" max="7" width="6.85546875" style="279" customWidth="1"/>
    <col min="8" max="8" width="5.7109375" style="279" customWidth="1"/>
    <col min="9" max="9" width="6.42578125" style="279" customWidth="1"/>
    <col min="10" max="10" width="5.85546875" style="279" customWidth="1"/>
    <col min="11" max="11" width="6.85546875" style="279" customWidth="1"/>
    <col min="12" max="12" width="6.5703125" style="279" bestFit="1" customWidth="1"/>
    <col min="13" max="13" width="5.5703125" style="279" bestFit="1" customWidth="1"/>
    <col min="14" max="14" width="5.42578125" style="279" customWidth="1"/>
    <col min="15" max="15" width="0.85546875" style="279" customWidth="1"/>
    <col min="16" max="16" width="0" style="279" hidden="1" customWidth="1"/>
    <col min="17" max="256" width="11.42578125" style="279" hidden="1"/>
    <col min="257" max="257" width="17.7109375" style="279" hidden="1" customWidth="1"/>
    <col min="258" max="258" width="6" style="279" hidden="1" customWidth="1"/>
    <col min="259" max="259" width="8.28515625" style="279" hidden="1" customWidth="1"/>
    <col min="260" max="260" width="7.5703125" style="279" hidden="1" customWidth="1"/>
    <col min="261" max="263" width="6.85546875" style="279" hidden="1" customWidth="1"/>
    <col min="264" max="264" width="5.7109375" style="279" hidden="1" customWidth="1"/>
    <col min="265" max="265" width="6.42578125" style="279" hidden="1" customWidth="1"/>
    <col min="266" max="266" width="5.85546875" style="279" hidden="1" customWidth="1"/>
    <col min="267" max="267" width="6.85546875" style="279" hidden="1" customWidth="1"/>
    <col min="268" max="268" width="5.28515625" style="279" hidden="1" customWidth="1"/>
    <col min="269" max="269" width="7.140625" style="279" hidden="1" customWidth="1"/>
    <col min="270" max="270" width="5.42578125" style="279" hidden="1" customWidth="1"/>
    <col min="271" max="271" width="0.85546875" style="279" hidden="1" customWidth="1"/>
    <col min="272" max="272" width="11.42578125" style="279" hidden="1" customWidth="1"/>
    <col min="273" max="512" width="11.42578125" style="279" hidden="1"/>
    <col min="513" max="513" width="17.7109375" style="279" hidden="1" customWidth="1"/>
    <col min="514" max="514" width="6" style="279" hidden="1" customWidth="1"/>
    <col min="515" max="515" width="8.28515625" style="279" hidden="1" customWidth="1"/>
    <col min="516" max="516" width="7.5703125" style="279" hidden="1" customWidth="1"/>
    <col min="517" max="519" width="6.85546875" style="279" hidden="1" customWidth="1"/>
    <col min="520" max="520" width="5.7109375" style="279" hidden="1" customWidth="1"/>
    <col min="521" max="521" width="6.42578125" style="279" hidden="1" customWidth="1"/>
    <col min="522" max="522" width="5.85546875" style="279" hidden="1" customWidth="1"/>
    <col min="523" max="523" width="6.85546875" style="279" hidden="1" customWidth="1"/>
    <col min="524" max="524" width="5.28515625" style="279" hidden="1" customWidth="1"/>
    <col min="525" max="525" width="7.140625" style="279" hidden="1" customWidth="1"/>
    <col min="526" max="526" width="5.42578125" style="279" hidden="1" customWidth="1"/>
    <col min="527" max="527" width="0.85546875" style="279" hidden="1" customWidth="1"/>
    <col min="528" max="528" width="11.42578125" style="279" hidden="1" customWidth="1"/>
    <col min="529" max="768" width="11.42578125" style="279" hidden="1"/>
    <col min="769" max="769" width="17.7109375" style="279" hidden="1" customWidth="1"/>
    <col min="770" max="770" width="6" style="279" hidden="1" customWidth="1"/>
    <col min="771" max="771" width="8.28515625" style="279" hidden="1" customWidth="1"/>
    <col min="772" max="772" width="7.5703125" style="279" hidden="1" customWidth="1"/>
    <col min="773" max="775" width="6.85546875" style="279" hidden="1" customWidth="1"/>
    <col min="776" max="776" width="5.7109375" style="279" hidden="1" customWidth="1"/>
    <col min="777" max="777" width="6.42578125" style="279" hidden="1" customWidth="1"/>
    <col min="778" max="778" width="5.85546875" style="279" hidden="1" customWidth="1"/>
    <col min="779" max="779" width="6.85546875" style="279" hidden="1" customWidth="1"/>
    <col min="780" max="780" width="5.28515625" style="279" hidden="1" customWidth="1"/>
    <col min="781" max="781" width="7.140625" style="279" hidden="1" customWidth="1"/>
    <col min="782" max="782" width="5.42578125" style="279" hidden="1" customWidth="1"/>
    <col min="783" max="783" width="0.85546875" style="279" hidden="1" customWidth="1"/>
    <col min="784" max="784" width="11.42578125" style="279" hidden="1" customWidth="1"/>
    <col min="785" max="1024" width="11.42578125" style="279" hidden="1"/>
    <col min="1025" max="1025" width="17.7109375" style="279" hidden="1" customWidth="1"/>
    <col min="1026" max="1026" width="6" style="279" hidden="1" customWidth="1"/>
    <col min="1027" max="1027" width="8.28515625" style="279" hidden="1" customWidth="1"/>
    <col min="1028" max="1028" width="7.5703125" style="279" hidden="1" customWidth="1"/>
    <col min="1029" max="1031" width="6.85546875" style="279" hidden="1" customWidth="1"/>
    <col min="1032" max="1032" width="5.7109375" style="279" hidden="1" customWidth="1"/>
    <col min="1033" max="1033" width="6.42578125" style="279" hidden="1" customWidth="1"/>
    <col min="1034" max="1034" width="5.85546875" style="279" hidden="1" customWidth="1"/>
    <col min="1035" max="1035" width="6.85546875" style="279" hidden="1" customWidth="1"/>
    <col min="1036" max="1036" width="5.28515625" style="279" hidden="1" customWidth="1"/>
    <col min="1037" max="1037" width="7.140625" style="279" hidden="1" customWidth="1"/>
    <col min="1038" max="1038" width="5.42578125" style="279" hidden="1" customWidth="1"/>
    <col min="1039" max="1039" width="0.85546875" style="279" hidden="1" customWidth="1"/>
    <col min="1040" max="1040" width="11.42578125" style="279" hidden="1" customWidth="1"/>
    <col min="1041" max="1280" width="11.42578125" style="279" hidden="1"/>
    <col min="1281" max="1281" width="17.7109375" style="279" hidden="1" customWidth="1"/>
    <col min="1282" max="1282" width="6" style="279" hidden="1" customWidth="1"/>
    <col min="1283" max="1283" width="8.28515625" style="279" hidden="1" customWidth="1"/>
    <col min="1284" max="1284" width="7.5703125" style="279" hidden="1" customWidth="1"/>
    <col min="1285" max="1287" width="6.85546875" style="279" hidden="1" customWidth="1"/>
    <col min="1288" max="1288" width="5.7109375" style="279" hidden="1" customWidth="1"/>
    <col min="1289" max="1289" width="6.42578125" style="279" hidden="1" customWidth="1"/>
    <col min="1290" max="1290" width="5.85546875" style="279" hidden="1" customWidth="1"/>
    <col min="1291" max="1291" width="6.85546875" style="279" hidden="1" customWidth="1"/>
    <col min="1292" max="1292" width="5.28515625" style="279" hidden="1" customWidth="1"/>
    <col min="1293" max="1293" width="7.140625" style="279" hidden="1" customWidth="1"/>
    <col min="1294" max="1294" width="5.42578125" style="279" hidden="1" customWidth="1"/>
    <col min="1295" max="1295" width="0.85546875" style="279" hidden="1" customWidth="1"/>
    <col min="1296" max="1296" width="11.42578125" style="279" hidden="1" customWidth="1"/>
    <col min="1297" max="1536" width="11.42578125" style="279" hidden="1"/>
    <col min="1537" max="1537" width="17.7109375" style="279" hidden="1" customWidth="1"/>
    <col min="1538" max="1538" width="6" style="279" hidden="1" customWidth="1"/>
    <col min="1539" max="1539" width="8.28515625" style="279" hidden="1" customWidth="1"/>
    <col min="1540" max="1540" width="7.5703125" style="279" hidden="1" customWidth="1"/>
    <col min="1541" max="1543" width="6.85546875" style="279" hidden="1" customWidth="1"/>
    <col min="1544" max="1544" width="5.7109375" style="279" hidden="1" customWidth="1"/>
    <col min="1545" max="1545" width="6.42578125" style="279" hidden="1" customWidth="1"/>
    <col min="1546" max="1546" width="5.85546875" style="279" hidden="1" customWidth="1"/>
    <col min="1547" max="1547" width="6.85546875" style="279" hidden="1" customWidth="1"/>
    <col min="1548" max="1548" width="5.28515625" style="279" hidden="1" customWidth="1"/>
    <col min="1549" max="1549" width="7.140625" style="279" hidden="1" customWidth="1"/>
    <col min="1550" max="1550" width="5.42578125" style="279" hidden="1" customWidth="1"/>
    <col min="1551" max="1551" width="0.85546875" style="279" hidden="1" customWidth="1"/>
    <col min="1552" max="1552" width="11.42578125" style="279" hidden="1" customWidth="1"/>
    <col min="1553" max="1792" width="11.42578125" style="279" hidden="1"/>
    <col min="1793" max="1793" width="17.7109375" style="279" hidden="1" customWidth="1"/>
    <col min="1794" max="1794" width="6" style="279" hidden="1" customWidth="1"/>
    <col min="1795" max="1795" width="8.28515625" style="279" hidden="1" customWidth="1"/>
    <col min="1796" max="1796" width="7.5703125" style="279" hidden="1" customWidth="1"/>
    <col min="1797" max="1799" width="6.85546875" style="279" hidden="1" customWidth="1"/>
    <col min="1800" max="1800" width="5.7109375" style="279" hidden="1" customWidth="1"/>
    <col min="1801" max="1801" width="6.42578125" style="279" hidden="1" customWidth="1"/>
    <col min="1802" max="1802" width="5.85546875" style="279" hidden="1" customWidth="1"/>
    <col min="1803" max="1803" width="6.85546875" style="279" hidden="1" customWidth="1"/>
    <col min="1804" max="1804" width="5.28515625" style="279" hidden="1" customWidth="1"/>
    <col min="1805" max="1805" width="7.140625" style="279" hidden="1" customWidth="1"/>
    <col min="1806" max="1806" width="5.42578125" style="279" hidden="1" customWidth="1"/>
    <col min="1807" max="1807" width="0.85546875" style="279" hidden="1" customWidth="1"/>
    <col min="1808" max="1808" width="11.42578125" style="279" hidden="1" customWidth="1"/>
    <col min="1809" max="2048" width="11.42578125" style="279" hidden="1"/>
    <col min="2049" max="2049" width="17.7109375" style="279" hidden="1" customWidth="1"/>
    <col min="2050" max="2050" width="6" style="279" hidden="1" customWidth="1"/>
    <col min="2051" max="2051" width="8.28515625" style="279" hidden="1" customWidth="1"/>
    <col min="2052" max="2052" width="7.5703125" style="279" hidden="1" customWidth="1"/>
    <col min="2053" max="2055" width="6.85546875" style="279" hidden="1" customWidth="1"/>
    <col min="2056" max="2056" width="5.7109375" style="279" hidden="1" customWidth="1"/>
    <col min="2057" max="2057" width="6.42578125" style="279" hidden="1" customWidth="1"/>
    <col min="2058" max="2058" width="5.85546875" style="279" hidden="1" customWidth="1"/>
    <col min="2059" max="2059" width="6.85546875" style="279" hidden="1" customWidth="1"/>
    <col min="2060" max="2060" width="5.28515625" style="279" hidden="1" customWidth="1"/>
    <col min="2061" max="2061" width="7.140625" style="279" hidden="1" customWidth="1"/>
    <col min="2062" max="2062" width="5.42578125" style="279" hidden="1" customWidth="1"/>
    <col min="2063" max="2063" width="0.85546875" style="279" hidden="1" customWidth="1"/>
    <col min="2064" max="2064" width="11.42578125" style="279" hidden="1" customWidth="1"/>
    <col min="2065" max="2304" width="11.42578125" style="279" hidden="1"/>
    <col min="2305" max="2305" width="17.7109375" style="279" hidden="1" customWidth="1"/>
    <col min="2306" max="2306" width="6" style="279" hidden="1" customWidth="1"/>
    <col min="2307" max="2307" width="8.28515625" style="279" hidden="1" customWidth="1"/>
    <col min="2308" max="2308" width="7.5703125" style="279" hidden="1" customWidth="1"/>
    <col min="2309" max="2311" width="6.85546875" style="279" hidden="1" customWidth="1"/>
    <col min="2312" max="2312" width="5.7109375" style="279" hidden="1" customWidth="1"/>
    <col min="2313" max="2313" width="6.42578125" style="279" hidden="1" customWidth="1"/>
    <col min="2314" max="2314" width="5.85546875" style="279" hidden="1" customWidth="1"/>
    <col min="2315" max="2315" width="6.85546875" style="279" hidden="1" customWidth="1"/>
    <col min="2316" max="2316" width="5.28515625" style="279" hidden="1" customWidth="1"/>
    <col min="2317" max="2317" width="7.140625" style="279" hidden="1" customWidth="1"/>
    <col min="2318" max="2318" width="5.42578125" style="279" hidden="1" customWidth="1"/>
    <col min="2319" max="2319" width="0.85546875" style="279" hidden="1" customWidth="1"/>
    <col min="2320" max="2320" width="11.42578125" style="279" hidden="1" customWidth="1"/>
    <col min="2321" max="2560" width="11.42578125" style="279" hidden="1"/>
    <col min="2561" max="2561" width="17.7109375" style="279" hidden="1" customWidth="1"/>
    <col min="2562" max="2562" width="6" style="279" hidden="1" customWidth="1"/>
    <col min="2563" max="2563" width="8.28515625" style="279" hidden="1" customWidth="1"/>
    <col min="2564" max="2564" width="7.5703125" style="279" hidden="1" customWidth="1"/>
    <col min="2565" max="2567" width="6.85546875" style="279" hidden="1" customWidth="1"/>
    <col min="2568" max="2568" width="5.7109375" style="279" hidden="1" customWidth="1"/>
    <col min="2569" max="2569" width="6.42578125" style="279" hidden="1" customWidth="1"/>
    <col min="2570" max="2570" width="5.85546875" style="279" hidden="1" customWidth="1"/>
    <col min="2571" max="2571" width="6.85546875" style="279" hidden="1" customWidth="1"/>
    <col min="2572" max="2572" width="5.28515625" style="279" hidden="1" customWidth="1"/>
    <col min="2573" max="2573" width="7.140625" style="279" hidden="1" customWidth="1"/>
    <col min="2574" max="2574" width="5.42578125" style="279" hidden="1" customWidth="1"/>
    <col min="2575" max="2575" width="0.85546875" style="279" hidden="1" customWidth="1"/>
    <col min="2576" max="2576" width="11.42578125" style="279" hidden="1" customWidth="1"/>
    <col min="2577" max="2816" width="11.42578125" style="279" hidden="1"/>
    <col min="2817" max="2817" width="17.7109375" style="279" hidden="1" customWidth="1"/>
    <col min="2818" max="2818" width="6" style="279" hidden="1" customWidth="1"/>
    <col min="2819" max="2819" width="8.28515625" style="279" hidden="1" customWidth="1"/>
    <col min="2820" max="2820" width="7.5703125" style="279" hidden="1" customWidth="1"/>
    <col min="2821" max="2823" width="6.85546875" style="279" hidden="1" customWidth="1"/>
    <col min="2824" max="2824" width="5.7109375" style="279" hidden="1" customWidth="1"/>
    <col min="2825" max="2825" width="6.42578125" style="279" hidden="1" customWidth="1"/>
    <col min="2826" max="2826" width="5.85546875" style="279" hidden="1" customWidth="1"/>
    <col min="2827" max="2827" width="6.85546875" style="279" hidden="1" customWidth="1"/>
    <col min="2828" max="2828" width="5.28515625" style="279" hidden="1" customWidth="1"/>
    <col min="2829" max="2829" width="7.140625" style="279" hidden="1" customWidth="1"/>
    <col min="2830" max="2830" width="5.42578125" style="279" hidden="1" customWidth="1"/>
    <col min="2831" max="2831" width="0.85546875" style="279" hidden="1" customWidth="1"/>
    <col min="2832" max="2832" width="11.42578125" style="279" hidden="1" customWidth="1"/>
    <col min="2833" max="3072" width="11.42578125" style="279" hidden="1"/>
    <col min="3073" max="3073" width="17.7109375" style="279" hidden="1" customWidth="1"/>
    <col min="3074" max="3074" width="6" style="279" hidden="1" customWidth="1"/>
    <col min="3075" max="3075" width="8.28515625" style="279" hidden="1" customWidth="1"/>
    <col min="3076" max="3076" width="7.5703125" style="279" hidden="1" customWidth="1"/>
    <col min="3077" max="3079" width="6.85546875" style="279" hidden="1" customWidth="1"/>
    <col min="3080" max="3080" width="5.7109375" style="279" hidden="1" customWidth="1"/>
    <col min="3081" max="3081" width="6.42578125" style="279" hidden="1" customWidth="1"/>
    <col min="3082" max="3082" width="5.85546875" style="279" hidden="1" customWidth="1"/>
    <col min="3083" max="3083" width="6.85546875" style="279" hidden="1" customWidth="1"/>
    <col min="3084" max="3084" width="5.28515625" style="279" hidden="1" customWidth="1"/>
    <col min="3085" max="3085" width="7.140625" style="279" hidden="1" customWidth="1"/>
    <col min="3086" max="3086" width="5.42578125" style="279" hidden="1" customWidth="1"/>
    <col min="3087" max="3087" width="0.85546875" style="279" hidden="1" customWidth="1"/>
    <col min="3088" max="3088" width="11.42578125" style="279" hidden="1" customWidth="1"/>
    <col min="3089" max="3328" width="11.42578125" style="279" hidden="1"/>
    <col min="3329" max="3329" width="17.7109375" style="279" hidden="1" customWidth="1"/>
    <col min="3330" max="3330" width="6" style="279" hidden="1" customWidth="1"/>
    <col min="3331" max="3331" width="8.28515625" style="279" hidden="1" customWidth="1"/>
    <col min="3332" max="3332" width="7.5703125" style="279" hidden="1" customWidth="1"/>
    <col min="3333" max="3335" width="6.85546875" style="279" hidden="1" customWidth="1"/>
    <col min="3336" max="3336" width="5.7109375" style="279" hidden="1" customWidth="1"/>
    <col min="3337" max="3337" width="6.42578125" style="279" hidden="1" customWidth="1"/>
    <col min="3338" max="3338" width="5.85546875" style="279" hidden="1" customWidth="1"/>
    <col min="3339" max="3339" width="6.85546875" style="279" hidden="1" customWidth="1"/>
    <col min="3340" max="3340" width="5.28515625" style="279" hidden="1" customWidth="1"/>
    <col min="3341" max="3341" width="7.140625" style="279" hidden="1" customWidth="1"/>
    <col min="3342" max="3342" width="5.42578125" style="279" hidden="1" customWidth="1"/>
    <col min="3343" max="3343" width="0.85546875" style="279" hidden="1" customWidth="1"/>
    <col min="3344" max="3344" width="11.42578125" style="279" hidden="1" customWidth="1"/>
    <col min="3345" max="3584" width="11.42578125" style="279" hidden="1"/>
    <col min="3585" max="3585" width="17.7109375" style="279" hidden="1" customWidth="1"/>
    <col min="3586" max="3586" width="6" style="279" hidden="1" customWidth="1"/>
    <col min="3587" max="3587" width="8.28515625" style="279" hidden="1" customWidth="1"/>
    <col min="3588" max="3588" width="7.5703125" style="279" hidden="1" customWidth="1"/>
    <col min="3589" max="3591" width="6.85546875" style="279" hidden="1" customWidth="1"/>
    <col min="3592" max="3592" width="5.7109375" style="279" hidden="1" customWidth="1"/>
    <col min="3593" max="3593" width="6.42578125" style="279" hidden="1" customWidth="1"/>
    <col min="3594" max="3594" width="5.85546875" style="279" hidden="1" customWidth="1"/>
    <col min="3595" max="3595" width="6.85546875" style="279" hidden="1" customWidth="1"/>
    <col min="3596" max="3596" width="5.28515625" style="279" hidden="1" customWidth="1"/>
    <col min="3597" max="3597" width="7.140625" style="279" hidden="1" customWidth="1"/>
    <col min="3598" max="3598" width="5.42578125" style="279" hidden="1" customWidth="1"/>
    <col min="3599" max="3599" width="0.85546875" style="279" hidden="1" customWidth="1"/>
    <col min="3600" max="3600" width="11.42578125" style="279" hidden="1" customWidth="1"/>
    <col min="3601" max="3840" width="11.42578125" style="279" hidden="1"/>
    <col min="3841" max="3841" width="17.7109375" style="279" hidden="1" customWidth="1"/>
    <col min="3842" max="3842" width="6" style="279" hidden="1" customWidth="1"/>
    <col min="3843" max="3843" width="8.28515625" style="279" hidden="1" customWidth="1"/>
    <col min="3844" max="3844" width="7.5703125" style="279" hidden="1" customWidth="1"/>
    <col min="3845" max="3847" width="6.85546875" style="279" hidden="1" customWidth="1"/>
    <col min="3848" max="3848" width="5.7109375" style="279" hidden="1" customWidth="1"/>
    <col min="3849" max="3849" width="6.42578125" style="279" hidden="1" customWidth="1"/>
    <col min="3850" max="3850" width="5.85546875" style="279" hidden="1" customWidth="1"/>
    <col min="3851" max="3851" width="6.85546875" style="279" hidden="1" customWidth="1"/>
    <col min="3852" max="3852" width="5.28515625" style="279" hidden="1" customWidth="1"/>
    <col min="3853" max="3853" width="7.140625" style="279" hidden="1" customWidth="1"/>
    <col min="3854" max="3854" width="5.42578125" style="279" hidden="1" customWidth="1"/>
    <col min="3855" max="3855" width="0.85546875" style="279" hidden="1" customWidth="1"/>
    <col min="3856" max="3856" width="11.42578125" style="279" hidden="1" customWidth="1"/>
    <col min="3857" max="4096" width="11.42578125" style="279" hidden="1"/>
    <col min="4097" max="4097" width="17.7109375" style="279" hidden="1" customWidth="1"/>
    <col min="4098" max="4098" width="6" style="279" hidden="1" customWidth="1"/>
    <col min="4099" max="4099" width="8.28515625" style="279" hidden="1" customWidth="1"/>
    <col min="4100" max="4100" width="7.5703125" style="279" hidden="1" customWidth="1"/>
    <col min="4101" max="4103" width="6.85546875" style="279" hidden="1" customWidth="1"/>
    <col min="4104" max="4104" width="5.7109375" style="279" hidden="1" customWidth="1"/>
    <col min="4105" max="4105" width="6.42578125" style="279" hidden="1" customWidth="1"/>
    <col min="4106" max="4106" width="5.85546875" style="279" hidden="1" customWidth="1"/>
    <col min="4107" max="4107" width="6.85546875" style="279" hidden="1" customWidth="1"/>
    <col min="4108" max="4108" width="5.28515625" style="279" hidden="1" customWidth="1"/>
    <col min="4109" max="4109" width="7.140625" style="279" hidden="1" customWidth="1"/>
    <col min="4110" max="4110" width="5.42578125" style="279" hidden="1" customWidth="1"/>
    <col min="4111" max="4111" width="0.85546875" style="279" hidden="1" customWidth="1"/>
    <col min="4112" max="4112" width="11.42578125" style="279" hidden="1" customWidth="1"/>
    <col min="4113" max="4352" width="11.42578125" style="279" hidden="1"/>
    <col min="4353" max="4353" width="17.7109375" style="279" hidden="1" customWidth="1"/>
    <col min="4354" max="4354" width="6" style="279" hidden="1" customWidth="1"/>
    <col min="4355" max="4355" width="8.28515625" style="279" hidden="1" customWidth="1"/>
    <col min="4356" max="4356" width="7.5703125" style="279" hidden="1" customWidth="1"/>
    <col min="4357" max="4359" width="6.85546875" style="279" hidden="1" customWidth="1"/>
    <col min="4360" max="4360" width="5.7109375" style="279" hidden="1" customWidth="1"/>
    <col min="4361" max="4361" width="6.42578125" style="279" hidden="1" customWidth="1"/>
    <col min="4362" max="4362" width="5.85546875" style="279" hidden="1" customWidth="1"/>
    <col min="4363" max="4363" width="6.85546875" style="279" hidden="1" customWidth="1"/>
    <col min="4364" max="4364" width="5.28515625" style="279" hidden="1" customWidth="1"/>
    <col min="4365" max="4365" width="7.140625" style="279" hidden="1" customWidth="1"/>
    <col min="4366" max="4366" width="5.42578125" style="279" hidden="1" customWidth="1"/>
    <col min="4367" max="4367" width="0.85546875" style="279" hidden="1" customWidth="1"/>
    <col min="4368" max="4368" width="11.42578125" style="279" hidden="1" customWidth="1"/>
    <col min="4369" max="4608" width="11.42578125" style="279" hidden="1"/>
    <col min="4609" max="4609" width="17.7109375" style="279" hidden="1" customWidth="1"/>
    <col min="4610" max="4610" width="6" style="279" hidden="1" customWidth="1"/>
    <col min="4611" max="4611" width="8.28515625" style="279" hidden="1" customWidth="1"/>
    <col min="4612" max="4612" width="7.5703125" style="279" hidden="1" customWidth="1"/>
    <col min="4613" max="4615" width="6.85546875" style="279" hidden="1" customWidth="1"/>
    <col min="4616" max="4616" width="5.7109375" style="279" hidden="1" customWidth="1"/>
    <col min="4617" max="4617" width="6.42578125" style="279" hidden="1" customWidth="1"/>
    <col min="4618" max="4618" width="5.85546875" style="279" hidden="1" customWidth="1"/>
    <col min="4619" max="4619" width="6.85546875" style="279" hidden="1" customWidth="1"/>
    <col min="4620" max="4620" width="5.28515625" style="279" hidden="1" customWidth="1"/>
    <col min="4621" max="4621" width="7.140625" style="279" hidden="1" customWidth="1"/>
    <col min="4622" max="4622" width="5.42578125" style="279" hidden="1" customWidth="1"/>
    <col min="4623" max="4623" width="0.85546875" style="279" hidden="1" customWidth="1"/>
    <col min="4624" max="4624" width="11.42578125" style="279" hidden="1" customWidth="1"/>
    <col min="4625" max="4864" width="11.42578125" style="279" hidden="1"/>
    <col min="4865" max="4865" width="17.7109375" style="279" hidden="1" customWidth="1"/>
    <col min="4866" max="4866" width="6" style="279" hidden="1" customWidth="1"/>
    <col min="4867" max="4867" width="8.28515625" style="279" hidden="1" customWidth="1"/>
    <col min="4868" max="4868" width="7.5703125" style="279" hidden="1" customWidth="1"/>
    <col min="4869" max="4871" width="6.85546875" style="279" hidden="1" customWidth="1"/>
    <col min="4872" max="4872" width="5.7109375" style="279" hidden="1" customWidth="1"/>
    <col min="4873" max="4873" width="6.42578125" style="279" hidden="1" customWidth="1"/>
    <col min="4874" max="4874" width="5.85546875" style="279" hidden="1" customWidth="1"/>
    <col min="4875" max="4875" width="6.85546875" style="279" hidden="1" customWidth="1"/>
    <col min="4876" max="4876" width="5.28515625" style="279" hidden="1" customWidth="1"/>
    <col min="4877" max="4877" width="7.140625" style="279" hidden="1" customWidth="1"/>
    <col min="4878" max="4878" width="5.42578125" style="279" hidden="1" customWidth="1"/>
    <col min="4879" max="4879" width="0.85546875" style="279" hidden="1" customWidth="1"/>
    <col min="4880" max="4880" width="11.42578125" style="279" hidden="1" customWidth="1"/>
    <col min="4881" max="5120" width="11.42578125" style="279" hidden="1"/>
    <col min="5121" max="5121" width="17.7109375" style="279" hidden="1" customWidth="1"/>
    <col min="5122" max="5122" width="6" style="279" hidden="1" customWidth="1"/>
    <col min="5123" max="5123" width="8.28515625" style="279" hidden="1" customWidth="1"/>
    <col min="5124" max="5124" width="7.5703125" style="279" hidden="1" customWidth="1"/>
    <col min="5125" max="5127" width="6.85546875" style="279" hidden="1" customWidth="1"/>
    <col min="5128" max="5128" width="5.7109375" style="279" hidden="1" customWidth="1"/>
    <col min="5129" max="5129" width="6.42578125" style="279" hidden="1" customWidth="1"/>
    <col min="5130" max="5130" width="5.85546875" style="279" hidden="1" customWidth="1"/>
    <col min="5131" max="5131" width="6.85546875" style="279" hidden="1" customWidth="1"/>
    <col min="5132" max="5132" width="5.28515625" style="279" hidden="1" customWidth="1"/>
    <col min="5133" max="5133" width="7.140625" style="279" hidden="1" customWidth="1"/>
    <col min="5134" max="5134" width="5.42578125" style="279" hidden="1" customWidth="1"/>
    <col min="5135" max="5135" width="0.85546875" style="279" hidden="1" customWidth="1"/>
    <col min="5136" max="5136" width="11.42578125" style="279" hidden="1" customWidth="1"/>
    <col min="5137" max="5376" width="11.42578125" style="279" hidden="1"/>
    <col min="5377" max="5377" width="17.7109375" style="279" hidden="1" customWidth="1"/>
    <col min="5378" max="5378" width="6" style="279" hidden="1" customWidth="1"/>
    <col min="5379" max="5379" width="8.28515625" style="279" hidden="1" customWidth="1"/>
    <col min="5380" max="5380" width="7.5703125" style="279" hidden="1" customWidth="1"/>
    <col min="5381" max="5383" width="6.85546875" style="279" hidden="1" customWidth="1"/>
    <col min="5384" max="5384" width="5.7109375" style="279" hidden="1" customWidth="1"/>
    <col min="5385" max="5385" width="6.42578125" style="279" hidden="1" customWidth="1"/>
    <col min="5386" max="5386" width="5.85546875" style="279" hidden="1" customWidth="1"/>
    <col min="5387" max="5387" width="6.85546875" style="279" hidden="1" customWidth="1"/>
    <col min="5388" max="5388" width="5.28515625" style="279" hidden="1" customWidth="1"/>
    <col min="5389" max="5389" width="7.140625" style="279" hidden="1" customWidth="1"/>
    <col min="5390" max="5390" width="5.42578125" style="279" hidden="1" customWidth="1"/>
    <col min="5391" max="5391" width="0.85546875" style="279" hidden="1" customWidth="1"/>
    <col min="5392" max="5392" width="11.42578125" style="279" hidden="1" customWidth="1"/>
    <col min="5393" max="5632" width="11.42578125" style="279" hidden="1"/>
    <col min="5633" max="5633" width="17.7109375" style="279" hidden="1" customWidth="1"/>
    <col min="5634" max="5634" width="6" style="279" hidden="1" customWidth="1"/>
    <col min="5635" max="5635" width="8.28515625" style="279" hidden="1" customWidth="1"/>
    <col min="5636" max="5636" width="7.5703125" style="279" hidden="1" customWidth="1"/>
    <col min="5637" max="5639" width="6.85546875" style="279" hidden="1" customWidth="1"/>
    <col min="5640" max="5640" width="5.7109375" style="279" hidden="1" customWidth="1"/>
    <col min="5641" max="5641" width="6.42578125" style="279" hidden="1" customWidth="1"/>
    <col min="5642" max="5642" width="5.85546875" style="279" hidden="1" customWidth="1"/>
    <col min="5643" max="5643" width="6.85546875" style="279" hidden="1" customWidth="1"/>
    <col min="5644" max="5644" width="5.28515625" style="279" hidden="1" customWidth="1"/>
    <col min="5645" max="5645" width="7.140625" style="279" hidden="1" customWidth="1"/>
    <col min="5646" max="5646" width="5.42578125" style="279" hidden="1" customWidth="1"/>
    <col min="5647" max="5647" width="0.85546875" style="279" hidden="1" customWidth="1"/>
    <col min="5648" max="5648" width="11.42578125" style="279" hidden="1" customWidth="1"/>
    <col min="5649" max="5888" width="11.42578125" style="279" hidden="1"/>
    <col min="5889" max="5889" width="17.7109375" style="279" hidden="1" customWidth="1"/>
    <col min="5890" max="5890" width="6" style="279" hidden="1" customWidth="1"/>
    <col min="5891" max="5891" width="8.28515625" style="279" hidden="1" customWidth="1"/>
    <col min="5892" max="5892" width="7.5703125" style="279" hidden="1" customWidth="1"/>
    <col min="5893" max="5895" width="6.85546875" style="279" hidden="1" customWidth="1"/>
    <col min="5896" max="5896" width="5.7109375" style="279" hidden="1" customWidth="1"/>
    <col min="5897" max="5897" width="6.42578125" style="279" hidden="1" customWidth="1"/>
    <col min="5898" max="5898" width="5.85546875" style="279" hidden="1" customWidth="1"/>
    <col min="5899" max="5899" width="6.85546875" style="279" hidden="1" customWidth="1"/>
    <col min="5900" max="5900" width="5.28515625" style="279" hidden="1" customWidth="1"/>
    <col min="5901" max="5901" width="7.140625" style="279" hidden="1" customWidth="1"/>
    <col min="5902" max="5902" width="5.42578125" style="279" hidden="1" customWidth="1"/>
    <col min="5903" max="5903" width="0.85546875" style="279" hidden="1" customWidth="1"/>
    <col min="5904" max="5904" width="11.42578125" style="279" hidden="1" customWidth="1"/>
    <col min="5905" max="6144" width="11.42578125" style="279" hidden="1"/>
    <col min="6145" max="6145" width="17.7109375" style="279" hidden="1" customWidth="1"/>
    <col min="6146" max="6146" width="6" style="279" hidden="1" customWidth="1"/>
    <col min="6147" max="6147" width="8.28515625" style="279" hidden="1" customWidth="1"/>
    <col min="6148" max="6148" width="7.5703125" style="279" hidden="1" customWidth="1"/>
    <col min="6149" max="6151" width="6.85546875" style="279" hidden="1" customWidth="1"/>
    <col min="6152" max="6152" width="5.7109375" style="279" hidden="1" customWidth="1"/>
    <col min="6153" max="6153" width="6.42578125" style="279" hidden="1" customWidth="1"/>
    <col min="6154" max="6154" width="5.85546875" style="279" hidden="1" customWidth="1"/>
    <col min="6155" max="6155" width="6.85546875" style="279" hidden="1" customWidth="1"/>
    <col min="6156" max="6156" width="5.28515625" style="279" hidden="1" customWidth="1"/>
    <col min="6157" max="6157" width="7.140625" style="279" hidden="1" customWidth="1"/>
    <col min="6158" max="6158" width="5.42578125" style="279" hidden="1" customWidth="1"/>
    <col min="6159" max="6159" width="0.85546875" style="279" hidden="1" customWidth="1"/>
    <col min="6160" max="6160" width="11.42578125" style="279" hidden="1" customWidth="1"/>
    <col min="6161" max="6400" width="11.42578125" style="279" hidden="1"/>
    <col min="6401" max="6401" width="17.7109375" style="279" hidden="1" customWidth="1"/>
    <col min="6402" max="6402" width="6" style="279" hidden="1" customWidth="1"/>
    <col min="6403" max="6403" width="8.28515625" style="279" hidden="1" customWidth="1"/>
    <col min="6404" max="6404" width="7.5703125" style="279" hidden="1" customWidth="1"/>
    <col min="6405" max="6407" width="6.85546875" style="279" hidden="1" customWidth="1"/>
    <col min="6408" max="6408" width="5.7109375" style="279" hidden="1" customWidth="1"/>
    <col min="6409" max="6409" width="6.42578125" style="279" hidden="1" customWidth="1"/>
    <col min="6410" max="6410" width="5.85546875" style="279" hidden="1" customWidth="1"/>
    <col min="6411" max="6411" width="6.85546875" style="279" hidden="1" customWidth="1"/>
    <col min="6412" max="6412" width="5.28515625" style="279" hidden="1" customWidth="1"/>
    <col min="6413" max="6413" width="7.140625" style="279" hidden="1" customWidth="1"/>
    <col min="6414" max="6414" width="5.42578125" style="279" hidden="1" customWidth="1"/>
    <col min="6415" max="6415" width="0.85546875" style="279" hidden="1" customWidth="1"/>
    <col min="6416" max="6416" width="11.42578125" style="279" hidden="1" customWidth="1"/>
    <col min="6417" max="6656" width="11.42578125" style="279" hidden="1"/>
    <col min="6657" max="6657" width="17.7109375" style="279" hidden="1" customWidth="1"/>
    <col min="6658" max="6658" width="6" style="279" hidden="1" customWidth="1"/>
    <col min="6659" max="6659" width="8.28515625" style="279" hidden="1" customWidth="1"/>
    <col min="6660" max="6660" width="7.5703125" style="279" hidden="1" customWidth="1"/>
    <col min="6661" max="6663" width="6.85546875" style="279" hidden="1" customWidth="1"/>
    <col min="6664" max="6664" width="5.7109375" style="279" hidden="1" customWidth="1"/>
    <col min="6665" max="6665" width="6.42578125" style="279" hidden="1" customWidth="1"/>
    <col min="6666" max="6666" width="5.85546875" style="279" hidden="1" customWidth="1"/>
    <col min="6667" max="6667" width="6.85546875" style="279" hidden="1" customWidth="1"/>
    <col min="6668" max="6668" width="5.28515625" style="279" hidden="1" customWidth="1"/>
    <col min="6669" max="6669" width="7.140625" style="279" hidden="1" customWidth="1"/>
    <col min="6670" max="6670" width="5.42578125" style="279" hidden="1" customWidth="1"/>
    <col min="6671" max="6671" width="0.85546875" style="279" hidden="1" customWidth="1"/>
    <col min="6672" max="6672" width="11.42578125" style="279" hidden="1" customWidth="1"/>
    <col min="6673" max="6912" width="11.42578125" style="279" hidden="1"/>
    <col min="6913" max="6913" width="17.7109375" style="279" hidden="1" customWidth="1"/>
    <col min="6914" max="6914" width="6" style="279" hidden="1" customWidth="1"/>
    <col min="6915" max="6915" width="8.28515625" style="279" hidden="1" customWidth="1"/>
    <col min="6916" max="6916" width="7.5703125" style="279" hidden="1" customWidth="1"/>
    <col min="6917" max="6919" width="6.85546875" style="279" hidden="1" customWidth="1"/>
    <col min="6920" max="6920" width="5.7109375" style="279" hidden="1" customWidth="1"/>
    <col min="6921" max="6921" width="6.42578125" style="279" hidden="1" customWidth="1"/>
    <col min="6922" max="6922" width="5.85546875" style="279" hidden="1" customWidth="1"/>
    <col min="6923" max="6923" width="6.85546875" style="279" hidden="1" customWidth="1"/>
    <col min="6924" max="6924" width="5.28515625" style="279" hidden="1" customWidth="1"/>
    <col min="6925" max="6925" width="7.140625" style="279" hidden="1" customWidth="1"/>
    <col min="6926" max="6926" width="5.42578125" style="279" hidden="1" customWidth="1"/>
    <col min="6927" max="6927" width="0.85546875" style="279" hidden="1" customWidth="1"/>
    <col min="6928" max="6928" width="11.42578125" style="279" hidden="1" customWidth="1"/>
    <col min="6929" max="7168" width="11.42578125" style="279" hidden="1"/>
    <col min="7169" max="7169" width="17.7109375" style="279" hidden="1" customWidth="1"/>
    <col min="7170" max="7170" width="6" style="279" hidden="1" customWidth="1"/>
    <col min="7171" max="7171" width="8.28515625" style="279" hidden="1" customWidth="1"/>
    <col min="7172" max="7172" width="7.5703125" style="279" hidden="1" customWidth="1"/>
    <col min="7173" max="7175" width="6.85546875" style="279" hidden="1" customWidth="1"/>
    <col min="7176" max="7176" width="5.7109375" style="279" hidden="1" customWidth="1"/>
    <col min="7177" max="7177" width="6.42578125" style="279" hidden="1" customWidth="1"/>
    <col min="7178" max="7178" width="5.85546875" style="279" hidden="1" customWidth="1"/>
    <col min="7179" max="7179" width="6.85546875" style="279" hidden="1" customWidth="1"/>
    <col min="7180" max="7180" width="5.28515625" style="279" hidden="1" customWidth="1"/>
    <col min="7181" max="7181" width="7.140625" style="279" hidden="1" customWidth="1"/>
    <col min="7182" max="7182" width="5.42578125" style="279" hidden="1" customWidth="1"/>
    <col min="7183" max="7183" width="0.85546875" style="279" hidden="1" customWidth="1"/>
    <col min="7184" max="7184" width="11.42578125" style="279" hidden="1" customWidth="1"/>
    <col min="7185" max="7424" width="11.42578125" style="279" hidden="1"/>
    <col min="7425" max="7425" width="17.7109375" style="279" hidden="1" customWidth="1"/>
    <col min="7426" max="7426" width="6" style="279" hidden="1" customWidth="1"/>
    <col min="7427" max="7427" width="8.28515625" style="279" hidden="1" customWidth="1"/>
    <col min="7428" max="7428" width="7.5703125" style="279" hidden="1" customWidth="1"/>
    <col min="7429" max="7431" width="6.85546875" style="279" hidden="1" customWidth="1"/>
    <col min="7432" max="7432" width="5.7109375" style="279" hidden="1" customWidth="1"/>
    <col min="7433" max="7433" width="6.42578125" style="279" hidden="1" customWidth="1"/>
    <col min="7434" max="7434" width="5.85546875" style="279" hidden="1" customWidth="1"/>
    <col min="7435" max="7435" width="6.85546875" style="279" hidden="1" customWidth="1"/>
    <col min="7436" max="7436" width="5.28515625" style="279" hidden="1" customWidth="1"/>
    <col min="7437" max="7437" width="7.140625" style="279" hidden="1" customWidth="1"/>
    <col min="7438" max="7438" width="5.42578125" style="279" hidden="1" customWidth="1"/>
    <col min="7439" max="7439" width="0.85546875" style="279" hidden="1" customWidth="1"/>
    <col min="7440" max="7440" width="11.42578125" style="279" hidden="1" customWidth="1"/>
    <col min="7441" max="7680" width="11.42578125" style="279" hidden="1"/>
    <col min="7681" max="7681" width="17.7109375" style="279" hidden="1" customWidth="1"/>
    <col min="7682" max="7682" width="6" style="279" hidden="1" customWidth="1"/>
    <col min="7683" max="7683" width="8.28515625" style="279" hidden="1" customWidth="1"/>
    <col min="7684" max="7684" width="7.5703125" style="279" hidden="1" customWidth="1"/>
    <col min="7685" max="7687" width="6.85546875" style="279" hidden="1" customWidth="1"/>
    <col min="7688" max="7688" width="5.7109375" style="279" hidden="1" customWidth="1"/>
    <col min="7689" max="7689" width="6.42578125" style="279" hidden="1" customWidth="1"/>
    <col min="7690" max="7690" width="5.85546875" style="279" hidden="1" customWidth="1"/>
    <col min="7691" max="7691" width="6.85546875" style="279" hidden="1" customWidth="1"/>
    <col min="7692" max="7692" width="5.28515625" style="279" hidden="1" customWidth="1"/>
    <col min="7693" max="7693" width="7.140625" style="279" hidden="1" customWidth="1"/>
    <col min="7694" max="7694" width="5.42578125" style="279" hidden="1" customWidth="1"/>
    <col min="7695" max="7695" width="0.85546875" style="279" hidden="1" customWidth="1"/>
    <col min="7696" max="7696" width="11.42578125" style="279" hidden="1" customWidth="1"/>
    <col min="7697" max="7936" width="11.42578125" style="279" hidden="1"/>
    <col min="7937" max="7937" width="17.7109375" style="279" hidden="1" customWidth="1"/>
    <col min="7938" max="7938" width="6" style="279" hidden="1" customWidth="1"/>
    <col min="7939" max="7939" width="8.28515625" style="279" hidden="1" customWidth="1"/>
    <col min="7940" max="7940" width="7.5703125" style="279" hidden="1" customWidth="1"/>
    <col min="7941" max="7943" width="6.85546875" style="279" hidden="1" customWidth="1"/>
    <col min="7944" max="7944" width="5.7109375" style="279" hidden="1" customWidth="1"/>
    <col min="7945" max="7945" width="6.42578125" style="279" hidden="1" customWidth="1"/>
    <col min="7946" max="7946" width="5.85546875" style="279" hidden="1" customWidth="1"/>
    <col min="7947" max="7947" width="6.85546875" style="279" hidden="1" customWidth="1"/>
    <col min="7948" max="7948" width="5.28515625" style="279" hidden="1" customWidth="1"/>
    <col min="7949" max="7949" width="7.140625" style="279" hidden="1" customWidth="1"/>
    <col min="7950" max="7950" width="5.42578125" style="279" hidden="1" customWidth="1"/>
    <col min="7951" max="7951" width="0.85546875" style="279" hidden="1" customWidth="1"/>
    <col min="7952" max="7952" width="11.42578125" style="279" hidden="1" customWidth="1"/>
    <col min="7953" max="8192" width="11.42578125" style="279" hidden="1"/>
    <col min="8193" max="8193" width="17.7109375" style="279" hidden="1" customWidth="1"/>
    <col min="8194" max="8194" width="6" style="279" hidden="1" customWidth="1"/>
    <col min="8195" max="8195" width="8.28515625" style="279" hidden="1" customWidth="1"/>
    <col min="8196" max="8196" width="7.5703125" style="279" hidden="1" customWidth="1"/>
    <col min="8197" max="8199" width="6.85546875" style="279" hidden="1" customWidth="1"/>
    <col min="8200" max="8200" width="5.7109375" style="279" hidden="1" customWidth="1"/>
    <col min="8201" max="8201" width="6.42578125" style="279" hidden="1" customWidth="1"/>
    <col min="8202" max="8202" width="5.85546875" style="279" hidden="1" customWidth="1"/>
    <col min="8203" max="8203" width="6.85546875" style="279" hidden="1" customWidth="1"/>
    <col min="8204" max="8204" width="5.28515625" style="279" hidden="1" customWidth="1"/>
    <col min="8205" max="8205" width="7.140625" style="279" hidden="1" customWidth="1"/>
    <col min="8206" max="8206" width="5.42578125" style="279" hidden="1" customWidth="1"/>
    <col min="8207" max="8207" width="0.85546875" style="279" hidden="1" customWidth="1"/>
    <col min="8208" max="8208" width="11.42578125" style="279" hidden="1" customWidth="1"/>
    <col min="8209" max="8448" width="11.42578125" style="279" hidden="1"/>
    <col min="8449" max="8449" width="17.7109375" style="279" hidden="1" customWidth="1"/>
    <col min="8450" max="8450" width="6" style="279" hidden="1" customWidth="1"/>
    <col min="8451" max="8451" width="8.28515625" style="279" hidden="1" customWidth="1"/>
    <col min="8452" max="8452" width="7.5703125" style="279" hidden="1" customWidth="1"/>
    <col min="8453" max="8455" width="6.85546875" style="279" hidden="1" customWidth="1"/>
    <col min="8456" max="8456" width="5.7109375" style="279" hidden="1" customWidth="1"/>
    <col min="8457" max="8457" width="6.42578125" style="279" hidden="1" customWidth="1"/>
    <col min="8458" max="8458" width="5.85546875" style="279" hidden="1" customWidth="1"/>
    <col min="8459" max="8459" width="6.85546875" style="279" hidden="1" customWidth="1"/>
    <col min="8460" max="8460" width="5.28515625" style="279" hidden="1" customWidth="1"/>
    <col min="8461" max="8461" width="7.140625" style="279" hidden="1" customWidth="1"/>
    <col min="8462" max="8462" width="5.42578125" style="279" hidden="1" customWidth="1"/>
    <col min="8463" max="8463" width="0.85546875" style="279" hidden="1" customWidth="1"/>
    <col min="8464" max="8464" width="11.42578125" style="279" hidden="1" customWidth="1"/>
    <col min="8465" max="8704" width="11.42578125" style="279" hidden="1"/>
    <col min="8705" max="8705" width="17.7109375" style="279" hidden="1" customWidth="1"/>
    <col min="8706" max="8706" width="6" style="279" hidden="1" customWidth="1"/>
    <col min="8707" max="8707" width="8.28515625" style="279" hidden="1" customWidth="1"/>
    <col min="8708" max="8708" width="7.5703125" style="279" hidden="1" customWidth="1"/>
    <col min="8709" max="8711" width="6.85546875" style="279" hidden="1" customWidth="1"/>
    <col min="8712" max="8712" width="5.7109375" style="279" hidden="1" customWidth="1"/>
    <col min="8713" max="8713" width="6.42578125" style="279" hidden="1" customWidth="1"/>
    <col min="8714" max="8714" width="5.85546875" style="279" hidden="1" customWidth="1"/>
    <col min="8715" max="8715" width="6.85546875" style="279" hidden="1" customWidth="1"/>
    <col min="8716" max="8716" width="5.28515625" style="279" hidden="1" customWidth="1"/>
    <col min="8717" max="8717" width="7.140625" style="279" hidden="1" customWidth="1"/>
    <col min="8718" max="8718" width="5.42578125" style="279" hidden="1" customWidth="1"/>
    <col min="8719" max="8719" width="0.85546875" style="279" hidden="1" customWidth="1"/>
    <col min="8720" max="8720" width="11.42578125" style="279" hidden="1" customWidth="1"/>
    <col min="8721" max="8960" width="11.42578125" style="279" hidden="1"/>
    <col min="8961" max="8961" width="17.7109375" style="279" hidden="1" customWidth="1"/>
    <col min="8962" max="8962" width="6" style="279" hidden="1" customWidth="1"/>
    <col min="8963" max="8963" width="8.28515625" style="279" hidden="1" customWidth="1"/>
    <col min="8964" max="8964" width="7.5703125" style="279" hidden="1" customWidth="1"/>
    <col min="8965" max="8967" width="6.85546875" style="279" hidden="1" customWidth="1"/>
    <col min="8968" max="8968" width="5.7109375" style="279" hidden="1" customWidth="1"/>
    <col min="8969" max="8969" width="6.42578125" style="279" hidden="1" customWidth="1"/>
    <col min="8970" max="8970" width="5.85546875" style="279" hidden="1" customWidth="1"/>
    <col min="8971" max="8971" width="6.85546875" style="279" hidden="1" customWidth="1"/>
    <col min="8972" max="8972" width="5.28515625" style="279" hidden="1" customWidth="1"/>
    <col min="8973" max="8973" width="7.140625" style="279" hidden="1" customWidth="1"/>
    <col min="8974" max="8974" width="5.42578125" style="279" hidden="1" customWidth="1"/>
    <col min="8975" max="8975" width="0.85546875" style="279" hidden="1" customWidth="1"/>
    <col min="8976" max="8976" width="11.42578125" style="279" hidden="1" customWidth="1"/>
    <col min="8977" max="9216" width="11.42578125" style="279" hidden="1"/>
    <col min="9217" max="9217" width="17.7109375" style="279" hidden="1" customWidth="1"/>
    <col min="9218" max="9218" width="6" style="279" hidden="1" customWidth="1"/>
    <col min="9219" max="9219" width="8.28515625" style="279" hidden="1" customWidth="1"/>
    <col min="9220" max="9220" width="7.5703125" style="279" hidden="1" customWidth="1"/>
    <col min="9221" max="9223" width="6.85546875" style="279" hidden="1" customWidth="1"/>
    <col min="9224" max="9224" width="5.7109375" style="279" hidden="1" customWidth="1"/>
    <col min="9225" max="9225" width="6.42578125" style="279" hidden="1" customWidth="1"/>
    <col min="9226" max="9226" width="5.85546875" style="279" hidden="1" customWidth="1"/>
    <col min="9227" max="9227" width="6.85546875" style="279" hidden="1" customWidth="1"/>
    <col min="9228" max="9228" width="5.28515625" style="279" hidden="1" customWidth="1"/>
    <col min="9229" max="9229" width="7.140625" style="279" hidden="1" customWidth="1"/>
    <col min="9230" max="9230" width="5.42578125" style="279" hidden="1" customWidth="1"/>
    <col min="9231" max="9231" width="0.85546875" style="279" hidden="1" customWidth="1"/>
    <col min="9232" max="9232" width="11.42578125" style="279" hidden="1" customWidth="1"/>
    <col min="9233" max="9472" width="11.42578125" style="279" hidden="1"/>
    <col min="9473" max="9473" width="17.7109375" style="279" hidden="1" customWidth="1"/>
    <col min="9474" max="9474" width="6" style="279" hidden="1" customWidth="1"/>
    <col min="9475" max="9475" width="8.28515625" style="279" hidden="1" customWidth="1"/>
    <col min="9476" max="9476" width="7.5703125" style="279" hidden="1" customWidth="1"/>
    <col min="9477" max="9479" width="6.85546875" style="279" hidden="1" customWidth="1"/>
    <col min="9480" max="9480" width="5.7109375" style="279" hidden="1" customWidth="1"/>
    <col min="9481" max="9481" width="6.42578125" style="279" hidden="1" customWidth="1"/>
    <col min="9482" max="9482" width="5.85546875" style="279" hidden="1" customWidth="1"/>
    <col min="9483" max="9483" width="6.85546875" style="279" hidden="1" customWidth="1"/>
    <col min="9484" max="9484" width="5.28515625" style="279" hidden="1" customWidth="1"/>
    <col min="9485" max="9485" width="7.140625" style="279" hidden="1" customWidth="1"/>
    <col min="9486" max="9486" width="5.42578125" style="279" hidden="1" customWidth="1"/>
    <col min="9487" max="9487" width="0.85546875" style="279" hidden="1" customWidth="1"/>
    <col min="9488" max="9488" width="11.42578125" style="279" hidden="1" customWidth="1"/>
    <col min="9489" max="9728" width="11.42578125" style="279" hidden="1"/>
    <col min="9729" max="9729" width="17.7109375" style="279" hidden="1" customWidth="1"/>
    <col min="9730" max="9730" width="6" style="279" hidden="1" customWidth="1"/>
    <col min="9731" max="9731" width="8.28515625" style="279" hidden="1" customWidth="1"/>
    <col min="9732" max="9732" width="7.5703125" style="279" hidden="1" customWidth="1"/>
    <col min="9733" max="9735" width="6.85546875" style="279" hidden="1" customWidth="1"/>
    <col min="9736" max="9736" width="5.7109375" style="279" hidden="1" customWidth="1"/>
    <col min="9737" max="9737" width="6.42578125" style="279" hidden="1" customWidth="1"/>
    <col min="9738" max="9738" width="5.85546875" style="279" hidden="1" customWidth="1"/>
    <col min="9739" max="9739" width="6.85546875" style="279" hidden="1" customWidth="1"/>
    <col min="9740" max="9740" width="5.28515625" style="279" hidden="1" customWidth="1"/>
    <col min="9741" max="9741" width="7.140625" style="279" hidden="1" customWidth="1"/>
    <col min="9742" max="9742" width="5.42578125" style="279" hidden="1" customWidth="1"/>
    <col min="9743" max="9743" width="0.85546875" style="279" hidden="1" customWidth="1"/>
    <col min="9744" max="9744" width="11.42578125" style="279" hidden="1" customWidth="1"/>
    <col min="9745" max="9984" width="11.42578125" style="279" hidden="1"/>
    <col min="9985" max="9985" width="17.7109375" style="279" hidden="1" customWidth="1"/>
    <col min="9986" max="9986" width="6" style="279" hidden="1" customWidth="1"/>
    <col min="9987" max="9987" width="8.28515625" style="279" hidden="1" customWidth="1"/>
    <col min="9988" max="9988" width="7.5703125" style="279" hidden="1" customWidth="1"/>
    <col min="9989" max="9991" width="6.85546875" style="279" hidden="1" customWidth="1"/>
    <col min="9992" max="9992" width="5.7109375" style="279" hidden="1" customWidth="1"/>
    <col min="9993" max="9993" width="6.42578125" style="279" hidden="1" customWidth="1"/>
    <col min="9994" max="9994" width="5.85546875" style="279" hidden="1" customWidth="1"/>
    <col min="9995" max="9995" width="6.85546875" style="279" hidden="1" customWidth="1"/>
    <col min="9996" max="9996" width="5.28515625" style="279" hidden="1" customWidth="1"/>
    <col min="9997" max="9997" width="7.140625" style="279" hidden="1" customWidth="1"/>
    <col min="9998" max="9998" width="5.42578125" style="279" hidden="1" customWidth="1"/>
    <col min="9999" max="9999" width="0.85546875" style="279" hidden="1" customWidth="1"/>
    <col min="10000" max="10000" width="11.42578125" style="279" hidden="1" customWidth="1"/>
    <col min="10001" max="10240" width="11.42578125" style="279" hidden="1"/>
    <col min="10241" max="10241" width="17.7109375" style="279" hidden="1" customWidth="1"/>
    <col min="10242" max="10242" width="6" style="279" hidden="1" customWidth="1"/>
    <col min="10243" max="10243" width="8.28515625" style="279" hidden="1" customWidth="1"/>
    <col min="10244" max="10244" width="7.5703125" style="279" hidden="1" customWidth="1"/>
    <col min="10245" max="10247" width="6.85546875" style="279" hidden="1" customWidth="1"/>
    <col min="10248" max="10248" width="5.7109375" style="279" hidden="1" customWidth="1"/>
    <col min="10249" max="10249" width="6.42578125" style="279" hidden="1" customWidth="1"/>
    <col min="10250" max="10250" width="5.85546875" style="279" hidden="1" customWidth="1"/>
    <col min="10251" max="10251" width="6.85546875" style="279" hidden="1" customWidth="1"/>
    <col min="10252" max="10252" width="5.28515625" style="279" hidden="1" customWidth="1"/>
    <col min="10253" max="10253" width="7.140625" style="279" hidden="1" customWidth="1"/>
    <col min="10254" max="10254" width="5.42578125" style="279" hidden="1" customWidth="1"/>
    <col min="10255" max="10255" width="0.85546875" style="279" hidden="1" customWidth="1"/>
    <col min="10256" max="10256" width="11.42578125" style="279" hidden="1" customWidth="1"/>
    <col min="10257" max="10496" width="11.42578125" style="279" hidden="1"/>
    <col min="10497" max="10497" width="17.7109375" style="279" hidden="1" customWidth="1"/>
    <col min="10498" max="10498" width="6" style="279" hidden="1" customWidth="1"/>
    <col min="10499" max="10499" width="8.28515625" style="279" hidden="1" customWidth="1"/>
    <col min="10500" max="10500" width="7.5703125" style="279" hidden="1" customWidth="1"/>
    <col min="10501" max="10503" width="6.85546875" style="279" hidden="1" customWidth="1"/>
    <col min="10504" max="10504" width="5.7109375" style="279" hidden="1" customWidth="1"/>
    <col min="10505" max="10505" width="6.42578125" style="279" hidden="1" customWidth="1"/>
    <col min="10506" max="10506" width="5.85546875" style="279" hidden="1" customWidth="1"/>
    <col min="10507" max="10507" width="6.85546875" style="279" hidden="1" customWidth="1"/>
    <col min="10508" max="10508" width="5.28515625" style="279" hidden="1" customWidth="1"/>
    <col min="10509" max="10509" width="7.140625" style="279" hidden="1" customWidth="1"/>
    <col min="10510" max="10510" width="5.42578125" style="279" hidden="1" customWidth="1"/>
    <col min="10511" max="10511" width="0.85546875" style="279" hidden="1" customWidth="1"/>
    <col min="10512" max="10512" width="11.42578125" style="279" hidden="1" customWidth="1"/>
    <col min="10513" max="10752" width="11.42578125" style="279" hidden="1"/>
    <col min="10753" max="10753" width="17.7109375" style="279" hidden="1" customWidth="1"/>
    <col min="10754" max="10754" width="6" style="279" hidden="1" customWidth="1"/>
    <col min="10755" max="10755" width="8.28515625" style="279" hidden="1" customWidth="1"/>
    <col min="10756" max="10756" width="7.5703125" style="279" hidden="1" customWidth="1"/>
    <col min="10757" max="10759" width="6.85546875" style="279" hidden="1" customWidth="1"/>
    <col min="10760" max="10760" width="5.7109375" style="279" hidden="1" customWidth="1"/>
    <col min="10761" max="10761" width="6.42578125" style="279" hidden="1" customWidth="1"/>
    <col min="10762" max="10762" width="5.85546875" style="279" hidden="1" customWidth="1"/>
    <col min="10763" max="10763" width="6.85546875" style="279" hidden="1" customWidth="1"/>
    <col min="10764" max="10764" width="5.28515625" style="279" hidden="1" customWidth="1"/>
    <col min="10765" max="10765" width="7.140625" style="279" hidden="1" customWidth="1"/>
    <col min="10766" max="10766" width="5.42578125" style="279" hidden="1" customWidth="1"/>
    <col min="10767" max="10767" width="0.85546875" style="279" hidden="1" customWidth="1"/>
    <col min="10768" max="10768" width="11.42578125" style="279" hidden="1" customWidth="1"/>
    <col min="10769" max="11008" width="11.42578125" style="279" hidden="1"/>
    <col min="11009" max="11009" width="17.7109375" style="279" hidden="1" customWidth="1"/>
    <col min="11010" max="11010" width="6" style="279" hidden="1" customWidth="1"/>
    <col min="11011" max="11011" width="8.28515625" style="279" hidden="1" customWidth="1"/>
    <col min="11012" max="11012" width="7.5703125" style="279" hidden="1" customWidth="1"/>
    <col min="11013" max="11015" width="6.85546875" style="279" hidden="1" customWidth="1"/>
    <col min="11016" max="11016" width="5.7109375" style="279" hidden="1" customWidth="1"/>
    <col min="11017" max="11017" width="6.42578125" style="279" hidden="1" customWidth="1"/>
    <col min="11018" max="11018" width="5.85546875" style="279" hidden="1" customWidth="1"/>
    <col min="11019" max="11019" width="6.85546875" style="279" hidden="1" customWidth="1"/>
    <col min="11020" max="11020" width="5.28515625" style="279" hidden="1" customWidth="1"/>
    <col min="11021" max="11021" width="7.140625" style="279" hidden="1" customWidth="1"/>
    <col min="11022" max="11022" width="5.42578125" style="279" hidden="1" customWidth="1"/>
    <col min="11023" max="11023" width="0.85546875" style="279" hidden="1" customWidth="1"/>
    <col min="11024" max="11024" width="11.42578125" style="279" hidden="1" customWidth="1"/>
    <col min="11025" max="11264" width="11.42578125" style="279" hidden="1"/>
    <col min="11265" max="11265" width="17.7109375" style="279" hidden="1" customWidth="1"/>
    <col min="11266" max="11266" width="6" style="279" hidden="1" customWidth="1"/>
    <col min="11267" max="11267" width="8.28515625" style="279" hidden="1" customWidth="1"/>
    <col min="11268" max="11268" width="7.5703125" style="279" hidden="1" customWidth="1"/>
    <col min="11269" max="11271" width="6.85546875" style="279" hidden="1" customWidth="1"/>
    <col min="11272" max="11272" width="5.7109375" style="279" hidden="1" customWidth="1"/>
    <col min="11273" max="11273" width="6.42578125" style="279" hidden="1" customWidth="1"/>
    <col min="11274" max="11274" width="5.85546875" style="279" hidden="1" customWidth="1"/>
    <col min="11275" max="11275" width="6.85546875" style="279" hidden="1" customWidth="1"/>
    <col min="11276" max="11276" width="5.28515625" style="279" hidden="1" customWidth="1"/>
    <col min="11277" max="11277" width="7.140625" style="279" hidden="1" customWidth="1"/>
    <col min="11278" max="11278" width="5.42578125" style="279" hidden="1" customWidth="1"/>
    <col min="11279" max="11279" width="0.85546875" style="279" hidden="1" customWidth="1"/>
    <col min="11280" max="11280" width="11.42578125" style="279" hidden="1" customWidth="1"/>
    <col min="11281" max="11520" width="11.42578125" style="279" hidden="1"/>
    <col min="11521" max="11521" width="17.7109375" style="279" hidden="1" customWidth="1"/>
    <col min="11522" max="11522" width="6" style="279" hidden="1" customWidth="1"/>
    <col min="11523" max="11523" width="8.28515625" style="279" hidden="1" customWidth="1"/>
    <col min="11524" max="11524" width="7.5703125" style="279" hidden="1" customWidth="1"/>
    <col min="11525" max="11527" width="6.85546875" style="279" hidden="1" customWidth="1"/>
    <col min="11528" max="11528" width="5.7109375" style="279" hidden="1" customWidth="1"/>
    <col min="11529" max="11529" width="6.42578125" style="279" hidden="1" customWidth="1"/>
    <col min="11530" max="11530" width="5.85546875" style="279" hidden="1" customWidth="1"/>
    <col min="11531" max="11531" width="6.85546875" style="279" hidden="1" customWidth="1"/>
    <col min="11532" max="11532" width="5.28515625" style="279" hidden="1" customWidth="1"/>
    <col min="11533" max="11533" width="7.140625" style="279" hidden="1" customWidth="1"/>
    <col min="11534" max="11534" width="5.42578125" style="279" hidden="1" customWidth="1"/>
    <col min="11535" max="11535" width="0.85546875" style="279" hidden="1" customWidth="1"/>
    <col min="11536" max="11536" width="11.42578125" style="279" hidden="1" customWidth="1"/>
    <col min="11537" max="11776" width="11.42578125" style="279" hidden="1"/>
    <col min="11777" max="11777" width="17.7109375" style="279" hidden="1" customWidth="1"/>
    <col min="11778" max="11778" width="6" style="279" hidden="1" customWidth="1"/>
    <col min="11779" max="11779" width="8.28515625" style="279" hidden="1" customWidth="1"/>
    <col min="11780" max="11780" width="7.5703125" style="279" hidden="1" customWidth="1"/>
    <col min="11781" max="11783" width="6.85546875" style="279" hidden="1" customWidth="1"/>
    <col min="11784" max="11784" width="5.7109375" style="279" hidden="1" customWidth="1"/>
    <col min="11785" max="11785" width="6.42578125" style="279" hidden="1" customWidth="1"/>
    <col min="11786" max="11786" width="5.85546875" style="279" hidden="1" customWidth="1"/>
    <col min="11787" max="11787" width="6.85546875" style="279" hidden="1" customWidth="1"/>
    <col min="11788" max="11788" width="5.28515625" style="279" hidden="1" customWidth="1"/>
    <col min="11789" max="11789" width="7.140625" style="279" hidden="1" customWidth="1"/>
    <col min="11790" max="11790" width="5.42578125" style="279" hidden="1" customWidth="1"/>
    <col min="11791" max="11791" width="0.85546875" style="279" hidden="1" customWidth="1"/>
    <col min="11792" max="11792" width="11.42578125" style="279" hidden="1" customWidth="1"/>
    <col min="11793" max="12032" width="11.42578125" style="279" hidden="1"/>
    <col min="12033" max="12033" width="17.7109375" style="279" hidden="1" customWidth="1"/>
    <col min="12034" max="12034" width="6" style="279" hidden="1" customWidth="1"/>
    <col min="12035" max="12035" width="8.28515625" style="279" hidden="1" customWidth="1"/>
    <col min="12036" max="12036" width="7.5703125" style="279" hidden="1" customWidth="1"/>
    <col min="12037" max="12039" width="6.85546875" style="279" hidden="1" customWidth="1"/>
    <col min="12040" max="12040" width="5.7109375" style="279" hidden="1" customWidth="1"/>
    <col min="12041" max="12041" width="6.42578125" style="279" hidden="1" customWidth="1"/>
    <col min="12042" max="12042" width="5.85546875" style="279" hidden="1" customWidth="1"/>
    <col min="12043" max="12043" width="6.85546875" style="279" hidden="1" customWidth="1"/>
    <col min="12044" max="12044" width="5.28515625" style="279" hidden="1" customWidth="1"/>
    <col min="12045" max="12045" width="7.140625" style="279" hidden="1" customWidth="1"/>
    <col min="12046" max="12046" width="5.42578125" style="279" hidden="1" customWidth="1"/>
    <col min="12047" max="12047" width="0.85546875" style="279" hidden="1" customWidth="1"/>
    <col min="12048" max="12048" width="11.42578125" style="279" hidden="1" customWidth="1"/>
    <col min="12049" max="12288" width="11.42578125" style="279" hidden="1"/>
    <col min="12289" max="12289" width="17.7109375" style="279" hidden="1" customWidth="1"/>
    <col min="12290" max="12290" width="6" style="279" hidden="1" customWidth="1"/>
    <col min="12291" max="12291" width="8.28515625" style="279" hidden="1" customWidth="1"/>
    <col min="12292" max="12292" width="7.5703125" style="279" hidden="1" customWidth="1"/>
    <col min="12293" max="12295" width="6.85546875" style="279" hidden="1" customWidth="1"/>
    <col min="12296" max="12296" width="5.7109375" style="279" hidden="1" customWidth="1"/>
    <col min="12297" max="12297" width="6.42578125" style="279" hidden="1" customWidth="1"/>
    <col min="12298" max="12298" width="5.85546875" style="279" hidden="1" customWidth="1"/>
    <col min="12299" max="12299" width="6.85546875" style="279" hidden="1" customWidth="1"/>
    <col min="12300" max="12300" width="5.28515625" style="279" hidden="1" customWidth="1"/>
    <col min="12301" max="12301" width="7.140625" style="279" hidden="1" customWidth="1"/>
    <col min="12302" max="12302" width="5.42578125" style="279" hidden="1" customWidth="1"/>
    <col min="12303" max="12303" width="0.85546875" style="279" hidden="1" customWidth="1"/>
    <col min="12304" max="12304" width="11.42578125" style="279" hidden="1" customWidth="1"/>
    <col min="12305" max="12544" width="11.42578125" style="279" hidden="1"/>
    <col min="12545" max="12545" width="17.7109375" style="279" hidden="1" customWidth="1"/>
    <col min="12546" max="12546" width="6" style="279" hidden="1" customWidth="1"/>
    <col min="12547" max="12547" width="8.28515625" style="279" hidden="1" customWidth="1"/>
    <col min="12548" max="12548" width="7.5703125" style="279" hidden="1" customWidth="1"/>
    <col min="12549" max="12551" width="6.85546875" style="279" hidden="1" customWidth="1"/>
    <col min="12552" max="12552" width="5.7109375" style="279" hidden="1" customWidth="1"/>
    <col min="12553" max="12553" width="6.42578125" style="279" hidden="1" customWidth="1"/>
    <col min="12554" max="12554" width="5.85546875" style="279" hidden="1" customWidth="1"/>
    <col min="12555" max="12555" width="6.85546875" style="279" hidden="1" customWidth="1"/>
    <col min="12556" max="12556" width="5.28515625" style="279" hidden="1" customWidth="1"/>
    <col min="12557" max="12557" width="7.140625" style="279" hidden="1" customWidth="1"/>
    <col min="12558" max="12558" width="5.42578125" style="279" hidden="1" customWidth="1"/>
    <col min="12559" max="12559" width="0.85546875" style="279" hidden="1" customWidth="1"/>
    <col min="12560" max="12560" width="11.42578125" style="279" hidden="1" customWidth="1"/>
    <col min="12561" max="12800" width="11.42578125" style="279" hidden="1"/>
    <col min="12801" max="12801" width="17.7109375" style="279" hidden="1" customWidth="1"/>
    <col min="12802" max="12802" width="6" style="279" hidden="1" customWidth="1"/>
    <col min="12803" max="12803" width="8.28515625" style="279" hidden="1" customWidth="1"/>
    <col min="12804" max="12804" width="7.5703125" style="279" hidden="1" customWidth="1"/>
    <col min="12805" max="12807" width="6.85546875" style="279" hidden="1" customWidth="1"/>
    <col min="12808" max="12808" width="5.7109375" style="279" hidden="1" customWidth="1"/>
    <col min="12809" max="12809" width="6.42578125" style="279" hidden="1" customWidth="1"/>
    <col min="12810" max="12810" width="5.85546875" style="279" hidden="1" customWidth="1"/>
    <col min="12811" max="12811" width="6.85546875" style="279" hidden="1" customWidth="1"/>
    <col min="12812" max="12812" width="5.28515625" style="279" hidden="1" customWidth="1"/>
    <col min="12813" max="12813" width="7.140625" style="279" hidden="1" customWidth="1"/>
    <col min="12814" max="12814" width="5.42578125" style="279" hidden="1" customWidth="1"/>
    <col min="12815" max="12815" width="0.85546875" style="279" hidden="1" customWidth="1"/>
    <col min="12816" max="12816" width="11.42578125" style="279" hidden="1" customWidth="1"/>
    <col min="12817" max="13056" width="11.42578125" style="279" hidden="1"/>
    <col min="13057" max="13057" width="17.7109375" style="279" hidden="1" customWidth="1"/>
    <col min="13058" max="13058" width="6" style="279" hidden="1" customWidth="1"/>
    <col min="13059" max="13059" width="8.28515625" style="279" hidden="1" customWidth="1"/>
    <col min="13060" max="13060" width="7.5703125" style="279" hidden="1" customWidth="1"/>
    <col min="13061" max="13063" width="6.85546875" style="279" hidden="1" customWidth="1"/>
    <col min="13064" max="13064" width="5.7109375" style="279" hidden="1" customWidth="1"/>
    <col min="13065" max="13065" width="6.42578125" style="279" hidden="1" customWidth="1"/>
    <col min="13066" max="13066" width="5.85546875" style="279" hidden="1" customWidth="1"/>
    <col min="13067" max="13067" width="6.85546875" style="279" hidden="1" customWidth="1"/>
    <col min="13068" max="13068" width="5.28515625" style="279" hidden="1" customWidth="1"/>
    <col min="13069" max="13069" width="7.140625" style="279" hidden="1" customWidth="1"/>
    <col min="13070" max="13070" width="5.42578125" style="279" hidden="1" customWidth="1"/>
    <col min="13071" max="13071" width="0.85546875" style="279" hidden="1" customWidth="1"/>
    <col min="13072" max="13072" width="11.42578125" style="279" hidden="1" customWidth="1"/>
    <col min="13073" max="13312" width="11.42578125" style="279" hidden="1"/>
    <col min="13313" max="13313" width="17.7109375" style="279" hidden="1" customWidth="1"/>
    <col min="13314" max="13314" width="6" style="279" hidden="1" customWidth="1"/>
    <col min="13315" max="13315" width="8.28515625" style="279" hidden="1" customWidth="1"/>
    <col min="13316" max="13316" width="7.5703125" style="279" hidden="1" customWidth="1"/>
    <col min="13317" max="13319" width="6.85546875" style="279" hidden="1" customWidth="1"/>
    <col min="13320" max="13320" width="5.7109375" style="279" hidden="1" customWidth="1"/>
    <col min="13321" max="13321" width="6.42578125" style="279" hidden="1" customWidth="1"/>
    <col min="13322" max="13322" width="5.85546875" style="279" hidden="1" customWidth="1"/>
    <col min="13323" max="13323" width="6.85546875" style="279" hidden="1" customWidth="1"/>
    <col min="13324" max="13324" width="5.28515625" style="279" hidden="1" customWidth="1"/>
    <col min="13325" max="13325" width="7.140625" style="279" hidden="1" customWidth="1"/>
    <col min="13326" max="13326" width="5.42578125" style="279" hidden="1" customWidth="1"/>
    <col min="13327" max="13327" width="0.85546875" style="279" hidden="1" customWidth="1"/>
    <col min="13328" max="13328" width="11.42578125" style="279" hidden="1" customWidth="1"/>
    <col min="13329" max="13568" width="11.42578125" style="279" hidden="1"/>
    <col min="13569" max="13569" width="17.7109375" style="279" hidden="1" customWidth="1"/>
    <col min="13570" max="13570" width="6" style="279" hidden="1" customWidth="1"/>
    <col min="13571" max="13571" width="8.28515625" style="279" hidden="1" customWidth="1"/>
    <col min="13572" max="13572" width="7.5703125" style="279" hidden="1" customWidth="1"/>
    <col min="13573" max="13575" width="6.85546875" style="279" hidden="1" customWidth="1"/>
    <col min="13576" max="13576" width="5.7109375" style="279" hidden="1" customWidth="1"/>
    <col min="13577" max="13577" width="6.42578125" style="279" hidden="1" customWidth="1"/>
    <col min="13578" max="13578" width="5.85546875" style="279" hidden="1" customWidth="1"/>
    <col min="13579" max="13579" width="6.85546875" style="279" hidden="1" customWidth="1"/>
    <col min="13580" max="13580" width="5.28515625" style="279" hidden="1" customWidth="1"/>
    <col min="13581" max="13581" width="7.140625" style="279" hidden="1" customWidth="1"/>
    <col min="13582" max="13582" width="5.42578125" style="279" hidden="1" customWidth="1"/>
    <col min="13583" max="13583" width="0.85546875" style="279" hidden="1" customWidth="1"/>
    <col min="13584" max="13584" width="11.42578125" style="279" hidden="1" customWidth="1"/>
    <col min="13585" max="13824" width="11.42578125" style="279" hidden="1"/>
    <col min="13825" max="13825" width="17.7109375" style="279" hidden="1" customWidth="1"/>
    <col min="13826" max="13826" width="6" style="279" hidden="1" customWidth="1"/>
    <col min="13827" max="13827" width="8.28515625" style="279" hidden="1" customWidth="1"/>
    <col min="13828" max="13828" width="7.5703125" style="279" hidden="1" customWidth="1"/>
    <col min="13829" max="13831" width="6.85546875" style="279" hidden="1" customWidth="1"/>
    <col min="13832" max="13832" width="5.7109375" style="279" hidden="1" customWidth="1"/>
    <col min="13833" max="13833" width="6.42578125" style="279" hidden="1" customWidth="1"/>
    <col min="13834" max="13834" width="5.85546875" style="279" hidden="1" customWidth="1"/>
    <col min="13835" max="13835" width="6.85546875" style="279" hidden="1" customWidth="1"/>
    <col min="13836" max="13836" width="5.28515625" style="279" hidden="1" customWidth="1"/>
    <col min="13837" max="13837" width="7.140625" style="279" hidden="1" customWidth="1"/>
    <col min="13838" max="13838" width="5.42578125" style="279" hidden="1" customWidth="1"/>
    <col min="13839" max="13839" width="0.85546875" style="279" hidden="1" customWidth="1"/>
    <col min="13840" max="13840" width="11.42578125" style="279" hidden="1" customWidth="1"/>
    <col min="13841" max="14080" width="11.42578125" style="279" hidden="1"/>
    <col min="14081" max="14081" width="17.7109375" style="279" hidden="1" customWidth="1"/>
    <col min="14082" max="14082" width="6" style="279" hidden="1" customWidth="1"/>
    <col min="14083" max="14083" width="8.28515625" style="279" hidden="1" customWidth="1"/>
    <col min="14084" max="14084" width="7.5703125" style="279" hidden="1" customWidth="1"/>
    <col min="14085" max="14087" width="6.85546875" style="279" hidden="1" customWidth="1"/>
    <col min="14088" max="14088" width="5.7109375" style="279" hidden="1" customWidth="1"/>
    <col min="14089" max="14089" width="6.42578125" style="279" hidden="1" customWidth="1"/>
    <col min="14090" max="14090" width="5.85546875" style="279" hidden="1" customWidth="1"/>
    <col min="14091" max="14091" width="6.85546875" style="279" hidden="1" customWidth="1"/>
    <col min="14092" max="14092" width="5.28515625" style="279" hidden="1" customWidth="1"/>
    <col min="14093" max="14093" width="7.140625" style="279" hidden="1" customWidth="1"/>
    <col min="14094" max="14094" width="5.42578125" style="279" hidden="1" customWidth="1"/>
    <col min="14095" max="14095" width="0.85546875" style="279" hidden="1" customWidth="1"/>
    <col min="14096" max="14096" width="11.42578125" style="279" hidden="1" customWidth="1"/>
    <col min="14097" max="14336" width="11.42578125" style="279" hidden="1"/>
    <col min="14337" max="14337" width="17.7109375" style="279" hidden="1" customWidth="1"/>
    <col min="14338" max="14338" width="6" style="279" hidden="1" customWidth="1"/>
    <col min="14339" max="14339" width="8.28515625" style="279" hidden="1" customWidth="1"/>
    <col min="14340" max="14340" width="7.5703125" style="279" hidden="1" customWidth="1"/>
    <col min="14341" max="14343" width="6.85546875" style="279" hidden="1" customWidth="1"/>
    <col min="14344" max="14344" width="5.7109375" style="279" hidden="1" customWidth="1"/>
    <col min="14345" max="14345" width="6.42578125" style="279" hidden="1" customWidth="1"/>
    <col min="14346" max="14346" width="5.85546875" style="279" hidden="1" customWidth="1"/>
    <col min="14347" max="14347" width="6.85546875" style="279" hidden="1" customWidth="1"/>
    <col min="14348" max="14348" width="5.28515625" style="279" hidden="1" customWidth="1"/>
    <col min="14349" max="14349" width="7.140625" style="279" hidden="1" customWidth="1"/>
    <col min="14350" max="14350" width="5.42578125" style="279" hidden="1" customWidth="1"/>
    <col min="14351" max="14351" width="0.85546875" style="279" hidden="1" customWidth="1"/>
    <col min="14352" max="14352" width="11.42578125" style="279" hidden="1" customWidth="1"/>
    <col min="14353" max="14592" width="11.42578125" style="279" hidden="1"/>
    <col min="14593" max="14593" width="17.7109375" style="279" hidden="1" customWidth="1"/>
    <col min="14594" max="14594" width="6" style="279" hidden="1" customWidth="1"/>
    <col min="14595" max="14595" width="8.28515625" style="279" hidden="1" customWidth="1"/>
    <col min="14596" max="14596" width="7.5703125" style="279" hidden="1" customWidth="1"/>
    <col min="14597" max="14599" width="6.85546875" style="279" hidden="1" customWidth="1"/>
    <col min="14600" max="14600" width="5.7109375" style="279" hidden="1" customWidth="1"/>
    <col min="14601" max="14601" width="6.42578125" style="279" hidden="1" customWidth="1"/>
    <col min="14602" max="14602" width="5.85546875" style="279" hidden="1" customWidth="1"/>
    <col min="14603" max="14603" width="6.85546875" style="279" hidden="1" customWidth="1"/>
    <col min="14604" max="14604" width="5.28515625" style="279" hidden="1" customWidth="1"/>
    <col min="14605" max="14605" width="7.140625" style="279" hidden="1" customWidth="1"/>
    <col min="14606" max="14606" width="5.42578125" style="279" hidden="1" customWidth="1"/>
    <col min="14607" max="14607" width="0.85546875" style="279" hidden="1" customWidth="1"/>
    <col min="14608" max="14608" width="11.42578125" style="279" hidden="1" customWidth="1"/>
    <col min="14609" max="14848" width="11.42578125" style="279" hidden="1"/>
    <col min="14849" max="14849" width="17.7109375" style="279" hidden="1" customWidth="1"/>
    <col min="14850" max="14850" width="6" style="279" hidden="1" customWidth="1"/>
    <col min="14851" max="14851" width="8.28515625" style="279" hidden="1" customWidth="1"/>
    <col min="14852" max="14852" width="7.5703125" style="279" hidden="1" customWidth="1"/>
    <col min="14853" max="14855" width="6.85546875" style="279" hidden="1" customWidth="1"/>
    <col min="14856" max="14856" width="5.7109375" style="279" hidden="1" customWidth="1"/>
    <col min="14857" max="14857" width="6.42578125" style="279" hidden="1" customWidth="1"/>
    <col min="14858" max="14858" width="5.85546875" style="279" hidden="1" customWidth="1"/>
    <col min="14859" max="14859" width="6.85546875" style="279" hidden="1" customWidth="1"/>
    <col min="14860" max="14860" width="5.28515625" style="279" hidden="1" customWidth="1"/>
    <col min="14861" max="14861" width="7.140625" style="279" hidden="1" customWidth="1"/>
    <col min="14862" max="14862" width="5.42578125" style="279" hidden="1" customWidth="1"/>
    <col min="14863" max="14863" width="0.85546875" style="279" hidden="1" customWidth="1"/>
    <col min="14864" max="14864" width="11.42578125" style="279" hidden="1" customWidth="1"/>
    <col min="14865" max="15104" width="11.42578125" style="279" hidden="1"/>
    <col min="15105" max="15105" width="17.7109375" style="279" hidden="1" customWidth="1"/>
    <col min="15106" max="15106" width="6" style="279" hidden="1" customWidth="1"/>
    <col min="15107" max="15107" width="8.28515625" style="279" hidden="1" customWidth="1"/>
    <col min="15108" max="15108" width="7.5703125" style="279" hidden="1" customWidth="1"/>
    <col min="15109" max="15111" width="6.85546875" style="279" hidden="1" customWidth="1"/>
    <col min="15112" max="15112" width="5.7109375" style="279" hidden="1" customWidth="1"/>
    <col min="15113" max="15113" width="6.42578125" style="279" hidden="1" customWidth="1"/>
    <col min="15114" max="15114" width="5.85546875" style="279" hidden="1" customWidth="1"/>
    <col min="15115" max="15115" width="6.85546875" style="279" hidden="1" customWidth="1"/>
    <col min="15116" max="15116" width="5.28515625" style="279" hidden="1" customWidth="1"/>
    <col min="15117" max="15117" width="7.140625" style="279" hidden="1" customWidth="1"/>
    <col min="15118" max="15118" width="5.42578125" style="279" hidden="1" customWidth="1"/>
    <col min="15119" max="15119" width="0.85546875" style="279" hidden="1" customWidth="1"/>
    <col min="15120" max="15120" width="11.42578125" style="279" hidden="1" customWidth="1"/>
    <col min="15121" max="15360" width="11.42578125" style="279" hidden="1"/>
    <col min="15361" max="15361" width="17.7109375" style="279" hidden="1" customWidth="1"/>
    <col min="15362" max="15362" width="6" style="279" hidden="1" customWidth="1"/>
    <col min="15363" max="15363" width="8.28515625" style="279" hidden="1" customWidth="1"/>
    <col min="15364" max="15364" width="7.5703125" style="279" hidden="1" customWidth="1"/>
    <col min="15365" max="15367" width="6.85546875" style="279" hidden="1" customWidth="1"/>
    <col min="15368" max="15368" width="5.7109375" style="279" hidden="1" customWidth="1"/>
    <col min="15369" max="15369" width="6.42578125" style="279" hidden="1" customWidth="1"/>
    <col min="15370" max="15370" width="5.85546875" style="279" hidden="1" customWidth="1"/>
    <col min="15371" max="15371" width="6.85546875" style="279" hidden="1" customWidth="1"/>
    <col min="15372" max="15372" width="5.28515625" style="279" hidden="1" customWidth="1"/>
    <col min="15373" max="15373" width="7.140625" style="279" hidden="1" customWidth="1"/>
    <col min="15374" max="15374" width="5.42578125" style="279" hidden="1" customWidth="1"/>
    <col min="15375" max="15375" width="0.85546875" style="279" hidden="1" customWidth="1"/>
    <col min="15376" max="15376" width="11.42578125" style="279" hidden="1" customWidth="1"/>
    <col min="15377" max="15616" width="11.42578125" style="279" hidden="1"/>
    <col min="15617" max="15617" width="17.7109375" style="279" hidden="1" customWidth="1"/>
    <col min="15618" max="15618" width="6" style="279" hidden="1" customWidth="1"/>
    <col min="15619" max="15619" width="8.28515625" style="279" hidden="1" customWidth="1"/>
    <col min="15620" max="15620" width="7.5703125" style="279" hidden="1" customWidth="1"/>
    <col min="15621" max="15623" width="6.85546875" style="279" hidden="1" customWidth="1"/>
    <col min="15624" max="15624" width="5.7109375" style="279" hidden="1" customWidth="1"/>
    <col min="15625" max="15625" width="6.42578125" style="279" hidden="1" customWidth="1"/>
    <col min="15626" max="15626" width="5.85546875" style="279" hidden="1" customWidth="1"/>
    <col min="15627" max="15627" width="6.85546875" style="279" hidden="1" customWidth="1"/>
    <col min="15628" max="15628" width="5.28515625" style="279" hidden="1" customWidth="1"/>
    <col min="15629" max="15629" width="7.140625" style="279" hidden="1" customWidth="1"/>
    <col min="15630" max="15630" width="5.42578125" style="279" hidden="1" customWidth="1"/>
    <col min="15631" max="15631" width="0.85546875" style="279" hidden="1" customWidth="1"/>
    <col min="15632" max="15632" width="11.42578125" style="279" hidden="1" customWidth="1"/>
    <col min="15633" max="15872" width="11.42578125" style="279" hidden="1"/>
    <col min="15873" max="15873" width="17.7109375" style="279" hidden="1" customWidth="1"/>
    <col min="15874" max="15874" width="6" style="279" hidden="1" customWidth="1"/>
    <col min="15875" max="15875" width="8.28515625" style="279" hidden="1" customWidth="1"/>
    <col min="15876" max="15876" width="7.5703125" style="279" hidden="1" customWidth="1"/>
    <col min="15877" max="15879" width="6.85546875" style="279" hidden="1" customWidth="1"/>
    <col min="15880" max="15880" width="5.7109375" style="279" hidden="1" customWidth="1"/>
    <col min="15881" max="15881" width="6.42578125" style="279" hidden="1" customWidth="1"/>
    <col min="15882" max="15882" width="5.85546875" style="279" hidden="1" customWidth="1"/>
    <col min="15883" max="15883" width="6.85546875" style="279" hidden="1" customWidth="1"/>
    <col min="15884" max="15884" width="5.28515625" style="279" hidden="1" customWidth="1"/>
    <col min="15885" max="15885" width="7.140625" style="279" hidden="1" customWidth="1"/>
    <col min="15886" max="15886" width="5.42578125" style="279" hidden="1" customWidth="1"/>
    <col min="15887" max="15887" width="0.85546875" style="279" hidden="1" customWidth="1"/>
    <col min="15888" max="15888" width="11.42578125" style="279" hidden="1" customWidth="1"/>
    <col min="15889" max="16128" width="11.42578125" style="279" hidden="1"/>
    <col min="16129" max="16129" width="17.7109375" style="279" hidden="1" customWidth="1"/>
    <col min="16130" max="16130" width="6" style="279" hidden="1" customWidth="1"/>
    <col min="16131" max="16131" width="8.28515625" style="279" hidden="1" customWidth="1"/>
    <col min="16132" max="16132" width="7.5703125" style="279" hidden="1" customWidth="1"/>
    <col min="16133" max="16135" width="6.85546875" style="279" hidden="1" customWidth="1"/>
    <col min="16136" max="16136" width="5.7109375" style="279" hidden="1" customWidth="1"/>
    <col min="16137" max="16137" width="6.42578125" style="279" hidden="1" customWidth="1"/>
    <col min="16138" max="16138" width="5.85546875" style="279" hidden="1" customWidth="1"/>
    <col min="16139" max="16139" width="6.85546875" style="279" hidden="1" customWidth="1"/>
    <col min="16140" max="16140" width="5.28515625" style="279" hidden="1" customWidth="1"/>
    <col min="16141" max="16141" width="7.140625" style="279" hidden="1" customWidth="1"/>
    <col min="16142" max="16142" width="5.42578125" style="279" hidden="1" customWidth="1"/>
    <col min="16143" max="16143" width="0.85546875" style="279" hidden="1" customWidth="1"/>
    <col min="16144" max="16144" width="11.42578125" style="279" hidden="1" customWidth="1"/>
    <col min="16145" max="16384" width="11.42578125" style="279" hidden="1"/>
  </cols>
  <sheetData>
    <row r="1" spans="1:16" s="274" customFormat="1" ht="12" customHeight="1">
      <c r="A1" s="273" t="s">
        <v>221</v>
      </c>
      <c r="B1" s="303"/>
      <c r="C1" s="303"/>
      <c r="D1" s="303"/>
      <c r="E1" s="303"/>
      <c r="F1" s="303"/>
      <c r="G1" s="303"/>
      <c r="H1" s="304"/>
      <c r="I1" s="304"/>
      <c r="J1" s="304"/>
      <c r="K1" s="304"/>
      <c r="L1" s="304"/>
      <c r="M1" s="60"/>
      <c r="N1" s="60" t="s">
        <v>222</v>
      </c>
    </row>
    <row r="2" spans="1:16" s="274" customFormat="1" ht="12" customHeight="1">
      <c r="A2" s="275" t="s">
        <v>156</v>
      </c>
      <c r="B2" s="305"/>
      <c r="C2" s="303"/>
      <c r="D2" s="303"/>
      <c r="E2" s="303"/>
      <c r="F2" s="303"/>
      <c r="G2" s="303"/>
      <c r="H2" s="304"/>
      <c r="I2" s="304"/>
      <c r="J2" s="304"/>
      <c r="K2" s="304"/>
      <c r="L2" s="304"/>
      <c r="M2" s="304"/>
      <c r="N2" s="364"/>
    </row>
    <row r="3" spans="1:16" s="274" customFormat="1" ht="12" customHeight="1">
      <c r="A3" s="275"/>
      <c r="B3" s="305"/>
      <c r="C3" s="303"/>
      <c r="D3" s="303"/>
      <c r="E3" s="303"/>
      <c r="F3" s="303"/>
      <c r="G3" s="303"/>
      <c r="H3" s="304"/>
      <c r="I3" s="304"/>
      <c r="J3" s="304"/>
      <c r="K3" s="304"/>
      <c r="L3" s="304"/>
      <c r="M3" s="304"/>
      <c r="N3" s="364" t="s">
        <v>223</v>
      </c>
    </row>
    <row r="4" spans="1:16" ht="3" customHeight="1">
      <c r="A4" s="278"/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81"/>
      <c r="P4" s="281"/>
    </row>
    <row r="5" spans="1:16" ht="3" customHeight="1">
      <c r="A5" s="281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</row>
    <row r="6" spans="1:16" s="282" customFormat="1" ht="8.65" customHeight="1">
      <c r="A6" s="749" t="s">
        <v>96</v>
      </c>
      <c r="B6" s="706"/>
      <c r="C6" s="707" t="s">
        <v>34</v>
      </c>
      <c r="D6" s="748" t="s">
        <v>173</v>
      </c>
      <c r="E6" s="707" t="s">
        <v>174</v>
      </c>
      <c r="F6" s="752" t="s">
        <v>175</v>
      </c>
      <c r="G6" s="748" t="s">
        <v>176</v>
      </c>
      <c r="H6" s="748" t="s">
        <v>177</v>
      </c>
      <c r="I6" s="748" t="s">
        <v>178</v>
      </c>
      <c r="J6" s="748" t="s">
        <v>179</v>
      </c>
      <c r="K6" s="748" t="s">
        <v>180</v>
      </c>
      <c r="L6" s="748" t="s">
        <v>181</v>
      </c>
      <c r="M6" s="748" t="s">
        <v>182</v>
      </c>
      <c r="N6" s="748" t="s">
        <v>224</v>
      </c>
    </row>
    <row r="7" spans="1:16" s="282" customFormat="1" ht="9" customHeight="1">
      <c r="A7" s="750"/>
      <c r="B7" s="706"/>
      <c r="C7" s="707"/>
      <c r="D7" s="751"/>
      <c r="E7" s="707"/>
      <c r="F7" s="753"/>
      <c r="G7" s="751"/>
      <c r="H7" s="751"/>
      <c r="I7" s="751"/>
      <c r="J7" s="751"/>
      <c r="K7" s="751"/>
      <c r="L7" s="751"/>
      <c r="M7" s="751"/>
      <c r="N7" s="751"/>
    </row>
    <row r="8" spans="1:16" s="282" customFormat="1" ht="8.65" customHeight="1">
      <c r="A8" s="750"/>
      <c r="B8" s="706"/>
      <c r="C8" s="707"/>
      <c r="D8" s="751"/>
      <c r="E8" s="707"/>
      <c r="F8" s="753"/>
      <c r="G8" s="751"/>
      <c r="H8" s="751"/>
      <c r="I8" s="751"/>
      <c r="J8" s="707"/>
      <c r="K8" s="751"/>
      <c r="L8" s="707"/>
      <c r="M8" s="751"/>
      <c r="N8" s="751"/>
    </row>
    <row r="9" spans="1:16" s="282" customFormat="1" ht="8.65" customHeight="1">
      <c r="A9" s="750"/>
      <c r="B9" s="706"/>
      <c r="C9" s="707"/>
      <c r="D9" s="751"/>
      <c r="E9" s="707"/>
      <c r="F9" s="753"/>
      <c r="G9" s="751"/>
      <c r="H9" s="707"/>
      <c r="I9" s="707"/>
      <c r="J9" s="707"/>
      <c r="K9" s="751"/>
      <c r="L9" s="707"/>
      <c r="M9" s="751"/>
      <c r="N9" s="707"/>
    </row>
    <row r="10" spans="1:16" s="282" customFormat="1" ht="8.65" customHeight="1">
      <c r="A10" s="750"/>
      <c r="B10" s="706"/>
      <c r="C10" s="707"/>
      <c r="D10" s="751"/>
      <c r="E10" s="707"/>
      <c r="F10" s="753"/>
      <c r="G10" s="707"/>
      <c r="H10" s="707"/>
      <c r="I10" s="707"/>
      <c r="J10" s="707"/>
      <c r="K10" s="751"/>
      <c r="L10" s="707"/>
      <c r="M10" s="751"/>
      <c r="N10" s="707"/>
    </row>
    <row r="11" spans="1:16" ht="3" customHeight="1">
      <c r="A11" s="278"/>
      <c r="B11" s="278"/>
      <c r="C11" s="278"/>
      <c r="D11" s="278"/>
      <c r="E11" s="278"/>
      <c r="F11" s="278"/>
      <c r="G11" s="278"/>
      <c r="H11" s="278"/>
      <c r="I11" s="278"/>
      <c r="J11" s="278"/>
      <c r="K11" s="278"/>
      <c r="L11" s="278"/>
      <c r="M11" s="278"/>
      <c r="N11" s="278"/>
    </row>
    <row r="12" spans="1:16" ht="3" customHeight="1">
      <c r="A12" s="281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</row>
    <row r="13" spans="1:16" s="285" customFormat="1" ht="9" customHeight="1">
      <c r="A13" s="284">
        <v>1995</v>
      </c>
      <c r="B13" s="284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286"/>
    </row>
    <row r="14" spans="1:16" s="285" customFormat="1" ht="9" customHeight="1">
      <c r="A14" s="288" t="s">
        <v>44</v>
      </c>
      <c r="B14" s="288"/>
      <c r="C14" s="308">
        <f>SUM(D14:N14)</f>
        <v>113250</v>
      </c>
      <c r="D14" s="308">
        <f t="shared" ref="D14:N14" si="0">SUM(D16:D47)</f>
        <v>2468</v>
      </c>
      <c r="E14" s="308">
        <f t="shared" si="0"/>
        <v>146</v>
      </c>
      <c r="F14" s="308">
        <f t="shared" si="0"/>
        <v>5</v>
      </c>
      <c r="G14" s="308">
        <f t="shared" si="0"/>
        <v>23582</v>
      </c>
      <c r="H14" s="308">
        <f t="shared" si="0"/>
        <v>12073</v>
      </c>
      <c r="I14" s="308">
        <f t="shared" si="0"/>
        <v>164</v>
      </c>
      <c r="J14" s="308">
        <f t="shared" si="0"/>
        <v>23024</v>
      </c>
      <c r="K14" s="308">
        <f t="shared" si="0"/>
        <v>5536</v>
      </c>
      <c r="L14" s="308">
        <f t="shared" si="0"/>
        <v>36938</v>
      </c>
      <c r="M14" s="308">
        <f t="shared" si="0"/>
        <v>421</v>
      </c>
      <c r="N14" s="308">
        <f t="shared" si="0"/>
        <v>8893</v>
      </c>
    </row>
    <row r="15" spans="1:16" s="285" customFormat="1" ht="3.95" customHeight="1">
      <c r="A15" s="288"/>
      <c r="B15" s="288"/>
      <c r="C15" s="308"/>
      <c r="D15" s="308"/>
      <c r="E15" s="308"/>
      <c r="F15" s="308"/>
      <c r="G15" s="308"/>
      <c r="H15" s="308"/>
      <c r="I15" s="308"/>
      <c r="J15" s="308"/>
      <c r="K15" s="308"/>
      <c r="L15" s="308"/>
      <c r="M15" s="308"/>
      <c r="N15" s="308"/>
    </row>
    <row r="16" spans="1:16" s="285" customFormat="1" ht="9" customHeight="1">
      <c r="A16" s="365" t="s">
        <v>45</v>
      </c>
      <c r="B16" s="365"/>
      <c r="C16" s="295">
        <f t="shared" ref="C16:C47" si="1">SUM(D16:N16)</f>
        <v>1155</v>
      </c>
      <c r="D16" s="307">
        <v>50</v>
      </c>
      <c r="E16" s="307">
        <v>1</v>
      </c>
      <c r="F16" s="307">
        <v>0</v>
      </c>
      <c r="G16" s="295">
        <v>194</v>
      </c>
      <c r="H16" s="295">
        <v>155</v>
      </c>
      <c r="I16" s="295">
        <v>1</v>
      </c>
      <c r="J16" s="295">
        <v>236</v>
      </c>
      <c r="K16" s="295">
        <v>74</v>
      </c>
      <c r="L16" s="295">
        <v>433</v>
      </c>
      <c r="M16" s="295">
        <v>0</v>
      </c>
      <c r="N16" s="295">
        <v>11</v>
      </c>
    </row>
    <row r="17" spans="1:14" s="285" customFormat="1" ht="9" customHeight="1">
      <c r="A17" s="365" t="s">
        <v>46</v>
      </c>
      <c r="B17" s="365"/>
      <c r="C17" s="295">
        <f t="shared" si="1"/>
        <v>3732</v>
      </c>
      <c r="D17" s="307">
        <v>61</v>
      </c>
      <c r="E17" s="307">
        <v>10</v>
      </c>
      <c r="F17" s="307">
        <v>1</v>
      </c>
      <c r="G17" s="295">
        <v>817</v>
      </c>
      <c r="H17" s="295">
        <v>371</v>
      </c>
      <c r="I17" s="295">
        <v>1</v>
      </c>
      <c r="J17" s="295">
        <v>799</v>
      </c>
      <c r="K17" s="295">
        <v>173</v>
      </c>
      <c r="L17" s="295">
        <v>1272</v>
      </c>
      <c r="M17" s="295">
        <v>35</v>
      </c>
      <c r="N17" s="295">
        <v>192</v>
      </c>
    </row>
    <row r="18" spans="1:14" s="285" customFormat="1" ht="9" customHeight="1">
      <c r="A18" s="365" t="s">
        <v>47</v>
      </c>
      <c r="B18" s="365"/>
      <c r="C18" s="295">
        <f t="shared" si="1"/>
        <v>378</v>
      </c>
      <c r="D18" s="307">
        <v>29</v>
      </c>
      <c r="E18" s="307">
        <v>0</v>
      </c>
      <c r="F18" s="307">
        <v>0</v>
      </c>
      <c r="G18" s="295">
        <v>39</v>
      </c>
      <c r="H18" s="295">
        <v>23</v>
      </c>
      <c r="I18" s="295">
        <v>0</v>
      </c>
      <c r="J18" s="295">
        <v>78</v>
      </c>
      <c r="K18" s="295">
        <v>7</v>
      </c>
      <c r="L18" s="295">
        <v>147</v>
      </c>
      <c r="M18" s="295">
        <v>0</v>
      </c>
      <c r="N18" s="295">
        <v>55</v>
      </c>
    </row>
    <row r="19" spans="1:14" s="285" customFormat="1" ht="9" customHeight="1">
      <c r="A19" s="366" t="s">
        <v>48</v>
      </c>
      <c r="B19" s="366"/>
      <c r="C19" s="296">
        <f t="shared" si="1"/>
        <v>477</v>
      </c>
      <c r="D19" s="310">
        <v>27</v>
      </c>
      <c r="E19" s="310">
        <v>0</v>
      </c>
      <c r="F19" s="310">
        <v>1</v>
      </c>
      <c r="G19" s="296">
        <v>61</v>
      </c>
      <c r="H19" s="296">
        <v>49</v>
      </c>
      <c r="I19" s="296">
        <v>2</v>
      </c>
      <c r="J19" s="296">
        <v>112</v>
      </c>
      <c r="K19" s="296">
        <v>28</v>
      </c>
      <c r="L19" s="296">
        <v>194</v>
      </c>
      <c r="M19" s="296">
        <v>2</v>
      </c>
      <c r="N19" s="296">
        <v>1</v>
      </c>
    </row>
    <row r="20" spans="1:14" s="285" customFormat="1" ht="9" customHeight="1">
      <c r="A20" s="365" t="s">
        <v>49</v>
      </c>
      <c r="B20" s="365"/>
      <c r="C20" s="295">
        <f t="shared" si="1"/>
        <v>3390</v>
      </c>
      <c r="D20" s="307">
        <v>106</v>
      </c>
      <c r="E20" s="307">
        <v>22</v>
      </c>
      <c r="F20" s="307">
        <v>0</v>
      </c>
      <c r="G20" s="295">
        <v>721</v>
      </c>
      <c r="H20" s="295">
        <v>443</v>
      </c>
      <c r="I20" s="295">
        <v>3</v>
      </c>
      <c r="J20" s="295">
        <v>688</v>
      </c>
      <c r="K20" s="295">
        <v>204</v>
      </c>
      <c r="L20" s="295">
        <v>921</v>
      </c>
      <c r="M20" s="295">
        <v>32</v>
      </c>
      <c r="N20" s="295">
        <v>250</v>
      </c>
    </row>
    <row r="21" spans="1:14" s="285" customFormat="1" ht="9" customHeight="1">
      <c r="A21" s="365" t="s">
        <v>50</v>
      </c>
      <c r="B21" s="365"/>
      <c r="C21" s="295">
        <f t="shared" si="1"/>
        <v>446</v>
      </c>
      <c r="D21" s="307">
        <v>33</v>
      </c>
      <c r="E21" s="307">
        <v>1</v>
      </c>
      <c r="F21" s="307">
        <v>0</v>
      </c>
      <c r="G21" s="295">
        <v>37</v>
      </c>
      <c r="H21" s="295">
        <v>84</v>
      </c>
      <c r="I21" s="295">
        <v>0</v>
      </c>
      <c r="J21" s="295">
        <v>72</v>
      </c>
      <c r="K21" s="295">
        <v>28</v>
      </c>
      <c r="L21" s="295">
        <v>171</v>
      </c>
      <c r="M21" s="295">
        <v>0</v>
      </c>
      <c r="N21" s="295">
        <v>20</v>
      </c>
    </row>
    <row r="22" spans="1:14" s="285" customFormat="1" ht="9" customHeight="1">
      <c r="A22" s="365" t="s">
        <v>51</v>
      </c>
      <c r="B22" s="365"/>
      <c r="C22" s="295">
        <f t="shared" si="1"/>
        <v>884</v>
      </c>
      <c r="D22" s="307">
        <v>100</v>
      </c>
      <c r="E22" s="307">
        <v>0</v>
      </c>
      <c r="F22" s="307">
        <v>1</v>
      </c>
      <c r="G22" s="295">
        <v>84</v>
      </c>
      <c r="H22" s="295">
        <v>127</v>
      </c>
      <c r="I22" s="295">
        <v>0</v>
      </c>
      <c r="J22" s="295">
        <v>225</v>
      </c>
      <c r="K22" s="295">
        <v>53</v>
      </c>
      <c r="L22" s="295">
        <v>283</v>
      </c>
      <c r="M22" s="295">
        <v>7</v>
      </c>
      <c r="N22" s="295">
        <v>4</v>
      </c>
    </row>
    <row r="23" spans="1:14" s="285" customFormat="1" ht="9" customHeight="1">
      <c r="A23" s="366" t="s">
        <v>52</v>
      </c>
      <c r="B23" s="366"/>
      <c r="C23" s="296">
        <f t="shared" si="1"/>
        <v>5367</v>
      </c>
      <c r="D23" s="310">
        <v>142</v>
      </c>
      <c r="E23" s="310">
        <v>4</v>
      </c>
      <c r="F23" s="310">
        <v>0</v>
      </c>
      <c r="G23" s="296">
        <v>1398</v>
      </c>
      <c r="H23" s="296">
        <v>552</v>
      </c>
      <c r="I23" s="296">
        <v>7</v>
      </c>
      <c r="J23" s="296">
        <v>1178</v>
      </c>
      <c r="K23" s="296">
        <v>267</v>
      </c>
      <c r="L23" s="296">
        <v>1742</v>
      </c>
      <c r="M23" s="296">
        <v>54</v>
      </c>
      <c r="N23" s="296">
        <v>23</v>
      </c>
    </row>
    <row r="24" spans="1:14" s="285" customFormat="1" ht="9" customHeight="1">
      <c r="A24" s="286" t="s">
        <v>53</v>
      </c>
      <c r="B24" s="365"/>
      <c r="C24" s="295">
        <f t="shared" si="1"/>
        <v>29850</v>
      </c>
      <c r="D24" s="307">
        <v>18</v>
      </c>
      <c r="E24" s="307">
        <v>3</v>
      </c>
      <c r="F24" s="307">
        <v>0</v>
      </c>
      <c r="G24" s="295">
        <v>6738</v>
      </c>
      <c r="H24" s="295">
        <v>3401</v>
      </c>
      <c r="I24" s="295">
        <v>7</v>
      </c>
      <c r="J24" s="295">
        <v>6767</v>
      </c>
      <c r="K24" s="295">
        <v>1073</v>
      </c>
      <c r="L24" s="295">
        <v>11656</v>
      </c>
      <c r="M24" s="295">
        <v>14</v>
      </c>
      <c r="N24" s="295">
        <v>173</v>
      </c>
    </row>
    <row r="25" spans="1:14" s="285" customFormat="1" ht="9" customHeight="1">
      <c r="A25" s="365" t="s">
        <v>54</v>
      </c>
      <c r="B25" s="365"/>
      <c r="C25" s="295">
        <f t="shared" si="1"/>
        <v>1297</v>
      </c>
      <c r="D25" s="307">
        <v>120</v>
      </c>
      <c r="E25" s="307">
        <v>3</v>
      </c>
      <c r="F25" s="307">
        <v>0</v>
      </c>
      <c r="G25" s="295">
        <v>331</v>
      </c>
      <c r="H25" s="295">
        <v>180</v>
      </c>
      <c r="I25" s="295">
        <v>6</v>
      </c>
      <c r="J25" s="295">
        <v>251</v>
      </c>
      <c r="K25" s="295">
        <v>62</v>
      </c>
      <c r="L25" s="295">
        <v>322</v>
      </c>
      <c r="M25" s="295">
        <v>18</v>
      </c>
      <c r="N25" s="295">
        <v>4</v>
      </c>
    </row>
    <row r="26" spans="1:14" s="285" customFormat="1" ht="9" customHeight="1">
      <c r="A26" s="365" t="s">
        <v>55</v>
      </c>
      <c r="B26" s="365"/>
      <c r="C26" s="295">
        <f t="shared" si="1"/>
        <v>5419</v>
      </c>
      <c r="D26" s="307">
        <v>103</v>
      </c>
      <c r="E26" s="307">
        <v>5</v>
      </c>
      <c r="F26" s="307">
        <v>0</v>
      </c>
      <c r="G26" s="295">
        <v>1891</v>
      </c>
      <c r="H26" s="295">
        <v>508</v>
      </c>
      <c r="I26" s="295">
        <v>5</v>
      </c>
      <c r="J26" s="295">
        <v>1126</v>
      </c>
      <c r="K26" s="295">
        <v>240</v>
      </c>
      <c r="L26" s="295">
        <v>1253</v>
      </c>
      <c r="M26" s="295">
        <v>10</v>
      </c>
      <c r="N26" s="295">
        <v>278</v>
      </c>
    </row>
    <row r="27" spans="1:14" s="285" customFormat="1" ht="9" customHeight="1">
      <c r="A27" s="366" t="s">
        <v>56</v>
      </c>
      <c r="B27" s="366"/>
      <c r="C27" s="296">
        <f t="shared" si="1"/>
        <v>2701</v>
      </c>
      <c r="D27" s="310">
        <v>21</v>
      </c>
      <c r="E27" s="310">
        <v>1</v>
      </c>
      <c r="F27" s="310">
        <v>0</v>
      </c>
      <c r="G27" s="296">
        <v>126</v>
      </c>
      <c r="H27" s="296">
        <v>355</v>
      </c>
      <c r="I27" s="296">
        <v>5</v>
      </c>
      <c r="J27" s="296">
        <v>514</v>
      </c>
      <c r="K27" s="296">
        <v>90</v>
      </c>
      <c r="L27" s="296">
        <v>1055</v>
      </c>
      <c r="M27" s="296">
        <v>72</v>
      </c>
      <c r="N27" s="296">
        <v>462</v>
      </c>
    </row>
    <row r="28" spans="1:14" s="285" customFormat="1" ht="9" customHeight="1">
      <c r="A28" s="365" t="s">
        <v>57</v>
      </c>
      <c r="B28" s="365"/>
      <c r="C28" s="295">
        <f t="shared" si="1"/>
        <v>617</v>
      </c>
      <c r="D28" s="307">
        <v>27</v>
      </c>
      <c r="E28" s="307">
        <v>14</v>
      </c>
      <c r="F28" s="307">
        <v>0</v>
      </c>
      <c r="G28" s="295">
        <v>167</v>
      </c>
      <c r="H28" s="295">
        <v>44</v>
      </c>
      <c r="I28" s="295">
        <v>2</v>
      </c>
      <c r="J28" s="295">
        <v>140</v>
      </c>
      <c r="K28" s="295">
        <v>46</v>
      </c>
      <c r="L28" s="295">
        <v>159</v>
      </c>
      <c r="M28" s="295">
        <v>14</v>
      </c>
      <c r="N28" s="295">
        <v>4</v>
      </c>
    </row>
    <row r="29" spans="1:14" s="285" customFormat="1" ht="9" customHeight="1">
      <c r="A29" s="365" t="s">
        <v>58</v>
      </c>
      <c r="B29" s="365"/>
      <c r="C29" s="295">
        <f t="shared" si="1"/>
        <v>5287</v>
      </c>
      <c r="D29" s="307">
        <v>116</v>
      </c>
      <c r="E29" s="307">
        <v>14</v>
      </c>
      <c r="F29" s="307">
        <v>0</v>
      </c>
      <c r="G29" s="295">
        <v>1272</v>
      </c>
      <c r="H29" s="295">
        <v>686</v>
      </c>
      <c r="I29" s="295">
        <v>6</v>
      </c>
      <c r="J29" s="295">
        <v>1188</v>
      </c>
      <c r="K29" s="295">
        <v>233</v>
      </c>
      <c r="L29" s="295">
        <v>1755</v>
      </c>
      <c r="M29" s="295">
        <v>0</v>
      </c>
      <c r="N29" s="295">
        <v>17</v>
      </c>
    </row>
    <row r="30" spans="1:14" s="285" customFormat="1" ht="9" customHeight="1">
      <c r="A30" s="365" t="s">
        <v>59</v>
      </c>
      <c r="B30" s="365"/>
      <c r="C30" s="295">
        <f t="shared" si="1"/>
        <v>8725</v>
      </c>
      <c r="D30" s="307">
        <v>51</v>
      </c>
      <c r="E30" s="307">
        <v>17</v>
      </c>
      <c r="F30" s="307">
        <v>0</v>
      </c>
      <c r="G30" s="295">
        <v>2300</v>
      </c>
      <c r="H30" s="295">
        <v>661</v>
      </c>
      <c r="I30" s="295">
        <v>19</v>
      </c>
      <c r="J30" s="295">
        <v>1678</v>
      </c>
      <c r="K30" s="295">
        <v>338</v>
      </c>
      <c r="L30" s="295">
        <v>2203</v>
      </c>
      <c r="M30" s="295">
        <v>11</v>
      </c>
      <c r="N30" s="295">
        <v>1447</v>
      </c>
    </row>
    <row r="31" spans="1:14" s="285" customFormat="1" ht="9" customHeight="1">
      <c r="A31" s="366" t="s">
        <v>60</v>
      </c>
      <c r="B31" s="366"/>
      <c r="C31" s="296">
        <f t="shared" si="1"/>
        <v>2223</v>
      </c>
      <c r="D31" s="310">
        <v>97</v>
      </c>
      <c r="E31" s="310">
        <v>4</v>
      </c>
      <c r="F31" s="310">
        <v>0</v>
      </c>
      <c r="G31" s="296">
        <v>337</v>
      </c>
      <c r="H31" s="296">
        <v>332</v>
      </c>
      <c r="I31" s="296">
        <v>11</v>
      </c>
      <c r="J31" s="296">
        <v>487</v>
      </c>
      <c r="K31" s="296">
        <v>170</v>
      </c>
      <c r="L31" s="296">
        <v>767</v>
      </c>
      <c r="M31" s="296">
        <v>13</v>
      </c>
      <c r="N31" s="296">
        <v>5</v>
      </c>
    </row>
    <row r="32" spans="1:14" s="285" customFormat="1" ht="9" customHeight="1">
      <c r="A32" s="365" t="s">
        <v>61</v>
      </c>
      <c r="B32" s="365"/>
      <c r="C32" s="295">
        <f t="shared" si="1"/>
        <v>2208</v>
      </c>
      <c r="D32" s="307">
        <v>34</v>
      </c>
      <c r="E32" s="307">
        <v>2</v>
      </c>
      <c r="F32" s="307">
        <v>0</v>
      </c>
      <c r="G32" s="295">
        <v>210</v>
      </c>
      <c r="H32" s="295">
        <v>438</v>
      </c>
      <c r="I32" s="295">
        <v>17</v>
      </c>
      <c r="J32" s="295">
        <v>368</v>
      </c>
      <c r="K32" s="295">
        <v>126</v>
      </c>
      <c r="L32" s="295">
        <v>908</v>
      </c>
      <c r="M32" s="295">
        <v>1</v>
      </c>
      <c r="N32" s="295">
        <v>104</v>
      </c>
    </row>
    <row r="33" spans="1:14" s="285" customFormat="1" ht="9" customHeight="1">
      <c r="A33" s="365" t="s">
        <v>62</v>
      </c>
      <c r="B33" s="365"/>
      <c r="C33" s="295">
        <f t="shared" si="1"/>
        <v>634</v>
      </c>
      <c r="D33" s="307">
        <v>29</v>
      </c>
      <c r="E33" s="307">
        <v>4</v>
      </c>
      <c r="F33" s="307">
        <v>0</v>
      </c>
      <c r="G33" s="295">
        <v>64</v>
      </c>
      <c r="H33" s="295">
        <v>80</v>
      </c>
      <c r="I33" s="295">
        <v>0</v>
      </c>
      <c r="J33" s="295">
        <v>144</v>
      </c>
      <c r="K33" s="295">
        <v>63</v>
      </c>
      <c r="L33" s="295">
        <v>240</v>
      </c>
      <c r="M33" s="295">
        <v>1</v>
      </c>
      <c r="N33" s="295">
        <v>9</v>
      </c>
    </row>
    <row r="34" spans="1:14" s="285" customFormat="1" ht="9" customHeight="1">
      <c r="A34" s="365" t="s">
        <v>63</v>
      </c>
      <c r="B34" s="365"/>
      <c r="C34" s="295">
        <f t="shared" si="1"/>
        <v>12291</v>
      </c>
      <c r="D34" s="307">
        <v>84</v>
      </c>
      <c r="E34" s="307">
        <v>16</v>
      </c>
      <c r="F34" s="307">
        <v>0</v>
      </c>
      <c r="G34" s="295">
        <v>2535</v>
      </c>
      <c r="H34" s="295">
        <v>1007</v>
      </c>
      <c r="I34" s="295">
        <v>21</v>
      </c>
      <c r="J34" s="295">
        <v>1173</v>
      </c>
      <c r="K34" s="295">
        <v>429</v>
      </c>
      <c r="L34" s="295">
        <v>3120</v>
      </c>
      <c r="M34" s="295">
        <v>21</v>
      </c>
      <c r="N34" s="295">
        <v>3885</v>
      </c>
    </row>
    <row r="35" spans="1:14" s="285" customFormat="1" ht="9" customHeight="1">
      <c r="A35" s="366" t="s">
        <v>64</v>
      </c>
      <c r="B35" s="366"/>
      <c r="C35" s="296">
        <f t="shared" si="1"/>
        <v>1015</v>
      </c>
      <c r="D35" s="310">
        <v>35</v>
      </c>
      <c r="E35" s="310">
        <v>3</v>
      </c>
      <c r="F35" s="310">
        <v>2</v>
      </c>
      <c r="G35" s="296">
        <v>118</v>
      </c>
      <c r="H35" s="296">
        <v>123</v>
      </c>
      <c r="I35" s="296">
        <v>2</v>
      </c>
      <c r="J35" s="296">
        <v>276</v>
      </c>
      <c r="K35" s="296">
        <v>61</v>
      </c>
      <c r="L35" s="296">
        <v>360</v>
      </c>
      <c r="M35" s="296">
        <v>12</v>
      </c>
      <c r="N35" s="296">
        <v>23</v>
      </c>
    </row>
    <row r="36" spans="1:14" s="285" customFormat="1" ht="9" customHeight="1">
      <c r="A36" s="365" t="s">
        <v>65</v>
      </c>
      <c r="B36" s="365"/>
      <c r="C36" s="295">
        <f t="shared" si="1"/>
        <v>3034</v>
      </c>
      <c r="D36" s="307">
        <v>95</v>
      </c>
      <c r="E36" s="307">
        <v>5</v>
      </c>
      <c r="F36" s="307">
        <v>0</v>
      </c>
      <c r="G36" s="295">
        <v>686</v>
      </c>
      <c r="H36" s="295">
        <v>416</v>
      </c>
      <c r="I36" s="295">
        <v>0</v>
      </c>
      <c r="J36" s="295">
        <v>624</v>
      </c>
      <c r="K36" s="295">
        <v>207</v>
      </c>
      <c r="L36" s="295">
        <v>899</v>
      </c>
      <c r="M36" s="295">
        <v>26</v>
      </c>
      <c r="N36" s="295">
        <v>76</v>
      </c>
    </row>
    <row r="37" spans="1:14" s="285" customFormat="1" ht="9" customHeight="1">
      <c r="A37" s="365" t="s">
        <v>66</v>
      </c>
      <c r="B37" s="365"/>
      <c r="C37" s="295">
        <f t="shared" si="1"/>
        <v>2118</v>
      </c>
      <c r="D37" s="307">
        <v>21</v>
      </c>
      <c r="E37" s="307">
        <v>0</v>
      </c>
      <c r="F37" s="307">
        <v>0</v>
      </c>
      <c r="G37" s="295">
        <v>872</v>
      </c>
      <c r="H37" s="295">
        <v>148</v>
      </c>
      <c r="I37" s="295">
        <v>3</v>
      </c>
      <c r="J37" s="295">
        <v>220</v>
      </c>
      <c r="K37" s="295">
        <v>49</v>
      </c>
      <c r="L37" s="295">
        <v>799</v>
      </c>
      <c r="M37" s="295">
        <v>4</v>
      </c>
      <c r="N37" s="295">
        <v>2</v>
      </c>
    </row>
    <row r="38" spans="1:14" s="285" customFormat="1" ht="9" customHeight="1">
      <c r="A38" s="365" t="s">
        <v>67</v>
      </c>
      <c r="B38" s="365"/>
      <c r="C38" s="295">
        <f t="shared" si="1"/>
        <v>1162</v>
      </c>
      <c r="D38" s="307">
        <v>14</v>
      </c>
      <c r="E38" s="307">
        <v>0</v>
      </c>
      <c r="F38" s="307">
        <v>0</v>
      </c>
      <c r="G38" s="295">
        <v>55</v>
      </c>
      <c r="H38" s="295">
        <v>60</v>
      </c>
      <c r="I38" s="295">
        <v>1</v>
      </c>
      <c r="J38" s="295">
        <v>161</v>
      </c>
      <c r="K38" s="295">
        <v>83</v>
      </c>
      <c r="L38" s="295">
        <v>683</v>
      </c>
      <c r="M38" s="295">
        <v>10</v>
      </c>
      <c r="N38" s="295">
        <v>95</v>
      </c>
    </row>
    <row r="39" spans="1:14" s="285" customFormat="1" ht="9" customHeight="1">
      <c r="A39" s="366" t="s">
        <v>68</v>
      </c>
      <c r="B39" s="366"/>
      <c r="C39" s="296">
        <f t="shared" si="1"/>
        <v>1711</v>
      </c>
      <c r="D39" s="310">
        <v>32</v>
      </c>
      <c r="E39" s="310">
        <v>2</v>
      </c>
      <c r="F39" s="310">
        <v>0</v>
      </c>
      <c r="G39" s="296">
        <v>285</v>
      </c>
      <c r="H39" s="296">
        <v>109</v>
      </c>
      <c r="I39" s="296">
        <v>2</v>
      </c>
      <c r="J39" s="296">
        <v>540</v>
      </c>
      <c r="K39" s="296">
        <v>66</v>
      </c>
      <c r="L39" s="296">
        <v>467</v>
      </c>
      <c r="M39" s="296">
        <v>18</v>
      </c>
      <c r="N39" s="296">
        <v>190</v>
      </c>
    </row>
    <row r="40" spans="1:14" s="285" customFormat="1" ht="9" customHeight="1">
      <c r="A40" s="365" t="s">
        <v>69</v>
      </c>
      <c r="B40" s="365"/>
      <c r="C40" s="295">
        <f t="shared" si="1"/>
        <v>2304</v>
      </c>
      <c r="D40" s="307">
        <v>161</v>
      </c>
      <c r="E40" s="307">
        <v>5</v>
      </c>
      <c r="F40" s="307">
        <v>0</v>
      </c>
      <c r="G40" s="295">
        <v>197</v>
      </c>
      <c r="H40" s="295">
        <v>189</v>
      </c>
      <c r="I40" s="295">
        <v>6</v>
      </c>
      <c r="J40" s="295">
        <v>429</v>
      </c>
      <c r="K40" s="295">
        <v>117</v>
      </c>
      <c r="L40" s="295">
        <v>778</v>
      </c>
      <c r="M40" s="295">
        <v>14</v>
      </c>
      <c r="N40" s="295">
        <v>408</v>
      </c>
    </row>
    <row r="41" spans="1:14" s="285" customFormat="1" ht="9" customHeight="1">
      <c r="A41" s="365" t="s">
        <v>70</v>
      </c>
      <c r="B41" s="365"/>
      <c r="C41" s="295">
        <f t="shared" si="1"/>
        <v>2517</v>
      </c>
      <c r="D41" s="307">
        <v>206</v>
      </c>
      <c r="E41" s="307">
        <v>2</v>
      </c>
      <c r="F41" s="307">
        <v>0</v>
      </c>
      <c r="G41" s="295">
        <v>318</v>
      </c>
      <c r="H41" s="295">
        <v>264</v>
      </c>
      <c r="I41" s="295">
        <v>3</v>
      </c>
      <c r="J41" s="295">
        <v>628</v>
      </c>
      <c r="K41" s="295">
        <v>135</v>
      </c>
      <c r="L41" s="295">
        <v>738</v>
      </c>
      <c r="M41" s="295">
        <v>3</v>
      </c>
      <c r="N41" s="295">
        <v>220</v>
      </c>
    </row>
    <row r="42" spans="1:14" s="285" customFormat="1" ht="9" customHeight="1">
      <c r="A42" s="365" t="s">
        <v>71</v>
      </c>
      <c r="B42" s="365"/>
      <c r="C42" s="295">
        <f t="shared" si="1"/>
        <v>1992</v>
      </c>
      <c r="D42" s="307">
        <v>129</v>
      </c>
      <c r="E42" s="307">
        <v>2</v>
      </c>
      <c r="F42" s="307">
        <v>0</v>
      </c>
      <c r="G42" s="295">
        <v>140</v>
      </c>
      <c r="H42" s="295">
        <v>216</v>
      </c>
      <c r="I42" s="295">
        <v>0</v>
      </c>
      <c r="J42" s="295">
        <v>363</v>
      </c>
      <c r="K42" s="295">
        <v>170</v>
      </c>
      <c r="L42" s="295">
        <v>406</v>
      </c>
      <c r="M42" s="295">
        <v>2</v>
      </c>
      <c r="N42" s="295">
        <v>564</v>
      </c>
    </row>
    <row r="43" spans="1:14" s="285" customFormat="1" ht="9" customHeight="1">
      <c r="A43" s="366" t="s">
        <v>72</v>
      </c>
      <c r="B43" s="366"/>
      <c r="C43" s="296">
        <f t="shared" si="1"/>
        <v>3195</v>
      </c>
      <c r="D43" s="310">
        <v>90</v>
      </c>
      <c r="E43" s="310">
        <v>2</v>
      </c>
      <c r="F43" s="310">
        <v>0</v>
      </c>
      <c r="G43" s="296">
        <v>678</v>
      </c>
      <c r="H43" s="296">
        <v>277</v>
      </c>
      <c r="I43" s="296">
        <v>31</v>
      </c>
      <c r="J43" s="296">
        <v>658</v>
      </c>
      <c r="K43" s="296">
        <v>209</v>
      </c>
      <c r="L43" s="296">
        <v>943</v>
      </c>
      <c r="M43" s="296">
        <v>4</v>
      </c>
      <c r="N43" s="296">
        <v>303</v>
      </c>
    </row>
    <row r="44" spans="1:14" s="285" customFormat="1" ht="9" customHeight="1">
      <c r="A44" s="365" t="s">
        <v>73</v>
      </c>
      <c r="B44" s="365"/>
      <c r="C44" s="295">
        <f t="shared" si="1"/>
        <v>276</v>
      </c>
      <c r="D44" s="307">
        <v>3</v>
      </c>
      <c r="E44" s="307">
        <v>0</v>
      </c>
      <c r="F44" s="307">
        <v>0</v>
      </c>
      <c r="G44" s="295">
        <v>76</v>
      </c>
      <c r="H44" s="295">
        <v>24</v>
      </c>
      <c r="I44" s="295">
        <v>0</v>
      </c>
      <c r="J44" s="295">
        <v>109</v>
      </c>
      <c r="K44" s="295">
        <v>11</v>
      </c>
      <c r="L44" s="295">
        <v>52</v>
      </c>
      <c r="M44" s="295">
        <v>1</v>
      </c>
      <c r="N44" s="295">
        <v>0</v>
      </c>
    </row>
    <row r="45" spans="1:14" s="285" customFormat="1" ht="9" customHeight="1">
      <c r="A45" s="286" t="s">
        <v>74</v>
      </c>
      <c r="B45" s="365"/>
      <c r="C45" s="295">
        <f t="shared" si="1"/>
        <v>4522</v>
      </c>
      <c r="D45" s="307">
        <v>288</v>
      </c>
      <c r="E45" s="307">
        <v>3</v>
      </c>
      <c r="F45" s="307">
        <v>0</v>
      </c>
      <c r="G45" s="295">
        <v>451</v>
      </c>
      <c r="H45" s="295">
        <v>533</v>
      </c>
      <c r="I45" s="295">
        <v>2</v>
      </c>
      <c r="J45" s="295">
        <v>1147</v>
      </c>
      <c r="K45" s="295">
        <v>582</v>
      </c>
      <c r="L45" s="295">
        <v>1457</v>
      </c>
      <c r="M45" s="295">
        <v>16</v>
      </c>
      <c r="N45" s="295">
        <v>43</v>
      </c>
    </row>
    <row r="46" spans="1:14" s="285" customFormat="1" ht="9" customHeight="1">
      <c r="A46" s="366" t="s">
        <v>75</v>
      </c>
      <c r="B46" s="366"/>
      <c r="C46" s="296">
        <f t="shared" si="1"/>
        <v>1903</v>
      </c>
      <c r="D46" s="310">
        <v>118</v>
      </c>
      <c r="E46" s="310">
        <v>0</v>
      </c>
      <c r="F46" s="310">
        <v>0</v>
      </c>
      <c r="G46" s="296">
        <v>350</v>
      </c>
      <c r="H46" s="296">
        <v>158</v>
      </c>
      <c r="I46" s="296">
        <v>1</v>
      </c>
      <c r="J46" s="296">
        <v>518</v>
      </c>
      <c r="K46" s="296">
        <v>117</v>
      </c>
      <c r="L46" s="296">
        <v>612</v>
      </c>
      <c r="M46" s="296">
        <v>4</v>
      </c>
      <c r="N46" s="296">
        <v>25</v>
      </c>
    </row>
    <row r="47" spans="1:14" s="285" customFormat="1" ht="9" customHeight="1">
      <c r="A47" s="365" t="s">
        <v>76</v>
      </c>
      <c r="B47" s="365"/>
      <c r="C47" s="295">
        <f t="shared" si="1"/>
        <v>420</v>
      </c>
      <c r="D47" s="307">
        <v>28</v>
      </c>
      <c r="E47" s="307">
        <v>1</v>
      </c>
      <c r="F47" s="307">
        <v>0</v>
      </c>
      <c r="G47" s="295">
        <v>34</v>
      </c>
      <c r="H47" s="295">
        <v>60</v>
      </c>
      <c r="I47" s="295">
        <v>0</v>
      </c>
      <c r="J47" s="295">
        <v>127</v>
      </c>
      <c r="K47" s="295">
        <v>25</v>
      </c>
      <c r="L47" s="295">
        <v>143</v>
      </c>
      <c r="M47" s="295">
        <v>2</v>
      </c>
      <c r="N47" s="295">
        <v>0</v>
      </c>
    </row>
    <row r="48" spans="1:14" s="285" customFormat="1" ht="9" customHeight="1">
      <c r="A48" s="286"/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</row>
    <row r="49" spans="1:14" s="285" customFormat="1" ht="9" customHeight="1">
      <c r="A49" s="284">
        <v>1996</v>
      </c>
      <c r="B49" s="284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286"/>
    </row>
    <row r="50" spans="1:14" s="285" customFormat="1" ht="9" customHeight="1">
      <c r="A50" s="288" t="s">
        <v>44</v>
      </c>
      <c r="B50" s="288"/>
      <c r="C50" s="308">
        <f>SUM(C52:C83)</f>
        <v>99005</v>
      </c>
      <c r="D50" s="308">
        <f t="shared" ref="D50:N50" si="2">SUM(D52:D83)</f>
        <v>2450</v>
      </c>
      <c r="E50" s="308">
        <f t="shared" si="2"/>
        <v>129</v>
      </c>
      <c r="F50" s="308">
        <f t="shared" si="2"/>
        <v>8</v>
      </c>
      <c r="G50" s="308">
        <f t="shared" si="2"/>
        <v>20743</v>
      </c>
      <c r="H50" s="308">
        <f t="shared" si="2"/>
        <v>8817</v>
      </c>
      <c r="I50" s="308">
        <f t="shared" si="2"/>
        <v>111</v>
      </c>
      <c r="J50" s="308">
        <f t="shared" si="2"/>
        <v>20708</v>
      </c>
      <c r="K50" s="308">
        <f t="shared" si="2"/>
        <v>5528</v>
      </c>
      <c r="L50" s="308">
        <f t="shared" si="2"/>
        <v>34634</v>
      </c>
      <c r="M50" s="308">
        <f t="shared" si="2"/>
        <v>429</v>
      </c>
      <c r="N50" s="308">
        <f t="shared" si="2"/>
        <v>5448</v>
      </c>
    </row>
    <row r="51" spans="1:14" s="285" customFormat="1" ht="3.95" customHeight="1">
      <c r="A51" s="288"/>
      <c r="B51" s="288"/>
      <c r="C51" s="308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</row>
    <row r="52" spans="1:14" s="285" customFormat="1" ht="9" customHeight="1">
      <c r="A52" s="286" t="s">
        <v>45</v>
      </c>
      <c r="B52" s="286"/>
      <c r="C52" s="295">
        <f t="shared" ref="C52:C83" si="3">SUM(D52:N52)</f>
        <v>880</v>
      </c>
      <c r="D52" s="307">
        <v>16</v>
      </c>
      <c r="E52" s="307">
        <v>1</v>
      </c>
      <c r="F52" s="307">
        <v>0</v>
      </c>
      <c r="G52" s="295">
        <v>155</v>
      </c>
      <c r="H52" s="295">
        <v>67</v>
      </c>
      <c r="I52" s="295">
        <v>4</v>
      </c>
      <c r="J52" s="295">
        <v>212</v>
      </c>
      <c r="K52" s="295">
        <v>63</v>
      </c>
      <c r="L52" s="295">
        <v>336</v>
      </c>
      <c r="M52" s="295">
        <v>1</v>
      </c>
      <c r="N52" s="295">
        <v>25</v>
      </c>
    </row>
    <row r="53" spans="1:14" s="285" customFormat="1" ht="9" customHeight="1">
      <c r="A53" s="286" t="s">
        <v>46</v>
      </c>
      <c r="B53" s="286"/>
      <c r="C53" s="295">
        <f t="shared" si="3"/>
        <v>3421</v>
      </c>
      <c r="D53" s="307">
        <v>62</v>
      </c>
      <c r="E53" s="307">
        <v>9</v>
      </c>
      <c r="F53" s="307">
        <v>0</v>
      </c>
      <c r="G53" s="295">
        <v>860</v>
      </c>
      <c r="H53" s="295">
        <v>341</v>
      </c>
      <c r="I53" s="295">
        <v>4</v>
      </c>
      <c r="J53" s="295">
        <v>761</v>
      </c>
      <c r="K53" s="295">
        <v>136</v>
      </c>
      <c r="L53" s="295">
        <v>1198</v>
      </c>
      <c r="M53" s="295">
        <v>34</v>
      </c>
      <c r="N53" s="295">
        <v>16</v>
      </c>
    </row>
    <row r="54" spans="1:14" s="285" customFormat="1" ht="9" customHeight="1">
      <c r="A54" s="286" t="s">
        <v>47</v>
      </c>
      <c r="B54" s="286"/>
      <c r="C54" s="295">
        <f t="shared" si="3"/>
        <v>284</v>
      </c>
      <c r="D54" s="307">
        <v>16</v>
      </c>
      <c r="E54" s="307">
        <v>0</v>
      </c>
      <c r="F54" s="307">
        <v>0</v>
      </c>
      <c r="G54" s="295">
        <v>27</v>
      </c>
      <c r="H54" s="295">
        <v>26</v>
      </c>
      <c r="I54" s="295">
        <v>0</v>
      </c>
      <c r="J54" s="295">
        <v>66</v>
      </c>
      <c r="K54" s="295">
        <v>12</v>
      </c>
      <c r="L54" s="295">
        <v>111</v>
      </c>
      <c r="M54" s="295">
        <v>1</v>
      </c>
      <c r="N54" s="295">
        <v>25</v>
      </c>
    </row>
    <row r="55" spans="1:14" s="285" customFormat="1" ht="9" customHeight="1">
      <c r="A55" s="291" t="s">
        <v>48</v>
      </c>
      <c r="B55" s="291"/>
      <c r="C55" s="296">
        <f t="shared" si="3"/>
        <v>469</v>
      </c>
      <c r="D55" s="310">
        <v>15</v>
      </c>
      <c r="E55" s="310">
        <v>0</v>
      </c>
      <c r="F55" s="310">
        <v>0</v>
      </c>
      <c r="G55" s="296">
        <v>34</v>
      </c>
      <c r="H55" s="296">
        <v>55</v>
      </c>
      <c r="I55" s="296">
        <v>0</v>
      </c>
      <c r="J55" s="296">
        <v>91</v>
      </c>
      <c r="K55" s="296">
        <v>46</v>
      </c>
      <c r="L55" s="296">
        <v>192</v>
      </c>
      <c r="M55" s="296">
        <v>8</v>
      </c>
      <c r="N55" s="296">
        <v>28</v>
      </c>
    </row>
    <row r="56" spans="1:14" s="285" customFormat="1" ht="9" customHeight="1">
      <c r="A56" s="286" t="s">
        <v>49</v>
      </c>
      <c r="B56" s="286"/>
      <c r="C56" s="295">
        <f t="shared" si="3"/>
        <v>3158</v>
      </c>
      <c r="D56" s="307">
        <v>101</v>
      </c>
      <c r="E56" s="307">
        <v>15</v>
      </c>
      <c r="F56" s="307">
        <v>1</v>
      </c>
      <c r="G56" s="295">
        <v>653</v>
      </c>
      <c r="H56" s="295">
        <v>324</v>
      </c>
      <c r="I56" s="295">
        <v>2</v>
      </c>
      <c r="J56" s="295">
        <v>687</v>
      </c>
      <c r="K56" s="295">
        <v>162</v>
      </c>
      <c r="L56" s="295">
        <v>890</v>
      </c>
      <c r="M56" s="295">
        <v>20</v>
      </c>
      <c r="N56" s="295">
        <v>303</v>
      </c>
    </row>
    <row r="57" spans="1:14" s="285" customFormat="1" ht="9" customHeight="1">
      <c r="A57" s="286" t="s">
        <v>50</v>
      </c>
      <c r="B57" s="286"/>
      <c r="C57" s="295">
        <f t="shared" si="3"/>
        <v>384</v>
      </c>
      <c r="D57" s="307">
        <v>40</v>
      </c>
      <c r="E57" s="307">
        <v>0</v>
      </c>
      <c r="F57" s="307">
        <v>0</v>
      </c>
      <c r="G57" s="295">
        <v>38</v>
      </c>
      <c r="H57" s="295">
        <v>49</v>
      </c>
      <c r="I57" s="295">
        <v>0</v>
      </c>
      <c r="J57" s="295">
        <v>66</v>
      </c>
      <c r="K57" s="295">
        <v>37</v>
      </c>
      <c r="L57" s="295">
        <v>138</v>
      </c>
      <c r="M57" s="295">
        <v>1</v>
      </c>
      <c r="N57" s="295">
        <v>15</v>
      </c>
    </row>
    <row r="58" spans="1:14" s="285" customFormat="1" ht="9" customHeight="1">
      <c r="A58" s="286" t="s">
        <v>51</v>
      </c>
      <c r="B58" s="286"/>
      <c r="C58" s="295">
        <f t="shared" si="3"/>
        <v>899</v>
      </c>
      <c r="D58" s="307">
        <v>104</v>
      </c>
      <c r="E58" s="307">
        <v>0</v>
      </c>
      <c r="F58" s="307">
        <v>0</v>
      </c>
      <c r="G58" s="295">
        <v>59</v>
      </c>
      <c r="H58" s="295">
        <v>130</v>
      </c>
      <c r="I58" s="295">
        <v>1</v>
      </c>
      <c r="J58" s="295">
        <v>240</v>
      </c>
      <c r="K58" s="295">
        <v>71</v>
      </c>
      <c r="L58" s="295">
        <v>283</v>
      </c>
      <c r="M58" s="295">
        <v>11</v>
      </c>
      <c r="N58" s="295">
        <v>0</v>
      </c>
    </row>
    <row r="59" spans="1:14" s="285" customFormat="1" ht="9" customHeight="1">
      <c r="A59" s="291" t="s">
        <v>52</v>
      </c>
      <c r="B59" s="291"/>
      <c r="C59" s="296">
        <f t="shared" si="3"/>
        <v>4985</v>
      </c>
      <c r="D59" s="310">
        <v>131</v>
      </c>
      <c r="E59" s="310">
        <v>1</v>
      </c>
      <c r="F59" s="310">
        <v>0</v>
      </c>
      <c r="G59" s="296">
        <v>1502</v>
      </c>
      <c r="H59" s="296">
        <v>297</v>
      </c>
      <c r="I59" s="296">
        <v>0</v>
      </c>
      <c r="J59" s="296">
        <v>1020</v>
      </c>
      <c r="K59" s="296">
        <v>217</v>
      </c>
      <c r="L59" s="296">
        <v>1802</v>
      </c>
      <c r="M59" s="296">
        <v>15</v>
      </c>
      <c r="N59" s="296">
        <v>0</v>
      </c>
    </row>
    <row r="60" spans="1:14" s="285" customFormat="1" ht="9" customHeight="1">
      <c r="A60" s="286" t="s">
        <v>53</v>
      </c>
      <c r="B60" s="286"/>
      <c r="C60" s="295">
        <f t="shared" si="3"/>
        <v>25974</v>
      </c>
      <c r="D60" s="307">
        <v>14</v>
      </c>
      <c r="E60" s="307">
        <v>3</v>
      </c>
      <c r="F60" s="307">
        <v>0</v>
      </c>
      <c r="G60" s="295">
        <v>4992</v>
      </c>
      <c r="H60" s="295">
        <v>2695</v>
      </c>
      <c r="I60" s="295">
        <v>4</v>
      </c>
      <c r="J60" s="295">
        <v>6185</v>
      </c>
      <c r="K60" s="295">
        <v>899</v>
      </c>
      <c r="L60" s="295">
        <v>10987</v>
      </c>
      <c r="M60" s="295">
        <v>9</v>
      </c>
      <c r="N60" s="295">
        <v>186</v>
      </c>
    </row>
    <row r="61" spans="1:14" s="285" customFormat="1" ht="9" customHeight="1">
      <c r="A61" s="286" t="s">
        <v>54</v>
      </c>
      <c r="B61" s="286"/>
      <c r="C61" s="295">
        <f t="shared" si="3"/>
        <v>1238</v>
      </c>
      <c r="D61" s="307">
        <v>104</v>
      </c>
      <c r="E61" s="307">
        <v>6</v>
      </c>
      <c r="F61" s="307">
        <v>0</v>
      </c>
      <c r="G61" s="295">
        <v>365</v>
      </c>
      <c r="H61" s="295">
        <v>138</v>
      </c>
      <c r="I61" s="295">
        <v>17</v>
      </c>
      <c r="J61" s="295">
        <v>248</v>
      </c>
      <c r="K61" s="295">
        <v>55</v>
      </c>
      <c r="L61" s="295">
        <v>293</v>
      </c>
      <c r="M61" s="295">
        <v>12</v>
      </c>
      <c r="N61" s="295">
        <v>0</v>
      </c>
    </row>
    <row r="62" spans="1:14" s="285" customFormat="1" ht="9" customHeight="1">
      <c r="A62" s="286" t="s">
        <v>55</v>
      </c>
      <c r="B62" s="286"/>
      <c r="C62" s="295">
        <f t="shared" si="3"/>
        <v>4894</v>
      </c>
      <c r="D62" s="307">
        <v>106</v>
      </c>
      <c r="E62" s="307">
        <v>3</v>
      </c>
      <c r="F62" s="307">
        <v>0</v>
      </c>
      <c r="G62" s="295">
        <v>1659</v>
      </c>
      <c r="H62" s="295">
        <v>336</v>
      </c>
      <c r="I62" s="295">
        <v>3</v>
      </c>
      <c r="J62" s="295">
        <v>951</v>
      </c>
      <c r="K62" s="295">
        <v>273</v>
      </c>
      <c r="L62" s="295">
        <v>1217</v>
      </c>
      <c r="M62" s="295">
        <v>10</v>
      </c>
      <c r="N62" s="295">
        <v>336</v>
      </c>
    </row>
    <row r="63" spans="1:14" s="285" customFormat="1" ht="9" customHeight="1">
      <c r="A63" s="291" t="s">
        <v>56</v>
      </c>
      <c r="B63" s="291"/>
      <c r="C63" s="296">
        <f t="shared" si="3"/>
        <v>2508</v>
      </c>
      <c r="D63" s="310">
        <v>22</v>
      </c>
      <c r="E63" s="310">
        <v>7</v>
      </c>
      <c r="F63" s="310">
        <v>0</v>
      </c>
      <c r="G63" s="296">
        <v>124</v>
      </c>
      <c r="H63" s="296">
        <v>215</v>
      </c>
      <c r="I63" s="296">
        <v>11</v>
      </c>
      <c r="J63" s="296">
        <v>475</v>
      </c>
      <c r="K63" s="296">
        <v>201</v>
      </c>
      <c r="L63" s="296">
        <v>1095</v>
      </c>
      <c r="M63" s="296">
        <v>97</v>
      </c>
      <c r="N63" s="296">
        <v>261</v>
      </c>
    </row>
    <row r="64" spans="1:14" s="285" customFormat="1" ht="9" customHeight="1">
      <c r="A64" s="286" t="s">
        <v>57</v>
      </c>
      <c r="B64" s="286"/>
      <c r="C64" s="295">
        <f t="shared" si="3"/>
        <v>522</v>
      </c>
      <c r="D64" s="307">
        <v>23</v>
      </c>
      <c r="E64" s="307">
        <v>6</v>
      </c>
      <c r="F64" s="307">
        <v>0</v>
      </c>
      <c r="G64" s="295">
        <v>132</v>
      </c>
      <c r="H64" s="295">
        <v>46</v>
      </c>
      <c r="I64" s="295">
        <v>0</v>
      </c>
      <c r="J64" s="295">
        <v>127</v>
      </c>
      <c r="K64" s="295">
        <v>27</v>
      </c>
      <c r="L64" s="295">
        <v>152</v>
      </c>
      <c r="M64" s="295">
        <v>9</v>
      </c>
      <c r="N64" s="295">
        <v>0</v>
      </c>
    </row>
    <row r="65" spans="1:14" s="285" customFormat="1" ht="9" customHeight="1">
      <c r="A65" s="286" t="s">
        <v>58</v>
      </c>
      <c r="B65" s="286"/>
      <c r="C65" s="295">
        <f t="shared" si="3"/>
        <v>4849</v>
      </c>
      <c r="D65" s="307">
        <v>120</v>
      </c>
      <c r="E65" s="307">
        <v>7</v>
      </c>
      <c r="F65" s="307">
        <v>0</v>
      </c>
      <c r="G65" s="295">
        <v>1068</v>
      </c>
      <c r="H65" s="295">
        <v>398</v>
      </c>
      <c r="I65" s="295">
        <v>2</v>
      </c>
      <c r="J65" s="295">
        <v>1107</v>
      </c>
      <c r="K65" s="295">
        <v>287</v>
      </c>
      <c r="L65" s="295">
        <v>1846</v>
      </c>
      <c r="M65" s="295">
        <v>6</v>
      </c>
      <c r="N65" s="295">
        <v>8</v>
      </c>
    </row>
    <row r="66" spans="1:14" s="285" customFormat="1" ht="9" customHeight="1">
      <c r="A66" s="286" t="s">
        <v>59</v>
      </c>
      <c r="B66" s="286"/>
      <c r="C66" s="295">
        <f t="shared" si="3"/>
        <v>7275</v>
      </c>
      <c r="D66" s="307">
        <v>67</v>
      </c>
      <c r="E66" s="307">
        <v>18</v>
      </c>
      <c r="F66" s="307">
        <v>0</v>
      </c>
      <c r="G66" s="295">
        <v>2111</v>
      </c>
      <c r="H66" s="295">
        <v>487</v>
      </c>
      <c r="I66" s="295">
        <v>6</v>
      </c>
      <c r="J66" s="295">
        <v>1413</v>
      </c>
      <c r="K66" s="295">
        <v>409</v>
      </c>
      <c r="L66" s="295">
        <v>1878</v>
      </c>
      <c r="M66" s="295">
        <v>9</v>
      </c>
      <c r="N66" s="295">
        <v>877</v>
      </c>
    </row>
    <row r="67" spans="1:14" s="285" customFormat="1" ht="9" customHeight="1">
      <c r="A67" s="291" t="s">
        <v>60</v>
      </c>
      <c r="B67" s="291"/>
      <c r="C67" s="296">
        <f t="shared" si="3"/>
        <v>2002</v>
      </c>
      <c r="D67" s="310">
        <v>92</v>
      </c>
      <c r="E67" s="310">
        <v>4</v>
      </c>
      <c r="F67" s="310">
        <v>0</v>
      </c>
      <c r="G67" s="296">
        <v>322</v>
      </c>
      <c r="H67" s="296">
        <v>248</v>
      </c>
      <c r="I67" s="296">
        <v>3</v>
      </c>
      <c r="J67" s="296">
        <v>417</v>
      </c>
      <c r="K67" s="296">
        <v>163</v>
      </c>
      <c r="L67" s="296">
        <v>727</v>
      </c>
      <c r="M67" s="296">
        <v>16</v>
      </c>
      <c r="N67" s="296">
        <v>10</v>
      </c>
    </row>
    <row r="68" spans="1:14" s="285" customFormat="1" ht="9" customHeight="1">
      <c r="A68" s="286" t="s">
        <v>61</v>
      </c>
      <c r="B68" s="286"/>
      <c r="C68" s="295">
        <f t="shared" si="3"/>
        <v>1963</v>
      </c>
      <c r="D68" s="307">
        <v>36</v>
      </c>
      <c r="E68" s="307">
        <v>1</v>
      </c>
      <c r="F68" s="307">
        <v>0</v>
      </c>
      <c r="G68" s="295">
        <v>155</v>
      </c>
      <c r="H68" s="295">
        <v>282</v>
      </c>
      <c r="I68" s="295">
        <v>1</v>
      </c>
      <c r="J68" s="295">
        <v>266</v>
      </c>
      <c r="K68" s="295">
        <v>169</v>
      </c>
      <c r="L68" s="295">
        <v>936</v>
      </c>
      <c r="M68" s="295">
        <v>5</v>
      </c>
      <c r="N68" s="295">
        <v>112</v>
      </c>
    </row>
    <row r="69" spans="1:14" s="285" customFormat="1" ht="9" customHeight="1">
      <c r="A69" s="286" t="s">
        <v>62</v>
      </c>
      <c r="B69" s="286"/>
      <c r="C69" s="295">
        <f t="shared" si="3"/>
        <v>528</v>
      </c>
      <c r="D69" s="307">
        <v>37</v>
      </c>
      <c r="E69" s="307">
        <v>1</v>
      </c>
      <c r="F69" s="307">
        <v>0</v>
      </c>
      <c r="G69" s="295">
        <v>38</v>
      </c>
      <c r="H69" s="295">
        <v>43</v>
      </c>
      <c r="I69" s="295">
        <v>0</v>
      </c>
      <c r="J69" s="295">
        <v>158</v>
      </c>
      <c r="K69" s="295">
        <v>60</v>
      </c>
      <c r="L69" s="295">
        <v>181</v>
      </c>
      <c r="M69" s="295">
        <v>5</v>
      </c>
      <c r="N69" s="295">
        <v>5</v>
      </c>
    </row>
    <row r="70" spans="1:14" s="285" customFormat="1" ht="9" customHeight="1">
      <c r="A70" s="286" t="s">
        <v>63</v>
      </c>
      <c r="B70" s="286"/>
      <c r="C70" s="295">
        <f t="shared" si="3"/>
        <v>9909</v>
      </c>
      <c r="D70" s="307">
        <v>120</v>
      </c>
      <c r="E70" s="307">
        <v>25</v>
      </c>
      <c r="F70" s="307">
        <v>0</v>
      </c>
      <c r="G70" s="295">
        <v>2989</v>
      </c>
      <c r="H70" s="295">
        <v>637</v>
      </c>
      <c r="I70" s="295">
        <v>10</v>
      </c>
      <c r="J70" s="295">
        <v>1183</v>
      </c>
      <c r="K70" s="295">
        <v>576</v>
      </c>
      <c r="L70" s="295">
        <v>3080</v>
      </c>
      <c r="M70" s="295">
        <v>22</v>
      </c>
      <c r="N70" s="295">
        <v>1267</v>
      </c>
    </row>
    <row r="71" spans="1:14" s="285" customFormat="1" ht="9" customHeight="1">
      <c r="A71" s="291" t="s">
        <v>64</v>
      </c>
      <c r="B71" s="291"/>
      <c r="C71" s="296">
        <f t="shared" si="3"/>
        <v>1014</v>
      </c>
      <c r="D71" s="310">
        <v>36</v>
      </c>
      <c r="E71" s="310">
        <v>1</v>
      </c>
      <c r="F71" s="310">
        <v>0</v>
      </c>
      <c r="G71" s="296">
        <v>134</v>
      </c>
      <c r="H71" s="296">
        <v>114</v>
      </c>
      <c r="I71" s="296">
        <v>1</v>
      </c>
      <c r="J71" s="296">
        <v>222</v>
      </c>
      <c r="K71" s="296">
        <v>108</v>
      </c>
      <c r="L71" s="296">
        <v>360</v>
      </c>
      <c r="M71" s="296">
        <v>11</v>
      </c>
      <c r="N71" s="296">
        <v>27</v>
      </c>
    </row>
    <row r="72" spans="1:14" s="285" customFormat="1" ht="9" customHeight="1">
      <c r="A72" s="286" t="s">
        <v>65</v>
      </c>
      <c r="B72" s="286"/>
      <c r="C72" s="295">
        <f t="shared" si="3"/>
        <v>2809</v>
      </c>
      <c r="D72" s="307">
        <v>84</v>
      </c>
      <c r="E72" s="307">
        <v>3</v>
      </c>
      <c r="F72" s="307">
        <v>0</v>
      </c>
      <c r="G72" s="295">
        <v>556</v>
      </c>
      <c r="H72" s="295">
        <v>382</v>
      </c>
      <c r="I72" s="295">
        <v>11</v>
      </c>
      <c r="J72" s="295">
        <v>551</v>
      </c>
      <c r="K72" s="295">
        <v>188</v>
      </c>
      <c r="L72" s="295">
        <v>933</v>
      </c>
      <c r="M72" s="295">
        <v>62</v>
      </c>
      <c r="N72" s="295">
        <v>39</v>
      </c>
    </row>
    <row r="73" spans="1:14" s="285" customFormat="1" ht="9" customHeight="1">
      <c r="A73" s="286" t="s">
        <v>66</v>
      </c>
      <c r="B73" s="286"/>
      <c r="C73" s="295">
        <f t="shared" si="3"/>
        <v>1570</v>
      </c>
      <c r="D73" s="307">
        <v>59</v>
      </c>
      <c r="E73" s="307">
        <v>4</v>
      </c>
      <c r="F73" s="307">
        <v>0</v>
      </c>
      <c r="G73" s="295">
        <v>607</v>
      </c>
      <c r="H73" s="295">
        <v>129</v>
      </c>
      <c r="I73" s="295">
        <v>0</v>
      </c>
      <c r="J73" s="295">
        <v>178</v>
      </c>
      <c r="K73" s="295">
        <v>60</v>
      </c>
      <c r="L73" s="295">
        <v>432</v>
      </c>
      <c r="M73" s="295">
        <v>2</v>
      </c>
      <c r="N73" s="295">
        <v>99</v>
      </c>
    </row>
    <row r="74" spans="1:14" s="285" customFormat="1" ht="9" customHeight="1">
      <c r="A74" s="286" t="s">
        <v>67</v>
      </c>
      <c r="B74" s="286"/>
      <c r="C74" s="295">
        <f t="shared" si="3"/>
        <v>917</v>
      </c>
      <c r="D74" s="307">
        <v>12</v>
      </c>
      <c r="E74" s="307">
        <v>1</v>
      </c>
      <c r="F74" s="307">
        <v>0</v>
      </c>
      <c r="G74" s="295">
        <v>37</v>
      </c>
      <c r="H74" s="295">
        <v>42</v>
      </c>
      <c r="I74" s="295">
        <v>2</v>
      </c>
      <c r="J74" s="295">
        <v>185</v>
      </c>
      <c r="K74" s="295">
        <v>77</v>
      </c>
      <c r="L74" s="295">
        <v>472</v>
      </c>
      <c r="M74" s="295">
        <v>5</v>
      </c>
      <c r="N74" s="295">
        <v>84</v>
      </c>
    </row>
    <row r="75" spans="1:14" s="285" customFormat="1" ht="9" customHeight="1">
      <c r="A75" s="291" t="s">
        <v>68</v>
      </c>
      <c r="B75" s="291"/>
      <c r="C75" s="296">
        <f t="shared" si="3"/>
        <v>1447</v>
      </c>
      <c r="D75" s="310">
        <v>24</v>
      </c>
      <c r="E75" s="310">
        <v>2</v>
      </c>
      <c r="F75" s="310">
        <v>1</v>
      </c>
      <c r="G75" s="296">
        <v>170</v>
      </c>
      <c r="H75" s="296">
        <v>45</v>
      </c>
      <c r="I75" s="296">
        <v>3</v>
      </c>
      <c r="J75" s="296">
        <v>493</v>
      </c>
      <c r="K75" s="296">
        <v>61</v>
      </c>
      <c r="L75" s="296">
        <v>460</v>
      </c>
      <c r="M75" s="296">
        <v>7</v>
      </c>
      <c r="N75" s="296">
        <v>181</v>
      </c>
    </row>
    <row r="76" spans="1:14" s="285" customFormat="1" ht="9" customHeight="1">
      <c r="A76" s="286" t="s">
        <v>69</v>
      </c>
      <c r="B76" s="286"/>
      <c r="C76" s="295">
        <f t="shared" si="3"/>
        <v>1828</v>
      </c>
      <c r="D76" s="307">
        <v>133</v>
      </c>
      <c r="E76" s="307">
        <v>4</v>
      </c>
      <c r="F76" s="307">
        <v>0</v>
      </c>
      <c r="G76" s="295">
        <v>158</v>
      </c>
      <c r="H76" s="295">
        <v>166</v>
      </c>
      <c r="I76" s="295">
        <v>10</v>
      </c>
      <c r="J76" s="295">
        <v>357</v>
      </c>
      <c r="K76" s="295">
        <v>82</v>
      </c>
      <c r="L76" s="295">
        <v>589</v>
      </c>
      <c r="M76" s="295">
        <v>8</v>
      </c>
      <c r="N76" s="295">
        <v>321</v>
      </c>
    </row>
    <row r="77" spans="1:14" s="285" customFormat="1" ht="9" customHeight="1">
      <c r="A77" s="286" t="s">
        <v>70</v>
      </c>
      <c r="B77" s="286"/>
      <c r="C77" s="295">
        <f t="shared" si="3"/>
        <v>2094</v>
      </c>
      <c r="D77" s="307">
        <v>262</v>
      </c>
      <c r="E77" s="307">
        <v>4</v>
      </c>
      <c r="F77" s="307">
        <v>1</v>
      </c>
      <c r="G77" s="295">
        <v>289</v>
      </c>
      <c r="H77" s="295">
        <v>219</v>
      </c>
      <c r="I77" s="295">
        <v>3</v>
      </c>
      <c r="J77" s="295">
        <v>521</v>
      </c>
      <c r="K77" s="295">
        <v>116</v>
      </c>
      <c r="L77" s="295">
        <v>636</v>
      </c>
      <c r="M77" s="295">
        <v>6</v>
      </c>
      <c r="N77" s="295">
        <v>37</v>
      </c>
    </row>
    <row r="78" spans="1:14" s="285" customFormat="1" ht="9" customHeight="1">
      <c r="A78" s="286" t="s">
        <v>71</v>
      </c>
      <c r="B78" s="286"/>
      <c r="C78" s="295">
        <f t="shared" si="3"/>
        <v>2065</v>
      </c>
      <c r="D78" s="307">
        <v>120</v>
      </c>
      <c r="E78" s="307">
        <v>1</v>
      </c>
      <c r="F78" s="307">
        <v>4</v>
      </c>
      <c r="G78" s="295">
        <v>112</v>
      </c>
      <c r="H78" s="295">
        <v>140</v>
      </c>
      <c r="I78" s="295">
        <v>0</v>
      </c>
      <c r="J78" s="295">
        <v>266</v>
      </c>
      <c r="K78" s="295">
        <v>103</v>
      </c>
      <c r="L78" s="295">
        <v>420</v>
      </c>
      <c r="M78" s="295">
        <v>3</v>
      </c>
      <c r="N78" s="295">
        <v>896</v>
      </c>
    </row>
    <row r="79" spans="1:14" s="285" customFormat="1" ht="9" customHeight="1">
      <c r="A79" s="291" t="s">
        <v>72</v>
      </c>
      <c r="B79" s="291"/>
      <c r="C79" s="296">
        <f t="shared" si="3"/>
        <v>2664</v>
      </c>
      <c r="D79" s="310">
        <v>99</v>
      </c>
      <c r="E79" s="310">
        <v>1</v>
      </c>
      <c r="F79" s="310">
        <v>0</v>
      </c>
      <c r="G79" s="296">
        <v>536</v>
      </c>
      <c r="H79" s="296">
        <v>184</v>
      </c>
      <c r="I79" s="296">
        <v>9</v>
      </c>
      <c r="J79" s="296">
        <v>551</v>
      </c>
      <c r="K79" s="296">
        <v>236</v>
      </c>
      <c r="L79" s="296">
        <v>782</v>
      </c>
      <c r="M79" s="296">
        <v>15</v>
      </c>
      <c r="N79" s="296">
        <v>251</v>
      </c>
    </row>
    <row r="80" spans="1:14" s="285" customFormat="1" ht="9" customHeight="1">
      <c r="A80" s="286" t="s">
        <v>73</v>
      </c>
      <c r="B80" s="286"/>
      <c r="C80" s="295">
        <f t="shared" si="3"/>
        <v>269</v>
      </c>
      <c r="D80" s="307">
        <v>8</v>
      </c>
      <c r="E80" s="307">
        <v>0</v>
      </c>
      <c r="F80" s="307">
        <v>0</v>
      </c>
      <c r="G80" s="295">
        <v>71</v>
      </c>
      <c r="H80" s="295">
        <v>28</v>
      </c>
      <c r="I80" s="295">
        <v>1</v>
      </c>
      <c r="J80" s="295">
        <v>67</v>
      </c>
      <c r="K80" s="295">
        <v>12</v>
      </c>
      <c r="L80" s="295">
        <v>74</v>
      </c>
      <c r="M80" s="295">
        <v>0</v>
      </c>
      <c r="N80" s="295">
        <v>8</v>
      </c>
    </row>
    <row r="81" spans="1:14" s="285" customFormat="1" ht="9" customHeight="1">
      <c r="A81" s="286" t="s">
        <v>74</v>
      </c>
      <c r="B81" s="286"/>
      <c r="C81" s="295">
        <f t="shared" si="3"/>
        <v>4236</v>
      </c>
      <c r="D81" s="307">
        <v>254</v>
      </c>
      <c r="E81" s="307">
        <v>0</v>
      </c>
      <c r="F81" s="307">
        <v>0</v>
      </c>
      <c r="G81" s="295">
        <v>468</v>
      </c>
      <c r="H81" s="295">
        <v>418</v>
      </c>
      <c r="I81" s="295">
        <v>3</v>
      </c>
      <c r="J81" s="295">
        <v>1132</v>
      </c>
      <c r="K81" s="295">
        <v>505</v>
      </c>
      <c r="L81" s="295">
        <v>1433</v>
      </c>
      <c r="M81" s="295">
        <v>16</v>
      </c>
      <c r="N81" s="295">
        <v>7</v>
      </c>
    </row>
    <row r="82" spans="1:14" s="285" customFormat="1" ht="9" customHeight="1">
      <c r="A82" s="286" t="s">
        <v>75</v>
      </c>
      <c r="B82" s="286"/>
      <c r="C82" s="295">
        <f t="shared" si="3"/>
        <v>1583</v>
      </c>
      <c r="D82" s="307">
        <v>107</v>
      </c>
      <c r="E82" s="307">
        <v>0</v>
      </c>
      <c r="F82" s="307">
        <v>0</v>
      </c>
      <c r="G82" s="295">
        <v>279</v>
      </c>
      <c r="H82" s="295">
        <v>95</v>
      </c>
      <c r="I82" s="295">
        <v>0</v>
      </c>
      <c r="J82" s="295">
        <v>395</v>
      </c>
      <c r="K82" s="295">
        <v>96</v>
      </c>
      <c r="L82" s="295">
        <v>586</v>
      </c>
      <c r="M82" s="295">
        <v>1</v>
      </c>
      <c r="N82" s="295">
        <v>24</v>
      </c>
    </row>
    <row r="83" spans="1:14" s="285" customFormat="1" ht="9" customHeight="1">
      <c r="A83" s="291" t="s">
        <v>76</v>
      </c>
      <c r="B83" s="291"/>
      <c r="C83" s="296">
        <f t="shared" si="3"/>
        <v>367</v>
      </c>
      <c r="D83" s="310">
        <v>26</v>
      </c>
      <c r="E83" s="310">
        <v>1</v>
      </c>
      <c r="F83" s="310">
        <v>1</v>
      </c>
      <c r="G83" s="296">
        <v>43</v>
      </c>
      <c r="H83" s="296">
        <v>41</v>
      </c>
      <c r="I83" s="296">
        <v>0</v>
      </c>
      <c r="J83" s="296">
        <v>117</v>
      </c>
      <c r="K83" s="296">
        <v>21</v>
      </c>
      <c r="L83" s="296">
        <v>115</v>
      </c>
      <c r="M83" s="296">
        <v>2</v>
      </c>
      <c r="N83" s="296">
        <v>0</v>
      </c>
    </row>
    <row r="84" spans="1:14" s="285" customFormat="1" ht="9" customHeight="1">
      <c r="A84" s="286"/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  <c r="N84" s="286"/>
    </row>
    <row r="85" spans="1:14" s="285" customFormat="1" ht="9" customHeight="1">
      <c r="A85" s="284">
        <v>1997</v>
      </c>
      <c r="B85" s="284"/>
      <c r="C85" s="307"/>
      <c r="D85" s="307"/>
      <c r="E85" s="307"/>
      <c r="F85" s="307"/>
      <c r="G85" s="307"/>
      <c r="H85" s="307"/>
      <c r="I85" s="307"/>
      <c r="J85" s="307"/>
      <c r="K85" s="307"/>
      <c r="L85" s="307"/>
      <c r="M85" s="307"/>
      <c r="N85" s="286"/>
    </row>
    <row r="86" spans="1:14" s="285" customFormat="1" ht="9" customHeight="1">
      <c r="A86" s="288" t="s">
        <v>44</v>
      </c>
      <c r="B86" s="288"/>
      <c r="C86" s="308">
        <f>SUM(C88:C119)</f>
        <v>95362</v>
      </c>
      <c r="D86" s="308">
        <f t="shared" ref="D86:N86" si="4">SUM(D88:D119)</f>
        <v>2364</v>
      </c>
      <c r="E86" s="308">
        <f t="shared" si="4"/>
        <v>116</v>
      </c>
      <c r="F86" s="308">
        <f t="shared" si="4"/>
        <v>10</v>
      </c>
      <c r="G86" s="308">
        <f t="shared" si="4"/>
        <v>20228</v>
      </c>
      <c r="H86" s="308">
        <f t="shared" si="4"/>
        <v>8748</v>
      </c>
      <c r="I86" s="308">
        <f t="shared" si="4"/>
        <v>142</v>
      </c>
      <c r="J86" s="308">
        <f t="shared" si="4"/>
        <v>20132</v>
      </c>
      <c r="K86" s="308">
        <f t="shared" si="4"/>
        <v>5819</v>
      </c>
      <c r="L86" s="308">
        <f t="shared" si="4"/>
        <v>32682</v>
      </c>
      <c r="M86" s="308">
        <f t="shared" si="4"/>
        <v>534</v>
      </c>
      <c r="N86" s="308">
        <f t="shared" si="4"/>
        <v>4587</v>
      </c>
    </row>
    <row r="87" spans="1:14" s="285" customFormat="1" ht="3.95" customHeight="1">
      <c r="A87" s="288"/>
      <c r="B87" s="288"/>
      <c r="C87" s="308"/>
      <c r="D87" s="308"/>
      <c r="E87" s="308"/>
      <c r="F87" s="308"/>
      <c r="G87" s="308"/>
      <c r="H87" s="308"/>
      <c r="I87" s="308"/>
      <c r="J87" s="308"/>
      <c r="K87" s="308"/>
      <c r="L87" s="308"/>
      <c r="M87" s="308"/>
      <c r="N87" s="308"/>
    </row>
    <row r="88" spans="1:14" s="285" customFormat="1" ht="9" customHeight="1">
      <c r="A88" s="286" t="s">
        <v>45</v>
      </c>
      <c r="B88" s="286"/>
      <c r="C88" s="295">
        <f t="shared" ref="C88:C119" si="5">SUM(D88:N88)</f>
        <v>778</v>
      </c>
      <c r="D88" s="307">
        <v>21</v>
      </c>
      <c r="E88" s="307">
        <v>0</v>
      </c>
      <c r="F88" s="307">
        <v>0</v>
      </c>
      <c r="G88" s="295">
        <v>185</v>
      </c>
      <c r="H88" s="295">
        <v>48</v>
      </c>
      <c r="I88" s="295">
        <v>0</v>
      </c>
      <c r="J88" s="295">
        <v>182</v>
      </c>
      <c r="K88" s="295">
        <v>60</v>
      </c>
      <c r="L88" s="295">
        <v>228</v>
      </c>
      <c r="M88" s="295">
        <v>3</v>
      </c>
      <c r="N88" s="295">
        <v>51</v>
      </c>
    </row>
    <row r="89" spans="1:14" s="285" customFormat="1" ht="9" customHeight="1">
      <c r="A89" s="286" t="s">
        <v>46</v>
      </c>
      <c r="B89" s="286"/>
      <c r="C89" s="295">
        <f t="shared" si="5"/>
        <v>3698</v>
      </c>
      <c r="D89" s="307">
        <v>65</v>
      </c>
      <c r="E89" s="307">
        <v>4</v>
      </c>
      <c r="F89" s="307">
        <v>0</v>
      </c>
      <c r="G89" s="295">
        <v>1020</v>
      </c>
      <c r="H89" s="295">
        <v>338</v>
      </c>
      <c r="I89" s="295">
        <v>1</v>
      </c>
      <c r="J89" s="295">
        <v>782</v>
      </c>
      <c r="K89" s="295">
        <v>181</v>
      </c>
      <c r="L89" s="295">
        <v>1259</v>
      </c>
      <c r="M89" s="295">
        <v>33</v>
      </c>
      <c r="N89" s="295">
        <v>15</v>
      </c>
    </row>
    <row r="90" spans="1:14" s="285" customFormat="1" ht="9" customHeight="1">
      <c r="A90" s="286" t="s">
        <v>47</v>
      </c>
      <c r="B90" s="286"/>
      <c r="C90" s="295">
        <f t="shared" si="5"/>
        <v>349</v>
      </c>
      <c r="D90" s="307">
        <v>21</v>
      </c>
      <c r="E90" s="307">
        <v>0</v>
      </c>
      <c r="F90" s="307">
        <v>0</v>
      </c>
      <c r="G90" s="295">
        <v>28</v>
      </c>
      <c r="H90" s="295">
        <v>32</v>
      </c>
      <c r="I90" s="295">
        <v>0</v>
      </c>
      <c r="J90" s="295">
        <v>70</v>
      </c>
      <c r="K90" s="295">
        <v>15</v>
      </c>
      <c r="L90" s="295">
        <v>177</v>
      </c>
      <c r="M90" s="295">
        <v>1</v>
      </c>
      <c r="N90" s="295">
        <v>5</v>
      </c>
    </row>
    <row r="91" spans="1:14" s="285" customFormat="1" ht="9" customHeight="1">
      <c r="A91" s="291" t="s">
        <v>48</v>
      </c>
      <c r="B91" s="291"/>
      <c r="C91" s="296">
        <f t="shared" si="5"/>
        <v>566</v>
      </c>
      <c r="D91" s="310">
        <v>19</v>
      </c>
      <c r="E91" s="310">
        <v>1</v>
      </c>
      <c r="F91" s="310">
        <v>1</v>
      </c>
      <c r="G91" s="296">
        <v>39</v>
      </c>
      <c r="H91" s="296">
        <v>78</v>
      </c>
      <c r="I91" s="296">
        <v>0</v>
      </c>
      <c r="J91" s="296">
        <v>107</v>
      </c>
      <c r="K91" s="296">
        <v>41</v>
      </c>
      <c r="L91" s="296">
        <v>230</v>
      </c>
      <c r="M91" s="296">
        <v>22</v>
      </c>
      <c r="N91" s="296">
        <v>28</v>
      </c>
    </row>
    <row r="92" spans="1:14" s="285" customFormat="1" ht="9" customHeight="1">
      <c r="A92" s="286" t="s">
        <v>49</v>
      </c>
      <c r="B92" s="286"/>
      <c r="C92" s="295">
        <f t="shared" si="5"/>
        <v>2952</v>
      </c>
      <c r="D92" s="307">
        <v>90</v>
      </c>
      <c r="E92" s="307">
        <v>28</v>
      </c>
      <c r="F92" s="307">
        <v>1</v>
      </c>
      <c r="G92" s="295">
        <v>611</v>
      </c>
      <c r="H92" s="295">
        <v>263</v>
      </c>
      <c r="I92" s="295">
        <v>4</v>
      </c>
      <c r="J92" s="295">
        <v>606</v>
      </c>
      <c r="K92" s="295">
        <v>164</v>
      </c>
      <c r="L92" s="295">
        <v>835</v>
      </c>
      <c r="M92" s="295">
        <v>24</v>
      </c>
      <c r="N92" s="295">
        <v>326</v>
      </c>
    </row>
    <row r="93" spans="1:14" s="285" customFormat="1" ht="9" customHeight="1">
      <c r="A93" s="286" t="s">
        <v>50</v>
      </c>
      <c r="B93" s="286"/>
      <c r="C93" s="295">
        <f t="shared" si="5"/>
        <v>328</v>
      </c>
      <c r="D93" s="307">
        <v>32</v>
      </c>
      <c r="E93" s="307">
        <v>0</v>
      </c>
      <c r="F93" s="307">
        <v>0</v>
      </c>
      <c r="G93" s="295">
        <v>56</v>
      </c>
      <c r="H93" s="295">
        <v>35</v>
      </c>
      <c r="I93" s="295">
        <v>0</v>
      </c>
      <c r="J93" s="295">
        <v>62</v>
      </c>
      <c r="K93" s="295">
        <v>32</v>
      </c>
      <c r="L93" s="295">
        <v>103</v>
      </c>
      <c r="M93" s="295">
        <v>0</v>
      </c>
      <c r="N93" s="295">
        <v>8</v>
      </c>
    </row>
    <row r="94" spans="1:14" s="285" customFormat="1" ht="9" customHeight="1">
      <c r="A94" s="286" t="s">
        <v>51</v>
      </c>
      <c r="B94" s="286"/>
      <c r="C94" s="295">
        <f t="shared" si="5"/>
        <v>879</v>
      </c>
      <c r="D94" s="307">
        <v>111</v>
      </c>
      <c r="E94" s="307">
        <v>1</v>
      </c>
      <c r="F94" s="307">
        <v>0</v>
      </c>
      <c r="G94" s="295">
        <v>63</v>
      </c>
      <c r="H94" s="295">
        <v>93</v>
      </c>
      <c r="I94" s="295">
        <v>3</v>
      </c>
      <c r="J94" s="295">
        <v>249</v>
      </c>
      <c r="K94" s="295">
        <v>73</v>
      </c>
      <c r="L94" s="295">
        <v>273</v>
      </c>
      <c r="M94" s="295">
        <v>11</v>
      </c>
      <c r="N94" s="295">
        <v>2</v>
      </c>
    </row>
    <row r="95" spans="1:14" s="285" customFormat="1" ht="9" customHeight="1">
      <c r="A95" s="291" t="s">
        <v>52</v>
      </c>
      <c r="B95" s="291"/>
      <c r="C95" s="296">
        <f t="shared" si="5"/>
        <v>5205</v>
      </c>
      <c r="D95" s="310">
        <v>122</v>
      </c>
      <c r="E95" s="310">
        <v>6</v>
      </c>
      <c r="F95" s="310">
        <v>0</v>
      </c>
      <c r="G95" s="296">
        <v>1618</v>
      </c>
      <c r="H95" s="296">
        <v>404</v>
      </c>
      <c r="I95" s="296">
        <v>0</v>
      </c>
      <c r="J95" s="296">
        <v>1135</v>
      </c>
      <c r="K95" s="296">
        <v>236</v>
      </c>
      <c r="L95" s="296">
        <v>1666</v>
      </c>
      <c r="M95" s="296">
        <v>18</v>
      </c>
      <c r="N95" s="296">
        <v>0</v>
      </c>
    </row>
    <row r="96" spans="1:14" s="285" customFormat="1" ht="9" customHeight="1">
      <c r="A96" s="286" t="s">
        <v>53</v>
      </c>
      <c r="B96" s="286"/>
      <c r="C96" s="295">
        <f t="shared" si="5"/>
        <v>24506</v>
      </c>
      <c r="D96" s="307">
        <v>10</v>
      </c>
      <c r="E96" s="307">
        <v>2</v>
      </c>
      <c r="F96" s="307">
        <v>0</v>
      </c>
      <c r="G96" s="295">
        <v>4732</v>
      </c>
      <c r="H96" s="295">
        <v>2341</v>
      </c>
      <c r="I96" s="295">
        <v>4</v>
      </c>
      <c r="J96" s="295">
        <v>5629</v>
      </c>
      <c r="K96" s="295">
        <v>1401</v>
      </c>
      <c r="L96" s="295">
        <v>10051</v>
      </c>
      <c r="M96" s="295">
        <v>6</v>
      </c>
      <c r="N96" s="295">
        <v>330</v>
      </c>
    </row>
    <row r="97" spans="1:14" s="285" customFormat="1" ht="9" customHeight="1">
      <c r="A97" s="286" t="s">
        <v>54</v>
      </c>
      <c r="B97" s="286"/>
      <c r="C97" s="295">
        <f t="shared" si="5"/>
        <v>1145</v>
      </c>
      <c r="D97" s="307">
        <v>85</v>
      </c>
      <c r="E97" s="307">
        <v>3</v>
      </c>
      <c r="F97" s="307">
        <v>1</v>
      </c>
      <c r="G97" s="295">
        <v>376</v>
      </c>
      <c r="H97" s="295">
        <v>105</v>
      </c>
      <c r="I97" s="295">
        <v>12</v>
      </c>
      <c r="J97" s="295">
        <v>210</v>
      </c>
      <c r="K97" s="295">
        <v>59</v>
      </c>
      <c r="L97" s="295">
        <v>290</v>
      </c>
      <c r="M97" s="295">
        <v>4</v>
      </c>
      <c r="N97" s="295">
        <v>0</v>
      </c>
    </row>
    <row r="98" spans="1:14" s="285" customFormat="1" ht="9" customHeight="1">
      <c r="A98" s="286" t="s">
        <v>55</v>
      </c>
      <c r="B98" s="286"/>
      <c r="C98" s="295">
        <f t="shared" si="5"/>
        <v>5032</v>
      </c>
      <c r="D98" s="307">
        <v>110</v>
      </c>
      <c r="E98" s="307">
        <v>2</v>
      </c>
      <c r="F98" s="307">
        <v>2</v>
      </c>
      <c r="G98" s="295">
        <v>1908</v>
      </c>
      <c r="H98" s="295">
        <v>331</v>
      </c>
      <c r="I98" s="295">
        <v>4</v>
      </c>
      <c r="J98" s="295">
        <v>928</v>
      </c>
      <c r="K98" s="295">
        <v>229</v>
      </c>
      <c r="L98" s="295">
        <v>1218</v>
      </c>
      <c r="M98" s="295">
        <v>6</v>
      </c>
      <c r="N98" s="295">
        <v>294</v>
      </c>
    </row>
    <row r="99" spans="1:14" s="285" customFormat="1" ht="9" customHeight="1">
      <c r="A99" s="291" t="s">
        <v>56</v>
      </c>
      <c r="B99" s="291"/>
      <c r="C99" s="296">
        <f t="shared" si="5"/>
        <v>2559</v>
      </c>
      <c r="D99" s="310">
        <v>14</v>
      </c>
      <c r="E99" s="310">
        <v>4</v>
      </c>
      <c r="F99" s="310">
        <v>0</v>
      </c>
      <c r="G99" s="296">
        <v>157</v>
      </c>
      <c r="H99" s="296">
        <v>179</v>
      </c>
      <c r="I99" s="296">
        <v>26</v>
      </c>
      <c r="J99" s="296">
        <v>464</v>
      </c>
      <c r="K99" s="296">
        <v>228</v>
      </c>
      <c r="L99" s="296">
        <v>1154</v>
      </c>
      <c r="M99" s="296">
        <v>182</v>
      </c>
      <c r="N99" s="296">
        <v>151</v>
      </c>
    </row>
    <row r="100" spans="1:14" s="285" customFormat="1" ht="9" customHeight="1">
      <c r="A100" s="286" t="s">
        <v>57</v>
      </c>
      <c r="B100" s="286"/>
      <c r="C100" s="295">
        <f t="shared" si="5"/>
        <v>452</v>
      </c>
      <c r="D100" s="307">
        <v>22</v>
      </c>
      <c r="E100" s="307">
        <v>6</v>
      </c>
      <c r="F100" s="307">
        <v>0</v>
      </c>
      <c r="G100" s="295">
        <v>143</v>
      </c>
      <c r="H100" s="295">
        <v>36</v>
      </c>
      <c r="I100" s="295">
        <v>3</v>
      </c>
      <c r="J100" s="295">
        <v>96</v>
      </c>
      <c r="K100" s="295">
        <v>30</v>
      </c>
      <c r="L100" s="295">
        <v>108</v>
      </c>
      <c r="M100" s="295">
        <v>8</v>
      </c>
      <c r="N100" s="295">
        <v>0</v>
      </c>
    </row>
    <row r="101" spans="1:14" s="285" customFormat="1" ht="9" customHeight="1">
      <c r="A101" s="286" t="s">
        <v>58</v>
      </c>
      <c r="B101" s="286"/>
      <c r="C101" s="295">
        <f t="shared" si="5"/>
        <v>4145</v>
      </c>
      <c r="D101" s="307">
        <v>76</v>
      </c>
      <c r="E101" s="307">
        <v>1</v>
      </c>
      <c r="F101" s="307">
        <v>0</v>
      </c>
      <c r="G101" s="295">
        <v>1011</v>
      </c>
      <c r="H101" s="295">
        <v>259</v>
      </c>
      <c r="I101" s="295">
        <v>0</v>
      </c>
      <c r="J101" s="295">
        <v>958</v>
      </c>
      <c r="K101" s="295">
        <v>192</v>
      </c>
      <c r="L101" s="295">
        <v>1630</v>
      </c>
      <c r="M101" s="295">
        <v>4</v>
      </c>
      <c r="N101" s="295">
        <v>14</v>
      </c>
    </row>
    <row r="102" spans="1:14" s="285" customFormat="1" ht="9" customHeight="1">
      <c r="A102" s="286" t="s">
        <v>59</v>
      </c>
      <c r="B102" s="286"/>
      <c r="C102" s="295">
        <f t="shared" si="5"/>
        <v>6600</v>
      </c>
      <c r="D102" s="307">
        <v>57</v>
      </c>
      <c r="E102" s="307">
        <v>14</v>
      </c>
      <c r="F102" s="307">
        <v>1</v>
      </c>
      <c r="G102" s="295">
        <v>2068</v>
      </c>
      <c r="H102" s="295">
        <v>560</v>
      </c>
      <c r="I102" s="295">
        <v>6</v>
      </c>
      <c r="J102" s="295">
        <v>1422</v>
      </c>
      <c r="K102" s="295">
        <v>310</v>
      </c>
      <c r="L102" s="295">
        <v>1836</v>
      </c>
      <c r="M102" s="295">
        <v>18</v>
      </c>
      <c r="N102" s="295">
        <v>308</v>
      </c>
    </row>
    <row r="103" spans="1:14" s="285" customFormat="1" ht="9" customHeight="1">
      <c r="A103" s="291" t="s">
        <v>60</v>
      </c>
      <c r="B103" s="291"/>
      <c r="C103" s="296">
        <f t="shared" si="5"/>
        <v>1645</v>
      </c>
      <c r="D103" s="310">
        <v>89</v>
      </c>
      <c r="E103" s="310">
        <v>1</v>
      </c>
      <c r="F103" s="310">
        <v>0</v>
      </c>
      <c r="G103" s="296">
        <v>227</v>
      </c>
      <c r="H103" s="296">
        <v>194</v>
      </c>
      <c r="I103" s="296">
        <v>6</v>
      </c>
      <c r="J103" s="296">
        <v>404</v>
      </c>
      <c r="K103" s="296">
        <v>141</v>
      </c>
      <c r="L103" s="296">
        <v>564</v>
      </c>
      <c r="M103" s="296">
        <v>10</v>
      </c>
      <c r="N103" s="296">
        <v>9</v>
      </c>
    </row>
    <row r="104" spans="1:14" s="285" customFormat="1" ht="9" customHeight="1">
      <c r="A104" s="286" t="s">
        <v>61</v>
      </c>
      <c r="B104" s="286"/>
      <c r="C104" s="295">
        <f t="shared" si="5"/>
        <v>1823</v>
      </c>
      <c r="D104" s="307">
        <v>31</v>
      </c>
      <c r="E104" s="307">
        <v>2</v>
      </c>
      <c r="F104" s="307">
        <v>0</v>
      </c>
      <c r="G104" s="295">
        <v>117</v>
      </c>
      <c r="H104" s="295">
        <v>218</v>
      </c>
      <c r="I104" s="295">
        <v>5</v>
      </c>
      <c r="J104" s="295">
        <v>284</v>
      </c>
      <c r="K104" s="295">
        <v>110</v>
      </c>
      <c r="L104" s="295">
        <v>759</v>
      </c>
      <c r="M104" s="295">
        <v>1</v>
      </c>
      <c r="N104" s="295">
        <v>296</v>
      </c>
    </row>
    <row r="105" spans="1:14" s="285" customFormat="1" ht="9" customHeight="1">
      <c r="A105" s="286" t="s">
        <v>62</v>
      </c>
      <c r="B105" s="286"/>
      <c r="C105" s="295">
        <f t="shared" si="5"/>
        <v>432</v>
      </c>
      <c r="D105" s="307">
        <v>19</v>
      </c>
      <c r="E105" s="307">
        <v>0</v>
      </c>
      <c r="F105" s="307">
        <v>0</v>
      </c>
      <c r="G105" s="295">
        <v>19</v>
      </c>
      <c r="H105" s="295">
        <v>37</v>
      </c>
      <c r="I105" s="295">
        <v>1</v>
      </c>
      <c r="J105" s="295">
        <v>160</v>
      </c>
      <c r="K105" s="295">
        <v>29</v>
      </c>
      <c r="L105" s="295">
        <v>164</v>
      </c>
      <c r="M105" s="295">
        <v>1</v>
      </c>
      <c r="N105" s="295">
        <v>2</v>
      </c>
    </row>
    <row r="106" spans="1:14" s="285" customFormat="1" ht="9" customHeight="1">
      <c r="A106" s="286" t="s">
        <v>63</v>
      </c>
      <c r="B106" s="286"/>
      <c r="C106" s="295">
        <f t="shared" si="5"/>
        <v>10444</v>
      </c>
      <c r="D106" s="307">
        <v>152</v>
      </c>
      <c r="E106" s="307">
        <v>16</v>
      </c>
      <c r="F106" s="307">
        <v>0</v>
      </c>
      <c r="G106" s="295">
        <v>2466</v>
      </c>
      <c r="H106" s="295">
        <v>1239</v>
      </c>
      <c r="I106" s="295">
        <v>26</v>
      </c>
      <c r="J106" s="295">
        <v>1299</v>
      </c>
      <c r="K106" s="295">
        <v>676</v>
      </c>
      <c r="L106" s="295">
        <v>2917</v>
      </c>
      <c r="M106" s="295">
        <v>24</v>
      </c>
      <c r="N106" s="295">
        <v>1629</v>
      </c>
    </row>
    <row r="107" spans="1:14" s="285" customFormat="1" ht="9" customHeight="1">
      <c r="A107" s="291" t="s">
        <v>64</v>
      </c>
      <c r="B107" s="291"/>
      <c r="C107" s="296">
        <f t="shared" si="5"/>
        <v>948</v>
      </c>
      <c r="D107" s="310">
        <v>40</v>
      </c>
      <c r="E107" s="310">
        <v>3</v>
      </c>
      <c r="F107" s="310">
        <v>0</v>
      </c>
      <c r="G107" s="296">
        <v>102</v>
      </c>
      <c r="H107" s="296">
        <v>119</v>
      </c>
      <c r="I107" s="296">
        <v>1</v>
      </c>
      <c r="J107" s="296">
        <v>221</v>
      </c>
      <c r="K107" s="296">
        <v>118</v>
      </c>
      <c r="L107" s="296">
        <v>302</v>
      </c>
      <c r="M107" s="296">
        <v>13</v>
      </c>
      <c r="N107" s="296">
        <v>29</v>
      </c>
    </row>
    <row r="108" spans="1:14" s="285" customFormat="1" ht="9" customHeight="1">
      <c r="A108" s="286" t="s">
        <v>65</v>
      </c>
      <c r="B108" s="286"/>
      <c r="C108" s="295">
        <f t="shared" si="5"/>
        <v>2415</v>
      </c>
      <c r="D108" s="307">
        <v>85</v>
      </c>
      <c r="E108" s="307">
        <v>3</v>
      </c>
      <c r="F108" s="307">
        <v>0</v>
      </c>
      <c r="G108" s="295">
        <v>536</v>
      </c>
      <c r="H108" s="295">
        <v>305</v>
      </c>
      <c r="I108" s="295">
        <v>2</v>
      </c>
      <c r="J108" s="295">
        <v>521</v>
      </c>
      <c r="K108" s="295">
        <v>169</v>
      </c>
      <c r="L108" s="295">
        <v>736</v>
      </c>
      <c r="M108" s="295">
        <v>20</v>
      </c>
      <c r="N108" s="295">
        <v>38</v>
      </c>
    </row>
    <row r="109" spans="1:14" s="285" customFormat="1" ht="9" customHeight="1">
      <c r="A109" s="286" t="s">
        <v>66</v>
      </c>
      <c r="B109" s="286"/>
      <c r="C109" s="295">
        <f t="shared" si="5"/>
        <v>1353</v>
      </c>
      <c r="D109" s="307">
        <v>26</v>
      </c>
      <c r="E109" s="307">
        <v>1</v>
      </c>
      <c r="F109" s="307">
        <v>0</v>
      </c>
      <c r="G109" s="295">
        <v>440</v>
      </c>
      <c r="H109" s="295">
        <v>69</v>
      </c>
      <c r="I109" s="295">
        <v>0</v>
      </c>
      <c r="J109" s="295">
        <v>165</v>
      </c>
      <c r="K109" s="295">
        <v>44</v>
      </c>
      <c r="L109" s="295">
        <v>478</v>
      </c>
      <c r="M109" s="295">
        <v>7</v>
      </c>
      <c r="N109" s="295">
        <v>123</v>
      </c>
    </row>
    <row r="110" spans="1:14" s="285" customFormat="1" ht="9" customHeight="1">
      <c r="A110" s="286" t="s">
        <v>67</v>
      </c>
      <c r="B110" s="286"/>
      <c r="C110" s="295">
        <f t="shared" si="5"/>
        <v>1226</v>
      </c>
      <c r="D110" s="307">
        <v>13</v>
      </c>
      <c r="E110" s="307">
        <v>0</v>
      </c>
      <c r="F110" s="307">
        <v>0</v>
      </c>
      <c r="G110" s="295">
        <v>44</v>
      </c>
      <c r="H110" s="295">
        <v>68</v>
      </c>
      <c r="I110" s="295">
        <v>4</v>
      </c>
      <c r="J110" s="295">
        <v>281</v>
      </c>
      <c r="K110" s="295">
        <v>91</v>
      </c>
      <c r="L110" s="295">
        <v>600</v>
      </c>
      <c r="M110" s="295">
        <v>6</v>
      </c>
      <c r="N110" s="295">
        <v>119</v>
      </c>
    </row>
    <row r="111" spans="1:14" s="285" customFormat="1" ht="9" customHeight="1">
      <c r="A111" s="291" t="s">
        <v>68</v>
      </c>
      <c r="B111" s="291"/>
      <c r="C111" s="296">
        <f t="shared" si="5"/>
        <v>1484</v>
      </c>
      <c r="D111" s="310">
        <v>53</v>
      </c>
      <c r="E111" s="310">
        <v>2</v>
      </c>
      <c r="F111" s="310">
        <v>0</v>
      </c>
      <c r="G111" s="296">
        <v>240</v>
      </c>
      <c r="H111" s="296">
        <v>84</v>
      </c>
      <c r="I111" s="296">
        <v>4</v>
      </c>
      <c r="J111" s="296">
        <v>358</v>
      </c>
      <c r="K111" s="296">
        <v>70</v>
      </c>
      <c r="L111" s="296">
        <v>465</v>
      </c>
      <c r="M111" s="296">
        <v>5</v>
      </c>
      <c r="N111" s="296">
        <v>203</v>
      </c>
    </row>
    <row r="112" spans="1:14" s="285" customFormat="1" ht="9" customHeight="1">
      <c r="A112" s="286" t="s">
        <v>69</v>
      </c>
      <c r="B112" s="286"/>
      <c r="C112" s="295">
        <f t="shared" si="5"/>
        <v>1827</v>
      </c>
      <c r="D112" s="307">
        <v>170</v>
      </c>
      <c r="E112" s="307">
        <v>5</v>
      </c>
      <c r="F112" s="307">
        <v>0</v>
      </c>
      <c r="G112" s="295">
        <v>156</v>
      </c>
      <c r="H112" s="295">
        <v>127</v>
      </c>
      <c r="I112" s="295">
        <v>5</v>
      </c>
      <c r="J112" s="295">
        <v>317</v>
      </c>
      <c r="K112" s="295">
        <v>96</v>
      </c>
      <c r="L112" s="295">
        <v>731</v>
      </c>
      <c r="M112" s="295">
        <v>4</v>
      </c>
      <c r="N112" s="295">
        <v>216</v>
      </c>
    </row>
    <row r="113" spans="1:15" s="285" customFormat="1" ht="9" customHeight="1">
      <c r="A113" s="286" t="s">
        <v>70</v>
      </c>
      <c r="B113" s="286"/>
      <c r="C113" s="295">
        <f t="shared" si="5"/>
        <v>2341</v>
      </c>
      <c r="D113" s="307">
        <v>265</v>
      </c>
      <c r="E113" s="307">
        <v>3</v>
      </c>
      <c r="F113" s="307">
        <v>0</v>
      </c>
      <c r="G113" s="295">
        <v>344</v>
      </c>
      <c r="H113" s="295">
        <v>203</v>
      </c>
      <c r="I113" s="295">
        <v>7</v>
      </c>
      <c r="J113" s="295">
        <v>569</v>
      </c>
      <c r="K113" s="295">
        <v>117</v>
      </c>
      <c r="L113" s="295">
        <v>712</v>
      </c>
      <c r="M113" s="295">
        <v>76</v>
      </c>
      <c r="N113" s="295">
        <v>45</v>
      </c>
    </row>
    <row r="114" spans="1:15" s="285" customFormat="1" ht="9" customHeight="1">
      <c r="A114" s="286" t="s">
        <v>71</v>
      </c>
      <c r="B114" s="286"/>
      <c r="C114" s="295">
        <f t="shared" si="5"/>
        <v>1973</v>
      </c>
      <c r="D114" s="307">
        <v>159</v>
      </c>
      <c r="E114" s="307">
        <v>5</v>
      </c>
      <c r="F114" s="307">
        <v>3</v>
      </c>
      <c r="G114" s="295">
        <v>155</v>
      </c>
      <c r="H114" s="295">
        <v>380</v>
      </c>
      <c r="I114" s="295">
        <v>1</v>
      </c>
      <c r="J114" s="295">
        <v>377</v>
      </c>
      <c r="K114" s="295">
        <v>181</v>
      </c>
      <c r="L114" s="295">
        <v>558</v>
      </c>
      <c r="M114" s="295">
        <v>3</v>
      </c>
      <c r="N114" s="295">
        <v>151</v>
      </c>
    </row>
    <row r="115" spans="1:15" s="285" customFormat="1" ht="9" customHeight="1">
      <c r="A115" s="291" t="s">
        <v>72</v>
      </c>
      <c r="B115" s="291"/>
      <c r="C115" s="296">
        <f t="shared" si="5"/>
        <v>2858</v>
      </c>
      <c r="D115" s="310">
        <v>105</v>
      </c>
      <c r="E115" s="310">
        <v>3</v>
      </c>
      <c r="F115" s="310">
        <v>1</v>
      </c>
      <c r="G115" s="296">
        <v>622</v>
      </c>
      <c r="H115" s="296">
        <v>166</v>
      </c>
      <c r="I115" s="296">
        <v>8</v>
      </c>
      <c r="J115" s="296">
        <v>668</v>
      </c>
      <c r="K115" s="296">
        <v>227</v>
      </c>
      <c r="L115" s="296">
        <v>887</v>
      </c>
      <c r="M115" s="296">
        <v>9</v>
      </c>
      <c r="N115" s="296">
        <v>162</v>
      </c>
    </row>
    <row r="116" spans="1:15" s="285" customFormat="1" ht="9" customHeight="1">
      <c r="A116" s="286" t="s">
        <v>73</v>
      </c>
      <c r="B116" s="286"/>
      <c r="C116" s="295">
        <f t="shared" si="5"/>
        <v>267</v>
      </c>
      <c r="D116" s="307">
        <v>12</v>
      </c>
      <c r="E116" s="307">
        <v>0</v>
      </c>
      <c r="F116" s="307">
        <v>0</v>
      </c>
      <c r="G116" s="295">
        <v>96</v>
      </c>
      <c r="H116" s="295">
        <v>23</v>
      </c>
      <c r="I116" s="295">
        <v>5</v>
      </c>
      <c r="J116" s="295">
        <v>45</v>
      </c>
      <c r="K116" s="295">
        <v>8</v>
      </c>
      <c r="L116" s="295">
        <v>68</v>
      </c>
      <c r="M116" s="295">
        <v>0</v>
      </c>
      <c r="N116" s="295">
        <v>10</v>
      </c>
    </row>
    <row r="117" spans="1:15" s="285" customFormat="1" ht="9" customHeight="1">
      <c r="A117" s="286" t="s">
        <v>74</v>
      </c>
      <c r="B117" s="286"/>
      <c r="C117" s="295">
        <f t="shared" si="5"/>
        <v>3482</v>
      </c>
      <c r="D117" s="307">
        <v>201</v>
      </c>
      <c r="E117" s="307">
        <v>0</v>
      </c>
      <c r="F117" s="307">
        <v>0</v>
      </c>
      <c r="G117" s="295">
        <v>379</v>
      </c>
      <c r="H117" s="295">
        <v>293</v>
      </c>
      <c r="I117" s="295">
        <v>2</v>
      </c>
      <c r="J117" s="295">
        <v>1041</v>
      </c>
      <c r="K117" s="295">
        <v>404</v>
      </c>
      <c r="L117" s="295">
        <v>1147</v>
      </c>
      <c r="M117" s="295">
        <v>14</v>
      </c>
      <c r="N117" s="295">
        <v>1</v>
      </c>
    </row>
    <row r="118" spans="1:15" s="285" customFormat="1" ht="9" customHeight="1">
      <c r="A118" s="286" t="s">
        <v>75</v>
      </c>
      <c r="B118" s="286"/>
      <c r="C118" s="295">
        <f t="shared" si="5"/>
        <v>1327</v>
      </c>
      <c r="D118" s="307">
        <v>60</v>
      </c>
      <c r="E118" s="307">
        <v>0</v>
      </c>
      <c r="F118" s="307">
        <v>0</v>
      </c>
      <c r="G118" s="295">
        <v>225</v>
      </c>
      <c r="H118" s="295">
        <v>91</v>
      </c>
      <c r="I118" s="295">
        <v>0</v>
      </c>
      <c r="J118" s="295">
        <v>429</v>
      </c>
      <c r="K118" s="295">
        <v>66</v>
      </c>
      <c r="L118" s="295">
        <v>434</v>
      </c>
      <c r="M118" s="295">
        <v>1</v>
      </c>
      <c r="N118" s="295">
        <v>21</v>
      </c>
    </row>
    <row r="119" spans="1:15" s="285" customFormat="1" ht="9" customHeight="1">
      <c r="A119" s="291" t="s">
        <v>76</v>
      </c>
      <c r="B119" s="291"/>
      <c r="C119" s="296">
        <f t="shared" si="5"/>
        <v>323</v>
      </c>
      <c r="D119" s="310">
        <v>29</v>
      </c>
      <c r="E119" s="310">
        <v>0</v>
      </c>
      <c r="F119" s="310">
        <v>0</v>
      </c>
      <c r="G119" s="296">
        <v>45</v>
      </c>
      <c r="H119" s="296">
        <v>30</v>
      </c>
      <c r="I119" s="296">
        <v>2</v>
      </c>
      <c r="J119" s="296">
        <v>93</v>
      </c>
      <c r="K119" s="296">
        <v>21</v>
      </c>
      <c r="L119" s="296">
        <v>102</v>
      </c>
      <c r="M119" s="296">
        <v>0</v>
      </c>
      <c r="N119" s="296">
        <v>1</v>
      </c>
    </row>
    <row r="120" spans="1:15" s="285" customFormat="1" ht="9" customHeight="1"/>
    <row r="121" spans="1:15" s="285" customFormat="1" ht="9" customHeight="1">
      <c r="A121" s="284">
        <v>1998</v>
      </c>
      <c r="B121" s="284"/>
      <c r="C121" s="295"/>
      <c r="D121" s="307"/>
      <c r="E121" s="307"/>
      <c r="F121" s="307"/>
      <c r="G121" s="295"/>
      <c r="H121" s="295"/>
      <c r="I121" s="295"/>
      <c r="J121" s="295"/>
      <c r="K121" s="295"/>
      <c r="L121" s="295"/>
      <c r="M121" s="295"/>
      <c r="N121" s="295"/>
      <c r="O121" s="286"/>
    </row>
    <row r="122" spans="1:15" s="285" customFormat="1" ht="9" customHeight="1">
      <c r="A122" s="288" t="s">
        <v>44</v>
      </c>
      <c r="B122" s="288"/>
      <c r="C122" s="308">
        <f>SUM(C124:C155)</f>
        <v>95461</v>
      </c>
      <c r="D122" s="308">
        <f t="shared" ref="D122:N122" si="6">SUM(D124:D155)</f>
        <v>2037</v>
      </c>
      <c r="E122" s="308">
        <f t="shared" si="6"/>
        <v>93</v>
      </c>
      <c r="F122" s="308">
        <f t="shared" si="6"/>
        <v>25</v>
      </c>
      <c r="G122" s="308">
        <f t="shared" si="6"/>
        <v>22259</v>
      </c>
      <c r="H122" s="308">
        <f t="shared" si="6"/>
        <v>8243</v>
      </c>
      <c r="I122" s="308">
        <f t="shared" si="6"/>
        <v>117</v>
      </c>
      <c r="J122" s="308">
        <f t="shared" si="6"/>
        <v>20881</v>
      </c>
      <c r="K122" s="308">
        <f t="shared" si="6"/>
        <v>5470</v>
      </c>
      <c r="L122" s="308">
        <f t="shared" si="6"/>
        <v>32102</v>
      </c>
      <c r="M122" s="308">
        <f t="shared" si="6"/>
        <v>420</v>
      </c>
      <c r="N122" s="308">
        <f t="shared" si="6"/>
        <v>3814</v>
      </c>
      <c r="O122" s="286"/>
    </row>
    <row r="123" spans="1:15" s="285" customFormat="1" ht="3.95" customHeight="1">
      <c r="A123" s="288"/>
      <c r="B123" s="28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  <c r="M123" s="308"/>
      <c r="N123" s="308"/>
      <c r="O123" s="286"/>
    </row>
    <row r="124" spans="1:15" s="285" customFormat="1" ht="9" customHeight="1">
      <c r="A124" s="286" t="s">
        <v>45</v>
      </c>
      <c r="B124" s="286"/>
      <c r="C124" s="295">
        <v>675</v>
      </c>
      <c r="D124" s="307">
        <v>20</v>
      </c>
      <c r="E124" s="307">
        <v>1</v>
      </c>
      <c r="F124" s="307">
        <v>0</v>
      </c>
      <c r="G124" s="295">
        <v>141</v>
      </c>
      <c r="H124" s="295">
        <v>39</v>
      </c>
      <c r="I124" s="295">
        <v>2</v>
      </c>
      <c r="J124" s="295">
        <v>148</v>
      </c>
      <c r="K124" s="295">
        <v>49</v>
      </c>
      <c r="L124" s="295">
        <v>243</v>
      </c>
      <c r="M124" s="295">
        <v>1</v>
      </c>
      <c r="N124" s="295">
        <v>31</v>
      </c>
      <c r="O124" s="286"/>
    </row>
    <row r="125" spans="1:15" s="285" customFormat="1" ht="9" customHeight="1">
      <c r="A125" s="286" t="s">
        <v>46</v>
      </c>
      <c r="B125" s="286"/>
      <c r="C125" s="295">
        <v>3901</v>
      </c>
      <c r="D125" s="307">
        <v>51</v>
      </c>
      <c r="E125" s="307">
        <v>1</v>
      </c>
      <c r="F125" s="307">
        <v>0</v>
      </c>
      <c r="G125" s="295">
        <v>1077</v>
      </c>
      <c r="H125" s="295">
        <v>287</v>
      </c>
      <c r="I125" s="295">
        <v>1</v>
      </c>
      <c r="J125" s="295">
        <v>878</v>
      </c>
      <c r="K125" s="295">
        <v>182</v>
      </c>
      <c r="L125" s="295">
        <v>1397</v>
      </c>
      <c r="M125" s="295">
        <v>21</v>
      </c>
      <c r="N125" s="295">
        <v>6</v>
      </c>
      <c r="O125" s="286"/>
    </row>
    <row r="126" spans="1:15" s="285" customFormat="1" ht="9" customHeight="1">
      <c r="A126" s="286" t="s">
        <v>47</v>
      </c>
      <c r="B126" s="286"/>
      <c r="C126" s="295">
        <v>362</v>
      </c>
      <c r="D126" s="307">
        <v>17</v>
      </c>
      <c r="E126" s="307">
        <v>0</v>
      </c>
      <c r="F126" s="307">
        <v>0</v>
      </c>
      <c r="G126" s="295">
        <v>35</v>
      </c>
      <c r="H126" s="295">
        <v>30</v>
      </c>
      <c r="I126" s="295">
        <v>1</v>
      </c>
      <c r="J126" s="295">
        <v>69</v>
      </c>
      <c r="K126" s="295">
        <v>23</v>
      </c>
      <c r="L126" s="295">
        <v>187</v>
      </c>
      <c r="M126" s="295">
        <v>0</v>
      </c>
      <c r="N126" s="295">
        <v>0</v>
      </c>
      <c r="O126" s="286"/>
    </row>
    <row r="127" spans="1:15" s="285" customFormat="1" ht="9" customHeight="1">
      <c r="A127" s="291" t="s">
        <v>48</v>
      </c>
      <c r="B127" s="291"/>
      <c r="C127" s="296">
        <v>508</v>
      </c>
      <c r="D127" s="310">
        <v>6</v>
      </c>
      <c r="E127" s="310">
        <v>0</v>
      </c>
      <c r="F127" s="310">
        <v>0</v>
      </c>
      <c r="G127" s="296">
        <v>37</v>
      </c>
      <c r="H127" s="296">
        <v>45</v>
      </c>
      <c r="I127" s="296">
        <v>4</v>
      </c>
      <c r="J127" s="296">
        <v>142</v>
      </c>
      <c r="K127" s="296">
        <v>47</v>
      </c>
      <c r="L127" s="296">
        <v>202</v>
      </c>
      <c r="M127" s="296">
        <v>20</v>
      </c>
      <c r="N127" s="296">
        <v>5</v>
      </c>
      <c r="O127" s="286"/>
    </row>
    <row r="128" spans="1:15" s="285" customFormat="1" ht="9" customHeight="1">
      <c r="A128" s="286" t="s">
        <v>49</v>
      </c>
      <c r="B128" s="286"/>
      <c r="C128" s="295">
        <v>3258</v>
      </c>
      <c r="D128" s="307">
        <v>75</v>
      </c>
      <c r="E128" s="307">
        <v>34</v>
      </c>
      <c r="F128" s="307">
        <v>0</v>
      </c>
      <c r="G128" s="295">
        <v>792</v>
      </c>
      <c r="H128" s="295">
        <v>270</v>
      </c>
      <c r="I128" s="295">
        <v>1</v>
      </c>
      <c r="J128" s="295">
        <v>738</v>
      </c>
      <c r="K128" s="295">
        <v>139</v>
      </c>
      <c r="L128" s="295">
        <v>853</v>
      </c>
      <c r="M128" s="295">
        <v>14</v>
      </c>
      <c r="N128" s="295">
        <v>342</v>
      </c>
      <c r="O128" s="286"/>
    </row>
    <row r="129" spans="1:15" s="285" customFormat="1" ht="9" customHeight="1">
      <c r="A129" s="286" t="s">
        <v>50</v>
      </c>
      <c r="B129" s="286"/>
      <c r="C129" s="295">
        <v>335</v>
      </c>
      <c r="D129" s="307">
        <v>27</v>
      </c>
      <c r="E129" s="307">
        <v>1</v>
      </c>
      <c r="F129" s="307">
        <v>0</v>
      </c>
      <c r="G129" s="295">
        <v>31</v>
      </c>
      <c r="H129" s="295">
        <v>31</v>
      </c>
      <c r="I129" s="295">
        <v>0</v>
      </c>
      <c r="J129" s="295">
        <v>74</v>
      </c>
      <c r="K129" s="295">
        <v>28</v>
      </c>
      <c r="L129" s="295">
        <v>130</v>
      </c>
      <c r="M129" s="295">
        <v>4</v>
      </c>
      <c r="N129" s="295">
        <v>9</v>
      </c>
      <c r="O129" s="286"/>
    </row>
    <row r="130" spans="1:15" s="285" customFormat="1" ht="9" customHeight="1">
      <c r="A130" s="286" t="s">
        <v>51</v>
      </c>
      <c r="B130" s="286"/>
      <c r="C130" s="295">
        <v>1005</v>
      </c>
      <c r="D130" s="307">
        <v>131</v>
      </c>
      <c r="E130" s="307">
        <v>1</v>
      </c>
      <c r="F130" s="307">
        <v>0</v>
      </c>
      <c r="G130" s="295">
        <v>70</v>
      </c>
      <c r="H130" s="295">
        <v>123</v>
      </c>
      <c r="I130" s="295">
        <v>1</v>
      </c>
      <c r="J130" s="295">
        <v>272</v>
      </c>
      <c r="K130" s="295">
        <v>71</v>
      </c>
      <c r="L130" s="295">
        <v>322</v>
      </c>
      <c r="M130" s="295">
        <v>13</v>
      </c>
      <c r="N130" s="295">
        <v>1</v>
      </c>
      <c r="O130" s="286"/>
    </row>
    <row r="131" spans="1:15" s="285" customFormat="1" ht="9" customHeight="1">
      <c r="A131" s="291" t="s">
        <v>52</v>
      </c>
      <c r="B131" s="291"/>
      <c r="C131" s="296">
        <v>5267</v>
      </c>
      <c r="D131" s="310">
        <v>111</v>
      </c>
      <c r="E131" s="310">
        <v>2</v>
      </c>
      <c r="F131" s="310">
        <v>0</v>
      </c>
      <c r="G131" s="296">
        <v>1599</v>
      </c>
      <c r="H131" s="296">
        <v>472</v>
      </c>
      <c r="I131" s="296">
        <v>0</v>
      </c>
      <c r="J131" s="296">
        <v>1225</v>
      </c>
      <c r="K131" s="296">
        <v>237</v>
      </c>
      <c r="L131" s="296">
        <v>1606</v>
      </c>
      <c r="M131" s="296">
        <v>15</v>
      </c>
      <c r="N131" s="296">
        <v>0</v>
      </c>
      <c r="O131" s="286"/>
    </row>
    <row r="132" spans="1:15" s="285" customFormat="1" ht="9" customHeight="1">
      <c r="A132" s="286" t="s">
        <v>53</v>
      </c>
      <c r="B132" s="286"/>
      <c r="C132" s="295">
        <v>23978</v>
      </c>
      <c r="D132" s="307">
        <v>1</v>
      </c>
      <c r="E132" s="307">
        <v>2</v>
      </c>
      <c r="F132" s="307">
        <v>0</v>
      </c>
      <c r="G132" s="295">
        <v>4775</v>
      </c>
      <c r="H132" s="295">
        <v>2266</v>
      </c>
      <c r="I132" s="295">
        <v>1</v>
      </c>
      <c r="J132" s="295">
        <v>5789</v>
      </c>
      <c r="K132" s="295">
        <v>1315</v>
      </c>
      <c r="L132" s="295">
        <v>9741</v>
      </c>
      <c r="M132" s="295">
        <v>3</v>
      </c>
      <c r="N132" s="295">
        <v>85</v>
      </c>
      <c r="O132" s="286"/>
    </row>
    <row r="133" spans="1:15" s="285" customFormat="1" ht="9" customHeight="1">
      <c r="A133" s="286" t="s">
        <v>54</v>
      </c>
      <c r="B133" s="286"/>
      <c r="C133" s="295">
        <v>1134</v>
      </c>
      <c r="D133" s="307">
        <v>77</v>
      </c>
      <c r="E133" s="307">
        <v>3</v>
      </c>
      <c r="F133" s="307">
        <v>0</v>
      </c>
      <c r="G133" s="295">
        <v>411</v>
      </c>
      <c r="H133" s="295">
        <v>88</v>
      </c>
      <c r="I133" s="295">
        <v>5</v>
      </c>
      <c r="J133" s="295">
        <v>221</v>
      </c>
      <c r="K133" s="295">
        <v>32</v>
      </c>
      <c r="L133" s="295">
        <v>256</v>
      </c>
      <c r="M133" s="295">
        <v>19</v>
      </c>
      <c r="N133" s="295">
        <v>22</v>
      </c>
      <c r="O133" s="286"/>
    </row>
    <row r="134" spans="1:15" s="285" customFormat="1" ht="9" customHeight="1">
      <c r="A134" s="286" t="s">
        <v>55</v>
      </c>
      <c r="B134" s="286"/>
      <c r="C134" s="295">
        <v>5381</v>
      </c>
      <c r="D134" s="307">
        <v>95</v>
      </c>
      <c r="E134" s="307">
        <v>0</v>
      </c>
      <c r="F134" s="307">
        <v>0</v>
      </c>
      <c r="G134" s="295">
        <v>2288</v>
      </c>
      <c r="H134" s="295">
        <v>390</v>
      </c>
      <c r="I134" s="295">
        <v>6</v>
      </c>
      <c r="J134" s="295">
        <v>1058</v>
      </c>
      <c r="K134" s="295">
        <v>222</v>
      </c>
      <c r="L134" s="295">
        <v>1253</v>
      </c>
      <c r="M134" s="295">
        <v>17</v>
      </c>
      <c r="N134" s="295">
        <v>52</v>
      </c>
      <c r="O134" s="286"/>
    </row>
    <row r="135" spans="1:15" s="285" customFormat="1" ht="9" customHeight="1">
      <c r="A135" s="291" t="s">
        <v>56</v>
      </c>
      <c r="B135" s="291"/>
      <c r="C135" s="296">
        <v>2605</v>
      </c>
      <c r="D135" s="310">
        <v>20</v>
      </c>
      <c r="E135" s="310">
        <v>1</v>
      </c>
      <c r="F135" s="310">
        <v>0</v>
      </c>
      <c r="G135" s="296">
        <v>123</v>
      </c>
      <c r="H135" s="296">
        <v>238</v>
      </c>
      <c r="I135" s="296">
        <v>19</v>
      </c>
      <c r="J135" s="296">
        <v>562</v>
      </c>
      <c r="K135" s="296">
        <v>120</v>
      </c>
      <c r="L135" s="296">
        <v>1094</v>
      </c>
      <c r="M135" s="296">
        <v>101</v>
      </c>
      <c r="N135" s="296">
        <v>327</v>
      </c>
      <c r="O135" s="286"/>
    </row>
    <row r="136" spans="1:15" s="285" customFormat="1" ht="9" customHeight="1">
      <c r="A136" s="286" t="s">
        <v>57</v>
      </c>
      <c r="B136" s="286"/>
      <c r="C136" s="295">
        <v>429</v>
      </c>
      <c r="D136" s="307">
        <v>23</v>
      </c>
      <c r="E136" s="307">
        <v>1</v>
      </c>
      <c r="F136" s="307">
        <v>2</v>
      </c>
      <c r="G136" s="295">
        <v>121</v>
      </c>
      <c r="H136" s="295">
        <v>29</v>
      </c>
      <c r="I136" s="295">
        <v>1</v>
      </c>
      <c r="J136" s="295">
        <v>119</v>
      </c>
      <c r="K136" s="295">
        <v>27</v>
      </c>
      <c r="L136" s="295">
        <v>102</v>
      </c>
      <c r="M136" s="295">
        <v>2</v>
      </c>
      <c r="N136" s="295">
        <v>2</v>
      </c>
      <c r="O136" s="286"/>
    </row>
    <row r="137" spans="1:15" s="285" customFormat="1" ht="9" customHeight="1">
      <c r="A137" s="286" t="s">
        <v>58</v>
      </c>
      <c r="B137" s="286"/>
      <c r="C137" s="295">
        <v>4156</v>
      </c>
      <c r="D137" s="307">
        <v>88</v>
      </c>
      <c r="E137" s="307">
        <v>3</v>
      </c>
      <c r="F137" s="307">
        <v>0</v>
      </c>
      <c r="G137" s="295">
        <v>1033</v>
      </c>
      <c r="H137" s="295">
        <v>283</v>
      </c>
      <c r="I137" s="295">
        <v>4</v>
      </c>
      <c r="J137" s="295">
        <v>925</v>
      </c>
      <c r="K137" s="295">
        <v>196</v>
      </c>
      <c r="L137" s="295">
        <v>1609</v>
      </c>
      <c r="M137" s="295">
        <v>4</v>
      </c>
      <c r="N137" s="295">
        <v>11</v>
      </c>
      <c r="O137" s="286"/>
    </row>
    <row r="138" spans="1:15" s="285" customFormat="1" ht="9" customHeight="1">
      <c r="A138" s="286" t="s">
        <v>59</v>
      </c>
      <c r="B138" s="286"/>
      <c r="C138" s="295">
        <v>6304</v>
      </c>
      <c r="D138" s="307">
        <v>52</v>
      </c>
      <c r="E138" s="307">
        <v>14</v>
      </c>
      <c r="F138" s="307">
        <v>0</v>
      </c>
      <c r="G138" s="295">
        <v>2102</v>
      </c>
      <c r="H138" s="295">
        <v>472</v>
      </c>
      <c r="I138" s="295">
        <v>9</v>
      </c>
      <c r="J138" s="295">
        <v>1375</v>
      </c>
      <c r="K138" s="295">
        <v>310</v>
      </c>
      <c r="L138" s="295">
        <v>1776</v>
      </c>
      <c r="M138" s="295">
        <v>3</v>
      </c>
      <c r="N138" s="295">
        <v>191</v>
      </c>
      <c r="O138" s="286"/>
    </row>
    <row r="139" spans="1:15" s="285" customFormat="1" ht="9" customHeight="1">
      <c r="A139" s="291" t="s">
        <v>60</v>
      </c>
      <c r="B139" s="291"/>
      <c r="C139" s="296">
        <v>1656</v>
      </c>
      <c r="D139" s="310">
        <v>62</v>
      </c>
      <c r="E139" s="310">
        <v>3</v>
      </c>
      <c r="F139" s="310">
        <v>0</v>
      </c>
      <c r="G139" s="296">
        <v>207</v>
      </c>
      <c r="H139" s="296">
        <v>247</v>
      </c>
      <c r="I139" s="296">
        <v>2</v>
      </c>
      <c r="J139" s="296">
        <v>423</v>
      </c>
      <c r="K139" s="296">
        <v>113</v>
      </c>
      <c r="L139" s="296">
        <v>584</v>
      </c>
      <c r="M139" s="296">
        <v>12</v>
      </c>
      <c r="N139" s="296">
        <v>3</v>
      </c>
      <c r="O139" s="286"/>
    </row>
    <row r="140" spans="1:15" s="285" customFormat="1" ht="9" customHeight="1">
      <c r="A140" s="286" t="s">
        <v>61</v>
      </c>
      <c r="B140" s="286"/>
      <c r="C140" s="295">
        <v>2075</v>
      </c>
      <c r="D140" s="307">
        <v>30</v>
      </c>
      <c r="E140" s="307">
        <v>1</v>
      </c>
      <c r="F140" s="307">
        <v>0</v>
      </c>
      <c r="G140" s="295">
        <v>131</v>
      </c>
      <c r="H140" s="295">
        <v>189</v>
      </c>
      <c r="I140" s="295">
        <v>3</v>
      </c>
      <c r="J140" s="295">
        <v>364</v>
      </c>
      <c r="K140" s="295">
        <v>103</v>
      </c>
      <c r="L140" s="295">
        <v>811</v>
      </c>
      <c r="M140" s="295">
        <v>2</v>
      </c>
      <c r="N140" s="295">
        <v>441</v>
      </c>
      <c r="O140" s="286"/>
    </row>
    <row r="141" spans="1:15" s="285" customFormat="1" ht="9" customHeight="1">
      <c r="A141" s="286" t="s">
        <v>62</v>
      </c>
      <c r="B141" s="286"/>
      <c r="C141" s="295">
        <v>396</v>
      </c>
      <c r="D141" s="307">
        <v>23</v>
      </c>
      <c r="E141" s="307">
        <v>1</v>
      </c>
      <c r="F141" s="307">
        <v>0</v>
      </c>
      <c r="G141" s="295">
        <v>22</v>
      </c>
      <c r="H141" s="295">
        <v>32</v>
      </c>
      <c r="I141" s="295">
        <v>0</v>
      </c>
      <c r="J141" s="295">
        <v>134</v>
      </c>
      <c r="K141" s="295">
        <v>29</v>
      </c>
      <c r="L141" s="295">
        <v>150</v>
      </c>
      <c r="M141" s="295">
        <v>5</v>
      </c>
      <c r="N141" s="295">
        <v>0</v>
      </c>
      <c r="O141" s="286"/>
    </row>
    <row r="142" spans="1:15" s="285" customFormat="1" ht="9" customHeight="1">
      <c r="A142" s="286" t="s">
        <v>63</v>
      </c>
      <c r="B142" s="286"/>
      <c r="C142" s="295">
        <v>9500</v>
      </c>
      <c r="D142" s="307">
        <v>98</v>
      </c>
      <c r="E142" s="307">
        <v>10</v>
      </c>
      <c r="F142" s="307">
        <v>0</v>
      </c>
      <c r="G142" s="295">
        <v>3531</v>
      </c>
      <c r="H142" s="295">
        <v>639</v>
      </c>
      <c r="I142" s="295">
        <v>11</v>
      </c>
      <c r="J142" s="295">
        <v>1034</v>
      </c>
      <c r="K142" s="295">
        <v>698</v>
      </c>
      <c r="L142" s="295">
        <v>2466</v>
      </c>
      <c r="M142" s="295">
        <v>21</v>
      </c>
      <c r="N142" s="295">
        <v>992</v>
      </c>
      <c r="O142" s="286"/>
    </row>
    <row r="143" spans="1:15" s="285" customFormat="1" ht="9" customHeight="1">
      <c r="A143" s="291" t="s">
        <v>64</v>
      </c>
      <c r="B143" s="291"/>
      <c r="C143" s="296">
        <v>856</v>
      </c>
      <c r="D143" s="310">
        <v>37</v>
      </c>
      <c r="E143" s="310">
        <v>1</v>
      </c>
      <c r="F143" s="310">
        <v>1</v>
      </c>
      <c r="G143" s="296">
        <v>90</v>
      </c>
      <c r="H143" s="296">
        <v>110</v>
      </c>
      <c r="I143" s="296">
        <v>2</v>
      </c>
      <c r="J143" s="296">
        <v>222</v>
      </c>
      <c r="K143" s="296">
        <v>75</v>
      </c>
      <c r="L143" s="296">
        <v>289</v>
      </c>
      <c r="M143" s="296">
        <v>7</v>
      </c>
      <c r="N143" s="296">
        <v>22</v>
      </c>
      <c r="O143" s="286"/>
    </row>
    <row r="144" spans="1:15" s="285" customFormat="1" ht="9" customHeight="1">
      <c r="A144" s="286" t="s">
        <v>65</v>
      </c>
      <c r="B144" s="286"/>
      <c r="C144" s="295">
        <v>2340</v>
      </c>
      <c r="D144" s="307">
        <v>50</v>
      </c>
      <c r="E144" s="307">
        <v>1</v>
      </c>
      <c r="F144" s="307">
        <v>0</v>
      </c>
      <c r="G144" s="295">
        <v>553</v>
      </c>
      <c r="H144" s="295">
        <v>341</v>
      </c>
      <c r="I144" s="295">
        <v>0</v>
      </c>
      <c r="J144" s="295">
        <v>543</v>
      </c>
      <c r="K144" s="295">
        <v>119</v>
      </c>
      <c r="L144" s="295">
        <v>698</v>
      </c>
      <c r="M144" s="295">
        <v>12</v>
      </c>
      <c r="N144" s="295">
        <v>23</v>
      </c>
      <c r="O144" s="286"/>
    </row>
    <row r="145" spans="1:15" s="285" customFormat="1" ht="9" customHeight="1">
      <c r="A145" s="286" t="s">
        <v>66</v>
      </c>
      <c r="B145" s="286"/>
      <c r="C145" s="295">
        <v>1698</v>
      </c>
      <c r="D145" s="307">
        <v>23</v>
      </c>
      <c r="E145" s="307">
        <v>1</v>
      </c>
      <c r="F145" s="307">
        <v>0</v>
      </c>
      <c r="G145" s="295">
        <v>832</v>
      </c>
      <c r="H145" s="295">
        <v>122</v>
      </c>
      <c r="I145" s="295">
        <v>0</v>
      </c>
      <c r="J145" s="295">
        <v>184</v>
      </c>
      <c r="K145" s="295">
        <v>32</v>
      </c>
      <c r="L145" s="295">
        <v>421</v>
      </c>
      <c r="M145" s="295">
        <v>5</v>
      </c>
      <c r="N145" s="295">
        <v>78</v>
      </c>
      <c r="O145" s="286"/>
    </row>
    <row r="146" spans="1:15" s="285" customFormat="1" ht="9" customHeight="1">
      <c r="A146" s="286" t="s">
        <v>67</v>
      </c>
      <c r="B146" s="286"/>
      <c r="C146" s="295">
        <v>1400</v>
      </c>
      <c r="D146" s="307">
        <v>4</v>
      </c>
      <c r="E146" s="307">
        <v>0</v>
      </c>
      <c r="F146" s="307">
        <v>0</v>
      </c>
      <c r="G146" s="295">
        <v>53</v>
      </c>
      <c r="H146" s="295">
        <v>77</v>
      </c>
      <c r="I146" s="295">
        <v>3</v>
      </c>
      <c r="J146" s="295">
        <v>280</v>
      </c>
      <c r="K146" s="295">
        <v>134</v>
      </c>
      <c r="L146" s="295">
        <v>677</v>
      </c>
      <c r="M146" s="295">
        <v>1</v>
      </c>
      <c r="N146" s="295">
        <v>171</v>
      </c>
      <c r="O146" s="286"/>
    </row>
    <row r="147" spans="1:15" s="285" customFormat="1" ht="9" customHeight="1">
      <c r="A147" s="291" t="s">
        <v>68</v>
      </c>
      <c r="B147" s="291"/>
      <c r="C147" s="296">
        <v>1553</v>
      </c>
      <c r="D147" s="310">
        <v>51</v>
      </c>
      <c r="E147" s="310">
        <v>3</v>
      </c>
      <c r="F147" s="310">
        <v>0</v>
      </c>
      <c r="G147" s="296">
        <v>282</v>
      </c>
      <c r="H147" s="296">
        <v>78</v>
      </c>
      <c r="I147" s="296">
        <v>5</v>
      </c>
      <c r="J147" s="296">
        <v>351</v>
      </c>
      <c r="K147" s="296">
        <v>86</v>
      </c>
      <c r="L147" s="296">
        <v>397</v>
      </c>
      <c r="M147" s="296">
        <v>10</v>
      </c>
      <c r="N147" s="296">
        <v>290</v>
      </c>
      <c r="O147" s="286"/>
    </row>
    <row r="148" spans="1:15" s="285" customFormat="1" ht="9" customHeight="1">
      <c r="A148" s="286" t="s">
        <v>69</v>
      </c>
      <c r="B148" s="286"/>
      <c r="C148" s="295">
        <v>2009</v>
      </c>
      <c r="D148" s="307">
        <v>148</v>
      </c>
      <c r="E148" s="307">
        <v>0</v>
      </c>
      <c r="F148" s="307">
        <v>0</v>
      </c>
      <c r="G148" s="295">
        <v>110</v>
      </c>
      <c r="H148" s="295">
        <v>117</v>
      </c>
      <c r="I148" s="295">
        <v>3</v>
      </c>
      <c r="J148" s="295">
        <v>502</v>
      </c>
      <c r="K148" s="295">
        <v>72</v>
      </c>
      <c r="L148" s="295">
        <v>696</v>
      </c>
      <c r="M148" s="295">
        <v>10</v>
      </c>
      <c r="N148" s="295">
        <v>351</v>
      </c>
      <c r="O148" s="286"/>
    </row>
    <row r="149" spans="1:15" s="285" customFormat="1" ht="9" customHeight="1">
      <c r="A149" s="286" t="s">
        <v>70</v>
      </c>
      <c r="B149" s="286"/>
      <c r="C149" s="295">
        <v>2473</v>
      </c>
      <c r="D149" s="307">
        <v>203</v>
      </c>
      <c r="E149" s="307">
        <v>1</v>
      </c>
      <c r="F149" s="307">
        <v>0</v>
      </c>
      <c r="G149" s="295">
        <v>370</v>
      </c>
      <c r="H149" s="295">
        <v>171</v>
      </c>
      <c r="I149" s="295">
        <v>6</v>
      </c>
      <c r="J149" s="295">
        <v>588</v>
      </c>
      <c r="K149" s="295">
        <v>151</v>
      </c>
      <c r="L149" s="295">
        <v>885</v>
      </c>
      <c r="M149" s="295">
        <v>50</v>
      </c>
      <c r="N149" s="295">
        <v>48</v>
      </c>
      <c r="O149" s="286"/>
    </row>
    <row r="150" spans="1:15" s="285" customFormat="1" ht="9" customHeight="1">
      <c r="A150" s="286" t="s">
        <v>71</v>
      </c>
      <c r="B150" s="286"/>
      <c r="C150" s="295">
        <v>2002</v>
      </c>
      <c r="D150" s="307">
        <v>145</v>
      </c>
      <c r="E150" s="307">
        <v>3</v>
      </c>
      <c r="F150" s="307">
        <v>22</v>
      </c>
      <c r="G150" s="295">
        <v>159</v>
      </c>
      <c r="H150" s="295">
        <v>398</v>
      </c>
      <c r="I150" s="295">
        <v>6</v>
      </c>
      <c r="J150" s="295">
        <v>475</v>
      </c>
      <c r="K150" s="295">
        <v>165</v>
      </c>
      <c r="L150" s="295">
        <v>550</v>
      </c>
      <c r="M150" s="295">
        <v>7</v>
      </c>
      <c r="N150" s="295">
        <v>72</v>
      </c>
      <c r="O150" s="286"/>
    </row>
    <row r="151" spans="1:15" s="285" customFormat="1" ht="9" customHeight="1">
      <c r="A151" s="291" t="s">
        <v>72</v>
      </c>
      <c r="B151" s="291"/>
      <c r="C151" s="296">
        <v>2799</v>
      </c>
      <c r="D151" s="310">
        <v>85</v>
      </c>
      <c r="E151" s="310">
        <v>0</v>
      </c>
      <c r="F151" s="310">
        <v>0</v>
      </c>
      <c r="G151" s="296">
        <v>627</v>
      </c>
      <c r="H151" s="296">
        <v>244</v>
      </c>
      <c r="I151" s="296">
        <v>12</v>
      </c>
      <c r="J151" s="296">
        <v>602</v>
      </c>
      <c r="K151" s="296">
        <v>197</v>
      </c>
      <c r="L151" s="296">
        <v>800</v>
      </c>
      <c r="M151" s="296">
        <v>15</v>
      </c>
      <c r="N151" s="296">
        <v>217</v>
      </c>
      <c r="O151" s="286"/>
    </row>
    <row r="152" spans="1:15" s="285" customFormat="1" ht="9" customHeight="1">
      <c r="A152" s="286" t="s">
        <v>73</v>
      </c>
      <c r="B152" s="286"/>
      <c r="C152" s="295">
        <v>233</v>
      </c>
      <c r="D152" s="307">
        <v>7</v>
      </c>
      <c r="E152" s="307">
        <v>2</v>
      </c>
      <c r="F152" s="307">
        <v>0</v>
      </c>
      <c r="G152" s="295">
        <v>81</v>
      </c>
      <c r="H152" s="295">
        <v>13</v>
      </c>
      <c r="I152" s="295">
        <v>0</v>
      </c>
      <c r="J152" s="295">
        <v>41</v>
      </c>
      <c r="K152" s="295">
        <v>12</v>
      </c>
      <c r="L152" s="295">
        <v>72</v>
      </c>
      <c r="M152" s="295">
        <v>0</v>
      </c>
      <c r="N152" s="295">
        <v>5</v>
      </c>
      <c r="O152" s="286"/>
    </row>
    <row r="153" spans="1:15" s="285" customFormat="1" ht="9" customHeight="1">
      <c r="A153" s="286" t="s">
        <v>74</v>
      </c>
      <c r="B153" s="286"/>
      <c r="C153" s="295">
        <v>3509</v>
      </c>
      <c r="D153" s="307">
        <v>178</v>
      </c>
      <c r="E153" s="307">
        <v>0</v>
      </c>
      <c r="F153" s="307">
        <v>0</v>
      </c>
      <c r="G153" s="295">
        <v>323</v>
      </c>
      <c r="H153" s="295">
        <v>298</v>
      </c>
      <c r="I153" s="295">
        <v>4</v>
      </c>
      <c r="J153" s="295">
        <v>1050</v>
      </c>
      <c r="K153" s="295">
        <v>380</v>
      </c>
      <c r="L153" s="295">
        <v>1257</v>
      </c>
      <c r="M153" s="295">
        <v>19</v>
      </c>
      <c r="N153" s="295">
        <v>0</v>
      </c>
      <c r="O153" s="286"/>
    </row>
    <row r="154" spans="1:15" s="285" customFormat="1" ht="9" customHeight="1">
      <c r="A154" s="286" t="s">
        <v>75</v>
      </c>
      <c r="B154" s="286"/>
      <c r="C154" s="295">
        <v>1299</v>
      </c>
      <c r="D154" s="307">
        <v>77</v>
      </c>
      <c r="E154" s="307">
        <v>1</v>
      </c>
      <c r="F154" s="307">
        <v>0</v>
      </c>
      <c r="G154" s="295">
        <v>217</v>
      </c>
      <c r="H154" s="295">
        <v>78</v>
      </c>
      <c r="I154" s="295">
        <v>1</v>
      </c>
      <c r="J154" s="295">
        <v>366</v>
      </c>
      <c r="K154" s="295">
        <v>88</v>
      </c>
      <c r="L154" s="295">
        <v>453</v>
      </c>
      <c r="M154" s="295">
        <v>2</v>
      </c>
      <c r="N154" s="295">
        <v>16</v>
      </c>
      <c r="O154" s="286"/>
    </row>
    <row r="155" spans="1:15" s="285" customFormat="1" ht="9" customHeight="1">
      <c r="A155" s="291" t="s">
        <v>76</v>
      </c>
      <c r="B155" s="291"/>
      <c r="C155" s="296">
        <v>365</v>
      </c>
      <c r="D155" s="310">
        <v>22</v>
      </c>
      <c r="E155" s="310">
        <v>1</v>
      </c>
      <c r="F155" s="310">
        <v>0</v>
      </c>
      <c r="G155" s="296">
        <v>36</v>
      </c>
      <c r="H155" s="296">
        <v>26</v>
      </c>
      <c r="I155" s="296">
        <v>4</v>
      </c>
      <c r="J155" s="296">
        <v>127</v>
      </c>
      <c r="K155" s="296">
        <v>18</v>
      </c>
      <c r="L155" s="296">
        <v>125</v>
      </c>
      <c r="M155" s="296">
        <v>5</v>
      </c>
      <c r="N155" s="296">
        <v>1</v>
      </c>
      <c r="O155" s="286"/>
    </row>
    <row r="156" spans="1:15" s="285" customFormat="1" ht="9" customHeight="1">
      <c r="C156" s="295"/>
      <c r="D156" s="307"/>
      <c r="E156" s="307"/>
      <c r="F156" s="307"/>
      <c r="G156" s="295"/>
      <c r="H156" s="295"/>
      <c r="I156" s="295"/>
      <c r="J156" s="295"/>
      <c r="K156" s="295"/>
      <c r="L156" s="295"/>
      <c r="M156" s="295"/>
      <c r="N156" s="295"/>
      <c r="O156" s="286"/>
    </row>
    <row r="157" spans="1:15" s="285" customFormat="1" ht="9" customHeight="1">
      <c r="A157" s="284">
        <v>1999</v>
      </c>
      <c r="B157" s="284"/>
      <c r="C157" s="295"/>
      <c r="D157" s="307"/>
      <c r="E157" s="307"/>
      <c r="F157" s="307"/>
      <c r="G157" s="295"/>
      <c r="H157" s="295"/>
      <c r="I157" s="295"/>
      <c r="J157" s="295"/>
      <c r="K157" s="295"/>
      <c r="L157" s="295"/>
      <c r="M157" s="295"/>
      <c r="N157" s="295"/>
      <c r="O157" s="286"/>
    </row>
    <row r="158" spans="1:15" s="285" customFormat="1" ht="9" customHeight="1">
      <c r="A158" s="288" t="s">
        <v>44</v>
      </c>
      <c r="B158" s="288"/>
      <c r="C158" s="308">
        <f>SUM(C160:C191)</f>
        <v>100714</v>
      </c>
      <c r="D158" s="308">
        <f t="shared" ref="D158:N158" si="7">SUM(D160:D191)</f>
        <v>1842</v>
      </c>
      <c r="E158" s="308">
        <f t="shared" si="7"/>
        <v>110</v>
      </c>
      <c r="F158" s="308">
        <f t="shared" si="7"/>
        <v>4</v>
      </c>
      <c r="G158" s="308">
        <f t="shared" si="7"/>
        <v>22634</v>
      </c>
      <c r="H158" s="308">
        <f t="shared" si="7"/>
        <v>8926</v>
      </c>
      <c r="I158" s="308">
        <f t="shared" si="7"/>
        <v>150</v>
      </c>
      <c r="J158" s="308">
        <f t="shared" si="7"/>
        <v>21927</v>
      </c>
      <c r="K158" s="308">
        <f t="shared" si="7"/>
        <v>6338</v>
      </c>
      <c r="L158" s="308">
        <f t="shared" si="7"/>
        <v>33763</v>
      </c>
      <c r="M158" s="308">
        <f t="shared" si="7"/>
        <v>467</v>
      </c>
      <c r="N158" s="308">
        <f t="shared" si="7"/>
        <v>4553</v>
      </c>
      <c r="O158" s="286"/>
    </row>
    <row r="159" spans="1:15" s="285" customFormat="1" ht="3.95" customHeight="1">
      <c r="A159" s="288"/>
      <c r="B159" s="288"/>
      <c r="C159" s="308"/>
      <c r="D159" s="308"/>
      <c r="E159" s="308"/>
      <c r="F159" s="308"/>
      <c r="G159" s="308"/>
      <c r="H159" s="308"/>
      <c r="I159" s="308"/>
      <c r="J159" s="308"/>
      <c r="K159" s="308"/>
      <c r="L159" s="308"/>
      <c r="M159" s="308"/>
      <c r="N159" s="308"/>
      <c r="O159" s="286"/>
    </row>
    <row r="160" spans="1:15" s="285" customFormat="1" ht="9" customHeight="1">
      <c r="A160" s="286" t="s">
        <v>45</v>
      </c>
      <c r="B160" s="286"/>
      <c r="C160" s="295">
        <f t="shared" ref="C160:C191" si="8">SUM(D160:N160)</f>
        <v>790</v>
      </c>
      <c r="D160" s="286">
        <v>12</v>
      </c>
      <c r="E160" s="286">
        <v>0</v>
      </c>
      <c r="F160" s="286">
        <v>0</v>
      </c>
      <c r="G160" s="286">
        <v>178</v>
      </c>
      <c r="H160" s="286">
        <v>54</v>
      </c>
      <c r="I160" s="286">
        <v>5</v>
      </c>
      <c r="J160" s="286">
        <v>177</v>
      </c>
      <c r="K160" s="286">
        <v>48</v>
      </c>
      <c r="L160" s="286">
        <v>278</v>
      </c>
      <c r="M160" s="286">
        <v>1</v>
      </c>
      <c r="N160" s="286">
        <v>37</v>
      </c>
      <c r="O160" s="286"/>
    </row>
    <row r="161" spans="1:15" s="285" customFormat="1" ht="9" customHeight="1">
      <c r="A161" s="286" t="s">
        <v>46</v>
      </c>
      <c r="B161" s="286"/>
      <c r="C161" s="295">
        <f t="shared" si="8"/>
        <v>4185</v>
      </c>
      <c r="D161" s="286">
        <v>24</v>
      </c>
      <c r="E161" s="286">
        <v>1</v>
      </c>
      <c r="F161" s="286">
        <v>0</v>
      </c>
      <c r="G161" s="342">
        <v>1090</v>
      </c>
      <c r="H161" s="286">
        <v>365</v>
      </c>
      <c r="I161" s="286">
        <v>15</v>
      </c>
      <c r="J161" s="286">
        <v>830</v>
      </c>
      <c r="K161" s="286">
        <v>222</v>
      </c>
      <c r="L161" s="342">
        <v>1497</v>
      </c>
      <c r="M161" s="286">
        <v>44</v>
      </c>
      <c r="N161" s="286">
        <v>97</v>
      </c>
      <c r="O161" s="286"/>
    </row>
    <row r="162" spans="1:15" s="285" customFormat="1" ht="9" customHeight="1">
      <c r="A162" s="286" t="s">
        <v>47</v>
      </c>
      <c r="B162" s="286"/>
      <c r="C162" s="295">
        <f t="shared" si="8"/>
        <v>372</v>
      </c>
      <c r="D162" s="286">
        <v>14</v>
      </c>
      <c r="E162" s="286">
        <v>0</v>
      </c>
      <c r="F162" s="286">
        <v>0</v>
      </c>
      <c r="G162" s="286">
        <v>21</v>
      </c>
      <c r="H162" s="286">
        <v>40</v>
      </c>
      <c r="I162" s="286">
        <v>0</v>
      </c>
      <c r="J162" s="286">
        <v>64</v>
      </c>
      <c r="K162" s="286">
        <v>20</v>
      </c>
      <c r="L162" s="286">
        <v>213</v>
      </c>
      <c r="M162" s="286">
        <v>0</v>
      </c>
      <c r="N162" s="286">
        <v>0</v>
      </c>
      <c r="O162" s="286"/>
    </row>
    <row r="163" spans="1:15" s="285" customFormat="1" ht="9" customHeight="1">
      <c r="A163" s="291" t="s">
        <v>48</v>
      </c>
      <c r="B163" s="291"/>
      <c r="C163" s="296">
        <f t="shared" si="8"/>
        <v>515</v>
      </c>
      <c r="D163" s="291">
        <v>13</v>
      </c>
      <c r="E163" s="291">
        <v>1</v>
      </c>
      <c r="F163" s="291">
        <v>0</v>
      </c>
      <c r="G163" s="291">
        <v>31</v>
      </c>
      <c r="H163" s="291">
        <v>88</v>
      </c>
      <c r="I163" s="291">
        <v>2</v>
      </c>
      <c r="J163" s="291">
        <v>131</v>
      </c>
      <c r="K163" s="291">
        <v>32</v>
      </c>
      <c r="L163" s="291">
        <v>188</v>
      </c>
      <c r="M163" s="291">
        <v>12</v>
      </c>
      <c r="N163" s="291">
        <v>17</v>
      </c>
      <c r="O163" s="286"/>
    </row>
    <row r="164" spans="1:15" s="285" customFormat="1" ht="9" customHeight="1">
      <c r="A164" s="286" t="s">
        <v>49</v>
      </c>
      <c r="B164" s="286"/>
      <c r="C164" s="295">
        <f t="shared" si="8"/>
        <v>3205</v>
      </c>
      <c r="D164" s="286">
        <v>105</v>
      </c>
      <c r="E164" s="286">
        <v>32</v>
      </c>
      <c r="F164" s="286">
        <v>1</v>
      </c>
      <c r="G164" s="286">
        <v>786</v>
      </c>
      <c r="H164" s="286">
        <v>306</v>
      </c>
      <c r="I164" s="286">
        <v>6</v>
      </c>
      <c r="J164" s="286">
        <v>616</v>
      </c>
      <c r="K164" s="286">
        <v>188</v>
      </c>
      <c r="L164" s="286">
        <v>879</v>
      </c>
      <c r="M164" s="286">
        <v>11</v>
      </c>
      <c r="N164" s="286">
        <v>275</v>
      </c>
      <c r="O164" s="286"/>
    </row>
    <row r="165" spans="1:15" s="285" customFormat="1" ht="9" customHeight="1">
      <c r="A165" s="286" t="s">
        <v>50</v>
      </c>
      <c r="B165" s="286"/>
      <c r="C165" s="295">
        <f t="shared" si="8"/>
        <v>359</v>
      </c>
      <c r="D165" s="286">
        <v>31</v>
      </c>
      <c r="E165" s="286">
        <v>2</v>
      </c>
      <c r="F165" s="286">
        <v>0</v>
      </c>
      <c r="G165" s="286">
        <v>32</v>
      </c>
      <c r="H165" s="286">
        <v>55</v>
      </c>
      <c r="I165" s="286">
        <v>0</v>
      </c>
      <c r="J165" s="286">
        <v>72</v>
      </c>
      <c r="K165" s="286">
        <v>26</v>
      </c>
      <c r="L165" s="286">
        <v>131</v>
      </c>
      <c r="M165" s="286">
        <v>1</v>
      </c>
      <c r="N165" s="286">
        <v>9</v>
      </c>
      <c r="O165" s="286"/>
    </row>
    <row r="166" spans="1:15" s="285" customFormat="1" ht="9" customHeight="1">
      <c r="A166" s="286" t="s">
        <v>51</v>
      </c>
      <c r="B166" s="286"/>
      <c r="C166" s="295">
        <f t="shared" si="8"/>
        <v>955</v>
      </c>
      <c r="D166" s="286">
        <v>126</v>
      </c>
      <c r="E166" s="286">
        <v>0</v>
      </c>
      <c r="F166" s="286">
        <v>0</v>
      </c>
      <c r="G166" s="286">
        <v>51</v>
      </c>
      <c r="H166" s="286">
        <v>113</v>
      </c>
      <c r="I166" s="286">
        <v>0</v>
      </c>
      <c r="J166" s="286">
        <v>311</v>
      </c>
      <c r="K166" s="286">
        <v>67</v>
      </c>
      <c r="L166" s="286">
        <v>282</v>
      </c>
      <c r="M166" s="286">
        <v>5</v>
      </c>
      <c r="N166" s="286">
        <v>0</v>
      </c>
      <c r="O166" s="286"/>
    </row>
    <row r="167" spans="1:15" s="285" customFormat="1" ht="9" customHeight="1">
      <c r="A167" s="291" t="s">
        <v>52</v>
      </c>
      <c r="B167" s="291"/>
      <c r="C167" s="296">
        <f t="shared" si="8"/>
        <v>5828</v>
      </c>
      <c r="D167" s="291">
        <v>90</v>
      </c>
      <c r="E167" s="291">
        <v>0</v>
      </c>
      <c r="F167" s="291">
        <v>0</v>
      </c>
      <c r="G167" s="343">
        <v>1887</v>
      </c>
      <c r="H167" s="291">
        <v>477</v>
      </c>
      <c r="I167" s="291">
        <v>4</v>
      </c>
      <c r="J167" s="343">
        <v>1232</v>
      </c>
      <c r="K167" s="291">
        <v>289</v>
      </c>
      <c r="L167" s="343">
        <v>1789</v>
      </c>
      <c r="M167" s="291">
        <v>24</v>
      </c>
      <c r="N167" s="291">
        <v>36</v>
      </c>
      <c r="O167" s="286"/>
    </row>
    <row r="168" spans="1:15" s="285" customFormat="1" ht="9" customHeight="1">
      <c r="A168" s="286" t="s">
        <v>53</v>
      </c>
      <c r="B168" s="286"/>
      <c r="C168" s="295">
        <f t="shared" si="8"/>
        <v>23501</v>
      </c>
      <c r="D168" s="286">
        <v>2</v>
      </c>
      <c r="E168" s="286">
        <v>3</v>
      </c>
      <c r="F168" s="286">
        <v>0</v>
      </c>
      <c r="G168" s="342">
        <v>4454</v>
      </c>
      <c r="H168" s="342">
        <v>2181</v>
      </c>
      <c r="I168" s="286">
        <v>7</v>
      </c>
      <c r="J168" s="342">
        <v>5736</v>
      </c>
      <c r="K168" s="342">
        <v>1383</v>
      </c>
      <c r="L168" s="342">
        <v>9582</v>
      </c>
      <c r="M168" s="286">
        <v>10</v>
      </c>
      <c r="N168" s="286">
        <v>143</v>
      </c>
      <c r="O168" s="286"/>
    </row>
    <row r="169" spans="1:15" s="285" customFormat="1" ht="9" customHeight="1">
      <c r="A169" s="286" t="s">
        <v>54</v>
      </c>
      <c r="B169" s="286"/>
      <c r="C169" s="295">
        <f t="shared" si="8"/>
        <v>1204</v>
      </c>
      <c r="D169" s="286">
        <v>91</v>
      </c>
      <c r="E169" s="286">
        <v>2</v>
      </c>
      <c r="F169" s="286">
        <v>0</v>
      </c>
      <c r="G169" s="286">
        <v>472</v>
      </c>
      <c r="H169" s="286">
        <v>80</v>
      </c>
      <c r="I169" s="286">
        <v>0</v>
      </c>
      <c r="J169" s="286">
        <v>246</v>
      </c>
      <c r="K169" s="286">
        <v>20</v>
      </c>
      <c r="L169" s="286">
        <v>271</v>
      </c>
      <c r="M169" s="286">
        <v>15</v>
      </c>
      <c r="N169" s="286">
        <v>7</v>
      </c>
      <c r="O169" s="286"/>
    </row>
    <row r="170" spans="1:15" s="285" customFormat="1" ht="9" customHeight="1">
      <c r="A170" s="286" t="s">
        <v>55</v>
      </c>
      <c r="B170" s="286"/>
      <c r="C170" s="295">
        <f t="shared" si="8"/>
        <v>5282</v>
      </c>
      <c r="D170" s="286">
        <v>78</v>
      </c>
      <c r="E170" s="286">
        <v>2</v>
      </c>
      <c r="F170" s="286">
        <v>1</v>
      </c>
      <c r="G170" s="342">
        <v>2143</v>
      </c>
      <c r="H170" s="286">
        <v>453</v>
      </c>
      <c r="I170" s="286">
        <v>5</v>
      </c>
      <c r="J170" s="342">
        <v>1113</v>
      </c>
      <c r="K170" s="286">
        <v>288</v>
      </c>
      <c r="L170" s="342">
        <v>1134</v>
      </c>
      <c r="M170" s="286">
        <v>13</v>
      </c>
      <c r="N170" s="286">
        <v>52</v>
      </c>
      <c r="O170" s="286"/>
    </row>
    <row r="171" spans="1:15" s="285" customFormat="1" ht="9" customHeight="1">
      <c r="A171" s="291" t="s">
        <v>56</v>
      </c>
      <c r="B171" s="291"/>
      <c r="C171" s="296">
        <f t="shared" si="8"/>
        <v>2971</v>
      </c>
      <c r="D171" s="291">
        <v>17</v>
      </c>
      <c r="E171" s="291">
        <v>1</v>
      </c>
      <c r="F171" s="291">
        <v>0</v>
      </c>
      <c r="G171" s="291">
        <v>147</v>
      </c>
      <c r="H171" s="291">
        <v>380</v>
      </c>
      <c r="I171" s="291">
        <v>14</v>
      </c>
      <c r="J171" s="291">
        <v>642</v>
      </c>
      <c r="K171" s="291">
        <v>191</v>
      </c>
      <c r="L171" s="343">
        <v>1472</v>
      </c>
      <c r="M171" s="291">
        <v>77</v>
      </c>
      <c r="N171" s="291">
        <v>30</v>
      </c>
      <c r="O171" s="286"/>
    </row>
    <row r="172" spans="1:15" s="285" customFormat="1" ht="9" customHeight="1">
      <c r="A172" s="286" t="s">
        <v>57</v>
      </c>
      <c r="B172" s="286"/>
      <c r="C172" s="295">
        <f t="shared" si="8"/>
        <v>456</v>
      </c>
      <c r="D172" s="286">
        <v>14</v>
      </c>
      <c r="E172" s="286">
        <v>3</v>
      </c>
      <c r="F172" s="286">
        <v>0</v>
      </c>
      <c r="G172" s="286">
        <v>144</v>
      </c>
      <c r="H172" s="286">
        <v>35</v>
      </c>
      <c r="I172" s="286">
        <v>0</v>
      </c>
      <c r="J172" s="286">
        <v>108</v>
      </c>
      <c r="K172" s="286">
        <v>19</v>
      </c>
      <c r="L172" s="286">
        <v>105</v>
      </c>
      <c r="M172" s="286">
        <v>11</v>
      </c>
      <c r="N172" s="286">
        <v>17</v>
      </c>
      <c r="O172" s="286"/>
    </row>
    <row r="173" spans="1:15" s="285" customFormat="1" ht="9" customHeight="1">
      <c r="A173" s="286" t="s">
        <v>58</v>
      </c>
      <c r="B173" s="286"/>
      <c r="C173" s="295">
        <f t="shared" si="8"/>
        <v>4270</v>
      </c>
      <c r="D173" s="286">
        <v>70</v>
      </c>
      <c r="E173" s="286">
        <v>4</v>
      </c>
      <c r="F173" s="286">
        <v>0</v>
      </c>
      <c r="G173" s="342">
        <v>1106</v>
      </c>
      <c r="H173" s="286">
        <v>296</v>
      </c>
      <c r="I173" s="286">
        <v>2</v>
      </c>
      <c r="J173" s="286">
        <v>934</v>
      </c>
      <c r="K173" s="286">
        <v>253</v>
      </c>
      <c r="L173" s="342">
        <v>1599</v>
      </c>
      <c r="M173" s="286">
        <v>2</v>
      </c>
      <c r="N173" s="286">
        <v>4</v>
      </c>
      <c r="O173" s="286"/>
    </row>
    <row r="174" spans="1:15" s="285" customFormat="1" ht="9" customHeight="1">
      <c r="A174" s="286" t="s">
        <v>59</v>
      </c>
      <c r="B174" s="286"/>
      <c r="C174" s="295">
        <f t="shared" si="8"/>
        <v>8041</v>
      </c>
      <c r="D174" s="286">
        <v>33</v>
      </c>
      <c r="E174" s="286">
        <v>6</v>
      </c>
      <c r="F174" s="286">
        <v>0</v>
      </c>
      <c r="G174" s="342">
        <v>2509</v>
      </c>
      <c r="H174" s="286">
        <v>602</v>
      </c>
      <c r="I174" s="286">
        <v>6</v>
      </c>
      <c r="J174" s="342">
        <v>2000</v>
      </c>
      <c r="K174" s="286">
        <v>441</v>
      </c>
      <c r="L174" s="342">
        <v>2047</v>
      </c>
      <c r="M174" s="286">
        <v>20</v>
      </c>
      <c r="N174" s="286">
        <v>377</v>
      </c>
      <c r="O174" s="286"/>
    </row>
    <row r="175" spans="1:15" s="285" customFormat="1" ht="9" customHeight="1">
      <c r="A175" s="291" t="s">
        <v>60</v>
      </c>
      <c r="B175" s="291"/>
      <c r="C175" s="296">
        <f t="shared" si="8"/>
        <v>1716</v>
      </c>
      <c r="D175" s="291">
        <v>72</v>
      </c>
      <c r="E175" s="291">
        <v>1</v>
      </c>
      <c r="F175" s="291">
        <v>0</v>
      </c>
      <c r="G175" s="291">
        <v>194</v>
      </c>
      <c r="H175" s="291">
        <v>240</v>
      </c>
      <c r="I175" s="291">
        <v>4</v>
      </c>
      <c r="J175" s="291">
        <v>472</v>
      </c>
      <c r="K175" s="291">
        <v>101</v>
      </c>
      <c r="L175" s="291">
        <v>602</v>
      </c>
      <c r="M175" s="291">
        <v>23</v>
      </c>
      <c r="N175" s="291">
        <v>7</v>
      </c>
      <c r="O175" s="286"/>
    </row>
    <row r="176" spans="1:15" s="285" customFormat="1" ht="9" customHeight="1">
      <c r="A176" s="286" t="s">
        <v>61</v>
      </c>
      <c r="B176" s="286"/>
      <c r="C176" s="295">
        <f t="shared" si="8"/>
        <v>1932</v>
      </c>
      <c r="D176" s="286">
        <v>27</v>
      </c>
      <c r="E176" s="286">
        <v>4</v>
      </c>
      <c r="F176" s="286">
        <v>0</v>
      </c>
      <c r="G176" s="286">
        <v>189</v>
      </c>
      <c r="H176" s="286">
        <v>263</v>
      </c>
      <c r="I176" s="286">
        <v>2</v>
      </c>
      <c r="J176" s="286">
        <v>297</v>
      </c>
      <c r="K176" s="286">
        <v>76</v>
      </c>
      <c r="L176" s="286">
        <v>896</v>
      </c>
      <c r="M176" s="286">
        <v>2</v>
      </c>
      <c r="N176" s="286">
        <v>176</v>
      </c>
      <c r="O176" s="286"/>
    </row>
    <row r="177" spans="1:15" s="285" customFormat="1" ht="9" customHeight="1">
      <c r="A177" s="286" t="s">
        <v>62</v>
      </c>
      <c r="B177" s="286"/>
      <c r="C177" s="295">
        <f t="shared" si="8"/>
        <v>363</v>
      </c>
      <c r="D177" s="286">
        <v>16</v>
      </c>
      <c r="E177" s="286">
        <v>0</v>
      </c>
      <c r="F177" s="286">
        <v>0</v>
      </c>
      <c r="G177" s="286">
        <v>23</v>
      </c>
      <c r="H177" s="286">
        <v>27</v>
      </c>
      <c r="I177" s="286">
        <v>0</v>
      </c>
      <c r="J177" s="286">
        <v>93</v>
      </c>
      <c r="K177" s="286">
        <v>33</v>
      </c>
      <c r="L177" s="286">
        <v>161</v>
      </c>
      <c r="M177" s="286">
        <v>10</v>
      </c>
      <c r="N177" s="286">
        <v>0</v>
      </c>
      <c r="O177" s="286"/>
    </row>
    <row r="178" spans="1:15" s="285" customFormat="1" ht="9" customHeight="1">
      <c r="A178" s="286" t="s">
        <v>63</v>
      </c>
      <c r="B178" s="286"/>
      <c r="C178" s="295">
        <f t="shared" si="8"/>
        <v>10789</v>
      </c>
      <c r="D178" s="286">
        <v>100</v>
      </c>
      <c r="E178" s="286">
        <v>16</v>
      </c>
      <c r="F178" s="286">
        <v>0</v>
      </c>
      <c r="G178" s="342">
        <v>3076</v>
      </c>
      <c r="H178" s="286">
        <v>779</v>
      </c>
      <c r="I178" s="286">
        <v>15</v>
      </c>
      <c r="J178" s="342">
        <v>1055</v>
      </c>
      <c r="K178" s="286">
        <v>742</v>
      </c>
      <c r="L178" s="342">
        <v>2779</v>
      </c>
      <c r="M178" s="286">
        <v>33</v>
      </c>
      <c r="N178" s="342">
        <v>2194</v>
      </c>
      <c r="O178" s="286"/>
    </row>
    <row r="179" spans="1:15" s="285" customFormat="1" ht="9" customHeight="1">
      <c r="A179" s="291" t="s">
        <v>64</v>
      </c>
      <c r="B179" s="291"/>
      <c r="C179" s="296">
        <f t="shared" si="8"/>
        <v>868</v>
      </c>
      <c r="D179" s="291">
        <v>21</v>
      </c>
      <c r="E179" s="291">
        <v>1</v>
      </c>
      <c r="F179" s="291">
        <v>0</v>
      </c>
      <c r="G179" s="291">
        <v>95</v>
      </c>
      <c r="H179" s="291">
        <v>112</v>
      </c>
      <c r="I179" s="291">
        <v>1</v>
      </c>
      <c r="J179" s="291">
        <v>216</v>
      </c>
      <c r="K179" s="291">
        <v>90</v>
      </c>
      <c r="L179" s="291">
        <v>288</v>
      </c>
      <c r="M179" s="291">
        <v>17</v>
      </c>
      <c r="N179" s="291">
        <v>27</v>
      </c>
      <c r="O179" s="286"/>
    </row>
    <row r="180" spans="1:15" s="285" customFormat="1" ht="9" customHeight="1">
      <c r="A180" s="286" t="s">
        <v>65</v>
      </c>
      <c r="B180" s="286"/>
      <c r="C180" s="295">
        <f t="shared" si="8"/>
        <v>2684</v>
      </c>
      <c r="D180" s="286">
        <v>78</v>
      </c>
      <c r="E180" s="286">
        <v>1</v>
      </c>
      <c r="F180" s="286">
        <v>0</v>
      </c>
      <c r="G180" s="286">
        <v>748</v>
      </c>
      <c r="H180" s="286">
        <v>258</v>
      </c>
      <c r="I180" s="286">
        <v>15</v>
      </c>
      <c r="J180" s="286">
        <v>611</v>
      </c>
      <c r="K180" s="286">
        <v>185</v>
      </c>
      <c r="L180" s="286">
        <v>768</v>
      </c>
      <c r="M180" s="286">
        <v>15</v>
      </c>
      <c r="N180" s="286">
        <v>5</v>
      </c>
      <c r="O180" s="286"/>
    </row>
    <row r="181" spans="1:15" s="285" customFormat="1" ht="9" customHeight="1">
      <c r="A181" s="286" t="s">
        <v>66</v>
      </c>
      <c r="B181" s="286"/>
      <c r="C181" s="295">
        <f t="shared" si="8"/>
        <v>1922</v>
      </c>
      <c r="D181" s="286">
        <v>24</v>
      </c>
      <c r="E181" s="286">
        <v>0</v>
      </c>
      <c r="F181" s="286">
        <v>0</v>
      </c>
      <c r="G181" s="286">
        <v>952</v>
      </c>
      <c r="H181" s="286">
        <v>62</v>
      </c>
      <c r="I181" s="286">
        <v>0</v>
      </c>
      <c r="J181" s="286">
        <v>230</v>
      </c>
      <c r="K181" s="286">
        <v>44</v>
      </c>
      <c r="L181" s="286">
        <v>606</v>
      </c>
      <c r="M181" s="286">
        <v>2</v>
      </c>
      <c r="N181" s="286">
        <v>2</v>
      </c>
      <c r="O181" s="286"/>
    </row>
    <row r="182" spans="1:15" s="285" customFormat="1" ht="9" customHeight="1">
      <c r="A182" s="286" t="s">
        <v>67</v>
      </c>
      <c r="B182" s="286"/>
      <c r="C182" s="295">
        <f t="shared" si="8"/>
        <v>1474</v>
      </c>
      <c r="D182" s="286">
        <v>9</v>
      </c>
      <c r="E182" s="286">
        <v>0</v>
      </c>
      <c r="F182" s="286">
        <v>0</v>
      </c>
      <c r="G182" s="286">
        <v>44</v>
      </c>
      <c r="H182" s="286">
        <v>123</v>
      </c>
      <c r="I182" s="286">
        <v>2</v>
      </c>
      <c r="J182" s="286">
        <v>307</v>
      </c>
      <c r="K182" s="286">
        <v>150</v>
      </c>
      <c r="L182" s="286">
        <v>629</v>
      </c>
      <c r="M182" s="286">
        <v>2</v>
      </c>
      <c r="N182" s="286">
        <v>208</v>
      </c>
      <c r="O182" s="286"/>
    </row>
    <row r="183" spans="1:15" s="285" customFormat="1" ht="9" customHeight="1">
      <c r="A183" s="291" t="s">
        <v>68</v>
      </c>
      <c r="B183" s="291"/>
      <c r="C183" s="296">
        <f t="shared" si="8"/>
        <v>1743</v>
      </c>
      <c r="D183" s="291">
        <v>31</v>
      </c>
      <c r="E183" s="291">
        <v>3</v>
      </c>
      <c r="F183" s="291">
        <v>1</v>
      </c>
      <c r="G183" s="291">
        <v>283</v>
      </c>
      <c r="H183" s="291">
        <v>99</v>
      </c>
      <c r="I183" s="291">
        <v>3</v>
      </c>
      <c r="J183" s="291">
        <v>415</v>
      </c>
      <c r="K183" s="291">
        <v>163</v>
      </c>
      <c r="L183" s="291">
        <v>693</v>
      </c>
      <c r="M183" s="291">
        <v>9</v>
      </c>
      <c r="N183" s="291">
        <v>43</v>
      </c>
      <c r="O183" s="286"/>
    </row>
    <row r="184" spans="1:15" s="285" customFormat="1" ht="9" customHeight="1">
      <c r="A184" s="286" t="s">
        <v>69</v>
      </c>
      <c r="B184" s="286"/>
      <c r="C184" s="295">
        <f t="shared" si="8"/>
        <v>2071</v>
      </c>
      <c r="D184" s="286">
        <v>124</v>
      </c>
      <c r="E184" s="286">
        <v>1</v>
      </c>
      <c r="F184" s="286">
        <v>0</v>
      </c>
      <c r="G184" s="286">
        <v>125</v>
      </c>
      <c r="H184" s="286">
        <v>133</v>
      </c>
      <c r="I184" s="286">
        <v>11</v>
      </c>
      <c r="J184" s="286">
        <v>464</v>
      </c>
      <c r="K184" s="286">
        <v>87</v>
      </c>
      <c r="L184" s="286">
        <v>688</v>
      </c>
      <c r="M184" s="286">
        <v>10</v>
      </c>
      <c r="N184" s="286">
        <v>428</v>
      </c>
      <c r="O184" s="286"/>
    </row>
    <row r="185" spans="1:15" s="285" customFormat="1" ht="9" customHeight="1">
      <c r="A185" s="286" t="s">
        <v>70</v>
      </c>
      <c r="B185" s="286"/>
      <c r="C185" s="295">
        <f t="shared" si="8"/>
        <v>3176</v>
      </c>
      <c r="D185" s="286">
        <v>240</v>
      </c>
      <c r="E185" s="286">
        <v>3</v>
      </c>
      <c r="F185" s="286">
        <v>0</v>
      </c>
      <c r="G185" s="286">
        <v>529</v>
      </c>
      <c r="H185" s="286">
        <v>250</v>
      </c>
      <c r="I185" s="286">
        <v>4</v>
      </c>
      <c r="J185" s="286">
        <v>724</v>
      </c>
      <c r="K185" s="286">
        <v>242</v>
      </c>
      <c r="L185" s="342">
        <v>1038</v>
      </c>
      <c r="M185" s="286">
        <v>23</v>
      </c>
      <c r="N185" s="286">
        <v>123</v>
      </c>
      <c r="O185" s="286"/>
    </row>
    <row r="186" spans="1:15" s="285" customFormat="1" ht="9" customHeight="1">
      <c r="A186" s="286" t="s">
        <v>71</v>
      </c>
      <c r="B186" s="286"/>
      <c r="C186" s="295">
        <f t="shared" si="8"/>
        <v>1931</v>
      </c>
      <c r="D186" s="286">
        <v>89</v>
      </c>
      <c r="E186" s="286">
        <v>22</v>
      </c>
      <c r="F186" s="286">
        <v>0</v>
      </c>
      <c r="G186" s="286">
        <v>101</v>
      </c>
      <c r="H186" s="286">
        <v>363</v>
      </c>
      <c r="I186" s="286">
        <v>5</v>
      </c>
      <c r="J186" s="286">
        <v>579</v>
      </c>
      <c r="K186" s="286">
        <v>178</v>
      </c>
      <c r="L186" s="286">
        <v>576</v>
      </c>
      <c r="M186" s="286">
        <v>3</v>
      </c>
      <c r="N186" s="286">
        <v>15</v>
      </c>
      <c r="O186" s="286"/>
    </row>
    <row r="187" spans="1:15" s="285" customFormat="1" ht="9" customHeight="1">
      <c r="A187" s="291" t="s">
        <v>72</v>
      </c>
      <c r="B187" s="291"/>
      <c r="C187" s="296">
        <f t="shared" si="8"/>
        <v>2612</v>
      </c>
      <c r="D187" s="291">
        <v>61</v>
      </c>
      <c r="E187" s="291">
        <v>0</v>
      </c>
      <c r="F187" s="291">
        <v>0</v>
      </c>
      <c r="G187" s="291">
        <v>509</v>
      </c>
      <c r="H187" s="291">
        <v>219</v>
      </c>
      <c r="I187" s="291">
        <v>18</v>
      </c>
      <c r="J187" s="291">
        <v>632</v>
      </c>
      <c r="K187" s="291">
        <v>249</v>
      </c>
      <c r="L187" s="291">
        <v>699</v>
      </c>
      <c r="M187" s="291">
        <v>28</v>
      </c>
      <c r="N187" s="291">
        <v>197</v>
      </c>
      <c r="O187" s="286"/>
    </row>
    <row r="188" spans="1:15" s="285" customFormat="1" ht="9" customHeight="1">
      <c r="A188" s="286" t="s">
        <v>73</v>
      </c>
      <c r="B188" s="286"/>
      <c r="C188" s="295">
        <f t="shared" si="8"/>
        <v>258</v>
      </c>
      <c r="D188" s="286">
        <v>1</v>
      </c>
      <c r="E188" s="286">
        <v>0</v>
      </c>
      <c r="F188" s="286">
        <v>0</v>
      </c>
      <c r="G188" s="286">
        <v>93</v>
      </c>
      <c r="H188" s="286">
        <v>10</v>
      </c>
      <c r="I188" s="286">
        <v>1</v>
      </c>
      <c r="J188" s="286">
        <v>41</v>
      </c>
      <c r="K188" s="286">
        <v>7</v>
      </c>
      <c r="L188" s="286">
        <v>91</v>
      </c>
      <c r="M188" s="286">
        <v>2</v>
      </c>
      <c r="N188" s="286">
        <v>12</v>
      </c>
      <c r="O188" s="286"/>
    </row>
    <row r="189" spans="1:15" s="285" customFormat="1" ht="9" customHeight="1">
      <c r="A189" s="286" t="s">
        <v>74</v>
      </c>
      <c r="B189" s="286"/>
      <c r="C189" s="295">
        <f t="shared" si="8"/>
        <v>3446</v>
      </c>
      <c r="D189" s="286">
        <v>167</v>
      </c>
      <c r="E189" s="286">
        <v>0</v>
      </c>
      <c r="F189" s="286">
        <v>1</v>
      </c>
      <c r="G189" s="286">
        <v>326</v>
      </c>
      <c r="H189" s="286">
        <v>294</v>
      </c>
      <c r="I189" s="286">
        <v>2</v>
      </c>
      <c r="J189" s="342">
        <v>1020</v>
      </c>
      <c r="K189" s="286">
        <v>397</v>
      </c>
      <c r="L189" s="342">
        <v>1207</v>
      </c>
      <c r="M189" s="286">
        <v>32</v>
      </c>
      <c r="N189" s="286">
        <v>0</v>
      </c>
      <c r="O189" s="286"/>
    </row>
    <row r="190" spans="1:15" s="285" customFormat="1" ht="9" customHeight="1">
      <c r="A190" s="286" t="s">
        <v>75</v>
      </c>
      <c r="B190" s="286"/>
      <c r="C190" s="295">
        <f t="shared" si="8"/>
        <v>1439</v>
      </c>
      <c r="D190" s="286">
        <v>41</v>
      </c>
      <c r="E190" s="286">
        <v>0</v>
      </c>
      <c r="F190" s="286">
        <v>0</v>
      </c>
      <c r="G190" s="286">
        <v>261</v>
      </c>
      <c r="H190" s="286">
        <v>139</v>
      </c>
      <c r="I190" s="286">
        <v>0</v>
      </c>
      <c r="J190" s="286">
        <v>448</v>
      </c>
      <c r="K190" s="286">
        <v>91</v>
      </c>
      <c r="L190" s="286">
        <v>439</v>
      </c>
      <c r="M190" s="286">
        <v>5</v>
      </c>
      <c r="N190" s="286">
        <v>15</v>
      </c>
      <c r="O190" s="286"/>
    </row>
    <row r="191" spans="1:15" s="285" customFormat="1" ht="9" customHeight="1">
      <c r="A191" s="291" t="s">
        <v>76</v>
      </c>
      <c r="B191" s="291"/>
      <c r="C191" s="296">
        <f t="shared" si="8"/>
        <v>356</v>
      </c>
      <c r="D191" s="291">
        <v>21</v>
      </c>
      <c r="E191" s="291">
        <v>1</v>
      </c>
      <c r="F191" s="291">
        <v>0</v>
      </c>
      <c r="G191" s="291">
        <v>35</v>
      </c>
      <c r="H191" s="291">
        <v>30</v>
      </c>
      <c r="I191" s="291">
        <v>1</v>
      </c>
      <c r="J191" s="291">
        <v>111</v>
      </c>
      <c r="K191" s="291">
        <v>16</v>
      </c>
      <c r="L191" s="291">
        <v>136</v>
      </c>
      <c r="M191" s="291">
        <v>5</v>
      </c>
      <c r="N191" s="291">
        <v>0</v>
      </c>
      <c r="O191" s="286"/>
    </row>
    <row r="192" spans="1:15" s="285" customFormat="1" ht="9" customHeight="1">
      <c r="A192" s="284"/>
      <c r="B192" s="284"/>
      <c r="C192" s="295"/>
      <c r="D192" s="307"/>
      <c r="E192" s="307"/>
      <c r="F192" s="307"/>
      <c r="G192" s="295"/>
      <c r="H192" s="295"/>
      <c r="I192" s="295"/>
      <c r="J192" s="295"/>
      <c r="K192" s="295"/>
      <c r="L192" s="295"/>
      <c r="M192" s="295"/>
      <c r="N192" s="295"/>
      <c r="O192" s="286"/>
    </row>
    <row r="193" spans="1:15" s="285" customFormat="1" ht="9" customHeight="1">
      <c r="A193" s="284">
        <v>2000</v>
      </c>
      <c r="B193" s="284"/>
      <c r="C193" s="295"/>
      <c r="D193" s="307"/>
      <c r="E193" s="307"/>
      <c r="F193" s="307"/>
      <c r="G193" s="295"/>
      <c r="H193" s="295"/>
      <c r="I193" s="295"/>
      <c r="J193" s="295"/>
      <c r="K193" s="295"/>
      <c r="L193" s="295"/>
      <c r="M193" s="295"/>
      <c r="N193" s="295"/>
      <c r="O193" s="286"/>
    </row>
    <row r="194" spans="1:15" s="285" customFormat="1" ht="9" customHeight="1">
      <c r="A194" s="288" t="s">
        <v>44</v>
      </c>
      <c r="B194" s="288"/>
      <c r="C194" s="308">
        <f>SUM(C196:C227)</f>
        <v>104269</v>
      </c>
      <c r="D194" s="308">
        <f t="shared" ref="D194:N194" si="9">SUM(D196:D227)</f>
        <v>1967</v>
      </c>
      <c r="E194" s="308">
        <f t="shared" si="9"/>
        <v>109</v>
      </c>
      <c r="F194" s="308">
        <f t="shared" si="9"/>
        <v>7</v>
      </c>
      <c r="G194" s="308">
        <f t="shared" si="9"/>
        <v>22697</v>
      </c>
      <c r="H194" s="308">
        <f t="shared" si="9"/>
        <v>9887</v>
      </c>
      <c r="I194" s="308">
        <f t="shared" si="9"/>
        <v>206</v>
      </c>
      <c r="J194" s="308">
        <f t="shared" si="9"/>
        <v>22515</v>
      </c>
      <c r="K194" s="308">
        <f t="shared" si="9"/>
        <v>6824</v>
      </c>
      <c r="L194" s="308">
        <f t="shared" si="9"/>
        <v>34465</v>
      </c>
      <c r="M194" s="308">
        <f t="shared" si="9"/>
        <v>887</v>
      </c>
      <c r="N194" s="308">
        <f t="shared" si="9"/>
        <v>4705</v>
      </c>
      <c r="O194" s="286"/>
    </row>
    <row r="195" spans="1:15" s="285" customFormat="1" ht="3.95" customHeight="1">
      <c r="A195" s="288"/>
      <c r="B195" s="288"/>
      <c r="C195" s="308"/>
      <c r="D195" s="308"/>
      <c r="E195" s="308"/>
      <c r="F195" s="308"/>
      <c r="G195" s="308"/>
      <c r="H195" s="308"/>
      <c r="I195" s="308"/>
      <c r="J195" s="308"/>
      <c r="K195" s="308"/>
      <c r="L195" s="308"/>
      <c r="M195" s="308"/>
      <c r="N195" s="308"/>
      <c r="O195" s="286"/>
    </row>
    <row r="196" spans="1:15" s="285" customFormat="1" ht="9" customHeight="1">
      <c r="A196" s="365" t="s">
        <v>45</v>
      </c>
      <c r="B196" s="365"/>
      <c r="C196" s="295">
        <f t="shared" ref="C196:C227" si="10">SUM(D196:N196)</f>
        <v>897</v>
      </c>
      <c r="D196" s="286">
        <v>20</v>
      </c>
      <c r="E196" s="286">
        <v>0</v>
      </c>
      <c r="F196" s="286">
        <v>0</v>
      </c>
      <c r="G196" s="286">
        <v>221</v>
      </c>
      <c r="H196" s="286">
        <v>62</v>
      </c>
      <c r="I196" s="286">
        <v>3</v>
      </c>
      <c r="J196" s="286">
        <v>194</v>
      </c>
      <c r="K196" s="286">
        <v>66</v>
      </c>
      <c r="L196" s="286">
        <v>294</v>
      </c>
      <c r="M196" s="286">
        <v>0</v>
      </c>
      <c r="N196" s="286">
        <v>37</v>
      </c>
      <c r="O196" s="286"/>
    </row>
    <row r="197" spans="1:15" s="285" customFormat="1" ht="9" customHeight="1">
      <c r="A197" s="365" t="s">
        <v>46</v>
      </c>
      <c r="B197" s="365"/>
      <c r="C197" s="295">
        <f t="shared" si="10"/>
        <v>5092</v>
      </c>
      <c r="D197" s="286">
        <v>73</v>
      </c>
      <c r="E197" s="286">
        <v>1</v>
      </c>
      <c r="F197" s="286">
        <v>0</v>
      </c>
      <c r="G197" s="342">
        <v>1450</v>
      </c>
      <c r="H197" s="286">
        <v>488</v>
      </c>
      <c r="I197" s="286">
        <v>30</v>
      </c>
      <c r="J197" s="286">
        <v>1048</v>
      </c>
      <c r="K197" s="286">
        <v>263</v>
      </c>
      <c r="L197" s="342">
        <v>1640</v>
      </c>
      <c r="M197" s="286">
        <v>62</v>
      </c>
      <c r="N197" s="286">
        <v>37</v>
      </c>
      <c r="O197" s="286"/>
    </row>
    <row r="198" spans="1:15" s="285" customFormat="1" ht="9" customHeight="1">
      <c r="A198" s="365" t="s">
        <v>47</v>
      </c>
      <c r="B198" s="365"/>
      <c r="C198" s="295">
        <f t="shared" si="10"/>
        <v>502</v>
      </c>
      <c r="D198" s="286">
        <v>15</v>
      </c>
      <c r="E198" s="286">
        <v>1</v>
      </c>
      <c r="F198" s="286">
        <v>0</v>
      </c>
      <c r="G198" s="286">
        <v>30</v>
      </c>
      <c r="H198" s="286">
        <v>91</v>
      </c>
      <c r="I198" s="286">
        <v>1</v>
      </c>
      <c r="J198" s="286">
        <v>94</v>
      </c>
      <c r="K198" s="286">
        <v>28</v>
      </c>
      <c r="L198" s="286">
        <v>234</v>
      </c>
      <c r="M198" s="286">
        <v>7</v>
      </c>
      <c r="N198" s="286">
        <v>1</v>
      </c>
      <c r="O198" s="286"/>
    </row>
    <row r="199" spans="1:15" s="285" customFormat="1" ht="9" customHeight="1">
      <c r="A199" s="366" t="s">
        <v>48</v>
      </c>
      <c r="B199" s="366"/>
      <c r="C199" s="296">
        <f t="shared" si="10"/>
        <v>608</v>
      </c>
      <c r="D199" s="291">
        <v>13</v>
      </c>
      <c r="E199" s="291">
        <v>0</v>
      </c>
      <c r="F199" s="291">
        <v>0</v>
      </c>
      <c r="G199" s="291">
        <v>47</v>
      </c>
      <c r="H199" s="291">
        <v>63</v>
      </c>
      <c r="I199" s="291">
        <v>0</v>
      </c>
      <c r="J199" s="291">
        <v>162</v>
      </c>
      <c r="K199" s="291">
        <v>41</v>
      </c>
      <c r="L199" s="291">
        <v>234</v>
      </c>
      <c r="M199" s="291">
        <v>21</v>
      </c>
      <c r="N199" s="291">
        <v>27</v>
      </c>
      <c r="O199" s="286"/>
    </row>
    <row r="200" spans="1:15" s="285" customFormat="1" ht="9" customHeight="1">
      <c r="A200" s="365" t="s">
        <v>49</v>
      </c>
      <c r="B200" s="365"/>
      <c r="C200" s="295">
        <f t="shared" si="10"/>
        <v>3826</v>
      </c>
      <c r="D200" s="286">
        <v>75</v>
      </c>
      <c r="E200" s="286">
        <v>13</v>
      </c>
      <c r="F200" s="286">
        <v>0</v>
      </c>
      <c r="G200" s="286">
        <v>1111</v>
      </c>
      <c r="H200" s="286">
        <v>397</v>
      </c>
      <c r="I200" s="286">
        <v>3</v>
      </c>
      <c r="J200" s="286">
        <v>710</v>
      </c>
      <c r="K200" s="286">
        <v>266</v>
      </c>
      <c r="L200" s="286">
        <v>957</v>
      </c>
      <c r="M200" s="286">
        <v>19</v>
      </c>
      <c r="N200" s="286">
        <v>275</v>
      </c>
      <c r="O200" s="286"/>
    </row>
    <row r="201" spans="1:15" s="285" customFormat="1" ht="9" customHeight="1">
      <c r="A201" s="365" t="s">
        <v>50</v>
      </c>
      <c r="B201" s="365"/>
      <c r="C201" s="295">
        <f t="shared" si="10"/>
        <v>360</v>
      </c>
      <c r="D201" s="286">
        <v>24</v>
      </c>
      <c r="E201" s="286">
        <v>1</v>
      </c>
      <c r="F201" s="286">
        <v>0</v>
      </c>
      <c r="G201" s="286">
        <v>34</v>
      </c>
      <c r="H201" s="286">
        <v>66</v>
      </c>
      <c r="I201" s="286">
        <v>2</v>
      </c>
      <c r="J201" s="286">
        <v>60</v>
      </c>
      <c r="K201" s="286">
        <v>22</v>
      </c>
      <c r="L201" s="286">
        <v>141</v>
      </c>
      <c r="M201" s="286">
        <v>0</v>
      </c>
      <c r="N201" s="286">
        <v>10</v>
      </c>
      <c r="O201" s="286"/>
    </row>
    <row r="202" spans="1:15" s="285" customFormat="1" ht="9" customHeight="1">
      <c r="A202" s="365" t="s">
        <v>51</v>
      </c>
      <c r="B202" s="365"/>
      <c r="C202" s="295">
        <f t="shared" si="10"/>
        <v>854</v>
      </c>
      <c r="D202" s="286">
        <v>99</v>
      </c>
      <c r="E202" s="286">
        <v>0</v>
      </c>
      <c r="F202" s="286">
        <v>0</v>
      </c>
      <c r="G202" s="286">
        <v>39</v>
      </c>
      <c r="H202" s="286">
        <v>110</v>
      </c>
      <c r="I202" s="286">
        <v>2</v>
      </c>
      <c r="J202" s="286">
        <v>227</v>
      </c>
      <c r="K202" s="286">
        <v>69</v>
      </c>
      <c r="L202" s="286">
        <v>301</v>
      </c>
      <c r="M202" s="286">
        <v>6</v>
      </c>
      <c r="N202" s="286">
        <v>1</v>
      </c>
      <c r="O202" s="286"/>
    </row>
    <row r="203" spans="1:15" s="285" customFormat="1" ht="9" customHeight="1">
      <c r="A203" s="366" t="s">
        <v>52</v>
      </c>
      <c r="B203" s="366"/>
      <c r="C203" s="296">
        <f t="shared" si="10"/>
        <v>6526</v>
      </c>
      <c r="D203" s="291">
        <v>108</v>
      </c>
      <c r="E203" s="291">
        <v>27</v>
      </c>
      <c r="F203" s="291">
        <v>0</v>
      </c>
      <c r="G203" s="343">
        <v>1989</v>
      </c>
      <c r="H203" s="291">
        <v>614</v>
      </c>
      <c r="I203" s="291">
        <v>3</v>
      </c>
      <c r="J203" s="343">
        <v>1526</v>
      </c>
      <c r="K203" s="291">
        <v>360</v>
      </c>
      <c r="L203" s="343">
        <v>1832</v>
      </c>
      <c r="M203" s="291">
        <v>29</v>
      </c>
      <c r="N203" s="291">
        <v>38</v>
      </c>
      <c r="O203" s="286"/>
    </row>
    <row r="204" spans="1:15" s="285" customFormat="1" ht="9" customHeight="1">
      <c r="A204" s="286" t="s">
        <v>53</v>
      </c>
      <c r="B204" s="365"/>
      <c r="C204" s="295">
        <f t="shared" si="10"/>
        <v>22687</v>
      </c>
      <c r="D204" s="286">
        <v>13</v>
      </c>
      <c r="E204" s="286">
        <v>4</v>
      </c>
      <c r="F204" s="286">
        <v>0</v>
      </c>
      <c r="G204" s="342">
        <v>4135</v>
      </c>
      <c r="H204" s="342">
        <v>2218</v>
      </c>
      <c r="I204" s="286">
        <v>6</v>
      </c>
      <c r="J204" s="342">
        <v>5427</v>
      </c>
      <c r="K204" s="342">
        <v>1371</v>
      </c>
      <c r="L204" s="342">
        <v>9352</v>
      </c>
      <c r="M204" s="286">
        <v>52</v>
      </c>
      <c r="N204" s="286">
        <v>109</v>
      </c>
      <c r="O204" s="286"/>
    </row>
    <row r="205" spans="1:15" s="285" customFormat="1" ht="9" customHeight="1">
      <c r="A205" s="365" t="s">
        <v>54</v>
      </c>
      <c r="B205" s="365"/>
      <c r="C205" s="295">
        <f t="shared" si="10"/>
        <v>1440</v>
      </c>
      <c r="D205" s="286">
        <v>104</v>
      </c>
      <c r="E205" s="286">
        <v>3</v>
      </c>
      <c r="F205" s="286">
        <v>1</v>
      </c>
      <c r="G205" s="286">
        <v>574</v>
      </c>
      <c r="H205" s="286">
        <v>116</v>
      </c>
      <c r="I205" s="286">
        <v>4</v>
      </c>
      <c r="J205" s="286">
        <v>263</v>
      </c>
      <c r="K205" s="286">
        <v>122</v>
      </c>
      <c r="L205" s="286">
        <v>236</v>
      </c>
      <c r="M205" s="286">
        <v>15</v>
      </c>
      <c r="N205" s="286">
        <v>2</v>
      </c>
      <c r="O205" s="286"/>
    </row>
    <row r="206" spans="1:15" s="285" customFormat="1" ht="9" customHeight="1">
      <c r="A206" s="365" t="s">
        <v>55</v>
      </c>
      <c r="B206" s="365"/>
      <c r="C206" s="295">
        <f t="shared" si="10"/>
        <v>5978</v>
      </c>
      <c r="D206" s="286">
        <v>117</v>
      </c>
      <c r="E206" s="286">
        <v>0</v>
      </c>
      <c r="F206" s="286">
        <v>0</v>
      </c>
      <c r="G206" s="342">
        <v>2236</v>
      </c>
      <c r="H206" s="286">
        <v>600</v>
      </c>
      <c r="I206" s="286">
        <v>6</v>
      </c>
      <c r="J206" s="342">
        <v>1124</v>
      </c>
      <c r="K206" s="286">
        <v>333</v>
      </c>
      <c r="L206" s="342">
        <v>1318</v>
      </c>
      <c r="M206" s="286">
        <v>10</v>
      </c>
      <c r="N206" s="286">
        <v>234</v>
      </c>
      <c r="O206" s="286"/>
    </row>
    <row r="207" spans="1:15" s="285" customFormat="1" ht="9" customHeight="1">
      <c r="A207" s="366" t="s">
        <v>56</v>
      </c>
      <c r="B207" s="366"/>
      <c r="C207" s="296">
        <f t="shared" si="10"/>
        <v>3084</v>
      </c>
      <c r="D207" s="291">
        <v>37</v>
      </c>
      <c r="E207" s="291">
        <v>3</v>
      </c>
      <c r="F207" s="291">
        <v>0</v>
      </c>
      <c r="G207" s="291">
        <v>151</v>
      </c>
      <c r="H207" s="291">
        <v>355</v>
      </c>
      <c r="I207" s="291">
        <v>22</v>
      </c>
      <c r="J207" s="291">
        <v>606</v>
      </c>
      <c r="K207" s="291">
        <v>166</v>
      </c>
      <c r="L207" s="343">
        <v>1395</v>
      </c>
      <c r="M207" s="291">
        <v>243</v>
      </c>
      <c r="N207" s="291">
        <v>106</v>
      </c>
      <c r="O207" s="286"/>
    </row>
    <row r="208" spans="1:15" s="285" customFormat="1" ht="9" customHeight="1">
      <c r="A208" s="365" t="s">
        <v>57</v>
      </c>
      <c r="B208" s="365"/>
      <c r="C208" s="295">
        <f t="shared" si="10"/>
        <v>504</v>
      </c>
      <c r="D208" s="286">
        <v>9</v>
      </c>
      <c r="E208" s="286">
        <v>6</v>
      </c>
      <c r="F208" s="286">
        <v>0</v>
      </c>
      <c r="G208" s="286">
        <v>164</v>
      </c>
      <c r="H208" s="286">
        <v>36</v>
      </c>
      <c r="I208" s="286">
        <v>1</v>
      </c>
      <c r="J208" s="286">
        <v>114</v>
      </c>
      <c r="K208" s="286">
        <v>21</v>
      </c>
      <c r="L208" s="286">
        <v>128</v>
      </c>
      <c r="M208" s="286">
        <v>15</v>
      </c>
      <c r="N208" s="286">
        <v>10</v>
      </c>
      <c r="O208" s="286"/>
    </row>
    <row r="209" spans="1:15" s="285" customFormat="1" ht="9" customHeight="1">
      <c r="A209" s="365" t="s">
        <v>58</v>
      </c>
      <c r="B209" s="365"/>
      <c r="C209" s="295">
        <f t="shared" si="10"/>
        <v>4469</v>
      </c>
      <c r="D209" s="286">
        <v>84</v>
      </c>
      <c r="E209" s="286">
        <v>4</v>
      </c>
      <c r="F209" s="286">
        <v>0</v>
      </c>
      <c r="G209" s="342">
        <v>954</v>
      </c>
      <c r="H209" s="286">
        <v>312</v>
      </c>
      <c r="I209" s="286">
        <v>0</v>
      </c>
      <c r="J209" s="286">
        <v>1017</v>
      </c>
      <c r="K209" s="286">
        <v>243</v>
      </c>
      <c r="L209" s="342">
        <v>1840</v>
      </c>
      <c r="M209" s="286">
        <v>14</v>
      </c>
      <c r="N209" s="286">
        <v>1</v>
      </c>
      <c r="O209" s="286"/>
    </row>
    <row r="210" spans="1:15" s="285" customFormat="1" ht="9" customHeight="1">
      <c r="A210" s="365" t="s">
        <v>59</v>
      </c>
      <c r="B210" s="365"/>
      <c r="C210" s="295">
        <f t="shared" si="10"/>
        <v>6835</v>
      </c>
      <c r="D210" s="286">
        <v>37</v>
      </c>
      <c r="E210" s="286">
        <v>4</v>
      </c>
      <c r="F210" s="286">
        <v>0</v>
      </c>
      <c r="G210" s="342">
        <v>2047</v>
      </c>
      <c r="H210" s="286">
        <v>468</v>
      </c>
      <c r="I210" s="286">
        <v>64</v>
      </c>
      <c r="J210" s="342">
        <v>1741</v>
      </c>
      <c r="K210" s="286">
        <v>340</v>
      </c>
      <c r="L210" s="342">
        <v>1890</v>
      </c>
      <c r="M210" s="286">
        <v>72</v>
      </c>
      <c r="N210" s="286">
        <v>172</v>
      </c>
      <c r="O210" s="286"/>
    </row>
    <row r="211" spans="1:15" s="285" customFormat="1" ht="9" customHeight="1">
      <c r="A211" s="366" t="s">
        <v>60</v>
      </c>
      <c r="B211" s="366"/>
      <c r="C211" s="296">
        <f t="shared" si="10"/>
        <v>1735</v>
      </c>
      <c r="D211" s="291">
        <v>63</v>
      </c>
      <c r="E211" s="291">
        <v>3</v>
      </c>
      <c r="F211" s="291">
        <v>1</v>
      </c>
      <c r="G211" s="291">
        <v>190</v>
      </c>
      <c r="H211" s="291">
        <v>213</v>
      </c>
      <c r="I211" s="291">
        <v>14</v>
      </c>
      <c r="J211" s="291">
        <v>497</v>
      </c>
      <c r="K211" s="291">
        <v>110</v>
      </c>
      <c r="L211" s="291">
        <v>620</v>
      </c>
      <c r="M211" s="291">
        <v>24</v>
      </c>
      <c r="N211" s="291">
        <v>0</v>
      </c>
      <c r="O211" s="286"/>
    </row>
    <row r="212" spans="1:15" s="285" customFormat="1" ht="9" customHeight="1">
      <c r="A212" s="365" t="s">
        <v>61</v>
      </c>
      <c r="B212" s="365"/>
      <c r="C212" s="295">
        <f t="shared" si="10"/>
        <v>2050</v>
      </c>
      <c r="D212" s="286">
        <v>37</v>
      </c>
      <c r="E212" s="286">
        <v>0</v>
      </c>
      <c r="F212" s="286">
        <v>1</v>
      </c>
      <c r="G212" s="286">
        <v>176</v>
      </c>
      <c r="H212" s="286">
        <v>341</v>
      </c>
      <c r="I212" s="286">
        <v>1</v>
      </c>
      <c r="J212" s="286">
        <v>295</v>
      </c>
      <c r="K212" s="286">
        <v>80</v>
      </c>
      <c r="L212" s="286">
        <v>935</v>
      </c>
      <c r="M212" s="286">
        <v>9</v>
      </c>
      <c r="N212" s="286">
        <v>175</v>
      </c>
      <c r="O212" s="286"/>
    </row>
    <row r="213" spans="1:15" s="285" customFormat="1" ht="9" customHeight="1">
      <c r="A213" s="365" t="s">
        <v>62</v>
      </c>
      <c r="B213" s="365"/>
      <c r="C213" s="295">
        <f t="shared" si="10"/>
        <v>569</v>
      </c>
      <c r="D213" s="286">
        <v>27</v>
      </c>
      <c r="E213" s="286">
        <v>0</v>
      </c>
      <c r="F213" s="286">
        <v>0</v>
      </c>
      <c r="G213" s="286">
        <v>27</v>
      </c>
      <c r="H213" s="286">
        <v>67</v>
      </c>
      <c r="I213" s="286">
        <v>1</v>
      </c>
      <c r="J213" s="286">
        <v>117</v>
      </c>
      <c r="K213" s="286">
        <v>48</v>
      </c>
      <c r="L213" s="286">
        <v>278</v>
      </c>
      <c r="M213" s="286">
        <v>4</v>
      </c>
      <c r="N213" s="286">
        <v>0</v>
      </c>
      <c r="O213" s="286"/>
    </row>
    <row r="214" spans="1:15" s="285" customFormat="1" ht="9" customHeight="1">
      <c r="A214" s="365" t="s">
        <v>63</v>
      </c>
      <c r="B214" s="365"/>
      <c r="C214" s="295">
        <f t="shared" si="10"/>
        <v>11218</v>
      </c>
      <c r="D214" s="286">
        <v>83</v>
      </c>
      <c r="E214" s="286">
        <v>17</v>
      </c>
      <c r="F214" s="286">
        <v>1</v>
      </c>
      <c r="G214" s="342">
        <v>3188</v>
      </c>
      <c r="H214" s="286">
        <v>951</v>
      </c>
      <c r="I214" s="286">
        <v>11</v>
      </c>
      <c r="J214" s="342">
        <v>1335</v>
      </c>
      <c r="K214" s="286">
        <v>868</v>
      </c>
      <c r="L214" s="342">
        <v>2937</v>
      </c>
      <c r="M214" s="286">
        <v>60</v>
      </c>
      <c r="N214" s="342">
        <v>1767</v>
      </c>
      <c r="O214" s="286"/>
    </row>
    <row r="215" spans="1:15" s="285" customFormat="1" ht="9" customHeight="1">
      <c r="A215" s="366" t="s">
        <v>64</v>
      </c>
      <c r="B215" s="366"/>
      <c r="C215" s="296">
        <f t="shared" si="10"/>
        <v>786</v>
      </c>
      <c r="D215" s="291">
        <v>11</v>
      </c>
      <c r="E215" s="291">
        <v>0</v>
      </c>
      <c r="F215" s="291">
        <v>3</v>
      </c>
      <c r="G215" s="291">
        <v>61</v>
      </c>
      <c r="H215" s="291">
        <v>98</v>
      </c>
      <c r="I215" s="291">
        <v>0</v>
      </c>
      <c r="J215" s="291">
        <v>202</v>
      </c>
      <c r="K215" s="291">
        <v>86</v>
      </c>
      <c r="L215" s="291">
        <v>289</v>
      </c>
      <c r="M215" s="291">
        <v>8</v>
      </c>
      <c r="N215" s="291">
        <v>28</v>
      </c>
      <c r="O215" s="286"/>
    </row>
    <row r="216" spans="1:15" s="285" customFormat="1" ht="9" customHeight="1">
      <c r="A216" s="365" t="s">
        <v>65</v>
      </c>
      <c r="B216" s="365"/>
      <c r="C216" s="295">
        <f t="shared" si="10"/>
        <v>2962</v>
      </c>
      <c r="D216" s="286">
        <v>52</v>
      </c>
      <c r="E216" s="286">
        <v>0</v>
      </c>
      <c r="F216" s="286">
        <v>0</v>
      </c>
      <c r="G216" s="286">
        <v>776</v>
      </c>
      <c r="H216" s="286">
        <v>346</v>
      </c>
      <c r="I216" s="286">
        <v>6</v>
      </c>
      <c r="J216" s="286">
        <v>590</v>
      </c>
      <c r="K216" s="286">
        <v>219</v>
      </c>
      <c r="L216" s="286">
        <v>936</v>
      </c>
      <c r="M216" s="286">
        <v>14</v>
      </c>
      <c r="N216" s="286">
        <v>23</v>
      </c>
      <c r="O216" s="286"/>
    </row>
    <row r="217" spans="1:15" s="285" customFormat="1" ht="9" customHeight="1">
      <c r="A217" s="365" t="s">
        <v>66</v>
      </c>
      <c r="B217" s="365"/>
      <c r="C217" s="295">
        <f t="shared" si="10"/>
        <v>2395</v>
      </c>
      <c r="D217" s="286">
        <v>39</v>
      </c>
      <c r="E217" s="286">
        <v>0</v>
      </c>
      <c r="F217" s="286">
        <v>0</v>
      </c>
      <c r="G217" s="286">
        <v>695</v>
      </c>
      <c r="H217" s="286">
        <v>51</v>
      </c>
      <c r="I217" s="286">
        <v>1</v>
      </c>
      <c r="J217" s="286">
        <v>290</v>
      </c>
      <c r="K217" s="286">
        <v>116</v>
      </c>
      <c r="L217" s="286">
        <v>712</v>
      </c>
      <c r="M217" s="286">
        <v>12</v>
      </c>
      <c r="N217" s="286">
        <v>479</v>
      </c>
      <c r="O217" s="286"/>
    </row>
    <row r="218" spans="1:15" s="285" customFormat="1" ht="9" customHeight="1">
      <c r="A218" s="365" t="s">
        <v>67</v>
      </c>
      <c r="B218" s="365"/>
      <c r="C218" s="295">
        <f t="shared" si="10"/>
        <v>1832</v>
      </c>
      <c r="D218" s="286">
        <v>5</v>
      </c>
      <c r="E218" s="286">
        <v>0</v>
      </c>
      <c r="F218" s="286">
        <v>0</v>
      </c>
      <c r="G218" s="286">
        <v>44</v>
      </c>
      <c r="H218" s="286">
        <v>75</v>
      </c>
      <c r="I218" s="286">
        <v>5</v>
      </c>
      <c r="J218" s="286">
        <v>360</v>
      </c>
      <c r="K218" s="286">
        <v>122</v>
      </c>
      <c r="L218" s="286">
        <v>872</v>
      </c>
      <c r="M218" s="286">
        <v>9</v>
      </c>
      <c r="N218" s="286">
        <v>340</v>
      </c>
      <c r="O218" s="286"/>
    </row>
    <row r="219" spans="1:15" s="285" customFormat="1" ht="9" customHeight="1">
      <c r="A219" s="366" t="s">
        <v>68</v>
      </c>
      <c r="B219" s="366"/>
      <c r="C219" s="296">
        <f t="shared" si="10"/>
        <v>1802</v>
      </c>
      <c r="D219" s="291">
        <v>53</v>
      </c>
      <c r="E219" s="291">
        <v>5</v>
      </c>
      <c r="F219" s="291">
        <v>0</v>
      </c>
      <c r="G219" s="291">
        <v>379</v>
      </c>
      <c r="H219" s="291">
        <v>130</v>
      </c>
      <c r="I219" s="291">
        <v>1</v>
      </c>
      <c r="J219" s="291">
        <v>417</v>
      </c>
      <c r="K219" s="291">
        <v>228</v>
      </c>
      <c r="L219" s="291">
        <v>486</v>
      </c>
      <c r="M219" s="291">
        <v>7</v>
      </c>
      <c r="N219" s="291">
        <v>96</v>
      </c>
      <c r="O219" s="286"/>
    </row>
    <row r="220" spans="1:15" s="285" customFormat="1" ht="9" customHeight="1">
      <c r="A220" s="365" t="s">
        <v>69</v>
      </c>
      <c r="B220" s="365"/>
      <c r="C220" s="295">
        <f t="shared" si="10"/>
        <v>2136</v>
      </c>
      <c r="D220" s="286">
        <v>185</v>
      </c>
      <c r="E220" s="286">
        <v>1</v>
      </c>
      <c r="F220" s="286">
        <v>0</v>
      </c>
      <c r="G220" s="286">
        <v>107</v>
      </c>
      <c r="H220" s="286">
        <v>235</v>
      </c>
      <c r="I220" s="286">
        <v>7</v>
      </c>
      <c r="J220" s="286">
        <v>520</v>
      </c>
      <c r="K220" s="286">
        <v>115</v>
      </c>
      <c r="L220" s="286">
        <v>688</v>
      </c>
      <c r="M220" s="286">
        <v>8</v>
      </c>
      <c r="N220" s="286">
        <v>270</v>
      </c>
      <c r="O220" s="286"/>
    </row>
    <row r="221" spans="1:15" s="285" customFormat="1" ht="9" customHeight="1">
      <c r="A221" s="365" t="s">
        <v>70</v>
      </c>
      <c r="B221" s="365"/>
      <c r="C221" s="295">
        <f t="shared" si="10"/>
        <v>2594</v>
      </c>
      <c r="D221" s="286">
        <v>208</v>
      </c>
      <c r="E221" s="286">
        <v>1</v>
      </c>
      <c r="F221" s="286">
        <v>0</v>
      </c>
      <c r="G221" s="286">
        <v>361</v>
      </c>
      <c r="H221" s="286">
        <v>234</v>
      </c>
      <c r="I221" s="286">
        <v>4</v>
      </c>
      <c r="J221" s="286">
        <v>549</v>
      </c>
      <c r="K221" s="286">
        <v>151</v>
      </c>
      <c r="L221" s="342">
        <v>844</v>
      </c>
      <c r="M221" s="286">
        <v>90</v>
      </c>
      <c r="N221" s="286">
        <v>152</v>
      </c>
      <c r="O221" s="286"/>
    </row>
    <row r="222" spans="1:15" s="285" customFormat="1" ht="9" customHeight="1">
      <c r="A222" s="365" t="s">
        <v>71</v>
      </c>
      <c r="B222" s="365"/>
      <c r="C222" s="295">
        <f t="shared" si="10"/>
        <v>1849</v>
      </c>
      <c r="D222" s="286">
        <v>81</v>
      </c>
      <c r="E222" s="286">
        <v>12</v>
      </c>
      <c r="F222" s="286">
        <v>0</v>
      </c>
      <c r="G222" s="286">
        <v>68</v>
      </c>
      <c r="H222" s="286">
        <v>346</v>
      </c>
      <c r="I222" s="286">
        <v>0</v>
      </c>
      <c r="J222" s="286">
        <v>755</v>
      </c>
      <c r="K222" s="286">
        <v>125</v>
      </c>
      <c r="L222" s="286">
        <v>453</v>
      </c>
      <c r="M222" s="286">
        <v>2</v>
      </c>
      <c r="N222" s="286">
        <v>7</v>
      </c>
      <c r="O222" s="286"/>
    </row>
    <row r="223" spans="1:15" s="285" customFormat="1" ht="9" customHeight="1">
      <c r="A223" s="366" t="s">
        <v>72</v>
      </c>
      <c r="B223" s="366"/>
      <c r="C223" s="296">
        <f t="shared" si="10"/>
        <v>2740</v>
      </c>
      <c r="D223" s="291">
        <v>71</v>
      </c>
      <c r="E223" s="291">
        <v>1</v>
      </c>
      <c r="F223" s="291">
        <v>0</v>
      </c>
      <c r="G223" s="291">
        <v>647</v>
      </c>
      <c r="H223" s="291">
        <v>256</v>
      </c>
      <c r="I223" s="291">
        <v>5</v>
      </c>
      <c r="J223" s="291">
        <v>588</v>
      </c>
      <c r="K223" s="291">
        <v>249</v>
      </c>
      <c r="L223" s="291">
        <v>655</v>
      </c>
      <c r="M223" s="291">
        <v>36</v>
      </c>
      <c r="N223" s="291">
        <v>232</v>
      </c>
      <c r="O223" s="286"/>
    </row>
    <row r="224" spans="1:15" s="285" customFormat="1" ht="9" customHeight="1">
      <c r="A224" s="365" t="s">
        <v>73</v>
      </c>
      <c r="B224" s="365"/>
      <c r="C224" s="295">
        <f t="shared" si="10"/>
        <v>315</v>
      </c>
      <c r="D224" s="286">
        <v>0</v>
      </c>
      <c r="E224" s="286">
        <v>1</v>
      </c>
      <c r="F224" s="286">
        <v>0</v>
      </c>
      <c r="G224" s="286">
        <v>126</v>
      </c>
      <c r="H224" s="286">
        <v>25</v>
      </c>
      <c r="I224" s="286">
        <v>0</v>
      </c>
      <c r="J224" s="286">
        <v>55</v>
      </c>
      <c r="K224" s="286">
        <v>9</v>
      </c>
      <c r="L224" s="286">
        <v>83</v>
      </c>
      <c r="M224" s="286">
        <v>4</v>
      </c>
      <c r="N224" s="286">
        <v>12</v>
      </c>
      <c r="O224" s="286"/>
    </row>
    <row r="225" spans="1:15" s="285" customFormat="1" ht="9" customHeight="1">
      <c r="A225" s="365" t="s">
        <v>74</v>
      </c>
      <c r="B225" s="365"/>
      <c r="C225" s="295">
        <f t="shared" si="10"/>
        <v>3602</v>
      </c>
      <c r="D225" s="286">
        <v>125</v>
      </c>
      <c r="E225" s="286">
        <v>0</v>
      </c>
      <c r="F225" s="286">
        <v>0</v>
      </c>
      <c r="G225" s="286">
        <v>306</v>
      </c>
      <c r="H225" s="286">
        <v>387</v>
      </c>
      <c r="I225" s="286">
        <v>2</v>
      </c>
      <c r="J225" s="342">
        <v>984</v>
      </c>
      <c r="K225" s="286">
        <v>484</v>
      </c>
      <c r="L225" s="342">
        <v>1281</v>
      </c>
      <c r="M225" s="286">
        <v>33</v>
      </c>
      <c r="N225" s="286">
        <v>0</v>
      </c>
      <c r="O225" s="286"/>
    </row>
    <row r="226" spans="1:15" s="285" customFormat="1" ht="9" customHeight="1">
      <c r="A226" s="365" t="s">
        <v>75</v>
      </c>
      <c r="B226" s="365"/>
      <c r="C226" s="295">
        <f t="shared" si="10"/>
        <v>1590</v>
      </c>
      <c r="D226" s="286">
        <v>72</v>
      </c>
      <c r="E226" s="286">
        <v>0</v>
      </c>
      <c r="F226" s="286">
        <v>0</v>
      </c>
      <c r="G226" s="286">
        <v>322</v>
      </c>
      <c r="H226" s="286">
        <v>88</v>
      </c>
      <c r="I226" s="286">
        <v>1</v>
      </c>
      <c r="J226" s="286">
        <v>524</v>
      </c>
      <c r="K226" s="286">
        <v>84</v>
      </c>
      <c r="L226" s="286">
        <v>434</v>
      </c>
      <c r="M226" s="286">
        <v>1</v>
      </c>
      <c r="N226" s="286">
        <v>64</v>
      </c>
      <c r="O226" s="286"/>
    </row>
    <row r="227" spans="1:15" s="285" customFormat="1" ht="9" customHeight="1">
      <c r="A227" s="366" t="s">
        <v>76</v>
      </c>
      <c r="B227" s="366"/>
      <c r="C227" s="296">
        <f t="shared" si="10"/>
        <v>432</v>
      </c>
      <c r="D227" s="291">
        <v>27</v>
      </c>
      <c r="E227" s="291">
        <v>1</v>
      </c>
      <c r="F227" s="291">
        <v>0</v>
      </c>
      <c r="G227" s="291">
        <v>42</v>
      </c>
      <c r="H227" s="291">
        <v>48</v>
      </c>
      <c r="I227" s="291">
        <v>0</v>
      </c>
      <c r="J227" s="291">
        <v>124</v>
      </c>
      <c r="K227" s="291">
        <v>19</v>
      </c>
      <c r="L227" s="291">
        <v>170</v>
      </c>
      <c r="M227" s="291">
        <v>1</v>
      </c>
      <c r="N227" s="291">
        <v>0</v>
      </c>
      <c r="O227" s="286"/>
    </row>
    <row r="228" spans="1:15" ht="9" customHeight="1">
      <c r="A228" s="365"/>
      <c r="B228" s="365"/>
    </row>
    <row r="229" spans="1:15" s="274" customFormat="1" ht="12" customHeight="1">
      <c r="A229" s="275"/>
      <c r="B229" s="305"/>
      <c r="C229" s="303"/>
      <c r="D229" s="303"/>
      <c r="E229" s="303"/>
      <c r="F229" s="303"/>
      <c r="G229" s="303"/>
      <c r="H229" s="304"/>
      <c r="I229" s="304"/>
      <c r="J229" s="304"/>
      <c r="K229" s="304"/>
      <c r="L229" s="304"/>
      <c r="M229" s="304"/>
      <c r="N229" s="364" t="s">
        <v>185</v>
      </c>
    </row>
    <row r="230" spans="1:15" ht="3" customHeight="1">
      <c r="A230" s="283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278"/>
      <c r="M230" s="278"/>
      <c r="N230" s="278"/>
    </row>
    <row r="231" spans="1:15" ht="3" customHeight="1">
      <c r="A231" s="281"/>
      <c r="B231" s="281"/>
      <c r="C231" s="281"/>
      <c r="D231" s="281"/>
      <c r="E231" s="281"/>
      <c r="F231" s="281"/>
      <c r="G231" s="281"/>
      <c r="H231" s="281"/>
      <c r="I231" s="281"/>
      <c r="J231" s="281"/>
      <c r="K231" s="281"/>
      <c r="L231" s="281"/>
      <c r="M231" s="281"/>
      <c r="N231" s="281"/>
    </row>
    <row r="232" spans="1:15" s="282" customFormat="1" ht="8.65" customHeight="1">
      <c r="A232" s="749" t="s">
        <v>96</v>
      </c>
      <c r="B232" s="709" t="s">
        <v>34</v>
      </c>
      <c r="C232" s="708" t="s">
        <v>225</v>
      </c>
      <c r="D232" s="709" t="s">
        <v>174</v>
      </c>
      <c r="E232" s="708" t="s">
        <v>226</v>
      </c>
      <c r="F232" s="708" t="s">
        <v>227</v>
      </c>
      <c r="G232" s="708" t="s">
        <v>228</v>
      </c>
      <c r="H232" s="708" t="s">
        <v>229</v>
      </c>
      <c r="I232" s="708" t="s">
        <v>230</v>
      </c>
      <c r="J232" s="708" t="s">
        <v>231</v>
      </c>
      <c r="K232" s="708" t="s">
        <v>232</v>
      </c>
      <c r="L232" s="708" t="s">
        <v>233</v>
      </c>
      <c r="M232" s="708" t="s">
        <v>234</v>
      </c>
      <c r="N232" s="708" t="s">
        <v>235</v>
      </c>
    </row>
    <row r="233" spans="1:15" s="282" customFormat="1" ht="9.6" customHeight="1">
      <c r="A233" s="749"/>
      <c r="B233" s="709"/>
      <c r="C233" s="708" t="s">
        <v>236</v>
      </c>
      <c r="D233" s="709"/>
      <c r="E233" s="708" t="s">
        <v>237</v>
      </c>
      <c r="F233" s="708" t="s">
        <v>238</v>
      </c>
      <c r="G233" s="708" t="s">
        <v>239</v>
      </c>
      <c r="H233" s="708" t="s">
        <v>240</v>
      </c>
      <c r="I233" s="708" t="s">
        <v>241</v>
      </c>
      <c r="J233" s="708" t="s">
        <v>242</v>
      </c>
      <c r="K233" s="708" t="s">
        <v>243</v>
      </c>
      <c r="L233" s="708" t="s">
        <v>244</v>
      </c>
      <c r="M233" s="708" t="s">
        <v>245</v>
      </c>
      <c r="N233" s="708" t="s">
        <v>246</v>
      </c>
    </row>
    <row r="234" spans="1:15" s="282" customFormat="1" ht="8.65" customHeight="1">
      <c r="A234" s="749"/>
      <c r="B234" s="709"/>
      <c r="C234" s="708" t="s">
        <v>247</v>
      </c>
      <c r="D234" s="709"/>
      <c r="E234" s="708" t="s">
        <v>248</v>
      </c>
      <c r="F234" s="708" t="s">
        <v>249</v>
      </c>
      <c r="G234" s="708" t="s">
        <v>250</v>
      </c>
      <c r="H234" s="708" t="s">
        <v>251</v>
      </c>
      <c r="I234" s="709"/>
      <c r="J234" s="708" t="s">
        <v>252</v>
      </c>
      <c r="K234" s="708" t="s">
        <v>253</v>
      </c>
      <c r="L234" s="709"/>
      <c r="M234" s="708" t="s">
        <v>254</v>
      </c>
      <c r="N234" s="708" t="s">
        <v>255</v>
      </c>
    </row>
    <row r="235" spans="1:15" s="282" customFormat="1" ht="8.65" customHeight="1">
      <c r="A235" s="749"/>
      <c r="B235" s="709"/>
      <c r="C235" s="708" t="s">
        <v>256</v>
      </c>
      <c r="D235" s="709"/>
      <c r="E235" s="708" t="s">
        <v>257</v>
      </c>
      <c r="F235" s="708" t="s">
        <v>258</v>
      </c>
      <c r="G235" s="709"/>
      <c r="H235" s="708" t="s">
        <v>259</v>
      </c>
      <c r="I235" s="709"/>
      <c r="J235" s="708" t="s">
        <v>260</v>
      </c>
      <c r="K235" s="708" t="s">
        <v>261</v>
      </c>
      <c r="L235" s="709"/>
      <c r="M235" s="708" t="s">
        <v>262</v>
      </c>
      <c r="N235" s="340"/>
    </row>
    <row r="236" spans="1:15" s="282" customFormat="1" ht="8.65" customHeight="1">
      <c r="A236" s="749"/>
      <c r="B236" s="709"/>
      <c r="C236" s="708" t="s">
        <v>263</v>
      </c>
      <c r="D236" s="709"/>
      <c r="E236" s="708" t="s">
        <v>264</v>
      </c>
      <c r="F236" s="709"/>
      <c r="G236" s="709"/>
      <c r="H236" s="709"/>
      <c r="I236" s="709"/>
      <c r="J236" s="708" t="s">
        <v>265</v>
      </c>
      <c r="K236" s="709"/>
      <c r="L236" s="709"/>
      <c r="M236" s="709"/>
      <c r="N236" s="340"/>
    </row>
    <row r="237" spans="1:15" s="282" customFormat="1" ht="8.65" customHeight="1">
      <c r="A237" s="749"/>
      <c r="B237" s="709"/>
      <c r="C237" s="708" t="s">
        <v>266</v>
      </c>
      <c r="D237" s="709"/>
      <c r="E237" s="709"/>
      <c r="F237" s="709"/>
      <c r="G237" s="709"/>
      <c r="H237" s="709"/>
      <c r="I237" s="709"/>
      <c r="J237" s="708" t="s">
        <v>267</v>
      </c>
      <c r="K237" s="709"/>
      <c r="L237" s="709"/>
      <c r="M237" s="709"/>
      <c r="N237" s="709"/>
    </row>
    <row r="238" spans="1:15" s="282" customFormat="1" ht="8.65" customHeight="1">
      <c r="A238" s="749"/>
      <c r="B238" s="709"/>
      <c r="C238" s="708" t="s">
        <v>268</v>
      </c>
      <c r="D238" s="709"/>
      <c r="E238" s="709"/>
      <c r="F238" s="709"/>
      <c r="G238" s="709"/>
      <c r="H238" s="709"/>
      <c r="I238" s="709"/>
      <c r="J238" s="709"/>
      <c r="K238" s="709"/>
      <c r="L238" s="709"/>
      <c r="M238" s="709"/>
      <c r="N238" s="709"/>
    </row>
    <row r="239" spans="1:15" ht="3" customHeight="1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278"/>
      <c r="M239" s="278"/>
      <c r="N239" s="278"/>
    </row>
    <row r="240" spans="1:15" ht="3" customHeight="1"/>
    <row r="241" spans="1:15" s="285" customFormat="1" ht="9" customHeight="1">
      <c r="A241" s="284">
        <v>2001</v>
      </c>
      <c r="B241" s="295"/>
      <c r="C241" s="307"/>
      <c r="D241" s="307"/>
      <c r="E241" s="307"/>
      <c r="F241" s="295"/>
      <c r="G241" s="295"/>
      <c r="H241" s="295"/>
      <c r="I241" s="295"/>
      <c r="J241" s="295"/>
      <c r="K241" s="295"/>
      <c r="L241" s="295"/>
      <c r="M241" s="295"/>
      <c r="N241" s="295"/>
      <c r="O241" s="286"/>
    </row>
    <row r="242" spans="1:15" s="285" customFormat="1" ht="9" customHeight="1">
      <c r="A242" s="284" t="s">
        <v>44</v>
      </c>
      <c r="B242" s="308">
        <f t="shared" ref="B242:N242" si="11">SUM(B244:B275)</f>
        <v>121926</v>
      </c>
      <c r="C242" s="308">
        <f t="shared" si="11"/>
        <v>2129</v>
      </c>
      <c r="D242" s="308">
        <f t="shared" si="11"/>
        <v>165</v>
      </c>
      <c r="E242" s="308">
        <f t="shared" si="11"/>
        <v>15</v>
      </c>
      <c r="F242" s="308">
        <f t="shared" si="11"/>
        <v>25077</v>
      </c>
      <c r="G242" s="308">
        <f t="shared" si="11"/>
        <v>11219</v>
      </c>
      <c r="H242" s="308">
        <f t="shared" si="11"/>
        <v>206</v>
      </c>
      <c r="I242" s="308">
        <f t="shared" si="11"/>
        <v>24869</v>
      </c>
      <c r="J242" s="308">
        <f t="shared" si="11"/>
        <v>7437</v>
      </c>
      <c r="K242" s="308">
        <f t="shared" si="11"/>
        <v>1784</v>
      </c>
      <c r="L242" s="308">
        <f t="shared" si="11"/>
        <v>39633</v>
      </c>
      <c r="M242" s="308">
        <f t="shared" si="11"/>
        <v>835</v>
      </c>
      <c r="N242" s="308">
        <f t="shared" si="11"/>
        <v>8557</v>
      </c>
      <c r="O242" s="286"/>
    </row>
    <row r="243" spans="1:15" s="285" customFormat="1" ht="3.95" customHeight="1">
      <c r="A243" s="288"/>
      <c r="B243" s="308"/>
      <c r="C243" s="308"/>
      <c r="D243" s="308"/>
      <c r="E243" s="308"/>
      <c r="F243" s="308"/>
      <c r="G243" s="308"/>
      <c r="H243" s="308"/>
      <c r="I243" s="308"/>
      <c r="J243" s="308"/>
      <c r="K243" s="308"/>
      <c r="L243" s="308"/>
      <c r="M243" s="308"/>
      <c r="N243" s="308"/>
      <c r="O243" s="286"/>
    </row>
    <row r="244" spans="1:15" s="285" customFormat="1" ht="9" customHeight="1">
      <c r="A244" s="286" t="s">
        <v>45</v>
      </c>
      <c r="B244" s="295">
        <f t="shared" ref="B244:B275" si="12">SUM(C244:N244)</f>
        <v>1109</v>
      </c>
      <c r="C244" s="342">
        <v>18</v>
      </c>
      <c r="D244" s="342">
        <v>0</v>
      </c>
      <c r="E244" s="342">
        <v>0</v>
      </c>
      <c r="F244" s="342">
        <v>298</v>
      </c>
      <c r="G244" s="342">
        <v>59</v>
      </c>
      <c r="H244" s="342">
        <v>4</v>
      </c>
      <c r="I244" s="342">
        <v>248</v>
      </c>
      <c r="J244" s="342">
        <v>87</v>
      </c>
      <c r="K244" s="342">
        <v>12</v>
      </c>
      <c r="L244" s="342">
        <v>318</v>
      </c>
      <c r="M244" s="342">
        <v>0</v>
      </c>
      <c r="N244" s="342">
        <v>65</v>
      </c>
      <c r="O244" s="286"/>
    </row>
    <row r="245" spans="1:15" s="285" customFormat="1" ht="9" customHeight="1">
      <c r="A245" s="286" t="s">
        <v>46</v>
      </c>
      <c r="B245" s="295">
        <f t="shared" si="12"/>
        <v>6157</v>
      </c>
      <c r="C245" s="342">
        <v>59</v>
      </c>
      <c r="D245" s="342">
        <v>2</v>
      </c>
      <c r="E245" s="342">
        <v>0</v>
      </c>
      <c r="F245" s="342">
        <v>1780</v>
      </c>
      <c r="G245" s="342">
        <v>540</v>
      </c>
      <c r="H245" s="342">
        <v>7</v>
      </c>
      <c r="I245" s="342">
        <v>1201</v>
      </c>
      <c r="J245" s="342">
        <v>263</v>
      </c>
      <c r="K245" s="342">
        <v>76</v>
      </c>
      <c r="L245" s="342">
        <v>2145</v>
      </c>
      <c r="M245" s="342">
        <v>63</v>
      </c>
      <c r="N245" s="342">
        <v>21</v>
      </c>
      <c r="O245" s="286"/>
    </row>
    <row r="246" spans="1:15" s="285" customFormat="1" ht="9" customHeight="1">
      <c r="A246" s="286" t="s">
        <v>47</v>
      </c>
      <c r="B246" s="295">
        <f t="shared" si="12"/>
        <v>660</v>
      </c>
      <c r="C246" s="342">
        <v>24</v>
      </c>
      <c r="D246" s="342">
        <v>0</v>
      </c>
      <c r="E246" s="342">
        <v>0</v>
      </c>
      <c r="F246" s="342">
        <v>43</v>
      </c>
      <c r="G246" s="342">
        <v>93</v>
      </c>
      <c r="H246" s="342">
        <v>1</v>
      </c>
      <c r="I246" s="342">
        <v>125</v>
      </c>
      <c r="J246" s="342">
        <v>36</v>
      </c>
      <c r="K246" s="342">
        <v>8</v>
      </c>
      <c r="L246" s="342">
        <v>325</v>
      </c>
      <c r="M246" s="342">
        <v>3</v>
      </c>
      <c r="N246" s="342">
        <v>2</v>
      </c>
      <c r="O246" s="286"/>
    </row>
    <row r="247" spans="1:15" s="285" customFormat="1" ht="9" customHeight="1">
      <c r="A247" s="291" t="s">
        <v>48</v>
      </c>
      <c r="B247" s="296">
        <f t="shared" si="12"/>
        <v>571</v>
      </c>
      <c r="C247" s="343">
        <v>10</v>
      </c>
      <c r="D247" s="343">
        <v>0</v>
      </c>
      <c r="E247" s="343">
        <v>4</v>
      </c>
      <c r="F247" s="343">
        <v>35</v>
      </c>
      <c r="G247" s="343">
        <v>64</v>
      </c>
      <c r="H247" s="343">
        <v>0</v>
      </c>
      <c r="I247" s="343">
        <v>155</v>
      </c>
      <c r="J247" s="343">
        <v>33</v>
      </c>
      <c r="K247" s="343">
        <v>9</v>
      </c>
      <c r="L247" s="343">
        <v>203</v>
      </c>
      <c r="M247" s="343">
        <v>14</v>
      </c>
      <c r="N247" s="343">
        <v>44</v>
      </c>
      <c r="O247" s="286"/>
    </row>
    <row r="248" spans="1:15" s="285" customFormat="1" ht="9" customHeight="1">
      <c r="A248" s="286" t="s">
        <v>49</v>
      </c>
      <c r="B248" s="295">
        <f t="shared" si="12"/>
        <v>4750</v>
      </c>
      <c r="C248" s="342">
        <v>97</v>
      </c>
      <c r="D248" s="342">
        <v>4</v>
      </c>
      <c r="E248" s="342">
        <v>0</v>
      </c>
      <c r="F248" s="342">
        <v>1045</v>
      </c>
      <c r="G248" s="342">
        <v>366</v>
      </c>
      <c r="H248" s="342">
        <v>8</v>
      </c>
      <c r="I248" s="342">
        <v>851</v>
      </c>
      <c r="J248" s="342">
        <v>318</v>
      </c>
      <c r="K248" s="342">
        <v>63</v>
      </c>
      <c r="L248" s="342">
        <v>1027</v>
      </c>
      <c r="M248" s="342">
        <v>13</v>
      </c>
      <c r="N248" s="342">
        <v>958</v>
      </c>
      <c r="O248" s="286"/>
    </row>
    <row r="249" spans="1:15" s="285" customFormat="1" ht="9" customHeight="1">
      <c r="A249" s="286" t="s">
        <v>50</v>
      </c>
      <c r="B249" s="295">
        <f t="shared" si="12"/>
        <v>435</v>
      </c>
      <c r="C249" s="342">
        <v>37</v>
      </c>
      <c r="D249" s="342">
        <v>0</v>
      </c>
      <c r="E249" s="342">
        <v>0</v>
      </c>
      <c r="F249" s="342">
        <v>37</v>
      </c>
      <c r="G249" s="342">
        <v>46</v>
      </c>
      <c r="H249" s="342">
        <v>1</v>
      </c>
      <c r="I249" s="342">
        <v>91</v>
      </c>
      <c r="J249" s="342">
        <v>48</v>
      </c>
      <c r="K249" s="342">
        <v>7</v>
      </c>
      <c r="L249" s="342">
        <v>151</v>
      </c>
      <c r="M249" s="342">
        <v>0</v>
      </c>
      <c r="N249" s="342">
        <v>17</v>
      </c>
      <c r="O249" s="286"/>
    </row>
    <row r="250" spans="1:15" s="285" customFormat="1" ht="9" customHeight="1">
      <c r="A250" s="286" t="s">
        <v>51</v>
      </c>
      <c r="B250" s="295">
        <f t="shared" si="12"/>
        <v>1017</v>
      </c>
      <c r="C250" s="342">
        <v>103</v>
      </c>
      <c r="D250" s="342">
        <v>1</v>
      </c>
      <c r="E250" s="342">
        <v>0</v>
      </c>
      <c r="F250" s="342">
        <v>50</v>
      </c>
      <c r="G250" s="342">
        <v>154</v>
      </c>
      <c r="H250" s="342">
        <v>3</v>
      </c>
      <c r="I250" s="342">
        <v>261</v>
      </c>
      <c r="J250" s="342">
        <v>61</v>
      </c>
      <c r="K250" s="342">
        <v>18</v>
      </c>
      <c r="L250" s="342">
        <v>345</v>
      </c>
      <c r="M250" s="342">
        <v>21</v>
      </c>
      <c r="N250" s="342">
        <v>0</v>
      </c>
      <c r="O250" s="286"/>
    </row>
    <row r="251" spans="1:15" s="285" customFormat="1" ht="9" customHeight="1">
      <c r="A251" s="291" t="s">
        <v>52</v>
      </c>
      <c r="B251" s="296">
        <f t="shared" si="12"/>
        <v>7221</v>
      </c>
      <c r="C251" s="343">
        <v>63</v>
      </c>
      <c r="D251" s="343">
        <v>48</v>
      </c>
      <c r="E251" s="343">
        <v>0</v>
      </c>
      <c r="F251" s="343">
        <v>2411</v>
      </c>
      <c r="G251" s="343">
        <v>658</v>
      </c>
      <c r="H251" s="343">
        <v>17</v>
      </c>
      <c r="I251" s="343">
        <v>1425</v>
      </c>
      <c r="J251" s="343">
        <v>400</v>
      </c>
      <c r="K251" s="343">
        <v>73</v>
      </c>
      <c r="L251" s="343">
        <v>1869</v>
      </c>
      <c r="M251" s="343">
        <v>14</v>
      </c>
      <c r="N251" s="343">
        <v>243</v>
      </c>
      <c r="O251" s="286"/>
    </row>
    <row r="252" spans="1:15" s="285" customFormat="1" ht="9" customHeight="1">
      <c r="A252" s="286" t="s">
        <v>53</v>
      </c>
      <c r="B252" s="295">
        <f t="shared" si="12"/>
        <v>25314</v>
      </c>
      <c r="C252" s="342">
        <v>15</v>
      </c>
      <c r="D252" s="342">
        <v>4</v>
      </c>
      <c r="E252" s="342">
        <v>0</v>
      </c>
      <c r="F252" s="342">
        <v>4289</v>
      </c>
      <c r="G252" s="342">
        <v>2287</v>
      </c>
      <c r="H252" s="342">
        <v>15</v>
      </c>
      <c r="I252" s="342">
        <v>6019</v>
      </c>
      <c r="J252" s="342">
        <v>963</v>
      </c>
      <c r="K252" s="342">
        <v>615</v>
      </c>
      <c r="L252" s="342">
        <v>10743</v>
      </c>
      <c r="M252" s="342">
        <v>58</v>
      </c>
      <c r="N252" s="342">
        <v>306</v>
      </c>
      <c r="O252" s="286"/>
    </row>
    <row r="253" spans="1:15" s="285" customFormat="1" ht="9" customHeight="1">
      <c r="A253" s="286" t="s">
        <v>54</v>
      </c>
      <c r="B253" s="295">
        <f t="shared" si="12"/>
        <v>1946</v>
      </c>
      <c r="C253" s="342">
        <v>102</v>
      </c>
      <c r="D253" s="342">
        <v>10</v>
      </c>
      <c r="E253" s="342">
        <v>0</v>
      </c>
      <c r="F253" s="342">
        <v>797</v>
      </c>
      <c r="G253" s="342">
        <v>162</v>
      </c>
      <c r="H253" s="342">
        <v>7</v>
      </c>
      <c r="I253" s="342">
        <v>388</v>
      </c>
      <c r="J253" s="342">
        <v>133</v>
      </c>
      <c r="K253" s="342">
        <v>10</v>
      </c>
      <c r="L253" s="342">
        <v>324</v>
      </c>
      <c r="M253" s="342">
        <v>13</v>
      </c>
      <c r="N253" s="342">
        <v>0</v>
      </c>
      <c r="O253" s="286"/>
    </row>
    <row r="254" spans="1:15" s="285" customFormat="1" ht="9" customHeight="1">
      <c r="A254" s="286" t="s">
        <v>55</v>
      </c>
      <c r="B254" s="295">
        <f t="shared" si="12"/>
        <v>7974</v>
      </c>
      <c r="C254" s="342">
        <v>115</v>
      </c>
      <c r="D254" s="342">
        <v>5</v>
      </c>
      <c r="E254" s="342">
        <v>1</v>
      </c>
      <c r="F254" s="342">
        <v>2884</v>
      </c>
      <c r="G254" s="342">
        <v>746</v>
      </c>
      <c r="H254" s="342">
        <v>10</v>
      </c>
      <c r="I254" s="342">
        <v>1489</v>
      </c>
      <c r="J254" s="342">
        <v>407</v>
      </c>
      <c r="K254" s="342">
        <v>121</v>
      </c>
      <c r="L254" s="342">
        <v>1847</v>
      </c>
      <c r="M254" s="342">
        <v>19</v>
      </c>
      <c r="N254" s="342">
        <v>330</v>
      </c>
      <c r="O254" s="286"/>
    </row>
    <row r="255" spans="1:15" s="285" customFormat="1" ht="9" customHeight="1">
      <c r="A255" s="291" t="s">
        <v>56</v>
      </c>
      <c r="B255" s="296">
        <f t="shared" si="12"/>
        <v>3456</v>
      </c>
      <c r="C255" s="343">
        <v>25</v>
      </c>
      <c r="D255" s="343">
        <v>5</v>
      </c>
      <c r="E255" s="343">
        <v>0</v>
      </c>
      <c r="F255" s="343">
        <v>120</v>
      </c>
      <c r="G255" s="343">
        <v>345</v>
      </c>
      <c r="H255" s="343">
        <v>9</v>
      </c>
      <c r="I255" s="343">
        <v>744</v>
      </c>
      <c r="J255" s="343">
        <v>120</v>
      </c>
      <c r="K255" s="343">
        <v>51</v>
      </c>
      <c r="L255" s="343">
        <v>1762</v>
      </c>
      <c r="M255" s="343">
        <v>195</v>
      </c>
      <c r="N255" s="343">
        <v>80</v>
      </c>
      <c r="O255" s="286"/>
    </row>
    <row r="256" spans="1:15" s="285" customFormat="1" ht="9" customHeight="1">
      <c r="A256" s="286" t="s">
        <v>57</v>
      </c>
      <c r="B256" s="295">
        <f t="shared" si="12"/>
        <v>509</v>
      </c>
      <c r="C256" s="342">
        <v>15</v>
      </c>
      <c r="D256" s="342">
        <v>1</v>
      </c>
      <c r="E256" s="342">
        <v>0</v>
      </c>
      <c r="F256" s="342">
        <v>172</v>
      </c>
      <c r="G256" s="342">
        <v>47</v>
      </c>
      <c r="H256" s="342">
        <v>1</v>
      </c>
      <c r="I256" s="342">
        <v>102</v>
      </c>
      <c r="J256" s="342">
        <v>38</v>
      </c>
      <c r="K256" s="342">
        <v>5</v>
      </c>
      <c r="L256" s="342">
        <v>111</v>
      </c>
      <c r="M256" s="342">
        <v>1</v>
      </c>
      <c r="N256" s="342">
        <v>16</v>
      </c>
      <c r="O256" s="286"/>
    </row>
    <row r="257" spans="1:15" s="285" customFormat="1" ht="9" customHeight="1">
      <c r="A257" s="286" t="s">
        <v>58</v>
      </c>
      <c r="B257" s="295">
        <f t="shared" si="12"/>
        <v>6358</v>
      </c>
      <c r="C257" s="342">
        <v>95</v>
      </c>
      <c r="D257" s="342">
        <v>8</v>
      </c>
      <c r="E257" s="342">
        <v>0</v>
      </c>
      <c r="F257" s="342">
        <v>1409</v>
      </c>
      <c r="G257" s="342">
        <v>491</v>
      </c>
      <c r="H257" s="342">
        <v>3</v>
      </c>
      <c r="I257" s="342">
        <v>1371</v>
      </c>
      <c r="J257" s="342">
        <v>620</v>
      </c>
      <c r="K257" s="342">
        <v>58</v>
      </c>
      <c r="L257" s="342">
        <v>2279</v>
      </c>
      <c r="M257" s="342">
        <v>11</v>
      </c>
      <c r="N257" s="342">
        <v>13</v>
      </c>
      <c r="O257" s="286"/>
    </row>
    <row r="258" spans="1:15" s="285" customFormat="1" ht="9" customHeight="1">
      <c r="A258" s="286" t="s">
        <v>59</v>
      </c>
      <c r="B258" s="295">
        <f t="shared" si="12"/>
        <v>5371</v>
      </c>
      <c r="C258" s="342">
        <v>58</v>
      </c>
      <c r="D258" s="342">
        <v>3</v>
      </c>
      <c r="E258" s="342">
        <v>0</v>
      </c>
      <c r="F258" s="342">
        <v>1747</v>
      </c>
      <c r="G258" s="342">
        <v>375</v>
      </c>
      <c r="H258" s="342">
        <v>30</v>
      </c>
      <c r="I258" s="342">
        <v>1224</v>
      </c>
      <c r="J258" s="342">
        <v>264</v>
      </c>
      <c r="K258" s="342">
        <v>42</v>
      </c>
      <c r="L258" s="342">
        <v>1400</v>
      </c>
      <c r="M258" s="342">
        <v>24</v>
      </c>
      <c r="N258" s="342">
        <v>204</v>
      </c>
      <c r="O258" s="286"/>
    </row>
    <row r="259" spans="1:15" s="285" customFormat="1" ht="9" customHeight="1">
      <c r="A259" s="291" t="s">
        <v>60</v>
      </c>
      <c r="B259" s="296">
        <f t="shared" si="12"/>
        <v>1967</v>
      </c>
      <c r="C259" s="343">
        <v>67</v>
      </c>
      <c r="D259" s="343">
        <v>7</v>
      </c>
      <c r="E259" s="343">
        <v>0</v>
      </c>
      <c r="F259" s="343">
        <v>226</v>
      </c>
      <c r="G259" s="343">
        <v>226</v>
      </c>
      <c r="H259" s="343">
        <v>6</v>
      </c>
      <c r="I259" s="343">
        <v>596</v>
      </c>
      <c r="J259" s="343">
        <v>162</v>
      </c>
      <c r="K259" s="343">
        <v>30</v>
      </c>
      <c r="L259" s="343">
        <v>612</v>
      </c>
      <c r="M259" s="343">
        <v>33</v>
      </c>
      <c r="N259" s="343">
        <v>2</v>
      </c>
      <c r="O259" s="286"/>
    </row>
    <row r="260" spans="1:15" s="285" customFormat="1" ht="9" customHeight="1">
      <c r="A260" s="286" t="s">
        <v>61</v>
      </c>
      <c r="B260" s="295">
        <f t="shared" si="12"/>
        <v>2577</v>
      </c>
      <c r="C260" s="342">
        <v>54</v>
      </c>
      <c r="D260" s="342">
        <v>0</v>
      </c>
      <c r="E260" s="342">
        <v>0</v>
      </c>
      <c r="F260" s="342">
        <v>228</v>
      </c>
      <c r="G260" s="342">
        <v>454</v>
      </c>
      <c r="H260" s="342">
        <v>0</v>
      </c>
      <c r="I260" s="342">
        <v>406</v>
      </c>
      <c r="J260" s="342">
        <v>100</v>
      </c>
      <c r="K260" s="342">
        <v>42</v>
      </c>
      <c r="L260" s="342">
        <v>1016</v>
      </c>
      <c r="M260" s="342">
        <v>18</v>
      </c>
      <c r="N260" s="342">
        <v>259</v>
      </c>
      <c r="O260" s="286"/>
    </row>
    <row r="261" spans="1:15" s="285" customFormat="1" ht="9" customHeight="1">
      <c r="A261" s="286" t="s">
        <v>62</v>
      </c>
      <c r="B261" s="295">
        <f t="shared" si="12"/>
        <v>750</v>
      </c>
      <c r="C261" s="342">
        <v>39</v>
      </c>
      <c r="D261" s="342">
        <v>1</v>
      </c>
      <c r="E261" s="342">
        <v>0</v>
      </c>
      <c r="F261" s="342">
        <v>39</v>
      </c>
      <c r="G261" s="342">
        <v>72</v>
      </c>
      <c r="H261" s="342">
        <v>0</v>
      </c>
      <c r="I261" s="342">
        <v>159</v>
      </c>
      <c r="J261" s="342">
        <v>95</v>
      </c>
      <c r="K261" s="342">
        <v>10</v>
      </c>
      <c r="L261" s="342">
        <v>314</v>
      </c>
      <c r="M261" s="342">
        <v>13</v>
      </c>
      <c r="N261" s="342">
        <v>8</v>
      </c>
      <c r="O261" s="286"/>
    </row>
    <row r="262" spans="1:15" s="285" customFormat="1" ht="9" customHeight="1">
      <c r="A262" s="286" t="s">
        <v>63</v>
      </c>
      <c r="B262" s="295">
        <f t="shared" si="12"/>
        <v>14230</v>
      </c>
      <c r="C262" s="342">
        <v>93</v>
      </c>
      <c r="D262" s="342">
        <v>13</v>
      </c>
      <c r="E262" s="342">
        <v>1</v>
      </c>
      <c r="F262" s="342">
        <v>2712</v>
      </c>
      <c r="G262" s="342">
        <v>1027</v>
      </c>
      <c r="H262" s="342">
        <v>39</v>
      </c>
      <c r="I262" s="342">
        <v>1521</v>
      </c>
      <c r="J262" s="342">
        <v>997</v>
      </c>
      <c r="K262" s="342">
        <v>159</v>
      </c>
      <c r="L262" s="342">
        <v>3647</v>
      </c>
      <c r="M262" s="342">
        <v>66</v>
      </c>
      <c r="N262" s="342">
        <v>3955</v>
      </c>
      <c r="O262" s="286"/>
    </row>
    <row r="263" spans="1:15" s="285" customFormat="1" ht="9" customHeight="1">
      <c r="A263" s="291" t="s">
        <v>64</v>
      </c>
      <c r="B263" s="296">
        <f t="shared" si="12"/>
        <v>915</v>
      </c>
      <c r="C263" s="343">
        <v>13</v>
      </c>
      <c r="D263" s="343">
        <v>0</v>
      </c>
      <c r="E263" s="343">
        <v>0</v>
      </c>
      <c r="F263" s="343">
        <v>80</v>
      </c>
      <c r="G263" s="343">
        <v>117</v>
      </c>
      <c r="H263" s="343">
        <v>1</v>
      </c>
      <c r="I263" s="343">
        <v>231</v>
      </c>
      <c r="J263" s="343">
        <v>80</v>
      </c>
      <c r="K263" s="343">
        <v>16</v>
      </c>
      <c r="L263" s="343">
        <v>330</v>
      </c>
      <c r="M263" s="343">
        <v>14</v>
      </c>
      <c r="N263" s="343">
        <v>33</v>
      </c>
      <c r="O263" s="286"/>
    </row>
    <row r="264" spans="1:15" s="285" customFormat="1" ht="9" customHeight="1">
      <c r="A264" s="286" t="s">
        <v>65</v>
      </c>
      <c r="B264" s="295">
        <f t="shared" si="12"/>
        <v>3272</v>
      </c>
      <c r="C264" s="342">
        <v>52</v>
      </c>
      <c r="D264" s="342">
        <v>14</v>
      </c>
      <c r="E264" s="342">
        <v>0</v>
      </c>
      <c r="F264" s="342">
        <v>954</v>
      </c>
      <c r="G264" s="342">
        <v>392</v>
      </c>
      <c r="H264" s="342">
        <v>3</v>
      </c>
      <c r="I264" s="342">
        <v>624</v>
      </c>
      <c r="J264" s="342">
        <v>256</v>
      </c>
      <c r="K264" s="342">
        <v>67</v>
      </c>
      <c r="L264" s="342">
        <v>845</v>
      </c>
      <c r="M264" s="342">
        <v>36</v>
      </c>
      <c r="N264" s="342">
        <v>29</v>
      </c>
      <c r="O264" s="286"/>
    </row>
    <row r="265" spans="1:15" s="285" customFormat="1" ht="9" customHeight="1">
      <c r="A265" s="286" t="s">
        <v>66</v>
      </c>
      <c r="B265" s="295">
        <f t="shared" si="12"/>
        <v>2979</v>
      </c>
      <c r="C265" s="342">
        <v>54</v>
      </c>
      <c r="D265" s="342">
        <v>4</v>
      </c>
      <c r="E265" s="342">
        <v>0</v>
      </c>
      <c r="F265" s="342">
        <v>1190</v>
      </c>
      <c r="G265" s="342">
        <v>169</v>
      </c>
      <c r="H265" s="342">
        <v>0</v>
      </c>
      <c r="I265" s="342">
        <v>247</v>
      </c>
      <c r="J265" s="342">
        <v>135</v>
      </c>
      <c r="K265" s="342">
        <v>34</v>
      </c>
      <c r="L265" s="342">
        <v>1113</v>
      </c>
      <c r="M265" s="342">
        <v>19</v>
      </c>
      <c r="N265" s="342">
        <v>14</v>
      </c>
      <c r="O265" s="286"/>
    </row>
    <row r="266" spans="1:15" s="285" customFormat="1" ht="9" customHeight="1">
      <c r="A266" s="286" t="s">
        <v>67</v>
      </c>
      <c r="B266" s="295">
        <f t="shared" si="12"/>
        <v>2149</v>
      </c>
      <c r="C266" s="342">
        <v>10</v>
      </c>
      <c r="D266" s="342">
        <v>0</v>
      </c>
      <c r="E266" s="342">
        <v>0</v>
      </c>
      <c r="F266" s="342">
        <v>64</v>
      </c>
      <c r="G266" s="342">
        <v>106</v>
      </c>
      <c r="H266" s="342">
        <v>1</v>
      </c>
      <c r="I266" s="342">
        <v>454</v>
      </c>
      <c r="J266" s="342">
        <v>130</v>
      </c>
      <c r="K266" s="342">
        <v>29</v>
      </c>
      <c r="L266" s="342">
        <v>968</v>
      </c>
      <c r="M266" s="342">
        <v>21</v>
      </c>
      <c r="N266" s="342">
        <v>366</v>
      </c>
      <c r="O266" s="286"/>
    </row>
    <row r="267" spans="1:15" s="285" customFormat="1" ht="9" customHeight="1">
      <c r="A267" s="291" t="s">
        <v>68</v>
      </c>
      <c r="B267" s="296">
        <f t="shared" si="12"/>
        <v>2175</v>
      </c>
      <c r="C267" s="343">
        <v>60</v>
      </c>
      <c r="D267" s="343">
        <v>5</v>
      </c>
      <c r="E267" s="343">
        <v>0</v>
      </c>
      <c r="F267" s="343">
        <v>350</v>
      </c>
      <c r="G267" s="343">
        <v>146</v>
      </c>
      <c r="H267" s="343">
        <v>2</v>
      </c>
      <c r="I267" s="343">
        <v>528</v>
      </c>
      <c r="J267" s="343">
        <v>279</v>
      </c>
      <c r="K267" s="343">
        <v>37</v>
      </c>
      <c r="L267" s="343">
        <v>592</v>
      </c>
      <c r="M267" s="343">
        <v>10</v>
      </c>
      <c r="N267" s="343">
        <v>166</v>
      </c>
      <c r="O267" s="286"/>
    </row>
    <row r="268" spans="1:15" s="285" customFormat="1" ht="9" customHeight="1">
      <c r="A268" s="286" t="s">
        <v>69</v>
      </c>
      <c r="B268" s="295">
        <f t="shared" si="12"/>
        <v>2575</v>
      </c>
      <c r="C268" s="342">
        <v>167</v>
      </c>
      <c r="D268" s="342">
        <v>1</v>
      </c>
      <c r="E268" s="342">
        <v>0</v>
      </c>
      <c r="F268" s="342">
        <v>200</v>
      </c>
      <c r="G268" s="342">
        <v>209</v>
      </c>
      <c r="H268" s="342">
        <v>6</v>
      </c>
      <c r="I268" s="342">
        <v>569</v>
      </c>
      <c r="J268" s="342">
        <v>121</v>
      </c>
      <c r="K268" s="342">
        <v>17</v>
      </c>
      <c r="L268" s="342">
        <v>835</v>
      </c>
      <c r="M268" s="342">
        <v>4</v>
      </c>
      <c r="N268" s="342">
        <v>446</v>
      </c>
      <c r="O268" s="286"/>
    </row>
    <row r="269" spans="1:15" s="285" customFormat="1" ht="9" customHeight="1">
      <c r="A269" s="286" t="s">
        <v>70</v>
      </c>
      <c r="B269" s="295">
        <f t="shared" si="12"/>
        <v>3246</v>
      </c>
      <c r="C269" s="342">
        <v>223</v>
      </c>
      <c r="D269" s="342">
        <v>1</v>
      </c>
      <c r="E269" s="342">
        <v>0</v>
      </c>
      <c r="F269" s="342">
        <v>370</v>
      </c>
      <c r="G269" s="342">
        <v>361</v>
      </c>
      <c r="H269" s="342">
        <v>5</v>
      </c>
      <c r="I269" s="342">
        <v>774</v>
      </c>
      <c r="J269" s="342">
        <v>175</v>
      </c>
      <c r="K269" s="342">
        <v>34</v>
      </c>
      <c r="L269" s="342">
        <v>803</v>
      </c>
      <c r="M269" s="342">
        <v>11</v>
      </c>
      <c r="N269" s="342">
        <v>489</v>
      </c>
      <c r="O269" s="286"/>
    </row>
    <row r="270" spans="1:15" s="285" customFormat="1" ht="9" customHeight="1">
      <c r="A270" s="286" t="s">
        <v>71</v>
      </c>
      <c r="B270" s="295">
        <f t="shared" si="12"/>
        <v>1878</v>
      </c>
      <c r="C270" s="342">
        <v>103</v>
      </c>
      <c r="D270" s="342">
        <v>23</v>
      </c>
      <c r="E270" s="342">
        <v>0</v>
      </c>
      <c r="F270" s="342">
        <v>67</v>
      </c>
      <c r="G270" s="342">
        <v>318</v>
      </c>
      <c r="H270" s="342">
        <v>1</v>
      </c>
      <c r="I270" s="342">
        <v>627</v>
      </c>
      <c r="J270" s="342">
        <v>137</v>
      </c>
      <c r="K270" s="342">
        <v>20</v>
      </c>
      <c r="L270" s="342">
        <v>549</v>
      </c>
      <c r="M270" s="342">
        <v>7</v>
      </c>
      <c r="N270" s="342">
        <v>26</v>
      </c>
      <c r="O270" s="286"/>
    </row>
    <row r="271" spans="1:15" s="285" customFormat="1" ht="9" customHeight="1">
      <c r="A271" s="291" t="s">
        <v>72</v>
      </c>
      <c r="B271" s="296">
        <f t="shared" si="12"/>
        <v>3189</v>
      </c>
      <c r="C271" s="343">
        <v>75</v>
      </c>
      <c r="D271" s="343">
        <v>2</v>
      </c>
      <c r="E271" s="343">
        <v>7</v>
      </c>
      <c r="F271" s="343">
        <v>574</v>
      </c>
      <c r="G271" s="343">
        <v>443</v>
      </c>
      <c r="H271" s="343">
        <v>15</v>
      </c>
      <c r="I271" s="343">
        <v>580</v>
      </c>
      <c r="J271" s="343">
        <v>290</v>
      </c>
      <c r="K271" s="343">
        <v>33</v>
      </c>
      <c r="L271" s="343">
        <v>747</v>
      </c>
      <c r="M271" s="343">
        <v>57</v>
      </c>
      <c r="N271" s="343">
        <v>366</v>
      </c>
      <c r="O271" s="286"/>
    </row>
    <row r="272" spans="1:15" s="285" customFormat="1" ht="9" customHeight="1">
      <c r="A272" s="286" t="s">
        <v>73</v>
      </c>
      <c r="B272" s="295">
        <f t="shared" si="12"/>
        <v>397</v>
      </c>
      <c r="C272" s="342">
        <v>7</v>
      </c>
      <c r="D272" s="342">
        <v>0</v>
      </c>
      <c r="E272" s="342">
        <v>0</v>
      </c>
      <c r="F272" s="342">
        <v>135</v>
      </c>
      <c r="G272" s="342">
        <v>19</v>
      </c>
      <c r="H272" s="342">
        <v>3</v>
      </c>
      <c r="I272" s="342">
        <v>59</v>
      </c>
      <c r="J272" s="342">
        <v>22</v>
      </c>
      <c r="K272" s="342">
        <v>2</v>
      </c>
      <c r="L272" s="342">
        <v>115</v>
      </c>
      <c r="M272" s="342">
        <v>11</v>
      </c>
      <c r="N272" s="342">
        <v>24</v>
      </c>
      <c r="O272" s="286"/>
    </row>
    <row r="273" spans="1:15" s="285" customFormat="1" ht="9" customHeight="1">
      <c r="A273" s="286" t="s">
        <v>74</v>
      </c>
      <c r="B273" s="295">
        <f t="shared" si="12"/>
        <v>4135</v>
      </c>
      <c r="C273" s="342">
        <v>158</v>
      </c>
      <c r="D273" s="342">
        <v>2</v>
      </c>
      <c r="E273" s="342">
        <v>1</v>
      </c>
      <c r="F273" s="342">
        <v>285</v>
      </c>
      <c r="G273" s="342">
        <v>529</v>
      </c>
      <c r="H273" s="342">
        <v>5</v>
      </c>
      <c r="I273" s="342">
        <v>1070</v>
      </c>
      <c r="J273" s="342">
        <v>539</v>
      </c>
      <c r="K273" s="342">
        <v>46</v>
      </c>
      <c r="L273" s="342">
        <v>1424</v>
      </c>
      <c r="M273" s="342">
        <v>51</v>
      </c>
      <c r="N273" s="342">
        <v>25</v>
      </c>
      <c r="O273" s="286"/>
    </row>
    <row r="274" spans="1:15" s="285" customFormat="1" ht="9" customHeight="1">
      <c r="A274" s="291" t="s">
        <v>75</v>
      </c>
      <c r="B274" s="296">
        <f t="shared" si="12"/>
        <v>2131</v>
      </c>
      <c r="C274" s="343">
        <v>86</v>
      </c>
      <c r="D274" s="343">
        <v>0</v>
      </c>
      <c r="E274" s="343">
        <v>1</v>
      </c>
      <c r="F274" s="343">
        <v>409</v>
      </c>
      <c r="G274" s="343">
        <v>141</v>
      </c>
      <c r="H274" s="343">
        <v>3</v>
      </c>
      <c r="I274" s="343">
        <v>603</v>
      </c>
      <c r="J274" s="343">
        <v>110</v>
      </c>
      <c r="K274" s="343">
        <v>32</v>
      </c>
      <c r="L274" s="343">
        <v>682</v>
      </c>
      <c r="M274" s="343">
        <v>14</v>
      </c>
      <c r="N274" s="343">
        <v>50</v>
      </c>
      <c r="O274" s="286"/>
    </row>
    <row r="275" spans="1:15" s="285" customFormat="1" ht="9" customHeight="1">
      <c r="A275" s="286" t="s">
        <v>76</v>
      </c>
      <c r="B275" s="295">
        <f t="shared" si="12"/>
        <v>513</v>
      </c>
      <c r="C275" s="342">
        <v>32</v>
      </c>
      <c r="D275" s="342">
        <v>1</v>
      </c>
      <c r="E275" s="342">
        <v>0</v>
      </c>
      <c r="F275" s="342">
        <v>77</v>
      </c>
      <c r="G275" s="342">
        <v>57</v>
      </c>
      <c r="H275" s="342">
        <v>0</v>
      </c>
      <c r="I275" s="342">
        <v>127</v>
      </c>
      <c r="J275" s="342">
        <v>18</v>
      </c>
      <c r="K275" s="342">
        <v>8</v>
      </c>
      <c r="L275" s="342">
        <v>192</v>
      </c>
      <c r="M275" s="342">
        <v>1</v>
      </c>
      <c r="N275" s="342">
        <v>0</v>
      </c>
      <c r="O275" s="286"/>
    </row>
    <row r="276" spans="1:15" s="285" customFormat="1" ht="9" customHeight="1">
      <c r="A276" s="318"/>
      <c r="B276" s="321"/>
      <c r="C276" s="318"/>
      <c r="D276" s="318"/>
      <c r="E276" s="318"/>
      <c r="F276" s="318"/>
      <c r="G276" s="318"/>
      <c r="H276" s="318"/>
      <c r="I276" s="318"/>
      <c r="J276" s="318"/>
      <c r="K276" s="318"/>
      <c r="L276" s="318"/>
      <c r="M276" s="318"/>
      <c r="N276" s="318"/>
      <c r="O276" s="286"/>
    </row>
    <row r="277" spans="1:15" s="285" customFormat="1" ht="9" customHeight="1">
      <c r="A277" s="284">
        <v>2002</v>
      </c>
      <c r="B277" s="295"/>
      <c r="C277" s="307"/>
      <c r="D277" s="307"/>
      <c r="E277" s="307"/>
      <c r="F277" s="295"/>
      <c r="G277" s="295"/>
      <c r="H277" s="295"/>
      <c r="I277" s="295"/>
      <c r="J277" s="295"/>
      <c r="K277" s="295"/>
      <c r="L277" s="295"/>
      <c r="M277" s="295"/>
      <c r="N277" s="295"/>
      <c r="O277" s="286"/>
    </row>
    <row r="278" spans="1:15" s="285" customFormat="1" ht="9" customHeight="1">
      <c r="A278" s="284" t="s">
        <v>44</v>
      </c>
      <c r="B278" s="308">
        <f t="shared" ref="B278:N278" si="13">SUM(B280:B311)</f>
        <v>132976</v>
      </c>
      <c r="C278" s="308">
        <f t="shared" si="13"/>
        <v>2296</v>
      </c>
      <c r="D278" s="308">
        <f t="shared" si="13"/>
        <v>116</v>
      </c>
      <c r="E278" s="308">
        <f t="shared" si="13"/>
        <v>16</v>
      </c>
      <c r="F278" s="308">
        <f t="shared" si="13"/>
        <v>25980</v>
      </c>
      <c r="G278" s="308">
        <f t="shared" si="13"/>
        <v>12637</v>
      </c>
      <c r="H278" s="308">
        <f t="shared" si="13"/>
        <v>334</v>
      </c>
      <c r="I278" s="308">
        <f t="shared" si="13"/>
        <v>28698</v>
      </c>
      <c r="J278" s="308">
        <f t="shared" si="13"/>
        <v>8573</v>
      </c>
      <c r="K278" s="308">
        <f t="shared" si="13"/>
        <v>1730</v>
      </c>
      <c r="L278" s="308">
        <f t="shared" si="13"/>
        <v>42305</v>
      </c>
      <c r="M278" s="308">
        <f t="shared" si="13"/>
        <v>1129</v>
      </c>
      <c r="N278" s="308">
        <f t="shared" si="13"/>
        <v>9162</v>
      </c>
      <c r="O278" s="286"/>
    </row>
    <row r="279" spans="1:15" s="285" customFormat="1" ht="3.95" customHeight="1">
      <c r="A279" s="288"/>
      <c r="B279" s="308"/>
      <c r="C279" s="308"/>
      <c r="D279" s="308"/>
      <c r="E279" s="308"/>
      <c r="F279" s="308"/>
      <c r="G279" s="308"/>
      <c r="H279" s="308"/>
      <c r="I279" s="308"/>
      <c r="J279" s="308"/>
      <c r="K279" s="308"/>
      <c r="L279" s="308"/>
      <c r="M279" s="308"/>
      <c r="N279" s="308"/>
      <c r="O279" s="286"/>
    </row>
    <row r="280" spans="1:15" s="285" customFormat="1" ht="9" customHeight="1">
      <c r="A280" s="286" t="s">
        <v>45</v>
      </c>
      <c r="B280" s="295">
        <f t="shared" ref="B280:B311" si="14">SUM(C280:N280)</f>
        <v>1285</v>
      </c>
      <c r="C280" s="342">
        <v>14</v>
      </c>
      <c r="D280" s="342">
        <v>0</v>
      </c>
      <c r="E280" s="342">
        <v>0</v>
      </c>
      <c r="F280" s="342">
        <v>321</v>
      </c>
      <c r="G280" s="342">
        <v>97</v>
      </c>
      <c r="H280" s="342">
        <v>3</v>
      </c>
      <c r="I280" s="342">
        <v>292</v>
      </c>
      <c r="J280" s="342">
        <v>99</v>
      </c>
      <c r="K280" s="342">
        <v>15</v>
      </c>
      <c r="L280" s="342">
        <v>380</v>
      </c>
      <c r="M280" s="342">
        <v>6</v>
      </c>
      <c r="N280" s="342">
        <v>58</v>
      </c>
      <c r="O280" s="286"/>
    </row>
    <row r="281" spans="1:15" s="285" customFormat="1" ht="9" customHeight="1">
      <c r="A281" s="286" t="s">
        <v>46</v>
      </c>
      <c r="B281" s="295">
        <f t="shared" si="14"/>
        <v>6548</v>
      </c>
      <c r="C281" s="342">
        <v>81</v>
      </c>
      <c r="D281" s="342">
        <v>1</v>
      </c>
      <c r="E281" s="342">
        <v>0</v>
      </c>
      <c r="F281" s="342">
        <v>1452</v>
      </c>
      <c r="G281" s="342">
        <v>550</v>
      </c>
      <c r="H281" s="342">
        <v>7</v>
      </c>
      <c r="I281" s="342">
        <v>1457</v>
      </c>
      <c r="J281" s="342">
        <v>326</v>
      </c>
      <c r="K281" s="342">
        <v>71</v>
      </c>
      <c r="L281" s="342">
        <v>2454</v>
      </c>
      <c r="M281" s="342">
        <v>118</v>
      </c>
      <c r="N281" s="342">
        <v>31</v>
      </c>
      <c r="O281" s="286"/>
    </row>
    <row r="282" spans="1:15" s="285" customFormat="1" ht="9" customHeight="1">
      <c r="A282" s="286" t="s">
        <v>47</v>
      </c>
      <c r="B282" s="295">
        <f t="shared" si="14"/>
        <v>966</v>
      </c>
      <c r="C282" s="342">
        <v>20</v>
      </c>
      <c r="D282" s="342">
        <v>0</v>
      </c>
      <c r="E282" s="342">
        <v>0</v>
      </c>
      <c r="F282" s="342">
        <v>25</v>
      </c>
      <c r="G282" s="342">
        <v>100</v>
      </c>
      <c r="H282" s="342">
        <v>2</v>
      </c>
      <c r="I282" s="342">
        <v>207</v>
      </c>
      <c r="J282" s="342">
        <v>39</v>
      </c>
      <c r="K282" s="342">
        <v>16</v>
      </c>
      <c r="L282" s="342">
        <v>550</v>
      </c>
      <c r="M282" s="342">
        <v>3</v>
      </c>
      <c r="N282" s="342">
        <v>4</v>
      </c>
      <c r="O282" s="286"/>
    </row>
    <row r="283" spans="1:15" s="285" customFormat="1" ht="9" customHeight="1">
      <c r="A283" s="291" t="s">
        <v>48</v>
      </c>
      <c r="B283" s="296">
        <f t="shared" si="14"/>
        <v>587</v>
      </c>
      <c r="C283" s="343">
        <v>12</v>
      </c>
      <c r="D283" s="343">
        <v>0</v>
      </c>
      <c r="E283" s="343">
        <v>5</v>
      </c>
      <c r="F283" s="343">
        <v>54</v>
      </c>
      <c r="G283" s="343">
        <v>89</v>
      </c>
      <c r="H283" s="343">
        <v>0</v>
      </c>
      <c r="I283" s="343">
        <v>133</v>
      </c>
      <c r="J283" s="343">
        <v>39</v>
      </c>
      <c r="K283" s="343">
        <v>12</v>
      </c>
      <c r="L283" s="343">
        <v>198</v>
      </c>
      <c r="M283" s="343">
        <v>13</v>
      </c>
      <c r="N283" s="343">
        <v>32</v>
      </c>
      <c r="O283" s="286"/>
    </row>
    <row r="284" spans="1:15" s="285" customFormat="1" ht="9" customHeight="1">
      <c r="A284" s="286" t="s">
        <v>49</v>
      </c>
      <c r="B284" s="295">
        <f t="shared" si="14"/>
        <v>5236</v>
      </c>
      <c r="C284" s="342">
        <v>98</v>
      </c>
      <c r="D284" s="342">
        <v>16</v>
      </c>
      <c r="E284" s="342">
        <v>0</v>
      </c>
      <c r="F284" s="342">
        <v>989</v>
      </c>
      <c r="G284" s="342">
        <v>481</v>
      </c>
      <c r="H284" s="342">
        <v>16</v>
      </c>
      <c r="I284" s="342">
        <v>1110</v>
      </c>
      <c r="J284" s="342">
        <v>297</v>
      </c>
      <c r="K284" s="342">
        <v>70</v>
      </c>
      <c r="L284" s="342">
        <v>1211</v>
      </c>
      <c r="M284" s="342">
        <v>21</v>
      </c>
      <c r="N284" s="342">
        <v>927</v>
      </c>
      <c r="O284" s="286"/>
    </row>
    <row r="285" spans="1:15" s="285" customFormat="1" ht="9" customHeight="1">
      <c r="A285" s="286" t="s">
        <v>50</v>
      </c>
      <c r="B285" s="295">
        <f t="shared" si="14"/>
        <v>442</v>
      </c>
      <c r="C285" s="342">
        <v>28</v>
      </c>
      <c r="D285" s="342">
        <v>1</v>
      </c>
      <c r="E285" s="342">
        <v>0</v>
      </c>
      <c r="F285" s="342">
        <v>41</v>
      </c>
      <c r="G285" s="342">
        <v>48</v>
      </c>
      <c r="H285" s="342">
        <v>0</v>
      </c>
      <c r="I285" s="342">
        <v>112</v>
      </c>
      <c r="J285" s="342">
        <v>61</v>
      </c>
      <c r="K285" s="342">
        <v>4</v>
      </c>
      <c r="L285" s="342">
        <v>133</v>
      </c>
      <c r="M285" s="342">
        <v>0</v>
      </c>
      <c r="N285" s="342">
        <v>14</v>
      </c>
      <c r="O285" s="286"/>
    </row>
    <row r="286" spans="1:15" s="285" customFormat="1" ht="9" customHeight="1">
      <c r="A286" s="286" t="s">
        <v>51</v>
      </c>
      <c r="B286" s="295">
        <f t="shared" si="14"/>
        <v>1238</v>
      </c>
      <c r="C286" s="342">
        <v>102</v>
      </c>
      <c r="D286" s="342">
        <v>0</v>
      </c>
      <c r="E286" s="342">
        <v>0</v>
      </c>
      <c r="F286" s="342">
        <v>59</v>
      </c>
      <c r="G286" s="342">
        <v>124</v>
      </c>
      <c r="H286" s="342">
        <v>22</v>
      </c>
      <c r="I286" s="342">
        <v>354</v>
      </c>
      <c r="J286" s="342">
        <v>55</v>
      </c>
      <c r="K286" s="342">
        <v>15</v>
      </c>
      <c r="L286" s="342">
        <v>470</v>
      </c>
      <c r="M286" s="342">
        <v>36</v>
      </c>
      <c r="N286" s="342">
        <v>1</v>
      </c>
      <c r="O286" s="286"/>
    </row>
    <row r="287" spans="1:15" s="285" customFormat="1" ht="9" customHeight="1">
      <c r="A287" s="291" t="s">
        <v>52</v>
      </c>
      <c r="B287" s="296">
        <f t="shared" si="14"/>
        <v>10601</v>
      </c>
      <c r="C287" s="343">
        <v>135</v>
      </c>
      <c r="D287" s="343">
        <v>20</v>
      </c>
      <c r="E287" s="343">
        <v>0</v>
      </c>
      <c r="F287" s="343">
        <v>3002</v>
      </c>
      <c r="G287" s="343">
        <v>873</v>
      </c>
      <c r="H287" s="343">
        <v>23</v>
      </c>
      <c r="I287" s="343">
        <v>2421</v>
      </c>
      <c r="J287" s="343">
        <v>623</v>
      </c>
      <c r="K287" s="343">
        <v>78</v>
      </c>
      <c r="L287" s="343">
        <v>3108</v>
      </c>
      <c r="M287" s="343">
        <v>13</v>
      </c>
      <c r="N287" s="343">
        <v>305</v>
      </c>
      <c r="O287" s="286"/>
    </row>
    <row r="288" spans="1:15" s="285" customFormat="1" ht="9" customHeight="1">
      <c r="A288" s="286" t="s">
        <v>53</v>
      </c>
      <c r="B288" s="295">
        <f t="shared" si="14"/>
        <v>23570</v>
      </c>
      <c r="C288" s="342">
        <v>4</v>
      </c>
      <c r="D288" s="342">
        <v>2</v>
      </c>
      <c r="E288" s="342">
        <v>2</v>
      </c>
      <c r="F288" s="342">
        <v>3785</v>
      </c>
      <c r="G288" s="342">
        <v>2485</v>
      </c>
      <c r="H288" s="342">
        <v>19</v>
      </c>
      <c r="I288" s="342">
        <v>6267</v>
      </c>
      <c r="J288" s="342">
        <v>947</v>
      </c>
      <c r="K288" s="342">
        <v>425</v>
      </c>
      <c r="L288" s="342">
        <v>9263</v>
      </c>
      <c r="M288" s="342">
        <v>48</v>
      </c>
      <c r="N288" s="342">
        <v>323</v>
      </c>
      <c r="O288" s="286"/>
    </row>
    <row r="289" spans="1:15" s="285" customFormat="1" ht="9" customHeight="1">
      <c r="A289" s="286" t="s">
        <v>54</v>
      </c>
      <c r="B289" s="295">
        <f t="shared" si="14"/>
        <v>1860</v>
      </c>
      <c r="C289" s="342">
        <v>129</v>
      </c>
      <c r="D289" s="342">
        <v>0</v>
      </c>
      <c r="E289" s="342">
        <v>0</v>
      </c>
      <c r="F289" s="342">
        <v>653</v>
      </c>
      <c r="G289" s="342">
        <v>153</v>
      </c>
      <c r="H289" s="342">
        <v>3</v>
      </c>
      <c r="I289" s="342">
        <v>420</v>
      </c>
      <c r="J289" s="342">
        <v>99</v>
      </c>
      <c r="K289" s="342">
        <v>11</v>
      </c>
      <c r="L289" s="342">
        <v>367</v>
      </c>
      <c r="M289" s="342">
        <v>25</v>
      </c>
      <c r="N289" s="342">
        <v>0</v>
      </c>
      <c r="O289" s="286"/>
    </row>
    <row r="290" spans="1:15" s="285" customFormat="1" ht="9" customHeight="1">
      <c r="A290" s="286" t="s">
        <v>55</v>
      </c>
      <c r="B290" s="295">
        <f t="shared" si="14"/>
        <v>8067</v>
      </c>
      <c r="C290" s="342">
        <v>114</v>
      </c>
      <c r="D290" s="342">
        <v>5</v>
      </c>
      <c r="E290" s="342">
        <v>0</v>
      </c>
      <c r="F290" s="342">
        <v>2928</v>
      </c>
      <c r="G290" s="342">
        <v>640</v>
      </c>
      <c r="H290" s="342">
        <v>10</v>
      </c>
      <c r="I290" s="342">
        <v>1624</v>
      </c>
      <c r="J290" s="342">
        <v>408</v>
      </c>
      <c r="K290" s="342">
        <v>91</v>
      </c>
      <c r="L290" s="342">
        <v>1898</v>
      </c>
      <c r="M290" s="342">
        <v>12</v>
      </c>
      <c r="N290" s="342">
        <v>337</v>
      </c>
      <c r="O290" s="286"/>
    </row>
    <row r="291" spans="1:15" s="285" customFormat="1" ht="9" customHeight="1">
      <c r="A291" s="291" t="s">
        <v>56</v>
      </c>
      <c r="B291" s="296">
        <f t="shared" si="14"/>
        <v>3494</v>
      </c>
      <c r="C291" s="343">
        <v>10</v>
      </c>
      <c r="D291" s="343">
        <v>2</v>
      </c>
      <c r="E291" s="343">
        <v>0</v>
      </c>
      <c r="F291" s="343">
        <v>109</v>
      </c>
      <c r="G291" s="343">
        <v>384</v>
      </c>
      <c r="H291" s="343">
        <v>23</v>
      </c>
      <c r="I291" s="343">
        <v>682</v>
      </c>
      <c r="J291" s="343">
        <v>121</v>
      </c>
      <c r="K291" s="343">
        <v>39</v>
      </c>
      <c r="L291" s="343">
        <v>1855</v>
      </c>
      <c r="M291" s="343">
        <v>219</v>
      </c>
      <c r="N291" s="343">
        <v>50</v>
      </c>
      <c r="O291" s="286"/>
    </row>
    <row r="292" spans="1:15" s="285" customFormat="1" ht="9" customHeight="1">
      <c r="A292" s="286" t="s">
        <v>57</v>
      </c>
      <c r="B292" s="295">
        <f t="shared" si="14"/>
        <v>635</v>
      </c>
      <c r="C292" s="342">
        <v>10</v>
      </c>
      <c r="D292" s="342">
        <v>6</v>
      </c>
      <c r="E292" s="342">
        <v>0</v>
      </c>
      <c r="F292" s="342">
        <v>176</v>
      </c>
      <c r="G292" s="342">
        <v>45</v>
      </c>
      <c r="H292" s="342">
        <v>2</v>
      </c>
      <c r="I292" s="342">
        <v>164</v>
      </c>
      <c r="J292" s="342">
        <v>35</v>
      </c>
      <c r="K292" s="342">
        <v>9</v>
      </c>
      <c r="L292" s="342">
        <v>145</v>
      </c>
      <c r="M292" s="342">
        <v>6</v>
      </c>
      <c r="N292" s="342">
        <v>37</v>
      </c>
      <c r="O292" s="286"/>
    </row>
    <row r="293" spans="1:15" s="285" customFormat="1" ht="9" customHeight="1">
      <c r="A293" s="286" t="s">
        <v>58</v>
      </c>
      <c r="B293" s="295">
        <f t="shared" si="14"/>
        <v>7083</v>
      </c>
      <c r="C293" s="342">
        <v>111</v>
      </c>
      <c r="D293" s="342">
        <v>3</v>
      </c>
      <c r="E293" s="342">
        <v>0</v>
      </c>
      <c r="F293" s="342">
        <v>1547</v>
      </c>
      <c r="G293" s="342">
        <v>525</v>
      </c>
      <c r="H293" s="342">
        <v>29</v>
      </c>
      <c r="I293" s="342">
        <v>1303</v>
      </c>
      <c r="J293" s="342">
        <v>892</v>
      </c>
      <c r="K293" s="342">
        <v>77</v>
      </c>
      <c r="L293" s="342">
        <v>2552</v>
      </c>
      <c r="M293" s="342">
        <v>16</v>
      </c>
      <c r="N293" s="342">
        <v>28</v>
      </c>
      <c r="O293" s="286"/>
    </row>
    <row r="294" spans="1:15" s="285" customFormat="1" ht="9" customHeight="1">
      <c r="A294" s="286" t="s">
        <v>59</v>
      </c>
      <c r="B294" s="295">
        <f t="shared" si="14"/>
        <v>7266</v>
      </c>
      <c r="C294" s="342">
        <v>66</v>
      </c>
      <c r="D294" s="342">
        <v>5</v>
      </c>
      <c r="E294" s="342">
        <v>0</v>
      </c>
      <c r="F294" s="342">
        <v>2285</v>
      </c>
      <c r="G294" s="342">
        <v>511</v>
      </c>
      <c r="H294" s="342">
        <v>10</v>
      </c>
      <c r="I294" s="342">
        <v>1633</v>
      </c>
      <c r="J294" s="342">
        <v>407</v>
      </c>
      <c r="K294" s="342">
        <v>91</v>
      </c>
      <c r="L294" s="342">
        <v>1981</v>
      </c>
      <c r="M294" s="342">
        <v>5</v>
      </c>
      <c r="N294" s="342">
        <v>272</v>
      </c>
      <c r="O294" s="286"/>
    </row>
    <row r="295" spans="1:15" s="285" customFormat="1" ht="9" customHeight="1">
      <c r="A295" s="291" t="s">
        <v>60</v>
      </c>
      <c r="B295" s="296">
        <f t="shared" si="14"/>
        <v>2237</v>
      </c>
      <c r="C295" s="343">
        <v>72</v>
      </c>
      <c r="D295" s="343">
        <v>10</v>
      </c>
      <c r="E295" s="343">
        <v>0</v>
      </c>
      <c r="F295" s="343">
        <v>235</v>
      </c>
      <c r="G295" s="343">
        <v>274</v>
      </c>
      <c r="H295" s="343">
        <v>15</v>
      </c>
      <c r="I295" s="343">
        <v>655</v>
      </c>
      <c r="J295" s="343">
        <v>200</v>
      </c>
      <c r="K295" s="343">
        <v>38</v>
      </c>
      <c r="L295" s="343">
        <v>686</v>
      </c>
      <c r="M295" s="343">
        <v>52</v>
      </c>
      <c r="N295" s="343">
        <v>0</v>
      </c>
      <c r="O295" s="286"/>
    </row>
    <row r="296" spans="1:15" s="285" customFormat="1" ht="9" customHeight="1">
      <c r="A296" s="286" t="s">
        <v>61</v>
      </c>
      <c r="B296" s="295">
        <f t="shared" si="14"/>
        <v>2804</v>
      </c>
      <c r="C296" s="342">
        <v>38</v>
      </c>
      <c r="D296" s="342">
        <v>1</v>
      </c>
      <c r="E296" s="342">
        <v>0</v>
      </c>
      <c r="F296" s="342">
        <v>205</v>
      </c>
      <c r="G296" s="342">
        <v>353</v>
      </c>
      <c r="H296" s="342">
        <v>6</v>
      </c>
      <c r="I296" s="342">
        <v>472</v>
      </c>
      <c r="J296" s="342">
        <v>136</v>
      </c>
      <c r="K296" s="342">
        <v>34</v>
      </c>
      <c r="L296" s="342">
        <v>1083</v>
      </c>
      <c r="M296" s="342">
        <v>13</v>
      </c>
      <c r="N296" s="342">
        <v>463</v>
      </c>
      <c r="O296" s="286"/>
    </row>
    <row r="297" spans="1:15" s="285" customFormat="1" ht="9" customHeight="1">
      <c r="A297" s="286" t="s">
        <v>62</v>
      </c>
      <c r="B297" s="295">
        <f t="shared" si="14"/>
        <v>614</v>
      </c>
      <c r="C297" s="342">
        <v>33</v>
      </c>
      <c r="D297" s="342">
        <v>0</v>
      </c>
      <c r="E297" s="342">
        <v>0</v>
      </c>
      <c r="F297" s="342">
        <v>42</v>
      </c>
      <c r="G297" s="342">
        <v>112</v>
      </c>
      <c r="H297" s="342">
        <v>1</v>
      </c>
      <c r="I297" s="342">
        <v>82</v>
      </c>
      <c r="J297" s="342">
        <v>67</v>
      </c>
      <c r="K297" s="342">
        <v>4</v>
      </c>
      <c r="L297" s="342">
        <v>246</v>
      </c>
      <c r="M297" s="342">
        <v>23</v>
      </c>
      <c r="N297" s="342">
        <v>4</v>
      </c>
      <c r="O297" s="286"/>
    </row>
    <row r="298" spans="1:15" s="285" customFormat="1" ht="9" customHeight="1">
      <c r="A298" s="286" t="s">
        <v>63</v>
      </c>
      <c r="B298" s="295">
        <f t="shared" si="14"/>
        <v>14570</v>
      </c>
      <c r="C298" s="342">
        <v>128</v>
      </c>
      <c r="D298" s="342">
        <v>15</v>
      </c>
      <c r="E298" s="342">
        <v>0</v>
      </c>
      <c r="F298" s="342">
        <v>2801</v>
      </c>
      <c r="G298" s="342">
        <v>1227</v>
      </c>
      <c r="H298" s="342">
        <v>56</v>
      </c>
      <c r="I298" s="342">
        <v>1770</v>
      </c>
      <c r="J298" s="342">
        <v>1050</v>
      </c>
      <c r="K298" s="342">
        <v>150</v>
      </c>
      <c r="L298" s="342">
        <v>3586</v>
      </c>
      <c r="M298" s="342">
        <v>65</v>
      </c>
      <c r="N298" s="342">
        <v>3722</v>
      </c>
      <c r="O298" s="286"/>
    </row>
    <row r="299" spans="1:15" s="285" customFormat="1" ht="9" customHeight="1">
      <c r="A299" s="291" t="s">
        <v>64</v>
      </c>
      <c r="B299" s="296">
        <f t="shared" si="14"/>
        <v>1019</v>
      </c>
      <c r="C299" s="343">
        <v>14</v>
      </c>
      <c r="D299" s="343">
        <v>4</v>
      </c>
      <c r="E299" s="343">
        <v>0</v>
      </c>
      <c r="F299" s="343">
        <v>67</v>
      </c>
      <c r="G299" s="343">
        <v>116</v>
      </c>
      <c r="H299" s="343">
        <v>5</v>
      </c>
      <c r="I299" s="343">
        <v>279</v>
      </c>
      <c r="J299" s="343">
        <v>113</v>
      </c>
      <c r="K299" s="343">
        <v>16</v>
      </c>
      <c r="L299" s="343">
        <v>336</v>
      </c>
      <c r="M299" s="343">
        <v>27</v>
      </c>
      <c r="N299" s="343">
        <v>42</v>
      </c>
      <c r="O299" s="286"/>
    </row>
    <row r="300" spans="1:15" s="285" customFormat="1" ht="9" customHeight="1">
      <c r="A300" s="286" t="s">
        <v>65</v>
      </c>
      <c r="B300" s="295">
        <f t="shared" si="14"/>
        <v>3090</v>
      </c>
      <c r="C300" s="342">
        <v>44</v>
      </c>
      <c r="D300" s="342">
        <v>2</v>
      </c>
      <c r="E300" s="342">
        <v>0</v>
      </c>
      <c r="F300" s="342">
        <v>741</v>
      </c>
      <c r="G300" s="342">
        <v>484</v>
      </c>
      <c r="H300" s="342">
        <v>4</v>
      </c>
      <c r="I300" s="342">
        <v>578</v>
      </c>
      <c r="J300" s="342">
        <v>120</v>
      </c>
      <c r="K300" s="342">
        <v>37</v>
      </c>
      <c r="L300" s="342">
        <v>788</v>
      </c>
      <c r="M300" s="342">
        <v>75</v>
      </c>
      <c r="N300" s="342">
        <v>217</v>
      </c>
      <c r="O300" s="286"/>
    </row>
    <row r="301" spans="1:15" s="285" customFormat="1" ht="9" customHeight="1">
      <c r="A301" s="286" t="s">
        <v>66</v>
      </c>
      <c r="B301" s="295">
        <f t="shared" si="14"/>
        <v>3692</v>
      </c>
      <c r="C301" s="342">
        <v>42</v>
      </c>
      <c r="D301" s="342">
        <v>4</v>
      </c>
      <c r="E301" s="342">
        <v>0</v>
      </c>
      <c r="F301" s="342">
        <v>1386</v>
      </c>
      <c r="G301" s="342">
        <v>320</v>
      </c>
      <c r="H301" s="342">
        <v>1</v>
      </c>
      <c r="I301" s="342">
        <v>490</v>
      </c>
      <c r="J301" s="342">
        <v>221</v>
      </c>
      <c r="K301" s="342">
        <v>57</v>
      </c>
      <c r="L301" s="342">
        <v>1054</v>
      </c>
      <c r="M301" s="342">
        <v>2</v>
      </c>
      <c r="N301" s="342">
        <v>115</v>
      </c>
      <c r="O301" s="286"/>
    </row>
    <row r="302" spans="1:15" s="285" customFormat="1" ht="9" customHeight="1">
      <c r="A302" s="286" t="s">
        <v>67</v>
      </c>
      <c r="B302" s="295">
        <f t="shared" si="14"/>
        <v>2146</v>
      </c>
      <c r="C302" s="342">
        <v>21</v>
      </c>
      <c r="D302" s="342">
        <v>0</v>
      </c>
      <c r="E302" s="342">
        <v>0</v>
      </c>
      <c r="F302" s="342">
        <v>52</v>
      </c>
      <c r="G302" s="342">
        <v>91</v>
      </c>
      <c r="H302" s="342">
        <v>0</v>
      </c>
      <c r="I302" s="342">
        <v>395</v>
      </c>
      <c r="J302" s="342">
        <v>142</v>
      </c>
      <c r="K302" s="342">
        <v>39</v>
      </c>
      <c r="L302" s="342">
        <v>961</v>
      </c>
      <c r="M302" s="342">
        <v>21</v>
      </c>
      <c r="N302" s="342">
        <v>424</v>
      </c>
      <c r="O302" s="286"/>
    </row>
    <row r="303" spans="1:15" s="285" customFormat="1" ht="9" customHeight="1">
      <c r="A303" s="291" t="s">
        <v>68</v>
      </c>
      <c r="B303" s="296">
        <f t="shared" si="14"/>
        <v>2222</v>
      </c>
      <c r="C303" s="343">
        <v>62</v>
      </c>
      <c r="D303" s="343">
        <v>2</v>
      </c>
      <c r="E303" s="343">
        <v>2</v>
      </c>
      <c r="F303" s="343">
        <v>401</v>
      </c>
      <c r="G303" s="343">
        <v>172</v>
      </c>
      <c r="H303" s="343">
        <v>5</v>
      </c>
      <c r="I303" s="343">
        <v>510</v>
      </c>
      <c r="J303" s="343">
        <v>282</v>
      </c>
      <c r="K303" s="343">
        <v>19</v>
      </c>
      <c r="L303" s="343">
        <v>626</v>
      </c>
      <c r="M303" s="343">
        <v>11</v>
      </c>
      <c r="N303" s="343">
        <v>130</v>
      </c>
      <c r="O303" s="286"/>
    </row>
    <row r="304" spans="1:15" s="285" customFormat="1" ht="9" customHeight="1">
      <c r="A304" s="286" t="s">
        <v>69</v>
      </c>
      <c r="B304" s="295">
        <f t="shared" si="14"/>
        <v>2846</v>
      </c>
      <c r="C304" s="342">
        <v>176</v>
      </c>
      <c r="D304" s="342">
        <v>2</v>
      </c>
      <c r="E304" s="342">
        <v>0</v>
      </c>
      <c r="F304" s="342">
        <v>195</v>
      </c>
      <c r="G304" s="342">
        <v>218</v>
      </c>
      <c r="H304" s="342">
        <v>26</v>
      </c>
      <c r="I304" s="342">
        <v>641</v>
      </c>
      <c r="J304" s="342">
        <v>156</v>
      </c>
      <c r="K304" s="342">
        <v>54</v>
      </c>
      <c r="L304" s="342">
        <v>1036</v>
      </c>
      <c r="M304" s="342">
        <v>25</v>
      </c>
      <c r="N304" s="342">
        <v>317</v>
      </c>
      <c r="O304" s="286"/>
    </row>
    <row r="305" spans="1:15" s="285" customFormat="1" ht="9" customHeight="1">
      <c r="A305" s="286" t="s">
        <v>70</v>
      </c>
      <c r="B305" s="295">
        <f t="shared" si="14"/>
        <v>4006</v>
      </c>
      <c r="C305" s="342">
        <v>235</v>
      </c>
      <c r="D305" s="342">
        <v>1</v>
      </c>
      <c r="E305" s="342">
        <v>0</v>
      </c>
      <c r="F305" s="342">
        <v>424</v>
      </c>
      <c r="G305" s="342">
        <v>378</v>
      </c>
      <c r="H305" s="342">
        <v>21</v>
      </c>
      <c r="I305" s="342">
        <v>1134</v>
      </c>
      <c r="J305" s="342">
        <v>265</v>
      </c>
      <c r="K305" s="342">
        <v>25</v>
      </c>
      <c r="L305" s="342">
        <v>1035</v>
      </c>
      <c r="M305" s="342">
        <v>34</v>
      </c>
      <c r="N305" s="342">
        <v>454</v>
      </c>
      <c r="O305" s="286"/>
    </row>
    <row r="306" spans="1:15" s="285" customFormat="1" ht="9" customHeight="1">
      <c r="A306" s="286" t="s">
        <v>71</v>
      </c>
      <c r="B306" s="295">
        <f t="shared" si="14"/>
        <v>2282</v>
      </c>
      <c r="C306" s="342">
        <v>92</v>
      </c>
      <c r="D306" s="342">
        <v>1</v>
      </c>
      <c r="E306" s="342">
        <v>0</v>
      </c>
      <c r="F306" s="342">
        <v>93</v>
      </c>
      <c r="G306" s="342">
        <v>451</v>
      </c>
      <c r="H306" s="342">
        <v>2</v>
      </c>
      <c r="I306" s="342">
        <v>694</v>
      </c>
      <c r="J306" s="342">
        <v>184</v>
      </c>
      <c r="K306" s="342">
        <v>42</v>
      </c>
      <c r="L306" s="342">
        <v>710</v>
      </c>
      <c r="M306" s="342">
        <v>13</v>
      </c>
      <c r="N306" s="342">
        <v>0</v>
      </c>
      <c r="O306" s="286"/>
    </row>
    <row r="307" spans="1:15" s="285" customFormat="1" ht="9" customHeight="1">
      <c r="A307" s="291" t="s">
        <v>72</v>
      </c>
      <c r="B307" s="296">
        <f t="shared" si="14"/>
        <v>4288</v>
      </c>
      <c r="C307" s="343">
        <v>68</v>
      </c>
      <c r="D307" s="343">
        <v>6</v>
      </c>
      <c r="E307" s="343">
        <v>4</v>
      </c>
      <c r="F307" s="343">
        <v>866</v>
      </c>
      <c r="G307" s="343">
        <v>492</v>
      </c>
      <c r="H307" s="343">
        <v>13</v>
      </c>
      <c r="I307" s="343">
        <v>702</v>
      </c>
      <c r="J307" s="343">
        <v>380</v>
      </c>
      <c r="K307" s="343">
        <v>48</v>
      </c>
      <c r="L307" s="343">
        <v>1008</v>
      </c>
      <c r="M307" s="343">
        <v>146</v>
      </c>
      <c r="N307" s="343">
        <v>555</v>
      </c>
      <c r="O307" s="286"/>
    </row>
    <row r="308" spans="1:15" s="285" customFormat="1" ht="9" customHeight="1">
      <c r="A308" s="286" t="s">
        <v>73</v>
      </c>
      <c r="B308" s="295">
        <f t="shared" si="14"/>
        <v>422</v>
      </c>
      <c r="C308" s="342">
        <v>4</v>
      </c>
      <c r="D308" s="342">
        <v>0</v>
      </c>
      <c r="E308" s="342">
        <v>0</v>
      </c>
      <c r="F308" s="342">
        <v>129</v>
      </c>
      <c r="G308" s="342">
        <v>32</v>
      </c>
      <c r="H308" s="342">
        <v>1</v>
      </c>
      <c r="I308" s="342">
        <v>72</v>
      </c>
      <c r="J308" s="342">
        <v>33</v>
      </c>
      <c r="K308" s="342">
        <v>6</v>
      </c>
      <c r="L308" s="342">
        <v>119</v>
      </c>
      <c r="M308" s="342">
        <v>2</v>
      </c>
      <c r="N308" s="342">
        <v>24</v>
      </c>
      <c r="O308" s="286"/>
    </row>
    <row r="309" spans="1:15" s="285" customFormat="1" ht="9" customHeight="1">
      <c r="A309" s="286" t="s">
        <v>74</v>
      </c>
      <c r="B309" s="295">
        <f t="shared" si="14"/>
        <v>4820</v>
      </c>
      <c r="C309" s="342">
        <v>191</v>
      </c>
      <c r="D309" s="342">
        <v>2</v>
      </c>
      <c r="E309" s="342">
        <v>3</v>
      </c>
      <c r="F309" s="342">
        <v>397</v>
      </c>
      <c r="G309" s="342">
        <v>572</v>
      </c>
      <c r="H309" s="342">
        <v>5</v>
      </c>
      <c r="I309" s="342">
        <v>1233</v>
      </c>
      <c r="J309" s="342">
        <v>581</v>
      </c>
      <c r="K309" s="342">
        <v>70</v>
      </c>
      <c r="L309" s="342">
        <v>1463</v>
      </c>
      <c r="M309" s="342">
        <v>60</v>
      </c>
      <c r="N309" s="342">
        <v>243</v>
      </c>
      <c r="O309" s="286"/>
    </row>
    <row r="310" spans="1:15" s="285" customFormat="1" ht="9" customHeight="1">
      <c r="A310" s="291" t="s">
        <v>75</v>
      </c>
      <c r="B310" s="296">
        <f t="shared" si="14"/>
        <v>2490</v>
      </c>
      <c r="C310" s="343">
        <v>110</v>
      </c>
      <c r="D310" s="343">
        <v>2</v>
      </c>
      <c r="E310" s="343">
        <v>0</v>
      </c>
      <c r="F310" s="343">
        <v>465</v>
      </c>
      <c r="G310" s="343">
        <v>156</v>
      </c>
      <c r="H310" s="343">
        <v>4</v>
      </c>
      <c r="I310" s="343">
        <v>622</v>
      </c>
      <c r="J310" s="343">
        <v>168</v>
      </c>
      <c r="K310" s="343">
        <v>60</v>
      </c>
      <c r="L310" s="343">
        <v>857</v>
      </c>
      <c r="M310" s="343">
        <v>15</v>
      </c>
      <c r="N310" s="343">
        <v>31</v>
      </c>
      <c r="O310" s="286"/>
    </row>
    <row r="311" spans="1:15" s="285" customFormat="1" ht="9" customHeight="1">
      <c r="A311" s="286" t="s">
        <v>76</v>
      </c>
      <c r="B311" s="295">
        <f t="shared" si="14"/>
        <v>550</v>
      </c>
      <c r="C311" s="342">
        <v>32</v>
      </c>
      <c r="D311" s="342">
        <v>3</v>
      </c>
      <c r="E311" s="342">
        <v>0</v>
      </c>
      <c r="F311" s="342">
        <v>55</v>
      </c>
      <c r="G311" s="342">
        <v>84</v>
      </c>
      <c r="H311" s="342">
        <v>0</v>
      </c>
      <c r="I311" s="342">
        <v>190</v>
      </c>
      <c r="J311" s="342">
        <v>27</v>
      </c>
      <c r="K311" s="342">
        <v>7</v>
      </c>
      <c r="L311" s="342">
        <v>146</v>
      </c>
      <c r="M311" s="342">
        <v>4</v>
      </c>
      <c r="N311" s="342">
        <v>2</v>
      </c>
      <c r="O311" s="286"/>
    </row>
    <row r="312" spans="1:15" s="285" customFormat="1" ht="9" customHeight="1">
      <c r="A312" s="318"/>
      <c r="B312" s="321"/>
      <c r="C312" s="318"/>
      <c r="D312" s="318"/>
      <c r="E312" s="318"/>
      <c r="F312" s="318"/>
      <c r="G312" s="318"/>
      <c r="H312" s="318"/>
      <c r="I312" s="318"/>
      <c r="J312" s="318"/>
      <c r="K312" s="318"/>
      <c r="L312" s="318"/>
      <c r="M312" s="318"/>
      <c r="N312" s="318"/>
      <c r="O312" s="286"/>
    </row>
    <row r="313" spans="1:15" s="285" customFormat="1" ht="9" customHeight="1">
      <c r="A313" s="284">
        <v>2003</v>
      </c>
      <c r="B313" s="295"/>
      <c r="C313" s="307"/>
      <c r="D313" s="307"/>
      <c r="E313" s="307"/>
      <c r="F313" s="295"/>
      <c r="G313" s="295"/>
      <c r="H313" s="295"/>
      <c r="I313" s="295"/>
      <c r="J313" s="295"/>
      <c r="K313" s="295"/>
      <c r="L313" s="295"/>
      <c r="M313" s="295"/>
      <c r="N313" s="295"/>
      <c r="O313" s="286"/>
    </row>
    <row r="314" spans="1:15" s="285" customFormat="1" ht="9" customHeight="1">
      <c r="A314" s="284" t="s">
        <v>44</v>
      </c>
      <c r="B314" s="308">
        <f t="shared" ref="B314:N314" si="15">SUM(B316:B347)</f>
        <v>143297</v>
      </c>
      <c r="C314" s="308">
        <f t="shared" si="15"/>
        <v>2117</v>
      </c>
      <c r="D314" s="308">
        <f t="shared" si="15"/>
        <v>124</v>
      </c>
      <c r="E314" s="308">
        <f t="shared" si="15"/>
        <v>42</v>
      </c>
      <c r="F314" s="308">
        <f t="shared" si="15"/>
        <v>29889</v>
      </c>
      <c r="G314" s="308">
        <f t="shared" si="15"/>
        <v>13757</v>
      </c>
      <c r="H314" s="308">
        <f t="shared" si="15"/>
        <v>333</v>
      </c>
      <c r="I314" s="308">
        <f t="shared" si="15"/>
        <v>30868</v>
      </c>
      <c r="J314" s="308">
        <f t="shared" si="15"/>
        <v>9110</v>
      </c>
      <c r="K314" s="308">
        <f t="shared" si="15"/>
        <v>1881</v>
      </c>
      <c r="L314" s="308">
        <f t="shared" si="15"/>
        <v>47971</v>
      </c>
      <c r="M314" s="308">
        <f t="shared" si="15"/>
        <v>1544</v>
      </c>
      <c r="N314" s="308">
        <f t="shared" si="15"/>
        <v>5661</v>
      </c>
      <c r="O314" s="286"/>
    </row>
    <row r="315" spans="1:15" s="285" customFormat="1" ht="3.95" customHeight="1">
      <c r="A315" s="288"/>
      <c r="B315" s="308"/>
      <c r="C315" s="308"/>
      <c r="D315" s="308"/>
      <c r="E315" s="308"/>
      <c r="F315" s="308"/>
      <c r="G315" s="308"/>
      <c r="H315" s="308"/>
      <c r="I315" s="308"/>
      <c r="J315" s="308"/>
      <c r="K315" s="308"/>
      <c r="L315" s="308"/>
      <c r="M315" s="308"/>
      <c r="N315" s="308"/>
      <c r="O315" s="286"/>
    </row>
    <row r="316" spans="1:15" s="285" customFormat="1" ht="9" customHeight="1">
      <c r="A316" s="286" t="s">
        <v>45</v>
      </c>
      <c r="B316" s="295">
        <f t="shared" ref="B316:B347" si="16">SUM(C316:N316)</f>
        <v>1683</v>
      </c>
      <c r="C316" s="342">
        <v>16</v>
      </c>
      <c r="D316" s="342">
        <v>0</v>
      </c>
      <c r="E316" s="342">
        <v>0</v>
      </c>
      <c r="F316" s="342">
        <v>491</v>
      </c>
      <c r="G316" s="342">
        <v>118</v>
      </c>
      <c r="H316" s="342">
        <v>3</v>
      </c>
      <c r="I316" s="342">
        <v>357</v>
      </c>
      <c r="J316" s="342">
        <v>110</v>
      </c>
      <c r="K316" s="342">
        <v>23</v>
      </c>
      <c r="L316" s="342">
        <v>447</v>
      </c>
      <c r="M316" s="342">
        <v>65</v>
      </c>
      <c r="N316" s="342">
        <v>53</v>
      </c>
      <c r="O316" s="286"/>
    </row>
    <row r="317" spans="1:15" s="285" customFormat="1" ht="9" customHeight="1">
      <c r="A317" s="286" t="s">
        <v>46</v>
      </c>
      <c r="B317" s="295">
        <f t="shared" si="16"/>
        <v>6706</v>
      </c>
      <c r="C317" s="342">
        <v>48</v>
      </c>
      <c r="D317" s="342">
        <v>0</v>
      </c>
      <c r="E317" s="342">
        <v>0</v>
      </c>
      <c r="F317" s="342">
        <v>1448</v>
      </c>
      <c r="G317" s="342">
        <v>637</v>
      </c>
      <c r="H317" s="342">
        <v>6</v>
      </c>
      <c r="I317" s="342">
        <v>1349</v>
      </c>
      <c r="J317" s="342">
        <v>287</v>
      </c>
      <c r="K317" s="342">
        <v>112</v>
      </c>
      <c r="L317" s="342">
        <v>2604</v>
      </c>
      <c r="M317" s="342">
        <v>129</v>
      </c>
      <c r="N317" s="342">
        <v>86</v>
      </c>
      <c r="O317" s="286"/>
    </row>
    <row r="318" spans="1:15" s="285" customFormat="1" ht="9" customHeight="1">
      <c r="A318" s="286" t="s">
        <v>47</v>
      </c>
      <c r="B318" s="295">
        <f t="shared" si="16"/>
        <v>1058</v>
      </c>
      <c r="C318" s="342">
        <v>22</v>
      </c>
      <c r="D318" s="342">
        <v>1</v>
      </c>
      <c r="E318" s="342">
        <v>0</v>
      </c>
      <c r="F318" s="342">
        <v>52</v>
      </c>
      <c r="G318" s="342">
        <v>130</v>
      </c>
      <c r="H318" s="342">
        <v>1</v>
      </c>
      <c r="I318" s="342">
        <v>198</v>
      </c>
      <c r="J318" s="342">
        <v>44</v>
      </c>
      <c r="K318" s="342">
        <v>28</v>
      </c>
      <c r="L318" s="342">
        <v>565</v>
      </c>
      <c r="M318" s="342">
        <v>16</v>
      </c>
      <c r="N318" s="342">
        <v>1</v>
      </c>
      <c r="O318" s="286"/>
    </row>
    <row r="319" spans="1:15" s="285" customFormat="1" ht="9" customHeight="1">
      <c r="A319" s="291" t="s">
        <v>48</v>
      </c>
      <c r="B319" s="296">
        <f t="shared" si="16"/>
        <v>632</v>
      </c>
      <c r="C319" s="343">
        <v>15</v>
      </c>
      <c r="D319" s="343">
        <v>17</v>
      </c>
      <c r="E319" s="343">
        <v>4</v>
      </c>
      <c r="F319" s="343">
        <v>50</v>
      </c>
      <c r="G319" s="343">
        <v>85</v>
      </c>
      <c r="H319" s="343">
        <v>0</v>
      </c>
      <c r="I319" s="343">
        <v>155</v>
      </c>
      <c r="J319" s="343">
        <v>36</v>
      </c>
      <c r="K319" s="343">
        <v>10</v>
      </c>
      <c r="L319" s="343">
        <v>219</v>
      </c>
      <c r="M319" s="343">
        <v>12</v>
      </c>
      <c r="N319" s="343">
        <v>29</v>
      </c>
      <c r="O319" s="286"/>
    </row>
    <row r="320" spans="1:15" s="285" customFormat="1" ht="9" customHeight="1">
      <c r="A320" s="286" t="s">
        <v>49</v>
      </c>
      <c r="B320" s="295">
        <f t="shared" si="16"/>
        <v>5971</v>
      </c>
      <c r="C320" s="342">
        <v>87</v>
      </c>
      <c r="D320" s="342">
        <v>7</v>
      </c>
      <c r="E320" s="342">
        <v>0</v>
      </c>
      <c r="F320" s="342">
        <v>1149</v>
      </c>
      <c r="G320" s="342">
        <v>483</v>
      </c>
      <c r="H320" s="342">
        <v>22</v>
      </c>
      <c r="I320" s="342">
        <v>1239</v>
      </c>
      <c r="J320" s="342">
        <v>361</v>
      </c>
      <c r="K320" s="342">
        <v>55</v>
      </c>
      <c r="L320" s="342">
        <v>1338</v>
      </c>
      <c r="M320" s="342">
        <v>33</v>
      </c>
      <c r="N320" s="342">
        <v>1197</v>
      </c>
      <c r="O320" s="286"/>
    </row>
    <row r="321" spans="1:15" s="285" customFormat="1" ht="9" customHeight="1">
      <c r="A321" s="286" t="s">
        <v>50</v>
      </c>
      <c r="B321" s="295">
        <f t="shared" si="16"/>
        <v>478</v>
      </c>
      <c r="C321" s="342">
        <v>34</v>
      </c>
      <c r="D321" s="342">
        <v>1</v>
      </c>
      <c r="E321" s="342">
        <v>0</v>
      </c>
      <c r="F321" s="342">
        <v>41</v>
      </c>
      <c r="G321" s="342">
        <v>57</v>
      </c>
      <c r="H321" s="342">
        <v>0</v>
      </c>
      <c r="I321" s="342">
        <v>89</v>
      </c>
      <c r="J321" s="342">
        <v>77</v>
      </c>
      <c r="K321" s="342">
        <v>7</v>
      </c>
      <c r="L321" s="342">
        <v>162</v>
      </c>
      <c r="M321" s="342">
        <v>1</v>
      </c>
      <c r="N321" s="342">
        <v>9</v>
      </c>
      <c r="O321" s="286"/>
    </row>
    <row r="322" spans="1:15" s="285" customFormat="1" ht="9" customHeight="1">
      <c r="A322" s="286" t="s">
        <v>51</v>
      </c>
      <c r="B322" s="295">
        <f t="shared" si="16"/>
        <v>1374</v>
      </c>
      <c r="C322" s="342">
        <v>84</v>
      </c>
      <c r="D322" s="342">
        <v>0</v>
      </c>
      <c r="E322" s="342">
        <v>0</v>
      </c>
      <c r="F322" s="342">
        <v>105</v>
      </c>
      <c r="G322" s="342">
        <v>169</v>
      </c>
      <c r="H322" s="342">
        <v>16</v>
      </c>
      <c r="I322" s="342">
        <v>393</v>
      </c>
      <c r="J322" s="342">
        <v>49</v>
      </c>
      <c r="K322" s="342">
        <v>20</v>
      </c>
      <c r="L322" s="342">
        <v>498</v>
      </c>
      <c r="M322" s="342">
        <v>40</v>
      </c>
      <c r="N322" s="342">
        <v>0</v>
      </c>
      <c r="O322" s="286"/>
    </row>
    <row r="323" spans="1:15" s="285" customFormat="1" ht="9" customHeight="1">
      <c r="A323" s="291" t="s">
        <v>52</v>
      </c>
      <c r="B323" s="296">
        <f t="shared" si="16"/>
        <v>9196</v>
      </c>
      <c r="C323" s="343">
        <v>121</v>
      </c>
      <c r="D323" s="343">
        <v>0</v>
      </c>
      <c r="E323" s="343">
        <v>0</v>
      </c>
      <c r="F323" s="343">
        <v>1961</v>
      </c>
      <c r="G323" s="343">
        <v>849</v>
      </c>
      <c r="H323" s="343">
        <v>10</v>
      </c>
      <c r="I323" s="343">
        <v>2229</v>
      </c>
      <c r="J323" s="343">
        <v>497</v>
      </c>
      <c r="K323" s="343">
        <v>62</v>
      </c>
      <c r="L323" s="343">
        <v>3314</v>
      </c>
      <c r="M323" s="343">
        <v>8</v>
      </c>
      <c r="N323" s="343">
        <v>145</v>
      </c>
      <c r="O323" s="286"/>
    </row>
    <row r="324" spans="1:15" s="285" customFormat="1" ht="9" customHeight="1">
      <c r="A324" s="286" t="s">
        <v>53</v>
      </c>
      <c r="B324" s="295">
        <f t="shared" si="16"/>
        <v>26609</v>
      </c>
      <c r="C324" s="342">
        <v>4</v>
      </c>
      <c r="D324" s="342">
        <v>1</v>
      </c>
      <c r="E324" s="342">
        <v>0</v>
      </c>
      <c r="F324" s="342">
        <v>4025</v>
      </c>
      <c r="G324" s="342">
        <v>2169</v>
      </c>
      <c r="H324" s="342">
        <v>12</v>
      </c>
      <c r="I324" s="342">
        <v>6758</v>
      </c>
      <c r="J324" s="342">
        <v>1114</v>
      </c>
      <c r="K324" s="342">
        <v>495</v>
      </c>
      <c r="L324" s="342">
        <v>11603</v>
      </c>
      <c r="M324" s="342">
        <v>137</v>
      </c>
      <c r="N324" s="342">
        <v>291</v>
      </c>
      <c r="O324" s="286"/>
    </row>
    <row r="325" spans="1:15" s="285" customFormat="1" ht="9" customHeight="1">
      <c r="A325" s="286" t="s">
        <v>54</v>
      </c>
      <c r="B325" s="295">
        <f t="shared" si="16"/>
        <v>1929</v>
      </c>
      <c r="C325" s="342">
        <v>123</v>
      </c>
      <c r="D325" s="342">
        <v>3</v>
      </c>
      <c r="E325" s="342">
        <v>1</v>
      </c>
      <c r="F325" s="342">
        <v>655</v>
      </c>
      <c r="G325" s="342">
        <v>139</v>
      </c>
      <c r="H325" s="342">
        <v>9</v>
      </c>
      <c r="I325" s="342">
        <v>403</v>
      </c>
      <c r="J325" s="342">
        <v>120</v>
      </c>
      <c r="K325" s="342">
        <v>21</v>
      </c>
      <c r="L325" s="342">
        <v>441</v>
      </c>
      <c r="M325" s="342">
        <v>13</v>
      </c>
      <c r="N325" s="342">
        <v>1</v>
      </c>
      <c r="O325" s="286"/>
    </row>
    <row r="326" spans="1:15" s="285" customFormat="1" ht="9" customHeight="1">
      <c r="A326" s="286" t="s">
        <v>55</v>
      </c>
      <c r="B326" s="295">
        <f t="shared" si="16"/>
        <v>9208</v>
      </c>
      <c r="C326" s="342">
        <v>108</v>
      </c>
      <c r="D326" s="342">
        <v>2</v>
      </c>
      <c r="E326" s="342">
        <v>1</v>
      </c>
      <c r="F326" s="342">
        <v>3034</v>
      </c>
      <c r="G326" s="342">
        <v>743</v>
      </c>
      <c r="H326" s="342">
        <v>11</v>
      </c>
      <c r="I326" s="342">
        <v>1888</v>
      </c>
      <c r="J326" s="342">
        <v>530</v>
      </c>
      <c r="K326" s="342">
        <v>94</v>
      </c>
      <c r="L326" s="342">
        <v>2222</v>
      </c>
      <c r="M326" s="342">
        <v>30</v>
      </c>
      <c r="N326" s="342">
        <v>545</v>
      </c>
      <c r="O326" s="286"/>
    </row>
    <row r="327" spans="1:15" s="285" customFormat="1" ht="9" customHeight="1">
      <c r="A327" s="291" t="s">
        <v>56</v>
      </c>
      <c r="B327" s="296">
        <f t="shared" si="16"/>
        <v>4154</v>
      </c>
      <c r="C327" s="343">
        <v>13</v>
      </c>
      <c r="D327" s="343">
        <v>5</v>
      </c>
      <c r="E327" s="343">
        <v>0</v>
      </c>
      <c r="F327" s="343">
        <v>110</v>
      </c>
      <c r="G327" s="343">
        <v>432</v>
      </c>
      <c r="H327" s="343">
        <v>25</v>
      </c>
      <c r="I327" s="343">
        <v>815</v>
      </c>
      <c r="J327" s="343">
        <v>154</v>
      </c>
      <c r="K327" s="343">
        <v>58</v>
      </c>
      <c r="L327" s="343">
        <v>1952</v>
      </c>
      <c r="M327" s="343">
        <v>572</v>
      </c>
      <c r="N327" s="343">
        <v>18</v>
      </c>
      <c r="O327" s="286"/>
    </row>
    <row r="328" spans="1:15" s="285" customFormat="1" ht="9" customHeight="1">
      <c r="A328" s="286" t="s">
        <v>57</v>
      </c>
      <c r="B328" s="295">
        <f t="shared" si="16"/>
        <v>912</v>
      </c>
      <c r="C328" s="342">
        <v>13</v>
      </c>
      <c r="D328" s="342">
        <v>6</v>
      </c>
      <c r="E328" s="342">
        <v>0</v>
      </c>
      <c r="F328" s="342">
        <v>203</v>
      </c>
      <c r="G328" s="342">
        <v>68</v>
      </c>
      <c r="H328" s="342">
        <v>3</v>
      </c>
      <c r="I328" s="342">
        <v>270</v>
      </c>
      <c r="J328" s="342">
        <v>58</v>
      </c>
      <c r="K328" s="342">
        <v>8</v>
      </c>
      <c r="L328" s="342">
        <v>250</v>
      </c>
      <c r="M328" s="342">
        <v>7</v>
      </c>
      <c r="N328" s="342">
        <v>26</v>
      </c>
      <c r="O328" s="286"/>
    </row>
    <row r="329" spans="1:15" s="285" customFormat="1" ht="9" customHeight="1">
      <c r="A329" s="286" t="s">
        <v>58</v>
      </c>
      <c r="B329" s="295">
        <f t="shared" si="16"/>
        <v>8522</v>
      </c>
      <c r="C329" s="342">
        <v>140</v>
      </c>
      <c r="D329" s="342">
        <v>3</v>
      </c>
      <c r="E329" s="342">
        <v>0</v>
      </c>
      <c r="F329" s="342">
        <v>2010</v>
      </c>
      <c r="G329" s="342">
        <v>699</v>
      </c>
      <c r="H329" s="342">
        <v>14</v>
      </c>
      <c r="I329" s="342">
        <v>1544</v>
      </c>
      <c r="J329" s="342">
        <v>910</v>
      </c>
      <c r="K329" s="342">
        <v>91</v>
      </c>
      <c r="L329" s="342">
        <v>3021</v>
      </c>
      <c r="M329" s="342">
        <v>47</v>
      </c>
      <c r="N329" s="342">
        <v>43</v>
      </c>
      <c r="O329" s="286"/>
    </row>
    <row r="330" spans="1:15" s="285" customFormat="1" ht="9" customHeight="1">
      <c r="A330" s="286" t="s">
        <v>59</v>
      </c>
      <c r="B330" s="295">
        <f t="shared" si="16"/>
        <v>8062</v>
      </c>
      <c r="C330" s="342">
        <v>48</v>
      </c>
      <c r="D330" s="342">
        <v>12</v>
      </c>
      <c r="E330" s="342">
        <v>0</v>
      </c>
      <c r="F330" s="342">
        <v>2265</v>
      </c>
      <c r="G330" s="342">
        <v>561</v>
      </c>
      <c r="H330" s="342">
        <v>11</v>
      </c>
      <c r="I330" s="342">
        <v>1787</v>
      </c>
      <c r="J330" s="342">
        <v>504</v>
      </c>
      <c r="K330" s="342">
        <v>88</v>
      </c>
      <c r="L330" s="342">
        <v>2473</v>
      </c>
      <c r="M330" s="342">
        <v>29</v>
      </c>
      <c r="N330" s="342">
        <v>284</v>
      </c>
      <c r="O330" s="286"/>
    </row>
    <row r="331" spans="1:15" s="285" customFormat="1" ht="9" customHeight="1">
      <c r="A331" s="291" t="s">
        <v>60</v>
      </c>
      <c r="B331" s="296">
        <f t="shared" si="16"/>
        <v>2274</v>
      </c>
      <c r="C331" s="343">
        <v>58</v>
      </c>
      <c r="D331" s="343">
        <v>1</v>
      </c>
      <c r="E331" s="343">
        <v>0</v>
      </c>
      <c r="F331" s="343">
        <v>263</v>
      </c>
      <c r="G331" s="343">
        <v>256</v>
      </c>
      <c r="H331" s="343">
        <v>4</v>
      </c>
      <c r="I331" s="343">
        <v>666</v>
      </c>
      <c r="J331" s="343">
        <v>210</v>
      </c>
      <c r="K331" s="343">
        <v>34</v>
      </c>
      <c r="L331" s="343">
        <v>758</v>
      </c>
      <c r="M331" s="343">
        <v>24</v>
      </c>
      <c r="N331" s="343">
        <v>0</v>
      </c>
      <c r="O331" s="286"/>
    </row>
    <row r="332" spans="1:15" s="285" customFormat="1" ht="9" customHeight="1">
      <c r="A332" s="286" t="s">
        <v>61</v>
      </c>
      <c r="B332" s="295">
        <f t="shared" si="16"/>
        <v>3102</v>
      </c>
      <c r="C332" s="342">
        <v>49</v>
      </c>
      <c r="D332" s="342">
        <v>2</v>
      </c>
      <c r="E332" s="342">
        <v>0</v>
      </c>
      <c r="F332" s="342">
        <v>235</v>
      </c>
      <c r="G332" s="342">
        <v>462</v>
      </c>
      <c r="H332" s="342">
        <v>18</v>
      </c>
      <c r="I332" s="342">
        <v>588</v>
      </c>
      <c r="J332" s="342">
        <v>135</v>
      </c>
      <c r="K332" s="342">
        <v>45</v>
      </c>
      <c r="L332" s="342">
        <v>1134</v>
      </c>
      <c r="M332" s="342">
        <v>17</v>
      </c>
      <c r="N332" s="342">
        <v>417</v>
      </c>
      <c r="O332" s="286"/>
    </row>
    <row r="333" spans="1:15" s="285" customFormat="1" ht="9" customHeight="1">
      <c r="A333" s="286" t="s">
        <v>62</v>
      </c>
      <c r="B333" s="295">
        <f t="shared" si="16"/>
        <v>596</v>
      </c>
      <c r="C333" s="342">
        <v>42</v>
      </c>
      <c r="D333" s="342">
        <v>0</v>
      </c>
      <c r="E333" s="342">
        <v>0</v>
      </c>
      <c r="F333" s="342">
        <v>41</v>
      </c>
      <c r="G333" s="342">
        <v>101</v>
      </c>
      <c r="H333" s="342">
        <v>0</v>
      </c>
      <c r="I333" s="342">
        <v>129</v>
      </c>
      <c r="J333" s="342">
        <v>54</v>
      </c>
      <c r="K333" s="342">
        <v>5</v>
      </c>
      <c r="L333" s="342">
        <v>200</v>
      </c>
      <c r="M333" s="342">
        <v>24</v>
      </c>
      <c r="N333" s="342">
        <v>0</v>
      </c>
      <c r="O333" s="286"/>
    </row>
    <row r="334" spans="1:15" s="285" customFormat="1" ht="9" customHeight="1">
      <c r="A334" s="286" t="s">
        <v>63</v>
      </c>
      <c r="B334" s="295">
        <f t="shared" si="16"/>
        <v>16031</v>
      </c>
      <c r="C334" s="342">
        <v>79</v>
      </c>
      <c r="D334" s="342">
        <v>12</v>
      </c>
      <c r="E334" s="342">
        <v>0</v>
      </c>
      <c r="F334" s="342">
        <v>5644</v>
      </c>
      <c r="G334" s="342">
        <v>2129</v>
      </c>
      <c r="H334" s="342">
        <v>60</v>
      </c>
      <c r="I334" s="342">
        <v>2145</v>
      </c>
      <c r="J334" s="342">
        <v>1169</v>
      </c>
      <c r="K334" s="342">
        <v>203</v>
      </c>
      <c r="L334" s="342">
        <v>4073</v>
      </c>
      <c r="M334" s="342">
        <v>49</v>
      </c>
      <c r="N334" s="342">
        <v>468</v>
      </c>
      <c r="O334" s="286"/>
    </row>
    <row r="335" spans="1:15" s="285" customFormat="1" ht="9" customHeight="1">
      <c r="A335" s="291" t="s">
        <v>64</v>
      </c>
      <c r="B335" s="296">
        <f t="shared" si="16"/>
        <v>1108</v>
      </c>
      <c r="C335" s="343">
        <v>24</v>
      </c>
      <c r="D335" s="343">
        <v>1</v>
      </c>
      <c r="E335" s="343">
        <v>0</v>
      </c>
      <c r="F335" s="343">
        <v>94</v>
      </c>
      <c r="G335" s="343">
        <v>140</v>
      </c>
      <c r="H335" s="343">
        <v>0</v>
      </c>
      <c r="I335" s="343">
        <v>273</v>
      </c>
      <c r="J335" s="343">
        <v>138</v>
      </c>
      <c r="K335" s="343">
        <v>23</v>
      </c>
      <c r="L335" s="343">
        <v>371</v>
      </c>
      <c r="M335" s="343">
        <v>29</v>
      </c>
      <c r="N335" s="343">
        <v>15</v>
      </c>
      <c r="O335" s="286"/>
    </row>
    <row r="336" spans="1:15" s="285" customFormat="1" ht="9" customHeight="1">
      <c r="A336" s="286" t="s">
        <v>65</v>
      </c>
      <c r="B336" s="295">
        <f t="shared" si="16"/>
        <v>4210</v>
      </c>
      <c r="C336" s="342">
        <v>62</v>
      </c>
      <c r="D336" s="342">
        <v>1</v>
      </c>
      <c r="E336" s="342">
        <v>0</v>
      </c>
      <c r="F336" s="342">
        <v>1076</v>
      </c>
      <c r="G336" s="342">
        <v>512</v>
      </c>
      <c r="H336" s="342">
        <v>9</v>
      </c>
      <c r="I336" s="342">
        <v>783</v>
      </c>
      <c r="J336" s="342">
        <v>313</v>
      </c>
      <c r="K336" s="342">
        <v>41</v>
      </c>
      <c r="L336" s="342">
        <v>1234</v>
      </c>
      <c r="M336" s="342">
        <v>40</v>
      </c>
      <c r="N336" s="342">
        <v>139</v>
      </c>
      <c r="O336" s="286"/>
    </row>
    <row r="337" spans="1:15" s="285" customFormat="1" ht="9" customHeight="1">
      <c r="A337" s="286" t="s">
        <v>66</v>
      </c>
      <c r="B337" s="295">
        <f t="shared" si="16"/>
        <v>3858</v>
      </c>
      <c r="C337" s="342">
        <v>17</v>
      </c>
      <c r="D337" s="342">
        <v>7</v>
      </c>
      <c r="E337" s="342">
        <v>0</v>
      </c>
      <c r="F337" s="342">
        <v>1673</v>
      </c>
      <c r="G337" s="342">
        <v>357</v>
      </c>
      <c r="H337" s="342">
        <v>2</v>
      </c>
      <c r="I337" s="342">
        <v>536</v>
      </c>
      <c r="J337" s="342">
        <v>118</v>
      </c>
      <c r="K337" s="342">
        <v>16</v>
      </c>
      <c r="L337" s="342">
        <v>738</v>
      </c>
      <c r="M337" s="342">
        <v>10</v>
      </c>
      <c r="N337" s="342">
        <v>384</v>
      </c>
      <c r="O337" s="286"/>
    </row>
    <row r="338" spans="1:15" s="285" customFormat="1" ht="9" customHeight="1">
      <c r="A338" s="286" t="s">
        <v>67</v>
      </c>
      <c r="B338" s="295">
        <f t="shared" si="16"/>
        <v>1211</v>
      </c>
      <c r="C338" s="342">
        <v>10</v>
      </c>
      <c r="D338" s="342">
        <v>0</v>
      </c>
      <c r="E338" s="342">
        <v>0</v>
      </c>
      <c r="F338" s="342">
        <v>69</v>
      </c>
      <c r="G338" s="342">
        <v>71</v>
      </c>
      <c r="H338" s="342">
        <v>0</v>
      </c>
      <c r="I338" s="342">
        <v>253</v>
      </c>
      <c r="J338" s="342">
        <v>85</v>
      </c>
      <c r="K338" s="342">
        <v>16</v>
      </c>
      <c r="L338" s="342">
        <v>605</v>
      </c>
      <c r="M338" s="342">
        <v>4</v>
      </c>
      <c r="N338" s="342">
        <v>98</v>
      </c>
      <c r="O338" s="286"/>
    </row>
    <row r="339" spans="1:15" s="285" customFormat="1" ht="9" customHeight="1">
      <c r="A339" s="291" t="s">
        <v>68</v>
      </c>
      <c r="B339" s="296">
        <f t="shared" si="16"/>
        <v>2602</v>
      </c>
      <c r="C339" s="343">
        <v>71</v>
      </c>
      <c r="D339" s="343">
        <v>2</v>
      </c>
      <c r="E339" s="343">
        <v>0</v>
      </c>
      <c r="F339" s="343">
        <v>466</v>
      </c>
      <c r="G339" s="343">
        <v>205</v>
      </c>
      <c r="H339" s="343">
        <v>14</v>
      </c>
      <c r="I339" s="343">
        <v>589</v>
      </c>
      <c r="J339" s="343">
        <v>300</v>
      </c>
      <c r="K339" s="343">
        <v>19</v>
      </c>
      <c r="L339" s="343">
        <v>669</v>
      </c>
      <c r="M339" s="343">
        <v>8</v>
      </c>
      <c r="N339" s="343">
        <v>259</v>
      </c>
      <c r="O339" s="286"/>
    </row>
    <row r="340" spans="1:15" s="285" customFormat="1" ht="9" customHeight="1">
      <c r="A340" s="286" t="s">
        <v>69</v>
      </c>
      <c r="B340" s="295">
        <f t="shared" si="16"/>
        <v>3166</v>
      </c>
      <c r="C340" s="342">
        <v>178</v>
      </c>
      <c r="D340" s="342">
        <v>0</v>
      </c>
      <c r="E340" s="342">
        <v>0</v>
      </c>
      <c r="F340" s="342">
        <v>248</v>
      </c>
      <c r="G340" s="342">
        <v>283</v>
      </c>
      <c r="H340" s="342">
        <v>16</v>
      </c>
      <c r="I340" s="342">
        <v>720</v>
      </c>
      <c r="J340" s="342">
        <v>151</v>
      </c>
      <c r="K340" s="342">
        <v>44</v>
      </c>
      <c r="L340" s="342">
        <v>1266</v>
      </c>
      <c r="M340" s="342">
        <v>26</v>
      </c>
      <c r="N340" s="342">
        <v>234</v>
      </c>
      <c r="O340" s="286"/>
    </row>
    <row r="341" spans="1:15" s="285" customFormat="1" ht="9" customHeight="1">
      <c r="A341" s="286" t="s">
        <v>70</v>
      </c>
      <c r="B341" s="295">
        <f t="shared" si="16"/>
        <v>3866</v>
      </c>
      <c r="C341" s="342">
        <v>230</v>
      </c>
      <c r="D341" s="342">
        <v>5</v>
      </c>
      <c r="E341" s="342">
        <v>1</v>
      </c>
      <c r="F341" s="342">
        <v>382</v>
      </c>
      <c r="G341" s="342">
        <v>374</v>
      </c>
      <c r="H341" s="342">
        <v>12</v>
      </c>
      <c r="I341" s="342">
        <v>1211</v>
      </c>
      <c r="J341" s="342">
        <v>218</v>
      </c>
      <c r="K341" s="342">
        <v>67</v>
      </c>
      <c r="L341" s="342">
        <v>1161</v>
      </c>
      <c r="M341" s="342">
        <v>55</v>
      </c>
      <c r="N341" s="342">
        <v>150</v>
      </c>
      <c r="O341" s="286"/>
    </row>
    <row r="342" spans="1:15" s="285" customFormat="1" ht="9" customHeight="1">
      <c r="A342" s="286" t="s">
        <v>71</v>
      </c>
      <c r="B342" s="295">
        <f t="shared" si="16"/>
        <v>2425</v>
      </c>
      <c r="C342" s="342">
        <v>102</v>
      </c>
      <c r="D342" s="342">
        <v>0</v>
      </c>
      <c r="E342" s="342">
        <v>2</v>
      </c>
      <c r="F342" s="342">
        <v>75</v>
      </c>
      <c r="G342" s="342">
        <v>502</v>
      </c>
      <c r="H342" s="342">
        <v>1</v>
      </c>
      <c r="I342" s="342">
        <v>645</v>
      </c>
      <c r="J342" s="342">
        <v>172</v>
      </c>
      <c r="K342" s="342">
        <v>33</v>
      </c>
      <c r="L342" s="342">
        <v>883</v>
      </c>
      <c r="M342" s="342">
        <v>9</v>
      </c>
      <c r="N342" s="342">
        <v>1</v>
      </c>
      <c r="O342" s="286"/>
    </row>
    <row r="343" spans="1:15" s="285" customFormat="1" ht="9" customHeight="1">
      <c r="A343" s="291" t="s">
        <v>72</v>
      </c>
      <c r="B343" s="296">
        <f t="shared" si="16"/>
        <v>4039</v>
      </c>
      <c r="C343" s="343">
        <v>58</v>
      </c>
      <c r="D343" s="343">
        <v>31</v>
      </c>
      <c r="E343" s="343">
        <v>22</v>
      </c>
      <c r="F343" s="343">
        <v>900</v>
      </c>
      <c r="G343" s="343">
        <v>339</v>
      </c>
      <c r="H343" s="343">
        <v>21</v>
      </c>
      <c r="I343" s="343">
        <v>588</v>
      </c>
      <c r="J343" s="343">
        <v>346</v>
      </c>
      <c r="K343" s="343">
        <v>44</v>
      </c>
      <c r="L343" s="343">
        <v>1095</v>
      </c>
      <c r="M343" s="343">
        <v>33</v>
      </c>
      <c r="N343" s="343">
        <v>562</v>
      </c>
      <c r="O343" s="286"/>
    </row>
    <row r="344" spans="1:15" s="285" customFormat="1" ht="9" customHeight="1">
      <c r="A344" s="286" t="s">
        <v>73</v>
      </c>
      <c r="B344" s="295">
        <f t="shared" si="16"/>
        <v>466</v>
      </c>
      <c r="C344" s="342">
        <v>4</v>
      </c>
      <c r="D344" s="342">
        <v>0</v>
      </c>
      <c r="E344" s="342">
        <v>0</v>
      </c>
      <c r="F344" s="342">
        <v>163</v>
      </c>
      <c r="G344" s="342">
        <v>18</v>
      </c>
      <c r="H344" s="342">
        <v>4</v>
      </c>
      <c r="I344" s="342">
        <v>59</v>
      </c>
      <c r="J344" s="342">
        <v>31</v>
      </c>
      <c r="K344" s="342">
        <v>5</v>
      </c>
      <c r="L344" s="342">
        <v>126</v>
      </c>
      <c r="M344" s="342">
        <v>4</v>
      </c>
      <c r="N344" s="342">
        <v>52</v>
      </c>
      <c r="O344" s="286"/>
    </row>
    <row r="345" spans="1:15" s="285" customFormat="1" ht="9" customHeight="1">
      <c r="A345" s="286" t="s">
        <v>74</v>
      </c>
      <c r="B345" s="295">
        <f t="shared" si="16"/>
        <v>4939</v>
      </c>
      <c r="C345" s="342">
        <v>153</v>
      </c>
      <c r="D345" s="342">
        <v>1</v>
      </c>
      <c r="E345" s="342">
        <v>11</v>
      </c>
      <c r="F345" s="342">
        <v>396</v>
      </c>
      <c r="G345" s="342">
        <v>487</v>
      </c>
      <c r="H345" s="342">
        <v>27</v>
      </c>
      <c r="I345" s="342">
        <v>1470</v>
      </c>
      <c r="J345" s="342">
        <v>605</v>
      </c>
      <c r="K345" s="342">
        <v>58</v>
      </c>
      <c r="L345" s="342">
        <v>1591</v>
      </c>
      <c r="M345" s="342">
        <v>54</v>
      </c>
      <c r="N345" s="342">
        <v>86</v>
      </c>
      <c r="O345" s="286"/>
    </row>
    <row r="346" spans="1:15" s="285" customFormat="1" ht="9" customHeight="1">
      <c r="A346" s="291" t="s">
        <v>75</v>
      </c>
      <c r="B346" s="296">
        <f t="shared" si="16"/>
        <v>2307</v>
      </c>
      <c r="C346" s="343">
        <v>70</v>
      </c>
      <c r="D346" s="343">
        <v>3</v>
      </c>
      <c r="E346" s="343">
        <v>0</v>
      </c>
      <c r="F346" s="343">
        <v>483</v>
      </c>
      <c r="G346" s="343">
        <v>135</v>
      </c>
      <c r="H346" s="343">
        <v>2</v>
      </c>
      <c r="I346" s="343">
        <v>533</v>
      </c>
      <c r="J346" s="343">
        <v>178</v>
      </c>
      <c r="K346" s="343">
        <v>44</v>
      </c>
      <c r="L346" s="343">
        <v>774</v>
      </c>
      <c r="M346" s="343">
        <v>17</v>
      </c>
      <c r="N346" s="343">
        <v>68</v>
      </c>
      <c r="O346" s="286"/>
    </row>
    <row r="347" spans="1:15" s="285" customFormat="1" ht="9" customHeight="1">
      <c r="A347" s="286" t="s">
        <v>76</v>
      </c>
      <c r="B347" s="295">
        <f t="shared" si="16"/>
        <v>603</v>
      </c>
      <c r="C347" s="342">
        <v>34</v>
      </c>
      <c r="D347" s="342">
        <v>0</v>
      </c>
      <c r="E347" s="342">
        <v>0</v>
      </c>
      <c r="F347" s="342">
        <v>82</v>
      </c>
      <c r="G347" s="342">
        <v>47</v>
      </c>
      <c r="H347" s="342">
        <v>0</v>
      </c>
      <c r="I347" s="342">
        <v>206</v>
      </c>
      <c r="J347" s="342">
        <v>36</v>
      </c>
      <c r="K347" s="342">
        <v>12</v>
      </c>
      <c r="L347" s="342">
        <v>184</v>
      </c>
      <c r="M347" s="342">
        <v>2</v>
      </c>
      <c r="N347" s="342">
        <v>0</v>
      </c>
      <c r="O347" s="286"/>
    </row>
    <row r="348" spans="1:15" s="285" customFormat="1" ht="9" customHeight="1">
      <c r="A348" s="286"/>
      <c r="B348" s="295"/>
      <c r="C348" s="342"/>
      <c r="D348" s="342"/>
      <c r="E348" s="342"/>
      <c r="F348" s="342"/>
      <c r="G348" s="342"/>
      <c r="H348" s="342"/>
      <c r="I348" s="342"/>
      <c r="J348" s="342"/>
      <c r="K348" s="342"/>
      <c r="L348" s="342"/>
      <c r="M348" s="342"/>
      <c r="N348" s="342"/>
      <c r="O348" s="286"/>
    </row>
    <row r="349" spans="1:15" s="285" customFormat="1" ht="9" customHeight="1">
      <c r="A349" s="284">
        <v>2004</v>
      </c>
      <c r="B349" s="295"/>
      <c r="C349" s="307"/>
      <c r="D349" s="307"/>
      <c r="E349" s="307"/>
      <c r="F349" s="295"/>
      <c r="G349" s="295"/>
      <c r="H349" s="295"/>
      <c r="I349" s="295"/>
      <c r="J349" s="295"/>
      <c r="K349" s="295"/>
      <c r="L349" s="295"/>
      <c r="M349" s="295"/>
      <c r="N349" s="295"/>
      <c r="O349" s="286"/>
    </row>
    <row r="350" spans="1:15" s="285" customFormat="1" ht="9" customHeight="1">
      <c r="A350" s="284" t="s">
        <v>44</v>
      </c>
      <c r="B350" s="308">
        <f t="shared" ref="B350:N350" si="17">SUM(B352:B383)</f>
        <v>148283</v>
      </c>
      <c r="C350" s="308">
        <f t="shared" si="17"/>
        <v>2178</v>
      </c>
      <c r="D350" s="308">
        <f t="shared" si="17"/>
        <v>143</v>
      </c>
      <c r="E350" s="308">
        <f t="shared" si="17"/>
        <v>12</v>
      </c>
      <c r="F350" s="308">
        <f t="shared" si="17"/>
        <v>26755</v>
      </c>
      <c r="G350" s="308">
        <f t="shared" si="17"/>
        <v>13938</v>
      </c>
      <c r="H350" s="308">
        <f t="shared" si="17"/>
        <v>289</v>
      </c>
      <c r="I350" s="308">
        <f t="shared" si="17"/>
        <v>32473</v>
      </c>
      <c r="J350" s="308">
        <f t="shared" si="17"/>
        <v>9558</v>
      </c>
      <c r="K350" s="308">
        <f t="shared" si="17"/>
        <v>1965</v>
      </c>
      <c r="L350" s="308">
        <f t="shared" si="17"/>
        <v>53346</v>
      </c>
      <c r="M350" s="308">
        <f t="shared" si="17"/>
        <v>1469</v>
      </c>
      <c r="N350" s="308">
        <f t="shared" si="17"/>
        <v>6157</v>
      </c>
      <c r="O350" s="286"/>
    </row>
    <row r="351" spans="1:15" s="285" customFormat="1" ht="3.95" customHeight="1">
      <c r="A351" s="288"/>
      <c r="B351" s="308"/>
      <c r="C351" s="308"/>
      <c r="D351" s="308"/>
      <c r="E351" s="308"/>
      <c r="F351" s="308"/>
      <c r="G351" s="308"/>
      <c r="H351" s="308"/>
      <c r="I351" s="308"/>
      <c r="J351" s="308"/>
      <c r="K351" s="308"/>
      <c r="L351" s="308"/>
      <c r="M351" s="308"/>
      <c r="N351" s="308"/>
      <c r="O351" s="286"/>
    </row>
    <row r="352" spans="1:15" s="285" customFormat="1" ht="9" customHeight="1">
      <c r="A352" s="286" t="s">
        <v>45</v>
      </c>
      <c r="B352" s="295">
        <f t="shared" ref="B352:B383" si="18">SUM(C352:N352)</f>
        <v>1682</v>
      </c>
      <c r="C352" s="342">
        <v>21</v>
      </c>
      <c r="D352" s="342">
        <v>0</v>
      </c>
      <c r="E352" s="342">
        <v>0</v>
      </c>
      <c r="F352" s="342">
        <v>393</v>
      </c>
      <c r="G352" s="342">
        <v>110</v>
      </c>
      <c r="H352" s="342">
        <v>5</v>
      </c>
      <c r="I352" s="342">
        <v>323</v>
      </c>
      <c r="J352" s="342">
        <v>92</v>
      </c>
      <c r="K352" s="342">
        <v>24</v>
      </c>
      <c r="L352" s="342">
        <v>541</v>
      </c>
      <c r="M352" s="342">
        <v>10</v>
      </c>
      <c r="N352" s="342">
        <v>163</v>
      </c>
      <c r="O352" s="286"/>
    </row>
    <row r="353" spans="1:15" s="285" customFormat="1" ht="9" customHeight="1">
      <c r="A353" s="286" t="s">
        <v>46</v>
      </c>
      <c r="B353" s="295">
        <f t="shared" si="18"/>
        <v>7295</v>
      </c>
      <c r="C353" s="342">
        <v>79</v>
      </c>
      <c r="D353" s="342">
        <v>1</v>
      </c>
      <c r="E353" s="342">
        <v>0</v>
      </c>
      <c r="F353" s="342">
        <v>1555</v>
      </c>
      <c r="G353" s="342">
        <v>728</v>
      </c>
      <c r="H353" s="342">
        <v>24</v>
      </c>
      <c r="I353" s="342">
        <v>1452</v>
      </c>
      <c r="J353" s="342">
        <v>302</v>
      </c>
      <c r="K353" s="342">
        <v>93</v>
      </c>
      <c r="L353" s="342">
        <v>2892</v>
      </c>
      <c r="M353" s="342">
        <v>103</v>
      </c>
      <c r="N353" s="342">
        <v>66</v>
      </c>
      <c r="O353" s="286"/>
    </row>
    <row r="354" spans="1:15" s="285" customFormat="1" ht="9" customHeight="1">
      <c r="A354" s="286" t="s">
        <v>47</v>
      </c>
      <c r="B354" s="295">
        <f t="shared" si="18"/>
        <v>1019</v>
      </c>
      <c r="C354" s="342">
        <v>22</v>
      </c>
      <c r="D354" s="342">
        <v>2</v>
      </c>
      <c r="E354" s="342">
        <v>0</v>
      </c>
      <c r="F354" s="342">
        <v>29</v>
      </c>
      <c r="G354" s="342">
        <v>80</v>
      </c>
      <c r="H354" s="342">
        <v>0</v>
      </c>
      <c r="I354" s="342">
        <v>217</v>
      </c>
      <c r="J354" s="342">
        <v>56</v>
      </c>
      <c r="K354" s="342">
        <v>9</v>
      </c>
      <c r="L354" s="342">
        <v>565</v>
      </c>
      <c r="M354" s="342">
        <v>11</v>
      </c>
      <c r="N354" s="342">
        <v>28</v>
      </c>
      <c r="O354" s="286"/>
    </row>
    <row r="355" spans="1:15" s="285" customFormat="1" ht="9" customHeight="1">
      <c r="A355" s="291" t="s">
        <v>48</v>
      </c>
      <c r="B355" s="296">
        <f t="shared" si="18"/>
        <v>715</v>
      </c>
      <c r="C355" s="343">
        <v>14</v>
      </c>
      <c r="D355" s="343">
        <v>17</v>
      </c>
      <c r="E355" s="343">
        <v>1</v>
      </c>
      <c r="F355" s="343">
        <v>71</v>
      </c>
      <c r="G355" s="343">
        <v>73</v>
      </c>
      <c r="H355" s="343">
        <v>1</v>
      </c>
      <c r="I355" s="343">
        <v>158</v>
      </c>
      <c r="J355" s="343">
        <v>41</v>
      </c>
      <c r="K355" s="343">
        <v>14</v>
      </c>
      <c r="L355" s="343">
        <v>273</v>
      </c>
      <c r="M355" s="343">
        <v>10</v>
      </c>
      <c r="N355" s="343">
        <v>42</v>
      </c>
      <c r="O355" s="286"/>
    </row>
    <row r="356" spans="1:15" s="285" customFormat="1" ht="9" customHeight="1">
      <c r="A356" s="286" t="s">
        <v>49</v>
      </c>
      <c r="B356" s="295">
        <f t="shared" si="18"/>
        <v>6317</v>
      </c>
      <c r="C356" s="342">
        <v>73</v>
      </c>
      <c r="D356" s="342">
        <v>16</v>
      </c>
      <c r="E356" s="342">
        <v>0</v>
      </c>
      <c r="F356" s="342">
        <v>1317</v>
      </c>
      <c r="G356" s="342">
        <v>427</v>
      </c>
      <c r="H356" s="342">
        <v>4</v>
      </c>
      <c r="I356" s="342">
        <v>1313</v>
      </c>
      <c r="J356" s="342">
        <v>272</v>
      </c>
      <c r="K356" s="342">
        <v>68</v>
      </c>
      <c r="L356" s="342">
        <v>1548</v>
      </c>
      <c r="M356" s="342">
        <v>38</v>
      </c>
      <c r="N356" s="342">
        <v>1241</v>
      </c>
      <c r="O356" s="286"/>
    </row>
    <row r="357" spans="1:15" s="285" customFormat="1" ht="9" customHeight="1">
      <c r="A357" s="286" t="s">
        <v>50</v>
      </c>
      <c r="B357" s="295">
        <f t="shared" si="18"/>
        <v>627</v>
      </c>
      <c r="C357" s="342">
        <v>38</v>
      </c>
      <c r="D357" s="342">
        <v>1</v>
      </c>
      <c r="E357" s="342">
        <v>0</v>
      </c>
      <c r="F357" s="342">
        <v>55</v>
      </c>
      <c r="G357" s="342">
        <v>82</v>
      </c>
      <c r="H357" s="342">
        <v>0</v>
      </c>
      <c r="I357" s="342">
        <v>123</v>
      </c>
      <c r="J357" s="342">
        <v>85</v>
      </c>
      <c r="K357" s="342">
        <v>18</v>
      </c>
      <c r="L357" s="342">
        <v>219</v>
      </c>
      <c r="M357" s="342">
        <v>0</v>
      </c>
      <c r="N357" s="342">
        <v>6</v>
      </c>
      <c r="O357" s="286"/>
    </row>
    <row r="358" spans="1:15" s="285" customFormat="1" ht="9" customHeight="1">
      <c r="A358" s="286" t="s">
        <v>51</v>
      </c>
      <c r="B358" s="295">
        <f t="shared" si="18"/>
        <v>1328</v>
      </c>
      <c r="C358" s="342">
        <v>65</v>
      </c>
      <c r="D358" s="342">
        <v>0</v>
      </c>
      <c r="E358" s="342">
        <v>0</v>
      </c>
      <c r="F358" s="342">
        <v>91</v>
      </c>
      <c r="G358" s="342">
        <v>153</v>
      </c>
      <c r="H358" s="342">
        <v>30</v>
      </c>
      <c r="I358" s="342">
        <v>367</v>
      </c>
      <c r="J358" s="342">
        <v>65</v>
      </c>
      <c r="K358" s="342">
        <v>21</v>
      </c>
      <c r="L358" s="342">
        <v>479</v>
      </c>
      <c r="M358" s="342">
        <v>57</v>
      </c>
      <c r="N358" s="342">
        <v>0</v>
      </c>
      <c r="O358" s="286"/>
    </row>
    <row r="359" spans="1:15" s="285" customFormat="1" ht="9" customHeight="1">
      <c r="A359" s="291" t="s">
        <v>52</v>
      </c>
      <c r="B359" s="296">
        <f t="shared" si="18"/>
        <v>8492</v>
      </c>
      <c r="C359" s="343">
        <v>66</v>
      </c>
      <c r="D359" s="343">
        <v>4</v>
      </c>
      <c r="E359" s="343">
        <v>0</v>
      </c>
      <c r="F359" s="343">
        <v>1778</v>
      </c>
      <c r="G359" s="343">
        <v>730</v>
      </c>
      <c r="H359" s="343">
        <v>2</v>
      </c>
      <c r="I359" s="343">
        <v>1976</v>
      </c>
      <c r="J359" s="343">
        <v>467</v>
      </c>
      <c r="K359" s="343">
        <v>59</v>
      </c>
      <c r="L359" s="343">
        <v>3185</v>
      </c>
      <c r="M359" s="343">
        <v>49</v>
      </c>
      <c r="N359" s="343">
        <v>176</v>
      </c>
      <c r="O359" s="286"/>
    </row>
    <row r="360" spans="1:15" s="285" customFormat="1" ht="9" customHeight="1">
      <c r="A360" s="286" t="s">
        <v>53</v>
      </c>
      <c r="B360" s="295">
        <f t="shared" si="18"/>
        <v>26299</v>
      </c>
      <c r="C360" s="342">
        <v>6</v>
      </c>
      <c r="D360" s="342">
        <v>4</v>
      </c>
      <c r="E360" s="342">
        <v>1</v>
      </c>
      <c r="F360" s="342">
        <v>3951</v>
      </c>
      <c r="G360" s="342">
        <v>2158</v>
      </c>
      <c r="H360" s="342">
        <v>9</v>
      </c>
      <c r="I360" s="342">
        <v>6550</v>
      </c>
      <c r="J360" s="342">
        <v>1150</v>
      </c>
      <c r="K360" s="342">
        <v>501</v>
      </c>
      <c r="L360" s="342">
        <v>11816</v>
      </c>
      <c r="M360" s="342">
        <v>115</v>
      </c>
      <c r="N360" s="342">
        <v>38</v>
      </c>
      <c r="O360" s="286"/>
    </row>
    <row r="361" spans="1:15" s="285" customFormat="1" ht="9" customHeight="1">
      <c r="A361" s="286" t="s">
        <v>54</v>
      </c>
      <c r="B361" s="295">
        <f t="shared" si="18"/>
        <v>1715</v>
      </c>
      <c r="C361" s="342">
        <v>122</v>
      </c>
      <c r="D361" s="342">
        <v>5</v>
      </c>
      <c r="E361" s="342">
        <v>0</v>
      </c>
      <c r="F361" s="342">
        <v>400</v>
      </c>
      <c r="G361" s="342">
        <v>125</v>
      </c>
      <c r="H361" s="342">
        <v>5</v>
      </c>
      <c r="I361" s="342">
        <v>449</v>
      </c>
      <c r="J361" s="342">
        <v>123</v>
      </c>
      <c r="K361" s="342">
        <v>24</v>
      </c>
      <c r="L361" s="342">
        <v>377</v>
      </c>
      <c r="M361" s="342">
        <v>19</v>
      </c>
      <c r="N361" s="342">
        <v>66</v>
      </c>
      <c r="O361" s="286"/>
    </row>
    <row r="362" spans="1:15" s="285" customFormat="1" ht="9" customHeight="1">
      <c r="A362" s="286" t="s">
        <v>55</v>
      </c>
      <c r="B362" s="295">
        <f t="shared" si="18"/>
        <v>9562</v>
      </c>
      <c r="C362" s="342">
        <v>73</v>
      </c>
      <c r="D362" s="342">
        <v>6</v>
      </c>
      <c r="E362" s="342">
        <v>0</v>
      </c>
      <c r="F362" s="342">
        <v>2941</v>
      </c>
      <c r="G362" s="342">
        <v>681</v>
      </c>
      <c r="H362" s="342">
        <v>18</v>
      </c>
      <c r="I362" s="342">
        <v>2296</v>
      </c>
      <c r="J362" s="342">
        <v>495</v>
      </c>
      <c r="K362" s="342">
        <v>103</v>
      </c>
      <c r="L362" s="342">
        <v>2539</v>
      </c>
      <c r="M362" s="342">
        <v>51</v>
      </c>
      <c r="N362" s="342">
        <v>359</v>
      </c>
      <c r="O362" s="286"/>
    </row>
    <row r="363" spans="1:15" s="285" customFormat="1" ht="9" customHeight="1">
      <c r="A363" s="291" t="s">
        <v>56</v>
      </c>
      <c r="B363" s="296">
        <f t="shared" si="18"/>
        <v>4501</v>
      </c>
      <c r="C363" s="343">
        <v>37</v>
      </c>
      <c r="D363" s="343">
        <v>6</v>
      </c>
      <c r="E363" s="343">
        <v>0</v>
      </c>
      <c r="F363" s="343">
        <v>128</v>
      </c>
      <c r="G363" s="343">
        <v>596</v>
      </c>
      <c r="H363" s="343">
        <v>19</v>
      </c>
      <c r="I363" s="343">
        <v>913</v>
      </c>
      <c r="J363" s="343">
        <v>216</v>
      </c>
      <c r="K363" s="343">
        <v>60</v>
      </c>
      <c r="L363" s="343">
        <v>2157</v>
      </c>
      <c r="M363" s="343">
        <v>357</v>
      </c>
      <c r="N363" s="343">
        <v>12</v>
      </c>
      <c r="O363" s="286"/>
    </row>
    <row r="364" spans="1:15" s="285" customFormat="1" ht="9" customHeight="1">
      <c r="A364" s="286" t="s">
        <v>57</v>
      </c>
      <c r="B364" s="295">
        <f t="shared" si="18"/>
        <v>873</v>
      </c>
      <c r="C364" s="342">
        <v>11</v>
      </c>
      <c r="D364" s="342">
        <v>4</v>
      </c>
      <c r="E364" s="342">
        <v>0</v>
      </c>
      <c r="F364" s="342">
        <v>170</v>
      </c>
      <c r="G364" s="342">
        <v>93</v>
      </c>
      <c r="H364" s="342">
        <v>5</v>
      </c>
      <c r="I364" s="342">
        <v>252</v>
      </c>
      <c r="J364" s="342">
        <v>61</v>
      </c>
      <c r="K364" s="342">
        <v>7</v>
      </c>
      <c r="L364" s="342">
        <v>224</v>
      </c>
      <c r="M364" s="342">
        <v>15</v>
      </c>
      <c r="N364" s="342">
        <v>31</v>
      </c>
      <c r="O364" s="286"/>
    </row>
    <row r="365" spans="1:15" s="285" customFormat="1" ht="9" customHeight="1">
      <c r="A365" s="286" t="s">
        <v>58</v>
      </c>
      <c r="B365" s="295">
        <f t="shared" si="18"/>
        <v>9407</v>
      </c>
      <c r="C365" s="342">
        <v>136</v>
      </c>
      <c r="D365" s="342">
        <v>1</v>
      </c>
      <c r="E365" s="342">
        <v>0</v>
      </c>
      <c r="F365" s="342">
        <v>1523</v>
      </c>
      <c r="G365" s="342">
        <v>894</v>
      </c>
      <c r="H365" s="342">
        <v>9</v>
      </c>
      <c r="I365" s="342">
        <v>1821</v>
      </c>
      <c r="J365" s="342">
        <v>1036</v>
      </c>
      <c r="K365" s="342">
        <v>68</v>
      </c>
      <c r="L365" s="342">
        <v>3655</v>
      </c>
      <c r="M365" s="342">
        <v>55</v>
      </c>
      <c r="N365" s="342">
        <v>209</v>
      </c>
      <c r="O365" s="286"/>
    </row>
    <row r="366" spans="1:15" s="285" customFormat="1" ht="9" customHeight="1">
      <c r="A366" s="286" t="s">
        <v>59</v>
      </c>
      <c r="B366" s="295">
        <f t="shared" si="18"/>
        <v>9272</v>
      </c>
      <c r="C366" s="342">
        <v>68</v>
      </c>
      <c r="D366" s="342">
        <v>8</v>
      </c>
      <c r="E366" s="342">
        <v>0</v>
      </c>
      <c r="F366" s="342">
        <v>2283</v>
      </c>
      <c r="G366" s="342">
        <v>688</v>
      </c>
      <c r="H366" s="342">
        <v>17</v>
      </c>
      <c r="I366" s="342">
        <v>2211</v>
      </c>
      <c r="J366" s="342">
        <v>567</v>
      </c>
      <c r="K366" s="342">
        <v>93</v>
      </c>
      <c r="L366" s="342">
        <v>3116</v>
      </c>
      <c r="M366" s="342">
        <v>15</v>
      </c>
      <c r="N366" s="342">
        <v>206</v>
      </c>
      <c r="O366" s="286"/>
    </row>
    <row r="367" spans="1:15" s="285" customFormat="1" ht="9" customHeight="1">
      <c r="A367" s="291" t="s">
        <v>60</v>
      </c>
      <c r="B367" s="296">
        <f t="shared" si="18"/>
        <v>2433</v>
      </c>
      <c r="C367" s="343">
        <v>78</v>
      </c>
      <c r="D367" s="343">
        <v>2</v>
      </c>
      <c r="E367" s="343">
        <v>0</v>
      </c>
      <c r="F367" s="343">
        <v>301</v>
      </c>
      <c r="G367" s="343">
        <v>210</v>
      </c>
      <c r="H367" s="343">
        <v>2</v>
      </c>
      <c r="I367" s="343">
        <v>751</v>
      </c>
      <c r="J367" s="343">
        <v>162</v>
      </c>
      <c r="K367" s="343">
        <v>48</v>
      </c>
      <c r="L367" s="343">
        <v>841</v>
      </c>
      <c r="M367" s="343">
        <v>36</v>
      </c>
      <c r="N367" s="343">
        <v>2</v>
      </c>
      <c r="O367" s="286"/>
    </row>
    <row r="368" spans="1:15" s="285" customFormat="1" ht="9" customHeight="1">
      <c r="A368" s="286" t="s">
        <v>61</v>
      </c>
      <c r="B368" s="295">
        <f t="shared" si="18"/>
        <v>2899</v>
      </c>
      <c r="C368" s="342">
        <v>34</v>
      </c>
      <c r="D368" s="342">
        <v>1</v>
      </c>
      <c r="E368" s="342">
        <v>0</v>
      </c>
      <c r="F368" s="342">
        <v>163</v>
      </c>
      <c r="G368" s="342">
        <v>244</v>
      </c>
      <c r="H368" s="342">
        <v>10</v>
      </c>
      <c r="I368" s="342">
        <v>528</v>
      </c>
      <c r="J368" s="342">
        <v>160</v>
      </c>
      <c r="K368" s="342">
        <v>33</v>
      </c>
      <c r="L368" s="342">
        <v>959</v>
      </c>
      <c r="M368" s="342">
        <v>15</v>
      </c>
      <c r="N368" s="342">
        <v>752</v>
      </c>
      <c r="O368" s="286"/>
    </row>
    <row r="369" spans="1:15" s="285" customFormat="1" ht="9" customHeight="1">
      <c r="A369" s="286" t="s">
        <v>62</v>
      </c>
      <c r="B369" s="295">
        <f t="shared" si="18"/>
        <v>570</v>
      </c>
      <c r="C369" s="342">
        <v>34</v>
      </c>
      <c r="D369" s="342">
        <v>0</v>
      </c>
      <c r="E369" s="342">
        <v>0</v>
      </c>
      <c r="F369" s="342">
        <v>30</v>
      </c>
      <c r="G369" s="342">
        <v>96</v>
      </c>
      <c r="H369" s="342">
        <v>0</v>
      </c>
      <c r="I369" s="342">
        <v>102</v>
      </c>
      <c r="J369" s="342">
        <v>63</v>
      </c>
      <c r="K369" s="342">
        <v>9</v>
      </c>
      <c r="L369" s="342">
        <v>223</v>
      </c>
      <c r="M369" s="342">
        <v>12</v>
      </c>
      <c r="N369" s="342">
        <v>1</v>
      </c>
      <c r="O369" s="286"/>
    </row>
    <row r="370" spans="1:15" s="285" customFormat="1" ht="9" customHeight="1">
      <c r="A370" s="286" t="s">
        <v>63</v>
      </c>
      <c r="B370" s="295">
        <f t="shared" si="18"/>
        <v>14757</v>
      </c>
      <c r="C370" s="342">
        <v>87</v>
      </c>
      <c r="D370" s="342">
        <v>7</v>
      </c>
      <c r="E370" s="342">
        <v>0</v>
      </c>
      <c r="F370" s="342">
        <v>3712</v>
      </c>
      <c r="G370" s="342">
        <v>1658</v>
      </c>
      <c r="H370" s="342">
        <v>36</v>
      </c>
      <c r="I370" s="342">
        <v>2050</v>
      </c>
      <c r="J370" s="342">
        <v>1166</v>
      </c>
      <c r="K370" s="342">
        <v>175</v>
      </c>
      <c r="L370" s="342">
        <v>4356</v>
      </c>
      <c r="M370" s="342">
        <v>78</v>
      </c>
      <c r="N370" s="342">
        <v>1432</v>
      </c>
      <c r="O370" s="286"/>
    </row>
    <row r="371" spans="1:15" s="285" customFormat="1" ht="9" customHeight="1">
      <c r="A371" s="291" t="s">
        <v>64</v>
      </c>
      <c r="B371" s="296">
        <f t="shared" si="18"/>
        <v>1249</v>
      </c>
      <c r="C371" s="343">
        <v>32</v>
      </c>
      <c r="D371" s="343">
        <v>0</v>
      </c>
      <c r="E371" s="343">
        <v>1</v>
      </c>
      <c r="F371" s="343">
        <v>78</v>
      </c>
      <c r="G371" s="343">
        <v>172</v>
      </c>
      <c r="H371" s="343">
        <v>1</v>
      </c>
      <c r="I371" s="343">
        <v>363</v>
      </c>
      <c r="J371" s="343">
        <v>107</v>
      </c>
      <c r="K371" s="343">
        <v>22</v>
      </c>
      <c r="L371" s="343">
        <v>411</v>
      </c>
      <c r="M371" s="343">
        <v>54</v>
      </c>
      <c r="N371" s="343">
        <v>8</v>
      </c>
      <c r="O371" s="286"/>
    </row>
    <row r="372" spans="1:15" s="285" customFormat="1" ht="9" customHeight="1">
      <c r="A372" s="286" t="s">
        <v>65</v>
      </c>
      <c r="B372" s="295">
        <f t="shared" si="18"/>
        <v>4060</v>
      </c>
      <c r="C372" s="342">
        <v>51</v>
      </c>
      <c r="D372" s="342">
        <v>1</v>
      </c>
      <c r="E372" s="342">
        <v>0</v>
      </c>
      <c r="F372" s="342">
        <v>885</v>
      </c>
      <c r="G372" s="342">
        <v>480</v>
      </c>
      <c r="H372" s="342">
        <v>8</v>
      </c>
      <c r="I372" s="342">
        <v>818</v>
      </c>
      <c r="J372" s="342">
        <v>343</v>
      </c>
      <c r="K372" s="342">
        <v>57</v>
      </c>
      <c r="L372" s="342">
        <v>1308</v>
      </c>
      <c r="M372" s="342">
        <v>46</v>
      </c>
      <c r="N372" s="342">
        <v>63</v>
      </c>
      <c r="O372" s="286"/>
    </row>
    <row r="373" spans="1:15" s="285" customFormat="1" ht="9" customHeight="1">
      <c r="A373" s="286" t="s">
        <v>66</v>
      </c>
      <c r="B373" s="295">
        <f t="shared" si="18"/>
        <v>4319</v>
      </c>
      <c r="C373" s="342">
        <v>27</v>
      </c>
      <c r="D373" s="342">
        <v>3</v>
      </c>
      <c r="E373" s="342">
        <v>0</v>
      </c>
      <c r="F373" s="342">
        <v>1681</v>
      </c>
      <c r="G373" s="342">
        <v>377</v>
      </c>
      <c r="H373" s="342">
        <v>1</v>
      </c>
      <c r="I373" s="342">
        <v>497</v>
      </c>
      <c r="J373" s="342">
        <v>208</v>
      </c>
      <c r="K373" s="342">
        <v>41</v>
      </c>
      <c r="L373" s="342">
        <v>1458</v>
      </c>
      <c r="M373" s="342">
        <v>20</v>
      </c>
      <c r="N373" s="342">
        <v>6</v>
      </c>
      <c r="O373" s="286"/>
    </row>
    <row r="374" spans="1:15" s="285" customFormat="1" ht="9" customHeight="1">
      <c r="A374" s="286" t="s">
        <v>67</v>
      </c>
      <c r="B374" s="295">
        <f t="shared" si="18"/>
        <v>2007</v>
      </c>
      <c r="C374" s="342">
        <v>18</v>
      </c>
      <c r="D374" s="342">
        <v>0</v>
      </c>
      <c r="E374" s="342">
        <v>0</v>
      </c>
      <c r="F374" s="342">
        <v>60</v>
      </c>
      <c r="G374" s="342">
        <v>104</v>
      </c>
      <c r="H374" s="342">
        <v>1</v>
      </c>
      <c r="I374" s="342">
        <v>542</v>
      </c>
      <c r="J374" s="342">
        <v>89</v>
      </c>
      <c r="K374" s="342">
        <v>25</v>
      </c>
      <c r="L374" s="342">
        <v>988</v>
      </c>
      <c r="M374" s="342">
        <v>11</v>
      </c>
      <c r="N374" s="342">
        <v>169</v>
      </c>
      <c r="O374" s="286"/>
    </row>
    <row r="375" spans="1:15" s="285" customFormat="1" ht="9" customHeight="1">
      <c r="A375" s="291" t="s">
        <v>68</v>
      </c>
      <c r="B375" s="296">
        <f t="shared" si="18"/>
        <v>2674</v>
      </c>
      <c r="C375" s="343">
        <v>68</v>
      </c>
      <c r="D375" s="343">
        <v>6</v>
      </c>
      <c r="E375" s="343">
        <v>0</v>
      </c>
      <c r="F375" s="343">
        <v>488</v>
      </c>
      <c r="G375" s="343">
        <v>205</v>
      </c>
      <c r="H375" s="343">
        <v>18</v>
      </c>
      <c r="I375" s="343">
        <v>642</v>
      </c>
      <c r="J375" s="343">
        <v>262</v>
      </c>
      <c r="K375" s="343">
        <v>34</v>
      </c>
      <c r="L375" s="343">
        <v>836</v>
      </c>
      <c r="M375" s="343">
        <v>18</v>
      </c>
      <c r="N375" s="343">
        <v>97</v>
      </c>
      <c r="O375" s="286"/>
    </row>
    <row r="376" spans="1:15" s="285" customFormat="1" ht="9" customHeight="1">
      <c r="A376" s="286" t="s">
        <v>69</v>
      </c>
      <c r="B376" s="295">
        <f t="shared" si="18"/>
        <v>3180</v>
      </c>
      <c r="C376" s="342">
        <v>181</v>
      </c>
      <c r="D376" s="342">
        <v>2</v>
      </c>
      <c r="E376" s="342">
        <v>0</v>
      </c>
      <c r="F376" s="342">
        <v>214</v>
      </c>
      <c r="G376" s="342">
        <v>301</v>
      </c>
      <c r="H376" s="342">
        <v>2</v>
      </c>
      <c r="I376" s="342">
        <v>671</v>
      </c>
      <c r="J376" s="342">
        <v>147</v>
      </c>
      <c r="K376" s="342">
        <v>16</v>
      </c>
      <c r="L376" s="342">
        <v>1345</v>
      </c>
      <c r="M376" s="342">
        <v>36</v>
      </c>
      <c r="N376" s="342">
        <v>265</v>
      </c>
      <c r="O376" s="286"/>
    </row>
    <row r="377" spans="1:15" s="285" customFormat="1" ht="9" customHeight="1">
      <c r="A377" s="286" t="s">
        <v>70</v>
      </c>
      <c r="B377" s="295">
        <f t="shared" si="18"/>
        <v>4287</v>
      </c>
      <c r="C377" s="342">
        <v>247</v>
      </c>
      <c r="D377" s="342">
        <v>5</v>
      </c>
      <c r="E377" s="342">
        <v>0</v>
      </c>
      <c r="F377" s="342">
        <v>396</v>
      </c>
      <c r="G377" s="342">
        <v>569</v>
      </c>
      <c r="H377" s="342">
        <v>6</v>
      </c>
      <c r="I377" s="342">
        <v>1220</v>
      </c>
      <c r="J377" s="342">
        <v>230</v>
      </c>
      <c r="K377" s="342">
        <v>81</v>
      </c>
      <c r="L377" s="342">
        <v>1443</v>
      </c>
      <c r="M377" s="342">
        <v>62</v>
      </c>
      <c r="N377" s="342">
        <v>28</v>
      </c>
      <c r="O377" s="286"/>
    </row>
    <row r="378" spans="1:15" s="285" customFormat="1" ht="9" customHeight="1">
      <c r="A378" s="286" t="s">
        <v>71</v>
      </c>
      <c r="B378" s="295">
        <f t="shared" si="18"/>
        <v>2847</v>
      </c>
      <c r="C378" s="342">
        <v>102</v>
      </c>
      <c r="D378" s="342">
        <v>1</v>
      </c>
      <c r="E378" s="342">
        <v>0</v>
      </c>
      <c r="F378" s="342">
        <v>133</v>
      </c>
      <c r="G378" s="342">
        <v>675</v>
      </c>
      <c r="H378" s="342">
        <v>0</v>
      </c>
      <c r="I378" s="342">
        <v>778</v>
      </c>
      <c r="J378" s="342">
        <v>208</v>
      </c>
      <c r="K378" s="342">
        <v>34</v>
      </c>
      <c r="L378" s="342">
        <v>905</v>
      </c>
      <c r="M378" s="342">
        <v>4</v>
      </c>
      <c r="N378" s="342">
        <v>7</v>
      </c>
      <c r="O378" s="286"/>
    </row>
    <row r="379" spans="1:15" s="285" customFormat="1" ht="9" customHeight="1">
      <c r="A379" s="291" t="s">
        <v>72</v>
      </c>
      <c r="B379" s="296">
        <f t="shared" si="18"/>
        <v>4759</v>
      </c>
      <c r="C379" s="343">
        <v>94</v>
      </c>
      <c r="D379" s="343">
        <v>35</v>
      </c>
      <c r="E379" s="343">
        <v>1</v>
      </c>
      <c r="F379" s="343">
        <v>979</v>
      </c>
      <c r="G379" s="343">
        <v>424</v>
      </c>
      <c r="H379" s="343">
        <v>16</v>
      </c>
      <c r="I379" s="343">
        <v>808</v>
      </c>
      <c r="J379" s="343">
        <v>440</v>
      </c>
      <c r="K379" s="343">
        <v>58</v>
      </c>
      <c r="L379" s="343">
        <v>1530</v>
      </c>
      <c r="M379" s="343">
        <v>65</v>
      </c>
      <c r="N379" s="343">
        <v>309</v>
      </c>
      <c r="O379" s="286"/>
    </row>
    <row r="380" spans="1:15" s="285" customFormat="1" ht="9" customHeight="1">
      <c r="A380" s="286" t="s">
        <v>73</v>
      </c>
      <c r="B380" s="295">
        <f t="shared" si="18"/>
        <v>512</v>
      </c>
      <c r="C380" s="342">
        <v>6</v>
      </c>
      <c r="D380" s="342">
        <v>0</v>
      </c>
      <c r="E380" s="342">
        <v>0</v>
      </c>
      <c r="F380" s="342">
        <v>127</v>
      </c>
      <c r="G380" s="342">
        <v>27</v>
      </c>
      <c r="H380" s="342">
        <v>1</v>
      </c>
      <c r="I380" s="342">
        <v>90</v>
      </c>
      <c r="J380" s="342">
        <v>20</v>
      </c>
      <c r="K380" s="342">
        <v>18</v>
      </c>
      <c r="L380" s="342">
        <v>146</v>
      </c>
      <c r="M380" s="342">
        <v>10</v>
      </c>
      <c r="N380" s="342">
        <v>67</v>
      </c>
      <c r="O380" s="286"/>
    </row>
    <row r="381" spans="1:15" s="285" customFormat="1" ht="9" customHeight="1">
      <c r="A381" s="286" t="s">
        <v>74</v>
      </c>
      <c r="B381" s="295">
        <f t="shared" si="18"/>
        <v>5488</v>
      </c>
      <c r="C381" s="342">
        <v>153</v>
      </c>
      <c r="D381" s="342">
        <v>2</v>
      </c>
      <c r="E381" s="342">
        <v>8</v>
      </c>
      <c r="F381" s="342">
        <v>351</v>
      </c>
      <c r="G381" s="342">
        <v>566</v>
      </c>
      <c r="H381" s="342">
        <v>22</v>
      </c>
      <c r="I381" s="342">
        <v>1450</v>
      </c>
      <c r="J381" s="342">
        <v>719</v>
      </c>
      <c r="K381" s="342">
        <v>85</v>
      </c>
      <c r="L381" s="342">
        <v>1915</v>
      </c>
      <c r="M381" s="342">
        <v>83</v>
      </c>
      <c r="N381" s="342">
        <v>134</v>
      </c>
      <c r="O381" s="286"/>
    </row>
    <row r="382" spans="1:15" s="285" customFormat="1" ht="9" customHeight="1">
      <c r="A382" s="291" t="s">
        <v>75</v>
      </c>
      <c r="B382" s="296">
        <f t="shared" si="18"/>
        <v>2511</v>
      </c>
      <c r="C382" s="343">
        <v>92</v>
      </c>
      <c r="D382" s="343">
        <v>1</v>
      </c>
      <c r="E382" s="343">
        <v>0</v>
      </c>
      <c r="F382" s="343">
        <v>411</v>
      </c>
      <c r="G382" s="343">
        <v>160</v>
      </c>
      <c r="H382" s="343">
        <v>17</v>
      </c>
      <c r="I382" s="343">
        <v>547</v>
      </c>
      <c r="J382" s="343">
        <v>165</v>
      </c>
      <c r="K382" s="343">
        <v>46</v>
      </c>
      <c r="L382" s="343">
        <v>884</v>
      </c>
      <c r="M382" s="343">
        <v>14</v>
      </c>
      <c r="N382" s="343">
        <v>174</v>
      </c>
      <c r="O382" s="286"/>
    </row>
    <row r="383" spans="1:15" s="285" customFormat="1" ht="9" customHeight="1">
      <c r="A383" s="286" t="s">
        <v>76</v>
      </c>
      <c r="B383" s="295">
        <f t="shared" si="18"/>
        <v>627</v>
      </c>
      <c r="C383" s="342">
        <v>43</v>
      </c>
      <c r="D383" s="342">
        <v>2</v>
      </c>
      <c r="E383" s="342">
        <v>0</v>
      </c>
      <c r="F383" s="342">
        <v>61</v>
      </c>
      <c r="G383" s="342">
        <v>52</v>
      </c>
      <c r="H383" s="342">
        <v>0</v>
      </c>
      <c r="I383" s="342">
        <v>195</v>
      </c>
      <c r="J383" s="342">
        <v>41</v>
      </c>
      <c r="K383" s="342">
        <v>21</v>
      </c>
      <c r="L383" s="342">
        <v>212</v>
      </c>
      <c r="M383" s="342">
        <v>0</v>
      </c>
      <c r="N383" s="342">
        <v>0</v>
      </c>
      <c r="O383" s="286"/>
    </row>
    <row r="384" spans="1:15" s="285" customFormat="1" ht="9" customHeight="1">
      <c r="A384" s="286"/>
      <c r="B384" s="295"/>
      <c r="C384" s="342"/>
      <c r="D384" s="342"/>
      <c r="E384" s="342"/>
      <c r="F384" s="342"/>
      <c r="G384" s="342"/>
      <c r="H384" s="342"/>
      <c r="I384" s="342"/>
      <c r="J384" s="342"/>
      <c r="K384" s="342"/>
      <c r="L384" s="342"/>
      <c r="M384" s="342"/>
      <c r="N384" s="342"/>
      <c r="O384" s="286"/>
    </row>
    <row r="385" spans="1:15" s="285" customFormat="1" ht="9" customHeight="1">
      <c r="A385" s="284">
        <v>2005</v>
      </c>
      <c r="B385" s="295"/>
      <c r="C385" s="307"/>
      <c r="D385" s="307"/>
      <c r="E385" s="307"/>
      <c r="F385" s="295"/>
      <c r="G385" s="295"/>
      <c r="H385" s="295"/>
      <c r="I385" s="295"/>
      <c r="J385" s="295"/>
      <c r="K385" s="295"/>
      <c r="L385" s="295"/>
      <c r="M385" s="295"/>
      <c r="N385" s="295"/>
      <c r="O385" s="286"/>
    </row>
    <row r="386" spans="1:15" s="285" customFormat="1" ht="9" customHeight="1">
      <c r="A386" s="284" t="s">
        <v>44</v>
      </c>
      <c r="B386" s="308">
        <f t="shared" ref="B386:N386" si="19">SUM(B388:B419)</f>
        <v>150032</v>
      </c>
      <c r="C386" s="308">
        <f t="shared" si="19"/>
        <v>2057</v>
      </c>
      <c r="D386" s="308">
        <f t="shared" si="19"/>
        <v>141</v>
      </c>
      <c r="E386" s="308">
        <f t="shared" si="19"/>
        <v>9</v>
      </c>
      <c r="F386" s="308">
        <f t="shared" si="19"/>
        <v>24624</v>
      </c>
      <c r="G386" s="308">
        <f t="shared" si="19"/>
        <v>13821</v>
      </c>
      <c r="H386" s="308">
        <f t="shared" si="19"/>
        <v>333</v>
      </c>
      <c r="I386" s="308">
        <f t="shared" si="19"/>
        <v>32409</v>
      </c>
      <c r="J386" s="308">
        <f t="shared" si="19"/>
        <v>8953</v>
      </c>
      <c r="K386" s="308">
        <f t="shared" si="19"/>
        <v>2080</v>
      </c>
      <c r="L386" s="308">
        <f t="shared" si="19"/>
        <v>55402</v>
      </c>
      <c r="M386" s="308">
        <f t="shared" si="19"/>
        <v>2047</v>
      </c>
      <c r="N386" s="308">
        <f t="shared" si="19"/>
        <v>8156</v>
      </c>
      <c r="O386" s="286"/>
    </row>
    <row r="387" spans="1:15" s="285" customFormat="1" ht="3.95" customHeight="1">
      <c r="A387" s="288"/>
      <c r="B387" s="308"/>
      <c r="C387" s="308"/>
      <c r="D387" s="308"/>
      <c r="E387" s="308"/>
      <c r="F387" s="308"/>
      <c r="G387" s="308"/>
      <c r="H387" s="308"/>
      <c r="I387" s="308"/>
      <c r="J387" s="308"/>
      <c r="K387" s="308"/>
      <c r="L387" s="308"/>
      <c r="M387" s="308"/>
      <c r="N387" s="308"/>
      <c r="O387" s="286"/>
    </row>
    <row r="388" spans="1:15" s="285" customFormat="1" ht="9" customHeight="1">
      <c r="A388" s="286" t="s">
        <v>45</v>
      </c>
      <c r="B388" s="295">
        <f t="shared" ref="B388:B419" si="20">SUM(C388:N388)</f>
        <v>1735</v>
      </c>
      <c r="C388" s="342">
        <v>7</v>
      </c>
      <c r="D388" s="342">
        <v>0</v>
      </c>
      <c r="E388" s="342">
        <v>0</v>
      </c>
      <c r="F388" s="342">
        <v>349</v>
      </c>
      <c r="G388" s="342">
        <v>89</v>
      </c>
      <c r="H388" s="342">
        <v>3</v>
      </c>
      <c r="I388" s="342">
        <v>315</v>
      </c>
      <c r="J388" s="342">
        <v>103</v>
      </c>
      <c r="K388" s="342">
        <v>21</v>
      </c>
      <c r="L388" s="342">
        <v>595</v>
      </c>
      <c r="M388" s="342">
        <v>7</v>
      </c>
      <c r="N388" s="342">
        <v>246</v>
      </c>
      <c r="O388" s="286"/>
    </row>
    <row r="389" spans="1:15" s="285" customFormat="1" ht="9" customHeight="1">
      <c r="A389" s="286" t="s">
        <v>46</v>
      </c>
      <c r="B389" s="295">
        <f t="shared" si="20"/>
        <v>7597</v>
      </c>
      <c r="C389" s="342">
        <v>71</v>
      </c>
      <c r="D389" s="342">
        <v>2</v>
      </c>
      <c r="E389" s="342">
        <v>0</v>
      </c>
      <c r="F389" s="342">
        <v>1581</v>
      </c>
      <c r="G389" s="342">
        <v>747</v>
      </c>
      <c r="H389" s="342">
        <v>34</v>
      </c>
      <c r="I389" s="342">
        <v>1598</v>
      </c>
      <c r="J389" s="342">
        <v>312</v>
      </c>
      <c r="K389" s="342">
        <v>73</v>
      </c>
      <c r="L389" s="342">
        <v>3021</v>
      </c>
      <c r="M389" s="342">
        <v>97</v>
      </c>
      <c r="N389" s="342">
        <v>61</v>
      </c>
      <c r="O389" s="286"/>
    </row>
    <row r="390" spans="1:15" s="285" customFormat="1" ht="9" customHeight="1">
      <c r="A390" s="286" t="s">
        <v>47</v>
      </c>
      <c r="B390" s="295">
        <f t="shared" si="20"/>
        <v>887</v>
      </c>
      <c r="C390" s="342">
        <v>29</v>
      </c>
      <c r="D390" s="342">
        <v>1</v>
      </c>
      <c r="E390" s="342">
        <v>0</v>
      </c>
      <c r="F390" s="342">
        <v>34</v>
      </c>
      <c r="G390" s="342">
        <v>96</v>
      </c>
      <c r="H390" s="342">
        <v>2</v>
      </c>
      <c r="I390" s="342">
        <v>170</v>
      </c>
      <c r="J390" s="342">
        <v>42</v>
      </c>
      <c r="K390" s="342">
        <v>5</v>
      </c>
      <c r="L390" s="342">
        <v>472</v>
      </c>
      <c r="M390" s="342">
        <v>9</v>
      </c>
      <c r="N390" s="342">
        <v>27</v>
      </c>
      <c r="O390" s="286"/>
    </row>
    <row r="391" spans="1:15" s="285" customFormat="1" ht="9" customHeight="1">
      <c r="A391" s="291" t="s">
        <v>48</v>
      </c>
      <c r="B391" s="296">
        <f t="shared" si="20"/>
        <v>722</v>
      </c>
      <c r="C391" s="343">
        <v>11</v>
      </c>
      <c r="D391" s="343">
        <v>9</v>
      </c>
      <c r="E391" s="343">
        <v>0</v>
      </c>
      <c r="F391" s="343">
        <v>49</v>
      </c>
      <c r="G391" s="343">
        <v>84</v>
      </c>
      <c r="H391" s="343">
        <v>2</v>
      </c>
      <c r="I391" s="343">
        <v>151</v>
      </c>
      <c r="J391" s="343">
        <v>38</v>
      </c>
      <c r="K391" s="343">
        <v>12</v>
      </c>
      <c r="L391" s="343">
        <v>295</v>
      </c>
      <c r="M391" s="343">
        <v>36</v>
      </c>
      <c r="N391" s="343">
        <v>35</v>
      </c>
      <c r="O391" s="286"/>
    </row>
    <row r="392" spans="1:15" s="285" customFormat="1" ht="9" customHeight="1">
      <c r="A392" s="286" t="s">
        <v>49</v>
      </c>
      <c r="B392" s="295">
        <f t="shared" si="20"/>
        <v>6814</v>
      </c>
      <c r="C392" s="342">
        <v>85</v>
      </c>
      <c r="D392" s="342">
        <v>33</v>
      </c>
      <c r="E392" s="342">
        <v>0</v>
      </c>
      <c r="F392" s="342">
        <v>1242</v>
      </c>
      <c r="G392" s="342">
        <v>479</v>
      </c>
      <c r="H392" s="342">
        <v>14</v>
      </c>
      <c r="I392" s="342">
        <v>1223</v>
      </c>
      <c r="J392" s="342">
        <v>348</v>
      </c>
      <c r="K392" s="342">
        <v>89</v>
      </c>
      <c r="L392" s="342">
        <v>1705</v>
      </c>
      <c r="M392" s="342">
        <v>31</v>
      </c>
      <c r="N392" s="342">
        <v>1565</v>
      </c>
      <c r="O392" s="286"/>
    </row>
    <row r="393" spans="1:15" s="285" customFormat="1" ht="9" customHeight="1">
      <c r="A393" s="286" t="s">
        <v>50</v>
      </c>
      <c r="B393" s="295">
        <f t="shared" si="20"/>
        <v>578</v>
      </c>
      <c r="C393" s="342">
        <v>51</v>
      </c>
      <c r="D393" s="342">
        <v>2</v>
      </c>
      <c r="E393" s="342">
        <v>0</v>
      </c>
      <c r="F393" s="342">
        <v>48</v>
      </c>
      <c r="G393" s="342">
        <v>54</v>
      </c>
      <c r="H393" s="342">
        <v>0</v>
      </c>
      <c r="I393" s="342">
        <v>135</v>
      </c>
      <c r="J393" s="342">
        <v>86</v>
      </c>
      <c r="K393" s="342">
        <v>9</v>
      </c>
      <c r="L393" s="342">
        <v>192</v>
      </c>
      <c r="M393" s="342">
        <v>0</v>
      </c>
      <c r="N393" s="342">
        <v>1</v>
      </c>
      <c r="O393" s="286"/>
    </row>
    <row r="394" spans="1:15" s="285" customFormat="1" ht="9" customHeight="1">
      <c r="A394" s="286" t="s">
        <v>51</v>
      </c>
      <c r="B394" s="295">
        <f t="shared" si="20"/>
        <v>1363</v>
      </c>
      <c r="C394" s="342">
        <v>69</v>
      </c>
      <c r="D394" s="342">
        <v>1</v>
      </c>
      <c r="E394" s="342">
        <v>0</v>
      </c>
      <c r="F394" s="342">
        <v>61</v>
      </c>
      <c r="G394" s="342">
        <v>169</v>
      </c>
      <c r="H394" s="342">
        <v>14</v>
      </c>
      <c r="I394" s="342">
        <v>423</v>
      </c>
      <c r="J394" s="342">
        <v>69</v>
      </c>
      <c r="K394" s="342">
        <v>22</v>
      </c>
      <c r="L394" s="342">
        <v>486</v>
      </c>
      <c r="M394" s="342">
        <v>49</v>
      </c>
      <c r="N394" s="342">
        <v>0</v>
      </c>
      <c r="O394" s="286"/>
    </row>
    <row r="395" spans="1:15" s="285" customFormat="1" ht="9" customHeight="1">
      <c r="A395" s="291" t="s">
        <v>52</v>
      </c>
      <c r="B395" s="296">
        <f t="shared" si="20"/>
        <v>9100</v>
      </c>
      <c r="C395" s="343">
        <v>118</v>
      </c>
      <c r="D395" s="343">
        <v>1</v>
      </c>
      <c r="E395" s="343">
        <v>0</v>
      </c>
      <c r="F395" s="343">
        <v>1875</v>
      </c>
      <c r="G395" s="343">
        <v>776</v>
      </c>
      <c r="H395" s="343">
        <v>5</v>
      </c>
      <c r="I395" s="343">
        <v>1954</v>
      </c>
      <c r="J395" s="343">
        <v>428</v>
      </c>
      <c r="K395" s="343">
        <v>79</v>
      </c>
      <c r="L395" s="343">
        <v>3784</v>
      </c>
      <c r="M395" s="343">
        <v>26</v>
      </c>
      <c r="N395" s="343">
        <v>54</v>
      </c>
      <c r="O395" s="286"/>
    </row>
    <row r="396" spans="1:15" s="285" customFormat="1" ht="9" customHeight="1">
      <c r="A396" s="286" t="s">
        <v>53</v>
      </c>
      <c r="B396" s="295">
        <f t="shared" si="20"/>
        <v>26946</v>
      </c>
      <c r="C396" s="342">
        <v>11</v>
      </c>
      <c r="D396" s="342">
        <v>0</v>
      </c>
      <c r="E396" s="342">
        <v>0</v>
      </c>
      <c r="F396" s="342">
        <v>3715</v>
      </c>
      <c r="G396" s="342">
        <v>2213</v>
      </c>
      <c r="H396" s="342">
        <v>14</v>
      </c>
      <c r="I396" s="342">
        <v>6704</v>
      </c>
      <c r="J396" s="342">
        <v>1051</v>
      </c>
      <c r="K396" s="342">
        <v>609</v>
      </c>
      <c r="L396" s="342">
        <v>12362</v>
      </c>
      <c r="M396" s="342">
        <v>118</v>
      </c>
      <c r="N396" s="342">
        <v>149</v>
      </c>
      <c r="O396" s="286"/>
    </row>
    <row r="397" spans="1:15" s="285" customFormat="1" ht="9" customHeight="1">
      <c r="A397" s="286" t="s">
        <v>54</v>
      </c>
      <c r="B397" s="295">
        <f t="shared" si="20"/>
        <v>1824</v>
      </c>
      <c r="C397" s="342">
        <v>99</v>
      </c>
      <c r="D397" s="342">
        <v>4</v>
      </c>
      <c r="E397" s="342">
        <v>1</v>
      </c>
      <c r="F397" s="342">
        <v>456</v>
      </c>
      <c r="G397" s="342">
        <v>156</v>
      </c>
      <c r="H397" s="342">
        <v>6</v>
      </c>
      <c r="I397" s="342">
        <v>474</v>
      </c>
      <c r="J397" s="342">
        <v>107</v>
      </c>
      <c r="K397" s="342">
        <v>12</v>
      </c>
      <c r="L397" s="342">
        <v>445</v>
      </c>
      <c r="M397" s="342">
        <v>17</v>
      </c>
      <c r="N397" s="342">
        <v>47</v>
      </c>
      <c r="O397" s="286"/>
    </row>
    <row r="398" spans="1:15" s="285" customFormat="1" ht="9" customHeight="1">
      <c r="A398" s="286" t="s">
        <v>55</v>
      </c>
      <c r="B398" s="295">
        <f t="shared" si="20"/>
        <v>7739</v>
      </c>
      <c r="C398" s="342">
        <v>77</v>
      </c>
      <c r="D398" s="342">
        <v>7</v>
      </c>
      <c r="E398" s="342">
        <v>0</v>
      </c>
      <c r="F398" s="342">
        <v>1972</v>
      </c>
      <c r="G398" s="342">
        <v>502</v>
      </c>
      <c r="H398" s="342">
        <v>13</v>
      </c>
      <c r="I398" s="342">
        <v>1330</v>
      </c>
      <c r="J398" s="342">
        <v>388</v>
      </c>
      <c r="K398" s="342">
        <v>67</v>
      </c>
      <c r="L398" s="342">
        <v>2557</v>
      </c>
      <c r="M398" s="342">
        <v>30</v>
      </c>
      <c r="N398" s="342">
        <v>796</v>
      </c>
      <c r="O398" s="286"/>
    </row>
    <row r="399" spans="1:15" s="285" customFormat="1" ht="9" customHeight="1">
      <c r="A399" s="291" t="s">
        <v>56</v>
      </c>
      <c r="B399" s="296">
        <f t="shared" si="20"/>
        <v>4807</v>
      </c>
      <c r="C399" s="343">
        <v>7</v>
      </c>
      <c r="D399" s="343">
        <v>2</v>
      </c>
      <c r="E399" s="343">
        <v>0</v>
      </c>
      <c r="F399" s="343">
        <v>182</v>
      </c>
      <c r="G399" s="343">
        <v>650</v>
      </c>
      <c r="H399" s="343">
        <v>22</v>
      </c>
      <c r="I399" s="343">
        <v>946</v>
      </c>
      <c r="J399" s="343">
        <v>173</v>
      </c>
      <c r="K399" s="343">
        <v>69</v>
      </c>
      <c r="L399" s="343">
        <v>2062</v>
      </c>
      <c r="M399" s="343">
        <v>600</v>
      </c>
      <c r="N399" s="343">
        <v>94</v>
      </c>
      <c r="O399" s="286"/>
    </row>
    <row r="400" spans="1:15" s="285" customFormat="1" ht="9" customHeight="1">
      <c r="A400" s="286" t="s">
        <v>57</v>
      </c>
      <c r="B400" s="295">
        <f t="shared" si="20"/>
        <v>866</v>
      </c>
      <c r="C400" s="342">
        <v>21</v>
      </c>
      <c r="D400" s="342">
        <v>3</v>
      </c>
      <c r="E400" s="342">
        <v>0</v>
      </c>
      <c r="F400" s="342">
        <v>140</v>
      </c>
      <c r="G400" s="342">
        <v>98</v>
      </c>
      <c r="H400" s="342">
        <v>4</v>
      </c>
      <c r="I400" s="342">
        <v>291</v>
      </c>
      <c r="J400" s="342">
        <v>52</v>
      </c>
      <c r="K400" s="342">
        <v>18</v>
      </c>
      <c r="L400" s="342">
        <v>214</v>
      </c>
      <c r="M400" s="342">
        <v>3</v>
      </c>
      <c r="N400" s="342">
        <v>22</v>
      </c>
      <c r="O400" s="286"/>
    </row>
    <row r="401" spans="1:15" s="285" customFormat="1" ht="9" customHeight="1">
      <c r="A401" s="286" t="s">
        <v>58</v>
      </c>
      <c r="B401" s="295">
        <f t="shared" si="20"/>
        <v>10045</v>
      </c>
      <c r="C401" s="342">
        <v>105</v>
      </c>
      <c r="D401" s="342">
        <v>5</v>
      </c>
      <c r="E401" s="342">
        <v>0</v>
      </c>
      <c r="F401" s="342">
        <v>1897</v>
      </c>
      <c r="G401" s="342">
        <v>1022</v>
      </c>
      <c r="H401" s="342">
        <v>4</v>
      </c>
      <c r="I401" s="342">
        <v>2170</v>
      </c>
      <c r="J401" s="342">
        <v>1021</v>
      </c>
      <c r="K401" s="342">
        <v>69</v>
      </c>
      <c r="L401" s="342">
        <v>3623</v>
      </c>
      <c r="M401" s="342">
        <v>34</v>
      </c>
      <c r="N401" s="342">
        <v>95</v>
      </c>
      <c r="O401" s="286"/>
    </row>
    <row r="402" spans="1:15" s="285" customFormat="1" ht="9" customHeight="1">
      <c r="A402" s="286" t="s">
        <v>59</v>
      </c>
      <c r="B402" s="295">
        <f t="shared" si="20"/>
        <v>8948</v>
      </c>
      <c r="C402" s="342">
        <v>57</v>
      </c>
      <c r="D402" s="342">
        <v>20</v>
      </c>
      <c r="E402" s="342">
        <v>0</v>
      </c>
      <c r="F402" s="342">
        <v>1914</v>
      </c>
      <c r="G402" s="342">
        <v>587</v>
      </c>
      <c r="H402" s="342">
        <v>26</v>
      </c>
      <c r="I402" s="342">
        <v>1697</v>
      </c>
      <c r="J402" s="342">
        <v>521</v>
      </c>
      <c r="K402" s="342">
        <v>99</v>
      </c>
      <c r="L402" s="342">
        <v>3193</v>
      </c>
      <c r="M402" s="342">
        <v>24</v>
      </c>
      <c r="N402" s="342">
        <v>810</v>
      </c>
      <c r="O402" s="286"/>
    </row>
    <row r="403" spans="1:15" s="285" customFormat="1" ht="9" customHeight="1">
      <c r="A403" s="291" t="s">
        <v>60</v>
      </c>
      <c r="B403" s="296">
        <f t="shared" si="20"/>
        <v>2687</v>
      </c>
      <c r="C403" s="343">
        <v>87</v>
      </c>
      <c r="D403" s="343">
        <v>1</v>
      </c>
      <c r="E403" s="343">
        <v>0</v>
      </c>
      <c r="F403" s="343">
        <v>308</v>
      </c>
      <c r="G403" s="343">
        <v>256</v>
      </c>
      <c r="H403" s="343">
        <v>9</v>
      </c>
      <c r="I403" s="343">
        <v>758</v>
      </c>
      <c r="J403" s="343">
        <v>187</v>
      </c>
      <c r="K403" s="343">
        <v>77</v>
      </c>
      <c r="L403" s="343">
        <v>917</v>
      </c>
      <c r="M403" s="343">
        <v>84</v>
      </c>
      <c r="N403" s="343">
        <v>3</v>
      </c>
      <c r="O403" s="286"/>
    </row>
    <row r="404" spans="1:15" s="285" customFormat="1" ht="9" customHeight="1">
      <c r="A404" s="286" t="s">
        <v>61</v>
      </c>
      <c r="B404" s="295">
        <f t="shared" si="20"/>
        <v>2952</v>
      </c>
      <c r="C404" s="342">
        <v>38</v>
      </c>
      <c r="D404" s="342">
        <v>1</v>
      </c>
      <c r="E404" s="342">
        <v>0</v>
      </c>
      <c r="F404" s="342">
        <v>174</v>
      </c>
      <c r="G404" s="342">
        <v>239</v>
      </c>
      <c r="H404" s="342">
        <v>8</v>
      </c>
      <c r="I404" s="342">
        <v>611</v>
      </c>
      <c r="J404" s="342">
        <v>147</v>
      </c>
      <c r="K404" s="342">
        <v>33</v>
      </c>
      <c r="L404" s="342">
        <v>1047</v>
      </c>
      <c r="M404" s="342">
        <v>38</v>
      </c>
      <c r="N404" s="342">
        <v>616</v>
      </c>
      <c r="O404" s="286"/>
    </row>
    <row r="405" spans="1:15" s="285" customFormat="1" ht="9" customHeight="1">
      <c r="A405" s="286" t="s">
        <v>62</v>
      </c>
      <c r="B405" s="295">
        <f t="shared" si="20"/>
        <v>606</v>
      </c>
      <c r="C405" s="342">
        <v>14</v>
      </c>
      <c r="D405" s="342">
        <v>0</v>
      </c>
      <c r="E405" s="342">
        <v>0</v>
      </c>
      <c r="F405" s="342">
        <v>29</v>
      </c>
      <c r="G405" s="342">
        <v>107</v>
      </c>
      <c r="H405" s="342">
        <v>1</v>
      </c>
      <c r="I405" s="342">
        <v>110</v>
      </c>
      <c r="J405" s="342">
        <v>41</v>
      </c>
      <c r="K405" s="342">
        <v>3</v>
      </c>
      <c r="L405" s="342">
        <v>257</v>
      </c>
      <c r="M405" s="342">
        <v>39</v>
      </c>
      <c r="N405" s="342">
        <v>5</v>
      </c>
      <c r="O405" s="286"/>
    </row>
    <row r="406" spans="1:15" s="285" customFormat="1" ht="9" customHeight="1">
      <c r="A406" s="286" t="s">
        <v>63</v>
      </c>
      <c r="B406" s="295">
        <f t="shared" si="20"/>
        <v>14505</v>
      </c>
      <c r="C406" s="342">
        <v>81</v>
      </c>
      <c r="D406" s="342">
        <v>5</v>
      </c>
      <c r="E406" s="342">
        <v>1</v>
      </c>
      <c r="F406" s="342">
        <v>2681</v>
      </c>
      <c r="G406" s="342">
        <v>1481</v>
      </c>
      <c r="H406" s="342">
        <v>67</v>
      </c>
      <c r="I406" s="342">
        <v>2529</v>
      </c>
      <c r="J406" s="342">
        <v>1009</v>
      </c>
      <c r="K406" s="342">
        <v>147</v>
      </c>
      <c r="L406" s="342">
        <v>4602</v>
      </c>
      <c r="M406" s="342">
        <v>39</v>
      </c>
      <c r="N406" s="342">
        <v>1863</v>
      </c>
      <c r="O406" s="286"/>
    </row>
    <row r="407" spans="1:15" s="285" customFormat="1" ht="9" customHeight="1">
      <c r="A407" s="291" t="s">
        <v>64</v>
      </c>
      <c r="B407" s="296">
        <f t="shared" si="20"/>
        <v>1433</v>
      </c>
      <c r="C407" s="343">
        <v>7</v>
      </c>
      <c r="D407" s="343">
        <v>0</v>
      </c>
      <c r="E407" s="343">
        <v>0</v>
      </c>
      <c r="F407" s="343">
        <v>70</v>
      </c>
      <c r="G407" s="343">
        <v>87</v>
      </c>
      <c r="H407" s="343">
        <v>1</v>
      </c>
      <c r="I407" s="343">
        <v>335</v>
      </c>
      <c r="J407" s="343">
        <v>64</v>
      </c>
      <c r="K407" s="343">
        <v>13</v>
      </c>
      <c r="L407" s="343">
        <v>418</v>
      </c>
      <c r="M407" s="343">
        <v>58</v>
      </c>
      <c r="N407" s="343">
        <v>380</v>
      </c>
      <c r="O407" s="286"/>
    </row>
    <row r="408" spans="1:15" s="285" customFormat="1" ht="9" customHeight="1">
      <c r="A408" s="286" t="s">
        <v>65</v>
      </c>
      <c r="B408" s="295">
        <f t="shared" si="20"/>
        <v>4053</v>
      </c>
      <c r="C408" s="342">
        <v>55</v>
      </c>
      <c r="D408" s="342">
        <v>1</v>
      </c>
      <c r="E408" s="342">
        <v>0</v>
      </c>
      <c r="F408" s="342">
        <v>748</v>
      </c>
      <c r="G408" s="342">
        <v>472</v>
      </c>
      <c r="H408" s="342">
        <v>6</v>
      </c>
      <c r="I408" s="342">
        <v>908</v>
      </c>
      <c r="J408" s="342">
        <v>254</v>
      </c>
      <c r="K408" s="342">
        <v>55</v>
      </c>
      <c r="L408" s="342">
        <v>1342</v>
      </c>
      <c r="M408" s="342">
        <v>92</v>
      </c>
      <c r="N408" s="342">
        <v>120</v>
      </c>
      <c r="O408" s="286"/>
    </row>
    <row r="409" spans="1:15" s="285" customFormat="1" ht="9" customHeight="1">
      <c r="A409" s="286" t="s">
        <v>66</v>
      </c>
      <c r="B409" s="295">
        <f t="shared" si="20"/>
        <v>4593</v>
      </c>
      <c r="C409" s="342">
        <v>26</v>
      </c>
      <c r="D409" s="342">
        <v>3</v>
      </c>
      <c r="E409" s="342">
        <v>0</v>
      </c>
      <c r="F409" s="342">
        <v>1705</v>
      </c>
      <c r="G409" s="342">
        <v>378</v>
      </c>
      <c r="H409" s="342">
        <v>0</v>
      </c>
      <c r="I409" s="342">
        <v>491</v>
      </c>
      <c r="J409" s="342">
        <v>246</v>
      </c>
      <c r="K409" s="342">
        <v>42</v>
      </c>
      <c r="L409" s="342">
        <v>1681</v>
      </c>
      <c r="M409" s="342">
        <v>21</v>
      </c>
      <c r="N409" s="342">
        <v>0</v>
      </c>
      <c r="O409" s="286"/>
    </row>
    <row r="410" spans="1:15" s="285" customFormat="1" ht="9" customHeight="1">
      <c r="A410" s="286" t="s">
        <v>67</v>
      </c>
      <c r="B410" s="295">
        <f t="shared" si="20"/>
        <v>1985</v>
      </c>
      <c r="C410" s="342">
        <v>12</v>
      </c>
      <c r="D410" s="342">
        <v>0</v>
      </c>
      <c r="E410" s="342">
        <v>0</v>
      </c>
      <c r="F410" s="342">
        <v>51</v>
      </c>
      <c r="G410" s="342">
        <v>91</v>
      </c>
      <c r="H410" s="342">
        <v>2</v>
      </c>
      <c r="I410" s="342">
        <v>556</v>
      </c>
      <c r="J410" s="342">
        <v>119</v>
      </c>
      <c r="K410" s="342">
        <v>65</v>
      </c>
      <c r="L410" s="342">
        <v>914</v>
      </c>
      <c r="M410" s="342">
        <v>6</v>
      </c>
      <c r="N410" s="342">
        <v>169</v>
      </c>
      <c r="O410" s="286"/>
    </row>
    <row r="411" spans="1:15" s="285" customFormat="1" ht="9" customHeight="1">
      <c r="A411" s="291" t="s">
        <v>68</v>
      </c>
      <c r="B411" s="296">
        <f t="shared" si="20"/>
        <v>1674</v>
      </c>
      <c r="C411" s="343">
        <v>37</v>
      </c>
      <c r="D411" s="343">
        <v>7</v>
      </c>
      <c r="E411" s="343">
        <v>0</v>
      </c>
      <c r="F411" s="343">
        <v>265</v>
      </c>
      <c r="G411" s="343">
        <v>138</v>
      </c>
      <c r="H411" s="343">
        <v>15</v>
      </c>
      <c r="I411" s="343">
        <v>447</v>
      </c>
      <c r="J411" s="343">
        <v>171</v>
      </c>
      <c r="K411" s="343">
        <v>31</v>
      </c>
      <c r="L411" s="343">
        <v>533</v>
      </c>
      <c r="M411" s="343">
        <v>25</v>
      </c>
      <c r="N411" s="343">
        <v>5</v>
      </c>
      <c r="O411" s="286"/>
    </row>
    <row r="412" spans="1:15" s="285" customFormat="1" ht="9" customHeight="1">
      <c r="A412" s="286" t="s">
        <v>69</v>
      </c>
      <c r="B412" s="295">
        <f t="shared" si="20"/>
        <v>3383</v>
      </c>
      <c r="C412" s="342">
        <v>171</v>
      </c>
      <c r="D412" s="342">
        <v>2</v>
      </c>
      <c r="E412" s="342">
        <v>0</v>
      </c>
      <c r="F412" s="342">
        <v>195</v>
      </c>
      <c r="G412" s="342">
        <v>298</v>
      </c>
      <c r="H412" s="342">
        <v>10</v>
      </c>
      <c r="I412" s="342">
        <v>726</v>
      </c>
      <c r="J412" s="342">
        <v>142</v>
      </c>
      <c r="K412" s="342">
        <v>29</v>
      </c>
      <c r="L412" s="342">
        <v>1444</v>
      </c>
      <c r="M412" s="342">
        <v>87</v>
      </c>
      <c r="N412" s="342">
        <v>279</v>
      </c>
      <c r="O412" s="286"/>
    </row>
    <row r="413" spans="1:15" s="285" customFormat="1" ht="9" customHeight="1">
      <c r="A413" s="286" t="s">
        <v>70</v>
      </c>
      <c r="B413" s="295">
        <f t="shared" si="20"/>
        <v>4527</v>
      </c>
      <c r="C413" s="342">
        <v>252</v>
      </c>
      <c r="D413" s="342">
        <v>17</v>
      </c>
      <c r="E413" s="342">
        <v>1</v>
      </c>
      <c r="F413" s="342">
        <v>566</v>
      </c>
      <c r="G413" s="342">
        <v>604</v>
      </c>
      <c r="H413" s="342">
        <v>18</v>
      </c>
      <c r="I413" s="342">
        <v>1262</v>
      </c>
      <c r="J413" s="342">
        <v>271</v>
      </c>
      <c r="K413" s="342">
        <v>72</v>
      </c>
      <c r="L413" s="342">
        <v>1428</v>
      </c>
      <c r="M413" s="342">
        <v>29</v>
      </c>
      <c r="N413" s="342">
        <v>7</v>
      </c>
      <c r="O413" s="286"/>
    </row>
    <row r="414" spans="1:15" s="285" customFormat="1" ht="9" customHeight="1">
      <c r="A414" s="286" t="s">
        <v>71</v>
      </c>
      <c r="B414" s="295">
        <f t="shared" si="20"/>
        <v>3011</v>
      </c>
      <c r="C414" s="342">
        <v>110</v>
      </c>
      <c r="D414" s="342">
        <v>5</v>
      </c>
      <c r="E414" s="342">
        <v>0</v>
      </c>
      <c r="F414" s="342">
        <v>133</v>
      </c>
      <c r="G414" s="342">
        <v>704</v>
      </c>
      <c r="H414" s="342">
        <v>0</v>
      </c>
      <c r="I414" s="342">
        <v>845</v>
      </c>
      <c r="J414" s="342">
        <v>150</v>
      </c>
      <c r="K414" s="342">
        <v>46</v>
      </c>
      <c r="L414" s="342">
        <v>998</v>
      </c>
      <c r="M414" s="342">
        <v>13</v>
      </c>
      <c r="N414" s="342">
        <v>7</v>
      </c>
      <c r="O414" s="286"/>
    </row>
    <row r="415" spans="1:15" s="285" customFormat="1" ht="9" customHeight="1">
      <c r="A415" s="291" t="s">
        <v>72</v>
      </c>
      <c r="B415" s="296">
        <f t="shared" si="20"/>
        <v>5091</v>
      </c>
      <c r="C415" s="343">
        <v>91</v>
      </c>
      <c r="D415" s="343">
        <v>7</v>
      </c>
      <c r="E415" s="343">
        <v>1</v>
      </c>
      <c r="F415" s="343">
        <v>1169</v>
      </c>
      <c r="G415" s="343">
        <v>414</v>
      </c>
      <c r="H415" s="343">
        <v>5</v>
      </c>
      <c r="I415" s="343">
        <v>854</v>
      </c>
      <c r="J415" s="343">
        <v>414</v>
      </c>
      <c r="K415" s="343">
        <v>60</v>
      </c>
      <c r="L415" s="343">
        <v>1511</v>
      </c>
      <c r="M415" s="343">
        <v>230</v>
      </c>
      <c r="N415" s="343">
        <v>335</v>
      </c>
      <c r="O415" s="286"/>
    </row>
    <row r="416" spans="1:15" s="285" customFormat="1" ht="9" customHeight="1">
      <c r="A416" s="286" t="s">
        <v>73</v>
      </c>
      <c r="B416" s="295">
        <f t="shared" si="20"/>
        <v>548</v>
      </c>
      <c r="C416" s="342">
        <v>5</v>
      </c>
      <c r="D416" s="342">
        <v>0</v>
      </c>
      <c r="E416" s="342">
        <v>0</v>
      </c>
      <c r="F416" s="342">
        <v>119</v>
      </c>
      <c r="G416" s="342">
        <v>26</v>
      </c>
      <c r="H416" s="342">
        <v>3</v>
      </c>
      <c r="I416" s="342">
        <v>85</v>
      </c>
      <c r="J416" s="342">
        <v>22</v>
      </c>
      <c r="K416" s="342">
        <v>10</v>
      </c>
      <c r="L416" s="342">
        <v>179</v>
      </c>
      <c r="M416" s="342">
        <v>2</v>
      </c>
      <c r="N416" s="342">
        <v>97</v>
      </c>
      <c r="O416" s="286"/>
    </row>
    <row r="417" spans="1:15" s="285" customFormat="1" ht="9" customHeight="1">
      <c r="A417" s="286" t="s">
        <v>74</v>
      </c>
      <c r="B417" s="295">
        <f t="shared" si="20"/>
        <v>5862</v>
      </c>
      <c r="C417" s="342">
        <v>134</v>
      </c>
      <c r="D417" s="342">
        <v>0</v>
      </c>
      <c r="E417" s="342">
        <v>3</v>
      </c>
      <c r="F417" s="342">
        <v>357</v>
      </c>
      <c r="G417" s="342">
        <v>596</v>
      </c>
      <c r="H417" s="342">
        <v>23</v>
      </c>
      <c r="I417" s="342">
        <v>1562</v>
      </c>
      <c r="J417" s="342">
        <v>767</v>
      </c>
      <c r="K417" s="342">
        <v>80</v>
      </c>
      <c r="L417" s="342">
        <v>2098</v>
      </c>
      <c r="M417" s="342">
        <v>191</v>
      </c>
      <c r="N417" s="342">
        <v>51</v>
      </c>
      <c r="O417" s="286"/>
    </row>
    <row r="418" spans="1:15" s="285" customFormat="1" ht="9" customHeight="1">
      <c r="A418" s="291" t="s">
        <v>75</v>
      </c>
      <c r="B418" s="296">
        <f t="shared" si="20"/>
        <v>2446</v>
      </c>
      <c r="C418" s="343">
        <v>80</v>
      </c>
      <c r="D418" s="343">
        <v>0</v>
      </c>
      <c r="E418" s="343">
        <v>0</v>
      </c>
      <c r="F418" s="343">
        <v>450</v>
      </c>
      <c r="G418" s="343">
        <v>156</v>
      </c>
      <c r="H418" s="343">
        <v>2</v>
      </c>
      <c r="I418" s="343">
        <v>567</v>
      </c>
      <c r="J418" s="343">
        <v>165</v>
      </c>
      <c r="K418" s="343">
        <v>50</v>
      </c>
      <c r="L418" s="343">
        <v>855</v>
      </c>
      <c r="M418" s="343">
        <v>12</v>
      </c>
      <c r="N418" s="343">
        <v>109</v>
      </c>
      <c r="O418" s="286"/>
    </row>
    <row r="419" spans="1:15" s="285" customFormat="1" ht="9" customHeight="1">
      <c r="A419" s="286" t="s">
        <v>76</v>
      </c>
      <c r="B419" s="295">
        <f t="shared" si="20"/>
        <v>705</v>
      </c>
      <c r="C419" s="342">
        <v>39</v>
      </c>
      <c r="D419" s="342">
        <v>2</v>
      </c>
      <c r="E419" s="342">
        <v>2</v>
      </c>
      <c r="F419" s="342">
        <v>89</v>
      </c>
      <c r="G419" s="342">
        <v>52</v>
      </c>
      <c r="H419" s="342">
        <v>0</v>
      </c>
      <c r="I419" s="342">
        <v>182</v>
      </c>
      <c r="J419" s="342">
        <v>45</v>
      </c>
      <c r="K419" s="342">
        <v>14</v>
      </c>
      <c r="L419" s="342">
        <v>172</v>
      </c>
      <c r="M419" s="342">
        <v>0</v>
      </c>
      <c r="N419" s="342">
        <v>108</v>
      </c>
      <c r="O419" s="286"/>
    </row>
    <row r="420" spans="1:15" s="285" customFormat="1" ht="9" customHeight="1">
      <c r="A420" s="286"/>
      <c r="B420" s="295"/>
      <c r="C420" s="342"/>
      <c r="D420" s="342"/>
      <c r="E420" s="342"/>
      <c r="F420" s="342"/>
      <c r="G420" s="342"/>
      <c r="H420" s="342"/>
      <c r="I420" s="342"/>
      <c r="J420" s="342"/>
      <c r="K420" s="342"/>
      <c r="L420" s="342"/>
      <c r="M420" s="342"/>
      <c r="N420" s="342"/>
      <c r="O420" s="286"/>
    </row>
    <row r="421" spans="1:15" s="285" customFormat="1" ht="9" customHeight="1">
      <c r="A421" s="284">
        <v>2006</v>
      </c>
      <c r="B421" s="295"/>
      <c r="C421" s="307"/>
      <c r="D421" s="307"/>
      <c r="E421" s="307"/>
      <c r="F421" s="295"/>
      <c r="G421" s="295"/>
      <c r="H421" s="295"/>
      <c r="I421" s="295"/>
      <c r="J421" s="295"/>
      <c r="K421" s="295"/>
      <c r="L421" s="295"/>
      <c r="M421" s="295"/>
      <c r="N421" s="295"/>
      <c r="O421" s="286"/>
    </row>
    <row r="422" spans="1:15" s="285" customFormat="1" ht="9" customHeight="1">
      <c r="A422" s="284" t="s">
        <v>44</v>
      </c>
      <c r="B422" s="308">
        <f t="shared" ref="B422:N422" si="21">SUM(B424:B455)</f>
        <v>153133</v>
      </c>
      <c r="C422" s="308">
        <f t="shared" si="21"/>
        <v>2131</v>
      </c>
      <c r="D422" s="308">
        <f t="shared" si="21"/>
        <v>248</v>
      </c>
      <c r="E422" s="308">
        <f t="shared" si="21"/>
        <v>10</v>
      </c>
      <c r="F422" s="308">
        <f t="shared" si="21"/>
        <v>24266</v>
      </c>
      <c r="G422" s="308">
        <f t="shared" si="21"/>
        <v>14264</v>
      </c>
      <c r="H422" s="308">
        <f t="shared" si="21"/>
        <v>350</v>
      </c>
      <c r="I422" s="308">
        <f t="shared" si="21"/>
        <v>33742</v>
      </c>
      <c r="J422" s="308">
        <f t="shared" si="21"/>
        <v>9426</v>
      </c>
      <c r="K422" s="308">
        <f t="shared" si="21"/>
        <v>2054</v>
      </c>
      <c r="L422" s="308">
        <f t="shared" si="21"/>
        <v>56585</v>
      </c>
      <c r="M422" s="308">
        <f t="shared" si="21"/>
        <v>2452</v>
      </c>
      <c r="N422" s="308">
        <f t="shared" si="21"/>
        <v>7605</v>
      </c>
      <c r="O422" s="286"/>
    </row>
    <row r="423" spans="1:15" s="285" customFormat="1" ht="3.95" customHeight="1">
      <c r="A423" s="288"/>
      <c r="B423" s="308"/>
      <c r="C423" s="308"/>
      <c r="D423" s="308"/>
      <c r="E423" s="308"/>
      <c r="F423" s="308"/>
      <c r="G423" s="308"/>
      <c r="H423" s="308"/>
      <c r="I423" s="308"/>
      <c r="J423" s="308"/>
      <c r="K423" s="308"/>
      <c r="L423" s="308"/>
      <c r="M423" s="308"/>
      <c r="N423" s="308"/>
      <c r="O423" s="286"/>
    </row>
    <row r="424" spans="1:15" s="285" customFormat="1" ht="9" customHeight="1">
      <c r="A424" s="286" t="s">
        <v>45</v>
      </c>
      <c r="B424" s="295">
        <f t="shared" ref="B424:B455" si="22">SUM(C424:N424)</f>
        <v>1854</v>
      </c>
      <c r="C424" s="342">
        <v>22</v>
      </c>
      <c r="D424" s="342">
        <v>2</v>
      </c>
      <c r="E424" s="342">
        <v>0</v>
      </c>
      <c r="F424" s="342">
        <v>290</v>
      </c>
      <c r="G424" s="342">
        <v>93</v>
      </c>
      <c r="H424" s="342">
        <v>1</v>
      </c>
      <c r="I424" s="342">
        <v>366</v>
      </c>
      <c r="J424" s="342">
        <v>69</v>
      </c>
      <c r="K424" s="342">
        <v>17</v>
      </c>
      <c r="L424" s="342">
        <v>620</v>
      </c>
      <c r="M424" s="342">
        <v>23</v>
      </c>
      <c r="N424" s="342">
        <v>351</v>
      </c>
      <c r="O424" s="286"/>
    </row>
    <row r="425" spans="1:15" s="285" customFormat="1" ht="9" customHeight="1">
      <c r="A425" s="286" t="s">
        <v>46</v>
      </c>
      <c r="B425" s="295">
        <f t="shared" si="22"/>
        <v>8159</v>
      </c>
      <c r="C425" s="342">
        <v>173</v>
      </c>
      <c r="D425" s="342">
        <v>0</v>
      </c>
      <c r="E425" s="342">
        <v>0</v>
      </c>
      <c r="F425" s="342">
        <v>1880</v>
      </c>
      <c r="G425" s="342">
        <v>958</v>
      </c>
      <c r="H425" s="342">
        <v>17</v>
      </c>
      <c r="I425" s="342">
        <v>1820</v>
      </c>
      <c r="J425" s="342">
        <v>388</v>
      </c>
      <c r="K425" s="342">
        <v>107</v>
      </c>
      <c r="L425" s="342">
        <v>2677</v>
      </c>
      <c r="M425" s="342">
        <v>63</v>
      </c>
      <c r="N425" s="342">
        <v>76</v>
      </c>
      <c r="O425" s="286"/>
    </row>
    <row r="426" spans="1:15" s="285" customFormat="1" ht="9" customHeight="1">
      <c r="A426" s="286" t="s">
        <v>47</v>
      </c>
      <c r="B426" s="295">
        <f t="shared" si="22"/>
        <v>966</v>
      </c>
      <c r="C426" s="342">
        <v>32</v>
      </c>
      <c r="D426" s="342">
        <v>0</v>
      </c>
      <c r="E426" s="342">
        <v>0</v>
      </c>
      <c r="F426" s="342">
        <v>38</v>
      </c>
      <c r="G426" s="342">
        <v>152</v>
      </c>
      <c r="H426" s="342">
        <v>1</v>
      </c>
      <c r="I426" s="342">
        <v>190</v>
      </c>
      <c r="J426" s="342">
        <v>41</v>
      </c>
      <c r="K426" s="342">
        <v>4</v>
      </c>
      <c r="L426" s="342">
        <v>478</v>
      </c>
      <c r="M426" s="342">
        <v>9</v>
      </c>
      <c r="N426" s="342">
        <v>21</v>
      </c>
      <c r="O426" s="286"/>
    </row>
    <row r="427" spans="1:15" s="285" customFormat="1" ht="9" customHeight="1">
      <c r="A427" s="291" t="s">
        <v>48</v>
      </c>
      <c r="B427" s="296">
        <f t="shared" si="22"/>
        <v>812</v>
      </c>
      <c r="C427" s="343">
        <v>5</v>
      </c>
      <c r="D427" s="343">
        <v>67</v>
      </c>
      <c r="E427" s="343">
        <v>0</v>
      </c>
      <c r="F427" s="343">
        <v>26</v>
      </c>
      <c r="G427" s="343">
        <v>121</v>
      </c>
      <c r="H427" s="343">
        <v>0</v>
      </c>
      <c r="I427" s="343">
        <v>142</v>
      </c>
      <c r="J427" s="343">
        <v>45</v>
      </c>
      <c r="K427" s="343">
        <v>13</v>
      </c>
      <c r="L427" s="343">
        <v>241</v>
      </c>
      <c r="M427" s="343">
        <v>87</v>
      </c>
      <c r="N427" s="343">
        <v>65</v>
      </c>
      <c r="O427" s="286"/>
    </row>
    <row r="428" spans="1:15" s="285" customFormat="1" ht="9" customHeight="1">
      <c r="A428" s="286" t="s">
        <v>49</v>
      </c>
      <c r="B428" s="295">
        <f t="shared" si="22"/>
        <v>7503</v>
      </c>
      <c r="C428" s="342">
        <v>97</v>
      </c>
      <c r="D428" s="342">
        <v>11</v>
      </c>
      <c r="E428" s="342">
        <v>0</v>
      </c>
      <c r="F428" s="342">
        <v>1435</v>
      </c>
      <c r="G428" s="342">
        <v>482</v>
      </c>
      <c r="H428" s="342">
        <v>6</v>
      </c>
      <c r="I428" s="342">
        <v>1239</v>
      </c>
      <c r="J428" s="342">
        <v>396</v>
      </c>
      <c r="K428" s="342">
        <v>83</v>
      </c>
      <c r="L428" s="342">
        <v>2197</v>
      </c>
      <c r="M428" s="342">
        <v>104</v>
      </c>
      <c r="N428" s="342">
        <v>1453</v>
      </c>
      <c r="O428" s="286"/>
    </row>
    <row r="429" spans="1:15" s="285" customFormat="1" ht="9" customHeight="1">
      <c r="A429" s="286" t="s">
        <v>50</v>
      </c>
      <c r="B429" s="295">
        <f t="shared" si="22"/>
        <v>556</v>
      </c>
      <c r="C429" s="342">
        <v>33</v>
      </c>
      <c r="D429" s="342">
        <v>0</v>
      </c>
      <c r="E429" s="342">
        <v>0</v>
      </c>
      <c r="F429" s="342">
        <v>36</v>
      </c>
      <c r="G429" s="342">
        <v>49</v>
      </c>
      <c r="H429" s="342">
        <v>0</v>
      </c>
      <c r="I429" s="342">
        <v>158</v>
      </c>
      <c r="J429" s="342">
        <v>82</v>
      </c>
      <c r="K429" s="342">
        <v>5</v>
      </c>
      <c r="L429" s="342">
        <v>191</v>
      </c>
      <c r="M429" s="342">
        <v>1</v>
      </c>
      <c r="N429" s="342">
        <v>1</v>
      </c>
      <c r="O429" s="286"/>
    </row>
    <row r="430" spans="1:15" s="285" customFormat="1" ht="9" customHeight="1">
      <c r="A430" s="286" t="s">
        <v>51</v>
      </c>
      <c r="B430" s="295">
        <f t="shared" si="22"/>
        <v>1267</v>
      </c>
      <c r="C430" s="342">
        <v>75</v>
      </c>
      <c r="D430" s="342">
        <v>3</v>
      </c>
      <c r="E430" s="342">
        <v>0</v>
      </c>
      <c r="F430" s="342">
        <v>47</v>
      </c>
      <c r="G430" s="342">
        <v>123</v>
      </c>
      <c r="H430" s="342">
        <v>30</v>
      </c>
      <c r="I430" s="342">
        <v>399</v>
      </c>
      <c r="J430" s="342">
        <v>72</v>
      </c>
      <c r="K430" s="342">
        <v>25</v>
      </c>
      <c r="L430" s="342">
        <v>409</v>
      </c>
      <c r="M430" s="342">
        <v>78</v>
      </c>
      <c r="N430" s="342">
        <v>6</v>
      </c>
      <c r="O430" s="286"/>
    </row>
    <row r="431" spans="1:15" s="285" customFormat="1" ht="9" customHeight="1">
      <c r="A431" s="291" t="s">
        <v>52</v>
      </c>
      <c r="B431" s="296">
        <f t="shared" si="22"/>
        <v>8972</v>
      </c>
      <c r="C431" s="343">
        <v>124</v>
      </c>
      <c r="D431" s="343">
        <v>2</v>
      </c>
      <c r="E431" s="343">
        <v>0</v>
      </c>
      <c r="F431" s="343">
        <v>1986</v>
      </c>
      <c r="G431" s="343">
        <v>970</v>
      </c>
      <c r="H431" s="343">
        <v>18</v>
      </c>
      <c r="I431" s="343">
        <v>2033</v>
      </c>
      <c r="J431" s="343">
        <v>430</v>
      </c>
      <c r="K431" s="343">
        <v>64</v>
      </c>
      <c r="L431" s="343">
        <v>3231</v>
      </c>
      <c r="M431" s="343">
        <v>27</v>
      </c>
      <c r="N431" s="343">
        <v>87</v>
      </c>
      <c r="O431" s="286"/>
    </row>
    <row r="432" spans="1:15" s="285" customFormat="1" ht="9" customHeight="1">
      <c r="A432" s="286" t="s">
        <v>53</v>
      </c>
      <c r="B432" s="295">
        <f t="shared" si="22"/>
        <v>25684</v>
      </c>
      <c r="C432" s="342">
        <v>9</v>
      </c>
      <c r="D432" s="342">
        <v>2</v>
      </c>
      <c r="E432" s="342">
        <v>0</v>
      </c>
      <c r="F432" s="342">
        <v>3377</v>
      </c>
      <c r="G432" s="342">
        <v>2165</v>
      </c>
      <c r="H432" s="342">
        <v>15</v>
      </c>
      <c r="I432" s="342">
        <v>6301</v>
      </c>
      <c r="J432" s="342">
        <v>1066</v>
      </c>
      <c r="K432" s="342">
        <v>600</v>
      </c>
      <c r="L432" s="342">
        <v>11933</v>
      </c>
      <c r="M432" s="342">
        <v>83</v>
      </c>
      <c r="N432" s="342">
        <v>133</v>
      </c>
      <c r="O432" s="286"/>
    </row>
    <row r="433" spans="1:15" s="285" customFormat="1" ht="9" customHeight="1">
      <c r="A433" s="286" t="s">
        <v>54</v>
      </c>
      <c r="B433" s="295">
        <f t="shared" si="22"/>
        <v>1874</v>
      </c>
      <c r="C433" s="342">
        <v>133</v>
      </c>
      <c r="D433" s="342">
        <v>4</v>
      </c>
      <c r="E433" s="342">
        <v>0</v>
      </c>
      <c r="F433" s="342">
        <v>503</v>
      </c>
      <c r="G433" s="342">
        <v>131</v>
      </c>
      <c r="H433" s="342">
        <v>7</v>
      </c>
      <c r="I433" s="342">
        <v>423</v>
      </c>
      <c r="J433" s="342">
        <v>119</v>
      </c>
      <c r="K433" s="342">
        <v>14</v>
      </c>
      <c r="L433" s="342">
        <v>403</v>
      </c>
      <c r="M433" s="342">
        <v>30</v>
      </c>
      <c r="N433" s="342">
        <v>107</v>
      </c>
      <c r="O433" s="286"/>
    </row>
    <row r="434" spans="1:15" s="285" customFormat="1" ht="9" customHeight="1">
      <c r="A434" s="286" t="s">
        <v>55</v>
      </c>
      <c r="B434" s="295">
        <f t="shared" si="22"/>
        <v>7687</v>
      </c>
      <c r="C434" s="342">
        <v>48</v>
      </c>
      <c r="D434" s="342">
        <v>3</v>
      </c>
      <c r="E434" s="342">
        <v>0</v>
      </c>
      <c r="F434" s="342">
        <v>1796</v>
      </c>
      <c r="G434" s="342">
        <v>432</v>
      </c>
      <c r="H434" s="342">
        <v>8</v>
      </c>
      <c r="I434" s="342">
        <v>1312</v>
      </c>
      <c r="J434" s="342">
        <v>303</v>
      </c>
      <c r="K434" s="342">
        <v>55</v>
      </c>
      <c r="L434" s="342">
        <v>3265</v>
      </c>
      <c r="M434" s="342">
        <v>90</v>
      </c>
      <c r="N434" s="342">
        <v>375</v>
      </c>
      <c r="O434" s="286"/>
    </row>
    <row r="435" spans="1:15" s="285" customFormat="1" ht="9" customHeight="1">
      <c r="A435" s="291" t="s">
        <v>56</v>
      </c>
      <c r="B435" s="296">
        <f t="shared" si="22"/>
        <v>6709</v>
      </c>
      <c r="C435" s="343">
        <v>9</v>
      </c>
      <c r="D435" s="343">
        <v>14</v>
      </c>
      <c r="E435" s="343">
        <v>0</v>
      </c>
      <c r="F435" s="343">
        <v>215</v>
      </c>
      <c r="G435" s="343">
        <v>679</v>
      </c>
      <c r="H435" s="343">
        <v>19</v>
      </c>
      <c r="I435" s="343">
        <v>1816</v>
      </c>
      <c r="J435" s="343">
        <v>180</v>
      </c>
      <c r="K435" s="343">
        <v>85</v>
      </c>
      <c r="L435" s="343">
        <v>2410</v>
      </c>
      <c r="M435" s="343">
        <v>1117</v>
      </c>
      <c r="N435" s="343">
        <v>165</v>
      </c>
      <c r="O435" s="286"/>
    </row>
    <row r="436" spans="1:15" s="285" customFormat="1" ht="9" customHeight="1">
      <c r="A436" s="286" t="s">
        <v>57</v>
      </c>
      <c r="B436" s="295">
        <f t="shared" si="22"/>
        <v>890</v>
      </c>
      <c r="C436" s="342">
        <v>13</v>
      </c>
      <c r="D436" s="342">
        <v>1</v>
      </c>
      <c r="E436" s="342">
        <v>0</v>
      </c>
      <c r="F436" s="342">
        <v>118</v>
      </c>
      <c r="G436" s="342">
        <v>79</v>
      </c>
      <c r="H436" s="342">
        <v>0</v>
      </c>
      <c r="I436" s="342">
        <v>292</v>
      </c>
      <c r="J436" s="342">
        <v>63</v>
      </c>
      <c r="K436" s="342">
        <v>33</v>
      </c>
      <c r="L436" s="342">
        <v>267</v>
      </c>
      <c r="M436" s="342">
        <v>8</v>
      </c>
      <c r="N436" s="342">
        <v>16</v>
      </c>
      <c r="O436" s="286"/>
    </row>
    <row r="437" spans="1:15" s="285" customFormat="1" ht="9" customHeight="1">
      <c r="A437" s="286" t="s">
        <v>58</v>
      </c>
      <c r="B437" s="295">
        <f t="shared" si="22"/>
        <v>11006</v>
      </c>
      <c r="C437" s="342">
        <v>115</v>
      </c>
      <c r="D437" s="342">
        <v>1</v>
      </c>
      <c r="E437" s="342">
        <v>0</v>
      </c>
      <c r="F437" s="342">
        <v>1682</v>
      </c>
      <c r="G437" s="342">
        <v>1153</v>
      </c>
      <c r="H437" s="342">
        <v>5</v>
      </c>
      <c r="I437" s="342">
        <v>2239</v>
      </c>
      <c r="J437" s="342">
        <v>1688</v>
      </c>
      <c r="K437" s="342">
        <v>74</v>
      </c>
      <c r="L437" s="342">
        <v>3897</v>
      </c>
      <c r="M437" s="342">
        <v>44</v>
      </c>
      <c r="N437" s="342">
        <v>108</v>
      </c>
      <c r="O437" s="286"/>
    </row>
    <row r="438" spans="1:15" s="285" customFormat="1" ht="9" customHeight="1">
      <c r="A438" s="286" t="s">
        <v>59</v>
      </c>
      <c r="B438" s="295">
        <f t="shared" si="22"/>
        <v>9605</v>
      </c>
      <c r="C438" s="342">
        <v>61</v>
      </c>
      <c r="D438" s="342">
        <v>8</v>
      </c>
      <c r="E438" s="342">
        <v>0</v>
      </c>
      <c r="F438" s="342">
        <v>1952</v>
      </c>
      <c r="G438" s="342">
        <v>666</v>
      </c>
      <c r="H438" s="342">
        <v>32</v>
      </c>
      <c r="I438" s="342">
        <v>1912</v>
      </c>
      <c r="J438" s="342">
        <v>488</v>
      </c>
      <c r="K438" s="342">
        <v>105</v>
      </c>
      <c r="L438" s="342">
        <v>3681</v>
      </c>
      <c r="M438" s="342">
        <v>44</v>
      </c>
      <c r="N438" s="342">
        <v>656</v>
      </c>
      <c r="O438" s="286"/>
    </row>
    <row r="439" spans="1:15" s="285" customFormat="1" ht="9" customHeight="1">
      <c r="A439" s="291" t="s">
        <v>60</v>
      </c>
      <c r="B439" s="296">
        <f t="shared" si="22"/>
        <v>2692</v>
      </c>
      <c r="C439" s="343">
        <v>73</v>
      </c>
      <c r="D439" s="343">
        <v>3</v>
      </c>
      <c r="E439" s="343">
        <v>0</v>
      </c>
      <c r="F439" s="343">
        <v>323</v>
      </c>
      <c r="G439" s="343">
        <v>234</v>
      </c>
      <c r="H439" s="343">
        <v>8</v>
      </c>
      <c r="I439" s="343">
        <v>822</v>
      </c>
      <c r="J439" s="343">
        <v>188</v>
      </c>
      <c r="K439" s="343">
        <v>44</v>
      </c>
      <c r="L439" s="343">
        <v>958</v>
      </c>
      <c r="M439" s="343">
        <v>34</v>
      </c>
      <c r="N439" s="343">
        <v>5</v>
      </c>
      <c r="O439" s="286"/>
    </row>
    <row r="440" spans="1:15" s="285" customFormat="1" ht="9" customHeight="1">
      <c r="A440" s="286" t="s">
        <v>61</v>
      </c>
      <c r="B440" s="295">
        <f t="shared" si="22"/>
        <v>2747</v>
      </c>
      <c r="C440" s="342">
        <v>28</v>
      </c>
      <c r="D440" s="342">
        <v>0</v>
      </c>
      <c r="E440" s="342">
        <v>0</v>
      </c>
      <c r="F440" s="342">
        <v>122</v>
      </c>
      <c r="G440" s="342">
        <v>176</v>
      </c>
      <c r="H440" s="342">
        <v>12</v>
      </c>
      <c r="I440" s="342">
        <v>458</v>
      </c>
      <c r="J440" s="342">
        <v>111</v>
      </c>
      <c r="K440" s="342">
        <v>44</v>
      </c>
      <c r="L440" s="342">
        <v>1167</v>
      </c>
      <c r="M440" s="342">
        <v>54</v>
      </c>
      <c r="N440" s="342">
        <v>575</v>
      </c>
      <c r="O440" s="286"/>
    </row>
    <row r="441" spans="1:15" s="285" customFormat="1" ht="9" customHeight="1">
      <c r="A441" s="286" t="s">
        <v>62</v>
      </c>
      <c r="B441" s="295">
        <f t="shared" si="22"/>
        <v>1136</v>
      </c>
      <c r="C441" s="342">
        <v>27</v>
      </c>
      <c r="D441" s="342">
        <v>0</v>
      </c>
      <c r="E441" s="342">
        <v>0</v>
      </c>
      <c r="F441" s="342">
        <v>35</v>
      </c>
      <c r="G441" s="342">
        <v>184</v>
      </c>
      <c r="H441" s="342">
        <v>0</v>
      </c>
      <c r="I441" s="342">
        <v>133</v>
      </c>
      <c r="J441" s="342">
        <v>49</v>
      </c>
      <c r="K441" s="342">
        <v>12</v>
      </c>
      <c r="L441" s="342">
        <v>598</v>
      </c>
      <c r="M441" s="342">
        <v>34</v>
      </c>
      <c r="N441" s="342">
        <v>64</v>
      </c>
      <c r="O441" s="286"/>
    </row>
    <row r="442" spans="1:15" s="285" customFormat="1" ht="9" customHeight="1">
      <c r="A442" s="286" t="s">
        <v>63</v>
      </c>
      <c r="B442" s="295">
        <f t="shared" si="22"/>
        <v>13898</v>
      </c>
      <c r="C442" s="342">
        <v>75</v>
      </c>
      <c r="D442" s="342">
        <v>10</v>
      </c>
      <c r="E442" s="342">
        <v>0</v>
      </c>
      <c r="F442" s="342">
        <v>2756</v>
      </c>
      <c r="G442" s="342">
        <v>1561</v>
      </c>
      <c r="H442" s="342">
        <v>55</v>
      </c>
      <c r="I442" s="342">
        <v>2220</v>
      </c>
      <c r="J442" s="342">
        <v>786</v>
      </c>
      <c r="K442" s="342">
        <v>181</v>
      </c>
      <c r="L442" s="342">
        <v>4443</v>
      </c>
      <c r="M442" s="342">
        <v>21</v>
      </c>
      <c r="N442" s="342">
        <v>1790</v>
      </c>
      <c r="O442" s="286"/>
    </row>
    <row r="443" spans="1:15" s="285" customFormat="1" ht="9" customHeight="1">
      <c r="A443" s="291" t="s">
        <v>64</v>
      </c>
      <c r="B443" s="296">
        <f t="shared" si="22"/>
        <v>1386</v>
      </c>
      <c r="C443" s="343">
        <v>18</v>
      </c>
      <c r="D443" s="343">
        <v>1</v>
      </c>
      <c r="E443" s="343">
        <v>0</v>
      </c>
      <c r="F443" s="343">
        <v>62</v>
      </c>
      <c r="G443" s="343">
        <v>127</v>
      </c>
      <c r="H443" s="343">
        <v>0</v>
      </c>
      <c r="I443" s="343">
        <v>404</v>
      </c>
      <c r="J443" s="343">
        <v>82</v>
      </c>
      <c r="K443" s="343">
        <v>20</v>
      </c>
      <c r="L443" s="343">
        <v>511</v>
      </c>
      <c r="M443" s="343">
        <v>79</v>
      </c>
      <c r="N443" s="343">
        <v>82</v>
      </c>
      <c r="O443" s="286"/>
    </row>
    <row r="444" spans="1:15" s="285" customFormat="1" ht="9" customHeight="1">
      <c r="A444" s="286" t="s">
        <v>65</v>
      </c>
      <c r="B444" s="295">
        <f t="shared" si="22"/>
        <v>3911</v>
      </c>
      <c r="C444" s="342">
        <v>50</v>
      </c>
      <c r="D444" s="342">
        <v>0</v>
      </c>
      <c r="E444" s="342">
        <v>0</v>
      </c>
      <c r="F444" s="342">
        <v>655</v>
      </c>
      <c r="G444" s="342">
        <v>424</v>
      </c>
      <c r="H444" s="342">
        <v>13</v>
      </c>
      <c r="I444" s="342">
        <v>894</v>
      </c>
      <c r="J444" s="342">
        <v>295</v>
      </c>
      <c r="K444" s="342">
        <v>69</v>
      </c>
      <c r="L444" s="342">
        <v>1330</v>
      </c>
      <c r="M444" s="342">
        <v>57</v>
      </c>
      <c r="N444" s="342">
        <v>124</v>
      </c>
      <c r="O444" s="286"/>
    </row>
    <row r="445" spans="1:15" s="285" customFormat="1" ht="9" customHeight="1">
      <c r="A445" s="286" t="s">
        <v>66</v>
      </c>
      <c r="B445" s="295">
        <f t="shared" si="22"/>
        <v>4458</v>
      </c>
      <c r="C445" s="342">
        <v>29</v>
      </c>
      <c r="D445" s="342">
        <v>1</v>
      </c>
      <c r="E445" s="342">
        <v>0</v>
      </c>
      <c r="F445" s="342">
        <v>1447</v>
      </c>
      <c r="G445" s="342">
        <v>254</v>
      </c>
      <c r="H445" s="342">
        <v>1</v>
      </c>
      <c r="I445" s="342">
        <v>479</v>
      </c>
      <c r="J445" s="342">
        <v>193</v>
      </c>
      <c r="K445" s="342">
        <v>39</v>
      </c>
      <c r="L445" s="342">
        <v>2003</v>
      </c>
      <c r="M445" s="342">
        <v>12</v>
      </c>
      <c r="N445" s="342">
        <v>0</v>
      </c>
      <c r="O445" s="286"/>
    </row>
    <row r="446" spans="1:15" s="285" customFormat="1" ht="9" customHeight="1">
      <c r="A446" s="286" t="s">
        <v>67</v>
      </c>
      <c r="B446" s="295">
        <f t="shared" si="22"/>
        <v>2116</v>
      </c>
      <c r="C446" s="342">
        <v>8</v>
      </c>
      <c r="D446" s="342">
        <v>0</v>
      </c>
      <c r="E446" s="342">
        <v>0</v>
      </c>
      <c r="F446" s="342">
        <v>67</v>
      </c>
      <c r="G446" s="342">
        <v>144</v>
      </c>
      <c r="H446" s="342">
        <v>3</v>
      </c>
      <c r="I446" s="342">
        <v>520</v>
      </c>
      <c r="J446" s="342">
        <v>155</v>
      </c>
      <c r="K446" s="342">
        <v>39</v>
      </c>
      <c r="L446" s="342">
        <v>1001</v>
      </c>
      <c r="M446" s="342">
        <v>7</v>
      </c>
      <c r="N446" s="342">
        <v>172</v>
      </c>
      <c r="O446" s="286"/>
    </row>
    <row r="447" spans="1:15" s="285" customFormat="1" ht="9" customHeight="1">
      <c r="A447" s="291" t="s">
        <v>68</v>
      </c>
      <c r="B447" s="296">
        <f t="shared" si="22"/>
        <v>2874</v>
      </c>
      <c r="C447" s="343">
        <v>38</v>
      </c>
      <c r="D447" s="343">
        <v>8</v>
      </c>
      <c r="E447" s="343">
        <v>0</v>
      </c>
      <c r="F447" s="343">
        <v>342</v>
      </c>
      <c r="G447" s="343">
        <v>162</v>
      </c>
      <c r="H447" s="343">
        <v>11</v>
      </c>
      <c r="I447" s="343">
        <v>1112</v>
      </c>
      <c r="J447" s="343">
        <v>289</v>
      </c>
      <c r="K447" s="343">
        <v>33</v>
      </c>
      <c r="L447" s="343">
        <v>823</v>
      </c>
      <c r="M447" s="343">
        <v>53</v>
      </c>
      <c r="N447" s="343">
        <v>3</v>
      </c>
      <c r="O447" s="286"/>
    </row>
    <row r="448" spans="1:15" s="285" customFormat="1" ht="9" customHeight="1">
      <c r="A448" s="286" t="s">
        <v>69</v>
      </c>
      <c r="B448" s="295">
        <f t="shared" si="22"/>
        <v>2930</v>
      </c>
      <c r="C448" s="342">
        <v>164</v>
      </c>
      <c r="D448" s="342">
        <v>4</v>
      </c>
      <c r="E448" s="342">
        <v>0</v>
      </c>
      <c r="F448" s="342">
        <v>221</v>
      </c>
      <c r="G448" s="342">
        <v>261</v>
      </c>
      <c r="H448" s="342">
        <v>8</v>
      </c>
      <c r="I448" s="342">
        <v>725</v>
      </c>
      <c r="J448" s="342">
        <v>110</v>
      </c>
      <c r="K448" s="342">
        <v>42</v>
      </c>
      <c r="L448" s="342">
        <v>1113</v>
      </c>
      <c r="M448" s="342">
        <v>35</v>
      </c>
      <c r="N448" s="342">
        <v>247</v>
      </c>
      <c r="O448" s="286"/>
    </row>
    <row r="449" spans="1:15" s="285" customFormat="1" ht="9" customHeight="1">
      <c r="A449" s="286" t="s">
        <v>70</v>
      </c>
      <c r="B449" s="295">
        <f t="shared" si="22"/>
        <v>4910</v>
      </c>
      <c r="C449" s="342">
        <v>287</v>
      </c>
      <c r="D449" s="342">
        <v>9</v>
      </c>
      <c r="E449" s="342">
        <v>1</v>
      </c>
      <c r="F449" s="342">
        <v>607</v>
      </c>
      <c r="G449" s="342">
        <v>645</v>
      </c>
      <c r="H449" s="342">
        <v>17</v>
      </c>
      <c r="I449" s="342">
        <v>1303</v>
      </c>
      <c r="J449" s="342">
        <v>320</v>
      </c>
      <c r="K449" s="342">
        <v>49</v>
      </c>
      <c r="L449" s="342">
        <v>1628</v>
      </c>
      <c r="M449" s="342">
        <v>34</v>
      </c>
      <c r="N449" s="342">
        <v>10</v>
      </c>
      <c r="O449" s="286"/>
    </row>
    <row r="450" spans="1:15" s="285" customFormat="1" ht="9" customHeight="1">
      <c r="A450" s="286" t="s">
        <v>71</v>
      </c>
      <c r="B450" s="295">
        <f t="shared" si="22"/>
        <v>2862</v>
      </c>
      <c r="C450" s="342">
        <v>65</v>
      </c>
      <c r="D450" s="342">
        <v>0</v>
      </c>
      <c r="E450" s="342">
        <v>5</v>
      </c>
      <c r="F450" s="342">
        <v>65</v>
      </c>
      <c r="G450" s="342">
        <v>647</v>
      </c>
      <c r="H450" s="342">
        <v>0</v>
      </c>
      <c r="I450" s="342">
        <v>942</v>
      </c>
      <c r="J450" s="342">
        <v>145</v>
      </c>
      <c r="K450" s="342">
        <v>32</v>
      </c>
      <c r="L450" s="342">
        <v>769</v>
      </c>
      <c r="M450" s="342">
        <v>6</v>
      </c>
      <c r="N450" s="342">
        <v>186</v>
      </c>
      <c r="O450" s="286"/>
    </row>
    <row r="451" spans="1:15" s="285" customFormat="1" ht="9" customHeight="1">
      <c r="A451" s="291" t="s">
        <v>72</v>
      </c>
      <c r="B451" s="296">
        <f t="shared" si="22"/>
        <v>4356</v>
      </c>
      <c r="C451" s="343">
        <v>63</v>
      </c>
      <c r="D451" s="343">
        <v>87</v>
      </c>
      <c r="E451" s="343">
        <v>1</v>
      </c>
      <c r="F451" s="343">
        <v>1139</v>
      </c>
      <c r="G451" s="343">
        <v>347</v>
      </c>
      <c r="H451" s="343">
        <v>31</v>
      </c>
      <c r="I451" s="343">
        <v>662</v>
      </c>
      <c r="J451" s="343">
        <v>330</v>
      </c>
      <c r="K451" s="343">
        <v>46</v>
      </c>
      <c r="L451" s="343">
        <v>1145</v>
      </c>
      <c r="M451" s="343">
        <v>58</v>
      </c>
      <c r="N451" s="343">
        <v>447</v>
      </c>
      <c r="O451" s="286"/>
    </row>
    <row r="452" spans="1:15" s="285" customFormat="1" ht="9" customHeight="1">
      <c r="A452" s="286" t="s">
        <v>73</v>
      </c>
      <c r="B452" s="295">
        <f t="shared" si="22"/>
        <v>516</v>
      </c>
      <c r="C452" s="342">
        <v>1</v>
      </c>
      <c r="D452" s="342">
        <v>0</v>
      </c>
      <c r="E452" s="342">
        <v>0</v>
      </c>
      <c r="F452" s="342">
        <v>115</v>
      </c>
      <c r="G452" s="342">
        <v>28</v>
      </c>
      <c r="H452" s="342">
        <v>3</v>
      </c>
      <c r="I452" s="342">
        <v>107</v>
      </c>
      <c r="J452" s="342">
        <v>22</v>
      </c>
      <c r="K452" s="342">
        <v>7</v>
      </c>
      <c r="L452" s="342">
        <v>167</v>
      </c>
      <c r="M452" s="342">
        <v>22</v>
      </c>
      <c r="N452" s="342">
        <v>44</v>
      </c>
      <c r="O452" s="286"/>
    </row>
    <row r="453" spans="1:15" s="285" customFormat="1" ht="9" customHeight="1">
      <c r="A453" s="286" t="s">
        <v>74</v>
      </c>
      <c r="B453" s="295">
        <f t="shared" si="22"/>
        <v>5546</v>
      </c>
      <c r="C453" s="342">
        <v>138</v>
      </c>
      <c r="D453" s="342">
        <v>2</v>
      </c>
      <c r="E453" s="342">
        <v>3</v>
      </c>
      <c r="F453" s="342">
        <v>396</v>
      </c>
      <c r="G453" s="342">
        <v>606</v>
      </c>
      <c r="H453" s="342">
        <v>26</v>
      </c>
      <c r="I453" s="342">
        <v>1456</v>
      </c>
      <c r="J453" s="342">
        <v>704</v>
      </c>
      <c r="K453" s="342">
        <v>65</v>
      </c>
      <c r="L453" s="342">
        <v>1896</v>
      </c>
      <c r="M453" s="342">
        <v>107</v>
      </c>
      <c r="N453" s="342">
        <v>147</v>
      </c>
      <c r="O453" s="286"/>
    </row>
    <row r="454" spans="1:15" s="285" customFormat="1" ht="9" customHeight="1">
      <c r="A454" s="291" t="s">
        <v>75</v>
      </c>
      <c r="B454" s="296">
        <f t="shared" si="22"/>
        <v>2493</v>
      </c>
      <c r="C454" s="343">
        <v>79</v>
      </c>
      <c r="D454" s="343">
        <v>2</v>
      </c>
      <c r="E454" s="343">
        <v>0</v>
      </c>
      <c r="F454" s="343">
        <v>483</v>
      </c>
      <c r="G454" s="343">
        <v>115</v>
      </c>
      <c r="H454" s="343">
        <v>3</v>
      </c>
      <c r="I454" s="343">
        <v>612</v>
      </c>
      <c r="J454" s="343">
        <v>170</v>
      </c>
      <c r="K454" s="343">
        <v>32</v>
      </c>
      <c r="L454" s="343">
        <v>879</v>
      </c>
      <c r="M454" s="343">
        <v>30</v>
      </c>
      <c r="N454" s="343">
        <v>88</v>
      </c>
      <c r="O454" s="286"/>
    </row>
    <row r="455" spans="1:15" s="285" customFormat="1" ht="9" customHeight="1">
      <c r="A455" s="286" t="s">
        <v>76</v>
      </c>
      <c r="B455" s="295">
        <f t="shared" si="22"/>
        <v>758</v>
      </c>
      <c r="C455" s="342">
        <v>39</v>
      </c>
      <c r="D455" s="342">
        <v>3</v>
      </c>
      <c r="E455" s="342">
        <v>0</v>
      </c>
      <c r="F455" s="342">
        <v>50</v>
      </c>
      <c r="G455" s="342">
        <v>96</v>
      </c>
      <c r="H455" s="342">
        <v>0</v>
      </c>
      <c r="I455" s="342">
        <v>251</v>
      </c>
      <c r="J455" s="342">
        <v>47</v>
      </c>
      <c r="K455" s="342">
        <v>16</v>
      </c>
      <c r="L455" s="342">
        <v>254</v>
      </c>
      <c r="M455" s="342">
        <v>1</v>
      </c>
      <c r="N455" s="342">
        <v>1</v>
      </c>
      <c r="O455" s="286"/>
    </row>
    <row r="456" spans="1:15" s="285" customFormat="1" ht="9" customHeight="1">
      <c r="A456" s="286"/>
      <c r="B456" s="295"/>
      <c r="C456" s="342"/>
      <c r="D456" s="342"/>
      <c r="E456" s="342"/>
      <c r="F456" s="342"/>
      <c r="G456" s="342"/>
      <c r="H456" s="342"/>
      <c r="I456" s="342"/>
      <c r="J456" s="342"/>
      <c r="K456" s="342"/>
      <c r="L456" s="342"/>
      <c r="M456" s="342"/>
      <c r="N456" s="342"/>
      <c r="O456" s="286"/>
    </row>
    <row r="457" spans="1:15" s="285" customFormat="1" ht="9" customHeight="1">
      <c r="A457" s="284">
        <v>2007</v>
      </c>
      <c r="B457" s="295"/>
      <c r="C457" s="307"/>
      <c r="D457" s="307"/>
      <c r="E457" s="307"/>
      <c r="F457" s="295"/>
      <c r="G457" s="295"/>
      <c r="H457" s="295"/>
      <c r="I457" s="295"/>
      <c r="J457" s="295"/>
      <c r="K457" s="295"/>
      <c r="L457" s="295"/>
      <c r="M457" s="295"/>
      <c r="N457" s="295"/>
      <c r="O457" s="286"/>
    </row>
    <row r="458" spans="1:15" s="285" customFormat="1" ht="9" customHeight="1">
      <c r="A458" s="284" t="s">
        <v>44</v>
      </c>
      <c r="B458" s="308">
        <f t="shared" ref="B458:N458" si="23">SUM(B460:B491)</f>
        <v>167003</v>
      </c>
      <c r="C458" s="308">
        <f t="shared" si="23"/>
        <v>2000</v>
      </c>
      <c r="D458" s="308">
        <f t="shared" si="23"/>
        <v>150</v>
      </c>
      <c r="E458" s="308">
        <f t="shared" si="23"/>
        <v>39</v>
      </c>
      <c r="F458" s="308">
        <f t="shared" si="23"/>
        <v>28031</v>
      </c>
      <c r="G458" s="308">
        <f t="shared" si="23"/>
        <v>15637</v>
      </c>
      <c r="H458" s="308">
        <f t="shared" si="23"/>
        <v>382</v>
      </c>
      <c r="I458" s="308">
        <f t="shared" si="23"/>
        <v>35129</v>
      </c>
      <c r="J458" s="308">
        <f t="shared" si="23"/>
        <v>9444</v>
      </c>
      <c r="K458" s="308">
        <f t="shared" si="23"/>
        <v>1850</v>
      </c>
      <c r="L458" s="308">
        <f t="shared" si="23"/>
        <v>64021</v>
      </c>
      <c r="M458" s="308">
        <f t="shared" si="23"/>
        <v>1973</v>
      </c>
      <c r="N458" s="308">
        <f t="shared" si="23"/>
        <v>8347</v>
      </c>
      <c r="O458" s="286"/>
    </row>
    <row r="459" spans="1:15" s="285" customFormat="1" ht="3.95" customHeight="1">
      <c r="A459" s="288"/>
      <c r="B459" s="308"/>
      <c r="C459" s="308"/>
      <c r="D459" s="308"/>
      <c r="E459" s="308"/>
      <c r="F459" s="308"/>
      <c r="G459" s="308"/>
      <c r="H459" s="308"/>
      <c r="I459" s="308"/>
      <c r="J459" s="308"/>
      <c r="K459" s="308"/>
      <c r="L459" s="308"/>
      <c r="M459" s="308"/>
      <c r="N459" s="308"/>
      <c r="O459" s="286"/>
    </row>
    <row r="460" spans="1:15" s="285" customFormat="1" ht="9" customHeight="1">
      <c r="A460" s="286" t="s">
        <v>45</v>
      </c>
      <c r="B460" s="295">
        <f t="shared" ref="B460:B491" si="24">SUM(C460:N460)</f>
        <v>2055</v>
      </c>
      <c r="C460" s="348">
        <v>36</v>
      </c>
      <c r="D460" s="348">
        <v>0</v>
      </c>
      <c r="E460" s="348">
        <v>0</v>
      </c>
      <c r="F460" s="342">
        <v>397</v>
      </c>
      <c r="G460" s="342">
        <v>184</v>
      </c>
      <c r="H460" s="342">
        <v>0</v>
      </c>
      <c r="I460" s="342">
        <v>437</v>
      </c>
      <c r="J460" s="342">
        <v>149</v>
      </c>
      <c r="K460" s="342">
        <v>28</v>
      </c>
      <c r="L460" s="342">
        <v>783</v>
      </c>
      <c r="M460" s="342">
        <v>6</v>
      </c>
      <c r="N460" s="342">
        <v>35</v>
      </c>
      <c r="O460" s="286"/>
    </row>
    <row r="461" spans="1:15" s="285" customFormat="1" ht="9" customHeight="1">
      <c r="A461" s="286" t="s">
        <v>46</v>
      </c>
      <c r="B461" s="295">
        <f t="shared" si="24"/>
        <v>8921</v>
      </c>
      <c r="C461" s="348">
        <v>67</v>
      </c>
      <c r="D461" s="348">
        <v>2</v>
      </c>
      <c r="E461" s="348">
        <v>18</v>
      </c>
      <c r="F461" s="342">
        <v>1816</v>
      </c>
      <c r="G461" s="342">
        <v>923</v>
      </c>
      <c r="H461" s="342">
        <v>15</v>
      </c>
      <c r="I461" s="342">
        <v>1209</v>
      </c>
      <c r="J461" s="342">
        <v>387</v>
      </c>
      <c r="K461" s="342">
        <v>35</v>
      </c>
      <c r="L461" s="342">
        <v>4169</v>
      </c>
      <c r="M461" s="342">
        <v>167</v>
      </c>
      <c r="N461" s="342">
        <v>113</v>
      </c>
      <c r="O461" s="286"/>
    </row>
    <row r="462" spans="1:15" s="285" customFormat="1" ht="9" customHeight="1">
      <c r="A462" s="286" t="s">
        <v>47</v>
      </c>
      <c r="B462" s="295">
        <f t="shared" si="24"/>
        <v>1201</v>
      </c>
      <c r="C462" s="348">
        <v>14</v>
      </c>
      <c r="D462" s="348">
        <v>4</v>
      </c>
      <c r="E462" s="348">
        <v>0</v>
      </c>
      <c r="F462" s="342">
        <v>38</v>
      </c>
      <c r="G462" s="342">
        <v>201</v>
      </c>
      <c r="H462" s="342">
        <v>1</v>
      </c>
      <c r="I462" s="342">
        <v>239</v>
      </c>
      <c r="J462" s="342">
        <v>58</v>
      </c>
      <c r="K462" s="342">
        <v>4</v>
      </c>
      <c r="L462" s="342">
        <v>608</v>
      </c>
      <c r="M462" s="342">
        <v>3</v>
      </c>
      <c r="N462" s="342">
        <v>31</v>
      </c>
      <c r="O462" s="286"/>
    </row>
    <row r="463" spans="1:15" s="285" customFormat="1" ht="9" customHeight="1">
      <c r="A463" s="291" t="s">
        <v>48</v>
      </c>
      <c r="B463" s="296">
        <f t="shared" si="24"/>
        <v>911</v>
      </c>
      <c r="C463" s="349">
        <v>9</v>
      </c>
      <c r="D463" s="349">
        <v>29</v>
      </c>
      <c r="E463" s="349">
        <v>0</v>
      </c>
      <c r="F463" s="343">
        <v>81</v>
      </c>
      <c r="G463" s="343">
        <v>130</v>
      </c>
      <c r="H463" s="343">
        <v>0</v>
      </c>
      <c r="I463" s="343">
        <v>172</v>
      </c>
      <c r="J463" s="343">
        <v>45</v>
      </c>
      <c r="K463" s="343">
        <v>25</v>
      </c>
      <c r="L463" s="343">
        <v>310</v>
      </c>
      <c r="M463" s="343">
        <v>51</v>
      </c>
      <c r="N463" s="343">
        <v>59</v>
      </c>
      <c r="O463" s="286"/>
    </row>
    <row r="464" spans="1:15" s="285" customFormat="1" ht="9" customHeight="1">
      <c r="A464" s="286" t="s">
        <v>49</v>
      </c>
      <c r="B464" s="295">
        <f t="shared" si="24"/>
        <v>8393</v>
      </c>
      <c r="C464" s="348">
        <v>100</v>
      </c>
      <c r="D464" s="348">
        <v>8</v>
      </c>
      <c r="E464" s="348">
        <v>0</v>
      </c>
      <c r="F464" s="342">
        <v>1755</v>
      </c>
      <c r="G464" s="342">
        <v>575</v>
      </c>
      <c r="H464" s="342">
        <v>5</v>
      </c>
      <c r="I464" s="342">
        <v>1519</v>
      </c>
      <c r="J464" s="342">
        <v>363</v>
      </c>
      <c r="K464" s="342">
        <v>68</v>
      </c>
      <c r="L464" s="342">
        <v>2148</v>
      </c>
      <c r="M464" s="342">
        <v>43</v>
      </c>
      <c r="N464" s="342">
        <v>1809</v>
      </c>
      <c r="O464" s="286"/>
    </row>
    <row r="465" spans="1:15" s="285" customFormat="1" ht="9" customHeight="1">
      <c r="A465" s="286" t="s">
        <v>50</v>
      </c>
      <c r="B465" s="295">
        <f t="shared" si="24"/>
        <v>623</v>
      </c>
      <c r="C465" s="348">
        <v>35</v>
      </c>
      <c r="D465" s="348">
        <v>1</v>
      </c>
      <c r="E465" s="348">
        <v>0</v>
      </c>
      <c r="F465" s="342">
        <v>58</v>
      </c>
      <c r="G465" s="342">
        <v>60</v>
      </c>
      <c r="H465" s="342">
        <v>1</v>
      </c>
      <c r="I465" s="342">
        <v>163</v>
      </c>
      <c r="J465" s="342">
        <v>105</v>
      </c>
      <c r="K465" s="342">
        <v>9</v>
      </c>
      <c r="L465" s="342">
        <v>188</v>
      </c>
      <c r="M465" s="342">
        <v>0</v>
      </c>
      <c r="N465" s="342">
        <v>3</v>
      </c>
      <c r="O465" s="286"/>
    </row>
    <row r="466" spans="1:15" s="285" customFormat="1" ht="9" customHeight="1">
      <c r="A466" s="286" t="s">
        <v>51</v>
      </c>
      <c r="B466" s="295">
        <f t="shared" si="24"/>
        <v>1535</v>
      </c>
      <c r="C466" s="348">
        <v>44</v>
      </c>
      <c r="D466" s="348">
        <v>0</v>
      </c>
      <c r="E466" s="348">
        <v>0</v>
      </c>
      <c r="F466" s="342">
        <v>48</v>
      </c>
      <c r="G466" s="342">
        <v>163</v>
      </c>
      <c r="H466" s="342">
        <v>9</v>
      </c>
      <c r="I466" s="342">
        <v>475</v>
      </c>
      <c r="J466" s="342">
        <v>66</v>
      </c>
      <c r="K466" s="342">
        <v>11</v>
      </c>
      <c r="L466" s="342">
        <v>660</v>
      </c>
      <c r="M466" s="342">
        <v>59</v>
      </c>
      <c r="N466" s="342">
        <v>0</v>
      </c>
      <c r="O466" s="286"/>
    </row>
    <row r="467" spans="1:15" s="285" customFormat="1" ht="9" customHeight="1">
      <c r="A467" s="291" t="s">
        <v>52</v>
      </c>
      <c r="B467" s="296">
        <f t="shared" si="24"/>
        <v>9871</v>
      </c>
      <c r="C467" s="349">
        <v>120</v>
      </c>
      <c r="D467" s="349">
        <v>6</v>
      </c>
      <c r="E467" s="349">
        <v>0</v>
      </c>
      <c r="F467" s="343">
        <v>2006</v>
      </c>
      <c r="G467" s="343">
        <v>1111</v>
      </c>
      <c r="H467" s="343">
        <v>14</v>
      </c>
      <c r="I467" s="343">
        <v>2256</v>
      </c>
      <c r="J467" s="343">
        <v>497</v>
      </c>
      <c r="K467" s="343">
        <v>103</v>
      </c>
      <c r="L467" s="343">
        <v>3636</v>
      </c>
      <c r="M467" s="343">
        <v>27</v>
      </c>
      <c r="N467" s="343">
        <v>95</v>
      </c>
      <c r="O467" s="286"/>
    </row>
    <row r="468" spans="1:15" s="285" customFormat="1" ht="9" customHeight="1">
      <c r="A468" s="286" t="s">
        <v>53</v>
      </c>
      <c r="B468" s="295">
        <f t="shared" si="24"/>
        <v>27957</v>
      </c>
      <c r="C468" s="348">
        <v>4</v>
      </c>
      <c r="D468" s="348">
        <v>0</v>
      </c>
      <c r="E468" s="348">
        <v>0</v>
      </c>
      <c r="F468" s="342">
        <v>3378</v>
      </c>
      <c r="G468" s="342">
        <v>2467</v>
      </c>
      <c r="H468" s="342">
        <v>5</v>
      </c>
      <c r="I468" s="342">
        <v>6630</v>
      </c>
      <c r="J468" s="342">
        <v>1200</v>
      </c>
      <c r="K468" s="342">
        <v>514</v>
      </c>
      <c r="L468" s="342">
        <v>13554</v>
      </c>
      <c r="M468" s="342">
        <v>138</v>
      </c>
      <c r="N468" s="342">
        <v>67</v>
      </c>
      <c r="O468" s="286"/>
    </row>
    <row r="469" spans="1:15" s="285" customFormat="1" ht="9" customHeight="1">
      <c r="A469" s="286" t="s">
        <v>54</v>
      </c>
      <c r="B469" s="295">
        <f t="shared" si="24"/>
        <v>2101</v>
      </c>
      <c r="C469" s="348">
        <v>181</v>
      </c>
      <c r="D469" s="348">
        <v>3</v>
      </c>
      <c r="E469" s="348">
        <v>0</v>
      </c>
      <c r="F469" s="342">
        <v>499</v>
      </c>
      <c r="G469" s="342">
        <v>201</v>
      </c>
      <c r="H469" s="342">
        <v>9</v>
      </c>
      <c r="I469" s="342">
        <v>450</v>
      </c>
      <c r="J469" s="342">
        <v>141</v>
      </c>
      <c r="K469" s="342">
        <v>17</v>
      </c>
      <c r="L469" s="342">
        <v>524</v>
      </c>
      <c r="M469" s="342">
        <v>28</v>
      </c>
      <c r="N469" s="342">
        <v>48</v>
      </c>
      <c r="O469" s="286"/>
    </row>
    <row r="470" spans="1:15" s="285" customFormat="1" ht="9" customHeight="1">
      <c r="A470" s="286" t="s">
        <v>55</v>
      </c>
      <c r="B470" s="295">
        <f t="shared" si="24"/>
        <v>9891</v>
      </c>
      <c r="C470" s="348">
        <v>54</v>
      </c>
      <c r="D470" s="348">
        <v>2</v>
      </c>
      <c r="E470" s="348">
        <v>0</v>
      </c>
      <c r="F470" s="342">
        <v>2207</v>
      </c>
      <c r="G470" s="342">
        <v>587</v>
      </c>
      <c r="H470" s="342">
        <v>39</v>
      </c>
      <c r="I470" s="342">
        <v>1361</v>
      </c>
      <c r="J470" s="342">
        <v>389</v>
      </c>
      <c r="K470" s="342">
        <v>61</v>
      </c>
      <c r="L470" s="342">
        <v>3961</v>
      </c>
      <c r="M470" s="342">
        <v>73</v>
      </c>
      <c r="N470" s="342">
        <v>1157</v>
      </c>
      <c r="O470" s="286"/>
    </row>
    <row r="471" spans="1:15" s="285" customFormat="1" ht="9" customHeight="1">
      <c r="A471" s="291" t="s">
        <v>56</v>
      </c>
      <c r="B471" s="296">
        <f t="shared" si="24"/>
        <v>5410</v>
      </c>
      <c r="C471" s="349">
        <v>11</v>
      </c>
      <c r="D471" s="349">
        <v>5</v>
      </c>
      <c r="E471" s="349">
        <v>0</v>
      </c>
      <c r="F471" s="343">
        <v>169</v>
      </c>
      <c r="G471" s="343">
        <v>711</v>
      </c>
      <c r="H471" s="343">
        <v>11</v>
      </c>
      <c r="I471" s="343">
        <v>1835</v>
      </c>
      <c r="J471" s="343">
        <v>150</v>
      </c>
      <c r="K471" s="343">
        <v>73</v>
      </c>
      <c r="L471" s="343">
        <v>1843</v>
      </c>
      <c r="M471" s="343">
        <v>528</v>
      </c>
      <c r="N471" s="343">
        <v>74</v>
      </c>
      <c r="O471" s="286"/>
    </row>
    <row r="472" spans="1:15" s="285" customFormat="1" ht="9" customHeight="1">
      <c r="A472" s="286" t="s">
        <v>57</v>
      </c>
      <c r="B472" s="295">
        <f t="shared" si="24"/>
        <v>1021</v>
      </c>
      <c r="C472" s="348">
        <v>25</v>
      </c>
      <c r="D472" s="348">
        <v>6</v>
      </c>
      <c r="E472" s="348">
        <v>0</v>
      </c>
      <c r="F472" s="342">
        <v>164</v>
      </c>
      <c r="G472" s="342">
        <v>87</v>
      </c>
      <c r="H472" s="342">
        <v>2</v>
      </c>
      <c r="I472" s="342">
        <v>317</v>
      </c>
      <c r="J472" s="342">
        <v>76</v>
      </c>
      <c r="K472" s="342">
        <v>13</v>
      </c>
      <c r="L472" s="342">
        <v>299</v>
      </c>
      <c r="M472" s="342">
        <v>8</v>
      </c>
      <c r="N472" s="342">
        <v>24</v>
      </c>
      <c r="O472" s="286"/>
    </row>
    <row r="473" spans="1:15" s="285" customFormat="1" ht="9" customHeight="1">
      <c r="A473" s="286" t="s">
        <v>58</v>
      </c>
      <c r="B473" s="295">
        <f t="shared" si="24"/>
        <v>12094</v>
      </c>
      <c r="C473" s="348">
        <v>114</v>
      </c>
      <c r="D473" s="348">
        <v>4</v>
      </c>
      <c r="E473" s="348">
        <v>0</v>
      </c>
      <c r="F473" s="342">
        <v>2013</v>
      </c>
      <c r="G473" s="342">
        <v>1402</v>
      </c>
      <c r="H473" s="342">
        <v>9</v>
      </c>
      <c r="I473" s="342">
        <v>2595</v>
      </c>
      <c r="J473" s="342">
        <v>1122</v>
      </c>
      <c r="K473" s="342">
        <v>66</v>
      </c>
      <c r="L473" s="342">
        <v>4642</v>
      </c>
      <c r="M473" s="342">
        <v>48</v>
      </c>
      <c r="N473" s="342">
        <v>79</v>
      </c>
      <c r="O473" s="286"/>
    </row>
    <row r="474" spans="1:15" s="285" customFormat="1" ht="9" customHeight="1">
      <c r="A474" s="286" t="s">
        <v>59</v>
      </c>
      <c r="B474" s="295">
        <f t="shared" si="24"/>
        <v>10391</v>
      </c>
      <c r="C474" s="348">
        <v>36</v>
      </c>
      <c r="D474" s="348">
        <v>2</v>
      </c>
      <c r="E474" s="348">
        <v>0</v>
      </c>
      <c r="F474" s="342">
        <v>2060</v>
      </c>
      <c r="G474" s="342">
        <v>838</v>
      </c>
      <c r="H474" s="342">
        <v>29</v>
      </c>
      <c r="I474" s="342">
        <v>2335</v>
      </c>
      <c r="J474" s="342">
        <v>560</v>
      </c>
      <c r="K474" s="342">
        <v>68</v>
      </c>
      <c r="L474" s="342">
        <v>4387</v>
      </c>
      <c r="M474" s="342">
        <v>24</v>
      </c>
      <c r="N474" s="342">
        <v>52</v>
      </c>
      <c r="O474" s="286"/>
    </row>
    <row r="475" spans="1:15" s="285" customFormat="1" ht="9" customHeight="1">
      <c r="A475" s="291" t="s">
        <v>60</v>
      </c>
      <c r="B475" s="296">
        <f t="shared" si="24"/>
        <v>2802</v>
      </c>
      <c r="C475" s="349">
        <v>74</v>
      </c>
      <c r="D475" s="349">
        <v>4</v>
      </c>
      <c r="E475" s="349">
        <v>0</v>
      </c>
      <c r="F475" s="343">
        <v>293</v>
      </c>
      <c r="G475" s="343">
        <v>312</v>
      </c>
      <c r="H475" s="343">
        <v>18</v>
      </c>
      <c r="I475" s="343">
        <v>798</v>
      </c>
      <c r="J475" s="343">
        <v>216</v>
      </c>
      <c r="K475" s="343">
        <v>45</v>
      </c>
      <c r="L475" s="343">
        <v>1016</v>
      </c>
      <c r="M475" s="343">
        <v>25</v>
      </c>
      <c r="N475" s="343">
        <v>1</v>
      </c>
      <c r="O475" s="286"/>
    </row>
    <row r="476" spans="1:15" s="285" customFormat="1" ht="9" customHeight="1">
      <c r="A476" s="286" t="s">
        <v>61</v>
      </c>
      <c r="B476" s="295">
        <f t="shared" si="24"/>
        <v>3130</v>
      </c>
      <c r="C476" s="348">
        <v>32</v>
      </c>
      <c r="D476" s="348">
        <v>3</v>
      </c>
      <c r="E476" s="348">
        <v>0</v>
      </c>
      <c r="F476" s="342">
        <v>127</v>
      </c>
      <c r="G476" s="342">
        <v>206</v>
      </c>
      <c r="H476" s="342">
        <v>16</v>
      </c>
      <c r="I476" s="342">
        <v>564</v>
      </c>
      <c r="J476" s="342">
        <v>163</v>
      </c>
      <c r="K476" s="342">
        <v>37</v>
      </c>
      <c r="L476" s="342">
        <v>1039</v>
      </c>
      <c r="M476" s="342">
        <v>55</v>
      </c>
      <c r="N476" s="342">
        <v>888</v>
      </c>
      <c r="O476" s="286"/>
    </row>
    <row r="477" spans="1:15" s="285" customFormat="1" ht="9" customHeight="1">
      <c r="A477" s="286" t="s">
        <v>62</v>
      </c>
      <c r="B477" s="295">
        <f t="shared" si="24"/>
        <v>1035</v>
      </c>
      <c r="C477" s="348">
        <v>25</v>
      </c>
      <c r="D477" s="348">
        <v>0</v>
      </c>
      <c r="E477" s="348">
        <v>0</v>
      </c>
      <c r="F477" s="342">
        <v>22</v>
      </c>
      <c r="G477" s="342">
        <v>194</v>
      </c>
      <c r="H477" s="342">
        <v>0</v>
      </c>
      <c r="I477" s="342">
        <v>168</v>
      </c>
      <c r="J477" s="342">
        <v>47</v>
      </c>
      <c r="K477" s="342">
        <v>3</v>
      </c>
      <c r="L477" s="342">
        <v>399</v>
      </c>
      <c r="M477" s="342">
        <v>121</v>
      </c>
      <c r="N477" s="342">
        <v>56</v>
      </c>
      <c r="O477" s="286"/>
    </row>
    <row r="478" spans="1:15" s="285" customFormat="1" ht="9" customHeight="1">
      <c r="A478" s="286" t="s">
        <v>63</v>
      </c>
      <c r="B478" s="295">
        <f t="shared" si="24"/>
        <v>14347</v>
      </c>
      <c r="C478" s="348">
        <v>74</v>
      </c>
      <c r="D478" s="348">
        <v>8</v>
      </c>
      <c r="E478" s="348">
        <v>0</v>
      </c>
      <c r="F478" s="342">
        <v>3643</v>
      </c>
      <c r="G478" s="342">
        <v>1407</v>
      </c>
      <c r="H478" s="342">
        <v>92</v>
      </c>
      <c r="I478" s="342">
        <v>1735</v>
      </c>
      <c r="J478" s="342">
        <v>715</v>
      </c>
      <c r="K478" s="342">
        <v>132</v>
      </c>
      <c r="L478" s="342">
        <v>4963</v>
      </c>
      <c r="M478" s="342">
        <v>14</v>
      </c>
      <c r="N478" s="342">
        <v>1564</v>
      </c>
      <c r="O478" s="286"/>
    </row>
    <row r="479" spans="1:15" s="285" customFormat="1" ht="9" customHeight="1">
      <c r="A479" s="291" t="s">
        <v>64</v>
      </c>
      <c r="B479" s="296">
        <f t="shared" si="24"/>
        <v>1460</v>
      </c>
      <c r="C479" s="349">
        <v>12</v>
      </c>
      <c r="D479" s="349">
        <v>0</v>
      </c>
      <c r="E479" s="349">
        <v>0</v>
      </c>
      <c r="F479" s="343">
        <v>51</v>
      </c>
      <c r="G479" s="343">
        <v>104</v>
      </c>
      <c r="H479" s="343">
        <v>3</v>
      </c>
      <c r="I479" s="343">
        <v>332</v>
      </c>
      <c r="J479" s="343">
        <v>77</v>
      </c>
      <c r="K479" s="343">
        <v>17</v>
      </c>
      <c r="L479" s="343">
        <v>591</v>
      </c>
      <c r="M479" s="343">
        <v>79</v>
      </c>
      <c r="N479" s="343">
        <v>194</v>
      </c>
      <c r="O479" s="286"/>
    </row>
    <row r="480" spans="1:15" s="285" customFormat="1" ht="9" customHeight="1">
      <c r="A480" s="286" t="s">
        <v>65</v>
      </c>
      <c r="B480" s="295">
        <f t="shared" si="24"/>
        <v>3985</v>
      </c>
      <c r="C480" s="348">
        <v>56</v>
      </c>
      <c r="D480" s="348">
        <v>3</v>
      </c>
      <c r="E480" s="348">
        <v>0</v>
      </c>
      <c r="F480" s="342">
        <v>743</v>
      </c>
      <c r="G480" s="342">
        <v>397</v>
      </c>
      <c r="H480" s="342">
        <v>0</v>
      </c>
      <c r="I480" s="342">
        <v>862</v>
      </c>
      <c r="J480" s="342">
        <v>331</v>
      </c>
      <c r="K480" s="342">
        <v>62</v>
      </c>
      <c r="L480" s="342">
        <v>1323</v>
      </c>
      <c r="M480" s="342">
        <v>53</v>
      </c>
      <c r="N480" s="342">
        <v>155</v>
      </c>
      <c r="O480" s="286"/>
    </row>
    <row r="481" spans="1:15" s="285" customFormat="1" ht="9" customHeight="1">
      <c r="A481" s="286" t="s">
        <v>66</v>
      </c>
      <c r="B481" s="295">
        <f t="shared" si="24"/>
        <v>5161</v>
      </c>
      <c r="C481" s="348">
        <v>44</v>
      </c>
      <c r="D481" s="348">
        <v>1</v>
      </c>
      <c r="E481" s="348">
        <v>0</v>
      </c>
      <c r="F481" s="342">
        <v>2383</v>
      </c>
      <c r="G481" s="342">
        <v>279</v>
      </c>
      <c r="H481" s="342">
        <v>2</v>
      </c>
      <c r="I481" s="342">
        <v>527</v>
      </c>
      <c r="J481" s="342">
        <v>254</v>
      </c>
      <c r="K481" s="342">
        <v>73</v>
      </c>
      <c r="L481" s="342">
        <v>1590</v>
      </c>
      <c r="M481" s="342">
        <v>8</v>
      </c>
      <c r="N481" s="342">
        <v>0</v>
      </c>
      <c r="O481" s="286"/>
    </row>
    <row r="482" spans="1:15" s="285" customFormat="1" ht="9" customHeight="1">
      <c r="A482" s="286" t="s">
        <v>67</v>
      </c>
      <c r="B482" s="295">
        <f t="shared" si="24"/>
        <v>2565</v>
      </c>
      <c r="C482" s="348">
        <v>13</v>
      </c>
      <c r="D482" s="348">
        <v>5</v>
      </c>
      <c r="E482" s="348">
        <v>0</v>
      </c>
      <c r="F482" s="342">
        <v>88</v>
      </c>
      <c r="G482" s="342">
        <v>181</v>
      </c>
      <c r="H482" s="342">
        <v>1</v>
      </c>
      <c r="I482" s="342">
        <v>685</v>
      </c>
      <c r="J482" s="342">
        <v>161</v>
      </c>
      <c r="K482" s="342">
        <v>56</v>
      </c>
      <c r="L482" s="342">
        <v>1254</v>
      </c>
      <c r="M482" s="342">
        <v>7</v>
      </c>
      <c r="N482" s="342">
        <v>114</v>
      </c>
      <c r="O482" s="286"/>
    </row>
    <row r="483" spans="1:15" s="285" customFormat="1" ht="9" customHeight="1">
      <c r="A483" s="291" t="s">
        <v>68</v>
      </c>
      <c r="B483" s="296">
        <f t="shared" si="24"/>
        <v>3689</v>
      </c>
      <c r="C483" s="349">
        <v>61</v>
      </c>
      <c r="D483" s="349">
        <v>12</v>
      </c>
      <c r="E483" s="349">
        <v>0</v>
      </c>
      <c r="F483" s="343">
        <v>483</v>
      </c>
      <c r="G483" s="343">
        <v>191</v>
      </c>
      <c r="H483" s="343">
        <v>18</v>
      </c>
      <c r="I483" s="343">
        <v>1436</v>
      </c>
      <c r="J483" s="343">
        <v>284</v>
      </c>
      <c r="K483" s="343">
        <v>28</v>
      </c>
      <c r="L483" s="343">
        <v>1084</v>
      </c>
      <c r="M483" s="343">
        <v>61</v>
      </c>
      <c r="N483" s="343">
        <v>31</v>
      </c>
      <c r="O483" s="286"/>
    </row>
    <row r="484" spans="1:15" s="285" customFormat="1" ht="9" customHeight="1">
      <c r="A484" s="286" t="s">
        <v>69</v>
      </c>
      <c r="B484" s="295">
        <f t="shared" si="24"/>
        <v>3163</v>
      </c>
      <c r="C484" s="348">
        <v>171</v>
      </c>
      <c r="D484" s="348">
        <v>2</v>
      </c>
      <c r="E484" s="348">
        <v>0</v>
      </c>
      <c r="F484" s="342">
        <v>207</v>
      </c>
      <c r="G484" s="342">
        <v>365</v>
      </c>
      <c r="H484" s="342">
        <v>4</v>
      </c>
      <c r="I484" s="342">
        <v>811</v>
      </c>
      <c r="J484" s="342">
        <v>144</v>
      </c>
      <c r="K484" s="342">
        <v>37</v>
      </c>
      <c r="L484" s="342">
        <v>1138</v>
      </c>
      <c r="M484" s="342">
        <v>57</v>
      </c>
      <c r="N484" s="342">
        <v>227</v>
      </c>
      <c r="O484" s="286"/>
    </row>
    <row r="485" spans="1:15" s="285" customFormat="1" ht="9" customHeight="1">
      <c r="A485" s="286" t="s">
        <v>70</v>
      </c>
      <c r="B485" s="295">
        <f t="shared" si="24"/>
        <v>5882</v>
      </c>
      <c r="C485" s="348">
        <v>237</v>
      </c>
      <c r="D485" s="348">
        <v>27</v>
      </c>
      <c r="E485" s="348">
        <v>0</v>
      </c>
      <c r="F485" s="342">
        <v>948</v>
      </c>
      <c r="G485" s="342">
        <v>639</v>
      </c>
      <c r="H485" s="342">
        <v>18</v>
      </c>
      <c r="I485" s="342">
        <v>1242</v>
      </c>
      <c r="J485" s="342">
        <v>280</v>
      </c>
      <c r="K485" s="342">
        <v>67</v>
      </c>
      <c r="L485" s="342">
        <v>1803</v>
      </c>
      <c r="M485" s="342">
        <v>35</v>
      </c>
      <c r="N485" s="342">
        <v>586</v>
      </c>
      <c r="O485" s="286"/>
    </row>
    <row r="486" spans="1:15" s="285" customFormat="1" ht="9" customHeight="1">
      <c r="A486" s="286" t="s">
        <v>71</v>
      </c>
      <c r="B486" s="295">
        <f t="shared" si="24"/>
        <v>2984</v>
      </c>
      <c r="C486" s="348">
        <v>46</v>
      </c>
      <c r="D486" s="348">
        <v>1</v>
      </c>
      <c r="E486" s="348">
        <v>7</v>
      </c>
      <c r="F486" s="342">
        <v>89</v>
      </c>
      <c r="G486" s="342">
        <v>451</v>
      </c>
      <c r="H486" s="342">
        <v>0</v>
      </c>
      <c r="I486" s="342">
        <v>869</v>
      </c>
      <c r="J486" s="342">
        <v>138</v>
      </c>
      <c r="K486" s="342">
        <v>36</v>
      </c>
      <c r="L486" s="342">
        <v>1333</v>
      </c>
      <c r="M486" s="342">
        <v>13</v>
      </c>
      <c r="N486" s="342">
        <v>1</v>
      </c>
      <c r="O486" s="286"/>
    </row>
    <row r="487" spans="1:15" s="285" customFormat="1" ht="9" customHeight="1">
      <c r="A487" s="291" t="s">
        <v>72</v>
      </c>
      <c r="B487" s="296">
        <f t="shared" si="24"/>
        <v>4592</v>
      </c>
      <c r="C487" s="349">
        <v>50</v>
      </c>
      <c r="D487" s="349">
        <v>2</v>
      </c>
      <c r="E487" s="349">
        <v>14</v>
      </c>
      <c r="F487" s="343">
        <v>1139</v>
      </c>
      <c r="G487" s="343">
        <v>420</v>
      </c>
      <c r="H487" s="343">
        <v>27</v>
      </c>
      <c r="I487" s="343">
        <v>693</v>
      </c>
      <c r="J487" s="343">
        <v>336</v>
      </c>
      <c r="K487" s="343">
        <v>44</v>
      </c>
      <c r="L487" s="343">
        <v>1239</v>
      </c>
      <c r="M487" s="343">
        <v>31</v>
      </c>
      <c r="N487" s="343">
        <v>597</v>
      </c>
      <c r="O487" s="286"/>
    </row>
    <row r="488" spans="1:15" s="285" customFormat="1" ht="9" customHeight="1">
      <c r="A488" s="286" t="s">
        <v>73</v>
      </c>
      <c r="B488" s="295">
        <f t="shared" si="24"/>
        <v>581</v>
      </c>
      <c r="C488" s="348">
        <v>6</v>
      </c>
      <c r="D488" s="348">
        <v>0</v>
      </c>
      <c r="E488" s="348">
        <v>0</v>
      </c>
      <c r="F488" s="342">
        <v>154</v>
      </c>
      <c r="G488" s="342">
        <v>21</v>
      </c>
      <c r="H488" s="342">
        <v>0</v>
      </c>
      <c r="I488" s="342">
        <v>80</v>
      </c>
      <c r="J488" s="342">
        <v>35</v>
      </c>
      <c r="K488" s="342">
        <v>9</v>
      </c>
      <c r="L488" s="342">
        <v>220</v>
      </c>
      <c r="M488" s="342">
        <v>12</v>
      </c>
      <c r="N488" s="342">
        <v>44</v>
      </c>
      <c r="O488" s="286"/>
    </row>
    <row r="489" spans="1:15" s="285" customFormat="1" ht="9" customHeight="1">
      <c r="A489" s="286" t="s">
        <v>74</v>
      </c>
      <c r="B489" s="295">
        <f t="shared" si="24"/>
        <v>5788</v>
      </c>
      <c r="C489" s="348">
        <v>129</v>
      </c>
      <c r="D489" s="348">
        <v>1</v>
      </c>
      <c r="E489" s="348">
        <v>0</v>
      </c>
      <c r="F489" s="342">
        <v>482</v>
      </c>
      <c r="G489" s="342">
        <v>580</v>
      </c>
      <c r="H489" s="342">
        <v>22</v>
      </c>
      <c r="I489" s="342">
        <v>1410</v>
      </c>
      <c r="J489" s="342">
        <v>696</v>
      </c>
      <c r="K489" s="342">
        <v>62</v>
      </c>
      <c r="L489" s="342">
        <v>2061</v>
      </c>
      <c r="M489" s="342">
        <v>127</v>
      </c>
      <c r="N489" s="342">
        <v>218</v>
      </c>
      <c r="O489" s="286"/>
    </row>
    <row r="490" spans="1:15" s="285" customFormat="1" ht="9" customHeight="1">
      <c r="A490" s="291" t="s">
        <v>75</v>
      </c>
      <c r="B490" s="296">
        <f t="shared" si="24"/>
        <v>2597</v>
      </c>
      <c r="C490" s="349">
        <v>78</v>
      </c>
      <c r="D490" s="349">
        <v>6</v>
      </c>
      <c r="E490" s="349">
        <v>0</v>
      </c>
      <c r="F490" s="343">
        <v>408</v>
      </c>
      <c r="G490" s="343">
        <v>161</v>
      </c>
      <c r="H490" s="343">
        <v>11</v>
      </c>
      <c r="I490" s="343">
        <v>674</v>
      </c>
      <c r="J490" s="343">
        <v>206</v>
      </c>
      <c r="K490" s="343">
        <v>40</v>
      </c>
      <c r="L490" s="343">
        <v>928</v>
      </c>
      <c r="M490" s="343">
        <v>70</v>
      </c>
      <c r="N490" s="343">
        <v>15</v>
      </c>
      <c r="O490" s="286"/>
    </row>
    <row r="491" spans="1:15" s="285" customFormat="1" ht="9" customHeight="1">
      <c r="A491" s="286" t="s">
        <v>76</v>
      </c>
      <c r="B491" s="295">
        <f t="shared" si="24"/>
        <v>867</v>
      </c>
      <c r="C491" s="348">
        <v>42</v>
      </c>
      <c r="D491" s="348">
        <v>3</v>
      </c>
      <c r="E491" s="348">
        <v>0</v>
      </c>
      <c r="F491" s="342">
        <v>82</v>
      </c>
      <c r="G491" s="342">
        <v>89</v>
      </c>
      <c r="H491" s="342">
        <v>1</v>
      </c>
      <c r="I491" s="342">
        <v>250</v>
      </c>
      <c r="J491" s="342">
        <v>53</v>
      </c>
      <c r="K491" s="342">
        <v>7</v>
      </c>
      <c r="L491" s="342">
        <v>328</v>
      </c>
      <c r="M491" s="342">
        <v>2</v>
      </c>
      <c r="N491" s="342">
        <v>10</v>
      </c>
      <c r="O491" s="286"/>
    </row>
    <row r="492" spans="1:15" s="285" customFormat="1" ht="9" customHeight="1">
      <c r="A492" s="286"/>
      <c r="B492" s="295"/>
      <c r="C492" s="342"/>
      <c r="D492" s="342"/>
      <c r="E492" s="342"/>
      <c r="F492" s="342"/>
      <c r="G492" s="342"/>
      <c r="H492" s="342"/>
      <c r="I492" s="342"/>
      <c r="J492" s="342"/>
      <c r="K492" s="342"/>
      <c r="L492" s="342"/>
      <c r="M492" s="342"/>
      <c r="N492" s="342"/>
      <c r="O492" s="286"/>
    </row>
    <row r="493" spans="1:15" s="285" customFormat="1" ht="9" customHeight="1">
      <c r="A493" s="284">
        <v>2008</v>
      </c>
      <c r="B493" s="295"/>
      <c r="C493" s="307"/>
      <c r="D493" s="307"/>
      <c r="E493" s="307"/>
      <c r="F493" s="295"/>
      <c r="G493" s="295"/>
      <c r="H493" s="295"/>
      <c r="I493" s="295"/>
      <c r="J493" s="295"/>
      <c r="K493" s="295"/>
      <c r="L493" s="295"/>
      <c r="M493" s="295"/>
      <c r="N493" s="295"/>
      <c r="O493" s="286"/>
    </row>
    <row r="494" spans="1:15" s="285" customFormat="1" ht="9" customHeight="1">
      <c r="A494" s="284" t="s">
        <v>44</v>
      </c>
      <c r="B494" s="308">
        <f t="shared" ref="B494:N494" si="25">SUM(B496:B527)</f>
        <v>185232</v>
      </c>
      <c r="C494" s="308">
        <f t="shared" si="25"/>
        <v>2437</v>
      </c>
      <c r="D494" s="308">
        <f t="shared" si="25"/>
        <v>215</v>
      </c>
      <c r="E494" s="308">
        <f t="shared" si="25"/>
        <v>34</v>
      </c>
      <c r="F494" s="308">
        <f t="shared" si="25"/>
        <v>28239</v>
      </c>
      <c r="G494" s="308">
        <f t="shared" si="25"/>
        <v>18009</v>
      </c>
      <c r="H494" s="308">
        <f t="shared" si="25"/>
        <v>622</v>
      </c>
      <c r="I494" s="308">
        <f t="shared" si="25"/>
        <v>37162</v>
      </c>
      <c r="J494" s="308">
        <f t="shared" si="25"/>
        <v>10392</v>
      </c>
      <c r="K494" s="308">
        <f t="shared" si="25"/>
        <v>2519</v>
      </c>
      <c r="L494" s="308">
        <f t="shared" si="25"/>
        <v>73769</v>
      </c>
      <c r="M494" s="308">
        <f t="shared" si="25"/>
        <v>2497</v>
      </c>
      <c r="N494" s="308">
        <f t="shared" si="25"/>
        <v>9337</v>
      </c>
      <c r="O494" s="286"/>
    </row>
    <row r="495" spans="1:15" s="285" customFormat="1" ht="3.95" customHeight="1">
      <c r="A495" s="288"/>
      <c r="B495" s="308"/>
      <c r="C495" s="308"/>
      <c r="D495" s="308"/>
      <c r="E495" s="308"/>
      <c r="F495" s="308"/>
      <c r="G495" s="308"/>
      <c r="H495" s="308"/>
      <c r="I495" s="308"/>
      <c r="J495" s="308"/>
      <c r="K495" s="308"/>
      <c r="L495" s="308"/>
      <c r="M495" s="308"/>
      <c r="N495" s="308"/>
      <c r="O495" s="286"/>
    </row>
    <row r="496" spans="1:15" s="285" customFormat="1" ht="9" customHeight="1">
      <c r="A496" s="286" t="s">
        <v>45</v>
      </c>
      <c r="B496" s="295">
        <f t="shared" ref="B496:B527" si="26">SUM(C496:N496)</f>
        <v>2546</v>
      </c>
      <c r="C496" s="348">
        <v>25</v>
      </c>
      <c r="D496" s="348">
        <v>0</v>
      </c>
      <c r="E496" s="348">
        <v>0</v>
      </c>
      <c r="F496" s="342">
        <v>370</v>
      </c>
      <c r="G496" s="342">
        <v>209</v>
      </c>
      <c r="H496" s="342">
        <v>11</v>
      </c>
      <c r="I496" s="342">
        <v>483</v>
      </c>
      <c r="J496" s="342">
        <v>261</v>
      </c>
      <c r="K496" s="342">
        <v>42</v>
      </c>
      <c r="L496" s="342">
        <v>844</v>
      </c>
      <c r="M496" s="342">
        <v>247</v>
      </c>
      <c r="N496" s="342">
        <v>54</v>
      </c>
      <c r="O496" s="286"/>
    </row>
    <row r="497" spans="1:15" s="285" customFormat="1" ht="9" customHeight="1">
      <c r="A497" s="286" t="s">
        <v>46</v>
      </c>
      <c r="B497" s="295">
        <f t="shared" si="26"/>
        <v>9871</v>
      </c>
      <c r="C497" s="348">
        <v>66</v>
      </c>
      <c r="D497" s="348">
        <v>0</v>
      </c>
      <c r="E497" s="348">
        <v>7</v>
      </c>
      <c r="F497" s="342">
        <v>1883</v>
      </c>
      <c r="G497" s="342">
        <v>1151</v>
      </c>
      <c r="H497" s="342">
        <v>71</v>
      </c>
      <c r="I497" s="342">
        <v>1676</v>
      </c>
      <c r="J497" s="342">
        <v>407</v>
      </c>
      <c r="K497" s="342">
        <v>69</v>
      </c>
      <c r="L497" s="342">
        <v>4358</v>
      </c>
      <c r="M497" s="342">
        <v>180</v>
      </c>
      <c r="N497" s="342">
        <v>3</v>
      </c>
      <c r="O497" s="286"/>
    </row>
    <row r="498" spans="1:15" s="285" customFormat="1" ht="9" customHeight="1">
      <c r="A498" s="286" t="s">
        <v>47</v>
      </c>
      <c r="B498" s="295">
        <f t="shared" si="26"/>
        <v>1658</v>
      </c>
      <c r="C498" s="348">
        <v>26</v>
      </c>
      <c r="D498" s="348">
        <v>4</v>
      </c>
      <c r="E498" s="348">
        <v>0</v>
      </c>
      <c r="F498" s="342">
        <v>88</v>
      </c>
      <c r="G498" s="342">
        <v>420</v>
      </c>
      <c r="H498" s="342">
        <v>0</v>
      </c>
      <c r="I498" s="342">
        <v>230</v>
      </c>
      <c r="J498" s="342">
        <v>72</v>
      </c>
      <c r="K498" s="342">
        <v>19</v>
      </c>
      <c r="L498" s="342">
        <v>783</v>
      </c>
      <c r="M498" s="342">
        <v>10</v>
      </c>
      <c r="N498" s="342">
        <v>6</v>
      </c>
      <c r="O498" s="286"/>
    </row>
    <row r="499" spans="1:15" s="285" customFormat="1" ht="9" customHeight="1">
      <c r="A499" s="291" t="s">
        <v>48</v>
      </c>
      <c r="B499" s="296">
        <f t="shared" si="26"/>
        <v>922</v>
      </c>
      <c r="C499" s="349">
        <v>18</v>
      </c>
      <c r="D499" s="349">
        <v>37</v>
      </c>
      <c r="E499" s="349">
        <v>0</v>
      </c>
      <c r="F499" s="343">
        <v>60</v>
      </c>
      <c r="G499" s="343">
        <v>99</v>
      </c>
      <c r="H499" s="343">
        <v>0</v>
      </c>
      <c r="I499" s="343">
        <v>225</v>
      </c>
      <c r="J499" s="343">
        <v>42</v>
      </c>
      <c r="K499" s="343">
        <v>19</v>
      </c>
      <c r="L499" s="343">
        <v>370</v>
      </c>
      <c r="M499" s="343">
        <v>44</v>
      </c>
      <c r="N499" s="343">
        <v>8</v>
      </c>
      <c r="O499" s="286"/>
    </row>
    <row r="500" spans="1:15" s="285" customFormat="1" ht="9" customHeight="1">
      <c r="A500" s="286" t="s">
        <v>49</v>
      </c>
      <c r="B500" s="295">
        <f t="shared" si="26"/>
        <v>8855</v>
      </c>
      <c r="C500" s="348">
        <v>85</v>
      </c>
      <c r="D500" s="348">
        <v>19</v>
      </c>
      <c r="E500" s="348">
        <v>1</v>
      </c>
      <c r="F500" s="342">
        <v>1703</v>
      </c>
      <c r="G500" s="342">
        <v>736</v>
      </c>
      <c r="H500" s="342">
        <v>21</v>
      </c>
      <c r="I500" s="342">
        <v>1633</v>
      </c>
      <c r="J500" s="342">
        <v>435</v>
      </c>
      <c r="K500" s="342">
        <v>107</v>
      </c>
      <c r="L500" s="342">
        <v>2424</v>
      </c>
      <c r="M500" s="342">
        <v>111</v>
      </c>
      <c r="N500" s="342">
        <v>1580</v>
      </c>
      <c r="O500" s="286"/>
    </row>
    <row r="501" spans="1:15" s="285" customFormat="1" ht="9" customHeight="1">
      <c r="A501" s="286" t="s">
        <v>50</v>
      </c>
      <c r="B501" s="295">
        <f t="shared" si="26"/>
        <v>714</v>
      </c>
      <c r="C501" s="348">
        <v>37</v>
      </c>
      <c r="D501" s="348">
        <v>1</v>
      </c>
      <c r="E501" s="348">
        <v>0</v>
      </c>
      <c r="F501" s="342">
        <v>68</v>
      </c>
      <c r="G501" s="342">
        <v>83</v>
      </c>
      <c r="H501" s="342">
        <v>2</v>
      </c>
      <c r="I501" s="342">
        <v>138</v>
      </c>
      <c r="J501" s="342">
        <v>105</v>
      </c>
      <c r="K501" s="342">
        <v>9</v>
      </c>
      <c r="L501" s="342">
        <v>264</v>
      </c>
      <c r="M501" s="342">
        <v>0</v>
      </c>
      <c r="N501" s="342">
        <v>7</v>
      </c>
      <c r="O501" s="286"/>
    </row>
    <row r="502" spans="1:15" s="285" customFormat="1" ht="9" customHeight="1">
      <c r="A502" s="286" t="s">
        <v>51</v>
      </c>
      <c r="B502" s="295">
        <f t="shared" si="26"/>
        <v>1757</v>
      </c>
      <c r="C502" s="348">
        <v>60</v>
      </c>
      <c r="D502" s="348">
        <v>1</v>
      </c>
      <c r="E502" s="348">
        <v>0</v>
      </c>
      <c r="F502" s="342">
        <v>59</v>
      </c>
      <c r="G502" s="342">
        <v>298</v>
      </c>
      <c r="H502" s="342">
        <v>29</v>
      </c>
      <c r="I502" s="342">
        <v>475</v>
      </c>
      <c r="J502" s="342">
        <v>86</v>
      </c>
      <c r="K502" s="342">
        <v>24</v>
      </c>
      <c r="L502" s="342">
        <v>670</v>
      </c>
      <c r="M502" s="342">
        <v>50</v>
      </c>
      <c r="N502" s="342">
        <v>5</v>
      </c>
      <c r="O502" s="286"/>
    </row>
    <row r="503" spans="1:15" s="285" customFormat="1" ht="9" customHeight="1">
      <c r="A503" s="291" t="s">
        <v>52</v>
      </c>
      <c r="B503" s="296">
        <f t="shared" si="26"/>
        <v>11772</v>
      </c>
      <c r="C503" s="349">
        <v>113</v>
      </c>
      <c r="D503" s="349">
        <v>7</v>
      </c>
      <c r="E503" s="349">
        <v>0</v>
      </c>
      <c r="F503" s="343">
        <v>2323</v>
      </c>
      <c r="G503" s="343">
        <v>1162</v>
      </c>
      <c r="H503" s="343">
        <v>1</v>
      </c>
      <c r="I503" s="343">
        <v>2385</v>
      </c>
      <c r="J503" s="343">
        <v>692</v>
      </c>
      <c r="K503" s="343">
        <v>194</v>
      </c>
      <c r="L503" s="343">
        <v>4714</v>
      </c>
      <c r="M503" s="343">
        <v>80</v>
      </c>
      <c r="N503" s="343">
        <v>101</v>
      </c>
      <c r="O503" s="286"/>
    </row>
    <row r="504" spans="1:15" s="285" customFormat="1" ht="9" customHeight="1">
      <c r="A504" s="286" t="s">
        <v>53</v>
      </c>
      <c r="B504" s="295">
        <f t="shared" si="26"/>
        <v>28026</v>
      </c>
      <c r="C504" s="348">
        <v>9</v>
      </c>
      <c r="D504" s="348">
        <v>1</v>
      </c>
      <c r="E504" s="348">
        <v>0</v>
      </c>
      <c r="F504" s="342">
        <v>3347</v>
      </c>
      <c r="G504" s="342">
        <v>2316</v>
      </c>
      <c r="H504" s="342">
        <v>6</v>
      </c>
      <c r="I504" s="342">
        <v>5865</v>
      </c>
      <c r="J504" s="342">
        <v>909</v>
      </c>
      <c r="K504" s="342">
        <v>575</v>
      </c>
      <c r="L504" s="342">
        <v>14908</v>
      </c>
      <c r="M504" s="342">
        <v>71</v>
      </c>
      <c r="N504" s="342">
        <v>19</v>
      </c>
      <c r="O504" s="286"/>
    </row>
    <row r="505" spans="1:15" s="285" customFormat="1" ht="9" customHeight="1">
      <c r="A505" s="286" t="s">
        <v>54</v>
      </c>
      <c r="B505" s="295">
        <f t="shared" si="26"/>
        <v>2107</v>
      </c>
      <c r="C505" s="348">
        <v>160</v>
      </c>
      <c r="D505" s="348">
        <v>7</v>
      </c>
      <c r="E505" s="348">
        <v>0</v>
      </c>
      <c r="F505" s="342">
        <v>354</v>
      </c>
      <c r="G505" s="342">
        <v>250</v>
      </c>
      <c r="H505" s="342">
        <v>2</v>
      </c>
      <c r="I505" s="342">
        <v>408</v>
      </c>
      <c r="J505" s="342">
        <v>122</v>
      </c>
      <c r="K505" s="342">
        <v>27</v>
      </c>
      <c r="L505" s="342">
        <v>731</v>
      </c>
      <c r="M505" s="342">
        <v>25</v>
      </c>
      <c r="N505" s="342">
        <v>21</v>
      </c>
      <c r="O505" s="286"/>
    </row>
    <row r="506" spans="1:15" s="285" customFormat="1" ht="9" customHeight="1">
      <c r="A506" s="286" t="s">
        <v>55</v>
      </c>
      <c r="B506" s="295">
        <f t="shared" si="26"/>
        <v>11055</v>
      </c>
      <c r="C506" s="348">
        <v>63</v>
      </c>
      <c r="D506" s="348">
        <v>5</v>
      </c>
      <c r="E506" s="348">
        <v>0</v>
      </c>
      <c r="F506" s="342">
        <v>2570</v>
      </c>
      <c r="G506" s="342">
        <v>628</v>
      </c>
      <c r="H506" s="342">
        <v>24</v>
      </c>
      <c r="I506" s="342">
        <v>1640</v>
      </c>
      <c r="J506" s="342">
        <v>417</v>
      </c>
      <c r="K506" s="342">
        <v>96</v>
      </c>
      <c r="L506" s="342">
        <v>4079</v>
      </c>
      <c r="M506" s="342">
        <v>70</v>
      </c>
      <c r="N506" s="342">
        <v>1463</v>
      </c>
      <c r="O506" s="286"/>
    </row>
    <row r="507" spans="1:15" s="285" customFormat="1" ht="9" customHeight="1">
      <c r="A507" s="291" t="s">
        <v>56</v>
      </c>
      <c r="B507" s="296">
        <f t="shared" si="26"/>
        <v>5914</v>
      </c>
      <c r="C507" s="349">
        <v>22</v>
      </c>
      <c r="D507" s="349">
        <v>3</v>
      </c>
      <c r="E507" s="349">
        <v>0</v>
      </c>
      <c r="F507" s="343">
        <v>280</v>
      </c>
      <c r="G507" s="343">
        <v>762</v>
      </c>
      <c r="H507" s="343">
        <v>77</v>
      </c>
      <c r="I507" s="343">
        <v>1539</v>
      </c>
      <c r="J507" s="343">
        <v>270</v>
      </c>
      <c r="K507" s="343">
        <v>69</v>
      </c>
      <c r="L507" s="343">
        <v>2275</v>
      </c>
      <c r="M507" s="343">
        <v>586</v>
      </c>
      <c r="N507" s="343">
        <v>31</v>
      </c>
      <c r="O507" s="286"/>
    </row>
    <row r="508" spans="1:15" s="285" customFormat="1" ht="9" customHeight="1">
      <c r="A508" s="286" t="s">
        <v>57</v>
      </c>
      <c r="B508" s="295">
        <f t="shared" si="26"/>
        <v>1072</v>
      </c>
      <c r="C508" s="348">
        <v>10</v>
      </c>
      <c r="D508" s="348">
        <v>4</v>
      </c>
      <c r="E508" s="348">
        <v>0</v>
      </c>
      <c r="F508" s="342">
        <v>156</v>
      </c>
      <c r="G508" s="342">
        <v>85</v>
      </c>
      <c r="H508" s="342">
        <v>2</v>
      </c>
      <c r="I508" s="342">
        <v>267</v>
      </c>
      <c r="J508" s="342">
        <v>88</v>
      </c>
      <c r="K508" s="342">
        <v>12</v>
      </c>
      <c r="L508" s="342">
        <v>396</v>
      </c>
      <c r="M508" s="342">
        <v>14</v>
      </c>
      <c r="N508" s="342">
        <v>38</v>
      </c>
      <c r="O508" s="286"/>
    </row>
    <row r="509" spans="1:15" s="285" customFormat="1" ht="9" customHeight="1">
      <c r="A509" s="286" t="s">
        <v>58</v>
      </c>
      <c r="B509" s="295">
        <f t="shared" si="26"/>
        <v>15548</v>
      </c>
      <c r="C509" s="348">
        <v>204</v>
      </c>
      <c r="D509" s="348">
        <v>7</v>
      </c>
      <c r="E509" s="348">
        <v>0</v>
      </c>
      <c r="F509" s="342">
        <v>2378</v>
      </c>
      <c r="G509" s="342">
        <v>2126</v>
      </c>
      <c r="H509" s="342">
        <v>4</v>
      </c>
      <c r="I509" s="342">
        <v>3223</v>
      </c>
      <c r="J509" s="342">
        <v>1471</v>
      </c>
      <c r="K509" s="342">
        <v>90</v>
      </c>
      <c r="L509" s="342">
        <v>5914</v>
      </c>
      <c r="M509" s="342">
        <v>79</v>
      </c>
      <c r="N509" s="342">
        <v>52</v>
      </c>
      <c r="O509" s="286"/>
    </row>
    <row r="510" spans="1:15" s="285" customFormat="1" ht="9" customHeight="1">
      <c r="A510" s="286" t="s">
        <v>59</v>
      </c>
      <c r="B510" s="295">
        <f t="shared" si="26"/>
        <v>10750</v>
      </c>
      <c r="C510" s="348">
        <v>59</v>
      </c>
      <c r="D510" s="348">
        <v>9</v>
      </c>
      <c r="E510" s="348">
        <v>0</v>
      </c>
      <c r="F510" s="342">
        <v>2294</v>
      </c>
      <c r="G510" s="342">
        <v>892</v>
      </c>
      <c r="H510" s="342">
        <v>12</v>
      </c>
      <c r="I510" s="342">
        <v>2223</v>
      </c>
      <c r="J510" s="342">
        <v>594</v>
      </c>
      <c r="K510" s="342">
        <v>109</v>
      </c>
      <c r="L510" s="342">
        <v>4490</v>
      </c>
      <c r="M510" s="342">
        <v>22</v>
      </c>
      <c r="N510" s="342">
        <v>46</v>
      </c>
      <c r="O510" s="286"/>
    </row>
    <row r="511" spans="1:15" s="285" customFormat="1" ht="9" customHeight="1">
      <c r="A511" s="291" t="s">
        <v>60</v>
      </c>
      <c r="B511" s="296">
        <f t="shared" si="26"/>
        <v>3617</v>
      </c>
      <c r="C511" s="349">
        <v>102</v>
      </c>
      <c r="D511" s="349">
        <v>3</v>
      </c>
      <c r="E511" s="349">
        <v>0</v>
      </c>
      <c r="F511" s="343">
        <v>352</v>
      </c>
      <c r="G511" s="343">
        <v>427</v>
      </c>
      <c r="H511" s="343">
        <v>32</v>
      </c>
      <c r="I511" s="343">
        <v>943</v>
      </c>
      <c r="J511" s="343">
        <v>260</v>
      </c>
      <c r="K511" s="343">
        <v>48</v>
      </c>
      <c r="L511" s="343">
        <v>1318</v>
      </c>
      <c r="M511" s="343">
        <v>132</v>
      </c>
      <c r="N511" s="343">
        <v>0</v>
      </c>
      <c r="O511" s="286"/>
    </row>
    <row r="512" spans="1:15" s="285" customFormat="1" ht="9" customHeight="1">
      <c r="A512" s="286" t="s">
        <v>61</v>
      </c>
      <c r="B512" s="295">
        <f t="shared" si="26"/>
        <v>3184</v>
      </c>
      <c r="C512" s="348">
        <v>60</v>
      </c>
      <c r="D512" s="348">
        <v>4</v>
      </c>
      <c r="E512" s="348">
        <v>0</v>
      </c>
      <c r="F512" s="342">
        <v>171</v>
      </c>
      <c r="G512" s="342">
        <v>169</v>
      </c>
      <c r="H512" s="342">
        <v>16</v>
      </c>
      <c r="I512" s="342">
        <v>531</v>
      </c>
      <c r="J512" s="342">
        <v>137</v>
      </c>
      <c r="K512" s="342">
        <v>32</v>
      </c>
      <c r="L512" s="342">
        <v>1142</v>
      </c>
      <c r="M512" s="342">
        <v>56</v>
      </c>
      <c r="N512" s="342">
        <v>866</v>
      </c>
      <c r="O512" s="286"/>
    </row>
    <row r="513" spans="1:15" s="285" customFormat="1" ht="9" customHeight="1">
      <c r="A513" s="286" t="s">
        <v>62</v>
      </c>
      <c r="B513" s="295">
        <f t="shared" si="26"/>
        <v>1223</v>
      </c>
      <c r="C513" s="348">
        <v>32</v>
      </c>
      <c r="D513" s="348">
        <v>0</v>
      </c>
      <c r="E513" s="348">
        <v>0</v>
      </c>
      <c r="F513" s="342">
        <v>21</v>
      </c>
      <c r="G513" s="342">
        <v>275</v>
      </c>
      <c r="H513" s="342">
        <v>0</v>
      </c>
      <c r="I513" s="342">
        <v>178</v>
      </c>
      <c r="J513" s="342">
        <v>76</v>
      </c>
      <c r="K513" s="342">
        <v>16</v>
      </c>
      <c r="L513" s="342">
        <v>429</v>
      </c>
      <c r="M513" s="342">
        <v>148</v>
      </c>
      <c r="N513" s="342">
        <v>48</v>
      </c>
      <c r="O513" s="286"/>
    </row>
    <row r="514" spans="1:15" s="285" customFormat="1" ht="9" customHeight="1">
      <c r="A514" s="286" t="s">
        <v>63</v>
      </c>
      <c r="B514" s="295">
        <f t="shared" si="26"/>
        <v>15674</v>
      </c>
      <c r="C514" s="348">
        <v>54</v>
      </c>
      <c r="D514" s="348">
        <v>24</v>
      </c>
      <c r="E514" s="348">
        <v>0</v>
      </c>
      <c r="F514" s="342">
        <v>2419</v>
      </c>
      <c r="G514" s="342">
        <v>1421</v>
      </c>
      <c r="H514" s="342">
        <v>113</v>
      </c>
      <c r="I514" s="342">
        <v>2123</v>
      </c>
      <c r="J514" s="342">
        <v>674</v>
      </c>
      <c r="K514" s="342">
        <v>155</v>
      </c>
      <c r="L514" s="342">
        <v>5748</v>
      </c>
      <c r="M514" s="342">
        <v>18</v>
      </c>
      <c r="N514" s="342">
        <v>2925</v>
      </c>
      <c r="O514" s="286"/>
    </row>
    <row r="515" spans="1:15" s="285" customFormat="1" ht="9" customHeight="1">
      <c r="A515" s="291" t="s">
        <v>64</v>
      </c>
      <c r="B515" s="296">
        <f t="shared" si="26"/>
        <v>1666</v>
      </c>
      <c r="C515" s="349">
        <v>15</v>
      </c>
      <c r="D515" s="349">
        <v>1</v>
      </c>
      <c r="E515" s="349">
        <v>0</v>
      </c>
      <c r="F515" s="343">
        <v>68</v>
      </c>
      <c r="G515" s="343">
        <v>87</v>
      </c>
      <c r="H515" s="343">
        <v>2</v>
      </c>
      <c r="I515" s="343">
        <v>335</v>
      </c>
      <c r="J515" s="343">
        <v>80</v>
      </c>
      <c r="K515" s="343">
        <v>12</v>
      </c>
      <c r="L515" s="343">
        <v>849</v>
      </c>
      <c r="M515" s="343">
        <v>88</v>
      </c>
      <c r="N515" s="343">
        <v>129</v>
      </c>
      <c r="O515" s="286"/>
    </row>
    <row r="516" spans="1:15" s="285" customFormat="1" ht="9" customHeight="1">
      <c r="A516" s="286" t="s">
        <v>65</v>
      </c>
      <c r="B516" s="295">
        <f t="shared" si="26"/>
        <v>4180</v>
      </c>
      <c r="C516" s="348">
        <v>48</v>
      </c>
      <c r="D516" s="348">
        <v>3</v>
      </c>
      <c r="E516" s="348">
        <v>0</v>
      </c>
      <c r="F516" s="342">
        <v>698</v>
      </c>
      <c r="G516" s="342">
        <v>452</v>
      </c>
      <c r="H516" s="342">
        <v>7</v>
      </c>
      <c r="I516" s="342">
        <v>874</v>
      </c>
      <c r="J516" s="342">
        <v>283</v>
      </c>
      <c r="K516" s="342">
        <v>93</v>
      </c>
      <c r="L516" s="342">
        <v>1535</v>
      </c>
      <c r="M516" s="342">
        <v>48</v>
      </c>
      <c r="N516" s="342">
        <v>139</v>
      </c>
      <c r="O516" s="286"/>
    </row>
    <row r="517" spans="1:15" s="285" customFormat="1" ht="9" customHeight="1">
      <c r="A517" s="286" t="s">
        <v>66</v>
      </c>
      <c r="B517" s="295">
        <f t="shared" si="26"/>
        <v>6466</v>
      </c>
      <c r="C517" s="348">
        <v>52</v>
      </c>
      <c r="D517" s="348">
        <v>6</v>
      </c>
      <c r="E517" s="348">
        <v>0</v>
      </c>
      <c r="F517" s="342">
        <v>2713</v>
      </c>
      <c r="G517" s="342">
        <v>355</v>
      </c>
      <c r="H517" s="342">
        <v>3</v>
      </c>
      <c r="I517" s="342">
        <v>724</v>
      </c>
      <c r="J517" s="342">
        <v>390</v>
      </c>
      <c r="K517" s="342">
        <v>107</v>
      </c>
      <c r="L517" s="342">
        <v>2102</v>
      </c>
      <c r="M517" s="342">
        <v>13</v>
      </c>
      <c r="N517" s="342">
        <v>1</v>
      </c>
      <c r="O517" s="286"/>
    </row>
    <row r="518" spans="1:15" s="285" customFormat="1" ht="9" customHeight="1">
      <c r="A518" s="286" t="s">
        <v>67</v>
      </c>
      <c r="B518" s="295">
        <f t="shared" si="26"/>
        <v>3366</v>
      </c>
      <c r="C518" s="348">
        <v>13</v>
      </c>
      <c r="D518" s="348">
        <v>0</v>
      </c>
      <c r="E518" s="348">
        <v>0</v>
      </c>
      <c r="F518" s="342">
        <v>102</v>
      </c>
      <c r="G518" s="342">
        <v>252</v>
      </c>
      <c r="H518" s="342">
        <v>3</v>
      </c>
      <c r="I518" s="342">
        <v>831</v>
      </c>
      <c r="J518" s="342">
        <v>176</v>
      </c>
      <c r="K518" s="342">
        <v>56</v>
      </c>
      <c r="L518" s="342">
        <v>1792</v>
      </c>
      <c r="M518" s="342">
        <v>6</v>
      </c>
      <c r="N518" s="342">
        <v>135</v>
      </c>
      <c r="O518" s="286"/>
    </row>
    <row r="519" spans="1:15" s="285" customFormat="1" ht="9" customHeight="1">
      <c r="A519" s="291" t="s">
        <v>68</v>
      </c>
      <c r="B519" s="296">
        <f t="shared" si="26"/>
        <v>3631</v>
      </c>
      <c r="C519" s="349">
        <v>54</v>
      </c>
      <c r="D519" s="349">
        <v>13</v>
      </c>
      <c r="E519" s="349">
        <v>1</v>
      </c>
      <c r="F519" s="343">
        <v>473</v>
      </c>
      <c r="G519" s="343">
        <v>234</v>
      </c>
      <c r="H519" s="343">
        <v>19</v>
      </c>
      <c r="I519" s="343">
        <v>1145</v>
      </c>
      <c r="J519" s="343">
        <v>308</v>
      </c>
      <c r="K519" s="343">
        <v>58</v>
      </c>
      <c r="L519" s="343">
        <v>1246</v>
      </c>
      <c r="M519" s="343">
        <v>55</v>
      </c>
      <c r="N519" s="343">
        <v>25</v>
      </c>
      <c r="O519" s="286"/>
    </row>
    <row r="520" spans="1:15" s="285" customFormat="1" ht="9" customHeight="1">
      <c r="A520" s="286" t="s">
        <v>69</v>
      </c>
      <c r="B520" s="295">
        <f t="shared" si="26"/>
        <v>4008</v>
      </c>
      <c r="C520" s="348">
        <v>207</v>
      </c>
      <c r="D520" s="348">
        <v>5</v>
      </c>
      <c r="E520" s="348">
        <v>0</v>
      </c>
      <c r="F520" s="342">
        <v>248</v>
      </c>
      <c r="G520" s="342">
        <v>509</v>
      </c>
      <c r="H520" s="342">
        <v>18</v>
      </c>
      <c r="I520" s="342">
        <v>970</v>
      </c>
      <c r="J520" s="342">
        <v>198</v>
      </c>
      <c r="K520" s="342">
        <v>50</v>
      </c>
      <c r="L520" s="342">
        <v>1560</v>
      </c>
      <c r="M520" s="342">
        <v>22</v>
      </c>
      <c r="N520" s="342">
        <v>221</v>
      </c>
      <c r="O520" s="286"/>
    </row>
    <row r="521" spans="1:15" s="285" customFormat="1" ht="9" customHeight="1">
      <c r="A521" s="286" t="s">
        <v>70</v>
      </c>
      <c r="B521" s="295">
        <f t="shared" si="26"/>
        <v>7216</v>
      </c>
      <c r="C521" s="348">
        <v>379</v>
      </c>
      <c r="D521" s="348">
        <v>27</v>
      </c>
      <c r="E521" s="348">
        <v>0</v>
      </c>
      <c r="F521" s="342">
        <v>816</v>
      </c>
      <c r="G521" s="342">
        <v>813</v>
      </c>
      <c r="H521" s="342">
        <v>11</v>
      </c>
      <c r="I521" s="342">
        <v>1700</v>
      </c>
      <c r="J521" s="342">
        <v>275</v>
      </c>
      <c r="K521" s="342">
        <v>74</v>
      </c>
      <c r="L521" s="342">
        <v>2216</v>
      </c>
      <c r="M521" s="342">
        <v>37</v>
      </c>
      <c r="N521" s="342">
        <v>868</v>
      </c>
      <c r="O521" s="286"/>
    </row>
    <row r="522" spans="1:15" s="285" customFormat="1" ht="9" customHeight="1">
      <c r="A522" s="286" t="s">
        <v>71</v>
      </c>
      <c r="B522" s="295">
        <f t="shared" si="26"/>
        <v>3104</v>
      </c>
      <c r="C522" s="348">
        <v>71</v>
      </c>
      <c r="D522" s="348">
        <v>3</v>
      </c>
      <c r="E522" s="348">
        <v>5</v>
      </c>
      <c r="F522" s="342">
        <v>115</v>
      </c>
      <c r="G522" s="342">
        <v>514</v>
      </c>
      <c r="H522" s="342">
        <v>0</v>
      </c>
      <c r="I522" s="342">
        <v>838</v>
      </c>
      <c r="J522" s="342">
        <v>206</v>
      </c>
      <c r="K522" s="342">
        <v>78</v>
      </c>
      <c r="L522" s="342">
        <v>1270</v>
      </c>
      <c r="M522" s="342">
        <v>3</v>
      </c>
      <c r="N522" s="342">
        <v>1</v>
      </c>
      <c r="O522" s="286"/>
    </row>
    <row r="523" spans="1:15" s="285" customFormat="1" ht="9" customHeight="1">
      <c r="A523" s="291" t="s">
        <v>72</v>
      </c>
      <c r="B523" s="296">
        <f t="shared" si="26"/>
        <v>4439</v>
      </c>
      <c r="C523" s="349">
        <v>87</v>
      </c>
      <c r="D523" s="349">
        <v>1</v>
      </c>
      <c r="E523" s="349">
        <v>11</v>
      </c>
      <c r="F523" s="343">
        <v>873</v>
      </c>
      <c r="G523" s="343">
        <v>354</v>
      </c>
      <c r="H523" s="343">
        <v>79</v>
      </c>
      <c r="I523" s="343">
        <v>795</v>
      </c>
      <c r="J523" s="343">
        <v>372</v>
      </c>
      <c r="K523" s="343">
        <v>113</v>
      </c>
      <c r="L523" s="343">
        <v>1477</v>
      </c>
      <c r="M523" s="343">
        <v>47</v>
      </c>
      <c r="N523" s="343">
        <v>230</v>
      </c>
      <c r="O523" s="286"/>
    </row>
    <row r="524" spans="1:15" s="285" customFormat="1" ht="9" customHeight="1">
      <c r="A524" s="286" t="s">
        <v>73</v>
      </c>
      <c r="B524" s="295">
        <f t="shared" si="26"/>
        <v>616</v>
      </c>
      <c r="C524" s="348">
        <v>8</v>
      </c>
      <c r="D524" s="348">
        <v>0</v>
      </c>
      <c r="E524" s="348">
        <v>0</v>
      </c>
      <c r="F524" s="342">
        <v>166</v>
      </c>
      <c r="G524" s="342">
        <v>34</v>
      </c>
      <c r="H524" s="342">
        <v>5</v>
      </c>
      <c r="I524" s="342">
        <v>127</v>
      </c>
      <c r="J524" s="342">
        <v>43</v>
      </c>
      <c r="K524" s="342">
        <v>3</v>
      </c>
      <c r="L524" s="342">
        <v>211</v>
      </c>
      <c r="M524" s="342">
        <v>11</v>
      </c>
      <c r="N524" s="342">
        <v>8</v>
      </c>
      <c r="O524" s="286"/>
    </row>
    <row r="525" spans="1:15" s="285" customFormat="1" ht="9" customHeight="1">
      <c r="A525" s="286" t="s">
        <v>74</v>
      </c>
      <c r="B525" s="295">
        <f t="shared" si="26"/>
        <v>6478</v>
      </c>
      <c r="C525" s="348">
        <v>140</v>
      </c>
      <c r="D525" s="348">
        <v>6</v>
      </c>
      <c r="E525" s="348">
        <v>9</v>
      </c>
      <c r="F525" s="342">
        <v>572</v>
      </c>
      <c r="G525" s="342">
        <v>615</v>
      </c>
      <c r="H525" s="342">
        <v>43</v>
      </c>
      <c r="I525" s="342">
        <v>1569</v>
      </c>
      <c r="J525" s="342">
        <v>698</v>
      </c>
      <c r="K525" s="342">
        <v>105</v>
      </c>
      <c r="L525" s="342">
        <v>2264</v>
      </c>
      <c r="M525" s="342">
        <v>178</v>
      </c>
      <c r="N525" s="342">
        <v>279</v>
      </c>
      <c r="O525" s="286"/>
    </row>
    <row r="526" spans="1:15" s="285" customFormat="1" ht="9" customHeight="1">
      <c r="A526" s="291" t="s">
        <v>75</v>
      </c>
      <c r="B526" s="296">
        <f t="shared" si="26"/>
        <v>2720</v>
      </c>
      <c r="C526" s="349">
        <v>104</v>
      </c>
      <c r="D526" s="349">
        <v>12</v>
      </c>
      <c r="E526" s="349">
        <v>0</v>
      </c>
      <c r="F526" s="343">
        <v>405</v>
      </c>
      <c r="G526" s="343">
        <v>142</v>
      </c>
      <c r="H526" s="343">
        <v>8</v>
      </c>
      <c r="I526" s="343">
        <v>737</v>
      </c>
      <c r="J526" s="343">
        <v>172</v>
      </c>
      <c r="K526" s="343">
        <v>33</v>
      </c>
      <c r="L526" s="343">
        <v>1063</v>
      </c>
      <c r="M526" s="343">
        <v>40</v>
      </c>
      <c r="N526" s="343">
        <v>4</v>
      </c>
      <c r="O526" s="286"/>
    </row>
    <row r="527" spans="1:15" s="285" customFormat="1" ht="9" customHeight="1">
      <c r="A527" s="286" t="s">
        <v>76</v>
      </c>
      <c r="B527" s="295">
        <f t="shared" si="26"/>
        <v>1077</v>
      </c>
      <c r="C527" s="348">
        <v>54</v>
      </c>
      <c r="D527" s="348">
        <v>2</v>
      </c>
      <c r="E527" s="348">
        <v>0</v>
      </c>
      <c r="F527" s="342">
        <v>94</v>
      </c>
      <c r="G527" s="342">
        <v>139</v>
      </c>
      <c r="H527" s="342">
        <v>1</v>
      </c>
      <c r="I527" s="342">
        <v>332</v>
      </c>
      <c r="J527" s="342">
        <v>73</v>
      </c>
      <c r="K527" s="342">
        <v>25</v>
      </c>
      <c r="L527" s="342">
        <v>327</v>
      </c>
      <c r="M527" s="342">
        <v>6</v>
      </c>
      <c r="N527" s="342">
        <v>24</v>
      </c>
      <c r="O527" s="286"/>
    </row>
    <row r="528" spans="1:15" s="285" customFormat="1" ht="9" customHeight="1">
      <c r="A528" s="286"/>
      <c r="B528" s="295"/>
      <c r="C528" s="342"/>
      <c r="D528" s="342"/>
      <c r="E528" s="342"/>
      <c r="F528" s="342"/>
      <c r="G528" s="342"/>
      <c r="H528" s="342"/>
      <c r="I528" s="342"/>
      <c r="J528" s="342"/>
      <c r="K528" s="342"/>
      <c r="L528" s="342"/>
      <c r="M528" s="342"/>
      <c r="N528" s="342"/>
      <c r="O528" s="286"/>
    </row>
    <row r="529" spans="1:15" s="285" customFormat="1" ht="9" customHeight="1">
      <c r="A529" s="284">
        <v>2009</v>
      </c>
      <c r="B529" s="295"/>
      <c r="C529" s="307"/>
      <c r="D529" s="307"/>
      <c r="E529" s="307"/>
      <c r="F529" s="295"/>
      <c r="G529" s="295"/>
      <c r="H529" s="295"/>
      <c r="I529" s="295"/>
      <c r="J529" s="295"/>
      <c r="K529" s="295"/>
      <c r="L529" s="295"/>
      <c r="M529" s="295"/>
      <c r="N529" s="295"/>
      <c r="O529" s="286"/>
    </row>
    <row r="530" spans="1:15" s="285" customFormat="1" ht="9" customHeight="1">
      <c r="A530" s="284" t="s">
        <v>44</v>
      </c>
      <c r="B530" s="308">
        <f t="shared" ref="B530:N530" si="27">SUM(B532:B563)</f>
        <v>205274</v>
      </c>
      <c r="C530" s="308">
        <f t="shared" si="27"/>
        <v>2475</v>
      </c>
      <c r="D530" s="308">
        <f t="shared" si="27"/>
        <v>272</v>
      </c>
      <c r="E530" s="308">
        <f t="shared" si="27"/>
        <v>27</v>
      </c>
      <c r="F530" s="308">
        <f t="shared" si="27"/>
        <v>28249</v>
      </c>
      <c r="G530" s="308">
        <f t="shared" si="27"/>
        <v>20383</v>
      </c>
      <c r="H530" s="308">
        <f t="shared" si="27"/>
        <v>649</v>
      </c>
      <c r="I530" s="308">
        <f t="shared" si="27"/>
        <v>43284</v>
      </c>
      <c r="J530" s="308">
        <f t="shared" si="27"/>
        <v>11917</v>
      </c>
      <c r="K530" s="308">
        <f t="shared" si="27"/>
        <v>2663</v>
      </c>
      <c r="L530" s="308">
        <f t="shared" si="27"/>
        <v>83252</v>
      </c>
      <c r="M530" s="308">
        <f t="shared" si="27"/>
        <v>3914</v>
      </c>
      <c r="N530" s="308">
        <f t="shared" si="27"/>
        <v>8189</v>
      </c>
      <c r="O530" s="286"/>
    </row>
    <row r="531" spans="1:15" s="285" customFormat="1" ht="3.95" customHeight="1">
      <c r="A531" s="288"/>
      <c r="B531" s="308"/>
      <c r="C531" s="308"/>
      <c r="D531" s="308"/>
      <c r="E531" s="308"/>
      <c r="F531" s="308"/>
      <c r="G531" s="308"/>
      <c r="H531" s="308"/>
      <c r="I531" s="308"/>
      <c r="J531" s="308"/>
      <c r="K531" s="308"/>
      <c r="L531" s="308"/>
      <c r="M531" s="308"/>
      <c r="N531" s="308"/>
      <c r="O531" s="286"/>
    </row>
    <row r="532" spans="1:15" s="285" customFormat="1" ht="9" customHeight="1">
      <c r="A532" s="286" t="s">
        <v>45</v>
      </c>
      <c r="B532" s="295">
        <f t="shared" ref="B532:B563" si="28">SUM(C532:N532)</f>
        <v>3111</v>
      </c>
      <c r="C532" s="348">
        <v>40</v>
      </c>
      <c r="D532" s="348">
        <v>0</v>
      </c>
      <c r="E532" s="348">
        <v>0</v>
      </c>
      <c r="F532" s="342">
        <v>394</v>
      </c>
      <c r="G532" s="342">
        <v>256</v>
      </c>
      <c r="H532" s="342">
        <v>6</v>
      </c>
      <c r="I532" s="342">
        <v>587</v>
      </c>
      <c r="J532" s="342">
        <v>230</v>
      </c>
      <c r="K532" s="342">
        <v>32</v>
      </c>
      <c r="L532" s="342">
        <v>1527</v>
      </c>
      <c r="M532" s="342">
        <v>18</v>
      </c>
      <c r="N532" s="342">
        <v>21</v>
      </c>
      <c r="O532" s="286"/>
    </row>
    <row r="533" spans="1:15" s="285" customFormat="1" ht="9" customHeight="1">
      <c r="A533" s="286" t="s">
        <v>46</v>
      </c>
      <c r="B533" s="295">
        <f t="shared" si="28"/>
        <v>10123</v>
      </c>
      <c r="C533" s="348">
        <v>106</v>
      </c>
      <c r="D533" s="348">
        <v>3</v>
      </c>
      <c r="E533" s="348">
        <v>0</v>
      </c>
      <c r="F533" s="342">
        <v>1877</v>
      </c>
      <c r="G533" s="342">
        <v>900</v>
      </c>
      <c r="H533" s="342">
        <v>88</v>
      </c>
      <c r="I533" s="342">
        <v>1911</v>
      </c>
      <c r="J533" s="342">
        <v>423</v>
      </c>
      <c r="K533" s="342">
        <v>40</v>
      </c>
      <c r="L533" s="342">
        <v>4611</v>
      </c>
      <c r="M533" s="342">
        <v>143</v>
      </c>
      <c r="N533" s="342">
        <v>21</v>
      </c>
      <c r="O533" s="286"/>
    </row>
    <row r="534" spans="1:15" s="285" customFormat="1" ht="9" customHeight="1">
      <c r="A534" s="286" t="s">
        <v>47</v>
      </c>
      <c r="B534" s="295">
        <f t="shared" si="28"/>
        <v>1710</v>
      </c>
      <c r="C534" s="348">
        <v>49</v>
      </c>
      <c r="D534" s="348">
        <v>2</v>
      </c>
      <c r="E534" s="348">
        <v>0</v>
      </c>
      <c r="F534" s="342">
        <v>60</v>
      </c>
      <c r="G534" s="342">
        <v>320</v>
      </c>
      <c r="H534" s="342">
        <v>0</v>
      </c>
      <c r="I534" s="342">
        <v>302</v>
      </c>
      <c r="J534" s="342">
        <v>97</v>
      </c>
      <c r="K534" s="342">
        <v>20</v>
      </c>
      <c r="L534" s="342">
        <v>839</v>
      </c>
      <c r="M534" s="342">
        <v>8</v>
      </c>
      <c r="N534" s="342">
        <v>13</v>
      </c>
      <c r="O534" s="286"/>
    </row>
    <row r="535" spans="1:15" s="285" customFormat="1" ht="9" customHeight="1">
      <c r="A535" s="291" t="s">
        <v>48</v>
      </c>
      <c r="B535" s="296">
        <f t="shared" si="28"/>
        <v>1219</v>
      </c>
      <c r="C535" s="349">
        <v>6</v>
      </c>
      <c r="D535" s="349">
        <v>63</v>
      </c>
      <c r="E535" s="349">
        <v>1</v>
      </c>
      <c r="F535" s="343">
        <v>56</v>
      </c>
      <c r="G535" s="343">
        <v>75</v>
      </c>
      <c r="H535" s="343">
        <v>0</v>
      </c>
      <c r="I535" s="343">
        <v>250</v>
      </c>
      <c r="J535" s="343">
        <v>56</v>
      </c>
      <c r="K535" s="343">
        <v>17</v>
      </c>
      <c r="L535" s="343">
        <v>563</v>
      </c>
      <c r="M535" s="343">
        <v>129</v>
      </c>
      <c r="N535" s="343">
        <v>3</v>
      </c>
      <c r="O535" s="286"/>
    </row>
    <row r="536" spans="1:15" s="285" customFormat="1" ht="9" customHeight="1">
      <c r="A536" s="286" t="s">
        <v>49</v>
      </c>
      <c r="B536" s="295">
        <f t="shared" si="28"/>
        <v>9345</v>
      </c>
      <c r="C536" s="348">
        <v>105</v>
      </c>
      <c r="D536" s="348">
        <v>19</v>
      </c>
      <c r="E536" s="348">
        <v>0</v>
      </c>
      <c r="F536" s="342">
        <v>1379</v>
      </c>
      <c r="G536" s="342">
        <v>1015</v>
      </c>
      <c r="H536" s="342">
        <v>17</v>
      </c>
      <c r="I536" s="342">
        <v>1864</v>
      </c>
      <c r="J536" s="342">
        <v>436</v>
      </c>
      <c r="K536" s="342">
        <v>104</v>
      </c>
      <c r="L536" s="342">
        <v>3004</v>
      </c>
      <c r="M536" s="342">
        <v>110</v>
      </c>
      <c r="N536" s="342">
        <v>1292</v>
      </c>
      <c r="O536" s="286"/>
    </row>
    <row r="537" spans="1:15" s="285" customFormat="1" ht="9" customHeight="1">
      <c r="A537" s="286" t="s">
        <v>50</v>
      </c>
      <c r="B537" s="295">
        <f t="shared" si="28"/>
        <v>959</v>
      </c>
      <c r="C537" s="348">
        <v>26</v>
      </c>
      <c r="D537" s="348">
        <v>0</v>
      </c>
      <c r="E537" s="348">
        <v>0</v>
      </c>
      <c r="F537" s="342">
        <v>72</v>
      </c>
      <c r="G537" s="342">
        <v>100</v>
      </c>
      <c r="H537" s="342">
        <v>0</v>
      </c>
      <c r="I537" s="342">
        <v>186</v>
      </c>
      <c r="J537" s="342">
        <v>177</v>
      </c>
      <c r="K537" s="342">
        <v>11</v>
      </c>
      <c r="L537" s="342">
        <v>364</v>
      </c>
      <c r="M537" s="342">
        <v>18</v>
      </c>
      <c r="N537" s="342">
        <v>5</v>
      </c>
      <c r="O537" s="286"/>
    </row>
    <row r="538" spans="1:15" s="285" customFormat="1" ht="9" customHeight="1">
      <c r="A538" s="286" t="s">
        <v>51</v>
      </c>
      <c r="B538" s="295">
        <f t="shared" si="28"/>
        <v>778</v>
      </c>
      <c r="C538" s="348">
        <v>43</v>
      </c>
      <c r="D538" s="348">
        <v>6</v>
      </c>
      <c r="E538" s="348">
        <v>0</v>
      </c>
      <c r="F538" s="342">
        <v>29</v>
      </c>
      <c r="G538" s="342">
        <v>114</v>
      </c>
      <c r="H538" s="342">
        <v>6</v>
      </c>
      <c r="I538" s="342">
        <v>247</v>
      </c>
      <c r="J538" s="342">
        <v>38</v>
      </c>
      <c r="K538" s="342">
        <v>10</v>
      </c>
      <c r="L538" s="342">
        <v>281</v>
      </c>
      <c r="M538" s="342">
        <v>4</v>
      </c>
      <c r="N538" s="342">
        <v>0</v>
      </c>
      <c r="O538" s="286"/>
    </row>
    <row r="539" spans="1:15" s="285" customFormat="1" ht="9" customHeight="1">
      <c r="A539" s="291" t="s">
        <v>52</v>
      </c>
      <c r="B539" s="296">
        <f t="shared" si="28"/>
        <v>11209</v>
      </c>
      <c r="C539" s="349">
        <v>119</v>
      </c>
      <c r="D539" s="349">
        <v>12</v>
      </c>
      <c r="E539" s="349">
        <v>0</v>
      </c>
      <c r="F539" s="343">
        <v>1630</v>
      </c>
      <c r="G539" s="343">
        <v>1106</v>
      </c>
      <c r="H539" s="343">
        <v>0</v>
      </c>
      <c r="I539" s="343">
        <v>2644</v>
      </c>
      <c r="J539" s="343">
        <v>532</v>
      </c>
      <c r="K539" s="343">
        <v>211</v>
      </c>
      <c r="L539" s="343">
        <v>4752</v>
      </c>
      <c r="M539" s="343">
        <v>60</v>
      </c>
      <c r="N539" s="343">
        <v>143</v>
      </c>
      <c r="O539" s="286"/>
    </row>
    <row r="540" spans="1:15" s="285" customFormat="1" ht="9" customHeight="1">
      <c r="A540" s="286" t="s">
        <v>53</v>
      </c>
      <c r="B540" s="295">
        <f t="shared" si="28"/>
        <v>30113</v>
      </c>
      <c r="C540" s="348">
        <v>29</v>
      </c>
      <c r="D540" s="348">
        <v>2</v>
      </c>
      <c r="E540" s="348">
        <v>0</v>
      </c>
      <c r="F540" s="342">
        <v>2808</v>
      </c>
      <c r="G540" s="342">
        <v>2465</v>
      </c>
      <c r="H540" s="342">
        <v>21</v>
      </c>
      <c r="I540" s="342">
        <v>6950</v>
      </c>
      <c r="J540" s="342">
        <v>1213</v>
      </c>
      <c r="K540" s="342">
        <v>508</v>
      </c>
      <c r="L540" s="342">
        <v>15900</v>
      </c>
      <c r="M540" s="342">
        <v>106</v>
      </c>
      <c r="N540" s="342">
        <v>111</v>
      </c>
      <c r="O540" s="286"/>
    </row>
    <row r="541" spans="1:15" s="285" customFormat="1" ht="9" customHeight="1">
      <c r="A541" s="286" t="s">
        <v>54</v>
      </c>
      <c r="B541" s="295">
        <f t="shared" si="28"/>
        <v>2305</v>
      </c>
      <c r="C541" s="348">
        <v>181</v>
      </c>
      <c r="D541" s="348">
        <v>18</v>
      </c>
      <c r="E541" s="348">
        <v>0</v>
      </c>
      <c r="F541" s="342">
        <v>390</v>
      </c>
      <c r="G541" s="342">
        <v>220</v>
      </c>
      <c r="H541" s="342">
        <v>4</v>
      </c>
      <c r="I541" s="342">
        <v>527</v>
      </c>
      <c r="J541" s="342">
        <v>157</v>
      </c>
      <c r="K541" s="342">
        <v>62</v>
      </c>
      <c r="L541" s="342">
        <v>714</v>
      </c>
      <c r="M541" s="342">
        <v>32</v>
      </c>
      <c r="N541" s="342">
        <v>0</v>
      </c>
      <c r="O541" s="286"/>
    </row>
    <row r="542" spans="1:15" s="285" customFormat="1" ht="9" customHeight="1">
      <c r="A542" s="286" t="s">
        <v>55</v>
      </c>
      <c r="B542" s="295">
        <f t="shared" si="28"/>
        <v>13094</v>
      </c>
      <c r="C542" s="348">
        <v>99</v>
      </c>
      <c r="D542" s="348">
        <v>10</v>
      </c>
      <c r="E542" s="348">
        <v>0</v>
      </c>
      <c r="F542" s="342">
        <v>2558</v>
      </c>
      <c r="G542" s="342">
        <v>652</v>
      </c>
      <c r="H542" s="342">
        <v>41</v>
      </c>
      <c r="I542" s="342">
        <v>2147</v>
      </c>
      <c r="J542" s="342">
        <v>527</v>
      </c>
      <c r="K542" s="342">
        <v>133</v>
      </c>
      <c r="L542" s="342">
        <v>4914</v>
      </c>
      <c r="M542" s="342">
        <v>213</v>
      </c>
      <c r="N542" s="342">
        <v>1800</v>
      </c>
      <c r="O542" s="286"/>
    </row>
    <row r="543" spans="1:15" s="285" customFormat="1" ht="9" customHeight="1">
      <c r="A543" s="291" t="s">
        <v>56</v>
      </c>
      <c r="B543" s="296">
        <f t="shared" si="28"/>
        <v>6867</v>
      </c>
      <c r="C543" s="349">
        <v>22</v>
      </c>
      <c r="D543" s="349">
        <v>11</v>
      </c>
      <c r="E543" s="349">
        <v>2</v>
      </c>
      <c r="F543" s="343">
        <v>193</v>
      </c>
      <c r="G543" s="343">
        <v>659</v>
      </c>
      <c r="H543" s="343">
        <v>46</v>
      </c>
      <c r="I543" s="343">
        <v>1545</v>
      </c>
      <c r="J543" s="343">
        <v>290</v>
      </c>
      <c r="K543" s="343">
        <v>60</v>
      </c>
      <c r="L543" s="343">
        <v>2459</v>
      </c>
      <c r="M543" s="343">
        <v>1338</v>
      </c>
      <c r="N543" s="343">
        <v>242</v>
      </c>
      <c r="O543" s="286"/>
    </row>
    <row r="544" spans="1:15" s="285" customFormat="1" ht="9" customHeight="1">
      <c r="A544" s="286" t="s">
        <v>57</v>
      </c>
      <c r="B544" s="295">
        <f t="shared" si="28"/>
        <v>1255</v>
      </c>
      <c r="C544" s="348">
        <v>16</v>
      </c>
      <c r="D544" s="348">
        <v>8</v>
      </c>
      <c r="E544" s="348">
        <v>0</v>
      </c>
      <c r="F544" s="342">
        <v>188</v>
      </c>
      <c r="G544" s="342">
        <v>104</v>
      </c>
      <c r="H544" s="342">
        <v>4</v>
      </c>
      <c r="I544" s="342">
        <v>372</v>
      </c>
      <c r="J544" s="342">
        <v>99</v>
      </c>
      <c r="K544" s="342">
        <v>21</v>
      </c>
      <c r="L544" s="342">
        <v>394</v>
      </c>
      <c r="M544" s="342">
        <v>10</v>
      </c>
      <c r="N544" s="342">
        <v>39</v>
      </c>
      <c r="O544" s="286"/>
    </row>
    <row r="545" spans="1:15" s="285" customFormat="1" ht="9" customHeight="1">
      <c r="A545" s="286" t="s">
        <v>58</v>
      </c>
      <c r="B545" s="295">
        <f t="shared" si="28"/>
        <v>19418</v>
      </c>
      <c r="C545" s="348">
        <v>275</v>
      </c>
      <c r="D545" s="348">
        <v>13</v>
      </c>
      <c r="E545" s="348">
        <v>0</v>
      </c>
      <c r="F545" s="342">
        <v>2846</v>
      </c>
      <c r="G545" s="342">
        <v>2572</v>
      </c>
      <c r="H545" s="342">
        <v>29</v>
      </c>
      <c r="I545" s="342">
        <v>4109</v>
      </c>
      <c r="J545" s="342">
        <v>1618</v>
      </c>
      <c r="K545" s="342">
        <v>133</v>
      </c>
      <c r="L545" s="342">
        <v>7694</v>
      </c>
      <c r="M545" s="342">
        <v>68</v>
      </c>
      <c r="N545" s="342">
        <v>61</v>
      </c>
      <c r="O545" s="286"/>
    </row>
    <row r="546" spans="1:15" s="285" customFormat="1" ht="9" customHeight="1">
      <c r="A546" s="286" t="s">
        <v>59</v>
      </c>
      <c r="B546" s="295">
        <f t="shared" si="28"/>
        <v>11839</v>
      </c>
      <c r="C546" s="348">
        <v>35</v>
      </c>
      <c r="D546" s="348">
        <v>3</v>
      </c>
      <c r="E546" s="348">
        <v>5</v>
      </c>
      <c r="F546" s="342">
        <v>2016</v>
      </c>
      <c r="G546" s="342">
        <v>853</v>
      </c>
      <c r="H546" s="342">
        <v>153</v>
      </c>
      <c r="I546" s="342">
        <v>2292</v>
      </c>
      <c r="J546" s="342">
        <v>744</v>
      </c>
      <c r="K546" s="342">
        <v>123</v>
      </c>
      <c r="L546" s="342">
        <v>5085</v>
      </c>
      <c r="M546" s="342">
        <v>345</v>
      </c>
      <c r="N546" s="342">
        <v>185</v>
      </c>
      <c r="O546" s="286"/>
    </row>
    <row r="547" spans="1:15" s="285" customFormat="1" ht="9" customHeight="1">
      <c r="A547" s="291" t="s">
        <v>60</v>
      </c>
      <c r="B547" s="296">
        <f t="shared" si="28"/>
        <v>3994</v>
      </c>
      <c r="C547" s="349">
        <v>94</v>
      </c>
      <c r="D547" s="349">
        <v>7</v>
      </c>
      <c r="E547" s="349">
        <v>0</v>
      </c>
      <c r="F547" s="343">
        <v>371</v>
      </c>
      <c r="G547" s="343">
        <v>473</v>
      </c>
      <c r="H547" s="343">
        <v>27</v>
      </c>
      <c r="I547" s="343">
        <v>1149</v>
      </c>
      <c r="J547" s="343">
        <v>278</v>
      </c>
      <c r="K547" s="343">
        <v>57</v>
      </c>
      <c r="L547" s="343">
        <v>1472</v>
      </c>
      <c r="M547" s="343">
        <v>66</v>
      </c>
      <c r="N547" s="343">
        <v>0</v>
      </c>
      <c r="O547" s="286"/>
    </row>
    <row r="548" spans="1:15" s="285" customFormat="1" ht="9" customHeight="1">
      <c r="A548" s="286" t="s">
        <v>61</v>
      </c>
      <c r="B548" s="295">
        <f t="shared" si="28"/>
        <v>3423</v>
      </c>
      <c r="C548" s="348">
        <v>31</v>
      </c>
      <c r="D548" s="348">
        <v>3</v>
      </c>
      <c r="E548" s="348">
        <v>0</v>
      </c>
      <c r="F548" s="342">
        <v>177</v>
      </c>
      <c r="G548" s="342">
        <v>323</v>
      </c>
      <c r="H548" s="342">
        <v>18</v>
      </c>
      <c r="I548" s="342">
        <v>836</v>
      </c>
      <c r="J548" s="342">
        <v>184</v>
      </c>
      <c r="K548" s="342">
        <v>45</v>
      </c>
      <c r="L548" s="342">
        <v>1706</v>
      </c>
      <c r="M548" s="342">
        <v>48</v>
      </c>
      <c r="N548" s="342">
        <v>52</v>
      </c>
      <c r="O548" s="286"/>
    </row>
    <row r="549" spans="1:15" s="285" customFormat="1" ht="9" customHeight="1">
      <c r="A549" s="286" t="s">
        <v>62</v>
      </c>
      <c r="B549" s="295">
        <f t="shared" si="28"/>
        <v>1389</v>
      </c>
      <c r="C549" s="348">
        <v>32</v>
      </c>
      <c r="D549" s="348">
        <v>0</v>
      </c>
      <c r="E549" s="348">
        <v>0</v>
      </c>
      <c r="F549" s="342">
        <v>25</v>
      </c>
      <c r="G549" s="342">
        <v>315</v>
      </c>
      <c r="H549" s="342">
        <v>0</v>
      </c>
      <c r="I549" s="342">
        <v>227</v>
      </c>
      <c r="J549" s="342">
        <v>75</v>
      </c>
      <c r="K549" s="342">
        <v>18</v>
      </c>
      <c r="L549" s="342">
        <v>542</v>
      </c>
      <c r="M549" s="342">
        <v>125</v>
      </c>
      <c r="N549" s="342">
        <v>30</v>
      </c>
      <c r="O549" s="286"/>
    </row>
    <row r="550" spans="1:15" s="285" customFormat="1" ht="9" customHeight="1">
      <c r="A550" s="286" t="s">
        <v>63</v>
      </c>
      <c r="B550" s="295">
        <f t="shared" si="28"/>
        <v>16667</v>
      </c>
      <c r="C550" s="348">
        <v>65</v>
      </c>
      <c r="D550" s="348">
        <v>12</v>
      </c>
      <c r="E550" s="348">
        <v>0</v>
      </c>
      <c r="F550" s="342">
        <v>3774</v>
      </c>
      <c r="G550" s="342">
        <v>1852</v>
      </c>
      <c r="H550" s="342">
        <v>48</v>
      </c>
      <c r="I550" s="342">
        <v>2532</v>
      </c>
      <c r="J550" s="342">
        <v>893</v>
      </c>
      <c r="K550" s="342">
        <v>206</v>
      </c>
      <c r="L550" s="342">
        <v>5774</v>
      </c>
      <c r="M550" s="342">
        <v>37</v>
      </c>
      <c r="N550" s="342">
        <v>1474</v>
      </c>
      <c r="O550" s="286"/>
    </row>
    <row r="551" spans="1:15" s="285" customFormat="1" ht="9" customHeight="1">
      <c r="A551" s="291" t="s">
        <v>64</v>
      </c>
      <c r="B551" s="296">
        <f t="shared" si="28"/>
        <v>2076</v>
      </c>
      <c r="C551" s="349">
        <v>19</v>
      </c>
      <c r="D551" s="349">
        <v>0</v>
      </c>
      <c r="E551" s="349">
        <v>0</v>
      </c>
      <c r="F551" s="343">
        <v>75</v>
      </c>
      <c r="G551" s="343">
        <v>107</v>
      </c>
      <c r="H551" s="343">
        <v>1</v>
      </c>
      <c r="I551" s="343">
        <v>414</v>
      </c>
      <c r="J551" s="343">
        <v>116</v>
      </c>
      <c r="K551" s="343">
        <v>12</v>
      </c>
      <c r="L551" s="343">
        <v>1101</v>
      </c>
      <c r="M551" s="343">
        <v>46</v>
      </c>
      <c r="N551" s="343">
        <v>185</v>
      </c>
      <c r="O551" s="286"/>
    </row>
    <row r="552" spans="1:15" s="285" customFormat="1" ht="9" customHeight="1">
      <c r="A552" s="286" t="s">
        <v>65</v>
      </c>
      <c r="B552" s="295">
        <f t="shared" si="28"/>
        <v>4675</v>
      </c>
      <c r="C552" s="348">
        <v>53</v>
      </c>
      <c r="D552" s="348">
        <v>2</v>
      </c>
      <c r="E552" s="348">
        <v>0</v>
      </c>
      <c r="F552" s="342">
        <v>620</v>
      </c>
      <c r="G552" s="342">
        <v>481</v>
      </c>
      <c r="H552" s="342">
        <v>5</v>
      </c>
      <c r="I552" s="342">
        <v>1052</v>
      </c>
      <c r="J552" s="342">
        <v>432</v>
      </c>
      <c r="K552" s="342">
        <v>80</v>
      </c>
      <c r="L552" s="342">
        <v>1757</v>
      </c>
      <c r="M552" s="342">
        <v>62</v>
      </c>
      <c r="N552" s="342">
        <v>131</v>
      </c>
      <c r="O552" s="286"/>
    </row>
    <row r="553" spans="1:15" s="285" customFormat="1" ht="9" customHeight="1">
      <c r="A553" s="286" t="s">
        <v>66</v>
      </c>
      <c r="B553" s="295">
        <f t="shared" si="28"/>
        <v>6598</v>
      </c>
      <c r="C553" s="348">
        <v>39</v>
      </c>
      <c r="D553" s="348">
        <v>1</v>
      </c>
      <c r="E553" s="348">
        <v>0</v>
      </c>
      <c r="F553" s="342">
        <v>3033</v>
      </c>
      <c r="G553" s="342">
        <v>425</v>
      </c>
      <c r="H553" s="342">
        <v>3</v>
      </c>
      <c r="I553" s="342">
        <v>624</v>
      </c>
      <c r="J553" s="342">
        <v>332</v>
      </c>
      <c r="K553" s="342">
        <v>128</v>
      </c>
      <c r="L553" s="342">
        <v>1990</v>
      </c>
      <c r="M553" s="342">
        <v>23</v>
      </c>
      <c r="N553" s="342">
        <v>0</v>
      </c>
      <c r="O553" s="286"/>
    </row>
    <row r="554" spans="1:15" s="285" customFormat="1" ht="9" customHeight="1">
      <c r="A554" s="286" t="s">
        <v>67</v>
      </c>
      <c r="B554" s="295">
        <f t="shared" si="28"/>
        <v>4164</v>
      </c>
      <c r="C554" s="348">
        <v>10</v>
      </c>
      <c r="D554" s="348">
        <v>2</v>
      </c>
      <c r="E554" s="348">
        <v>0</v>
      </c>
      <c r="F554" s="342">
        <v>91</v>
      </c>
      <c r="G554" s="342">
        <v>382</v>
      </c>
      <c r="H554" s="342">
        <v>0</v>
      </c>
      <c r="I554" s="342">
        <v>1126</v>
      </c>
      <c r="J554" s="342">
        <v>251</v>
      </c>
      <c r="K554" s="342">
        <v>62</v>
      </c>
      <c r="L554" s="342">
        <v>2031</v>
      </c>
      <c r="M554" s="342">
        <v>14</v>
      </c>
      <c r="N554" s="342">
        <v>195</v>
      </c>
      <c r="O554" s="286"/>
    </row>
    <row r="555" spans="1:15" s="285" customFormat="1" ht="9" customHeight="1">
      <c r="A555" s="291" t="s">
        <v>68</v>
      </c>
      <c r="B555" s="296">
        <f t="shared" si="28"/>
        <v>4390</v>
      </c>
      <c r="C555" s="349">
        <v>60</v>
      </c>
      <c r="D555" s="349">
        <v>5</v>
      </c>
      <c r="E555" s="349">
        <v>0</v>
      </c>
      <c r="F555" s="343">
        <v>561</v>
      </c>
      <c r="G555" s="343">
        <v>338</v>
      </c>
      <c r="H555" s="343">
        <v>23</v>
      </c>
      <c r="I555" s="343">
        <v>1223</v>
      </c>
      <c r="J555" s="343">
        <v>454</v>
      </c>
      <c r="K555" s="343">
        <v>62</v>
      </c>
      <c r="L555" s="343">
        <v>1524</v>
      </c>
      <c r="M555" s="343">
        <v>136</v>
      </c>
      <c r="N555" s="343">
        <v>4</v>
      </c>
      <c r="O555" s="286"/>
    </row>
    <row r="556" spans="1:15" s="285" customFormat="1" ht="9" customHeight="1">
      <c r="A556" s="286" t="s">
        <v>69</v>
      </c>
      <c r="B556" s="295">
        <f t="shared" si="28"/>
        <v>5306</v>
      </c>
      <c r="C556" s="348">
        <v>248</v>
      </c>
      <c r="D556" s="348">
        <v>4</v>
      </c>
      <c r="E556" s="348">
        <v>0</v>
      </c>
      <c r="F556" s="342">
        <v>339</v>
      </c>
      <c r="G556" s="342">
        <v>645</v>
      </c>
      <c r="H556" s="342">
        <v>16</v>
      </c>
      <c r="I556" s="342">
        <v>1260</v>
      </c>
      <c r="J556" s="342">
        <v>207</v>
      </c>
      <c r="K556" s="342">
        <v>78</v>
      </c>
      <c r="L556" s="342">
        <v>1890</v>
      </c>
      <c r="M556" s="342">
        <v>381</v>
      </c>
      <c r="N556" s="342">
        <v>238</v>
      </c>
      <c r="O556" s="286"/>
    </row>
    <row r="557" spans="1:15" s="285" customFormat="1" ht="9" customHeight="1">
      <c r="A557" s="286" t="s">
        <v>70</v>
      </c>
      <c r="B557" s="295">
        <f t="shared" si="28"/>
        <v>7432</v>
      </c>
      <c r="C557" s="348">
        <v>261</v>
      </c>
      <c r="D557" s="348">
        <v>28</v>
      </c>
      <c r="E557" s="348">
        <v>0</v>
      </c>
      <c r="F557" s="342">
        <v>713</v>
      </c>
      <c r="G557" s="342">
        <v>910</v>
      </c>
      <c r="H557" s="342">
        <v>26</v>
      </c>
      <c r="I557" s="342">
        <v>1896</v>
      </c>
      <c r="J557" s="342">
        <v>362</v>
      </c>
      <c r="K557" s="342">
        <v>106</v>
      </c>
      <c r="L557" s="342">
        <v>2895</v>
      </c>
      <c r="M557" s="342">
        <v>130</v>
      </c>
      <c r="N557" s="342">
        <v>105</v>
      </c>
      <c r="O557" s="286"/>
    </row>
    <row r="558" spans="1:15" s="285" customFormat="1" ht="9" customHeight="1">
      <c r="A558" s="286" t="s">
        <v>71</v>
      </c>
      <c r="B558" s="295">
        <f t="shared" si="28"/>
        <v>3991</v>
      </c>
      <c r="C558" s="348">
        <v>36</v>
      </c>
      <c r="D558" s="348">
        <v>0</v>
      </c>
      <c r="E558" s="348">
        <v>2</v>
      </c>
      <c r="F558" s="342">
        <v>143</v>
      </c>
      <c r="G558" s="342">
        <v>813</v>
      </c>
      <c r="H558" s="342">
        <v>1</v>
      </c>
      <c r="I558" s="342">
        <v>1050</v>
      </c>
      <c r="J558" s="342">
        <v>263</v>
      </c>
      <c r="K558" s="342">
        <v>76</v>
      </c>
      <c r="L558" s="342">
        <v>1580</v>
      </c>
      <c r="M558" s="342">
        <v>10</v>
      </c>
      <c r="N558" s="342">
        <v>17</v>
      </c>
      <c r="O558" s="286"/>
    </row>
    <row r="559" spans="1:15" s="285" customFormat="1" ht="9" customHeight="1">
      <c r="A559" s="291" t="s">
        <v>72</v>
      </c>
      <c r="B559" s="296">
        <f t="shared" si="28"/>
        <v>6168</v>
      </c>
      <c r="C559" s="349">
        <v>66</v>
      </c>
      <c r="D559" s="349">
        <v>27</v>
      </c>
      <c r="E559" s="349">
        <v>1</v>
      </c>
      <c r="F559" s="343">
        <v>875</v>
      </c>
      <c r="G559" s="343">
        <v>693</v>
      </c>
      <c r="H559" s="343">
        <v>32</v>
      </c>
      <c r="I559" s="343">
        <v>1004</v>
      </c>
      <c r="J559" s="343">
        <v>401</v>
      </c>
      <c r="K559" s="343">
        <v>78</v>
      </c>
      <c r="L559" s="343">
        <v>1613</v>
      </c>
      <c r="M559" s="343">
        <v>60</v>
      </c>
      <c r="N559" s="343">
        <v>1318</v>
      </c>
      <c r="O559" s="286"/>
    </row>
    <row r="560" spans="1:15" s="285" customFormat="1" ht="9" customHeight="1">
      <c r="A560" s="286" t="s">
        <v>73</v>
      </c>
      <c r="B560" s="295">
        <f t="shared" si="28"/>
        <v>628</v>
      </c>
      <c r="C560" s="348">
        <v>7</v>
      </c>
      <c r="D560" s="348">
        <v>1</v>
      </c>
      <c r="E560" s="348">
        <v>0</v>
      </c>
      <c r="F560" s="342">
        <v>132</v>
      </c>
      <c r="G560" s="342">
        <v>37</v>
      </c>
      <c r="H560" s="342">
        <v>1</v>
      </c>
      <c r="I560" s="342">
        <v>126</v>
      </c>
      <c r="J560" s="342">
        <v>50</v>
      </c>
      <c r="K560" s="342">
        <v>6</v>
      </c>
      <c r="L560" s="342">
        <v>225</v>
      </c>
      <c r="M560" s="342">
        <v>43</v>
      </c>
      <c r="N560" s="342">
        <v>0</v>
      </c>
      <c r="O560" s="286"/>
    </row>
    <row r="561" spans="1:15" s="285" customFormat="1" ht="9" customHeight="1">
      <c r="A561" s="286" t="s">
        <v>74</v>
      </c>
      <c r="B561" s="295">
        <f t="shared" si="28"/>
        <v>6770</v>
      </c>
      <c r="C561" s="348">
        <v>130</v>
      </c>
      <c r="D561" s="348">
        <v>5</v>
      </c>
      <c r="E561" s="348">
        <v>16</v>
      </c>
      <c r="F561" s="342">
        <v>397</v>
      </c>
      <c r="G561" s="342">
        <v>815</v>
      </c>
      <c r="H561" s="342">
        <v>23</v>
      </c>
      <c r="I561" s="342">
        <v>1657</v>
      </c>
      <c r="J561" s="342">
        <v>697</v>
      </c>
      <c r="K561" s="342">
        <v>98</v>
      </c>
      <c r="L561" s="342">
        <v>2354</v>
      </c>
      <c r="M561" s="342">
        <v>107</v>
      </c>
      <c r="N561" s="342">
        <v>471</v>
      </c>
      <c r="O561" s="286"/>
    </row>
    <row r="562" spans="1:15" s="285" customFormat="1" ht="9" customHeight="1">
      <c r="A562" s="291" t="s">
        <v>75</v>
      </c>
      <c r="B562" s="296">
        <f t="shared" si="28"/>
        <v>3086</v>
      </c>
      <c r="C562" s="349">
        <v>137</v>
      </c>
      <c r="D562" s="349">
        <v>1</v>
      </c>
      <c r="E562" s="349">
        <v>0</v>
      </c>
      <c r="F562" s="343">
        <v>343</v>
      </c>
      <c r="G562" s="343">
        <v>221</v>
      </c>
      <c r="H562" s="343">
        <v>5</v>
      </c>
      <c r="I562" s="343">
        <v>786</v>
      </c>
      <c r="J562" s="343">
        <v>193</v>
      </c>
      <c r="K562" s="343">
        <v>48</v>
      </c>
      <c r="L562" s="343">
        <v>1301</v>
      </c>
      <c r="M562" s="343">
        <v>19</v>
      </c>
      <c r="N562" s="343">
        <v>32</v>
      </c>
      <c r="O562" s="286"/>
    </row>
    <row r="563" spans="1:15" s="285" customFormat="1" ht="9" customHeight="1">
      <c r="A563" s="286" t="s">
        <v>76</v>
      </c>
      <c r="B563" s="295">
        <f t="shared" si="28"/>
        <v>1172</v>
      </c>
      <c r="C563" s="348">
        <v>36</v>
      </c>
      <c r="D563" s="348">
        <v>4</v>
      </c>
      <c r="E563" s="348">
        <v>0</v>
      </c>
      <c r="F563" s="342">
        <v>84</v>
      </c>
      <c r="G563" s="342">
        <v>142</v>
      </c>
      <c r="H563" s="342">
        <v>5</v>
      </c>
      <c r="I563" s="342">
        <v>389</v>
      </c>
      <c r="J563" s="342">
        <v>92</v>
      </c>
      <c r="K563" s="342">
        <v>18</v>
      </c>
      <c r="L563" s="342">
        <v>396</v>
      </c>
      <c r="M563" s="342">
        <v>5</v>
      </c>
      <c r="N563" s="342">
        <v>1</v>
      </c>
      <c r="O563" s="286"/>
    </row>
    <row r="564" spans="1:15" s="285" customFormat="1" ht="9" customHeight="1">
      <c r="A564" s="286"/>
      <c r="B564" s="295"/>
      <c r="C564" s="342"/>
      <c r="D564" s="342"/>
      <c r="E564" s="342"/>
      <c r="F564" s="342"/>
      <c r="G564" s="342"/>
      <c r="H564" s="342"/>
      <c r="I564" s="342"/>
      <c r="J564" s="342"/>
      <c r="K564" s="342"/>
      <c r="L564" s="342"/>
      <c r="M564" s="342"/>
      <c r="N564" s="342"/>
      <c r="O564" s="286"/>
    </row>
    <row r="565" spans="1:15" s="285" customFormat="1" ht="9" customHeight="1">
      <c r="A565" s="284">
        <v>2010</v>
      </c>
      <c r="B565" s="295"/>
      <c r="C565" s="307"/>
      <c r="D565" s="307"/>
      <c r="E565" s="307"/>
      <c r="F565" s="295"/>
      <c r="G565" s="295"/>
      <c r="H565" s="295"/>
      <c r="I565" s="295"/>
      <c r="J565" s="295"/>
      <c r="K565" s="295"/>
      <c r="L565" s="295"/>
      <c r="M565" s="295"/>
      <c r="N565" s="295"/>
      <c r="O565" s="286"/>
    </row>
    <row r="566" spans="1:15" s="285" customFormat="1" ht="9" customHeight="1">
      <c r="A566" s="284" t="s">
        <v>44</v>
      </c>
      <c r="B566" s="308">
        <f t="shared" ref="B566:N566" si="29">SUM(B568:B599)</f>
        <v>197733</v>
      </c>
      <c r="C566" s="308">
        <f t="shared" si="29"/>
        <v>2456</v>
      </c>
      <c r="D566" s="308">
        <f t="shared" si="29"/>
        <v>273</v>
      </c>
      <c r="E566" s="308">
        <f t="shared" si="29"/>
        <v>30</v>
      </c>
      <c r="F566" s="308">
        <f t="shared" si="29"/>
        <v>25710</v>
      </c>
      <c r="G566" s="308">
        <f t="shared" si="29"/>
        <v>19099</v>
      </c>
      <c r="H566" s="308">
        <f t="shared" si="29"/>
        <v>645</v>
      </c>
      <c r="I566" s="308">
        <f t="shared" si="29"/>
        <v>42159</v>
      </c>
      <c r="J566" s="308">
        <f t="shared" si="29"/>
        <v>11042</v>
      </c>
      <c r="K566" s="308">
        <f t="shared" si="29"/>
        <v>2678</v>
      </c>
      <c r="L566" s="308">
        <f t="shared" si="29"/>
        <v>83858</v>
      </c>
      <c r="M566" s="308">
        <f t="shared" si="29"/>
        <v>4303</v>
      </c>
      <c r="N566" s="308">
        <f t="shared" si="29"/>
        <v>5480</v>
      </c>
      <c r="O566" s="286"/>
    </row>
    <row r="567" spans="1:15" s="285" customFormat="1" ht="3.95" customHeight="1">
      <c r="A567" s="288"/>
      <c r="B567" s="308"/>
      <c r="C567" s="308"/>
      <c r="D567" s="308"/>
      <c r="E567" s="308"/>
      <c r="F567" s="308"/>
      <c r="G567" s="308"/>
      <c r="H567" s="308"/>
      <c r="I567" s="308"/>
      <c r="J567" s="308"/>
      <c r="K567" s="308"/>
      <c r="L567" s="308"/>
      <c r="M567" s="308"/>
      <c r="N567" s="308"/>
      <c r="O567" s="286"/>
    </row>
    <row r="568" spans="1:15" s="285" customFormat="1" ht="9" customHeight="1">
      <c r="A568" s="286" t="s">
        <v>45</v>
      </c>
      <c r="B568" s="295">
        <f t="shared" ref="B568:B599" si="30">SUM(C568:N568)</f>
        <v>3239</v>
      </c>
      <c r="C568" s="348">
        <v>25</v>
      </c>
      <c r="D568" s="348">
        <v>2</v>
      </c>
      <c r="E568" s="348">
        <v>0</v>
      </c>
      <c r="F568" s="342">
        <v>412</v>
      </c>
      <c r="G568" s="342">
        <v>197</v>
      </c>
      <c r="H568" s="342">
        <v>6</v>
      </c>
      <c r="I568" s="342">
        <v>561</v>
      </c>
      <c r="J568" s="342">
        <v>176</v>
      </c>
      <c r="K568" s="342">
        <v>39</v>
      </c>
      <c r="L568" s="342">
        <v>1427</v>
      </c>
      <c r="M568" s="342">
        <v>364</v>
      </c>
      <c r="N568" s="342">
        <v>30</v>
      </c>
      <c r="O568" s="286"/>
    </row>
    <row r="569" spans="1:15" s="285" customFormat="1" ht="9" customHeight="1">
      <c r="A569" s="286" t="s">
        <v>46</v>
      </c>
      <c r="B569" s="295">
        <f t="shared" si="30"/>
        <v>9353</v>
      </c>
      <c r="C569" s="348">
        <v>137</v>
      </c>
      <c r="D569" s="348">
        <v>1</v>
      </c>
      <c r="E569" s="348">
        <v>0</v>
      </c>
      <c r="F569" s="342">
        <v>1337</v>
      </c>
      <c r="G569" s="342">
        <v>747</v>
      </c>
      <c r="H569" s="342">
        <v>52</v>
      </c>
      <c r="I569" s="342">
        <v>1948</v>
      </c>
      <c r="J569" s="342">
        <v>393</v>
      </c>
      <c r="K569" s="342">
        <v>81</v>
      </c>
      <c r="L569" s="342">
        <v>4410</v>
      </c>
      <c r="M569" s="342">
        <v>246</v>
      </c>
      <c r="N569" s="342">
        <v>1</v>
      </c>
      <c r="O569" s="286"/>
    </row>
    <row r="570" spans="1:15" s="285" customFormat="1" ht="9" customHeight="1">
      <c r="A570" s="286" t="s">
        <v>47</v>
      </c>
      <c r="B570" s="295">
        <f t="shared" si="30"/>
        <v>1660</v>
      </c>
      <c r="C570" s="348">
        <v>38</v>
      </c>
      <c r="D570" s="348">
        <v>0</v>
      </c>
      <c r="E570" s="348">
        <v>0</v>
      </c>
      <c r="F570" s="342">
        <v>54</v>
      </c>
      <c r="G570" s="342">
        <v>183</v>
      </c>
      <c r="H570" s="342">
        <v>1</v>
      </c>
      <c r="I570" s="342">
        <v>347</v>
      </c>
      <c r="J570" s="342">
        <v>59</v>
      </c>
      <c r="K570" s="342">
        <v>25</v>
      </c>
      <c r="L570" s="342">
        <v>833</v>
      </c>
      <c r="M570" s="342">
        <v>120</v>
      </c>
      <c r="N570" s="342">
        <v>0</v>
      </c>
      <c r="O570" s="286"/>
    </row>
    <row r="571" spans="1:15" s="285" customFormat="1" ht="9" customHeight="1">
      <c r="A571" s="291" t="s">
        <v>48</v>
      </c>
      <c r="B571" s="296">
        <f t="shared" si="30"/>
        <v>1179</v>
      </c>
      <c r="C571" s="349">
        <v>18</v>
      </c>
      <c r="D571" s="349">
        <v>46</v>
      </c>
      <c r="E571" s="349">
        <v>0</v>
      </c>
      <c r="F571" s="343">
        <v>44</v>
      </c>
      <c r="G571" s="343">
        <v>90</v>
      </c>
      <c r="H571" s="343">
        <v>2</v>
      </c>
      <c r="I571" s="343">
        <v>246</v>
      </c>
      <c r="J571" s="343">
        <v>67</v>
      </c>
      <c r="K571" s="343">
        <v>21</v>
      </c>
      <c r="L571" s="343">
        <v>553</v>
      </c>
      <c r="M571" s="343">
        <v>92</v>
      </c>
      <c r="N571" s="343">
        <v>0</v>
      </c>
      <c r="O571" s="286"/>
    </row>
    <row r="572" spans="1:15" s="285" customFormat="1" ht="9" customHeight="1">
      <c r="A572" s="286" t="s">
        <v>49</v>
      </c>
      <c r="B572" s="295">
        <f t="shared" si="30"/>
        <v>7867</v>
      </c>
      <c r="C572" s="348">
        <v>63</v>
      </c>
      <c r="D572" s="348">
        <v>26</v>
      </c>
      <c r="E572" s="348">
        <v>2</v>
      </c>
      <c r="F572" s="342">
        <v>1163</v>
      </c>
      <c r="G572" s="342">
        <v>845</v>
      </c>
      <c r="H572" s="342">
        <v>54</v>
      </c>
      <c r="I572" s="342">
        <v>1655</v>
      </c>
      <c r="J572" s="342">
        <v>339</v>
      </c>
      <c r="K572" s="342">
        <v>73</v>
      </c>
      <c r="L572" s="342">
        <v>2692</v>
      </c>
      <c r="M572" s="342">
        <v>126</v>
      </c>
      <c r="N572" s="342">
        <v>829</v>
      </c>
      <c r="O572" s="286"/>
    </row>
    <row r="573" spans="1:15" s="285" customFormat="1" ht="9" customHeight="1">
      <c r="A573" s="286" t="s">
        <v>50</v>
      </c>
      <c r="B573" s="295">
        <f t="shared" si="30"/>
        <v>935</v>
      </c>
      <c r="C573" s="348">
        <v>41</v>
      </c>
      <c r="D573" s="348">
        <v>3</v>
      </c>
      <c r="E573" s="348">
        <v>0</v>
      </c>
      <c r="F573" s="342">
        <v>51</v>
      </c>
      <c r="G573" s="342">
        <v>127</v>
      </c>
      <c r="H573" s="342">
        <v>15</v>
      </c>
      <c r="I573" s="342">
        <v>166</v>
      </c>
      <c r="J573" s="342">
        <v>114</v>
      </c>
      <c r="K573" s="342">
        <v>20</v>
      </c>
      <c r="L573" s="342">
        <v>390</v>
      </c>
      <c r="M573" s="342">
        <v>6</v>
      </c>
      <c r="N573" s="342">
        <v>2</v>
      </c>
      <c r="O573" s="286"/>
    </row>
    <row r="574" spans="1:15" s="285" customFormat="1" ht="9" customHeight="1">
      <c r="A574" s="286" t="s">
        <v>51</v>
      </c>
      <c r="B574" s="295">
        <f t="shared" si="30"/>
        <v>1584</v>
      </c>
      <c r="C574" s="348">
        <v>38</v>
      </c>
      <c r="D574" s="348">
        <v>1</v>
      </c>
      <c r="E574" s="348">
        <v>0</v>
      </c>
      <c r="F574" s="342">
        <v>51</v>
      </c>
      <c r="G574" s="342">
        <v>335</v>
      </c>
      <c r="H574" s="342">
        <v>10</v>
      </c>
      <c r="I574" s="342">
        <v>359</v>
      </c>
      <c r="J574" s="342">
        <v>66</v>
      </c>
      <c r="K574" s="342">
        <v>28</v>
      </c>
      <c r="L574" s="342">
        <v>555</v>
      </c>
      <c r="M574" s="342">
        <v>141</v>
      </c>
      <c r="N574" s="342">
        <v>0</v>
      </c>
      <c r="O574" s="286"/>
    </row>
    <row r="575" spans="1:15" s="285" customFormat="1" ht="9" customHeight="1">
      <c r="A575" s="291" t="s">
        <v>52</v>
      </c>
      <c r="B575" s="296">
        <f t="shared" si="30"/>
        <v>9810</v>
      </c>
      <c r="C575" s="349">
        <v>125</v>
      </c>
      <c r="D575" s="349">
        <v>14</v>
      </c>
      <c r="E575" s="349">
        <v>0</v>
      </c>
      <c r="F575" s="343">
        <v>1639</v>
      </c>
      <c r="G575" s="343">
        <v>671</v>
      </c>
      <c r="H575" s="343">
        <v>19</v>
      </c>
      <c r="I575" s="343">
        <v>1996</v>
      </c>
      <c r="J575" s="343">
        <v>470</v>
      </c>
      <c r="K575" s="343">
        <v>155</v>
      </c>
      <c r="L575" s="343">
        <v>4614</v>
      </c>
      <c r="M575" s="343">
        <v>101</v>
      </c>
      <c r="N575" s="343">
        <v>6</v>
      </c>
      <c r="O575" s="286"/>
    </row>
    <row r="576" spans="1:15" s="285" customFormat="1" ht="9" customHeight="1">
      <c r="A576" s="286" t="s">
        <v>53</v>
      </c>
      <c r="B576" s="295">
        <f t="shared" si="30"/>
        <v>28681</v>
      </c>
      <c r="C576" s="348">
        <v>19</v>
      </c>
      <c r="D576" s="348">
        <v>1</v>
      </c>
      <c r="E576" s="348">
        <v>0</v>
      </c>
      <c r="F576" s="342">
        <v>2631</v>
      </c>
      <c r="G576" s="342">
        <v>2430</v>
      </c>
      <c r="H576" s="342">
        <v>5</v>
      </c>
      <c r="I576" s="342">
        <v>6517</v>
      </c>
      <c r="J576" s="342">
        <v>1199</v>
      </c>
      <c r="K576" s="342">
        <v>563</v>
      </c>
      <c r="L576" s="342">
        <v>15041</v>
      </c>
      <c r="M576" s="342">
        <v>211</v>
      </c>
      <c r="N576" s="342">
        <v>64</v>
      </c>
      <c r="O576" s="286"/>
    </row>
    <row r="577" spans="1:15" s="285" customFormat="1" ht="9" customHeight="1">
      <c r="A577" s="286" t="s">
        <v>54</v>
      </c>
      <c r="B577" s="295">
        <f t="shared" si="30"/>
        <v>2045</v>
      </c>
      <c r="C577" s="348">
        <v>129</v>
      </c>
      <c r="D577" s="348">
        <v>28</v>
      </c>
      <c r="E577" s="348">
        <v>0</v>
      </c>
      <c r="F577" s="342">
        <v>320</v>
      </c>
      <c r="G577" s="342">
        <v>195</v>
      </c>
      <c r="H577" s="342">
        <v>8</v>
      </c>
      <c r="I577" s="342">
        <v>493</v>
      </c>
      <c r="J577" s="342">
        <v>130</v>
      </c>
      <c r="K577" s="342">
        <v>34</v>
      </c>
      <c r="L577" s="342">
        <v>682</v>
      </c>
      <c r="M577" s="342">
        <v>24</v>
      </c>
      <c r="N577" s="342">
        <v>2</v>
      </c>
      <c r="O577" s="286"/>
    </row>
    <row r="578" spans="1:15" s="285" customFormat="1" ht="9" customHeight="1">
      <c r="A578" s="286" t="s">
        <v>55</v>
      </c>
      <c r="B578" s="295">
        <f t="shared" si="30"/>
        <v>13394</v>
      </c>
      <c r="C578" s="348">
        <v>96</v>
      </c>
      <c r="D578" s="348">
        <v>13</v>
      </c>
      <c r="E578" s="348">
        <v>0</v>
      </c>
      <c r="F578" s="342">
        <v>2647</v>
      </c>
      <c r="G578" s="342">
        <v>1029</v>
      </c>
      <c r="H578" s="342">
        <v>44</v>
      </c>
      <c r="I578" s="342">
        <v>2391</v>
      </c>
      <c r="J578" s="342">
        <v>503</v>
      </c>
      <c r="K578" s="342">
        <v>128</v>
      </c>
      <c r="L578" s="342">
        <v>5402</v>
      </c>
      <c r="M578" s="342">
        <v>269</v>
      </c>
      <c r="N578" s="342">
        <v>872</v>
      </c>
      <c r="O578" s="286"/>
    </row>
    <row r="579" spans="1:15" s="285" customFormat="1" ht="9" customHeight="1">
      <c r="A579" s="291" t="s">
        <v>56</v>
      </c>
      <c r="B579" s="296">
        <f t="shared" si="30"/>
        <v>5925</v>
      </c>
      <c r="C579" s="349">
        <v>31</v>
      </c>
      <c r="D579" s="349">
        <v>6</v>
      </c>
      <c r="E579" s="349">
        <v>2</v>
      </c>
      <c r="F579" s="343">
        <v>228</v>
      </c>
      <c r="G579" s="343">
        <v>457</v>
      </c>
      <c r="H579" s="343">
        <v>51</v>
      </c>
      <c r="I579" s="343">
        <v>1389</v>
      </c>
      <c r="J579" s="343">
        <v>251</v>
      </c>
      <c r="K579" s="343">
        <v>77</v>
      </c>
      <c r="L579" s="343">
        <v>2320</v>
      </c>
      <c r="M579" s="343">
        <v>825</v>
      </c>
      <c r="N579" s="343">
        <v>288</v>
      </c>
      <c r="O579" s="286"/>
    </row>
    <row r="580" spans="1:15" s="285" customFormat="1" ht="9" customHeight="1">
      <c r="A580" s="286" t="s">
        <v>57</v>
      </c>
      <c r="B580" s="295">
        <f t="shared" si="30"/>
        <v>1175</v>
      </c>
      <c r="C580" s="348">
        <v>12</v>
      </c>
      <c r="D580" s="348">
        <v>0</v>
      </c>
      <c r="E580" s="348">
        <v>0</v>
      </c>
      <c r="F580" s="342">
        <v>143</v>
      </c>
      <c r="G580" s="342">
        <v>98</v>
      </c>
      <c r="H580" s="342">
        <v>2</v>
      </c>
      <c r="I580" s="342">
        <v>274</v>
      </c>
      <c r="J580" s="342">
        <v>89</v>
      </c>
      <c r="K580" s="342">
        <v>20</v>
      </c>
      <c r="L580" s="342">
        <v>520</v>
      </c>
      <c r="M580" s="342">
        <v>5</v>
      </c>
      <c r="N580" s="342">
        <v>12</v>
      </c>
      <c r="O580" s="286"/>
    </row>
    <row r="581" spans="1:15" s="285" customFormat="1" ht="9" customHeight="1">
      <c r="A581" s="286" t="s">
        <v>58</v>
      </c>
      <c r="B581" s="295">
        <f t="shared" si="30"/>
        <v>20598</v>
      </c>
      <c r="C581" s="348">
        <v>339</v>
      </c>
      <c r="D581" s="348">
        <v>9</v>
      </c>
      <c r="E581" s="348">
        <v>0</v>
      </c>
      <c r="F581" s="342">
        <v>2759</v>
      </c>
      <c r="G581" s="342">
        <v>2583</v>
      </c>
      <c r="H581" s="342">
        <v>69</v>
      </c>
      <c r="I581" s="342">
        <v>4358</v>
      </c>
      <c r="J581" s="342">
        <v>1602</v>
      </c>
      <c r="K581" s="342">
        <v>142</v>
      </c>
      <c r="L581" s="342">
        <v>8438</v>
      </c>
      <c r="M581" s="342">
        <v>116</v>
      </c>
      <c r="N581" s="342">
        <v>183</v>
      </c>
      <c r="O581" s="286"/>
    </row>
    <row r="582" spans="1:15" s="285" customFormat="1" ht="9" customHeight="1">
      <c r="A582" s="286" t="s">
        <v>59</v>
      </c>
      <c r="B582" s="295">
        <f t="shared" si="30"/>
        <v>12800</v>
      </c>
      <c r="C582" s="348">
        <v>61</v>
      </c>
      <c r="D582" s="348">
        <v>13</v>
      </c>
      <c r="E582" s="348">
        <v>8</v>
      </c>
      <c r="F582" s="342">
        <v>1930</v>
      </c>
      <c r="G582" s="342">
        <v>816</v>
      </c>
      <c r="H582" s="342">
        <v>71</v>
      </c>
      <c r="I582" s="342">
        <v>2517</v>
      </c>
      <c r="J582" s="342">
        <v>850</v>
      </c>
      <c r="K582" s="342">
        <v>159</v>
      </c>
      <c r="L582" s="342">
        <v>5697</v>
      </c>
      <c r="M582" s="342">
        <v>366</v>
      </c>
      <c r="N582" s="342">
        <v>312</v>
      </c>
      <c r="O582" s="286"/>
    </row>
    <row r="583" spans="1:15" s="285" customFormat="1" ht="9" customHeight="1">
      <c r="A583" s="291" t="s">
        <v>60</v>
      </c>
      <c r="B583" s="296">
        <f t="shared" si="30"/>
        <v>3906</v>
      </c>
      <c r="C583" s="349">
        <v>83</v>
      </c>
      <c r="D583" s="349">
        <v>6</v>
      </c>
      <c r="E583" s="349">
        <v>0</v>
      </c>
      <c r="F583" s="343">
        <v>438</v>
      </c>
      <c r="G583" s="343">
        <v>452</v>
      </c>
      <c r="H583" s="343">
        <v>29</v>
      </c>
      <c r="I583" s="343">
        <v>1033</v>
      </c>
      <c r="J583" s="343">
        <v>241</v>
      </c>
      <c r="K583" s="343">
        <v>49</v>
      </c>
      <c r="L583" s="343">
        <v>1538</v>
      </c>
      <c r="M583" s="343">
        <v>37</v>
      </c>
      <c r="N583" s="343">
        <v>0</v>
      </c>
      <c r="O583" s="286"/>
    </row>
    <row r="584" spans="1:15" s="285" customFormat="1" ht="9" customHeight="1">
      <c r="A584" s="286" t="s">
        <v>61</v>
      </c>
      <c r="B584" s="295">
        <f t="shared" si="30"/>
        <v>3863</v>
      </c>
      <c r="C584" s="348">
        <v>34</v>
      </c>
      <c r="D584" s="348">
        <v>1</v>
      </c>
      <c r="E584" s="348">
        <v>0</v>
      </c>
      <c r="F584" s="342">
        <v>157</v>
      </c>
      <c r="G584" s="342">
        <v>332</v>
      </c>
      <c r="H584" s="342">
        <v>14</v>
      </c>
      <c r="I584" s="342">
        <v>939</v>
      </c>
      <c r="J584" s="342">
        <v>196</v>
      </c>
      <c r="K584" s="342">
        <v>41</v>
      </c>
      <c r="L584" s="342">
        <v>2104</v>
      </c>
      <c r="M584" s="342">
        <v>31</v>
      </c>
      <c r="N584" s="342">
        <v>14</v>
      </c>
      <c r="O584" s="286"/>
    </row>
    <row r="585" spans="1:15" s="285" customFormat="1" ht="9" customHeight="1">
      <c r="A585" s="286" t="s">
        <v>62</v>
      </c>
      <c r="B585" s="295">
        <f t="shared" si="30"/>
        <v>1441</v>
      </c>
      <c r="C585" s="348">
        <v>53</v>
      </c>
      <c r="D585" s="348">
        <v>6</v>
      </c>
      <c r="E585" s="348">
        <v>0</v>
      </c>
      <c r="F585" s="342">
        <v>32</v>
      </c>
      <c r="G585" s="342">
        <v>309</v>
      </c>
      <c r="H585" s="342">
        <v>4</v>
      </c>
      <c r="I585" s="342">
        <v>242</v>
      </c>
      <c r="J585" s="342">
        <v>83</v>
      </c>
      <c r="K585" s="342">
        <v>27</v>
      </c>
      <c r="L585" s="342">
        <v>567</v>
      </c>
      <c r="M585" s="342">
        <v>103</v>
      </c>
      <c r="N585" s="342">
        <v>15</v>
      </c>
      <c r="O585" s="286"/>
    </row>
    <row r="586" spans="1:15" s="285" customFormat="1" ht="9" customHeight="1">
      <c r="A586" s="286" t="s">
        <v>63</v>
      </c>
      <c r="B586" s="295">
        <f t="shared" si="30"/>
        <v>13894</v>
      </c>
      <c r="C586" s="348">
        <v>56</v>
      </c>
      <c r="D586" s="348">
        <v>1</v>
      </c>
      <c r="E586" s="348">
        <v>6</v>
      </c>
      <c r="F586" s="342">
        <v>2775</v>
      </c>
      <c r="G586" s="342">
        <v>1259</v>
      </c>
      <c r="H586" s="342">
        <v>46</v>
      </c>
      <c r="I586" s="342">
        <v>2417</v>
      </c>
      <c r="J586" s="342">
        <v>727</v>
      </c>
      <c r="K586" s="342">
        <v>100</v>
      </c>
      <c r="L586" s="342">
        <v>5099</v>
      </c>
      <c r="M586" s="342">
        <v>28</v>
      </c>
      <c r="N586" s="342">
        <v>1380</v>
      </c>
      <c r="O586" s="286"/>
    </row>
    <row r="587" spans="1:15" s="285" customFormat="1" ht="9" customHeight="1">
      <c r="A587" s="291" t="s">
        <v>64</v>
      </c>
      <c r="B587" s="296">
        <f t="shared" si="30"/>
        <v>1740</v>
      </c>
      <c r="C587" s="349">
        <v>14</v>
      </c>
      <c r="D587" s="349">
        <v>1</v>
      </c>
      <c r="E587" s="349">
        <v>0</v>
      </c>
      <c r="F587" s="343">
        <v>80</v>
      </c>
      <c r="G587" s="343">
        <v>105</v>
      </c>
      <c r="H587" s="343">
        <v>1</v>
      </c>
      <c r="I587" s="343">
        <v>345</v>
      </c>
      <c r="J587" s="343">
        <v>100</v>
      </c>
      <c r="K587" s="343">
        <v>19</v>
      </c>
      <c r="L587" s="343">
        <v>651</v>
      </c>
      <c r="M587" s="343">
        <v>184</v>
      </c>
      <c r="N587" s="343">
        <v>240</v>
      </c>
      <c r="O587" s="286"/>
    </row>
    <row r="588" spans="1:15" s="285" customFormat="1" ht="9" customHeight="1">
      <c r="A588" s="286" t="s">
        <v>65</v>
      </c>
      <c r="B588" s="295">
        <f t="shared" si="30"/>
        <v>4481</v>
      </c>
      <c r="C588" s="348">
        <v>51</v>
      </c>
      <c r="D588" s="348">
        <v>5</v>
      </c>
      <c r="E588" s="348">
        <v>0</v>
      </c>
      <c r="F588" s="342">
        <v>616</v>
      </c>
      <c r="G588" s="342">
        <v>543</v>
      </c>
      <c r="H588" s="342">
        <v>6</v>
      </c>
      <c r="I588" s="342">
        <v>996</v>
      </c>
      <c r="J588" s="342">
        <v>373</v>
      </c>
      <c r="K588" s="342">
        <v>66</v>
      </c>
      <c r="L588" s="342">
        <v>1577</v>
      </c>
      <c r="M588" s="342">
        <v>106</v>
      </c>
      <c r="N588" s="342">
        <v>142</v>
      </c>
      <c r="O588" s="286"/>
    </row>
    <row r="589" spans="1:15" s="285" customFormat="1" ht="9" customHeight="1">
      <c r="A589" s="286" t="s">
        <v>66</v>
      </c>
      <c r="B589" s="295">
        <f t="shared" si="30"/>
        <v>6770</v>
      </c>
      <c r="C589" s="348">
        <v>30</v>
      </c>
      <c r="D589" s="348">
        <v>4</v>
      </c>
      <c r="E589" s="348">
        <v>0</v>
      </c>
      <c r="F589" s="342">
        <v>2739</v>
      </c>
      <c r="G589" s="342">
        <v>426</v>
      </c>
      <c r="H589" s="342">
        <v>16</v>
      </c>
      <c r="I589" s="342">
        <v>741</v>
      </c>
      <c r="J589" s="342">
        <v>365</v>
      </c>
      <c r="K589" s="342">
        <v>80</v>
      </c>
      <c r="L589" s="342">
        <v>2358</v>
      </c>
      <c r="M589" s="342">
        <v>11</v>
      </c>
      <c r="N589" s="342">
        <v>0</v>
      </c>
      <c r="O589" s="286"/>
    </row>
    <row r="590" spans="1:15" s="285" customFormat="1" ht="9" customHeight="1">
      <c r="A590" s="286" t="s">
        <v>67</v>
      </c>
      <c r="B590" s="295">
        <f t="shared" si="30"/>
        <v>3687</v>
      </c>
      <c r="C590" s="348">
        <v>7</v>
      </c>
      <c r="D590" s="348">
        <v>0</v>
      </c>
      <c r="E590" s="348">
        <v>0</v>
      </c>
      <c r="F590" s="342">
        <v>36</v>
      </c>
      <c r="G590" s="342">
        <v>266</v>
      </c>
      <c r="H590" s="342">
        <v>2</v>
      </c>
      <c r="I590" s="342">
        <v>942</v>
      </c>
      <c r="J590" s="342">
        <v>200</v>
      </c>
      <c r="K590" s="342">
        <v>39</v>
      </c>
      <c r="L590" s="342">
        <v>2045</v>
      </c>
      <c r="M590" s="342">
        <v>13</v>
      </c>
      <c r="N590" s="342">
        <v>137</v>
      </c>
      <c r="O590" s="286"/>
    </row>
    <row r="591" spans="1:15" s="285" customFormat="1" ht="9" customHeight="1">
      <c r="A591" s="291" t="s">
        <v>68</v>
      </c>
      <c r="B591" s="296">
        <f t="shared" si="30"/>
        <v>3956</v>
      </c>
      <c r="C591" s="349">
        <v>54</v>
      </c>
      <c r="D591" s="349">
        <v>11</v>
      </c>
      <c r="E591" s="349">
        <v>1</v>
      </c>
      <c r="F591" s="343">
        <v>521</v>
      </c>
      <c r="G591" s="343">
        <v>294</v>
      </c>
      <c r="H591" s="343">
        <v>6</v>
      </c>
      <c r="I591" s="343">
        <v>1019</v>
      </c>
      <c r="J591" s="343">
        <v>307</v>
      </c>
      <c r="K591" s="343">
        <v>92</v>
      </c>
      <c r="L591" s="343">
        <v>1521</v>
      </c>
      <c r="M591" s="343">
        <v>126</v>
      </c>
      <c r="N591" s="343">
        <v>4</v>
      </c>
      <c r="O591" s="286"/>
    </row>
    <row r="592" spans="1:15" s="285" customFormat="1" ht="9" customHeight="1">
      <c r="A592" s="286" t="s">
        <v>69</v>
      </c>
      <c r="B592" s="295">
        <f t="shared" si="30"/>
        <v>4570</v>
      </c>
      <c r="C592" s="348">
        <v>188</v>
      </c>
      <c r="D592" s="348">
        <v>1</v>
      </c>
      <c r="E592" s="348">
        <v>0</v>
      </c>
      <c r="F592" s="342">
        <v>331</v>
      </c>
      <c r="G592" s="342">
        <v>692</v>
      </c>
      <c r="H592" s="342">
        <v>11</v>
      </c>
      <c r="I592" s="342">
        <v>1225</v>
      </c>
      <c r="J592" s="342">
        <v>182</v>
      </c>
      <c r="K592" s="342">
        <v>67</v>
      </c>
      <c r="L592" s="342">
        <v>1737</v>
      </c>
      <c r="M592" s="342">
        <v>46</v>
      </c>
      <c r="N592" s="342">
        <v>90</v>
      </c>
      <c r="O592" s="286"/>
    </row>
    <row r="593" spans="1:15" s="285" customFormat="1" ht="9" customHeight="1">
      <c r="A593" s="286" t="s">
        <v>70</v>
      </c>
      <c r="B593" s="295">
        <f t="shared" si="30"/>
        <v>8208</v>
      </c>
      <c r="C593" s="348">
        <v>306</v>
      </c>
      <c r="D593" s="348">
        <v>16</v>
      </c>
      <c r="E593" s="348">
        <v>4</v>
      </c>
      <c r="F593" s="342">
        <v>720</v>
      </c>
      <c r="G593" s="342">
        <v>1000</v>
      </c>
      <c r="H593" s="342">
        <v>29</v>
      </c>
      <c r="I593" s="342">
        <v>1841</v>
      </c>
      <c r="J593" s="342">
        <v>312</v>
      </c>
      <c r="K593" s="342">
        <v>188</v>
      </c>
      <c r="L593" s="342">
        <v>3430</v>
      </c>
      <c r="M593" s="342">
        <v>217</v>
      </c>
      <c r="N593" s="342">
        <v>145</v>
      </c>
      <c r="O593" s="286"/>
    </row>
    <row r="594" spans="1:15" s="285" customFormat="1" ht="9" customHeight="1">
      <c r="A594" s="286" t="s">
        <v>71</v>
      </c>
      <c r="B594" s="295">
        <f t="shared" si="30"/>
        <v>4453</v>
      </c>
      <c r="C594" s="348">
        <v>46</v>
      </c>
      <c r="D594" s="348">
        <v>4</v>
      </c>
      <c r="E594" s="348">
        <v>1</v>
      </c>
      <c r="F594" s="342">
        <v>256</v>
      </c>
      <c r="G594" s="342">
        <v>832</v>
      </c>
      <c r="H594" s="342">
        <v>0</v>
      </c>
      <c r="I594" s="342">
        <v>1082</v>
      </c>
      <c r="J594" s="342">
        <v>324</v>
      </c>
      <c r="K594" s="342">
        <v>79</v>
      </c>
      <c r="L594" s="342">
        <v>1792</v>
      </c>
      <c r="M594" s="342">
        <v>27</v>
      </c>
      <c r="N594" s="342">
        <v>10</v>
      </c>
      <c r="O594" s="286"/>
    </row>
    <row r="595" spans="1:15" s="285" customFormat="1" ht="9" customHeight="1">
      <c r="A595" s="291" t="s">
        <v>72</v>
      </c>
      <c r="B595" s="296">
        <f t="shared" si="30"/>
        <v>5556</v>
      </c>
      <c r="C595" s="349">
        <v>57</v>
      </c>
      <c r="D595" s="349">
        <v>40</v>
      </c>
      <c r="E595" s="349">
        <v>0</v>
      </c>
      <c r="F595" s="343">
        <v>832</v>
      </c>
      <c r="G595" s="343">
        <v>536</v>
      </c>
      <c r="H595" s="343">
        <v>26</v>
      </c>
      <c r="I595" s="343">
        <v>1131</v>
      </c>
      <c r="J595" s="343">
        <v>445</v>
      </c>
      <c r="K595" s="343">
        <v>100</v>
      </c>
      <c r="L595" s="343">
        <v>1871</v>
      </c>
      <c r="M595" s="343">
        <v>82</v>
      </c>
      <c r="N595" s="343">
        <v>436</v>
      </c>
      <c r="O595" s="286"/>
    </row>
    <row r="596" spans="1:15" s="285" customFormat="1" ht="9" customHeight="1">
      <c r="A596" s="286" t="s">
        <v>73</v>
      </c>
      <c r="B596" s="295">
        <f t="shared" si="30"/>
        <v>642</v>
      </c>
      <c r="C596" s="348">
        <v>8</v>
      </c>
      <c r="D596" s="348">
        <v>1</v>
      </c>
      <c r="E596" s="348">
        <v>0</v>
      </c>
      <c r="F596" s="342">
        <v>98</v>
      </c>
      <c r="G596" s="342">
        <v>42</v>
      </c>
      <c r="H596" s="342">
        <v>2</v>
      </c>
      <c r="I596" s="342">
        <v>134</v>
      </c>
      <c r="J596" s="342">
        <v>35</v>
      </c>
      <c r="K596" s="342">
        <v>4</v>
      </c>
      <c r="L596" s="342">
        <v>217</v>
      </c>
      <c r="M596" s="342">
        <v>101</v>
      </c>
      <c r="N596" s="342">
        <v>0</v>
      </c>
      <c r="O596" s="286"/>
    </row>
    <row r="597" spans="1:15" s="285" customFormat="1" ht="9" customHeight="1">
      <c r="A597" s="286" t="s">
        <v>74</v>
      </c>
      <c r="B597" s="295">
        <f t="shared" si="30"/>
        <v>6183</v>
      </c>
      <c r="C597" s="348">
        <v>125</v>
      </c>
      <c r="D597" s="348">
        <v>8</v>
      </c>
      <c r="E597" s="348">
        <v>6</v>
      </c>
      <c r="F597" s="342">
        <v>252</v>
      </c>
      <c r="G597" s="342">
        <v>850</v>
      </c>
      <c r="H597" s="342">
        <v>27</v>
      </c>
      <c r="I597" s="342">
        <v>1758</v>
      </c>
      <c r="J597" s="342">
        <v>590</v>
      </c>
      <c r="K597" s="342">
        <v>99</v>
      </c>
      <c r="L597" s="342">
        <v>2095</v>
      </c>
      <c r="M597" s="342">
        <v>118</v>
      </c>
      <c r="N597" s="342">
        <v>255</v>
      </c>
      <c r="O597" s="286"/>
    </row>
    <row r="598" spans="1:15" s="285" customFormat="1" ht="9" customHeight="1">
      <c r="A598" s="291" t="s">
        <v>75</v>
      </c>
      <c r="B598" s="296">
        <f t="shared" si="30"/>
        <v>2835</v>
      </c>
      <c r="C598" s="349">
        <v>123</v>
      </c>
      <c r="D598" s="349">
        <v>3</v>
      </c>
      <c r="E598" s="349">
        <v>0</v>
      </c>
      <c r="F598" s="343">
        <v>323</v>
      </c>
      <c r="G598" s="343">
        <v>161</v>
      </c>
      <c r="H598" s="343">
        <v>15</v>
      </c>
      <c r="I598" s="343">
        <v>703</v>
      </c>
      <c r="J598" s="343">
        <v>160</v>
      </c>
      <c r="K598" s="343">
        <v>40</v>
      </c>
      <c r="L598" s="343">
        <v>1271</v>
      </c>
      <c r="M598" s="343">
        <v>26</v>
      </c>
      <c r="N598" s="343">
        <v>10</v>
      </c>
      <c r="O598" s="286"/>
    </row>
    <row r="599" spans="1:15" s="285" customFormat="1" ht="9" customHeight="1">
      <c r="A599" s="286" t="s">
        <v>76</v>
      </c>
      <c r="B599" s="295">
        <f t="shared" si="30"/>
        <v>1303</v>
      </c>
      <c r="C599" s="348">
        <v>49</v>
      </c>
      <c r="D599" s="348">
        <v>2</v>
      </c>
      <c r="E599" s="348">
        <v>0</v>
      </c>
      <c r="F599" s="342">
        <v>95</v>
      </c>
      <c r="G599" s="342">
        <v>197</v>
      </c>
      <c r="H599" s="342">
        <v>2</v>
      </c>
      <c r="I599" s="342">
        <v>394</v>
      </c>
      <c r="J599" s="342">
        <v>94</v>
      </c>
      <c r="K599" s="342">
        <v>23</v>
      </c>
      <c r="L599" s="342">
        <v>411</v>
      </c>
      <c r="M599" s="342">
        <v>35</v>
      </c>
      <c r="N599" s="342">
        <v>1</v>
      </c>
      <c r="O599" s="286"/>
    </row>
    <row r="600" spans="1:15" s="285" customFormat="1" ht="9" customHeight="1">
      <c r="A600" s="286"/>
      <c r="B600" s="295"/>
      <c r="C600" s="342"/>
      <c r="D600" s="342"/>
      <c r="E600" s="342"/>
      <c r="F600" s="342"/>
      <c r="G600" s="342"/>
      <c r="H600" s="342"/>
      <c r="I600" s="342"/>
      <c r="J600" s="342"/>
      <c r="K600" s="342"/>
      <c r="L600" s="342"/>
      <c r="M600" s="342"/>
      <c r="N600" s="342"/>
      <c r="O600" s="286"/>
    </row>
    <row r="601" spans="1:15" s="285" customFormat="1" ht="9" customHeight="1">
      <c r="A601" s="284">
        <v>2011</v>
      </c>
      <c r="B601" s="295"/>
      <c r="C601" s="307"/>
      <c r="D601" s="307"/>
      <c r="E601" s="307"/>
      <c r="F601" s="295"/>
      <c r="G601" s="295"/>
      <c r="H601" s="295"/>
      <c r="I601" s="295"/>
      <c r="J601" s="295"/>
      <c r="K601" s="295"/>
      <c r="L601" s="295"/>
      <c r="M601" s="295"/>
      <c r="N601" s="295"/>
      <c r="O601" s="286"/>
    </row>
    <row r="602" spans="1:15" s="285" customFormat="1" ht="9" customHeight="1">
      <c r="A602" s="284" t="s">
        <v>44</v>
      </c>
      <c r="B602" s="308">
        <f t="shared" ref="B602:N602" si="31">SUM(B604:B635)</f>
        <v>202477</v>
      </c>
      <c r="C602" s="308">
        <f t="shared" si="31"/>
        <v>2540</v>
      </c>
      <c r="D602" s="308">
        <f t="shared" si="31"/>
        <v>196</v>
      </c>
      <c r="E602" s="308">
        <f t="shared" si="31"/>
        <v>122</v>
      </c>
      <c r="F602" s="308">
        <f t="shared" si="31"/>
        <v>25802</v>
      </c>
      <c r="G602" s="308">
        <f t="shared" si="31"/>
        <v>18092</v>
      </c>
      <c r="H602" s="308">
        <f t="shared" si="31"/>
        <v>645</v>
      </c>
      <c r="I602" s="308">
        <f t="shared" si="31"/>
        <v>44505</v>
      </c>
      <c r="J602" s="308">
        <f t="shared" si="31"/>
        <v>10446</v>
      </c>
      <c r="K602" s="308">
        <f t="shared" si="31"/>
        <v>2343</v>
      </c>
      <c r="L602" s="308">
        <f t="shared" si="31"/>
        <v>85456</v>
      </c>
      <c r="M602" s="308">
        <f t="shared" si="31"/>
        <v>5461</v>
      </c>
      <c r="N602" s="308">
        <f t="shared" si="31"/>
        <v>6869</v>
      </c>
      <c r="O602" s="286"/>
    </row>
    <row r="603" spans="1:15" s="285" customFormat="1" ht="3.95" customHeight="1">
      <c r="A603" s="288"/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286"/>
    </row>
    <row r="604" spans="1:15" s="285" customFormat="1" ht="9" customHeight="1">
      <c r="A604" s="286" t="s">
        <v>45</v>
      </c>
      <c r="B604" s="295">
        <f t="shared" ref="B604:B635" si="32">SUM(C604:N604)</f>
        <v>3013</v>
      </c>
      <c r="C604" s="348">
        <v>44</v>
      </c>
      <c r="D604" s="348">
        <v>1</v>
      </c>
      <c r="E604" s="348">
        <v>0</v>
      </c>
      <c r="F604" s="342">
        <v>357</v>
      </c>
      <c r="G604" s="342">
        <v>177</v>
      </c>
      <c r="H604" s="342">
        <v>2</v>
      </c>
      <c r="I604" s="342">
        <v>491</v>
      </c>
      <c r="J604" s="342">
        <v>147</v>
      </c>
      <c r="K604" s="342">
        <v>28</v>
      </c>
      <c r="L604" s="342">
        <v>1473</v>
      </c>
      <c r="M604" s="342">
        <v>61</v>
      </c>
      <c r="N604" s="342">
        <v>232</v>
      </c>
      <c r="O604" s="286"/>
    </row>
    <row r="605" spans="1:15" s="285" customFormat="1" ht="9" customHeight="1">
      <c r="A605" s="286" t="s">
        <v>46</v>
      </c>
      <c r="B605" s="295">
        <f t="shared" si="32"/>
        <v>10130</v>
      </c>
      <c r="C605" s="348">
        <v>142</v>
      </c>
      <c r="D605" s="348">
        <v>1</v>
      </c>
      <c r="E605" s="348">
        <v>0</v>
      </c>
      <c r="F605" s="342">
        <v>1585</v>
      </c>
      <c r="G605" s="342">
        <v>805</v>
      </c>
      <c r="H605" s="342">
        <v>8</v>
      </c>
      <c r="I605" s="342">
        <v>2216</v>
      </c>
      <c r="J605" s="342">
        <v>477</v>
      </c>
      <c r="K605" s="342">
        <v>80</v>
      </c>
      <c r="L605" s="342">
        <v>3753</v>
      </c>
      <c r="M605" s="342">
        <v>348</v>
      </c>
      <c r="N605" s="342">
        <v>715</v>
      </c>
      <c r="O605" s="286"/>
    </row>
    <row r="606" spans="1:15" s="285" customFormat="1" ht="9" customHeight="1">
      <c r="A606" s="286" t="s">
        <v>47</v>
      </c>
      <c r="B606" s="295">
        <f t="shared" si="32"/>
        <v>1557</v>
      </c>
      <c r="C606" s="348">
        <v>30</v>
      </c>
      <c r="D606" s="348">
        <v>1</v>
      </c>
      <c r="E606" s="348">
        <v>0</v>
      </c>
      <c r="F606" s="342">
        <v>61</v>
      </c>
      <c r="G606" s="342">
        <v>190</v>
      </c>
      <c r="H606" s="342">
        <v>0</v>
      </c>
      <c r="I606" s="342">
        <v>316</v>
      </c>
      <c r="J606" s="342">
        <v>57</v>
      </c>
      <c r="K606" s="342">
        <v>10</v>
      </c>
      <c r="L606" s="342">
        <v>829</v>
      </c>
      <c r="M606" s="342">
        <v>56</v>
      </c>
      <c r="N606" s="342">
        <v>7</v>
      </c>
      <c r="O606" s="286"/>
    </row>
    <row r="607" spans="1:15" s="285" customFormat="1" ht="9" customHeight="1">
      <c r="A607" s="291" t="s">
        <v>48</v>
      </c>
      <c r="B607" s="296">
        <f t="shared" si="32"/>
        <v>1150</v>
      </c>
      <c r="C607" s="349">
        <v>14</v>
      </c>
      <c r="D607" s="349">
        <v>18</v>
      </c>
      <c r="E607" s="349">
        <v>4</v>
      </c>
      <c r="F607" s="343">
        <v>64</v>
      </c>
      <c r="G607" s="343">
        <v>59</v>
      </c>
      <c r="H607" s="343">
        <v>0</v>
      </c>
      <c r="I607" s="343">
        <v>259</v>
      </c>
      <c r="J607" s="343">
        <v>37</v>
      </c>
      <c r="K607" s="343">
        <v>12</v>
      </c>
      <c r="L607" s="343">
        <v>557</v>
      </c>
      <c r="M607" s="343">
        <v>126</v>
      </c>
      <c r="N607" s="343">
        <v>0</v>
      </c>
      <c r="O607" s="286"/>
    </row>
    <row r="608" spans="1:15" s="285" customFormat="1" ht="9" customHeight="1">
      <c r="A608" s="286" t="s">
        <v>49</v>
      </c>
      <c r="B608" s="295">
        <f t="shared" si="32"/>
        <v>7669</v>
      </c>
      <c r="C608" s="348">
        <v>88</v>
      </c>
      <c r="D608" s="348">
        <v>19</v>
      </c>
      <c r="E608" s="348">
        <v>0</v>
      </c>
      <c r="F608" s="342">
        <v>1009</v>
      </c>
      <c r="G608" s="342">
        <v>666</v>
      </c>
      <c r="H608" s="342">
        <v>18</v>
      </c>
      <c r="I608" s="342">
        <v>1657</v>
      </c>
      <c r="J608" s="342">
        <v>336</v>
      </c>
      <c r="K608" s="342">
        <v>99</v>
      </c>
      <c r="L608" s="342">
        <v>2725</v>
      </c>
      <c r="M608" s="342">
        <v>121</v>
      </c>
      <c r="N608" s="342">
        <v>931</v>
      </c>
      <c r="O608" s="286"/>
    </row>
    <row r="609" spans="1:15" s="285" customFormat="1" ht="9" customHeight="1">
      <c r="A609" s="286" t="s">
        <v>50</v>
      </c>
      <c r="B609" s="295">
        <f t="shared" si="32"/>
        <v>947</v>
      </c>
      <c r="C609" s="348">
        <v>48</v>
      </c>
      <c r="D609" s="348">
        <v>10</v>
      </c>
      <c r="E609" s="348">
        <v>0</v>
      </c>
      <c r="F609" s="342">
        <v>50</v>
      </c>
      <c r="G609" s="342">
        <v>93</v>
      </c>
      <c r="H609" s="342">
        <v>8</v>
      </c>
      <c r="I609" s="342">
        <v>195</v>
      </c>
      <c r="J609" s="342">
        <v>146</v>
      </c>
      <c r="K609" s="342">
        <v>6</v>
      </c>
      <c r="L609" s="342">
        <v>384</v>
      </c>
      <c r="M609" s="342">
        <v>6</v>
      </c>
      <c r="N609" s="342">
        <v>1</v>
      </c>
      <c r="O609" s="286"/>
    </row>
    <row r="610" spans="1:15" s="285" customFormat="1" ht="9" customHeight="1">
      <c r="A610" s="286" t="s">
        <v>51</v>
      </c>
      <c r="B610" s="295">
        <f t="shared" si="32"/>
        <v>1753</v>
      </c>
      <c r="C610" s="348">
        <v>29</v>
      </c>
      <c r="D610" s="348">
        <v>2</v>
      </c>
      <c r="E610" s="348">
        <v>0</v>
      </c>
      <c r="F610" s="342">
        <v>57</v>
      </c>
      <c r="G610" s="342">
        <v>123</v>
      </c>
      <c r="H610" s="342">
        <v>32</v>
      </c>
      <c r="I610" s="342">
        <v>422</v>
      </c>
      <c r="J610" s="342">
        <v>82</v>
      </c>
      <c r="K610" s="342">
        <v>22</v>
      </c>
      <c r="L610" s="342">
        <v>916</v>
      </c>
      <c r="M610" s="342">
        <v>43</v>
      </c>
      <c r="N610" s="342">
        <v>25</v>
      </c>
      <c r="O610" s="286"/>
    </row>
    <row r="611" spans="1:15" s="285" customFormat="1" ht="9" customHeight="1">
      <c r="A611" s="291" t="s">
        <v>52</v>
      </c>
      <c r="B611" s="296">
        <f t="shared" si="32"/>
        <v>9157</v>
      </c>
      <c r="C611" s="349">
        <v>116</v>
      </c>
      <c r="D611" s="349">
        <v>6</v>
      </c>
      <c r="E611" s="349">
        <v>0</v>
      </c>
      <c r="F611" s="343">
        <v>1607</v>
      </c>
      <c r="G611" s="343">
        <v>561</v>
      </c>
      <c r="H611" s="343">
        <v>7</v>
      </c>
      <c r="I611" s="343">
        <v>2078</v>
      </c>
      <c r="J611" s="343">
        <v>401</v>
      </c>
      <c r="K611" s="343">
        <v>55</v>
      </c>
      <c r="L611" s="343">
        <v>4242</v>
      </c>
      <c r="M611" s="343">
        <v>72</v>
      </c>
      <c r="N611" s="343">
        <v>12</v>
      </c>
      <c r="O611" s="286"/>
    </row>
    <row r="612" spans="1:15" s="285" customFormat="1" ht="9" customHeight="1">
      <c r="A612" s="286" t="s">
        <v>53</v>
      </c>
      <c r="B612" s="295">
        <f t="shared" si="32"/>
        <v>26453</v>
      </c>
      <c r="C612" s="348">
        <v>18</v>
      </c>
      <c r="D612" s="348">
        <v>0</v>
      </c>
      <c r="E612" s="348">
        <v>3</v>
      </c>
      <c r="F612" s="342">
        <v>2432</v>
      </c>
      <c r="G612" s="342">
        <v>2269</v>
      </c>
      <c r="H612" s="342">
        <v>10</v>
      </c>
      <c r="I612" s="342">
        <v>6746</v>
      </c>
      <c r="J612" s="342">
        <v>1074</v>
      </c>
      <c r="K612" s="342">
        <v>292</v>
      </c>
      <c r="L612" s="342">
        <v>13461</v>
      </c>
      <c r="M612" s="342">
        <v>129</v>
      </c>
      <c r="N612" s="342">
        <v>19</v>
      </c>
      <c r="O612" s="286"/>
    </row>
    <row r="613" spans="1:15" s="285" customFormat="1" ht="9" customHeight="1">
      <c r="A613" s="286" t="s">
        <v>54</v>
      </c>
      <c r="B613" s="295">
        <f t="shared" si="32"/>
        <v>2109</v>
      </c>
      <c r="C613" s="348">
        <v>150</v>
      </c>
      <c r="D613" s="348">
        <v>13</v>
      </c>
      <c r="E613" s="348">
        <v>0</v>
      </c>
      <c r="F613" s="342">
        <v>321</v>
      </c>
      <c r="G613" s="342">
        <v>202</v>
      </c>
      <c r="H613" s="342">
        <v>7</v>
      </c>
      <c r="I613" s="342">
        <v>484</v>
      </c>
      <c r="J613" s="342">
        <v>117</v>
      </c>
      <c r="K613" s="342">
        <v>23</v>
      </c>
      <c r="L613" s="342">
        <v>761</v>
      </c>
      <c r="M613" s="342">
        <v>30</v>
      </c>
      <c r="N613" s="342">
        <v>1</v>
      </c>
      <c r="O613" s="286"/>
    </row>
    <row r="614" spans="1:15" s="285" customFormat="1" ht="9" customHeight="1">
      <c r="A614" s="286" t="s">
        <v>55</v>
      </c>
      <c r="B614" s="295">
        <f t="shared" si="32"/>
        <v>14417</v>
      </c>
      <c r="C614" s="348">
        <v>74</v>
      </c>
      <c r="D614" s="348">
        <v>4</v>
      </c>
      <c r="E614" s="348">
        <v>0</v>
      </c>
      <c r="F614" s="342">
        <v>2519</v>
      </c>
      <c r="G614" s="342">
        <v>649</v>
      </c>
      <c r="H614" s="342">
        <v>38</v>
      </c>
      <c r="I614" s="342">
        <v>2794</v>
      </c>
      <c r="J614" s="342">
        <v>489</v>
      </c>
      <c r="K614" s="342">
        <v>123</v>
      </c>
      <c r="L614" s="342">
        <v>6554</v>
      </c>
      <c r="M614" s="342">
        <v>263</v>
      </c>
      <c r="N614" s="342">
        <v>910</v>
      </c>
      <c r="O614" s="286"/>
    </row>
    <row r="615" spans="1:15" s="285" customFormat="1" ht="9" customHeight="1">
      <c r="A615" s="291" t="s">
        <v>56</v>
      </c>
      <c r="B615" s="296">
        <f t="shared" si="32"/>
        <v>6415</v>
      </c>
      <c r="C615" s="349">
        <v>14</v>
      </c>
      <c r="D615" s="349">
        <v>6</v>
      </c>
      <c r="E615" s="349">
        <v>3</v>
      </c>
      <c r="F615" s="343">
        <v>230</v>
      </c>
      <c r="G615" s="343">
        <v>575</v>
      </c>
      <c r="H615" s="343">
        <v>70</v>
      </c>
      <c r="I615" s="343">
        <v>1388</v>
      </c>
      <c r="J615" s="343">
        <v>269</v>
      </c>
      <c r="K615" s="343">
        <v>124</v>
      </c>
      <c r="L615" s="343">
        <v>2580</v>
      </c>
      <c r="M615" s="343">
        <v>1027</v>
      </c>
      <c r="N615" s="343">
        <v>129</v>
      </c>
      <c r="O615" s="286"/>
    </row>
    <row r="616" spans="1:15" s="285" customFormat="1" ht="9" customHeight="1">
      <c r="A616" s="286" t="s">
        <v>57</v>
      </c>
      <c r="B616" s="295">
        <f t="shared" si="32"/>
        <v>1329</v>
      </c>
      <c r="C616" s="348">
        <v>17</v>
      </c>
      <c r="D616" s="348">
        <v>5</v>
      </c>
      <c r="E616" s="348">
        <v>0</v>
      </c>
      <c r="F616" s="342">
        <v>132</v>
      </c>
      <c r="G616" s="342">
        <v>140</v>
      </c>
      <c r="H616" s="342">
        <v>1</v>
      </c>
      <c r="I616" s="342">
        <v>344</v>
      </c>
      <c r="J616" s="342">
        <v>97</v>
      </c>
      <c r="K616" s="342">
        <v>9</v>
      </c>
      <c r="L616" s="342">
        <v>504</v>
      </c>
      <c r="M616" s="342">
        <v>6</v>
      </c>
      <c r="N616" s="342">
        <v>74</v>
      </c>
      <c r="O616" s="286"/>
    </row>
    <row r="617" spans="1:15" s="285" customFormat="1" ht="9" customHeight="1">
      <c r="A617" s="286" t="s">
        <v>58</v>
      </c>
      <c r="B617" s="295">
        <f t="shared" si="32"/>
        <v>22424</v>
      </c>
      <c r="C617" s="348">
        <v>285</v>
      </c>
      <c r="D617" s="348">
        <v>11</v>
      </c>
      <c r="E617" s="348">
        <v>1</v>
      </c>
      <c r="F617" s="342">
        <v>3112</v>
      </c>
      <c r="G617" s="342">
        <v>3065</v>
      </c>
      <c r="H617" s="342">
        <v>33</v>
      </c>
      <c r="I617" s="342">
        <v>4898</v>
      </c>
      <c r="J617" s="342">
        <v>1669</v>
      </c>
      <c r="K617" s="342">
        <v>135</v>
      </c>
      <c r="L617" s="342">
        <v>8996</v>
      </c>
      <c r="M617" s="342">
        <v>102</v>
      </c>
      <c r="N617" s="342">
        <v>117</v>
      </c>
      <c r="O617" s="286"/>
    </row>
    <row r="618" spans="1:15" s="285" customFormat="1" ht="9" customHeight="1">
      <c r="A618" s="286" t="s">
        <v>59</v>
      </c>
      <c r="B618" s="295">
        <f t="shared" si="32"/>
        <v>12931</v>
      </c>
      <c r="C618" s="348">
        <v>52</v>
      </c>
      <c r="D618" s="348">
        <v>6</v>
      </c>
      <c r="E618" s="348">
        <v>3</v>
      </c>
      <c r="F618" s="342">
        <v>2161</v>
      </c>
      <c r="G618" s="342">
        <v>880</v>
      </c>
      <c r="H618" s="342">
        <v>51</v>
      </c>
      <c r="I618" s="342">
        <v>2786</v>
      </c>
      <c r="J618" s="342">
        <v>895</v>
      </c>
      <c r="K618" s="342">
        <v>220</v>
      </c>
      <c r="L618" s="342">
        <v>5630</v>
      </c>
      <c r="M618" s="342">
        <v>180</v>
      </c>
      <c r="N618" s="342">
        <v>67</v>
      </c>
      <c r="O618" s="286"/>
    </row>
    <row r="619" spans="1:15" s="285" customFormat="1" ht="9" customHeight="1">
      <c r="A619" s="291" t="s">
        <v>60</v>
      </c>
      <c r="B619" s="296">
        <f t="shared" si="32"/>
        <v>4420</v>
      </c>
      <c r="C619" s="349">
        <v>98</v>
      </c>
      <c r="D619" s="349">
        <v>7</v>
      </c>
      <c r="E619" s="349">
        <v>0</v>
      </c>
      <c r="F619" s="343">
        <v>469</v>
      </c>
      <c r="G619" s="343">
        <v>487</v>
      </c>
      <c r="H619" s="343">
        <v>13</v>
      </c>
      <c r="I619" s="343">
        <v>1257</v>
      </c>
      <c r="J619" s="343">
        <v>201</v>
      </c>
      <c r="K619" s="343">
        <v>46</v>
      </c>
      <c r="L619" s="343">
        <v>1766</v>
      </c>
      <c r="M619" s="343">
        <v>75</v>
      </c>
      <c r="N619" s="343">
        <v>1</v>
      </c>
      <c r="O619" s="286"/>
    </row>
    <row r="620" spans="1:15" s="285" customFormat="1" ht="9" customHeight="1">
      <c r="A620" s="286" t="s">
        <v>61</v>
      </c>
      <c r="B620" s="295">
        <f t="shared" si="32"/>
        <v>4428</v>
      </c>
      <c r="C620" s="348">
        <v>48</v>
      </c>
      <c r="D620" s="348">
        <v>2</v>
      </c>
      <c r="E620" s="348">
        <v>0</v>
      </c>
      <c r="F620" s="342">
        <v>189</v>
      </c>
      <c r="G620" s="342">
        <v>386</v>
      </c>
      <c r="H620" s="342">
        <v>38</v>
      </c>
      <c r="I620" s="342">
        <v>1128</v>
      </c>
      <c r="J620" s="342">
        <v>160</v>
      </c>
      <c r="K620" s="342">
        <v>74</v>
      </c>
      <c r="L620" s="342">
        <v>2308</v>
      </c>
      <c r="M620" s="342">
        <v>53</v>
      </c>
      <c r="N620" s="342">
        <v>42</v>
      </c>
      <c r="O620" s="286"/>
    </row>
    <row r="621" spans="1:15" s="285" customFormat="1" ht="9" customHeight="1">
      <c r="A621" s="286" t="s">
        <v>62</v>
      </c>
      <c r="B621" s="295">
        <f t="shared" si="32"/>
        <v>2105</v>
      </c>
      <c r="C621" s="348">
        <v>57</v>
      </c>
      <c r="D621" s="348">
        <v>2</v>
      </c>
      <c r="E621" s="348">
        <v>0</v>
      </c>
      <c r="F621" s="342">
        <v>46</v>
      </c>
      <c r="G621" s="342">
        <v>230</v>
      </c>
      <c r="H621" s="342">
        <v>0</v>
      </c>
      <c r="I621" s="342">
        <v>244</v>
      </c>
      <c r="J621" s="342">
        <v>75</v>
      </c>
      <c r="K621" s="342">
        <v>35</v>
      </c>
      <c r="L621" s="342">
        <v>653</v>
      </c>
      <c r="M621" s="342">
        <v>708</v>
      </c>
      <c r="N621" s="342">
        <v>55</v>
      </c>
      <c r="O621" s="286"/>
    </row>
    <row r="622" spans="1:15" s="285" customFormat="1" ht="9" customHeight="1">
      <c r="A622" s="286" t="s">
        <v>63</v>
      </c>
      <c r="B622" s="295">
        <f t="shared" si="32"/>
        <v>12962</v>
      </c>
      <c r="C622" s="348">
        <v>45</v>
      </c>
      <c r="D622" s="348">
        <v>4</v>
      </c>
      <c r="E622" s="348">
        <v>0</v>
      </c>
      <c r="F622" s="342">
        <v>2212</v>
      </c>
      <c r="G622" s="342">
        <v>1155</v>
      </c>
      <c r="H622" s="342">
        <v>33</v>
      </c>
      <c r="I622" s="342">
        <v>2095</v>
      </c>
      <c r="J622" s="342">
        <v>569</v>
      </c>
      <c r="K622" s="342">
        <v>193</v>
      </c>
      <c r="L622" s="342">
        <v>5092</v>
      </c>
      <c r="M622" s="342">
        <v>85</v>
      </c>
      <c r="N622" s="342">
        <v>1479</v>
      </c>
      <c r="O622" s="286"/>
    </row>
    <row r="623" spans="1:15" s="285" customFormat="1" ht="9" customHeight="1">
      <c r="A623" s="291" t="s">
        <v>64</v>
      </c>
      <c r="B623" s="296">
        <f t="shared" si="32"/>
        <v>1961</v>
      </c>
      <c r="C623" s="349">
        <v>14</v>
      </c>
      <c r="D623" s="349">
        <v>1</v>
      </c>
      <c r="E623" s="349">
        <v>1</v>
      </c>
      <c r="F623" s="343">
        <v>80</v>
      </c>
      <c r="G623" s="343">
        <v>91</v>
      </c>
      <c r="H623" s="343">
        <v>1</v>
      </c>
      <c r="I623" s="343">
        <v>383</v>
      </c>
      <c r="J623" s="343">
        <v>136</v>
      </c>
      <c r="K623" s="343">
        <v>44</v>
      </c>
      <c r="L623" s="343">
        <v>928</v>
      </c>
      <c r="M623" s="343">
        <v>40</v>
      </c>
      <c r="N623" s="343">
        <v>242</v>
      </c>
      <c r="O623" s="286"/>
    </row>
    <row r="624" spans="1:15" s="285" customFormat="1" ht="9" customHeight="1">
      <c r="A624" s="286" t="s">
        <v>65</v>
      </c>
      <c r="B624" s="295">
        <f t="shared" si="32"/>
        <v>4744</v>
      </c>
      <c r="C624" s="348">
        <v>57</v>
      </c>
      <c r="D624" s="348">
        <v>3</v>
      </c>
      <c r="E624" s="348">
        <v>0</v>
      </c>
      <c r="F624" s="342">
        <v>582</v>
      </c>
      <c r="G624" s="342">
        <v>444</v>
      </c>
      <c r="H624" s="342">
        <v>5</v>
      </c>
      <c r="I624" s="342">
        <v>924</v>
      </c>
      <c r="J624" s="342">
        <v>413</v>
      </c>
      <c r="K624" s="342">
        <v>76</v>
      </c>
      <c r="L624" s="342">
        <v>1937</v>
      </c>
      <c r="M624" s="342">
        <v>205</v>
      </c>
      <c r="N624" s="342">
        <v>98</v>
      </c>
      <c r="O624" s="286"/>
    </row>
    <row r="625" spans="1:15" s="285" customFormat="1" ht="9" customHeight="1">
      <c r="A625" s="286" t="s">
        <v>66</v>
      </c>
      <c r="B625" s="295">
        <f t="shared" si="32"/>
        <v>6540</v>
      </c>
      <c r="C625" s="348">
        <v>38</v>
      </c>
      <c r="D625" s="348">
        <v>0</v>
      </c>
      <c r="E625" s="348">
        <v>0</v>
      </c>
      <c r="F625" s="342">
        <v>3021</v>
      </c>
      <c r="G625" s="342">
        <v>412</v>
      </c>
      <c r="H625" s="342">
        <v>5</v>
      </c>
      <c r="I625" s="342">
        <v>678</v>
      </c>
      <c r="J625" s="342">
        <v>281</v>
      </c>
      <c r="K625" s="342">
        <v>70</v>
      </c>
      <c r="L625" s="342">
        <v>2014</v>
      </c>
      <c r="M625" s="342">
        <v>21</v>
      </c>
      <c r="N625" s="342">
        <v>0</v>
      </c>
      <c r="O625" s="286"/>
    </row>
    <row r="626" spans="1:15" s="285" customFormat="1" ht="9" customHeight="1">
      <c r="A626" s="286" t="s">
        <v>67</v>
      </c>
      <c r="B626" s="295">
        <f t="shared" si="32"/>
        <v>4991</v>
      </c>
      <c r="C626" s="348">
        <v>19</v>
      </c>
      <c r="D626" s="348">
        <v>0</v>
      </c>
      <c r="E626" s="348">
        <v>0</v>
      </c>
      <c r="F626" s="342">
        <v>70</v>
      </c>
      <c r="G626" s="342">
        <v>359</v>
      </c>
      <c r="H626" s="342">
        <v>11</v>
      </c>
      <c r="I626" s="342">
        <v>1125</v>
      </c>
      <c r="J626" s="342">
        <v>222</v>
      </c>
      <c r="K626" s="342">
        <v>55</v>
      </c>
      <c r="L626" s="342">
        <v>2844</v>
      </c>
      <c r="M626" s="342">
        <v>49</v>
      </c>
      <c r="N626" s="342">
        <v>237</v>
      </c>
      <c r="O626" s="286"/>
    </row>
    <row r="627" spans="1:15" s="285" customFormat="1" ht="9" customHeight="1">
      <c r="A627" s="291" t="s">
        <v>68</v>
      </c>
      <c r="B627" s="296">
        <f t="shared" si="32"/>
        <v>4226</v>
      </c>
      <c r="C627" s="349">
        <v>72</v>
      </c>
      <c r="D627" s="349">
        <v>6</v>
      </c>
      <c r="E627" s="349">
        <v>0</v>
      </c>
      <c r="F627" s="343">
        <v>512</v>
      </c>
      <c r="G627" s="343">
        <v>281</v>
      </c>
      <c r="H627" s="343">
        <v>25</v>
      </c>
      <c r="I627" s="343">
        <v>1518</v>
      </c>
      <c r="J627" s="343">
        <v>242</v>
      </c>
      <c r="K627" s="343">
        <v>65</v>
      </c>
      <c r="L627" s="343">
        <v>1421</v>
      </c>
      <c r="M627" s="343">
        <v>82</v>
      </c>
      <c r="N627" s="343">
        <v>2</v>
      </c>
      <c r="O627" s="286"/>
    </row>
    <row r="628" spans="1:15" s="285" customFormat="1" ht="9" customHeight="1">
      <c r="A628" s="286" t="s">
        <v>69</v>
      </c>
      <c r="B628" s="295">
        <f t="shared" si="32"/>
        <v>5395</v>
      </c>
      <c r="C628" s="348">
        <v>178</v>
      </c>
      <c r="D628" s="348">
        <v>3</v>
      </c>
      <c r="E628" s="348">
        <v>0</v>
      </c>
      <c r="F628" s="342">
        <v>294</v>
      </c>
      <c r="G628" s="342">
        <v>665</v>
      </c>
      <c r="H628" s="342">
        <v>60</v>
      </c>
      <c r="I628" s="342">
        <v>1389</v>
      </c>
      <c r="J628" s="342">
        <v>173</v>
      </c>
      <c r="K628" s="342">
        <v>64</v>
      </c>
      <c r="L628" s="342">
        <v>2040</v>
      </c>
      <c r="M628" s="342">
        <v>371</v>
      </c>
      <c r="N628" s="342">
        <v>158</v>
      </c>
      <c r="O628" s="286"/>
    </row>
    <row r="629" spans="1:15" s="285" customFormat="1" ht="9" customHeight="1">
      <c r="A629" s="286" t="s">
        <v>70</v>
      </c>
      <c r="B629" s="295">
        <f t="shared" si="32"/>
        <v>8332</v>
      </c>
      <c r="C629" s="348">
        <v>371</v>
      </c>
      <c r="D629" s="348">
        <v>37</v>
      </c>
      <c r="E629" s="348">
        <v>4</v>
      </c>
      <c r="F629" s="342">
        <v>825</v>
      </c>
      <c r="G629" s="342">
        <v>921</v>
      </c>
      <c r="H629" s="342">
        <v>31</v>
      </c>
      <c r="I629" s="342">
        <v>2152</v>
      </c>
      <c r="J629" s="342">
        <v>289</v>
      </c>
      <c r="K629" s="342">
        <v>88</v>
      </c>
      <c r="L629" s="342">
        <v>3183</v>
      </c>
      <c r="M629" s="342">
        <v>163</v>
      </c>
      <c r="N629" s="342">
        <v>268</v>
      </c>
      <c r="O629" s="286"/>
    </row>
    <row r="630" spans="1:15" s="285" customFormat="1" ht="9" customHeight="1">
      <c r="A630" s="286" t="s">
        <v>71</v>
      </c>
      <c r="B630" s="295">
        <f t="shared" si="32"/>
        <v>4621</v>
      </c>
      <c r="C630" s="348">
        <v>108</v>
      </c>
      <c r="D630" s="348">
        <v>1</v>
      </c>
      <c r="E630" s="348">
        <v>103</v>
      </c>
      <c r="F630" s="342">
        <v>299</v>
      </c>
      <c r="G630" s="342">
        <v>683</v>
      </c>
      <c r="H630" s="342">
        <v>0</v>
      </c>
      <c r="I630" s="342">
        <v>979</v>
      </c>
      <c r="J630" s="342">
        <v>325</v>
      </c>
      <c r="K630" s="342">
        <v>47</v>
      </c>
      <c r="L630" s="342">
        <v>1814</v>
      </c>
      <c r="M630" s="342">
        <v>35</v>
      </c>
      <c r="N630" s="342">
        <v>227</v>
      </c>
      <c r="O630" s="286"/>
    </row>
    <row r="631" spans="1:15" s="285" customFormat="1" ht="9" customHeight="1">
      <c r="A631" s="291" t="s">
        <v>72</v>
      </c>
      <c r="B631" s="296">
        <f t="shared" si="32"/>
        <v>5488</v>
      </c>
      <c r="C631" s="349">
        <v>28</v>
      </c>
      <c r="D631" s="349">
        <v>15</v>
      </c>
      <c r="E631" s="349">
        <v>0</v>
      </c>
      <c r="F631" s="343">
        <v>679</v>
      </c>
      <c r="G631" s="343">
        <v>415</v>
      </c>
      <c r="H631" s="343">
        <v>50</v>
      </c>
      <c r="I631" s="343">
        <v>1022</v>
      </c>
      <c r="J631" s="343">
        <v>400</v>
      </c>
      <c r="K631" s="343">
        <v>83</v>
      </c>
      <c r="L631" s="343">
        <v>1977</v>
      </c>
      <c r="M631" s="343">
        <v>179</v>
      </c>
      <c r="N631" s="343">
        <v>640</v>
      </c>
      <c r="O631" s="286"/>
    </row>
    <row r="632" spans="1:15" s="285" customFormat="1" ht="9" customHeight="1">
      <c r="A632" s="286" t="s">
        <v>73</v>
      </c>
      <c r="B632" s="295">
        <f t="shared" si="32"/>
        <v>1090</v>
      </c>
      <c r="C632" s="348">
        <v>4</v>
      </c>
      <c r="D632" s="348">
        <v>0</v>
      </c>
      <c r="E632" s="348">
        <v>0</v>
      </c>
      <c r="F632" s="342">
        <v>108</v>
      </c>
      <c r="G632" s="342">
        <v>37</v>
      </c>
      <c r="H632" s="342">
        <v>4</v>
      </c>
      <c r="I632" s="342">
        <v>125</v>
      </c>
      <c r="J632" s="342">
        <v>35</v>
      </c>
      <c r="K632" s="342">
        <v>13</v>
      </c>
      <c r="L632" s="342">
        <v>301</v>
      </c>
      <c r="M632" s="342">
        <v>461</v>
      </c>
      <c r="N632" s="342">
        <v>2</v>
      </c>
      <c r="O632" s="286"/>
    </row>
    <row r="633" spans="1:15" s="285" customFormat="1" ht="9" customHeight="1">
      <c r="A633" s="286" t="s">
        <v>74</v>
      </c>
      <c r="B633" s="295">
        <f t="shared" si="32"/>
        <v>5445</v>
      </c>
      <c r="C633" s="348">
        <v>109</v>
      </c>
      <c r="D633" s="348">
        <v>2</v>
      </c>
      <c r="E633" s="348">
        <v>0</v>
      </c>
      <c r="F633" s="342">
        <v>208</v>
      </c>
      <c r="G633" s="342">
        <v>770</v>
      </c>
      <c r="H633" s="342">
        <v>71</v>
      </c>
      <c r="I633" s="342">
        <v>1338</v>
      </c>
      <c r="J633" s="342">
        <v>410</v>
      </c>
      <c r="K633" s="342">
        <v>84</v>
      </c>
      <c r="L633" s="342">
        <v>1995</v>
      </c>
      <c r="M633" s="342">
        <v>294</v>
      </c>
      <c r="N633" s="342">
        <v>164</v>
      </c>
      <c r="O633" s="286"/>
    </row>
    <row r="634" spans="1:15" s="285" customFormat="1" ht="9" customHeight="1">
      <c r="A634" s="291" t="s">
        <v>75</v>
      </c>
      <c r="B634" s="296">
        <f t="shared" si="32"/>
        <v>2949</v>
      </c>
      <c r="C634" s="349">
        <v>115</v>
      </c>
      <c r="D634" s="349">
        <v>1</v>
      </c>
      <c r="E634" s="349">
        <v>0</v>
      </c>
      <c r="F634" s="343">
        <v>380</v>
      </c>
      <c r="G634" s="343">
        <v>139</v>
      </c>
      <c r="H634" s="343">
        <v>10</v>
      </c>
      <c r="I634" s="343">
        <v>763</v>
      </c>
      <c r="J634" s="343">
        <v>143</v>
      </c>
      <c r="K634" s="343">
        <v>55</v>
      </c>
      <c r="L634" s="343">
        <v>1297</v>
      </c>
      <c r="M634" s="343">
        <v>43</v>
      </c>
      <c r="N634" s="343">
        <v>3</v>
      </c>
      <c r="O634" s="286"/>
    </row>
    <row r="635" spans="1:15" s="285" customFormat="1" ht="9" customHeight="1">
      <c r="A635" s="286" t="s">
        <v>76</v>
      </c>
      <c r="B635" s="295">
        <f t="shared" si="32"/>
        <v>1326</v>
      </c>
      <c r="C635" s="348">
        <v>58</v>
      </c>
      <c r="D635" s="348">
        <v>9</v>
      </c>
      <c r="E635" s="348">
        <v>0</v>
      </c>
      <c r="F635" s="342">
        <v>131</v>
      </c>
      <c r="G635" s="342">
        <v>163</v>
      </c>
      <c r="H635" s="342">
        <v>3</v>
      </c>
      <c r="I635" s="342">
        <v>311</v>
      </c>
      <c r="J635" s="342">
        <v>79</v>
      </c>
      <c r="K635" s="342">
        <v>13</v>
      </c>
      <c r="L635" s="342">
        <v>521</v>
      </c>
      <c r="M635" s="342">
        <v>27</v>
      </c>
      <c r="N635" s="342">
        <v>11</v>
      </c>
      <c r="O635" s="286"/>
    </row>
    <row r="636" spans="1:15" s="285" customFormat="1" ht="9" customHeight="1">
      <c r="A636" s="286"/>
      <c r="B636" s="295"/>
      <c r="C636" s="342"/>
      <c r="D636" s="342"/>
      <c r="E636" s="342"/>
      <c r="F636" s="342"/>
      <c r="G636" s="342"/>
      <c r="H636" s="342"/>
      <c r="I636" s="342"/>
      <c r="J636" s="342"/>
      <c r="K636" s="342"/>
      <c r="L636" s="342"/>
      <c r="M636" s="342"/>
      <c r="N636" s="342"/>
      <c r="O636" s="286"/>
    </row>
    <row r="637" spans="1:15" s="285" customFormat="1" ht="9" customHeight="1">
      <c r="A637" s="284">
        <v>2012</v>
      </c>
      <c r="B637" s="295"/>
      <c r="C637" s="307"/>
      <c r="D637" s="307"/>
      <c r="E637" s="307"/>
      <c r="F637" s="295"/>
      <c r="G637" s="295"/>
      <c r="H637" s="295"/>
      <c r="I637" s="295"/>
      <c r="J637" s="295"/>
      <c r="K637" s="295"/>
      <c r="L637" s="295"/>
      <c r="M637" s="295"/>
      <c r="N637" s="295"/>
      <c r="O637" s="286"/>
    </row>
    <row r="638" spans="1:15" s="285" customFormat="1" ht="9" customHeight="1">
      <c r="A638" s="284" t="s">
        <v>44</v>
      </c>
      <c r="B638" s="308">
        <f t="shared" ref="B638:N638" si="33">SUM(B640:B671)</f>
        <v>209508</v>
      </c>
      <c r="C638" s="308">
        <f t="shared" si="33"/>
        <v>2634</v>
      </c>
      <c r="D638" s="308">
        <f t="shared" si="33"/>
        <v>420</v>
      </c>
      <c r="E638" s="308">
        <f t="shared" si="33"/>
        <v>22</v>
      </c>
      <c r="F638" s="308">
        <f t="shared" si="33"/>
        <v>26331</v>
      </c>
      <c r="G638" s="308">
        <f t="shared" si="33"/>
        <v>18251</v>
      </c>
      <c r="H638" s="308">
        <f t="shared" si="33"/>
        <v>824</v>
      </c>
      <c r="I638" s="308">
        <f t="shared" si="33"/>
        <v>47411</v>
      </c>
      <c r="J638" s="308">
        <f t="shared" si="33"/>
        <v>10804</v>
      </c>
      <c r="K638" s="308">
        <f t="shared" si="33"/>
        <v>2469</v>
      </c>
      <c r="L638" s="308">
        <f t="shared" si="33"/>
        <v>89209</v>
      </c>
      <c r="M638" s="308">
        <f t="shared" si="33"/>
        <v>5672</v>
      </c>
      <c r="N638" s="308">
        <f t="shared" si="33"/>
        <v>5461</v>
      </c>
      <c r="O638" s="342"/>
    </row>
    <row r="639" spans="1:15" s="285" customFormat="1" ht="3.95" customHeight="1">
      <c r="A639" s="288"/>
      <c r="B639" s="308"/>
      <c r="C639" s="308"/>
      <c r="D639" s="308"/>
      <c r="E639" s="308"/>
      <c r="F639" s="308"/>
      <c r="G639" s="308"/>
      <c r="H639" s="308"/>
      <c r="I639" s="308"/>
      <c r="J639" s="308"/>
      <c r="K639" s="308"/>
      <c r="L639" s="308"/>
      <c r="M639" s="308"/>
      <c r="N639" s="308"/>
      <c r="O639" s="286"/>
    </row>
    <row r="640" spans="1:15" s="285" customFormat="1" ht="9" customHeight="1">
      <c r="A640" s="286" t="s">
        <v>45</v>
      </c>
      <c r="B640" s="295">
        <f>SUM(C640:N640)</f>
        <v>2502</v>
      </c>
      <c r="C640" s="348">
        <v>23</v>
      </c>
      <c r="D640" s="348">
        <v>3</v>
      </c>
      <c r="E640" s="348">
        <v>0</v>
      </c>
      <c r="F640" s="342">
        <v>350</v>
      </c>
      <c r="G640" s="342">
        <v>130</v>
      </c>
      <c r="H640" s="342">
        <v>4</v>
      </c>
      <c r="I640" s="342">
        <v>602</v>
      </c>
      <c r="J640" s="342">
        <v>163</v>
      </c>
      <c r="K640" s="342">
        <v>27</v>
      </c>
      <c r="L640" s="342">
        <v>999</v>
      </c>
      <c r="M640" s="342">
        <v>30</v>
      </c>
      <c r="N640" s="342">
        <v>171</v>
      </c>
      <c r="O640" s="286"/>
    </row>
    <row r="641" spans="1:15" s="285" customFormat="1" ht="9" customHeight="1">
      <c r="A641" s="286" t="s">
        <v>46</v>
      </c>
      <c r="B641" s="295">
        <f t="shared" ref="B641:B671" si="34">SUM(C641:N641)</f>
        <v>10139</v>
      </c>
      <c r="C641" s="348">
        <v>123</v>
      </c>
      <c r="D641" s="348">
        <v>1</v>
      </c>
      <c r="E641" s="348">
        <v>0</v>
      </c>
      <c r="F641" s="342">
        <v>1533</v>
      </c>
      <c r="G641" s="342">
        <v>718</v>
      </c>
      <c r="H641" s="342">
        <v>77</v>
      </c>
      <c r="I641" s="342">
        <v>2297</v>
      </c>
      <c r="J641" s="342">
        <v>502</v>
      </c>
      <c r="K641" s="342">
        <v>102</v>
      </c>
      <c r="L641" s="342">
        <v>4353</v>
      </c>
      <c r="M641" s="342">
        <v>431</v>
      </c>
      <c r="N641" s="342">
        <v>2</v>
      </c>
      <c r="O641" s="286"/>
    </row>
    <row r="642" spans="1:15" s="285" customFormat="1" ht="9" customHeight="1">
      <c r="A642" s="286" t="s">
        <v>47</v>
      </c>
      <c r="B642" s="295">
        <f t="shared" si="34"/>
        <v>1514</v>
      </c>
      <c r="C642" s="348">
        <v>40</v>
      </c>
      <c r="D642" s="348">
        <v>4</v>
      </c>
      <c r="E642" s="348">
        <v>0</v>
      </c>
      <c r="F642" s="342">
        <v>60</v>
      </c>
      <c r="G642" s="342">
        <v>111</v>
      </c>
      <c r="H642" s="342">
        <v>0</v>
      </c>
      <c r="I642" s="342">
        <v>319</v>
      </c>
      <c r="J642" s="342">
        <v>68</v>
      </c>
      <c r="K642" s="342">
        <v>17</v>
      </c>
      <c r="L642" s="342">
        <v>839</v>
      </c>
      <c r="M642" s="342">
        <v>56</v>
      </c>
      <c r="N642" s="342">
        <v>0</v>
      </c>
      <c r="O642" s="286"/>
    </row>
    <row r="643" spans="1:15" s="285" customFormat="1" ht="9" customHeight="1">
      <c r="A643" s="291" t="s">
        <v>48</v>
      </c>
      <c r="B643" s="367">
        <f t="shared" si="34"/>
        <v>1358</v>
      </c>
      <c r="C643" s="349">
        <v>21</v>
      </c>
      <c r="D643" s="349">
        <v>7</v>
      </c>
      <c r="E643" s="349">
        <v>9</v>
      </c>
      <c r="F643" s="343">
        <v>52</v>
      </c>
      <c r="G643" s="343">
        <v>89</v>
      </c>
      <c r="H643" s="343">
        <v>4</v>
      </c>
      <c r="I643" s="343">
        <v>277</v>
      </c>
      <c r="J643" s="343">
        <v>59</v>
      </c>
      <c r="K643" s="343">
        <v>14</v>
      </c>
      <c r="L643" s="343">
        <v>564</v>
      </c>
      <c r="M643" s="343">
        <v>262</v>
      </c>
      <c r="N643" s="343">
        <v>0</v>
      </c>
      <c r="O643" s="286"/>
    </row>
    <row r="644" spans="1:15" s="285" customFormat="1" ht="9" customHeight="1">
      <c r="A644" s="286" t="s">
        <v>49</v>
      </c>
      <c r="B644" s="295">
        <f t="shared" si="34"/>
        <v>8279</v>
      </c>
      <c r="C644" s="348">
        <v>111</v>
      </c>
      <c r="D644" s="348">
        <v>52</v>
      </c>
      <c r="E644" s="348">
        <v>0</v>
      </c>
      <c r="F644" s="342">
        <v>1361</v>
      </c>
      <c r="G644" s="342">
        <v>755</v>
      </c>
      <c r="H644" s="342">
        <v>24</v>
      </c>
      <c r="I644" s="342">
        <v>1813</v>
      </c>
      <c r="J644" s="342">
        <v>467</v>
      </c>
      <c r="K644" s="342">
        <v>81</v>
      </c>
      <c r="L644" s="342">
        <v>2817</v>
      </c>
      <c r="M644" s="342">
        <v>184</v>
      </c>
      <c r="N644" s="342">
        <v>614</v>
      </c>
      <c r="O644" s="286"/>
    </row>
    <row r="645" spans="1:15" s="285" customFormat="1" ht="9" customHeight="1">
      <c r="A645" s="286" t="s">
        <v>50</v>
      </c>
      <c r="B645" s="295">
        <f t="shared" si="34"/>
        <v>1073</v>
      </c>
      <c r="C645" s="348">
        <v>69</v>
      </c>
      <c r="D645" s="348">
        <v>19</v>
      </c>
      <c r="E645" s="348">
        <v>0</v>
      </c>
      <c r="F645" s="342">
        <v>85</v>
      </c>
      <c r="G645" s="342">
        <v>92</v>
      </c>
      <c r="H645" s="342">
        <v>8</v>
      </c>
      <c r="I645" s="342">
        <v>259</v>
      </c>
      <c r="J645" s="342">
        <v>117</v>
      </c>
      <c r="K645" s="342">
        <v>6</v>
      </c>
      <c r="L645" s="342">
        <v>403</v>
      </c>
      <c r="M645" s="342">
        <v>15</v>
      </c>
      <c r="N645" s="342">
        <v>0</v>
      </c>
      <c r="O645" s="286"/>
    </row>
    <row r="646" spans="1:15" s="285" customFormat="1" ht="9" customHeight="1">
      <c r="A646" s="286" t="s">
        <v>51</v>
      </c>
      <c r="B646" s="295">
        <f t="shared" si="34"/>
        <v>2004</v>
      </c>
      <c r="C646" s="348">
        <v>47</v>
      </c>
      <c r="D646" s="348">
        <v>5</v>
      </c>
      <c r="E646" s="348">
        <v>1</v>
      </c>
      <c r="F646" s="342">
        <v>84</v>
      </c>
      <c r="G646" s="342">
        <v>143</v>
      </c>
      <c r="H646" s="342">
        <v>32</v>
      </c>
      <c r="I646" s="342">
        <v>425</v>
      </c>
      <c r="J646" s="342">
        <v>87</v>
      </c>
      <c r="K646" s="342">
        <v>35</v>
      </c>
      <c r="L646" s="342">
        <v>743</v>
      </c>
      <c r="M646" s="342">
        <v>131</v>
      </c>
      <c r="N646" s="342">
        <v>271</v>
      </c>
      <c r="O646" s="286"/>
    </row>
    <row r="647" spans="1:15" s="285" customFormat="1" ht="9" customHeight="1">
      <c r="A647" s="291" t="s">
        <v>52</v>
      </c>
      <c r="B647" s="367">
        <f t="shared" si="34"/>
        <v>9330</v>
      </c>
      <c r="C647" s="349">
        <v>141</v>
      </c>
      <c r="D647" s="349">
        <v>18</v>
      </c>
      <c r="E647" s="349">
        <v>0</v>
      </c>
      <c r="F647" s="343">
        <v>1689</v>
      </c>
      <c r="G647" s="343">
        <v>525</v>
      </c>
      <c r="H647" s="343">
        <v>18</v>
      </c>
      <c r="I647" s="343">
        <v>2049</v>
      </c>
      <c r="J647" s="343">
        <v>403</v>
      </c>
      <c r="K647" s="343">
        <v>65</v>
      </c>
      <c r="L647" s="343">
        <v>4345</v>
      </c>
      <c r="M647" s="343">
        <v>71</v>
      </c>
      <c r="N647" s="343">
        <v>6</v>
      </c>
      <c r="O647" s="286"/>
    </row>
    <row r="648" spans="1:15" s="285" customFormat="1" ht="9" customHeight="1">
      <c r="A648" s="286" t="s">
        <v>53</v>
      </c>
      <c r="B648" s="295">
        <f t="shared" si="34"/>
        <v>25473</v>
      </c>
      <c r="C648" s="348">
        <v>11</v>
      </c>
      <c r="D648" s="348">
        <v>2</v>
      </c>
      <c r="E648" s="348">
        <v>0</v>
      </c>
      <c r="F648" s="342">
        <v>1974</v>
      </c>
      <c r="G648" s="342">
        <v>2248</v>
      </c>
      <c r="H648" s="342">
        <v>8</v>
      </c>
      <c r="I648" s="342">
        <v>6206</v>
      </c>
      <c r="J648" s="342">
        <v>994</v>
      </c>
      <c r="K648" s="342">
        <v>304</v>
      </c>
      <c r="L648" s="342">
        <v>13601</v>
      </c>
      <c r="M648" s="342">
        <v>111</v>
      </c>
      <c r="N648" s="342">
        <v>14</v>
      </c>
      <c r="O648" s="286"/>
    </row>
    <row r="649" spans="1:15" s="285" customFormat="1" ht="9" customHeight="1">
      <c r="A649" s="286" t="s">
        <v>54</v>
      </c>
      <c r="B649" s="295">
        <f t="shared" si="34"/>
        <v>2279</v>
      </c>
      <c r="C649" s="348">
        <v>124</v>
      </c>
      <c r="D649" s="348">
        <v>24</v>
      </c>
      <c r="E649" s="348">
        <v>0</v>
      </c>
      <c r="F649" s="342">
        <v>433</v>
      </c>
      <c r="G649" s="342">
        <v>230</v>
      </c>
      <c r="H649" s="342">
        <v>9</v>
      </c>
      <c r="I649" s="342">
        <v>515</v>
      </c>
      <c r="J649" s="342">
        <v>111</v>
      </c>
      <c r="K649" s="342">
        <v>42</v>
      </c>
      <c r="L649" s="342">
        <v>729</v>
      </c>
      <c r="M649" s="342">
        <v>30</v>
      </c>
      <c r="N649" s="342">
        <v>32</v>
      </c>
      <c r="O649" s="286"/>
    </row>
    <row r="650" spans="1:15" s="285" customFormat="1" ht="9" customHeight="1">
      <c r="A650" s="286" t="s">
        <v>55</v>
      </c>
      <c r="B650" s="295">
        <f t="shared" si="34"/>
        <v>15185</v>
      </c>
      <c r="C650" s="348">
        <v>71</v>
      </c>
      <c r="D650" s="348">
        <v>5</v>
      </c>
      <c r="E650" s="348">
        <v>0</v>
      </c>
      <c r="F650" s="342">
        <v>2181</v>
      </c>
      <c r="G650" s="342">
        <v>843</v>
      </c>
      <c r="H650" s="342">
        <v>60</v>
      </c>
      <c r="I650" s="342">
        <v>3258</v>
      </c>
      <c r="J650" s="342">
        <v>603</v>
      </c>
      <c r="K650" s="342">
        <v>112</v>
      </c>
      <c r="L650" s="342">
        <v>6177</v>
      </c>
      <c r="M650" s="342">
        <v>330</v>
      </c>
      <c r="N650" s="342">
        <v>1545</v>
      </c>
      <c r="O650" s="286"/>
    </row>
    <row r="651" spans="1:15" s="285" customFormat="1" ht="9" customHeight="1">
      <c r="A651" s="291" t="s">
        <v>56</v>
      </c>
      <c r="B651" s="367">
        <f t="shared" si="34"/>
        <v>6337</v>
      </c>
      <c r="C651" s="349">
        <v>22</v>
      </c>
      <c r="D651" s="349">
        <v>5</v>
      </c>
      <c r="E651" s="349">
        <v>0</v>
      </c>
      <c r="F651" s="343">
        <v>178</v>
      </c>
      <c r="G651" s="343">
        <v>415</v>
      </c>
      <c r="H651" s="343">
        <v>56</v>
      </c>
      <c r="I651" s="343">
        <v>1437</v>
      </c>
      <c r="J651" s="343">
        <v>257</v>
      </c>
      <c r="K651" s="343">
        <v>136</v>
      </c>
      <c r="L651" s="343">
        <v>2450</v>
      </c>
      <c r="M651" s="343">
        <v>1319</v>
      </c>
      <c r="N651" s="343">
        <v>62</v>
      </c>
      <c r="O651" s="286"/>
    </row>
    <row r="652" spans="1:15" s="285" customFormat="1" ht="9" customHeight="1">
      <c r="A652" s="286" t="s">
        <v>57</v>
      </c>
      <c r="B652" s="295">
        <f t="shared" si="34"/>
        <v>1422</v>
      </c>
      <c r="C652" s="348">
        <v>16</v>
      </c>
      <c r="D652" s="348">
        <v>8</v>
      </c>
      <c r="E652" s="348">
        <v>0</v>
      </c>
      <c r="F652" s="342">
        <v>139</v>
      </c>
      <c r="G652" s="342">
        <v>119</v>
      </c>
      <c r="H652" s="342">
        <v>11</v>
      </c>
      <c r="I652" s="342">
        <v>361</v>
      </c>
      <c r="J652" s="342">
        <v>89</v>
      </c>
      <c r="K652" s="342">
        <v>11</v>
      </c>
      <c r="L652" s="342">
        <v>518</v>
      </c>
      <c r="M652" s="342">
        <v>18</v>
      </c>
      <c r="N652" s="342">
        <v>132</v>
      </c>
      <c r="O652" s="286"/>
    </row>
    <row r="653" spans="1:15" s="285" customFormat="1" ht="9" customHeight="1">
      <c r="A653" s="286" t="s">
        <v>58</v>
      </c>
      <c r="B653" s="295">
        <f t="shared" si="34"/>
        <v>24334</v>
      </c>
      <c r="C653" s="348">
        <v>328</v>
      </c>
      <c r="D653" s="348">
        <v>11</v>
      </c>
      <c r="E653" s="348">
        <v>0</v>
      </c>
      <c r="F653" s="342">
        <v>3552</v>
      </c>
      <c r="G653" s="342">
        <v>2930</v>
      </c>
      <c r="H653" s="342">
        <v>3</v>
      </c>
      <c r="I653" s="342">
        <v>5683</v>
      </c>
      <c r="J653" s="342">
        <v>1667</v>
      </c>
      <c r="K653" s="342">
        <v>94</v>
      </c>
      <c r="L653" s="342">
        <v>9404</v>
      </c>
      <c r="M653" s="342">
        <v>390</v>
      </c>
      <c r="N653" s="342">
        <v>272</v>
      </c>
      <c r="O653" s="286"/>
    </row>
    <row r="654" spans="1:15" s="285" customFormat="1" ht="9" customHeight="1">
      <c r="A654" s="286" t="s">
        <v>59</v>
      </c>
      <c r="B654" s="295">
        <f t="shared" si="34"/>
        <v>13171</v>
      </c>
      <c r="C654" s="348">
        <v>34</v>
      </c>
      <c r="D654" s="348">
        <v>2</v>
      </c>
      <c r="E654" s="348">
        <v>10</v>
      </c>
      <c r="F654" s="342">
        <v>2021</v>
      </c>
      <c r="G654" s="342">
        <v>872</v>
      </c>
      <c r="H654" s="342">
        <v>30</v>
      </c>
      <c r="I654" s="342">
        <v>2806</v>
      </c>
      <c r="J654" s="342">
        <v>914</v>
      </c>
      <c r="K654" s="342">
        <v>301</v>
      </c>
      <c r="L654" s="342">
        <v>5981</v>
      </c>
      <c r="M654" s="342">
        <v>183</v>
      </c>
      <c r="N654" s="342">
        <v>17</v>
      </c>
      <c r="O654" s="286"/>
    </row>
    <row r="655" spans="1:15" s="285" customFormat="1" ht="9" customHeight="1">
      <c r="A655" s="291" t="s">
        <v>60</v>
      </c>
      <c r="B655" s="367">
        <f t="shared" si="34"/>
        <v>4852</v>
      </c>
      <c r="C655" s="349">
        <v>84</v>
      </c>
      <c r="D655" s="349">
        <v>1</v>
      </c>
      <c r="E655" s="349">
        <v>0</v>
      </c>
      <c r="F655" s="343">
        <v>437</v>
      </c>
      <c r="G655" s="343">
        <v>465</v>
      </c>
      <c r="H655" s="343">
        <v>42</v>
      </c>
      <c r="I655" s="343">
        <v>1297</v>
      </c>
      <c r="J655" s="343">
        <v>190</v>
      </c>
      <c r="K655" s="343">
        <v>72</v>
      </c>
      <c r="L655" s="343">
        <v>2064</v>
      </c>
      <c r="M655" s="343">
        <v>185</v>
      </c>
      <c r="N655" s="343">
        <v>15</v>
      </c>
      <c r="O655" s="286"/>
    </row>
    <row r="656" spans="1:15" s="285" customFormat="1" ht="9" customHeight="1">
      <c r="A656" s="286" t="s">
        <v>61</v>
      </c>
      <c r="B656" s="295">
        <f t="shared" si="34"/>
        <v>4723</v>
      </c>
      <c r="C656" s="348">
        <v>67</v>
      </c>
      <c r="D656" s="348">
        <v>1</v>
      </c>
      <c r="E656" s="348">
        <v>0</v>
      </c>
      <c r="F656" s="342">
        <v>208</v>
      </c>
      <c r="G656" s="342">
        <v>539</v>
      </c>
      <c r="H656" s="342">
        <v>31</v>
      </c>
      <c r="I656" s="342">
        <v>1092</v>
      </c>
      <c r="J656" s="342">
        <v>224</v>
      </c>
      <c r="K656" s="342">
        <v>57</v>
      </c>
      <c r="L656" s="342">
        <v>2438</v>
      </c>
      <c r="M656" s="342">
        <v>65</v>
      </c>
      <c r="N656" s="342">
        <v>1</v>
      </c>
      <c r="O656" s="286"/>
    </row>
    <row r="657" spans="1:15" s="285" customFormat="1" ht="9" customHeight="1">
      <c r="A657" s="286" t="s">
        <v>62</v>
      </c>
      <c r="B657" s="295">
        <f t="shared" si="34"/>
        <v>2110</v>
      </c>
      <c r="C657" s="348">
        <v>42</v>
      </c>
      <c r="D657" s="348">
        <v>2</v>
      </c>
      <c r="E657" s="348">
        <v>0</v>
      </c>
      <c r="F657" s="342">
        <v>64</v>
      </c>
      <c r="G657" s="342">
        <v>192</v>
      </c>
      <c r="H657" s="342">
        <v>19</v>
      </c>
      <c r="I657" s="342">
        <v>305</v>
      </c>
      <c r="J657" s="342">
        <v>94</v>
      </c>
      <c r="K657" s="342">
        <v>25</v>
      </c>
      <c r="L657" s="342">
        <v>864</v>
      </c>
      <c r="M657" s="342">
        <v>488</v>
      </c>
      <c r="N657" s="342">
        <v>15</v>
      </c>
      <c r="O657" s="286"/>
    </row>
    <row r="658" spans="1:15" s="285" customFormat="1" ht="9" customHeight="1">
      <c r="A658" s="286" t="s">
        <v>63</v>
      </c>
      <c r="B658" s="295">
        <f t="shared" si="34"/>
        <v>13897</v>
      </c>
      <c r="C658" s="348">
        <v>59</v>
      </c>
      <c r="D658" s="348">
        <v>11</v>
      </c>
      <c r="E658" s="348">
        <v>0</v>
      </c>
      <c r="F658" s="342">
        <v>2858</v>
      </c>
      <c r="G658" s="342">
        <v>1194</v>
      </c>
      <c r="H658" s="342">
        <v>123</v>
      </c>
      <c r="I658" s="342">
        <v>2401</v>
      </c>
      <c r="J658" s="342">
        <v>673</v>
      </c>
      <c r="K658" s="342">
        <v>153</v>
      </c>
      <c r="L658" s="342">
        <v>5736</v>
      </c>
      <c r="M658" s="342">
        <v>15</v>
      </c>
      <c r="N658" s="342">
        <v>674</v>
      </c>
      <c r="O658" s="286"/>
    </row>
    <row r="659" spans="1:15" s="285" customFormat="1" ht="9" customHeight="1">
      <c r="A659" s="291" t="s">
        <v>64</v>
      </c>
      <c r="B659" s="367">
        <f t="shared" si="34"/>
        <v>2117</v>
      </c>
      <c r="C659" s="349">
        <v>20</v>
      </c>
      <c r="D659" s="349">
        <v>0</v>
      </c>
      <c r="E659" s="349">
        <v>0</v>
      </c>
      <c r="F659" s="343">
        <v>99</v>
      </c>
      <c r="G659" s="343">
        <v>112</v>
      </c>
      <c r="H659" s="343">
        <v>4</v>
      </c>
      <c r="I659" s="343">
        <v>403</v>
      </c>
      <c r="J659" s="343">
        <v>98</v>
      </c>
      <c r="K659" s="343">
        <v>37</v>
      </c>
      <c r="L659" s="343">
        <v>1142</v>
      </c>
      <c r="M659" s="343">
        <v>45</v>
      </c>
      <c r="N659" s="343">
        <v>157</v>
      </c>
      <c r="O659" s="286"/>
    </row>
    <row r="660" spans="1:15" s="285" customFormat="1" ht="9" customHeight="1">
      <c r="A660" s="286" t="s">
        <v>65</v>
      </c>
      <c r="B660" s="295">
        <f t="shared" si="34"/>
        <v>4494</v>
      </c>
      <c r="C660" s="348">
        <v>59</v>
      </c>
      <c r="D660" s="348">
        <v>5</v>
      </c>
      <c r="E660" s="348">
        <v>0</v>
      </c>
      <c r="F660" s="342">
        <v>501</v>
      </c>
      <c r="G660" s="342">
        <v>415</v>
      </c>
      <c r="H660" s="342">
        <v>24</v>
      </c>
      <c r="I660" s="342">
        <v>1076</v>
      </c>
      <c r="J660" s="342">
        <v>315</v>
      </c>
      <c r="K660" s="342">
        <v>68</v>
      </c>
      <c r="L660" s="342">
        <v>1779</v>
      </c>
      <c r="M660" s="342">
        <v>183</v>
      </c>
      <c r="N660" s="342">
        <v>69</v>
      </c>
      <c r="O660" s="286"/>
    </row>
    <row r="661" spans="1:15" s="285" customFormat="1" ht="9" customHeight="1">
      <c r="A661" s="286" t="s">
        <v>66</v>
      </c>
      <c r="B661" s="295">
        <f t="shared" si="34"/>
        <v>7002</v>
      </c>
      <c r="C661" s="348">
        <v>64</v>
      </c>
      <c r="D661" s="348">
        <v>0</v>
      </c>
      <c r="E661" s="348">
        <v>0</v>
      </c>
      <c r="F661" s="342">
        <v>2933</v>
      </c>
      <c r="G661" s="342">
        <v>366</v>
      </c>
      <c r="H661" s="342">
        <v>3</v>
      </c>
      <c r="I661" s="342">
        <v>883</v>
      </c>
      <c r="J661" s="342">
        <v>309</v>
      </c>
      <c r="K661" s="342">
        <v>63</v>
      </c>
      <c r="L661" s="342">
        <v>2371</v>
      </c>
      <c r="M661" s="342">
        <v>10</v>
      </c>
      <c r="N661" s="342">
        <v>0</v>
      </c>
      <c r="O661" s="286"/>
    </row>
    <row r="662" spans="1:15" s="285" customFormat="1" ht="9" customHeight="1">
      <c r="A662" s="286" t="s">
        <v>67</v>
      </c>
      <c r="B662" s="295">
        <f t="shared" si="34"/>
        <v>4625</v>
      </c>
      <c r="C662" s="348">
        <v>25</v>
      </c>
      <c r="D662" s="348">
        <v>0</v>
      </c>
      <c r="E662" s="348">
        <v>0</v>
      </c>
      <c r="F662" s="342">
        <v>62</v>
      </c>
      <c r="G662" s="342">
        <v>294</v>
      </c>
      <c r="H662" s="342">
        <v>3</v>
      </c>
      <c r="I662" s="342">
        <v>1137</v>
      </c>
      <c r="J662" s="342">
        <v>166</v>
      </c>
      <c r="K662" s="342">
        <v>60</v>
      </c>
      <c r="L662" s="342">
        <v>2542</v>
      </c>
      <c r="M662" s="342">
        <v>47</v>
      </c>
      <c r="N662" s="342">
        <v>289</v>
      </c>
      <c r="O662" s="286"/>
    </row>
    <row r="663" spans="1:15" s="285" customFormat="1" ht="9" customHeight="1">
      <c r="A663" s="291" t="s">
        <v>68</v>
      </c>
      <c r="B663" s="367">
        <f t="shared" si="34"/>
        <v>4246</v>
      </c>
      <c r="C663" s="349">
        <v>66</v>
      </c>
      <c r="D663" s="349">
        <v>5</v>
      </c>
      <c r="E663" s="349">
        <v>0</v>
      </c>
      <c r="F663" s="343">
        <v>518</v>
      </c>
      <c r="G663" s="343">
        <v>262</v>
      </c>
      <c r="H663" s="343">
        <v>28</v>
      </c>
      <c r="I663" s="343">
        <v>1383</v>
      </c>
      <c r="J663" s="343">
        <v>259</v>
      </c>
      <c r="K663" s="343">
        <v>74</v>
      </c>
      <c r="L663" s="343">
        <v>1517</v>
      </c>
      <c r="M663" s="343">
        <v>134</v>
      </c>
      <c r="N663" s="343">
        <v>0</v>
      </c>
      <c r="O663" s="286"/>
    </row>
    <row r="664" spans="1:15" s="285" customFormat="1" ht="9" customHeight="1">
      <c r="A664" s="286" t="s">
        <v>69</v>
      </c>
      <c r="B664" s="295">
        <f t="shared" si="34"/>
        <v>4880</v>
      </c>
      <c r="C664" s="348">
        <v>181</v>
      </c>
      <c r="D664" s="348">
        <v>4</v>
      </c>
      <c r="E664" s="348">
        <v>0</v>
      </c>
      <c r="F664" s="342">
        <v>311</v>
      </c>
      <c r="G664" s="342">
        <v>527</v>
      </c>
      <c r="H664" s="342">
        <v>42</v>
      </c>
      <c r="I664" s="342">
        <v>1471</v>
      </c>
      <c r="J664" s="342">
        <v>186</v>
      </c>
      <c r="K664" s="342">
        <v>64</v>
      </c>
      <c r="L664" s="342">
        <v>1790</v>
      </c>
      <c r="M664" s="342">
        <v>220</v>
      </c>
      <c r="N664" s="342">
        <v>84</v>
      </c>
      <c r="O664" s="286"/>
    </row>
    <row r="665" spans="1:15" s="285" customFormat="1" ht="9" customHeight="1">
      <c r="A665" s="286" t="s">
        <v>70</v>
      </c>
      <c r="B665" s="295">
        <f t="shared" si="34"/>
        <v>9565</v>
      </c>
      <c r="C665" s="348">
        <v>404</v>
      </c>
      <c r="D665" s="348">
        <v>19</v>
      </c>
      <c r="E665" s="348">
        <v>0</v>
      </c>
      <c r="F665" s="342">
        <v>836</v>
      </c>
      <c r="G665" s="342">
        <v>1255</v>
      </c>
      <c r="H665" s="342">
        <v>44</v>
      </c>
      <c r="I665" s="342">
        <v>2473</v>
      </c>
      <c r="J665" s="342">
        <v>324</v>
      </c>
      <c r="K665" s="342">
        <v>100</v>
      </c>
      <c r="L665" s="342">
        <v>3747</v>
      </c>
      <c r="M665" s="342">
        <v>159</v>
      </c>
      <c r="N665" s="342">
        <v>204</v>
      </c>
      <c r="O665" s="286"/>
    </row>
    <row r="666" spans="1:15" s="285" customFormat="1" ht="9" customHeight="1">
      <c r="A666" s="286" t="s">
        <v>71</v>
      </c>
      <c r="B666" s="295">
        <f t="shared" si="34"/>
        <v>6133</v>
      </c>
      <c r="C666" s="348">
        <v>76</v>
      </c>
      <c r="D666" s="348">
        <v>175</v>
      </c>
      <c r="E666" s="348">
        <v>2</v>
      </c>
      <c r="F666" s="342">
        <v>284</v>
      </c>
      <c r="G666" s="342">
        <v>1011</v>
      </c>
      <c r="H666" s="342">
        <v>2</v>
      </c>
      <c r="I666" s="342">
        <v>1185</v>
      </c>
      <c r="J666" s="342">
        <v>301</v>
      </c>
      <c r="K666" s="342">
        <v>88</v>
      </c>
      <c r="L666" s="342">
        <v>2959</v>
      </c>
      <c r="M666" s="342">
        <v>44</v>
      </c>
      <c r="N666" s="342">
        <v>6</v>
      </c>
      <c r="O666" s="286"/>
    </row>
    <row r="667" spans="1:15" s="285" customFormat="1" ht="9" customHeight="1">
      <c r="A667" s="291" t="s">
        <v>72</v>
      </c>
      <c r="B667" s="367">
        <f t="shared" si="34"/>
        <v>5026</v>
      </c>
      <c r="C667" s="349">
        <v>23</v>
      </c>
      <c r="D667" s="349">
        <v>8</v>
      </c>
      <c r="E667" s="349">
        <v>0</v>
      </c>
      <c r="F667" s="343">
        <v>651</v>
      </c>
      <c r="G667" s="343">
        <v>394</v>
      </c>
      <c r="H667" s="343">
        <v>29</v>
      </c>
      <c r="I667" s="343">
        <v>955</v>
      </c>
      <c r="J667" s="343">
        <v>351</v>
      </c>
      <c r="K667" s="343">
        <v>67</v>
      </c>
      <c r="L667" s="343">
        <v>1822</v>
      </c>
      <c r="M667" s="343">
        <v>192</v>
      </c>
      <c r="N667" s="343">
        <v>534</v>
      </c>
      <c r="O667" s="286"/>
    </row>
    <row r="668" spans="1:15" s="285" customFormat="1" ht="9" customHeight="1">
      <c r="A668" s="286" t="s">
        <v>73</v>
      </c>
      <c r="B668" s="295">
        <f t="shared" si="34"/>
        <v>650</v>
      </c>
      <c r="C668" s="348">
        <v>8</v>
      </c>
      <c r="D668" s="348">
        <v>0</v>
      </c>
      <c r="E668" s="348">
        <v>0</v>
      </c>
      <c r="F668" s="342">
        <v>83</v>
      </c>
      <c r="G668" s="342">
        <v>16</v>
      </c>
      <c r="H668" s="342">
        <v>5</v>
      </c>
      <c r="I668" s="342">
        <v>136</v>
      </c>
      <c r="J668" s="342">
        <v>31</v>
      </c>
      <c r="K668" s="342">
        <v>19</v>
      </c>
      <c r="L668" s="342">
        <v>266</v>
      </c>
      <c r="M668" s="342">
        <v>85</v>
      </c>
      <c r="N668" s="342">
        <v>1</v>
      </c>
      <c r="O668" s="286"/>
    </row>
    <row r="669" spans="1:15" s="285" customFormat="1" ht="9" customHeight="1">
      <c r="A669" s="286" t="s">
        <v>74</v>
      </c>
      <c r="B669" s="295">
        <f t="shared" si="34"/>
        <v>6347</v>
      </c>
      <c r="C669" s="348">
        <v>103</v>
      </c>
      <c r="D669" s="348">
        <v>5</v>
      </c>
      <c r="E669" s="348">
        <v>0</v>
      </c>
      <c r="F669" s="342">
        <v>318</v>
      </c>
      <c r="G669" s="342">
        <v>709</v>
      </c>
      <c r="H669" s="342">
        <v>61</v>
      </c>
      <c r="I669" s="342">
        <v>1711</v>
      </c>
      <c r="J669" s="342">
        <v>537</v>
      </c>
      <c r="K669" s="342">
        <v>115</v>
      </c>
      <c r="L669" s="342">
        <v>2356</v>
      </c>
      <c r="M669" s="342">
        <v>166</v>
      </c>
      <c r="N669" s="342">
        <v>266</v>
      </c>
      <c r="O669" s="286"/>
    </row>
    <row r="670" spans="1:15" s="285" customFormat="1" ht="9" customHeight="1">
      <c r="A670" s="291" t="s">
        <v>75</v>
      </c>
      <c r="B670" s="367">
        <f t="shared" si="34"/>
        <v>3064</v>
      </c>
      <c r="C670" s="349">
        <v>107</v>
      </c>
      <c r="D670" s="349">
        <v>4</v>
      </c>
      <c r="E670" s="349">
        <v>0</v>
      </c>
      <c r="F670" s="343">
        <v>361</v>
      </c>
      <c r="G670" s="343">
        <v>109</v>
      </c>
      <c r="H670" s="343">
        <v>8</v>
      </c>
      <c r="I670" s="343">
        <v>817</v>
      </c>
      <c r="J670" s="343">
        <v>175</v>
      </c>
      <c r="K670" s="343">
        <v>36</v>
      </c>
      <c r="L670" s="343">
        <v>1391</v>
      </c>
      <c r="M670" s="343">
        <v>52</v>
      </c>
      <c r="N670" s="343">
        <v>4</v>
      </c>
      <c r="O670" s="286"/>
    </row>
    <row r="671" spans="1:15" s="285" customFormat="1" ht="9" customHeight="1">
      <c r="A671" s="286" t="s">
        <v>76</v>
      </c>
      <c r="B671" s="295">
        <f t="shared" si="34"/>
        <v>1377</v>
      </c>
      <c r="C671" s="348">
        <v>65</v>
      </c>
      <c r="D671" s="348">
        <v>14</v>
      </c>
      <c r="E671" s="348">
        <v>0</v>
      </c>
      <c r="F671" s="342">
        <v>115</v>
      </c>
      <c r="G671" s="342">
        <v>171</v>
      </c>
      <c r="H671" s="342">
        <v>12</v>
      </c>
      <c r="I671" s="342">
        <v>379</v>
      </c>
      <c r="J671" s="342">
        <v>70</v>
      </c>
      <c r="K671" s="342">
        <v>24</v>
      </c>
      <c r="L671" s="342">
        <v>502</v>
      </c>
      <c r="M671" s="342">
        <v>21</v>
      </c>
      <c r="N671" s="342">
        <v>4</v>
      </c>
      <c r="O671" s="286"/>
    </row>
    <row r="672" spans="1:15" s="285" customFormat="1" ht="9" customHeight="1">
      <c r="A672" s="286"/>
      <c r="B672" s="295"/>
      <c r="C672" s="342"/>
      <c r="D672" s="342"/>
      <c r="E672" s="342"/>
      <c r="F672" s="342"/>
      <c r="G672" s="342"/>
      <c r="H672" s="342"/>
      <c r="I672" s="342"/>
      <c r="J672" s="342"/>
      <c r="K672" s="342"/>
      <c r="L672" s="342"/>
      <c r="M672" s="342"/>
      <c r="N672" s="342"/>
      <c r="O672" s="286"/>
    </row>
    <row r="673" spans="1:15" s="285" customFormat="1" ht="9" customHeight="1">
      <c r="A673" s="284">
        <v>2013</v>
      </c>
      <c r="B673" s="295"/>
      <c r="C673" s="307"/>
      <c r="D673" s="307"/>
      <c r="E673" s="307"/>
      <c r="F673" s="295"/>
      <c r="G673" s="295"/>
      <c r="H673" s="295"/>
      <c r="I673" s="295"/>
      <c r="J673" s="295"/>
      <c r="K673" s="295"/>
      <c r="L673" s="295"/>
      <c r="M673" s="295"/>
      <c r="N673" s="295"/>
      <c r="O673" s="286"/>
    </row>
    <row r="674" spans="1:15" s="285" customFormat="1" ht="9" customHeight="1">
      <c r="A674" s="284" t="s">
        <v>44</v>
      </c>
      <c r="B674" s="308">
        <f>SUM(B676:B707)</f>
        <v>218993</v>
      </c>
      <c r="C674" s="308">
        <f t="shared" ref="C674:N674" si="35">SUM(C676:C707)</f>
        <v>2799</v>
      </c>
      <c r="D674" s="308">
        <f t="shared" si="35"/>
        <v>467</v>
      </c>
      <c r="E674" s="308">
        <f t="shared" si="35"/>
        <v>17</v>
      </c>
      <c r="F674" s="308">
        <f t="shared" si="35"/>
        <v>23535</v>
      </c>
      <c r="G674" s="308">
        <f t="shared" si="35"/>
        <v>19937</v>
      </c>
      <c r="H674" s="308">
        <f t="shared" si="35"/>
        <v>762</v>
      </c>
      <c r="I674" s="308">
        <f t="shared" si="35"/>
        <v>49299</v>
      </c>
      <c r="J674" s="308">
        <f t="shared" si="35"/>
        <v>11380</v>
      </c>
      <c r="K674" s="308">
        <f t="shared" si="35"/>
        <v>2398</v>
      </c>
      <c r="L674" s="308">
        <f t="shared" si="35"/>
        <v>96229</v>
      </c>
      <c r="M674" s="308">
        <f t="shared" si="35"/>
        <v>5569</v>
      </c>
      <c r="N674" s="308">
        <f t="shared" si="35"/>
        <v>6601</v>
      </c>
      <c r="O674" s="342"/>
    </row>
    <row r="675" spans="1:15" s="285" customFormat="1" ht="3.95" customHeight="1">
      <c r="A675" s="288"/>
      <c r="B675" s="308"/>
      <c r="C675" s="308"/>
      <c r="D675" s="308"/>
      <c r="E675" s="308"/>
      <c r="F675" s="308"/>
      <c r="G675" s="308"/>
      <c r="H675" s="308"/>
      <c r="I675" s="308"/>
      <c r="J675" s="308"/>
      <c r="K675" s="308"/>
      <c r="L675" s="308"/>
      <c r="M675" s="308"/>
      <c r="N675" s="308"/>
      <c r="O675" s="286"/>
    </row>
    <row r="676" spans="1:15" s="285" customFormat="1" ht="9" customHeight="1">
      <c r="A676" s="286" t="s">
        <v>45</v>
      </c>
      <c r="B676" s="295">
        <f>SUM(C676:N676)</f>
        <v>2659</v>
      </c>
      <c r="C676" s="348">
        <v>34</v>
      </c>
      <c r="D676" s="348">
        <v>7</v>
      </c>
      <c r="E676" s="348">
        <v>0</v>
      </c>
      <c r="F676" s="342">
        <v>327</v>
      </c>
      <c r="G676" s="342">
        <v>151</v>
      </c>
      <c r="H676" s="342">
        <v>10</v>
      </c>
      <c r="I676" s="342">
        <v>709</v>
      </c>
      <c r="J676" s="342">
        <v>173</v>
      </c>
      <c r="K676" s="342">
        <v>28</v>
      </c>
      <c r="L676" s="342">
        <v>1025</v>
      </c>
      <c r="M676" s="342">
        <v>83</v>
      </c>
      <c r="N676" s="342">
        <v>112</v>
      </c>
      <c r="O676" s="286"/>
    </row>
    <row r="677" spans="1:15" s="285" customFormat="1" ht="9" customHeight="1">
      <c r="A677" s="286" t="s">
        <v>46</v>
      </c>
      <c r="B677" s="295">
        <f t="shared" ref="B677:B707" si="36">SUM(C677:N677)</f>
        <v>10413</v>
      </c>
      <c r="C677" s="348">
        <v>196</v>
      </c>
      <c r="D677" s="348">
        <v>5</v>
      </c>
      <c r="E677" s="348">
        <v>0</v>
      </c>
      <c r="F677" s="342">
        <v>1433</v>
      </c>
      <c r="G677" s="342">
        <v>795</v>
      </c>
      <c r="H677" s="342">
        <v>46</v>
      </c>
      <c r="I677" s="342">
        <v>2290</v>
      </c>
      <c r="J677" s="342">
        <v>516</v>
      </c>
      <c r="K677" s="342">
        <v>114</v>
      </c>
      <c r="L677" s="342">
        <v>4610</v>
      </c>
      <c r="M677" s="342">
        <v>371</v>
      </c>
      <c r="N677" s="342">
        <v>37</v>
      </c>
      <c r="O677" s="286"/>
    </row>
    <row r="678" spans="1:15" s="285" customFormat="1" ht="9" customHeight="1">
      <c r="A678" s="286" t="s">
        <v>47</v>
      </c>
      <c r="B678" s="295">
        <f t="shared" si="36"/>
        <v>1674</v>
      </c>
      <c r="C678" s="348">
        <v>39</v>
      </c>
      <c r="D678" s="348">
        <v>1</v>
      </c>
      <c r="E678" s="348">
        <v>0</v>
      </c>
      <c r="F678" s="342">
        <v>27</v>
      </c>
      <c r="G678" s="342">
        <v>126</v>
      </c>
      <c r="H678" s="342">
        <v>3</v>
      </c>
      <c r="I678" s="342">
        <v>356</v>
      </c>
      <c r="J678" s="342">
        <v>52</v>
      </c>
      <c r="K678" s="342">
        <v>7</v>
      </c>
      <c r="L678" s="342">
        <v>1023</v>
      </c>
      <c r="M678" s="342">
        <v>37</v>
      </c>
      <c r="N678" s="342">
        <v>3</v>
      </c>
      <c r="O678" s="286"/>
    </row>
    <row r="679" spans="1:15" s="285" customFormat="1" ht="9" customHeight="1">
      <c r="A679" s="291" t="s">
        <v>48</v>
      </c>
      <c r="B679" s="367">
        <f t="shared" si="36"/>
        <v>1045</v>
      </c>
      <c r="C679" s="349">
        <v>17</v>
      </c>
      <c r="D679" s="349">
        <v>14</v>
      </c>
      <c r="E679" s="349">
        <v>1</v>
      </c>
      <c r="F679" s="343">
        <v>37</v>
      </c>
      <c r="G679" s="343">
        <v>111</v>
      </c>
      <c r="H679" s="343">
        <v>0</v>
      </c>
      <c r="I679" s="343">
        <v>250</v>
      </c>
      <c r="J679" s="343">
        <v>45</v>
      </c>
      <c r="K679" s="343">
        <v>4</v>
      </c>
      <c r="L679" s="343">
        <v>551</v>
      </c>
      <c r="M679" s="343">
        <v>15</v>
      </c>
      <c r="N679" s="343">
        <v>0</v>
      </c>
      <c r="O679" s="286"/>
    </row>
    <row r="680" spans="1:15" s="285" customFormat="1" ht="9" customHeight="1">
      <c r="A680" s="286" t="s">
        <v>49</v>
      </c>
      <c r="B680" s="295">
        <f t="shared" si="36"/>
        <v>9046</v>
      </c>
      <c r="C680" s="348">
        <v>142</v>
      </c>
      <c r="D680" s="348">
        <v>55</v>
      </c>
      <c r="E680" s="348">
        <v>0</v>
      </c>
      <c r="F680" s="342">
        <v>1416</v>
      </c>
      <c r="G680" s="342">
        <v>794</v>
      </c>
      <c r="H680" s="342">
        <v>31</v>
      </c>
      <c r="I680" s="342">
        <v>1907</v>
      </c>
      <c r="J680" s="342">
        <v>532</v>
      </c>
      <c r="K680" s="342">
        <v>89</v>
      </c>
      <c r="L680" s="342">
        <v>3306</v>
      </c>
      <c r="M680" s="342">
        <v>124</v>
      </c>
      <c r="N680" s="342">
        <v>650</v>
      </c>
      <c r="O680" s="286"/>
    </row>
    <row r="681" spans="1:15" s="285" customFormat="1" ht="9" customHeight="1">
      <c r="A681" s="286" t="s">
        <v>50</v>
      </c>
      <c r="B681" s="295">
        <f t="shared" si="36"/>
        <v>1109</v>
      </c>
      <c r="C681" s="348">
        <v>75</v>
      </c>
      <c r="D681" s="348">
        <v>11</v>
      </c>
      <c r="E681" s="348">
        <v>0</v>
      </c>
      <c r="F681" s="342">
        <v>77</v>
      </c>
      <c r="G681" s="342">
        <v>132</v>
      </c>
      <c r="H681" s="342">
        <v>5</v>
      </c>
      <c r="I681" s="342">
        <v>231</v>
      </c>
      <c r="J681" s="342">
        <v>154</v>
      </c>
      <c r="K681" s="342">
        <v>6</v>
      </c>
      <c r="L681" s="342">
        <v>391</v>
      </c>
      <c r="M681" s="342">
        <v>26</v>
      </c>
      <c r="N681" s="342">
        <v>1</v>
      </c>
      <c r="O681" s="286"/>
    </row>
    <row r="682" spans="1:15" s="285" customFormat="1" ht="9" customHeight="1">
      <c r="A682" s="286" t="s">
        <v>51</v>
      </c>
      <c r="B682" s="295">
        <f t="shared" si="36"/>
        <v>2492</v>
      </c>
      <c r="C682" s="348">
        <v>105</v>
      </c>
      <c r="D682" s="348">
        <v>2</v>
      </c>
      <c r="E682" s="348">
        <v>0</v>
      </c>
      <c r="F682" s="342">
        <v>100</v>
      </c>
      <c r="G682" s="342">
        <v>158</v>
      </c>
      <c r="H682" s="342">
        <v>28</v>
      </c>
      <c r="I682" s="342">
        <v>681</v>
      </c>
      <c r="J682" s="342">
        <v>125</v>
      </c>
      <c r="K682" s="342">
        <v>54</v>
      </c>
      <c r="L682" s="342">
        <v>851</v>
      </c>
      <c r="M682" s="342">
        <v>158</v>
      </c>
      <c r="N682" s="342">
        <v>230</v>
      </c>
      <c r="O682" s="286"/>
    </row>
    <row r="683" spans="1:15" s="285" customFormat="1" ht="9" customHeight="1">
      <c r="A683" s="291" t="s">
        <v>52</v>
      </c>
      <c r="B683" s="367">
        <f t="shared" si="36"/>
        <v>9727</v>
      </c>
      <c r="C683" s="349">
        <v>115</v>
      </c>
      <c r="D683" s="349">
        <v>13</v>
      </c>
      <c r="E683" s="349">
        <v>0</v>
      </c>
      <c r="F683" s="343">
        <v>1546</v>
      </c>
      <c r="G683" s="343">
        <v>623</v>
      </c>
      <c r="H683" s="343">
        <v>1</v>
      </c>
      <c r="I683" s="343">
        <v>2186</v>
      </c>
      <c r="J683" s="343">
        <v>521</v>
      </c>
      <c r="K683" s="343">
        <v>89</v>
      </c>
      <c r="L683" s="343">
        <v>4536</v>
      </c>
      <c r="M683" s="343">
        <v>92</v>
      </c>
      <c r="N683" s="343">
        <v>5</v>
      </c>
      <c r="O683" s="286"/>
    </row>
    <row r="684" spans="1:15" s="285" customFormat="1" ht="9" customHeight="1">
      <c r="A684" s="286" t="s">
        <v>53</v>
      </c>
      <c r="B684" s="295">
        <f t="shared" si="36"/>
        <v>25996</v>
      </c>
      <c r="C684" s="348">
        <v>7</v>
      </c>
      <c r="D684" s="348">
        <v>0</v>
      </c>
      <c r="E684" s="348">
        <v>0</v>
      </c>
      <c r="F684" s="342">
        <v>2096</v>
      </c>
      <c r="G684" s="342">
        <v>2632</v>
      </c>
      <c r="H684" s="342">
        <v>4</v>
      </c>
      <c r="I684" s="342">
        <v>6698</v>
      </c>
      <c r="J684" s="342">
        <v>822</v>
      </c>
      <c r="K684" s="342">
        <v>322</v>
      </c>
      <c r="L684" s="342">
        <v>13250</v>
      </c>
      <c r="M684" s="342">
        <v>155</v>
      </c>
      <c r="N684" s="342">
        <v>10</v>
      </c>
      <c r="O684" s="286"/>
    </row>
    <row r="685" spans="1:15" s="285" customFormat="1" ht="9" customHeight="1">
      <c r="A685" s="286" t="s">
        <v>54</v>
      </c>
      <c r="B685" s="295">
        <f t="shared" si="36"/>
        <v>2307</v>
      </c>
      <c r="C685" s="348">
        <v>162</v>
      </c>
      <c r="D685" s="348">
        <v>20</v>
      </c>
      <c r="E685" s="348">
        <v>0</v>
      </c>
      <c r="F685" s="342">
        <v>363</v>
      </c>
      <c r="G685" s="342">
        <v>281</v>
      </c>
      <c r="H685" s="342">
        <v>22</v>
      </c>
      <c r="I685" s="342">
        <v>529</v>
      </c>
      <c r="J685" s="342">
        <v>153</v>
      </c>
      <c r="K685" s="342">
        <v>33</v>
      </c>
      <c r="L685" s="342">
        <v>650</v>
      </c>
      <c r="M685" s="342">
        <v>46</v>
      </c>
      <c r="N685" s="342">
        <v>48</v>
      </c>
      <c r="O685" s="286"/>
    </row>
    <row r="686" spans="1:15" s="285" customFormat="1" ht="9" customHeight="1">
      <c r="A686" s="286" t="s">
        <v>55</v>
      </c>
      <c r="B686" s="295">
        <f t="shared" si="36"/>
        <v>16785</v>
      </c>
      <c r="C686" s="348">
        <v>70</v>
      </c>
      <c r="D686" s="348">
        <v>10</v>
      </c>
      <c r="E686" s="348">
        <v>0</v>
      </c>
      <c r="F686" s="342">
        <v>1839</v>
      </c>
      <c r="G686" s="342">
        <v>935</v>
      </c>
      <c r="H686" s="342">
        <v>60</v>
      </c>
      <c r="I686" s="342">
        <v>2932</v>
      </c>
      <c r="J686" s="342">
        <v>584</v>
      </c>
      <c r="K686" s="342">
        <v>83</v>
      </c>
      <c r="L686" s="342">
        <v>7913</v>
      </c>
      <c r="M686" s="342">
        <v>338</v>
      </c>
      <c r="N686" s="342">
        <v>2021</v>
      </c>
      <c r="O686" s="286"/>
    </row>
    <row r="687" spans="1:15" s="285" customFormat="1" ht="9" customHeight="1">
      <c r="A687" s="291" t="s">
        <v>56</v>
      </c>
      <c r="B687" s="367">
        <f t="shared" si="36"/>
        <v>5923</v>
      </c>
      <c r="C687" s="349">
        <v>14</v>
      </c>
      <c r="D687" s="349">
        <v>1</v>
      </c>
      <c r="E687" s="349">
        <v>2</v>
      </c>
      <c r="F687" s="343">
        <v>157</v>
      </c>
      <c r="G687" s="343">
        <v>462</v>
      </c>
      <c r="H687" s="343">
        <v>31</v>
      </c>
      <c r="I687" s="343">
        <v>1409</v>
      </c>
      <c r="J687" s="343">
        <v>227</v>
      </c>
      <c r="K687" s="343">
        <v>96</v>
      </c>
      <c r="L687" s="343">
        <v>2268</v>
      </c>
      <c r="M687" s="343">
        <v>1062</v>
      </c>
      <c r="N687" s="343">
        <v>194</v>
      </c>
      <c r="O687" s="286"/>
    </row>
    <row r="688" spans="1:15" s="285" customFormat="1" ht="9" customHeight="1">
      <c r="A688" s="286" t="s">
        <v>57</v>
      </c>
      <c r="B688" s="295">
        <f t="shared" si="36"/>
        <v>1517</v>
      </c>
      <c r="C688" s="348">
        <v>18</v>
      </c>
      <c r="D688" s="348">
        <v>7</v>
      </c>
      <c r="E688" s="348">
        <v>0</v>
      </c>
      <c r="F688" s="342">
        <v>143</v>
      </c>
      <c r="G688" s="342">
        <v>132</v>
      </c>
      <c r="H688" s="342">
        <v>6</v>
      </c>
      <c r="I688" s="342">
        <v>362</v>
      </c>
      <c r="J688" s="342">
        <v>85</v>
      </c>
      <c r="K688" s="342">
        <v>13</v>
      </c>
      <c r="L688" s="342">
        <v>626</v>
      </c>
      <c r="M688" s="342">
        <v>17</v>
      </c>
      <c r="N688" s="342">
        <v>108</v>
      </c>
      <c r="O688" s="286"/>
    </row>
    <row r="689" spans="1:15" s="285" customFormat="1" ht="9" customHeight="1">
      <c r="A689" s="286" t="s">
        <v>58</v>
      </c>
      <c r="B689" s="295">
        <f t="shared" si="36"/>
        <v>24254</v>
      </c>
      <c r="C689" s="348">
        <v>285</v>
      </c>
      <c r="D689" s="348">
        <v>9</v>
      </c>
      <c r="E689" s="348">
        <v>0</v>
      </c>
      <c r="F689" s="342">
        <v>3173</v>
      </c>
      <c r="G689" s="342">
        <v>2762</v>
      </c>
      <c r="H689" s="342">
        <v>43</v>
      </c>
      <c r="I689" s="342">
        <v>5782</v>
      </c>
      <c r="J689" s="342">
        <v>1782</v>
      </c>
      <c r="K689" s="342">
        <v>152</v>
      </c>
      <c r="L689" s="342">
        <v>9902</v>
      </c>
      <c r="M689" s="342">
        <v>243</v>
      </c>
      <c r="N689" s="342">
        <v>121</v>
      </c>
      <c r="O689" s="286"/>
    </row>
    <row r="690" spans="1:15" s="285" customFormat="1" ht="9" customHeight="1">
      <c r="A690" s="286" t="s">
        <v>59</v>
      </c>
      <c r="B690" s="295">
        <f t="shared" si="36"/>
        <v>14153</v>
      </c>
      <c r="C690" s="348">
        <v>47</v>
      </c>
      <c r="D690" s="348">
        <v>2</v>
      </c>
      <c r="E690" s="348">
        <v>1</v>
      </c>
      <c r="F690" s="342">
        <v>2069</v>
      </c>
      <c r="G690" s="342">
        <v>1042</v>
      </c>
      <c r="H690" s="342">
        <v>31</v>
      </c>
      <c r="I690" s="342">
        <v>2934</v>
      </c>
      <c r="J690" s="342">
        <v>1008</v>
      </c>
      <c r="K690" s="342">
        <v>264</v>
      </c>
      <c r="L690" s="342">
        <v>6320</v>
      </c>
      <c r="M690" s="342">
        <v>415</v>
      </c>
      <c r="N690" s="342">
        <v>20</v>
      </c>
      <c r="O690" s="286"/>
    </row>
    <row r="691" spans="1:15" s="285" customFormat="1" ht="9" customHeight="1">
      <c r="A691" s="291" t="s">
        <v>60</v>
      </c>
      <c r="B691" s="367">
        <f t="shared" si="36"/>
        <v>4891</v>
      </c>
      <c r="C691" s="349">
        <v>176</v>
      </c>
      <c r="D691" s="349">
        <v>9</v>
      </c>
      <c r="E691" s="349">
        <v>0</v>
      </c>
      <c r="F691" s="343">
        <v>384</v>
      </c>
      <c r="G691" s="343">
        <v>422</v>
      </c>
      <c r="H691" s="343">
        <v>26</v>
      </c>
      <c r="I691" s="343">
        <v>1377</v>
      </c>
      <c r="J691" s="343">
        <v>163</v>
      </c>
      <c r="K691" s="343">
        <v>74</v>
      </c>
      <c r="L691" s="343">
        <v>2132</v>
      </c>
      <c r="M691" s="343">
        <v>103</v>
      </c>
      <c r="N691" s="343">
        <v>25</v>
      </c>
      <c r="O691" s="286"/>
    </row>
    <row r="692" spans="1:15" s="285" customFormat="1" ht="9" customHeight="1">
      <c r="A692" s="286" t="s">
        <v>61</v>
      </c>
      <c r="B692" s="295">
        <f t="shared" si="36"/>
        <v>4978</v>
      </c>
      <c r="C692" s="348">
        <v>65</v>
      </c>
      <c r="D692" s="348">
        <v>1</v>
      </c>
      <c r="E692" s="348">
        <v>0</v>
      </c>
      <c r="F692" s="342">
        <v>229</v>
      </c>
      <c r="G692" s="342">
        <v>572</v>
      </c>
      <c r="H692" s="342">
        <v>83</v>
      </c>
      <c r="I692" s="342">
        <v>1034</v>
      </c>
      <c r="J692" s="342">
        <v>199</v>
      </c>
      <c r="K692" s="342">
        <v>28</v>
      </c>
      <c r="L692" s="342">
        <v>2558</v>
      </c>
      <c r="M692" s="342">
        <v>201</v>
      </c>
      <c r="N692" s="342">
        <v>8</v>
      </c>
      <c r="O692" s="286"/>
    </row>
    <row r="693" spans="1:15" s="285" customFormat="1" ht="9" customHeight="1">
      <c r="A693" s="286" t="s">
        <v>62</v>
      </c>
      <c r="B693" s="295">
        <f t="shared" si="36"/>
        <v>2210</v>
      </c>
      <c r="C693" s="348">
        <v>46</v>
      </c>
      <c r="D693" s="348">
        <v>2</v>
      </c>
      <c r="E693" s="348">
        <v>0</v>
      </c>
      <c r="F693" s="342">
        <v>50</v>
      </c>
      <c r="G693" s="342">
        <v>219</v>
      </c>
      <c r="H693" s="342">
        <v>2</v>
      </c>
      <c r="I693" s="342">
        <v>305</v>
      </c>
      <c r="J693" s="342">
        <v>83</v>
      </c>
      <c r="K693" s="342">
        <v>21</v>
      </c>
      <c r="L693" s="342">
        <v>944</v>
      </c>
      <c r="M693" s="342">
        <v>499</v>
      </c>
      <c r="N693" s="342">
        <v>39</v>
      </c>
      <c r="O693" s="286"/>
    </row>
    <row r="694" spans="1:15" s="285" customFormat="1" ht="9" customHeight="1">
      <c r="A694" s="286" t="s">
        <v>63</v>
      </c>
      <c r="B694" s="295">
        <f t="shared" si="36"/>
        <v>13360</v>
      </c>
      <c r="C694" s="348">
        <v>37</v>
      </c>
      <c r="D694" s="348">
        <v>12</v>
      </c>
      <c r="E694" s="348">
        <v>4</v>
      </c>
      <c r="F694" s="342">
        <v>2330</v>
      </c>
      <c r="G694" s="342">
        <v>1340</v>
      </c>
      <c r="H694" s="342">
        <v>103</v>
      </c>
      <c r="I694" s="342">
        <v>2024</v>
      </c>
      <c r="J694" s="342">
        <v>631</v>
      </c>
      <c r="K694" s="342">
        <v>176</v>
      </c>
      <c r="L694" s="342">
        <v>5521</v>
      </c>
      <c r="M694" s="342">
        <v>25</v>
      </c>
      <c r="N694" s="342">
        <v>1157</v>
      </c>
      <c r="O694" s="286"/>
    </row>
    <row r="695" spans="1:15" s="285" customFormat="1" ht="9" customHeight="1">
      <c r="A695" s="291" t="s">
        <v>64</v>
      </c>
      <c r="B695" s="367">
        <f t="shared" si="36"/>
        <v>1858</v>
      </c>
      <c r="C695" s="349">
        <v>9</v>
      </c>
      <c r="D695" s="349">
        <v>0</v>
      </c>
      <c r="E695" s="349">
        <v>0</v>
      </c>
      <c r="F695" s="343">
        <v>68</v>
      </c>
      <c r="G695" s="343">
        <v>103</v>
      </c>
      <c r="H695" s="343">
        <v>8</v>
      </c>
      <c r="I695" s="343">
        <v>461</v>
      </c>
      <c r="J695" s="343">
        <v>103</v>
      </c>
      <c r="K695" s="343">
        <v>26</v>
      </c>
      <c r="L695" s="343">
        <v>648</v>
      </c>
      <c r="M695" s="343">
        <v>264</v>
      </c>
      <c r="N695" s="343">
        <v>168</v>
      </c>
      <c r="O695" s="286"/>
    </row>
    <row r="696" spans="1:15" s="285" customFormat="1" ht="9" customHeight="1">
      <c r="A696" s="286" t="s">
        <v>65</v>
      </c>
      <c r="B696" s="295">
        <f t="shared" si="36"/>
        <v>4626</v>
      </c>
      <c r="C696" s="348">
        <v>68</v>
      </c>
      <c r="D696" s="348">
        <v>5</v>
      </c>
      <c r="E696" s="348">
        <v>0</v>
      </c>
      <c r="F696" s="342">
        <v>498</v>
      </c>
      <c r="G696" s="342">
        <v>358</v>
      </c>
      <c r="H696" s="342">
        <v>21</v>
      </c>
      <c r="I696" s="342">
        <v>1047</v>
      </c>
      <c r="J696" s="342">
        <v>349</v>
      </c>
      <c r="K696" s="342">
        <v>69</v>
      </c>
      <c r="L696" s="342">
        <v>2001</v>
      </c>
      <c r="M696" s="342">
        <v>149</v>
      </c>
      <c r="N696" s="342">
        <v>61</v>
      </c>
      <c r="O696" s="286"/>
    </row>
    <row r="697" spans="1:15" s="285" customFormat="1" ht="9" customHeight="1">
      <c r="A697" s="286" t="s">
        <v>66</v>
      </c>
      <c r="B697" s="295">
        <f t="shared" si="36"/>
        <v>8227</v>
      </c>
      <c r="C697" s="348">
        <v>60</v>
      </c>
      <c r="D697" s="348">
        <v>12</v>
      </c>
      <c r="E697" s="348">
        <v>0</v>
      </c>
      <c r="F697" s="342">
        <v>1320</v>
      </c>
      <c r="G697" s="342">
        <v>672</v>
      </c>
      <c r="H697" s="342">
        <v>3</v>
      </c>
      <c r="I697" s="342">
        <v>1392</v>
      </c>
      <c r="J697" s="342">
        <v>451</v>
      </c>
      <c r="K697" s="342">
        <v>70</v>
      </c>
      <c r="L697" s="342">
        <v>3743</v>
      </c>
      <c r="M697" s="342">
        <v>36</v>
      </c>
      <c r="N697" s="342">
        <v>468</v>
      </c>
      <c r="O697" s="286"/>
    </row>
    <row r="698" spans="1:15" s="285" customFormat="1" ht="9" customHeight="1">
      <c r="A698" s="286" t="s">
        <v>67</v>
      </c>
      <c r="B698" s="295">
        <f t="shared" si="36"/>
        <v>4304</v>
      </c>
      <c r="C698" s="348">
        <v>10</v>
      </c>
      <c r="D698" s="348">
        <v>0</v>
      </c>
      <c r="E698" s="348">
        <v>0</v>
      </c>
      <c r="F698" s="342">
        <v>19</v>
      </c>
      <c r="G698" s="342">
        <v>230</v>
      </c>
      <c r="H698" s="342">
        <v>1</v>
      </c>
      <c r="I698" s="342">
        <v>921</v>
      </c>
      <c r="J698" s="342">
        <v>174</v>
      </c>
      <c r="K698" s="342">
        <v>33</v>
      </c>
      <c r="L698" s="342">
        <v>2773</v>
      </c>
      <c r="M698" s="342">
        <v>56</v>
      </c>
      <c r="N698" s="342">
        <v>87</v>
      </c>
      <c r="O698" s="286"/>
    </row>
    <row r="699" spans="1:15" s="285" customFormat="1" ht="9" customHeight="1">
      <c r="A699" s="291" t="s">
        <v>68</v>
      </c>
      <c r="B699" s="367">
        <f t="shared" si="36"/>
        <v>4460</v>
      </c>
      <c r="C699" s="349">
        <v>71</v>
      </c>
      <c r="D699" s="349">
        <v>6</v>
      </c>
      <c r="E699" s="349">
        <v>0</v>
      </c>
      <c r="F699" s="343">
        <v>617</v>
      </c>
      <c r="G699" s="343">
        <v>273</v>
      </c>
      <c r="H699" s="343">
        <v>18</v>
      </c>
      <c r="I699" s="343">
        <v>1369</v>
      </c>
      <c r="J699" s="343">
        <v>306</v>
      </c>
      <c r="K699" s="343">
        <v>69</v>
      </c>
      <c r="L699" s="343">
        <v>1641</v>
      </c>
      <c r="M699" s="343">
        <v>82</v>
      </c>
      <c r="N699" s="343">
        <v>8</v>
      </c>
      <c r="O699" s="286"/>
    </row>
    <row r="700" spans="1:15" s="285" customFormat="1" ht="9" customHeight="1">
      <c r="A700" s="286" t="s">
        <v>69</v>
      </c>
      <c r="B700" s="295">
        <f t="shared" si="36"/>
        <v>5300</v>
      </c>
      <c r="C700" s="348">
        <v>180</v>
      </c>
      <c r="D700" s="348">
        <v>4</v>
      </c>
      <c r="E700" s="348">
        <v>0</v>
      </c>
      <c r="F700" s="342">
        <v>311</v>
      </c>
      <c r="G700" s="342">
        <v>926</v>
      </c>
      <c r="H700" s="342">
        <v>23</v>
      </c>
      <c r="I700" s="342">
        <v>1480</v>
      </c>
      <c r="J700" s="342">
        <v>192</v>
      </c>
      <c r="K700" s="342">
        <v>49</v>
      </c>
      <c r="L700" s="342">
        <v>1804</v>
      </c>
      <c r="M700" s="342">
        <v>230</v>
      </c>
      <c r="N700" s="342">
        <v>101</v>
      </c>
      <c r="O700" s="286"/>
    </row>
    <row r="701" spans="1:15" s="285" customFormat="1" ht="9" customHeight="1">
      <c r="A701" s="286" t="s">
        <v>70</v>
      </c>
      <c r="B701" s="295">
        <f t="shared" si="36"/>
        <v>10478</v>
      </c>
      <c r="C701" s="348">
        <v>341</v>
      </c>
      <c r="D701" s="348">
        <v>44</v>
      </c>
      <c r="E701" s="348">
        <v>6</v>
      </c>
      <c r="F701" s="342">
        <v>1125</v>
      </c>
      <c r="G701" s="342">
        <v>1121</v>
      </c>
      <c r="H701" s="342">
        <v>31</v>
      </c>
      <c r="I701" s="342">
        <v>3075</v>
      </c>
      <c r="J701" s="342">
        <v>431</v>
      </c>
      <c r="K701" s="342">
        <v>135</v>
      </c>
      <c r="L701" s="342">
        <v>3964</v>
      </c>
      <c r="M701" s="342">
        <v>128</v>
      </c>
      <c r="N701" s="342">
        <v>77</v>
      </c>
      <c r="O701" s="286"/>
    </row>
    <row r="702" spans="1:15" s="285" customFormat="1" ht="9" customHeight="1">
      <c r="A702" s="286" t="s">
        <v>71</v>
      </c>
      <c r="B702" s="295">
        <f t="shared" si="36"/>
        <v>7850</v>
      </c>
      <c r="C702" s="348">
        <v>94</v>
      </c>
      <c r="D702" s="348">
        <v>173</v>
      </c>
      <c r="E702" s="348">
        <v>0</v>
      </c>
      <c r="F702" s="342">
        <v>167</v>
      </c>
      <c r="G702" s="342">
        <v>959</v>
      </c>
      <c r="H702" s="342">
        <v>0</v>
      </c>
      <c r="I702" s="342">
        <v>1397</v>
      </c>
      <c r="J702" s="342">
        <v>353</v>
      </c>
      <c r="K702" s="342">
        <v>53</v>
      </c>
      <c r="L702" s="342">
        <v>4559</v>
      </c>
      <c r="M702" s="342">
        <v>82</v>
      </c>
      <c r="N702" s="342">
        <v>13</v>
      </c>
      <c r="O702" s="286"/>
    </row>
    <row r="703" spans="1:15" s="285" customFormat="1" ht="9" customHeight="1">
      <c r="A703" s="291" t="s">
        <v>72</v>
      </c>
      <c r="B703" s="367">
        <f t="shared" si="36"/>
        <v>5653</v>
      </c>
      <c r="C703" s="349">
        <v>41</v>
      </c>
      <c r="D703" s="349">
        <v>12</v>
      </c>
      <c r="E703" s="349">
        <v>1</v>
      </c>
      <c r="F703" s="343">
        <v>717</v>
      </c>
      <c r="G703" s="343">
        <v>327</v>
      </c>
      <c r="H703" s="343">
        <v>35</v>
      </c>
      <c r="I703" s="343">
        <v>1196</v>
      </c>
      <c r="J703" s="343">
        <v>438</v>
      </c>
      <c r="K703" s="343">
        <v>72</v>
      </c>
      <c r="L703" s="343">
        <v>2069</v>
      </c>
      <c r="M703" s="343">
        <v>250</v>
      </c>
      <c r="N703" s="343">
        <v>495</v>
      </c>
      <c r="O703" s="286"/>
    </row>
    <row r="704" spans="1:15" s="285" customFormat="1" ht="9" customHeight="1">
      <c r="A704" s="286" t="s">
        <v>73</v>
      </c>
      <c r="B704" s="295">
        <f t="shared" si="36"/>
        <v>624</v>
      </c>
      <c r="C704" s="348">
        <v>2</v>
      </c>
      <c r="D704" s="348">
        <v>0</v>
      </c>
      <c r="E704" s="348">
        <v>0</v>
      </c>
      <c r="F704" s="342">
        <v>79</v>
      </c>
      <c r="G704" s="342">
        <v>18</v>
      </c>
      <c r="H704" s="342">
        <v>31</v>
      </c>
      <c r="I704" s="342">
        <v>121</v>
      </c>
      <c r="J704" s="342">
        <v>42</v>
      </c>
      <c r="K704" s="342">
        <v>31</v>
      </c>
      <c r="L704" s="342">
        <v>269</v>
      </c>
      <c r="M704" s="342">
        <v>22</v>
      </c>
      <c r="N704" s="342">
        <v>9</v>
      </c>
      <c r="O704" s="286"/>
    </row>
    <row r="705" spans="1:15" s="285" customFormat="1" ht="9" customHeight="1">
      <c r="A705" s="286" t="s">
        <v>74</v>
      </c>
      <c r="B705" s="295">
        <f t="shared" si="36"/>
        <v>6620</v>
      </c>
      <c r="C705" s="348">
        <v>141</v>
      </c>
      <c r="D705" s="348">
        <v>9</v>
      </c>
      <c r="E705" s="348">
        <v>2</v>
      </c>
      <c r="F705" s="342">
        <v>381</v>
      </c>
      <c r="G705" s="342">
        <v>989</v>
      </c>
      <c r="H705" s="342">
        <v>27</v>
      </c>
      <c r="I705" s="342">
        <v>1644</v>
      </c>
      <c r="J705" s="342">
        <v>477</v>
      </c>
      <c r="K705" s="342">
        <v>90</v>
      </c>
      <c r="L705" s="342">
        <v>2377</v>
      </c>
      <c r="M705" s="342">
        <v>197</v>
      </c>
      <c r="N705" s="342">
        <v>286</v>
      </c>
      <c r="O705" s="286"/>
    </row>
    <row r="706" spans="1:15" s="285" customFormat="1" ht="9" customHeight="1">
      <c r="A706" s="291" t="s">
        <v>75</v>
      </c>
      <c r="B706" s="367">
        <f t="shared" si="36"/>
        <v>3271</v>
      </c>
      <c r="C706" s="349">
        <v>86</v>
      </c>
      <c r="D706" s="349">
        <v>5</v>
      </c>
      <c r="E706" s="349">
        <v>0</v>
      </c>
      <c r="F706" s="343">
        <v>321</v>
      </c>
      <c r="G706" s="343">
        <v>170</v>
      </c>
      <c r="H706" s="343">
        <v>16</v>
      </c>
      <c r="I706" s="343">
        <v>849</v>
      </c>
      <c r="J706" s="343">
        <v>151</v>
      </c>
      <c r="K706" s="343">
        <v>32</v>
      </c>
      <c r="L706" s="343">
        <v>1562</v>
      </c>
      <c r="M706" s="343">
        <v>42</v>
      </c>
      <c r="N706" s="343">
        <v>37</v>
      </c>
      <c r="O706" s="286"/>
    </row>
    <row r="707" spans="1:15" s="285" customFormat="1" ht="9" customHeight="1">
      <c r="A707" s="286" t="s">
        <v>76</v>
      </c>
      <c r="B707" s="295">
        <f t="shared" si="36"/>
        <v>1183</v>
      </c>
      <c r="C707" s="348">
        <v>46</v>
      </c>
      <c r="D707" s="348">
        <v>16</v>
      </c>
      <c r="E707" s="348">
        <v>0</v>
      </c>
      <c r="F707" s="342">
        <v>116</v>
      </c>
      <c r="G707" s="342">
        <v>102</v>
      </c>
      <c r="H707" s="342">
        <v>13</v>
      </c>
      <c r="I707" s="342">
        <v>351</v>
      </c>
      <c r="J707" s="342">
        <v>58</v>
      </c>
      <c r="K707" s="342">
        <v>16</v>
      </c>
      <c r="L707" s="342">
        <v>442</v>
      </c>
      <c r="M707" s="342">
        <v>21</v>
      </c>
      <c r="N707" s="342">
        <v>2</v>
      </c>
      <c r="O707" s="286"/>
    </row>
    <row r="708" spans="1:15" s="285" customFormat="1" ht="9" customHeight="1">
      <c r="A708" s="286"/>
      <c r="B708" s="295"/>
      <c r="C708" s="342"/>
      <c r="D708" s="342"/>
      <c r="E708" s="342"/>
      <c r="F708" s="342"/>
      <c r="G708" s="342"/>
      <c r="H708" s="342"/>
      <c r="I708" s="342"/>
      <c r="J708" s="342"/>
      <c r="K708" s="342"/>
      <c r="L708" s="342"/>
      <c r="M708" s="342"/>
      <c r="N708" s="342"/>
      <c r="O708" s="286"/>
    </row>
    <row r="709" spans="1:15" s="285" customFormat="1" ht="9" customHeight="1">
      <c r="A709" s="284">
        <v>2014</v>
      </c>
      <c r="B709" s="295"/>
      <c r="C709" s="307"/>
      <c r="D709" s="307"/>
      <c r="E709" s="307"/>
      <c r="F709" s="295"/>
      <c r="G709" s="295"/>
      <c r="H709" s="295"/>
      <c r="I709" s="295"/>
      <c r="J709" s="295"/>
      <c r="K709" s="295"/>
      <c r="L709" s="295"/>
      <c r="M709" s="295"/>
      <c r="N709" s="295"/>
      <c r="O709" s="286"/>
    </row>
    <row r="710" spans="1:15" s="285" customFormat="1" ht="9" customHeight="1">
      <c r="A710" s="284" t="s">
        <v>44</v>
      </c>
      <c r="B710" s="308">
        <f>SUM(B712:B743)</f>
        <v>226662</v>
      </c>
      <c r="C710" s="308">
        <f t="shared" ref="C710:N710" si="37">SUM(C712:C743)</f>
        <v>2718</v>
      </c>
      <c r="D710" s="308">
        <f t="shared" si="37"/>
        <v>587</v>
      </c>
      <c r="E710" s="308">
        <f t="shared" si="37"/>
        <v>19</v>
      </c>
      <c r="F710" s="308">
        <f t="shared" si="37"/>
        <v>25805</v>
      </c>
      <c r="G710" s="308">
        <f t="shared" si="37"/>
        <v>17962</v>
      </c>
      <c r="H710" s="308">
        <f t="shared" si="37"/>
        <v>747</v>
      </c>
      <c r="I710" s="308">
        <f t="shared" si="37"/>
        <v>53491</v>
      </c>
      <c r="J710" s="308">
        <f t="shared" si="37"/>
        <v>11908</v>
      </c>
      <c r="K710" s="308">
        <f t="shared" si="37"/>
        <v>2677</v>
      </c>
      <c r="L710" s="308">
        <f t="shared" si="37"/>
        <v>101465</v>
      </c>
      <c r="M710" s="308">
        <f t="shared" si="37"/>
        <v>4868</v>
      </c>
      <c r="N710" s="308">
        <f t="shared" si="37"/>
        <v>4415</v>
      </c>
      <c r="O710" s="342"/>
    </row>
    <row r="711" spans="1:15" s="285" customFormat="1" ht="3.95" customHeight="1">
      <c r="A711" s="288"/>
      <c r="B711" s="308"/>
      <c r="C711" s="308"/>
      <c r="D711" s="308"/>
      <c r="E711" s="308"/>
      <c r="F711" s="308"/>
      <c r="G711" s="308"/>
      <c r="H711" s="308"/>
      <c r="I711" s="308"/>
      <c r="J711" s="308"/>
      <c r="K711" s="308"/>
      <c r="L711" s="308"/>
      <c r="M711" s="308"/>
      <c r="N711" s="308"/>
      <c r="O711" s="286"/>
    </row>
    <row r="712" spans="1:15" s="285" customFormat="1" ht="9" customHeight="1">
      <c r="A712" s="286" t="s">
        <v>45</v>
      </c>
      <c r="B712" s="295">
        <f>SUM(C712:N712)</f>
        <v>3175</v>
      </c>
      <c r="C712" s="348">
        <v>42</v>
      </c>
      <c r="D712" s="348">
        <v>12</v>
      </c>
      <c r="E712" s="348">
        <v>0</v>
      </c>
      <c r="F712" s="342">
        <v>454</v>
      </c>
      <c r="G712" s="342">
        <v>241</v>
      </c>
      <c r="H712" s="342">
        <v>10</v>
      </c>
      <c r="I712" s="342">
        <v>748</v>
      </c>
      <c r="J712" s="342">
        <v>263</v>
      </c>
      <c r="K712" s="342">
        <v>38</v>
      </c>
      <c r="L712" s="342">
        <v>1225</v>
      </c>
      <c r="M712" s="342">
        <v>104</v>
      </c>
      <c r="N712" s="342">
        <v>38</v>
      </c>
      <c r="O712" s="286"/>
    </row>
    <row r="713" spans="1:15" s="285" customFormat="1" ht="9" customHeight="1">
      <c r="A713" s="286" t="s">
        <v>46</v>
      </c>
      <c r="B713" s="295">
        <f t="shared" ref="B713:B743" si="38">SUM(C713:N713)</f>
        <v>10095</v>
      </c>
      <c r="C713" s="348">
        <v>167</v>
      </c>
      <c r="D713" s="348">
        <v>2</v>
      </c>
      <c r="E713" s="348">
        <v>0</v>
      </c>
      <c r="F713" s="342">
        <v>1547</v>
      </c>
      <c r="G713" s="342">
        <v>570</v>
      </c>
      <c r="H713" s="342">
        <v>56</v>
      </c>
      <c r="I713" s="342">
        <v>2071</v>
      </c>
      <c r="J713" s="342">
        <v>501</v>
      </c>
      <c r="K713" s="342">
        <v>70</v>
      </c>
      <c r="L713" s="342">
        <v>4639</v>
      </c>
      <c r="M713" s="342">
        <v>277</v>
      </c>
      <c r="N713" s="342">
        <v>195</v>
      </c>
      <c r="O713" s="286"/>
    </row>
    <row r="714" spans="1:15" s="285" customFormat="1" ht="9" customHeight="1">
      <c r="A714" s="286" t="s">
        <v>47</v>
      </c>
      <c r="B714" s="295">
        <f t="shared" si="38"/>
        <v>1628</v>
      </c>
      <c r="C714" s="348">
        <v>35</v>
      </c>
      <c r="D714" s="348">
        <v>4</v>
      </c>
      <c r="E714" s="348">
        <v>0</v>
      </c>
      <c r="F714" s="342">
        <v>37</v>
      </c>
      <c r="G714" s="342">
        <v>161</v>
      </c>
      <c r="H714" s="342">
        <v>5</v>
      </c>
      <c r="I714" s="342">
        <v>380</v>
      </c>
      <c r="J714" s="342">
        <v>46</v>
      </c>
      <c r="K714" s="342">
        <v>13</v>
      </c>
      <c r="L714" s="342">
        <v>923</v>
      </c>
      <c r="M714" s="342">
        <v>24</v>
      </c>
      <c r="N714" s="342">
        <v>0</v>
      </c>
      <c r="O714" s="286"/>
    </row>
    <row r="715" spans="1:15" s="285" customFormat="1" ht="9" customHeight="1">
      <c r="A715" s="291" t="s">
        <v>48</v>
      </c>
      <c r="B715" s="367">
        <f t="shared" si="38"/>
        <v>1258</v>
      </c>
      <c r="C715" s="349">
        <v>6</v>
      </c>
      <c r="D715" s="349">
        <v>42</v>
      </c>
      <c r="E715" s="349">
        <v>6</v>
      </c>
      <c r="F715" s="343">
        <v>47</v>
      </c>
      <c r="G715" s="343">
        <v>139</v>
      </c>
      <c r="H715" s="343">
        <v>2</v>
      </c>
      <c r="I715" s="343">
        <v>197</v>
      </c>
      <c r="J715" s="343">
        <v>49</v>
      </c>
      <c r="K715" s="343">
        <v>27</v>
      </c>
      <c r="L715" s="343">
        <v>629</v>
      </c>
      <c r="M715" s="343">
        <v>114</v>
      </c>
      <c r="N715" s="343">
        <v>0</v>
      </c>
      <c r="O715" s="286"/>
    </row>
    <row r="716" spans="1:15" s="285" customFormat="1" ht="9" customHeight="1">
      <c r="A716" s="286" t="s">
        <v>49</v>
      </c>
      <c r="B716" s="295">
        <f t="shared" si="38"/>
        <v>10253</v>
      </c>
      <c r="C716" s="348">
        <v>111</v>
      </c>
      <c r="D716" s="348">
        <v>52</v>
      </c>
      <c r="E716" s="348">
        <v>0</v>
      </c>
      <c r="F716" s="342">
        <v>1741</v>
      </c>
      <c r="G716" s="342">
        <v>805</v>
      </c>
      <c r="H716" s="342">
        <v>39</v>
      </c>
      <c r="I716" s="342">
        <v>2432</v>
      </c>
      <c r="J716" s="342">
        <v>600</v>
      </c>
      <c r="K716" s="342">
        <v>87</v>
      </c>
      <c r="L716" s="342">
        <v>3597</v>
      </c>
      <c r="M716" s="342">
        <v>118</v>
      </c>
      <c r="N716" s="342">
        <v>671</v>
      </c>
      <c r="O716" s="286"/>
    </row>
    <row r="717" spans="1:15" s="285" customFormat="1" ht="9" customHeight="1">
      <c r="A717" s="286" t="s">
        <v>50</v>
      </c>
      <c r="B717" s="295">
        <f t="shared" si="38"/>
        <v>1107</v>
      </c>
      <c r="C717" s="348">
        <v>52</v>
      </c>
      <c r="D717" s="348">
        <v>15</v>
      </c>
      <c r="E717" s="348">
        <v>0</v>
      </c>
      <c r="F717" s="342">
        <v>62</v>
      </c>
      <c r="G717" s="342">
        <v>104</v>
      </c>
      <c r="H717" s="342">
        <v>12</v>
      </c>
      <c r="I717" s="342">
        <v>217</v>
      </c>
      <c r="J717" s="342">
        <v>136</v>
      </c>
      <c r="K717" s="342">
        <v>6</v>
      </c>
      <c r="L717" s="342">
        <v>459</v>
      </c>
      <c r="M717" s="342">
        <v>44</v>
      </c>
      <c r="N717" s="342">
        <v>0</v>
      </c>
      <c r="O717" s="286"/>
    </row>
    <row r="718" spans="1:15" s="285" customFormat="1" ht="9" customHeight="1">
      <c r="A718" s="286" t="s">
        <v>51</v>
      </c>
      <c r="B718" s="295">
        <f t="shared" si="38"/>
        <v>2551</v>
      </c>
      <c r="C718" s="348">
        <v>114</v>
      </c>
      <c r="D718" s="348">
        <v>8</v>
      </c>
      <c r="E718" s="348">
        <v>0</v>
      </c>
      <c r="F718" s="342">
        <v>149</v>
      </c>
      <c r="G718" s="342">
        <v>143</v>
      </c>
      <c r="H718" s="342">
        <v>18</v>
      </c>
      <c r="I718" s="342">
        <v>647</v>
      </c>
      <c r="J718" s="342">
        <v>112</v>
      </c>
      <c r="K718" s="342">
        <v>39</v>
      </c>
      <c r="L718" s="342">
        <v>1168</v>
      </c>
      <c r="M718" s="342">
        <v>153</v>
      </c>
      <c r="N718" s="342">
        <v>0</v>
      </c>
      <c r="O718" s="286"/>
    </row>
    <row r="719" spans="1:15" s="285" customFormat="1" ht="9" customHeight="1">
      <c r="A719" s="291" t="s">
        <v>52</v>
      </c>
      <c r="B719" s="367">
        <f t="shared" si="38"/>
        <v>10771</v>
      </c>
      <c r="C719" s="349">
        <v>146</v>
      </c>
      <c r="D719" s="349">
        <v>5</v>
      </c>
      <c r="E719" s="349">
        <v>0</v>
      </c>
      <c r="F719" s="343">
        <v>2063</v>
      </c>
      <c r="G719" s="343">
        <v>610</v>
      </c>
      <c r="H719" s="343">
        <v>8</v>
      </c>
      <c r="I719" s="343">
        <v>2020</v>
      </c>
      <c r="J719" s="343">
        <v>536</v>
      </c>
      <c r="K719" s="343">
        <v>108</v>
      </c>
      <c r="L719" s="343">
        <v>5168</v>
      </c>
      <c r="M719" s="343">
        <v>103</v>
      </c>
      <c r="N719" s="343">
        <v>4</v>
      </c>
      <c r="O719" s="286"/>
    </row>
    <row r="720" spans="1:15" s="285" customFormat="1" ht="9" customHeight="1">
      <c r="A720" s="286" t="s">
        <v>53</v>
      </c>
      <c r="B720" s="295">
        <f t="shared" si="38"/>
        <v>29736</v>
      </c>
      <c r="C720" s="348">
        <v>7</v>
      </c>
      <c r="D720" s="348">
        <v>8</v>
      </c>
      <c r="E720" s="348">
        <v>1</v>
      </c>
      <c r="F720" s="342">
        <v>2360</v>
      </c>
      <c r="G720" s="342">
        <v>2685</v>
      </c>
      <c r="H720" s="342">
        <v>4</v>
      </c>
      <c r="I720" s="342">
        <v>8208</v>
      </c>
      <c r="J720" s="342">
        <v>936</v>
      </c>
      <c r="K720" s="342">
        <v>447</v>
      </c>
      <c r="L720" s="342">
        <v>14887</v>
      </c>
      <c r="M720" s="342">
        <v>150</v>
      </c>
      <c r="N720" s="342">
        <v>43</v>
      </c>
      <c r="O720" s="286"/>
    </row>
    <row r="721" spans="1:15" s="285" customFormat="1" ht="9" customHeight="1">
      <c r="A721" s="286" t="s">
        <v>54</v>
      </c>
      <c r="B721" s="295">
        <f t="shared" si="38"/>
        <v>2209</v>
      </c>
      <c r="C721" s="348">
        <v>127</v>
      </c>
      <c r="D721" s="348">
        <v>23</v>
      </c>
      <c r="E721" s="348">
        <v>0</v>
      </c>
      <c r="F721" s="342">
        <v>320</v>
      </c>
      <c r="G721" s="342">
        <v>185</v>
      </c>
      <c r="H721" s="342">
        <v>21</v>
      </c>
      <c r="I721" s="342">
        <v>542</v>
      </c>
      <c r="J721" s="342">
        <v>140</v>
      </c>
      <c r="K721" s="342">
        <v>38</v>
      </c>
      <c r="L721" s="342">
        <v>732</v>
      </c>
      <c r="M721" s="342">
        <v>51</v>
      </c>
      <c r="N721" s="342">
        <v>30</v>
      </c>
      <c r="O721" s="286"/>
    </row>
    <row r="722" spans="1:15" s="285" customFormat="1" ht="9" customHeight="1">
      <c r="A722" s="286" t="s">
        <v>55</v>
      </c>
      <c r="B722" s="295">
        <f t="shared" si="38"/>
        <v>16795</v>
      </c>
      <c r="C722" s="348">
        <v>54</v>
      </c>
      <c r="D722" s="348">
        <v>9</v>
      </c>
      <c r="E722" s="348">
        <v>0</v>
      </c>
      <c r="F722" s="342">
        <v>1532</v>
      </c>
      <c r="G722" s="342">
        <v>670</v>
      </c>
      <c r="H722" s="342">
        <v>36</v>
      </c>
      <c r="I722" s="342">
        <v>2992</v>
      </c>
      <c r="J722" s="342">
        <v>545</v>
      </c>
      <c r="K722" s="342">
        <v>107</v>
      </c>
      <c r="L722" s="342">
        <v>10283</v>
      </c>
      <c r="M722" s="342">
        <v>245</v>
      </c>
      <c r="N722" s="342">
        <v>322</v>
      </c>
      <c r="O722" s="286"/>
    </row>
    <row r="723" spans="1:15" s="285" customFormat="1" ht="9" customHeight="1">
      <c r="A723" s="291" t="s">
        <v>56</v>
      </c>
      <c r="B723" s="367">
        <f t="shared" si="38"/>
        <v>5530</v>
      </c>
      <c r="C723" s="349">
        <v>20</v>
      </c>
      <c r="D723" s="349">
        <v>1</v>
      </c>
      <c r="E723" s="349">
        <v>0</v>
      </c>
      <c r="F723" s="343">
        <v>145</v>
      </c>
      <c r="G723" s="343">
        <v>369</v>
      </c>
      <c r="H723" s="343">
        <v>39</v>
      </c>
      <c r="I723" s="343">
        <v>1375</v>
      </c>
      <c r="J723" s="343">
        <v>226</v>
      </c>
      <c r="K723" s="343">
        <v>122</v>
      </c>
      <c r="L723" s="343">
        <v>2657</v>
      </c>
      <c r="M723" s="343">
        <v>463</v>
      </c>
      <c r="N723" s="343">
        <v>113</v>
      </c>
      <c r="O723" s="286"/>
    </row>
    <row r="724" spans="1:15" s="285" customFormat="1" ht="9" customHeight="1">
      <c r="A724" s="286" t="s">
        <v>57</v>
      </c>
      <c r="B724" s="295">
        <f t="shared" si="38"/>
        <v>1614</v>
      </c>
      <c r="C724" s="348">
        <v>18</v>
      </c>
      <c r="D724" s="348">
        <v>1</v>
      </c>
      <c r="E724" s="348">
        <v>3</v>
      </c>
      <c r="F724" s="342">
        <v>181</v>
      </c>
      <c r="G724" s="342">
        <v>95</v>
      </c>
      <c r="H724" s="342">
        <v>2</v>
      </c>
      <c r="I724" s="342">
        <v>420</v>
      </c>
      <c r="J724" s="342">
        <v>110</v>
      </c>
      <c r="K724" s="342">
        <v>14</v>
      </c>
      <c r="L724" s="342">
        <v>574</v>
      </c>
      <c r="M724" s="342">
        <v>35</v>
      </c>
      <c r="N724" s="342">
        <v>161</v>
      </c>
      <c r="O724" s="286"/>
    </row>
    <row r="725" spans="1:15" s="285" customFormat="1" ht="9" customHeight="1">
      <c r="A725" s="286" t="s">
        <v>58</v>
      </c>
      <c r="B725" s="295">
        <f t="shared" si="38"/>
        <v>23819</v>
      </c>
      <c r="C725" s="348">
        <v>338</v>
      </c>
      <c r="D725" s="348">
        <v>9</v>
      </c>
      <c r="E725" s="348">
        <v>1</v>
      </c>
      <c r="F725" s="342">
        <v>3132</v>
      </c>
      <c r="G725" s="342">
        <v>2530</v>
      </c>
      <c r="H725" s="342">
        <v>25</v>
      </c>
      <c r="I725" s="342">
        <v>5385</v>
      </c>
      <c r="J725" s="342">
        <v>1653</v>
      </c>
      <c r="K725" s="342">
        <v>180</v>
      </c>
      <c r="L725" s="342">
        <v>10012</v>
      </c>
      <c r="M725" s="342">
        <v>109</v>
      </c>
      <c r="N725" s="342">
        <v>445</v>
      </c>
      <c r="O725" s="286"/>
    </row>
    <row r="726" spans="1:15" s="285" customFormat="1" ht="9" customHeight="1">
      <c r="A726" s="286" t="s">
        <v>59</v>
      </c>
      <c r="B726" s="295">
        <f t="shared" si="38"/>
        <v>14100</v>
      </c>
      <c r="C726" s="348">
        <v>89</v>
      </c>
      <c r="D726" s="348">
        <v>15</v>
      </c>
      <c r="E726" s="348">
        <v>3</v>
      </c>
      <c r="F726" s="342">
        <v>2312</v>
      </c>
      <c r="G726" s="342">
        <v>733</v>
      </c>
      <c r="H726" s="342">
        <v>29</v>
      </c>
      <c r="I726" s="342">
        <v>2936</v>
      </c>
      <c r="J726" s="342">
        <v>1016</v>
      </c>
      <c r="K726" s="342">
        <v>209</v>
      </c>
      <c r="L726" s="342">
        <v>6369</v>
      </c>
      <c r="M726" s="342">
        <v>359</v>
      </c>
      <c r="N726" s="342">
        <v>30</v>
      </c>
      <c r="O726" s="286"/>
    </row>
    <row r="727" spans="1:15" s="285" customFormat="1" ht="9" customHeight="1">
      <c r="A727" s="291" t="s">
        <v>60</v>
      </c>
      <c r="B727" s="367">
        <f t="shared" si="38"/>
        <v>5448</v>
      </c>
      <c r="C727" s="349">
        <v>122</v>
      </c>
      <c r="D727" s="349">
        <v>3</v>
      </c>
      <c r="E727" s="349">
        <v>0</v>
      </c>
      <c r="F727" s="343">
        <v>503</v>
      </c>
      <c r="G727" s="343">
        <v>441</v>
      </c>
      <c r="H727" s="343">
        <v>14</v>
      </c>
      <c r="I727" s="343">
        <v>1676</v>
      </c>
      <c r="J727" s="343">
        <v>194</v>
      </c>
      <c r="K727" s="343">
        <v>63</v>
      </c>
      <c r="L727" s="343">
        <v>2289</v>
      </c>
      <c r="M727" s="343">
        <v>87</v>
      </c>
      <c r="N727" s="343">
        <v>56</v>
      </c>
      <c r="O727" s="286"/>
    </row>
    <row r="728" spans="1:15" s="285" customFormat="1" ht="9" customHeight="1">
      <c r="A728" s="286" t="s">
        <v>61</v>
      </c>
      <c r="B728" s="295">
        <f t="shared" si="38"/>
        <v>4924</v>
      </c>
      <c r="C728" s="348">
        <v>46</v>
      </c>
      <c r="D728" s="348">
        <v>4</v>
      </c>
      <c r="E728" s="348">
        <v>0</v>
      </c>
      <c r="F728" s="342">
        <v>230</v>
      </c>
      <c r="G728" s="342">
        <v>427</v>
      </c>
      <c r="H728" s="342">
        <v>7</v>
      </c>
      <c r="I728" s="342">
        <v>1221</v>
      </c>
      <c r="J728" s="342">
        <v>222</v>
      </c>
      <c r="K728" s="342">
        <v>45</v>
      </c>
      <c r="L728" s="342">
        <v>2594</v>
      </c>
      <c r="M728" s="342">
        <v>121</v>
      </c>
      <c r="N728" s="342">
        <v>7</v>
      </c>
      <c r="O728" s="286"/>
    </row>
    <row r="729" spans="1:15" s="285" customFormat="1" ht="9" customHeight="1">
      <c r="A729" s="286" t="s">
        <v>62</v>
      </c>
      <c r="B729" s="295">
        <f t="shared" si="38"/>
        <v>1940</v>
      </c>
      <c r="C729" s="348">
        <v>45</v>
      </c>
      <c r="D729" s="348">
        <v>2</v>
      </c>
      <c r="E729" s="348">
        <v>0</v>
      </c>
      <c r="F729" s="342">
        <v>65</v>
      </c>
      <c r="G729" s="342">
        <v>161</v>
      </c>
      <c r="H729" s="342">
        <v>14</v>
      </c>
      <c r="I729" s="342">
        <v>299</v>
      </c>
      <c r="J729" s="342">
        <v>103</v>
      </c>
      <c r="K729" s="342">
        <v>21</v>
      </c>
      <c r="L729" s="342">
        <v>775</v>
      </c>
      <c r="M729" s="342">
        <v>453</v>
      </c>
      <c r="N729" s="342">
        <v>2</v>
      </c>
      <c r="O729" s="286"/>
    </row>
    <row r="730" spans="1:15" s="285" customFormat="1" ht="9" customHeight="1">
      <c r="A730" s="286" t="s">
        <v>63</v>
      </c>
      <c r="B730" s="295">
        <f t="shared" si="38"/>
        <v>14055</v>
      </c>
      <c r="C730" s="348">
        <v>30</v>
      </c>
      <c r="D730" s="348">
        <v>23</v>
      </c>
      <c r="E730" s="348">
        <v>0</v>
      </c>
      <c r="F730" s="342">
        <v>2486</v>
      </c>
      <c r="G730" s="342">
        <v>1213</v>
      </c>
      <c r="H730" s="342">
        <v>125</v>
      </c>
      <c r="I730" s="342">
        <v>2220</v>
      </c>
      <c r="J730" s="342">
        <v>777</v>
      </c>
      <c r="K730" s="342">
        <v>196</v>
      </c>
      <c r="L730" s="342">
        <v>5871</v>
      </c>
      <c r="M730" s="342">
        <v>33</v>
      </c>
      <c r="N730" s="342">
        <v>1081</v>
      </c>
      <c r="O730" s="286"/>
    </row>
    <row r="731" spans="1:15" s="285" customFormat="1" ht="9" customHeight="1">
      <c r="A731" s="291" t="s">
        <v>64</v>
      </c>
      <c r="B731" s="367">
        <f t="shared" si="38"/>
        <v>2099</v>
      </c>
      <c r="C731" s="349">
        <v>9</v>
      </c>
      <c r="D731" s="349">
        <v>1</v>
      </c>
      <c r="E731" s="349">
        <v>0</v>
      </c>
      <c r="F731" s="343">
        <v>76</v>
      </c>
      <c r="G731" s="343">
        <v>114</v>
      </c>
      <c r="H731" s="343">
        <v>4</v>
      </c>
      <c r="I731" s="343">
        <v>466</v>
      </c>
      <c r="J731" s="343">
        <v>87</v>
      </c>
      <c r="K731" s="343">
        <v>29</v>
      </c>
      <c r="L731" s="343">
        <v>1081</v>
      </c>
      <c r="M731" s="343">
        <v>37</v>
      </c>
      <c r="N731" s="343">
        <v>195</v>
      </c>
      <c r="O731" s="286"/>
    </row>
    <row r="732" spans="1:15" s="285" customFormat="1" ht="9" customHeight="1">
      <c r="A732" s="286" t="s">
        <v>65</v>
      </c>
      <c r="B732" s="295">
        <f t="shared" si="38"/>
        <v>5024</v>
      </c>
      <c r="C732" s="348">
        <v>73</v>
      </c>
      <c r="D732" s="348">
        <v>1</v>
      </c>
      <c r="E732" s="348">
        <v>0</v>
      </c>
      <c r="F732" s="342">
        <v>498</v>
      </c>
      <c r="G732" s="342">
        <v>356</v>
      </c>
      <c r="H732" s="342">
        <v>7</v>
      </c>
      <c r="I732" s="342">
        <v>1212</v>
      </c>
      <c r="J732" s="342">
        <v>358</v>
      </c>
      <c r="K732" s="342">
        <v>84</v>
      </c>
      <c r="L732" s="342">
        <v>2091</v>
      </c>
      <c r="M732" s="342">
        <v>223</v>
      </c>
      <c r="N732" s="342">
        <v>121</v>
      </c>
      <c r="O732" s="286"/>
    </row>
    <row r="733" spans="1:15" s="285" customFormat="1" ht="9" customHeight="1">
      <c r="A733" s="286" t="s">
        <v>66</v>
      </c>
      <c r="B733" s="295">
        <f t="shared" si="38"/>
        <v>8141</v>
      </c>
      <c r="C733" s="348">
        <v>68</v>
      </c>
      <c r="D733" s="348">
        <v>9</v>
      </c>
      <c r="E733" s="348">
        <v>0</v>
      </c>
      <c r="F733" s="342">
        <v>1357</v>
      </c>
      <c r="G733" s="342">
        <v>522</v>
      </c>
      <c r="H733" s="342">
        <v>3</v>
      </c>
      <c r="I733" s="342">
        <v>1540</v>
      </c>
      <c r="J733" s="342">
        <v>440</v>
      </c>
      <c r="K733" s="342">
        <v>80</v>
      </c>
      <c r="L733" s="342">
        <v>3703</v>
      </c>
      <c r="M733" s="342">
        <v>49</v>
      </c>
      <c r="N733" s="342">
        <v>370</v>
      </c>
      <c r="O733" s="286"/>
    </row>
    <row r="734" spans="1:15" s="285" customFormat="1" ht="9" customHeight="1">
      <c r="A734" s="286" t="s">
        <v>67</v>
      </c>
      <c r="B734" s="295">
        <f t="shared" si="38"/>
        <v>4837</v>
      </c>
      <c r="C734" s="348">
        <v>10</v>
      </c>
      <c r="D734" s="348">
        <v>0</v>
      </c>
      <c r="E734" s="348">
        <v>0</v>
      </c>
      <c r="F734" s="342">
        <v>65</v>
      </c>
      <c r="G734" s="342">
        <v>301</v>
      </c>
      <c r="H734" s="342">
        <v>3</v>
      </c>
      <c r="I734" s="342">
        <v>1532</v>
      </c>
      <c r="J734" s="342">
        <v>150</v>
      </c>
      <c r="K734" s="342">
        <v>39</v>
      </c>
      <c r="L734" s="342">
        <v>2526</v>
      </c>
      <c r="M734" s="342">
        <v>91</v>
      </c>
      <c r="N734" s="342">
        <v>120</v>
      </c>
      <c r="O734" s="286"/>
    </row>
    <row r="735" spans="1:15" s="285" customFormat="1" ht="9" customHeight="1">
      <c r="A735" s="291" t="s">
        <v>68</v>
      </c>
      <c r="B735" s="367">
        <f t="shared" si="38"/>
        <v>4841</v>
      </c>
      <c r="C735" s="349">
        <v>68</v>
      </c>
      <c r="D735" s="349">
        <v>12</v>
      </c>
      <c r="E735" s="349">
        <v>1</v>
      </c>
      <c r="F735" s="343">
        <v>625</v>
      </c>
      <c r="G735" s="343">
        <v>275</v>
      </c>
      <c r="H735" s="343">
        <v>36</v>
      </c>
      <c r="I735" s="343">
        <v>1379</v>
      </c>
      <c r="J735" s="343">
        <v>346</v>
      </c>
      <c r="K735" s="343">
        <v>80</v>
      </c>
      <c r="L735" s="343">
        <v>1880</v>
      </c>
      <c r="M735" s="343">
        <v>138</v>
      </c>
      <c r="N735" s="343">
        <v>1</v>
      </c>
      <c r="O735" s="286"/>
    </row>
    <row r="736" spans="1:15" s="285" customFormat="1" ht="9" customHeight="1">
      <c r="A736" s="286" t="s">
        <v>69</v>
      </c>
      <c r="B736" s="295">
        <f t="shared" si="38"/>
        <v>5783</v>
      </c>
      <c r="C736" s="348">
        <v>214</v>
      </c>
      <c r="D736" s="348">
        <v>9</v>
      </c>
      <c r="E736" s="348">
        <v>0</v>
      </c>
      <c r="F736" s="342">
        <v>334</v>
      </c>
      <c r="G736" s="342">
        <v>501</v>
      </c>
      <c r="H736" s="342">
        <v>55</v>
      </c>
      <c r="I736" s="342">
        <v>1659</v>
      </c>
      <c r="J736" s="342">
        <v>256</v>
      </c>
      <c r="K736" s="342">
        <v>79</v>
      </c>
      <c r="L736" s="342">
        <v>2025</v>
      </c>
      <c r="M736" s="342">
        <v>467</v>
      </c>
      <c r="N736" s="342">
        <v>184</v>
      </c>
      <c r="O736" s="286"/>
    </row>
    <row r="737" spans="1:15" s="285" customFormat="1" ht="9" customHeight="1">
      <c r="A737" s="286" t="s">
        <v>70</v>
      </c>
      <c r="B737" s="295">
        <f t="shared" si="38"/>
        <v>10751</v>
      </c>
      <c r="C737" s="348">
        <v>318</v>
      </c>
      <c r="D737" s="348">
        <v>32</v>
      </c>
      <c r="E737" s="348">
        <v>0</v>
      </c>
      <c r="F737" s="342">
        <v>1120</v>
      </c>
      <c r="G737" s="342">
        <v>1108</v>
      </c>
      <c r="H737" s="342">
        <v>23</v>
      </c>
      <c r="I737" s="342">
        <v>3485</v>
      </c>
      <c r="J737" s="342">
        <v>484</v>
      </c>
      <c r="K737" s="342">
        <v>111</v>
      </c>
      <c r="L737" s="342">
        <v>3954</v>
      </c>
      <c r="M737" s="342">
        <v>100</v>
      </c>
      <c r="N737" s="342">
        <v>16</v>
      </c>
      <c r="O737" s="286"/>
    </row>
    <row r="738" spans="1:15" s="285" customFormat="1" ht="9" customHeight="1">
      <c r="A738" s="286" t="s">
        <v>71</v>
      </c>
      <c r="B738" s="295">
        <f t="shared" si="38"/>
        <v>5495</v>
      </c>
      <c r="C738" s="348">
        <v>67</v>
      </c>
      <c r="D738" s="348">
        <v>228</v>
      </c>
      <c r="E738" s="348">
        <v>3</v>
      </c>
      <c r="F738" s="342">
        <v>178</v>
      </c>
      <c r="G738" s="342">
        <v>998</v>
      </c>
      <c r="H738" s="342">
        <v>0</v>
      </c>
      <c r="I738" s="342">
        <v>1366</v>
      </c>
      <c r="J738" s="342">
        <v>325</v>
      </c>
      <c r="K738" s="342">
        <v>96</v>
      </c>
      <c r="L738" s="342">
        <v>2180</v>
      </c>
      <c r="M738" s="342">
        <v>53</v>
      </c>
      <c r="N738" s="342">
        <v>1</v>
      </c>
      <c r="O738" s="286"/>
    </row>
    <row r="739" spans="1:15" s="285" customFormat="1" ht="9" customHeight="1">
      <c r="A739" s="291" t="s">
        <v>72</v>
      </c>
      <c r="B739" s="367">
        <f t="shared" si="38"/>
        <v>6176</v>
      </c>
      <c r="C739" s="349">
        <v>62</v>
      </c>
      <c r="D739" s="349">
        <v>1</v>
      </c>
      <c r="E739" s="349">
        <v>1</v>
      </c>
      <c r="F739" s="343">
        <v>1352</v>
      </c>
      <c r="G739" s="343">
        <v>311</v>
      </c>
      <c r="H739" s="343">
        <v>49</v>
      </c>
      <c r="I739" s="343">
        <v>1555</v>
      </c>
      <c r="J739" s="343">
        <v>590</v>
      </c>
      <c r="K739" s="343">
        <v>49</v>
      </c>
      <c r="L739" s="343">
        <v>1712</v>
      </c>
      <c r="M739" s="343">
        <v>383</v>
      </c>
      <c r="N739" s="343">
        <v>111</v>
      </c>
      <c r="O739" s="286"/>
    </row>
    <row r="740" spans="1:15" s="285" customFormat="1" ht="9" customHeight="1">
      <c r="A740" s="286" t="s">
        <v>73</v>
      </c>
      <c r="B740" s="295">
        <f t="shared" si="38"/>
        <v>1017</v>
      </c>
      <c r="C740" s="348">
        <v>2</v>
      </c>
      <c r="D740" s="348">
        <v>0</v>
      </c>
      <c r="E740" s="348">
        <v>0</v>
      </c>
      <c r="F740" s="342">
        <v>61</v>
      </c>
      <c r="G740" s="342">
        <v>20</v>
      </c>
      <c r="H740" s="342">
        <v>17</v>
      </c>
      <c r="I740" s="342">
        <v>132</v>
      </c>
      <c r="J740" s="342">
        <v>29</v>
      </c>
      <c r="K740" s="342">
        <v>22</v>
      </c>
      <c r="L740" s="342">
        <v>676</v>
      </c>
      <c r="M740" s="342">
        <v>55</v>
      </c>
      <c r="N740" s="342">
        <v>3</v>
      </c>
      <c r="O740" s="286"/>
    </row>
    <row r="741" spans="1:15" s="285" customFormat="1" ht="9" customHeight="1">
      <c r="A741" s="286" t="s">
        <v>74</v>
      </c>
      <c r="B741" s="295">
        <f t="shared" si="38"/>
        <v>6774</v>
      </c>
      <c r="C741" s="348">
        <v>131</v>
      </c>
      <c r="D741" s="348">
        <v>39</v>
      </c>
      <c r="E741" s="348">
        <v>0</v>
      </c>
      <c r="F741" s="342">
        <v>344</v>
      </c>
      <c r="G741" s="342">
        <v>811</v>
      </c>
      <c r="H741" s="342">
        <v>63</v>
      </c>
      <c r="I741" s="342">
        <v>1809</v>
      </c>
      <c r="J741" s="342">
        <v>469</v>
      </c>
      <c r="K741" s="342">
        <v>101</v>
      </c>
      <c r="L741" s="342">
        <v>2753</v>
      </c>
      <c r="M741" s="342">
        <v>177</v>
      </c>
      <c r="N741" s="342">
        <v>77</v>
      </c>
      <c r="O741" s="286"/>
    </row>
    <row r="742" spans="1:15" s="285" customFormat="1" ht="9" customHeight="1">
      <c r="A742" s="291" t="s">
        <v>75</v>
      </c>
      <c r="B742" s="367">
        <f t="shared" si="38"/>
        <v>3350</v>
      </c>
      <c r="C742" s="349">
        <v>59</v>
      </c>
      <c r="D742" s="349">
        <v>2</v>
      </c>
      <c r="E742" s="349">
        <v>0</v>
      </c>
      <c r="F742" s="343">
        <v>318</v>
      </c>
      <c r="G742" s="343">
        <v>222</v>
      </c>
      <c r="H742" s="343">
        <v>6</v>
      </c>
      <c r="I742" s="343">
        <v>972</v>
      </c>
      <c r="J742" s="343">
        <v>141</v>
      </c>
      <c r="K742" s="343">
        <v>45</v>
      </c>
      <c r="L742" s="343">
        <v>1540</v>
      </c>
      <c r="M742" s="343">
        <v>29</v>
      </c>
      <c r="N742" s="343">
        <v>16</v>
      </c>
      <c r="O742" s="286"/>
    </row>
    <row r="743" spans="1:15" s="285" customFormat="1" ht="9" customHeight="1">
      <c r="A743" s="286" t="s">
        <v>76</v>
      </c>
      <c r="B743" s="295">
        <f t="shared" si="38"/>
        <v>1366</v>
      </c>
      <c r="C743" s="348">
        <v>68</v>
      </c>
      <c r="D743" s="348">
        <v>15</v>
      </c>
      <c r="E743" s="348">
        <v>0</v>
      </c>
      <c r="F743" s="342">
        <v>111</v>
      </c>
      <c r="G743" s="342">
        <v>141</v>
      </c>
      <c r="H743" s="342">
        <v>15</v>
      </c>
      <c r="I743" s="342">
        <v>398</v>
      </c>
      <c r="J743" s="342">
        <v>68</v>
      </c>
      <c r="K743" s="342">
        <v>32</v>
      </c>
      <c r="L743" s="342">
        <v>493</v>
      </c>
      <c r="M743" s="342">
        <v>23</v>
      </c>
      <c r="N743" s="342">
        <v>2</v>
      </c>
      <c r="O743" s="286"/>
    </row>
    <row r="744" spans="1:15" s="285" customFormat="1" ht="9" customHeight="1">
      <c r="A744" s="286"/>
      <c r="B744" s="295"/>
      <c r="C744" s="342"/>
      <c r="D744" s="342"/>
      <c r="E744" s="342"/>
      <c r="F744" s="342"/>
      <c r="G744" s="342"/>
      <c r="H744" s="342"/>
      <c r="I744" s="342"/>
      <c r="J744" s="342"/>
      <c r="K744" s="342"/>
      <c r="L744" s="342"/>
      <c r="M744" s="342"/>
      <c r="N744" s="342"/>
      <c r="O744" s="286"/>
    </row>
    <row r="745" spans="1:15" s="285" customFormat="1" ht="9" customHeight="1">
      <c r="A745" s="284">
        <v>2015</v>
      </c>
      <c r="B745" s="295"/>
      <c r="C745" s="307"/>
      <c r="D745" s="307"/>
      <c r="E745" s="307"/>
      <c r="F745" s="295"/>
      <c r="G745" s="295"/>
      <c r="H745" s="295"/>
      <c r="I745" s="295"/>
      <c r="J745" s="295"/>
      <c r="K745" s="295"/>
      <c r="L745" s="295"/>
      <c r="M745" s="295"/>
      <c r="N745" s="295"/>
      <c r="O745" s="286"/>
    </row>
    <row r="746" spans="1:15" s="285" customFormat="1" ht="9" customHeight="1">
      <c r="A746" s="284" t="s">
        <v>44</v>
      </c>
      <c r="B746" s="308">
        <f>SUM(B748:B779)</f>
        <v>221921</v>
      </c>
      <c r="C746" s="308">
        <f t="shared" ref="C746:N746" si="39">SUM(C748:C779)</f>
        <v>2626</v>
      </c>
      <c r="D746" s="308">
        <f t="shared" si="39"/>
        <v>585</v>
      </c>
      <c r="E746" s="308">
        <f t="shared" si="39"/>
        <v>7</v>
      </c>
      <c r="F746" s="308">
        <f t="shared" si="39"/>
        <v>24563</v>
      </c>
      <c r="G746" s="308">
        <f t="shared" si="39"/>
        <v>18120</v>
      </c>
      <c r="H746" s="308">
        <f t="shared" si="39"/>
        <v>996</v>
      </c>
      <c r="I746" s="308">
        <f t="shared" si="39"/>
        <v>52259</v>
      </c>
      <c r="J746" s="308">
        <f t="shared" si="39"/>
        <v>11321</v>
      </c>
      <c r="K746" s="308">
        <f t="shared" si="39"/>
        <v>2524</v>
      </c>
      <c r="L746" s="308">
        <f t="shared" si="39"/>
        <v>99645</v>
      </c>
      <c r="M746" s="308">
        <f t="shared" si="39"/>
        <v>5362</v>
      </c>
      <c r="N746" s="308">
        <f t="shared" si="39"/>
        <v>3913</v>
      </c>
      <c r="O746" s="342"/>
    </row>
    <row r="747" spans="1:15" s="285" customFormat="1" ht="3.95" customHeight="1">
      <c r="A747" s="288"/>
      <c r="B747" s="308"/>
      <c r="C747" s="308"/>
      <c r="D747" s="308"/>
      <c r="E747" s="308"/>
      <c r="F747" s="308"/>
      <c r="G747" s="308"/>
      <c r="H747" s="308"/>
      <c r="I747" s="308"/>
      <c r="J747" s="308"/>
      <c r="K747" s="308"/>
      <c r="L747" s="308"/>
      <c r="M747" s="308"/>
      <c r="N747" s="308"/>
      <c r="O747" s="286"/>
    </row>
    <row r="748" spans="1:15" s="285" customFormat="1" ht="9" customHeight="1">
      <c r="A748" s="286" t="s">
        <v>45</v>
      </c>
      <c r="B748" s="295">
        <f>SUM(C748:N748)</f>
        <v>3412</v>
      </c>
      <c r="C748" s="348">
        <v>34</v>
      </c>
      <c r="D748" s="348">
        <v>2</v>
      </c>
      <c r="E748" s="348">
        <v>0</v>
      </c>
      <c r="F748" s="342">
        <v>425</v>
      </c>
      <c r="G748" s="342">
        <v>254</v>
      </c>
      <c r="H748" s="342">
        <v>20</v>
      </c>
      <c r="I748" s="342">
        <v>818</v>
      </c>
      <c r="J748" s="342">
        <v>294</v>
      </c>
      <c r="K748" s="342">
        <v>48</v>
      </c>
      <c r="L748" s="342">
        <v>1360</v>
      </c>
      <c r="M748" s="342">
        <v>119</v>
      </c>
      <c r="N748" s="342">
        <v>38</v>
      </c>
      <c r="O748" s="286"/>
    </row>
    <row r="749" spans="1:15" s="285" customFormat="1" ht="9" customHeight="1">
      <c r="A749" s="286" t="s">
        <v>46</v>
      </c>
      <c r="B749" s="295">
        <f t="shared" ref="B749:B779" si="40">SUM(C749:N749)</f>
        <v>9420</v>
      </c>
      <c r="C749" s="348">
        <v>192</v>
      </c>
      <c r="D749" s="348">
        <v>6</v>
      </c>
      <c r="E749" s="348">
        <v>0</v>
      </c>
      <c r="F749" s="342">
        <v>1546</v>
      </c>
      <c r="G749" s="342">
        <v>538</v>
      </c>
      <c r="H749" s="342">
        <v>25</v>
      </c>
      <c r="I749" s="342">
        <v>2024</v>
      </c>
      <c r="J749" s="342">
        <v>454</v>
      </c>
      <c r="K749" s="342">
        <v>95</v>
      </c>
      <c r="L749" s="342">
        <v>4182</v>
      </c>
      <c r="M749" s="342">
        <v>204</v>
      </c>
      <c r="N749" s="342">
        <v>154</v>
      </c>
      <c r="O749" s="286"/>
    </row>
    <row r="750" spans="1:15" s="285" customFormat="1" ht="9" customHeight="1">
      <c r="A750" s="286" t="s">
        <v>47</v>
      </c>
      <c r="B750" s="295">
        <f t="shared" si="40"/>
        <v>1424</v>
      </c>
      <c r="C750" s="348">
        <v>28</v>
      </c>
      <c r="D750" s="348">
        <v>6</v>
      </c>
      <c r="E750" s="348">
        <v>0</v>
      </c>
      <c r="F750" s="342">
        <v>25</v>
      </c>
      <c r="G750" s="342">
        <v>101</v>
      </c>
      <c r="H750" s="342">
        <v>3</v>
      </c>
      <c r="I750" s="342">
        <v>309</v>
      </c>
      <c r="J750" s="342">
        <v>54</v>
      </c>
      <c r="K750" s="342">
        <v>3</v>
      </c>
      <c r="L750" s="342">
        <v>871</v>
      </c>
      <c r="M750" s="342">
        <v>24</v>
      </c>
      <c r="N750" s="342">
        <v>0</v>
      </c>
      <c r="O750" s="286"/>
    </row>
    <row r="751" spans="1:15" s="285" customFormat="1" ht="9" customHeight="1">
      <c r="A751" s="291" t="s">
        <v>48</v>
      </c>
      <c r="B751" s="367">
        <f t="shared" si="40"/>
        <v>1364</v>
      </c>
      <c r="C751" s="349">
        <v>10</v>
      </c>
      <c r="D751" s="349">
        <v>38</v>
      </c>
      <c r="E751" s="349">
        <v>0</v>
      </c>
      <c r="F751" s="343">
        <v>51</v>
      </c>
      <c r="G751" s="343">
        <v>144</v>
      </c>
      <c r="H751" s="343">
        <v>4</v>
      </c>
      <c r="I751" s="343">
        <v>243</v>
      </c>
      <c r="J751" s="343">
        <v>39</v>
      </c>
      <c r="K751" s="343">
        <v>19</v>
      </c>
      <c r="L751" s="343">
        <v>622</v>
      </c>
      <c r="M751" s="343">
        <v>192</v>
      </c>
      <c r="N751" s="343">
        <v>2</v>
      </c>
      <c r="O751" s="286"/>
    </row>
    <row r="752" spans="1:15" s="285" customFormat="1" ht="9" customHeight="1">
      <c r="A752" s="286" t="s">
        <v>49</v>
      </c>
      <c r="B752" s="295">
        <f t="shared" si="40"/>
        <v>10174</v>
      </c>
      <c r="C752" s="348">
        <v>164</v>
      </c>
      <c r="D752" s="348">
        <v>78</v>
      </c>
      <c r="E752" s="348">
        <v>0</v>
      </c>
      <c r="F752" s="342">
        <v>1627</v>
      </c>
      <c r="G752" s="342">
        <v>794</v>
      </c>
      <c r="H752" s="342">
        <v>36</v>
      </c>
      <c r="I752" s="342">
        <v>2282</v>
      </c>
      <c r="J752" s="342">
        <v>595</v>
      </c>
      <c r="K752" s="342">
        <v>85</v>
      </c>
      <c r="L752" s="342">
        <v>3531</v>
      </c>
      <c r="M752" s="342">
        <v>115</v>
      </c>
      <c r="N752" s="342">
        <v>867</v>
      </c>
      <c r="O752" s="286"/>
    </row>
    <row r="753" spans="1:15" s="285" customFormat="1" ht="9" customHeight="1">
      <c r="A753" s="286" t="s">
        <v>50</v>
      </c>
      <c r="B753" s="295">
        <f t="shared" si="40"/>
        <v>1229</v>
      </c>
      <c r="C753" s="348">
        <v>61</v>
      </c>
      <c r="D753" s="348">
        <v>6</v>
      </c>
      <c r="E753" s="348">
        <v>0</v>
      </c>
      <c r="F753" s="342">
        <v>63</v>
      </c>
      <c r="G753" s="342">
        <v>122</v>
      </c>
      <c r="H753" s="342">
        <v>53</v>
      </c>
      <c r="I753" s="342">
        <v>267</v>
      </c>
      <c r="J753" s="342">
        <v>150</v>
      </c>
      <c r="K753" s="342">
        <v>16</v>
      </c>
      <c r="L753" s="342">
        <v>436</v>
      </c>
      <c r="M753" s="342">
        <v>54</v>
      </c>
      <c r="N753" s="342">
        <v>1</v>
      </c>
      <c r="O753" s="286"/>
    </row>
    <row r="754" spans="1:15" s="285" customFormat="1" ht="9" customHeight="1">
      <c r="A754" s="286" t="s">
        <v>51</v>
      </c>
      <c r="B754" s="295">
        <f t="shared" si="40"/>
        <v>2727</v>
      </c>
      <c r="C754" s="348">
        <v>181</v>
      </c>
      <c r="D754" s="348">
        <v>2</v>
      </c>
      <c r="E754" s="348">
        <v>0</v>
      </c>
      <c r="F754" s="342">
        <v>102</v>
      </c>
      <c r="G754" s="342">
        <v>182</v>
      </c>
      <c r="H754" s="342">
        <v>41</v>
      </c>
      <c r="I754" s="342">
        <v>703</v>
      </c>
      <c r="J754" s="342">
        <v>145</v>
      </c>
      <c r="K754" s="342">
        <v>48</v>
      </c>
      <c r="L754" s="342">
        <v>1247</v>
      </c>
      <c r="M754" s="342">
        <v>75</v>
      </c>
      <c r="N754" s="342">
        <v>1</v>
      </c>
      <c r="O754" s="286"/>
    </row>
    <row r="755" spans="1:15" s="285" customFormat="1" ht="9" customHeight="1">
      <c r="A755" s="291" t="s">
        <v>52</v>
      </c>
      <c r="B755" s="367">
        <f t="shared" si="40"/>
        <v>10777</v>
      </c>
      <c r="C755" s="349">
        <v>106</v>
      </c>
      <c r="D755" s="349">
        <v>11</v>
      </c>
      <c r="E755" s="349">
        <v>0</v>
      </c>
      <c r="F755" s="343">
        <v>2298</v>
      </c>
      <c r="G755" s="343">
        <v>702</v>
      </c>
      <c r="H755" s="343">
        <v>34</v>
      </c>
      <c r="I755" s="343">
        <v>2101</v>
      </c>
      <c r="J755" s="343">
        <v>504</v>
      </c>
      <c r="K755" s="343">
        <v>111</v>
      </c>
      <c r="L755" s="343">
        <v>4849</v>
      </c>
      <c r="M755" s="343">
        <v>53</v>
      </c>
      <c r="N755" s="343">
        <v>8</v>
      </c>
      <c r="O755" s="286"/>
    </row>
    <row r="756" spans="1:15" s="285" customFormat="1" ht="9" customHeight="1">
      <c r="A756" s="286" t="s">
        <v>53</v>
      </c>
      <c r="B756" s="295">
        <f t="shared" si="40"/>
        <v>25428</v>
      </c>
      <c r="C756" s="348">
        <v>4</v>
      </c>
      <c r="D756" s="348">
        <v>0</v>
      </c>
      <c r="E756" s="348">
        <v>0</v>
      </c>
      <c r="F756" s="342">
        <v>1714</v>
      </c>
      <c r="G756" s="342">
        <v>1969</v>
      </c>
      <c r="H756" s="342">
        <v>8</v>
      </c>
      <c r="I756" s="342">
        <v>7267</v>
      </c>
      <c r="J756" s="342">
        <v>896</v>
      </c>
      <c r="K756" s="342">
        <v>311</v>
      </c>
      <c r="L756" s="342">
        <v>13054</v>
      </c>
      <c r="M756" s="342">
        <v>96</v>
      </c>
      <c r="N756" s="342">
        <v>109</v>
      </c>
      <c r="O756" s="286"/>
    </row>
    <row r="757" spans="1:15" s="285" customFormat="1" ht="9" customHeight="1">
      <c r="A757" s="286" t="s">
        <v>54</v>
      </c>
      <c r="B757" s="295">
        <f t="shared" si="40"/>
        <v>2425</v>
      </c>
      <c r="C757" s="348">
        <v>107</v>
      </c>
      <c r="D757" s="348">
        <v>21</v>
      </c>
      <c r="E757" s="348">
        <v>0</v>
      </c>
      <c r="F757" s="342">
        <v>465</v>
      </c>
      <c r="G757" s="342">
        <v>164</v>
      </c>
      <c r="H757" s="342">
        <v>13</v>
      </c>
      <c r="I757" s="342">
        <v>559</v>
      </c>
      <c r="J757" s="342">
        <v>146</v>
      </c>
      <c r="K757" s="342">
        <v>38</v>
      </c>
      <c r="L757" s="342">
        <v>764</v>
      </c>
      <c r="M757" s="342">
        <v>79</v>
      </c>
      <c r="N757" s="342">
        <v>69</v>
      </c>
      <c r="O757" s="286"/>
    </row>
    <row r="758" spans="1:15" s="285" customFormat="1" ht="9" customHeight="1">
      <c r="A758" s="286" t="s">
        <v>55</v>
      </c>
      <c r="B758" s="295">
        <f t="shared" si="40"/>
        <v>16072</v>
      </c>
      <c r="C758" s="348">
        <v>82</v>
      </c>
      <c r="D758" s="348">
        <v>3</v>
      </c>
      <c r="E758" s="348">
        <v>0</v>
      </c>
      <c r="F758" s="342">
        <v>1765</v>
      </c>
      <c r="G758" s="342">
        <v>737</v>
      </c>
      <c r="H758" s="342">
        <v>45</v>
      </c>
      <c r="I758" s="342">
        <v>2865</v>
      </c>
      <c r="J758" s="342">
        <v>540</v>
      </c>
      <c r="K758" s="342">
        <v>139</v>
      </c>
      <c r="L758" s="342">
        <v>9580</v>
      </c>
      <c r="M758" s="342">
        <v>247</v>
      </c>
      <c r="N758" s="342">
        <v>69</v>
      </c>
      <c r="O758" s="286"/>
    </row>
    <row r="759" spans="1:15" s="285" customFormat="1" ht="9" customHeight="1">
      <c r="A759" s="291" t="s">
        <v>56</v>
      </c>
      <c r="B759" s="367">
        <f t="shared" si="40"/>
        <v>5717</v>
      </c>
      <c r="C759" s="349">
        <v>14</v>
      </c>
      <c r="D759" s="349">
        <v>30</v>
      </c>
      <c r="E759" s="349">
        <v>0</v>
      </c>
      <c r="F759" s="343">
        <v>136</v>
      </c>
      <c r="G759" s="343">
        <v>295</v>
      </c>
      <c r="H759" s="343">
        <v>22</v>
      </c>
      <c r="I759" s="343">
        <v>1398</v>
      </c>
      <c r="J759" s="343">
        <v>159</v>
      </c>
      <c r="K759" s="343">
        <v>95</v>
      </c>
      <c r="L759" s="343">
        <v>2382</v>
      </c>
      <c r="M759" s="343">
        <v>1075</v>
      </c>
      <c r="N759" s="343">
        <v>111</v>
      </c>
      <c r="O759" s="286"/>
    </row>
    <row r="760" spans="1:15" s="285" customFormat="1" ht="9" customHeight="1">
      <c r="A760" s="286" t="s">
        <v>57</v>
      </c>
      <c r="B760" s="295">
        <f t="shared" si="40"/>
        <v>1749</v>
      </c>
      <c r="C760" s="348">
        <v>12</v>
      </c>
      <c r="D760" s="348">
        <v>4</v>
      </c>
      <c r="E760" s="348">
        <v>1</v>
      </c>
      <c r="F760" s="342">
        <v>145</v>
      </c>
      <c r="G760" s="342">
        <v>118</v>
      </c>
      <c r="H760" s="342">
        <v>1</v>
      </c>
      <c r="I760" s="342">
        <v>407</v>
      </c>
      <c r="J760" s="342">
        <v>125</v>
      </c>
      <c r="K760" s="342">
        <v>7</v>
      </c>
      <c r="L760" s="342">
        <v>817</v>
      </c>
      <c r="M760" s="342">
        <v>3</v>
      </c>
      <c r="N760" s="342">
        <v>109</v>
      </c>
      <c r="O760" s="286"/>
    </row>
    <row r="761" spans="1:15" s="285" customFormat="1" ht="9" customHeight="1">
      <c r="A761" s="286" t="s">
        <v>58</v>
      </c>
      <c r="B761" s="295">
        <f t="shared" si="40"/>
        <v>23242</v>
      </c>
      <c r="C761" s="348">
        <v>309</v>
      </c>
      <c r="D761" s="348">
        <v>20</v>
      </c>
      <c r="E761" s="348">
        <v>0</v>
      </c>
      <c r="F761" s="342">
        <v>3006</v>
      </c>
      <c r="G761" s="342">
        <v>2591</v>
      </c>
      <c r="H761" s="342">
        <v>37</v>
      </c>
      <c r="I761" s="342">
        <v>5660</v>
      </c>
      <c r="J761" s="342">
        <v>1403</v>
      </c>
      <c r="K761" s="342">
        <v>124</v>
      </c>
      <c r="L761" s="342">
        <v>9927</v>
      </c>
      <c r="M761" s="342">
        <v>122</v>
      </c>
      <c r="N761" s="342">
        <v>43</v>
      </c>
      <c r="O761" s="286"/>
    </row>
    <row r="762" spans="1:15" s="285" customFormat="1" ht="9" customHeight="1">
      <c r="A762" s="286" t="s">
        <v>59</v>
      </c>
      <c r="B762" s="295">
        <f t="shared" si="40"/>
        <v>13896</v>
      </c>
      <c r="C762" s="348">
        <v>46</v>
      </c>
      <c r="D762" s="348">
        <v>4</v>
      </c>
      <c r="E762" s="348">
        <v>1</v>
      </c>
      <c r="F762" s="342">
        <v>2181</v>
      </c>
      <c r="G762" s="342">
        <v>724</v>
      </c>
      <c r="H762" s="342">
        <v>194</v>
      </c>
      <c r="I762" s="342">
        <v>2533</v>
      </c>
      <c r="J762" s="342">
        <v>924</v>
      </c>
      <c r="K762" s="342">
        <v>165</v>
      </c>
      <c r="L762" s="342">
        <v>6964</v>
      </c>
      <c r="M762" s="342">
        <v>110</v>
      </c>
      <c r="N762" s="342">
        <v>50</v>
      </c>
      <c r="O762" s="286"/>
    </row>
    <row r="763" spans="1:15" s="285" customFormat="1" ht="9" customHeight="1">
      <c r="A763" s="291" t="s">
        <v>60</v>
      </c>
      <c r="B763" s="367">
        <f t="shared" si="40"/>
        <v>5996</v>
      </c>
      <c r="C763" s="349">
        <v>99</v>
      </c>
      <c r="D763" s="349">
        <v>4</v>
      </c>
      <c r="E763" s="349">
        <v>0</v>
      </c>
      <c r="F763" s="343">
        <v>515</v>
      </c>
      <c r="G763" s="343">
        <v>669</v>
      </c>
      <c r="H763" s="343">
        <v>63</v>
      </c>
      <c r="I763" s="343">
        <v>1900</v>
      </c>
      <c r="J763" s="343">
        <v>217</v>
      </c>
      <c r="K763" s="343">
        <v>102</v>
      </c>
      <c r="L763" s="343">
        <v>2215</v>
      </c>
      <c r="M763" s="343">
        <v>189</v>
      </c>
      <c r="N763" s="343">
        <v>23</v>
      </c>
      <c r="O763" s="286"/>
    </row>
    <row r="764" spans="1:15" s="285" customFormat="1" ht="9" customHeight="1">
      <c r="A764" s="286" t="s">
        <v>61</v>
      </c>
      <c r="B764" s="295">
        <f t="shared" si="40"/>
        <v>4423</v>
      </c>
      <c r="C764" s="348">
        <v>33</v>
      </c>
      <c r="D764" s="348">
        <v>1</v>
      </c>
      <c r="E764" s="348">
        <v>0</v>
      </c>
      <c r="F764" s="342">
        <v>160</v>
      </c>
      <c r="G764" s="342">
        <v>259</v>
      </c>
      <c r="H764" s="342">
        <v>43</v>
      </c>
      <c r="I764" s="342">
        <v>1257</v>
      </c>
      <c r="J764" s="342">
        <v>193</v>
      </c>
      <c r="K764" s="342">
        <v>71</v>
      </c>
      <c r="L764" s="342">
        <v>2140</v>
      </c>
      <c r="M764" s="342">
        <v>266</v>
      </c>
      <c r="N764" s="342">
        <v>0</v>
      </c>
      <c r="O764" s="286"/>
    </row>
    <row r="765" spans="1:15" s="285" customFormat="1" ht="9" customHeight="1">
      <c r="A765" s="286" t="s">
        <v>62</v>
      </c>
      <c r="B765" s="295">
        <f t="shared" si="40"/>
        <v>1417</v>
      </c>
      <c r="C765" s="348">
        <v>19</v>
      </c>
      <c r="D765" s="348">
        <v>3</v>
      </c>
      <c r="E765" s="348">
        <v>0</v>
      </c>
      <c r="F765" s="342">
        <v>76</v>
      </c>
      <c r="G765" s="342">
        <v>124</v>
      </c>
      <c r="H765" s="342">
        <v>14</v>
      </c>
      <c r="I765" s="342">
        <v>229</v>
      </c>
      <c r="J765" s="342">
        <v>55</v>
      </c>
      <c r="K765" s="342">
        <v>10</v>
      </c>
      <c r="L765" s="342">
        <v>818</v>
      </c>
      <c r="M765" s="342">
        <v>67</v>
      </c>
      <c r="N765" s="342">
        <v>2</v>
      </c>
      <c r="O765" s="286"/>
    </row>
    <row r="766" spans="1:15" s="285" customFormat="1" ht="9" customHeight="1">
      <c r="A766" s="286" t="s">
        <v>63</v>
      </c>
      <c r="B766" s="295">
        <f t="shared" si="40"/>
        <v>13922</v>
      </c>
      <c r="C766" s="348">
        <v>41</v>
      </c>
      <c r="D766" s="348">
        <v>26</v>
      </c>
      <c r="E766" s="348">
        <v>2</v>
      </c>
      <c r="F766" s="342">
        <v>2589</v>
      </c>
      <c r="G766" s="342">
        <v>1282</v>
      </c>
      <c r="H766" s="342">
        <v>111</v>
      </c>
      <c r="I766" s="342">
        <v>2479</v>
      </c>
      <c r="J766" s="342">
        <v>791</v>
      </c>
      <c r="K766" s="342">
        <v>189</v>
      </c>
      <c r="L766" s="342">
        <v>5195</v>
      </c>
      <c r="M766" s="342">
        <v>63</v>
      </c>
      <c r="N766" s="342">
        <v>1154</v>
      </c>
      <c r="O766" s="286"/>
    </row>
    <row r="767" spans="1:15" s="285" customFormat="1" ht="9" customHeight="1">
      <c r="A767" s="291" t="s">
        <v>64</v>
      </c>
      <c r="B767" s="367">
        <f t="shared" si="40"/>
        <v>2333</v>
      </c>
      <c r="C767" s="349">
        <v>12</v>
      </c>
      <c r="D767" s="349">
        <v>1</v>
      </c>
      <c r="E767" s="349">
        <v>0</v>
      </c>
      <c r="F767" s="343">
        <v>78</v>
      </c>
      <c r="G767" s="343">
        <v>161</v>
      </c>
      <c r="H767" s="343">
        <v>0</v>
      </c>
      <c r="I767" s="343">
        <v>403</v>
      </c>
      <c r="J767" s="343">
        <v>105</v>
      </c>
      <c r="K767" s="343">
        <v>34</v>
      </c>
      <c r="L767" s="343">
        <v>701</v>
      </c>
      <c r="M767" s="343">
        <v>651</v>
      </c>
      <c r="N767" s="343">
        <v>187</v>
      </c>
      <c r="O767" s="286"/>
    </row>
    <row r="768" spans="1:15" s="285" customFormat="1" ht="9" customHeight="1">
      <c r="A768" s="286" t="s">
        <v>65</v>
      </c>
      <c r="B768" s="295">
        <f t="shared" si="40"/>
        <v>4961</v>
      </c>
      <c r="C768" s="348">
        <v>49</v>
      </c>
      <c r="D768" s="348">
        <v>2</v>
      </c>
      <c r="E768" s="348">
        <v>0</v>
      </c>
      <c r="F768" s="342">
        <v>511</v>
      </c>
      <c r="G768" s="342">
        <v>402</v>
      </c>
      <c r="H768" s="342">
        <v>29</v>
      </c>
      <c r="I768" s="342">
        <v>1187</v>
      </c>
      <c r="J768" s="342">
        <v>319</v>
      </c>
      <c r="K768" s="342">
        <v>122</v>
      </c>
      <c r="L768" s="342">
        <v>2059</v>
      </c>
      <c r="M768" s="342">
        <v>199</v>
      </c>
      <c r="N768" s="342">
        <v>82</v>
      </c>
      <c r="O768" s="286"/>
    </row>
    <row r="769" spans="1:15" s="285" customFormat="1" ht="9" customHeight="1">
      <c r="A769" s="286" t="s">
        <v>66</v>
      </c>
      <c r="B769" s="295">
        <f t="shared" si="40"/>
        <v>8147</v>
      </c>
      <c r="C769" s="348">
        <v>66</v>
      </c>
      <c r="D769" s="348">
        <v>8</v>
      </c>
      <c r="E769" s="348">
        <v>0</v>
      </c>
      <c r="F769" s="342">
        <v>1077</v>
      </c>
      <c r="G769" s="342">
        <v>560</v>
      </c>
      <c r="H769" s="342">
        <v>6</v>
      </c>
      <c r="I769" s="342">
        <v>1585</v>
      </c>
      <c r="J769" s="342">
        <v>455</v>
      </c>
      <c r="K769" s="342">
        <v>99</v>
      </c>
      <c r="L769" s="342">
        <v>3830</v>
      </c>
      <c r="M769" s="342">
        <v>48</v>
      </c>
      <c r="N769" s="342">
        <v>413</v>
      </c>
      <c r="O769" s="286"/>
    </row>
    <row r="770" spans="1:15" s="285" customFormat="1" ht="9" customHeight="1">
      <c r="A770" s="286" t="s">
        <v>67</v>
      </c>
      <c r="B770" s="295">
        <f t="shared" si="40"/>
        <v>4942</v>
      </c>
      <c r="C770" s="348">
        <v>5</v>
      </c>
      <c r="D770" s="348">
        <v>0</v>
      </c>
      <c r="E770" s="348">
        <v>0</v>
      </c>
      <c r="F770" s="342">
        <v>54</v>
      </c>
      <c r="G770" s="342">
        <v>193</v>
      </c>
      <c r="H770" s="342">
        <v>7</v>
      </c>
      <c r="I770" s="342">
        <v>1017</v>
      </c>
      <c r="J770" s="342">
        <v>220</v>
      </c>
      <c r="K770" s="342">
        <v>35</v>
      </c>
      <c r="L770" s="342">
        <v>3252</v>
      </c>
      <c r="M770" s="342">
        <v>66</v>
      </c>
      <c r="N770" s="342">
        <v>93</v>
      </c>
      <c r="O770" s="286"/>
    </row>
    <row r="771" spans="1:15" s="285" customFormat="1" ht="9" customHeight="1">
      <c r="A771" s="291" t="s">
        <v>68</v>
      </c>
      <c r="B771" s="367">
        <f t="shared" si="40"/>
        <v>4859</v>
      </c>
      <c r="C771" s="349">
        <v>57</v>
      </c>
      <c r="D771" s="349">
        <v>7</v>
      </c>
      <c r="E771" s="349">
        <v>0</v>
      </c>
      <c r="F771" s="343">
        <v>624</v>
      </c>
      <c r="G771" s="343">
        <v>322</v>
      </c>
      <c r="H771" s="343">
        <v>30</v>
      </c>
      <c r="I771" s="343">
        <v>1265</v>
      </c>
      <c r="J771" s="343">
        <v>354</v>
      </c>
      <c r="K771" s="343">
        <v>74</v>
      </c>
      <c r="L771" s="343">
        <v>2020</v>
      </c>
      <c r="M771" s="343">
        <v>106</v>
      </c>
      <c r="N771" s="343">
        <v>0</v>
      </c>
      <c r="O771" s="286"/>
    </row>
    <row r="772" spans="1:15" s="285" customFormat="1" ht="9" customHeight="1">
      <c r="A772" s="286" t="s">
        <v>69</v>
      </c>
      <c r="B772" s="295">
        <f t="shared" si="40"/>
        <v>5710</v>
      </c>
      <c r="C772" s="348">
        <v>183</v>
      </c>
      <c r="D772" s="348">
        <v>11</v>
      </c>
      <c r="E772" s="348">
        <v>0</v>
      </c>
      <c r="F772" s="342">
        <v>331</v>
      </c>
      <c r="G772" s="342">
        <v>465</v>
      </c>
      <c r="H772" s="342">
        <v>29</v>
      </c>
      <c r="I772" s="342">
        <v>1603</v>
      </c>
      <c r="J772" s="342">
        <v>162</v>
      </c>
      <c r="K772" s="342">
        <v>55</v>
      </c>
      <c r="L772" s="342">
        <v>2602</v>
      </c>
      <c r="M772" s="342">
        <v>235</v>
      </c>
      <c r="N772" s="342">
        <v>34</v>
      </c>
      <c r="O772" s="286"/>
    </row>
    <row r="773" spans="1:15" s="285" customFormat="1" ht="9" customHeight="1">
      <c r="A773" s="286" t="s">
        <v>70</v>
      </c>
      <c r="B773" s="295">
        <f t="shared" si="40"/>
        <v>12087</v>
      </c>
      <c r="C773" s="348">
        <v>364</v>
      </c>
      <c r="D773" s="348">
        <v>44</v>
      </c>
      <c r="E773" s="348">
        <v>0</v>
      </c>
      <c r="F773" s="342">
        <v>1161</v>
      </c>
      <c r="G773" s="342">
        <v>1364</v>
      </c>
      <c r="H773" s="342">
        <v>30</v>
      </c>
      <c r="I773" s="342">
        <v>3809</v>
      </c>
      <c r="J773" s="342">
        <v>513</v>
      </c>
      <c r="K773" s="342">
        <v>156</v>
      </c>
      <c r="L773" s="342">
        <v>4433</v>
      </c>
      <c r="M773" s="342">
        <v>196</v>
      </c>
      <c r="N773" s="342">
        <v>17</v>
      </c>
      <c r="O773" s="286"/>
    </row>
    <row r="774" spans="1:15" s="285" customFormat="1" ht="9" customHeight="1">
      <c r="A774" s="286" t="s">
        <v>71</v>
      </c>
      <c r="B774" s="295">
        <f t="shared" si="40"/>
        <v>5915</v>
      </c>
      <c r="C774" s="348">
        <v>72</v>
      </c>
      <c r="D774" s="348">
        <v>185</v>
      </c>
      <c r="E774" s="348">
        <v>0</v>
      </c>
      <c r="F774" s="342">
        <v>179</v>
      </c>
      <c r="G774" s="342">
        <v>1036</v>
      </c>
      <c r="H774" s="342">
        <v>2</v>
      </c>
      <c r="I774" s="342">
        <v>1559</v>
      </c>
      <c r="J774" s="342">
        <v>301</v>
      </c>
      <c r="K774" s="342">
        <v>65</v>
      </c>
      <c r="L774" s="342">
        <v>2494</v>
      </c>
      <c r="M774" s="342">
        <v>19</v>
      </c>
      <c r="N774" s="342">
        <v>3</v>
      </c>
      <c r="O774" s="286"/>
    </row>
    <row r="775" spans="1:15" s="285" customFormat="1" ht="9" customHeight="1">
      <c r="A775" s="291" t="s">
        <v>72</v>
      </c>
      <c r="B775" s="367">
        <f t="shared" si="40"/>
        <v>5904</v>
      </c>
      <c r="C775" s="349">
        <v>33</v>
      </c>
      <c r="D775" s="349">
        <v>18</v>
      </c>
      <c r="E775" s="349">
        <v>0</v>
      </c>
      <c r="F775" s="343">
        <v>855</v>
      </c>
      <c r="G775" s="343">
        <v>505</v>
      </c>
      <c r="H775" s="343">
        <v>37</v>
      </c>
      <c r="I775" s="343">
        <v>1273</v>
      </c>
      <c r="J775" s="343">
        <v>429</v>
      </c>
      <c r="K775" s="343">
        <v>73</v>
      </c>
      <c r="L775" s="343">
        <v>2053</v>
      </c>
      <c r="M775" s="343">
        <v>404</v>
      </c>
      <c r="N775" s="343">
        <v>224</v>
      </c>
      <c r="O775" s="286"/>
    </row>
    <row r="776" spans="1:15" s="285" customFormat="1" ht="9" customHeight="1">
      <c r="A776" s="286" t="s">
        <v>73</v>
      </c>
      <c r="B776" s="295">
        <f t="shared" si="40"/>
        <v>590</v>
      </c>
      <c r="C776" s="348">
        <v>1</v>
      </c>
      <c r="D776" s="348">
        <v>1</v>
      </c>
      <c r="E776" s="348">
        <v>0</v>
      </c>
      <c r="F776" s="342">
        <v>80</v>
      </c>
      <c r="G776" s="342">
        <v>16</v>
      </c>
      <c r="H776" s="342">
        <v>6</v>
      </c>
      <c r="I776" s="342">
        <v>121</v>
      </c>
      <c r="J776" s="342">
        <v>34</v>
      </c>
      <c r="K776" s="342">
        <v>4</v>
      </c>
      <c r="L776" s="342">
        <v>278</v>
      </c>
      <c r="M776" s="342">
        <v>49</v>
      </c>
      <c r="N776" s="342">
        <v>0</v>
      </c>
      <c r="O776" s="286"/>
    </row>
    <row r="777" spans="1:15" s="285" customFormat="1" ht="9" customHeight="1">
      <c r="A777" s="286" t="s">
        <v>74</v>
      </c>
      <c r="B777" s="295">
        <f t="shared" si="40"/>
        <v>6731</v>
      </c>
      <c r="C777" s="348">
        <v>80</v>
      </c>
      <c r="D777" s="348">
        <v>27</v>
      </c>
      <c r="E777" s="348">
        <v>2</v>
      </c>
      <c r="F777" s="342">
        <v>323</v>
      </c>
      <c r="G777" s="342">
        <v>892</v>
      </c>
      <c r="H777" s="342">
        <v>34</v>
      </c>
      <c r="I777" s="342">
        <v>1776</v>
      </c>
      <c r="J777" s="342">
        <v>480</v>
      </c>
      <c r="K777" s="342">
        <v>77</v>
      </c>
      <c r="L777" s="342">
        <v>2841</v>
      </c>
      <c r="M777" s="342">
        <v>179</v>
      </c>
      <c r="N777" s="342">
        <v>20</v>
      </c>
      <c r="O777" s="286"/>
    </row>
    <row r="778" spans="1:15" s="285" customFormat="1" ht="9" customHeight="1">
      <c r="A778" s="291" t="s">
        <v>75</v>
      </c>
      <c r="B778" s="367">
        <f t="shared" si="40"/>
        <v>3658</v>
      </c>
      <c r="C778" s="349">
        <v>116</v>
      </c>
      <c r="D778" s="349">
        <v>2</v>
      </c>
      <c r="E778" s="349">
        <v>0</v>
      </c>
      <c r="F778" s="343">
        <v>308</v>
      </c>
      <c r="G778" s="343">
        <v>314</v>
      </c>
      <c r="H778" s="343">
        <v>11</v>
      </c>
      <c r="I778" s="343">
        <v>1019</v>
      </c>
      <c r="J778" s="343">
        <v>188</v>
      </c>
      <c r="K778" s="343">
        <v>42</v>
      </c>
      <c r="L778" s="343">
        <v>1611</v>
      </c>
      <c r="M778" s="343">
        <v>18</v>
      </c>
      <c r="N778" s="343">
        <v>29</v>
      </c>
      <c r="O778" s="286"/>
    </row>
    <row r="779" spans="1:15" s="285" customFormat="1" ht="9" customHeight="1">
      <c r="A779" s="286" t="s">
        <v>76</v>
      </c>
      <c r="B779" s="295">
        <f t="shared" si="40"/>
        <v>1270</v>
      </c>
      <c r="C779" s="348">
        <v>46</v>
      </c>
      <c r="D779" s="348">
        <v>14</v>
      </c>
      <c r="E779" s="348">
        <v>1</v>
      </c>
      <c r="F779" s="342">
        <v>93</v>
      </c>
      <c r="G779" s="342">
        <v>121</v>
      </c>
      <c r="H779" s="342">
        <v>8</v>
      </c>
      <c r="I779" s="342">
        <v>341</v>
      </c>
      <c r="J779" s="342">
        <v>77</v>
      </c>
      <c r="K779" s="342">
        <v>12</v>
      </c>
      <c r="L779" s="342">
        <v>517</v>
      </c>
      <c r="M779" s="342">
        <v>39</v>
      </c>
      <c r="N779" s="342">
        <v>1</v>
      </c>
      <c r="O779" s="286"/>
    </row>
    <row r="780" spans="1:15" s="285" customFormat="1" ht="9" customHeight="1">
      <c r="A780" s="286"/>
      <c r="B780" s="295"/>
      <c r="C780" s="342"/>
      <c r="D780" s="342"/>
      <c r="E780" s="342"/>
      <c r="F780" s="342"/>
      <c r="G780" s="342"/>
      <c r="H780" s="342"/>
      <c r="I780" s="342"/>
      <c r="J780" s="342"/>
      <c r="K780" s="342"/>
      <c r="L780" s="342"/>
      <c r="M780" s="342"/>
      <c r="N780" s="342"/>
      <c r="O780" s="286"/>
    </row>
    <row r="781" spans="1:15" s="285" customFormat="1" ht="9" customHeight="1">
      <c r="A781" s="284">
        <v>2016</v>
      </c>
      <c r="B781" s="295"/>
      <c r="C781" s="307"/>
      <c r="D781" s="307"/>
      <c r="E781" s="307"/>
      <c r="F781" s="295"/>
      <c r="G781" s="295"/>
      <c r="H781" s="295"/>
      <c r="I781" s="295"/>
      <c r="J781" s="295"/>
      <c r="K781" s="295"/>
      <c r="L781" s="295"/>
      <c r="M781" s="295"/>
      <c r="N781" s="295"/>
      <c r="O781" s="286"/>
    </row>
    <row r="782" spans="1:15" s="285" customFormat="1" ht="9" customHeight="1">
      <c r="A782" s="284" t="s">
        <v>44</v>
      </c>
      <c r="B782" s="308">
        <f>SUM(B784:B815)</f>
        <v>233036</v>
      </c>
      <c r="C782" s="308">
        <f t="shared" ref="C782:N782" si="41">SUM(C784:C815)</f>
        <v>2614</v>
      </c>
      <c r="D782" s="308">
        <f t="shared" si="41"/>
        <v>530</v>
      </c>
      <c r="E782" s="308">
        <f t="shared" si="41"/>
        <v>16</v>
      </c>
      <c r="F782" s="308">
        <f t="shared" si="41"/>
        <v>26669</v>
      </c>
      <c r="G782" s="308">
        <f t="shared" si="41"/>
        <v>18055</v>
      </c>
      <c r="H782" s="308">
        <f t="shared" si="41"/>
        <v>1440</v>
      </c>
      <c r="I782" s="308">
        <f t="shared" si="41"/>
        <v>53007</v>
      </c>
      <c r="J782" s="308">
        <f t="shared" si="41"/>
        <v>11315</v>
      </c>
      <c r="K782" s="308">
        <f t="shared" si="41"/>
        <v>2923</v>
      </c>
      <c r="L782" s="308">
        <f t="shared" si="41"/>
        <v>105995</v>
      </c>
      <c r="M782" s="308">
        <f t="shared" si="41"/>
        <v>6608</v>
      </c>
      <c r="N782" s="308">
        <f t="shared" si="41"/>
        <v>3864</v>
      </c>
      <c r="O782" s="342"/>
    </row>
    <row r="783" spans="1:15" s="285" customFormat="1" ht="3.95" customHeight="1">
      <c r="A783" s="288"/>
      <c r="B783" s="308"/>
      <c r="C783" s="308"/>
      <c r="D783" s="308"/>
      <c r="E783" s="308"/>
      <c r="F783" s="308"/>
      <c r="G783" s="308"/>
      <c r="H783" s="308"/>
      <c r="I783" s="308"/>
      <c r="J783" s="308"/>
      <c r="K783" s="308"/>
      <c r="L783" s="308"/>
      <c r="M783" s="308"/>
      <c r="N783" s="308"/>
      <c r="O783" s="286"/>
    </row>
    <row r="784" spans="1:15" s="285" customFormat="1" ht="9" customHeight="1">
      <c r="A784" s="286" t="s">
        <v>45</v>
      </c>
      <c r="B784" s="295">
        <f>SUM(C784:N784)</f>
        <v>3747</v>
      </c>
      <c r="C784" s="348">
        <v>27</v>
      </c>
      <c r="D784" s="348">
        <v>3</v>
      </c>
      <c r="E784" s="348">
        <v>0</v>
      </c>
      <c r="F784" s="342">
        <v>473</v>
      </c>
      <c r="G784" s="342">
        <v>375</v>
      </c>
      <c r="H784" s="342">
        <v>12</v>
      </c>
      <c r="I784" s="342">
        <v>892</v>
      </c>
      <c r="J784" s="342">
        <v>269</v>
      </c>
      <c r="K784" s="342">
        <v>89</v>
      </c>
      <c r="L784" s="342">
        <v>1438</v>
      </c>
      <c r="M784" s="342">
        <v>136</v>
      </c>
      <c r="N784" s="342">
        <v>33</v>
      </c>
      <c r="O784" s="286"/>
    </row>
    <row r="785" spans="1:15" s="285" customFormat="1" ht="9" customHeight="1">
      <c r="A785" s="286" t="s">
        <v>46</v>
      </c>
      <c r="B785" s="295">
        <f t="shared" ref="B785:B815" si="42">SUM(C785:N785)</f>
        <v>8220</v>
      </c>
      <c r="C785" s="348">
        <v>114</v>
      </c>
      <c r="D785" s="348">
        <v>22</v>
      </c>
      <c r="E785" s="348">
        <v>0</v>
      </c>
      <c r="F785" s="342">
        <v>1468</v>
      </c>
      <c r="G785" s="342">
        <v>422</v>
      </c>
      <c r="H785" s="342">
        <v>67</v>
      </c>
      <c r="I785" s="342">
        <v>1769</v>
      </c>
      <c r="J785" s="342">
        <v>341</v>
      </c>
      <c r="K785" s="342">
        <v>70</v>
      </c>
      <c r="L785" s="342">
        <v>3707</v>
      </c>
      <c r="M785" s="342">
        <v>125</v>
      </c>
      <c r="N785" s="342">
        <v>115</v>
      </c>
      <c r="O785" s="286"/>
    </row>
    <row r="786" spans="1:15" s="285" customFormat="1" ht="9" customHeight="1">
      <c r="A786" s="286" t="s">
        <v>47</v>
      </c>
      <c r="B786" s="295">
        <f t="shared" si="42"/>
        <v>1403</v>
      </c>
      <c r="C786" s="348">
        <v>24</v>
      </c>
      <c r="D786" s="348">
        <v>2</v>
      </c>
      <c r="E786" s="348">
        <v>0</v>
      </c>
      <c r="F786" s="342">
        <v>29</v>
      </c>
      <c r="G786" s="342">
        <v>118</v>
      </c>
      <c r="H786" s="342">
        <v>9</v>
      </c>
      <c r="I786" s="342">
        <v>256</v>
      </c>
      <c r="J786" s="342">
        <v>54</v>
      </c>
      <c r="K786" s="342">
        <v>5</v>
      </c>
      <c r="L786" s="342">
        <v>844</v>
      </c>
      <c r="M786" s="342">
        <v>59</v>
      </c>
      <c r="N786" s="342">
        <v>3</v>
      </c>
      <c r="O786" s="286"/>
    </row>
    <row r="787" spans="1:15" s="285" customFormat="1" ht="9" customHeight="1">
      <c r="A787" s="291" t="s">
        <v>48</v>
      </c>
      <c r="B787" s="367">
        <f t="shared" si="42"/>
        <v>1748</v>
      </c>
      <c r="C787" s="349">
        <v>9</v>
      </c>
      <c r="D787" s="349">
        <v>42</v>
      </c>
      <c r="E787" s="349">
        <v>5</v>
      </c>
      <c r="F787" s="343">
        <v>46</v>
      </c>
      <c r="G787" s="343">
        <v>162</v>
      </c>
      <c r="H787" s="343">
        <v>10</v>
      </c>
      <c r="I787" s="343">
        <v>332</v>
      </c>
      <c r="J787" s="343">
        <v>62</v>
      </c>
      <c r="K787" s="343">
        <v>10</v>
      </c>
      <c r="L787" s="343">
        <v>856</v>
      </c>
      <c r="M787" s="343">
        <v>214</v>
      </c>
      <c r="N787" s="343">
        <v>0</v>
      </c>
      <c r="O787" s="286"/>
    </row>
    <row r="788" spans="1:15" s="285" customFormat="1" ht="9" customHeight="1">
      <c r="A788" s="286" t="s">
        <v>49</v>
      </c>
      <c r="B788" s="295">
        <f t="shared" si="42"/>
        <v>10236</v>
      </c>
      <c r="C788" s="348">
        <v>122</v>
      </c>
      <c r="D788" s="348">
        <v>75</v>
      </c>
      <c r="E788" s="348">
        <v>0</v>
      </c>
      <c r="F788" s="342">
        <v>1758</v>
      </c>
      <c r="G788" s="342">
        <v>662</v>
      </c>
      <c r="H788" s="342">
        <v>32</v>
      </c>
      <c r="I788" s="342">
        <v>2157</v>
      </c>
      <c r="J788" s="342">
        <v>555</v>
      </c>
      <c r="K788" s="342">
        <v>100</v>
      </c>
      <c r="L788" s="342">
        <v>3847</v>
      </c>
      <c r="M788" s="342">
        <v>121</v>
      </c>
      <c r="N788" s="342">
        <v>807</v>
      </c>
      <c r="O788" s="286"/>
    </row>
    <row r="789" spans="1:15" s="285" customFormat="1" ht="9" customHeight="1">
      <c r="A789" s="286" t="s">
        <v>50</v>
      </c>
      <c r="B789" s="295">
        <f t="shared" si="42"/>
        <v>1112</v>
      </c>
      <c r="C789" s="348">
        <v>59</v>
      </c>
      <c r="D789" s="348">
        <v>3</v>
      </c>
      <c r="E789" s="348">
        <v>0</v>
      </c>
      <c r="F789" s="342">
        <v>67</v>
      </c>
      <c r="G789" s="342">
        <v>94</v>
      </c>
      <c r="H789" s="342">
        <v>7</v>
      </c>
      <c r="I789" s="342">
        <v>235</v>
      </c>
      <c r="J789" s="342">
        <v>124</v>
      </c>
      <c r="K789" s="342">
        <v>12</v>
      </c>
      <c r="L789" s="342">
        <v>480</v>
      </c>
      <c r="M789" s="342">
        <v>31</v>
      </c>
      <c r="N789" s="342">
        <v>0</v>
      </c>
      <c r="O789" s="286"/>
    </row>
    <row r="790" spans="1:15" s="285" customFormat="1" ht="9" customHeight="1">
      <c r="A790" s="286" t="s">
        <v>51</v>
      </c>
      <c r="B790" s="295">
        <f t="shared" si="42"/>
        <v>3223</v>
      </c>
      <c r="C790" s="348">
        <v>183</v>
      </c>
      <c r="D790" s="348">
        <v>2</v>
      </c>
      <c r="E790" s="348">
        <v>0</v>
      </c>
      <c r="F790" s="342">
        <v>138</v>
      </c>
      <c r="G790" s="342">
        <v>177</v>
      </c>
      <c r="H790" s="342">
        <v>98</v>
      </c>
      <c r="I790" s="342">
        <v>837</v>
      </c>
      <c r="J790" s="342">
        <v>160</v>
      </c>
      <c r="K790" s="342">
        <v>44</v>
      </c>
      <c r="L790" s="342">
        <v>1275</v>
      </c>
      <c r="M790" s="342">
        <v>309</v>
      </c>
      <c r="N790" s="342">
        <v>0</v>
      </c>
      <c r="O790" s="286"/>
    </row>
    <row r="791" spans="1:15" s="285" customFormat="1" ht="9" customHeight="1">
      <c r="A791" s="291" t="s">
        <v>52</v>
      </c>
      <c r="B791" s="367">
        <f t="shared" si="42"/>
        <v>11003</v>
      </c>
      <c r="C791" s="349">
        <v>81</v>
      </c>
      <c r="D791" s="349">
        <v>20</v>
      </c>
      <c r="E791" s="349">
        <v>0</v>
      </c>
      <c r="F791" s="343">
        <v>3215</v>
      </c>
      <c r="G791" s="343">
        <v>662</v>
      </c>
      <c r="H791" s="343">
        <v>40</v>
      </c>
      <c r="I791" s="343">
        <v>2130</v>
      </c>
      <c r="J791" s="343">
        <v>498</v>
      </c>
      <c r="K791" s="343">
        <v>78</v>
      </c>
      <c r="L791" s="343">
        <v>3921</v>
      </c>
      <c r="M791" s="343">
        <v>358</v>
      </c>
      <c r="N791" s="343">
        <v>0</v>
      </c>
      <c r="O791" s="286"/>
    </row>
    <row r="792" spans="1:15" s="285" customFormat="1" ht="9" customHeight="1">
      <c r="A792" s="286" t="s">
        <v>53</v>
      </c>
      <c r="B792" s="295">
        <f t="shared" si="42"/>
        <v>31696</v>
      </c>
      <c r="C792" s="348">
        <v>9</v>
      </c>
      <c r="D792" s="348">
        <v>2</v>
      </c>
      <c r="E792" s="348">
        <v>2</v>
      </c>
      <c r="F792" s="342">
        <v>2188</v>
      </c>
      <c r="G792" s="342">
        <v>2050</v>
      </c>
      <c r="H792" s="342">
        <v>12</v>
      </c>
      <c r="I792" s="342">
        <v>7069</v>
      </c>
      <c r="J792" s="342">
        <v>982</v>
      </c>
      <c r="K792" s="342">
        <v>497</v>
      </c>
      <c r="L792" s="342">
        <v>18575</v>
      </c>
      <c r="M792" s="342">
        <v>134</v>
      </c>
      <c r="N792" s="342">
        <v>176</v>
      </c>
      <c r="O792" s="286"/>
    </row>
    <row r="793" spans="1:15" s="285" customFormat="1" ht="9" customHeight="1">
      <c r="A793" s="286" t="s">
        <v>54</v>
      </c>
      <c r="B793" s="295">
        <f t="shared" si="42"/>
        <v>2278</v>
      </c>
      <c r="C793" s="348">
        <v>164</v>
      </c>
      <c r="D793" s="348">
        <v>27</v>
      </c>
      <c r="E793" s="348">
        <v>0</v>
      </c>
      <c r="F793" s="342">
        <v>337</v>
      </c>
      <c r="G793" s="342">
        <v>172</v>
      </c>
      <c r="H793" s="342">
        <v>13</v>
      </c>
      <c r="I793" s="342">
        <v>558</v>
      </c>
      <c r="J793" s="342">
        <v>91</v>
      </c>
      <c r="K793" s="342">
        <v>23</v>
      </c>
      <c r="L793" s="342">
        <v>826</v>
      </c>
      <c r="M793" s="342">
        <v>55</v>
      </c>
      <c r="N793" s="342">
        <v>12</v>
      </c>
      <c r="O793" s="286"/>
    </row>
    <row r="794" spans="1:15" s="285" customFormat="1" ht="9" customHeight="1">
      <c r="A794" s="286" t="s">
        <v>55</v>
      </c>
      <c r="B794" s="295">
        <f t="shared" si="42"/>
        <v>16671</v>
      </c>
      <c r="C794" s="348">
        <v>91</v>
      </c>
      <c r="D794" s="348">
        <v>6</v>
      </c>
      <c r="E794" s="348">
        <v>0</v>
      </c>
      <c r="F794" s="342">
        <v>1835</v>
      </c>
      <c r="G794" s="342">
        <v>891</v>
      </c>
      <c r="H794" s="342">
        <v>64</v>
      </c>
      <c r="I794" s="342">
        <v>3512</v>
      </c>
      <c r="J794" s="342">
        <v>596</v>
      </c>
      <c r="K794" s="342">
        <v>126</v>
      </c>
      <c r="L794" s="342">
        <v>9210</v>
      </c>
      <c r="M794" s="342">
        <v>309</v>
      </c>
      <c r="N794" s="342">
        <v>31</v>
      </c>
      <c r="O794" s="286"/>
    </row>
    <row r="795" spans="1:15" s="285" customFormat="1" ht="9" customHeight="1">
      <c r="A795" s="291" t="s">
        <v>56</v>
      </c>
      <c r="B795" s="367">
        <f t="shared" si="42"/>
        <v>5232</v>
      </c>
      <c r="C795" s="349">
        <v>16</v>
      </c>
      <c r="D795" s="349">
        <v>13</v>
      </c>
      <c r="E795" s="349">
        <v>0</v>
      </c>
      <c r="F795" s="343">
        <v>142</v>
      </c>
      <c r="G795" s="343">
        <v>194</v>
      </c>
      <c r="H795" s="343">
        <v>53</v>
      </c>
      <c r="I795" s="343">
        <v>1158</v>
      </c>
      <c r="J795" s="343">
        <v>185</v>
      </c>
      <c r="K795" s="343">
        <v>110</v>
      </c>
      <c r="L795" s="343">
        <v>2325</v>
      </c>
      <c r="M795" s="343">
        <v>995</v>
      </c>
      <c r="N795" s="343">
        <v>41</v>
      </c>
      <c r="O795" s="286"/>
    </row>
    <row r="796" spans="1:15" s="285" customFormat="1" ht="9" customHeight="1">
      <c r="A796" s="286" t="s">
        <v>57</v>
      </c>
      <c r="B796" s="295">
        <f t="shared" si="42"/>
        <v>1983</v>
      </c>
      <c r="C796" s="348">
        <v>13</v>
      </c>
      <c r="D796" s="348">
        <v>10</v>
      </c>
      <c r="E796" s="348">
        <v>0</v>
      </c>
      <c r="F796" s="342">
        <v>156</v>
      </c>
      <c r="G796" s="342">
        <v>82</v>
      </c>
      <c r="H796" s="342">
        <v>0</v>
      </c>
      <c r="I796" s="342">
        <v>532</v>
      </c>
      <c r="J796" s="342">
        <v>87</v>
      </c>
      <c r="K796" s="342">
        <v>12</v>
      </c>
      <c r="L796" s="342">
        <v>921</v>
      </c>
      <c r="M796" s="342">
        <v>33</v>
      </c>
      <c r="N796" s="342">
        <v>137</v>
      </c>
      <c r="O796" s="286"/>
    </row>
    <row r="797" spans="1:15" s="285" customFormat="1" ht="9" customHeight="1">
      <c r="A797" s="286" t="s">
        <v>58</v>
      </c>
      <c r="B797" s="295">
        <f t="shared" si="42"/>
        <v>23577</v>
      </c>
      <c r="C797" s="348">
        <v>312</v>
      </c>
      <c r="D797" s="348">
        <v>8</v>
      </c>
      <c r="E797" s="348">
        <v>0</v>
      </c>
      <c r="F797" s="342">
        <v>2943</v>
      </c>
      <c r="G797" s="342">
        <v>2705</v>
      </c>
      <c r="H797" s="342">
        <v>29</v>
      </c>
      <c r="I797" s="342">
        <v>5391</v>
      </c>
      <c r="J797" s="342">
        <v>1405</v>
      </c>
      <c r="K797" s="342">
        <v>264</v>
      </c>
      <c r="L797" s="342">
        <v>10101</v>
      </c>
      <c r="M797" s="342">
        <v>180</v>
      </c>
      <c r="N797" s="342">
        <v>239</v>
      </c>
      <c r="O797" s="286"/>
    </row>
    <row r="798" spans="1:15" s="285" customFormat="1" ht="9" customHeight="1">
      <c r="A798" s="286" t="s">
        <v>59</v>
      </c>
      <c r="B798" s="295">
        <f t="shared" si="42"/>
        <v>14187</v>
      </c>
      <c r="C798" s="348">
        <v>47</v>
      </c>
      <c r="D798" s="348">
        <v>8</v>
      </c>
      <c r="E798" s="348">
        <v>0</v>
      </c>
      <c r="F798" s="342">
        <v>2135</v>
      </c>
      <c r="G798" s="342">
        <v>695</v>
      </c>
      <c r="H798" s="342">
        <v>334</v>
      </c>
      <c r="I798" s="342">
        <v>2809</v>
      </c>
      <c r="J798" s="342">
        <v>893</v>
      </c>
      <c r="K798" s="342">
        <v>150</v>
      </c>
      <c r="L798" s="342">
        <v>6960</v>
      </c>
      <c r="M798" s="342">
        <v>89</v>
      </c>
      <c r="N798" s="342">
        <v>67</v>
      </c>
      <c r="O798" s="286"/>
    </row>
    <row r="799" spans="1:15" s="285" customFormat="1" ht="9" customHeight="1">
      <c r="A799" s="291" t="s">
        <v>60</v>
      </c>
      <c r="B799" s="367">
        <f t="shared" si="42"/>
        <v>6353</v>
      </c>
      <c r="C799" s="349">
        <v>119</v>
      </c>
      <c r="D799" s="349">
        <v>1</v>
      </c>
      <c r="E799" s="349">
        <v>0</v>
      </c>
      <c r="F799" s="343">
        <v>611</v>
      </c>
      <c r="G799" s="343">
        <v>385</v>
      </c>
      <c r="H799" s="343">
        <v>34</v>
      </c>
      <c r="I799" s="343">
        <v>2019</v>
      </c>
      <c r="J799" s="343">
        <v>220</v>
      </c>
      <c r="K799" s="343">
        <v>109</v>
      </c>
      <c r="L799" s="343">
        <v>2504</v>
      </c>
      <c r="M799" s="343">
        <v>349</v>
      </c>
      <c r="N799" s="343">
        <v>2</v>
      </c>
      <c r="O799" s="286"/>
    </row>
    <row r="800" spans="1:15" s="285" customFormat="1" ht="9" customHeight="1">
      <c r="A800" s="286" t="s">
        <v>61</v>
      </c>
      <c r="B800" s="295">
        <f t="shared" si="42"/>
        <v>4520</v>
      </c>
      <c r="C800" s="348">
        <v>29</v>
      </c>
      <c r="D800" s="348">
        <v>1</v>
      </c>
      <c r="E800" s="348">
        <v>0</v>
      </c>
      <c r="F800" s="342">
        <v>267</v>
      </c>
      <c r="G800" s="342">
        <v>207</v>
      </c>
      <c r="H800" s="342">
        <v>193</v>
      </c>
      <c r="I800" s="342">
        <v>1013</v>
      </c>
      <c r="J800" s="342">
        <v>133</v>
      </c>
      <c r="K800" s="342">
        <v>65</v>
      </c>
      <c r="L800" s="342">
        <v>2394</v>
      </c>
      <c r="M800" s="342">
        <v>215</v>
      </c>
      <c r="N800" s="342">
        <v>3</v>
      </c>
      <c r="O800" s="286"/>
    </row>
    <row r="801" spans="1:15" s="285" customFormat="1" ht="9" customHeight="1">
      <c r="A801" s="286" t="s">
        <v>62</v>
      </c>
      <c r="B801" s="295">
        <f t="shared" si="42"/>
        <v>1480</v>
      </c>
      <c r="C801" s="348">
        <v>58</v>
      </c>
      <c r="D801" s="348">
        <v>1</v>
      </c>
      <c r="E801" s="348">
        <v>0</v>
      </c>
      <c r="F801" s="342">
        <v>64</v>
      </c>
      <c r="G801" s="342">
        <v>141</v>
      </c>
      <c r="H801" s="342">
        <v>17</v>
      </c>
      <c r="I801" s="342">
        <v>274</v>
      </c>
      <c r="J801" s="342">
        <v>39</v>
      </c>
      <c r="K801" s="342">
        <v>27</v>
      </c>
      <c r="L801" s="342">
        <v>819</v>
      </c>
      <c r="M801" s="342">
        <v>37</v>
      </c>
      <c r="N801" s="342">
        <v>3</v>
      </c>
      <c r="O801" s="286"/>
    </row>
    <row r="802" spans="1:15" s="285" customFormat="1" ht="9" customHeight="1">
      <c r="A802" s="286" t="s">
        <v>63</v>
      </c>
      <c r="B802" s="295">
        <f t="shared" si="42"/>
        <v>15594</v>
      </c>
      <c r="C802" s="348">
        <v>44</v>
      </c>
      <c r="D802" s="348">
        <v>10</v>
      </c>
      <c r="E802" s="348">
        <v>5</v>
      </c>
      <c r="F802" s="342">
        <v>3165</v>
      </c>
      <c r="G802" s="342">
        <v>1810</v>
      </c>
      <c r="H802" s="342">
        <v>81</v>
      </c>
      <c r="I802" s="342">
        <v>2880</v>
      </c>
      <c r="J802" s="342">
        <v>1048</v>
      </c>
      <c r="K802" s="342">
        <v>246</v>
      </c>
      <c r="L802" s="342">
        <v>5507</v>
      </c>
      <c r="M802" s="342">
        <v>154</v>
      </c>
      <c r="N802" s="342">
        <v>644</v>
      </c>
      <c r="O802" s="286"/>
    </row>
    <row r="803" spans="1:15" s="285" customFormat="1" ht="9" customHeight="1">
      <c r="A803" s="291" t="s">
        <v>64</v>
      </c>
      <c r="B803" s="367">
        <f t="shared" si="42"/>
        <v>2898</v>
      </c>
      <c r="C803" s="349">
        <v>12</v>
      </c>
      <c r="D803" s="349">
        <v>0</v>
      </c>
      <c r="E803" s="349">
        <v>0</v>
      </c>
      <c r="F803" s="343">
        <v>67</v>
      </c>
      <c r="G803" s="343">
        <v>193</v>
      </c>
      <c r="H803" s="343">
        <v>0</v>
      </c>
      <c r="I803" s="343">
        <v>460</v>
      </c>
      <c r="J803" s="343">
        <v>80</v>
      </c>
      <c r="K803" s="343">
        <v>28</v>
      </c>
      <c r="L803" s="343">
        <v>714</v>
      </c>
      <c r="M803" s="343">
        <v>1221</v>
      </c>
      <c r="N803" s="343">
        <v>123</v>
      </c>
      <c r="O803" s="286"/>
    </row>
    <row r="804" spans="1:15" s="285" customFormat="1" ht="9" customHeight="1">
      <c r="A804" s="286" t="s">
        <v>65</v>
      </c>
      <c r="B804" s="295">
        <f t="shared" si="42"/>
        <v>4521</v>
      </c>
      <c r="C804" s="348">
        <v>73</v>
      </c>
      <c r="D804" s="348">
        <v>2</v>
      </c>
      <c r="E804" s="348">
        <v>0</v>
      </c>
      <c r="F804" s="342">
        <v>424</v>
      </c>
      <c r="G804" s="342">
        <v>420</v>
      </c>
      <c r="H804" s="342">
        <v>11</v>
      </c>
      <c r="I804" s="342">
        <v>1054</v>
      </c>
      <c r="J804" s="342">
        <v>293</v>
      </c>
      <c r="K804" s="342">
        <v>75</v>
      </c>
      <c r="L804" s="342">
        <v>1926</v>
      </c>
      <c r="M804" s="342">
        <v>138</v>
      </c>
      <c r="N804" s="342">
        <v>105</v>
      </c>
      <c r="O804" s="286"/>
    </row>
    <row r="805" spans="1:15" s="285" customFormat="1" ht="9" customHeight="1">
      <c r="A805" s="286" t="s">
        <v>66</v>
      </c>
      <c r="B805" s="295">
        <f t="shared" si="42"/>
        <v>8386</v>
      </c>
      <c r="C805" s="348">
        <v>74</v>
      </c>
      <c r="D805" s="348">
        <v>6</v>
      </c>
      <c r="E805" s="348">
        <v>0</v>
      </c>
      <c r="F805" s="342">
        <v>1091</v>
      </c>
      <c r="G805" s="342">
        <v>600</v>
      </c>
      <c r="H805" s="342">
        <v>2</v>
      </c>
      <c r="I805" s="342">
        <v>1391</v>
      </c>
      <c r="J805" s="342">
        <v>472</v>
      </c>
      <c r="K805" s="342">
        <v>83</v>
      </c>
      <c r="L805" s="342">
        <v>3656</v>
      </c>
      <c r="M805" s="342">
        <v>44</v>
      </c>
      <c r="N805" s="342">
        <v>967</v>
      </c>
      <c r="O805" s="286"/>
    </row>
    <row r="806" spans="1:15" s="285" customFormat="1" ht="9" customHeight="1">
      <c r="A806" s="286" t="s">
        <v>67</v>
      </c>
      <c r="B806" s="295">
        <f t="shared" si="42"/>
        <v>4702</v>
      </c>
      <c r="C806" s="348">
        <v>13</v>
      </c>
      <c r="D806" s="348">
        <v>0</v>
      </c>
      <c r="E806" s="348">
        <v>0</v>
      </c>
      <c r="F806" s="342">
        <v>111</v>
      </c>
      <c r="G806" s="342">
        <v>396</v>
      </c>
      <c r="H806" s="342">
        <v>9</v>
      </c>
      <c r="I806" s="342">
        <v>1023</v>
      </c>
      <c r="J806" s="342">
        <v>196</v>
      </c>
      <c r="K806" s="342">
        <v>68</v>
      </c>
      <c r="L806" s="342">
        <v>2680</v>
      </c>
      <c r="M806" s="342">
        <v>71</v>
      </c>
      <c r="N806" s="342">
        <v>135</v>
      </c>
      <c r="O806" s="286"/>
    </row>
    <row r="807" spans="1:15" s="285" customFormat="1" ht="9" customHeight="1">
      <c r="A807" s="291" t="s">
        <v>68</v>
      </c>
      <c r="B807" s="367">
        <f t="shared" si="42"/>
        <v>4462</v>
      </c>
      <c r="C807" s="349">
        <v>45</v>
      </c>
      <c r="D807" s="349">
        <v>10</v>
      </c>
      <c r="E807" s="349">
        <v>0</v>
      </c>
      <c r="F807" s="343">
        <v>582</v>
      </c>
      <c r="G807" s="343">
        <v>316</v>
      </c>
      <c r="H807" s="343">
        <v>47</v>
      </c>
      <c r="I807" s="343">
        <v>1179</v>
      </c>
      <c r="J807" s="343">
        <v>325</v>
      </c>
      <c r="K807" s="343">
        <v>70</v>
      </c>
      <c r="L807" s="343">
        <v>1781</v>
      </c>
      <c r="M807" s="343">
        <v>106</v>
      </c>
      <c r="N807" s="343">
        <v>1</v>
      </c>
      <c r="O807" s="286"/>
    </row>
    <row r="808" spans="1:15" s="285" customFormat="1" ht="9" customHeight="1">
      <c r="A808" s="286" t="s">
        <v>69</v>
      </c>
      <c r="B808" s="295">
        <f t="shared" si="42"/>
        <v>5461</v>
      </c>
      <c r="C808" s="348">
        <v>169</v>
      </c>
      <c r="D808" s="348">
        <v>1</v>
      </c>
      <c r="E808" s="348">
        <v>0</v>
      </c>
      <c r="F808" s="342">
        <v>316</v>
      </c>
      <c r="G808" s="342">
        <v>420</v>
      </c>
      <c r="H808" s="342">
        <v>34</v>
      </c>
      <c r="I808" s="342">
        <v>1425</v>
      </c>
      <c r="J808" s="342">
        <v>156</v>
      </c>
      <c r="K808" s="342">
        <v>61</v>
      </c>
      <c r="L808" s="342">
        <v>2653</v>
      </c>
      <c r="M808" s="342">
        <v>162</v>
      </c>
      <c r="N808" s="342">
        <v>64</v>
      </c>
      <c r="O808" s="286"/>
    </row>
    <row r="809" spans="1:15" s="285" customFormat="1" ht="9" customHeight="1">
      <c r="A809" s="286" t="s">
        <v>70</v>
      </c>
      <c r="B809" s="295">
        <f t="shared" si="42"/>
        <v>12450</v>
      </c>
      <c r="C809" s="348">
        <v>320</v>
      </c>
      <c r="D809" s="348">
        <v>30</v>
      </c>
      <c r="E809" s="348">
        <v>0</v>
      </c>
      <c r="F809" s="342">
        <v>1261</v>
      </c>
      <c r="G809" s="342">
        <v>1201</v>
      </c>
      <c r="H809" s="342">
        <v>24</v>
      </c>
      <c r="I809" s="342">
        <v>4074</v>
      </c>
      <c r="J809" s="342">
        <v>419</v>
      </c>
      <c r="K809" s="342">
        <v>125</v>
      </c>
      <c r="L809" s="342">
        <v>4668</v>
      </c>
      <c r="M809" s="342">
        <v>317</v>
      </c>
      <c r="N809" s="342">
        <v>11</v>
      </c>
      <c r="O809" s="286"/>
    </row>
    <row r="810" spans="1:15" s="285" customFormat="1" ht="9" customHeight="1">
      <c r="A810" s="286" t="s">
        <v>71</v>
      </c>
      <c r="B810" s="295">
        <f t="shared" si="42"/>
        <v>7341</v>
      </c>
      <c r="C810" s="348">
        <v>87</v>
      </c>
      <c r="D810" s="348">
        <v>158</v>
      </c>
      <c r="E810" s="348">
        <v>0</v>
      </c>
      <c r="F810" s="342">
        <v>191</v>
      </c>
      <c r="G810" s="342">
        <v>933</v>
      </c>
      <c r="H810" s="342">
        <v>2</v>
      </c>
      <c r="I810" s="342">
        <v>1953</v>
      </c>
      <c r="J810" s="342">
        <v>320</v>
      </c>
      <c r="K810" s="342">
        <v>104</v>
      </c>
      <c r="L810" s="342">
        <v>3547</v>
      </c>
      <c r="M810" s="342">
        <v>43</v>
      </c>
      <c r="N810" s="342">
        <v>3</v>
      </c>
      <c r="O810" s="286"/>
    </row>
    <row r="811" spans="1:15" s="285" customFormat="1" ht="9" customHeight="1">
      <c r="A811" s="291" t="s">
        <v>72</v>
      </c>
      <c r="B811" s="367">
        <f t="shared" si="42"/>
        <v>5838</v>
      </c>
      <c r="C811" s="349">
        <v>24</v>
      </c>
      <c r="D811" s="349">
        <v>12</v>
      </c>
      <c r="E811" s="349">
        <v>4</v>
      </c>
      <c r="F811" s="343">
        <v>767</v>
      </c>
      <c r="G811" s="343">
        <v>371</v>
      </c>
      <c r="H811" s="343">
        <v>118</v>
      </c>
      <c r="I811" s="343">
        <v>1344</v>
      </c>
      <c r="J811" s="343">
        <v>535</v>
      </c>
      <c r="K811" s="343">
        <v>76</v>
      </c>
      <c r="L811" s="343">
        <v>2239</v>
      </c>
      <c r="M811" s="343">
        <v>244</v>
      </c>
      <c r="N811" s="343">
        <v>104</v>
      </c>
      <c r="O811" s="286"/>
    </row>
    <row r="812" spans="1:15" s="285" customFormat="1" ht="9" customHeight="1">
      <c r="A812" s="286" t="s">
        <v>73</v>
      </c>
      <c r="B812" s="295">
        <f t="shared" si="42"/>
        <v>738</v>
      </c>
      <c r="C812" s="348">
        <v>5</v>
      </c>
      <c r="D812" s="348">
        <v>0</v>
      </c>
      <c r="E812" s="348">
        <v>0</v>
      </c>
      <c r="F812" s="342">
        <v>72</v>
      </c>
      <c r="G812" s="342">
        <v>25</v>
      </c>
      <c r="H812" s="342">
        <v>3</v>
      </c>
      <c r="I812" s="342">
        <v>131</v>
      </c>
      <c r="J812" s="342">
        <v>20</v>
      </c>
      <c r="K812" s="342">
        <v>1</v>
      </c>
      <c r="L812" s="342">
        <v>397</v>
      </c>
      <c r="M812" s="342">
        <v>84</v>
      </c>
      <c r="N812" s="342">
        <v>0</v>
      </c>
      <c r="O812" s="286"/>
    </row>
    <row r="813" spans="1:15" s="285" customFormat="1" ht="9" customHeight="1">
      <c r="A813" s="286" t="s">
        <v>74</v>
      </c>
      <c r="B813" s="295">
        <f t="shared" si="42"/>
        <v>6621</v>
      </c>
      <c r="C813" s="348">
        <v>91</v>
      </c>
      <c r="D813" s="348">
        <v>36</v>
      </c>
      <c r="E813" s="348">
        <v>0</v>
      </c>
      <c r="F813" s="342">
        <v>316</v>
      </c>
      <c r="G813" s="342">
        <v>647</v>
      </c>
      <c r="H813" s="342">
        <v>58</v>
      </c>
      <c r="I813" s="342">
        <v>1751</v>
      </c>
      <c r="J813" s="342">
        <v>473</v>
      </c>
      <c r="K813" s="342">
        <v>120</v>
      </c>
      <c r="L813" s="342">
        <v>2928</v>
      </c>
      <c r="M813" s="342">
        <v>179</v>
      </c>
      <c r="N813" s="342">
        <v>22</v>
      </c>
      <c r="O813" s="286"/>
    </row>
    <row r="814" spans="1:15" s="285" customFormat="1" ht="9" customHeight="1">
      <c r="A814" s="291" t="s">
        <v>75</v>
      </c>
      <c r="B814" s="367">
        <f t="shared" si="42"/>
        <v>4037</v>
      </c>
      <c r="C814" s="349">
        <v>132</v>
      </c>
      <c r="D814" s="349">
        <v>1</v>
      </c>
      <c r="E814" s="349">
        <v>0</v>
      </c>
      <c r="F814" s="343">
        <v>319</v>
      </c>
      <c r="G814" s="343">
        <v>395</v>
      </c>
      <c r="H814" s="343">
        <v>18</v>
      </c>
      <c r="I814" s="343">
        <v>1057</v>
      </c>
      <c r="J814" s="343">
        <v>209</v>
      </c>
      <c r="K814" s="343">
        <v>61</v>
      </c>
      <c r="L814" s="343">
        <v>1800</v>
      </c>
      <c r="M814" s="343">
        <v>32</v>
      </c>
      <c r="N814" s="343">
        <v>13</v>
      </c>
      <c r="O814" s="286"/>
    </row>
    <row r="815" spans="1:15" s="285" customFormat="1" ht="9" customHeight="1">
      <c r="A815" s="286" t="s">
        <v>76</v>
      </c>
      <c r="B815" s="295">
        <f t="shared" si="42"/>
        <v>1318</v>
      </c>
      <c r="C815" s="348">
        <v>48</v>
      </c>
      <c r="D815" s="348">
        <v>18</v>
      </c>
      <c r="E815" s="348">
        <v>0</v>
      </c>
      <c r="F815" s="342">
        <v>115</v>
      </c>
      <c r="G815" s="342">
        <v>134</v>
      </c>
      <c r="H815" s="342">
        <v>9</v>
      </c>
      <c r="I815" s="342">
        <v>342</v>
      </c>
      <c r="J815" s="342">
        <v>75</v>
      </c>
      <c r="K815" s="342">
        <v>14</v>
      </c>
      <c r="L815" s="342">
        <v>496</v>
      </c>
      <c r="M815" s="342">
        <v>64</v>
      </c>
      <c r="N815" s="342">
        <v>3</v>
      </c>
      <c r="O815" s="286"/>
    </row>
    <row r="816" spans="1:15" s="285" customFormat="1" ht="9" customHeight="1">
      <c r="A816" s="286"/>
      <c r="B816" s="295"/>
      <c r="C816" s="342"/>
      <c r="D816" s="342"/>
      <c r="E816" s="342"/>
      <c r="F816" s="342"/>
      <c r="G816" s="342"/>
      <c r="H816" s="342"/>
      <c r="I816" s="342"/>
      <c r="J816" s="342"/>
      <c r="K816" s="342"/>
      <c r="L816" s="342"/>
      <c r="M816" s="342"/>
      <c r="N816" s="342"/>
      <c r="O816" s="286"/>
    </row>
    <row r="817" spans="1:15" s="285" customFormat="1" ht="9" customHeight="1">
      <c r="A817" s="284">
        <v>2017</v>
      </c>
      <c r="B817" s="295"/>
      <c r="C817" s="307"/>
      <c r="D817" s="307"/>
      <c r="E817" s="307"/>
      <c r="F817" s="295"/>
      <c r="G817" s="295"/>
      <c r="H817" s="295"/>
      <c r="I817" s="295"/>
      <c r="J817" s="295"/>
      <c r="K817" s="295"/>
      <c r="L817" s="295"/>
      <c r="M817" s="295"/>
      <c r="N817" s="295"/>
      <c r="O817" s="286"/>
    </row>
    <row r="818" spans="1:15" s="285" customFormat="1" ht="9" customHeight="1">
      <c r="A818" s="284" t="s">
        <v>44</v>
      </c>
      <c r="B818" s="326">
        <f>SUM(B820:B851)</f>
        <v>229464</v>
      </c>
      <c r="C818" s="326">
        <f t="shared" ref="C818:N818" si="43">SUM(C820:C851)</f>
        <v>2562</v>
      </c>
      <c r="D818" s="326">
        <f t="shared" si="43"/>
        <v>310</v>
      </c>
      <c r="E818" s="326">
        <f t="shared" si="43"/>
        <v>12</v>
      </c>
      <c r="F818" s="326">
        <f t="shared" si="43"/>
        <v>26412</v>
      </c>
      <c r="G818" s="326">
        <f t="shared" si="43"/>
        <v>17600</v>
      </c>
      <c r="H818" s="326">
        <f t="shared" si="43"/>
        <v>967</v>
      </c>
      <c r="I818" s="326">
        <f t="shared" si="43"/>
        <v>54459</v>
      </c>
      <c r="J818" s="326">
        <f t="shared" si="43"/>
        <v>11808</v>
      </c>
      <c r="K818" s="326">
        <f t="shared" si="43"/>
        <v>3170</v>
      </c>
      <c r="L818" s="326">
        <f t="shared" si="43"/>
        <v>103352</v>
      </c>
      <c r="M818" s="326">
        <f t="shared" si="43"/>
        <v>4876</v>
      </c>
      <c r="N818" s="326">
        <f t="shared" si="43"/>
        <v>3936</v>
      </c>
      <c r="O818" s="342"/>
    </row>
    <row r="819" spans="1:15" s="285" customFormat="1" ht="3.95" customHeight="1">
      <c r="A819" s="288"/>
      <c r="B819" s="326"/>
      <c r="C819" s="326"/>
      <c r="D819" s="326"/>
      <c r="E819" s="326"/>
      <c r="F819" s="326"/>
      <c r="G819" s="326"/>
      <c r="H819" s="326"/>
      <c r="I819" s="326"/>
      <c r="J819" s="326"/>
      <c r="K819" s="326"/>
      <c r="L819" s="326"/>
      <c r="M819" s="326"/>
      <c r="N819" s="326"/>
      <c r="O819" s="286"/>
    </row>
    <row r="820" spans="1:15" s="285" customFormat="1" ht="9" customHeight="1">
      <c r="A820" s="286" t="s">
        <v>45</v>
      </c>
      <c r="B820" s="328">
        <f>SUM(C820:N820)</f>
        <v>3271</v>
      </c>
      <c r="C820" s="329">
        <v>30</v>
      </c>
      <c r="D820" s="329">
        <v>5</v>
      </c>
      <c r="E820" s="329">
        <v>0</v>
      </c>
      <c r="F820" s="327">
        <v>450</v>
      </c>
      <c r="G820" s="327">
        <v>274</v>
      </c>
      <c r="H820" s="327">
        <v>9</v>
      </c>
      <c r="I820" s="327">
        <v>784</v>
      </c>
      <c r="J820" s="327">
        <v>245</v>
      </c>
      <c r="K820" s="327">
        <v>58</v>
      </c>
      <c r="L820" s="327">
        <v>1291</v>
      </c>
      <c r="M820" s="327">
        <v>92</v>
      </c>
      <c r="N820" s="327">
        <v>33</v>
      </c>
      <c r="O820" s="286"/>
    </row>
    <row r="821" spans="1:15" s="285" customFormat="1" ht="9" customHeight="1">
      <c r="A821" s="286" t="s">
        <v>46</v>
      </c>
      <c r="B821" s="328">
        <f t="shared" ref="B821:B851" si="44">SUM(C821:N821)</f>
        <v>7937</v>
      </c>
      <c r="C821" s="329">
        <v>93</v>
      </c>
      <c r="D821" s="329">
        <v>11</v>
      </c>
      <c r="E821" s="329">
        <v>0</v>
      </c>
      <c r="F821" s="327">
        <v>1444</v>
      </c>
      <c r="G821" s="327">
        <v>412</v>
      </c>
      <c r="H821" s="327">
        <v>14</v>
      </c>
      <c r="I821" s="327">
        <v>1516</v>
      </c>
      <c r="J821" s="327">
        <v>358</v>
      </c>
      <c r="K821" s="327">
        <v>60</v>
      </c>
      <c r="L821" s="327">
        <v>3646</v>
      </c>
      <c r="M821" s="327">
        <v>177</v>
      </c>
      <c r="N821" s="327">
        <v>206</v>
      </c>
      <c r="O821" s="286"/>
    </row>
    <row r="822" spans="1:15" s="285" customFormat="1" ht="9" customHeight="1">
      <c r="A822" s="286" t="s">
        <v>47</v>
      </c>
      <c r="B822" s="328">
        <f t="shared" si="44"/>
        <v>1500</v>
      </c>
      <c r="C822" s="329">
        <v>20</v>
      </c>
      <c r="D822" s="329">
        <v>1</v>
      </c>
      <c r="E822" s="329">
        <v>0</v>
      </c>
      <c r="F822" s="327">
        <v>21</v>
      </c>
      <c r="G822" s="327">
        <v>181</v>
      </c>
      <c r="H822" s="327">
        <v>4</v>
      </c>
      <c r="I822" s="327">
        <v>295</v>
      </c>
      <c r="J822" s="327">
        <v>80</v>
      </c>
      <c r="K822" s="327">
        <v>13</v>
      </c>
      <c r="L822" s="327">
        <v>828</v>
      </c>
      <c r="M822" s="327">
        <v>57</v>
      </c>
      <c r="N822" s="327">
        <v>0</v>
      </c>
      <c r="O822" s="286"/>
    </row>
    <row r="823" spans="1:15" s="285" customFormat="1" ht="9" customHeight="1">
      <c r="A823" s="291" t="s">
        <v>48</v>
      </c>
      <c r="B823" s="368">
        <f t="shared" si="44"/>
        <v>1475</v>
      </c>
      <c r="C823" s="331">
        <v>13</v>
      </c>
      <c r="D823" s="331">
        <v>4</v>
      </c>
      <c r="E823" s="331">
        <v>0</v>
      </c>
      <c r="F823" s="352">
        <v>45</v>
      </c>
      <c r="G823" s="352">
        <v>93</v>
      </c>
      <c r="H823" s="352">
        <v>12</v>
      </c>
      <c r="I823" s="352">
        <v>321</v>
      </c>
      <c r="J823" s="352">
        <v>41</v>
      </c>
      <c r="K823" s="352">
        <v>25</v>
      </c>
      <c r="L823" s="352">
        <v>767</v>
      </c>
      <c r="M823" s="352">
        <v>153</v>
      </c>
      <c r="N823" s="352">
        <v>1</v>
      </c>
      <c r="O823" s="286"/>
    </row>
    <row r="824" spans="1:15" s="285" customFormat="1" ht="9" customHeight="1">
      <c r="A824" s="286" t="s">
        <v>49</v>
      </c>
      <c r="B824" s="328">
        <f t="shared" si="44"/>
        <v>10019</v>
      </c>
      <c r="C824" s="329">
        <v>115</v>
      </c>
      <c r="D824" s="329">
        <v>29</v>
      </c>
      <c r="E824" s="329">
        <v>0</v>
      </c>
      <c r="F824" s="327">
        <v>1724</v>
      </c>
      <c r="G824" s="327">
        <v>806</v>
      </c>
      <c r="H824" s="327">
        <v>41</v>
      </c>
      <c r="I824" s="327">
        <v>2002</v>
      </c>
      <c r="J824" s="327">
        <v>545</v>
      </c>
      <c r="K824" s="327">
        <v>99</v>
      </c>
      <c r="L824" s="327">
        <v>4155</v>
      </c>
      <c r="M824" s="327">
        <v>87</v>
      </c>
      <c r="N824" s="327">
        <v>416</v>
      </c>
      <c r="O824" s="286"/>
    </row>
    <row r="825" spans="1:15" s="285" customFormat="1" ht="9" customHeight="1">
      <c r="A825" s="286" t="s">
        <v>50</v>
      </c>
      <c r="B825" s="328">
        <f t="shared" si="44"/>
        <v>981</v>
      </c>
      <c r="C825" s="329">
        <v>52</v>
      </c>
      <c r="D825" s="329">
        <v>2</v>
      </c>
      <c r="E825" s="329">
        <v>0</v>
      </c>
      <c r="F825" s="327">
        <v>83</v>
      </c>
      <c r="G825" s="327">
        <v>92</v>
      </c>
      <c r="H825" s="327">
        <v>1</v>
      </c>
      <c r="I825" s="327">
        <v>185</v>
      </c>
      <c r="J825" s="327">
        <v>136</v>
      </c>
      <c r="K825" s="327">
        <v>9</v>
      </c>
      <c r="L825" s="327">
        <v>407</v>
      </c>
      <c r="M825" s="327">
        <v>13</v>
      </c>
      <c r="N825" s="327">
        <v>1</v>
      </c>
      <c r="O825" s="286"/>
    </row>
    <row r="826" spans="1:15" s="285" customFormat="1" ht="9" customHeight="1">
      <c r="A826" s="286" t="s">
        <v>51</v>
      </c>
      <c r="B826" s="328">
        <f t="shared" si="44"/>
        <v>2859</v>
      </c>
      <c r="C826" s="329">
        <v>168</v>
      </c>
      <c r="D826" s="329">
        <v>0</v>
      </c>
      <c r="E826" s="329">
        <v>0</v>
      </c>
      <c r="F826" s="327">
        <v>116</v>
      </c>
      <c r="G826" s="327">
        <v>315</v>
      </c>
      <c r="H826" s="327">
        <v>44</v>
      </c>
      <c r="I826" s="327">
        <v>850</v>
      </c>
      <c r="J826" s="327">
        <v>142</v>
      </c>
      <c r="K826" s="327">
        <v>45</v>
      </c>
      <c r="L826" s="327">
        <v>1070</v>
      </c>
      <c r="M826" s="327">
        <v>103</v>
      </c>
      <c r="N826" s="327">
        <v>6</v>
      </c>
      <c r="O826" s="286"/>
    </row>
    <row r="827" spans="1:15" s="285" customFormat="1" ht="9" customHeight="1">
      <c r="A827" s="291" t="s">
        <v>52</v>
      </c>
      <c r="B827" s="368">
        <f t="shared" si="44"/>
        <v>11148</v>
      </c>
      <c r="C827" s="331">
        <v>87</v>
      </c>
      <c r="D827" s="331">
        <v>5</v>
      </c>
      <c r="E827" s="331">
        <v>7</v>
      </c>
      <c r="F827" s="352">
        <v>3136</v>
      </c>
      <c r="G827" s="352">
        <v>604</v>
      </c>
      <c r="H827" s="352">
        <v>58</v>
      </c>
      <c r="I827" s="352">
        <v>2214</v>
      </c>
      <c r="J827" s="352">
        <v>559</v>
      </c>
      <c r="K827" s="352">
        <v>100</v>
      </c>
      <c r="L827" s="352">
        <v>4163</v>
      </c>
      <c r="M827" s="352">
        <v>215</v>
      </c>
      <c r="N827" s="352">
        <v>0</v>
      </c>
      <c r="O827" s="286"/>
    </row>
    <row r="828" spans="1:15" s="285" customFormat="1" ht="9" customHeight="1">
      <c r="A828" s="286" t="s">
        <v>53</v>
      </c>
      <c r="B828" s="328">
        <f t="shared" si="44"/>
        <v>32421</v>
      </c>
      <c r="C828" s="329">
        <v>6</v>
      </c>
      <c r="D828" s="329">
        <v>0</v>
      </c>
      <c r="E828" s="329">
        <v>2</v>
      </c>
      <c r="F828" s="327">
        <v>2195</v>
      </c>
      <c r="G828" s="327">
        <v>2270</v>
      </c>
      <c r="H828" s="327">
        <v>15</v>
      </c>
      <c r="I828" s="327">
        <v>7939</v>
      </c>
      <c r="J828" s="327">
        <v>1182</v>
      </c>
      <c r="K828" s="327">
        <v>470</v>
      </c>
      <c r="L828" s="327">
        <v>18116</v>
      </c>
      <c r="M828" s="327">
        <v>113</v>
      </c>
      <c r="N828" s="327">
        <v>113</v>
      </c>
      <c r="O828" s="286"/>
    </row>
    <row r="829" spans="1:15" s="285" customFormat="1" ht="9" customHeight="1">
      <c r="A829" s="286" t="s">
        <v>54</v>
      </c>
      <c r="B829" s="328">
        <f t="shared" si="44"/>
        <v>2551</v>
      </c>
      <c r="C829" s="329">
        <v>114</v>
      </c>
      <c r="D829" s="329">
        <v>20</v>
      </c>
      <c r="E829" s="329">
        <v>0</v>
      </c>
      <c r="F829" s="327">
        <v>405</v>
      </c>
      <c r="G829" s="327">
        <v>142</v>
      </c>
      <c r="H829" s="327">
        <v>31</v>
      </c>
      <c r="I829" s="327">
        <v>566</v>
      </c>
      <c r="J829" s="327">
        <v>137</v>
      </c>
      <c r="K829" s="327">
        <v>22</v>
      </c>
      <c r="L829" s="327">
        <v>1016</v>
      </c>
      <c r="M829" s="327">
        <v>60</v>
      </c>
      <c r="N829" s="327">
        <v>38</v>
      </c>
      <c r="O829" s="286"/>
    </row>
    <row r="830" spans="1:15" s="285" customFormat="1" ht="9" customHeight="1">
      <c r="A830" s="286" t="s">
        <v>55</v>
      </c>
      <c r="B830" s="328">
        <f t="shared" si="44"/>
        <v>15988</v>
      </c>
      <c r="C830" s="329">
        <v>117</v>
      </c>
      <c r="D830" s="329">
        <v>10</v>
      </c>
      <c r="E830" s="329">
        <v>0</v>
      </c>
      <c r="F830" s="327">
        <v>1823</v>
      </c>
      <c r="G830" s="327">
        <v>748</v>
      </c>
      <c r="H830" s="327">
        <v>38</v>
      </c>
      <c r="I830" s="327">
        <v>3523</v>
      </c>
      <c r="J830" s="327">
        <v>638</v>
      </c>
      <c r="K830" s="327">
        <v>163</v>
      </c>
      <c r="L830" s="327">
        <v>8637</v>
      </c>
      <c r="M830" s="327">
        <v>243</v>
      </c>
      <c r="N830" s="327">
        <v>48</v>
      </c>
      <c r="O830" s="286"/>
    </row>
    <row r="831" spans="1:15" s="285" customFormat="1" ht="9" customHeight="1">
      <c r="A831" s="291" t="s">
        <v>56</v>
      </c>
      <c r="B831" s="368">
        <f t="shared" si="44"/>
        <v>4771</v>
      </c>
      <c r="C831" s="331">
        <v>16</v>
      </c>
      <c r="D831" s="331">
        <v>7</v>
      </c>
      <c r="E831" s="331">
        <v>1</v>
      </c>
      <c r="F831" s="352">
        <v>125</v>
      </c>
      <c r="G831" s="352">
        <v>189</v>
      </c>
      <c r="H831" s="352">
        <v>40</v>
      </c>
      <c r="I831" s="352">
        <v>1224</v>
      </c>
      <c r="J831" s="352">
        <v>185</v>
      </c>
      <c r="K831" s="352">
        <v>98</v>
      </c>
      <c r="L831" s="352">
        <v>2278</v>
      </c>
      <c r="M831" s="352">
        <v>587</v>
      </c>
      <c r="N831" s="352">
        <v>21</v>
      </c>
      <c r="O831" s="286"/>
    </row>
    <row r="832" spans="1:15" s="285" customFormat="1" ht="9" customHeight="1">
      <c r="A832" s="286" t="s">
        <v>57</v>
      </c>
      <c r="B832" s="328">
        <f t="shared" si="44"/>
        <v>1995</v>
      </c>
      <c r="C832" s="329">
        <v>8</v>
      </c>
      <c r="D832" s="329">
        <v>4</v>
      </c>
      <c r="E832" s="329">
        <v>0</v>
      </c>
      <c r="F832" s="327">
        <v>119</v>
      </c>
      <c r="G832" s="327">
        <v>77</v>
      </c>
      <c r="H832" s="327">
        <v>4</v>
      </c>
      <c r="I832" s="327">
        <v>296</v>
      </c>
      <c r="J832" s="327">
        <v>60</v>
      </c>
      <c r="K832" s="327">
        <v>20</v>
      </c>
      <c r="L832" s="327">
        <v>1371</v>
      </c>
      <c r="M832" s="327">
        <v>19</v>
      </c>
      <c r="N832" s="327">
        <v>17</v>
      </c>
      <c r="O832" s="286"/>
    </row>
    <row r="833" spans="1:15" s="285" customFormat="1" ht="9" customHeight="1">
      <c r="A833" s="286" t="s">
        <v>58</v>
      </c>
      <c r="B833" s="328">
        <f t="shared" si="44"/>
        <v>24357</v>
      </c>
      <c r="C833" s="329">
        <v>380</v>
      </c>
      <c r="D833" s="329">
        <v>2</v>
      </c>
      <c r="E833" s="329">
        <v>0</v>
      </c>
      <c r="F833" s="327">
        <v>2987</v>
      </c>
      <c r="G833" s="327">
        <v>2674</v>
      </c>
      <c r="H833" s="327">
        <v>36</v>
      </c>
      <c r="I833" s="327">
        <v>6139</v>
      </c>
      <c r="J833" s="327">
        <v>1487</v>
      </c>
      <c r="K833" s="327">
        <v>258</v>
      </c>
      <c r="L833" s="327">
        <v>10064</v>
      </c>
      <c r="M833" s="327">
        <v>137</v>
      </c>
      <c r="N833" s="327">
        <v>193</v>
      </c>
      <c r="O833" s="286"/>
    </row>
    <row r="834" spans="1:15" s="285" customFormat="1" ht="9" customHeight="1">
      <c r="A834" s="286" t="s">
        <v>59</v>
      </c>
      <c r="B834" s="328">
        <f t="shared" si="44"/>
        <v>13388</v>
      </c>
      <c r="C834" s="329">
        <v>46</v>
      </c>
      <c r="D834" s="329">
        <v>6</v>
      </c>
      <c r="E834" s="329">
        <v>0</v>
      </c>
      <c r="F834" s="327">
        <v>2135</v>
      </c>
      <c r="G834" s="327">
        <v>797</v>
      </c>
      <c r="H834" s="327">
        <v>31</v>
      </c>
      <c r="I834" s="327">
        <v>2778</v>
      </c>
      <c r="J834" s="327">
        <v>1002</v>
      </c>
      <c r="K834" s="327">
        <v>257</v>
      </c>
      <c r="L834" s="327">
        <v>6312</v>
      </c>
      <c r="M834" s="327">
        <v>20</v>
      </c>
      <c r="N834" s="327">
        <v>4</v>
      </c>
      <c r="O834" s="286"/>
    </row>
    <row r="835" spans="1:15" s="285" customFormat="1" ht="9" customHeight="1">
      <c r="A835" s="291" t="s">
        <v>60</v>
      </c>
      <c r="B835" s="368">
        <f t="shared" si="44"/>
        <v>5557</v>
      </c>
      <c r="C835" s="331">
        <v>130</v>
      </c>
      <c r="D835" s="331">
        <v>1</v>
      </c>
      <c r="E835" s="331">
        <v>0</v>
      </c>
      <c r="F835" s="352">
        <v>532</v>
      </c>
      <c r="G835" s="352">
        <v>342</v>
      </c>
      <c r="H835" s="352">
        <v>17</v>
      </c>
      <c r="I835" s="352">
        <v>1793</v>
      </c>
      <c r="J835" s="352">
        <v>150</v>
      </c>
      <c r="K835" s="352">
        <v>173</v>
      </c>
      <c r="L835" s="352">
        <v>2249</v>
      </c>
      <c r="M835" s="352">
        <v>167</v>
      </c>
      <c r="N835" s="352">
        <v>3</v>
      </c>
      <c r="O835" s="286"/>
    </row>
    <row r="836" spans="1:15" s="285" customFormat="1" ht="9" customHeight="1">
      <c r="A836" s="286" t="s">
        <v>61</v>
      </c>
      <c r="B836" s="328">
        <f t="shared" si="44"/>
        <v>4301</v>
      </c>
      <c r="C836" s="329">
        <v>61</v>
      </c>
      <c r="D836" s="329">
        <v>1</v>
      </c>
      <c r="E836" s="329">
        <v>0</v>
      </c>
      <c r="F836" s="327">
        <v>192</v>
      </c>
      <c r="G836" s="327">
        <v>191</v>
      </c>
      <c r="H836" s="327">
        <v>57</v>
      </c>
      <c r="I836" s="327">
        <v>986</v>
      </c>
      <c r="J836" s="327">
        <v>180</v>
      </c>
      <c r="K836" s="327">
        <v>72</v>
      </c>
      <c r="L836" s="327">
        <v>2522</v>
      </c>
      <c r="M836" s="327">
        <v>39</v>
      </c>
      <c r="N836" s="327">
        <v>0</v>
      </c>
      <c r="O836" s="286"/>
    </row>
    <row r="837" spans="1:15" s="285" customFormat="1" ht="9" customHeight="1">
      <c r="A837" s="286" t="s">
        <v>62</v>
      </c>
      <c r="B837" s="328">
        <f t="shared" si="44"/>
        <v>1775</v>
      </c>
      <c r="C837" s="329">
        <v>34</v>
      </c>
      <c r="D837" s="329">
        <v>0</v>
      </c>
      <c r="E837" s="329">
        <v>0</v>
      </c>
      <c r="F837" s="327">
        <v>44</v>
      </c>
      <c r="G837" s="327">
        <v>130</v>
      </c>
      <c r="H837" s="327">
        <v>26</v>
      </c>
      <c r="I837" s="327">
        <v>246</v>
      </c>
      <c r="J837" s="327">
        <v>37</v>
      </c>
      <c r="K837" s="327">
        <v>20</v>
      </c>
      <c r="L837" s="327">
        <v>843</v>
      </c>
      <c r="M837" s="327">
        <v>377</v>
      </c>
      <c r="N837" s="327">
        <v>18</v>
      </c>
      <c r="O837" s="286"/>
    </row>
    <row r="838" spans="1:15" s="285" customFormat="1" ht="9" customHeight="1">
      <c r="A838" s="286" t="s">
        <v>63</v>
      </c>
      <c r="B838" s="328">
        <f t="shared" si="44"/>
        <v>17802</v>
      </c>
      <c r="C838" s="329">
        <v>49</v>
      </c>
      <c r="D838" s="329">
        <v>24</v>
      </c>
      <c r="E838" s="329">
        <v>0</v>
      </c>
      <c r="F838" s="327">
        <v>3380</v>
      </c>
      <c r="G838" s="327">
        <v>1796</v>
      </c>
      <c r="H838" s="327">
        <v>68</v>
      </c>
      <c r="I838" s="327">
        <v>3444</v>
      </c>
      <c r="J838" s="327">
        <v>1217</v>
      </c>
      <c r="K838" s="327">
        <v>285</v>
      </c>
      <c r="L838" s="327">
        <v>6203</v>
      </c>
      <c r="M838" s="327">
        <v>89</v>
      </c>
      <c r="N838" s="327">
        <v>1247</v>
      </c>
      <c r="O838" s="286"/>
    </row>
    <row r="839" spans="1:15" s="285" customFormat="1" ht="9" customHeight="1">
      <c r="A839" s="291" t="s">
        <v>64</v>
      </c>
      <c r="B839" s="368">
        <f t="shared" si="44"/>
        <v>1889</v>
      </c>
      <c r="C839" s="331">
        <v>7</v>
      </c>
      <c r="D839" s="331">
        <v>0</v>
      </c>
      <c r="E839" s="331">
        <v>0</v>
      </c>
      <c r="F839" s="352">
        <v>46</v>
      </c>
      <c r="G839" s="352">
        <v>80</v>
      </c>
      <c r="H839" s="352">
        <v>8</v>
      </c>
      <c r="I839" s="352">
        <v>382</v>
      </c>
      <c r="J839" s="352">
        <v>77</v>
      </c>
      <c r="K839" s="352">
        <v>41</v>
      </c>
      <c r="L839" s="352">
        <v>726</v>
      </c>
      <c r="M839" s="352">
        <v>339</v>
      </c>
      <c r="N839" s="352">
        <v>183</v>
      </c>
      <c r="O839" s="286"/>
    </row>
    <row r="840" spans="1:15" s="285" customFormat="1" ht="9" customHeight="1">
      <c r="A840" s="286" t="s">
        <v>65</v>
      </c>
      <c r="B840" s="328">
        <f t="shared" si="44"/>
        <v>5017</v>
      </c>
      <c r="C840" s="329">
        <v>75</v>
      </c>
      <c r="D840" s="329">
        <v>0</v>
      </c>
      <c r="E840" s="329">
        <v>0</v>
      </c>
      <c r="F840" s="327">
        <v>441</v>
      </c>
      <c r="G840" s="327">
        <v>429</v>
      </c>
      <c r="H840" s="327">
        <v>5</v>
      </c>
      <c r="I840" s="327">
        <v>1137</v>
      </c>
      <c r="J840" s="327">
        <v>336</v>
      </c>
      <c r="K840" s="327">
        <v>87</v>
      </c>
      <c r="L840" s="327">
        <v>2069</v>
      </c>
      <c r="M840" s="327">
        <v>200</v>
      </c>
      <c r="N840" s="327">
        <v>238</v>
      </c>
      <c r="O840" s="286"/>
    </row>
    <row r="841" spans="1:15" s="285" customFormat="1" ht="9" customHeight="1">
      <c r="A841" s="286" t="s">
        <v>66</v>
      </c>
      <c r="B841" s="328">
        <f t="shared" si="44"/>
        <v>8906</v>
      </c>
      <c r="C841" s="329">
        <v>70</v>
      </c>
      <c r="D841" s="329">
        <v>3</v>
      </c>
      <c r="E841" s="329">
        <v>0</v>
      </c>
      <c r="F841" s="327">
        <v>1136</v>
      </c>
      <c r="G841" s="327">
        <v>745</v>
      </c>
      <c r="H841" s="327">
        <v>1</v>
      </c>
      <c r="I841" s="327">
        <v>1457</v>
      </c>
      <c r="J841" s="327">
        <v>485</v>
      </c>
      <c r="K841" s="327">
        <v>115</v>
      </c>
      <c r="L841" s="327">
        <v>4024</v>
      </c>
      <c r="M841" s="327">
        <v>34</v>
      </c>
      <c r="N841" s="327">
        <v>836</v>
      </c>
      <c r="O841" s="286"/>
    </row>
    <row r="842" spans="1:15" s="285" customFormat="1" ht="9" customHeight="1">
      <c r="A842" s="286" t="s">
        <v>67</v>
      </c>
      <c r="B842" s="328">
        <f t="shared" si="44"/>
        <v>4474</v>
      </c>
      <c r="C842" s="329">
        <v>19</v>
      </c>
      <c r="D842" s="329">
        <v>0</v>
      </c>
      <c r="E842" s="329">
        <v>0</v>
      </c>
      <c r="F842" s="327">
        <v>55</v>
      </c>
      <c r="G842" s="327">
        <v>427</v>
      </c>
      <c r="H842" s="327">
        <v>15</v>
      </c>
      <c r="I842" s="327">
        <v>1180</v>
      </c>
      <c r="J842" s="327">
        <v>200</v>
      </c>
      <c r="K842" s="327">
        <v>68</v>
      </c>
      <c r="L842" s="327">
        <v>2291</v>
      </c>
      <c r="M842" s="327">
        <v>67</v>
      </c>
      <c r="N842" s="327">
        <v>152</v>
      </c>
      <c r="O842" s="286"/>
    </row>
    <row r="843" spans="1:15" s="285" customFormat="1" ht="9" customHeight="1">
      <c r="A843" s="291" t="s">
        <v>68</v>
      </c>
      <c r="B843" s="368">
        <f t="shared" si="44"/>
        <v>3848</v>
      </c>
      <c r="C843" s="331">
        <v>66</v>
      </c>
      <c r="D843" s="331">
        <v>9</v>
      </c>
      <c r="E843" s="331">
        <v>0</v>
      </c>
      <c r="F843" s="352">
        <v>525</v>
      </c>
      <c r="G843" s="352">
        <v>233</v>
      </c>
      <c r="H843" s="352">
        <v>34</v>
      </c>
      <c r="I843" s="352">
        <v>1018</v>
      </c>
      <c r="J843" s="352">
        <v>353</v>
      </c>
      <c r="K843" s="352">
        <v>57</v>
      </c>
      <c r="L843" s="352">
        <v>1499</v>
      </c>
      <c r="M843" s="352">
        <v>54</v>
      </c>
      <c r="N843" s="352">
        <v>0</v>
      </c>
      <c r="O843" s="286"/>
    </row>
    <row r="844" spans="1:15" s="285" customFormat="1" ht="9" customHeight="1">
      <c r="A844" s="286" t="s">
        <v>69</v>
      </c>
      <c r="B844" s="328">
        <f t="shared" si="44"/>
        <v>5118</v>
      </c>
      <c r="C844" s="329">
        <v>155</v>
      </c>
      <c r="D844" s="329">
        <v>18</v>
      </c>
      <c r="E844" s="329">
        <v>0</v>
      </c>
      <c r="F844" s="327">
        <v>261</v>
      </c>
      <c r="G844" s="327">
        <v>487</v>
      </c>
      <c r="H844" s="327">
        <v>98</v>
      </c>
      <c r="I844" s="327">
        <v>1366</v>
      </c>
      <c r="J844" s="327">
        <v>196</v>
      </c>
      <c r="K844" s="327">
        <v>59</v>
      </c>
      <c r="L844" s="327">
        <v>2327</v>
      </c>
      <c r="M844" s="327">
        <v>77</v>
      </c>
      <c r="N844" s="327">
        <v>74</v>
      </c>
      <c r="O844" s="286"/>
    </row>
    <row r="845" spans="1:15" s="285" customFormat="1" ht="9" customHeight="1">
      <c r="A845" s="286" t="s">
        <v>70</v>
      </c>
      <c r="B845" s="328">
        <f t="shared" si="44"/>
        <v>11112</v>
      </c>
      <c r="C845" s="329">
        <v>287</v>
      </c>
      <c r="D845" s="329">
        <v>39</v>
      </c>
      <c r="E845" s="329">
        <v>0</v>
      </c>
      <c r="F845" s="327">
        <v>1011</v>
      </c>
      <c r="G845" s="327">
        <v>1223</v>
      </c>
      <c r="H845" s="327">
        <v>11</v>
      </c>
      <c r="I845" s="327">
        <v>3791</v>
      </c>
      <c r="J845" s="327">
        <v>367</v>
      </c>
      <c r="K845" s="327">
        <v>138</v>
      </c>
      <c r="L845" s="327">
        <v>3760</v>
      </c>
      <c r="M845" s="327">
        <v>485</v>
      </c>
      <c r="N845" s="327">
        <v>0</v>
      </c>
      <c r="O845" s="286"/>
    </row>
    <row r="846" spans="1:15" s="285" customFormat="1" ht="9" customHeight="1">
      <c r="A846" s="286" t="s">
        <v>71</v>
      </c>
      <c r="B846" s="328">
        <f t="shared" si="44"/>
        <v>6828</v>
      </c>
      <c r="C846" s="329">
        <v>66</v>
      </c>
      <c r="D846" s="329">
        <v>55</v>
      </c>
      <c r="E846" s="329">
        <v>0</v>
      </c>
      <c r="F846" s="327">
        <v>194</v>
      </c>
      <c r="G846" s="327">
        <v>628</v>
      </c>
      <c r="H846" s="327">
        <v>0</v>
      </c>
      <c r="I846" s="327">
        <v>2508</v>
      </c>
      <c r="J846" s="327">
        <v>285</v>
      </c>
      <c r="K846" s="327">
        <v>79</v>
      </c>
      <c r="L846" s="327">
        <v>2937</v>
      </c>
      <c r="M846" s="327">
        <v>68</v>
      </c>
      <c r="N846" s="327">
        <v>8</v>
      </c>
      <c r="O846" s="286"/>
    </row>
    <row r="847" spans="1:15" s="285" customFormat="1" ht="9" customHeight="1">
      <c r="A847" s="291" t="s">
        <v>72</v>
      </c>
      <c r="B847" s="368">
        <f t="shared" si="44"/>
        <v>5893</v>
      </c>
      <c r="C847" s="331">
        <v>25</v>
      </c>
      <c r="D847" s="331">
        <v>11</v>
      </c>
      <c r="E847" s="331">
        <v>2</v>
      </c>
      <c r="F847" s="352">
        <v>1033</v>
      </c>
      <c r="G847" s="352">
        <v>249</v>
      </c>
      <c r="H847" s="352">
        <v>154</v>
      </c>
      <c r="I847" s="352">
        <v>1238</v>
      </c>
      <c r="J847" s="352">
        <v>494</v>
      </c>
      <c r="K847" s="352">
        <v>77</v>
      </c>
      <c r="L847" s="352">
        <v>2132</v>
      </c>
      <c r="M847" s="352">
        <v>438</v>
      </c>
      <c r="N847" s="352">
        <v>40</v>
      </c>
      <c r="O847" s="286"/>
    </row>
    <row r="848" spans="1:15" s="285" customFormat="1" ht="9" customHeight="1">
      <c r="A848" s="286" t="s">
        <v>73</v>
      </c>
      <c r="B848" s="328">
        <f t="shared" si="44"/>
        <v>686</v>
      </c>
      <c r="C848" s="329">
        <v>8</v>
      </c>
      <c r="D848" s="329">
        <v>0</v>
      </c>
      <c r="E848" s="329">
        <v>0</v>
      </c>
      <c r="F848" s="327">
        <v>72</v>
      </c>
      <c r="G848" s="327">
        <v>36</v>
      </c>
      <c r="H848" s="327">
        <v>8</v>
      </c>
      <c r="I848" s="327">
        <v>146</v>
      </c>
      <c r="J848" s="327">
        <v>22</v>
      </c>
      <c r="K848" s="327">
        <v>29</v>
      </c>
      <c r="L848" s="327">
        <v>347</v>
      </c>
      <c r="M848" s="327">
        <v>18</v>
      </c>
      <c r="N848" s="327">
        <v>0</v>
      </c>
      <c r="O848" s="286"/>
    </row>
    <row r="849" spans="1:15" s="285" customFormat="1" ht="9" customHeight="1">
      <c r="A849" s="286" t="s">
        <v>74</v>
      </c>
      <c r="B849" s="328">
        <f t="shared" si="44"/>
        <v>6309</v>
      </c>
      <c r="C849" s="329">
        <v>101</v>
      </c>
      <c r="D849" s="329">
        <v>28</v>
      </c>
      <c r="E849" s="329">
        <v>0</v>
      </c>
      <c r="F849" s="327">
        <v>255</v>
      </c>
      <c r="G849" s="327">
        <v>429</v>
      </c>
      <c r="H849" s="327">
        <v>63</v>
      </c>
      <c r="I849" s="327">
        <v>1714</v>
      </c>
      <c r="J849" s="327">
        <v>353</v>
      </c>
      <c r="K849" s="327">
        <v>122</v>
      </c>
      <c r="L849" s="327">
        <v>2945</v>
      </c>
      <c r="M849" s="327">
        <v>283</v>
      </c>
      <c r="N849" s="327">
        <v>16</v>
      </c>
      <c r="O849" s="286"/>
    </row>
    <row r="850" spans="1:15" s="285" customFormat="1" ht="9" customHeight="1">
      <c r="A850" s="291" t="s">
        <v>75</v>
      </c>
      <c r="B850" s="368">
        <f t="shared" si="44"/>
        <v>4005</v>
      </c>
      <c r="C850" s="331">
        <v>120</v>
      </c>
      <c r="D850" s="331">
        <v>1</v>
      </c>
      <c r="E850" s="331">
        <v>0</v>
      </c>
      <c r="F850" s="352">
        <v>320</v>
      </c>
      <c r="G850" s="352">
        <v>378</v>
      </c>
      <c r="H850" s="352">
        <v>15</v>
      </c>
      <c r="I850" s="352">
        <v>1069</v>
      </c>
      <c r="J850" s="352">
        <v>198</v>
      </c>
      <c r="K850" s="352">
        <v>24</v>
      </c>
      <c r="L850" s="352">
        <v>1851</v>
      </c>
      <c r="M850" s="352">
        <v>23</v>
      </c>
      <c r="N850" s="352">
        <v>6</v>
      </c>
      <c r="O850" s="286"/>
    </row>
    <row r="851" spans="1:15" s="285" customFormat="1" ht="9" customHeight="1">
      <c r="A851" s="286" t="s">
        <v>76</v>
      </c>
      <c r="B851" s="328">
        <f t="shared" si="44"/>
        <v>1283</v>
      </c>
      <c r="C851" s="329">
        <v>24</v>
      </c>
      <c r="D851" s="329">
        <v>14</v>
      </c>
      <c r="E851" s="329">
        <v>0</v>
      </c>
      <c r="F851" s="327">
        <v>107</v>
      </c>
      <c r="G851" s="327">
        <v>123</v>
      </c>
      <c r="H851" s="327">
        <v>9</v>
      </c>
      <c r="I851" s="327">
        <v>352</v>
      </c>
      <c r="J851" s="327">
        <v>61</v>
      </c>
      <c r="K851" s="327">
        <v>27</v>
      </c>
      <c r="L851" s="327">
        <v>506</v>
      </c>
      <c r="M851" s="327">
        <v>42</v>
      </c>
      <c r="N851" s="327">
        <v>18</v>
      </c>
      <c r="O851" s="286"/>
    </row>
    <row r="852" spans="1:15" s="285" customFormat="1" ht="9" customHeight="1">
      <c r="A852" s="286"/>
      <c r="B852" s="295"/>
      <c r="C852" s="342"/>
      <c r="D852" s="342"/>
      <c r="E852" s="342"/>
      <c r="F852" s="342"/>
      <c r="G852" s="342"/>
      <c r="H852" s="342"/>
      <c r="I852" s="342"/>
      <c r="J852" s="342"/>
      <c r="K852" s="342"/>
      <c r="L852" s="342"/>
      <c r="M852" s="342"/>
      <c r="N852" s="342"/>
      <c r="O852" s="286"/>
    </row>
    <row r="853" spans="1:15" s="285" customFormat="1" ht="9" customHeight="1">
      <c r="A853" s="284">
        <v>2018</v>
      </c>
      <c r="B853" s="295"/>
      <c r="C853" s="307"/>
      <c r="D853" s="307"/>
      <c r="E853" s="307"/>
      <c r="F853" s="295"/>
      <c r="G853" s="295"/>
      <c r="H853" s="295"/>
      <c r="I853" s="295"/>
      <c r="J853" s="295"/>
      <c r="K853" s="295"/>
      <c r="L853" s="295"/>
      <c r="M853" s="295"/>
      <c r="N853" s="295"/>
      <c r="O853" s="286"/>
    </row>
    <row r="854" spans="1:15" s="285" customFormat="1" ht="9" customHeight="1">
      <c r="A854" s="284" t="s">
        <v>44</v>
      </c>
      <c r="B854" s="326">
        <f>SUM(B856:B887)</f>
        <v>227900</v>
      </c>
      <c r="C854" s="326">
        <f t="shared" ref="C854:N854" si="45">SUM(C856:C887)</f>
        <v>2511</v>
      </c>
      <c r="D854" s="326">
        <f t="shared" si="45"/>
        <v>306</v>
      </c>
      <c r="E854" s="326">
        <f t="shared" si="45"/>
        <v>31</v>
      </c>
      <c r="F854" s="326">
        <f t="shared" si="45"/>
        <v>27297</v>
      </c>
      <c r="G854" s="326">
        <f t="shared" si="45"/>
        <v>15841</v>
      </c>
      <c r="H854" s="326">
        <f t="shared" si="45"/>
        <v>941</v>
      </c>
      <c r="I854" s="326">
        <f t="shared" si="45"/>
        <v>56813</v>
      </c>
      <c r="J854" s="326">
        <f t="shared" si="45"/>
        <v>11699</v>
      </c>
      <c r="K854" s="326">
        <f t="shared" si="45"/>
        <v>3077</v>
      </c>
      <c r="L854" s="326">
        <f t="shared" si="45"/>
        <v>101782</v>
      </c>
      <c r="M854" s="326">
        <f t="shared" si="45"/>
        <v>5085</v>
      </c>
      <c r="N854" s="326">
        <f t="shared" si="45"/>
        <v>2517</v>
      </c>
      <c r="O854" s="342"/>
    </row>
    <row r="855" spans="1:15" s="285" customFormat="1" ht="3.95" customHeight="1">
      <c r="A855" s="288"/>
      <c r="B855" s="326"/>
      <c r="C855" s="326"/>
      <c r="D855" s="326"/>
      <c r="E855" s="326"/>
      <c r="F855" s="326"/>
      <c r="G855" s="326"/>
      <c r="H855" s="326"/>
      <c r="I855" s="326"/>
      <c r="J855" s="326"/>
      <c r="K855" s="326"/>
      <c r="L855" s="326"/>
      <c r="M855" s="326"/>
      <c r="N855" s="326"/>
      <c r="O855" s="286"/>
    </row>
    <row r="856" spans="1:15" s="285" customFormat="1" ht="9" customHeight="1">
      <c r="A856" s="286" t="s">
        <v>45</v>
      </c>
      <c r="B856" s="328">
        <f>SUM(C856:N856)</f>
        <v>3050</v>
      </c>
      <c r="C856" s="329">
        <v>41</v>
      </c>
      <c r="D856" s="329">
        <v>6</v>
      </c>
      <c r="E856" s="329">
        <v>0</v>
      </c>
      <c r="F856" s="327">
        <v>389</v>
      </c>
      <c r="G856" s="327">
        <v>195</v>
      </c>
      <c r="H856" s="327">
        <v>18</v>
      </c>
      <c r="I856" s="327">
        <v>634</v>
      </c>
      <c r="J856" s="327">
        <v>184</v>
      </c>
      <c r="K856" s="327">
        <v>62</v>
      </c>
      <c r="L856" s="327">
        <v>1204</v>
      </c>
      <c r="M856" s="327">
        <v>195</v>
      </c>
      <c r="N856" s="327">
        <v>122</v>
      </c>
      <c r="O856" s="286"/>
    </row>
    <row r="857" spans="1:15" s="285" customFormat="1" ht="9" customHeight="1">
      <c r="A857" s="286" t="s">
        <v>46</v>
      </c>
      <c r="B857" s="328">
        <f t="shared" ref="B857:B887" si="46">SUM(C857:N857)</f>
        <v>8704</v>
      </c>
      <c r="C857" s="329">
        <v>102</v>
      </c>
      <c r="D857" s="329">
        <v>9</v>
      </c>
      <c r="E857" s="329">
        <v>0</v>
      </c>
      <c r="F857" s="327">
        <v>1471</v>
      </c>
      <c r="G857" s="327">
        <v>414</v>
      </c>
      <c r="H857" s="327">
        <v>36</v>
      </c>
      <c r="I857" s="327">
        <v>1598</v>
      </c>
      <c r="J857" s="327">
        <v>393</v>
      </c>
      <c r="K857" s="327">
        <v>77</v>
      </c>
      <c r="L857" s="327">
        <v>4373</v>
      </c>
      <c r="M857" s="327">
        <v>217</v>
      </c>
      <c r="N857" s="327">
        <v>14</v>
      </c>
      <c r="O857" s="286"/>
    </row>
    <row r="858" spans="1:15" s="285" customFormat="1" ht="9" customHeight="1">
      <c r="A858" s="286" t="s">
        <v>47</v>
      </c>
      <c r="B858" s="328">
        <f t="shared" si="46"/>
        <v>1648</v>
      </c>
      <c r="C858" s="329">
        <v>18</v>
      </c>
      <c r="D858" s="329">
        <v>2</v>
      </c>
      <c r="E858" s="329">
        <v>0</v>
      </c>
      <c r="F858" s="327">
        <v>19</v>
      </c>
      <c r="G858" s="327">
        <v>263</v>
      </c>
      <c r="H858" s="327">
        <v>9</v>
      </c>
      <c r="I858" s="327">
        <v>264</v>
      </c>
      <c r="J858" s="327">
        <v>42</v>
      </c>
      <c r="K858" s="327">
        <v>3</v>
      </c>
      <c r="L858" s="327">
        <v>957</v>
      </c>
      <c r="M858" s="327">
        <v>71</v>
      </c>
      <c r="N858" s="327">
        <v>0</v>
      </c>
      <c r="O858" s="286"/>
    </row>
    <row r="859" spans="1:15" s="285" customFormat="1" ht="9" customHeight="1">
      <c r="A859" s="291" t="s">
        <v>48</v>
      </c>
      <c r="B859" s="368">
        <f t="shared" si="46"/>
        <v>1465</v>
      </c>
      <c r="C859" s="331">
        <v>8</v>
      </c>
      <c r="D859" s="331">
        <v>2</v>
      </c>
      <c r="E859" s="331">
        <v>24</v>
      </c>
      <c r="F859" s="352">
        <v>42</v>
      </c>
      <c r="G859" s="352">
        <v>73</v>
      </c>
      <c r="H859" s="352">
        <v>9</v>
      </c>
      <c r="I859" s="352">
        <v>272</v>
      </c>
      <c r="J859" s="352">
        <v>41</v>
      </c>
      <c r="K859" s="352">
        <v>20</v>
      </c>
      <c r="L859" s="352">
        <v>642</v>
      </c>
      <c r="M859" s="352">
        <v>332</v>
      </c>
      <c r="N859" s="352">
        <v>0</v>
      </c>
      <c r="O859" s="286"/>
    </row>
    <row r="860" spans="1:15" s="285" customFormat="1" ht="9" customHeight="1">
      <c r="A860" s="286" t="s">
        <v>49</v>
      </c>
      <c r="B860" s="328">
        <f t="shared" si="46"/>
        <v>10707</v>
      </c>
      <c r="C860" s="329">
        <v>102</v>
      </c>
      <c r="D860" s="329">
        <v>46</v>
      </c>
      <c r="E860" s="329">
        <v>0</v>
      </c>
      <c r="F860" s="327">
        <v>1766</v>
      </c>
      <c r="G860" s="327">
        <v>742</v>
      </c>
      <c r="H860" s="327">
        <v>62</v>
      </c>
      <c r="I860" s="327">
        <v>2234</v>
      </c>
      <c r="J860" s="327">
        <v>553</v>
      </c>
      <c r="K860" s="327">
        <v>113</v>
      </c>
      <c r="L860" s="327">
        <v>4773</v>
      </c>
      <c r="M860" s="327">
        <v>128</v>
      </c>
      <c r="N860" s="327">
        <v>188</v>
      </c>
      <c r="O860" s="286"/>
    </row>
    <row r="861" spans="1:15" s="285" customFormat="1" ht="9" customHeight="1">
      <c r="A861" s="286" t="s">
        <v>50</v>
      </c>
      <c r="B861" s="328">
        <f t="shared" si="46"/>
        <v>939</v>
      </c>
      <c r="C861" s="329">
        <v>46</v>
      </c>
      <c r="D861" s="329">
        <v>4</v>
      </c>
      <c r="E861" s="329">
        <v>0</v>
      </c>
      <c r="F861" s="327">
        <v>48</v>
      </c>
      <c r="G861" s="327">
        <v>99</v>
      </c>
      <c r="H861" s="327">
        <v>2</v>
      </c>
      <c r="I861" s="327">
        <v>190</v>
      </c>
      <c r="J861" s="327">
        <v>145</v>
      </c>
      <c r="K861" s="327">
        <v>9</v>
      </c>
      <c r="L861" s="327">
        <v>387</v>
      </c>
      <c r="M861" s="327">
        <v>9</v>
      </c>
      <c r="N861" s="327">
        <v>0</v>
      </c>
      <c r="O861" s="286"/>
    </row>
    <row r="862" spans="1:15" s="285" customFormat="1" ht="9" customHeight="1">
      <c r="A862" s="286" t="s">
        <v>51</v>
      </c>
      <c r="B862" s="328">
        <f t="shared" si="46"/>
        <v>2654</v>
      </c>
      <c r="C862" s="329">
        <v>195</v>
      </c>
      <c r="D862" s="329">
        <v>1</v>
      </c>
      <c r="E862" s="329">
        <v>0</v>
      </c>
      <c r="F862" s="327">
        <v>122</v>
      </c>
      <c r="G862" s="327">
        <v>109</v>
      </c>
      <c r="H862" s="327">
        <v>54</v>
      </c>
      <c r="I862" s="327">
        <v>831</v>
      </c>
      <c r="J862" s="327">
        <v>106</v>
      </c>
      <c r="K862" s="327">
        <v>45</v>
      </c>
      <c r="L862" s="327">
        <v>1098</v>
      </c>
      <c r="M862" s="327">
        <v>61</v>
      </c>
      <c r="N862" s="327">
        <v>32</v>
      </c>
      <c r="O862" s="286"/>
    </row>
    <row r="863" spans="1:15" s="285" customFormat="1" ht="9" customHeight="1">
      <c r="A863" s="291" t="s">
        <v>52</v>
      </c>
      <c r="B863" s="368">
        <f t="shared" si="46"/>
        <v>11008</v>
      </c>
      <c r="C863" s="331">
        <v>103</v>
      </c>
      <c r="D863" s="331">
        <v>17</v>
      </c>
      <c r="E863" s="331">
        <v>0</v>
      </c>
      <c r="F863" s="352">
        <v>3093</v>
      </c>
      <c r="G863" s="352">
        <v>578</v>
      </c>
      <c r="H863" s="352">
        <v>19</v>
      </c>
      <c r="I863" s="352">
        <v>2285</v>
      </c>
      <c r="J863" s="352">
        <v>582</v>
      </c>
      <c r="K863" s="352">
        <v>139</v>
      </c>
      <c r="L863" s="352">
        <v>4073</v>
      </c>
      <c r="M863" s="352">
        <v>99</v>
      </c>
      <c r="N863" s="352">
        <v>20</v>
      </c>
      <c r="O863" s="286"/>
    </row>
    <row r="864" spans="1:15" s="285" customFormat="1" ht="9" customHeight="1">
      <c r="A864" s="286" t="s">
        <v>53</v>
      </c>
      <c r="B864" s="328">
        <f t="shared" si="46"/>
        <v>33842</v>
      </c>
      <c r="C864" s="329">
        <v>7</v>
      </c>
      <c r="D864" s="329">
        <v>0</v>
      </c>
      <c r="E864" s="329">
        <v>1</v>
      </c>
      <c r="F864" s="327">
        <v>2237</v>
      </c>
      <c r="G864" s="327">
        <v>2241</v>
      </c>
      <c r="H864" s="327">
        <v>36</v>
      </c>
      <c r="I864" s="327">
        <v>9281</v>
      </c>
      <c r="J864" s="327">
        <v>1062</v>
      </c>
      <c r="K864" s="327">
        <v>488</v>
      </c>
      <c r="L864" s="327">
        <v>18281</v>
      </c>
      <c r="M864" s="327">
        <v>104</v>
      </c>
      <c r="N864" s="327">
        <v>104</v>
      </c>
      <c r="O864" s="286"/>
    </row>
    <row r="865" spans="1:15" s="285" customFormat="1" ht="9" customHeight="1">
      <c r="A865" s="286" t="s">
        <v>54</v>
      </c>
      <c r="B865" s="328">
        <f t="shared" si="46"/>
        <v>2292</v>
      </c>
      <c r="C865" s="329">
        <v>139</v>
      </c>
      <c r="D865" s="329">
        <v>13</v>
      </c>
      <c r="E865" s="329">
        <v>1</v>
      </c>
      <c r="F865" s="327">
        <v>357</v>
      </c>
      <c r="G865" s="327">
        <v>123</v>
      </c>
      <c r="H865" s="327">
        <v>8</v>
      </c>
      <c r="I865" s="327">
        <v>526</v>
      </c>
      <c r="J865" s="327">
        <v>107</v>
      </c>
      <c r="K865" s="327">
        <v>15</v>
      </c>
      <c r="L865" s="327">
        <v>920</v>
      </c>
      <c r="M865" s="327">
        <v>35</v>
      </c>
      <c r="N865" s="327">
        <v>48</v>
      </c>
      <c r="O865" s="286"/>
    </row>
    <row r="866" spans="1:15" s="285" customFormat="1" ht="9" customHeight="1">
      <c r="A866" s="286" t="s">
        <v>55</v>
      </c>
      <c r="B866" s="328">
        <f t="shared" si="46"/>
        <v>16461</v>
      </c>
      <c r="C866" s="329">
        <v>64</v>
      </c>
      <c r="D866" s="329">
        <v>6</v>
      </c>
      <c r="E866" s="329">
        <v>0</v>
      </c>
      <c r="F866" s="327">
        <v>2134</v>
      </c>
      <c r="G866" s="327">
        <v>589</v>
      </c>
      <c r="H866" s="327">
        <v>55</v>
      </c>
      <c r="I866" s="327">
        <v>3544</v>
      </c>
      <c r="J866" s="327">
        <v>709</v>
      </c>
      <c r="K866" s="327">
        <v>206</v>
      </c>
      <c r="L866" s="327">
        <v>8866</v>
      </c>
      <c r="M866" s="327">
        <v>265</v>
      </c>
      <c r="N866" s="327">
        <v>23</v>
      </c>
      <c r="O866" s="286"/>
    </row>
    <row r="867" spans="1:15" s="285" customFormat="1" ht="9" customHeight="1">
      <c r="A867" s="291" t="s">
        <v>56</v>
      </c>
      <c r="B867" s="368">
        <f t="shared" si="46"/>
        <v>5211</v>
      </c>
      <c r="C867" s="331">
        <v>8</v>
      </c>
      <c r="D867" s="331">
        <v>10</v>
      </c>
      <c r="E867" s="331">
        <v>0</v>
      </c>
      <c r="F867" s="352">
        <v>144</v>
      </c>
      <c r="G867" s="352">
        <v>155</v>
      </c>
      <c r="H867" s="352">
        <v>54</v>
      </c>
      <c r="I867" s="352">
        <v>1146</v>
      </c>
      <c r="J867" s="352">
        <v>175</v>
      </c>
      <c r="K867" s="352">
        <v>115</v>
      </c>
      <c r="L867" s="352">
        <v>2458</v>
      </c>
      <c r="M867" s="352">
        <v>909</v>
      </c>
      <c r="N867" s="352">
        <v>37</v>
      </c>
      <c r="O867" s="286"/>
    </row>
    <row r="868" spans="1:15" s="285" customFormat="1" ht="9" customHeight="1">
      <c r="A868" s="286" t="s">
        <v>57</v>
      </c>
      <c r="B868" s="328">
        <f t="shared" si="46"/>
        <v>1878</v>
      </c>
      <c r="C868" s="329">
        <v>8</v>
      </c>
      <c r="D868" s="329">
        <v>0</v>
      </c>
      <c r="E868" s="329">
        <v>0</v>
      </c>
      <c r="F868" s="327">
        <v>179</v>
      </c>
      <c r="G868" s="327">
        <v>45</v>
      </c>
      <c r="H868" s="327">
        <v>1</v>
      </c>
      <c r="I868" s="327">
        <v>345</v>
      </c>
      <c r="J868" s="327">
        <v>69</v>
      </c>
      <c r="K868" s="327">
        <v>17</v>
      </c>
      <c r="L868" s="327">
        <v>1183</v>
      </c>
      <c r="M868" s="327">
        <v>8</v>
      </c>
      <c r="N868" s="327">
        <v>23</v>
      </c>
      <c r="O868" s="286"/>
    </row>
    <row r="869" spans="1:15" s="285" customFormat="1" ht="9" customHeight="1">
      <c r="A869" s="286" t="s">
        <v>58</v>
      </c>
      <c r="B869" s="328">
        <f t="shared" si="46"/>
        <v>22415</v>
      </c>
      <c r="C869" s="329">
        <v>384</v>
      </c>
      <c r="D869" s="329">
        <v>3</v>
      </c>
      <c r="E869" s="329">
        <v>0</v>
      </c>
      <c r="F869" s="327">
        <v>2972</v>
      </c>
      <c r="G869" s="327">
        <v>2242</v>
      </c>
      <c r="H869" s="327">
        <v>47</v>
      </c>
      <c r="I869" s="327">
        <v>5619</v>
      </c>
      <c r="J869" s="327">
        <v>1353</v>
      </c>
      <c r="K869" s="327">
        <v>197</v>
      </c>
      <c r="L869" s="327">
        <v>9427</v>
      </c>
      <c r="M869" s="327">
        <v>79</v>
      </c>
      <c r="N869" s="327">
        <v>92</v>
      </c>
      <c r="O869" s="286"/>
    </row>
    <row r="870" spans="1:15" s="285" customFormat="1" ht="9" customHeight="1">
      <c r="A870" s="286" t="s">
        <v>59</v>
      </c>
      <c r="B870" s="328">
        <f t="shared" si="46"/>
        <v>13959</v>
      </c>
      <c r="C870" s="329">
        <v>51</v>
      </c>
      <c r="D870" s="329">
        <v>8</v>
      </c>
      <c r="E870" s="329">
        <v>0</v>
      </c>
      <c r="F870" s="327">
        <v>2211</v>
      </c>
      <c r="G870" s="327">
        <v>837</v>
      </c>
      <c r="H870" s="327">
        <v>29</v>
      </c>
      <c r="I870" s="327">
        <v>3992</v>
      </c>
      <c r="J870" s="327">
        <v>965</v>
      </c>
      <c r="K870" s="327">
        <v>250</v>
      </c>
      <c r="L870" s="327">
        <v>5597</v>
      </c>
      <c r="M870" s="327">
        <v>14</v>
      </c>
      <c r="N870" s="327">
        <v>5</v>
      </c>
      <c r="O870" s="286"/>
    </row>
    <row r="871" spans="1:15" s="285" customFormat="1" ht="9" customHeight="1">
      <c r="A871" s="291" t="s">
        <v>60</v>
      </c>
      <c r="B871" s="368">
        <f t="shared" si="46"/>
        <v>5304</v>
      </c>
      <c r="C871" s="331">
        <v>186</v>
      </c>
      <c r="D871" s="331">
        <v>1</v>
      </c>
      <c r="E871" s="331">
        <v>0</v>
      </c>
      <c r="F871" s="352">
        <v>547</v>
      </c>
      <c r="G871" s="352">
        <v>261</v>
      </c>
      <c r="H871" s="352">
        <v>36</v>
      </c>
      <c r="I871" s="352">
        <v>1749</v>
      </c>
      <c r="J871" s="352">
        <v>164</v>
      </c>
      <c r="K871" s="352">
        <v>110</v>
      </c>
      <c r="L871" s="352">
        <v>2110</v>
      </c>
      <c r="M871" s="352">
        <v>140</v>
      </c>
      <c r="N871" s="352">
        <v>0</v>
      </c>
      <c r="O871" s="286"/>
    </row>
    <row r="872" spans="1:15" s="285" customFormat="1" ht="9" customHeight="1">
      <c r="A872" s="286" t="s">
        <v>61</v>
      </c>
      <c r="B872" s="328">
        <f t="shared" si="46"/>
        <v>4022</v>
      </c>
      <c r="C872" s="329">
        <v>55</v>
      </c>
      <c r="D872" s="329">
        <v>0</v>
      </c>
      <c r="E872" s="329">
        <v>0</v>
      </c>
      <c r="F872" s="327">
        <v>170</v>
      </c>
      <c r="G872" s="327">
        <v>180</v>
      </c>
      <c r="H872" s="327">
        <v>31</v>
      </c>
      <c r="I872" s="327">
        <v>977</v>
      </c>
      <c r="J872" s="327">
        <v>159</v>
      </c>
      <c r="K872" s="327">
        <v>73</v>
      </c>
      <c r="L872" s="327">
        <v>2098</v>
      </c>
      <c r="M872" s="327">
        <v>279</v>
      </c>
      <c r="N872" s="327">
        <v>0</v>
      </c>
      <c r="O872" s="286"/>
    </row>
    <row r="873" spans="1:15" s="285" customFormat="1" ht="9" customHeight="1">
      <c r="A873" s="286" t="s">
        <v>62</v>
      </c>
      <c r="B873" s="328">
        <f t="shared" si="46"/>
        <v>1512</v>
      </c>
      <c r="C873" s="329">
        <v>39</v>
      </c>
      <c r="D873" s="329">
        <v>0</v>
      </c>
      <c r="E873" s="329">
        <v>0</v>
      </c>
      <c r="F873" s="327">
        <v>32</v>
      </c>
      <c r="G873" s="327">
        <v>109</v>
      </c>
      <c r="H873" s="327">
        <v>7</v>
      </c>
      <c r="I873" s="327">
        <v>309</v>
      </c>
      <c r="J873" s="327">
        <v>44</v>
      </c>
      <c r="K873" s="327">
        <v>19</v>
      </c>
      <c r="L873" s="327">
        <v>745</v>
      </c>
      <c r="M873" s="327">
        <v>186</v>
      </c>
      <c r="N873" s="327">
        <v>22</v>
      </c>
      <c r="O873" s="286"/>
    </row>
    <row r="874" spans="1:15" s="285" customFormat="1" ht="9" customHeight="1">
      <c r="A874" s="286" t="s">
        <v>63</v>
      </c>
      <c r="B874" s="328">
        <f t="shared" si="46"/>
        <v>18250</v>
      </c>
      <c r="C874" s="329">
        <v>44</v>
      </c>
      <c r="D874" s="329">
        <v>21</v>
      </c>
      <c r="E874" s="329">
        <v>0</v>
      </c>
      <c r="F874" s="327">
        <v>3816</v>
      </c>
      <c r="G874" s="327">
        <v>1958</v>
      </c>
      <c r="H874" s="327">
        <v>81</v>
      </c>
      <c r="I874" s="327">
        <v>3617</v>
      </c>
      <c r="J874" s="327">
        <v>1467</v>
      </c>
      <c r="K874" s="327">
        <v>348</v>
      </c>
      <c r="L874" s="327">
        <v>5804</v>
      </c>
      <c r="M874" s="327">
        <v>69</v>
      </c>
      <c r="N874" s="327">
        <v>1025</v>
      </c>
      <c r="O874" s="286"/>
    </row>
    <row r="875" spans="1:15" s="285" customFormat="1" ht="9" customHeight="1">
      <c r="A875" s="291" t="s">
        <v>64</v>
      </c>
      <c r="B875" s="368">
        <f t="shared" si="46"/>
        <v>1914</v>
      </c>
      <c r="C875" s="331">
        <v>6</v>
      </c>
      <c r="D875" s="331">
        <v>0</v>
      </c>
      <c r="E875" s="331">
        <v>0</v>
      </c>
      <c r="F875" s="352">
        <v>59</v>
      </c>
      <c r="G875" s="352">
        <v>59</v>
      </c>
      <c r="H875" s="352">
        <v>10</v>
      </c>
      <c r="I875" s="352">
        <v>386</v>
      </c>
      <c r="J875" s="352">
        <v>70</v>
      </c>
      <c r="K875" s="352">
        <v>31</v>
      </c>
      <c r="L875" s="352">
        <v>753</v>
      </c>
      <c r="M875" s="352">
        <v>388</v>
      </c>
      <c r="N875" s="352">
        <v>152</v>
      </c>
      <c r="O875" s="286"/>
    </row>
    <row r="876" spans="1:15" s="285" customFormat="1" ht="9" customHeight="1">
      <c r="A876" s="286" t="s">
        <v>65</v>
      </c>
      <c r="B876" s="328">
        <f t="shared" si="46"/>
        <v>4629</v>
      </c>
      <c r="C876" s="329">
        <v>56</v>
      </c>
      <c r="D876" s="329">
        <v>1</v>
      </c>
      <c r="E876" s="329">
        <v>0</v>
      </c>
      <c r="F876" s="327">
        <v>422</v>
      </c>
      <c r="G876" s="327">
        <v>353</v>
      </c>
      <c r="H876" s="327">
        <v>5</v>
      </c>
      <c r="I876" s="327">
        <v>1154</v>
      </c>
      <c r="J876" s="327">
        <v>308</v>
      </c>
      <c r="K876" s="327">
        <v>75</v>
      </c>
      <c r="L876" s="327">
        <v>1880</v>
      </c>
      <c r="M876" s="327">
        <v>213</v>
      </c>
      <c r="N876" s="327">
        <v>162</v>
      </c>
      <c r="O876" s="286"/>
    </row>
    <row r="877" spans="1:15" s="285" customFormat="1" ht="9" customHeight="1">
      <c r="A877" s="286" t="s">
        <v>66</v>
      </c>
      <c r="B877" s="328">
        <f t="shared" si="46"/>
        <v>8445</v>
      </c>
      <c r="C877" s="329">
        <v>99</v>
      </c>
      <c r="D877" s="329">
        <v>20</v>
      </c>
      <c r="E877" s="329">
        <v>0</v>
      </c>
      <c r="F877" s="327">
        <v>1232</v>
      </c>
      <c r="G877" s="327">
        <v>752</v>
      </c>
      <c r="H877" s="327">
        <v>1</v>
      </c>
      <c r="I877" s="327">
        <v>1534</v>
      </c>
      <c r="J877" s="327">
        <v>533</v>
      </c>
      <c r="K877" s="327">
        <v>93</v>
      </c>
      <c r="L877" s="327">
        <v>3891</v>
      </c>
      <c r="M877" s="327">
        <v>49</v>
      </c>
      <c r="N877" s="327">
        <v>241</v>
      </c>
      <c r="O877" s="286"/>
    </row>
    <row r="878" spans="1:15" s="285" customFormat="1" ht="9" customHeight="1">
      <c r="A878" s="286" t="s">
        <v>67</v>
      </c>
      <c r="B878" s="328">
        <f t="shared" si="46"/>
        <v>4514</v>
      </c>
      <c r="C878" s="329">
        <v>19</v>
      </c>
      <c r="D878" s="329">
        <v>0</v>
      </c>
      <c r="E878" s="329">
        <v>0</v>
      </c>
      <c r="F878" s="327">
        <v>82</v>
      </c>
      <c r="G878" s="327">
        <v>391</v>
      </c>
      <c r="H878" s="327">
        <v>3</v>
      </c>
      <c r="I878" s="327">
        <v>957</v>
      </c>
      <c r="J878" s="327">
        <v>190</v>
      </c>
      <c r="K878" s="327">
        <v>37</v>
      </c>
      <c r="L878" s="327">
        <v>2724</v>
      </c>
      <c r="M878" s="327">
        <v>24</v>
      </c>
      <c r="N878" s="327">
        <v>87</v>
      </c>
      <c r="O878" s="286"/>
    </row>
    <row r="879" spans="1:15" s="285" customFormat="1" ht="9" customHeight="1">
      <c r="A879" s="291" t="s">
        <v>68</v>
      </c>
      <c r="B879" s="368">
        <f t="shared" si="46"/>
        <v>4194</v>
      </c>
      <c r="C879" s="331">
        <v>35</v>
      </c>
      <c r="D879" s="331">
        <v>7</v>
      </c>
      <c r="E879" s="331">
        <v>0</v>
      </c>
      <c r="F879" s="352">
        <v>582</v>
      </c>
      <c r="G879" s="352">
        <v>208</v>
      </c>
      <c r="H879" s="352">
        <v>30</v>
      </c>
      <c r="I879" s="352">
        <v>1068</v>
      </c>
      <c r="J879" s="352">
        <v>351</v>
      </c>
      <c r="K879" s="352">
        <v>55</v>
      </c>
      <c r="L879" s="352">
        <v>1776</v>
      </c>
      <c r="M879" s="352">
        <v>77</v>
      </c>
      <c r="N879" s="352">
        <v>5</v>
      </c>
      <c r="O879" s="286"/>
    </row>
    <row r="880" spans="1:15" s="285" customFormat="1" ht="9" customHeight="1">
      <c r="A880" s="286" t="s">
        <v>69</v>
      </c>
      <c r="B880" s="328">
        <f t="shared" si="46"/>
        <v>5195</v>
      </c>
      <c r="C880" s="329">
        <v>157</v>
      </c>
      <c r="D880" s="329">
        <v>4</v>
      </c>
      <c r="E880" s="329">
        <v>0</v>
      </c>
      <c r="F880" s="327">
        <v>282</v>
      </c>
      <c r="G880" s="327">
        <v>418</v>
      </c>
      <c r="H880" s="327">
        <v>65</v>
      </c>
      <c r="I880" s="327">
        <v>1581</v>
      </c>
      <c r="J880" s="327">
        <v>176</v>
      </c>
      <c r="K880" s="327">
        <v>73</v>
      </c>
      <c r="L880" s="327">
        <v>2314</v>
      </c>
      <c r="M880" s="327">
        <v>69</v>
      </c>
      <c r="N880" s="327">
        <v>56</v>
      </c>
      <c r="O880" s="286"/>
    </row>
    <row r="881" spans="1:15" s="285" customFormat="1" ht="9" customHeight="1">
      <c r="A881" s="286" t="s">
        <v>70</v>
      </c>
      <c r="B881" s="328">
        <f t="shared" si="46"/>
        <v>10711</v>
      </c>
      <c r="C881" s="329">
        <v>218</v>
      </c>
      <c r="D881" s="329">
        <v>36</v>
      </c>
      <c r="E881" s="329">
        <v>0</v>
      </c>
      <c r="F881" s="327">
        <v>955</v>
      </c>
      <c r="G881" s="327">
        <v>1022</v>
      </c>
      <c r="H881" s="327">
        <v>33</v>
      </c>
      <c r="I881" s="327">
        <v>3574</v>
      </c>
      <c r="J881" s="327">
        <v>378</v>
      </c>
      <c r="K881" s="327">
        <v>114</v>
      </c>
      <c r="L881" s="327">
        <v>4264</v>
      </c>
      <c r="M881" s="327">
        <v>117</v>
      </c>
      <c r="N881" s="327">
        <v>0</v>
      </c>
      <c r="O881" s="286"/>
    </row>
    <row r="882" spans="1:15" s="285" customFormat="1" ht="9" customHeight="1">
      <c r="A882" s="286" t="s">
        <v>71</v>
      </c>
      <c r="B882" s="328">
        <f t="shared" si="46"/>
        <v>6176</v>
      </c>
      <c r="C882" s="329">
        <v>71</v>
      </c>
      <c r="D882" s="329">
        <v>56</v>
      </c>
      <c r="E882" s="329">
        <v>0</v>
      </c>
      <c r="F882" s="327">
        <v>185</v>
      </c>
      <c r="G882" s="327">
        <v>451</v>
      </c>
      <c r="H882" s="327">
        <v>0</v>
      </c>
      <c r="I882" s="327">
        <v>2795</v>
      </c>
      <c r="J882" s="327">
        <v>232</v>
      </c>
      <c r="K882" s="327">
        <v>97</v>
      </c>
      <c r="L882" s="327">
        <v>2209</v>
      </c>
      <c r="M882" s="327">
        <v>79</v>
      </c>
      <c r="N882" s="327">
        <v>1</v>
      </c>
      <c r="O882" s="286"/>
    </row>
    <row r="883" spans="1:15" s="285" customFormat="1" ht="9" customHeight="1">
      <c r="A883" s="291" t="s">
        <v>72</v>
      </c>
      <c r="B883" s="368">
        <f t="shared" si="46"/>
        <v>5169</v>
      </c>
      <c r="C883" s="331">
        <v>24</v>
      </c>
      <c r="D883" s="331">
        <v>1</v>
      </c>
      <c r="E883" s="331">
        <v>0</v>
      </c>
      <c r="F883" s="352">
        <v>898</v>
      </c>
      <c r="G883" s="352">
        <v>183</v>
      </c>
      <c r="H883" s="352">
        <v>107</v>
      </c>
      <c r="I883" s="352">
        <v>1213</v>
      </c>
      <c r="J883" s="352">
        <v>477</v>
      </c>
      <c r="K883" s="352">
        <v>46</v>
      </c>
      <c r="L883" s="352">
        <v>1722</v>
      </c>
      <c r="M883" s="352">
        <v>469</v>
      </c>
      <c r="N883" s="352">
        <v>29</v>
      </c>
      <c r="O883" s="286"/>
    </row>
    <row r="884" spans="1:15" s="285" customFormat="1" ht="9" customHeight="1">
      <c r="A884" s="286" t="s">
        <v>73</v>
      </c>
      <c r="B884" s="328">
        <f t="shared" si="46"/>
        <v>645</v>
      </c>
      <c r="C884" s="329">
        <v>0</v>
      </c>
      <c r="D884" s="329">
        <v>0</v>
      </c>
      <c r="E884" s="329">
        <v>0</v>
      </c>
      <c r="F884" s="327">
        <v>75</v>
      </c>
      <c r="G884" s="327">
        <v>12</v>
      </c>
      <c r="H884" s="327">
        <v>4</v>
      </c>
      <c r="I884" s="327">
        <v>141</v>
      </c>
      <c r="J884" s="327">
        <v>13</v>
      </c>
      <c r="K884" s="327">
        <v>10</v>
      </c>
      <c r="L884" s="327">
        <v>302</v>
      </c>
      <c r="M884" s="327">
        <v>88</v>
      </c>
      <c r="N884" s="327">
        <v>0</v>
      </c>
      <c r="O884" s="286"/>
    </row>
    <row r="885" spans="1:15" s="285" customFormat="1" ht="9" customHeight="1">
      <c r="A885" s="286" t="s">
        <v>74</v>
      </c>
      <c r="B885" s="328">
        <f t="shared" si="46"/>
        <v>5582</v>
      </c>
      <c r="C885" s="329">
        <v>98</v>
      </c>
      <c r="D885" s="329">
        <v>14</v>
      </c>
      <c r="E885" s="329">
        <v>5</v>
      </c>
      <c r="F885" s="327">
        <v>355</v>
      </c>
      <c r="G885" s="327">
        <v>364</v>
      </c>
      <c r="H885" s="327">
        <v>30</v>
      </c>
      <c r="I885" s="327">
        <v>1734</v>
      </c>
      <c r="J885" s="327">
        <v>394</v>
      </c>
      <c r="K885" s="327">
        <v>96</v>
      </c>
      <c r="L885" s="327">
        <v>2430</v>
      </c>
      <c r="M885" s="327">
        <v>46</v>
      </c>
      <c r="N885" s="327">
        <v>16</v>
      </c>
      <c r="O885" s="286"/>
    </row>
    <row r="886" spans="1:15" s="285" customFormat="1" ht="9" customHeight="1">
      <c r="A886" s="291" t="s">
        <v>75</v>
      </c>
      <c r="B886" s="368">
        <f t="shared" si="46"/>
        <v>4329</v>
      </c>
      <c r="C886" s="331">
        <v>102</v>
      </c>
      <c r="D886" s="331">
        <v>2</v>
      </c>
      <c r="E886" s="331">
        <v>0</v>
      </c>
      <c r="F886" s="352">
        <v>348</v>
      </c>
      <c r="G886" s="352">
        <v>314</v>
      </c>
      <c r="H886" s="352">
        <v>42</v>
      </c>
      <c r="I886" s="352">
        <v>981</v>
      </c>
      <c r="J886" s="352">
        <v>184</v>
      </c>
      <c r="K886" s="352">
        <v>33</v>
      </c>
      <c r="L886" s="352">
        <v>2075</v>
      </c>
      <c r="M886" s="352">
        <v>246</v>
      </c>
      <c r="N886" s="352">
        <v>2</v>
      </c>
      <c r="O886" s="286"/>
    </row>
    <row r="887" spans="1:15" s="285" customFormat="1" ht="9" customHeight="1">
      <c r="A887" s="286" t="s">
        <v>76</v>
      </c>
      <c r="B887" s="328">
        <f t="shared" si="46"/>
        <v>1076</v>
      </c>
      <c r="C887" s="329">
        <v>26</v>
      </c>
      <c r="D887" s="329">
        <v>16</v>
      </c>
      <c r="E887" s="329">
        <v>0</v>
      </c>
      <c r="F887" s="327">
        <v>73</v>
      </c>
      <c r="G887" s="327">
        <v>101</v>
      </c>
      <c r="H887" s="327">
        <v>17</v>
      </c>
      <c r="I887" s="327">
        <v>282</v>
      </c>
      <c r="J887" s="327">
        <v>73</v>
      </c>
      <c r="K887" s="327">
        <v>11</v>
      </c>
      <c r="L887" s="327">
        <v>446</v>
      </c>
      <c r="M887" s="327">
        <v>20</v>
      </c>
      <c r="N887" s="327">
        <v>11</v>
      </c>
      <c r="O887" s="286"/>
    </row>
    <row r="888" spans="1:15" ht="3" customHeight="1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278"/>
      <c r="M888" s="278"/>
      <c r="N888" s="278"/>
      <c r="O888" s="281"/>
    </row>
    <row r="889" spans="1:15" ht="3" customHeight="1">
      <c r="A889" s="281"/>
      <c r="B889" s="281"/>
      <c r="C889" s="281"/>
      <c r="D889" s="281"/>
      <c r="E889" s="281"/>
      <c r="F889" s="281"/>
      <c r="G889" s="281"/>
      <c r="H889" s="281"/>
      <c r="I889" s="281"/>
      <c r="J889" s="281"/>
      <c r="K889" s="281"/>
      <c r="L889" s="281"/>
      <c r="M889" s="281"/>
      <c r="N889" s="301"/>
      <c r="O889" s="281"/>
    </row>
    <row r="890" spans="1:15" s="282" customFormat="1" ht="9" customHeight="1">
      <c r="A890" s="369" t="s">
        <v>269</v>
      </c>
      <c r="N890" s="715"/>
      <c r="O890" s="715"/>
    </row>
    <row r="891" spans="1:15" s="282" customFormat="1" ht="9" customHeight="1">
      <c r="A891" s="370" t="s">
        <v>270</v>
      </c>
      <c r="N891" s="715"/>
      <c r="O891" s="715"/>
    </row>
    <row r="892" spans="1:15" s="282" customFormat="1" ht="9.6" customHeight="1">
      <c r="A892" s="333" t="s">
        <v>194</v>
      </c>
      <c r="N892" s="715"/>
      <c r="O892" s="715"/>
    </row>
    <row r="893" spans="1:15" s="282" customFormat="1" ht="9.6" customHeight="1">
      <c r="A893" s="333" t="s">
        <v>271</v>
      </c>
      <c r="N893" s="715"/>
      <c r="O893" s="715"/>
    </row>
    <row r="894" spans="1:15" s="282" customFormat="1" ht="9" customHeight="1">
      <c r="A894" s="332" t="s">
        <v>196</v>
      </c>
      <c r="N894" s="715"/>
      <c r="O894" s="715"/>
    </row>
    <row r="895" spans="1:15" s="282" customFormat="1" ht="9" customHeight="1">
      <c r="A895" s="334" t="s">
        <v>197</v>
      </c>
      <c r="O895" s="715"/>
    </row>
    <row r="896" spans="1:15" ht="11.25" hidden="1" customHeight="1">
      <c r="O896" s="279" t="s">
        <v>92</v>
      </c>
    </row>
    <row r="897" ht="11.25" hidden="1" customHeight="1"/>
    <row r="898" ht="11.25" hidden="1" customHeight="1"/>
  </sheetData>
  <sheetProtection sheet="1" objects="1" scenarios="1"/>
  <mergeCells count="12">
    <mergeCell ref="J6:J7"/>
    <mergeCell ref="K6:K10"/>
    <mergeCell ref="L6:L7"/>
    <mergeCell ref="M6:M10"/>
    <mergeCell ref="N6:N8"/>
    <mergeCell ref="H6:H8"/>
    <mergeCell ref="I6:I8"/>
    <mergeCell ref="A232:A238"/>
    <mergeCell ref="A6:A10"/>
    <mergeCell ref="D6:D10"/>
    <mergeCell ref="F6:F10"/>
    <mergeCell ref="G6:G9"/>
  </mergeCells>
  <hyperlinks>
    <hyperlink ref="N1" location="Índice!A1" display="Cuadro 8.1"/>
  </hyperlinks>
  <printOptions horizontalCentered="1" verticalCentered="1" gridLinesSet="0"/>
  <pageMargins left="0.22" right="0.17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4" max="16383" man="1"/>
    <brk id="156" max="16383" man="1"/>
    <brk id="228" max="13" man="1"/>
    <brk id="312" max="16383" man="1"/>
    <brk id="384" max="16383" man="1"/>
    <brk id="456" max="16383" man="1"/>
    <brk id="528" max="13" man="1"/>
    <brk id="600" max="13" man="1"/>
    <brk id="672" max="13" man="1"/>
    <brk id="744" max="13" man="1"/>
    <brk id="816" max="1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R880"/>
  <sheetViews>
    <sheetView showGridLines="0" showRowColHeaders="0" zoomScale="130" zoomScaleNormal="130" workbookViewId="0">
      <pane ySplit="9" topLeftCell="A10" activePane="bottomLeft" state="frozen"/>
      <selection pane="bottomLeft"/>
    </sheetView>
  </sheetViews>
  <sheetFormatPr baseColWidth="10" defaultColWidth="0" defaultRowHeight="11.25" customHeight="1" zeroHeight="1"/>
  <cols>
    <col min="1" max="1" width="17.7109375" style="338" customWidth="1"/>
    <col min="2" max="2" width="10.85546875" style="338" customWidth="1"/>
    <col min="3" max="3" width="5.140625" style="338" customWidth="1"/>
    <col min="4" max="4" width="6.42578125" style="338" customWidth="1"/>
    <col min="5" max="5" width="10.140625" style="338" customWidth="1"/>
    <col min="6" max="6" width="10.28515625" style="338" customWidth="1"/>
    <col min="7" max="7" width="10.140625" style="338" customWidth="1"/>
    <col min="8" max="9" width="10.42578125" style="338" customWidth="1"/>
    <col min="10" max="10" width="0.85546875" style="338" customWidth="1"/>
    <col min="11" max="256" width="11.42578125" style="338" hidden="1"/>
    <col min="257" max="257" width="17.7109375" style="338" hidden="1"/>
    <col min="258" max="258" width="10.85546875" style="338" hidden="1"/>
    <col min="259" max="259" width="5.140625" style="338" hidden="1"/>
    <col min="260" max="260" width="6.42578125" style="338" hidden="1"/>
    <col min="261" max="261" width="10.140625" style="338" hidden="1"/>
    <col min="262" max="262" width="10.28515625" style="338" hidden="1"/>
    <col min="263" max="263" width="10.140625" style="338" hidden="1"/>
    <col min="264" max="265" width="10.42578125" style="338" hidden="1"/>
    <col min="266" max="266" width="0.85546875" style="338" hidden="1"/>
    <col min="267" max="512" width="11.42578125" style="338" hidden="1"/>
    <col min="513" max="513" width="17.7109375" style="338" hidden="1"/>
    <col min="514" max="514" width="10.85546875" style="338" hidden="1"/>
    <col min="515" max="515" width="5.140625" style="338" hidden="1"/>
    <col min="516" max="516" width="6.42578125" style="338" hidden="1"/>
    <col min="517" max="517" width="10.140625" style="338" hidden="1"/>
    <col min="518" max="518" width="10.28515625" style="338" hidden="1"/>
    <col min="519" max="519" width="10.140625" style="338" hidden="1"/>
    <col min="520" max="521" width="10.42578125" style="338" hidden="1"/>
    <col min="522" max="522" width="0.85546875" style="338" hidden="1"/>
    <col min="523" max="768" width="11.42578125" style="338" hidden="1"/>
    <col min="769" max="769" width="17.7109375" style="338" hidden="1"/>
    <col min="770" max="770" width="10.85546875" style="338" hidden="1"/>
    <col min="771" max="771" width="5.140625" style="338" hidden="1"/>
    <col min="772" max="772" width="6.42578125" style="338" hidden="1"/>
    <col min="773" max="773" width="10.140625" style="338" hidden="1"/>
    <col min="774" max="774" width="10.28515625" style="338" hidden="1"/>
    <col min="775" max="775" width="10.140625" style="338" hidden="1"/>
    <col min="776" max="777" width="10.42578125" style="338" hidden="1"/>
    <col min="778" max="778" width="0.85546875" style="338" hidden="1"/>
    <col min="779" max="1024" width="11.42578125" style="338" hidden="1"/>
    <col min="1025" max="1025" width="17.7109375" style="338" hidden="1"/>
    <col min="1026" max="1026" width="10.85546875" style="338" hidden="1"/>
    <col min="1027" max="1027" width="5.140625" style="338" hidden="1"/>
    <col min="1028" max="1028" width="6.42578125" style="338" hidden="1"/>
    <col min="1029" max="1029" width="10.140625" style="338" hidden="1"/>
    <col min="1030" max="1030" width="10.28515625" style="338" hidden="1"/>
    <col min="1031" max="1031" width="10.140625" style="338" hidden="1"/>
    <col min="1032" max="1033" width="10.42578125" style="338" hidden="1"/>
    <col min="1034" max="1034" width="0.85546875" style="338" hidden="1"/>
    <col min="1035" max="1280" width="11.42578125" style="338" hidden="1"/>
    <col min="1281" max="1281" width="17.7109375" style="338" hidden="1"/>
    <col min="1282" max="1282" width="10.85546875" style="338" hidden="1"/>
    <col min="1283" max="1283" width="5.140625" style="338" hidden="1"/>
    <col min="1284" max="1284" width="6.42578125" style="338" hidden="1"/>
    <col min="1285" max="1285" width="10.140625" style="338" hidden="1"/>
    <col min="1286" max="1286" width="10.28515625" style="338" hidden="1"/>
    <col min="1287" max="1287" width="10.140625" style="338" hidden="1"/>
    <col min="1288" max="1289" width="10.42578125" style="338" hidden="1"/>
    <col min="1290" max="1290" width="0.85546875" style="338" hidden="1"/>
    <col min="1291" max="1536" width="11.42578125" style="338" hidden="1"/>
    <col min="1537" max="1537" width="17.7109375" style="338" hidden="1"/>
    <col min="1538" max="1538" width="10.85546875" style="338" hidden="1"/>
    <col min="1539" max="1539" width="5.140625" style="338" hidden="1"/>
    <col min="1540" max="1540" width="6.42578125" style="338" hidden="1"/>
    <col min="1541" max="1541" width="10.140625" style="338" hidden="1"/>
    <col min="1542" max="1542" width="10.28515625" style="338" hidden="1"/>
    <col min="1543" max="1543" width="10.140625" style="338" hidden="1"/>
    <col min="1544" max="1545" width="10.42578125" style="338" hidden="1"/>
    <col min="1546" max="1546" width="0.85546875" style="338" hidden="1"/>
    <col min="1547" max="1792" width="11.42578125" style="338" hidden="1"/>
    <col min="1793" max="1793" width="17.7109375" style="338" hidden="1"/>
    <col min="1794" max="1794" width="10.85546875" style="338" hidden="1"/>
    <col min="1795" max="1795" width="5.140625" style="338" hidden="1"/>
    <col min="1796" max="1796" width="6.42578125" style="338" hidden="1"/>
    <col min="1797" max="1797" width="10.140625" style="338" hidden="1"/>
    <col min="1798" max="1798" width="10.28515625" style="338" hidden="1"/>
    <col min="1799" max="1799" width="10.140625" style="338" hidden="1"/>
    <col min="1800" max="1801" width="10.42578125" style="338" hidden="1"/>
    <col min="1802" max="1802" width="0.85546875" style="338" hidden="1"/>
    <col min="1803" max="2048" width="11.42578125" style="338" hidden="1"/>
    <col min="2049" max="2049" width="17.7109375" style="338" hidden="1"/>
    <col min="2050" max="2050" width="10.85546875" style="338" hidden="1"/>
    <col min="2051" max="2051" width="5.140625" style="338" hidden="1"/>
    <col min="2052" max="2052" width="6.42578125" style="338" hidden="1"/>
    <col min="2053" max="2053" width="10.140625" style="338" hidden="1"/>
    <col min="2054" max="2054" width="10.28515625" style="338" hidden="1"/>
    <col min="2055" max="2055" width="10.140625" style="338" hidden="1"/>
    <col min="2056" max="2057" width="10.42578125" style="338" hidden="1"/>
    <col min="2058" max="2058" width="0.85546875" style="338" hidden="1"/>
    <col min="2059" max="2304" width="11.42578125" style="338" hidden="1"/>
    <col min="2305" max="2305" width="17.7109375" style="338" hidden="1"/>
    <col min="2306" max="2306" width="10.85546875" style="338" hidden="1"/>
    <col min="2307" max="2307" width="5.140625" style="338" hidden="1"/>
    <col min="2308" max="2308" width="6.42578125" style="338" hidden="1"/>
    <col min="2309" max="2309" width="10.140625" style="338" hidden="1"/>
    <col min="2310" max="2310" width="10.28515625" style="338" hidden="1"/>
    <col min="2311" max="2311" width="10.140625" style="338" hidden="1"/>
    <col min="2312" max="2313" width="10.42578125" style="338" hidden="1"/>
    <col min="2314" max="2314" width="0.85546875" style="338" hidden="1"/>
    <col min="2315" max="2560" width="11.42578125" style="338" hidden="1"/>
    <col min="2561" max="2561" width="17.7109375" style="338" hidden="1"/>
    <col min="2562" max="2562" width="10.85546875" style="338" hidden="1"/>
    <col min="2563" max="2563" width="5.140625" style="338" hidden="1"/>
    <col min="2564" max="2564" width="6.42578125" style="338" hidden="1"/>
    <col min="2565" max="2565" width="10.140625" style="338" hidden="1"/>
    <col min="2566" max="2566" width="10.28515625" style="338" hidden="1"/>
    <col min="2567" max="2567" width="10.140625" style="338" hidden="1"/>
    <col min="2568" max="2569" width="10.42578125" style="338" hidden="1"/>
    <col min="2570" max="2570" width="0.85546875" style="338" hidden="1"/>
    <col min="2571" max="2816" width="11.42578125" style="338" hidden="1"/>
    <col min="2817" max="2817" width="17.7109375" style="338" hidden="1"/>
    <col min="2818" max="2818" width="10.85546875" style="338" hidden="1"/>
    <col min="2819" max="2819" width="5.140625" style="338" hidden="1"/>
    <col min="2820" max="2820" width="6.42578125" style="338" hidden="1"/>
    <col min="2821" max="2821" width="10.140625" style="338" hidden="1"/>
    <col min="2822" max="2822" width="10.28515625" style="338" hidden="1"/>
    <col min="2823" max="2823" width="10.140625" style="338" hidden="1"/>
    <col min="2824" max="2825" width="10.42578125" style="338" hidden="1"/>
    <col min="2826" max="2826" width="0.85546875" style="338" hidden="1"/>
    <col min="2827" max="3072" width="11.42578125" style="338" hidden="1"/>
    <col min="3073" max="3073" width="17.7109375" style="338" hidden="1"/>
    <col min="3074" max="3074" width="10.85546875" style="338" hidden="1"/>
    <col min="3075" max="3075" width="5.140625" style="338" hidden="1"/>
    <col min="3076" max="3076" width="6.42578125" style="338" hidden="1"/>
    <col min="3077" max="3077" width="10.140625" style="338" hidden="1"/>
    <col min="3078" max="3078" width="10.28515625" style="338" hidden="1"/>
    <col min="3079" max="3079" width="10.140625" style="338" hidden="1"/>
    <col min="3080" max="3081" width="10.42578125" style="338" hidden="1"/>
    <col min="3082" max="3082" width="0.85546875" style="338" hidden="1"/>
    <col min="3083" max="3328" width="11.42578125" style="338" hidden="1"/>
    <col min="3329" max="3329" width="17.7109375" style="338" hidden="1"/>
    <col min="3330" max="3330" width="10.85546875" style="338" hidden="1"/>
    <col min="3331" max="3331" width="5.140625" style="338" hidden="1"/>
    <col min="3332" max="3332" width="6.42578125" style="338" hidden="1"/>
    <col min="3333" max="3333" width="10.140625" style="338" hidden="1"/>
    <col min="3334" max="3334" width="10.28515625" style="338" hidden="1"/>
    <col min="3335" max="3335" width="10.140625" style="338" hidden="1"/>
    <col min="3336" max="3337" width="10.42578125" style="338" hidden="1"/>
    <col min="3338" max="3338" width="0.85546875" style="338" hidden="1"/>
    <col min="3339" max="3584" width="11.42578125" style="338" hidden="1"/>
    <col min="3585" max="3585" width="17.7109375" style="338" hidden="1"/>
    <col min="3586" max="3586" width="10.85546875" style="338" hidden="1"/>
    <col min="3587" max="3587" width="5.140625" style="338" hidden="1"/>
    <col min="3588" max="3588" width="6.42578125" style="338" hidden="1"/>
    <col min="3589" max="3589" width="10.140625" style="338" hidden="1"/>
    <col min="3590" max="3590" width="10.28515625" style="338" hidden="1"/>
    <col min="3591" max="3591" width="10.140625" style="338" hidden="1"/>
    <col min="3592" max="3593" width="10.42578125" style="338" hidden="1"/>
    <col min="3594" max="3594" width="0.85546875" style="338" hidden="1"/>
    <col min="3595" max="3840" width="11.42578125" style="338" hidden="1"/>
    <col min="3841" max="3841" width="17.7109375" style="338" hidden="1"/>
    <col min="3842" max="3842" width="10.85546875" style="338" hidden="1"/>
    <col min="3843" max="3843" width="5.140625" style="338" hidden="1"/>
    <col min="3844" max="3844" width="6.42578125" style="338" hidden="1"/>
    <col min="3845" max="3845" width="10.140625" style="338" hidden="1"/>
    <col min="3846" max="3846" width="10.28515625" style="338" hidden="1"/>
    <col min="3847" max="3847" width="10.140625" style="338" hidden="1"/>
    <col min="3848" max="3849" width="10.42578125" style="338" hidden="1"/>
    <col min="3850" max="3850" width="0.85546875" style="338" hidden="1"/>
    <col min="3851" max="4096" width="11.42578125" style="338" hidden="1"/>
    <col min="4097" max="4097" width="17.7109375" style="338" hidden="1"/>
    <col min="4098" max="4098" width="10.85546875" style="338" hidden="1"/>
    <col min="4099" max="4099" width="5.140625" style="338" hidden="1"/>
    <col min="4100" max="4100" width="6.42578125" style="338" hidden="1"/>
    <col min="4101" max="4101" width="10.140625" style="338" hidden="1"/>
    <col min="4102" max="4102" width="10.28515625" style="338" hidden="1"/>
    <col min="4103" max="4103" width="10.140625" style="338" hidden="1"/>
    <col min="4104" max="4105" width="10.42578125" style="338" hidden="1"/>
    <col min="4106" max="4106" width="0.85546875" style="338" hidden="1"/>
    <col min="4107" max="4352" width="11.42578125" style="338" hidden="1"/>
    <col min="4353" max="4353" width="17.7109375" style="338" hidden="1"/>
    <col min="4354" max="4354" width="10.85546875" style="338" hidden="1"/>
    <col min="4355" max="4355" width="5.140625" style="338" hidden="1"/>
    <col min="4356" max="4356" width="6.42578125" style="338" hidden="1"/>
    <col min="4357" max="4357" width="10.140625" style="338" hidden="1"/>
    <col min="4358" max="4358" width="10.28515625" style="338" hidden="1"/>
    <col min="4359" max="4359" width="10.140625" style="338" hidden="1"/>
    <col min="4360" max="4361" width="10.42578125" style="338" hidden="1"/>
    <col min="4362" max="4362" width="0.85546875" style="338" hidden="1"/>
    <col min="4363" max="4608" width="11.42578125" style="338" hidden="1"/>
    <col min="4609" max="4609" width="17.7109375" style="338" hidden="1"/>
    <col min="4610" max="4610" width="10.85546875" style="338" hidden="1"/>
    <col min="4611" max="4611" width="5.140625" style="338" hidden="1"/>
    <col min="4612" max="4612" width="6.42578125" style="338" hidden="1"/>
    <col min="4613" max="4613" width="10.140625" style="338" hidden="1"/>
    <col min="4614" max="4614" width="10.28515625" style="338" hidden="1"/>
    <col min="4615" max="4615" width="10.140625" style="338" hidden="1"/>
    <col min="4616" max="4617" width="10.42578125" style="338" hidden="1"/>
    <col min="4618" max="4618" width="0.85546875" style="338" hidden="1"/>
    <col min="4619" max="4864" width="11.42578125" style="338" hidden="1"/>
    <col min="4865" max="4865" width="17.7109375" style="338" hidden="1"/>
    <col min="4866" max="4866" width="10.85546875" style="338" hidden="1"/>
    <col min="4867" max="4867" width="5.140625" style="338" hidden="1"/>
    <col min="4868" max="4868" width="6.42578125" style="338" hidden="1"/>
    <col min="4869" max="4869" width="10.140625" style="338" hidden="1"/>
    <col min="4870" max="4870" width="10.28515625" style="338" hidden="1"/>
    <col min="4871" max="4871" width="10.140625" style="338" hidden="1"/>
    <col min="4872" max="4873" width="10.42578125" style="338" hidden="1"/>
    <col min="4874" max="4874" width="0.85546875" style="338" hidden="1"/>
    <col min="4875" max="5120" width="11.42578125" style="338" hidden="1"/>
    <col min="5121" max="5121" width="17.7109375" style="338" hidden="1"/>
    <col min="5122" max="5122" width="10.85546875" style="338" hidden="1"/>
    <col min="5123" max="5123" width="5.140625" style="338" hidden="1"/>
    <col min="5124" max="5124" width="6.42578125" style="338" hidden="1"/>
    <col min="5125" max="5125" width="10.140625" style="338" hidden="1"/>
    <col min="5126" max="5126" width="10.28515625" style="338" hidden="1"/>
    <col min="5127" max="5127" width="10.140625" style="338" hidden="1"/>
    <col min="5128" max="5129" width="10.42578125" style="338" hidden="1"/>
    <col min="5130" max="5130" width="0.85546875" style="338" hidden="1"/>
    <col min="5131" max="5376" width="11.42578125" style="338" hidden="1"/>
    <col min="5377" max="5377" width="17.7109375" style="338" hidden="1"/>
    <col min="5378" max="5378" width="10.85546875" style="338" hidden="1"/>
    <col min="5379" max="5379" width="5.140625" style="338" hidden="1"/>
    <col min="5380" max="5380" width="6.42578125" style="338" hidden="1"/>
    <col min="5381" max="5381" width="10.140625" style="338" hidden="1"/>
    <col min="5382" max="5382" width="10.28515625" style="338" hidden="1"/>
    <col min="5383" max="5383" width="10.140625" style="338" hidden="1"/>
    <col min="5384" max="5385" width="10.42578125" style="338" hidden="1"/>
    <col min="5386" max="5386" width="0.85546875" style="338" hidden="1"/>
    <col min="5387" max="5632" width="11.42578125" style="338" hidden="1"/>
    <col min="5633" max="5633" width="17.7109375" style="338" hidden="1"/>
    <col min="5634" max="5634" width="10.85546875" style="338" hidden="1"/>
    <col min="5635" max="5635" width="5.140625" style="338" hidden="1"/>
    <col min="5636" max="5636" width="6.42578125" style="338" hidden="1"/>
    <col min="5637" max="5637" width="10.140625" style="338" hidden="1"/>
    <col min="5638" max="5638" width="10.28515625" style="338" hidden="1"/>
    <col min="5639" max="5639" width="10.140625" style="338" hidden="1"/>
    <col min="5640" max="5641" width="10.42578125" style="338" hidden="1"/>
    <col min="5642" max="5642" width="0.85546875" style="338" hidden="1"/>
    <col min="5643" max="5888" width="11.42578125" style="338" hidden="1"/>
    <col min="5889" max="5889" width="17.7109375" style="338" hidden="1"/>
    <col min="5890" max="5890" width="10.85546875" style="338" hidden="1"/>
    <col min="5891" max="5891" width="5.140625" style="338" hidden="1"/>
    <col min="5892" max="5892" width="6.42578125" style="338" hidden="1"/>
    <col min="5893" max="5893" width="10.140625" style="338" hidden="1"/>
    <col min="5894" max="5894" width="10.28515625" style="338" hidden="1"/>
    <col min="5895" max="5895" width="10.140625" style="338" hidden="1"/>
    <col min="5896" max="5897" width="10.42578125" style="338" hidden="1"/>
    <col min="5898" max="5898" width="0.85546875" style="338" hidden="1"/>
    <col min="5899" max="6144" width="11.42578125" style="338" hidden="1"/>
    <col min="6145" max="6145" width="17.7109375" style="338" hidden="1"/>
    <col min="6146" max="6146" width="10.85546875" style="338" hidden="1"/>
    <col min="6147" max="6147" width="5.140625" style="338" hidden="1"/>
    <col min="6148" max="6148" width="6.42578125" style="338" hidden="1"/>
    <col min="6149" max="6149" width="10.140625" style="338" hidden="1"/>
    <col min="6150" max="6150" width="10.28515625" style="338" hidden="1"/>
    <col min="6151" max="6151" width="10.140625" style="338" hidden="1"/>
    <col min="6152" max="6153" width="10.42578125" style="338" hidden="1"/>
    <col min="6154" max="6154" width="0.85546875" style="338" hidden="1"/>
    <col min="6155" max="6400" width="11.42578125" style="338" hidden="1"/>
    <col min="6401" max="6401" width="17.7109375" style="338" hidden="1"/>
    <col min="6402" max="6402" width="10.85546875" style="338" hidden="1"/>
    <col min="6403" max="6403" width="5.140625" style="338" hidden="1"/>
    <col min="6404" max="6404" width="6.42578125" style="338" hidden="1"/>
    <col min="6405" max="6405" width="10.140625" style="338" hidden="1"/>
    <col min="6406" max="6406" width="10.28515625" style="338" hidden="1"/>
    <col min="6407" max="6407" width="10.140625" style="338" hidden="1"/>
    <col min="6408" max="6409" width="10.42578125" style="338" hidden="1"/>
    <col min="6410" max="6410" width="0.85546875" style="338" hidden="1"/>
    <col min="6411" max="6656" width="11.42578125" style="338" hidden="1"/>
    <col min="6657" max="6657" width="17.7109375" style="338" hidden="1"/>
    <col min="6658" max="6658" width="10.85546875" style="338" hidden="1"/>
    <col min="6659" max="6659" width="5.140625" style="338" hidden="1"/>
    <col min="6660" max="6660" width="6.42578125" style="338" hidden="1"/>
    <col min="6661" max="6661" width="10.140625" style="338" hidden="1"/>
    <col min="6662" max="6662" width="10.28515625" style="338" hidden="1"/>
    <col min="6663" max="6663" width="10.140625" style="338" hidden="1"/>
    <col min="6664" max="6665" width="10.42578125" style="338" hidden="1"/>
    <col min="6666" max="6666" width="0.85546875" style="338" hidden="1"/>
    <col min="6667" max="6912" width="11.42578125" style="338" hidden="1"/>
    <col min="6913" max="6913" width="17.7109375" style="338" hidden="1"/>
    <col min="6914" max="6914" width="10.85546875" style="338" hidden="1"/>
    <col min="6915" max="6915" width="5.140625" style="338" hidden="1"/>
    <col min="6916" max="6916" width="6.42578125" style="338" hidden="1"/>
    <col min="6917" max="6917" width="10.140625" style="338" hidden="1"/>
    <col min="6918" max="6918" width="10.28515625" style="338" hidden="1"/>
    <col min="6919" max="6919" width="10.140625" style="338" hidden="1"/>
    <col min="6920" max="6921" width="10.42578125" style="338" hidden="1"/>
    <col min="6922" max="6922" width="0.85546875" style="338" hidden="1"/>
    <col min="6923" max="7168" width="11.42578125" style="338" hidden="1"/>
    <col min="7169" max="7169" width="17.7109375" style="338" hidden="1"/>
    <col min="7170" max="7170" width="10.85546875" style="338" hidden="1"/>
    <col min="7171" max="7171" width="5.140625" style="338" hidden="1"/>
    <col min="7172" max="7172" width="6.42578125" style="338" hidden="1"/>
    <col min="7173" max="7173" width="10.140625" style="338" hidden="1"/>
    <col min="7174" max="7174" width="10.28515625" style="338" hidden="1"/>
    <col min="7175" max="7175" width="10.140625" style="338" hidden="1"/>
    <col min="7176" max="7177" width="10.42578125" style="338" hidden="1"/>
    <col min="7178" max="7178" width="0.85546875" style="338" hidden="1"/>
    <col min="7179" max="7424" width="11.42578125" style="338" hidden="1"/>
    <col min="7425" max="7425" width="17.7109375" style="338" hidden="1"/>
    <col min="7426" max="7426" width="10.85546875" style="338" hidden="1"/>
    <col min="7427" max="7427" width="5.140625" style="338" hidden="1"/>
    <col min="7428" max="7428" width="6.42578125" style="338" hidden="1"/>
    <col min="7429" max="7429" width="10.140625" style="338" hidden="1"/>
    <col min="7430" max="7430" width="10.28515625" style="338" hidden="1"/>
    <col min="7431" max="7431" width="10.140625" style="338" hidden="1"/>
    <col min="7432" max="7433" width="10.42578125" style="338" hidden="1"/>
    <col min="7434" max="7434" width="0.85546875" style="338" hidden="1"/>
    <col min="7435" max="7680" width="11.42578125" style="338" hidden="1"/>
    <col min="7681" max="7681" width="17.7109375" style="338" hidden="1"/>
    <col min="7682" max="7682" width="10.85546875" style="338" hidden="1"/>
    <col min="7683" max="7683" width="5.140625" style="338" hidden="1"/>
    <col min="7684" max="7684" width="6.42578125" style="338" hidden="1"/>
    <col min="7685" max="7685" width="10.140625" style="338" hidden="1"/>
    <col min="7686" max="7686" width="10.28515625" style="338" hidden="1"/>
    <col min="7687" max="7687" width="10.140625" style="338" hidden="1"/>
    <col min="7688" max="7689" width="10.42578125" style="338" hidden="1"/>
    <col min="7690" max="7690" width="0.85546875" style="338" hidden="1"/>
    <col min="7691" max="7936" width="11.42578125" style="338" hidden="1"/>
    <col min="7937" max="7937" width="17.7109375" style="338" hidden="1"/>
    <col min="7938" max="7938" width="10.85546875" style="338" hidden="1"/>
    <col min="7939" max="7939" width="5.140625" style="338" hidden="1"/>
    <col min="7940" max="7940" width="6.42578125" style="338" hidden="1"/>
    <col min="7941" max="7941" width="10.140625" style="338" hidden="1"/>
    <col min="7942" max="7942" width="10.28515625" style="338" hidden="1"/>
    <col min="7943" max="7943" width="10.140625" style="338" hidden="1"/>
    <col min="7944" max="7945" width="10.42578125" style="338" hidden="1"/>
    <col min="7946" max="7946" width="0.85546875" style="338" hidden="1"/>
    <col min="7947" max="8192" width="11.42578125" style="338" hidden="1"/>
    <col min="8193" max="8193" width="17.7109375" style="338" hidden="1"/>
    <col min="8194" max="8194" width="10.85546875" style="338" hidden="1"/>
    <col min="8195" max="8195" width="5.140625" style="338" hidden="1"/>
    <col min="8196" max="8196" width="6.42578125" style="338" hidden="1"/>
    <col min="8197" max="8197" width="10.140625" style="338" hidden="1"/>
    <col min="8198" max="8198" width="10.28515625" style="338" hidden="1"/>
    <col min="8199" max="8199" width="10.140625" style="338" hidden="1"/>
    <col min="8200" max="8201" width="10.42578125" style="338" hidden="1"/>
    <col min="8202" max="8202" width="0.85546875" style="338" hidden="1"/>
    <col min="8203" max="8448" width="11.42578125" style="338" hidden="1"/>
    <col min="8449" max="8449" width="17.7109375" style="338" hidden="1"/>
    <col min="8450" max="8450" width="10.85546875" style="338" hidden="1"/>
    <col min="8451" max="8451" width="5.140625" style="338" hidden="1"/>
    <col min="8452" max="8452" width="6.42578125" style="338" hidden="1"/>
    <col min="8453" max="8453" width="10.140625" style="338" hidden="1"/>
    <col min="8454" max="8454" width="10.28515625" style="338" hidden="1"/>
    <col min="8455" max="8455" width="10.140625" style="338" hidden="1"/>
    <col min="8456" max="8457" width="10.42578125" style="338" hidden="1"/>
    <col min="8458" max="8458" width="0.85546875" style="338" hidden="1"/>
    <col min="8459" max="8704" width="11.42578125" style="338" hidden="1"/>
    <col min="8705" max="8705" width="17.7109375" style="338" hidden="1"/>
    <col min="8706" max="8706" width="10.85546875" style="338" hidden="1"/>
    <col min="8707" max="8707" width="5.140625" style="338" hidden="1"/>
    <col min="8708" max="8708" width="6.42578125" style="338" hidden="1"/>
    <col min="8709" max="8709" width="10.140625" style="338" hidden="1"/>
    <col min="8710" max="8710" width="10.28515625" style="338" hidden="1"/>
    <col min="8711" max="8711" width="10.140625" style="338" hidden="1"/>
    <col min="8712" max="8713" width="10.42578125" style="338" hidden="1"/>
    <col min="8714" max="8714" width="0.85546875" style="338" hidden="1"/>
    <col min="8715" max="8960" width="11.42578125" style="338" hidden="1"/>
    <col min="8961" max="8961" width="17.7109375" style="338" hidden="1"/>
    <col min="8962" max="8962" width="10.85546875" style="338" hidden="1"/>
    <col min="8963" max="8963" width="5.140625" style="338" hidden="1"/>
    <col min="8964" max="8964" width="6.42578125" style="338" hidden="1"/>
    <col min="8965" max="8965" width="10.140625" style="338" hidden="1"/>
    <col min="8966" max="8966" width="10.28515625" style="338" hidden="1"/>
    <col min="8967" max="8967" width="10.140625" style="338" hidden="1"/>
    <col min="8968" max="8969" width="10.42578125" style="338" hidden="1"/>
    <col min="8970" max="8970" width="0.85546875" style="338" hidden="1"/>
    <col min="8971" max="9216" width="11.42578125" style="338" hidden="1"/>
    <col min="9217" max="9217" width="17.7109375" style="338" hidden="1"/>
    <col min="9218" max="9218" width="10.85546875" style="338" hidden="1"/>
    <col min="9219" max="9219" width="5.140625" style="338" hidden="1"/>
    <col min="9220" max="9220" width="6.42578125" style="338" hidden="1"/>
    <col min="9221" max="9221" width="10.140625" style="338" hidden="1"/>
    <col min="9222" max="9222" width="10.28515625" style="338" hidden="1"/>
    <col min="9223" max="9223" width="10.140625" style="338" hidden="1"/>
    <col min="9224" max="9225" width="10.42578125" style="338" hidden="1"/>
    <col min="9226" max="9226" width="0.85546875" style="338" hidden="1"/>
    <col min="9227" max="9472" width="11.42578125" style="338" hidden="1"/>
    <col min="9473" max="9473" width="17.7109375" style="338" hidden="1"/>
    <col min="9474" max="9474" width="10.85546875" style="338" hidden="1"/>
    <col min="9475" max="9475" width="5.140625" style="338" hidden="1"/>
    <col min="9476" max="9476" width="6.42578125" style="338" hidden="1"/>
    <col min="9477" max="9477" width="10.140625" style="338" hidden="1"/>
    <col min="9478" max="9478" width="10.28515625" style="338" hidden="1"/>
    <col min="9479" max="9479" width="10.140625" style="338" hidden="1"/>
    <col min="9480" max="9481" width="10.42578125" style="338" hidden="1"/>
    <col min="9482" max="9482" width="0.85546875" style="338" hidden="1"/>
    <col min="9483" max="9728" width="11.42578125" style="338" hidden="1"/>
    <col min="9729" max="9729" width="17.7109375" style="338" hidden="1"/>
    <col min="9730" max="9730" width="10.85546875" style="338" hidden="1"/>
    <col min="9731" max="9731" width="5.140625" style="338" hidden="1"/>
    <col min="9732" max="9732" width="6.42578125" style="338" hidden="1"/>
    <col min="9733" max="9733" width="10.140625" style="338" hidden="1"/>
    <col min="9734" max="9734" width="10.28515625" style="338" hidden="1"/>
    <col min="9735" max="9735" width="10.140625" style="338" hidden="1"/>
    <col min="9736" max="9737" width="10.42578125" style="338" hidden="1"/>
    <col min="9738" max="9738" width="0.85546875" style="338" hidden="1"/>
    <col min="9739" max="9984" width="11.42578125" style="338" hidden="1"/>
    <col min="9985" max="9985" width="17.7109375" style="338" hidden="1"/>
    <col min="9986" max="9986" width="10.85546875" style="338" hidden="1"/>
    <col min="9987" max="9987" width="5.140625" style="338" hidden="1"/>
    <col min="9988" max="9988" width="6.42578125" style="338" hidden="1"/>
    <col min="9989" max="9989" width="10.140625" style="338" hidden="1"/>
    <col min="9990" max="9990" width="10.28515625" style="338" hidden="1"/>
    <col min="9991" max="9991" width="10.140625" style="338" hidden="1"/>
    <col min="9992" max="9993" width="10.42578125" style="338" hidden="1"/>
    <col min="9994" max="9994" width="0.85546875" style="338" hidden="1"/>
    <col min="9995" max="10240" width="11.42578125" style="338" hidden="1"/>
    <col min="10241" max="10241" width="17.7109375" style="338" hidden="1"/>
    <col min="10242" max="10242" width="10.85546875" style="338" hidden="1"/>
    <col min="10243" max="10243" width="5.140625" style="338" hidden="1"/>
    <col min="10244" max="10244" width="6.42578125" style="338" hidden="1"/>
    <col min="10245" max="10245" width="10.140625" style="338" hidden="1"/>
    <col min="10246" max="10246" width="10.28515625" style="338" hidden="1"/>
    <col min="10247" max="10247" width="10.140625" style="338" hidden="1"/>
    <col min="10248" max="10249" width="10.42578125" style="338" hidden="1"/>
    <col min="10250" max="10250" width="0.85546875" style="338" hidden="1"/>
    <col min="10251" max="10496" width="11.42578125" style="338" hidden="1"/>
    <col min="10497" max="10497" width="17.7109375" style="338" hidden="1"/>
    <col min="10498" max="10498" width="10.85546875" style="338" hidden="1"/>
    <col min="10499" max="10499" width="5.140625" style="338" hidden="1"/>
    <col min="10500" max="10500" width="6.42578125" style="338" hidden="1"/>
    <col min="10501" max="10501" width="10.140625" style="338" hidden="1"/>
    <col min="10502" max="10502" width="10.28515625" style="338" hidden="1"/>
    <col min="10503" max="10503" width="10.140625" style="338" hidden="1"/>
    <col min="10504" max="10505" width="10.42578125" style="338" hidden="1"/>
    <col min="10506" max="10506" width="0.85546875" style="338" hidden="1"/>
    <col min="10507" max="10752" width="11.42578125" style="338" hidden="1"/>
    <col min="10753" max="10753" width="17.7109375" style="338" hidden="1"/>
    <col min="10754" max="10754" width="10.85546875" style="338" hidden="1"/>
    <col min="10755" max="10755" width="5.140625" style="338" hidden="1"/>
    <col min="10756" max="10756" width="6.42578125" style="338" hidden="1"/>
    <col min="10757" max="10757" width="10.140625" style="338" hidden="1"/>
    <col min="10758" max="10758" width="10.28515625" style="338" hidden="1"/>
    <col min="10759" max="10759" width="10.140625" style="338" hidden="1"/>
    <col min="10760" max="10761" width="10.42578125" style="338" hidden="1"/>
    <col min="10762" max="10762" width="0.85546875" style="338" hidden="1"/>
    <col min="10763" max="11008" width="11.42578125" style="338" hidden="1"/>
    <col min="11009" max="11009" width="17.7109375" style="338" hidden="1"/>
    <col min="11010" max="11010" width="10.85546875" style="338" hidden="1"/>
    <col min="11011" max="11011" width="5.140625" style="338" hidden="1"/>
    <col min="11012" max="11012" width="6.42578125" style="338" hidden="1"/>
    <col min="11013" max="11013" width="10.140625" style="338" hidden="1"/>
    <col min="11014" max="11014" width="10.28515625" style="338" hidden="1"/>
    <col min="11015" max="11015" width="10.140625" style="338" hidden="1"/>
    <col min="11016" max="11017" width="10.42578125" style="338" hidden="1"/>
    <col min="11018" max="11018" width="0.85546875" style="338" hidden="1"/>
    <col min="11019" max="11264" width="11.42578125" style="338" hidden="1"/>
    <col min="11265" max="11265" width="17.7109375" style="338" hidden="1"/>
    <col min="11266" max="11266" width="10.85546875" style="338" hidden="1"/>
    <col min="11267" max="11267" width="5.140625" style="338" hidden="1"/>
    <col min="11268" max="11268" width="6.42578125" style="338" hidden="1"/>
    <col min="11269" max="11269" width="10.140625" style="338" hidden="1"/>
    <col min="11270" max="11270" width="10.28515625" style="338" hidden="1"/>
    <col min="11271" max="11271" width="10.140625" style="338" hidden="1"/>
    <col min="11272" max="11273" width="10.42578125" style="338" hidden="1"/>
    <col min="11274" max="11274" width="0.85546875" style="338" hidden="1"/>
    <col min="11275" max="11520" width="11.42578125" style="338" hidden="1"/>
    <col min="11521" max="11521" width="17.7109375" style="338" hidden="1"/>
    <col min="11522" max="11522" width="10.85546875" style="338" hidden="1"/>
    <col min="11523" max="11523" width="5.140625" style="338" hidden="1"/>
    <col min="11524" max="11524" width="6.42578125" style="338" hidden="1"/>
    <col min="11525" max="11525" width="10.140625" style="338" hidden="1"/>
    <col min="11526" max="11526" width="10.28515625" style="338" hidden="1"/>
    <col min="11527" max="11527" width="10.140625" style="338" hidden="1"/>
    <col min="11528" max="11529" width="10.42578125" style="338" hidden="1"/>
    <col min="11530" max="11530" width="0.85546875" style="338" hidden="1"/>
    <col min="11531" max="11776" width="11.42578125" style="338" hidden="1"/>
    <col min="11777" max="11777" width="17.7109375" style="338" hidden="1"/>
    <col min="11778" max="11778" width="10.85546875" style="338" hidden="1"/>
    <col min="11779" max="11779" width="5.140625" style="338" hidden="1"/>
    <col min="11780" max="11780" width="6.42578125" style="338" hidden="1"/>
    <col min="11781" max="11781" width="10.140625" style="338" hidden="1"/>
    <col min="11782" max="11782" width="10.28515625" style="338" hidden="1"/>
    <col min="11783" max="11783" width="10.140625" style="338" hidden="1"/>
    <col min="11784" max="11785" width="10.42578125" style="338" hidden="1"/>
    <col min="11786" max="11786" width="0.85546875" style="338" hidden="1"/>
    <col min="11787" max="12032" width="11.42578125" style="338" hidden="1"/>
    <col min="12033" max="12033" width="17.7109375" style="338" hidden="1"/>
    <col min="12034" max="12034" width="10.85546875" style="338" hidden="1"/>
    <col min="12035" max="12035" width="5.140625" style="338" hidden="1"/>
    <col min="12036" max="12036" width="6.42578125" style="338" hidden="1"/>
    <col min="12037" max="12037" width="10.140625" style="338" hidden="1"/>
    <col min="12038" max="12038" width="10.28515625" style="338" hidden="1"/>
    <col min="12039" max="12039" width="10.140625" style="338" hidden="1"/>
    <col min="12040" max="12041" width="10.42578125" style="338" hidden="1"/>
    <col min="12042" max="12042" width="0.85546875" style="338" hidden="1"/>
    <col min="12043" max="12288" width="11.42578125" style="338" hidden="1"/>
    <col min="12289" max="12289" width="17.7109375" style="338" hidden="1"/>
    <col min="12290" max="12290" width="10.85546875" style="338" hidden="1"/>
    <col min="12291" max="12291" width="5.140625" style="338" hidden="1"/>
    <col min="12292" max="12292" width="6.42578125" style="338" hidden="1"/>
    <col min="12293" max="12293" width="10.140625" style="338" hidden="1"/>
    <col min="12294" max="12294" width="10.28515625" style="338" hidden="1"/>
    <col min="12295" max="12295" width="10.140625" style="338" hidden="1"/>
    <col min="12296" max="12297" width="10.42578125" style="338" hidden="1"/>
    <col min="12298" max="12298" width="0.85546875" style="338" hidden="1"/>
    <col min="12299" max="12544" width="11.42578125" style="338" hidden="1"/>
    <col min="12545" max="12545" width="17.7109375" style="338" hidden="1"/>
    <col min="12546" max="12546" width="10.85546875" style="338" hidden="1"/>
    <col min="12547" max="12547" width="5.140625" style="338" hidden="1"/>
    <col min="12548" max="12548" width="6.42578125" style="338" hidden="1"/>
    <col min="12549" max="12549" width="10.140625" style="338" hidden="1"/>
    <col min="12550" max="12550" width="10.28515625" style="338" hidden="1"/>
    <col min="12551" max="12551" width="10.140625" style="338" hidden="1"/>
    <col min="12552" max="12553" width="10.42578125" style="338" hidden="1"/>
    <col min="12554" max="12554" width="0.85546875" style="338" hidden="1"/>
    <col min="12555" max="12800" width="11.42578125" style="338" hidden="1"/>
    <col min="12801" max="12801" width="17.7109375" style="338" hidden="1"/>
    <col min="12802" max="12802" width="10.85546875" style="338" hidden="1"/>
    <col min="12803" max="12803" width="5.140625" style="338" hidden="1"/>
    <col min="12804" max="12804" width="6.42578125" style="338" hidden="1"/>
    <col min="12805" max="12805" width="10.140625" style="338" hidden="1"/>
    <col min="12806" max="12806" width="10.28515625" style="338" hidden="1"/>
    <col min="12807" max="12807" width="10.140625" style="338" hidden="1"/>
    <col min="12808" max="12809" width="10.42578125" style="338" hidden="1"/>
    <col min="12810" max="12810" width="0.85546875" style="338" hidden="1"/>
    <col min="12811" max="13056" width="11.42578125" style="338" hidden="1"/>
    <col min="13057" max="13057" width="17.7109375" style="338" hidden="1"/>
    <col min="13058" max="13058" width="10.85546875" style="338" hidden="1"/>
    <col min="13059" max="13059" width="5.140625" style="338" hidden="1"/>
    <col min="13060" max="13060" width="6.42578125" style="338" hidden="1"/>
    <col min="13061" max="13061" width="10.140625" style="338" hidden="1"/>
    <col min="13062" max="13062" width="10.28515625" style="338" hidden="1"/>
    <col min="13063" max="13063" width="10.140625" style="338" hidden="1"/>
    <col min="13064" max="13065" width="10.42578125" style="338" hidden="1"/>
    <col min="13066" max="13066" width="0.85546875" style="338" hidden="1"/>
    <col min="13067" max="13312" width="11.42578125" style="338" hidden="1"/>
    <col min="13313" max="13313" width="17.7109375" style="338" hidden="1"/>
    <col min="13314" max="13314" width="10.85546875" style="338" hidden="1"/>
    <col min="13315" max="13315" width="5.140625" style="338" hidden="1"/>
    <col min="13316" max="13316" width="6.42578125" style="338" hidden="1"/>
    <col min="13317" max="13317" width="10.140625" style="338" hidden="1"/>
    <col min="13318" max="13318" width="10.28515625" style="338" hidden="1"/>
    <col min="13319" max="13319" width="10.140625" style="338" hidden="1"/>
    <col min="13320" max="13321" width="10.42578125" style="338" hidden="1"/>
    <col min="13322" max="13322" width="0.85546875" style="338" hidden="1"/>
    <col min="13323" max="13568" width="11.42578125" style="338" hidden="1"/>
    <col min="13569" max="13569" width="17.7109375" style="338" hidden="1"/>
    <col min="13570" max="13570" width="10.85546875" style="338" hidden="1"/>
    <col min="13571" max="13571" width="5.140625" style="338" hidden="1"/>
    <col min="13572" max="13572" width="6.42578125" style="338" hidden="1"/>
    <col min="13573" max="13573" width="10.140625" style="338" hidden="1"/>
    <col min="13574" max="13574" width="10.28515625" style="338" hidden="1"/>
    <col min="13575" max="13575" width="10.140625" style="338" hidden="1"/>
    <col min="13576" max="13577" width="10.42578125" style="338" hidden="1"/>
    <col min="13578" max="13578" width="0.85546875" style="338" hidden="1"/>
    <col min="13579" max="13824" width="11.42578125" style="338" hidden="1"/>
    <col min="13825" max="13825" width="17.7109375" style="338" hidden="1"/>
    <col min="13826" max="13826" width="10.85546875" style="338" hidden="1"/>
    <col min="13827" max="13827" width="5.140625" style="338" hidden="1"/>
    <col min="13828" max="13828" width="6.42578125" style="338" hidden="1"/>
    <col min="13829" max="13829" width="10.140625" style="338" hidden="1"/>
    <col min="13830" max="13830" width="10.28515625" style="338" hidden="1"/>
    <col min="13831" max="13831" width="10.140625" style="338" hidden="1"/>
    <col min="13832" max="13833" width="10.42578125" style="338" hidden="1"/>
    <col min="13834" max="13834" width="0.85546875" style="338" hidden="1"/>
    <col min="13835" max="14080" width="11.42578125" style="338" hidden="1"/>
    <col min="14081" max="14081" width="17.7109375" style="338" hidden="1"/>
    <col min="14082" max="14082" width="10.85546875" style="338" hidden="1"/>
    <col min="14083" max="14083" width="5.140625" style="338" hidden="1"/>
    <col min="14084" max="14084" width="6.42578125" style="338" hidden="1"/>
    <col min="14085" max="14085" width="10.140625" style="338" hidden="1"/>
    <col min="14086" max="14086" width="10.28515625" style="338" hidden="1"/>
    <col min="14087" max="14087" width="10.140625" style="338" hidden="1"/>
    <col min="14088" max="14089" width="10.42578125" style="338" hidden="1"/>
    <col min="14090" max="14090" width="0.85546875" style="338" hidden="1"/>
    <col min="14091" max="14336" width="11.42578125" style="338" hidden="1"/>
    <col min="14337" max="14337" width="17.7109375" style="338" hidden="1"/>
    <col min="14338" max="14338" width="10.85546875" style="338" hidden="1"/>
    <col min="14339" max="14339" width="5.140625" style="338" hidden="1"/>
    <col min="14340" max="14340" width="6.42578125" style="338" hidden="1"/>
    <col min="14341" max="14341" width="10.140625" style="338" hidden="1"/>
    <col min="14342" max="14342" width="10.28515625" style="338" hidden="1"/>
    <col min="14343" max="14343" width="10.140625" style="338" hidden="1"/>
    <col min="14344" max="14345" width="10.42578125" style="338" hidden="1"/>
    <col min="14346" max="14346" width="0.85546875" style="338" hidden="1"/>
    <col min="14347" max="14592" width="11.42578125" style="338" hidden="1"/>
    <col min="14593" max="14593" width="17.7109375" style="338" hidden="1"/>
    <col min="14594" max="14594" width="10.85546875" style="338" hidden="1"/>
    <col min="14595" max="14595" width="5.140625" style="338" hidden="1"/>
    <col min="14596" max="14596" width="6.42578125" style="338" hidden="1"/>
    <col min="14597" max="14597" width="10.140625" style="338" hidden="1"/>
    <col min="14598" max="14598" width="10.28515625" style="338" hidden="1"/>
    <col min="14599" max="14599" width="10.140625" style="338" hidden="1"/>
    <col min="14600" max="14601" width="10.42578125" style="338" hidden="1"/>
    <col min="14602" max="14602" width="0.85546875" style="338" hidden="1"/>
    <col min="14603" max="14848" width="11.42578125" style="338" hidden="1"/>
    <col min="14849" max="14849" width="17.7109375" style="338" hidden="1"/>
    <col min="14850" max="14850" width="10.85546875" style="338" hidden="1"/>
    <col min="14851" max="14851" width="5.140625" style="338" hidden="1"/>
    <col min="14852" max="14852" width="6.42578125" style="338" hidden="1"/>
    <col min="14853" max="14853" width="10.140625" style="338" hidden="1"/>
    <col min="14854" max="14854" width="10.28515625" style="338" hidden="1"/>
    <col min="14855" max="14855" width="10.140625" style="338" hidden="1"/>
    <col min="14856" max="14857" width="10.42578125" style="338" hidden="1"/>
    <col min="14858" max="14858" width="0.85546875" style="338" hidden="1"/>
    <col min="14859" max="15104" width="11.42578125" style="338" hidden="1"/>
    <col min="15105" max="15105" width="17.7109375" style="338" hidden="1"/>
    <col min="15106" max="15106" width="10.85546875" style="338" hidden="1"/>
    <col min="15107" max="15107" width="5.140625" style="338" hidden="1"/>
    <col min="15108" max="15108" width="6.42578125" style="338" hidden="1"/>
    <col min="15109" max="15109" width="10.140625" style="338" hidden="1"/>
    <col min="15110" max="15110" width="10.28515625" style="338" hidden="1"/>
    <col min="15111" max="15111" width="10.140625" style="338" hidden="1"/>
    <col min="15112" max="15113" width="10.42578125" style="338" hidden="1"/>
    <col min="15114" max="15114" width="0.85546875" style="338" hidden="1"/>
    <col min="15115" max="15360" width="11.42578125" style="338" hidden="1"/>
    <col min="15361" max="15361" width="17.7109375" style="338" hidden="1"/>
    <col min="15362" max="15362" width="10.85546875" style="338" hidden="1"/>
    <col min="15363" max="15363" width="5.140625" style="338" hidden="1"/>
    <col min="15364" max="15364" width="6.42578125" style="338" hidden="1"/>
    <col min="15365" max="15365" width="10.140625" style="338" hidden="1"/>
    <col min="15366" max="15366" width="10.28515625" style="338" hidden="1"/>
    <col min="15367" max="15367" width="10.140625" style="338" hidden="1"/>
    <col min="15368" max="15369" width="10.42578125" style="338" hidden="1"/>
    <col min="15370" max="15370" width="0.85546875" style="338" hidden="1"/>
    <col min="15371" max="15616" width="11.42578125" style="338" hidden="1"/>
    <col min="15617" max="15617" width="17.7109375" style="338" hidden="1"/>
    <col min="15618" max="15618" width="10.85546875" style="338" hidden="1"/>
    <col min="15619" max="15619" width="5.140625" style="338" hidden="1"/>
    <col min="15620" max="15620" width="6.42578125" style="338" hidden="1"/>
    <col min="15621" max="15621" width="10.140625" style="338" hidden="1"/>
    <col min="15622" max="15622" width="10.28515625" style="338" hidden="1"/>
    <col min="15623" max="15623" width="10.140625" style="338" hidden="1"/>
    <col min="15624" max="15625" width="10.42578125" style="338" hidden="1"/>
    <col min="15626" max="15626" width="0.85546875" style="338" hidden="1"/>
    <col min="15627" max="15872" width="11.42578125" style="338" hidden="1"/>
    <col min="15873" max="15873" width="17.7109375" style="338" hidden="1"/>
    <col min="15874" max="15874" width="10.85546875" style="338" hidden="1"/>
    <col min="15875" max="15875" width="5.140625" style="338" hidden="1"/>
    <col min="15876" max="15876" width="6.42578125" style="338" hidden="1"/>
    <col min="15877" max="15877" width="10.140625" style="338" hidden="1"/>
    <col min="15878" max="15878" width="10.28515625" style="338" hidden="1"/>
    <col min="15879" max="15879" width="10.140625" style="338" hidden="1"/>
    <col min="15880" max="15881" width="10.42578125" style="338" hidden="1"/>
    <col min="15882" max="15882" width="0.85546875" style="338" hidden="1"/>
    <col min="15883" max="16128" width="11.42578125" style="338" hidden="1"/>
    <col min="16129" max="16129" width="17.7109375" style="338" hidden="1"/>
    <col min="16130" max="16130" width="10.85546875" style="338" hidden="1"/>
    <col min="16131" max="16131" width="5.140625" style="338" hidden="1"/>
    <col min="16132" max="16132" width="6.42578125" style="338" hidden="1"/>
    <col min="16133" max="16133" width="10.140625" style="338" hidden="1"/>
    <col min="16134" max="16134" width="10.28515625" style="338" hidden="1"/>
    <col min="16135" max="16135" width="10.140625" style="338" hidden="1"/>
    <col min="16136" max="16137" width="10.42578125" style="338" hidden="1"/>
    <col min="16138" max="16138" width="0.85546875" style="338" hidden="1"/>
    <col min="16139" max="16384" width="11.42578125" style="338" hidden="1"/>
  </cols>
  <sheetData>
    <row r="1" spans="1:11" s="274" customFormat="1" ht="12" customHeight="1">
      <c r="A1" s="273" t="s">
        <v>272</v>
      </c>
      <c r="B1" s="303"/>
      <c r="C1" s="303"/>
      <c r="D1" s="303"/>
      <c r="E1" s="303"/>
      <c r="F1" s="303"/>
      <c r="G1" s="303"/>
      <c r="H1" s="304"/>
      <c r="I1" s="60" t="s">
        <v>273</v>
      </c>
    </row>
    <row r="2" spans="1:11" s="274" customFormat="1" ht="12" customHeight="1">
      <c r="A2" s="273" t="s">
        <v>274</v>
      </c>
      <c r="B2" s="303"/>
      <c r="C2" s="303"/>
      <c r="D2" s="303"/>
      <c r="E2" s="303"/>
      <c r="F2" s="303"/>
      <c r="G2" s="303"/>
      <c r="H2" s="304"/>
      <c r="I2" s="276"/>
    </row>
    <row r="3" spans="1:11" s="274" customFormat="1" ht="12" customHeight="1">
      <c r="A3" s="275" t="s">
        <v>156</v>
      </c>
      <c r="B3" s="303"/>
      <c r="C3" s="303"/>
      <c r="D3" s="303"/>
      <c r="E3" s="303"/>
      <c r="F3" s="303"/>
      <c r="G3" s="303"/>
      <c r="H3" s="304"/>
      <c r="I3" s="304"/>
    </row>
    <row r="4" spans="1:11" ht="3" customHeight="1">
      <c r="A4" s="336"/>
      <c r="B4" s="336"/>
      <c r="C4" s="336"/>
      <c r="D4" s="336"/>
      <c r="E4" s="336"/>
      <c r="F4" s="336"/>
      <c r="G4" s="336"/>
      <c r="H4" s="336"/>
      <c r="I4" s="336"/>
      <c r="J4" s="337"/>
      <c r="K4" s="337"/>
    </row>
    <row r="5" spans="1:11" ht="3" customHeight="1">
      <c r="A5" s="337"/>
      <c r="B5" s="337"/>
      <c r="C5" s="337"/>
      <c r="D5" s="337"/>
      <c r="E5" s="337"/>
      <c r="F5" s="337"/>
      <c r="G5" s="337"/>
      <c r="H5" s="337"/>
      <c r="I5" s="337"/>
    </row>
    <row r="6" spans="1:11" s="282" customFormat="1" ht="9" customHeight="1">
      <c r="A6" s="749" t="s">
        <v>96</v>
      </c>
      <c r="B6" s="748" t="s">
        <v>275</v>
      </c>
      <c r="C6" s="707"/>
      <c r="D6" s="339" t="s">
        <v>276</v>
      </c>
      <c r="E6" s="339"/>
      <c r="F6" s="355"/>
      <c r="G6" s="339"/>
      <c r="H6" s="748" t="s">
        <v>277</v>
      </c>
      <c r="I6" s="707" t="s">
        <v>278</v>
      </c>
    </row>
    <row r="7" spans="1:11" s="282" customFormat="1" ht="9" customHeight="1">
      <c r="A7" s="750"/>
      <c r="B7" s="751"/>
      <c r="C7" s="707"/>
      <c r="D7" s="707" t="s">
        <v>34</v>
      </c>
      <c r="E7" s="754" t="s">
        <v>279</v>
      </c>
      <c r="F7" s="754" t="s">
        <v>280</v>
      </c>
      <c r="G7" s="707" t="s">
        <v>278</v>
      </c>
      <c r="H7" s="751"/>
      <c r="I7" s="707"/>
    </row>
    <row r="8" spans="1:11" s="282" customFormat="1" ht="9" customHeight="1">
      <c r="A8" s="750"/>
      <c r="B8" s="751"/>
      <c r="C8" s="707"/>
      <c r="D8" s="707"/>
      <c r="E8" s="751"/>
      <c r="F8" s="751"/>
      <c r="G8" s="707"/>
      <c r="H8" s="707"/>
      <c r="I8" s="707"/>
    </row>
    <row r="9" spans="1:11" ht="3" customHeight="1">
      <c r="A9" s="336"/>
      <c r="B9" s="336"/>
      <c r="C9" s="336"/>
      <c r="D9" s="336"/>
      <c r="E9" s="336"/>
      <c r="F9" s="336"/>
      <c r="G9" s="336"/>
      <c r="H9" s="336"/>
      <c r="I9" s="336"/>
    </row>
    <row r="10" spans="1:11" ht="3" customHeight="1">
      <c r="A10" s="337"/>
      <c r="B10" s="337"/>
      <c r="C10" s="337"/>
      <c r="D10" s="337"/>
      <c r="E10" s="337"/>
      <c r="F10" s="337"/>
      <c r="G10" s="337"/>
      <c r="H10" s="337"/>
      <c r="I10" s="337"/>
    </row>
    <row r="11" spans="1:11" s="285" customFormat="1" ht="9" customHeight="1">
      <c r="A11" s="284">
        <v>1995</v>
      </c>
      <c r="B11" s="307"/>
      <c r="C11" s="307"/>
      <c r="D11" s="307"/>
      <c r="E11" s="307"/>
      <c r="F11" s="307"/>
      <c r="G11" s="307"/>
      <c r="H11" s="307"/>
      <c r="I11" s="307"/>
    </row>
    <row r="12" spans="1:11" s="285" customFormat="1" ht="9" customHeight="1">
      <c r="A12" s="288" t="s">
        <v>44</v>
      </c>
      <c r="B12" s="308">
        <f>SUM(B14:B45)</f>
        <v>167509</v>
      </c>
      <c r="C12" s="308"/>
      <c r="D12" s="308">
        <f t="shared" ref="D12:I12" si="0">SUM(D14:D45)</f>
        <v>111154</v>
      </c>
      <c r="E12" s="308">
        <f t="shared" si="0"/>
        <v>69849</v>
      </c>
      <c r="F12" s="308">
        <f t="shared" si="0"/>
        <v>16868</v>
      </c>
      <c r="G12" s="308">
        <f t="shared" si="0"/>
        <v>24437</v>
      </c>
      <c r="H12" s="308">
        <f t="shared" si="0"/>
        <v>5796</v>
      </c>
      <c r="I12" s="308">
        <f t="shared" si="0"/>
        <v>50559</v>
      </c>
    </row>
    <row r="13" spans="1:11" s="285" customFormat="1" ht="3.95" customHeight="1">
      <c r="A13" s="288"/>
      <c r="B13" s="308"/>
      <c r="C13" s="308"/>
      <c r="D13" s="308"/>
      <c r="E13" s="308"/>
      <c r="F13" s="308"/>
      <c r="G13" s="308"/>
      <c r="H13" s="308"/>
      <c r="I13" s="308"/>
    </row>
    <row r="14" spans="1:11" s="285" customFormat="1" ht="9" customHeight="1">
      <c r="A14" s="286" t="s">
        <v>45</v>
      </c>
      <c r="B14" s="295">
        <f t="shared" ref="B14:B45" si="1">SUM(D14,H14:I14)</f>
        <v>1574</v>
      </c>
      <c r="C14" s="295"/>
      <c r="D14" s="295">
        <f t="shared" ref="D14:D45" si="2">SUM(E14:G14)</f>
        <v>812</v>
      </c>
      <c r="E14" s="314">
        <v>538</v>
      </c>
      <c r="F14" s="295">
        <v>9</v>
      </c>
      <c r="G14" s="295">
        <v>265</v>
      </c>
      <c r="H14" s="295">
        <v>8</v>
      </c>
      <c r="I14" s="295">
        <v>754</v>
      </c>
    </row>
    <row r="15" spans="1:11" s="285" customFormat="1" ht="9" customHeight="1">
      <c r="A15" s="286" t="s">
        <v>46</v>
      </c>
      <c r="B15" s="295">
        <f t="shared" si="1"/>
        <v>10160</v>
      </c>
      <c r="C15" s="295"/>
      <c r="D15" s="295">
        <f t="shared" si="2"/>
        <v>6793</v>
      </c>
      <c r="E15" s="314">
        <v>731</v>
      </c>
      <c r="F15" s="295">
        <v>5561</v>
      </c>
      <c r="G15" s="295">
        <v>501</v>
      </c>
      <c r="H15" s="295">
        <v>3</v>
      </c>
      <c r="I15" s="295">
        <v>3364</v>
      </c>
    </row>
    <row r="16" spans="1:11" s="285" customFormat="1" ht="9" customHeight="1">
      <c r="A16" s="286" t="s">
        <v>47</v>
      </c>
      <c r="B16" s="295">
        <f t="shared" si="1"/>
        <v>584</v>
      </c>
      <c r="C16" s="295"/>
      <c r="D16" s="295">
        <f t="shared" si="2"/>
        <v>464</v>
      </c>
      <c r="E16" s="314">
        <v>463</v>
      </c>
      <c r="F16" s="295">
        <v>0</v>
      </c>
      <c r="G16" s="295">
        <v>1</v>
      </c>
      <c r="H16" s="295">
        <v>10</v>
      </c>
      <c r="I16" s="295">
        <v>110</v>
      </c>
    </row>
    <row r="17" spans="1:9" s="285" customFormat="1" ht="9" customHeight="1">
      <c r="A17" s="291" t="s">
        <v>48</v>
      </c>
      <c r="B17" s="296">
        <f t="shared" si="1"/>
        <v>704</v>
      </c>
      <c r="C17" s="296"/>
      <c r="D17" s="296">
        <f t="shared" si="2"/>
        <v>376</v>
      </c>
      <c r="E17" s="313">
        <v>275</v>
      </c>
      <c r="F17" s="296">
        <v>0</v>
      </c>
      <c r="G17" s="296">
        <v>101</v>
      </c>
      <c r="H17" s="296">
        <v>3</v>
      </c>
      <c r="I17" s="296">
        <v>325</v>
      </c>
    </row>
    <row r="18" spans="1:9" s="285" customFormat="1" ht="9" customHeight="1">
      <c r="A18" s="286" t="s">
        <v>49</v>
      </c>
      <c r="B18" s="295">
        <f t="shared" si="1"/>
        <v>5046</v>
      </c>
      <c r="C18" s="295"/>
      <c r="D18" s="295">
        <f t="shared" si="2"/>
        <v>2386</v>
      </c>
      <c r="E18" s="314">
        <v>1432</v>
      </c>
      <c r="F18" s="295">
        <v>844</v>
      </c>
      <c r="G18" s="295">
        <v>110</v>
      </c>
      <c r="H18" s="295">
        <v>152</v>
      </c>
      <c r="I18" s="295">
        <v>2508</v>
      </c>
    </row>
    <row r="19" spans="1:9" s="285" customFormat="1" ht="9" customHeight="1">
      <c r="A19" s="286" t="s">
        <v>50</v>
      </c>
      <c r="B19" s="295">
        <f t="shared" si="1"/>
        <v>834</v>
      </c>
      <c r="C19" s="295"/>
      <c r="D19" s="295">
        <f t="shared" si="2"/>
        <v>379</v>
      </c>
      <c r="E19" s="314">
        <v>287</v>
      </c>
      <c r="F19" s="295">
        <v>81</v>
      </c>
      <c r="G19" s="295">
        <v>11</v>
      </c>
      <c r="H19" s="295">
        <v>211</v>
      </c>
      <c r="I19" s="295">
        <v>244</v>
      </c>
    </row>
    <row r="20" spans="1:9" s="285" customFormat="1" ht="9" customHeight="1">
      <c r="A20" s="286" t="s">
        <v>51</v>
      </c>
      <c r="B20" s="295">
        <f t="shared" si="1"/>
        <v>1726</v>
      </c>
      <c r="C20" s="295"/>
      <c r="D20" s="295">
        <f t="shared" si="2"/>
        <v>1476</v>
      </c>
      <c r="E20" s="314">
        <v>183</v>
      </c>
      <c r="F20" s="295">
        <v>0</v>
      </c>
      <c r="G20" s="295">
        <v>1293</v>
      </c>
      <c r="H20" s="295">
        <v>245</v>
      </c>
      <c r="I20" s="295">
        <v>5</v>
      </c>
    </row>
    <row r="21" spans="1:9" s="285" customFormat="1" ht="9" customHeight="1">
      <c r="A21" s="291" t="s">
        <v>52</v>
      </c>
      <c r="B21" s="296">
        <f t="shared" si="1"/>
        <v>12035</v>
      </c>
      <c r="C21" s="296"/>
      <c r="D21" s="296">
        <f t="shared" si="2"/>
        <v>11110</v>
      </c>
      <c r="E21" s="313">
        <v>4181</v>
      </c>
      <c r="F21" s="296">
        <v>4298</v>
      </c>
      <c r="G21" s="296">
        <v>2631</v>
      </c>
      <c r="H21" s="296">
        <v>203</v>
      </c>
      <c r="I21" s="296">
        <v>722</v>
      </c>
    </row>
    <row r="22" spans="1:9" s="285" customFormat="1" ht="9" customHeight="1">
      <c r="A22" s="286" t="s">
        <v>53</v>
      </c>
      <c r="B22" s="295">
        <f t="shared" si="1"/>
        <v>35003</v>
      </c>
      <c r="C22" s="295"/>
      <c r="D22" s="295">
        <f t="shared" si="2"/>
        <v>25606</v>
      </c>
      <c r="E22" s="314">
        <v>19189</v>
      </c>
      <c r="F22" s="295">
        <v>62</v>
      </c>
      <c r="G22" s="295">
        <v>6355</v>
      </c>
      <c r="H22" s="295">
        <v>36</v>
      </c>
      <c r="I22" s="295">
        <v>9361</v>
      </c>
    </row>
    <row r="23" spans="1:9" s="285" customFormat="1" ht="9" customHeight="1">
      <c r="A23" s="286" t="s">
        <v>54</v>
      </c>
      <c r="B23" s="295">
        <f t="shared" si="1"/>
        <v>2010</v>
      </c>
      <c r="C23" s="295"/>
      <c r="D23" s="295">
        <f t="shared" si="2"/>
        <v>2006</v>
      </c>
      <c r="E23" s="314">
        <v>1768</v>
      </c>
      <c r="F23" s="295">
        <v>47</v>
      </c>
      <c r="G23" s="295">
        <v>191</v>
      </c>
      <c r="H23" s="295">
        <v>3</v>
      </c>
      <c r="I23" s="295">
        <v>1</v>
      </c>
    </row>
    <row r="24" spans="1:9" s="285" customFormat="1" ht="9" customHeight="1">
      <c r="A24" s="286" t="s">
        <v>55</v>
      </c>
      <c r="B24" s="295">
        <f t="shared" si="1"/>
        <v>7328</v>
      </c>
      <c r="C24" s="295"/>
      <c r="D24" s="295">
        <f t="shared" si="2"/>
        <v>5142</v>
      </c>
      <c r="E24" s="314">
        <v>3694</v>
      </c>
      <c r="F24" s="295">
        <v>13</v>
      </c>
      <c r="G24" s="295">
        <v>1435</v>
      </c>
      <c r="H24" s="295">
        <v>1025</v>
      </c>
      <c r="I24" s="295">
        <v>1161</v>
      </c>
    </row>
    <row r="25" spans="1:9" s="285" customFormat="1" ht="9" customHeight="1">
      <c r="A25" s="291" t="s">
        <v>56</v>
      </c>
      <c r="B25" s="296">
        <f t="shared" si="1"/>
        <v>3615</v>
      </c>
      <c r="C25" s="296"/>
      <c r="D25" s="296">
        <f t="shared" si="2"/>
        <v>2249</v>
      </c>
      <c r="E25" s="313">
        <v>159</v>
      </c>
      <c r="F25" s="296">
        <v>473</v>
      </c>
      <c r="G25" s="296">
        <v>1617</v>
      </c>
      <c r="H25" s="296">
        <v>309</v>
      </c>
      <c r="I25" s="296">
        <v>1057</v>
      </c>
    </row>
    <row r="26" spans="1:9" s="285" customFormat="1" ht="9" customHeight="1">
      <c r="A26" s="286" t="s">
        <v>57</v>
      </c>
      <c r="B26" s="295">
        <f t="shared" si="1"/>
        <v>1340</v>
      </c>
      <c r="C26" s="295"/>
      <c r="D26" s="295">
        <f t="shared" si="2"/>
        <v>1337</v>
      </c>
      <c r="E26" s="314">
        <v>853</v>
      </c>
      <c r="F26" s="295">
        <v>481</v>
      </c>
      <c r="G26" s="295">
        <v>3</v>
      </c>
      <c r="H26" s="295">
        <v>0</v>
      </c>
      <c r="I26" s="295">
        <v>3</v>
      </c>
    </row>
    <row r="27" spans="1:9" s="285" customFormat="1" ht="9" customHeight="1">
      <c r="A27" s="286" t="s">
        <v>58</v>
      </c>
      <c r="B27" s="295">
        <f t="shared" si="1"/>
        <v>7881</v>
      </c>
      <c r="C27" s="295"/>
      <c r="D27" s="295">
        <f t="shared" si="2"/>
        <v>7870</v>
      </c>
      <c r="E27" s="314">
        <v>7847</v>
      </c>
      <c r="F27" s="295">
        <v>19</v>
      </c>
      <c r="G27" s="295">
        <v>4</v>
      </c>
      <c r="H27" s="295">
        <v>0</v>
      </c>
      <c r="I27" s="295">
        <v>11</v>
      </c>
    </row>
    <row r="28" spans="1:9" s="285" customFormat="1" ht="9" customHeight="1">
      <c r="A28" s="286" t="s">
        <v>59</v>
      </c>
      <c r="B28" s="295">
        <f t="shared" si="1"/>
        <v>10625</v>
      </c>
      <c r="C28" s="295"/>
      <c r="D28" s="295">
        <f t="shared" si="2"/>
        <v>9676</v>
      </c>
      <c r="E28" s="314">
        <v>6645</v>
      </c>
      <c r="F28" s="295">
        <v>124</v>
      </c>
      <c r="G28" s="295">
        <v>2907</v>
      </c>
      <c r="H28" s="295">
        <v>10</v>
      </c>
      <c r="I28" s="295">
        <v>939</v>
      </c>
    </row>
    <row r="29" spans="1:9" s="285" customFormat="1" ht="9" customHeight="1">
      <c r="A29" s="291" t="s">
        <v>60</v>
      </c>
      <c r="B29" s="296">
        <f t="shared" si="1"/>
        <v>4327</v>
      </c>
      <c r="C29" s="296"/>
      <c r="D29" s="296">
        <f t="shared" si="2"/>
        <v>2070</v>
      </c>
      <c r="E29" s="313">
        <v>1336</v>
      </c>
      <c r="F29" s="296">
        <v>704</v>
      </c>
      <c r="G29" s="296">
        <v>30</v>
      </c>
      <c r="H29" s="296">
        <v>1446</v>
      </c>
      <c r="I29" s="296">
        <v>811</v>
      </c>
    </row>
    <row r="30" spans="1:9" s="285" customFormat="1" ht="9" customHeight="1">
      <c r="A30" s="286" t="s">
        <v>61</v>
      </c>
      <c r="B30" s="295">
        <f t="shared" si="1"/>
        <v>2579</v>
      </c>
      <c r="C30" s="295"/>
      <c r="D30" s="295">
        <f t="shared" si="2"/>
        <v>2425</v>
      </c>
      <c r="E30" s="314">
        <v>1143</v>
      </c>
      <c r="F30" s="295">
        <v>4</v>
      </c>
      <c r="G30" s="295">
        <v>1278</v>
      </c>
      <c r="H30" s="295">
        <v>13</v>
      </c>
      <c r="I30" s="295">
        <v>141</v>
      </c>
    </row>
    <row r="31" spans="1:9" s="285" customFormat="1" ht="9" customHeight="1">
      <c r="A31" s="286" t="s">
        <v>62</v>
      </c>
      <c r="B31" s="295">
        <f t="shared" si="1"/>
        <v>1295</v>
      </c>
      <c r="C31" s="295"/>
      <c r="D31" s="295">
        <f t="shared" si="2"/>
        <v>876</v>
      </c>
      <c r="E31" s="314">
        <v>874</v>
      </c>
      <c r="F31" s="295">
        <v>2</v>
      </c>
      <c r="G31" s="295">
        <v>0</v>
      </c>
      <c r="H31" s="295">
        <v>15</v>
      </c>
      <c r="I31" s="295">
        <v>404</v>
      </c>
    </row>
    <row r="32" spans="1:9" s="285" customFormat="1" ht="9" customHeight="1">
      <c r="A32" s="286" t="s">
        <v>63</v>
      </c>
      <c r="B32" s="295">
        <f t="shared" si="1"/>
        <v>16853</v>
      </c>
      <c r="C32" s="295"/>
      <c r="D32" s="295">
        <f t="shared" si="2"/>
        <v>0</v>
      </c>
      <c r="E32" s="371">
        <v>0</v>
      </c>
      <c r="F32" s="371">
        <v>0</v>
      </c>
      <c r="G32" s="371">
        <v>0</v>
      </c>
      <c r="H32" s="371">
        <v>0</v>
      </c>
      <c r="I32" s="295">
        <v>16853</v>
      </c>
    </row>
    <row r="33" spans="1:9" s="285" customFormat="1" ht="9" customHeight="1">
      <c r="A33" s="291" t="s">
        <v>64</v>
      </c>
      <c r="B33" s="296">
        <f t="shared" si="1"/>
        <v>1603</v>
      </c>
      <c r="C33" s="296"/>
      <c r="D33" s="296">
        <f t="shared" si="2"/>
        <v>1483</v>
      </c>
      <c r="E33" s="313">
        <v>974</v>
      </c>
      <c r="F33" s="296">
        <v>16</v>
      </c>
      <c r="G33" s="296">
        <v>493</v>
      </c>
      <c r="H33" s="296">
        <v>2</v>
      </c>
      <c r="I33" s="296">
        <v>118</v>
      </c>
    </row>
    <row r="34" spans="1:9" s="285" customFormat="1" ht="9" customHeight="1">
      <c r="A34" s="286" t="s">
        <v>65</v>
      </c>
      <c r="B34" s="295">
        <f t="shared" si="1"/>
        <v>4855</v>
      </c>
      <c r="C34" s="295"/>
      <c r="D34" s="295">
        <f t="shared" si="2"/>
        <v>4702</v>
      </c>
      <c r="E34" s="314">
        <v>4158</v>
      </c>
      <c r="F34" s="295">
        <v>270</v>
      </c>
      <c r="G34" s="295">
        <v>274</v>
      </c>
      <c r="H34" s="295">
        <v>115</v>
      </c>
      <c r="I34" s="295">
        <v>38</v>
      </c>
    </row>
    <row r="35" spans="1:9" s="285" customFormat="1" ht="9" customHeight="1">
      <c r="A35" s="286" t="s">
        <v>66</v>
      </c>
      <c r="B35" s="295">
        <f t="shared" si="1"/>
        <v>3894</v>
      </c>
      <c r="C35" s="295"/>
      <c r="D35" s="295">
        <f t="shared" si="2"/>
        <v>582</v>
      </c>
      <c r="E35" s="371">
        <v>0</v>
      </c>
      <c r="F35" s="295">
        <v>582</v>
      </c>
      <c r="G35" s="295">
        <v>0</v>
      </c>
      <c r="H35" s="295">
        <v>0</v>
      </c>
      <c r="I35" s="295">
        <v>3312</v>
      </c>
    </row>
    <row r="36" spans="1:9" s="285" customFormat="1" ht="9" customHeight="1">
      <c r="A36" s="286" t="s">
        <v>67</v>
      </c>
      <c r="B36" s="295">
        <f t="shared" si="1"/>
        <v>1243</v>
      </c>
      <c r="C36" s="295"/>
      <c r="D36" s="295">
        <f t="shared" si="2"/>
        <v>561</v>
      </c>
      <c r="E36" s="314">
        <v>226</v>
      </c>
      <c r="F36" s="295">
        <v>9</v>
      </c>
      <c r="G36" s="295">
        <v>326</v>
      </c>
      <c r="H36" s="295">
        <v>326</v>
      </c>
      <c r="I36" s="295">
        <v>356</v>
      </c>
    </row>
    <row r="37" spans="1:9" s="285" customFormat="1" ht="9" customHeight="1">
      <c r="A37" s="291" t="s">
        <v>68</v>
      </c>
      <c r="B37" s="296">
        <f t="shared" si="1"/>
        <v>2226</v>
      </c>
      <c r="C37" s="296"/>
      <c r="D37" s="296">
        <f t="shared" si="2"/>
        <v>2185</v>
      </c>
      <c r="E37" s="313">
        <v>1866</v>
      </c>
      <c r="F37" s="296">
        <v>35</v>
      </c>
      <c r="G37" s="296">
        <v>284</v>
      </c>
      <c r="H37" s="296">
        <v>6</v>
      </c>
      <c r="I37" s="296">
        <v>35</v>
      </c>
    </row>
    <row r="38" spans="1:9" s="285" customFormat="1" ht="9" customHeight="1">
      <c r="A38" s="286" t="s">
        <v>69</v>
      </c>
      <c r="B38" s="295">
        <f t="shared" si="1"/>
        <v>7139</v>
      </c>
      <c r="C38" s="295"/>
      <c r="D38" s="295">
        <f t="shared" si="2"/>
        <v>5606</v>
      </c>
      <c r="E38" s="314">
        <v>1297</v>
      </c>
      <c r="F38" s="295">
        <v>3059</v>
      </c>
      <c r="G38" s="295">
        <v>1250</v>
      </c>
      <c r="H38" s="295">
        <v>220</v>
      </c>
      <c r="I38" s="295">
        <v>1313</v>
      </c>
    </row>
    <row r="39" spans="1:9" s="285" customFormat="1" ht="9" customHeight="1">
      <c r="A39" s="286" t="s">
        <v>70</v>
      </c>
      <c r="B39" s="295">
        <f t="shared" si="1"/>
        <v>3676</v>
      </c>
      <c r="C39" s="295"/>
      <c r="D39" s="295">
        <f t="shared" si="2"/>
        <v>3494</v>
      </c>
      <c r="E39" s="314">
        <v>3330</v>
      </c>
      <c r="F39" s="295">
        <v>19</v>
      </c>
      <c r="G39" s="295">
        <v>145</v>
      </c>
      <c r="H39" s="295">
        <v>4</v>
      </c>
      <c r="I39" s="295">
        <v>178</v>
      </c>
    </row>
    <row r="40" spans="1:9" s="285" customFormat="1" ht="9" customHeight="1">
      <c r="A40" s="286" t="s">
        <v>71</v>
      </c>
      <c r="B40" s="295">
        <f t="shared" si="1"/>
        <v>2869</v>
      </c>
      <c r="C40" s="295"/>
      <c r="D40" s="295">
        <f t="shared" si="2"/>
        <v>19</v>
      </c>
      <c r="E40" s="371">
        <v>0</v>
      </c>
      <c r="F40" s="295">
        <v>0</v>
      </c>
      <c r="G40" s="295">
        <v>19</v>
      </c>
      <c r="H40" s="295">
        <v>0</v>
      </c>
      <c r="I40" s="295">
        <v>2850</v>
      </c>
    </row>
    <row r="41" spans="1:9" s="285" customFormat="1" ht="9" customHeight="1">
      <c r="A41" s="291" t="s">
        <v>72</v>
      </c>
      <c r="B41" s="296">
        <f t="shared" si="1"/>
        <v>4743</v>
      </c>
      <c r="C41" s="296"/>
      <c r="D41" s="296">
        <f t="shared" si="2"/>
        <v>3245</v>
      </c>
      <c r="E41" s="313">
        <v>2931</v>
      </c>
      <c r="F41" s="296">
        <v>75</v>
      </c>
      <c r="G41" s="296">
        <v>239</v>
      </c>
      <c r="H41" s="296">
        <v>94</v>
      </c>
      <c r="I41" s="296">
        <v>1404</v>
      </c>
    </row>
    <row r="42" spans="1:9" s="285" customFormat="1" ht="9" customHeight="1">
      <c r="A42" s="286" t="s">
        <v>73</v>
      </c>
      <c r="B42" s="295">
        <f t="shared" si="1"/>
        <v>428</v>
      </c>
      <c r="C42" s="295"/>
      <c r="D42" s="295">
        <f t="shared" si="2"/>
        <v>428</v>
      </c>
      <c r="E42" s="371">
        <v>0</v>
      </c>
      <c r="F42" s="295">
        <v>17</v>
      </c>
      <c r="G42" s="295">
        <v>411</v>
      </c>
      <c r="H42" s="295">
        <v>0</v>
      </c>
      <c r="I42" s="295">
        <v>0</v>
      </c>
    </row>
    <row r="43" spans="1:9" s="285" customFormat="1" ht="9" customHeight="1">
      <c r="A43" s="286" t="s">
        <v>74</v>
      </c>
      <c r="B43" s="295">
        <f t="shared" si="1"/>
        <v>6019</v>
      </c>
      <c r="C43" s="295"/>
      <c r="D43" s="295">
        <f t="shared" si="2"/>
        <v>3728</v>
      </c>
      <c r="E43" s="314">
        <v>1452</v>
      </c>
      <c r="F43" s="295">
        <v>27</v>
      </c>
      <c r="G43" s="295">
        <v>2249</v>
      </c>
      <c r="H43" s="295">
        <v>143</v>
      </c>
      <c r="I43" s="295">
        <v>2148</v>
      </c>
    </row>
    <row r="44" spans="1:9" s="285" customFormat="1" ht="9" customHeight="1">
      <c r="A44" s="286" t="s">
        <v>75</v>
      </c>
      <c r="B44" s="295">
        <f t="shared" si="1"/>
        <v>2584</v>
      </c>
      <c r="C44" s="295"/>
      <c r="D44" s="295">
        <f t="shared" si="2"/>
        <v>1487</v>
      </c>
      <c r="E44" s="314">
        <v>1466</v>
      </c>
      <c r="F44" s="295">
        <v>12</v>
      </c>
      <c r="G44" s="295">
        <v>9</v>
      </c>
      <c r="H44" s="295">
        <v>1066</v>
      </c>
      <c r="I44" s="295">
        <v>31</v>
      </c>
    </row>
    <row r="45" spans="1:9" s="285" customFormat="1" ht="9" customHeight="1">
      <c r="A45" s="291" t="s">
        <v>76</v>
      </c>
      <c r="B45" s="296">
        <f t="shared" si="1"/>
        <v>711</v>
      </c>
      <c r="C45" s="296"/>
      <c r="D45" s="296">
        <f t="shared" si="2"/>
        <v>581</v>
      </c>
      <c r="E45" s="313">
        <v>551</v>
      </c>
      <c r="F45" s="296">
        <v>25</v>
      </c>
      <c r="G45" s="296">
        <v>5</v>
      </c>
      <c r="H45" s="296">
        <v>128</v>
      </c>
      <c r="I45" s="296">
        <v>2</v>
      </c>
    </row>
    <row r="46" spans="1:9" s="285" customFormat="1" ht="9" customHeight="1">
      <c r="A46" s="286"/>
      <c r="B46" s="295"/>
      <c r="C46" s="295"/>
      <c r="D46" s="295"/>
      <c r="E46" s="314"/>
      <c r="F46" s="295"/>
      <c r="G46" s="295"/>
      <c r="H46" s="295"/>
      <c r="I46" s="295"/>
    </row>
    <row r="47" spans="1:9" s="285" customFormat="1" ht="9" customHeight="1">
      <c r="A47" s="284">
        <v>1996</v>
      </c>
      <c r="B47" s="307"/>
      <c r="C47" s="307"/>
      <c r="D47" s="307"/>
      <c r="E47" s="307"/>
      <c r="F47" s="307"/>
      <c r="G47" s="307"/>
      <c r="H47" s="307"/>
      <c r="I47" s="307"/>
    </row>
    <row r="48" spans="1:9" s="285" customFormat="1" ht="9" customHeight="1">
      <c r="A48" s="288" t="s">
        <v>44</v>
      </c>
      <c r="B48" s="308">
        <f>SUM(B50:B81)</f>
        <v>165061</v>
      </c>
      <c r="C48" s="308"/>
      <c r="D48" s="308">
        <f t="shared" ref="D48:I48" si="3">SUM(D50:D81)</f>
        <v>119082</v>
      </c>
      <c r="E48" s="308">
        <f t="shared" si="3"/>
        <v>56074</v>
      </c>
      <c r="F48" s="308">
        <f t="shared" si="3"/>
        <v>41340</v>
      </c>
      <c r="G48" s="308">
        <f t="shared" si="3"/>
        <v>21668</v>
      </c>
      <c r="H48" s="308">
        <f t="shared" si="3"/>
        <v>5310</v>
      </c>
      <c r="I48" s="308">
        <f t="shared" si="3"/>
        <v>40669</v>
      </c>
    </row>
    <row r="49" spans="1:9" s="285" customFormat="1" ht="3.95" customHeight="1">
      <c r="A49" s="288"/>
      <c r="B49" s="308"/>
      <c r="C49" s="308"/>
      <c r="D49" s="308"/>
      <c r="E49" s="308"/>
      <c r="F49" s="308"/>
      <c r="G49" s="308"/>
      <c r="H49" s="308"/>
      <c r="I49" s="308"/>
    </row>
    <row r="50" spans="1:9" s="285" customFormat="1" ht="9" customHeight="1">
      <c r="A50" s="286" t="s">
        <v>45</v>
      </c>
      <c r="B50" s="295">
        <f t="shared" ref="B50:B81" si="4">SUM(D50,H50:I50)</f>
        <v>1152</v>
      </c>
      <c r="C50" s="295"/>
      <c r="D50" s="295">
        <f t="shared" ref="D50:D81" si="5">SUM(E50:G50)</f>
        <v>765</v>
      </c>
      <c r="E50" s="314">
        <v>335</v>
      </c>
      <c r="F50" s="295">
        <v>0</v>
      </c>
      <c r="G50" s="295">
        <v>430</v>
      </c>
      <c r="H50" s="295">
        <v>58</v>
      </c>
      <c r="I50" s="295">
        <v>329</v>
      </c>
    </row>
    <row r="51" spans="1:9" s="285" customFormat="1" ht="9" customHeight="1">
      <c r="A51" s="286" t="s">
        <v>46</v>
      </c>
      <c r="B51" s="295">
        <f t="shared" si="4"/>
        <v>6088</v>
      </c>
      <c r="C51" s="295"/>
      <c r="D51" s="295">
        <f t="shared" si="5"/>
        <v>2835</v>
      </c>
      <c r="E51" s="314">
        <v>792</v>
      </c>
      <c r="F51" s="295">
        <v>1827</v>
      </c>
      <c r="G51" s="295">
        <v>216</v>
      </c>
      <c r="H51" s="295">
        <v>7</v>
      </c>
      <c r="I51" s="295">
        <v>3246</v>
      </c>
    </row>
    <row r="52" spans="1:9" s="285" customFormat="1" ht="9" customHeight="1">
      <c r="A52" s="286" t="s">
        <v>47</v>
      </c>
      <c r="B52" s="295">
        <f t="shared" si="4"/>
        <v>459</v>
      </c>
      <c r="C52" s="295"/>
      <c r="D52" s="295">
        <f t="shared" si="5"/>
        <v>250</v>
      </c>
      <c r="E52" s="314">
        <v>250</v>
      </c>
      <c r="F52" s="295">
        <v>0</v>
      </c>
      <c r="G52" s="295">
        <v>0</v>
      </c>
      <c r="H52" s="295">
        <v>137</v>
      </c>
      <c r="I52" s="295">
        <v>72</v>
      </c>
    </row>
    <row r="53" spans="1:9" s="285" customFormat="1" ht="9" customHeight="1">
      <c r="A53" s="291" t="s">
        <v>48</v>
      </c>
      <c r="B53" s="296">
        <f t="shared" si="4"/>
        <v>653</v>
      </c>
      <c r="C53" s="296"/>
      <c r="D53" s="296">
        <f t="shared" si="5"/>
        <v>330</v>
      </c>
      <c r="E53" s="372">
        <v>0</v>
      </c>
      <c r="F53" s="296">
        <v>0</v>
      </c>
      <c r="G53" s="296">
        <v>330</v>
      </c>
      <c r="H53" s="296">
        <v>0</v>
      </c>
      <c r="I53" s="296">
        <v>323</v>
      </c>
    </row>
    <row r="54" spans="1:9" s="285" customFormat="1" ht="9" customHeight="1">
      <c r="A54" s="286" t="s">
        <v>49</v>
      </c>
      <c r="B54" s="295">
        <f t="shared" si="4"/>
        <v>4153</v>
      </c>
      <c r="C54" s="295"/>
      <c r="D54" s="295">
        <f t="shared" si="5"/>
        <v>1594</v>
      </c>
      <c r="E54" s="314">
        <v>1348</v>
      </c>
      <c r="F54" s="295">
        <v>89</v>
      </c>
      <c r="G54" s="295">
        <v>157</v>
      </c>
      <c r="H54" s="295">
        <v>6</v>
      </c>
      <c r="I54" s="295">
        <v>2553</v>
      </c>
    </row>
    <row r="55" spans="1:9" s="285" customFormat="1" ht="9" customHeight="1">
      <c r="A55" s="286" t="s">
        <v>50</v>
      </c>
      <c r="B55" s="295">
        <f t="shared" si="4"/>
        <v>711</v>
      </c>
      <c r="C55" s="295"/>
      <c r="D55" s="295">
        <f t="shared" si="5"/>
        <v>362</v>
      </c>
      <c r="E55" s="314">
        <v>232</v>
      </c>
      <c r="F55" s="295">
        <v>50</v>
      </c>
      <c r="G55" s="295">
        <v>80</v>
      </c>
      <c r="H55" s="295">
        <v>150</v>
      </c>
      <c r="I55" s="295">
        <v>199</v>
      </c>
    </row>
    <row r="56" spans="1:9" s="285" customFormat="1" ht="9" customHeight="1">
      <c r="A56" s="286" t="s">
        <v>51</v>
      </c>
      <c r="B56" s="295">
        <f t="shared" si="4"/>
        <v>1320</v>
      </c>
      <c r="C56" s="295"/>
      <c r="D56" s="295">
        <f t="shared" si="5"/>
        <v>1316</v>
      </c>
      <c r="E56" s="314">
        <v>430</v>
      </c>
      <c r="F56" s="295">
        <v>41</v>
      </c>
      <c r="G56" s="295">
        <v>845</v>
      </c>
      <c r="H56" s="295">
        <v>0</v>
      </c>
      <c r="I56" s="295">
        <v>4</v>
      </c>
    </row>
    <row r="57" spans="1:9" s="285" customFormat="1" ht="9" customHeight="1">
      <c r="A57" s="291" t="s">
        <v>52</v>
      </c>
      <c r="B57" s="296">
        <f t="shared" si="4"/>
        <v>6346</v>
      </c>
      <c r="C57" s="296"/>
      <c r="D57" s="296">
        <f t="shared" si="5"/>
        <v>4081</v>
      </c>
      <c r="E57" s="313">
        <v>4030</v>
      </c>
      <c r="F57" s="296">
        <v>6</v>
      </c>
      <c r="G57" s="296">
        <v>45</v>
      </c>
      <c r="H57" s="296">
        <v>39</v>
      </c>
      <c r="I57" s="296">
        <v>2226</v>
      </c>
    </row>
    <row r="58" spans="1:9" s="285" customFormat="1" ht="9" customHeight="1">
      <c r="A58" s="286" t="s">
        <v>53</v>
      </c>
      <c r="B58" s="295">
        <f t="shared" si="4"/>
        <v>29061</v>
      </c>
      <c r="C58" s="295"/>
      <c r="D58" s="295">
        <f t="shared" si="5"/>
        <v>20160</v>
      </c>
      <c r="E58" s="314">
        <v>12096</v>
      </c>
      <c r="F58" s="295">
        <v>12</v>
      </c>
      <c r="G58" s="295">
        <v>8052</v>
      </c>
      <c r="H58" s="295">
        <v>8</v>
      </c>
      <c r="I58" s="295">
        <v>8893</v>
      </c>
    </row>
    <row r="59" spans="1:9" s="285" customFormat="1" ht="9" customHeight="1">
      <c r="A59" s="286" t="s">
        <v>54</v>
      </c>
      <c r="B59" s="295">
        <f t="shared" si="4"/>
        <v>1921</v>
      </c>
      <c r="C59" s="295"/>
      <c r="D59" s="295">
        <f t="shared" si="5"/>
        <v>1919</v>
      </c>
      <c r="E59" s="314">
        <v>1794</v>
      </c>
      <c r="F59" s="295">
        <v>2</v>
      </c>
      <c r="G59" s="295">
        <v>123</v>
      </c>
      <c r="H59" s="295">
        <v>0</v>
      </c>
      <c r="I59" s="295">
        <v>2</v>
      </c>
    </row>
    <row r="60" spans="1:9" s="285" customFormat="1" ht="9" customHeight="1">
      <c r="A60" s="286" t="s">
        <v>55</v>
      </c>
      <c r="B60" s="295">
        <f t="shared" si="4"/>
        <v>7085</v>
      </c>
      <c r="C60" s="295"/>
      <c r="D60" s="295">
        <f t="shared" si="5"/>
        <v>4796</v>
      </c>
      <c r="E60" s="314">
        <v>3359</v>
      </c>
      <c r="F60" s="295">
        <v>90</v>
      </c>
      <c r="G60" s="295">
        <v>1347</v>
      </c>
      <c r="H60" s="295">
        <v>388</v>
      </c>
      <c r="I60" s="295">
        <v>1901</v>
      </c>
    </row>
    <row r="61" spans="1:9" s="285" customFormat="1" ht="9" customHeight="1">
      <c r="A61" s="291" t="s">
        <v>56</v>
      </c>
      <c r="B61" s="296">
        <f t="shared" si="4"/>
        <v>3268</v>
      </c>
      <c r="C61" s="296"/>
      <c r="D61" s="296">
        <f t="shared" si="5"/>
        <v>2095</v>
      </c>
      <c r="E61" s="313">
        <v>410</v>
      </c>
      <c r="F61" s="296">
        <v>468</v>
      </c>
      <c r="G61" s="296">
        <v>1217</v>
      </c>
      <c r="H61" s="296">
        <v>248</v>
      </c>
      <c r="I61" s="296">
        <v>925</v>
      </c>
    </row>
    <row r="62" spans="1:9" s="285" customFormat="1" ht="9" customHeight="1">
      <c r="A62" s="286" t="s">
        <v>57</v>
      </c>
      <c r="B62" s="295">
        <f t="shared" si="4"/>
        <v>1559</v>
      </c>
      <c r="C62" s="295"/>
      <c r="D62" s="295">
        <f t="shared" si="5"/>
        <v>1549</v>
      </c>
      <c r="E62" s="314">
        <v>695</v>
      </c>
      <c r="F62" s="295">
        <v>854</v>
      </c>
      <c r="G62" s="295">
        <v>0</v>
      </c>
      <c r="H62" s="295">
        <v>1</v>
      </c>
      <c r="I62" s="295">
        <v>9</v>
      </c>
    </row>
    <row r="63" spans="1:9" s="285" customFormat="1" ht="9" customHeight="1">
      <c r="A63" s="286" t="s">
        <v>58</v>
      </c>
      <c r="B63" s="295">
        <f t="shared" si="4"/>
        <v>6996</v>
      </c>
      <c r="C63" s="295"/>
      <c r="D63" s="295">
        <f t="shared" si="5"/>
        <v>6696</v>
      </c>
      <c r="E63" s="314">
        <v>6621</v>
      </c>
      <c r="F63" s="295">
        <v>5</v>
      </c>
      <c r="G63" s="295">
        <v>70</v>
      </c>
      <c r="H63" s="295">
        <v>91</v>
      </c>
      <c r="I63" s="295">
        <v>209</v>
      </c>
    </row>
    <row r="64" spans="1:9" s="285" customFormat="1" ht="9" customHeight="1">
      <c r="A64" s="286" t="s">
        <v>59</v>
      </c>
      <c r="B64" s="295">
        <f t="shared" si="4"/>
        <v>9088</v>
      </c>
      <c r="C64" s="295"/>
      <c r="D64" s="295">
        <f t="shared" si="5"/>
        <v>8303</v>
      </c>
      <c r="E64" s="314">
        <v>5867</v>
      </c>
      <c r="F64" s="295">
        <v>8</v>
      </c>
      <c r="G64" s="295">
        <v>2428</v>
      </c>
      <c r="H64" s="295">
        <v>3</v>
      </c>
      <c r="I64" s="295">
        <v>782</v>
      </c>
    </row>
    <row r="65" spans="1:9" s="285" customFormat="1" ht="9" customHeight="1">
      <c r="A65" s="291" t="s">
        <v>60</v>
      </c>
      <c r="B65" s="296">
        <f t="shared" si="4"/>
        <v>3552</v>
      </c>
      <c r="C65" s="296"/>
      <c r="D65" s="296">
        <f t="shared" si="5"/>
        <v>1897</v>
      </c>
      <c r="E65" s="313">
        <v>1185</v>
      </c>
      <c r="F65" s="296">
        <v>684</v>
      </c>
      <c r="G65" s="296">
        <v>28</v>
      </c>
      <c r="H65" s="296">
        <v>1412</v>
      </c>
      <c r="I65" s="296">
        <v>243</v>
      </c>
    </row>
    <row r="66" spans="1:9" s="285" customFormat="1" ht="9" customHeight="1">
      <c r="A66" s="286" t="s">
        <v>61</v>
      </c>
      <c r="B66" s="295">
        <f t="shared" si="4"/>
        <v>2146</v>
      </c>
      <c r="C66" s="295"/>
      <c r="D66" s="295">
        <f t="shared" si="5"/>
        <v>1990</v>
      </c>
      <c r="E66" s="314">
        <v>1275</v>
      </c>
      <c r="F66" s="295">
        <v>17</v>
      </c>
      <c r="G66" s="295">
        <v>698</v>
      </c>
      <c r="H66" s="295">
        <v>20</v>
      </c>
      <c r="I66" s="295">
        <v>136</v>
      </c>
    </row>
    <row r="67" spans="1:9" s="285" customFormat="1" ht="9" customHeight="1">
      <c r="A67" s="286" t="s">
        <v>62</v>
      </c>
      <c r="B67" s="295">
        <f t="shared" si="4"/>
        <v>746</v>
      </c>
      <c r="C67" s="295"/>
      <c r="D67" s="295">
        <f t="shared" si="5"/>
        <v>520</v>
      </c>
      <c r="E67" s="314">
        <v>506</v>
      </c>
      <c r="F67" s="295">
        <v>7</v>
      </c>
      <c r="G67" s="295">
        <v>7</v>
      </c>
      <c r="H67" s="295">
        <v>48</v>
      </c>
      <c r="I67" s="295">
        <v>178</v>
      </c>
    </row>
    <row r="68" spans="1:9" s="285" customFormat="1" ht="9" customHeight="1">
      <c r="A68" s="286" t="s">
        <v>63</v>
      </c>
      <c r="B68" s="295">
        <f t="shared" si="4"/>
        <v>7970</v>
      </c>
      <c r="C68" s="295"/>
      <c r="D68" s="295">
        <f t="shared" si="5"/>
        <v>0</v>
      </c>
      <c r="E68" s="371">
        <v>0</v>
      </c>
      <c r="F68" s="295">
        <v>0</v>
      </c>
      <c r="G68" s="295">
        <v>0</v>
      </c>
      <c r="H68" s="295">
        <v>0</v>
      </c>
      <c r="I68" s="295">
        <v>7970</v>
      </c>
    </row>
    <row r="69" spans="1:9" s="285" customFormat="1" ht="9" customHeight="1">
      <c r="A69" s="291" t="s">
        <v>64</v>
      </c>
      <c r="B69" s="296">
        <f t="shared" si="4"/>
        <v>1593</v>
      </c>
      <c r="C69" s="296"/>
      <c r="D69" s="296">
        <f t="shared" si="5"/>
        <v>1547</v>
      </c>
      <c r="E69" s="313">
        <v>869</v>
      </c>
      <c r="F69" s="296">
        <v>46</v>
      </c>
      <c r="G69" s="296">
        <v>632</v>
      </c>
      <c r="H69" s="296">
        <v>12</v>
      </c>
      <c r="I69" s="296">
        <v>34</v>
      </c>
    </row>
    <row r="70" spans="1:9" s="285" customFormat="1" ht="9" customHeight="1">
      <c r="A70" s="286" t="s">
        <v>65</v>
      </c>
      <c r="B70" s="295">
        <f t="shared" si="4"/>
        <v>4503</v>
      </c>
      <c r="C70" s="295"/>
      <c r="D70" s="295">
        <f t="shared" si="5"/>
        <v>4079</v>
      </c>
      <c r="E70" s="314">
        <v>3744</v>
      </c>
      <c r="F70" s="295">
        <v>142</v>
      </c>
      <c r="G70" s="295">
        <v>193</v>
      </c>
      <c r="H70" s="295">
        <v>347</v>
      </c>
      <c r="I70" s="295">
        <v>77</v>
      </c>
    </row>
    <row r="71" spans="1:9" s="285" customFormat="1" ht="9" customHeight="1">
      <c r="A71" s="286" t="s">
        <v>66</v>
      </c>
      <c r="B71" s="295">
        <f t="shared" si="4"/>
        <v>39011</v>
      </c>
      <c r="C71" s="295"/>
      <c r="D71" s="295">
        <f t="shared" si="5"/>
        <v>36584</v>
      </c>
      <c r="E71" s="371">
        <v>0</v>
      </c>
      <c r="F71" s="295">
        <v>36584</v>
      </c>
      <c r="G71" s="295">
        <v>0</v>
      </c>
      <c r="H71" s="295">
        <v>0</v>
      </c>
      <c r="I71" s="295">
        <v>2427</v>
      </c>
    </row>
    <row r="72" spans="1:9" s="285" customFormat="1" ht="9" customHeight="1">
      <c r="A72" s="286" t="s">
        <v>67</v>
      </c>
      <c r="B72" s="295">
        <f t="shared" si="4"/>
        <v>1226</v>
      </c>
      <c r="C72" s="295"/>
      <c r="D72" s="295">
        <f t="shared" si="5"/>
        <v>618</v>
      </c>
      <c r="E72" s="314">
        <v>271</v>
      </c>
      <c r="F72" s="295">
        <v>3</v>
      </c>
      <c r="G72" s="295">
        <v>344</v>
      </c>
      <c r="H72" s="295">
        <v>340</v>
      </c>
      <c r="I72" s="295">
        <v>268</v>
      </c>
    </row>
    <row r="73" spans="1:9" s="285" customFormat="1" ht="9" customHeight="1">
      <c r="A73" s="291" t="s">
        <v>68</v>
      </c>
      <c r="B73" s="296">
        <f t="shared" si="4"/>
        <v>1664</v>
      </c>
      <c r="C73" s="296"/>
      <c r="D73" s="296">
        <f t="shared" si="5"/>
        <v>1510</v>
      </c>
      <c r="E73" s="313">
        <v>946</v>
      </c>
      <c r="F73" s="296">
        <v>1</v>
      </c>
      <c r="G73" s="296">
        <v>563</v>
      </c>
      <c r="H73" s="296">
        <v>121</v>
      </c>
      <c r="I73" s="296">
        <v>33</v>
      </c>
    </row>
    <row r="74" spans="1:9" s="285" customFormat="1" ht="9" customHeight="1">
      <c r="A74" s="286" t="s">
        <v>69</v>
      </c>
      <c r="B74" s="295">
        <f t="shared" si="4"/>
        <v>3870</v>
      </c>
      <c r="C74" s="295"/>
      <c r="D74" s="295">
        <f t="shared" si="5"/>
        <v>2680</v>
      </c>
      <c r="E74" s="314">
        <v>1298</v>
      </c>
      <c r="F74" s="295">
        <v>110</v>
      </c>
      <c r="G74" s="295">
        <v>1272</v>
      </c>
      <c r="H74" s="295">
        <v>459</v>
      </c>
      <c r="I74" s="295">
        <v>731</v>
      </c>
    </row>
    <row r="75" spans="1:9" s="285" customFormat="1" ht="9" customHeight="1">
      <c r="A75" s="286" t="s">
        <v>70</v>
      </c>
      <c r="B75" s="295">
        <f t="shared" si="4"/>
        <v>3258</v>
      </c>
      <c r="C75" s="295"/>
      <c r="D75" s="295">
        <f t="shared" si="5"/>
        <v>2889</v>
      </c>
      <c r="E75" s="314">
        <v>2713</v>
      </c>
      <c r="F75" s="295">
        <v>19</v>
      </c>
      <c r="G75" s="295">
        <v>157</v>
      </c>
      <c r="H75" s="295">
        <v>9</v>
      </c>
      <c r="I75" s="295">
        <v>360</v>
      </c>
    </row>
    <row r="76" spans="1:9" s="285" customFormat="1" ht="9" customHeight="1">
      <c r="A76" s="286" t="s">
        <v>71</v>
      </c>
      <c r="B76" s="295">
        <f t="shared" si="4"/>
        <v>2880</v>
      </c>
      <c r="C76" s="295"/>
      <c r="D76" s="295">
        <f t="shared" si="5"/>
        <v>164</v>
      </c>
      <c r="E76" s="371">
        <v>0</v>
      </c>
      <c r="F76" s="295">
        <v>0</v>
      </c>
      <c r="G76" s="295">
        <v>164</v>
      </c>
      <c r="H76" s="295">
        <v>0</v>
      </c>
      <c r="I76" s="295">
        <v>2716</v>
      </c>
    </row>
    <row r="77" spans="1:9" s="285" customFormat="1" ht="9" customHeight="1">
      <c r="A77" s="291" t="s">
        <v>72</v>
      </c>
      <c r="B77" s="296">
        <f t="shared" si="4"/>
        <v>4008</v>
      </c>
      <c r="C77" s="296"/>
      <c r="D77" s="296">
        <f t="shared" si="5"/>
        <v>2685</v>
      </c>
      <c r="E77" s="313">
        <v>2498</v>
      </c>
      <c r="F77" s="296">
        <v>84</v>
      </c>
      <c r="G77" s="296">
        <v>103</v>
      </c>
      <c r="H77" s="296">
        <v>74</v>
      </c>
      <c r="I77" s="296">
        <v>1249</v>
      </c>
    </row>
    <row r="78" spans="1:9" s="285" customFormat="1" ht="9" customHeight="1">
      <c r="A78" s="286" t="s">
        <v>73</v>
      </c>
      <c r="B78" s="295">
        <f t="shared" si="4"/>
        <v>347</v>
      </c>
      <c r="C78" s="295"/>
      <c r="D78" s="295">
        <f t="shared" si="5"/>
        <v>347</v>
      </c>
      <c r="E78" s="371">
        <v>76</v>
      </c>
      <c r="F78" s="295">
        <v>55</v>
      </c>
      <c r="G78" s="295">
        <v>216</v>
      </c>
      <c r="H78" s="295">
        <v>0</v>
      </c>
      <c r="I78" s="295">
        <v>0</v>
      </c>
    </row>
    <row r="79" spans="1:9" s="285" customFormat="1" ht="9" customHeight="1">
      <c r="A79" s="286" t="s">
        <v>74</v>
      </c>
      <c r="B79" s="295">
        <f t="shared" si="4"/>
        <v>5928</v>
      </c>
      <c r="C79" s="295"/>
      <c r="D79" s="295">
        <f t="shared" si="5"/>
        <v>2783</v>
      </c>
      <c r="E79" s="314">
        <v>893</v>
      </c>
      <c r="F79" s="295">
        <v>59</v>
      </c>
      <c r="G79" s="295">
        <v>1831</v>
      </c>
      <c r="H79" s="295">
        <v>601</v>
      </c>
      <c r="I79" s="295">
        <v>2544</v>
      </c>
    </row>
    <row r="80" spans="1:9" s="285" customFormat="1" ht="9" customHeight="1">
      <c r="A80" s="286" t="s">
        <v>75</v>
      </c>
      <c r="B80" s="295">
        <f t="shared" si="4"/>
        <v>2000</v>
      </c>
      <c r="C80" s="295"/>
      <c r="D80" s="295">
        <f t="shared" si="5"/>
        <v>1324</v>
      </c>
      <c r="E80" s="314">
        <v>1141</v>
      </c>
      <c r="F80" s="295">
        <v>77</v>
      </c>
      <c r="G80" s="295">
        <v>106</v>
      </c>
      <c r="H80" s="295">
        <v>647</v>
      </c>
      <c r="I80" s="295">
        <v>29</v>
      </c>
    </row>
    <row r="81" spans="1:9" s="285" customFormat="1" ht="9" customHeight="1">
      <c r="A81" s="291" t="s">
        <v>76</v>
      </c>
      <c r="B81" s="296">
        <f t="shared" si="4"/>
        <v>499</v>
      </c>
      <c r="C81" s="296"/>
      <c r="D81" s="296">
        <f t="shared" si="5"/>
        <v>414</v>
      </c>
      <c r="E81" s="313">
        <v>400</v>
      </c>
      <c r="F81" s="296">
        <v>0</v>
      </c>
      <c r="G81" s="296">
        <v>14</v>
      </c>
      <c r="H81" s="296">
        <v>84</v>
      </c>
      <c r="I81" s="296">
        <v>1</v>
      </c>
    </row>
    <row r="82" spans="1:9" s="285" customFormat="1" ht="9" customHeight="1"/>
    <row r="83" spans="1:9" s="285" customFormat="1" ht="9" customHeight="1">
      <c r="A83" s="284">
        <v>1997</v>
      </c>
      <c r="B83" s="307"/>
      <c r="C83" s="307"/>
      <c r="D83" s="307"/>
      <c r="E83" s="307"/>
      <c r="F83" s="307"/>
      <c r="G83" s="307"/>
      <c r="H83" s="307"/>
      <c r="I83" s="307"/>
    </row>
    <row r="84" spans="1:9" s="285" customFormat="1" ht="9" customHeight="1">
      <c r="A84" s="288" t="s">
        <v>44</v>
      </c>
      <c r="B84" s="308">
        <f>SUM(B86:B117)</f>
        <v>132972</v>
      </c>
      <c r="C84" s="308"/>
      <c r="D84" s="308">
        <f t="shared" ref="D84:I84" si="6">SUM(D86:D117)</f>
        <v>90116</v>
      </c>
      <c r="E84" s="308">
        <f t="shared" si="6"/>
        <v>56884</v>
      </c>
      <c r="F84" s="308">
        <f t="shared" si="6"/>
        <v>11049</v>
      </c>
      <c r="G84" s="308">
        <f t="shared" si="6"/>
        <v>22183</v>
      </c>
      <c r="H84" s="308">
        <f t="shared" si="6"/>
        <v>4929</v>
      </c>
      <c r="I84" s="308">
        <f t="shared" si="6"/>
        <v>37927</v>
      </c>
    </row>
    <row r="85" spans="1:9" s="285" customFormat="1" ht="3.95" customHeight="1">
      <c r="A85" s="288"/>
      <c r="B85" s="308"/>
      <c r="C85" s="308"/>
      <c r="D85" s="308"/>
      <c r="E85" s="308"/>
      <c r="F85" s="308"/>
      <c r="G85" s="308"/>
      <c r="H85" s="308"/>
      <c r="I85" s="308"/>
    </row>
    <row r="86" spans="1:9" s="285" customFormat="1" ht="9" customHeight="1">
      <c r="A86" s="286" t="s">
        <v>45</v>
      </c>
      <c r="B86" s="295">
        <f t="shared" ref="B86:B117" si="7">SUM(D86,H86:I86)</f>
        <v>1339</v>
      </c>
      <c r="C86" s="295"/>
      <c r="D86" s="295">
        <f>SUM(E86:G86)</f>
        <v>1291</v>
      </c>
      <c r="E86" s="314">
        <v>389</v>
      </c>
      <c r="F86" s="295">
        <v>4</v>
      </c>
      <c r="G86" s="295">
        <v>898</v>
      </c>
      <c r="H86" s="295">
        <v>35</v>
      </c>
      <c r="I86" s="295">
        <v>13</v>
      </c>
    </row>
    <row r="87" spans="1:9" s="285" customFormat="1" ht="9" customHeight="1">
      <c r="A87" s="286" t="s">
        <v>46</v>
      </c>
      <c r="B87" s="295">
        <f t="shared" si="7"/>
        <v>6137</v>
      </c>
      <c r="C87" s="295"/>
      <c r="D87" s="295">
        <f t="shared" ref="D87:D117" si="8">SUM(E87:G87)</f>
        <v>2600</v>
      </c>
      <c r="E87" s="314">
        <v>558</v>
      </c>
      <c r="F87" s="295">
        <v>1729</v>
      </c>
      <c r="G87" s="295">
        <v>313</v>
      </c>
      <c r="H87" s="295">
        <v>11</v>
      </c>
      <c r="I87" s="295">
        <v>3526</v>
      </c>
    </row>
    <row r="88" spans="1:9" s="285" customFormat="1" ht="9" customHeight="1">
      <c r="A88" s="286" t="s">
        <v>47</v>
      </c>
      <c r="B88" s="295">
        <f t="shared" si="7"/>
        <v>525</v>
      </c>
      <c r="C88" s="295"/>
      <c r="D88" s="295">
        <f t="shared" si="8"/>
        <v>374</v>
      </c>
      <c r="E88" s="314">
        <v>371</v>
      </c>
      <c r="F88" s="295">
        <v>0</v>
      </c>
      <c r="G88" s="295">
        <v>3</v>
      </c>
      <c r="H88" s="295">
        <v>10</v>
      </c>
      <c r="I88" s="295">
        <v>141</v>
      </c>
    </row>
    <row r="89" spans="1:9" s="285" customFormat="1" ht="9" customHeight="1">
      <c r="A89" s="291" t="s">
        <v>48</v>
      </c>
      <c r="B89" s="296">
        <f t="shared" si="7"/>
        <v>859</v>
      </c>
      <c r="C89" s="296"/>
      <c r="D89" s="296">
        <f t="shared" si="8"/>
        <v>546</v>
      </c>
      <c r="E89" s="372">
        <v>45</v>
      </c>
      <c r="F89" s="296">
        <v>0</v>
      </c>
      <c r="G89" s="296">
        <v>501</v>
      </c>
      <c r="H89" s="296">
        <v>1</v>
      </c>
      <c r="I89" s="296">
        <v>312</v>
      </c>
    </row>
    <row r="90" spans="1:9" s="285" customFormat="1" ht="9" customHeight="1">
      <c r="A90" s="286" t="s">
        <v>49</v>
      </c>
      <c r="B90" s="295">
        <f t="shared" si="7"/>
        <v>4263</v>
      </c>
      <c r="C90" s="295"/>
      <c r="D90" s="295">
        <f t="shared" si="8"/>
        <v>1805</v>
      </c>
      <c r="E90" s="314">
        <v>875</v>
      </c>
      <c r="F90" s="295">
        <v>572</v>
      </c>
      <c r="G90" s="295">
        <v>358</v>
      </c>
      <c r="H90" s="295">
        <v>57</v>
      </c>
      <c r="I90" s="295">
        <v>2401</v>
      </c>
    </row>
    <row r="91" spans="1:9" s="285" customFormat="1" ht="9" customHeight="1">
      <c r="A91" s="286" t="s">
        <v>50</v>
      </c>
      <c r="B91" s="295">
        <f t="shared" si="7"/>
        <v>672</v>
      </c>
      <c r="C91" s="295"/>
      <c r="D91" s="295">
        <f t="shared" si="8"/>
        <v>425</v>
      </c>
      <c r="E91" s="314">
        <v>196</v>
      </c>
      <c r="F91" s="295">
        <v>173</v>
      </c>
      <c r="G91" s="295">
        <v>56</v>
      </c>
      <c r="H91" s="295">
        <v>154</v>
      </c>
      <c r="I91" s="295">
        <v>93</v>
      </c>
    </row>
    <row r="92" spans="1:9" s="285" customFormat="1" ht="9" customHeight="1">
      <c r="A92" s="286" t="s">
        <v>51</v>
      </c>
      <c r="B92" s="295">
        <f t="shared" si="7"/>
        <v>1520</v>
      </c>
      <c r="C92" s="295"/>
      <c r="D92" s="295">
        <f t="shared" si="8"/>
        <v>1502</v>
      </c>
      <c r="E92" s="314">
        <v>462</v>
      </c>
      <c r="F92" s="295">
        <v>78</v>
      </c>
      <c r="G92" s="295">
        <v>962</v>
      </c>
      <c r="H92" s="295">
        <v>0</v>
      </c>
      <c r="I92" s="295">
        <v>18</v>
      </c>
    </row>
    <row r="93" spans="1:9" s="285" customFormat="1" ht="9" customHeight="1">
      <c r="A93" s="291" t="s">
        <v>52</v>
      </c>
      <c r="B93" s="296">
        <f t="shared" si="7"/>
        <v>7022</v>
      </c>
      <c r="C93" s="296"/>
      <c r="D93" s="296">
        <f t="shared" si="8"/>
        <v>6986</v>
      </c>
      <c r="E93" s="313">
        <v>6978</v>
      </c>
      <c r="F93" s="296">
        <v>4</v>
      </c>
      <c r="G93" s="296">
        <v>4</v>
      </c>
      <c r="H93" s="296">
        <v>26</v>
      </c>
      <c r="I93" s="296">
        <v>10</v>
      </c>
    </row>
    <row r="94" spans="1:9" s="285" customFormat="1" ht="9" customHeight="1">
      <c r="A94" s="286" t="s">
        <v>53</v>
      </c>
      <c r="B94" s="295">
        <f t="shared" si="7"/>
        <v>28077</v>
      </c>
      <c r="C94" s="295"/>
      <c r="D94" s="295">
        <f t="shared" si="8"/>
        <v>21210</v>
      </c>
      <c r="E94" s="314">
        <v>10192</v>
      </c>
      <c r="F94" s="295">
        <v>157</v>
      </c>
      <c r="G94" s="295">
        <v>10861</v>
      </c>
      <c r="H94" s="295">
        <v>14</v>
      </c>
      <c r="I94" s="295">
        <v>6853</v>
      </c>
    </row>
    <row r="95" spans="1:9" s="285" customFormat="1" ht="9" customHeight="1">
      <c r="A95" s="286" t="s">
        <v>54</v>
      </c>
      <c r="B95" s="295">
        <f t="shared" si="7"/>
        <v>1542</v>
      </c>
      <c r="C95" s="295"/>
      <c r="D95" s="295">
        <f t="shared" si="8"/>
        <v>1533</v>
      </c>
      <c r="E95" s="314">
        <v>1519</v>
      </c>
      <c r="F95" s="295">
        <v>0</v>
      </c>
      <c r="G95" s="295">
        <v>14</v>
      </c>
      <c r="H95" s="295">
        <v>0</v>
      </c>
      <c r="I95" s="295">
        <v>9</v>
      </c>
    </row>
    <row r="96" spans="1:9" s="285" customFormat="1" ht="9" customHeight="1">
      <c r="A96" s="286" t="s">
        <v>55</v>
      </c>
      <c r="B96" s="295">
        <f t="shared" si="7"/>
        <v>6799</v>
      </c>
      <c r="C96" s="295"/>
      <c r="D96" s="295">
        <f t="shared" si="8"/>
        <v>4333</v>
      </c>
      <c r="E96" s="314">
        <v>3731</v>
      </c>
      <c r="F96" s="295">
        <v>271</v>
      </c>
      <c r="G96" s="295">
        <v>331</v>
      </c>
      <c r="H96" s="295">
        <v>302</v>
      </c>
      <c r="I96" s="295">
        <v>2164</v>
      </c>
    </row>
    <row r="97" spans="1:9" s="285" customFormat="1" ht="9" customHeight="1">
      <c r="A97" s="291" t="s">
        <v>56</v>
      </c>
      <c r="B97" s="296">
        <f t="shared" si="7"/>
        <v>3940</v>
      </c>
      <c r="C97" s="296"/>
      <c r="D97" s="296">
        <f t="shared" si="8"/>
        <v>3057</v>
      </c>
      <c r="E97" s="313">
        <v>660</v>
      </c>
      <c r="F97" s="296">
        <v>1142</v>
      </c>
      <c r="G97" s="296">
        <v>1255</v>
      </c>
      <c r="H97" s="296">
        <v>397</v>
      </c>
      <c r="I97" s="296">
        <v>486</v>
      </c>
    </row>
    <row r="98" spans="1:9" s="285" customFormat="1" ht="9" customHeight="1">
      <c r="A98" s="286" t="s">
        <v>57</v>
      </c>
      <c r="B98" s="295">
        <f t="shared" si="7"/>
        <v>1100</v>
      </c>
      <c r="C98" s="295"/>
      <c r="D98" s="295">
        <f t="shared" si="8"/>
        <v>1027</v>
      </c>
      <c r="E98" s="314">
        <v>499</v>
      </c>
      <c r="F98" s="295">
        <v>528</v>
      </c>
      <c r="G98" s="295">
        <v>0</v>
      </c>
      <c r="H98" s="295">
        <v>0</v>
      </c>
      <c r="I98" s="295">
        <v>73</v>
      </c>
    </row>
    <row r="99" spans="1:9" s="285" customFormat="1" ht="9" customHeight="1">
      <c r="A99" s="286" t="s">
        <v>58</v>
      </c>
      <c r="B99" s="295">
        <f t="shared" si="7"/>
        <v>5926</v>
      </c>
      <c r="C99" s="295"/>
      <c r="D99" s="295">
        <f t="shared" si="8"/>
        <v>5688</v>
      </c>
      <c r="E99" s="314">
        <v>5646</v>
      </c>
      <c r="F99" s="295">
        <v>12</v>
      </c>
      <c r="G99" s="295">
        <v>30</v>
      </c>
      <c r="H99" s="295">
        <v>60</v>
      </c>
      <c r="I99" s="295">
        <v>178</v>
      </c>
    </row>
    <row r="100" spans="1:9" s="285" customFormat="1" ht="9" customHeight="1">
      <c r="A100" s="286" t="s">
        <v>59</v>
      </c>
      <c r="B100" s="295">
        <f t="shared" si="7"/>
        <v>7610</v>
      </c>
      <c r="C100" s="295"/>
      <c r="D100" s="295">
        <f t="shared" si="8"/>
        <v>7295</v>
      </c>
      <c r="E100" s="314">
        <v>5496</v>
      </c>
      <c r="F100" s="295">
        <v>100</v>
      </c>
      <c r="G100" s="295">
        <v>1699</v>
      </c>
      <c r="H100" s="295">
        <v>12</v>
      </c>
      <c r="I100" s="295">
        <v>303</v>
      </c>
    </row>
    <row r="101" spans="1:9" s="285" customFormat="1" ht="9" customHeight="1">
      <c r="A101" s="291" t="s">
        <v>60</v>
      </c>
      <c r="B101" s="296">
        <f t="shared" si="7"/>
        <v>2433</v>
      </c>
      <c r="C101" s="296"/>
      <c r="D101" s="296">
        <f t="shared" si="8"/>
        <v>1275</v>
      </c>
      <c r="E101" s="313">
        <v>972</v>
      </c>
      <c r="F101" s="296">
        <v>283</v>
      </c>
      <c r="G101" s="296">
        <v>20</v>
      </c>
      <c r="H101" s="296">
        <v>873</v>
      </c>
      <c r="I101" s="296">
        <v>285</v>
      </c>
    </row>
    <row r="102" spans="1:9" s="285" customFormat="1" ht="9" customHeight="1">
      <c r="A102" s="286" t="s">
        <v>61</v>
      </c>
      <c r="B102" s="295">
        <f t="shared" si="7"/>
        <v>2038</v>
      </c>
      <c r="C102" s="295"/>
      <c r="D102" s="295">
        <f t="shared" si="8"/>
        <v>1819</v>
      </c>
      <c r="E102" s="314">
        <v>916</v>
      </c>
      <c r="F102" s="295">
        <v>0</v>
      </c>
      <c r="G102" s="295">
        <v>903</v>
      </c>
      <c r="H102" s="295">
        <v>64</v>
      </c>
      <c r="I102" s="295">
        <v>155</v>
      </c>
    </row>
    <row r="103" spans="1:9" s="285" customFormat="1" ht="9" customHeight="1">
      <c r="A103" s="286" t="s">
        <v>62</v>
      </c>
      <c r="B103" s="295">
        <f t="shared" si="7"/>
        <v>597</v>
      </c>
      <c r="C103" s="295"/>
      <c r="D103" s="295">
        <f t="shared" si="8"/>
        <v>380</v>
      </c>
      <c r="E103" s="314">
        <v>266</v>
      </c>
      <c r="F103" s="295">
        <v>1</v>
      </c>
      <c r="G103" s="295">
        <v>113</v>
      </c>
      <c r="H103" s="295">
        <v>154</v>
      </c>
      <c r="I103" s="295">
        <v>63</v>
      </c>
    </row>
    <row r="104" spans="1:9" s="285" customFormat="1" ht="9" customHeight="1">
      <c r="A104" s="286" t="s">
        <v>63</v>
      </c>
      <c r="B104" s="295">
        <f t="shared" si="7"/>
        <v>12602</v>
      </c>
      <c r="C104" s="295"/>
      <c r="D104" s="295">
        <f t="shared" si="8"/>
        <v>0</v>
      </c>
      <c r="E104" s="371">
        <v>0</v>
      </c>
      <c r="F104" s="295">
        <v>0</v>
      </c>
      <c r="G104" s="295">
        <v>0</v>
      </c>
      <c r="H104" s="295">
        <v>0</v>
      </c>
      <c r="I104" s="295">
        <v>12602</v>
      </c>
    </row>
    <row r="105" spans="1:9" s="285" customFormat="1" ht="9" customHeight="1">
      <c r="A105" s="291" t="s">
        <v>64</v>
      </c>
      <c r="B105" s="296">
        <f t="shared" si="7"/>
        <v>1437</v>
      </c>
      <c r="C105" s="296"/>
      <c r="D105" s="296">
        <f t="shared" si="8"/>
        <v>1113</v>
      </c>
      <c r="E105" s="313">
        <v>704</v>
      </c>
      <c r="F105" s="296">
        <v>118</v>
      </c>
      <c r="G105" s="296">
        <v>291</v>
      </c>
      <c r="H105" s="296">
        <v>28</v>
      </c>
      <c r="I105" s="296">
        <v>296</v>
      </c>
    </row>
    <row r="106" spans="1:9" s="285" customFormat="1" ht="9" customHeight="1">
      <c r="A106" s="286" t="s">
        <v>65</v>
      </c>
      <c r="B106" s="295">
        <f t="shared" si="7"/>
        <v>3886</v>
      </c>
      <c r="C106" s="295"/>
      <c r="D106" s="295">
        <f t="shared" si="8"/>
        <v>3288</v>
      </c>
      <c r="E106" s="314">
        <v>2881</v>
      </c>
      <c r="F106" s="295">
        <v>140</v>
      </c>
      <c r="G106" s="295">
        <v>267</v>
      </c>
      <c r="H106" s="295">
        <v>221</v>
      </c>
      <c r="I106" s="295">
        <v>377</v>
      </c>
    </row>
    <row r="107" spans="1:9" s="285" customFormat="1" ht="9" customHeight="1">
      <c r="A107" s="286" t="s">
        <v>66</v>
      </c>
      <c r="B107" s="295">
        <f t="shared" si="7"/>
        <v>1794</v>
      </c>
      <c r="C107" s="295"/>
      <c r="D107" s="295">
        <f t="shared" si="8"/>
        <v>0</v>
      </c>
      <c r="E107" s="371">
        <v>0</v>
      </c>
      <c r="F107" s="295">
        <v>0</v>
      </c>
      <c r="G107" s="295">
        <v>0</v>
      </c>
      <c r="H107" s="295">
        <v>0</v>
      </c>
      <c r="I107" s="295">
        <v>1794</v>
      </c>
    </row>
    <row r="108" spans="1:9" s="285" customFormat="1" ht="9" customHeight="1">
      <c r="A108" s="286" t="s">
        <v>67</v>
      </c>
      <c r="B108" s="295">
        <f t="shared" si="7"/>
        <v>1604</v>
      </c>
      <c r="C108" s="295"/>
      <c r="D108" s="295">
        <f t="shared" si="8"/>
        <v>794</v>
      </c>
      <c r="E108" s="314">
        <v>226</v>
      </c>
      <c r="F108" s="295">
        <v>1</v>
      </c>
      <c r="G108" s="295">
        <v>567</v>
      </c>
      <c r="H108" s="295">
        <v>390</v>
      </c>
      <c r="I108" s="295">
        <v>420</v>
      </c>
    </row>
    <row r="109" spans="1:9" s="285" customFormat="1" ht="9" customHeight="1">
      <c r="A109" s="291" t="s">
        <v>68</v>
      </c>
      <c r="B109" s="296">
        <f t="shared" si="7"/>
        <v>1787</v>
      </c>
      <c r="C109" s="296"/>
      <c r="D109" s="296">
        <f t="shared" si="8"/>
        <v>1614</v>
      </c>
      <c r="E109" s="313">
        <v>1489</v>
      </c>
      <c r="F109" s="296">
        <v>19</v>
      </c>
      <c r="G109" s="296">
        <v>106</v>
      </c>
      <c r="H109" s="296">
        <v>32</v>
      </c>
      <c r="I109" s="296">
        <v>141</v>
      </c>
    </row>
    <row r="110" spans="1:9" s="285" customFormat="1" ht="9" customHeight="1">
      <c r="A110" s="286" t="s">
        <v>69</v>
      </c>
      <c r="B110" s="295">
        <f t="shared" si="7"/>
        <v>4086</v>
      </c>
      <c r="C110" s="295"/>
      <c r="D110" s="295">
        <f t="shared" si="8"/>
        <v>3663</v>
      </c>
      <c r="E110" s="314">
        <v>2374</v>
      </c>
      <c r="F110" s="295">
        <v>413</v>
      </c>
      <c r="G110" s="295">
        <v>876</v>
      </c>
      <c r="H110" s="295">
        <v>325</v>
      </c>
      <c r="I110" s="295">
        <v>98</v>
      </c>
    </row>
    <row r="111" spans="1:9" s="285" customFormat="1" ht="9" customHeight="1">
      <c r="A111" s="286" t="s">
        <v>70</v>
      </c>
      <c r="B111" s="295">
        <f t="shared" si="7"/>
        <v>3404</v>
      </c>
      <c r="C111" s="295"/>
      <c r="D111" s="295">
        <f t="shared" si="8"/>
        <v>3223</v>
      </c>
      <c r="E111" s="314">
        <v>2958</v>
      </c>
      <c r="F111" s="295">
        <v>126</v>
      </c>
      <c r="G111" s="295">
        <v>139</v>
      </c>
      <c r="H111" s="295">
        <v>11</v>
      </c>
      <c r="I111" s="295">
        <v>170</v>
      </c>
    </row>
    <row r="112" spans="1:9" s="285" customFormat="1" ht="9" customHeight="1">
      <c r="A112" s="286" t="s">
        <v>71</v>
      </c>
      <c r="B112" s="295">
        <f t="shared" si="7"/>
        <v>4839</v>
      </c>
      <c r="C112" s="295"/>
      <c r="D112" s="295">
        <f t="shared" si="8"/>
        <v>4285</v>
      </c>
      <c r="E112" s="371">
        <v>1937</v>
      </c>
      <c r="F112" s="295">
        <v>1930</v>
      </c>
      <c r="G112" s="295">
        <v>418</v>
      </c>
      <c r="H112" s="295">
        <v>0</v>
      </c>
      <c r="I112" s="295">
        <v>554</v>
      </c>
    </row>
    <row r="113" spans="1:9" s="285" customFormat="1" ht="9" customHeight="1">
      <c r="A113" s="291" t="s">
        <v>72</v>
      </c>
      <c r="B113" s="296">
        <f t="shared" si="7"/>
        <v>6115</v>
      </c>
      <c r="C113" s="296"/>
      <c r="D113" s="296">
        <f t="shared" si="8"/>
        <v>4430</v>
      </c>
      <c r="E113" s="313">
        <v>2291</v>
      </c>
      <c r="F113" s="296">
        <v>2094</v>
      </c>
      <c r="G113" s="296">
        <v>45</v>
      </c>
      <c r="H113" s="296">
        <v>61</v>
      </c>
      <c r="I113" s="296">
        <v>1624</v>
      </c>
    </row>
    <row r="114" spans="1:9" s="285" customFormat="1" ht="9" customHeight="1">
      <c r="A114" s="286" t="s">
        <v>73</v>
      </c>
      <c r="B114" s="295">
        <f t="shared" si="7"/>
        <v>1372</v>
      </c>
      <c r="C114" s="295"/>
      <c r="D114" s="295">
        <f t="shared" si="8"/>
        <v>1372</v>
      </c>
      <c r="E114" s="371">
        <v>233</v>
      </c>
      <c r="F114" s="295">
        <v>1100</v>
      </c>
      <c r="G114" s="295">
        <v>39</v>
      </c>
      <c r="H114" s="295">
        <v>0</v>
      </c>
      <c r="I114" s="295">
        <v>0</v>
      </c>
    </row>
    <row r="115" spans="1:9" s="285" customFormat="1" ht="9" customHeight="1">
      <c r="A115" s="286" t="s">
        <v>74</v>
      </c>
      <c r="B115" s="295">
        <f t="shared" si="7"/>
        <v>5166</v>
      </c>
      <c r="C115" s="295"/>
      <c r="D115" s="295">
        <f t="shared" si="8"/>
        <v>1817</v>
      </c>
      <c r="E115" s="314">
        <v>735</v>
      </c>
      <c r="F115" s="295">
        <v>0</v>
      </c>
      <c r="G115" s="295">
        <v>1082</v>
      </c>
      <c r="H115" s="295">
        <v>590</v>
      </c>
      <c r="I115" s="295">
        <v>2759</v>
      </c>
    </row>
    <row r="116" spans="1:9" s="285" customFormat="1" ht="9" customHeight="1">
      <c r="A116" s="286" t="s">
        <v>75</v>
      </c>
      <c r="B116" s="295">
        <f t="shared" si="7"/>
        <v>2012</v>
      </c>
      <c r="C116" s="295"/>
      <c r="D116" s="295">
        <f t="shared" si="8"/>
        <v>1040</v>
      </c>
      <c r="E116" s="314">
        <v>981</v>
      </c>
      <c r="F116" s="295">
        <v>28</v>
      </c>
      <c r="G116" s="295">
        <v>31</v>
      </c>
      <c r="H116" s="295">
        <v>963</v>
      </c>
      <c r="I116" s="295">
        <v>9</v>
      </c>
    </row>
    <row r="117" spans="1:9" s="285" customFormat="1" ht="9" customHeight="1">
      <c r="A117" s="291" t="s">
        <v>76</v>
      </c>
      <c r="B117" s="296">
        <f t="shared" si="7"/>
        <v>469</v>
      </c>
      <c r="C117" s="296"/>
      <c r="D117" s="296">
        <f t="shared" si="8"/>
        <v>331</v>
      </c>
      <c r="E117" s="313">
        <v>304</v>
      </c>
      <c r="F117" s="296">
        <v>26</v>
      </c>
      <c r="G117" s="296">
        <v>1</v>
      </c>
      <c r="H117" s="309">
        <v>138</v>
      </c>
      <c r="I117" s="296">
        <v>0</v>
      </c>
    </row>
    <row r="118" spans="1:9" s="285" customFormat="1" ht="9" customHeight="1">
      <c r="A118" s="286"/>
      <c r="B118" s="295"/>
      <c r="C118" s="295"/>
      <c r="D118" s="295"/>
      <c r="E118" s="314"/>
      <c r="F118" s="295"/>
      <c r="G118" s="295"/>
      <c r="I118" s="295"/>
    </row>
    <row r="119" spans="1:9" s="285" customFormat="1" ht="9" customHeight="1">
      <c r="A119" s="312" t="s">
        <v>184</v>
      </c>
    </row>
    <row r="120" spans="1:9" s="285" customFormat="1" ht="9" customHeight="1">
      <c r="A120" s="288" t="s">
        <v>44</v>
      </c>
      <c r="B120" s="308">
        <f>SUM(B122:B153)</f>
        <v>155279</v>
      </c>
      <c r="C120" s="308"/>
      <c r="D120" s="308">
        <f t="shared" ref="D120:I120" si="9">SUM(D122:D153)</f>
        <v>114002</v>
      </c>
      <c r="E120" s="308">
        <f t="shared" si="9"/>
        <v>54581</v>
      </c>
      <c r="F120" s="308">
        <f t="shared" si="9"/>
        <v>34962</v>
      </c>
      <c r="G120" s="308">
        <f t="shared" si="9"/>
        <v>24459</v>
      </c>
      <c r="H120" s="308">
        <f t="shared" si="9"/>
        <v>4897</v>
      </c>
      <c r="I120" s="308">
        <f t="shared" si="9"/>
        <v>36380</v>
      </c>
    </row>
    <row r="121" spans="1:9" s="285" customFormat="1" ht="3.95" customHeight="1">
      <c r="A121" s="288"/>
      <c r="B121" s="308"/>
      <c r="C121" s="308"/>
      <c r="D121" s="308"/>
      <c r="E121" s="308"/>
      <c r="F121" s="308"/>
      <c r="G121" s="308"/>
      <c r="H121" s="308"/>
      <c r="I121" s="308"/>
    </row>
    <row r="122" spans="1:9" s="285" customFormat="1" ht="9" customHeight="1">
      <c r="A122" s="286" t="s">
        <v>45</v>
      </c>
      <c r="B122" s="295">
        <f t="shared" ref="B122:B153" si="10">SUM(D122,H122:I122)</f>
        <v>966</v>
      </c>
      <c r="C122" s="295"/>
      <c r="D122" s="295">
        <f>SUM(E122:G122)</f>
        <v>667</v>
      </c>
      <c r="E122" s="314">
        <v>449</v>
      </c>
      <c r="F122" s="295">
        <v>20</v>
      </c>
      <c r="G122" s="295">
        <v>198</v>
      </c>
      <c r="H122" s="295">
        <v>85</v>
      </c>
      <c r="I122" s="295">
        <v>214</v>
      </c>
    </row>
    <row r="123" spans="1:9" s="285" customFormat="1" ht="9" customHeight="1">
      <c r="A123" s="286" t="s">
        <v>46</v>
      </c>
      <c r="B123" s="295">
        <f t="shared" si="10"/>
        <v>6290</v>
      </c>
      <c r="C123" s="295"/>
      <c r="D123" s="295">
        <f t="shared" ref="D123:D153" si="11">SUM(E123:G123)</f>
        <v>2546</v>
      </c>
      <c r="E123" s="314">
        <v>629</v>
      </c>
      <c r="F123" s="295">
        <v>1221</v>
      </c>
      <c r="G123" s="295">
        <v>696</v>
      </c>
      <c r="H123" s="295">
        <v>5</v>
      </c>
      <c r="I123" s="295">
        <v>3739</v>
      </c>
    </row>
    <row r="124" spans="1:9" s="285" customFormat="1" ht="9" customHeight="1">
      <c r="A124" s="286" t="s">
        <v>47</v>
      </c>
      <c r="B124" s="295">
        <f t="shared" si="10"/>
        <v>442</v>
      </c>
      <c r="C124" s="295"/>
      <c r="D124" s="295">
        <f t="shared" si="11"/>
        <v>337</v>
      </c>
      <c r="E124" s="314">
        <v>331</v>
      </c>
      <c r="F124" s="295">
        <v>0</v>
      </c>
      <c r="G124" s="295">
        <v>6</v>
      </c>
      <c r="H124" s="295">
        <v>8</v>
      </c>
      <c r="I124" s="295">
        <v>97</v>
      </c>
    </row>
    <row r="125" spans="1:9" s="285" customFormat="1" ht="9" customHeight="1">
      <c r="A125" s="291" t="s">
        <v>48</v>
      </c>
      <c r="B125" s="296">
        <f t="shared" si="10"/>
        <v>635</v>
      </c>
      <c r="C125" s="296"/>
      <c r="D125" s="296">
        <f t="shared" si="11"/>
        <v>631</v>
      </c>
      <c r="E125" s="313">
        <v>438</v>
      </c>
      <c r="F125" s="296">
        <v>5</v>
      </c>
      <c r="G125" s="296">
        <v>188</v>
      </c>
      <c r="H125" s="296">
        <v>1</v>
      </c>
      <c r="I125" s="296">
        <v>3</v>
      </c>
    </row>
    <row r="126" spans="1:9" s="285" customFormat="1" ht="9" customHeight="1">
      <c r="A126" s="286" t="s">
        <v>49</v>
      </c>
      <c r="B126" s="295">
        <f t="shared" si="10"/>
        <v>4276</v>
      </c>
      <c r="C126" s="295"/>
      <c r="D126" s="295">
        <f t="shared" si="11"/>
        <v>1357</v>
      </c>
      <c r="E126" s="314">
        <v>1030</v>
      </c>
      <c r="F126" s="295">
        <v>244</v>
      </c>
      <c r="G126" s="295">
        <v>83</v>
      </c>
      <c r="H126" s="295">
        <v>187</v>
      </c>
      <c r="I126" s="295">
        <v>2732</v>
      </c>
    </row>
    <row r="127" spans="1:9" s="285" customFormat="1" ht="9" customHeight="1">
      <c r="A127" s="286" t="s">
        <v>50</v>
      </c>
      <c r="B127" s="295">
        <f t="shared" si="10"/>
        <v>578</v>
      </c>
      <c r="C127" s="295"/>
      <c r="D127" s="295">
        <f t="shared" si="11"/>
        <v>285</v>
      </c>
      <c r="E127" s="314">
        <v>143</v>
      </c>
      <c r="F127" s="295">
        <v>87</v>
      </c>
      <c r="G127" s="295">
        <v>55</v>
      </c>
      <c r="H127" s="295">
        <v>171</v>
      </c>
      <c r="I127" s="295">
        <v>122</v>
      </c>
    </row>
    <row r="128" spans="1:9" s="285" customFormat="1" ht="9" customHeight="1">
      <c r="A128" s="286" t="s">
        <v>51</v>
      </c>
      <c r="B128" s="295">
        <f t="shared" si="10"/>
        <v>1447</v>
      </c>
      <c r="C128" s="295"/>
      <c r="D128" s="295">
        <f t="shared" si="11"/>
        <v>1426</v>
      </c>
      <c r="E128" s="314">
        <v>440</v>
      </c>
      <c r="F128" s="295">
        <v>5</v>
      </c>
      <c r="G128" s="295">
        <v>981</v>
      </c>
      <c r="H128" s="295">
        <v>18</v>
      </c>
      <c r="I128" s="295">
        <v>3</v>
      </c>
    </row>
    <row r="129" spans="1:9" s="285" customFormat="1" ht="9" customHeight="1">
      <c r="A129" s="291" t="s">
        <v>52</v>
      </c>
      <c r="B129" s="296">
        <f t="shared" si="10"/>
        <v>6583</v>
      </c>
      <c r="C129" s="296"/>
      <c r="D129" s="296">
        <f t="shared" si="11"/>
        <v>6568</v>
      </c>
      <c r="E129" s="313">
        <v>6544</v>
      </c>
      <c r="F129" s="296">
        <v>5</v>
      </c>
      <c r="G129" s="296">
        <v>19</v>
      </c>
      <c r="H129" s="296">
        <v>15</v>
      </c>
      <c r="I129" s="296">
        <v>0</v>
      </c>
    </row>
    <row r="130" spans="1:9" s="285" customFormat="1" ht="9" customHeight="1">
      <c r="A130" s="286" t="s">
        <v>53</v>
      </c>
      <c r="B130" s="295">
        <f t="shared" si="10"/>
        <v>27250</v>
      </c>
      <c r="C130" s="295"/>
      <c r="D130" s="295">
        <f t="shared" si="11"/>
        <v>19945</v>
      </c>
      <c r="E130" s="314">
        <v>8394</v>
      </c>
      <c r="F130" s="295">
        <v>12</v>
      </c>
      <c r="G130" s="295">
        <v>11539</v>
      </c>
      <c r="H130" s="295">
        <v>3</v>
      </c>
      <c r="I130" s="295">
        <v>7302</v>
      </c>
    </row>
    <row r="131" spans="1:9" s="285" customFormat="1" ht="9" customHeight="1">
      <c r="A131" s="286" t="s">
        <v>54</v>
      </c>
      <c r="B131" s="295">
        <f t="shared" si="10"/>
        <v>2602</v>
      </c>
      <c r="C131" s="295"/>
      <c r="D131" s="295">
        <f t="shared" si="11"/>
        <v>2597</v>
      </c>
      <c r="E131" s="314">
        <v>1629</v>
      </c>
      <c r="F131" s="295">
        <v>956</v>
      </c>
      <c r="G131" s="295">
        <v>12</v>
      </c>
      <c r="H131" s="295">
        <v>0</v>
      </c>
      <c r="I131" s="295">
        <v>5</v>
      </c>
    </row>
    <row r="132" spans="1:9" s="285" customFormat="1" ht="9" customHeight="1">
      <c r="A132" s="286" t="s">
        <v>55</v>
      </c>
      <c r="B132" s="295">
        <f t="shared" si="10"/>
        <v>6999</v>
      </c>
      <c r="C132" s="295"/>
      <c r="D132" s="295">
        <f t="shared" si="11"/>
        <v>5763</v>
      </c>
      <c r="E132" s="314">
        <v>4846</v>
      </c>
      <c r="F132" s="295">
        <v>232</v>
      </c>
      <c r="G132" s="295">
        <v>685</v>
      </c>
      <c r="H132" s="295">
        <v>177</v>
      </c>
      <c r="I132" s="295">
        <v>1059</v>
      </c>
    </row>
    <row r="133" spans="1:9" s="285" customFormat="1" ht="9" customHeight="1">
      <c r="A133" s="291" t="s">
        <v>56</v>
      </c>
      <c r="B133" s="296">
        <f t="shared" si="10"/>
        <v>6887</v>
      </c>
      <c r="C133" s="296"/>
      <c r="D133" s="296">
        <f t="shared" si="11"/>
        <v>5832</v>
      </c>
      <c r="E133" s="313">
        <v>37</v>
      </c>
      <c r="F133" s="296">
        <v>3934</v>
      </c>
      <c r="G133" s="296">
        <v>1861</v>
      </c>
      <c r="H133" s="296">
        <v>302</v>
      </c>
      <c r="I133" s="296">
        <v>753</v>
      </c>
    </row>
    <row r="134" spans="1:9" s="285" customFormat="1" ht="9" customHeight="1">
      <c r="A134" s="286" t="s">
        <v>57</v>
      </c>
      <c r="B134" s="295">
        <f t="shared" si="10"/>
        <v>3929</v>
      </c>
      <c r="C134" s="295"/>
      <c r="D134" s="295">
        <f t="shared" si="11"/>
        <v>3929</v>
      </c>
      <c r="E134" s="314">
        <v>611</v>
      </c>
      <c r="F134" s="295">
        <v>3318</v>
      </c>
      <c r="G134" s="295">
        <v>0</v>
      </c>
      <c r="H134" s="295">
        <v>0</v>
      </c>
      <c r="I134" s="295">
        <v>0</v>
      </c>
    </row>
    <row r="135" spans="1:9" s="285" customFormat="1" ht="9" customHeight="1">
      <c r="A135" s="286" t="s">
        <v>58</v>
      </c>
      <c r="B135" s="295">
        <f t="shared" si="10"/>
        <v>5713</v>
      </c>
      <c r="C135" s="295"/>
      <c r="D135" s="295">
        <f t="shared" si="11"/>
        <v>5260</v>
      </c>
      <c r="E135" s="314">
        <v>5119</v>
      </c>
      <c r="F135" s="295">
        <v>98</v>
      </c>
      <c r="G135" s="295">
        <v>43</v>
      </c>
      <c r="H135" s="295">
        <v>115</v>
      </c>
      <c r="I135" s="295">
        <v>338</v>
      </c>
    </row>
    <row r="136" spans="1:9" s="285" customFormat="1" ht="9" customHeight="1">
      <c r="A136" s="286" t="s">
        <v>59</v>
      </c>
      <c r="B136" s="295">
        <f t="shared" si="10"/>
        <v>7446</v>
      </c>
      <c r="C136" s="295"/>
      <c r="D136" s="295">
        <f t="shared" si="11"/>
        <v>6775</v>
      </c>
      <c r="E136" s="314">
        <v>5195</v>
      </c>
      <c r="F136" s="295">
        <v>58</v>
      </c>
      <c r="G136" s="295">
        <v>1522</v>
      </c>
      <c r="H136" s="295">
        <v>122</v>
      </c>
      <c r="I136" s="295">
        <v>549</v>
      </c>
    </row>
    <row r="137" spans="1:9" s="285" customFormat="1" ht="9" customHeight="1">
      <c r="A137" s="291" t="s">
        <v>60</v>
      </c>
      <c r="B137" s="296">
        <f t="shared" si="10"/>
        <v>2896</v>
      </c>
      <c r="C137" s="296"/>
      <c r="D137" s="296">
        <f t="shared" si="11"/>
        <v>1489</v>
      </c>
      <c r="E137" s="313">
        <v>868</v>
      </c>
      <c r="F137" s="296">
        <v>597</v>
      </c>
      <c r="G137" s="296">
        <v>24</v>
      </c>
      <c r="H137" s="296">
        <v>1089</v>
      </c>
      <c r="I137" s="296">
        <v>318</v>
      </c>
    </row>
    <row r="138" spans="1:9" s="285" customFormat="1" ht="9" customHeight="1">
      <c r="A138" s="286" t="s">
        <v>61</v>
      </c>
      <c r="B138" s="295">
        <f t="shared" si="10"/>
        <v>2728</v>
      </c>
      <c r="C138" s="295"/>
      <c r="D138" s="295">
        <f t="shared" si="11"/>
        <v>2089</v>
      </c>
      <c r="E138" s="314">
        <v>189</v>
      </c>
      <c r="F138" s="295">
        <v>2</v>
      </c>
      <c r="G138" s="295">
        <v>1898</v>
      </c>
      <c r="H138" s="295">
        <v>26</v>
      </c>
      <c r="I138" s="295">
        <v>613</v>
      </c>
    </row>
    <row r="139" spans="1:9" s="285" customFormat="1" ht="9" customHeight="1">
      <c r="A139" s="286" t="s">
        <v>62</v>
      </c>
      <c r="B139" s="295">
        <f t="shared" si="10"/>
        <v>537</v>
      </c>
      <c r="C139" s="295"/>
      <c r="D139" s="295">
        <f t="shared" si="11"/>
        <v>278</v>
      </c>
      <c r="E139" s="314">
        <v>277</v>
      </c>
      <c r="F139" s="295">
        <v>0</v>
      </c>
      <c r="G139" s="295">
        <v>1</v>
      </c>
      <c r="H139" s="295">
        <v>121</v>
      </c>
      <c r="I139" s="295">
        <v>138</v>
      </c>
    </row>
    <row r="140" spans="1:9" s="285" customFormat="1" ht="9" customHeight="1">
      <c r="A140" s="286" t="s">
        <v>63</v>
      </c>
      <c r="B140" s="295">
        <f t="shared" si="10"/>
        <v>12185</v>
      </c>
      <c r="C140" s="295"/>
      <c r="D140" s="295">
        <f t="shared" si="11"/>
        <v>0</v>
      </c>
      <c r="E140" s="314">
        <v>0</v>
      </c>
      <c r="F140" s="295">
        <v>0</v>
      </c>
      <c r="G140" s="295">
        <v>0</v>
      </c>
      <c r="H140" s="295">
        <v>0</v>
      </c>
      <c r="I140" s="295">
        <v>12185</v>
      </c>
    </row>
    <row r="141" spans="1:9" s="285" customFormat="1" ht="9" customHeight="1">
      <c r="A141" s="291" t="s">
        <v>64</v>
      </c>
      <c r="B141" s="296">
        <f t="shared" si="10"/>
        <v>1373</v>
      </c>
      <c r="C141" s="296"/>
      <c r="D141" s="296">
        <f t="shared" si="11"/>
        <v>940</v>
      </c>
      <c r="E141" s="313">
        <v>705</v>
      </c>
      <c r="F141" s="296">
        <v>21</v>
      </c>
      <c r="G141" s="296">
        <v>214</v>
      </c>
      <c r="H141" s="296">
        <v>13</v>
      </c>
      <c r="I141" s="296">
        <v>420</v>
      </c>
    </row>
    <row r="142" spans="1:9" s="285" customFormat="1" ht="9" customHeight="1">
      <c r="A142" s="286" t="s">
        <v>65</v>
      </c>
      <c r="B142" s="295">
        <f t="shared" si="10"/>
        <v>3902</v>
      </c>
      <c r="C142" s="295"/>
      <c r="D142" s="295">
        <f t="shared" si="11"/>
        <v>3792</v>
      </c>
      <c r="E142" s="314">
        <v>3020</v>
      </c>
      <c r="F142" s="295">
        <v>375</v>
      </c>
      <c r="G142" s="295">
        <v>397</v>
      </c>
      <c r="H142" s="295">
        <v>30</v>
      </c>
      <c r="I142" s="295">
        <v>80</v>
      </c>
    </row>
    <row r="143" spans="1:9" s="285" customFormat="1" ht="9" customHeight="1">
      <c r="A143" s="286" t="s">
        <v>66</v>
      </c>
      <c r="B143" s="295">
        <f t="shared" si="10"/>
        <v>17544</v>
      </c>
      <c r="C143" s="295"/>
      <c r="D143" s="295">
        <f t="shared" si="11"/>
        <v>15293</v>
      </c>
      <c r="E143" s="314">
        <v>0</v>
      </c>
      <c r="F143" s="295">
        <v>15293</v>
      </c>
      <c r="G143" s="295">
        <v>0</v>
      </c>
      <c r="H143" s="295">
        <v>0</v>
      </c>
      <c r="I143" s="295">
        <v>2251</v>
      </c>
    </row>
    <row r="144" spans="1:9" s="285" customFormat="1" ht="9" customHeight="1">
      <c r="A144" s="286" t="s">
        <v>67</v>
      </c>
      <c r="B144" s="295">
        <f t="shared" si="10"/>
        <v>1763</v>
      </c>
      <c r="C144" s="295"/>
      <c r="D144" s="295">
        <f t="shared" si="11"/>
        <v>1274</v>
      </c>
      <c r="E144" s="314">
        <v>876</v>
      </c>
      <c r="F144" s="295">
        <v>5</v>
      </c>
      <c r="G144" s="295">
        <v>393</v>
      </c>
      <c r="H144" s="295">
        <v>71</v>
      </c>
      <c r="I144" s="295">
        <v>418</v>
      </c>
    </row>
    <row r="145" spans="1:9" s="285" customFormat="1" ht="9" customHeight="1">
      <c r="A145" s="291" t="s">
        <v>68</v>
      </c>
      <c r="B145" s="296">
        <f t="shared" si="10"/>
        <v>1865</v>
      </c>
      <c r="C145" s="296"/>
      <c r="D145" s="296">
        <f t="shared" si="11"/>
        <v>1762</v>
      </c>
      <c r="E145" s="313">
        <v>1528</v>
      </c>
      <c r="F145" s="296">
        <v>2</v>
      </c>
      <c r="G145" s="296">
        <v>232</v>
      </c>
      <c r="H145" s="296">
        <v>94</v>
      </c>
      <c r="I145" s="296">
        <v>9</v>
      </c>
    </row>
    <row r="146" spans="1:9" s="285" customFormat="1" ht="9" customHeight="1">
      <c r="A146" s="286" t="s">
        <v>69</v>
      </c>
      <c r="B146" s="295">
        <f t="shared" si="10"/>
        <v>2856</v>
      </c>
      <c r="C146" s="295"/>
      <c r="D146" s="295">
        <f t="shared" si="11"/>
        <v>2010</v>
      </c>
      <c r="E146" s="314">
        <v>586</v>
      </c>
      <c r="F146" s="295">
        <v>474</v>
      </c>
      <c r="G146" s="295">
        <v>950</v>
      </c>
      <c r="H146" s="295">
        <v>667</v>
      </c>
      <c r="I146" s="295">
        <v>179</v>
      </c>
    </row>
    <row r="147" spans="1:9" s="285" customFormat="1" ht="9" customHeight="1">
      <c r="A147" s="286" t="s">
        <v>70</v>
      </c>
      <c r="B147" s="295">
        <f t="shared" si="10"/>
        <v>3671</v>
      </c>
      <c r="C147" s="295"/>
      <c r="D147" s="295">
        <f t="shared" si="11"/>
        <v>3399</v>
      </c>
      <c r="E147" s="314">
        <v>3332</v>
      </c>
      <c r="F147" s="295">
        <v>6</v>
      </c>
      <c r="G147" s="295">
        <v>61</v>
      </c>
      <c r="H147" s="295">
        <v>1</v>
      </c>
      <c r="I147" s="295">
        <v>271</v>
      </c>
    </row>
    <row r="148" spans="1:9" s="285" customFormat="1" ht="9" customHeight="1">
      <c r="A148" s="286" t="s">
        <v>71</v>
      </c>
      <c r="B148" s="295">
        <f t="shared" si="10"/>
        <v>9858</v>
      </c>
      <c r="C148" s="295"/>
      <c r="D148" s="295">
        <f t="shared" si="11"/>
        <v>9858</v>
      </c>
      <c r="E148" s="314">
        <v>2859</v>
      </c>
      <c r="F148" s="295">
        <v>6999</v>
      </c>
      <c r="G148" s="295">
        <v>0</v>
      </c>
      <c r="H148" s="295">
        <v>0</v>
      </c>
      <c r="I148" s="295">
        <v>0</v>
      </c>
    </row>
    <row r="149" spans="1:9" s="285" customFormat="1" ht="9" customHeight="1">
      <c r="A149" s="291" t="s">
        <v>72</v>
      </c>
      <c r="B149" s="296">
        <f t="shared" si="10"/>
        <v>3824</v>
      </c>
      <c r="C149" s="296"/>
      <c r="D149" s="296">
        <f t="shared" si="11"/>
        <v>2470</v>
      </c>
      <c r="E149" s="313">
        <v>2252</v>
      </c>
      <c r="F149" s="296">
        <v>0</v>
      </c>
      <c r="G149" s="296">
        <v>218</v>
      </c>
      <c r="H149" s="296">
        <v>41</v>
      </c>
      <c r="I149" s="296">
        <v>1313</v>
      </c>
    </row>
    <row r="150" spans="1:9" s="285" customFormat="1" ht="9" customHeight="1">
      <c r="A150" s="286" t="s">
        <v>73</v>
      </c>
      <c r="B150" s="295">
        <f t="shared" si="10"/>
        <v>1229</v>
      </c>
      <c r="C150" s="295"/>
      <c r="D150" s="295">
        <f t="shared" si="11"/>
        <v>1229</v>
      </c>
      <c r="E150" s="314">
        <v>299</v>
      </c>
      <c r="F150" s="295">
        <v>930</v>
      </c>
      <c r="G150" s="295">
        <v>0</v>
      </c>
      <c r="H150" s="295">
        <v>0</v>
      </c>
      <c r="I150" s="295">
        <v>0</v>
      </c>
    </row>
    <row r="151" spans="1:9" s="285" customFormat="1" ht="9" customHeight="1">
      <c r="A151" s="286" t="s">
        <v>74</v>
      </c>
      <c r="B151" s="295">
        <f t="shared" si="10"/>
        <v>4860</v>
      </c>
      <c r="C151" s="295"/>
      <c r="D151" s="295">
        <f t="shared" si="11"/>
        <v>3115</v>
      </c>
      <c r="E151" s="314">
        <v>928</v>
      </c>
      <c r="F151" s="295">
        <v>47</v>
      </c>
      <c r="G151" s="295">
        <v>2140</v>
      </c>
      <c r="H151" s="295">
        <v>483</v>
      </c>
      <c r="I151" s="295">
        <v>1262</v>
      </c>
    </row>
    <row r="152" spans="1:9" s="285" customFormat="1" ht="9" customHeight="1">
      <c r="A152" s="286" t="s">
        <v>75</v>
      </c>
      <c r="B152" s="295">
        <f t="shared" si="10"/>
        <v>1557</v>
      </c>
      <c r="C152" s="295"/>
      <c r="D152" s="295">
        <f t="shared" si="11"/>
        <v>557</v>
      </c>
      <c r="E152" s="314">
        <v>500</v>
      </c>
      <c r="F152" s="295">
        <v>16</v>
      </c>
      <c r="G152" s="295">
        <v>41</v>
      </c>
      <c r="H152" s="295">
        <v>995</v>
      </c>
      <c r="I152" s="295">
        <v>5</v>
      </c>
    </row>
    <row r="153" spans="1:9" s="285" customFormat="1" ht="9" customHeight="1">
      <c r="A153" s="291" t="s">
        <v>76</v>
      </c>
      <c r="B153" s="296">
        <f t="shared" si="10"/>
        <v>588</v>
      </c>
      <c r="C153" s="296"/>
      <c r="D153" s="296">
        <f t="shared" si="11"/>
        <v>529</v>
      </c>
      <c r="E153" s="313">
        <v>527</v>
      </c>
      <c r="F153" s="296">
        <v>0</v>
      </c>
      <c r="G153" s="296">
        <v>2</v>
      </c>
      <c r="H153" s="296">
        <v>57</v>
      </c>
      <c r="I153" s="296">
        <v>2</v>
      </c>
    </row>
    <row r="154" spans="1:9" s="285" customFormat="1" ht="9" customHeight="1">
      <c r="A154" s="286"/>
      <c r="B154" s="295"/>
      <c r="C154" s="295"/>
      <c r="D154" s="295"/>
      <c r="E154" s="314"/>
      <c r="F154" s="295"/>
      <c r="G154" s="295"/>
      <c r="H154" s="295"/>
      <c r="I154" s="295"/>
    </row>
    <row r="155" spans="1:9" s="285" customFormat="1" ht="9" customHeight="1">
      <c r="A155" s="284">
        <v>1999</v>
      </c>
    </row>
    <row r="156" spans="1:9" s="285" customFormat="1" ht="9" customHeight="1">
      <c r="A156" s="288" t="s">
        <v>44</v>
      </c>
      <c r="B156" s="308">
        <f>SUM(D156,H156:I156)</f>
        <v>161812</v>
      </c>
      <c r="C156" s="308"/>
      <c r="D156" s="308">
        <f t="shared" ref="D156:I156" si="12">SUM(D158:D189)</f>
        <v>103151</v>
      </c>
      <c r="E156" s="308">
        <f t="shared" si="12"/>
        <v>60159</v>
      </c>
      <c r="F156" s="308">
        <f t="shared" si="12"/>
        <v>19133</v>
      </c>
      <c r="G156" s="308">
        <f t="shared" si="12"/>
        <v>23859</v>
      </c>
      <c r="H156" s="308">
        <f t="shared" si="12"/>
        <v>4559</v>
      </c>
      <c r="I156" s="308">
        <f t="shared" si="12"/>
        <v>54102</v>
      </c>
    </row>
    <row r="157" spans="1:9" s="285" customFormat="1" ht="3.95" customHeight="1">
      <c r="A157" s="288"/>
      <c r="B157" s="308"/>
      <c r="C157" s="308"/>
      <c r="D157" s="308"/>
      <c r="E157" s="308"/>
      <c r="F157" s="308"/>
      <c r="G157" s="308"/>
      <c r="H157" s="308"/>
      <c r="I157" s="308"/>
    </row>
    <row r="158" spans="1:9" s="285" customFormat="1" ht="9" customHeight="1">
      <c r="A158" s="286" t="s">
        <v>45</v>
      </c>
      <c r="B158" s="295">
        <f t="shared" ref="B158:B189" si="13">SUM(D158,H158:I158)</f>
        <v>1092</v>
      </c>
      <c r="C158" s="295"/>
      <c r="D158" s="295">
        <f t="shared" ref="D158:D189" si="14">SUM(E158:G158)</f>
        <v>982</v>
      </c>
      <c r="E158" s="286">
        <v>972</v>
      </c>
      <c r="F158" s="286">
        <v>7</v>
      </c>
      <c r="G158" s="286">
        <v>3</v>
      </c>
      <c r="H158" s="286">
        <v>0</v>
      </c>
      <c r="I158" s="286">
        <v>110</v>
      </c>
    </row>
    <row r="159" spans="1:9" s="285" customFormat="1" ht="9" customHeight="1">
      <c r="A159" s="286" t="s">
        <v>46</v>
      </c>
      <c r="B159" s="295">
        <f t="shared" si="13"/>
        <v>5850</v>
      </c>
      <c r="C159" s="295"/>
      <c r="D159" s="295">
        <f t="shared" si="14"/>
        <v>2717</v>
      </c>
      <c r="E159" s="286">
        <v>630</v>
      </c>
      <c r="F159" s="286">
        <v>634</v>
      </c>
      <c r="G159" s="342">
        <v>1453</v>
      </c>
      <c r="H159" s="286">
        <v>8</v>
      </c>
      <c r="I159" s="342">
        <v>3125</v>
      </c>
    </row>
    <row r="160" spans="1:9" s="285" customFormat="1" ht="9" customHeight="1">
      <c r="A160" s="286" t="s">
        <v>47</v>
      </c>
      <c r="B160" s="295">
        <f t="shared" si="13"/>
        <v>465</v>
      </c>
      <c r="C160" s="295"/>
      <c r="D160" s="295">
        <f t="shared" si="14"/>
        <v>396</v>
      </c>
      <c r="E160" s="286">
        <v>380</v>
      </c>
      <c r="F160" s="286">
        <v>1</v>
      </c>
      <c r="G160" s="286">
        <v>15</v>
      </c>
      <c r="H160" s="286">
        <v>3</v>
      </c>
      <c r="I160" s="286">
        <v>66</v>
      </c>
    </row>
    <row r="161" spans="1:9" s="285" customFormat="1" ht="9" customHeight="1">
      <c r="A161" s="291" t="s">
        <v>48</v>
      </c>
      <c r="B161" s="296">
        <f t="shared" si="13"/>
        <v>599</v>
      </c>
      <c r="C161" s="296"/>
      <c r="D161" s="296">
        <f t="shared" si="14"/>
        <v>402</v>
      </c>
      <c r="E161" s="291">
        <v>384</v>
      </c>
      <c r="F161" s="291">
        <v>0</v>
      </c>
      <c r="G161" s="291">
        <v>18</v>
      </c>
      <c r="H161" s="291">
        <v>26</v>
      </c>
      <c r="I161" s="291">
        <v>171</v>
      </c>
    </row>
    <row r="162" spans="1:9" s="285" customFormat="1" ht="9" customHeight="1">
      <c r="A162" s="286" t="s">
        <v>49</v>
      </c>
      <c r="B162" s="295">
        <f t="shared" si="13"/>
        <v>3874</v>
      </c>
      <c r="C162" s="295"/>
      <c r="D162" s="295">
        <f t="shared" si="14"/>
        <v>1390</v>
      </c>
      <c r="E162" s="342">
        <v>1003</v>
      </c>
      <c r="F162" s="286">
        <v>203</v>
      </c>
      <c r="G162" s="286">
        <v>184</v>
      </c>
      <c r="H162" s="286">
        <v>274</v>
      </c>
      <c r="I162" s="342">
        <v>2210</v>
      </c>
    </row>
    <row r="163" spans="1:9" s="285" customFormat="1" ht="9" customHeight="1">
      <c r="A163" s="286" t="s">
        <v>50</v>
      </c>
      <c r="B163" s="295">
        <f t="shared" si="13"/>
        <v>1063</v>
      </c>
      <c r="C163" s="295"/>
      <c r="D163" s="295">
        <f t="shared" si="14"/>
        <v>797</v>
      </c>
      <c r="E163" s="286">
        <v>174</v>
      </c>
      <c r="F163" s="286">
        <v>590</v>
      </c>
      <c r="G163" s="286">
        <v>33</v>
      </c>
      <c r="H163" s="286">
        <v>134</v>
      </c>
      <c r="I163" s="286">
        <v>132</v>
      </c>
    </row>
    <row r="164" spans="1:9" s="285" customFormat="1" ht="9" customHeight="1">
      <c r="A164" s="286" t="s">
        <v>51</v>
      </c>
      <c r="B164" s="295">
        <f t="shared" si="13"/>
        <v>1733</v>
      </c>
      <c r="C164" s="295"/>
      <c r="D164" s="295">
        <f t="shared" si="14"/>
        <v>1550</v>
      </c>
      <c r="E164" s="286">
        <v>672</v>
      </c>
      <c r="F164" s="286">
        <v>83</v>
      </c>
      <c r="G164" s="286">
        <v>795</v>
      </c>
      <c r="H164" s="286">
        <v>171</v>
      </c>
      <c r="I164" s="286">
        <v>12</v>
      </c>
    </row>
    <row r="165" spans="1:9" s="285" customFormat="1" ht="9" customHeight="1">
      <c r="A165" s="291" t="s">
        <v>52</v>
      </c>
      <c r="B165" s="296">
        <f t="shared" si="13"/>
        <v>11885</v>
      </c>
      <c r="C165" s="296"/>
      <c r="D165" s="296">
        <f t="shared" si="14"/>
        <v>3455</v>
      </c>
      <c r="E165" s="291">
        <v>0</v>
      </c>
      <c r="F165" s="343">
        <v>3330</v>
      </c>
      <c r="G165" s="291">
        <v>125</v>
      </c>
      <c r="H165" s="291">
        <v>9</v>
      </c>
      <c r="I165" s="343">
        <v>8421</v>
      </c>
    </row>
    <row r="166" spans="1:9" s="285" customFormat="1" ht="9" customHeight="1">
      <c r="A166" s="286" t="s">
        <v>53</v>
      </c>
      <c r="B166" s="295">
        <f t="shared" si="13"/>
        <v>26369</v>
      </c>
      <c r="C166" s="295"/>
      <c r="D166" s="295">
        <f t="shared" si="14"/>
        <v>19802</v>
      </c>
      <c r="E166" s="342">
        <v>12705</v>
      </c>
      <c r="F166" s="286">
        <v>24</v>
      </c>
      <c r="G166" s="342">
        <v>7073</v>
      </c>
      <c r="H166" s="286">
        <v>24</v>
      </c>
      <c r="I166" s="342">
        <v>6543</v>
      </c>
    </row>
    <row r="167" spans="1:9" s="285" customFormat="1" ht="9" customHeight="1">
      <c r="A167" s="286" t="s">
        <v>54</v>
      </c>
      <c r="B167" s="295">
        <f t="shared" si="13"/>
        <v>1805</v>
      </c>
      <c r="C167" s="295"/>
      <c r="D167" s="295">
        <f t="shared" si="14"/>
        <v>1799</v>
      </c>
      <c r="E167" s="342">
        <v>1763</v>
      </c>
      <c r="F167" s="286">
        <v>35</v>
      </c>
      <c r="G167" s="286">
        <v>1</v>
      </c>
      <c r="H167" s="286">
        <v>0</v>
      </c>
      <c r="I167" s="286">
        <v>6</v>
      </c>
    </row>
    <row r="168" spans="1:9" s="285" customFormat="1" ht="9" customHeight="1">
      <c r="A168" s="286" t="s">
        <v>55</v>
      </c>
      <c r="B168" s="295">
        <f t="shared" si="13"/>
        <v>7694</v>
      </c>
      <c r="C168" s="295"/>
      <c r="D168" s="295">
        <f t="shared" si="14"/>
        <v>5076</v>
      </c>
      <c r="E168" s="342">
        <v>4172</v>
      </c>
      <c r="F168" s="286">
        <v>464</v>
      </c>
      <c r="G168" s="286">
        <v>440</v>
      </c>
      <c r="H168" s="286">
        <v>731</v>
      </c>
      <c r="I168" s="342">
        <v>1887</v>
      </c>
    </row>
    <row r="169" spans="1:9" s="285" customFormat="1" ht="9" customHeight="1">
      <c r="A169" s="291" t="s">
        <v>56</v>
      </c>
      <c r="B169" s="296">
        <f t="shared" si="13"/>
        <v>17673</v>
      </c>
      <c r="C169" s="296"/>
      <c r="D169" s="296">
        <f t="shared" si="14"/>
        <v>7789</v>
      </c>
      <c r="E169" s="291">
        <v>175</v>
      </c>
      <c r="F169" s="343">
        <v>1373</v>
      </c>
      <c r="G169" s="343">
        <v>6241</v>
      </c>
      <c r="H169" s="291">
        <v>355</v>
      </c>
      <c r="I169" s="343">
        <v>9529</v>
      </c>
    </row>
    <row r="170" spans="1:9" s="285" customFormat="1" ht="9" customHeight="1">
      <c r="A170" s="286" t="s">
        <v>57</v>
      </c>
      <c r="B170" s="295">
        <f t="shared" si="13"/>
        <v>2302</v>
      </c>
      <c r="C170" s="295"/>
      <c r="D170" s="295">
        <f t="shared" si="14"/>
        <v>2302</v>
      </c>
      <c r="E170" s="286">
        <v>598</v>
      </c>
      <c r="F170" s="342">
        <v>1702</v>
      </c>
      <c r="G170" s="286">
        <v>2</v>
      </c>
      <c r="H170" s="286">
        <v>0</v>
      </c>
      <c r="I170" s="286">
        <v>0</v>
      </c>
    </row>
    <row r="171" spans="1:9" s="285" customFormat="1" ht="9" customHeight="1">
      <c r="A171" s="286" t="s">
        <v>58</v>
      </c>
      <c r="B171" s="295">
        <f t="shared" si="13"/>
        <v>6235</v>
      </c>
      <c r="C171" s="295"/>
      <c r="D171" s="295">
        <f t="shared" si="14"/>
        <v>5939</v>
      </c>
      <c r="E171" s="342">
        <v>5187</v>
      </c>
      <c r="F171" s="286">
        <v>556</v>
      </c>
      <c r="G171" s="286">
        <v>196</v>
      </c>
      <c r="H171" s="286">
        <v>85</v>
      </c>
      <c r="I171" s="286">
        <v>211</v>
      </c>
    </row>
    <row r="172" spans="1:9" s="285" customFormat="1" ht="9" customHeight="1">
      <c r="A172" s="286" t="s">
        <v>59</v>
      </c>
      <c r="B172" s="295">
        <f t="shared" si="13"/>
        <v>10075</v>
      </c>
      <c r="C172" s="295"/>
      <c r="D172" s="295">
        <f t="shared" si="14"/>
        <v>9485</v>
      </c>
      <c r="E172" s="342">
        <v>6926</v>
      </c>
      <c r="F172" s="286">
        <v>25</v>
      </c>
      <c r="G172" s="342">
        <v>2534</v>
      </c>
      <c r="H172" s="286">
        <v>3</v>
      </c>
      <c r="I172" s="286">
        <v>587</v>
      </c>
    </row>
    <row r="173" spans="1:9" s="285" customFormat="1" ht="9" customHeight="1">
      <c r="A173" s="291" t="s">
        <v>60</v>
      </c>
      <c r="B173" s="296">
        <f t="shared" si="13"/>
        <v>3084</v>
      </c>
      <c r="C173" s="296"/>
      <c r="D173" s="296">
        <f t="shared" si="14"/>
        <v>2011</v>
      </c>
      <c r="E173" s="343">
        <v>1275</v>
      </c>
      <c r="F173" s="291">
        <v>726</v>
      </c>
      <c r="G173" s="291">
        <v>10</v>
      </c>
      <c r="H173" s="291">
        <v>786</v>
      </c>
      <c r="I173" s="291">
        <v>287</v>
      </c>
    </row>
    <row r="174" spans="1:9" s="285" customFormat="1" ht="9" customHeight="1">
      <c r="A174" s="286" t="s">
        <v>61</v>
      </c>
      <c r="B174" s="295">
        <f t="shared" si="13"/>
        <v>2573</v>
      </c>
      <c r="C174" s="295"/>
      <c r="D174" s="295">
        <f t="shared" si="14"/>
        <v>1459</v>
      </c>
      <c r="E174" s="342">
        <v>1211</v>
      </c>
      <c r="F174" s="286">
        <v>0</v>
      </c>
      <c r="G174" s="286">
        <v>248</v>
      </c>
      <c r="H174" s="286">
        <v>0</v>
      </c>
      <c r="I174" s="342">
        <v>1114</v>
      </c>
    </row>
    <row r="175" spans="1:9" s="285" customFormat="1" ht="9" customHeight="1">
      <c r="A175" s="286" t="s">
        <v>62</v>
      </c>
      <c r="B175" s="295">
        <f t="shared" si="13"/>
        <v>443</v>
      </c>
      <c r="C175" s="295"/>
      <c r="D175" s="295">
        <f t="shared" si="14"/>
        <v>262</v>
      </c>
      <c r="E175" s="286">
        <v>254</v>
      </c>
      <c r="F175" s="286">
        <v>0</v>
      </c>
      <c r="G175" s="286">
        <v>8</v>
      </c>
      <c r="H175" s="286">
        <v>44</v>
      </c>
      <c r="I175" s="286">
        <v>137</v>
      </c>
    </row>
    <row r="176" spans="1:9" s="285" customFormat="1" ht="9" customHeight="1">
      <c r="A176" s="286" t="s">
        <v>63</v>
      </c>
      <c r="B176" s="295">
        <f t="shared" si="13"/>
        <v>14284</v>
      </c>
      <c r="C176" s="295"/>
      <c r="D176" s="295">
        <f t="shared" si="14"/>
        <v>0</v>
      </c>
      <c r="E176" s="286">
        <v>0</v>
      </c>
      <c r="F176" s="286">
        <v>0</v>
      </c>
      <c r="G176" s="286">
        <v>0</v>
      </c>
      <c r="H176" s="286">
        <v>0</v>
      </c>
      <c r="I176" s="342">
        <v>14284</v>
      </c>
    </row>
    <row r="177" spans="1:9" s="285" customFormat="1" ht="9" customHeight="1">
      <c r="A177" s="291" t="s">
        <v>64</v>
      </c>
      <c r="B177" s="296">
        <f t="shared" si="13"/>
        <v>1163</v>
      </c>
      <c r="C177" s="296"/>
      <c r="D177" s="296">
        <f t="shared" si="14"/>
        <v>901</v>
      </c>
      <c r="E177" s="291">
        <v>473</v>
      </c>
      <c r="F177" s="291">
        <v>23</v>
      </c>
      <c r="G177" s="291">
        <v>405</v>
      </c>
      <c r="H177" s="291">
        <v>10</v>
      </c>
      <c r="I177" s="291">
        <v>252</v>
      </c>
    </row>
    <row r="178" spans="1:9" s="285" customFormat="1" ht="9" customHeight="1">
      <c r="A178" s="286" t="s">
        <v>65</v>
      </c>
      <c r="B178" s="295">
        <f t="shared" si="13"/>
        <v>4008</v>
      </c>
      <c r="C178" s="295"/>
      <c r="D178" s="295">
        <f t="shared" si="14"/>
        <v>3979</v>
      </c>
      <c r="E178" s="342">
        <v>3680</v>
      </c>
      <c r="F178" s="286">
        <v>216</v>
      </c>
      <c r="G178" s="286">
        <v>83</v>
      </c>
      <c r="H178" s="286">
        <v>27</v>
      </c>
      <c r="I178" s="286">
        <v>2</v>
      </c>
    </row>
    <row r="179" spans="1:9" s="285" customFormat="1" ht="9" customHeight="1">
      <c r="A179" s="286" t="s">
        <v>66</v>
      </c>
      <c r="B179" s="295">
        <f t="shared" si="13"/>
        <v>2322</v>
      </c>
      <c r="C179" s="295"/>
      <c r="D179" s="295">
        <f t="shared" si="14"/>
        <v>0</v>
      </c>
      <c r="E179" s="286">
        <v>0</v>
      </c>
      <c r="F179" s="286">
        <v>0</v>
      </c>
      <c r="G179" s="286">
        <v>0</v>
      </c>
      <c r="H179" s="286">
        <v>0</v>
      </c>
      <c r="I179" s="342">
        <v>2322</v>
      </c>
    </row>
    <row r="180" spans="1:9" s="285" customFormat="1" ht="9" customHeight="1">
      <c r="A180" s="286" t="s">
        <v>67</v>
      </c>
      <c r="B180" s="295">
        <f t="shared" si="13"/>
        <v>1744</v>
      </c>
      <c r="C180" s="295"/>
      <c r="D180" s="295">
        <f t="shared" si="14"/>
        <v>1415</v>
      </c>
      <c r="E180" s="342">
        <v>1174</v>
      </c>
      <c r="F180" s="286">
        <v>80</v>
      </c>
      <c r="G180" s="286">
        <v>161</v>
      </c>
      <c r="H180" s="286">
        <v>90</v>
      </c>
      <c r="I180" s="286">
        <v>239</v>
      </c>
    </row>
    <row r="181" spans="1:9" s="285" customFormat="1" ht="9" customHeight="1">
      <c r="A181" s="291" t="s">
        <v>68</v>
      </c>
      <c r="B181" s="296">
        <f t="shared" si="13"/>
        <v>2186</v>
      </c>
      <c r="C181" s="296"/>
      <c r="D181" s="296">
        <f t="shared" si="14"/>
        <v>2083</v>
      </c>
      <c r="E181" s="343">
        <v>1808</v>
      </c>
      <c r="F181" s="291">
        <v>1</v>
      </c>
      <c r="G181" s="291">
        <v>274</v>
      </c>
      <c r="H181" s="291">
        <v>97</v>
      </c>
      <c r="I181" s="291">
        <v>6</v>
      </c>
    </row>
    <row r="182" spans="1:9" s="285" customFormat="1" ht="9" customHeight="1">
      <c r="A182" s="286" t="s">
        <v>69</v>
      </c>
      <c r="B182" s="295">
        <f t="shared" si="13"/>
        <v>4812</v>
      </c>
      <c r="C182" s="295"/>
      <c r="D182" s="295">
        <f t="shared" si="14"/>
        <v>4250</v>
      </c>
      <c r="E182" s="342">
        <v>2112</v>
      </c>
      <c r="F182" s="342">
        <v>1053</v>
      </c>
      <c r="G182" s="342">
        <v>1085</v>
      </c>
      <c r="H182" s="286">
        <v>471</v>
      </c>
      <c r="I182" s="286">
        <v>91</v>
      </c>
    </row>
    <row r="183" spans="1:9" s="285" customFormat="1" ht="9" customHeight="1">
      <c r="A183" s="286" t="s">
        <v>70</v>
      </c>
      <c r="B183" s="295">
        <f t="shared" si="13"/>
        <v>5466</v>
      </c>
      <c r="C183" s="295"/>
      <c r="D183" s="295">
        <f t="shared" si="14"/>
        <v>5138</v>
      </c>
      <c r="E183" s="342">
        <v>4646</v>
      </c>
      <c r="F183" s="286">
        <v>169</v>
      </c>
      <c r="G183" s="286">
        <v>323</v>
      </c>
      <c r="H183" s="286">
        <v>8</v>
      </c>
      <c r="I183" s="286">
        <v>320</v>
      </c>
    </row>
    <row r="184" spans="1:9" s="285" customFormat="1" ht="9" customHeight="1">
      <c r="A184" s="286" t="s">
        <v>71</v>
      </c>
      <c r="B184" s="295">
        <f t="shared" si="13"/>
        <v>10625</v>
      </c>
      <c r="C184" s="295"/>
      <c r="D184" s="295">
        <f t="shared" si="14"/>
        <v>10625</v>
      </c>
      <c r="E184" s="342">
        <v>3187</v>
      </c>
      <c r="F184" s="342">
        <v>7438</v>
      </c>
      <c r="G184" s="286">
        <v>0</v>
      </c>
      <c r="H184" s="286">
        <v>0</v>
      </c>
      <c r="I184" s="286">
        <v>0</v>
      </c>
    </row>
    <row r="185" spans="1:9" s="285" customFormat="1" ht="9" customHeight="1">
      <c r="A185" s="291" t="s">
        <v>72</v>
      </c>
      <c r="B185" s="296">
        <f t="shared" si="13"/>
        <v>3325</v>
      </c>
      <c r="C185" s="296"/>
      <c r="D185" s="296">
        <f t="shared" si="14"/>
        <v>2287</v>
      </c>
      <c r="E185" s="343">
        <v>1982</v>
      </c>
      <c r="F185" s="291">
        <v>133</v>
      </c>
      <c r="G185" s="291">
        <v>172</v>
      </c>
      <c r="H185" s="291">
        <v>62</v>
      </c>
      <c r="I185" s="291">
        <v>976</v>
      </c>
    </row>
    <row r="186" spans="1:9" s="285" customFormat="1" ht="9" customHeight="1">
      <c r="A186" s="286" t="s">
        <v>73</v>
      </c>
      <c r="B186" s="295">
        <f t="shared" si="13"/>
        <v>482</v>
      </c>
      <c r="C186" s="295"/>
      <c r="D186" s="295">
        <f t="shared" si="14"/>
        <v>482</v>
      </c>
      <c r="E186" s="286">
        <v>252</v>
      </c>
      <c r="F186" s="286">
        <v>217</v>
      </c>
      <c r="G186" s="286">
        <v>13</v>
      </c>
      <c r="H186" s="286">
        <v>0</v>
      </c>
      <c r="I186" s="286">
        <v>0</v>
      </c>
    </row>
    <row r="187" spans="1:9" s="285" customFormat="1" ht="9" customHeight="1">
      <c r="A187" s="286" t="s">
        <v>74</v>
      </c>
      <c r="B187" s="295">
        <f t="shared" si="13"/>
        <v>4488</v>
      </c>
      <c r="C187" s="295"/>
      <c r="D187" s="295">
        <f t="shared" si="14"/>
        <v>3353</v>
      </c>
      <c r="E187" s="342">
        <v>1403</v>
      </c>
      <c r="F187" s="286">
        <v>7</v>
      </c>
      <c r="G187" s="342">
        <v>1943</v>
      </c>
      <c r="H187" s="286">
        <v>114</v>
      </c>
      <c r="I187" s="342">
        <v>1021</v>
      </c>
    </row>
    <row r="188" spans="1:9" s="285" customFormat="1" ht="9" customHeight="1">
      <c r="A188" s="286" t="s">
        <v>75</v>
      </c>
      <c r="B188" s="295">
        <f t="shared" si="13"/>
        <v>1632</v>
      </c>
      <c r="C188" s="295"/>
      <c r="D188" s="295">
        <f t="shared" si="14"/>
        <v>636</v>
      </c>
      <c r="E188" s="286">
        <v>615</v>
      </c>
      <c r="F188" s="286">
        <v>5</v>
      </c>
      <c r="G188" s="286">
        <v>16</v>
      </c>
      <c r="H188" s="286">
        <v>959</v>
      </c>
      <c r="I188" s="286">
        <v>37</v>
      </c>
    </row>
    <row r="189" spans="1:9" s="285" customFormat="1" ht="9" customHeight="1">
      <c r="A189" s="291" t="s">
        <v>76</v>
      </c>
      <c r="B189" s="296">
        <f t="shared" si="13"/>
        <v>461</v>
      </c>
      <c r="C189" s="296"/>
      <c r="D189" s="296">
        <f t="shared" si="14"/>
        <v>389</v>
      </c>
      <c r="E189" s="291">
        <v>346</v>
      </c>
      <c r="F189" s="291">
        <v>38</v>
      </c>
      <c r="G189" s="291">
        <v>5</v>
      </c>
      <c r="H189" s="291">
        <v>68</v>
      </c>
      <c r="I189" s="291">
        <v>4</v>
      </c>
    </row>
    <row r="190" spans="1:9" s="285" customFormat="1" ht="9" customHeight="1"/>
    <row r="191" spans="1:9" s="285" customFormat="1" ht="9" customHeight="1">
      <c r="A191" s="284">
        <v>2000</v>
      </c>
    </row>
    <row r="192" spans="1:9" s="285" customFormat="1" ht="9" customHeight="1">
      <c r="A192" s="288" t="s">
        <v>44</v>
      </c>
      <c r="B192" s="308">
        <f>SUM(B194:B225)</f>
        <v>153249</v>
      </c>
      <c r="C192" s="308"/>
      <c r="D192" s="308">
        <f t="shared" ref="D192:I192" si="15">SUM(D194:D225)</f>
        <v>107072</v>
      </c>
      <c r="E192" s="308">
        <f t="shared" si="15"/>
        <v>77781</v>
      </c>
      <c r="F192" s="308">
        <f t="shared" si="15"/>
        <v>16484</v>
      </c>
      <c r="G192" s="308">
        <f t="shared" si="15"/>
        <v>12807</v>
      </c>
      <c r="H192" s="308">
        <f t="shared" si="15"/>
        <v>3779</v>
      </c>
      <c r="I192" s="308">
        <f t="shared" si="15"/>
        <v>42398</v>
      </c>
    </row>
    <row r="193" spans="1:9" s="285" customFormat="1" ht="3.95" customHeight="1">
      <c r="A193" s="288"/>
      <c r="B193" s="308"/>
      <c r="C193" s="308"/>
      <c r="D193" s="308"/>
      <c r="E193" s="308"/>
      <c r="F193" s="308"/>
      <c r="G193" s="308"/>
      <c r="H193" s="308"/>
      <c r="I193" s="308"/>
    </row>
    <row r="194" spans="1:9" s="285" customFormat="1" ht="9" customHeight="1">
      <c r="A194" s="286" t="s">
        <v>45</v>
      </c>
      <c r="B194" s="295">
        <f t="shared" ref="B194:B225" si="16">SUM(D194,H194:I194)</f>
        <v>1277</v>
      </c>
      <c r="C194" s="295"/>
      <c r="D194" s="295">
        <f t="shared" ref="D194:D225" si="17">SUM(E194:G194)</f>
        <v>1277</v>
      </c>
      <c r="E194" s="342">
        <v>1277</v>
      </c>
      <c r="F194" s="342">
        <v>0</v>
      </c>
      <c r="G194" s="342">
        <v>0</v>
      </c>
      <c r="H194" s="342">
        <v>0</v>
      </c>
      <c r="I194" s="342">
        <v>0</v>
      </c>
    </row>
    <row r="195" spans="1:9" s="285" customFormat="1" ht="9" customHeight="1">
      <c r="A195" s="286" t="s">
        <v>46</v>
      </c>
      <c r="B195" s="295">
        <f t="shared" si="16"/>
        <v>7517</v>
      </c>
      <c r="C195" s="295"/>
      <c r="D195" s="295">
        <f t="shared" si="17"/>
        <v>3683</v>
      </c>
      <c r="E195" s="342">
        <v>1221</v>
      </c>
      <c r="F195" s="342">
        <v>733</v>
      </c>
      <c r="G195" s="342">
        <v>1729</v>
      </c>
      <c r="H195" s="342">
        <v>4</v>
      </c>
      <c r="I195" s="342">
        <v>3830</v>
      </c>
    </row>
    <row r="196" spans="1:9" s="285" customFormat="1" ht="9" customHeight="1">
      <c r="A196" s="286" t="s">
        <v>47</v>
      </c>
      <c r="B196" s="295">
        <f t="shared" si="16"/>
        <v>700</v>
      </c>
      <c r="C196" s="295"/>
      <c r="D196" s="295">
        <f t="shared" si="17"/>
        <v>552</v>
      </c>
      <c r="E196" s="342">
        <v>544</v>
      </c>
      <c r="F196" s="342">
        <v>4</v>
      </c>
      <c r="G196" s="342">
        <v>4</v>
      </c>
      <c r="H196" s="342">
        <v>45</v>
      </c>
      <c r="I196" s="342">
        <v>103</v>
      </c>
    </row>
    <row r="197" spans="1:9" s="285" customFormat="1" ht="9" customHeight="1">
      <c r="A197" s="291" t="s">
        <v>48</v>
      </c>
      <c r="B197" s="296">
        <f t="shared" si="16"/>
        <v>693</v>
      </c>
      <c r="C197" s="296"/>
      <c r="D197" s="296">
        <f t="shared" si="17"/>
        <v>384</v>
      </c>
      <c r="E197" s="343">
        <v>352</v>
      </c>
      <c r="F197" s="343">
        <v>1</v>
      </c>
      <c r="G197" s="343">
        <v>31</v>
      </c>
      <c r="H197" s="343">
        <v>1</v>
      </c>
      <c r="I197" s="343">
        <v>308</v>
      </c>
    </row>
    <row r="198" spans="1:9" s="285" customFormat="1" ht="9" customHeight="1">
      <c r="A198" s="286" t="s">
        <v>49</v>
      </c>
      <c r="B198" s="295">
        <f t="shared" si="16"/>
        <v>5171</v>
      </c>
      <c r="C198" s="295"/>
      <c r="D198" s="295">
        <f t="shared" si="17"/>
        <v>2144</v>
      </c>
      <c r="E198" s="342">
        <v>1350</v>
      </c>
      <c r="F198" s="342">
        <v>27</v>
      </c>
      <c r="G198" s="342">
        <v>767</v>
      </c>
      <c r="H198" s="342">
        <v>1</v>
      </c>
      <c r="I198" s="342">
        <v>3026</v>
      </c>
    </row>
    <row r="199" spans="1:9" s="285" customFormat="1" ht="9" customHeight="1">
      <c r="A199" s="286" t="s">
        <v>50</v>
      </c>
      <c r="B199" s="295">
        <f t="shared" si="16"/>
        <v>742</v>
      </c>
      <c r="C199" s="295"/>
      <c r="D199" s="295">
        <f t="shared" si="17"/>
        <v>341</v>
      </c>
      <c r="E199" s="342">
        <v>216</v>
      </c>
      <c r="F199" s="342">
        <v>112</v>
      </c>
      <c r="G199" s="342">
        <v>13</v>
      </c>
      <c r="H199" s="342">
        <v>223</v>
      </c>
      <c r="I199" s="342">
        <v>178</v>
      </c>
    </row>
    <row r="200" spans="1:9" s="285" customFormat="1" ht="9" customHeight="1">
      <c r="A200" s="286" t="s">
        <v>51</v>
      </c>
      <c r="B200" s="295">
        <f t="shared" si="16"/>
        <v>1496</v>
      </c>
      <c r="C200" s="295"/>
      <c r="D200" s="295">
        <f t="shared" si="17"/>
        <v>1166</v>
      </c>
      <c r="E200" s="342">
        <v>250</v>
      </c>
      <c r="F200" s="342">
        <v>3</v>
      </c>
      <c r="G200" s="342">
        <v>913</v>
      </c>
      <c r="H200" s="342">
        <v>306</v>
      </c>
      <c r="I200" s="342">
        <v>24</v>
      </c>
    </row>
    <row r="201" spans="1:9" s="285" customFormat="1" ht="9" customHeight="1">
      <c r="A201" s="291" t="s">
        <v>52</v>
      </c>
      <c r="B201" s="296">
        <f t="shared" si="16"/>
        <v>9329</v>
      </c>
      <c r="C201" s="296"/>
      <c r="D201" s="296">
        <f t="shared" si="17"/>
        <v>161</v>
      </c>
      <c r="E201" s="343">
        <v>128</v>
      </c>
      <c r="F201" s="343">
        <v>28</v>
      </c>
      <c r="G201" s="343">
        <v>5</v>
      </c>
      <c r="H201" s="343">
        <v>5</v>
      </c>
      <c r="I201" s="343">
        <v>9163</v>
      </c>
    </row>
    <row r="202" spans="1:9" s="285" customFormat="1" ht="9" customHeight="1">
      <c r="A202" s="286" t="s">
        <v>53</v>
      </c>
      <c r="B202" s="295">
        <f t="shared" si="16"/>
        <v>26240</v>
      </c>
      <c r="C202" s="295"/>
      <c r="D202" s="295">
        <f t="shared" si="17"/>
        <v>26227</v>
      </c>
      <c r="E202" s="342">
        <v>26152</v>
      </c>
      <c r="F202" s="342">
        <v>73</v>
      </c>
      <c r="G202" s="342">
        <v>2</v>
      </c>
      <c r="H202" s="342">
        <v>12</v>
      </c>
      <c r="I202" s="342">
        <v>1</v>
      </c>
    </row>
    <row r="203" spans="1:9" s="285" customFormat="1" ht="9" customHeight="1">
      <c r="A203" s="286" t="s">
        <v>54</v>
      </c>
      <c r="B203" s="295">
        <f t="shared" si="16"/>
        <v>1945</v>
      </c>
      <c r="C203" s="295"/>
      <c r="D203" s="295">
        <f t="shared" si="17"/>
        <v>1944</v>
      </c>
      <c r="E203" s="342">
        <v>1918</v>
      </c>
      <c r="F203" s="342">
        <v>22</v>
      </c>
      <c r="G203" s="342">
        <v>4</v>
      </c>
      <c r="H203" s="342">
        <v>0</v>
      </c>
      <c r="I203" s="342">
        <v>1</v>
      </c>
    </row>
    <row r="204" spans="1:9" s="285" customFormat="1" ht="9" customHeight="1">
      <c r="A204" s="286" t="s">
        <v>55</v>
      </c>
      <c r="B204" s="295">
        <f t="shared" si="16"/>
        <v>7789</v>
      </c>
      <c r="C204" s="295"/>
      <c r="D204" s="295">
        <f t="shared" si="17"/>
        <v>4922</v>
      </c>
      <c r="E204" s="342">
        <v>4623</v>
      </c>
      <c r="F204" s="342">
        <v>210</v>
      </c>
      <c r="G204" s="342">
        <v>89</v>
      </c>
      <c r="H204" s="342">
        <v>218</v>
      </c>
      <c r="I204" s="342">
        <v>2649</v>
      </c>
    </row>
    <row r="205" spans="1:9" s="285" customFormat="1" ht="9" customHeight="1">
      <c r="A205" s="291" t="s">
        <v>56</v>
      </c>
      <c r="B205" s="296">
        <f t="shared" si="16"/>
        <v>3585</v>
      </c>
      <c r="C205" s="296"/>
      <c r="D205" s="296">
        <f t="shared" si="17"/>
        <v>2548</v>
      </c>
      <c r="E205" s="343">
        <v>310</v>
      </c>
      <c r="F205" s="343">
        <v>221</v>
      </c>
      <c r="G205" s="343">
        <v>2017</v>
      </c>
      <c r="H205" s="343">
        <v>358</v>
      </c>
      <c r="I205" s="343">
        <v>679</v>
      </c>
    </row>
    <row r="206" spans="1:9" s="285" customFormat="1" ht="9" customHeight="1">
      <c r="A206" s="286" t="s">
        <v>57</v>
      </c>
      <c r="B206" s="295">
        <f t="shared" si="16"/>
        <v>3406</v>
      </c>
      <c r="C206" s="295"/>
      <c r="D206" s="295">
        <f t="shared" si="17"/>
        <v>3406</v>
      </c>
      <c r="E206" s="342">
        <v>689</v>
      </c>
      <c r="F206" s="342">
        <v>2717</v>
      </c>
      <c r="G206" s="342">
        <v>0</v>
      </c>
      <c r="H206" s="342">
        <v>0</v>
      </c>
      <c r="I206" s="342">
        <v>0</v>
      </c>
    </row>
    <row r="207" spans="1:9" s="285" customFormat="1" ht="9" customHeight="1">
      <c r="A207" s="286" t="s">
        <v>58</v>
      </c>
      <c r="B207" s="295">
        <f t="shared" si="16"/>
        <v>6524</v>
      </c>
      <c r="C207" s="295"/>
      <c r="D207" s="295">
        <f t="shared" si="17"/>
        <v>6169</v>
      </c>
      <c r="E207" s="342">
        <v>5629</v>
      </c>
      <c r="F207" s="342">
        <v>495</v>
      </c>
      <c r="G207" s="342">
        <v>45</v>
      </c>
      <c r="H207" s="342">
        <v>94</v>
      </c>
      <c r="I207" s="342">
        <v>261</v>
      </c>
    </row>
    <row r="208" spans="1:9" s="285" customFormat="1" ht="9" customHeight="1">
      <c r="A208" s="286" t="s">
        <v>59</v>
      </c>
      <c r="B208" s="295">
        <f t="shared" si="16"/>
        <v>8913</v>
      </c>
      <c r="C208" s="295"/>
      <c r="D208" s="295">
        <f t="shared" si="17"/>
        <v>8565</v>
      </c>
      <c r="E208" s="342">
        <v>5787</v>
      </c>
      <c r="F208" s="342">
        <v>170</v>
      </c>
      <c r="G208" s="342">
        <v>2608</v>
      </c>
      <c r="H208" s="342">
        <v>0</v>
      </c>
      <c r="I208" s="342">
        <v>348</v>
      </c>
    </row>
    <row r="209" spans="1:9" s="285" customFormat="1" ht="9" customHeight="1">
      <c r="A209" s="291" t="s">
        <v>60</v>
      </c>
      <c r="B209" s="296">
        <f t="shared" si="16"/>
        <v>2901</v>
      </c>
      <c r="C209" s="296"/>
      <c r="D209" s="296">
        <f t="shared" si="17"/>
        <v>2060</v>
      </c>
      <c r="E209" s="343">
        <v>1467</v>
      </c>
      <c r="F209" s="343">
        <v>541</v>
      </c>
      <c r="G209" s="343">
        <v>52</v>
      </c>
      <c r="H209" s="343">
        <v>727</v>
      </c>
      <c r="I209" s="343">
        <v>114</v>
      </c>
    </row>
    <row r="210" spans="1:9" s="285" customFormat="1" ht="9" customHeight="1">
      <c r="A210" s="286" t="s">
        <v>61</v>
      </c>
      <c r="B210" s="295">
        <f t="shared" si="16"/>
        <v>2851</v>
      </c>
      <c r="C210" s="295"/>
      <c r="D210" s="295">
        <f t="shared" si="17"/>
        <v>2525</v>
      </c>
      <c r="E210" s="342">
        <v>1807</v>
      </c>
      <c r="F210" s="342">
        <v>319</v>
      </c>
      <c r="G210" s="342">
        <v>399</v>
      </c>
      <c r="H210" s="342">
        <v>0</v>
      </c>
      <c r="I210" s="342">
        <v>326</v>
      </c>
    </row>
    <row r="211" spans="1:9" s="285" customFormat="1" ht="9" customHeight="1">
      <c r="A211" s="286" t="s">
        <v>62</v>
      </c>
      <c r="B211" s="295">
        <f t="shared" si="16"/>
        <v>759</v>
      </c>
      <c r="C211" s="295"/>
      <c r="D211" s="295">
        <f t="shared" si="17"/>
        <v>563</v>
      </c>
      <c r="E211" s="342">
        <v>369</v>
      </c>
      <c r="F211" s="342">
        <v>27</v>
      </c>
      <c r="G211" s="342">
        <v>167</v>
      </c>
      <c r="H211" s="342">
        <v>4</v>
      </c>
      <c r="I211" s="342">
        <v>192</v>
      </c>
    </row>
    <row r="212" spans="1:9" s="285" customFormat="1" ht="9" customHeight="1">
      <c r="A212" s="286" t="s">
        <v>63</v>
      </c>
      <c r="B212" s="295">
        <f t="shared" si="16"/>
        <v>14694</v>
      </c>
      <c r="C212" s="295"/>
      <c r="D212" s="295">
        <f t="shared" si="17"/>
        <v>0</v>
      </c>
      <c r="E212" s="342">
        <v>0</v>
      </c>
      <c r="F212" s="342">
        <v>0</v>
      </c>
      <c r="G212" s="342">
        <v>0</v>
      </c>
      <c r="H212" s="342">
        <v>0</v>
      </c>
      <c r="I212" s="342">
        <v>14694</v>
      </c>
    </row>
    <row r="213" spans="1:9" s="285" customFormat="1" ht="9" customHeight="1">
      <c r="A213" s="291" t="s">
        <v>64</v>
      </c>
      <c r="B213" s="296">
        <f t="shared" si="16"/>
        <v>1147</v>
      </c>
      <c r="C213" s="296"/>
      <c r="D213" s="296">
        <f t="shared" si="17"/>
        <v>653</v>
      </c>
      <c r="E213" s="343">
        <v>406</v>
      </c>
      <c r="F213" s="343">
        <v>8</v>
      </c>
      <c r="G213" s="343">
        <v>239</v>
      </c>
      <c r="H213" s="343">
        <v>6</v>
      </c>
      <c r="I213" s="343">
        <v>488</v>
      </c>
    </row>
    <row r="214" spans="1:9" s="285" customFormat="1" ht="9" customHeight="1">
      <c r="A214" s="286" t="s">
        <v>65</v>
      </c>
      <c r="B214" s="295">
        <f t="shared" si="16"/>
        <v>9938</v>
      </c>
      <c r="C214" s="295"/>
      <c r="D214" s="295">
        <f t="shared" si="17"/>
        <v>9808</v>
      </c>
      <c r="E214" s="342">
        <v>4696</v>
      </c>
      <c r="F214" s="342">
        <v>5050</v>
      </c>
      <c r="G214" s="342">
        <v>62</v>
      </c>
      <c r="H214" s="342">
        <v>119</v>
      </c>
      <c r="I214" s="342">
        <v>11</v>
      </c>
    </row>
    <row r="215" spans="1:9" s="285" customFormat="1" ht="9" customHeight="1">
      <c r="A215" s="286" t="s">
        <v>66</v>
      </c>
      <c r="B215" s="295">
        <f t="shared" si="16"/>
        <v>2970</v>
      </c>
      <c r="C215" s="295"/>
      <c r="D215" s="295">
        <f t="shared" si="17"/>
        <v>0</v>
      </c>
      <c r="E215" s="342">
        <v>0</v>
      </c>
      <c r="F215" s="342">
        <v>0</v>
      </c>
      <c r="G215" s="342">
        <v>0</v>
      </c>
      <c r="H215" s="342">
        <v>0</v>
      </c>
      <c r="I215" s="342">
        <v>2970</v>
      </c>
    </row>
    <row r="216" spans="1:9" s="285" customFormat="1" ht="9" customHeight="1">
      <c r="A216" s="286" t="s">
        <v>67</v>
      </c>
      <c r="B216" s="295">
        <f t="shared" si="16"/>
        <v>2224</v>
      </c>
      <c r="C216" s="295"/>
      <c r="D216" s="295">
        <f t="shared" si="17"/>
        <v>1756</v>
      </c>
      <c r="E216" s="342">
        <v>1558</v>
      </c>
      <c r="F216" s="342">
        <v>65</v>
      </c>
      <c r="G216" s="342">
        <v>133</v>
      </c>
      <c r="H216" s="342">
        <v>165</v>
      </c>
      <c r="I216" s="342">
        <v>303</v>
      </c>
    </row>
    <row r="217" spans="1:9" s="285" customFormat="1" ht="9" customHeight="1">
      <c r="A217" s="291" t="s">
        <v>68</v>
      </c>
      <c r="B217" s="296">
        <f t="shared" si="16"/>
        <v>2620</v>
      </c>
      <c r="C217" s="296"/>
      <c r="D217" s="296">
        <f t="shared" si="17"/>
        <v>2497</v>
      </c>
      <c r="E217" s="343">
        <v>2173</v>
      </c>
      <c r="F217" s="343">
        <v>10</v>
      </c>
      <c r="G217" s="343">
        <v>314</v>
      </c>
      <c r="H217" s="343">
        <v>94</v>
      </c>
      <c r="I217" s="343">
        <v>29</v>
      </c>
    </row>
    <row r="218" spans="1:9" s="285" customFormat="1" ht="9" customHeight="1">
      <c r="A218" s="286" t="s">
        <v>69</v>
      </c>
      <c r="B218" s="295">
        <f t="shared" si="16"/>
        <v>4296</v>
      </c>
      <c r="C218" s="295"/>
      <c r="D218" s="295">
        <f t="shared" si="17"/>
        <v>3827</v>
      </c>
      <c r="E218" s="342">
        <v>2131</v>
      </c>
      <c r="F218" s="342">
        <v>665</v>
      </c>
      <c r="G218" s="342">
        <v>1031</v>
      </c>
      <c r="H218" s="342">
        <v>274</v>
      </c>
      <c r="I218" s="342">
        <v>195</v>
      </c>
    </row>
    <row r="219" spans="1:9" s="285" customFormat="1" ht="9" customHeight="1">
      <c r="A219" s="286" t="s">
        <v>70</v>
      </c>
      <c r="B219" s="295">
        <f t="shared" si="16"/>
        <v>3413</v>
      </c>
      <c r="C219" s="295"/>
      <c r="D219" s="295">
        <f t="shared" si="17"/>
        <v>3175</v>
      </c>
      <c r="E219" s="342">
        <v>3125</v>
      </c>
      <c r="F219" s="342">
        <v>2</v>
      </c>
      <c r="G219" s="342">
        <v>48</v>
      </c>
      <c r="H219" s="342">
        <v>0</v>
      </c>
      <c r="I219" s="342">
        <v>238</v>
      </c>
    </row>
    <row r="220" spans="1:9" s="285" customFormat="1" ht="9" customHeight="1">
      <c r="A220" s="286" t="s">
        <v>71</v>
      </c>
      <c r="B220" s="295">
        <f t="shared" si="16"/>
        <v>8003</v>
      </c>
      <c r="C220" s="295"/>
      <c r="D220" s="295">
        <f t="shared" si="17"/>
        <v>8002</v>
      </c>
      <c r="E220" s="342">
        <v>3457</v>
      </c>
      <c r="F220" s="342">
        <v>4545</v>
      </c>
      <c r="G220" s="342">
        <v>0</v>
      </c>
      <c r="H220" s="342">
        <v>1</v>
      </c>
      <c r="I220" s="342">
        <v>0</v>
      </c>
    </row>
    <row r="221" spans="1:9" s="285" customFormat="1" ht="9" customHeight="1">
      <c r="A221" s="291" t="s">
        <v>72</v>
      </c>
      <c r="B221" s="296">
        <f t="shared" si="16"/>
        <v>3522</v>
      </c>
      <c r="C221" s="296"/>
      <c r="D221" s="296">
        <f t="shared" si="17"/>
        <v>2529</v>
      </c>
      <c r="E221" s="343">
        <v>1659</v>
      </c>
      <c r="F221" s="343">
        <v>71</v>
      </c>
      <c r="G221" s="343">
        <v>799</v>
      </c>
      <c r="H221" s="343">
        <v>34</v>
      </c>
      <c r="I221" s="343">
        <v>959</v>
      </c>
    </row>
    <row r="222" spans="1:9" s="285" customFormat="1" ht="9" customHeight="1">
      <c r="A222" s="286" t="s">
        <v>73</v>
      </c>
      <c r="B222" s="295">
        <f t="shared" si="16"/>
        <v>980</v>
      </c>
      <c r="C222" s="295"/>
      <c r="D222" s="295">
        <f t="shared" si="17"/>
        <v>980</v>
      </c>
      <c r="E222" s="342">
        <v>626</v>
      </c>
      <c r="F222" s="342">
        <v>354</v>
      </c>
      <c r="G222" s="342">
        <v>0</v>
      </c>
      <c r="H222" s="342">
        <v>0</v>
      </c>
      <c r="I222" s="342">
        <v>0</v>
      </c>
    </row>
    <row r="223" spans="1:9" s="285" customFormat="1" ht="9" customHeight="1">
      <c r="A223" s="286" t="s">
        <v>74</v>
      </c>
      <c r="B223" s="295">
        <f t="shared" si="16"/>
        <v>4772</v>
      </c>
      <c r="C223" s="295"/>
      <c r="D223" s="295">
        <f t="shared" si="17"/>
        <v>3431</v>
      </c>
      <c r="E223" s="342">
        <v>2227</v>
      </c>
      <c r="F223" s="342">
        <v>8</v>
      </c>
      <c r="G223" s="342">
        <v>1196</v>
      </c>
      <c r="H223" s="342">
        <v>105</v>
      </c>
      <c r="I223" s="342">
        <v>1236</v>
      </c>
    </row>
    <row r="224" spans="1:9" s="285" customFormat="1" ht="9" customHeight="1">
      <c r="A224" s="286" t="s">
        <v>75</v>
      </c>
      <c r="B224" s="295">
        <f t="shared" si="16"/>
        <v>1769</v>
      </c>
      <c r="C224" s="295"/>
      <c r="D224" s="295">
        <f t="shared" si="17"/>
        <v>785</v>
      </c>
      <c r="E224" s="342">
        <v>648</v>
      </c>
      <c r="F224" s="342">
        <v>2</v>
      </c>
      <c r="G224" s="342">
        <v>135</v>
      </c>
      <c r="H224" s="342">
        <v>928</v>
      </c>
      <c r="I224" s="342">
        <v>56</v>
      </c>
    </row>
    <row r="225" spans="1:9" s="285" customFormat="1" ht="9" customHeight="1">
      <c r="A225" s="291" t="s">
        <v>76</v>
      </c>
      <c r="B225" s="296">
        <f t="shared" si="16"/>
        <v>1063</v>
      </c>
      <c r="C225" s="296"/>
      <c r="D225" s="296">
        <f t="shared" si="17"/>
        <v>992</v>
      </c>
      <c r="E225" s="343">
        <v>986</v>
      </c>
      <c r="F225" s="343">
        <v>1</v>
      </c>
      <c r="G225" s="343">
        <v>5</v>
      </c>
      <c r="H225" s="343">
        <v>55</v>
      </c>
      <c r="I225" s="343">
        <v>16</v>
      </c>
    </row>
    <row r="226" spans="1:9" s="323" customFormat="1" ht="9" customHeight="1">
      <c r="A226" s="318"/>
      <c r="B226" s="321"/>
      <c r="C226" s="321"/>
      <c r="D226" s="321"/>
      <c r="E226" s="344"/>
      <c r="F226" s="344"/>
      <c r="G226" s="344"/>
      <c r="H226" s="344"/>
      <c r="I226" s="344"/>
    </row>
    <row r="227" spans="1:9" s="285" customFormat="1" ht="9" customHeight="1">
      <c r="A227" s="284">
        <v>2001</v>
      </c>
    </row>
    <row r="228" spans="1:9" s="285" customFormat="1" ht="9" customHeight="1">
      <c r="A228" s="288" t="s">
        <v>44</v>
      </c>
      <c r="B228" s="308">
        <f>SUM(B230:B261)</f>
        <v>182853</v>
      </c>
      <c r="C228" s="308"/>
      <c r="D228" s="308">
        <f t="shared" ref="D228:I228" si="18">SUM(D230:D261)</f>
        <v>122163</v>
      </c>
      <c r="E228" s="308">
        <f t="shared" si="18"/>
        <v>90044</v>
      </c>
      <c r="F228" s="308">
        <f t="shared" si="18"/>
        <v>20122</v>
      </c>
      <c r="G228" s="308">
        <f t="shared" si="18"/>
        <v>11997</v>
      </c>
      <c r="H228" s="308">
        <f t="shared" si="18"/>
        <v>5485</v>
      </c>
      <c r="I228" s="308">
        <f t="shared" si="18"/>
        <v>55205</v>
      </c>
    </row>
    <row r="229" spans="1:9" s="285" customFormat="1" ht="3.95" customHeight="1">
      <c r="A229" s="288"/>
      <c r="B229" s="308"/>
      <c r="C229" s="308"/>
      <c r="D229" s="308"/>
      <c r="E229" s="308"/>
      <c r="F229" s="308"/>
      <c r="G229" s="308"/>
      <c r="H229" s="308"/>
      <c r="I229" s="308"/>
    </row>
    <row r="230" spans="1:9" s="285" customFormat="1" ht="9" customHeight="1">
      <c r="A230" s="286" t="s">
        <v>45</v>
      </c>
      <c r="B230" s="295">
        <f t="shared" ref="B230:B261" si="19">SUM(D230,H230:I230)</f>
        <v>1712</v>
      </c>
      <c r="C230" s="295"/>
      <c r="D230" s="295">
        <f t="shared" ref="D230:D261" si="20">SUM(E230:G230)</f>
        <v>1712</v>
      </c>
      <c r="E230" s="342">
        <v>1601</v>
      </c>
      <c r="F230" s="342">
        <v>99</v>
      </c>
      <c r="G230" s="342">
        <v>12</v>
      </c>
      <c r="H230" s="342">
        <v>0</v>
      </c>
      <c r="I230" s="342">
        <v>0</v>
      </c>
    </row>
    <row r="231" spans="1:9" s="285" customFormat="1" ht="9" customHeight="1">
      <c r="A231" s="286" t="s">
        <v>46</v>
      </c>
      <c r="B231" s="295">
        <f t="shared" si="19"/>
        <v>14279</v>
      </c>
      <c r="C231" s="295"/>
      <c r="D231" s="295">
        <f t="shared" si="20"/>
        <v>7869</v>
      </c>
      <c r="E231" s="342">
        <v>1942</v>
      </c>
      <c r="F231" s="342">
        <v>4816</v>
      </c>
      <c r="G231" s="342">
        <v>1111</v>
      </c>
      <c r="H231" s="342">
        <v>13</v>
      </c>
      <c r="I231" s="342">
        <v>6397</v>
      </c>
    </row>
    <row r="232" spans="1:9" s="285" customFormat="1" ht="9" customHeight="1">
      <c r="A232" s="286" t="s">
        <v>47</v>
      </c>
      <c r="B232" s="295">
        <f t="shared" si="19"/>
        <v>855</v>
      </c>
      <c r="C232" s="295"/>
      <c r="D232" s="295">
        <f t="shared" si="20"/>
        <v>777</v>
      </c>
      <c r="E232" s="342">
        <v>773</v>
      </c>
      <c r="F232" s="342">
        <v>0</v>
      </c>
      <c r="G232" s="342">
        <v>4</v>
      </c>
      <c r="H232" s="342">
        <v>53</v>
      </c>
      <c r="I232" s="342">
        <v>25</v>
      </c>
    </row>
    <row r="233" spans="1:9" s="285" customFormat="1" ht="9" customHeight="1">
      <c r="A233" s="291" t="s">
        <v>48</v>
      </c>
      <c r="B233" s="296">
        <f t="shared" si="19"/>
        <v>849</v>
      </c>
      <c r="C233" s="296"/>
      <c r="D233" s="296">
        <f t="shared" si="20"/>
        <v>325</v>
      </c>
      <c r="E233" s="343">
        <v>321</v>
      </c>
      <c r="F233" s="343">
        <v>0</v>
      </c>
      <c r="G233" s="343">
        <v>4</v>
      </c>
      <c r="H233" s="343">
        <v>0</v>
      </c>
      <c r="I233" s="343">
        <v>524</v>
      </c>
    </row>
    <row r="234" spans="1:9" s="285" customFormat="1" ht="9" customHeight="1">
      <c r="A234" s="286" t="s">
        <v>49</v>
      </c>
      <c r="B234" s="295">
        <f t="shared" si="19"/>
        <v>7504</v>
      </c>
      <c r="C234" s="295"/>
      <c r="D234" s="295">
        <f t="shared" si="20"/>
        <v>2083</v>
      </c>
      <c r="E234" s="342">
        <v>290</v>
      </c>
      <c r="F234" s="342">
        <v>29</v>
      </c>
      <c r="G234" s="342">
        <v>1764</v>
      </c>
      <c r="H234" s="342">
        <v>1</v>
      </c>
      <c r="I234" s="342">
        <v>5420</v>
      </c>
    </row>
    <row r="235" spans="1:9" s="285" customFormat="1" ht="9" customHeight="1">
      <c r="A235" s="286" t="s">
        <v>50</v>
      </c>
      <c r="B235" s="295">
        <f t="shared" si="19"/>
        <v>605</v>
      </c>
      <c r="C235" s="295"/>
      <c r="D235" s="295">
        <f t="shared" si="20"/>
        <v>251</v>
      </c>
      <c r="E235" s="342">
        <v>193</v>
      </c>
      <c r="F235" s="342">
        <v>54</v>
      </c>
      <c r="G235" s="342">
        <v>4</v>
      </c>
      <c r="H235" s="342">
        <v>171</v>
      </c>
      <c r="I235" s="342">
        <v>183</v>
      </c>
    </row>
    <row r="236" spans="1:9" s="285" customFormat="1" ht="9" customHeight="1">
      <c r="A236" s="286" t="s">
        <v>51</v>
      </c>
      <c r="B236" s="295">
        <f t="shared" si="19"/>
        <v>2490</v>
      </c>
      <c r="C236" s="295"/>
      <c r="D236" s="295">
        <f t="shared" si="20"/>
        <v>2043</v>
      </c>
      <c r="E236" s="342">
        <v>151</v>
      </c>
      <c r="F236" s="342">
        <v>222</v>
      </c>
      <c r="G236" s="342">
        <v>1670</v>
      </c>
      <c r="H236" s="342">
        <v>445</v>
      </c>
      <c r="I236" s="342">
        <v>2</v>
      </c>
    </row>
    <row r="237" spans="1:9" s="285" customFormat="1" ht="9" customHeight="1">
      <c r="A237" s="291" t="s">
        <v>52</v>
      </c>
      <c r="B237" s="296">
        <f t="shared" si="19"/>
        <v>9983</v>
      </c>
      <c r="C237" s="296"/>
      <c r="D237" s="296">
        <f t="shared" si="20"/>
        <v>3</v>
      </c>
      <c r="E237" s="343">
        <v>0</v>
      </c>
      <c r="F237" s="343">
        <v>0</v>
      </c>
      <c r="G237" s="343">
        <v>3</v>
      </c>
      <c r="H237" s="343">
        <v>6</v>
      </c>
      <c r="I237" s="343">
        <v>9974</v>
      </c>
    </row>
    <row r="238" spans="1:9" s="285" customFormat="1" ht="9" customHeight="1">
      <c r="A238" s="286" t="s">
        <v>53</v>
      </c>
      <c r="B238" s="295">
        <f t="shared" si="19"/>
        <v>29559</v>
      </c>
      <c r="C238" s="295"/>
      <c r="D238" s="295">
        <f t="shared" si="20"/>
        <v>29289</v>
      </c>
      <c r="E238" s="342">
        <v>29287</v>
      </c>
      <c r="F238" s="342">
        <v>2</v>
      </c>
      <c r="G238" s="342">
        <v>0</v>
      </c>
      <c r="H238" s="342">
        <v>11</v>
      </c>
      <c r="I238" s="342">
        <v>259</v>
      </c>
    </row>
    <row r="239" spans="1:9" s="285" customFormat="1" ht="9" customHeight="1">
      <c r="A239" s="286" t="s">
        <v>54</v>
      </c>
      <c r="B239" s="295">
        <f t="shared" si="19"/>
        <v>3032</v>
      </c>
      <c r="C239" s="295"/>
      <c r="D239" s="295">
        <f t="shared" si="20"/>
        <v>3031</v>
      </c>
      <c r="E239" s="342">
        <v>2965</v>
      </c>
      <c r="F239" s="342">
        <v>62</v>
      </c>
      <c r="G239" s="342">
        <v>4</v>
      </c>
      <c r="H239" s="342">
        <v>0</v>
      </c>
      <c r="I239" s="342">
        <v>1</v>
      </c>
    </row>
    <row r="240" spans="1:9" s="285" customFormat="1" ht="9" customHeight="1">
      <c r="A240" s="286" t="s">
        <v>55</v>
      </c>
      <c r="B240" s="295">
        <f t="shared" si="19"/>
        <v>11899</v>
      </c>
      <c r="C240" s="295"/>
      <c r="D240" s="295">
        <f t="shared" si="20"/>
        <v>8393</v>
      </c>
      <c r="E240" s="342">
        <v>6473</v>
      </c>
      <c r="F240" s="342">
        <v>1159</v>
      </c>
      <c r="G240" s="342">
        <v>761</v>
      </c>
      <c r="H240" s="342">
        <v>329</v>
      </c>
      <c r="I240" s="342">
        <v>3177</v>
      </c>
    </row>
    <row r="241" spans="1:9" s="285" customFormat="1" ht="9" customHeight="1">
      <c r="A241" s="291" t="s">
        <v>56</v>
      </c>
      <c r="B241" s="296">
        <f t="shared" si="19"/>
        <v>4320</v>
      </c>
      <c r="C241" s="296"/>
      <c r="D241" s="296">
        <f t="shared" si="20"/>
        <v>3744</v>
      </c>
      <c r="E241" s="343">
        <v>1003</v>
      </c>
      <c r="F241" s="343">
        <v>78</v>
      </c>
      <c r="G241" s="343">
        <v>2663</v>
      </c>
      <c r="H241" s="343">
        <v>334</v>
      </c>
      <c r="I241" s="343">
        <v>242</v>
      </c>
    </row>
    <row r="242" spans="1:9" s="285" customFormat="1" ht="9" customHeight="1">
      <c r="A242" s="286" t="s">
        <v>57</v>
      </c>
      <c r="B242" s="295">
        <f t="shared" si="19"/>
        <v>792</v>
      </c>
      <c r="C242" s="295"/>
      <c r="D242" s="295">
        <f t="shared" si="20"/>
        <v>792</v>
      </c>
      <c r="E242" s="342">
        <v>792</v>
      </c>
      <c r="F242" s="342">
        <v>0</v>
      </c>
      <c r="G242" s="342">
        <v>0</v>
      </c>
      <c r="H242" s="342">
        <v>0</v>
      </c>
      <c r="I242" s="342">
        <v>0</v>
      </c>
    </row>
    <row r="243" spans="1:9" s="285" customFormat="1" ht="9" customHeight="1">
      <c r="A243" s="286" t="s">
        <v>58</v>
      </c>
      <c r="B243" s="295">
        <f t="shared" si="19"/>
        <v>9499</v>
      </c>
      <c r="C243" s="295"/>
      <c r="D243" s="295">
        <f t="shared" si="20"/>
        <v>9092</v>
      </c>
      <c r="E243" s="342">
        <v>8030</v>
      </c>
      <c r="F243" s="342">
        <v>1059</v>
      </c>
      <c r="G243" s="342">
        <v>3</v>
      </c>
      <c r="H243" s="342">
        <v>76</v>
      </c>
      <c r="I243" s="342">
        <v>331</v>
      </c>
    </row>
    <row r="244" spans="1:9" s="285" customFormat="1" ht="9" customHeight="1">
      <c r="A244" s="286" t="s">
        <v>59</v>
      </c>
      <c r="B244" s="295">
        <f t="shared" si="19"/>
        <v>6188</v>
      </c>
      <c r="C244" s="295"/>
      <c r="D244" s="295">
        <f t="shared" si="20"/>
        <v>4176</v>
      </c>
      <c r="E244" s="342">
        <v>4075</v>
      </c>
      <c r="F244" s="342">
        <v>53</v>
      </c>
      <c r="G244" s="342">
        <v>48</v>
      </c>
      <c r="H244" s="342">
        <v>550</v>
      </c>
      <c r="I244" s="342">
        <v>1462</v>
      </c>
    </row>
    <row r="245" spans="1:9" s="285" customFormat="1" ht="9" customHeight="1">
      <c r="A245" s="291" t="s">
        <v>60</v>
      </c>
      <c r="B245" s="296">
        <f t="shared" si="19"/>
        <v>2751</v>
      </c>
      <c r="C245" s="296"/>
      <c r="D245" s="296">
        <f t="shared" si="20"/>
        <v>1724</v>
      </c>
      <c r="E245" s="343">
        <v>1469</v>
      </c>
      <c r="F245" s="343">
        <v>227</v>
      </c>
      <c r="G245" s="343">
        <v>28</v>
      </c>
      <c r="H245" s="343">
        <v>824</v>
      </c>
      <c r="I245" s="343">
        <v>203</v>
      </c>
    </row>
    <row r="246" spans="1:9" s="285" customFormat="1" ht="9" customHeight="1">
      <c r="A246" s="286" t="s">
        <v>61</v>
      </c>
      <c r="B246" s="295">
        <f t="shared" si="19"/>
        <v>4171</v>
      </c>
      <c r="C246" s="295"/>
      <c r="D246" s="295">
        <f t="shared" si="20"/>
        <v>3878</v>
      </c>
      <c r="E246" s="342">
        <v>2909</v>
      </c>
      <c r="F246" s="342">
        <v>850</v>
      </c>
      <c r="G246" s="342">
        <v>119</v>
      </c>
      <c r="H246" s="342">
        <v>0</v>
      </c>
      <c r="I246" s="342">
        <v>293</v>
      </c>
    </row>
    <row r="247" spans="1:9" s="285" customFormat="1" ht="9" customHeight="1">
      <c r="A247" s="286" t="s">
        <v>62</v>
      </c>
      <c r="B247" s="295">
        <f t="shared" si="19"/>
        <v>906</v>
      </c>
      <c r="C247" s="295"/>
      <c r="D247" s="295">
        <f t="shared" si="20"/>
        <v>447</v>
      </c>
      <c r="E247" s="342">
        <v>342</v>
      </c>
      <c r="F247" s="342">
        <v>31</v>
      </c>
      <c r="G247" s="342">
        <v>74</v>
      </c>
      <c r="H247" s="342">
        <v>25</v>
      </c>
      <c r="I247" s="342">
        <v>434</v>
      </c>
    </row>
    <row r="248" spans="1:9" s="285" customFormat="1" ht="9" customHeight="1">
      <c r="A248" s="286" t="s">
        <v>63</v>
      </c>
      <c r="B248" s="295">
        <f t="shared" si="19"/>
        <v>18680</v>
      </c>
      <c r="C248" s="295"/>
      <c r="D248" s="295">
        <f t="shared" si="20"/>
        <v>0</v>
      </c>
      <c r="E248" s="342">
        <v>0</v>
      </c>
      <c r="F248" s="342">
        <v>0</v>
      </c>
      <c r="G248" s="342">
        <v>0</v>
      </c>
      <c r="H248" s="342">
        <v>0</v>
      </c>
      <c r="I248" s="342">
        <v>18680</v>
      </c>
    </row>
    <row r="249" spans="1:9" s="285" customFormat="1" ht="9" customHeight="1">
      <c r="A249" s="291" t="s">
        <v>64</v>
      </c>
      <c r="B249" s="296">
        <f t="shared" si="19"/>
        <v>1318</v>
      </c>
      <c r="C249" s="296"/>
      <c r="D249" s="296">
        <f t="shared" si="20"/>
        <v>646</v>
      </c>
      <c r="E249" s="343">
        <v>378</v>
      </c>
      <c r="F249" s="343">
        <v>20</v>
      </c>
      <c r="G249" s="343">
        <v>248</v>
      </c>
      <c r="H249" s="343">
        <v>1</v>
      </c>
      <c r="I249" s="343">
        <v>671</v>
      </c>
    </row>
    <row r="250" spans="1:9" s="285" customFormat="1" ht="9" customHeight="1">
      <c r="A250" s="286" t="s">
        <v>65</v>
      </c>
      <c r="B250" s="295">
        <f t="shared" si="19"/>
        <v>8897</v>
      </c>
      <c r="C250" s="295"/>
      <c r="D250" s="295">
        <f t="shared" si="20"/>
        <v>8590</v>
      </c>
      <c r="E250" s="342">
        <v>5860</v>
      </c>
      <c r="F250" s="342">
        <v>2269</v>
      </c>
      <c r="G250" s="342">
        <v>461</v>
      </c>
      <c r="H250" s="342">
        <v>295</v>
      </c>
      <c r="I250" s="342">
        <v>12</v>
      </c>
    </row>
    <row r="251" spans="1:9" s="285" customFormat="1" ht="9" customHeight="1">
      <c r="A251" s="286" t="s">
        <v>66</v>
      </c>
      <c r="B251" s="295">
        <f t="shared" si="19"/>
        <v>3627</v>
      </c>
      <c r="C251" s="295"/>
      <c r="D251" s="295">
        <f t="shared" si="20"/>
        <v>0</v>
      </c>
      <c r="E251" s="342">
        <v>0</v>
      </c>
      <c r="F251" s="342">
        <v>0</v>
      </c>
      <c r="G251" s="342">
        <v>0</v>
      </c>
      <c r="H251" s="342">
        <v>0</v>
      </c>
      <c r="I251" s="342">
        <v>3627</v>
      </c>
    </row>
    <row r="252" spans="1:9" s="285" customFormat="1" ht="9" customHeight="1">
      <c r="A252" s="286" t="s">
        <v>67</v>
      </c>
      <c r="B252" s="295">
        <f t="shared" si="19"/>
        <v>2650</v>
      </c>
      <c r="C252" s="295"/>
      <c r="D252" s="295">
        <f t="shared" si="20"/>
        <v>2155</v>
      </c>
      <c r="E252" s="342">
        <v>1927</v>
      </c>
      <c r="F252" s="342">
        <v>38</v>
      </c>
      <c r="G252" s="342">
        <v>190</v>
      </c>
      <c r="H252" s="342">
        <v>160</v>
      </c>
      <c r="I252" s="342">
        <v>335</v>
      </c>
    </row>
    <row r="253" spans="1:9" s="285" customFormat="1" ht="9" customHeight="1">
      <c r="A253" s="291" t="s">
        <v>68</v>
      </c>
      <c r="B253" s="296">
        <f t="shared" si="19"/>
        <v>2722</v>
      </c>
      <c r="C253" s="296"/>
      <c r="D253" s="296">
        <f t="shared" si="20"/>
        <v>2573</v>
      </c>
      <c r="E253" s="343">
        <v>2369</v>
      </c>
      <c r="F253" s="343">
        <v>4</v>
      </c>
      <c r="G253" s="343">
        <v>200</v>
      </c>
      <c r="H253" s="343">
        <v>112</v>
      </c>
      <c r="I253" s="343">
        <v>37</v>
      </c>
    </row>
    <row r="254" spans="1:9" s="285" customFormat="1" ht="9" customHeight="1">
      <c r="A254" s="286" t="s">
        <v>69</v>
      </c>
      <c r="B254" s="295">
        <f t="shared" si="19"/>
        <v>3229</v>
      </c>
      <c r="C254" s="295"/>
      <c r="D254" s="295">
        <f t="shared" si="20"/>
        <v>2866</v>
      </c>
      <c r="E254" s="342">
        <v>2031</v>
      </c>
      <c r="F254" s="342">
        <v>184</v>
      </c>
      <c r="G254" s="342">
        <v>651</v>
      </c>
      <c r="H254" s="342">
        <v>184</v>
      </c>
      <c r="I254" s="342">
        <v>179</v>
      </c>
    </row>
    <row r="255" spans="1:9" s="285" customFormat="1" ht="9" customHeight="1">
      <c r="A255" s="286" t="s">
        <v>70</v>
      </c>
      <c r="B255" s="295">
        <f t="shared" si="19"/>
        <v>5066</v>
      </c>
      <c r="C255" s="295"/>
      <c r="D255" s="295">
        <f t="shared" si="20"/>
        <v>4811</v>
      </c>
      <c r="E255" s="342">
        <v>4318</v>
      </c>
      <c r="F255" s="342">
        <v>103</v>
      </c>
      <c r="G255" s="342">
        <v>390</v>
      </c>
      <c r="H255" s="342">
        <v>10</v>
      </c>
      <c r="I255" s="342">
        <v>245</v>
      </c>
    </row>
    <row r="256" spans="1:9" s="285" customFormat="1" ht="9" customHeight="1">
      <c r="A256" s="286" t="s">
        <v>71</v>
      </c>
      <c r="B256" s="295">
        <f t="shared" si="19"/>
        <v>7179</v>
      </c>
      <c r="C256" s="295"/>
      <c r="D256" s="295">
        <f t="shared" si="20"/>
        <v>7179</v>
      </c>
      <c r="E256" s="342">
        <v>2738</v>
      </c>
      <c r="F256" s="342">
        <v>4441</v>
      </c>
      <c r="G256" s="342">
        <v>0</v>
      </c>
      <c r="H256" s="342">
        <v>0</v>
      </c>
      <c r="I256" s="342">
        <v>0</v>
      </c>
    </row>
    <row r="257" spans="1:9" s="285" customFormat="1" ht="9" customHeight="1">
      <c r="A257" s="291" t="s">
        <v>72</v>
      </c>
      <c r="B257" s="296">
        <f t="shared" si="19"/>
        <v>4538</v>
      </c>
      <c r="C257" s="296"/>
      <c r="D257" s="296">
        <f t="shared" si="20"/>
        <v>3707</v>
      </c>
      <c r="E257" s="343">
        <v>3175</v>
      </c>
      <c r="F257" s="343">
        <v>307</v>
      </c>
      <c r="G257" s="343">
        <v>225</v>
      </c>
      <c r="H257" s="343">
        <v>42</v>
      </c>
      <c r="I257" s="343">
        <v>789</v>
      </c>
    </row>
    <row r="258" spans="1:9" s="285" customFormat="1" ht="9" customHeight="1">
      <c r="A258" s="286" t="s">
        <v>73</v>
      </c>
      <c r="B258" s="295">
        <f t="shared" si="19"/>
        <v>751</v>
      </c>
      <c r="C258" s="295"/>
      <c r="D258" s="295">
        <f t="shared" si="20"/>
        <v>751</v>
      </c>
      <c r="E258" s="342">
        <v>411</v>
      </c>
      <c r="F258" s="342">
        <v>340</v>
      </c>
      <c r="G258" s="342">
        <v>0</v>
      </c>
      <c r="H258" s="342">
        <v>0</v>
      </c>
      <c r="I258" s="342">
        <v>0</v>
      </c>
    </row>
    <row r="259" spans="1:9" s="285" customFormat="1" ht="9" customHeight="1">
      <c r="A259" s="286" t="s">
        <v>74</v>
      </c>
      <c r="B259" s="295">
        <f t="shared" si="19"/>
        <v>8771</v>
      </c>
      <c r="C259" s="295"/>
      <c r="D259" s="295">
        <f t="shared" si="20"/>
        <v>6735</v>
      </c>
      <c r="E259" s="342">
        <v>1986</v>
      </c>
      <c r="F259" s="342">
        <v>3588</v>
      </c>
      <c r="G259" s="342">
        <v>1161</v>
      </c>
      <c r="H259" s="342">
        <v>443</v>
      </c>
      <c r="I259" s="342">
        <v>1593</v>
      </c>
    </row>
    <row r="260" spans="1:9" s="285" customFormat="1" ht="9" customHeight="1">
      <c r="A260" s="286" t="s">
        <v>75</v>
      </c>
      <c r="B260" s="295">
        <f t="shared" si="19"/>
        <v>2777</v>
      </c>
      <c r="C260" s="295"/>
      <c r="D260" s="295">
        <f t="shared" si="20"/>
        <v>1301</v>
      </c>
      <c r="E260" s="342">
        <v>1059</v>
      </c>
      <c r="F260" s="342">
        <v>45</v>
      </c>
      <c r="G260" s="342">
        <v>197</v>
      </c>
      <c r="H260" s="342">
        <v>1368</v>
      </c>
      <c r="I260" s="342">
        <v>108</v>
      </c>
    </row>
    <row r="261" spans="1:9" s="285" customFormat="1" ht="9" customHeight="1">
      <c r="A261" s="291" t="s">
        <v>76</v>
      </c>
      <c r="B261" s="296">
        <f t="shared" si="19"/>
        <v>1254</v>
      </c>
      <c r="C261" s="296"/>
      <c r="D261" s="296">
        <f t="shared" si="20"/>
        <v>1220</v>
      </c>
      <c r="E261" s="343">
        <v>1176</v>
      </c>
      <c r="F261" s="343">
        <v>42</v>
      </c>
      <c r="G261" s="343">
        <v>2</v>
      </c>
      <c r="H261" s="343">
        <v>32</v>
      </c>
      <c r="I261" s="343">
        <v>2</v>
      </c>
    </row>
    <row r="262" spans="1:9" s="285" customFormat="1" ht="9" customHeight="1"/>
    <row r="263" spans="1:9" s="285" customFormat="1" ht="9" customHeight="1">
      <c r="A263" s="284">
        <v>2002</v>
      </c>
    </row>
    <row r="264" spans="1:9" s="285" customFormat="1" ht="9" customHeight="1">
      <c r="A264" s="288" t="s">
        <v>44</v>
      </c>
      <c r="B264" s="308">
        <f>SUM(B266:B297)</f>
        <v>191121</v>
      </c>
      <c r="C264" s="308"/>
      <c r="D264" s="308">
        <f t="shared" ref="D264:I264" si="21">SUM(D266:D297)</f>
        <v>115558</v>
      </c>
      <c r="E264" s="308">
        <f t="shared" si="21"/>
        <v>88793</v>
      </c>
      <c r="F264" s="308">
        <f t="shared" si="21"/>
        <v>17965</v>
      </c>
      <c r="G264" s="308">
        <f t="shared" si="21"/>
        <v>8800</v>
      </c>
      <c r="H264" s="308">
        <f t="shared" si="21"/>
        <v>9634</v>
      </c>
      <c r="I264" s="308">
        <f t="shared" si="21"/>
        <v>65929</v>
      </c>
    </row>
    <row r="265" spans="1:9" s="285" customFormat="1" ht="3" customHeight="1">
      <c r="A265" s="288"/>
      <c r="B265" s="308"/>
      <c r="C265" s="308"/>
      <c r="D265" s="308"/>
      <c r="E265" s="308"/>
      <c r="F265" s="308"/>
      <c r="G265" s="308"/>
      <c r="H265" s="308"/>
      <c r="I265" s="308"/>
    </row>
    <row r="266" spans="1:9" s="285" customFormat="1" ht="9" customHeight="1">
      <c r="A266" s="286" t="s">
        <v>45</v>
      </c>
      <c r="B266" s="295">
        <f t="shared" ref="B266:B297" si="22">SUM(D266,H266:I266)</f>
        <v>1777</v>
      </c>
      <c r="C266" s="295"/>
      <c r="D266" s="295">
        <f t="shared" ref="D266:D297" si="23">SUM(E266:G266)</f>
        <v>1777</v>
      </c>
      <c r="E266" s="342">
        <v>1775</v>
      </c>
      <c r="F266" s="342">
        <v>2</v>
      </c>
      <c r="G266" s="342">
        <v>0</v>
      </c>
      <c r="H266" s="342">
        <v>0</v>
      </c>
      <c r="I266" s="342">
        <v>0</v>
      </c>
    </row>
    <row r="267" spans="1:9" s="285" customFormat="1" ht="9" customHeight="1">
      <c r="A267" s="286" t="s">
        <v>46</v>
      </c>
      <c r="B267" s="295">
        <f t="shared" si="22"/>
        <v>8839</v>
      </c>
      <c r="C267" s="295"/>
      <c r="D267" s="295">
        <f t="shared" si="23"/>
        <v>2043</v>
      </c>
      <c r="E267" s="342">
        <v>838</v>
      </c>
      <c r="F267" s="342">
        <v>965</v>
      </c>
      <c r="G267" s="342">
        <v>240</v>
      </c>
      <c r="H267" s="342">
        <v>6</v>
      </c>
      <c r="I267" s="342">
        <v>6790</v>
      </c>
    </row>
    <row r="268" spans="1:9" s="285" customFormat="1" ht="9" customHeight="1">
      <c r="A268" s="286" t="s">
        <v>47</v>
      </c>
      <c r="B268" s="295">
        <f t="shared" si="22"/>
        <v>1628</v>
      </c>
      <c r="C268" s="295"/>
      <c r="D268" s="295">
        <f t="shared" si="23"/>
        <v>1089</v>
      </c>
      <c r="E268" s="342">
        <v>1045</v>
      </c>
      <c r="F268" s="342">
        <v>17</v>
      </c>
      <c r="G268" s="342">
        <v>27</v>
      </c>
      <c r="H268" s="342">
        <v>520</v>
      </c>
      <c r="I268" s="342">
        <v>19</v>
      </c>
    </row>
    <row r="269" spans="1:9" s="285" customFormat="1" ht="9" customHeight="1">
      <c r="A269" s="291" t="s">
        <v>48</v>
      </c>
      <c r="B269" s="296">
        <f t="shared" si="22"/>
        <v>1231</v>
      </c>
      <c r="C269" s="296"/>
      <c r="D269" s="296">
        <f t="shared" si="23"/>
        <v>341</v>
      </c>
      <c r="E269" s="343">
        <v>339</v>
      </c>
      <c r="F269" s="343">
        <v>0</v>
      </c>
      <c r="G269" s="343">
        <v>2</v>
      </c>
      <c r="H269" s="343">
        <v>2</v>
      </c>
      <c r="I269" s="343">
        <v>888</v>
      </c>
    </row>
    <row r="270" spans="1:9" s="285" customFormat="1" ht="9" customHeight="1">
      <c r="A270" s="286" t="s">
        <v>49</v>
      </c>
      <c r="B270" s="295">
        <f t="shared" si="22"/>
        <v>6709</v>
      </c>
      <c r="C270" s="295"/>
      <c r="D270" s="295">
        <f t="shared" si="23"/>
        <v>317</v>
      </c>
      <c r="E270" s="342">
        <v>131</v>
      </c>
      <c r="F270" s="342">
        <v>49</v>
      </c>
      <c r="G270" s="342">
        <v>137</v>
      </c>
      <c r="H270" s="342">
        <v>13</v>
      </c>
      <c r="I270" s="342">
        <v>6379</v>
      </c>
    </row>
    <row r="271" spans="1:9" s="285" customFormat="1" ht="9" customHeight="1">
      <c r="A271" s="286" t="s">
        <v>50</v>
      </c>
      <c r="B271" s="295">
        <f t="shared" si="22"/>
        <v>733</v>
      </c>
      <c r="C271" s="295"/>
      <c r="D271" s="295">
        <f t="shared" si="23"/>
        <v>309</v>
      </c>
      <c r="E271" s="342">
        <v>184</v>
      </c>
      <c r="F271" s="342">
        <v>108</v>
      </c>
      <c r="G271" s="342">
        <v>17</v>
      </c>
      <c r="H271" s="342">
        <v>211</v>
      </c>
      <c r="I271" s="342">
        <v>213</v>
      </c>
    </row>
    <row r="272" spans="1:9" s="285" customFormat="1" ht="9" customHeight="1">
      <c r="A272" s="286" t="s">
        <v>51</v>
      </c>
      <c r="B272" s="295">
        <f t="shared" si="22"/>
        <v>2157</v>
      </c>
      <c r="C272" s="295"/>
      <c r="D272" s="295">
        <f t="shared" si="23"/>
        <v>1655</v>
      </c>
      <c r="E272" s="342">
        <v>0</v>
      </c>
      <c r="F272" s="342">
        <v>1</v>
      </c>
      <c r="G272" s="342">
        <v>1654</v>
      </c>
      <c r="H272" s="342">
        <v>500</v>
      </c>
      <c r="I272" s="342">
        <v>2</v>
      </c>
    </row>
    <row r="273" spans="1:9" s="285" customFormat="1" ht="9" customHeight="1">
      <c r="A273" s="291" t="s">
        <v>52</v>
      </c>
      <c r="B273" s="296">
        <f t="shared" si="22"/>
        <v>13302</v>
      </c>
      <c r="C273" s="296"/>
      <c r="D273" s="296">
        <f t="shared" si="23"/>
        <v>192</v>
      </c>
      <c r="E273" s="343">
        <v>170</v>
      </c>
      <c r="F273" s="343">
        <v>22</v>
      </c>
      <c r="G273" s="343">
        <v>0</v>
      </c>
      <c r="H273" s="343">
        <v>5</v>
      </c>
      <c r="I273" s="343">
        <v>13105</v>
      </c>
    </row>
    <row r="274" spans="1:9" s="285" customFormat="1" ht="9" customHeight="1">
      <c r="A274" s="286" t="s">
        <v>53</v>
      </c>
      <c r="B274" s="295">
        <f t="shared" si="22"/>
        <v>29539</v>
      </c>
      <c r="C274" s="295"/>
      <c r="D274" s="295">
        <f t="shared" si="23"/>
        <v>29527</v>
      </c>
      <c r="E274" s="342">
        <v>29523</v>
      </c>
      <c r="F274" s="342">
        <v>4</v>
      </c>
      <c r="G274" s="342">
        <v>0</v>
      </c>
      <c r="H274" s="342">
        <v>6</v>
      </c>
      <c r="I274" s="342">
        <v>6</v>
      </c>
    </row>
    <row r="275" spans="1:9" s="285" customFormat="1" ht="9" customHeight="1">
      <c r="A275" s="286" t="s">
        <v>54</v>
      </c>
      <c r="B275" s="295">
        <f t="shared" si="22"/>
        <v>4331</v>
      </c>
      <c r="C275" s="295"/>
      <c r="D275" s="295">
        <f t="shared" si="23"/>
        <v>4331</v>
      </c>
      <c r="E275" s="342">
        <v>4328</v>
      </c>
      <c r="F275" s="342">
        <v>3</v>
      </c>
      <c r="G275" s="342">
        <v>0</v>
      </c>
      <c r="H275" s="342">
        <v>0</v>
      </c>
      <c r="I275" s="342">
        <v>0</v>
      </c>
    </row>
    <row r="276" spans="1:9" s="285" customFormat="1" ht="9" customHeight="1">
      <c r="A276" s="286" t="s">
        <v>55</v>
      </c>
      <c r="B276" s="295">
        <f t="shared" si="22"/>
        <v>12953</v>
      </c>
      <c r="C276" s="295"/>
      <c r="D276" s="295">
        <f t="shared" si="23"/>
        <v>6112</v>
      </c>
      <c r="E276" s="342">
        <v>3689</v>
      </c>
      <c r="F276" s="342">
        <v>2385</v>
      </c>
      <c r="G276" s="342">
        <v>38</v>
      </c>
      <c r="H276" s="342">
        <v>2525</v>
      </c>
      <c r="I276" s="342">
        <v>4316</v>
      </c>
    </row>
    <row r="277" spans="1:9" s="285" customFormat="1" ht="9" customHeight="1">
      <c r="A277" s="291" t="s">
        <v>56</v>
      </c>
      <c r="B277" s="296">
        <f t="shared" si="22"/>
        <v>4148</v>
      </c>
      <c r="C277" s="296"/>
      <c r="D277" s="296">
        <f t="shared" si="23"/>
        <v>3524</v>
      </c>
      <c r="E277" s="343">
        <v>1078</v>
      </c>
      <c r="F277" s="343">
        <v>197</v>
      </c>
      <c r="G277" s="343">
        <v>2249</v>
      </c>
      <c r="H277" s="343">
        <v>336</v>
      </c>
      <c r="I277" s="343">
        <v>288</v>
      </c>
    </row>
    <row r="278" spans="1:9" s="285" customFormat="1" ht="9" customHeight="1">
      <c r="A278" s="286" t="s">
        <v>57</v>
      </c>
      <c r="B278" s="295">
        <f t="shared" si="22"/>
        <v>964</v>
      </c>
      <c r="C278" s="295"/>
      <c r="D278" s="295">
        <f t="shared" si="23"/>
        <v>964</v>
      </c>
      <c r="E278" s="342">
        <v>964</v>
      </c>
      <c r="F278" s="342">
        <v>0</v>
      </c>
      <c r="G278" s="342">
        <v>0</v>
      </c>
      <c r="H278" s="342">
        <v>0</v>
      </c>
      <c r="I278" s="342">
        <v>0</v>
      </c>
    </row>
    <row r="279" spans="1:9" s="285" customFormat="1" ht="9" customHeight="1">
      <c r="A279" s="286" t="s">
        <v>58</v>
      </c>
      <c r="B279" s="295">
        <f t="shared" si="22"/>
        <v>10057</v>
      </c>
      <c r="C279" s="295"/>
      <c r="D279" s="295">
        <f t="shared" si="23"/>
        <v>9372</v>
      </c>
      <c r="E279" s="342">
        <v>8440</v>
      </c>
      <c r="F279" s="342">
        <v>914</v>
      </c>
      <c r="G279" s="342">
        <v>18</v>
      </c>
      <c r="H279" s="342">
        <v>158</v>
      </c>
      <c r="I279" s="342">
        <v>527</v>
      </c>
    </row>
    <row r="280" spans="1:9" s="285" customFormat="1" ht="9" customHeight="1">
      <c r="A280" s="286" t="s">
        <v>59</v>
      </c>
      <c r="B280" s="295">
        <f t="shared" si="22"/>
        <v>8517</v>
      </c>
      <c r="C280" s="295"/>
      <c r="D280" s="295">
        <f t="shared" si="23"/>
        <v>4874</v>
      </c>
      <c r="E280" s="342">
        <v>4455</v>
      </c>
      <c r="F280" s="342">
        <v>20</v>
      </c>
      <c r="G280" s="342">
        <v>399</v>
      </c>
      <c r="H280" s="342">
        <v>1277</v>
      </c>
      <c r="I280" s="342">
        <v>2366</v>
      </c>
    </row>
    <row r="281" spans="1:9" s="285" customFormat="1" ht="9" customHeight="1">
      <c r="A281" s="291" t="s">
        <v>60</v>
      </c>
      <c r="B281" s="296">
        <f t="shared" si="22"/>
        <v>3139</v>
      </c>
      <c r="C281" s="296"/>
      <c r="D281" s="296">
        <f t="shared" si="23"/>
        <v>1994</v>
      </c>
      <c r="E281" s="343">
        <v>1695</v>
      </c>
      <c r="F281" s="343">
        <v>281</v>
      </c>
      <c r="G281" s="343">
        <v>18</v>
      </c>
      <c r="H281" s="343">
        <v>1041</v>
      </c>
      <c r="I281" s="343">
        <v>104</v>
      </c>
    </row>
    <row r="282" spans="1:9" s="285" customFormat="1" ht="9" customHeight="1">
      <c r="A282" s="286" t="s">
        <v>61</v>
      </c>
      <c r="B282" s="295">
        <f t="shared" si="22"/>
        <v>3639</v>
      </c>
      <c r="C282" s="295"/>
      <c r="D282" s="295">
        <f t="shared" si="23"/>
        <v>3185</v>
      </c>
      <c r="E282" s="342">
        <v>3184</v>
      </c>
      <c r="F282" s="342">
        <v>1</v>
      </c>
      <c r="G282" s="342">
        <v>0</v>
      </c>
      <c r="H282" s="342">
        <v>0</v>
      </c>
      <c r="I282" s="342">
        <v>454</v>
      </c>
    </row>
    <row r="283" spans="1:9" s="285" customFormat="1" ht="9" customHeight="1">
      <c r="A283" s="286" t="s">
        <v>62</v>
      </c>
      <c r="B283" s="295">
        <f t="shared" si="22"/>
        <v>974</v>
      </c>
      <c r="C283" s="295"/>
      <c r="D283" s="295">
        <f t="shared" si="23"/>
        <v>510</v>
      </c>
      <c r="E283" s="342">
        <v>485</v>
      </c>
      <c r="F283" s="342">
        <v>21</v>
      </c>
      <c r="G283" s="342">
        <v>4</v>
      </c>
      <c r="H283" s="342">
        <v>0</v>
      </c>
      <c r="I283" s="342">
        <v>464</v>
      </c>
    </row>
    <row r="284" spans="1:9" s="285" customFormat="1" ht="9" customHeight="1">
      <c r="A284" s="286" t="s">
        <v>63</v>
      </c>
      <c r="B284" s="295">
        <f t="shared" si="22"/>
        <v>19007</v>
      </c>
      <c r="C284" s="295"/>
      <c r="D284" s="295">
        <f t="shared" si="23"/>
        <v>0</v>
      </c>
      <c r="E284" s="342">
        <v>0</v>
      </c>
      <c r="F284" s="342">
        <v>0</v>
      </c>
      <c r="G284" s="342">
        <v>0</v>
      </c>
      <c r="H284" s="342">
        <v>0</v>
      </c>
      <c r="I284" s="342">
        <v>19007</v>
      </c>
    </row>
    <row r="285" spans="1:9" s="285" customFormat="1" ht="9" customHeight="1">
      <c r="A285" s="291" t="s">
        <v>64</v>
      </c>
      <c r="B285" s="296">
        <f t="shared" si="22"/>
        <v>1558</v>
      </c>
      <c r="C285" s="296"/>
      <c r="D285" s="296">
        <f t="shared" si="23"/>
        <v>1009</v>
      </c>
      <c r="E285" s="343">
        <v>681</v>
      </c>
      <c r="F285" s="343">
        <v>7</v>
      </c>
      <c r="G285" s="343">
        <v>321</v>
      </c>
      <c r="H285" s="343">
        <v>7</v>
      </c>
      <c r="I285" s="343">
        <v>542</v>
      </c>
    </row>
    <row r="286" spans="1:9" s="285" customFormat="1" ht="9" customHeight="1">
      <c r="A286" s="286" t="s">
        <v>65</v>
      </c>
      <c r="B286" s="295">
        <f t="shared" si="22"/>
        <v>6810</v>
      </c>
      <c r="C286" s="295"/>
      <c r="D286" s="295">
        <f t="shared" si="23"/>
        <v>6656</v>
      </c>
      <c r="E286" s="342">
        <v>5285</v>
      </c>
      <c r="F286" s="342">
        <v>1364</v>
      </c>
      <c r="G286" s="342">
        <v>7</v>
      </c>
      <c r="H286" s="342">
        <v>145</v>
      </c>
      <c r="I286" s="342">
        <v>9</v>
      </c>
    </row>
    <row r="287" spans="1:9" s="285" customFormat="1" ht="9" customHeight="1">
      <c r="A287" s="286" t="s">
        <v>66</v>
      </c>
      <c r="B287" s="295">
        <f t="shared" si="22"/>
        <v>4851</v>
      </c>
      <c r="C287" s="295"/>
      <c r="D287" s="295">
        <f t="shared" si="23"/>
        <v>0</v>
      </c>
      <c r="E287" s="342">
        <v>0</v>
      </c>
      <c r="F287" s="342">
        <v>0</v>
      </c>
      <c r="G287" s="342">
        <v>0</v>
      </c>
      <c r="H287" s="342">
        <v>0</v>
      </c>
      <c r="I287" s="342">
        <v>4851</v>
      </c>
    </row>
    <row r="288" spans="1:9" s="285" customFormat="1" ht="9" customHeight="1">
      <c r="A288" s="286" t="s">
        <v>67</v>
      </c>
      <c r="B288" s="295">
        <f t="shared" si="22"/>
        <v>2907</v>
      </c>
      <c r="C288" s="295"/>
      <c r="D288" s="295">
        <f t="shared" si="23"/>
        <v>2432</v>
      </c>
      <c r="E288" s="342">
        <v>2134</v>
      </c>
      <c r="F288" s="342">
        <v>220</v>
      </c>
      <c r="G288" s="342">
        <v>78</v>
      </c>
      <c r="H288" s="342">
        <v>245</v>
      </c>
      <c r="I288" s="342">
        <v>230</v>
      </c>
    </row>
    <row r="289" spans="1:9" s="285" customFormat="1" ht="9" customHeight="1">
      <c r="A289" s="291" t="s">
        <v>68</v>
      </c>
      <c r="B289" s="296">
        <f t="shared" si="22"/>
        <v>2873</v>
      </c>
      <c r="C289" s="296"/>
      <c r="D289" s="296">
        <f t="shared" si="23"/>
        <v>2751</v>
      </c>
      <c r="E289" s="343">
        <v>635</v>
      </c>
      <c r="F289" s="343">
        <v>107</v>
      </c>
      <c r="G289" s="343">
        <v>2009</v>
      </c>
      <c r="H289" s="343">
        <v>98</v>
      </c>
      <c r="I289" s="343">
        <v>24</v>
      </c>
    </row>
    <row r="290" spans="1:9" s="285" customFormat="1" ht="9" customHeight="1">
      <c r="A290" s="286" t="s">
        <v>69</v>
      </c>
      <c r="B290" s="295">
        <f t="shared" si="22"/>
        <v>3961</v>
      </c>
      <c r="C290" s="295"/>
      <c r="D290" s="295">
        <f t="shared" si="23"/>
        <v>3371</v>
      </c>
      <c r="E290" s="342">
        <v>2214</v>
      </c>
      <c r="F290" s="342">
        <v>410</v>
      </c>
      <c r="G290" s="342">
        <v>747</v>
      </c>
      <c r="H290" s="342">
        <v>207</v>
      </c>
      <c r="I290" s="342">
        <v>383</v>
      </c>
    </row>
    <row r="291" spans="1:9" s="285" customFormat="1" ht="9" customHeight="1">
      <c r="A291" s="286" t="s">
        <v>70</v>
      </c>
      <c r="B291" s="295">
        <f t="shared" si="22"/>
        <v>5794</v>
      </c>
      <c r="C291" s="295"/>
      <c r="D291" s="295">
        <f t="shared" si="23"/>
        <v>5738</v>
      </c>
      <c r="E291" s="342">
        <v>5324</v>
      </c>
      <c r="F291" s="342">
        <v>173</v>
      </c>
      <c r="G291" s="342">
        <v>241</v>
      </c>
      <c r="H291" s="342">
        <v>0</v>
      </c>
      <c r="I291" s="342">
        <v>56</v>
      </c>
    </row>
    <row r="292" spans="1:9" s="285" customFormat="1" ht="9" customHeight="1">
      <c r="A292" s="286" t="s">
        <v>71</v>
      </c>
      <c r="B292" s="295">
        <f t="shared" si="22"/>
        <v>9700</v>
      </c>
      <c r="C292" s="295"/>
      <c r="D292" s="295">
        <f t="shared" si="23"/>
        <v>9700</v>
      </c>
      <c r="E292" s="342">
        <v>3130</v>
      </c>
      <c r="F292" s="342">
        <v>6570</v>
      </c>
      <c r="G292" s="342">
        <v>0</v>
      </c>
      <c r="H292" s="342">
        <v>0</v>
      </c>
      <c r="I292" s="342">
        <v>0</v>
      </c>
    </row>
    <row r="293" spans="1:9" s="285" customFormat="1" ht="9" customHeight="1">
      <c r="A293" s="291" t="s">
        <v>72</v>
      </c>
      <c r="B293" s="296">
        <f t="shared" si="22"/>
        <v>5076</v>
      </c>
      <c r="C293" s="296"/>
      <c r="D293" s="296">
        <f t="shared" si="23"/>
        <v>2395</v>
      </c>
      <c r="E293" s="343">
        <v>2117</v>
      </c>
      <c r="F293" s="343">
        <v>31</v>
      </c>
      <c r="G293" s="343">
        <v>247</v>
      </c>
      <c r="H293" s="343">
        <v>398</v>
      </c>
      <c r="I293" s="343">
        <v>2283</v>
      </c>
    </row>
    <row r="294" spans="1:9" s="285" customFormat="1" ht="9" customHeight="1">
      <c r="A294" s="286" t="s">
        <v>73</v>
      </c>
      <c r="B294" s="295">
        <f t="shared" si="22"/>
        <v>763</v>
      </c>
      <c r="C294" s="295"/>
      <c r="D294" s="295">
        <f t="shared" si="23"/>
        <v>762</v>
      </c>
      <c r="E294" s="342">
        <v>457</v>
      </c>
      <c r="F294" s="342">
        <v>304</v>
      </c>
      <c r="G294" s="342">
        <v>1</v>
      </c>
      <c r="H294" s="342">
        <v>1</v>
      </c>
      <c r="I294" s="342">
        <v>0</v>
      </c>
    </row>
    <row r="295" spans="1:9" s="285" customFormat="1" ht="9" customHeight="1">
      <c r="A295" s="286" t="s">
        <v>74</v>
      </c>
      <c r="B295" s="295">
        <f t="shared" si="22"/>
        <v>9510</v>
      </c>
      <c r="C295" s="295"/>
      <c r="D295" s="295">
        <f t="shared" si="23"/>
        <v>5875</v>
      </c>
      <c r="E295" s="342">
        <v>2348</v>
      </c>
      <c r="F295" s="342">
        <v>3379</v>
      </c>
      <c r="G295" s="342">
        <v>148</v>
      </c>
      <c r="H295" s="342">
        <v>1083</v>
      </c>
      <c r="I295" s="342">
        <v>2552</v>
      </c>
    </row>
    <row r="296" spans="1:9" s="285" customFormat="1" ht="9" customHeight="1">
      <c r="A296" s="286" t="s">
        <v>75</v>
      </c>
      <c r="B296" s="295">
        <f t="shared" si="22"/>
        <v>2782</v>
      </c>
      <c r="C296" s="295"/>
      <c r="D296" s="295">
        <f t="shared" si="23"/>
        <v>1868</v>
      </c>
      <c r="E296" s="342">
        <v>1514</v>
      </c>
      <c r="F296" s="342">
        <v>156</v>
      </c>
      <c r="G296" s="342">
        <v>198</v>
      </c>
      <c r="H296" s="342">
        <v>845</v>
      </c>
      <c r="I296" s="342">
        <v>69</v>
      </c>
    </row>
    <row r="297" spans="1:9" s="285" customFormat="1" ht="9" customHeight="1">
      <c r="A297" s="291" t="s">
        <v>76</v>
      </c>
      <c r="B297" s="296">
        <f t="shared" si="22"/>
        <v>892</v>
      </c>
      <c r="C297" s="296"/>
      <c r="D297" s="296">
        <f t="shared" si="23"/>
        <v>885</v>
      </c>
      <c r="E297" s="343">
        <v>631</v>
      </c>
      <c r="F297" s="343">
        <v>254</v>
      </c>
      <c r="G297" s="343">
        <v>0</v>
      </c>
      <c r="H297" s="343">
        <v>5</v>
      </c>
      <c r="I297" s="343">
        <v>2</v>
      </c>
    </row>
    <row r="298" spans="1:9" s="285" customFormat="1" ht="9" customHeight="1"/>
    <row r="299" spans="1:9" s="285" customFormat="1" ht="9" customHeight="1">
      <c r="A299" s="284">
        <v>2003</v>
      </c>
    </row>
    <row r="300" spans="1:9" s="285" customFormat="1" ht="9" customHeight="1">
      <c r="A300" s="288" t="s">
        <v>44</v>
      </c>
      <c r="B300" s="308">
        <f>SUM(B302:B333)</f>
        <v>199555</v>
      </c>
      <c r="C300" s="308"/>
      <c r="D300" s="308">
        <f t="shared" ref="D300:I300" si="24">SUM(D302:D333)</f>
        <v>118338</v>
      </c>
      <c r="E300" s="308">
        <f t="shared" si="24"/>
        <v>89606</v>
      </c>
      <c r="F300" s="308">
        <f t="shared" si="24"/>
        <v>15999</v>
      </c>
      <c r="G300" s="308">
        <f t="shared" si="24"/>
        <v>12733</v>
      </c>
      <c r="H300" s="308">
        <f t="shared" si="24"/>
        <v>12080</v>
      </c>
      <c r="I300" s="308">
        <f t="shared" si="24"/>
        <v>69137</v>
      </c>
    </row>
    <row r="301" spans="1:9" s="285" customFormat="1" ht="3" customHeight="1">
      <c r="A301" s="288"/>
      <c r="B301" s="308"/>
      <c r="C301" s="308"/>
      <c r="D301" s="308"/>
      <c r="E301" s="308"/>
      <c r="F301" s="308"/>
      <c r="G301" s="308"/>
      <c r="H301" s="308"/>
      <c r="I301" s="308"/>
    </row>
    <row r="302" spans="1:9" s="285" customFormat="1" ht="9" customHeight="1">
      <c r="A302" s="286" t="s">
        <v>45</v>
      </c>
      <c r="B302" s="295">
        <f t="shared" ref="B302:B333" si="25">SUM(D302,H302:I302)</f>
        <v>2510</v>
      </c>
      <c r="C302" s="295"/>
      <c r="D302" s="295">
        <f t="shared" ref="D302:D333" si="26">SUM(E302:G302)</f>
        <v>2510</v>
      </c>
      <c r="E302" s="342">
        <v>2271</v>
      </c>
      <c r="F302" s="342">
        <v>239</v>
      </c>
      <c r="G302" s="342">
        <v>0</v>
      </c>
      <c r="H302" s="342">
        <v>0</v>
      </c>
      <c r="I302" s="342">
        <v>0</v>
      </c>
    </row>
    <row r="303" spans="1:9" s="285" customFormat="1" ht="9" customHeight="1">
      <c r="A303" s="286" t="s">
        <v>46</v>
      </c>
      <c r="B303" s="295">
        <f t="shared" si="25"/>
        <v>11130</v>
      </c>
      <c r="C303" s="295"/>
      <c r="D303" s="295">
        <f t="shared" si="26"/>
        <v>4616</v>
      </c>
      <c r="E303" s="342">
        <v>771</v>
      </c>
      <c r="F303" s="342">
        <v>3687</v>
      </c>
      <c r="G303" s="342">
        <v>158</v>
      </c>
      <c r="H303" s="342">
        <v>4</v>
      </c>
      <c r="I303" s="342">
        <v>6510</v>
      </c>
    </row>
    <row r="304" spans="1:9" s="285" customFormat="1" ht="9" customHeight="1">
      <c r="A304" s="286" t="s">
        <v>47</v>
      </c>
      <c r="B304" s="295">
        <f t="shared" si="25"/>
        <v>1214</v>
      </c>
      <c r="C304" s="295"/>
      <c r="D304" s="295">
        <f t="shared" si="26"/>
        <v>1059</v>
      </c>
      <c r="E304" s="342">
        <v>949</v>
      </c>
      <c r="F304" s="342">
        <v>26</v>
      </c>
      <c r="G304" s="342">
        <v>84</v>
      </c>
      <c r="H304" s="342">
        <v>81</v>
      </c>
      <c r="I304" s="342">
        <v>74</v>
      </c>
    </row>
    <row r="305" spans="1:9" s="285" customFormat="1" ht="9" customHeight="1">
      <c r="A305" s="291" t="s">
        <v>48</v>
      </c>
      <c r="B305" s="296">
        <f t="shared" si="25"/>
        <v>726</v>
      </c>
      <c r="C305" s="296"/>
      <c r="D305" s="296">
        <f t="shared" si="26"/>
        <v>724</v>
      </c>
      <c r="E305" s="343">
        <v>387</v>
      </c>
      <c r="F305" s="343">
        <v>0</v>
      </c>
      <c r="G305" s="343">
        <v>337</v>
      </c>
      <c r="H305" s="343">
        <v>2</v>
      </c>
      <c r="I305" s="343">
        <v>0</v>
      </c>
    </row>
    <row r="306" spans="1:9" s="285" customFormat="1" ht="9" customHeight="1">
      <c r="A306" s="286" t="s">
        <v>49</v>
      </c>
      <c r="B306" s="295">
        <f t="shared" si="25"/>
        <v>7387</v>
      </c>
      <c r="C306" s="295"/>
      <c r="D306" s="295">
        <f t="shared" si="26"/>
        <v>5033</v>
      </c>
      <c r="E306" s="342">
        <v>2887</v>
      </c>
      <c r="F306" s="342">
        <v>108</v>
      </c>
      <c r="G306" s="342">
        <v>2038</v>
      </c>
      <c r="H306" s="342">
        <v>43</v>
      </c>
      <c r="I306" s="342">
        <v>2311</v>
      </c>
    </row>
    <row r="307" spans="1:9" s="285" customFormat="1" ht="9" customHeight="1">
      <c r="A307" s="286" t="s">
        <v>50</v>
      </c>
      <c r="B307" s="295">
        <f t="shared" si="25"/>
        <v>706</v>
      </c>
      <c r="C307" s="295"/>
      <c r="D307" s="295">
        <f t="shared" si="26"/>
        <v>253</v>
      </c>
      <c r="E307" s="342">
        <v>157</v>
      </c>
      <c r="F307" s="342">
        <v>93</v>
      </c>
      <c r="G307" s="342">
        <v>3</v>
      </c>
      <c r="H307" s="342">
        <v>254</v>
      </c>
      <c r="I307" s="342">
        <v>199</v>
      </c>
    </row>
    <row r="308" spans="1:9" s="285" customFormat="1" ht="9" customHeight="1">
      <c r="A308" s="286" t="s">
        <v>51</v>
      </c>
      <c r="B308" s="295">
        <f t="shared" si="25"/>
        <v>2156</v>
      </c>
      <c r="C308" s="295"/>
      <c r="D308" s="295">
        <f t="shared" si="26"/>
        <v>1582</v>
      </c>
      <c r="E308" s="342">
        <v>1090</v>
      </c>
      <c r="F308" s="342">
        <v>31</v>
      </c>
      <c r="G308" s="342">
        <v>461</v>
      </c>
      <c r="H308" s="342">
        <v>574</v>
      </c>
      <c r="I308" s="342">
        <v>0</v>
      </c>
    </row>
    <row r="309" spans="1:9" s="285" customFormat="1" ht="9" customHeight="1">
      <c r="A309" s="291" t="s">
        <v>52</v>
      </c>
      <c r="B309" s="296">
        <f t="shared" si="25"/>
        <v>11255</v>
      </c>
      <c r="C309" s="296"/>
      <c r="D309" s="296">
        <f t="shared" si="26"/>
        <v>189</v>
      </c>
      <c r="E309" s="343">
        <v>177</v>
      </c>
      <c r="F309" s="343">
        <v>4</v>
      </c>
      <c r="G309" s="343">
        <v>8</v>
      </c>
      <c r="H309" s="343">
        <v>23</v>
      </c>
      <c r="I309" s="343">
        <v>11043</v>
      </c>
    </row>
    <row r="310" spans="1:9" s="285" customFormat="1" ht="9" customHeight="1">
      <c r="A310" s="286" t="s">
        <v>53</v>
      </c>
      <c r="B310" s="295">
        <f t="shared" si="25"/>
        <v>30650</v>
      </c>
      <c r="C310" s="295"/>
      <c r="D310" s="295">
        <f t="shared" si="26"/>
        <v>30643</v>
      </c>
      <c r="E310" s="342">
        <v>30588</v>
      </c>
      <c r="F310" s="342">
        <v>29</v>
      </c>
      <c r="G310" s="342">
        <v>26</v>
      </c>
      <c r="H310" s="342">
        <v>6</v>
      </c>
      <c r="I310" s="342">
        <v>1</v>
      </c>
    </row>
    <row r="311" spans="1:9" s="285" customFormat="1" ht="9" customHeight="1">
      <c r="A311" s="286" t="s">
        <v>54</v>
      </c>
      <c r="B311" s="295">
        <f t="shared" si="25"/>
        <v>2968</v>
      </c>
      <c r="C311" s="295"/>
      <c r="D311" s="295">
        <f t="shared" si="26"/>
        <v>2968</v>
      </c>
      <c r="E311" s="342">
        <v>2967</v>
      </c>
      <c r="F311" s="342">
        <v>1</v>
      </c>
      <c r="G311" s="342">
        <v>0</v>
      </c>
      <c r="H311" s="342">
        <v>0</v>
      </c>
      <c r="I311" s="342">
        <v>0</v>
      </c>
    </row>
    <row r="312" spans="1:9" s="285" customFormat="1" ht="9" customHeight="1">
      <c r="A312" s="286" t="s">
        <v>55</v>
      </c>
      <c r="B312" s="295">
        <f t="shared" si="25"/>
        <v>11644</v>
      </c>
      <c r="C312" s="295"/>
      <c r="D312" s="295">
        <f t="shared" si="26"/>
        <v>4515</v>
      </c>
      <c r="E312" s="342">
        <v>3972</v>
      </c>
      <c r="F312" s="342">
        <v>30</v>
      </c>
      <c r="G312" s="342">
        <v>513</v>
      </c>
      <c r="H312" s="342">
        <v>2392</v>
      </c>
      <c r="I312" s="342">
        <v>4737</v>
      </c>
    </row>
    <row r="313" spans="1:9" s="285" customFormat="1" ht="9" customHeight="1">
      <c r="A313" s="291" t="s">
        <v>56</v>
      </c>
      <c r="B313" s="296">
        <f t="shared" si="25"/>
        <v>6154</v>
      </c>
      <c r="C313" s="296"/>
      <c r="D313" s="296">
        <f t="shared" si="26"/>
        <v>5272</v>
      </c>
      <c r="E313" s="343">
        <v>1271</v>
      </c>
      <c r="F313" s="343">
        <v>1666</v>
      </c>
      <c r="G313" s="343">
        <v>2335</v>
      </c>
      <c r="H313" s="343">
        <v>601</v>
      </c>
      <c r="I313" s="343">
        <v>281</v>
      </c>
    </row>
    <row r="314" spans="1:9" s="285" customFormat="1" ht="9" customHeight="1">
      <c r="A314" s="286" t="s">
        <v>57</v>
      </c>
      <c r="B314" s="295">
        <f t="shared" si="25"/>
        <v>1293</v>
      </c>
      <c r="C314" s="295"/>
      <c r="D314" s="295">
        <f t="shared" si="26"/>
        <v>1292</v>
      </c>
      <c r="E314" s="342">
        <v>1287</v>
      </c>
      <c r="F314" s="342">
        <v>0</v>
      </c>
      <c r="G314" s="342">
        <v>5</v>
      </c>
      <c r="H314" s="342">
        <v>1</v>
      </c>
      <c r="I314" s="342">
        <v>0</v>
      </c>
    </row>
    <row r="315" spans="1:9" s="285" customFormat="1" ht="9" customHeight="1">
      <c r="A315" s="286" t="s">
        <v>58</v>
      </c>
      <c r="B315" s="295">
        <f t="shared" si="25"/>
        <v>14004</v>
      </c>
      <c r="C315" s="295"/>
      <c r="D315" s="295">
        <f t="shared" si="26"/>
        <v>13466</v>
      </c>
      <c r="E315" s="342">
        <v>9746</v>
      </c>
      <c r="F315" s="342">
        <v>3587</v>
      </c>
      <c r="G315" s="342">
        <v>133</v>
      </c>
      <c r="H315" s="342">
        <v>143</v>
      </c>
      <c r="I315" s="342">
        <v>395</v>
      </c>
    </row>
    <row r="316" spans="1:9" s="285" customFormat="1" ht="9" customHeight="1">
      <c r="A316" s="286" t="s">
        <v>59</v>
      </c>
      <c r="B316" s="295">
        <f t="shared" si="25"/>
        <v>9997</v>
      </c>
      <c r="C316" s="295"/>
      <c r="D316" s="295">
        <f t="shared" si="26"/>
        <v>6999</v>
      </c>
      <c r="E316" s="342">
        <v>6682</v>
      </c>
      <c r="F316" s="342">
        <v>31</v>
      </c>
      <c r="G316" s="342">
        <v>286</v>
      </c>
      <c r="H316" s="342">
        <v>793</v>
      </c>
      <c r="I316" s="342">
        <v>2205</v>
      </c>
    </row>
    <row r="317" spans="1:9" s="285" customFormat="1" ht="9" customHeight="1">
      <c r="A317" s="291" t="s">
        <v>60</v>
      </c>
      <c r="B317" s="296">
        <f t="shared" si="25"/>
        <v>3142</v>
      </c>
      <c r="C317" s="296"/>
      <c r="D317" s="296">
        <f t="shared" si="26"/>
        <v>2190</v>
      </c>
      <c r="E317" s="343">
        <v>1926</v>
      </c>
      <c r="F317" s="343">
        <v>214</v>
      </c>
      <c r="G317" s="343">
        <v>50</v>
      </c>
      <c r="H317" s="343">
        <v>909</v>
      </c>
      <c r="I317" s="343">
        <v>43</v>
      </c>
    </row>
    <row r="318" spans="1:9" s="285" customFormat="1" ht="9" customHeight="1">
      <c r="A318" s="286" t="s">
        <v>61</v>
      </c>
      <c r="B318" s="295">
        <f t="shared" si="25"/>
        <v>3925</v>
      </c>
      <c r="C318" s="295"/>
      <c r="D318" s="295">
        <f t="shared" si="26"/>
        <v>2029</v>
      </c>
      <c r="E318" s="342">
        <v>2008</v>
      </c>
      <c r="F318" s="342">
        <v>0</v>
      </c>
      <c r="G318" s="342">
        <v>21</v>
      </c>
      <c r="H318" s="342">
        <v>0</v>
      </c>
      <c r="I318" s="342">
        <v>1896</v>
      </c>
    </row>
    <row r="319" spans="1:9" s="285" customFormat="1" ht="9" customHeight="1">
      <c r="A319" s="286" t="s">
        <v>62</v>
      </c>
      <c r="B319" s="295">
        <f t="shared" si="25"/>
        <v>860</v>
      </c>
      <c r="C319" s="295"/>
      <c r="D319" s="295">
        <f t="shared" si="26"/>
        <v>551</v>
      </c>
      <c r="E319" s="342">
        <v>523</v>
      </c>
      <c r="F319" s="342">
        <v>1</v>
      </c>
      <c r="G319" s="342">
        <v>27</v>
      </c>
      <c r="H319" s="342">
        <v>1</v>
      </c>
      <c r="I319" s="342">
        <v>308</v>
      </c>
    </row>
    <row r="320" spans="1:9" s="285" customFormat="1" ht="9" customHeight="1">
      <c r="A320" s="286" t="s">
        <v>63</v>
      </c>
      <c r="B320" s="295">
        <f t="shared" si="25"/>
        <v>24151</v>
      </c>
      <c r="C320" s="295"/>
      <c r="D320" s="295">
        <f t="shared" si="26"/>
        <v>0</v>
      </c>
      <c r="E320" s="342">
        <v>0</v>
      </c>
      <c r="F320" s="342">
        <v>0</v>
      </c>
      <c r="G320" s="342">
        <v>0</v>
      </c>
      <c r="H320" s="342">
        <v>0</v>
      </c>
      <c r="I320" s="342">
        <v>24151</v>
      </c>
    </row>
    <row r="321" spans="1:9" s="285" customFormat="1" ht="9" customHeight="1">
      <c r="A321" s="291" t="s">
        <v>64</v>
      </c>
      <c r="B321" s="296">
        <f t="shared" si="25"/>
        <v>1516</v>
      </c>
      <c r="C321" s="296"/>
      <c r="D321" s="296">
        <f t="shared" si="26"/>
        <v>907</v>
      </c>
      <c r="E321" s="343">
        <v>508</v>
      </c>
      <c r="F321" s="343">
        <v>30</v>
      </c>
      <c r="G321" s="343">
        <v>369</v>
      </c>
      <c r="H321" s="343">
        <v>47</v>
      </c>
      <c r="I321" s="343">
        <v>562</v>
      </c>
    </row>
    <row r="322" spans="1:9" s="285" customFormat="1" ht="9" customHeight="1">
      <c r="A322" s="286" t="s">
        <v>65</v>
      </c>
      <c r="B322" s="295">
        <f t="shared" si="25"/>
        <v>7109</v>
      </c>
      <c r="C322" s="295"/>
      <c r="D322" s="295">
        <f t="shared" si="26"/>
        <v>5661</v>
      </c>
      <c r="E322" s="342">
        <v>4712</v>
      </c>
      <c r="F322" s="342">
        <v>270</v>
      </c>
      <c r="G322" s="342">
        <v>679</v>
      </c>
      <c r="H322" s="342">
        <v>1174</v>
      </c>
      <c r="I322" s="342">
        <v>274</v>
      </c>
    </row>
    <row r="323" spans="1:9" s="285" customFormat="1" ht="9" customHeight="1">
      <c r="A323" s="286" t="s">
        <v>66</v>
      </c>
      <c r="B323" s="295">
        <f t="shared" si="25"/>
        <v>4985</v>
      </c>
      <c r="C323" s="295"/>
      <c r="D323" s="295">
        <f t="shared" si="26"/>
        <v>0</v>
      </c>
      <c r="E323" s="342">
        <v>0</v>
      </c>
      <c r="F323" s="342">
        <v>0</v>
      </c>
      <c r="G323" s="342">
        <v>0</v>
      </c>
      <c r="H323" s="342">
        <v>0</v>
      </c>
      <c r="I323" s="342">
        <v>4985</v>
      </c>
    </row>
    <row r="324" spans="1:9" s="285" customFormat="1" ht="9" customHeight="1">
      <c r="A324" s="286" t="s">
        <v>67</v>
      </c>
      <c r="B324" s="295">
        <f t="shared" si="25"/>
        <v>1569</v>
      </c>
      <c r="C324" s="295"/>
      <c r="D324" s="295">
        <f t="shared" si="26"/>
        <v>422</v>
      </c>
      <c r="E324" s="342">
        <v>352</v>
      </c>
      <c r="F324" s="342">
        <v>3</v>
      </c>
      <c r="G324" s="342">
        <v>67</v>
      </c>
      <c r="H324" s="342">
        <v>971</v>
      </c>
      <c r="I324" s="342">
        <v>176</v>
      </c>
    </row>
    <row r="325" spans="1:9" s="285" customFormat="1" ht="9" customHeight="1">
      <c r="A325" s="291" t="s">
        <v>68</v>
      </c>
      <c r="B325" s="296">
        <f t="shared" si="25"/>
        <v>3336</v>
      </c>
      <c r="C325" s="296"/>
      <c r="D325" s="296">
        <f t="shared" si="26"/>
        <v>3183</v>
      </c>
      <c r="E325" s="343">
        <v>133</v>
      </c>
      <c r="F325" s="343">
        <v>153</v>
      </c>
      <c r="G325" s="343">
        <v>2897</v>
      </c>
      <c r="H325" s="343">
        <v>118</v>
      </c>
      <c r="I325" s="343">
        <v>35</v>
      </c>
    </row>
    <row r="326" spans="1:9" s="285" customFormat="1" ht="9" customHeight="1">
      <c r="A326" s="286" t="s">
        <v>69</v>
      </c>
      <c r="B326" s="295">
        <f t="shared" si="25"/>
        <v>3904</v>
      </c>
      <c r="C326" s="295"/>
      <c r="D326" s="295">
        <f t="shared" si="26"/>
        <v>2981</v>
      </c>
      <c r="E326" s="342">
        <v>2319</v>
      </c>
      <c r="F326" s="342">
        <v>356</v>
      </c>
      <c r="G326" s="342">
        <v>306</v>
      </c>
      <c r="H326" s="342">
        <v>677</v>
      </c>
      <c r="I326" s="342">
        <v>246</v>
      </c>
    </row>
    <row r="327" spans="1:9" s="285" customFormat="1" ht="9" customHeight="1">
      <c r="A327" s="286" t="s">
        <v>70</v>
      </c>
      <c r="B327" s="295">
        <f t="shared" si="25"/>
        <v>5401</v>
      </c>
      <c r="C327" s="295"/>
      <c r="D327" s="295">
        <f t="shared" si="26"/>
        <v>3274</v>
      </c>
      <c r="E327" s="342">
        <v>2230</v>
      </c>
      <c r="F327" s="342">
        <v>577</v>
      </c>
      <c r="G327" s="342">
        <v>467</v>
      </c>
      <c r="H327" s="342">
        <v>141</v>
      </c>
      <c r="I327" s="342">
        <v>1986</v>
      </c>
    </row>
    <row r="328" spans="1:9" s="285" customFormat="1" ht="9" customHeight="1">
      <c r="A328" s="286" t="s">
        <v>71</v>
      </c>
      <c r="B328" s="295">
        <f t="shared" si="25"/>
        <v>8108</v>
      </c>
      <c r="C328" s="295"/>
      <c r="D328" s="295">
        <f t="shared" si="26"/>
        <v>8108</v>
      </c>
      <c r="E328" s="342">
        <v>3319</v>
      </c>
      <c r="F328" s="342">
        <v>4789</v>
      </c>
      <c r="G328" s="342">
        <v>0</v>
      </c>
      <c r="H328" s="342">
        <v>0</v>
      </c>
      <c r="I328" s="342">
        <v>0</v>
      </c>
    </row>
    <row r="329" spans="1:9" s="285" customFormat="1" ht="9" customHeight="1">
      <c r="A329" s="291" t="s">
        <v>72</v>
      </c>
      <c r="B329" s="296">
        <f t="shared" si="25"/>
        <v>6361</v>
      </c>
      <c r="C329" s="296"/>
      <c r="D329" s="296">
        <f t="shared" si="26"/>
        <v>2878</v>
      </c>
      <c r="E329" s="343">
        <v>2095</v>
      </c>
      <c r="F329" s="343">
        <v>15</v>
      </c>
      <c r="G329" s="343">
        <v>768</v>
      </c>
      <c r="H329" s="343">
        <v>535</v>
      </c>
      <c r="I329" s="343">
        <v>2948</v>
      </c>
    </row>
    <row r="330" spans="1:9" s="285" customFormat="1" ht="9" customHeight="1">
      <c r="A330" s="286" t="s">
        <v>73</v>
      </c>
      <c r="B330" s="295">
        <f t="shared" si="25"/>
        <v>749</v>
      </c>
      <c r="C330" s="295"/>
      <c r="D330" s="295">
        <f t="shared" si="26"/>
        <v>15</v>
      </c>
      <c r="E330" s="342">
        <v>0</v>
      </c>
      <c r="F330" s="342">
        <v>10</v>
      </c>
      <c r="G330" s="342">
        <v>5</v>
      </c>
      <c r="H330" s="342">
        <v>6</v>
      </c>
      <c r="I330" s="342">
        <v>728</v>
      </c>
    </row>
    <row r="331" spans="1:9" s="285" customFormat="1" ht="9" customHeight="1">
      <c r="A331" s="286" t="s">
        <v>74</v>
      </c>
      <c r="B331" s="295">
        <f t="shared" si="25"/>
        <v>6680</v>
      </c>
      <c r="C331" s="295"/>
      <c r="D331" s="295">
        <f t="shared" si="26"/>
        <v>2745</v>
      </c>
      <c r="E331" s="342">
        <v>2083</v>
      </c>
      <c r="F331" s="342">
        <v>6</v>
      </c>
      <c r="G331" s="342">
        <v>656</v>
      </c>
      <c r="H331" s="342">
        <v>1120</v>
      </c>
      <c r="I331" s="342">
        <v>2815</v>
      </c>
    </row>
    <row r="332" spans="1:9" s="285" customFormat="1" ht="9" customHeight="1">
      <c r="A332" s="286" t="s">
        <v>75</v>
      </c>
      <c r="B332" s="295">
        <f t="shared" si="25"/>
        <v>2587</v>
      </c>
      <c r="C332" s="295"/>
      <c r="D332" s="295">
        <f t="shared" si="26"/>
        <v>904</v>
      </c>
      <c r="E332" s="342">
        <v>832</v>
      </c>
      <c r="F332" s="342">
        <v>41</v>
      </c>
      <c r="G332" s="342">
        <v>31</v>
      </c>
      <c r="H332" s="342">
        <v>1457</v>
      </c>
      <c r="I332" s="342">
        <v>226</v>
      </c>
    </row>
    <row r="333" spans="1:9" s="285" customFormat="1" ht="9" customHeight="1">
      <c r="A333" s="291" t="s">
        <v>76</v>
      </c>
      <c r="B333" s="296">
        <f t="shared" si="25"/>
        <v>1378</v>
      </c>
      <c r="C333" s="296"/>
      <c r="D333" s="296">
        <f t="shared" si="26"/>
        <v>1369</v>
      </c>
      <c r="E333" s="343">
        <v>1364</v>
      </c>
      <c r="F333" s="343">
        <v>2</v>
      </c>
      <c r="G333" s="343">
        <v>3</v>
      </c>
      <c r="H333" s="343">
        <v>7</v>
      </c>
      <c r="I333" s="343">
        <v>2</v>
      </c>
    </row>
    <row r="334" spans="1:9" s="285" customFormat="1" ht="9" customHeight="1">
      <c r="A334" s="318"/>
      <c r="B334" s="321"/>
      <c r="C334" s="321"/>
      <c r="D334" s="321"/>
      <c r="E334" s="344"/>
      <c r="F334" s="344"/>
      <c r="G334" s="344"/>
      <c r="H334" s="344"/>
      <c r="I334" s="344"/>
    </row>
    <row r="335" spans="1:9" s="285" customFormat="1" ht="9" customHeight="1">
      <c r="A335" s="284">
        <v>2004</v>
      </c>
      <c r="B335" s="314"/>
      <c r="D335" s="314"/>
    </row>
    <row r="336" spans="1:9" s="285" customFormat="1" ht="9" customHeight="1">
      <c r="A336" s="288" t="s">
        <v>44</v>
      </c>
      <c r="B336" s="308">
        <f>SUM(B338:B369)</f>
        <v>192167</v>
      </c>
      <c r="C336" s="308"/>
      <c r="D336" s="308">
        <f t="shared" ref="D336:I336" si="27">SUM(D338:D369)</f>
        <v>109482</v>
      </c>
      <c r="E336" s="308">
        <f t="shared" si="27"/>
        <v>84294</v>
      </c>
      <c r="F336" s="308">
        <f t="shared" si="27"/>
        <v>11207</v>
      </c>
      <c r="G336" s="308">
        <f t="shared" si="27"/>
        <v>13981</v>
      </c>
      <c r="H336" s="308">
        <f t="shared" si="27"/>
        <v>13177</v>
      </c>
      <c r="I336" s="308">
        <f t="shared" si="27"/>
        <v>69508</v>
      </c>
    </row>
    <row r="337" spans="1:9" s="285" customFormat="1" ht="3" customHeight="1">
      <c r="A337" s="288"/>
      <c r="B337" s="308"/>
      <c r="C337" s="308"/>
      <c r="D337" s="308"/>
      <c r="E337" s="308"/>
      <c r="F337" s="308"/>
      <c r="G337" s="308"/>
      <c r="H337" s="308"/>
      <c r="I337" s="308"/>
    </row>
    <row r="338" spans="1:9" s="285" customFormat="1" ht="9" customHeight="1">
      <c r="A338" s="286" t="s">
        <v>45</v>
      </c>
      <c r="B338" s="295">
        <f t="shared" ref="B338:B369" si="28">SUM(D338,H338:I338)</f>
        <v>2311</v>
      </c>
      <c r="C338" s="295"/>
      <c r="D338" s="295">
        <f t="shared" ref="D338:D369" si="29">SUM(E338:G338)</f>
        <v>2310</v>
      </c>
      <c r="E338" s="342">
        <v>2270</v>
      </c>
      <c r="F338" s="342">
        <v>39</v>
      </c>
      <c r="G338" s="342">
        <v>1</v>
      </c>
      <c r="H338" s="342">
        <v>1</v>
      </c>
      <c r="I338" s="342">
        <v>0</v>
      </c>
    </row>
    <row r="339" spans="1:9" s="285" customFormat="1" ht="9" customHeight="1">
      <c r="A339" s="286" t="s">
        <v>46</v>
      </c>
      <c r="B339" s="295">
        <f t="shared" si="28"/>
        <v>10563</v>
      </c>
      <c r="C339" s="295"/>
      <c r="D339" s="295">
        <f t="shared" si="29"/>
        <v>9135</v>
      </c>
      <c r="E339" s="342">
        <v>1160</v>
      </c>
      <c r="F339" s="342">
        <v>2296</v>
      </c>
      <c r="G339" s="342">
        <v>5679</v>
      </c>
      <c r="H339" s="342">
        <v>20</v>
      </c>
      <c r="I339" s="342">
        <v>1408</v>
      </c>
    </row>
    <row r="340" spans="1:9" s="285" customFormat="1" ht="9" customHeight="1">
      <c r="A340" s="286" t="s">
        <v>47</v>
      </c>
      <c r="B340" s="295">
        <f t="shared" si="28"/>
        <v>1254</v>
      </c>
      <c r="C340" s="295"/>
      <c r="D340" s="295">
        <f t="shared" si="29"/>
        <v>937</v>
      </c>
      <c r="E340" s="342">
        <v>777</v>
      </c>
      <c r="F340" s="342">
        <v>2</v>
      </c>
      <c r="G340" s="342">
        <v>158</v>
      </c>
      <c r="H340" s="342">
        <v>133</v>
      </c>
      <c r="I340" s="342">
        <v>184</v>
      </c>
    </row>
    <row r="341" spans="1:9" s="285" customFormat="1" ht="9" customHeight="1">
      <c r="A341" s="291" t="s">
        <v>48</v>
      </c>
      <c r="B341" s="296">
        <f t="shared" si="28"/>
        <v>943</v>
      </c>
      <c r="C341" s="296"/>
      <c r="D341" s="296">
        <f t="shared" si="29"/>
        <v>389</v>
      </c>
      <c r="E341" s="343">
        <v>389</v>
      </c>
      <c r="F341" s="343">
        <v>0</v>
      </c>
      <c r="G341" s="343">
        <v>0</v>
      </c>
      <c r="H341" s="343">
        <v>0</v>
      </c>
      <c r="I341" s="343">
        <v>554</v>
      </c>
    </row>
    <row r="342" spans="1:9" s="285" customFormat="1" ht="9" customHeight="1">
      <c r="A342" s="286" t="s">
        <v>49</v>
      </c>
      <c r="B342" s="295">
        <f t="shared" si="28"/>
        <v>6599</v>
      </c>
      <c r="C342" s="295"/>
      <c r="D342" s="295">
        <f t="shared" si="29"/>
        <v>2576</v>
      </c>
      <c r="E342" s="342">
        <v>2491</v>
      </c>
      <c r="F342" s="342">
        <v>84</v>
      </c>
      <c r="G342" s="342">
        <v>1</v>
      </c>
      <c r="H342" s="342">
        <v>88</v>
      </c>
      <c r="I342" s="342">
        <v>3935</v>
      </c>
    </row>
    <row r="343" spans="1:9" s="285" customFormat="1" ht="9" customHeight="1">
      <c r="A343" s="286" t="s">
        <v>50</v>
      </c>
      <c r="B343" s="295">
        <f t="shared" si="28"/>
        <v>971</v>
      </c>
      <c r="C343" s="295"/>
      <c r="D343" s="295">
        <f t="shared" si="29"/>
        <v>369</v>
      </c>
      <c r="E343" s="342">
        <v>207</v>
      </c>
      <c r="F343" s="342">
        <v>162</v>
      </c>
      <c r="G343" s="342">
        <v>0</v>
      </c>
      <c r="H343" s="342">
        <v>279</v>
      </c>
      <c r="I343" s="342">
        <v>323</v>
      </c>
    </row>
    <row r="344" spans="1:9" s="285" customFormat="1" ht="9" customHeight="1">
      <c r="A344" s="286" t="s">
        <v>51</v>
      </c>
      <c r="B344" s="295">
        <f t="shared" si="28"/>
        <v>3699</v>
      </c>
      <c r="C344" s="295"/>
      <c r="D344" s="295">
        <f t="shared" si="29"/>
        <v>3046</v>
      </c>
      <c r="E344" s="342">
        <v>1855</v>
      </c>
      <c r="F344" s="342">
        <v>795</v>
      </c>
      <c r="G344" s="342">
        <v>396</v>
      </c>
      <c r="H344" s="342">
        <v>653</v>
      </c>
      <c r="I344" s="342">
        <v>0</v>
      </c>
    </row>
    <row r="345" spans="1:9" s="285" customFormat="1" ht="9" customHeight="1">
      <c r="A345" s="291" t="s">
        <v>52</v>
      </c>
      <c r="B345" s="296">
        <f t="shared" si="28"/>
        <v>10095</v>
      </c>
      <c r="C345" s="296"/>
      <c r="D345" s="296">
        <f t="shared" si="29"/>
        <v>233</v>
      </c>
      <c r="E345" s="343">
        <v>203</v>
      </c>
      <c r="F345" s="343">
        <v>2</v>
      </c>
      <c r="G345" s="343">
        <v>28</v>
      </c>
      <c r="H345" s="343">
        <v>48</v>
      </c>
      <c r="I345" s="343">
        <v>9814</v>
      </c>
    </row>
    <row r="346" spans="1:9" s="285" customFormat="1" ht="9" customHeight="1">
      <c r="A346" s="286" t="s">
        <v>53</v>
      </c>
      <c r="B346" s="295">
        <f t="shared" si="28"/>
        <v>29895</v>
      </c>
      <c r="C346" s="295"/>
      <c r="D346" s="295">
        <f t="shared" si="29"/>
        <v>29756</v>
      </c>
      <c r="E346" s="342">
        <v>29236</v>
      </c>
      <c r="F346" s="342">
        <v>12</v>
      </c>
      <c r="G346" s="342">
        <v>508</v>
      </c>
      <c r="H346" s="342">
        <v>0</v>
      </c>
      <c r="I346" s="342">
        <v>139</v>
      </c>
    </row>
    <row r="347" spans="1:9" s="285" customFormat="1" ht="9" customHeight="1">
      <c r="A347" s="286" t="s">
        <v>54</v>
      </c>
      <c r="B347" s="295">
        <f t="shared" si="28"/>
        <v>2188</v>
      </c>
      <c r="C347" s="295"/>
      <c r="D347" s="295">
        <f t="shared" si="29"/>
        <v>304</v>
      </c>
      <c r="E347" s="342">
        <v>304</v>
      </c>
      <c r="F347" s="342">
        <v>0</v>
      </c>
      <c r="G347" s="342">
        <v>0</v>
      </c>
      <c r="H347" s="342">
        <v>1001</v>
      </c>
      <c r="I347" s="342">
        <v>883</v>
      </c>
    </row>
    <row r="348" spans="1:9" s="285" customFormat="1" ht="9" customHeight="1">
      <c r="A348" s="286" t="s">
        <v>55</v>
      </c>
      <c r="B348" s="295">
        <f t="shared" si="28"/>
        <v>13318</v>
      </c>
      <c r="C348" s="295"/>
      <c r="D348" s="295">
        <f t="shared" si="29"/>
        <v>5569</v>
      </c>
      <c r="E348" s="342">
        <v>3625</v>
      </c>
      <c r="F348" s="342">
        <v>1942</v>
      </c>
      <c r="G348" s="342">
        <v>2</v>
      </c>
      <c r="H348" s="342">
        <v>1854</v>
      </c>
      <c r="I348" s="342">
        <v>5895</v>
      </c>
    </row>
    <row r="349" spans="1:9" s="285" customFormat="1" ht="9" customHeight="1">
      <c r="A349" s="291" t="s">
        <v>56</v>
      </c>
      <c r="B349" s="296">
        <f t="shared" si="28"/>
        <v>5138</v>
      </c>
      <c r="C349" s="296"/>
      <c r="D349" s="296">
        <f t="shared" si="29"/>
        <v>4243</v>
      </c>
      <c r="E349" s="343">
        <v>959</v>
      </c>
      <c r="F349" s="343">
        <v>382</v>
      </c>
      <c r="G349" s="343">
        <v>2902</v>
      </c>
      <c r="H349" s="343">
        <v>561</v>
      </c>
      <c r="I349" s="343">
        <v>334</v>
      </c>
    </row>
    <row r="350" spans="1:9" s="285" customFormat="1" ht="9" customHeight="1">
      <c r="A350" s="286" t="s">
        <v>57</v>
      </c>
      <c r="B350" s="295">
        <f t="shared" si="28"/>
        <v>1118</v>
      </c>
      <c r="C350" s="295"/>
      <c r="D350" s="295">
        <f t="shared" si="29"/>
        <v>1113</v>
      </c>
      <c r="E350" s="342">
        <v>1105</v>
      </c>
      <c r="F350" s="342">
        <v>0</v>
      </c>
      <c r="G350" s="342">
        <v>8</v>
      </c>
      <c r="H350" s="342">
        <v>0</v>
      </c>
      <c r="I350" s="342">
        <v>5</v>
      </c>
    </row>
    <row r="351" spans="1:9" s="285" customFormat="1" ht="9" customHeight="1">
      <c r="A351" s="286" t="s">
        <v>58</v>
      </c>
      <c r="B351" s="295">
        <f t="shared" si="28"/>
        <v>11672</v>
      </c>
      <c r="C351" s="295"/>
      <c r="D351" s="295">
        <f t="shared" si="29"/>
        <v>5849</v>
      </c>
      <c r="E351" s="342">
        <v>3891</v>
      </c>
      <c r="F351" s="342">
        <v>675</v>
      </c>
      <c r="G351" s="342">
        <v>1283</v>
      </c>
      <c r="H351" s="342">
        <v>286</v>
      </c>
      <c r="I351" s="342">
        <v>5537</v>
      </c>
    </row>
    <row r="352" spans="1:9" s="285" customFormat="1" ht="9" customHeight="1">
      <c r="A352" s="286" t="s">
        <v>59</v>
      </c>
      <c r="B352" s="295">
        <f t="shared" si="28"/>
        <v>10796</v>
      </c>
      <c r="C352" s="295"/>
      <c r="D352" s="295">
        <f t="shared" si="29"/>
        <v>6864</v>
      </c>
      <c r="E352" s="342">
        <v>6603</v>
      </c>
      <c r="F352" s="342">
        <v>35</v>
      </c>
      <c r="G352" s="342">
        <v>226</v>
      </c>
      <c r="H352" s="342">
        <v>801</v>
      </c>
      <c r="I352" s="342">
        <v>3131</v>
      </c>
    </row>
    <row r="353" spans="1:9" s="285" customFormat="1" ht="9" customHeight="1">
      <c r="A353" s="291" t="s">
        <v>60</v>
      </c>
      <c r="B353" s="296">
        <f t="shared" si="28"/>
        <v>3032</v>
      </c>
      <c r="C353" s="296"/>
      <c r="D353" s="296">
        <f t="shared" si="29"/>
        <v>2091</v>
      </c>
      <c r="E353" s="343">
        <v>1698</v>
      </c>
      <c r="F353" s="343">
        <v>64</v>
      </c>
      <c r="G353" s="343">
        <v>329</v>
      </c>
      <c r="H353" s="343">
        <v>783</v>
      </c>
      <c r="I353" s="343">
        <v>158</v>
      </c>
    </row>
    <row r="354" spans="1:9" s="285" customFormat="1" ht="9" customHeight="1">
      <c r="A354" s="286" t="s">
        <v>61</v>
      </c>
      <c r="B354" s="295">
        <f t="shared" si="28"/>
        <v>3573</v>
      </c>
      <c r="C354" s="295"/>
      <c r="D354" s="295">
        <f t="shared" si="29"/>
        <v>1498</v>
      </c>
      <c r="E354" s="342">
        <v>342</v>
      </c>
      <c r="F354" s="342">
        <v>2</v>
      </c>
      <c r="G354" s="342">
        <v>1154</v>
      </c>
      <c r="H354" s="342">
        <v>0</v>
      </c>
      <c r="I354" s="342">
        <v>2075</v>
      </c>
    </row>
    <row r="355" spans="1:9" s="285" customFormat="1" ht="9" customHeight="1">
      <c r="A355" s="286" t="s">
        <v>62</v>
      </c>
      <c r="B355" s="295">
        <f t="shared" si="28"/>
        <v>697</v>
      </c>
      <c r="C355" s="295"/>
      <c r="D355" s="295">
        <f t="shared" si="29"/>
        <v>371</v>
      </c>
      <c r="E355" s="342">
        <v>339</v>
      </c>
      <c r="F355" s="342">
        <v>0</v>
      </c>
      <c r="G355" s="342">
        <v>32</v>
      </c>
      <c r="H355" s="342">
        <v>0</v>
      </c>
      <c r="I355" s="342">
        <v>326</v>
      </c>
    </row>
    <row r="356" spans="1:9" s="285" customFormat="1" ht="9" customHeight="1">
      <c r="A356" s="286" t="s">
        <v>63</v>
      </c>
      <c r="B356" s="295">
        <f t="shared" si="28"/>
        <v>19219</v>
      </c>
      <c r="C356" s="295"/>
      <c r="D356" s="295">
        <f t="shared" si="29"/>
        <v>0</v>
      </c>
      <c r="E356" s="342">
        <v>0</v>
      </c>
      <c r="F356" s="342">
        <v>0</v>
      </c>
      <c r="G356" s="342">
        <v>0</v>
      </c>
      <c r="H356" s="342">
        <v>0</v>
      </c>
      <c r="I356" s="342">
        <v>19219</v>
      </c>
    </row>
    <row r="357" spans="1:9" s="285" customFormat="1" ht="9" customHeight="1">
      <c r="A357" s="291" t="s">
        <v>64</v>
      </c>
      <c r="B357" s="296">
        <f t="shared" si="28"/>
        <v>1860</v>
      </c>
      <c r="C357" s="296"/>
      <c r="D357" s="296">
        <f t="shared" si="29"/>
        <v>1167</v>
      </c>
      <c r="E357" s="343">
        <v>776</v>
      </c>
      <c r="F357" s="343">
        <v>18</v>
      </c>
      <c r="G357" s="343">
        <v>373</v>
      </c>
      <c r="H357" s="343">
        <v>64</v>
      </c>
      <c r="I357" s="343">
        <v>629</v>
      </c>
    </row>
    <row r="358" spans="1:9" s="285" customFormat="1" ht="9" customHeight="1">
      <c r="A358" s="286" t="s">
        <v>65</v>
      </c>
      <c r="B358" s="295">
        <f t="shared" si="28"/>
        <v>6232</v>
      </c>
      <c r="C358" s="295"/>
      <c r="D358" s="295">
        <f t="shared" si="29"/>
        <v>5835</v>
      </c>
      <c r="E358" s="342">
        <v>5596</v>
      </c>
      <c r="F358" s="342">
        <v>232</v>
      </c>
      <c r="G358" s="342">
        <v>7</v>
      </c>
      <c r="H358" s="342">
        <v>358</v>
      </c>
      <c r="I358" s="342">
        <v>39</v>
      </c>
    </row>
    <row r="359" spans="1:9" s="285" customFormat="1" ht="9" customHeight="1">
      <c r="A359" s="286" t="s">
        <v>66</v>
      </c>
      <c r="B359" s="295">
        <f t="shared" si="28"/>
        <v>5270</v>
      </c>
      <c r="C359" s="295"/>
      <c r="D359" s="295">
        <f t="shared" si="29"/>
        <v>0</v>
      </c>
      <c r="E359" s="342">
        <v>0</v>
      </c>
      <c r="F359" s="342">
        <v>0</v>
      </c>
      <c r="G359" s="342">
        <v>0</v>
      </c>
      <c r="H359" s="342">
        <v>0</v>
      </c>
      <c r="I359" s="342">
        <v>5270</v>
      </c>
    </row>
    <row r="360" spans="1:9" s="285" customFormat="1" ht="9" customHeight="1">
      <c r="A360" s="286" t="s">
        <v>67</v>
      </c>
      <c r="B360" s="295">
        <f t="shared" si="28"/>
        <v>2397</v>
      </c>
      <c r="C360" s="295"/>
      <c r="D360" s="295">
        <f t="shared" si="29"/>
        <v>2037</v>
      </c>
      <c r="E360" s="342">
        <v>2004</v>
      </c>
      <c r="F360" s="342">
        <v>9</v>
      </c>
      <c r="G360" s="342">
        <v>24</v>
      </c>
      <c r="H360" s="342">
        <v>120</v>
      </c>
      <c r="I360" s="342">
        <v>240</v>
      </c>
    </row>
    <row r="361" spans="1:9" s="285" customFormat="1" ht="9" customHeight="1">
      <c r="A361" s="291" t="s">
        <v>68</v>
      </c>
      <c r="B361" s="296">
        <f t="shared" si="28"/>
        <v>3256</v>
      </c>
      <c r="C361" s="296"/>
      <c r="D361" s="296">
        <f t="shared" si="29"/>
        <v>3090</v>
      </c>
      <c r="E361" s="343">
        <v>2570</v>
      </c>
      <c r="F361" s="343">
        <v>251</v>
      </c>
      <c r="G361" s="343">
        <v>269</v>
      </c>
      <c r="H361" s="343">
        <v>151</v>
      </c>
      <c r="I361" s="343">
        <v>15</v>
      </c>
    </row>
    <row r="362" spans="1:9" s="285" customFormat="1" ht="9" customHeight="1">
      <c r="A362" s="286" t="s">
        <v>69</v>
      </c>
      <c r="B362" s="295">
        <f t="shared" si="28"/>
        <v>3917</v>
      </c>
      <c r="C362" s="295"/>
      <c r="D362" s="295">
        <f t="shared" si="29"/>
        <v>2421</v>
      </c>
      <c r="E362" s="342">
        <v>2191</v>
      </c>
      <c r="F362" s="342">
        <v>206</v>
      </c>
      <c r="G362" s="342">
        <v>24</v>
      </c>
      <c r="H362" s="342">
        <v>1254</v>
      </c>
      <c r="I362" s="342">
        <v>242</v>
      </c>
    </row>
    <row r="363" spans="1:9" s="285" customFormat="1" ht="9" customHeight="1">
      <c r="A363" s="286" t="s">
        <v>70</v>
      </c>
      <c r="B363" s="295">
        <f t="shared" si="28"/>
        <v>6457</v>
      </c>
      <c r="C363" s="295"/>
      <c r="D363" s="295">
        <f t="shared" si="29"/>
        <v>2756</v>
      </c>
      <c r="E363" s="342">
        <v>2736</v>
      </c>
      <c r="F363" s="342">
        <v>4</v>
      </c>
      <c r="G363" s="342">
        <v>16</v>
      </c>
      <c r="H363" s="342">
        <v>1</v>
      </c>
      <c r="I363" s="342">
        <v>3700</v>
      </c>
    </row>
    <row r="364" spans="1:9" s="285" customFormat="1" ht="9" customHeight="1">
      <c r="A364" s="286" t="s">
        <v>71</v>
      </c>
      <c r="B364" s="295">
        <f t="shared" si="28"/>
        <v>8417</v>
      </c>
      <c r="C364" s="295"/>
      <c r="D364" s="295">
        <f t="shared" si="29"/>
        <v>8417</v>
      </c>
      <c r="E364" s="342">
        <v>4484</v>
      </c>
      <c r="F364" s="342">
        <v>3933</v>
      </c>
      <c r="G364" s="342">
        <v>0</v>
      </c>
      <c r="H364" s="342">
        <v>0</v>
      </c>
      <c r="I364" s="342">
        <v>0</v>
      </c>
    </row>
    <row r="365" spans="1:9" s="285" customFormat="1" ht="9" customHeight="1">
      <c r="A365" s="291" t="s">
        <v>72</v>
      </c>
      <c r="B365" s="296">
        <f t="shared" si="28"/>
        <v>5510</v>
      </c>
      <c r="C365" s="296"/>
      <c r="D365" s="296">
        <f t="shared" si="29"/>
        <v>3120</v>
      </c>
      <c r="E365" s="343">
        <v>3077</v>
      </c>
      <c r="F365" s="343">
        <v>23</v>
      </c>
      <c r="G365" s="343">
        <v>20</v>
      </c>
      <c r="H365" s="343">
        <v>396</v>
      </c>
      <c r="I365" s="343">
        <v>1994</v>
      </c>
    </row>
    <row r="366" spans="1:9" s="285" customFormat="1" ht="9" customHeight="1">
      <c r="A366" s="286" t="s">
        <v>73</v>
      </c>
      <c r="B366" s="295">
        <f t="shared" si="28"/>
        <v>683</v>
      </c>
      <c r="C366" s="295"/>
      <c r="D366" s="295">
        <f t="shared" si="29"/>
        <v>1</v>
      </c>
      <c r="E366" s="342">
        <v>0</v>
      </c>
      <c r="F366" s="342">
        <v>1</v>
      </c>
      <c r="G366" s="342">
        <v>0</v>
      </c>
      <c r="H366" s="342">
        <v>0</v>
      </c>
      <c r="I366" s="342">
        <v>682</v>
      </c>
    </row>
    <row r="367" spans="1:9" s="285" customFormat="1" ht="9" customHeight="1">
      <c r="A367" s="286" t="s">
        <v>74</v>
      </c>
      <c r="B367" s="295">
        <f t="shared" si="28"/>
        <v>7448</v>
      </c>
      <c r="C367" s="295"/>
      <c r="D367" s="295">
        <f t="shared" si="29"/>
        <v>2321</v>
      </c>
      <c r="E367" s="342">
        <v>1799</v>
      </c>
      <c r="F367" s="342">
        <v>6</v>
      </c>
      <c r="G367" s="342">
        <v>516</v>
      </c>
      <c r="H367" s="342">
        <v>2776</v>
      </c>
      <c r="I367" s="342">
        <v>2351</v>
      </c>
    </row>
    <row r="368" spans="1:9" s="285" customFormat="1" ht="9" customHeight="1">
      <c r="A368" s="286" t="s">
        <v>75</v>
      </c>
      <c r="B368" s="295">
        <f t="shared" si="28"/>
        <v>2818</v>
      </c>
      <c r="C368" s="295"/>
      <c r="D368" s="295">
        <f t="shared" si="29"/>
        <v>856</v>
      </c>
      <c r="E368" s="342">
        <v>839</v>
      </c>
      <c r="F368" s="342">
        <v>8</v>
      </c>
      <c r="G368" s="342">
        <v>9</v>
      </c>
      <c r="H368" s="342">
        <v>1536</v>
      </c>
      <c r="I368" s="342">
        <v>426</v>
      </c>
    </row>
    <row r="369" spans="1:9" s="285" customFormat="1" ht="9" customHeight="1">
      <c r="A369" s="291" t="s">
        <v>76</v>
      </c>
      <c r="B369" s="296">
        <f t="shared" si="28"/>
        <v>821</v>
      </c>
      <c r="C369" s="296"/>
      <c r="D369" s="296">
        <f t="shared" si="29"/>
        <v>808</v>
      </c>
      <c r="E369" s="343">
        <v>768</v>
      </c>
      <c r="F369" s="343">
        <v>24</v>
      </c>
      <c r="G369" s="343">
        <v>16</v>
      </c>
      <c r="H369" s="343">
        <v>13</v>
      </c>
      <c r="I369" s="343">
        <v>0</v>
      </c>
    </row>
    <row r="370" spans="1:9" s="285" customFormat="1" ht="9" customHeight="1">
      <c r="A370" s="318"/>
      <c r="B370" s="321"/>
      <c r="C370" s="321"/>
      <c r="D370" s="321"/>
      <c r="E370" s="344"/>
      <c r="F370" s="344"/>
      <c r="G370" s="344"/>
      <c r="H370" s="344"/>
      <c r="I370" s="344"/>
    </row>
    <row r="371" spans="1:9" s="285" customFormat="1" ht="9" customHeight="1">
      <c r="A371" s="284">
        <v>2005</v>
      </c>
      <c r="B371" s="314"/>
      <c r="D371" s="314"/>
    </row>
    <row r="372" spans="1:9" s="285" customFormat="1" ht="9" customHeight="1">
      <c r="A372" s="288" t="s">
        <v>44</v>
      </c>
      <c r="B372" s="308">
        <f>SUM(B374:B405)</f>
        <v>198658</v>
      </c>
      <c r="C372" s="308"/>
      <c r="D372" s="308">
        <f t="shared" ref="D372:I372" si="30">SUM(D374:D405)</f>
        <v>110558</v>
      </c>
      <c r="E372" s="308">
        <f t="shared" si="30"/>
        <v>73575</v>
      </c>
      <c r="F372" s="308">
        <f t="shared" si="30"/>
        <v>18637</v>
      </c>
      <c r="G372" s="308">
        <f t="shared" si="30"/>
        <v>18346</v>
      </c>
      <c r="H372" s="308">
        <f t="shared" si="30"/>
        <v>12195</v>
      </c>
      <c r="I372" s="308">
        <f t="shared" si="30"/>
        <v>75905</v>
      </c>
    </row>
    <row r="373" spans="1:9" s="285" customFormat="1" ht="3" customHeight="1">
      <c r="A373" s="288"/>
      <c r="B373" s="308"/>
      <c r="C373" s="308"/>
      <c r="D373" s="308"/>
      <c r="E373" s="308"/>
      <c r="F373" s="308"/>
      <c r="G373" s="308"/>
      <c r="H373" s="308"/>
      <c r="I373" s="308"/>
    </row>
    <row r="374" spans="1:9" s="285" customFormat="1" ht="9" customHeight="1">
      <c r="A374" s="286" t="s">
        <v>45</v>
      </c>
      <c r="B374" s="295">
        <f t="shared" ref="B374:B405" si="31">SUM(D374,H374:I374)</f>
        <v>2763</v>
      </c>
      <c r="C374" s="295"/>
      <c r="D374" s="295">
        <f t="shared" ref="D374:D405" si="32">SUM(E374:G374)</f>
        <v>1692</v>
      </c>
      <c r="E374" s="342">
        <v>1590</v>
      </c>
      <c r="F374" s="342">
        <v>101</v>
      </c>
      <c r="G374" s="342">
        <v>1</v>
      </c>
      <c r="H374" s="342">
        <v>1</v>
      </c>
      <c r="I374" s="342">
        <v>1070</v>
      </c>
    </row>
    <row r="375" spans="1:9" s="285" customFormat="1" ht="9" customHeight="1">
      <c r="A375" s="286" t="s">
        <v>46</v>
      </c>
      <c r="B375" s="295">
        <f t="shared" si="31"/>
        <v>10206</v>
      </c>
      <c r="C375" s="295"/>
      <c r="D375" s="295">
        <f t="shared" si="32"/>
        <v>5948</v>
      </c>
      <c r="E375" s="342">
        <v>1507</v>
      </c>
      <c r="F375" s="342">
        <v>1325</v>
      </c>
      <c r="G375" s="342">
        <v>3116</v>
      </c>
      <c r="H375" s="342">
        <v>6</v>
      </c>
      <c r="I375" s="342">
        <v>4252</v>
      </c>
    </row>
    <row r="376" spans="1:9" s="285" customFormat="1" ht="9" customHeight="1">
      <c r="A376" s="286" t="s">
        <v>47</v>
      </c>
      <c r="B376" s="295">
        <f t="shared" si="31"/>
        <v>1026</v>
      </c>
      <c r="C376" s="295"/>
      <c r="D376" s="295">
        <f t="shared" si="32"/>
        <v>919</v>
      </c>
      <c r="E376" s="342">
        <v>868</v>
      </c>
      <c r="F376" s="342">
        <v>0</v>
      </c>
      <c r="G376" s="342">
        <v>51</v>
      </c>
      <c r="H376" s="342">
        <v>20</v>
      </c>
      <c r="I376" s="342">
        <v>87</v>
      </c>
    </row>
    <row r="377" spans="1:9" s="285" customFormat="1" ht="9" customHeight="1">
      <c r="A377" s="291" t="s">
        <v>48</v>
      </c>
      <c r="B377" s="296">
        <f t="shared" si="31"/>
        <v>837</v>
      </c>
      <c r="C377" s="296"/>
      <c r="D377" s="296">
        <f t="shared" si="32"/>
        <v>411</v>
      </c>
      <c r="E377" s="343">
        <v>410</v>
      </c>
      <c r="F377" s="343">
        <v>1</v>
      </c>
      <c r="G377" s="343">
        <v>0</v>
      </c>
      <c r="H377" s="343">
        <v>1</v>
      </c>
      <c r="I377" s="343">
        <v>425</v>
      </c>
    </row>
    <row r="378" spans="1:9" s="285" customFormat="1" ht="9" customHeight="1">
      <c r="A378" s="286" t="s">
        <v>49</v>
      </c>
      <c r="B378" s="295">
        <f t="shared" si="31"/>
        <v>7260</v>
      </c>
      <c r="C378" s="295"/>
      <c r="D378" s="295">
        <f t="shared" si="32"/>
        <v>2274</v>
      </c>
      <c r="E378" s="342">
        <v>2189</v>
      </c>
      <c r="F378" s="342">
        <v>69</v>
      </c>
      <c r="G378" s="342">
        <v>16</v>
      </c>
      <c r="H378" s="342">
        <v>90</v>
      </c>
      <c r="I378" s="342">
        <v>4896</v>
      </c>
    </row>
    <row r="379" spans="1:9" s="285" customFormat="1" ht="9" customHeight="1">
      <c r="A379" s="286" t="s">
        <v>50</v>
      </c>
      <c r="B379" s="295">
        <f t="shared" si="31"/>
        <v>1006</v>
      </c>
      <c r="C379" s="295"/>
      <c r="D379" s="295">
        <f t="shared" si="32"/>
        <v>442</v>
      </c>
      <c r="E379" s="342">
        <v>216</v>
      </c>
      <c r="F379" s="342">
        <v>224</v>
      </c>
      <c r="G379" s="342">
        <v>2</v>
      </c>
      <c r="H379" s="342">
        <v>261</v>
      </c>
      <c r="I379" s="342">
        <v>303</v>
      </c>
    </row>
    <row r="380" spans="1:9" s="285" customFormat="1" ht="9" customHeight="1">
      <c r="A380" s="286" t="s">
        <v>51</v>
      </c>
      <c r="B380" s="295">
        <f t="shared" si="31"/>
        <v>2169</v>
      </c>
      <c r="C380" s="295"/>
      <c r="D380" s="295">
        <f t="shared" si="32"/>
        <v>1789</v>
      </c>
      <c r="E380" s="342">
        <v>1</v>
      </c>
      <c r="F380" s="342">
        <v>0</v>
      </c>
      <c r="G380" s="342">
        <v>1788</v>
      </c>
      <c r="H380" s="342">
        <v>380</v>
      </c>
      <c r="I380" s="342">
        <v>0</v>
      </c>
    </row>
    <row r="381" spans="1:9" s="285" customFormat="1" ht="9" customHeight="1">
      <c r="A381" s="291" t="s">
        <v>52</v>
      </c>
      <c r="B381" s="296">
        <f t="shared" si="31"/>
        <v>12090</v>
      </c>
      <c r="C381" s="296"/>
      <c r="D381" s="296">
        <f t="shared" si="32"/>
        <v>246</v>
      </c>
      <c r="E381" s="343">
        <v>163</v>
      </c>
      <c r="F381" s="343">
        <v>1</v>
      </c>
      <c r="G381" s="343">
        <v>82</v>
      </c>
      <c r="H381" s="343">
        <v>5</v>
      </c>
      <c r="I381" s="343">
        <v>11839</v>
      </c>
    </row>
    <row r="382" spans="1:9" s="285" customFormat="1" ht="9" customHeight="1">
      <c r="A382" s="286" t="s">
        <v>53</v>
      </c>
      <c r="B382" s="295">
        <f t="shared" si="31"/>
        <v>29963</v>
      </c>
      <c r="C382" s="295"/>
      <c r="D382" s="295">
        <f t="shared" si="32"/>
        <v>29693</v>
      </c>
      <c r="E382" s="342">
        <v>27952</v>
      </c>
      <c r="F382" s="342">
        <v>21</v>
      </c>
      <c r="G382" s="342">
        <v>1720</v>
      </c>
      <c r="H382" s="342">
        <v>54</v>
      </c>
      <c r="I382" s="342">
        <v>216</v>
      </c>
    </row>
    <row r="383" spans="1:9" s="285" customFormat="1" ht="9" customHeight="1">
      <c r="A383" s="286" t="s">
        <v>54</v>
      </c>
      <c r="B383" s="295">
        <f t="shared" si="31"/>
        <v>2312</v>
      </c>
      <c r="C383" s="295"/>
      <c r="D383" s="295">
        <f t="shared" si="32"/>
        <v>129</v>
      </c>
      <c r="E383" s="342">
        <v>120</v>
      </c>
      <c r="F383" s="342">
        <v>8</v>
      </c>
      <c r="G383" s="342">
        <v>1</v>
      </c>
      <c r="H383" s="342">
        <v>577</v>
      </c>
      <c r="I383" s="342">
        <v>1606</v>
      </c>
    </row>
    <row r="384" spans="1:9" s="285" customFormat="1" ht="9" customHeight="1">
      <c r="A384" s="286" t="s">
        <v>55</v>
      </c>
      <c r="B384" s="295">
        <f t="shared" si="31"/>
        <v>16426</v>
      </c>
      <c r="C384" s="295"/>
      <c r="D384" s="295">
        <f t="shared" si="32"/>
        <v>9944</v>
      </c>
      <c r="E384" s="342">
        <v>2335</v>
      </c>
      <c r="F384" s="342">
        <v>7609</v>
      </c>
      <c r="G384" s="342">
        <v>0</v>
      </c>
      <c r="H384" s="342">
        <v>630</v>
      </c>
      <c r="I384" s="342">
        <v>5852</v>
      </c>
    </row>
    <row r="385" spans="1:9" s="285" customFormat="1" ht="9" customHeight="1">
      <c r="A385" s="291" t="s">
        <v>56</v>
      </c>
      <c r="B385" s="296">
        <f t="shared" si="31"/>
        <v>5706</v>
      </c>
      <c r="C385" s="296"/>
      <c r="D385" s="296">
        <f t="shared" si="32"/>
        <v>3384</v>
      </c>
      <c r="E385" s="343">
        <v>996</v>
      </c>
      <c r="F385" s="343">
        <v>429</v>
      </c>
      <c r="G385" s="343">
        <v>1959</v>
      </c>
      <c r="H385" s="343">
        <v>1050</v>
      </c>
      <c r="I385" s="343">
        <v>1272</v>
      </c>
    </row>
    <row r="386" spans="1:9" s="285" customFormat="1" ht="9" customHeight="1">
      <c r="A386" s="286" t="s">
        <v>57</v>
      </c>
      <c r="B386" s="295">
        <f t="shared" si="31"/>
        <v>1480</v>
      </c>
      <c r="C386" s="295"/>
      <c r="D386" s="295">
        <f t="shared" si="32"/>
        <v>1472</v>
      </c>
      <c r="E386" s="342">
        <v>1471</v>
      </c>
      <c r="F386" s="342">
        <v>1</v>
      </c>
      <c r="G386" s="342">
        <v>0</v>
      </c>
      <c r="H386" s="342">
        <v>3</v>
      </c>
      <c r="I386" s="342">
        <v>5</v>
      </c>
    </row>
    <row r="387" spans="1:9" s="285" customFormat="1" ht="9" customHeight="1">
      <c r="A387" s="286" t="s">
        <v>58</v>
      </c>
      <c r="B387" s="295">
        <f t="shared" si="31"/>
        <v>13258</v>
      </c>
      <c r="C387" s="295"/>
      <c r="D387" s="295">
        <f t="shared" si="32"/>
        <v>6193</v>
      </c>
      <c r="E387" s="342">
        <v>686</v>
      </c>
      <c r="F387" s="342">
        <v>1301</v>
      </c>
      <c r="G387" s="342">
        <v>4206</v>
      </c>
      <c r="H387" s="342">
        <v>196</v>
      </c>
      <c r="I387" s="342">
        <v>6869</v>
      </c>
    </row>
    <row r="388" spans="1:9" s="285" customFormat="1" ht="9" customHeight="1">
      <c r="A388" s="286" t="s">
        <v>59</v>
      </c>
      <c r="B388" s="295">
        <f t="shared" si="31"/>
        <v>5103</v>
      </c>
      <c r="C388" s="295"/>
      <c r="D388" s="295">
        <f t="shared" si="32"/>
        <v>5103</v>
      </c>
      <c r="E388" s="342">
        <v>5103</v>
      </c>
      <c r="F388" s="342">
        <v>0</v>
      </c>
      <c r="G388" s="342">
        <v>0</v>
      </c>
      <c r="H388" s="342">
        <v>0</v>
      </c>
      <c r="I388" s="342">
        <v>0</v>
      </c>
    </row>
    <row r="389" spans="1:9" s="285" customFormat="1" ht="9" customHeight="1">
      <c r="A389" s="291" t="s">
        <v>60</v>
      </c>
      <c r="B389" s="296">
        <f t="shared" si="31"/>
        <v>3222</v>
      </c>
      <c r="C389" s="296"/>
      <c r="D389" s="296">
        <f t="shared" si="32"/>
        <v>2633</v>
      </c>
      <c r="E389" s="343">
        <v>2273</v>
      </c>
      <c r="F389" s="343">
        <v>4</v>
      </c>
      <c r="G389" s="343">
        <v>356</v>
      </c>
      <c r="H389" s="343">
        <v>332</v>
      </c>
      <c r="I389" s="343">
        <v>257</v>
      </c>
    </row>
    <row r="390" spans="1:9" s="285" customFormat="1" ht="9" customHeight="1">
      <c r="A390" s="286" t="s">
        <v>61</v>
      </c>
      <c r="B390" s="295">
        <f t="shared" si="31"/>
        <v>3484</v>
      </c>
      <c r="C390" s="295"/>
      <c r="D390" s="295">
        <f t="shared" si="32"/>
        <v>3210</v>
      </c>
      <c r="E390" s="342">
        <v>218</v>
      </c>
      <c r="F390" s="342">
        <v>1</v>
      </c>
      <c r="G390" s="342">
        <v>2991</v>
      </c>
      <c r="H390" s="342">
        <v>0</v>
      </c>
      <c r="I390" s="342">
        <v>274</v>
      </c>
    </row>
    <row r="391" spans="1:9" s="285" customFormat="1" ht="9" customHeight="1">
      <c r="A391" s="286" t="s">
        <v>62</v>
      </c>
      <c r="B391" s="295">
        <f t="shared" si="31"/>
        <v>887</v>
      </c>
      <c r="C391" s="295"/>
      <c r="D391" s="295">
        <f t="shared" si="32"/>
        <v>791</v>
      </c>
      <c r="E391" s="342">
        <v>455</v>
      </c>
      <c r="F391" s="342">
        <v>71</v>
      </c>
      <c r="G391" s="342">
        <v>265</v>
      </c>
      <c r="H391" s="342">
        <v>0</v>
      </c>
      <c r="I391" s="342">
        <v>96</v>
      </c>
    </row>
    <row r="392" spans="1:9" s="285" customFormat="1" ht="9" customHeight="1">
      <c r="A392" s="286" t="s">
        <v>63</v>
      </c>
      <c r="B392" s="295">
        <f t="shared" si="31"/>
        <v>19805</v>
      </c>
      <c r="C392" s="295"/>
      <c r="D392" s="295">
        <f t="shared" si="32"/>
        <v>0</v>
      </c>
      <c r="E392" s="342">
        <v>0</v>
      </c>
      <c r="F392" s="342">
        <v>0</v>
      </c>
      <c r="G392" s="342">
        <v>0</v>
      </c>
      <c r="H392" s="342">
        <v>0</v>
      </c>
      <c r="I392" s="342">
        <v>19805</v>
      </c>
    </row>
    <row r="393" spans="1:9" s="285" customFormat="1" ht="9" customHeight="1">
      <c r="A393" s="291" t="s">
        <v>64</v>
      </c>
      <c r="B393" s="296">
        <f t="shared" si="31"/>
        <v>1652</v>
      </c>
      <c r="C393" s="296"/>
      <c r="D393" s="296">
        <f t="shared" si="32"/>
        <v>1438</v>
      </c>
      <c r="E393" s="343">
        <v>1438</v>
      </c>
      <c r="F393" s="343">
        <v>0</v>
      </c>
      <c r="G393" s="343">
        <v>0</v>
      </c>
      <c r="H393" s="343">
        <v>6</v>
      </c>
      <c r="I393" s="343">
        <v>208</v>
      </c>
    </row>
    <row r="394" spans="1:9" s="285" customFormat="1" ht="9" customHeight="1">
      <c r="A394" s="286" t="s">
        <v>65</v>
      </c>
      <c r="B394" s="295">
        <f t="shared" si="31"/>
        <v>5718</v>
      </c>
      <c r="C394" s="295"/>
      <c r="D394" s="295">
        <f t="shared" si="32"/>
        <v>5616</v>
      </c>
      <c r="E394" s="342">
        <v>5582</v>
      </c>
      <c r="F394" s="342">
        <v>33</v>
      </c>
      <c r="G394" s="342">
        <v>1</v>
      </c>
      <c r="H394" s="342">
        <v>90</v>
      </c>
      <c r="I394" s="342">
        <v>12</v>
      </c>
    </row>
    <row r="395" spans="1:9" s="285" customFormat="1" ht="9" customHeight="1">
      <c r="A395" s="286" t="s">
        <v>66</v>
      </c>
      <c r="B395" s="295">
        <f t="shared" si="31"/>
        <v>5666</v>
      </c>
      <c r="C395" s="295"/>
      <c r="D395" s="295">
        <f t="shared" si="32"/>
        <v>0</v>
      </c>
      <c r="E395" s="342">
        <v>0</v>
      </c>
      <c r="F395" s="342">
        <v>0</v>
      </c>
      <c r="G395" s="342">
        <v>0</v>
      </c>
      <c r="H395" s="342">
        <v>0</v>
      </c>
      <c r="I395" s="342">
        <v>5666</v>
      </c>
    </row>
    <row r="396" spans="1:9" s="285" customFormat="1" ht="9" customHeight="1">
      <c r="A396" s="286" t="s">
        <v>67</v>
      </c>
      <c r="B396" s="295">
        <f t="shared" si="31"/>
        <v>2247</v>
      </c>
      <c r="C396" s="295"/>
      <c r="D396" s="295">
        <f t="shared" si="32"/>
        <v>1833</v>
      </c>
      <c r="E396" s="342">
        <v>1669</v>
      </c>
      <c r="F396" s="342">
        <v>6</v>
      </c>
      <c r="G396" s="342">
        <v>158</v>
      </c>
      <c r="H396" s="342">
        <v>136</v>
      </c>
      <c r="I396" s="342">
        <v>278</v>
      </c>
    </row>
    <row r="397" spans="1:9" s="285" customFormat="1" ht="9" customHeight="1">
      <c r="A397" s="291" t="s">
        <v>68</v>
      </c>
      <c r="B397" s="296">
        <f t="shared" si="31"/>
        <v>2471</v>
      </c>
      <c r="C397" s="296"/>
      <c r="D397" s="296">
        <f t="shared" si="32"/>
        <v>2400</v>
      </c>
      <c r="E397" s="343">
        <v>2022</v>
      </c>
      <c r="F397" s="343">
        <v>37</v>
      </c>
      <c r="G397" s="343">
        <v>341</v>
      </c>
      <c r="H397" s="343">
        <v>53</v>
      </c>
      <c r="I397" s="343">
        <v>18</v>
      </c>
    </row>
    <row r="398" spans="1:9" s="285" customFormat="1" ht="9" customHeight="1">
      <c r="A398" s="286" t="s">
        <v>69</v>
      </c>
      <c r="B398" s="295">
        <f t="shared" si="31"/>
        <v>5125</v>
      </c>
      <c r="C398" s="295"/>
      <c r="D398" s="295">
        <f t="shared" si="32"/>
        <v>2675</v>
      </c>
      <c r="E398" s="342">
        <v>1984</v>
      </c>
      <c r="F398" s="342">
        <v>661</v>
      </c>
      <c r="G398" s="342">
        <v>30</v>
      </c>
      <c r="H398" s="342">
        <v>2437</v>
      </c>
      <c r="I398" s="342">
        <v>13</v>
      </c>
    </row>
    <row r="399" spans="1:9" s="285" customFormat="1" ht="9" customHeight="1">
      <c r="A399" s="286" t="s">
        <v>70</v>
      </c>
      <c r="B399" s="295">
        <f t="shared" si="31"/>
        <v>7178</v>
      </c>
      <c r="C399" s="295"/>
      <c r="D399" s="295">
        <f t="shared" si="32"/>
        <v>2804</v>
      </c>
      <c r="E399" s="342">
        <v>2793</v>
      </c>
      <c r="F399" s="342">
        <v>3</v>
      </c>
      <c r="G399" s="342">
        <v>8</v>
      </c>
      <c r="H399" s="342">
        <v>400</v>
      </c>
      <c r="I399" s="342">
        <v>3974</v>
      </c>
    </row>
    <row r="400" spans="1:9" s="285" customFormat="1" ht="9" customHeight="1">
      <c r="A400" s="286" t="s">
        <v>71</v>
      </c>
      <c r="B400" s="295">
        <f t="shared" si="31"/>
        <v>9568</v>
      </c>
      <c r="C400" s="295"/>
      <c r="D400" s="295">
        <f t="shared" si="32"/>
        <v>9567</v>
      </c>
      <c r="E400" s="342">
        <v>3752</v>
      </c>
      <c r="F400" s="342">
        <v>5815</v>
      </c>
      <c r="G400" s="342">
        <v>0</v>
      </c>
      <c r="H400" s="342">
        <v>0</v>
      </c>
      <c r="I400" s="342">
        <v>1</v>
      </c>
    </row>
    <row r="401" spans="1:9" s="285" customFormat="1" ht="9" customHeight="1">
      <c r="A401" s="291" t="s">
        <v>72</v>
      </c>
      <c r="B401" s="296">
        <f t="shared" si="31"/>
        <v>6222</v>
      </c>
      <c r="C401" s="296"/>
      <c r="D401" s="296">
        <f t="shared" si="32"/>
        <v>2877</v>
      </c>
      <c r="E401" s="343">
        <v>2770</v>
      </c>
      <c r="F401" s="343">
        <v>103</v>
      </c>
      <c r="G401" s="343">
        <v>4</v>
      </c>
      <c r="H401" s="343">
        <v>709</v>
      </c>
      <c r="I401" s="343">
        <v>2636</v>
      </c>
    </row>
    <row r="402" spans="1:9" s="285" customFormat="1" ht="9" customHeight="1">
      <c r="A402" s="286" t="s">
        <v>73</v>
      </c>
      <c r="B402" s="295">
        <f t="shared" si="31"/>
        <v>706</v>
      </c>
      <c r="C402" s="295"/>
      <c r="D402" s="295">
        <f t="shared" si="32"/>
        <v>68</v>
      </c>
      <c r="E402" s="342">
        <v>58</v>
      </c>
      <c r="F402" s="342">
        <v>4</v>
      </c>
      <c r="G402" s="342">
        <v>6</v>
      </c>
      <c r="H402" s="342">
        <v>133</v>
      </c>
      <c r="I402" s="342">
        <v>505</v>
      </c>
    </row>
    <row r="403" spans="1:9" s="285" customFormat="1" ht="9" customHeight="1">
      <c r="A403" s="286" t="s">
        <v>74</v>
      </c>
      <c r="B403" s="295">
        <f t="shared" si="31"/>
        <v>9266</v>
      </c>
      <c r="C403" s="295"/>
      <c r="D403" s="295">
        <f t="shared" si="32"/>
        <v>3441</v>
      </c>
      <c r="E403" s="342">
        <v>1442</v>
      </c>
      <c r="F403" s="342">
        <v>756</v>
      </c>
      <c r="G403" s="342">
        <v>1243</v>
      </c>
      <c r="H403" s="342">
        <v>2837</v>
      </c>
      <c r="I403" s="342">
        <v>2988</v>
      </c>
    </row>
    <row r="404" spans="1:9" s="285" customFormat="1" ht="9" customHeight="1">
      <c r="A404" s="286" t="s">
        <v>75</v>
      </c>
      <c r="B404" s="295">
        <f t="shared" si="31"/>
        <v>2953</v>
      </c>
      <c r="C404" s="295"/>
      <c r="D404" s="295">
        <f t="shared" si="32"/>
        <v>690</v>
      </c>
      <c r="E404" s="342">
        <v>655</v>
      </c>
      <c r="F404" s="342">
        <v>34</v>
      </c>
      <c r="G404" s="342">
        <v>1</v>
      </c>
      <c r="H404" s="342">
        <v>1787</v>
      </c>
      <c r="I404" s="342">
        <v>476</v>
      </c>
    </row>
    <row r="405" spans="1:9" s="285" customFormat="1" ht="9" customHeight="1">
      <c r="A405" s="291" t="s">
        <v>76</v>
      </c>
      <c r="B405" s="296">
        <f t="shared" si="31"/>
        <v>883</v>
      </c>
      <c r="C405" s="296"/>
      <c r="D405" s="296">
        <f t="shared" si="32"/>
        <v>876</v>
      </c>
      <c r="E405" s="343">
        <v>857</v>
      </c>
      <c r="F405" s="343">
        <v>19</v>
      </c>
      <c r="G405" s="343">
        <v>0</v>
      </c>
      <c r="H405" s="343">
        <v>1</v>
      </c>
      <c r="I405" s="343">
        <v>6</v>
      </c>
    </row>
    <row r="406" spans="1:9" s="285" customFormat="1" ht="9" customHeight="1">
      <c r="A406" s="318"/>
      <c r="B406" s="321"/>
      <c r="C406" s="321"/>
      <c r="D406" s="321"/>
      <c r="E406" s="344"/>
      <c r="F406" s="344"/>
      <c r="G406" s="344"/>
      <c r="H406" s="344"/>
      <c r="I406" s="344"/>
    </row>
    <row r="407" spans="1:9" s="285" customFormat="1" ht="9" customHeight="1">
      <c r="A407" s="284">
        <v>2006</v>
      </c>
      <c r="B407" s="314"/>
      <c r="D407" s="314"/>
    </row>
    <row r="408" spans="1:9" s="285" customFormat="1" ht="9" customHeight="1">
      <c r="A408" s="288" t="s">
        <v>44</v>
      </c>
      <c r="B408" s="308">
        <f>SUM(B410:B441)</f>
        <v>207971</v>
      </c>
      <c r="C408" s="308"/>
      <c r="D408" s="308">
        <f t="shared" ref="D408:I408" si="33">SUM(D410:D441)</f>
        <v>122531</v>
      </c>
      <c r="E408" s="308">
        <f t="shared" si="33"/>
        <v>78756</v>
      </c>
      <c r="F408" s="308">
        <f t="shared" si="33"/>
        <v>17469</v>
      </c>
      <c r="G408" s="308">
        <f t="shared" si="33"/>
        <v>26306</v>
      </c>
      <c r="H408" s="308">
        <f t="shared" si="33"/>
        <v>17410</v>
      </c>
      <c r="I408" s="308">
        <f t="shared" si="33"/>
        <v>68030</v>
      </c>
    </row>
    <row r="409" spans="1:9" s="285" customFormat="1" ht="3" customHeight="1">
      <c r="A409" s="288"/>
      <c r="B409" s="308"/>
      <c r="C409" s="308"/>
      <c r="D409" s="308"/>
      <c r="E409" s="308"/>
      <c r="F409" s="308"/>
      <c r="G409" s="308"/>
      <c r="H409" s="308"/>
      <c r="I409" s="308"/>
    </row>
    <row r="410" spans="1:9" s="285" customFormat="1" ht="9" customHeight="1">
      <c r="A410" s="286" t="s">
        <v>45</v>
      </c>
      <c r="B410" s="295">
        <f t="shared" ref="B410:B441" si="34">SUM(D410,H410:I410)</f>
        <v>1902</v>
      </c>
      <c r="C410" s="295"/>
      <c r="D410" s="295">
        <f t="shared" ref="D410:D441" si="35">SUM(E410:G410)</f>
        <v>743</v>
      </c>
      <c r="E410" s="342">
        <v>718</v>
      </c>
      <c r="F410" s="342">
        <v>25</v>
      </c>
      <c r="G410" s="342">
        <v>0</v>
      </c>
      <c r="H410" s="342">
        <v>20</v>
      </c>
      <c r="I410" s="342">
        <v>1139</v>
      </c>
    </row>
    <row r="411" spans="1:9" s="285" customFormat="1" ht="9" customHeight="1">
      <c r="A411" s="286" t="s">
        <v>46</v>
      </c>
      <c r="B411" s="295">
        <f t="shared" si="34"/>
        <v>11785</v>
      </c>
      <c r="C411" s="295"/>
      <c r="D411" s="295">
        <f t="shared" si="35"/>
        <v>10129</v>
      </c>
      <c r="E411" s="342">
        <v>2087</v>
      </c>
      <c r="F411" s="342">
        <v>2447</v>
      </c>
      <c r="G411" s="342">
        <v>5595</v>
      </c>
      <c r="H411" s="342">
        <v>44</v>
      </c>
      <c r="I411" s="342">
        <v>1612</v>
      </c>
    </row>
    <row r="412" spans="1:9" s="285" customFormat="1" ht="9" customHeight="1">
      <c r="A412" s="286" t="s">
        <v>47</v>
      </c>
      <c r="B412" s="295">
        <f t="shared" si="34"/>
        <v>1253</v>
      </c>
      <c r="C412" s="295"/>
      <c r="D412" s="295">
        <f t="shared" si="35"/>
        <v>1144</v>
      </c>
      <c r="E412" s="342">
        <v>899</v>
      </c>
      <c r="F412" s="342">
        <v>9</v>
      </c>
      <c r="G412" s="342">
        <v>236</v>
      </c>
      <c r="H412" s="342">
        <v>10</v>
      </c>
      <c r="I412" s="342">
        <v>99</v>
      </c>
    </row>
    <row r="413" spans="1:9" s="285" customFormat="1" ht="9" customHeight="1">
      <c r="A413" s="291" t="s">
        <v>48</v>
      </c>
      <c r="B413" s="296">
        <f t="shared" si="34"/>
        <v>1094</v>
      </c>
      <c r="C413" s="296"/>
      <c r="D413" s="296">
        <f t="shared" si="35"/>
        <v>568</v>
      </c>
      <c r="E413" s="343">
        <v>568</v>
      </c>
      <c r="F413" s="343">
        <v>0</v>
      </c>
      <c r="G413" s="343">
        <v>0</v>
      </c>
      <c r="H413" s="343">
        <v>7</v>
      </c>
      <c r="I413" s="343">
        <v>519</v>
      </c>
    </row>
    <row r="414" spans="1:9" s="285" customFormat="1" ht="9" customHeight="1">
      <c r="A414" s="286" t="s">
        <v>49</v>
      </c>
      <c r="B414" s="295">
        <f t="shared" si="34"/>
        <v>8100</v>
      </c>
      <c r="C414" s="295"/>
      <c r="D414" s="295">
        <f t="shared" si="35"/>
        <v>3172</v>
      </c>
      <c r="E414" s="342">
        <v>2985</v>
      </c>
      <c r="F414" s="342">
        <v>65</v>
      </c>
      <c r="G414" s="342">
        <v>122</v>
      </c>
      <c r="H414" s="342">
        <v>48</v>
      </c>
      <c r="I414" s="342">
        <v>4880</v>
      </c>
    </row>
    <row r="415" spans="1:9" s="285" customFormat="1" ht="9" customHeight="1">
      <c r="A415" s="286" t="s">
        <v>50</v>
      </c>
      <c r="B415" s="295">
        <f t="shared" si="34"/>
        <v>759</v>
      </c>
      <c r="C415" s="295"/>
      <c r="D415" s="295">
        <f t="shared" si="35"/>
        <v>262</v>
      </c>
      <c r="E415" s="342">
        <v>158</v>
      </c>
      <c r="F415" s="342">
        <v>74</v>
      </c>
      <c r="G415" s="342">
        <v>30</v>
      </c>
      <c r="H415" s="342">
        <v>236</v>
      </c>
      <c r="I415" s="342">
        <v>261</v>
      </c>
    </row>
    <row r="416" spans="1:9" s="285" customFormat="1" ht="9" customHeight="1">
      <c r="A416" s="286" t="s">
        <v>51</v>
      </c>
      <c r="B416" s="295">
        <f t="shared" si="34"/>
        <v>2344</v>
      </c>
      <c r="C416" s="295"/>
      <c r="D416" s="295">
        <f t="shared" si="35"/>
        <v>2124</v>
      </c>
      <c r="E416" s="342">
        <v>907</v>
      </c>
      <c r="F416" s="342">
        <v>63</v>
      </c>
      <c r="G416" s="342">
        <v>1154</v>
      </c>
      <c r="H416" s="342">
        <v>220</v>
      </c>
      <c r="I416" s="342">
        <v>0</v>
      </c>
    </row>
    <row r="417" spans="1:9" s="285" customFormat="1" ht="9" customHeight="1">
      <c r="A417" s="291" t="s">
        <v>52</v>
      </c>
      <c r="B417" s="296">
        <f t="shared" si="34"/>
        <v>11161</v>
      </c>
      <c r="C417" s="296"/>
      <c r="D417" s="296">
        <f t="shared" si="35"/>
        <v>136</v>
      </c>
      <c r="E417" s="343">
        <v>73</v>
      </c>
      <c r="F417" s="343">
        <v>1</v>
      </c>
      <c r="G417" s="343">
        <v>62</v>
      </c>
      <c r="H417" s="343">
        <v>9</v>
      </c>
      <c r="I417" s="343">
        <v>11016</v>
      </c>
    </row>
    <row r="418" spans="1:9" s="285" customFormat="1" ht="9" customHeight="1">
      <c r="A418" s="286" t="s">
        <v>53</v>
      </c>
      <c r="B418" s="295">
        <f t="shared" si="34"/>
        <v>31821</v>
      </c>
      <c r="C418" s="295"/>
      <c r="D418" s="295">
        <f t="shared" si="35"/>
        <v>31599</v>
      </c>
      <c r="E418" s="342">
        <v>29522</v>
      </c>
      <c r="F418" s="342">
        <v>56</v>
      </c>
      <c r="G418" s="342">
        <v>2021</v>
      </c>
      <c r="H418" s="342">
        <v>5</v>
      </c>
      <c r="I418" s="342">
        <v>217</v>
      </c>
    </row>
    <row r="419" spans="1:9" s="285" customFormat="1" ht="9" customHeight="1">
      <c r="A419" s="286" t="s">
        <v>54</v>
      </c>
      <c r="B419" s="295">
        <f t="shared" si="34"/>
        <v>2395</v>
      </c>
      <c r="C419" s="295"/>
      <c r="D419" s="295">
        <f t="shared" si="35"/>
        <v>123</v>
      </c>
      <c r="E419" s="342">
        <v>123</v>
      </c>
      <c r="F419" s="342">
        <v>0</v>
      </c>
      <c r="G419" s="342">
        <v>0</v>
      </c>
      <c r="H419" s="342">
        <v>21</v>
      </c>
      <c r="I419" s="342">
        <v>2251</v>
      </c>
    </row>
    <row r="420" spans="1:9" s="285" customFormat="1" ht="9" customHeight="1">
      <c r="A420" s="286" t="s">
        <v>55</v>
      </c>
      <c r="B420" s="295">
        <f t="shared" si="34"/>
        <v>10265</v>
      </c>
      <c r="C420" s="295"/>
      <c r="D420" s="295">
        <f t="shared" si="35"/>
        <v>3687</v>
      </c>
      <c r="E420" s="342">
        <v>2182</v>
      </c>
      <c r="F420" s="342">
        <v>1455</v>
      </c>
      <c r="G420" s="342">
        <v>50</v>
      </c>
      <c r="H420" s="342">
        <v>710</v>
      </c>
      <c r="I420" s="342">
        <v>5868</v>
      </c>
    </row>
    <row r="421" spans="1:9" s="285" customFormat="1" ht="9" customHeight="1">
      <c r="A421" s="291" t="s">
        <v>56</v>
      </c>
      <c r="B421" s="296">
        <f t="shared" si="34"/>
        <v>8554</v>
      </c>
      <c r="C421" s="296"/>
      <c r="D421" s="296">
        <f t="shared" si="35"/>
        <v>5255</v>
      </c>
      <c r="E421" s="343">
        <v>4103</v>
      </c>
      <c r="F421" s="343">
        <v>989</v>
      </c>
      <c r="G421" s="343">
        <v>163</v>
      </c>
      <c r="H421" s="343">
        <v>2199</v>
      </c>
      <c r="I421" s="343">
        <v>1100</v>
      </c>
    </row>
    <row r="422" spans="1:9" s="285" customFormat="1" ht="9" customHeight="1">
      <c r="A422" s="286" t="s">
        <v>57</v>
      </c>
      <c r="B422" s="295">
        <f t="shared" si="34"/>
        <v>1087</v>
      </c>
      <c r="C422" s="295"/>
      <c r="D422" s="295">
        <f t="shared" si="35"/>
        <v>1085</v>
      </c>
      <c r="E422" s="342">
        <v>1085</v>
      </c>
      <c r="F422" s="342">
        <v>0</v>
      </c>
      <c r="G422" s="342">
        <v>0</v>
      </c>
      <c r="H422" s="342">
        <v>1</v>
      </c>
      <c r="I422" s="342">
        <v>1</v>
      </c>
    </row>
    <row r="423" spans="1:9" s="285" customFormat="1" ht="9" customHeight="1">
      <c r="A423" s="286" t="s">
        <v>58</v>
      </c>
      <c r="B423" s="295">
        <f t="shared" si="34"/>
        <v>13606</v>
      </c>
      <c r="C423" s="295"/>
      <c r="D423" s="295">
        <f t="shared" si="35"/>
        <v>13005</v>
      </c>
      <c r="E423" s="342">
        <v>959</v>
      </c>
      <c r="F423" s="342">
        <v>1078</v>
      </c>
      <c r="G423" s="342">
        <v>10968</v>
      </c>
      <c r="H423" s="342">
        <v>367</v>
      </c>
      <c r="I423" s="342">
        <v>234</v>
      </c>
    </row>
    <row r="424" spans="1:9" s="285" customFormat="1" ht="9" customHeight="1">
      <c r="A424" s="286" t="s">
        <v>59</v>
      </c>
      <c r="B424" s="295">
        <f t="shared" si="34"/>
        <v>12392</v>
      </c>
      <c r="C424" s="295"/>
      <c r="D424" s="295">
        <f t="shared" si="35"/>
        <v>4569</v>
      </c>
      <c r="E424" s="342">
        <v>3728</v>
      </c>
      <c r="F424" s="342">
        <v>33</v>
      </c>
      <c r="G424" s="342">
        <v>808</v>
      </c>
      <c r="H424" s="342">
        <v>6696</v>
      </c>
      <c r="I424" s="342">
        <v>1127</v>
      </c>
    </row>
    <row r="425" spans="1:9" s="285" customFormat="1" ht="9" customHeight="1">
      <c r="A425" s="291" t="s">
        <v>60</v>
      </c>
      <c r="B425" s="296">
        <f t="shared" si="34"/>
        <v>3318</v>
      </c>
      <c r="C425" s="296"/>
      <c r="D425" s="296">
        <f t="shared" si="35"/>
        <v>2940</v>
      </c>
      <c r="E425" s="343">
        <v>2693</v>
      </c>
      <c r="F425" s="343">
        <v>81</v>
      </c>
      <c r="G425" s="343">
        <v>166</v>
      </c>
      <c r="H425" s="343">
        <v>106</v>
      </c>
      <c r="I425" s="343">
        <v>272</v>
      </c>
    </row>
    <row r="426" spans="1:9" s="285" customFormat="1" ht="9" customHeight="1">
      <c r="A426" s="286" t="s">
        <v>61</v>
      </c>
      <c r="B426" s="295">
        <f t="shared" si="34"/>
        <v>3743</v>
      </c>
      <c r="C426" s="295"/>
      <c r="D426" s="295">
        <f t="shared" si="35"/>
        <v>3743</v>
      </c>
      <c r="E426" s="342">
        <v>237</v>
      </c>
      <c r="F426" s="342">
        <v>22</v>
      </c>
      <c r="G426" s="342">
        <v>3484</v>
      </c>
      <c r="H426" s="342">
        <v>0</v>
      </c>
      <c r="I426" s="342">
        <v>0</v>
      </c>
    </row>
    <row r="427" spans="1:9" s="285" customFormat="1" ht="9" customHeight="1">
      <c r="A427" s="286" t="s">
        <v>62</v>
      </c>
      <c r="B427" s="295">
        <f t="shared" si="34"/>
        <v>1422</v>
      </c>
      <c r="C427" s="295"/>
      <c r="D427" s="295">
        <f t="shared" si="35"/>
        <v>1410</v>
      </c>
      <c r="E427" s="342">
        <v>1122</v>
      </c>
      <c r="F427" s="342">
        <v>3</v>
      </c>
      <c r="G427" s="342">
        <v>285</v>
      </c>
      <c r="H427" s="342">
        <v>0</v>
      </c>
      <c r="I427" s="342">
        <v>12</v>
      </c>
    </row>
    <row r="428" spans="1:9" s="285" customFormat="1" ht="9" customHeight="1">
      <c r="A428" s="286" t="s">
        <v>63</v>
      </c>
      <c r="B428" s="295">
        <f t="shared" si="34"/>
        <v>21288</v>
      </c>
      <c r="C428" s="295"/>
      <c r="D428" s="295">
        <f t="shared" si="35"/>
        <v>0</v>
      </c>
      <c r="E428" s="342">
        <v>0</v>
      </c>
      <c r="F428" s="342">
        <v>0</v>
      </c>
      <c r="G428" s="342">
        <v>0</v>
      </c>
      <c r="H428" s="342">
        <v>0</v>
      </c>
      <c r="I428" s="342">
        <v>21288</v>
      </c>
    </row>
    <row r="429" spans="1:9" s="285" customFormat="1" ht="9" customHeight="1">
      <c r="A429" s="291" t="s">
        <v>64</v>
      </c>
      <c r="B429" s="296">
        <f t="shared" si="34"/>
        <v>1935</v>
      </c>
      <c r="C429" s="296"/>
      <c r="D429" s="296">
        <f t="shared" si="35"/>
        <v>1816</v>
      </c>
      <c r="E429" s="343">
        <v>1770</v>
      </c>
      <c r="F429" s="343">
        <v>45</v>
      </c>
      <c r="G429" s="343">
        <v>1</v>
      </c>
      <c r="H429" s="343">
        <v>36</v>
      </c>
      <c r="I429" s="343">
        <v>83</v>
      </c>
    </row>
    <row r="430" spans="1:9" s="285" customFormat="1" ht="9" customHeight="1">
      <c r="A430" s="286" t="s">
        <v>65</v>
      </c>
      <c r="B430" s="295">
        <f t="shared" si="34"/>
        <v>5284</v>
      </c>
      <c r="C430" s="295"/>
      <c r="D430" s="295">
        <f t="shared" si="35"/>
        <v>4879</v>
      </c>
      <c r="E430" s="342">
        <v>4784</v>
      </c>
      <c r="F430" s="342">
        <v>64</v>
      </c>
      <c r="G430" s="342">
        <v>31</v>
      </c>
      <c r="H430" s="342">
        <v>401</v>
      </c>
      <c r="I430" s="342">
        <v>4</v>
      </c>
    </row>
    <row r="431" spans="1:9" s="285" customFormat="1" ht="9" customHeight="1">
      <c r="A431" s="286" t="s">
        <v>66</v>
      </c>
      <c r="B431" s="295">
        <f t="shared" si="34"/>
        <v>5795</v>
      </c>
      <c r="C431" s="295"/>
      <c r="D431" s="295">
        <f t="shared" si="35"/>
        <v>0</v>
      </c>
      <c r="E431" s="342">
        <v>0</v>
      </c>
      <c r="F431" s="342">
        <v>0</v>
      </c>
      <c r="G431" s="342">
        <v>0</v>
      </c>
      <c r="H431" s="342">
        <v>0</v>
      </c>
      <c r="I431" s="342">
        <v>5795</v>
      </c>
    </row>
    <row r="432" spans="1:9" s="285" customFormat="1" ht="9" customHeight="1">
      <c r="A432" s="286" t="s">
        <v>67</v>
      </c>
      <c r="B432" s="295">
        <f t="shared" si="34"/>
        <v>2534</v>
      </c>
      <c r="C432" s="295"/>
      <c r="D432" s="295">
        <f t="shared" si="35"/>
        <v>1722</v>
      </c>
      <c r="E432" s="342">
        <v>1697</v>
      </c>
      <c r="F432" s="342">
        <v>5</v>
      </c>
      <c r="G432" s="342">
        <v>20</v>
      </c>
      <c r="H432" s="342">
        <v>122</v>
      </c>
      <c r="I432" s="342">
        <v>690</v>
      </c>
    </row>
    <row r="433" spans="1:9" s="285" customFormat="1" ht="9" customHeight="1">
      <c r="A433" s="291" t="s">
        <v>68</v>
      </c>
      <c r="B433" s="296">
        <f t="shared" si="34"/>
        <v>3492</v>
      </c>
      <c r="C433" s="296"/>
      <c r="D433" s="296">
        <f t="shared" si="35"/>
        <v>3294</v>
      </c>
      <c r="E433" s="343">
        <v>2960</v>
      </c>
      <c r="F433" s="343">
        <v>3</v>
      </c>
      <c r="G433" s="343">
        <v>331</v>
      </c>
      <c r="H433" s="343">
        <v>119</v>
      </c>
      <c r="I433" s="343">
        <v>79</v>
      </c>
    </row>
    <row r="434" spans="1:9" s="285" customFormat="1" ht="9" customHeight="1">
      <c r="A434" s="286" t="s">
        <v>69</v>
      </c>
      <c r="B434" s="295">
        <f t="shared" si="34"/>
        <v>3724</v>
      </c>
      <c r="C434" s="295"/>
      <c r="D434" s="295">
        <f t="shared" si="35"/>
        <v>2188</v>
      </c>
      <c r="E434" s="342">
        <v>1969</v>
      </c>
      <c r="F434" s="342">
        <v>79</v>
      </c>
      <c r="G434" s="342">
        <v>140</v>
      </c>
      <c r="H434" s="342">
        <v>1527</v>
      </c>
      <c r="I434" s="342">
        <v>9</v>
      </c>
    </row>
    <row r="435" spans="1:9" s="285" customFormat="1" ht="9" customHeight="1">
      <c r="A435" s="286" t="s">
        <v>70</v>
      </c>
      <c r="B435" s="295">
        <f t="shared" si="34"/>
        <v>6462</v>
      </c>
      <c r="C435" s="295"/>
      <c r="D435" s="295">
        <f t="shared" si="35"/>
        <v>3255</v>
      </c>
      <c r="E435" s="342">
        <v>3088</v>
      </c>
      <c r="F435" s="342">
        <v>12</v>
      </c>
      <c r="G435" s="342">
        <v>155</v>
      </c>
      <c r="H435" s="342">
        <v>2</v>
      </c>
      <c r="I435" s="342">
        <v>3205</v>
      </c>
    </row>
    <row r="436" spans="1:9" s="285" customFormat="1" ht="9" customHeight="1">
      <c r="A436" s="286" t="s">
        <v>71</v>
      </c>
      <c r="B436" s="295">
        <f t="shared" si="34"/>
        <v>9301</v>
      </c>
      <c r="C436" s="295"/>
      <c r="D436" s="295">
        <f t="shared" si="35"/>
        <v>9301</v>
      </c>
      <c r="E436" s="342">
        <v>3231</v>
      </c>
      <c r="F436" s="342">
        <v>6070</v>
      </c>
      <c r="G436" s="342">
        <v>0</v>
      </c>
      <c r="H436" s="342">
        <v>0</v>
      </c>
      <c r="I436" s="342">
        <v>0</v>
      </c>
    </row>
    <row r="437" spans="1:9" s="285" customFormat="1" ht="9" customHeight="1">
      <c r="A437" s="291" t="s">
        <v>72</v>
      </c>
      <c r="B437" s="296">
        <f t="shared" si="34"/>
        <v>4901</v>
      </c>
      <c r="C437" s="296"/>
      <c r="D437" s="296">
        <f t="shared" si="35"/>
        <v>1347</v>
      </c>
      <c r="E437" s="343">
        <v>1139</v>
      </c>
      <c r="F437" s="343">
        <v>3</v>
      </c>
      <c r="G437" s="343">
        <v>205</v>
      </c>
      <c r="H437" s="343">
        <v>476</v>
      </c>
      <c r="I437" s="343">
        <v>3078</v>
      </c>
    </row>
    <row r="438" spans="1:9" s="285" customFormat="1" ht="9" customHeight="1">
      <c r="A438" s="286" t="s">
        <v>73</v>
      </c>
      <c r="B438" s="295">
        <f t="shared" si="34"/>
        <v>885</v>
      </c>
      <c r="C438" s="295"/>
      <c r="D438" s="295">
        <f t="shared" si="35"/>
        <v>2</v>
      </c>
      <c r="E438" s="342">
        <v>2</v>
      </c>
      <c r="F438" s="342">
        <v>0</v>
      </c>
      <c r="G438" s="342">
        <v>0</v>
      </c>
      <c r="H438" s="342">
        <v>5</v>
      </c>
      <c r="I438" s="342">
        <v>878</v>
      </c>
    </row>
    <row r="439" spans="1:9" s="285" customFormat="1" ht="9" customHeight="1">
      <c r="A439" s="286" t="s">
        <v>74</v>
      </c>
      <c r="B439" s="295">
        <f t="shared" si="34"/>
        <v>11634</v>
      </c>
      <c r="C439" s="295"/>
      <c r="D439" s="295">
        <f t="shared" si="35"/>
        <v>5298</v>
      </c>
      <c r="E439" s="342">
        <v>2135</v>
      </c>
      <c r="F439" s="342">
        <v>3157</v>
      </c>
      <c r="G439" s="342">
        <v>6</v>
      </c>
      <c r="H439" s="342">
        <v>4023</v>
      </c>
      <c r="I439" s="342">
        <v>2313</v>
      </c>
    </row>
    <row r="440" spans="1:9" s="285" customFormat="1" ht="9" customHeight="1">
      <c r="A440" s="286" t="s">
        <v>75</v>
      </c>
      <c r="B440" s="295">
        <f t="shared" si="34"/>
        <v>2783</v>
      </c>
      <c r="C440" s="295"/>
      <c r="D440" s="295">
        <f t="shared" si="35"/>
        <v>2783</v>
      </c>
      <c r="E440" s="342">
        <v>955</v>
      </c>
      <c r="F440" s="342">
        <v>1556</v>
      </c>
      <c r="G440" s="342">
        <v>272</v>
      </c>
      <c r="H440" s="342">
        <v>0</v>
      </c>
      <c r="I440" s="342">
        <v>0</v>
      </c>
    </row>
    <row r="441" spans="1:9" s="285" customFormat="1" ht="9" customHeight="1">
      <c r="A441" s="291" t="s">
        <v>76</v>
      </c>
      <c r="B441" s="296">
        <f t="shared" si="34"/>
        <v>952</v>
      </c>
      <c r="C441" s="296"/>
      <c r="D441" s="296">
        <f t="shared" si="35"/>
        <v>952</v>
      </c>
      <c r="E441" s="343">
        <v>877</v>
      </c>
      <c r="F441" s="343">
        <v>74</v>
      </c>
      <c r="G441" s="343">
        <v>1</v>
      </c>
      <c r="H441" s="343">
        <v>0</v>
      </c>
      <c r="I441" s="343">
        <v>0</v>
      </c>
    </row>
    <row r="442" spans="1:9" s="285" customFormat="1" ht="9" customHeight="1">
      <c r="A442" s="318"/>
      <c r="B442" s="321"/>
      <c r="C442" s="321"/>
      <c r="D442" s="321"/>
      <c r="E442" s="344"/>
      <c r="F442" s="344"/>
      <c r="G442" s="344"/>
      <c r="H442" s="344"/>
      <c r="I442" s="344"/>
    </row>
    <row r="443" spans="1:9" s="285" customFormat="1" ht="9" customHeight="1">
      <c r="A443" s="284">
        <v>2007</v>
      </c>
      <c r="B443" s="314"/>
      <c r="D443" s="314"/>
    </row>
    <row r="444" spans="1:9" s="285" customFormat="1" ht="9" customHeight="1">
      <c r="A444" s="288" t="s">
        <v>44</v>
      </c>
      <c r="B444" s="308">
        <f>SUM(B446:B477)</f>
        <v>214947</v>
      </c>
      <c r="C444" s="308"/>
      <c r="D444" s="308">
        <f t="shared" ref="D444:I444" si="36">SUM(D446:D477)</f>
        <v>136580</v>
      </c>
      <c r="E444" s="308">
        <f t="shared" si="36"/>
        <v>95693</v>
      </c>
      <c r="F444" s="308">
        <f t="shared" si="36"/>
        <v>17974</v>
      </c>
      <c r="G444" s="308">
        <f t="shared" si="36"/>
        <v>22913</v>
      </c>
      <c r="H444" s="308">
        <f t="shared" si="36"/>
        <v>20509</v>
      </c>
      <c r="I444" s="308">
        <f t="shared" si="36"/>
        <v>57858</v>
      </c>
    </row>
    <row r="445" spans="1:9" s="285" customFormat="1" ht="3" customHeight="1">
      <c r="A445" s="288"/>
      <c r="B445" s="308"/>
      <c r="C445" s="308"/>
      <c r="D445" s="308"/>
      <c r="E445" s="308"/>
      <c r="F445" s="308"/>
      <c r="G445" s="308"/>
      <c r="H445" s="308"/>
      <c r="I445" s="308"/>
    </row>
    <row r="446" spans="1:9" s="285" customFormat="1" ht="9" customHeight="1">
      <c r="A446" s="286" t="s">
        <v>45</v>
      </c>
      <c r="B446" s="295">
        <f t="shared" ref="B446:B477" si="37">SUM(D446,H446:I446)</f>
        <v>2392</v>
      </c>
      <c r="C446" s="295"/>
      <c r="D446" s="295">
        <f t="shared" ref="D446:D477" si="38">SUM(E446:G446)</f>
        <v>2108</v>
      </c>
      <c r="E446" s="324">
        <v>2108</v>
      </c>
      <c r="F446" s="324">
        <v>0</v>
      </c>
      <c r="G446" s="348">
        <v>0</v>
      </c>
      <c r="H446" s="348">
        <v>31</v>
      </c>
      <c r="I446" s="348">
        <v>253</v>
      </c>
    </row>
    <row r="447" spans="1:9" s="285" customFormat="1" ht="9" customHeight="1">
      <c r="A447" s="286" t="s">
        <v>46</v>
      </c>
      <c r="B447" s="295">
        <f t="shared" si="37"/>
        <v>11001</v>
      </c>
      <c r="C447" s="295"/>
      <c r="D447" s="295">
        <f t="shared" si="38"/>
        <v>10924</v>
      </c>
      <c r="E447" s="324">
        <v>5771</v>
      </c>
      <c r="F447" s="324">
        <v>2570</v>
      </c>
      <c r="G447" s="324">
        <v>2583</v>
      </c>
      <c r="H447" s="348">
        <v>9</v>
      </c>
      <c r="I447" s="348">
        <v>68</v>
      </c>
    </row>
    <row r="448" spans="1:9" s="285" customFormat="1" ht="9" customHeight="1">
      <c r="A448" s="286" t="s">
        <v>47</v>
      </c>
      <c r="B448" s="295">
        <f t="shared" si="37"/>
        <v>1427</v>
      </c>
      <c r="C448" s="295"/>
      <c r="D448" s="295">
        <f t="shared" si="38"/>
        <v>1252</v>
      </c>
      <c r="E448" s="348">
        <v>878</v>
      </c>
      <c r="F448" s="348">
        <v>8</v>
      </c>
      <c r="G448" s="348">
        <v>366</v>
      </c>
      <c r="H448" s="348">
        <v>6</v>
      </c>
      <c r="I448" s="348">
        <v>169</v>
      </c>
    </row>
    <row r="449" spans="1:9" s="285" customFormat="1" ht="9" customHeight="1">
      <c r="A449" s="291" t="s">
        <v>48</v>
      </c>
      <c r="B449" s="296">
        <f t="shared" si="37"/>
        <v>1086</v>
      </c>
      <c r="C449" s="296"/>
      <c r="D449" s="296">
        <f t="shared" si="38"/>
        <v>496</v>
      </c>
      <c r="E449" s="349">
        <v>495</v>
      </c>
      <c r="F449" s="349">
        <v>1</v>
      </c>
      <c r="G449" s="349">
        <v>0</v>
      </c>
      <c r="H449" s="349">
        <v>54</v>
      </c>
      <c r="I449" s="349">
        <v>536</v>
      </c>
    </row>
    <row r="450" spans="1:9" s="285" customFormat="1" ht="9" customHeight="1">
      <c r="A450" s="286" t="s">
        <v>49</v>
      </c>
      <c r="B450" s="295">
        <f t="shared" si="37"/>
        <v>9131</v>
      </c>
      <c r="C450" s="295"/>
      <c r="D450" s="295">
        <f t="shared" si="38"/>
        <v>7053</v>
      </c>
      <c r="E450" s="324">
        <v>6944</v>
      </c>
      <c r="F450" s="324">
        <v>96</v>
      </c>
      <c r="G450" s="348">
        <v>13</v>
      </c>
      <c r="H450" s="348">
        <v>2</v>
      </c>
      <c r="I450" s="324">
        <v>2076</v>
      </c>
    </row>
    <row r="451" spans="1:9" s="285" customFormat="1" ht="9" customHeight="1">
      <c r="A451" s="286" t="s">
        <v>50</v>
      </c>
      <c r="B451" s="295">
        <f t="shared" si="37"/>
        <v>921</v>
      </c>
      <c r="C451" s="295"/>
      <c r="D451" s="295">
        <f t="shared" si="38"/>
        <v>447</v>
      </c>
      <c r="E451" s="348">
        <v>159</v>
      </c>
      <c r="F451" s="348">
        <v>209</v>
      </c>
      <c r="G451" s="348">
        <v>79</v>
      </c>
      <c r="H451" s="348">
        <v>147</v>
      </c>
      <c r="I451" s="348">
        <v>327</v>
      </c>
    </row>
    <row r="452" spans="1:9" s="285" customFormat="1" ht="9" customHeight="1">
      <c r="A452" s="286" t="s">
        <v>51</v>
      </c>
      <c r="B452" s="295">
        <f t="shared" si="37"/>
        <v>1718</v>
      </c>
      <c r="C452" s="295"/>
      <c r="D452" s="295">
        <f t="shared" si="38"/>
        <v>1379</v>
      </c>
      <c r="E452" s="324">
        <v>1135</v>
      </c>
      <c r="F452" s="324">
        <v>22</v>
      </c>
      <c r="G452" s="348">
        <v>222</v>
      </c>
      <c r="H452" s="348">
        <v>339</v>
      </c>
      <c r="I452" s="348">
        <v>0</v>
      </c>
    </row>
    <row r="453" spans="1:9" s="285" customFormat="1" ht="9" customHeight="1">
      <c r="A453" s="291" t="s">
        <v>52</v>
      </c>
      <c r="B453" s="296">
        <f t="shared" si="37"/>
        <v>13466</v>
      </c>
      <c r="C453" s="296"/>
      <c r="D453" s="296">
        <f t="shared" si="38"/>
        <v>9</v>
      </c>
      <c r="E453" s="349">
        <v>6</v>
      </c>
      <c r="F453" s="349">
        <v>1</v>
      </c>
      <c r="G453" s="349">
        <v>2</v>
      </c>
      <c r="H453" s="349">
        <v>10</v>
      </c>
      <c r="I453" s="325">
        <v>13447</v>
      </c>
    </row>
    <row r="454" spans="1:9" s="285" customFormat="1" ht="9" customHeight="1">
      <c r="A454" s="286" t="s">
        <v>53</v>
      </c>
      <c r="B454" s="295">
        <f t="shared" si="37"/>
        <v>31948</v>
      </c>
      <c r="C454" s="295"/>
      <c r="D454" s="295">
        <f t="shared" si="38"/>
        <v>28556</v>
      </c>
      <c r="E454" s="324">
        <v>26254</v>
      </c>
      <c r="F454" s="324">
        <v>26</v>
      </c>
      <c r="G454" s="324">
        <v>2276</v>
      </c>
      <c r="H454" s="324">
        <v>2593</v>
      </c>
      <c r="I454" s="348">
        <v>799</v>
      </c>
    </row>
    <row r="455" spans="1:9" s="285" customFormat="1" ht="9" customHeight="1">
      <c r="A455" s="286" t="s">
        <v>54</v>
      </c>
      <c r="B455" s="295">
        <f t="shared" si="37"/>
        <v>2576</v>
      </c>
      <c r="C455" s="295"/>
      <c r="D455" s="295">
        <f t="shared" si="38"/>
        <v>447</v>
      </c>
      <c r="E455" s="348">
        <v>443</v>
      </c>
      <c r="F455" s="348">
        <v>4</v>
      </c>
      <c r="G455" s="348">
        <v>0</v>
      </c>
      <c r="H455" s="348">
        <v>5</v>
      </c>
      <c r="I455" s="324">
        <v>2124</v>
      </c>
    </row>
    <row r="456" spans="1:9" s="285" customFormat="1" ht="9" customHeight="1">
      <c r="A456" s="286" t="s">
        <v>55</v>
      </c>
      <c r="B456" s="295">
        <f t="shared" si="37"/>
        <v>11014</v>
      </c>
      <c r="C456" s="295"/>
      <c r="D456" s="295">
        <f t="shared" si="38"/>
        <v>2576</v>
      </c>
      <c r="E456" s="324">
        <v>2447</v>
      </c>
      <c r="F456" s="324">
        <v>50</v>
      </c>
      <c r="G456" s="348">
        <v>79</v>
      </c>
      <c r="H456" s="348">
        <v>740</v>
      </c>
      <c r="I456" s="324">
        <v>7698</v>
      </c>
    </row>
    <row r="457" spans="1:9" s="285" customFormat="1" ht="9" customHeight="1">
      <c r="A457" s="291" t="s">
        <v>56</v>
      </c>
      <c r="B457" s="296">
        <f t="shared" si="37"/>
        <v>7003</v>
      </c>
      <c r="C457" s="296"/>
      <c r="D457" s="296">
        <f t="shared" si="38"/>
        <v>3971</v>
      </c>
      <c r="E457" s="325">
        <v>3506</v>
      </c>
      <c r="F457" s="325">
        <v>375</v>
      </c>
      <c r="G457" s="349">
        <v>90</v>
      </c>
      <c r="H457" s="325">
        <v>2116</v>
      </c>
      <c r="I457" s="349">
        <v>916</v>
      </c>
    </row>
    <row r="458" spans="1:9" s="285" customFormat="1" ht="9" customHeight="1">
      <c r="A458" s="286" t="s">
        <v>57</v>
      </c>
      <c r="B458" s="295">
        <f t="shared" si="37"/>
        <v>2382</v>
      </c>
      <c r="C458" s="295"/>
      <c r="D458" s="295">
        <f t="shared" si="38"/>
        <v>2382</v>
      </c>
      <c r="E458" s="324">
        <v>1360</v>
      </c>
      <c r="F458" s="324">
        <v>1021</v>
      </c>
      <c r="G458" s="348">
        <v>1</v>
      </c>
      <c r="H458" s="348">
        <v>0</v>
      </c>
      <c r="I458" s="348">
        <v>0</v>
      </c>
    </row>
    <row r="459" spans="1:9" s="285" customFormat="1" ht="9" customHeight="1">
      <c r="A459" s="286" t="s">
        <v>58</v>
      </c>
      <c r="B459" s="295">
        <f t="shared" si="37"/>
        <v>15470</v>
      </c>
      <c r="C459" s="295"/>
      <c r="D459" s="295">
        <f t="shared" si="38"/>
        <v>14794</v>
      </c>
      <c r="E459" s="324">
        <v>1233</v>
      </c>
      <c r="F459" s="324">
        <v>941</v>
      </c>
      <c r="G459" s="324">
        <v>12620</v>
      </c>
      <c r="H459" s="348">
        <v>390</v>
      </c>
      <c r="I459" s="348">
        <v>286</v>
      </c>
    </row>
    <row r="460" spans="1:9" s="285" customFormat="1" ht="9" customHeight="1">
      <c r="A460" s="286" t="s">
        <v>59</v>
      </c>
      <c r="B460" s="295">
        <f t="shared" si="37"/>
        <v>12856</v>
      </c>
      <c r="C460" s="295"/>
      <c r="D460" s="295">
        <f t="shared" si="38"/>
        <v>6638</v>
      </c>
      <c r="E460" s="324">
        <v>6636</v>
      </c>
      <c r="F460" s="324">
        <v>2</v>
      </c>
      <c r="G460" s="348">
        <v>0</v>
      </c>
      <c r="H460" s="324">
        <v>6217</v>
      </c>
      <c r="I460" s="348">
        <v>1</v>
      </c>
    </row>
    <row r="461" spans="1:9" s="285" customFormat="1" ht="9" customHeight="1">
      <c r="A461" s="291" t="s">
        <v>60</v>
      </c>
      <c r="B461" s="296">
        <f t="shared" si="37"/>
        <v>3829</v>
      </c>
      <c r="C461" s="296"/>
      <c r="D461" s="296">
        <f t="shared" si="38"/>
        <v>2958</v>
      </c>
      <c r="E461" s="325">
        <v>2663</v>
      </c>
      <c r="F461" s="325">
        <v>288</v>
      </c>
      <c r="G461" s="349">
        <v>7</v>
      </c>
      <c r="H461" s="349">
        <v>201</v>
      </c>
      <c r="I461" s="349">
        <v>670</v>
      </c>
    </row>
    <row r="462" spans="1:9" s="285" customFormat="1" ht="9" customHeight="1">
      <c r="A462" s="286" t="s">
        <v>61</v>
      </c>
      <c r="B462" s="295">
        <f t="shared" si="37"/>
        <v>3810</v>
      </c>
      <c r="C462" s="295"/>
      <c r="D462" s="295">
        <f t="shared" si="38"/>
        <v>3391</v>
      </c>
      <c r="E462" s="348">
        <v>23</v>
      </c>
      <c r="F462" s="348">
        <v>78</v>
      </c>
      <c r="G462" s="324">
        <v>3290</v>
      </c>
      <c r="H462" s="348">
        <v>2</v>
      </c>
      <c r="I462" s="348">
        <v>417</v>
      </c>
    </row>
    <row r="463" spans="1:9" s="285" customFormat="1" ht="9" customHeight="1">
      <c r="A463" s="286" t="s">
        <v>62</v>
      </c>
      <c r="B463" s="295">
        <f t="shared" si="37"/>
        <v>1251</v>
      </c>
      <c r="C463" s="295"/>
      <c r="D463" s="295">
        <f t="shared" si="38"/>
        <v>1240</v>
      </c>
      <c r="E463" s="348">
        <v>844</v>
      </c>
      <c r="F463" s="348">
        <v>1</v>
      </c>
      <c r="G463" s="348">
        <v>395</v>
      </c>
      <c r="H463" s="348">
        <v>2</v>
      </c>
      <c r="I463" s="348">
        <v>9</v>
      </c>
    </row>
    <row r="464" spans="1:9" s="285" customFormat="1" ht="9" customHeight="1">
      <c r="A464" s="286" t="s">
        <v>63</v>
      </c>
      <c r="B464" s="295">
        <f t="shared" si="37"/>
        <v>18746</v>
      </c>
      <c r="C464" s="295"/>
      <c r="D464" s="295">
        <f t="shared" si="38"/>
        <v>0</v>
      </c>
      <c r="E464" s="348">
        <v>0</v>
      </c>
      <c r="F464" s="348">
        <v>0</v>
      </c>
      <c r="G464" s="348">
        <v>0</v>
      </c>
      <c r="H464" s="348">
        <v>0</v>
      </c>
      <c r="I464" s="324">
        <v>18746</v>
      </c>
    </row>
    <row r="465" spans="1:9" s="285" customFormat="1" ht="9" customHeight="1">
      <c r="A465" s="291" t="s">
        <v>64</v>
      </c>
      <c r="B465" s="296">
        <f t="shared" si="37"/>
        <v>2644</v>
      </c>
      <c r="C465" s="296"/>
      <c r="D465" s="296">
        <f t="shared" si="38"/>
        <v>1936</v>
      </c>
      <c r="E465" s="325">
        <v>1637</v>
      </c>
      <c r="F465" s="325">
        <v>298</v>
      </c>
      <c r="G465" s="349">
        <v>1</v>
      </c>
      <c r="H465" s="349">
        <v>8</v>
      </c>
      <c r="I465" s="349">
        <v>700</v>
      </c>
    </row>
    <row r="466" spans="1:9" s="285" customFormat="1" ht="9" customHeight="1">
      <c r="A466" s="286" t="s">
        <v>65</v>
      </c>
      <c r="B466" s="295">
        <f t="shared" si="37"/>
        <v>5822</v>
      </c>
      <c r="C466" s="295"/>
      <c r="D466" s="295">
        <f t="shared" si="38"/>
        <v>4634</v>
      </c>
      <c r="E466" s="324">
        <v>4037</v>
      </c>
      <c r="F466" s="324">
        <v>594</v>
      </c>
      <c r="G466" s="348">
        <v>3</v>
      </c>
      <c r="H466" s="348">
        <v>972</v>
      </c>
      <c r="I466" s="348">
        <v>216</v>
      </c>
    </row>
    <row r="467" spans="1:9" s="285" customFormat="1" ht="9" customHeight="1">
      <c r="A467" s="286" t="s">
        <v>66</v>
      </c>
      <c r="B467" s="295">
        <f t="shared" si="37"/>
        <v>6022</v>
      </c>
      <c r="C467" s="295"/>
      <c r="D467" s="295">
        <f t="shared" si="38"/>
        <v>6022</v>
      </c>
      <c r="E467" s="324">
        <v>6022</v>
      </c>
      <c r="F467" s="324">
        <v>0</v>
      </c>
      <c r="G467" s="348">
        <v>0</v>
      </c>
      <c r="H467" s="348">
        <v>0</v>
      </c>
      <c r="I467" s="348">
        <v>0</v>
      </c>
    </row>
    <row r="468" spans="1:9" s="285" customFormat="1" ht="9" customHeight="1">
      <c r="A468" s="286" t="s">
        <v>67</v>
      </c>
      <c r="B468" s="295">
        <f t="shared" si="37"/>
        <v>2951</v>
      </c>
      <c r="C468" s="295"/>
      <c r="D468" s="295">
        <f t="shared" si="38"/>
        <v>1356</v>
      </c>
      <c r="E468" s="324">
        <v>1341</v>
      </c>
      <c r="F468" s="324">
        <v>11</v>
      </c>
      <c r="G468" s="348">
        <v>4</v>
      </c>
      <c r="H468" s="348">
        <v>309</v>
      </c>
      <c r="I468" s="324">
        <v>1286</v>
      </c>
    </row>
    <row r="469" spans="1:9" s="285" customFormat="1" ht="9" customHeight="1">
      <c r="A469" s="291" t="s">
        <v>68</v>
      </c>
      <c r="B469" s="296">
        <f t="shared" si="37"/>
        <v>4540</v>
      </c>
      <c r="C469" s="296"/>
      <c r="D469" s="296">
        <f t="shared" si="38"/>
        <v>3784</v>
      </c>
      <c r="E469" s="325">
        <v>3781</v>
      </c>
      <c r="F469" s="325">
        <v>2</v>
      </c>
      <c r="G469" s="349">
        <v>1</v>
      </c>
      <c r="H469" s="349">
        <v>57</v>
      </c>
      <c r="I469" s="349">
        <v>699</v>
      </c>
    </row>
    <row r="470" spans="1:9" s="285" customFormat="1" ht="9" customHeight="1">
      <c r="A470" s="286" t="s">
        <v>69</v>
      </c>
      <c r="B470" s="295">
        <f t="shared" si="37"/>
        <v>3546</v>
      </c>
      <c r="C470" s="295"/>
      <c r="D470" s="295">
        <f t="shared" si="38"/>
        <v>1575</v>
      </c>
      <c r="E470" s="324">
        <v>1490</v>
      </c>
      <c r="F470" s="324">
        <v>33</v>
      </c>
      <c r="G470" s="348">
        <v>52</v>
      </c>
      <c r="H470" s="324">
        <v>1969</v>
      </c>
      <c r="I470" s="348">
        <v>2</v>
      </c>
    </row>
    <row r="471" spans="1:9" s="285" customFormat="1" ht="9" customHeight="1">
      <c r="A471" s="286" t="s">
        <v>70</v>
      </c>
      <c r="B471" s="295">
        <f t="shared" si="37"/>
        <v>7619</v>
      </c>
      <c r="C471" s="295"/>
      <c r="D471" s="295">
        <f t="shared" si="38"/>
        <v>6648</v>
      </c>
      <c r="E471" s="324">
        <v>6317</v>
      </c>
      <c r="F471" s="324">
        <v>97</v>
      </c>
      <c r="G471" s="348">
        <v>234</v>
      </c>
      <c r="H471" s="348">
        <v>76</v>
      </c>
      <c r="I471" s="348">
        <v>895</v>
      </c>
    </row>
    <row r="472" spans="1:9" s="285" customFormat="1" ht="9" customHeight="1">
      <c r="A472" s="286" t="s">
        <v>71</v>
      </c>
      <c r="B472" s="295">
        <f t="shared" si="37"/>
        <v>12091</v>
      </c>
      <c r="C472" s="295"/>
      <c r="D472" s="295">
        <f t="shared" si="38"/>
        <v>12091</v>
      </c>
      <c r="E472" s="324">
        <v>3271</v>
      </c>
      <c r="F472" s="324">
        <v>8820</v>
      </c>
      <c r="G472" s="348">
        <v>0</v>
      </c>
      <c r="H472" s="348">
        <v>0</v>
      </c>
      <c r="I472" s="348">
        <v>0</v>
      </c>
    </row>
    <row r="473" spans="1:9" s="285" customFormat="1" ht="9" customHeight="1">
      <c r="A473" s="291" t="s">
        <v>72</v>
      </c>
      <c r="B473" s="296">
        <f t="shared" si="37"/>
        <v>5363</v>
      </c>
      <c r="C473" s="296"/>
      <c r="D473" s="296">
        <f t="shared" si="38"/>
        <v>1868</v>
      </c>
      <c r="E473" s="325">
        <v>1604</v>
      </c>
      <c r="F473" s="325">
        <v>115</v>
      </c>
      <c r="G473" s="349">
        <v>149</v>
      </c>
      <c r="H473" s="349">
        <v>902</v>
      </c>
      <c r="I473" s="325">
        <v>2593</v>
      </c>
    </row>
    <row r="474" spans="1:9" s="285" customFormat="1" ht="9" customHeight="1">
      <c r="A474" s="286" t="s">
        <v>73</v>
      </c>
      <c r="B474" s="295">
        <f t="shared" si="37"/>
        <v>652</v>
      </c>
      <c r="C474" s="295"/>
      <c r="D474" s="295">
        <f t="shared" si="38"/>
        <v>0</v>
      </c>
      <c r="E474" s="348">
        <v>0</v>
      </c>
      <c r="F474" s="348">
        <v>0</v>
      </c>
      <c r="G474" s="348">
        <v>0</v>
      </c>
      <c r="H474" s="348">
        <v>0</v>
      </c>
      <c r="I474" s="348">
        <v>652</v>
      </c>
    </row>
    <row r="475" spans="1:9" s="285" customFormat="1" ht="9" customHeight="1">
      <c r="A475" s="286" t="s">
        <v>74</v>
      </c>
      <c r="B475" s="295">
        <f t="shared" si="37"/>
        <v>7602</v>
      </c>
      <c r="C475" s="295"/>
      <c r="D475" s="295">
        <f t="shared" si="38"/>
        <v>1981</v>
      </c>
      <c r="E475" s="324">
        <v>1639</v>
      </c>
      <c r="F475" s="324">
        <v>338</v>
      </c>
      <c r="G475" s="348">
        <v>4</v>
      </c>
      <c r="H475" s="324">
        <v>3352</v>
      </c>
      <c r="I475" s="324">
        <v>2269</v>
      </c>
    </row>
    <row r="476" spans="1:9" s="285" customFormat="1" ht="9" customHeight="1">
      <c r="A476" s="286" t="s">
        <v>75</v>
      </c>
      <c r="B476" s="295">
        <f t="shared" si="37"/>
        <v>3038</v>
      </c>
      <c r="C476" s="295"/>
      <c r="D476" s="295">
        <f t="shared" si="38"/>
        <v>3038</v>
      </c>
      <c r="E476" s="348">
        <v>634</v>
      </c>
      <c r="F476" s="348">
        <v>1962</v>
      </c>
      <c r="G476" s="348">
        <v>442</v>
      </c>
      <c r="H476" s="348">
        <v>0</v>
      </c>
      <c r="I476" s="348">
        <v>0</v>
      </c>
    </row>
    <row r="477" spans="1:9" s="285" customFormat="1" ht="9" customHeight="1">
      <c r="A477" s="291" t="s">
        <v>76</v>
      </c>
      <c r="B477" s="296">
        <f t="shared" si="37"/>
        <v>1030</v>
      </c>
      <c r="C477" s="296"/>
      <c r="D477" s="296">
        <f t="shared" si="38"/>
        <v>1026</v>
      </c>
      <c r="E477" s="325">
        <v>1015</v>
      </c>
      <c r="F477" s="325">
        <v>11</v>
      </c>
      <c r="G477" s="349">
        <v>0</v>
      </c>
      <c r="H477" s="349">
        <v>0</v>
      </c>
      <c r="I477" s="349">
        <v>4</v>
      </c>
    </row>
    <row r="478" spans="1:9" s="285" customFormat="1" ht="9" customHeight="1">
      <c r="A478" s="318"/>
      <c r="B478" s="321"/>
      <c r="C478" s="321"/>
      <c r="D478" s="321"/>
      <c r="E478" s="344"/>
      <c r="F478" s="344"/>
      <c r="G478" s="344"/>
      <c r="H478" s="344"/>
      <c r="I478" s="344"/>
    </row>
    <row r="479" spans="1:9" s="285" customFormat="1" ht="9" customHeight="1">
      <c r="A479" s="284">
        <v>2008</v>
      </c>
      <c r="B479" s="314"/>
      <c r="D479" s="314"/>
    </row>
    <row r="480" spans="1:9" s="285" customFormat="1" ht="9" customHeight="1">
      <c r="A480" s="288" t="s">
        <v>44</v>
      </c>
      <c r="B480" s="308">
        <f>SUM(B482:B513)</f>
        <v>234537</v>
      </c>
      <c r="C480" s="308"/>
      <c r="D480" s="308">
        <f t="shared" ref="D480:I480" si="39">SUM(D482:D513)</f>
        <v>139637</v>
      </c>
      <c r="E480" s="308">
        <f t="shared" si="39"/>
        <v>105307</v>
      </c>
      <c r="F480" s="308">
        <f t="shared" si="39"/>
        <v>10442</v>
      </c>
      <c r="G480" s="308">
        <f t="shared" si="39"/>
        <v>23888</v>
      </c>
      <c r="H480" s="308">
        <f t="shared" si="39"/>
        <v>25596</v>
      </c>
      <c r="I480" s="308">
        <f t="shared" si="39"/>
        <v>69304</v>
      </c>
    </row>
    <row r="481" spans="1:9" s="285" customFormat="1" ht="3" customHeight="1">
      <c r="A481" s="288"/>
      <c r="B481" s="308"/>
      <c r="C481" s="308"/>
      <c r="D481" s="308"/>
      <c r="E481" s="308"/>
      <c r="F481" s="308"/>
      <c r="G481" s="308"/>
      <c r="H481" s="308"/>
      <c r="I481" s="308"/>
    </row>
    <row r="482" spans="1:9" s="285" customFormat="1" ht="9" customHeight="1">
      <c r="A482" s="286" t="s">
        <v>45</v>
      </c>
      <c r="B482" s="295">
        <f t="shared" ref="B482:B513" si="40">SUM(D482,H482:I482)</f>
        <v>2796</v>
      </c>
      <c r="C482" s="295"/>
      <c r="D482" s="295">
        <f t="shared" ref="D482:D513" si="41">SUM(E482:G482)</f>
        <v>2564</v>
      </c>
      <c r="E482" s="324">
        <v>2563</v>
      </c>
      <c r="F482" s="324">
        <v>1</v>
      </c>
      <c r="G482" s="324">
        <v>0</v>
      </c>
      <c r="H482" s="324">
        <v>23</v>
      </c>
      <c r="I482" s="324">
        <v>209</v>
      </c>
    </row>
    <row r="483" spans="1:9" s="285" customFormat="1" ht="9" customHeight="1">
      <c r="A483" s="286" t="s">
        <v>46</v>
      </c>
      <c r="B483" s="295">
        <f t="shared" si="40"/>
        <v>17417</v>
      </c>
      <c r="C483" s="295"/>
      <c r="D483" s="295">
        <f t="shared" si="41"/>
        <v>16035</v>
      </c>
      <c r="E483" s="324">
        <v>9710</v>
      </c>
      <c r="F483" s="324">
        <v>6321</v>
      </c>
      <c r="G483" s="324">
        <v>4</v>
      </c>
      <c r="H483" s="324">
        <v>3</v>
      </c>
      <c r="I483" s="324">
        <v>1379</v>
      </c>
    </row>
    <row r="484" spans="1:9" s="285" customFormat="1" ht="9" customHeight="1">
      <c r="A484" s="286" t="s">
        <v>47</v>
      </c>
      <c r="B484" s="295">
        <f t="shared" si="40"/>
        <v>1975</v>
      </c>
      <c r="C484" s="295"/>
      <c r="D484" s="295">
        <f t="shared" si="41"/>
        <v>1653</v>
      </c>
      <c r="E484" s="324">
        <v>1305</v>
      </c>
      <c r="F484" s="324">
        <v>0</v>
      </c>
      <c r="G484" s="324">
        <v>348</v>
      </c>
      <c r="H484" s="324">
        <v>0</v>
      </c>
      <c r="I484" s="324">
        <v>322</v>
      </c>
    </row>
    <row r="485" spans="1:9" s="285" customFormat="1" ht="9" customHeight="1">
      <c r="A485" s="291" t="s">
        <v>48</v>
      </c>
      <c r="B485" s="296">
        <f t="shared" si="40"/>
        <v>976</v>
      </c>
      <c r="C485" s="296"/>
      <c r="D485" s="296">
        <f t="shared" si="41"/>
        <v>620</v>
      </c>
      <c r="E485" s="325">
        <v>500</v>
      </c>
      <c r="F485" s="325">
        <v>4</v>
      </c>
      <c r="G485" s="325">
        <v>116</v>
      </c>
      <c r="H485" s="325">
        <v>218</v>
      </c>
      <c r="I485" s="325">
        <v>138</v>
      </c>
    </row>
    <row r="486" spans="1:9" s="285" customFormat="1" ht="9" customHeight="1">
      <c r="A486" s="286" t="s">
        <v>49</v>
      </c>
      <c r="B486" s="295">
        <f t="shared" si="40"/>
        <v>9585</v>
      </c>
      <c r="C486" s="295"/>
      <c r="D486" s="295">
        <f t="shared" si="41"/>
        <v>8047</v>
      </c>
      <c r="E486" s="324">
        <v>8007</v>
      </c>
      <c r="F486" s="324">
        <v>40</v>
      </c>
      <c r="G486" s="324">
        <v>0</v>
      </c>
      <c r="H486" s="324">
        <v>10</v>
      </c>
      <c r="I486" s="324">
        <v>1528</v>
      </c>
    </row>
    <row r="487" spans="1:9" s="285" customFormat="1" ht="9" customHeight="1">
      <c r="A487" s="286" t="s">
        <v>50</v>
      </c>
      <c r="B487" s="295">
        <f t="shared" si="40"/>
        <v>996</v>
      </c>
      <c r="C487" s="295"/>
      <c r="D487" s="295">
        <f t="shared" si="41"/>
        <v>310</v>
      </c>
      <c r="E487" s="324">
        <v>167</v>
      </c>
      <c r="F487" s="324">
        <v>143</v>
      </c>
      <c r="G487" s="324">
        <v>0</v>
      </c>
      <c r="H487" s="324">
        <v>281</v>
      </c>
      <c r="I487" s="324">
        <v>405</v>
      </c>
    </row>
    <row r="488" spans="1:9" s="285" customFormat="1" ht="9" customHeight="1">
      <c r="A488" s="286" t="s">
        <v>51</v>
      </c>
      <c r="B488" s="295">
        <f t="shared" si="40"/>
        <v>1938</v>
      </c>
      <c r="C488" s="295"/>
      <c r="D488" s="295">
        <f t="shared" si="41"/>
        <v>1627</v>
      </c>
      <c r="E488" s="324">
        <v>1592</v>
      </c>
      <c r="F488" s="324">
        <v>35</v>
      </c>
      <c r="G488" s="324">
        <v>0</v>
      </c>
      <c r="H488" s="324">
        <v>311</v>
      </c>
      <c r="I488" s="324">
        <v>0</v>
      </c>
    </row>
    <row r="489" spans="1:9" s="285" customFormat="1" ht="9" customHeight="1">
      <c r="A489" s="291" t="s">
        <v>52</v>
      </c>
      <c r="B489" s="296">
        <f t="shared" si="40"/>
        <v>15098</v>
      </c>
      <c r="C489" s="296"/>
      <c r="D489" s="296">
        <f t="shared" si="41"/>
        <v>1729</v>
      </c>
      <c r="E489" s="325">
        <v>785</v>
      </c>
      <c r="F489" s="325">
        <v>5</v>
      </c>
      <c r="G489" s="325">
        <v>939</v>
      </c>
      <c r="H489" s="325">
        <v>11</v>
      </c>
      <c r="I489" s="325">
        <v>13358</v>
      </c>
    </row>
    <row r="490" spans="1:9" s="285" customFormat="1" ht="9" customHeight="1">
      <c r="A490" s="286" t="s">
        <v>53</v>
      </c>
      <c r="B490" s="295">
        <f t="shared" si="40"/>
        <v>32178</v>
      </c>
      <c r="C490" s="295"/>
      <c r="D490" s="295">
        <f t="shared" si="41"/>
        <v>19073</v>
      </c>
      <c r="E490" s="324">
        <v>18956</v>
      </c>
      <c r="F490" s="324">
        <v>58</v>
      </c>
      <c r="G490" s="324">
        <v>59</v>
      </c>
      <c r="H490" s="324">
        <v>5324</v>
      </c>
      <c r="I490" s="324">
        <v>7781</v>
      </c>
    </row>
    <row r="491" spans="1:9" s="285" customFormat="1" ht="9" customHeight="1">
      <c r="A491" s="286" t="s">
        <v>54</v>
      </c>
      <c r="B491" s="295">
        <f t="shared" si="40"/>
        <v>2716</v>
      </c>
      <c r="C491" s="295"/>
      <c r="D491" s="295">
        <f t="shared" si="41"/>
        <v>1419</v>
      </c>
      <c r="E491" s="324">
        <v>1389</v>
      </c>
      <c r="F491" s="324">
        <v>29</v>
      </c>
      <c r="G491" s="324">
        <v>1</v>
      </c>
      <c r="H491" s="324">
        <v>3</v>
      </c>
      <c r="I491" s="324">
        <v>1294</v>
      </c>
    </row>
    <row r="492" spans="1:9" s="285" customFormat="1" ht="9" customHeight="1">
      <c r="A492" s="286" t="s">
        <v>55</v>
      </c>
      <c r="B492" s="295">
        <f t="shared" si="40"/>
        <v>12404</v>
      </c>
      <c r="C492" s="295"/>
      <c r="D492" s="295">
        <f t="shared" si="41"/>
        <v>2681</v>
      </c>
      <c r="E492" s="324">
        <v>2605</v>
      </c>
      <c r="F492" s="324">
        <v>6</v>
      </c>
      <c r="G492" s="324">
        <v>70</v>
      </c>
      <c r="H492" s="324">
        <v>922</v>
      </c>
      <c r="I492" s="324">
        <v>8801</v>
      </c>
    </row>
    <row r="493" spans="1:9" s="285" customFormat="1" ht="9" customHeight="1">
      <c r="A493" s="291" t="s">
        <v>56</v>
      </c>
      <c r="B493" s="296">
        <f t="shared" si="40"/>
        <v>7659</v>
      </c>
      <c r="C493" s="296"/>
      <c r="D493" s="296">
        <f t="shared" si="41"/>
        <v>4698</v>
      </c>
      <c r="E493" s="325">
        <v>4066</v>
      </c>
      <c r="F493" s="325">
        <v>581</v>
      </c>
      <c r="G493" s="325">
        <v>51</v>
      </c>
      <c r="H493" s="325">
        <v>1864</v>
      </c>
      <c r="I493" s="325">
        <v>1097</v>
      </c>
    </row>
    <row r="494" spans="1:9" s="285" customFormat="1" ht="9" customHeight="1">
      <c r="A494" s="286" t="s">
        <v>57</v>
      </c>
      <c r="B494" s="295">
        <f t="shared" si="40"/>
        <v>1597</v>
      </c>
      <c r="C494" s="295"/>
      <c r="D494" s="295">
        <f t="shared" si="41"/>
        <v>1597</v>
      </c>
      <c r="E494" s="324">
        <v>1597</v>
      </c>
      <c r="F494" s="324">
        <v>0</v>
      </c>
      <c r="G494" s="324">
        <v>0</v>
      </c>
      <c r="H494" s="324">
        <v>0</v>
      </c>
      <c r="I494" s="324">
        <v>0</v>
      </c>
    </row>
    <row r="495" spans="1:9" s="285" customFormat="1" ht="9" customHeight="1">
      <c r="A495" s="286" t="s">
        <v>58</v>
      </c>
      <c r="B495" s="295">
        <f t="shared" si="40"/>
        <v>19137</v>
      </c>
      <c r="C495" s="295"/>
      <c r="D495" s="295">
        <f t="shared" si="41"/>
        <v>18507</v>
      </c>
      <c r="E495" s="324">
        <v>1295</v>
      </c>
      <c r="F495" s="324">
        <v>587</v>
      </c>
      <c r="G495" s="324">
        <v>16625</v>
      </c>
      <c r="H495" s="324">
        <v>315</v>
      </c>
      <c r="I495" s="324">
        <v>315</v>
      </c>
    </row>
    <row r="496" spans="1:9" s="285" customFormat="1" ht="9" customHeight="1">
      <c r="A496" s="286" t="s">
        <v>59</v>
      </c>
      <c r="B496" s="295">
        <f t="shared" si="40"/>
        <v>13348</v>
      </c>
      <c r="C496" s="295"/>
      <c r="D496" s="295">
        <f t="shared" si="41"/>
        <v>4807</v>
      </c>
      <c r="E496" s="324">
        <v>4805</v>
      </c>
      <c r="F496" s="324">
        <v>2</v>
      </c>
      <c r="G496" s="324">
        <v>0</v>
      </c>
      <c r="H496" s="324">
        <v>8540</v>
      </c>
      <c r="I496" s="324">
        <v>1</v>
      </c>
    </row>
    <row r="497" spans="1:9" s="285" customFormat="1" ht="9" customHeight="1">
      <c r="A497" s="291" t="s">
        <v>60</v>
      </c>
      <c r="B497" s="296">
        <f t="shared" si="40"/>
        <v>4805</v>
      </c>
      <c r="C497" s="296"/>
      <c r="D497" s="296">
        <f t="shared" si="41"/>
        <v>3596</v>
      </c>
      <c r="E497" s="325">
        <v>3390</v>
      </c>
      <c r="F497" s="325">
        <v>198</v>
      </c>
      <c r="G497" s="325">
        <v>8</v>
      </c>
      <c r="H497" s="325">
        <v>48</v>
      </c>
      <c r="I497" s="325">
        <v>1161</v>
      </c>
    </row>
    <row r="498" spans="1:9" s="285" customFormat="1" ht="9" customHeight="1">
      <c r="A498" s="286" t="s">
        <v>61</v>
      </c>
      <c r="B498" s="295">
        <f t="shared" si="40"/>
        <v>4053</v>
      </c>
      <c r="C498" s="295"/>
      <c r="D498" s="295">
        <f t="shared" si="41"/>
        <v>3237</v>
      </c>
      <c r="E498" s="324">
        <v>290</v>
      </c>
      <c r="F498" s="324">
        <v>0</v>
      </c>
      <c r="G498" s="324">
        <v>2947</v>
      </c>
      <c r="H498" s="324">
        <v>5</v>
      </c>
      <c r="I498" s="324">
        <v>811</v>
      </c>
    </row>
    <row r="499" spans="1:9" s="285" customFormat="1" ht="9" customHeight="1">
      <c r="A499" s="286" t="s">
        <v>62</v>
      </c>
      <c r="B499" s="295">
        <f t="shared" si="40"/>
        <v>1532</v>
      </c>
      <c r="C499" s="295"/>
      <c r="D499" s="295">
        <f t="shared" si="41"/>
        <v>1527</v>
      </c>
      <c r="E499" s="324">
        <v>1056</v>
      </c>
      <c r="F499" s="324">
        <v>1</v>
      </c>
      <c r="G499" s="324">
        <v>470</v>
      </c>
      <c r="H499" s="324">
        <v>2</v>
      </c>
      <c r="I499" s="324">
        <v>3</v>
      </c>
    </row>
    <row r="500" spans="1:9" s="285" customFormat="1" ht="9" customHeight="1">
      <c r="A500" s="286" t="s">
        <v>63</v>
      </c>
      <c r="B500" s="295">
        <f t="shared" si="40"/>
        <v>21216</v>
      </c>
      <c r="C500" s="295"/>
      <c r="D500" s="295">
        <f t="shared" si="41"/>
        <v>0</v>
      </c>
      <c r="E500" s="324">
        <v>0</v>
      </c>
      <c r="F500" s="324">
        <v>0</v>
      </c>
      <c r="G500" s="324">
        <v>0</v>
      </c>
      <c r="H500" s="324">
        <v>0</v>
      </c>
      <c r="I500" s="324">
        <v>21216</v>
      </c>
    </row>
    <row r="501" spans="1:9" s="285" customFormat="1" ht="9" customHeight="1">
      <c r="A501" s="291" t="s">
        <v>64</v>
      </c>
      <c r="B501" s="296">
        <f t="shared" si="40"/>
        <v>2637</v>
      </c>
      <c r="C501" s="296"/>
      <c r="D501" s="296">
        <f t="shared" si="41"/>
        <v>2636</v>
      </c>
      <c r="E501" s="325">
        <v>2401</v>
      </c>
      <c r="F501" s="325">
        <v>235</v>
      </c>
      <c r="G501" s="325">
        <v>0</v>
      </c>
      <c r="H501" s="325">
        <v>1</v>
      </c>
      <c r="I501" s="325">
        <v>0</v>
      </c>
    </row>
    <row r="502" spans="1:9" s="285" customFormat="1" ht="9" customHeight="1">
      <c r="A502" s="286" t="s">
        <v>65</v>
      </c>
      <c r="B502" s="295">
        <f t="shared" si="40"/>
        <v>6276</v>
      </c>
      <c r="C502" s="295"/>
      <c r="D502" s="295">
        <f t="shared" si="41"/>
        <v>5057</v>
      </c>
      <c r="E502" s="324">
        <v>5037</v>
      </c>
      <c r="F502" s="324">
        <v>20</v>
      </c>
      <c r="G502" s="324">
        <v>0</v>
      </c>
      <c r="H502" s="324">
        <v>1096</v>
      </c>
      <c r="I502" s="324">
        <v>123</v>
      </c>
    </row>
    <row r="503" spans="1:9" s="285" customFormat="1" ht="9" customHeight="1">
      <c r="A503" s="286" t="s">
        <v>66</v>
      </c>
      <c r="B503" s="295">
        <f t="shared" si="40"/>
        <v>7205</v>
      </c>
      <c r="C503" s="295"/>
      <c r="D503" s="295">
        <f t="shared" si="41"/>
        <v>7205</v>
      </c>
      <c r="E503" s="324">
        <v>7205</v>
      </c>
      <c r="F503" s="324">
        <v>0</v>
      </c>
      <c r="G503" s="324">
        <v>0</v>
      </c>
      <c r="H503" s="324">
        <v>0</v>
      </c>
      <c r="I503" s="324">
        <v>0</v>
      </c>
    </row>
    <row r="504" spans="1:9" s="285" customFormat="1" ht="9" customHeight="1">
      <c r="A504" s="286" t="s">
        <v>67</v>
      </c>
      <c r="B504" s="295">
        <f t="shared" si="40"/>
        <v>3888</v>
      </c>
      <c r="C504" s="295"/>
      <c r="D504" s="295">
        <f t="shared" si="41"/>
        <v>793</v>
      </c>
      <c r="E504" s="324">
        <v>783</v>
      </c>
      <c r="F504" s="324">
        <v>2</v>
      </c>
      <c r="G504" s="324">
        <v>8</v>
      </c>
      <c r="H504" s="324">
        <v>67</v>
      </c>
      <c r="I504" s="324">
        <v>3028</v>
      </c>
    </row>
    <row r="505" spans="1:9" s="285" customFormat="1" ht="9" customHeight="1">
      <c r="A505" s="291" t="s">
        <v>68</v>
      </c>
      <c r="B505" s="296">
        <f t="shared" si="40"/>
        <v>4453</v>
      </c>
      <c r="C505" s="296"/>
      <c r="D505" s="296">
        <f t="shared" si="41"/>
        <v>3715</v>
      </c>
      <c r="E505" s="325">
        <v>3713</v>
      </c>
      <c r="F505" s="325">
        <v>0</v>
      </c>
      <c r="G505" s="325">
        <v>2</v>
      </c>
      <c r="H505" s="325">
        <v>33</v>
      </c>
      <c r="I505" s="325">
        <v>705</v>
      </c>
    </row>
    <row r="506" spans="1:9" s="285" customFormat="1" ht="9" customHeight="1">
      <c r="A506" s="286" t="s">
        <v>69</v>
      </c>
      <c r="B506" s="295">
        <f t="shared" si="40"/>
        <v>5188</v>
      </c>
      <c r="C506" s="295"/>
      <c r="D506" s="295">
        <f t="shared" si="41"/>
        <v>3353</v>
      </c>
      <c r="E506" s="324">
        <v>2672</v>
      </c>
      <c r="F506" s="324">
        <v>545</v>
      </c>
      <c r="G506" s="324">
        <v>136</v>
      </c>
      <c r="H506" s="324">
        <v>1820</v>
      </c>
      <c r="I506" s="324">
        <v>15</v>
      </c>
    </row>
    <row r="507" spans="1:9" s="285" customFormat="1" ht="9" customHeight="1">
      <c r="A507" s="286" t="s">
        <v>70</v>
      </c>
      <c r="B507" s="295">
        <f t="shared" si="40"/>
        <v>9671</v>
      </c>
      <c r="C507" s="295"/>
      <c r="D507" s="295">
        <f t="shared" si="41"/>
        <v>9005</v>
      </c>
      <c r="E507" s="324">
        <v>8986</v>
      </c>
      <c r="F507" s="324">
        <v>19</v>
      </c>
      <c r="G507" s="324">
        <v>0</v>
      </c>
      <c r="H507" s="324">
        <v>5</v>
      </c>
      <c r="I507" s="324">
        <v>661</v>
      </c>
    </row>
    <row r="508" spans="1:9" s="285" customFormat="1" ht="9" customHeight="1">
      <c r="A508" s="286" t="s">
        <v>71</v>
      </c>
      <c r="B508" s="295">
        <f t="shared" si="40"/>
        <v>5034</v>
      </c>
      <c r="C508" s="295"/>
      <c r="D508" s="295">
        <f t="shared" si="41"/>
        <v>5034</v>
      </c>
      <c r="E508" s="324">
        <v>4984</v>
      </c>
      <c r="F508" s="324">
        <v>50</v>
      </c>
      <c r="G508" s="324">
        <v>0</v>
      </c>
      <c r="H508" s="324">
        <v>0</v>
      </c>
      <c r="I508" s="324">
        <v>0</v>
      </c>
    </row>
    <row r="509" spans="1:9" s="285" customFormat="1" ht="9" customHeight="1">
      <c r="A509" s="291" t="s">
        <v>72</v>
      </c>
      <c r="B509" s="296">
        <f t="shared" si="40"/>
        <v>5182</v>
      </c>
      <c r="C509" s="296"/>
      <c r="D509" s="296">
        <f t="shared" si="41"/>
        <v>2661</v>
      </c>
      <c r="E509" s="325">
        <v>1427</v>
      </c>
      <c r="F509" s="325">
        <v>19</v>
      </c>
      <c r="G509" s="325">
        <v>1215</v>
      </c>
      <c r="H509" s="325">
        <v>363</v>
      </c>
      <c r="I509" s="325">
        <v>2158</v>
      </c>
    </row>
    <row r="510" spans="1:9" s="285" customFormat="1" ht="9" customHeight="1">
      <c r="A510" s="286" t="s">
        <v>73</v>
      </c>
      <c r="B510" s="295">
        <f t="shared" si="40"/>
        <v>812</v>
      </c>
      <c r="C510" s="295"/>
      <c r="D510" s="295">
        <f t="shared" si="41"/>
        <v>259</v>
      </c>
      <c r="E510" s="324">
        <v>251</v>
      </c>
      <c r="F510" s="324">
        <v>3</v>
      </c>
      <c r="G510" s="324">
        <v>5</v>
      </c>
      <c r="H510" s="324">
        <v>304</v>
      </c>
      <c r="I510" s="324">
        <v>249</v>
      </c>
    </row>
    <row r="511" spans="1:9" s="285" customFormat="1" ht="9" customHeight="1">
      <c r="A511" s="286" t="s">
        <v>74</v>
      </c>
      <c r="B511" s="295">
        <f t="shared" si="40"/>
        <v>8198</v>
      </c>
      <c r="C511" s="295"/>
      <c r="D511" s="295">
        <f t="shared" si="41"/>
        <v>1627</v>
      </c>
      <c r="E511" s="324">
        <v>1332</v>
      </c>
      <c r="F511" s="324">
        <v>295</v>
      </c>
      <c r="G511" s="324">
        <v>0</v>
      </c>
      <c r="H511" s="324">
        <v>4027</v>
      </c>
      <c r="I511" s="324">
        <v>2544</v>
      </c>
    </row>
    <row r="512" spans="1:9" s="285" customFormat="1" ht="9" customHeight="1">
      <c r="A512" s="286" t="s">
        <v>75</v>
      </c>
      <c r="B512" s="295">
        <f t="shared" si="40"/>
        <v>3275</v>
      </c>
      <c r="C512" s="295"/>
      <c r="D512" s="295">
        <f t="shared" si="41"/>
        <v>3275</v>
      </c>
      <c r="E512" s="324">
        <v>1164</v>
      </c>
      <c r="F512" s="324">
        <v>1229</v>
      </c>
      <c r="G512" s="324">
        <v>882</v>
      </c>
      <c r="H512" s="324">
        <v>0</v>
      </c>
      <c r="I512" s="324">
        <v>0</v>
      </c>
    </row>
    <row r="513" spans="1:9" s="285" customFormat="1" ht="9" customHeight="1">
      <c r="A513" s="291" t="s">
        <v>76</v>
      </c>
      <c r="B513" s="296">
        <f t="shared" si="40"/>
        <v>1292</v>
      </c>
      <c r="C513" s="296"/>
      <c r="D513" s="296">
        <f t="shared" si="41"/>
        <v>1290</v>
      </c>
      <c r="E513" s="325">
        <v>1274</v>
      </c>
      <c r="F513" s="325">
        <v>14</v>
      </c>
      <c r="G513" s="325">
        <v>2</v>
      </c>
      <c r="H513" s="325">
        <v>0</v>
      </c>
      <c r="I513" s="325">
        <v>2</v>
      </c>
    </row>
    <row r="514" spans="1:9" s="285" customFormat="1" ht="9" customHeight="1">
      <c r="A514" s="318"/>
      <c r="B514" s="321"/>
      <c r="C514" s="321"/>
      <c r="D514" s="321"/>
      <c r="E514" s="344"/>
      <c r="F514" s="344"/>
      <c r="G514" s="344"/>
      <c r="H514" s="344"/>
      <c r="I514" s="344"/>
    </row>
    <row r="515" spans="1:9" s="285" customFormat="1" ht="9" customHeight="1">
      <c r="A515" s="284">
        <v>2009</v>
      </c>
      <c r="B515" s="314"/>
      <c r="D515" s="314"/>
    </row>
    <row r="516" spans="1:9" s="285" customFormat="1" ht="9" customHeight="1">
      <c r="A516" s="288" t="s">
        <v>44</v>
      </c>
      <c r="B516" s="308">
        <f>SUM(B518:B549)</f>
        <v>262746</v>
      </c>
      <c r="C516" s="308"/>
      <c r="D516" s="308">
        <f t="shared" ref="D516:I516" si="42">SUM(D518:D549)</f>
        <v>169801</v>
      </c>
      <c r="E516" s="308">
        <f t="shared" si="42"/>
        <v>114005</v>
      </c>
      <c r="F516" s="308">
        <f t="shared" si="42"/>
        <v>17457</v>
      </c>
      <c r="G516" s="308">
        <f t="shared" si="42"/>
        <v>38339</v>
      </c>
      <c r="H516" s="308">
        <f t="shared" si="42"/>
        <v>17477</v>
      </c>
      <c r="I516" s="308">
        <f t="shared" si="42"/>
        <v>75468</v>
      </c>
    </row>
    <row r="517" spans="1:9" s="285" customFormat="1" ht="3" customHeight="1">
      <c r="A517" s="288"/>
      <c r="B517" s="308"/>
      <c r="C517" s="308"/>
      <c r="D517" s="308"/>
      <c r="E517" s="308"/>
      <c r="F517" s="308"/>
      <c r="G517" s="308"/>
      <c r="H517" s="308"/>
      <c r="I517" s="308"/>
    </row>
    <row r="518" spans="1:9" s="285" customFormat="1" ht="9" customHeight="1">
      <c r="A518" s="286" t="s">
        <v>45</v>
      </c>
      <c r="B518" s="295">
        <f t="shared" ref="B518:B549" si="43">SUM(D518,H518:I518)</f>
        <v>3397</v>
      </c>
      <c r="C518" s="295"/>
      <c r="D518" s="295">
        <f t="shared" ref="D518:D549" si="44">SUM(E518:G518)</f>
        <v>3083</v>
      </c>
      <c r="E518" s="324">
        <v>3067</v>
      </c>
      <c r="F518" s="324">
        <v>16</v>
      </c>
      <c r="G518" s="324">
        <v>0</v>
      </c>
      <c r="H518" s="324">
        <v>309</v>
      </c>
      <c r="I518" s="324">
        <v>5</v>
      </c>
    </row>
    <row r="519" spans="1:9" s="285" customFormat="1" ht="9" customHeight="1">
      <c r="A519" s="286" t="s">
        <v>46</v>
      </c>
      <c r="B519" s="295">
        <f t="shared" si="43"/>
        <v>23978</v>
      </c>
      <c r="C519" s="295"/>
      <c r="D519" s="295">
        <f t="shared" si="44"/>
        <v>22682</v>
      </c>
      <c r="E519" s="324">
        <v>6220</v>
      </c>
      <c r="F519" s="324">
        <v>13161</v>
      </c>
      <c r="G519" s="324">
        <v>3301</v>
      </c>
      <c r="H519" s="324">
        <v>14</v>
      </c>
      <c r="I519" s="324">
        <v>1282</v>
      </c>
    </row>
    <row r="520" spans="1:9" s="285" customFormat="1" ht="9" customHeight="1">
      <c r="A520" s="286" t="s">
        <v>47</v>
      </c>
      <c r="B520" s="295">
        <f t="shared" si="43"/>
        <v>2049</v>
      </c>
      <c r="C520" s="295"/>
      <c r="D520" s="295">
        <f t="shared" si="44"/>
        <v>1790</v>
      </c>
      <c r="E520" s="324">
        <v>1371</v>
      </c>
      <c r="F520" s="324">
        <v>6</v>
      </c>
      <c r="G520" s="324">
        <v>413</v>
      </c>
      <c r="H520" s="324">
        <v>3</v>
      </c>
      <c r="I520" s="324">
        <v>256</v>
      </c>
    </row>
    <row r="521" spans="1:9" s="285" customFormat="1" ht="9" customHeight="1">
      <c r="A521" s="291" t="s">
        <v>48</v>
      </c>
      <c r="B521" s="296">
        <f t="shared" si="43"/>
        <v>1473</v>
      </c>
      <c r="C521" s="296"/>
      <c r="D521" s="296">
        <f t="shared" si="44"/>
        <v>1464</v>
      </c>
      <c r="E521" s="325">
        <v>1457</v>
      </c>
      <c r="F521" s="325">
        <v>6</v>
      </c>
      <c r="G521" s="325">
        <v>1</v>
      </c>
      <c r="H521" s="325">
        <v>5</v>
      </c>
      <c r="I521" s="325">
        <v>4</v>
      </c>
    </row>
    <row r="522" spans="1:9" s="285" customFormat="1" ht="9" customHeight="1">
      <c r="A522" s="286" t="s">
        <v>49</v>
      </c>
      <c r="B522" s="295">
        <f t="shared" si="43"/>
        <v>10317</v>
      </c>
      <c r="C522" s="295"/>
      <c r="D522" s="295">
        <f t="shared" si="44"/>
        <v>8311</v>
      </c>
      <c r="E522" s="324">
        <v>8118</v>
      </c>
      <c r="F522" s="324">
        <v>61</v>
      </c>
      <c r="G522" s="324">
        <v>132</v>
      </c>
      <c r="H522" s="324">
        <v>12</v>
      </c>
      <c r="I522" s="324">
        <v>1994</v>
      </c>
    </row>
    <row r="523" spans="1:9" s="285" customFormat="1" ht="9" customHeight="1">
      <c r="A523" s="286" t="s">
        <v>50</v>
      </c>
      <c r="B523" s="295">
        <f t="shared" si="43"/>
        <v>1359</v>
      </c>
      <c r="C523" s="295"/>
      <c r="D523" s="295">
        <f t="shared" si="44"/>
        <v>469</v>
      </c>
      <c r="E523" s="324">
        <v>258</v>
      </c>
      <c r="F523" s="324">
        <v>211</v>
      </c>
      <c r="G523" s="324">
        <v>0</v>
      </c>
      <c r="H523" s="324">
        <v>179</v>
      </c>
      <c r="I523" s="324">
        <v>711</v>
      </c>
    </row>
    <row r="524" spans="1:9" s="285" customFormat="1" ht="9" customHeight="1">
      <c r="A524" s="286" t="s">
        <v>51</v>
      </c>
      <c r="B524" s="295">
        <f t="shared" si="43"/>
        <v>778</v>
      </c>
      <c r="C524" s="295"/>
      <c r="D524" s="295">
        <f t="shared" si="44"/>
        <v>339</v>
      </c>
      <c r="E524" s="324">
        <v>336</v>
      </c>
      <c r="F524" s="324">
        <v>2</v>
      </c>
      <c r="G524" s="324">
        <v>1</v>
      </c>
      <c r="H524" s="324">
        <v>438</v>
      </c>
      <c r="I524" s="324">
        <v>1</v>
      </c>
    </row>
    <row r="525" spans="1:9" s="285" customFormat="1" ht="9" customHeight="1">
      <c r="A525" s="291" t="s">
        <v>52</v>
      </c>
      <c r="B525" s="296">
        <f t="shared" si="43"/>
        <v>13737</v>
      </c>
      <c r="C525" s="296"/>
      <c r="D525" s="296">
        <f t="shared" si="44"/>
        <v>2704</v>
      </c>
      <c r="E525" s="325">
        <v>877</v>
      </c>
      <c r="F525" s="325">
        <v>32</v>
      </c>
      <c r="G525" s="325">
        <v>1795</v>
      </c>
      <c r="H525" s="325">
        <v>89</v>
      </c>
      <c r="I525" s="325">
        <v>10944</v>
      </c>
    </row>
    <row r="526" spans="1:9" s="285" customFormat="1" ht="9" customHeight="1">
      <c r="A526" s="286" t="s">
        <v>53</v>
      </c>
      <c r="B526" s="295">
        <f t="shared" si="43"/>
        <v>36039</v>
      </c>
      <c r="C526" s="295"/>
      <c r="D526" s="295">
        <f t="shared" si="44"/>
        <v>23457</v>
      </c>
      <c r="E526" s="324">
        <v>23372</v>
      </c>
      <c r="F526" s="324">
        <v>55</v>
      </c>
      <c r="G526" s="324">
        <v>30</v>
      </c>
      <c r="H526" s="324">
        <v>3839</v>
      </c>
      <c r="I526" s="324">
        <v>8743</v>
      </c>
    </row>
    <row r="527" spans="1:9" s="285" customFormat="1" ht="9" customHeight="1">
      <c r="A527" s="286" t="s">
        <v>54</v>
      </c>
      <c r="B527" s="295">
        <f t="shared" si="43"/>
        <v>2742</v>
      </c>
      <c r="C527" s="295"/>
      <c r="D527" s="295">
        <f t="shared" si="44"/>
        <v>1591</v>
      </c>
      <c r="E527" s="324">
        <v>1557</v>
      </c>
      <c r="F527" s="324">
        <v>34</v>
      </c>
      <c r="G527" s="324">
        <v>0</v>
      </c>
      <c r="H527" s="324">
        <v>1</v>
      </c>
      <c r="I527" s="324">
        <v>1150</v>
      </c>
    </row>
    <row r="528" spans="1:9" s="285" customFormat="1" ht="9" customHeight="1">
      <c r="A528" s="286" t="s">
        <v>55</v>
      </c>
      <c r="B528" s="295">
        <f t="shared" si="43"/>
        <v>14524</v>
      </c>
      <c r="C528" s="295"/>
      <c r="D528" s="295">
        <f t="shared" si="44"/>
        <v>3107</v>
      </c>
      <c r="E528" s="324">
        <v>3096</v>
      </c>
      <c r="F528" s="324">
        <v>9</v>
      </c>
      <c r="G528" s="324">
        <v>2</v>
      </c>
      <c r="H528" s="324">
        <v>1020</v>
      </c>
      <c r="I528" s="324">
        <v>10397</v>
      </c>
    </row>
    <row r="529" spans="1:9" s="285" customFormat="1" ht="9" customHeight="1">
      <c r="A529" s="291" t="s">
        <v>56</v>
      </c>
      <c r="B529" s="296">
        <f t="shared" si="43"/>
        <v>9901</v>
      </c>
      <c r="C529" s="296"/>
      <c r="D529" s="296">
        <f t="shared" si="44"/>
        <v>6658</v>
      </c>
      <c r="E529" s="325">
        <v>5562</v>
      </c>
      <c r="F529" s="325">
        <v>138</v>
      </c>
      <c r="G529" s="325">
        <v>958</v>
      </c>
      <c r="H529" s="325">
        <v>2412</v>
      </c>
      <c r="I529" s="325">
        <v>831</v>
      </c>
    </row>
    <row r="530" spans="1:9" s="285" customFormat="1" ht="9" customHeight="1">
      <c r="A530" s="286" t="s">
        <v>57</v>
      </c>
      <c r="B530" s="295">
        <f t="shared" si="43"/>
        <v>1927</v>
      </c>
      <c r="C530" s="295"/>
      <c r="D530" s="295">
        <f t="shared" si="44"/>
        <v>1927</v>
      </c>
      <c r="E530" s="324">
        <v>1537</v>
      </c>
      <c r="F530" s="324">
        <v>390</v>
      </c>
      <c r="G530" s="324">
        <v>0</v>
      </c>
      <c r="H530" s="324">
        <v>0</v>
      </c>
      <c r="I530" s="324">
        <v>0</v>
      </c>
    </row>
    <row r="531" spans="1:9" s="285" customFormat="1" ht="9" customHeight="1">
      <c r="A531" s="286" t="s">
        <v>58</v>
      </c>
      <c r="B531" s="295">
        <f t="shared" si="43"/>
        <v>22656</v>
      </c>
      <c r="C531" s="295"/>
      <c r="D531" s="295">
        <f t="shared" si="44"/>
        <v>21713</v>
      </c>
      <c r="E531" s="324">
        <v>1570</v>
      </c>
      <c r="F531" s="324">
        <v>180</v>
      </c>
      <c r="G531" s="324">
        <v>19963</v>
      </c>
      <c r="H531" s="324">
        <v>430</v>
      </c>
      <c r="I531" s="324">
        <v>513</v>
      </c>
    </row>
    <row r="532" spans="1:9" s="285" customFormat="1" ht="9" customHeight="1">
      <c r="A532" s="286" t="s">
        <v>59</v>
      </c>
      <c r="B532" s="295">
        <f t="shared" si="43"/>
        <v>14101</v>
      </c>
      <c r="C532" s="295"/>
      <c r="D532" s="295">
        <f t="shared" si="44"/>
        <v>11306</v>
      </c>
      <c r="E532" s="324">
        <v>3987</v>
      </c>
      <c r="F532" s="324">
        <v>4</v>
      </c>
      <c r="G532" s="324">
        <v>7315</v>
      </c>
      <c r="H532" s="324">
        <v>440</v>
      </c>
      <c r="I532" s="324">
        <v>2355</v>
      </c>
    </row>
    <row r="533" spans="1:9" s="285" customFormat="1" ht="9" customHeight="1">
      <c r="A533" s="291" t="s">
        <v>60</v>
      </c>
      <c r="B533" s="296">
        <f t="shared" si="43"/>
        <v>5494</v>
      </c>
      <c r="C533" s="296"/>
      <c r="D533" s="296">
        <f t="shared" si="44"/>
        <v>4167</v>
      </c>
      <c r="E533" s="325">
        <v>3634</v>
      </c>
      <c r="F533" s="325">
        <v>530</v>
      </c>
      <c r="G533" s="325">
        <v>3</v>
      </c>
      <c r="H533" s="325">
        <v>36</v>
      </c>
      <c r="I533" s="325">
        <v>1291</v>
      </c>
    </row>
    <row r="534" spans="1:9" s="285" customFormat="1" ht="9" customHeight="1">
      <c r="A534" s="286" t="s">
        <v>61</v>
      </c>
      <c r="B534" s="295">
        <f t="shared" si="43"/>
        <v>4209</v>
      </c>
      <c r="C534" s="295"/>
      <c r="D534" s="295">
        <f t="shared" si="44"/>
        <v>3457</v>
      </c>
      <c r="E534" s="324">
        <v>6</v>
      </c>
      <c r="F534" s="324">
        <v>0</v>
      </c>
      <c r="G534" s="324">
        <v>3451</v>
      </c>
      <c r="H534" s="324">
        <v>3</v>
      </c>
      <c r="I534" s="324">
        <v>749</v>
      </c>
    </row>
    <row r="535" spans="1:9" s="285" customFormat="1" ht="9" customHeight="1">
      <c r="A535" s="286" t="s">
        <v>62</v>
      </c>
      <c r="B535" s="295">
        <f t="shared" si="43"/>
        <v>2579</v>
      </c>
      <c r="C535" s="295"/>
      <c r="D535" s="295">
        <f t="shared" si="44"/>
        <v>2461</v>
      </c>
      <c r="E535" s="324">
        <v>2458</v>
      </c>
      <c r="F535" s="324">
        <v>2</v>
      </c>
      <c r="G535" s="324">
        <v>1</v>
      </c>
      <c r="H535" s="324">
        <v>43</v>
      </c>
      <c r="I535" s="324">
        <v>75</v>
      </c>
    </row>
    <row r="536" spans="1:9" s="285" customFormat="1" ht="9" customHeight="1">
      <c r="A536" s="286" t="s">
        <v>63</v>
      </c>
      <c r="B536" s="295">
        <f t="shared" si="43"/>
        <v>20658</v>
      </c>
      <c r="C536" s="295"/>
      <c r="D536" s="295">
        <f t="shared" si="44"/>
        <v>0</v>
      </c>
      <c r="E536" s="324">
        <v>0</v>
      </c>
      <c r="F536" s="324">
        <v>0</v>
      </c>
      <c r="G536" s="324">
        <v>0</v>
      </c>
      <c r="H536" s="324">
        <v>0</v>
      </c>
      <c r="I536" s="324">
        <v>20658</v>
      </c>
    </row>
    <row r="537" spans="1:9" s="285" customFormat="1" ht="9" customHeight="1">
      <c r="A537" s="291" t="s">
        <v>64</v>
      </c>
      <c r="B537" s="296">
        <f t="shared" si="43"/>
        <v>3024</v>
      </c>
      <c r="C537" s="296"/>
      <c r="D537" s="296">
        <f t="shared" si="44"/>
        <v>3022</v>
      </c>
      <c r="E537" s="325">
        <v>2204</v>
      </c>
      <c r="F537" s="325">
        <v>818</v>
      </c>
      <c r="G537" s="325">
        <v>0</v>
      </c>
      <c r="H537" s="325">
        <v>0</v>
      </c>
      <c r="I537" s="325">
        <v>2</v>
      </c>
    </row>
    <row r="538" spans="1:9" s="285" customFormat="1" ht="9" customHeight="1">
      <c r="A538" s="286" t="s">
        <v>65</v>
      </c>
      <c r="B538" s="295">
        <f t="shared" si="43"/>
        <v>6527</v>
      </c>
      <c r="C538" s="295"/>
      <c r="D538" s="295">
        <f t="shared" si="44"/>
        <v>5303</v>
      </c>
      <c r="E538" s="324">
        <v>5244</v>
      </c>
      <c r="F538" s="324">
        <v>59</v>
      </c>
      <c r="G538" s="324">
        <v>0</v>
      </c>
      <c r="H538" s="324">
        <v>874</v>
      </c>
      <c r="I538" s="324">
        <v>350</v>
      </c>
    </row>
    <row r="539" spans="1:9" s="285" customFormat="1" ht="9" customHeight="1">
      <c r="A539" s="286" t="s">
        <v>66</v>
      </c>
      <c r="B539" s="295">
        <f t="shared" si="43"/>
        <v>7590</v>
      </c>
      <c r="C539" s="295"/>
      <c r="D539" s="295">
        <f t="shared" si="44"/>
        <v>7590</v>
      </c>
      <c r="E539" s="324">
        <v>7452</v>
      </c>
      <c r="F539" s="324">
        <v>66</v>
      </c>
      <c r="G539" s="324">
        <v>72</v>
      </c>
      <c r="H539" s="324">
        <v>0</v>
      </c>
      <c r="I539" s="324">
        <v>0</v>
      </c>
    </row>
    <row r="540" spans="1:9" s="285" customFormat="1" ht="9" customHeight="1">
      <c r="A540" s="286" t="s">
        <v>67</v>
      </c>
      <c r="B540" s="295">
        <f t="shared" si="43"/>
        <v>4355</v>
      </c>
      <c r="C540" s="295"/>
      <c r="D540" s="295">
        <f t="shared" si="44"/>
        <v>1093</v>
      </c>
      <c r="E540" s="324">
        <v>1087</v>
      </c>
      <c r="F540" s="324">
        <v>2</v>
      </c>
      <c r="G540" s="324">
        <v>4</v>
      </c>
      <c r="H540" s="324">
        <v>155</v>
      </c>
      <c r="I540" s="324">
        <v>3107</v>
      </c>
    </row>
    <row r="541" spans="1:9" s="285" customFormat="1" ht="9" customHeight="1">
      <c r="A541" s="291" t="s">
        <v>68</v>
      </c>
      <c r="B541" s="296">
        <f t="shared" si="43"/>
        <v>5381</v>
      </c>
      <c r="C541" s="296"/>
      <c r="D541" s="296">
        <f t="shared" si="44"/>
        <v>4524</v>
      </c>
      <c r="E541" s="325">
        <v>4520</v>
      </c>
      <c r="F541" s="325">
        <v>4</v>
      </c>
      <c r="G541" s="325">
        <v>0</v>
      </c>
      <c r="H541" s="325">
        <v>6</v>
      </c>
      <c r="I541" s="325">
        <v>851</v>
      </c>
    </row>
    <row r="542" spans="1:9" s="285" customFormat="1" ht="9" customHeight="1">
      <c r="A542" s="286" t="s">
        <v>69</v>
      </c>
      <c r="B542" s="295">
        <f t="shared" si="43"/>
        <v>6456</v>
      </c>
      <c r="C542" s="295"/>
      <c r="D542" s="295">
        <f t="shared" si="44"/>
        <v>2834</v>
      </c>
      <c r="E542" s="324">
        <v>1964</v>
      </c>
      <c r="F542" s="324">
        <v>647</v>
      </c>
      <c r="G542" s="324">
        <v>223</v>
      </c>
      <c r="H542" s="324">
        <v>1213</v>
      </c>
      <c r="I542" s="324">
        <v>2409</v>
      </c>
    </row>
    <row r="543" spans="1:9" s="285" customFormat="1" ht="9" customHeight="1">
      <c r="A543" s="286" t="s">
        <v>70</v>
      </c>
      <c r="B543" s="295">
        <f t="shared" si="43"/>
        <v>9746</v>
      </c>
      <c r="C543" s="295"/>
      <c r="D543" s="295">
        <f t="shared" si="44"/>
        <v>8272</v>
      </c>
      <c r="E543" s="324">
        <v>8191</v>
      </c>
      <c r="F543" s="324">
        <v>81</v>
      </c>
      <c r="G543" s="324">
        <v>0</v>
      </c>
      <c r="H543" s="324">
        <v>4</v>
      </c>
      <c r="I543" s="324">
        <v>1470</v>
      </c>
    </row>
    <row r="544" spans="1:9" s="285" customFormat="1" ht="9" customHeight="1">
      <c r="A544" s="286" t="s">
        <v>71</v>
      </c>
      <c r="B544" s="295">
        <f t="shared" si="43"/>
        <v>6595</v>
      </c>
      <c r="C544" s="295"/>
      <c r="D544" s="295">
        <f t="shared" si="44"/>
        <v>6595</v>
      </c>
      <c r="E544" s="324">
        <v>6003</v>
      </c>
      <c r="F544" s="324">
        <v>590</v>
      </c>
      <c r="G544" s="324">
        <v>2</v>
      </c>
      <c r="H544" s="324">
        <v>0</v>
      </c>
      <c r="I544" s="324">
        <v>0</v>
      </c>
    </row>
    <row r="545" spans="1:9" s="285" customFormat="1" ht="9" customHeight="1">
      <c r="A545" s="291" t="s">
        <v>72</v>
      </c>
      <c r="B545" s="296">
        <f t="shared" si="43"/>
        <v>7325</v>
      </c>
      <c r="C545" s="296"/>
      <c r="D545" s="296">
        <f t="shared" si="44"/>
        <v>4181</v>
      </c>
      <c r="E545" s="325">
        <v>3955</v>
      </c>
      <c r="F545" s="325">
        <v>73</v>
      </c>
      <c r="G545" s="325">
        <v>153</v>
      </c>
      <c r="H545" s="325">
        <v>545</v>
      </c>
      <c r="I545" s="325">
        <v>2599</v>
      </c>
    </row>
    <row r="546" spans="1:9" s="285" customFormat="1" ht="9" customHeight="1">
      <c r="A546" s="286" t="s">
        <v>73</v>
      </c>
      <c r="B546" s="295">
        <f t="shared" si="43"/>
        <v>808</v>
      </c>
      <c r="C546" s="295"/>
      <c r="D546" s="295">
        <f t="shared" si="44"/>
        <v>183</v>
      </c>
      <c r="E546" s="324">
        <v>179</v>
      </c>
      <c r="F546" s="324">
        <v>1</v>
      </c>
      <c r="G546" s="324">
        <v>3</v>
      </c>
      <c r="H546" s="324">
        <v>624</v>
      </c>
      <c r="I546" s="324">
        <v>1</v>
      </c>
    </row>
    <row r="547" spans="1:9" s="285" customFormat="1" ht="9" customHeight="1">
      <c r="A547" s="286" t="s">
        <v>74</v>
      </c>
      <c r="B547" s="295">
        <f t="shared" si="43"/>
        <v>8493</v>
      </c>
      <c r="C547" s="295"/>
      <c r="D547" s="295">
        <f t="shared" si="44"/>
        <v>1510</v>
      </c>
      <c r="E547" s="324">
        <v>1277</v>
      </c>
      <c r="F547" s="324">
        <v>233</v>
      </c>
      <c r="G547" s="324">
        <v>0</v>
      </c>
      <c r="H547" s="324">
        <v>4629</v>
      </c>
      <c r="I547" s="324">
        <v>2354</v>
      </c>
    </row>
    <row r="548" spans="1:9" s="285" customFormat="1" ht="9" customHeight="1">
      <c r="A548" s="286" t="s">
        <v>75</v>
      </c>
      <c r="B548" s="295">
        <f t="shared" si="43"/>
        <v>3284</v>
      </c>
      <c r="C548" s="295"/>
      <c r="D548" s="295">
        <f t="shared" si="44"/>
        <v>2765</v>
      </c>
      <c r="E548" s="324">
        <v>2213</v>
      </c>
      <c r="F548" s="324">
        <v>36</v>
      </c>
      <c r="G548" s="324">
        <v>516</v>
      </c>
      <c r="H548" s="324">
        <v>153</v>
      </c>
      <c r="I548" s="324">
        <v>366</v>
      </c>
    </row>
    <row r="549" spans="1:9" s="285" customFormat="1" ht="9" customHeight="1">
      <c r="A549" s="291" t="s">
        <v>76</v>
      </c>
      <c r="B549" s="296">
        <f t="shared" si="43"/>
        <v>1244</v>
      </c>
      <c r="C549" s="296"/>
      <c r="D549" s="296">
        <f t="shared" si="44"/>
        <v>1243</v>
      </c>
      <c r="E549" s="325">
        <v>1233</v>
      </c>
      <c r="F549" s="325">
        <v>10</v>
      </c>
      <c r="G549" s="325">
        <v>0</v>
      </c>
      <c r="H549" s="325">
        <v>1</v>
      </c>
      <c r="I549" s="325">
        <v>0</v>
      </c>
    </row>
    <row r="550" spans="1:9" s="285" customFormat="1" ht="9" customHeight="1">
      <c r="A550" s="318"/>
      <c r="B550" s="321"/>
      <c r="C550" s="321"/>
      <c r="D550" s="321"/>
      <c r="E550" s="344"/>
      <c r="F550" s="344"/>
      <c r="G550" s="344"/>
      <c r="H550" s="344"/>
      <c r="I550" s="344"/>
    </row>
    <row r="551" spans="1:9" s="285" customFormat="1" ht="9" customHeight="1">
      <c r="A551" s="284">
        <v>2010</v>
      </c>
      <c r="B551" s="314"/>
      <c r="D551" s="314"/>
    </row>
    <row r="552" spans="1:9" s="285" customFormat="1" ht="9" customHeight="1">
      <c r="A552" s="288" t="s">
        <v>44</v>
      </c>
      <c r="B552" s="308">
        <f>SUM(B554:B585)</f>
        <v>238096</v>
      </c>
      <c r="C552" s="308"/>
      <c r="D552" s="308">
        <f t="shared" ref="D552:I552" si="45">SUM(D554:D585)</f>
        <v>150524</v>
      </c>
      <c r="E552" s="308">
        <f t="shared" si="45"/>
        <v>108930</v>
      </c>
      <c r="F552" s="308">
        <f t="shared" si="45"/>
        <v>6238</v>
      </c>
      <c r="G552" s="308">
        <f t="shared" si="45"/>
        <v>35356</v>
      </c>
      <c r="H552" s="308">
        <f t="shared" si="45"/>
        <v>14086</v>
      </c>
      <c r="I552" s="308">
        <f t="shared" si="45"/>
        <v>73486</v>
      </c>
    </row>
    <row r="553" spans="1:9" s="285" customFormat="1" ht="3" customHeight="1">
      <c r="A553" s="288"/>
      <c r="B553" s="308"/>
      <c r="C553" s="308"/>
      <c r="D553" s="308"/>
      <c r="E553" s="308"/>
      <c r="F553" s="308"/>
      <c r="G553" s="308"/>
      <c r="H553" s="308"/>
      <c r="I553" s="308"/>
    </row>
    <row r="554" spans="1:9" s="285" customFormat="1" ht="9" customHeight="1">
      <c r="A554" s="286" t="s">
        <v>45</v>
      </c>
      <c r="B554" s="295">
        <f t="shared" ref="B554:B585" si="46">SUM(D554,H554:I554)</f>
        <v>3445</v>
      </c>
      <c r="C554" s="295"/>
      <c r="D554" s="295">
        <f t="shared" ref="D554:D585" si="47">SUM(E554:G554)</f>
        <v>3066</v>
      </c>
      <c r="E554" s="324">
        <v>3051</v>
      </c>
      <c r="F554" s="324">
        <v>15</v>
      </c>
      <c r="G554" s="324">
        <v>0</v>
      </c>
      <c r="H554" s="324">
        <v>147</v>
      </c>
      <c r="I554" s="324">
        <v>232</v>
      </c>
    </row>
    <row r="555" spans="1:9" s="285" customFormat="1" ht="9" customHeight="1">
      <c r="A555" s="286" t="s">
        <v>46</v>
      </c>
      <c r="B555" s="295">
        <f t="shared" si="46"/>
        <v>13227</v>
      </c>
      <c r="C555" s="295"/>
      <c r="D555" s="295">
        <f t="shared" si="47"/>
        <v>12343</v>
      </c>
      <c r="E555" s="324">
        <v>2591</v>
      </c>
      <c r="F555" s="324">
        <v>2972</v>
      </c>
      <c r="G555" s="324">
        <v>6780</v>
      </c>
      <c r="H555" s="324">
        <v>13</v>
      </c>
      <c r="I555" s="324">
        <v>871</v>
      </c>
    </row>
    <row r="556" spans="1:9" s="285" customFormat="1" ht="9" customHeight="1">
      <c r="A556" s="286" t="s">
        <v>47</v>
      </c>
      <c r="B556" s="295">
        <f t="shared" si="46"/>
        <v>1852</v>
      </c>
      <c r="C556" s="295"/>
      <c r="D556" s="295">
        <f t="shared" si="47"/>
        <v>1851</v>
      </c>
      <c r="E556" s="324">
        <v>1199</v>
      </c>
      <c r="F556" s="324">
        <v>0</v>
      </c>
      <c r="G556" s="324">
        <v>652</v>
      </c>
      <c r="H556" s="324">
        <v>0</v>
      </c>
      <c r="I556" s="324">
        <v>1</v>
      </c>
    </row>
    <row r="557" spans="1:9" s="285" customFormat="1" ht="9" customHeight="1">
      <c r="A557" s="291" t="s">
        <v>48</v>
      </c>
      <c r="B557" s="296">
        <f t="shared" si="46"/>
        <v>1523</v>
      </c>
      <c r="C557" s="296"/>
      <c r="D557" s="296">
        <f t="shared" si="47"/>
        <v>1523</v>
      </c>
      <c r="E557" s="325">
        <v>1510</v>
      </c>
      <c r="F557" s="325">
        <v>13</v>
      </c>
      <c r="G557" s="325">
        <v>0</v>
      </c>
      <c r="H557" s="325">
        <v>0</v>
      </c>
      <c r="I557" s="325">
        <v>0</v>
      </c>
    </row>
    <row r="558" spans="1:9" s="285" customFormat="1" ht="9" customHeight="1">
      <c r="A558" s="286" t="s">
        <v>49</v>
      </c>
      <c r="B558" s="295">
        <f t="shared" si="46"/>
        <v>8447</v>
      </c>
      <c r="C558" s="295"/>
      <c r="D558" s="295">
        <f t="shared" si="47"/>
        <v>7217</v>
      </c>
      <c r="E558" s="324">
        <v>6981</v>
      </c>
      <c r="F558" s="324">
        <v>103</v>
      </c>
      <c r="G558" s="324">
        <v>133</v>
      </c>
      <c r="H558" s="324">
        <v>1</v>
      </c>
      <c r="I558" s="324">
        <v>1229</v>
      </c>
    </row>
    <row r="559" spans="1:9" s="285" customFormat="1" ht="9" customHeight="1">
      <c r="A559" s="286" t="s">
        <v>50</v>
      </c>
      <c r="B559" s="295">
        <f t="shared" si="46"/>
        <v>1433</v>
      </c>
      <c r="C559" s="295"/>
      <c r="D559" s="295">
        <f t="shared" si="47"/>
        <v>595</v>
      </c>
      <c r="E559" s="324">
        <v>342</v>
      </c>
      <c r="F559" s="324">
        <v>253</v>
      </c>
      <c r="G559" s="324">
        <v>0</v>
      </c>
      <c r="H559" s="324">
        <v>140</v>
      </c>
      <c r="I559" s="324">
        <v>698</v>
      </c>
    </row>
    <row r="560" spans="1:9" s="285" customFormat="1" ht="9" customHeight="1">
      <c r="A560" s="286" t="s">
        <v>51</v>
      </c>
      <c r="B560" s="295">
        <f t="shared" si="46"/>
        <v>1640</v>
      </c>
      <c r="C560" s="295"/>
      <c r="D560" s="295">
        <f t="shared" si="47"/>
        <v>1639</v>
      </c>
      <c r="E560" s="324">
        <v>1630</v>
      </c>
      <c r="F560" s="324">
        <v>9</v>
      </c>
      <c r="G560" s="324">
        <v>0</v>
      </c>
      <c r="H560" s="324">
        <v>0</v>
      </c>
      <c r="I560" s="324">
        <v>1</v>
      </c>
    </row>
    <row r="561" spans="1:9" s="285" customFormat="1" ht="9" customHeight="1">
      <c r="A561" s="291" t="s">
        <v>52</v>
      </c>
      <c r="B561" s="296">
        <f t="shared" si="46"/>
        <v>12845</v>
      </c>
      <c r="C561" s="296"/>
      <c r="D561" s="296">
        <f t="shared" si="47"/>
        <v>2865</v>
      </c>
      <c r="E561" s="325">
        <v>1133</v>
      </c>
      <c r="F561" s="325">
        <v>22</v>
      </c>
      <c r="G561" s="325">
        <v>1710</v>
      </c>
      <c r="H561" s="325">
        <v>8</v>
      </c>
      <c r="I561" s="325">
        <v>9972</v>
      </c>
    </row>
    <row r="562" spans="1:9" s="285" customFormat="1" ht="9" customHeight="1">
      <c r="A562" s="286" t="s">
        <v>53</v>
      </c>
      <c r="B562" s="295">
        <f t="shared" si="46"/>
        <v>32444</v>
      </c>
      <c r="C562" s="295"/>
      <c r="D562" s="295">
        <f t="shared" si="47"/>
        <v>16708</v>
      </c>
      <c r="E562" s="324">
        <v>16600</v>
      </c>
      <c r="F562" s="324">
        <v>80</v>
      </c>
      <c r="G562" s="324">
        <v>28</v>
      </c>
      <c r="H562" s="324">
        <v>4654</v>
      </c>
      <c r="I562" s="324">
        <v>11082</v>
      </c>
    </row>
    <row r="563" spans="1:9" s="285" customFormat="1" ht="9" customHeight="1">
      <c r="A563" s="286" t="s">
        <v>54</v>
      </c>
      <c r="B563" s="295">
        <f t="shared" si="46"/>
        <v>2540</v>
      </c>
      <c r="C563" s="295"/>
      <c r="D563" s="295">
        <f t="shared" si="47"/>
        <v>1352</v>
      </c>
      <c r="E563" s="324">
        <v>1352</v>
      </c>
      <c r="F563" s="324">
        <v>0</v>
      </c>
      <c r="G563" s="324">
        <v>0</v>
      </c>
      <c r="H563" s="324">
        <v>1</v>
      </c>
      <c r="I563" s="324">
        <v>1187</v>
      </c>
    </row>
    <row r="564" spans="1:9" s="285" customFormat="1" ht="9" customHeight="1">
      <c r="A564" s="286" t="s">
        <v>55</v>
      </c>
      <c r="B564" s="295">
        <f t="shared" si="46"/>
        <v>14789</v>
      </c>
      <c r="C564" s="295"/>
      <c r="D564" s="295">
        <f t="shared" si="47"/>
        <v>2967</v>
      </c>
      <c r="E564" s="324">
        <v>2942</v>
      </c>
      <c r="F564" s="324">
        <v>22</v>
      </c>
      <c r="G564" s="324">
        <v>3</v>
      </c>
      <c r="H564" s="324">
        <v>1212</v>
      </c>
      <c r="I564" s="324">
        <v>10610</v>
      </c>
    </row>
    <row r="565" spans="1:9" s="285" customFormat="1" ht="9" customHeight="1">
      <c r="A565" s="291" t="s">
        <v>56</v>
      </c>
      <c r="B565" s="296">
        <f t="shared" si="46"/>
        <v>7408</v>
      </c>
      <c r="C565" s="296"/>
      <c r="D565" s="296">
        <f t="shared" si="47"/>
        <v>5612</v>
      </c>
      <c r="E565" s="325">
        <v>5391</v>
      </c>
      <c r="F565" s="325">
        <v>205</v>
      </c>
      <c r="G565" s="325">
        <v>16</v>
      </c>
      <c r="H565" s="325">
        <v>214</v>
      </c>
      <c r="I565" s="325">
        <v>1582</v>
      </c>
    </row>
    <row r="566" spans="1:9" s="285" customFormat="1" ht="9" customHeight="1">
      <c r="A566" s="286" t="s">
        <v>57</v>
      </c>
      <c r="B566" s="295">
        <f t="shared" si="46"/>
        <v>1784</v>
      </c>
      <c r="C566" s="295"/>
      <c r="D566" s="295">
        <f t="shared" si="47"/>
        <v>1783</v>
      </c>
      <c r="E566" s="324">
        <v>1401</v>
      </c>
      <c r="F566" s="324">
        <v>381</v>
      </c>
      <c r="G566" s="324">
        <v>1</v>
      </c>
      <c r="H566" s="324">
        <v>1</v>
      </c>
      <c r="I566" s="324">
        <v>0</v>
      </c>
    </row>
    <row r="567" spans="1:9" s="285" customFormat="1" ht="9" customHeight="1">
      <c r="A567" s="286" t="s">
        <v>58</v>
      </c>
      <c r="B567" s="295">
        <f t="shared" si="46"/>
        <v>23484</v>
      </c>
      <c r="C567" s="295"/>
      <c r="D567" s="295">
        <f t="shared" si="47"/>
        <v>22638</v>
      </c>
      <c r="E567" s="324">
        <v>10652</v>
      </c>
      <c r="F567" s="324">
        <v>312</v>
      </c>
      <c r="G567" s="324">
        <v>11674</v>
      </c>
      <c r="H567" s="324">
        <v>408</v>
      </c>
      <c r="I567" s="324">
        <v>438</v>
      </c>
    </row>
    <row r="568" spans="1:9" s="285" customFormat="1" ht="9" customHeight="1">
      <c r="A568" s="286" t="s">
        <v>59</v>
      </c>
      <c r="B568" s="295">
        <f t="shared" si="46"/>
        <v>14734</v>
      </c>
      <c r="C568" s="295"/>
      <c r="D568" s="295">
        <f t="shared" si="47"/>
        <v>10268</v>
      </c>
      <c r="E568" s="324">
        <v>4544</v>
      </c>
      <c r="F568" s="324">
        <v>2</v>
      </c>
      <c r="G568" s="324">
        <v>5722</v>
      </c>
      <c r="H568" s="324">
        <v>795</v>
      </c>
      <c r="I568" s="324">
        <v>3671</v>
      </c>
    </row>
    <row r="569" spans="1:9" s="285" customFormat="1" ht="9" customHeight="1">
      <c r="A569" s="291" t="s">
        <v>60</v>
      </c>
      <c r="B569" s="296">
        <f t="shared" si="46"/>
        <v>5389</v>
      </c>
      <c r="C569" s="296"/>
      <c r="D569" s="296">
        <f t="shared" si="47"/>
        <v>4182</v>
      </c>
      <c r="E569" s="325">
        <v>3761</v>
      </c>
      <c r="F569" s="325">
        <v>421</v>
      </c>
      <c r="G569" s="325">
        <v>0</v>
      </c>
      <c r="H569" s="325">
        <v>262</v>
      </c>
      <c r="I569" s="325">
        <v>945</v>
      </c>
    </row>
    <row r="570" spans="1:9" s="285" customFormat="1" ht="9" customHeight="1">
      <c r="A570" s="286" t="s">
        <v>61</v>
      </c>
      <c r="B570" s="295">
        <f t="shared" si="46"/>
        <v>4963</v>
      </c>
      <c r="C570" s="295"/>
      <c r="D570" s="295">
        <f t="shared" si="47"/>
        <v>4934</v>
      </c>
      <c r="E570" s="324">
        <v>27</v>
      </c>
      <c r="F570" s="324">
        <v>0</v>
      </c>
      <c r="G570" s="324">
        <v>4907</v>
      </c>
      <c r="H570" s="324">
        <v>0</v>
      </c>
      <c r="I570" s="324">
        <v>29</v>
      </c>
    </row>
    <row r="571" spans="1:9" s="285" customFormat="1" ht="9" customHeight="1">
      <c r="A571" s="286" t="s">
        <v>62</v>
      </c>
      <c r="B571" s="295">
        <f t="shared" si="46"/>
        <v>1822</v>
      </c>
      <c r="C571" s="295"/>
      <c r="D571" s="295">
        <f t="shared" si="47"/>
        <v>1370</v>
      </c>
      <c r="E571" s="324">
        <v>1358</v>
      </c>
      <c r="F571" s="324">
        <v>12</v>
      </c>
      <c r="G571" s="324">
        <v>0</v>
      </c>
      <c r="H571" s="324">
        <v>52</v>
      </c>
      <c r="I571" s="324">
        <v>400</v>
      </c>
    </row>
    <row r="572" spans="1:9" s="285" customFormat="1" ht="9" customHeight="1">
      <c r="A572" s="286" t="s">
        <v>63</v>
      </c>
      <c r="B572" s="295">
        <f t="shared" si="46"/>
        <v>17327</v>
      </c>
      <c r="C572" s="295"/>
      <c r="D572" s="295">
        <f t="shared" si="47"/>
        <v>0</v>
      </c>
      <c r="E572" s="324">
        <v>0</v>
      </c>
      <c r="F572" s="324">
        <v>0</v>
      </c>
      <c r="G572" s="324">
        <v>0</v>
      </c>
      <c r="H572" s="324">
        <v>0</v>
      </c>
      <c r="I572" s="324">
        <v>17327</v>
      </c>
    </row>
    <row r="573" spans="1:9" s="285" customFormat="1" ht="9" customHeight="1">
      <c r="A573" s="291" t="s">
        <v>64</v>
      </c>
      <c r="B573" s="296">
        <f t="shared" si="46"/>
        <v>3263</v>
      </c>
      <c r="C573" s="296"/>
      <c r="D573" s="296">
        <f t="shared" si="47"/>
        <v>3261</v>
      </c>
      <c r="E573" s="325">
        <v>2706</v>
      </c>
      <c r="F573" s="325">
        <v>554</v>
      </c>
      <c r="G573" s="325">
        <v>1</v>
      </c>
      <c r="H573" s="325">
        <v>0</v>
      </c>
      <c r="I573" s="325">
        <v>2</v>
      </c>
    </row>
    <row r="574" spans="1:9" s="285" customFormat="1" ht="9" customHeight="1">
      <c r="A574" s="286" t="s">
        <v>65</v>
      </c>
      <c r="B574" s="295">
        <f t="shared" si="46"/>
        <v>5443</v>
      </c>
      <c r="C574" s="295"/>
      <c r="D574" s="295">
        <f t="shared" si="47"/>
        <v>4185</v>
      </c>
      <c r="E574" s="324">
        <v>4165</v>
      </c>
      <c r="F574" s="324">
        <v>19</v>
      </c>
      <c r="G574" s="324">
        <v>1</v>
      </c>
      <c r="H574" s="324">
        <v>933</v>
      </c>
      <c r="I574" s="324">
        <v>325</v>
      </c>
    </row>
    <row r="575" spans="1:9" s="285" customFormat="1" ht="9" customHeight="1">
      <c r="A575" s="286" t="s">
        <v>66</v>
      </c>
      <c r="B575" s="295">
        <f t="shared" si="46"/>
        <v>7714</v>
      </c>
      <c r="C575" s="295"/>
      <c r="D575" s="295">
        <f t="shared" si="47"/>
        <v>7215</v>
      </c>
      <c r="E575" s="324">
        <v>7215</v>
      </c>
      <c r="F575" s="324">
        <v>0</v>
      </c>
      <c r="G575" s="324">
        <v>0</v>
      </c>
      <c r="H575" s="324">
        <v>0</v>
      </c>
      <c r="I575" s="324">
        <v>499</v>
      </c>
    </row>
    <row r="576" spans="1:9" s="285" customFormat="1" ht="9" customHeight="1">
      <c r="A576" s="286" t="s">
        <v>67</v>
      </c>
      <c r="B576" s="295">
        <f t="shared" si="46"/>
        <v>4192</v>
      </c>
      <c r="C576" s="295"/>
      <c r="D576" s="295">
        <f t="shared" si="47"/>
        <v>1602</v>
      </c>
      <c r="E576" s="324">
        <v>1508</v>
      </c>
      <c r="F576" s="324">
        <v>53</v>
      </c>
      <c r="G576" s="324">
        <v>41</v>
      </c>
      <c r="H576" s="324">
        <v>134</v>
      </c>
      <c r="I576" s="324">
        <v>2456</v>
      </c>
    </row>
    <row r="577" spans="1:9" s="285" customFormat="1" ht="9" customHeight="1">
      <c r="A577" s="291" t="s">
        <v>68</v>
      </c>
      <c r="B577" s="296">
        <f t="shared" si="46"/>
        <v>4721</v>
      </c>
      <c r="C577" s="296"/>
      <c r="D577" s="296">
        <f t="shared" si="47"/>
        <v>3830</v>
      </c>
      <c r="E577" s="325">
        <v>3825</v>
      </c>
      <c r="F577" s="325">
        <v>5</v>
      </c>
      <c r="G577" s="325">
        <v>0</v>
      </c>
      <c r="H577" s="325">
        <v>3</v>
      </c>
      <c r="I577" s="325">
        <v>888</v>
      </c>
    </row>
    <row r="578" spans="1:9" s="285" customFormat="1" ht="9" customHeight="1">
      <c r="A578" s="286" t="s">
        <v>69</v>
      </c>
      <c r="B578" s="295">
        <f t="shared" si="46"/>
        <v>5892</v>
      </c>
      <c r="C578" s="295"/>
      <c r="D578" s="295">
        <f t="shared" si="47"/>
        <v>3303</v>
      </c>
      <c r="E578" s="324">
        <v>1914</v>
      </c>
      <c r="F578" s="324">
        <v>28</v>
      </c>
      <c r="G578" s="324">
        <v>1361</v>
      </c>
      <c r="H578" s="324">
        <v>425</v>
      </c>
      <c r="I578" s="324">
        <v>2164</v>
      </c>
    </row>
    <row r="579" spans="1:9" s="285" customFormat="1" ht="9" customHeight="1">
      <c r="A579" s="286" t="s">
        <v>70</v>
      </c>
      <c r="B579" s="295">
        <f t="shared" si="46"/>
        <v>10495</v>
      </c>
      <c r="C579" s="295"/>
      <c r="D579" s="295">
        <f t="shared" si="47"/>
        <v>8389</v>
      </c>
      <c r="E579" s="324">
        <v>8379</v>
      </c>
      <c r="F579" s="324">
        <v>10</v>
      </c>
      <c r="G579" s="324">
        <v>0</v>
      </c>
      <c r="H579" s="324">
        <v>11</v>
      </c>
      <c r="I579" s="324">
        <v>2095</v>
      </c>
    </row>
    <row r="580" spans="1:9" s="285" customFormat="1" ht="9" customHeight="1">
      <c r="A580" s="286" t="s">
        <v>71</v>
      </c>
      <c r="B580" s="295">
        <f t="shared" si="46"/>
        <v>5755</v>
      </c>
      <c r="C580" s="295"/>
      <c r="D580" s="295">
        <f t="shared" si="47"/>
        <v>5755</v>
      </c>
      <c r="E580" s="324">
        <v>5505</v>
      </c>
      <c r="F580" s="324">
        <v>250</v>
      </c>
      <c r="G580" s="324">
        <v>0</v>
      </c>
      <c r="H580" s="324">
        <v>0</v>
      </c>
      <c r="I580" s="324">
        <v>0</v>
      </c>
    </row>
    <row r="581" spans="1:9" s="285" customFormat="1" ht="9" customHeight="1">
      <c r="A581" s="291" t="s">
        <v>72</v>
      </c>
      <c r="B581" s="296">
        <f t="shared" si="46"/>
        <v>6434</v>
      </c>
      <c r="C581" s="296"/>
      <c r="D581" s="296">
        <f t="shared" si="47"/>
        <v>4030</v>
      </c>
      <c r="E581" s="325">
        <v>2583</v>
      </c>
      <c r="F581" s="325">
        <v>40</v>
      </c>
      <c r="G581" s="325">
        <v>1407</v>
      </c>
      <c r="H581" s="325">
        <v>290</v>
      </c>
      <c r="I581" s="325">
        <v>2114</v>
      </c>
    </row>
    <row r="582" spans="1:9" s="285" customFormat="1" ht="9" customHeight="1">
      <c r="A582" s="286" t="s">
        <v>73</v>
      </c>
      <c r="B582" s="295">
        <f t="shared" si="46"/>
        <v>988</v>
      </c>
      <c r="C582" s="295"/>
      <c r="D582" s="295">
        <f t="shared" si="47"/>
        <v>468</v>
      </c>
      <c r="E582" s="324">
        <v>368</v>
      </c>
      <c r="F582" s="324">
        <v>100</v>
      </c>
      <c r="G582" s="324">
        <v>0</v>
      </c>
      <c r="H582" s="324">
        <v>514</v>
      </c>
      <c r="I582" s="324">
        <v>6</v>
      </c>
    </row>
    <row r="583" spans="1:9" s="285" customFormat="1" ht="9" customHeight="1">
      <c r="A583" s="286" t="s">
        <v>74</v>
      </c>
      <c r="B583" s="295">
        <f t="shared" si="46"/>
        <v>7508</v>
      </c>
      <c r="C583" s="295"/>
      <c r="D583" s="295">
        <f t="shared" si="47"/>
        <v>1625</v>
      </c>
      <c r="E583" s="324">
        <v>696</v>
      </c>
      <c r="F583" s="324">
        <v>332</v>
      </c>
      <c r="G583" s="324">
        <v>597</v>
      </c>
      <c r="H583" s="324">
        <v>3798</v>
      </c>
      <c r="I583" s="324">
        <v>2085</v>
      </c>
    </row>
    <row r="584" spans="1:9" s="285" customFormat="1" ht="9" customHeight="1">
      <c r="A584" s="286" t="s">
        <v>75</v>
      </c>
      <c r="B584" s="295">
        <f t="shared" si="46"/>
        <v>3090</v>
      </c>
      <c r="C584" s="295"/>
      <c r="D584" s="295">
        <f t="shared" si="47"/>
        <v>2443</v>
      </c>
      <c r="E584" s="324">
        <v>2102</v>
      </c>
      <c r="F584" s="324">
        <v>19</v>
      </c>
      <c r="G584" s="324">
        <v>322</v>
      </c>
      <c r="H584" s="324">
        <v>70</v>
      </c>
      <c r="I584" s="324">
        <v>577</v>
      </c>
    </row>
    <row r="585" spans="1:9" s="285" customFormat="1" ht="9" customHeight="1">
      <c r="A585" s="291" t="s">
        <v>76</v>
      </c>
      <c r="B585" s="296">
        <f t="shared" si="46"/>
        <v>1505</v>
      </c>
      <c r="C585" s="296"/>
      <c r="D585" s="296">
        <f t="shared" si="47"/>
        <v>1505</v>
      </c>
      <c r="E585" s="325">
        <v>1499</v>
      </c>
      <c r="F585" s="325">
        <v>6</v>
      </c>
      <c r="G585" s="325">
        <v>0</v>
      </c>
      <c r="H585" s="325">
        <v>0</v>
      </c>
      <c r="I585" s="325">
        <v>0</v>
      </c>
    </row>
    <row r="586" spans="1:9" s="285" customFormat="1" ht="9" customHeight="1">
      <c r="A586" s="318"/>
      <c r="B586" s="321"/>
      <c r="C586" s="321"/>
      <c r="D586" s="321"/>
      <c r="E586" s="344"/>
      <c r="F586" s="344"/>
      <c r="G586" s="344"/>
      <c r="H586" s="344"/>
      <c r="I586" s="344"/>
    </row>
    <row r="587" spans="1:9" s="285" customFormat="1" ht="9" customHeight="1">
      <c r="A587" s="284">
        <v>2011</v>
      </c>
      <c r="B587" s="314"/>
      <c r="D587" s="314"/>
    </row>
    <row r="588" spans="1:9" s="285" customFormat="1" ht="9" customHeight="1">
      <c r="A588" s="288" t="s">
        <v>44</v>
      </c>
      <c r="B588" s="308">
        <f>SUM(B590:B621)</f>
        <v>249460</v>
      </c>
      <c r="C588" s="308"/>
      <c r="D588" s="308">
        <f t="shared" ref="D588:I588" si="48">SUM(D590:D621)</f>
        <v>167721</v>
      </c>
      <c r="E588" s="308">
        <f t="shared" si="48"/>
        <v>135103</v>
      </c>
      <c r="F588" s="308">
        <f t="shared" si="48"/>
        <v>11734</v>
      </c>
      <c r="G588" s="308">
        <f t="shared" si="48"/>
        <v>20884</v>
      </c>
      <c r="H588" s="308">
        <f t="shared" si="48"/>
        <v>10478</v>
      </c>
      <c r="I588" s="308">
        <f t="shared" si="48"/>
        <v>71261</v>
      </c>
    </row>
    <row r="589" spans="1:9" s="285" customFormat="1" ht="3" customHeight="1">
      <c r="A589" s="288"/>
      <c r="B589" s="308"/>
      <c r="C589" s="308"/>
      <c r="D589" s="308"/>
      <c r="E589" s="308"/>
      <c r="F589" s="308"/>
      <c r="G589" s="308"/>
      <c r="H589" s="308"/>
      <c r="I589" s="308"/>
    </row>
    <row r="590" spans="1:9" s="285" customFormat="1" ht="9" customHeight="1">
      <c r="A590" s="286" t="s">
        <v>45</v>
      </c>
      <c r="B590" s="295">
        <f t="shared" ref="B590:B621" si="49">SUM(D590,H590:I590)</f>
        <v>3130</v>
      </c>
      <c r="C590" s="295"/>
      <c r="D590" s="295">
        <f t="shared" ref="D590:D621" si="50">SUM(E590:G590)</f>
        <v>2737</v>
      </c>
      <c r="E590" s="324">
        <v>2732</v>
      </c>
      <c r="F590" s="324">
        <v>5</v>
      </c>
      <c r="G590" s="324">
        <v>0</v>
      </c>
      <c r="H590" s="324">
        <v>5</v>
      </c>
      <c r="I590" s="324">
        <v>388</v>
      </c>
    </row>
    <row r="591" spans="1:9" s="285" customFormat="1" ht="9" customHeight="1">
      <c r="A591" s="286" t="s">
        <v>46</v>
      </c>
      <c r="B591" s="295">
        <f t="shared" si="49"/>
        <v>18296</v>
      </c>
      <c r="C591" s="295"/>
      <c r="D591" s="295">
        <f t="shared" si="50"/>
        <v>14513</v>
      </c>
      <c r="E591" s="324">
        <v>6794</v>
      </c>
      <c r="F591" s="324">
        <v>6113</v>
      </c>
      <c r="G591" s="324">
        <v>1606</v>
      </c>
      <c r="H591" s="324">
        <v>40</v>
      </c>
      <c r="I591" s="324">
        <v>3743</v>
      </c>
    </row>
    <row r="592" spans="1:9" s="285" customFormat="1" ht="9" customHeight="1">
      <c r="A592" s="286" t="s">
        <v>47</v>
      </c>
      <c r="B592" s="295">
        <f t="shared" si="49"/>
        <v>1790</v>
      </c>
      <c r="C592" s="295"/>
      <c r="D592" s="295">
        <f t="shared" si="50"/>
        <v>1790</v>
      </c>
      <c r="E592" s="324">
        <v>1627</v>
      </c>
      <c r="F592" s="324">
        <v>4</v>
      </c>
      <c r="G592" s="324">
        <v>159</v>
      </c>
      <c r="H592" s="324">
        <v>0</v>
      </c>
      <c r="I592" s="324">
        <v>0</v>
      </c>
    </row>
    <row r="593" spans="1:9" s="285" customFormat="1" ht="9" customHeight="1">
      <c r="A593" s="291" t="s">
        <v>48</v>
      </c>
      <c r="B593" s="296">
        <f t="shared" si="49"/>
        <v>1310</v>
      </c>
      <c r="C593" s="296"/>
      <c r="D593" s="296">
        <f t="shared" si="50"/>
        <v>1309</v>
      </c>
      <c r="E593" s="325">
        <v>1306</v>
      </c>
      <c r="F593" s="325">
        <v>3</v>
      </c>
      <c r="G593" s="325">
        <v>0</v>
      </c>
      <c r="H593" s="325">
        <v>0</v>
      </c>
      <c r="I593" s="325">
        <v>1</v>
      </c>
    </row>
    <row r="594" spans="1:9" s="285" customFormat="1" ht="9" customHeight="1">
      <c r="A594" s="286" t="s">
        <v>49</v>
      </c>
      <c r="B594" s="295">
        <f t="shared" si="49"/>
        <v>8150</v>
      </c>
      <c r="C594" s="295"/>
      <c r="D594" s="295">
        <f t="shared" si="50"/>
        <v>7492</v>
      </c>
      <c r="E594" s="324">
        <v>7123</v>
      </c>
      <c r="F594" s="324">
        <v>59</v>
      </c>
      <c r="G594" s="324">
        <v>310</v>
      </c>
      <c r="H594" s="324">
        <v>3</v>
      </c>
      <c r="I594" s="324">
        <v>655</v>
      </c>
    </row>
    <row r="595" spans="1:9" s="285" customFormat="1" ht="9" customHeight="1">
      <c r="A595" s="286" t="s">
        <v>50</v>
      </c>
      <c r="B595" s="295">
        <f t="shared" si="49"/>
        <v>1969</v>
      </c>
      <c r="C595" s="295"/>
      <c r="D595" s="295">
        <f t="shared" si="50"/>
        <v>535</v>
      </c>
      <c r="E595" s="324">
        <v>351</v>
      </c>
      <c r="F595" s="324">
        <v>183</v>
      </c>
      <c r="G595" s="324">
        <v>1</v>
      </c>
      <c r="H595" s="324">
        <v>20</v>
      </c>
      <c r="I595" s="324">
        <v>1414</v>
      </c>
    </row>
    <row r="596" spans="1:9" s="285" customFormat="1" ht="9" customHeight="1">
      <c r="A596" s="286" t="s">
        <v>51</v>
      </c>
      <c r="B596" s="295">
        <f t="shared" si="49"/>
        <v>2306</v>
      </c>
      <c r="C596" s="295"/>
      <c r="D596" s="295">
        <f t="shared" si="50"/>
        <v>1836</v>
      </c>
      <c r="E596" s="324">
        <v>1818</v>
      </c>
      <c r="F596" s="324">
        <v>18</v>
      </c>
      <c r="G596" s="324">
        <v>0</v>
      </c>
      <c r="H596" s="324">
        <v>0</v>
      </c>
      <c r="I596" s="324">
        <v>470</v>
      </c>
    </row>
    <row r="597" spans="1:9" s="285" customFormat="1" ht="9" customHeight="1">
      <c r="A597" s="291" t="s">
        <v>52</v>
      </c>
      <c r="B597" s="296">
        <f t="shared" si="49"/>
        <v>11752</v>
      </c>
      <c r="C597" s="296"/>
      <c r="D597" s="296">
        <f t="shared" si="50"/>
        <v>3100</v>
      </c>
      <c r="E597" s="325">
        <v>1083</v>
      </c>
      <c r="F597" s="325">
        <v>31</v>
      </c>
      <c r="G597" s="325">
        <v>1986</v>
      </c>
      <c r="H597" s="325">
        <v>35</v>
      </c>
      <c r="I597" s="325">
        <v>8617</v>
      </c>
    </row>
    <row r="598" spans="1:9" s="285" customFormat="1" ht="9" customHeight="1">
      <c r="A598" s="286" t="s">
        <v>53</v>
      </c>
      <c r="B598" s="295">
        <f t="shared" si="49"/>
        <v>30480</v>
      </c>
      <c r="C598" s="295"/>
      <c r="D598" s="295">
        <f t="shared" si="50"/>
        <v>17661</v>
      </c>
      <c r="E598" s="324">
        <v>17494</v>
      </c>
      <c r="F598" s="324">
        <v>159</v>
      </c>
      <c r="G598" s="324">
        <v>8</v>
      </c>
      <c r="H598" s="324">
        <v>841</v>
      </c>
      <c r="I598" s="324">
        <v>11978</v>
      </c>
    </row>
    <row r="599" spans="1:9" s="285" customFormat="1" ht="9" customHeight="1">
      <c r="A599" s="286" t="s">
        <v>54</v>
      </c>
      <c r="B599" s="295">
        <f t="shared" si="49"/>
        <v>2669</v>
      </c>
      <c r="C599" s="295"/>
      <c r="D599" s="295">
        <f t="shared" si="50"/>
        <v>1458</v>
      </c>
      <c r="E599" s="324">
        <v>1457</v>
      </c>
      <c r="F599" s="324">
        <v>1</v>
      </c>
      <c r="G599" s="324">
        <v>0</v>
      </c>
      <c r="H599" s="324">
        <v>2</v>
      </c>
      <c r="I599" s="324">
        <v>1209</v>
      </c>
    </row>
    <row r="600" spans="1:9" s="285" customFormat="1" ht="9" customHeight="1">
      <c r="A600" s="286" t="s">
        <v>55</v>
      </c>
      <c r="B600" s="295">
        <f t="shared" si="49"/>
        <v>16204</v>
      </c>
      <c r="C600" s="295"/>
      <c r="D600" s="295">
        <f t="shared" si="50"/>
        <v>5748</v>
      </c>
      <c r="E600" s="324">
        <v>5736</v>
      </c>
      <c r="F600" s="324">
        <v>12</v>
      </c>
      <c r="G600" s="324">
        <v>0</v>
      </c>
      <c r="H600" s="324">
        <v>1262</v>
      </c>
      <c r="I600" s="324">
        <v>9194</v>
      </c>
    </row>
    <row r="601" spans="1:9" s="285" customFormat="1" ht="9" customHeight="1">
      <c r="A601" s="291" t="s">
        <v>56</v>
      </c>
      <c r="B601" s="296">
        <f t="shared" si="49"/>
        <v>7986</v>
      </c>
      <c r="C601" s="296"/>
      <c r="D601" s="296">
        <f t="shared" si="50"/>
        <v>4538</v>
      </c>
      <c r="E601" s="325">
        <v>4297</v>
      </c>
      <c r="F601" s="325">
        <v>109</v>
      </c>
      <c r="G601" s="325">
        <v>132</v>
      </c>
      <c r="H601" s="325">
        <v>1051</v>
      </c>
      <c r="I601" s="325">
        <v>2397</v>
      </c>
    </row>
    <row r="602" spans="1:9" s="285" customFormat="1" ht="9" customHeight="1">
      <c r="A602" s="286" t="s">
        <v>57</v>
      </c>
      <c r="B602" s="295">
        <f t="shared" si="49"/>
        <v>1636</v>
      </c>
      <c r="C602" s="295"/>
      <c r="D602" s="295">
        <f t="shared" si="50"/>
        <v>1636</v>
      </c>
      <c r="E602" s="324">
        <v>1621</v>
      </c>
      <c r="F602" s="324">
        <v>13</v>
      </c>
      <c r="G602" s="324">
        <v>2</v>
      </c>
      <c r="H602" s="324">
        <v>0</v>
      </c>
      <c r="I602" s="324">
        <v>0</v>
      </c>
    </row>
    <row r="603" spans="1:9" s="285" customFormat="1" ht="9" customHeight="1">
      <c r="A603" s="286" t="s">
        <v>58</v>
      </c>
      <c r="B603" s="295">
        <f t="shared" si="49"/>
        <v>25666</v>
      </c>
      <c r="C603" s="295"/>
      <c r="D603" s="295">
        <f t="shared" si="50"/>
        <v>24868</v>
      </c>
      <c r="E603" s="324">
        <v>24393</v>
      </c>
      <c r="F603" s="324">
        <v>460</v>
      </c>
      <c r="G603" s="324">
        <v>15</v>
      </c>
      <c r="H603" s="324">
        <v>423</v>
      </c>
      <c r="I603" s="324">
        <v>375</v>
      </c>
    </row>
    <row r="604" spans="1:9" s="285" customFormat="1" ht="9" customHeight="1">
      <c r="A604" s="286" t="s">
        <v>59</v>
      </c>
      <c r="B604" s="295">
        <f t="shared" si="49"/>
        <v>14265</v>
      </c>
      <c r="C604" s="295"/>
      <c r="D604" s="295">
        <f t="shared" si="50"/>
        <v>12733</v>
      </c>
      <c r="E604" s="324">
        <v>4740</v>
      </c>
      <c r="F604" s="324">
        <v>6</v>
      </c>
      <c r="G604" s="324">
        <v>7987</v>
      </c>
      <c r="H604" s="324">
        <v>801</v>
      </c>
      <c r="I604" s="324">
        <v>731</v>
      </c>
    </row>
    <row r="605" spans="1:9" s="285" customFormat="1" ht="9" customHeight="1">
      <c r="A605" s="291" t="s">
        <v>60</v>
      </c>
      <c r="B605" s="296">
        <f t="shared" si="49"/>
        <v>6003</v>
      </c>
      <c r="C605" s="296"/>
      <c r="D605" s="296">
        <f t="shared" si="50"/>
        <v>4592</v>
      </c>
      <c r="E605" s="325">
        <v>4469</v>
      </c>
      <c r="F605" s="325">
        <v>121</v>
      </c>
      <c r="G605" s="325">
        <v>2</v>
      </c>
      <c r="H605" s="325">
        <v>39</v>
      </c>
      <c r="I605" s="325">
        <v>1372</v>
      </c>
    </row>
    <row r="606" spans="1:9" s="285" customFormat="1" ht="9" customHeight="1">
      <c r="A606" s="286" t="s">
        <v>61</v>
      </c>
      <c r="B606" s="295">
        <f t="shared" si="49"/>
        <v>5306</v>
      </c>
      <c r="C606" s="295"/>
      <c r="D606" s="295">
        <f t="shared" si="50"/>
        <v>5306</v>
      </c>
      <c r="E606" s="324">
        <v>76</v>
      </c>
      <c r="F606" s="324">
        <v>3</v>
      </c>
      <c r="G606" s="324">
        <v>5227</v>
      </c>
      <c r="H606" s="324">
        <v>0</v>
      </c>
      <c r="I606" s="324">
        <v>0</v>
      </c>
    </row>
    <row r="607" spans="1:9" s="285" customFormat="1" ht="9" customHeight="1">
      <c r="A607" s="286" t="s">
        <v>62</v>
      </c>
      <c r="B607" s="295">
        <f t="shared" si="49"/>
        <v>2380</v>
      </c>
      <c r="C607" s="295"/>
      <c r="D607" s="295">
        <f t="shared" si="50"/>
        <v>1820</v>
      </c>
      <c r="E607" s="324">
        <v>1290</v>
      </c>
      <c r="F607" s="324">
        <v>530</v>
      </c>
      <c r="G607" s="324">
        <v>0</v>
      </c>
      <c r="H607" s="324">
        <v>26</v>
      </c>
      <c r="I607" s="324">
        <v>534</v>
      </c>
    </row>
    <row r="608" spans="1:9" s="285" customFormat="1" ht="9" customHeight="1">
      <c r="A608" s="286" t="s">
        <v>63</v>
      </c>
      <c r="B608" s="295">
        <f t="shared" si="49"/>
        <v>17921</v>
      </c>
      <c r="C608" s="295"/>
      <c r="D608" s="295">
        <f t="shared" si="50"/>
        <v>0</v>
      </c>
      <c r="E608" s="324">
        <v>0</v>
      </c>
      <c r="F608" s="324">
        <v>0</v>
      </c>
      <c r="G608" s="324">
        <v>0</v>
      </c>
      <c r="H608" s="324">
        <v>0</v>
      </c>
      <c r="I608" s="324">
        <v>17921</v>
      </c>
    </row>
    <row r="609" spans="1:9" s="285" customFormat="1" ht="9" customHeight="1">
      <c r="A609" s="291" t="s">
        <v>64</v>
      </c>
      <c r="B609" s="296">
        <f t="shared" si="49"/>
        <v>4406</v>
      </c>
      <c r="C609" s="296"/>
      <c r="D609" s="296">
        <f t="shared" si="50"/>
        <v>4406</v>
      </c>
      <c r="E609" s="325">
        <v>2425</v>
      </c>
      <c r="F609" s="325">
        <v>1981</v>
      </c>
      <c r="G609" s="325">
        <v>0</v>
      </c>
      <c r="H609" s="325">
        <v>0</v>
      </c>
      <c r="I609" s="325">
        <v>0</v>
      </c>
    </row>
    <row r="610" spans="1:9" s="285" customFormat="1" ht="9" customHeight="1">
      <c r="A610" s="286" t="s">
        <v>65</v>
      </c>
      <c r="B610" s="295">
        <f t="shared" si="49"/>
        <v>5905</v>
      </c>
      <c r="C610" s="295"/>
      <c r="D610" s="295">
        <f t="shared" si="50"/>
        <v>4385</v>
      </c>
      <c r="E610" s="324">
        <v>4366</v>
      </c>
      <c r="F610" s="324">
        <v>19</v>
      </c>
      <c r="G610" s="324">
        <v>0</v>
      </c>
      <c r="H610" s="324">
        <v>685</v>
      </c>
      <c r="I610" s="324">
        <v>835</v>
      </c>
    </row>
    <row r="611" spans="1:9" s="285" customFormat="1" ht="9" customHeight="1">
      <c r="A611" s="286" t="s">
        <v>66</v>
      </c>
      <c r="B611" s="295">
        <f t="shared" si="49"/>
        <v>7496</v>
      </c>
      <c r="C611" s="295"/>
      <c r="D611" s="295">
        <f t="shared" si="50"/>
        <v>7496</v>
      </c>
      <c r="E611" s="324">
        <v>7496</v>
      </c>
      <c r="F611" s="324">
        <v>0</v>
      </c>
      <c r="G611" s="324">
        <v>0</v>
      </c>
      <c r="H611" s="324">
        <v>0</v>
      </c>
      <c r="I611" s="324">
        <v>0</v>
      </c>
    </row>
    <row r="612" spans="1:9" s="285" customFormat="1" ht="9" customHeight="1">
      <c r="A612" s="286" t="s">
        <v>67</v>
      </c>
      <c r="B612" s="295">
        <f t="shared" si="49"/>
        <v>5401</v>
      </c>
      <c r="C612" s="295"/>
      <c r="D612" s="295">
        <f t="shared" si="50"/>
        <v>2638</v>
      </c>
      <c r="E612" s="324">
        <v>2630</v>
      </c>
      <c r="F612" s="324">
        <v>4</v>
      </c>
      <c r="G612" s="324">
        <v>4</v>
      </c>
      <c r="H612" s="324">
        <v>228</v>
      </c>
      <c r="I612" s="324">
        <v>2535</v>
      </c>
    </row>
    <row r="613" spans="1:9" s="285" customFormat="1" ht="9" customHeight="1">
      <c r="A613" s="291" t="s">
        <v>68</v>
      </c>
      <c r="B613" s="296">
        <f t="shared" si="49"/>
        <v>5032</v>
      </c>
      <c r="C613" s="296"/>
      <c r="D613" s="296">
        <f t="shared" si="50"/>
        <v>4372</v>
      </c>
      <c r="E613" s="325">
        <v>4372</v>
      </c>
      <c r="F613" s="325">
        <v>0</v>
      </c>
      <c r="G613" s="325">
        <v>0</v>
      </c>
      <c r="H613" s="325">
        <v>5</v>
      </c>
      <c r="I613" s="325">
        <v>655</v>
      </c>
    </row>
    <row r="614" spans="1:9" s="285" customFormat="1" ht="9" customHeight="1">
      <c r="A614" s="286" t="s">
        <v>69</v>
      </c>
      <c r="B614" s="295">
        <f t="shared" si="49"/>
        <v>6308</v>
      </c>
      <c r="C614" s="295"/>
      <c r="D614" s="295">
        <f t="shared" si="50"/>
        <v>5467</v>
      </c>
      <c r="E614" s="324">
        <v>5210</v>
      </c>
      <c r="F614" s="324">
        <v>256</v>
      </c>
      <c r="G614" s="324">
        <v>1</v>
      </c>
      <c r="H614" s="324">
        <v>9</v>
      </c>
      <c r="I614" s="324">
        <v>832</v>
      </c>
    </row>
    <row r="615" spans="1:9" s="285" customFormat="1" ht="9" customHeight="1">
      <c r="A615" s="286" t="s">
        <v>70</v>
      </c>
      <c r="B615" s="295">
        <f t="shared" si="49"/>
        <v>9697</v>
      </c>
      <c r="C615" s="295"/>
      <c r="D615" s="295">
        <f t="shared" si="50"/>
        <v>8256</v>
      </c>
      <c r="E615" s="324">
        <v>8207</v>
      </c>
      <c r="F615" s="324">
        <v>49</v>
      </c>
      <c r="G615" s="324">
        <v>0</v>
      </c>
      <c r="H615" s="324">
        <v>11</v>
      </c>
      <c r="I615" s="324">
        <v>1430</v>
      </c>
    </row>
    <row r="616" spans="1:9" s="285" customFormat="1" ht="9" customHeight="1">
      <c r="A616" s="286" t="s">
        <v>71</v>
      </c>
      <c r="B616" s="295">
        <f t="shared" si="49"/>
        <v>6447</v>
      </c>
      <c r="C616" s="295"/>
      <c r="D616" s="295">
        <f t="shared" si="50"/>
        <v>6447</v>
      </c>
      <c r="E616" s="324">
        <v>5578</v>
      </c>
      <c r="F616" s="324">
        <v>869</v>
      </c>
      <c r="G616" s="324">
        <v>0</v>
      </c>
      <c r="H616" s="324">
        <v>0</v>
      </c>
      <c r="I616" s="324">
        <v>0</v>
      </c>
    </row>
    <row r="617" spans="1:9" s="285" customFormat="1" ht="9" customHeight="1">
      <c r="A617" s="291" t="s">
        <v>72</v>
      </c>
      <c r="B617" s="296">
        <f t="shared" si="49"/>
        <v>6417</v>
      </c>
      <c r="C617" s="296"/>
      <c r="D617" s="296">
        <f t="shared" si="50"/>
        <v>4387</v>
      </c>
      <c r="E617" s="325">
        <v>2344</v>
      </c>
      <c r="F617" s="325">
        <v>2</v>
      </c>
      <c r="G617" s="325">
        <v>2041</v>
      </c>
      <c r="H617" s="325">
        <v>101</v>
      </c>
      <c r="I617" s="325">
        <v>1929</v>
      </c>
    </row>
    <row r="618" spans="1:9" s="285" customFormat="1" ht="9" customHeight="1">
      <c r="A618" s="286" t="s">
        <v>73</v>
      </c>
      <c r="B618" s="295">
        <f t="shared" si="49"/>
        <v>1408</v>
      </c>
      <c r="C618" s="295"/>
      <c r="D618" s="295">
        <f t="shared" si="50"/>
        <v>491</v>
      </c>
      <c r="E618" s="324">
        <v>450</v>
      </c>
      <c r="F618" s="324">
        <v>5</v>
      </c>
      <c r="G618" s="324">
        <v>36</v>
      </c>
      <c r="H618" s="324">
        <v>891</v>
      </c>
      <c r="I618" s="324">
        <v>26</v>
      </c>
    </row>
    <row r="619" spans="1:9" s="285" customFormat="1" ht="9" customHeight="1">
      <c r="A619" s="286" t="s">
        <v>74</v>
      </c>
      <c r="B619" s="295">
        <f t="shared" si="49"/>
        <v>6994</v>
      </c>
      <c r="C619" s="295"/>
      <c r="D619" s="295">
        <f t="shared" si="50"/>
        <v>1820</v>
      </c>
      <c r="E619" s="324">
        <v>325</v>
      </c>
      <c r="F619" s="324">
        <v>671</v>
      </c>
      <c r="G619" s="324">
        <v>824</v>
      </c>
      <c r="H619" s="324">
        <v>3871</v>
      </c>
      <c r="I619" s="324">
        <v>1303</v>
      </c>
    </row>
    <row r="620" spans="1:9" s="285" customFormat="1" ht="9" customHeight="1">
      <c r="A620" s="286" t="s">
        <v>75</v>
      </c>
      <c r="B620" s="295">
        <f t="shared" si="49"/>
        <v>3259</v>
      </c>
      <c r="C620" s="295"/>
      <c r="D620" s="295">
        <f t="shared" si="50"/>
        <v>2417</v>
      </c>
      <c r="E620" s="324">
        <v>1831</v>
      </c>
      <c r="F620" s="324">
        <v>43</v>
      </c>
      <c r="G620" s="324">
        <v>543</v>
      </c>
      <c r="H620" s="324">
        <v>129</v>
      </c>
      <c r="I620" s="324">
        <v>713</v>
      </c>
    </row>
    <row r="621" spans="1:9" s="285" customFormat="1" ht="9" customHeight="1">
      <c r="A621" s="291" t="s">
        <v>76</v>
      </c>
      <c r="B621" s="296">
        <f t="shared" si="49"/>
        <v>1471</v>
      </c>
      <c r="C621" s="296"/>
      <c r="D621" s="296">
        <f t="shared" si="50"/>
        <v>1467</v>
      </c>
      <c r="E621" s="325">
        <v>1462</v>
      </c>
      <c r="F621" s="325">
        <v>5</v>
      </c>
      <c r="G621" s="325">
        <v>0</v>
      </c>
      <c r="H621" s="325">
        <v>0</v>
      </c>
      <c r="I621" s="325">
        <v>4</v>
      </c>
    </row>
    <row r="622" spans="1:9" s="285" customFormat="1" ht="9" customHeight="1">
      <c r="A622" s="318"/>
      <c r="B622" s="321"/>
      <c r="C622" s="321"/>
      <c r="D622" s="321"/>
      <c r="E622" s="344"/>
      <c r="F622" s="344"/>
      <c r="G622" s="344"/>
      <c r="H622" s="344"/>
      <c r="I622" s="344"/>
    </row>
    <row r="623" spans="1:9" s="285" customFormat="1" ht="9" customHeight="1">
      <c r="A623" s="284">
        <v>2012</v>
      </c>
      <c r="B623" s="314"/>
      <c r="D623" s="314"/>
    </row>
    <row r="624" spans="1:9" s="285" customFormat="1" ht="9" customHeight="1">
      <c r="A624" s="288" t="s">
        <v>44</v>
      </c>
      <c r="B624" s="308">
        <f>SUM(B626:B657)</f>
        <v>260259</v>
      </c>
      <c r="C624" s="308"/>
      <c r="D624" s="308">
        <f t="shared" ref="D624:I624" si="51">SUM(D626:D657)</f>
        <v>178736</v>
      </c>
      <c r="E624" s="308">
        <f t="shared" si="51"/>
        <v>142375</v>
      </c>
      <c r="F624" s="308">
        <f t="shared" si="51"/>
        <v>19944</v>
      </c>
      <c r="G624" s="308">
        <f t="shared" si="51"/>
        <v>16417</v>
      </c>
      <c r="H624" s="308">
        <f t="shared" si="51"/>
        <v>8895</v>
      </c>
      <c r="I624" s="308">
        <f t="shared" si="51"/>
        <v>72628</v>
      </c>
    </row>
    <row r="625" spans="1:9" s="285" customFormat="1" ht="3" customHeight="1">
      <c r="A625" s="288"/>
      <c r="B625" s="308"/>
      <c r="C625" s="308"/>
      <c r="D625" s="308"/>
      <c r="E625" s="308"/>
      <c r="F625" s="308"/>
      <c r="G625" s="308"/>
      <c r="H625" s="308"/>
      <c r="I625" s="308"/>
    </row>
    <row r="626" spans="1:9" s="285" customFormat="1" ht="9" customHeight="1">
      <c r="A626" s="286" t="s">
        <v>45</v>
      </c>
      <c r="B626" s="295">
        <f t="shared" ref="B626:B657" si="52">SUM(D626,H626:I626)</f>
        <v>2610</v>
      </c>
      <c r="C626" s="295"/>
      <c r="D626" s="295">
        <f t="shared" ref="D626:D657" si="53">SUM(E626:G626)</f>
        <v>2608</v>
      </c>
      <c r="E626" s="324">
        <v>2608</v>
      </c>
      <c r="F626" s="324">
        <v>0</v>
      </c>
      <c r="G626" s="324">
        <v>0</v>
      </c>
      <c r="H626" s="324">
        <v>1</v>
      </c>
      <c r="I626" s="324">
        <v>1</v>
      </c>
    </row>
    <row r="627" spans="1:9" s="285" customFormat="1" ht="9" customHeight="1">
      <c r="A627" s="286" t="s">
        <v>46</v>
      </c>
      <c r="B627" s="295">
        <f t="shared" si="52"/>
        <v>15879</v>
      </c>
      <c r="C627" s="295"/>
      <c r="D627" s="295">
        <f t="shared" si="53"/>
        <v>5604</v>
      </c>
      <c r="E627" s="324">
        <v>1263</v>
      </c>
      <c r="F627" s="324">
        <v>4108</v>
      </c>
      <c r="G627" s="324">
        <v>233</v>
      </c>
      <c r="H627" s="324">
        <v>278</v>
      </c>
      <c r="I627" s="324">
        <v>9997</v>
      </c>
    </row>
    <row r="628" spans="1:9" s="285" customFormat="1" ht="9" customHeight="1">
      <c r="A628" s="286" t="s">
        <v>47</v>
      </c>
      <c r="B628" s="295">
        <f t="shared" si="52"/>
        <v>1586</v>
      </c>
      <c r="C628" s="295"/>
      <c r="D628" s="295">
        <f t="shared" si="53"/>
        <v>1586</v>
      </c>
      <c r="E628" s="324">
        <v>1363</v>
      </c>
      <c r="F628" s="324">
        <v>14</v>
      </c>
      <c r="G628" s="324">
        <v>209</v>
      </c>
      <c r="H628" s="324">
        <v>0</v>
      </c>
      <c r="I628" s="324">
        <v>0</v>
      </c>
    </row>
    <row r="629" spans="1:9" s="285" customFormat="1" ht="9" customHeight="1">
      <c r="A629" s="291" t="s">
        <v>48</v>
      </c>
      <c r="B629" s="296">
        <f t="shared" si="52"/>
        <v>1540</v>
      </c>
      <c r="C629" s="296"/>
      <c r="D629" s="296">
        <f t="shared" si="53"/>
        <v>1539</v>
      </c>
      <c r="E629" s="325">
        <v>1534</v>
      </c>
      <c r="F629" s="325">
        <v>5</v>
      </c>
      <c r="G629" s="325">
        <v>0</v>
      </c>
      <c r="H629" s="325">
        <v>1</v>
      </c>
      <c r="I629" s="325">
        <v>0</v>
      </c>
    </row>
    <row r="630" spans="1:9" s="285" customFormat="1" ht="9" customHeight="1">
      <c r="A630" s="286" t="s">
        <v>49</v>
      </c>
      <c r="B630" s="295">
        <f t="shared" si="52"/>
        <v>8652</v>
      </c>
      <c r="C630" s="295"/>
      <c r="D630" s="295">
        <f t="shared" si="53"/>
        <v>8067</v>
      </c>
      <c r="E630" s="324">
        <v>7572</v>
      </c>
      <c r="F630" s="324">
        <v>25</v>
      </c>
      <c r="G630" s="324">
        <v>470</v>
      </c>
      <c r="H630" s="324">
        <v>1</v>
      </c>
      <c r="I630" s="324">
        <v>584</v>
      </c>
    </row>
    <row r="631" spans="1:9" s="285" customFormat="1" ht="9" customHeight="1">
      <c r="A631" s="286" t="s">
        <v>50</v>
      </c>
      <c r="B631" s="295">
        <f t="shared" si="52"/>
        <v>1560</v>
      </c>
      <c r="C631" s="295"/>
      <c r="D631" s="295">
        <f t="shared" si="53"/>
        <v>587</v>
      </c>
      <c r="E631" s="324">
        <v>276</v>
      </c>
      <c r="F631" s="324">
        <v>311</v>
      </c>
      <c r="G631" s="324">
        <v>0</v>
      </c>
      <c r="H631" s="324">
        <v>77</v>
      </c>
      <c r="I631" s="324">
        <v>896</v>
      </c>
    </row>
    <row r="632" spans="1:9" s="285" customFormat="1" ht="9" customHeight="1">
      <c r="A632" s="286" t="s">
        <v>51</v>
      </c>
      <c r="B632" s="295">
        <f t="shared" si="52"/>
        <v>2097</v>
      </c>
      <c r="C632" s="295"/>
      <c r="D632" s="295">
        <f t="shared" si="53"/>
        <v>2094</v>
      </c>
      <c r="E632" s="324">
        <v>2090</v>
      </c>
      <c r="F632" s="324">
        <v>4</v>
      </c>
      <c r="G632" s="324">
        <v>0</v>
      </c>
      <c r="H632" s="324">
        <v>0</v>
      </c>
      <c r="I632" s="324">
        <v>3</v>
      </c>
    </row>
    <row r="633" spans="1:9" s="285" customFormat="1" ht="9" customHeight="1">
      <c r="A633" s="291" t="s">
        <v>52</v>
      </c>
      <c r="B633" s="296">
        <f t="shared" si="52"/>
        <v>11647</v>
      </c>
      <c r="C633" s="296"/>
      <c r="D633" s="296">
        <f t="shared" si="53"/>
        <v>3024</v>
      </c>
      <c r="E633" s="325">
        <v>1036</v>
      </c>
      <c r="F633" s="325">
        <v>34</v>
      </c>
      <c r="G633" s="325">
        <v>1954</v>
      </c>
      <c r="H633" s="325">
        <v>16</v>
      </c>
      <c r="I633" s="325">
        <v>8607</v>
      </c>
    </row>
    <row r="634" spans="1:9" s="285" customFormat="1" ht="9" customHeight="1">
      <c r="A634" s="286" t="s">
        <v>53</v>
      </c>
      <c r="B634" s="295">
        <f t="shared" si="52"/>
        <v>27309</v>
      </c>
      <c r="C634" s="295"/>
      <c r="D634" s="295">
        <f t="shared" si="53"/>
        <v>16482</v>
      </c>
      <c r="E634" s="324">
        <v>16270</v>
      </c>
      <c r="F634" s="324">
        <v>185</v>
      </c>
      <c r="G634" s="324">
        <v>27</v>
      </c>
      <c r="H634" s="324">
        <v>299</v>
      </c>
      <c r="I634" s="324">
        <v>10528</v>
      </c>
    </row>
    <row r="635" spans="1:9" s="285" customFormat="1" ht="9" customHeight="1">
      <c r="A635" s="286" t="s">
        <v>54</v>
      </c>
      <c r="B635" s="295">
        <f t="shared" si="52"/>
        <v>2820</v>
      </c>
      <c r="C635" s="295"/>
      <c r="D635" s="295">
        <f t="shared" si="53"/>
        <v>2818</v>
      </c>
      <c r="E635" s="324">
        <v>2808</v>
      </c>
      <c r="F635" s="324">
        <v>10</v>
      </c>
      <c r="G635" s="324">
        <v>0</v>
      </c>
      <c r="H635" s="324">
        <v>0</v>
      </c>
      <c r="I635" s="324">
        <v>2</v>
      </c>
    </row>
    <row r="636" spans="1:9" s="285" customFormat="1" ht="9" customHeight="1">
      <c r="A636" s="286" t="s">
        <v>55</v>
      </c>
      <c r="B636" s="295">
        <f t="shared" si="52"/>
        <v>16599</v>
      </c>
      <c r="C636" s="295"/>
      <c r="D636" s="295">
        <f t="shared" si="53"/>
        <v>7032</v>
      </c>
      <c r="E636" s="324">
        <v>7013</v>
      </c>
      <c r="F636" s="324">
        <v>13</v>
      </c>
      <c r="G636" s="324">
        <v>6</v>
      </c>
      <c r="H636" s="324">
        <v>1659</v>
      </c>
      <c r="I636" s="324">
        <v>7908</v>
      </c>
    </row>
    <row r="637" spans="1:9" s="285" customFormat="1" ht="9" customHeight="1">
      <c r="A637" s="291" t="s">
        <v>56</v>
      </c>
      <c r="B637" s="296">
        <f t="shared" si="52"/>
        <v>9228</v>
      </c>
      <c r="C637" s="296"/>
      <c r="D637" s="296">
        <f t="shared" si="53"/>
        <v>4569</v>
      </c>
      <c r="E637" s="325">
        <v>4198</v>
      </c>
      <c r="F637" s="325">
        <v>347</v>
      </c>
      <c r="G637" s="325">
        <v>24</v>
      </c>
      <c r="H637" s="325">
        <v>202</v>
      </c>
      <c r="I637" s="325">
        <v>4457</v>
      </c>
    </row>
    <row r="638" spans="1:9" s="285" customFormat="1" ht="9" customHeight="1">
      <c r="A638" s="286" t="s">
        <v>57</v>
      </c>
      <c r="B638" s="295">
        <f t="shared" si="52"/>
        <v>1893</v>
      </c>
      <c r="C638" s="295"/>
      <c r="D638" s="295">
        <f t="shared" si="53"/>
        <v>1892</v>
      </c>
      <c r="E638" s="324">
        <v>1885</v>
      </c>
      <c r="F638" s="324">
        <v>7</v>
      </c>
      <c r="G638" s="324">
        <v>0</v>
      </c>
      <c r="H638" s="324">
        <v>0</v>
      </c>
      <c r="I638" s="324">
        <v>1</v>
      </c>
    </row>
    <row r="639" spans="1:9" s="285" customFormat="1" ht="9" customHeight="1">
      <c r="A639" s="286" t="s">
        <v>58</v>
      </c>
      <c r="B639" s="295">
        <f t="shared" si="52"/>
        <v>27696</v>
      </c>
      <c r="C639" s="295"/>
      <c r="D639" s="295">
        <f t="shared" si="53"/>
        <v>26935</v>
      </c>
      <c r="E639" s="324">
        <v>26910</v>
      </c>
      <c r="F639" s="324">
        <v>18</v>
      </c>
      <c r="G639" s="324">
        <v>7</v>
      </c>
      <c r="H639" s="324">
        <v>383</v>
      </c>
      <c r="I639" s="324">
        <v>378</v>
      </c>
    </row>
    <row r="640" spans="1:9" s="285" customFormat="1" ht="9" customHeight="1">
      <c r="A640" s="286" t="s">
        <v>59</v>
      </c>
      <c r="B640" s="295">
        <f t="shared" si="52"/>
        <v>14593</v>
      </c>
      <c r="C640" s="295"/>
      <c r="D640" s="295">
        <f t="shared" si="53"/>
        <v>13658</v>
      </c>
      <c r="E640" s="324">
        <v>7865</v>
      </c>
      <c r="F640" s="324">
        <v>3</v>
      </c>
      <c r="G640" s="324">
        <v>5790</v>
      </c>
      <c r="H640" s="324">
        <v>812</v>
      </c>
      <c r="I640" s="324">
        <v>123</v>
      </c>
    </row>
    <row r="641" spans="1:9" s="285" customFormat="1" ht="9" customHeight="1">
      <c r="A641" s="291" t="s">
        <v>60</v>
      </c>
      <c r="B641" s="296">
        <f t="shared" si="52"/>
        <v>20329</v>
      </c>
      <c r="C641" s="296"/>
      <c r="D641" s="296">
        <f t="shared" si="53"/>
        <v>18758</v>
      </c>
      <c r="E641" s="325">
        <v>4927</v>
      </c>
      <c r="F641" s="325">
        <v>13814</v>
      </c>
      <c r="G641" s="325">
        <v>17</v>
      </c>
      <c r="H641" s="325">
        <v>52</v>
      </c>
      <c r="I641" s="325">
        <v>1519</v>
      </c>
    </row>
    <row r="642" spans="1:9" s="285" customFormat="1" ht="9" customHeight="1">
      <c r="A642" s="286" t="s">
        <v>61</v>
      </c>
      <c r="B642" s="295">
        <f t="shared" si="52"/>
        <v>5917</v>
      </c>
      <c r="C642" s="295"/>
      <c r="D642" s="295">
        <f t="shared" si="53"/>
        <v>5912</v>
      </c>
      <c r="E642" s="324">
        <v>80</v>
      </c>
      <c r="F642" s="324">
        <v>1</v>
      </c>
      <c r="G642" s="324">
        <v>5831</v>
      </c>
      <c r="H642" s="324">
        <v>0</v>
      </c>
      <c r="I642" s="324">
        <v>5</v>
      </c>
    </row>
    <row r="643" spans="1:9" s="285" customFormat="1" ht="9" customHeight="1">
      <c r="A643" s="286" t="s">
        <v>62</v>
      </c>
      <c r="B643" s="295">
        <f t="shared" si="52"/>
        <v>2530</v>
      </c>
      <c r="C643" s="295"/>
      <c r="D643" s="295">
        <f t="shared" si="53"/>
        <v>1603</v>
      </c>
      <c r="E643" s="324">
        <v>1578</v>
      </c>
      <c r="F643" s="324">
        <v>25</v>
      </c>
      <c r="G643" s="324">
        <v>0</v>
      </c>
      <c r="H643" s="324">
        <v>35</v>
      </c>
      <c r="I643" s="324">
        <v>892</v>
      </c>
    </row>
    <row r="644" spans="1:9" s="285" customFormat="1" ht="9" customHeight="1">
      <c r="A644" s="286" t="s">
        <v>63</v>
      </c>
      <c r="B644" s="295">
        <f t="shared" si="52"/>
        <v>16968</v>
      </c>
      <c r="C644" s="295"/>
      <c r="D644" s="295">
        <f t="shared" si="53"/>
        <v>0</v>
      </c>
      <c r="E644" s="324">
        <v>0</v>
      </c>
      <c r="F644" s="324">
        <v>0</v>
      </c>
      <c r="G644" s="324">
        <v>0</v>
      </c>
      <c r="H644" s="324">
        <v>0</v>
      </c>
      <c r="I644" s="324">
        <v>16968</v>
      </c>
    </row>
    <row r="645" spans="1:9" s="285" customFormat="1" ht="9" customHeight="1">
      <c r="A645" s="291" t="s">
        <v>64</v>
      </c>
      <c r="B645" s="296">
        <f t="shared" si="52"/>
        <v>2735</v>
      </c>
      <c r="C645" s="296"/>
      <c r="D645" s="296">
        <f t="shared" si="53"/>
        <v>2735</v>
      </c>
      <c r="E645" s="325">
        <v>2310</v>
      </c>
      <c r="F645" s="325">
        <v>424</v>
      </c>
      <c r="G645" s="325">
        <v>1</v>
      </c>
      <c r="H645" s="325">
        <v>0</v>
      </c>
      <c r="I645" s="325">
        <v>0</v>
      </c>
    </row>
    <row r="646" spans="1:9" s="285" customFormat="1" ht="9" customHeight="1">
      <c r="A646" s="286" t="s">
        <v>65</v>
      </c>
      <c r="B646" s="295">
        <f t="shared" si="52"/>
        <v>5268</v>
      </c>
      <c r="C646" s="295"/>
      <c r="D646" s="295">
        <f t="shared" si="53"/>
        <v>3841</v>
      </c>
      <c r="E646" s="324">
        <v>3816</v>
      </c>
      <c r="F646" s="324">
        <v>24</v>
      </c>
      <c r="G646" s="324">
        <v>1</v>
      </c>
      <c r="H646" s="324">
        <v>291</v>
      </c>
      <c r="I646" s="324">
        <v>1136</v>
      </c>
    </row>
    <row r="647" spans="1:9" s="285" customFormat="1" ht="9" customHeight="1">
      <c r="A647" s="286" t="s">
        <v>66</v>
      </c>
      <c r="B647" s="295">
        <f t="shared" si="52"/>
        <v>7514</v>
      </c>
      <c r="C647" s="295"/>
      <c r="D647" s="295">
        <f t="shared" si="53"/>
        <v>7514</v>
      </c>
      <c r="E647" s="324">
        <v>7514</v>
      </c>
      <c r="F647" s="324">
        <v>0</v>
      </c>
      <c r="G647" s="324">
        <v>0</v>
      </c>
      <c r="H647" s="324">
        <v>0</v>
      </c>
      <c r="I647" s="324">
        <v>0</v>
      </c>
    </row>
    <row r="648" spans="1:9" s="285" customFormat="1" ht="9" customHeight="1">
      <c r="A648" s="286" t="s">
        <v>67</v>
      </c>
      <c r="B648" s="295">
        <f t="shared" si="52"/>
        <v>4990</v>
      </c>
      <c r="C648" s="295"/>
      <c r="D648" s="295">
        <f t="shared" si="53"/>
        <v>1537</v>
      </c>
      <c r="E648" s="324">
        <v>1527</v>
      </c>
      <c r="F648" s="324">
        <v>5</v>
      </c>
      <c r="G648" s="324">
        <v>5</v>
      </c>
      <c r="H648" s="324">
        <v>161</v>
      </c>
      <c r="I648" s="324">
        <v>3292</v>
      </c>
    </row>
    <row r="649" spans="1:9" s="285" customFormat="1" ht="9" customHeight="1">
      <c r="A649" s="291" t="s">
        <v>68</v>
      </c>
      <c r="B649" s="296">
        <f t="shared" si="52"/>
        <v>5161</v>
      </c>
      <c r="C649" s="296"/>
      <c r="D649" s="296">
        <f t="shared" si="53"/>
        <v>4978</v>
      </c>
      <c r="E649" s="325">
        <v>4978</v>
      </c>
      <c r="F649" s="325">
        <v>0</v>
      </c>
      <c r="G649" s="325">
        <v>0</v>
      </c>
      <c r="H649" s="325">
        <v>3</v>
      </c>
      <c r="I649" s="325">
        <v>180</v>
      </c>
    </row>
    <row r="650" spans="1:9" s="285" customFormat="1" ht="9" customHeight="1">
      <c r="A650" s="286" t="s">
        <v>69</v>
      </c>
      <c r="B650" s="295">
        <f t="shared" si="52"/>
        <v>5648</v>
      </c>
      <c r="C650" s="295"/>
      <c r="D650" s="295">
        <f t="shared" si="53"/>
        <v>5049</v>
      </c>
      <c r="E650" s="324">
        <v>4856</v>
      </c>
      <c r="F650" s="324">
        <v>186</v>
      </c>
      <c r="G650" s="324">
        <v>7</v>
      </c>
      <c r="H650" s="324">
        <v>197</v>
      </c>
      <c r="I650" s="324">
        <v>402</v>
      </c>
    </row>
    <row r="651" spans="1:9" s="285" customFormat="1" ht="9" customHeight="1">
      <c r="A651" s="286" t="s">
        <v>70</v>
      </c>
      <c r="B651" s="295">
        <f t="shared" si="52"/>
        <v>11179</v>
      </c>
      <c r="C651" s="295"/>
      <c r="D651" s="295">
        <f t="shared" si="53"/>
        <v>11177</v>
      </c>
      <c r="E651" s="324">
        <v>11132</v>
      </c>
      <c r="F651" s="324">
        <v>0</v>
      </c>
      <c r="G651" s="324">
        <v>45</v>
      </c>
      <c r="H651" s="324">
        <v>1</v>
      </c>
      <c r="I651" s="324">
        <v>1</v>
      </c>
    </row>
    <row r="652" spans="1:9" s="285" customFormat="1" ht="9" customHeight="1">
      <c r="A652" s="286" t="s">
        <v>71</v>
      </c>
      <c r="B652" s="295">
        <f t="shared" si="52"/>
        <v>7559</v>
      </c>
      <c r="C652" s="295"/>
      <c r="D652" s="295">
        <f t="shared" si="53"/>
        <v>7559</v>
      </c>
      <c r="E652" s="324">
        <v>7559</v>
      </c>
      <c r="F652" s="324">
        <v>0</v>
      </c>
      <c r="G652" s="324">
        <v>0</v>
      </c>
      <c r="H652" s="324">
        <v>0</v>
      </c>
      <c r="I652" s="324">
        <v>0</v>
      </c>
    </row>
    <row r="653" spans="1:9" s="285" customFormat="1" ht="9" customHeight="1">
      <c r="A653" s="291" t="s">
        <v>72</v>
      </c>
      <c r="B653" s="296">
        <f t="shared" si="52"/>
        <v>5407</v>
      </c>
      <c r="C653" s="296"/>
      <c r="D653" s="296">
        <f t="shared" si="53"/>
        <v>3659</v>
      </c>
      <c r="E653" s="325">
        <v>2825</v>
      </c>
      <c r="F653" s="325">
        <v>9</v>
      </c>
      <c r="G653" s="325">
        <v>825</v>
      </c>
      <c r="H653" s="325">
        <v>59</v>
      </c>
      <c r="I653" s="325">
        <v>1689</v>
      </c>
    </row>
    <row r="654" spans="1:9" s="285" customFormat="1" ht="9" customHeight="1">
      <c r="A654" s="286" t="s">
        <v>73</v>
      </c>
      <c r="B654" s="295">
        <f t="shared" si="52"/>
        <v>855</v>
      </c>
      <c r="C654" s="295"/>
      <c r="D654" s="295">
        <f t="shared" si="53"/>
        <v>417</v>
      </c>
      <c r="E654" s="324">
        <v>400</v>
      </c>
      <c r="F654" s="324">
        <v>3</v>
      </c>
      <c r="G654" s="324">
        <v>14</v>
      </c>
      <c r="H654" s="324">
        <v>407</v>
      </c>
      <c r="I654" s="324">
        <v>31</v>
      </c>
    </row>
    <row r="655" spans="1:9" s="285" customFormat="1" ht="9" customHeight="1">
      <c r="A655" s="286" t="s">
        <v>74</v>
      </c>
      <c r="B655" s="295">
        <f t="shared" si="52"/>
        <v>7828</v>
      </c>
      <c r="C655" s="295"/>
      <c r="D655" s="295">
        <f t="shared" si="53"/>
        <v>1752</v>
      </c>
      <c r="E655" s="324">
        <v>480</v>
      </c>
      <c r="F655" s="324">
        <v>346</v>
      </c>
      <c r="G655" s="324">
        <v>926</v>
      </c>
      <c r="H655" s="324">
        <v>3055</v>
      </c>
      <c r="I655" s="324">
        <v>3021</v>
      </c>
    </row>
    <row r="656" spans="1:9" s="285" customFormat="1" ht="9" customHeight="1">
      <c r="A656" s="286" t="s">
        <v>75</v>
      </c>
      <c r="B656" s="295">
        <f t="shared" si="52"/>
        <v>3250</v>
      </c>
      <c r="C656" s="295"/>
      <c r="D656" s="295">
        <f t="shared" si="53"/>
        <v>2339</v>
      </c>
      <c r="E656" s="324">
        <v>2296</v>
      </c>
      <c r="F656" s="324">
        <v>18</v>
      </c>
      <c r="G656" s="324">
        <v>25</v>
      </c>
      <c r="H656" s="324">
        <v>904</v>
      </c>
      <c r="I656" s="324">
        <v>7</v>
      </c>
    </row>
    <row r="657" spans="1:9" s="285" customFormat="1" ht="9" customHeight="1">
      <c r="A657" s="291" t="s">
        <v>76</v>
      </c>
      <c r="B657" s="296">
        <f t="shared" si="52"/>
        <v>1412</v>
      </c>
      <c r="C657" s="296"/>
      <c r="D657" s="296">
        <f t="shared" si="53"/>
        <v>1411</v>
      </c>
      <c r="E657" s="325">
        <v>1406</v>
      </c>
      <c r="F657" s="325">
        <v>5</v>
      </c>
      <c r="G657" s="325"/>
      <c r="H657" s="325">
        <v>1</v>
      </c>
      <c r="I657" s="325">
        <v>0</v>
      </c>
    </row>
    <row r="658" spans="1:9" s="285" customFormat="1" ht="9" customHeight="1">
      <c r="A658" s="318"/>
      <c r="B658" s="321"/>
      <c r="C658" s="321"/>
      <c r="D658" s="321"/>
      <c r="E658" s="344"/>
      <c r="F658" s="344"/>
      <c r="G658" s="344"/>
      <c r="H658" s="344"/>
      <c r="I658" s="344"/>
    </row>
    <row r="659" spans="1:9" s="285" customFormat="1" ht="9" customHeight="1">
      <c r="A659" s="284">
        <v>2013</v>
      </c>
      <c r="B659" s="314"/>
      <c r="D659" s="314"/>
    </row>
    <row r="660" spans="1:9" s="285" customFormat="1" ht="9" customHeight="1">
      <c r="A660" s="288" t="s">
        <v>44</v>
      </c>
      <c r="B660" s="308">
        <f>SUM(B662:B693)</f>
        <v>255444</v>
      </c>
      <c r="C660" s="308"/>
      <c r="D660" s="308">
        <f t="shared" ref="D660:I660" si="54">SUM(D662:D693)</f>
        <v>169989</v>
      </c>
      <c r="E660" s="308">
        <f t="shared" si="54"/>
        <v>156152</v>
      </c>
      <c r="F660" s="308">
        <f t="shared" si="54"/>
        <v>4743</v>
      </c>
      <c r="G660" s="308">
        <f t="shared" si="54"/>
        <v>9094</v>
      </c>
      <c r="H660" s="308">
        <f t="shared" si="54"/>
        <v>11026</v>
      </c>
      <c r="I660" s="308">
        <f t="shared" si="54"/>
        <v>74429</v>
      </c>
    </row>
    <row r="661" spans="1:9" s="285" customFormat="1" ht="3" customHeight="1">
      <c r="A661" s="288"/>
      <c r="B661" s="308"/>
      <c r="C661" s="308"/>
      <c r="D661" s="308"/>
      <c r="E661" s="308"/>
      <c r="F661" s="308"/>
      <c r="G661" s="308"/>
      <c r="H661" s="308"/>
      <c r="I661" s="308"/>
    </row>
    <row r="662" spans="1:9" s="285" customFormat="1" ht="9" customHeight="1">
      <c r="A662" s="286" t="s">
        <v>45</v>
      </c>
      <c r="B662" s="295">
        <f t="shared" ref="B662:B693" si="55">SUM(D662,H662:I662)</f>
        <v>2712</v>
      </c>
      <c r="C662" s="295"/>
      <c r="D662" s="295">
        <f t="shared" ref="D662:D693" si="56">SUM(E662:G662)</f>
        <v>2711</v>
      </c>
      <c r="E662" s="324">
        <v>2709</v>
      </c>
      <c r="F662" s="324">
        <v>2</v>
      </c>
      <c r="G662" s="324">
        <v>0</v>
      </c>
      <c r="H662" s="324">
        <v>1</v>
      </c>
      <c r="I662" s="324">
        <v>0</v>
      </c>
    </row>
    <row r="663" spans="1:9" s="285" customFormat="1" ht="9" customHeight="1">
      <c r="A663" s="286" t="s">
        <v>46</v>
      </c>
      <c r="B663" s="295">
        <f t="shared" si="55"/>
        <v>15296</v>
      </c>
      <c r="C663" s="295"/>
      <c r="D663" s="295">
        <f t="shared" si="56"/>
        <v>3953</v>
      </c>
      <c r="E663" s="324">
        <v>1108</v>
      </c>
      <c r="F663" s="324">
        <v>2480</v>
      </c>
      <c r="G663" s="324">
        <v>365</v>
      </c>
      <c r="H663" s="324">
        <v>80</v>
      </c>
      <c r="I663" s="324">
        <v>11263</v>
      </c>
    </row>
    <row r="664" spans="1:9" s="285" customFormat="1" ht="9" customHeight="1">
      <c r="A664" s="286" t="s">
        <v>47</v>
      </c>
      <c r="B664" s="295">
        <f t="shared" si="55"/>
        <v>1738</v>
      </c>
      <c r="C664" s="295"/>
      <c r="D664" s="295">
        <f t="shared" si="56"/>
        <v>427</v>
      </c>
      <c r="E664" s="324">
        <v>364</v>
      </c>
      <c r="F664" s="324">
        <v>0</v>
      </c>
      <c r="G664" s="324">
        <v>63</v>
      </c>
      <c r="H664" s="324">
        <v>16</v>
      </c>
      <c r="I664" s="324">
        <v>1295</v>
      </c>
    </row>
    <row r="665" spans="1:9" s="285" customFormat="1" ht="9" customHeight="1">
      <c r="A665" s="291" t="s">
        <v>48</v>
      </c>
      <c r="B665" s="296">
        <f t="shared" si="55"/>
        <v>1055</v>
      </c>
      <c r="C665" s="296"/>
      <c r="D665" s="296">
        <f t="shared" si="56"/>
        <v>1055</v>
      </c>
      <c r="E665" s="325">
        <v>1040</v>
      </c>
      <c r="F665" s="325">
        <v>14</v>
      </c>
      <c r="G665" s="325">
        <v>1</v>
      </c>
      <c r="H665" s="325">
        <v>0</v>
      </c>
      <c r="I665" s="325">
        <v>0</v>
      </c>
    </row>
    <row r="666" spans="1:9" s="285" customFormat="1" ht="9" customHeight="1">
      <c r="A666" s="286" t="s">
        <v>49</v>
      </c>
      <c r="B666" s="295">
        <f t="shared" si="55"/>
        <v>9525</v>
      </c>
      <c r="C666" s="295"/>
      <c r="D666" s="295">
        <f t="shared" si="56"/>
        <v>8771</v>
      </c>
      <c r="E666" s="324">
        <v>8704</v>
      </c>
      <c r="F666" s="324">
        <v>0</v>
      </c>
      <c r="G666" s="324">
        <v>67</v>
      </c>
      <c r="H666" s="324">
        <v>0</v>
      </c>
      <c r="I666" s="324">
        <v>754</v>
      </c>
    </row>
    <row r="667" spans="1:9" s="285" customFormat="1" ht="9" customHeight="1">
      <c r="A667" s="286" t="s">
        <v>50</v>
      </c>
      <c r="B667" s="295">
        <f t="shared" si="55"/>
        <v>1491</v>
      </c>
      <c r="C667" s="295"/>
      <c r="D667" s="295">
        <f t="shared" si="56"/>
        <v>603</v>
      </c>
      <c r="E667" s="324">
        <v>401</v>
      </c>
      <c r="F667" s="324">
        <v>202</v>
      </c>
      <c r="G667" s="324">
        <v>0</v>
      </c>
      <c r="H667" s="324">
        <v>19</v>
      </c>
      <c r="I667" s="324">
        <v>869</v>
      </c>
    </row>
    <row r="668" spans="1:9" s="285" customFormat="1" ht="9" customHeight="1">
      <c r="A668" s="286" t="s">
        <v>51</v>
      </c>
      <c r="B668" s="295">
        <f t="shared" si="55"/>
        <v>2833</v>
      </c>
      <c r="C668" s="295"/>
      <c r="D668" s="295">
        <f t="shared" si="56"/>
        <v>2057</v>
      </c>
      <c r="E668" s="324">
        <v>2057</v>
      </c>
      <c r="F668" s="324">
        <v>0</v>
      </c>
      <c r="G668" s="324">
        <v>0</v>
      </c>
      <c r="H668" s="324">
        <v>251</v>
      </c>
      <c r="I668" s="324">
        <v>525</v>
      </c>
    </row>
    <row r="669" spans="1:9" s="285" customFormat="1" ht="9" customHeight="1">
      <c r="A669" s="291" t="s">
        <v>52</v>
      </c>
      <c r="B669" s="296">
        <f t="shared" si="55"/>
        <v>11755</v>
      </c>
      <c r="C669" s="296"/>
      <c r="D669" s="296">
        <f t="shared" si="56"/>
        <v>5487</v>
      </c>
      <c r="E669" s="325">
        <v>731</v>
      </c>
      <c r="F669" s="325">
        <v>26</v>
      </c>
      <c r="G669" s="325">
        <v>4730</v>
      </c>
      <c r="H669" s="325">
        <v>4</v>
      </c>
      <c r="I669" s="325">
        <v>6264</v>
      </c>
    </row>
    <row r="670" spans="1:9" s="285" customFormat="1" ht="9" customHeight="1">
      <c r="A670" s="286" t="s">
        <v>53</v>
      </c>
      <c r="B670" s="295">
        <f t="shared" si="55"/>
        <v>28512</v>
      </c>
      <c r="C670" s="295"/>
      <c r="D670" s="295">
        <f t="shared" si="56"/>
        <v>20306</v>
      </c>
      <c r="E670" s="324">
        <v>19504</v>
      </c>
      <c r="F670" s="324">
        <v>789</v>
      </c>
      <c r="G670" s="324">
        <v>13</v>
      </c>
      <c r="H670" s="324">
        <v>84</v>
      </c>
      <c r="I670" s="324">
        <v>8122</v>
      </c>
    </row>
    <row r="671" spans="1:9" s="285" customFormat="1" ht="9" customHeight="1">
      <c r="A671" s="286" t="s">
        <v>54</v>
      </c>
      <c r="B671" s="295">
        <f t="shared" si="55"/>
        <v>3198</v>
      </c>
      <c r="C671" s="295"/>
      <c r="D671" s="295">
        <f t="shared" si="56"/>
        <v>1957</v>
      </c>
      <c r="E671" s="324">
        <v>1937</v>
      </c>
      <c r="F671" s="324">
        <v>19</v>
      </c>
      <c r="G671" s="324">
        <v>1</v>
      </c>
      <c r="H671" s="324">
        <v>65</v>
      </c>
      <c r="I671" s="324">
        <v>1176</v>
      </c>
    </row>
    <row r="672" spans="1:9" s="285" customFormat="1" ht="9" customHeight="1">
      <c r="A672" s="286" t="s">
        <v>55</v>
      </c>
      <c r="B672" s="295">
        <f t="shared" si="55"/>
        <v>18007</v>
      </c>
      <c r="C672" s="295"/>
      <c r="D672" s="295">
        <f t="shared" si="56"/>
        <v>9356</v>
      </c>
      <c r="E672" s="324">
        <v>9339</v>
      </c>
      <c r="F672" s="324">
        <v>15</v>
      </c>
      <c r="G672" s="324">
        <v>2</v>
      </c>
      <c r="H672" s="324">
        <v>1449</v>
      </c>
      <c r="I672" s="324">
        <v>7202</v>
      </c>
    </row>
    <row r="673" spans="1:9" s="285" customFormat="1" ht="9" customHeight="1">
      <c r="A673" s="291" t="s">
        <v>56</v>
      </c>
      <c r="B673" s="296">
        <f t="shared" si="55"/>
        <v>7691</v>
      </c>
      <c r="C673" s="296"/>
      <c r="D673" s="296">
        <f t="shared" si="56"/>
        <v>4332</v>
      </c>
      <c r="E673" s="325">
        <v>4206</v>
      </c>
      <c r="F673" s="325">
        <v>13</v>
      </c>
      <c r="G673" s="325">
        <v>113</v>
      </c>
      <c r="H673" s="325">
        <v>65</v>
      </c>
      <c r="I673" s="325">
        <v>3294</v>
      </c>
    </row>
    <row r="674" spans="1:9" s="285" customFormat="1" ht="9" customHeight="1">
      <c r="A674" s="286" t="s">
        <v>57</v>
      </c>
      <c r="B674" s="295">
        <f t="shared" si="55"/>
        <v>1860</v>
      </c>
      <c r="C674" s="295"/>
      <c r="D674" s="295">
        <f t="shared" si="56"/>
        <v>1860</v>
      </c>
      <c r="E674" s="324">
        <v>1772</v>
      </c>
      <c r="F674" s="324">
        <v>88</v>
      </c>
      <c r="G674" s="324">
        <v>0</v>
      </c>
      <c r="H674" s="324">
        <v>0</v>
      </c>
      <c r="I674" s="324">
        <v>0</v>
      </c>
    </row>
    <row r="675" spans="1:9" s="285" customFormat="1" ht="9" customHeight="1">
      <c r="A675" s="286" t="s">
        <v>58</v>
      </c>
      <c r="B675" s="295">
        <f t="shared" si="55"/>
        <v>27271</v>
      </c>
      <c r="C675" s="295"/>
      <c r="D675" s="295">
        <f t="shared" si="56"/>
        <v>26352</v>
      </c>
      <c r="E675" s="324">
        <v>26316</v>
      </c>
      <c r="F675" s="324">
        <v>27</v>
      </c>
      <c r="G675" s="324">
        <v>9</v>
      </c>
      <c r="H675" s="324">
        <v>475</v>
      </c>
      <c r="I675" s="324">
        <v>444</v>
      </c>
    </row>
    <row r="676" spans="1:9" s="285" customFormat="1" ht="9" customHeight="1">
      <c r="A676" s="286" t="s">
        <v>59</v>
      </c>
      <c r="B676" s="295">
        <f t="shared" si="55"/>
        <v>15745</v>
      </c>
      <c r="C676" s="295"/>
      <c r="D676" s="295">
        <f t="shared" si="56"/>
        <v>15235</v>
      </c>
      <c r="E676" s="324">
        <v>15235</v>
      </c>
      <c r="F676" s="324">
        <v>0</v>
      </c>
      <c r="G676" s="324">
        <v>0</v>
      </c>
      <c r="H676" s="324">
        <v>0</v>
      </c>
      <c r="I676" s="324">
        <v>510</v>
      </c>
    </row>
    <row r="677" spans="1:9" s="285" customFormat="1" ht="9" customHeight="1">
      <c r="A677" s="291" t="s">
        <v>60</v>
      </c>
      <c r="B677" s="296">
        <f t="shared" si="55"/>
        <v>6166</v>
      </c>
      <c r="C677" s="296"/>
      <c r="D677" s="296">
        <f t="shared" si="56"/>
        <v>4888</v>
      </c>
      <c r="E677" s="325">
        <v>4594</v>
      </c>
      <c r="F677" s="325">
        <v>291</v>
      </c>
      <c r="G677" s="325">
        <v>3</v>
      </c>
      <c r="H677" s="325">
        <v>28</v>
      </c>
      <c r="I677" s="325">
        <v>1250</v>
      </c>
    </row>
    <row r="678" spans="1:9" s="285" customFormat="1" ht="9" customHeight="1">
      <c r="A678" s="286" t="s">
        <v>61</v>
      </c>
      <c r="B678" s="295">
        <f t="shared" si="55"/>
        <v>5779</v>
      </c>
      <c r="C678" s="295"/>
      <c r="D678" s="295">
        <f t="shared" si="56"/>
        <v>2033</v>
      </c>
      <c r="E678" s="324">
        <v>0</v>
      </c>
      <c r="F678" s="324">
        <v>0</v>
      </c>
      <c r="G678" s="324">
        <v>2033</v>
      </c>
      <c r="H678" s="324">
        <v>3745</v>
      </c>
      <c r="I678" s="324">
        <v>1</v>
      </c>
    </row>
    <row r="679" spans="1:9" s="285" customFormat="1" ht="9" customHeight="1">
      <c r="A679" s="286" t="s">
        <v>62</v>
      </c>
      <c r="B679" s="295">
        <f t="shared" si="55"/>
        <v>2405</v>
      </c>
      <c r="C679" s="295"/>
      <c r="D679" s="295">
        <f t="shared" si="56"/>
        <v>2154</v>
      </c>
      <c r="E679" s="324">
        <v>2149</v>
      </c>
      <c r="F679" s="324">
        <v>5</v>
      </c>
      <c r="G679" s="324">
        <v>0</v>
      </c>
      <c r="H679" s="324">
        <v>12</v>
      </c>
      <c r="I679" s="324">
        <v>239</v>
      </c>
    </row>
    <row r="680" spans="1:9" s="285" customFormat="1" ht="9" customHeight="1">
      <c r="A680" s="286" t="s">
        <v>63</v>
      </c>
      <c r="B680" s="295">
        <f t="shared" si="55"/>
        <v>18322</v>
      </c>
      <c r="C680" s="295"/>
      <c r="D680" s="295">
        <f t="shared" si="56"/>
        <v>0</v>
      </c>
      <c r="E680" s="324">
        <v>0</v>
      </c>
      <c r="F680" s="324">
        <v>0</v>
      </c>
      <c r="G680" s="324">
        <v>0</v>
      </c>
      <c r="H680" s="324">
        <v>0</v>
      </c>
      <c r="I680" s="324">
        <v>18322</v>
      </c>
    </row>
    <row r="681" spans="1:9" s="285" customFormat="1" ht="9" customHeight="1">
      <c r="A681" s="291" t="s">
        <v>64</v>
      </c>
      <c r="B681" s="296">
        <f t="shared" si="55"/>
        <v>2496</v>
      </c>
      <c r="C681" s="296"/>
      <c r="D681" s="296">
        <f t="shared" si="56"/>
        <v>2494</v>
      </c>
      <c r="E681" s="325">
        <v>2365</v>
      </c>
      <c r="F681" s="325">
        <v>129</v>
      </c>
      <c r="G681" s="325">
        <v>0</v>
      </c>
      <c r="H681" s="325">
        <v>1</v>
      </c>
      <c r="I681" s="325">
        <v>1</v>
      </c>
    </row>
    <row r="682" spans="1:9" s="285" customFormat="1" ht="9" customHeight="1">
      <c r="A682" s="286" t="s">
        <v>65</v>
      </c>
      <c r="B682" s="295">
        <f t="shared" si="55"/>
        <v>5561</v>
      </c>
      <c r="C682" s="295"/>
      <c r="D682" s="295">
        <f t="shared" si="56"/>
        <v>3078</v>
      </c>
      <c r="E682" s="324">
        <v>2913</v>
      </c>
      <c r="F682" s="324">
        <v>162</v>
      </c>
      <c r="G682" s="324">
        <v>3</v>
      </c>
      <c r="H682" s="324">
        <v>737</v>
      </c>
      <c r="I682" s="324">
        <v>1746</v>
      </c>
    </row>
    <row r="683" spans="1:9" s="285" customFormat="1" ht="9" customHeight="1">
      <c r="A683" s="286" t="s">
        <v>66</v>
      </c>
      <c r="B683" s="295">
        <f t="shared" si="55"/>
        <v>9046</v>
      </c>
      <c r="C683" s="295"/>
      <c r="D683" s="295">
        <f t="shared" si="56"/>
        <v>9046</v>
      </c>
      <c r="E683" s="324">
        <v>9046</v>
      </c>
      <c r="F683" s="324">
        <v>0</v>
      </c>
      <c r="G683" s="324">
        <v>0</v>
      </c>
      <c r="H683" s="324">
        <v>0</v>
      </c>
      <c r="I683" s="324">
        <v>0</v>
      </c>
    </row>
    <row r="684" spans="1:9" s="285" customFormat="1" ht="9" customHeight="1">
      <c r="A684" s="286" t="s">
        <v>67</v>
      </c>
      <c r="B684" s="295">
        <f t="shared" si="55"/>
        <v>4684</v>
      </c>
      <c r="C684" s="295"/>
      <c r="D684" s="295">
        <f t="shared" si="56"/>
        <v>2546</v>
      </c>
      <c r="E684" s="324">
        <v>2539</v>
      </c>
      <c r="F684" s="324">
        <v>5</v>
      </c>
      <c r="G684" s="324">
        <v>2</v>
      </c>
      <c r="H684" s="324">
        <v>187</v>
      </c>
      <c r="I684" s="324">
        <v>1951</v>
      </c>
    </row>
    <row r="685" spans="1:9" s="285" customFormat="1" ht="9" customHeight="1">
      <c r="A685" s="291" t="s">
        <v>68</v>
      </c>
      <c r="B685" s="296">
        <f t="shared" si="55"/>
        <v>5052</v>
      </c>
      <c r="C685" s="296"/>
      <c r="D685" s="296">
        <f t="shared" si="56"/>
        <v>4779</v>
      </c>
      <c r="E685" s="325">
        <v>4779</v>
      </c>
      <c r="F685" s="325">
        <v>0</v>
      </c>
      <c r="G685" s="325">
        <v>0</v>
      </c>
      <c r="H685" s="325">
        <v>2</v>
      </c>
      <c r="I685" s="325">
        <v>271</v>
      </c>
    </row>
    <row r="686" spans="1:9" s="285" customFormat="1" ht="9" customHeight="1">
      <c r="A686" s="286" t="s">
        <v>69</v>
      </c>
      <c r="B686" s="295">
        <f t="shared" si="55"/>
        <v>5927</v>
      </c>
      <c r="C686" s="295"/>
      <c r="D686" s="295">
        <f t="shared" si="56"/>
        <v>1295</v>
      </c>
      <c r="E686" s="324">
        <v>986</v>
      </c>
      <c r="F686" s="324">
        <v>307</v>
      </c>
      <c r="G686" s="324">
        <v>2</v>
      </c>
      <c r="H686" s="324">
        <v>83</v>
      </c>
      <c r="I686" s="324">
        <v>4549</v>
      </c>
    </row>
    <row r="687" spans="1:9" s="285" customFormat="1" ht="9" customHeight="1">
      <c r="A687" s="286" t="s">
        <v>70</v>
      </c>
      <c r="B687" s="295">
        <f t="shared" si="55"/>
        <v>11977</v>
      </c>
      <c r="C687" s="295"/>
      <c r="D687" s="295">
        <f t="shared" si="56"/>
        <v>11972</v>
      </c>
      <c r="E687" s="324">
        <v>11823</v>
      </c>
      <c r="F687" s="324">
        <v>122</v>
      </c>
      <c r="G687" s="324">
        <v>27</v>
      </c>
      <c r="H687" s="324">
        <v>0</v>
      </c>
      <c r="I687" s="324">
        <v>5</v>
      </c>
    </row>
    <row r="688" spans="1:9" s="285" customFormat="1" ht="9" customHeight="1">
      <c r="A688" s="286" t="s">
        <v>71</v>
      </c>
      <c r="B688" s="295">
        <f t="shared" si="55"/>
        <v>9716</v>
      </c>
      <c r="C688" s="295"/>
      <c r="D688" s="295">
        <f t="shared" si="56"/>
        <v>9716</v>
      </c>
      <c r="E688" s="324">
        <v>9716</v>
      </c>
      <c r="F688" s="324">
        <v>0</v>
      </c>
      <c r="G688" s="324">
        <v>0</v>
      </c>
      <c r="H688" s="324">
        <v>0</v>
      </c>
      <c r="I688" s="324">
        <v>0</v>
      </c>
    </row>
    <row r="689" spans="1:9" s="285" customFormat="1" ht="9" customHeight="1">
      <c r="A689" s="291" t="s">
        <v>72</v>
      </c>
      <c r="B689" s="296">
        <f t="shared" si="55"/>
        <v>6389</v>
      </c>
      <c r="C689" s="296"/>
      <c r="D689" s="296">
        <f t="shared" si="56"/>
        <v>4887</v>
      </c>
      <c r="E689" s="325">
        <v>4493</v>
      </c>
      <c r="F689" s="325">
        <v>16</v>
      </c>
      <c r="G689" s="325">
        <v>378</v>
      </c>
      <c r="H689" s="325">
        <v>69</v>
      </c>
      <c r="I689" s="325">
        <v>1433</v>
      </c>
    </row>
    <row r="690" spans="1:9" s="285" customFormat="1" ht="9" customHeight="1">
      <c r="A690" s="286" t="s">
        <v>73</v>
      </c>
      <c r="B690" s="295">
        <f t="shared" si="55"/>
        <v>729</v>
      </c>
      <c r="C690" s="295"/>
      <c r="D690" s="295">
        <f t="shared" si="56"/>
        <v>274</v>
      </c>
      <c r="E690" s="324">
        <v>251</v>
      </c>
      <c r="F690" s="324">
        <v>1</v>
      </c>
      <c r="G690" s="324">
        <v>22</v>
      </c>
      <c r="H690" s="324">
        <v>327</v>
      </c>
      <c r="I690" s="324">
        <v>128</v>
      </c>
    </row>
    <row r="691" spans="1:9" s="285" customFormat="1" ht="9" customHeight="1">
      <c r="A691" s="286" t="s">
        <v>74</v>
      </c>
      <c r="B691" s="295">
        <f t="shared" si="55"/>
        <v>7824</v>
      </c>
      <c r="C691" s="295"/>
      <c r="D691" s="295">
        <f t="shared" si="56"/>
        <v>2044</v>
      </c>
      <c r="E691" s="324">
        <v>783</v>
      </c>
      <c r="F691" s="324">
        <v>2</v>
      </c>
      <c r="G691" s="324">
        <v>1259</v>
      </c>
      <c r="H691" s="324">
        <v>3003</v>
      </c>
      <c r="I691" s="324">
        <v>2777</v>
      </c>
    </row>
    <row r="692" spans="1:9" s="285" customFormat="1" ht="9" customHeight="1">
      <c r="A692" s="286" t="s">
        <v>75</v>
      </c>
      <c r="B692" s="295">
        <f t="shared" si="55"/>
        <v>3408</v>
      </c>
      <c r="C692" s="295"/>
      <c r="D692" s="295">
        <f t="shared" si="56"/>
        <v>3047</v>
      </c>
      <c r="E692" s="324">
        <v>3022</v>
      </c>
      <c r="F692" s="324">
        <v>24</v>
      </c>
      <c r="G692" s="324">
        <v>1</v>
      </c>
      <c r="H692" s="324">
        <v>323</v>
      </c>
      <c r="I692" s="324">
        <v>38</v>
      </c>
    </row>
    <row r="693" spans="1:9" s="285" customFormat="1" ht="9" customHeight="1">
      <c r="A693" s="291" t="s">
        <v>76</v>
      </c>
      <c r="B693" s="296">
        <f t="shared" si="55"/>
        <v>1274</v>
      </c>
      <c r="C693" s="296"/>
      <c r="D693" s="296">
        <f t="shared" si="56"/>
        <v>1274</v>
      </c>
      <c r="E693" s="325">
        <v>1270</v>
      </c>
      <c r="F693" s="325">
        <v>4</v>
      </c>
      <c r="G693" s="325">
        <v>0</v>
      </c>
      <c r="H693" s="325">
        <v>0</v>
      </c>
      <c r="I693" s="325">
        <v>0</v>
      </c>
    </row>
    <row r="694" spans="1:9" s="285" customFormat="1" ht="9" customHeight="1">
      <c r="A694" s="318"/>
      <c r="B694" s="321"/>
      <c r="C694" s="321"/>
      <c r="D694" s="321"/>
      <c r="E694" s="344"/>
      <c r="F694" s="344"/>
      <c r="G694" s="344"/>
      <c r="H694" s="344"/>
      <c r="I694" s="344"/>
    </row>
    <row r="695" spans="1:9" s="285" customFormat="1" ht="9" customHeight="1">
      <c r="A695" s="284">
        <v>2014</v>
      </c>
      <c r="B695" s="314"/>
      <c r="D695" s="314"/>
    </row>
    <row r="696" spans="1:9" s="285" customFormat="1" ht="9" customHeight="1">
      <c r="A696" s="288" t="s">
        <v>44</v>
      </c>
      <c r="B696" s="308">
        <f>SUM(B698:B729)</f>
        <v>266197</v>
      </c>
      <c r="C696" s="308"/>
      <c r="D696" s="308">
        <f t="shared" ref="D696:I696" si="57">SUM(D698:D729)</f>
        <v>185626</v>
      </c>
      <c r="E696" s="308">
        <f t="shared" si="57"/>
        <v>162703</v>
      </c>
      <c r="F696" s="308">
        <f t="shared" si="57"/>
        <v>8300</v>
      </c>
      <c r="G696" s="308">
        <f t="shared" si="57"/>
        <v>14623</v>
      </c>
      <c r="H696" s="308">
        <f t="shared" si="57"/>
        <v>10958</v>
      </c>
      <c r="I696" s="308">
        <f t="shared" si="57"/>
        <v>69613</v>
      </c>
    </row>
    <row r="697" spans="1:9" s="285" customFormat="1" ht="3" customHeight="1">
      <c r="A697" s="288"/>
      <c r="B697" s="308"/>
      <c r="C697" s="308"/>
      <c r="D697" s="308"/>
      <c r="E697" s="308"/>
      <c r="F697" s="308"/>
      <c r="G697" s="308"/>
      <c r="H697" s="308"/>
      <c r="I697" s="308"/>
    </row>
    <row r="698" spans="1:9" s="285" customFormat="1" ht="9" customHeight="1">
      <c r="A698" s="286" t="s">
        <v>45</v>
      </c>
      <c r="B698" s="295">
        <f t="shared" ref="B698:B729" si="58">SUM(D698,H698:I698)</f>
        <v>3334</v>
      </c>
      <c r="C698" s="295"/>
      <c r="D698" s="295">
        <f t="shared" ref="D698:D729" si="59">SUM(E698:G698)</f>
        <v>3334</v>
      </c>
      <c r="E698" s="324">
        <v>3334</v>
      </c>
      <c r="F698" s="324">
        <v>0</v>
      </c>
      <c r="G698" s="324">
        <v>0</v>
      </c>
      <c r="H698" s="324">
        <v>0</v>
      </c>
      <c r="I698" s="324">
        <v>0</v>
      </c>
    </row>
    <row r="699" spans="1:9" s="285" customFormat="1" ht="9" customHeight="1">
      <c r="A699" s="286" t="s">
        <v>46</v>
      </c>
      <c r="B699" s="295">
        <f t="shared" si="58"/>
        <v>11932</v>
      </c>
      <c r="C699" s="295"/>
      <c r="D699" s="295">
        <f t="shared" si="59"/>
        <v>2445</v>
      </c>
      <c r="E699" s="324">
        <v>1015</v>
      </c>
      <c r="F699" s="324">
        <v>1038</v>
      </c>
      <c r="G699" s="324">
        <v>392</v>
      </c>
      <c r="H699" s="324">
        <v>237</v>
      </c>
      <c r="I699" s="324">
        <v>9250</v>
      </c>
    </row>
    <row r="700" spans="1:9" s="285" customFormat="1" ht="9" customHeight="1">
      <c r="A700" s="286" t="s">
        <v>47</v>
      </c>
      <c r="B700" s="295">
        <f t="shared" si="58"/>
        <v>1720</v>
      </c>
      <c r="C700" s="295"/>
      <c r="D700" s="295">
        <f t="shared" si="59"/>
        <v>937</v>
      </c>
      <c r="E700" s="324">
        <v>617</v>
      </c>
      <c r="F700" s="324">
        <v>0</v>
      </c>
      <c r="G700" s="324">
        <v>320</v>
      </c>
      <c r="H700" s="324">
        <v>10</v>
      </c>
      <c r="I700" s="324">
        <v>773</v>
      </c>
    </row>
    <row r="701" spans="1:9" s="285" customFormat="1" ht="9" customHeight="1">
      <c r="A701" s="291" t="s">
        <v>48</v>
      </c>
      <c r="B701" s="296">
        <f t="shared" si="58"/>
        <v>1314</v>
      </c>
      <c r="C701" s="296"/>
      <c r="D701" s="296">
        <f t="shared" si="59"/>
        <v>1314</v>
      </c>
      <c r="E701" s="325">
        <v>1306</v>
      </c>
      <c r="F701" s="325">
        <v>8</v>
      </c>
      <c r="G701" s="325">
        <v>0</v>
      </c>
      <c r="H701" s="325">
        <v>0</v>
      </c>
      <c r="I701" s="325">
        <v>0</v>
      </c>
    </row>
    <row r="702" spans="1:9" s="285" customFormat="1" ht="9" customHeight="1">
      <c r="A702" s="286" t="s">
        <v>49</v>
      </c>
      <c r="B702" s="295">
        <f t="shared" si="58"/>
        <v>10931</v>
      </c>
      <c r="C702" s="295"/>
      <c r="D702" s="295">
        <f t="shared" si="59"/>
        <v>9540</v>
      </c>
      <c r="E702" s="324">
        <v>9309</v>
      </c>
      <c r="F702" s="324">
        <v>231</v>
      </c>
      <c r="G702" s="324">
        <v>0</v>
      </c>
      <c r="H702" s="324">
        <v>0</v>
      </c>
      <c r="I702" s="324">
        <v>1391</v>
      </c>
    </row>
    <row r="703" spans="1:9" s="285" customFormat="1" ht="9" customHeight="1">
      <c r="A703" s="286" t="s">
        <v>50</v>
      </c>
      <c r="B703" s="295">
        <f t="shared" si="58"/>
        <v>1500</v>
      </c>
      <c r="C703" s="295"/>
      <c r="D703" s="295">
        <f t="shared" si="59"/>
        <v>599</v>
      </c>
      <c r="E703" s="324">
        <v>366</v>
      </c>
      <c r="F703" s="324">
        <v>223</v>
      </c>
      <c r="G703" s="324">
        <v>10</v>
      </c>
      <c r="H703" s="324">
        <v>454</v>
      </c>
      <c r="I703" s="324">
        <v>447</v>
      </c>
    </row>
    <row r="704" spans="1:9" s="285" customFormat="1" ht="9" customHeight="1">
      <c r="A704" s="286" t="s">
        <v>51</v>
      </c>
      <c r="B704" s="295">
        <f t="shared" si="58"/>
        <v>2844</v>
      </c>
      <c r="C704" s="295"/>
      <c r="D704" s="295">
        <f t="shared" si="59"/>
        <v>2543</v>
      </c>
      <c r="E704" s="324">
        <v>2539</v>
      </c>
      <c r="F704" s="324">
        <v>4</v>
      </c>
      <c r="G704" s="324">
        <v>0</v>
      </c>
      <c r="H704" s="324">
        <v>299</v>
      </c>
      <c r="I704" s="324">
        <v>2</v>
      </c>
    </row>
    <row r="705" spans="1:9" s="285" customFormat="1" ht="9" customHeight="1">
      <c r="A705" s="291" t="s">
        <v>52</v>
      </c>
      <c r="B705" s="296">
        <f t="shared" si="58"/>
        <v>12576</v>
      </c>
      <c r="C705" s="296"/>
      <c r="D705" s="296">
        <f t="shared" si="59"/>
        <v>12567</v>
      </c>
      <c r="E705" s="325">
        <v>2182</v>
      </c>
      <c r="F705" s="325">
        <v>21</v>
      </c>
      <c r="G705" s="325">
        <v>10364</v>
      </c>
      <c r="H705" s="325">
        <v>9</v>
      </c>
      <c r="I705" s="325">
        <v>0</v>
      </c>
    </row>
    <row r="706" spans="1:9" s="285" customFormat="1" ht="9" customHeight="1">
      <c r="A706" s="286" t="s">
        <v>53</v>
      </c>
      <c r="B706" s="295">
        <f t="shared" si="58"/>
        <v>35248</v>
      </c>
      <c r="C706" s="295"/>
      <c r="D706" s="295">
        <f t="shared" si="59"/>
        <v>25097</v>
      </c>
      <c r="E706" s="324">
        <v>22450</v>
      </c>
      <c r="F706" s="324">
        <v>2643</v>
      </c>
      <c r="G706" s="324">
        <v>4</v>
      </c>
      <c r="H706" s="324">
        <v>94</v>
      </c>
      <c r="I706" s="324">
        <v>10057</v>
      </c>
    </row>
    <row r="707" spans="1:9" s="285" customFormat="1" ht="9" customHeight="1">
      <c r="A707" s="286" t="s">
        <v>54</v>
      </c>
      <c r="B707" s="295">
        <f t="shared" si="58"/>
        <v>2631</v>
      </c>
      <c r="C707" s="295"/>
      <c r="D707" s="295">
        <f t="shared" si="59"/>
        <v>1111</v>
      </c>
      <c r="E707" s="324">
        <v>1106</v>
      </c>
      <c r="F707" s="324">
        <v>5</v>
      </c>
      <c r="G707" s="324">
        <v>0</v>
      </c>
      <c r="H707" s="324">
        <v>0</v>
      </c>
      <c r="I707" s="324">
        <v>1520</v>
      </c>
    </row>
    <row r="708" spans="1:9" s="285" customFormat="1" ht="9" customHeight="1">
      <c r="A708" s="286" t="s">
        <v>55</v>
      </c>
      <c r="B708" s="295">
        <f t="shared" si="58"/>
        <v>17721</v>
      </c>
      <c r="C708" s="295"/>
      <c r="D708" s="295">
        <f t="shared" si="59"/>
        <v>7870</v>
      </c>
      <c r="E708" s="324">
        <v>7856</v>
      </c>
      <c r="F708" s="324">
        <v>13</v>
      </c>
      <c r="G708" s="324">
        <v>1</v>
      </c>
      <c r="H708" s="324">
        <v>1119</v>
      </c>
      <c r="I708" s="324">
        <v>8732</v>
      </c>
    </row>
    <row r="709" spans="1:9" s="285" customFormat="1" ht="9" customHeight="1">
      <c r="A709" s="291" t="s">
        <v>56</v>
      </c>
      <c r="B709" s="296">
        <f t="shared" si="58"/>
        <v>6608</v>
      </c>
      <c r="C709" s="296"/>
      <c r="D709" s="296">
        <f t="shared" si="59"/>
        <v>4341</v>
      </c>
      <c r="E709" s="325">
        <v>4012</v>
      </c>
      <c r="F709" s="325">
        <v>26</v>
      </c>
      <c r="G709" s="325">
        <v>303</v>
      </c>
      <c r="H709" s="325">
        <v>80</v>
      </c>
      <c r="I709" s="325">
        <v>2187</v>
      </c>
    </row>
    <row r="710" spans="1:9" s="285" customFormat="1" ht="9" customHeight="1">
      <c r="A710" s="286" t="s">
        <v>57</v>
      </c>
      <c r="B710" s="295">
        <f t="shared" si="58"/>
        <v>2816</v>
      </c>
      <c r="C710" s="295"/>
      <c r="D710" s="295">
        <f t="shared" si="59"/>
        <v>2816</v>
      </c>
      <c r="E710" s="324">
        <v>1871</v>
      </c>
      <c r="F710" s="324">
        <v>945</v>
      </c>
      <c r="G710" s="324">
        <v>0</v>
      </c>
      <c r="H710" s="324">
        <v>0</v>
      </c>
      <c r="I710" s="324">
        <v>0</v>
      </c>
    </row>
    <row r="711" spans="1:9" s="285" customFormat="1" ht="9" customHeight="1">
      <c r="A711" s="286" t="s">
        <v>58</v>
      </c>
      <c r="B711" s="295">
        <f t="shared" si="58"/>
        <v>25969</v>
      </c>
      <c r="C711" s="295"/>
      <c r="D711" s="295">
        <f t="shared" si="59"/>
        <v>25163</v>
      </c>
      <c r="E711" s="324">
        <v>25136</v>
      </c>
      <c r="F711" s="324">
        <v>19</v>
      </c>
      <c r="G711" s="324">
        <v>8</v>
      </c>
      <c r="H711" s="324">
        <v>410</v>
      </c>
      <c r="I711" s="324">
        <v>396</v>
      </c>
    </row>
    <row r="712" spans="1:9" s="285" customFormat="1" ht="9" customHeight="1">
      <c r="A712" s="286" t="s">
        <v>59</v>
      </c>
      <c r="B712" s="295">
        <f t="shared" si="58"/>
        <v>15676</v>
      </c>
      <c r="C712" s="295"/>
      <c r="D712" s="295">
        <f t="shared" si="59"/>
        <v>15676</v>
      </c>
      <c r="E712" s="324">
        <v>15676</v>
      </c>
      <c r="F712" s="324">
        <v>0</v>
      </c>
      <c r="G712" s="324">
        <v>0</v>
      </c>
      <c r="H712" s="324">
        <v>0</v>
      </c>
      <c r="I712" s="324">
        <v>0</v>
      </c>
    </row>
    <row r="713" spans="1:9" s="285" customFormat="1" ht="9" customHeight="1">
      <c r="A713" s="291" t="s">
        <v>60</v>
      </c>
      <c r="B713" s="296">
        <f t="shared" si="58"/>
        <v>10649</v>
      </c>
      <c r="C713" s="296"/>
      <c r="D713" s="296">
        <f t="shared" si="59"/>
        <v>9053</v>
      </c>
      <c r="E713" s="325">
        <v>6969</v>
      </c>
      <c r="F713" s="325">
        <v>2084</v>
      </c>
      <c r="G713" s="325">
        <v>0</v>
      </c>
      <c r="H713" s="325">
        <v>57</v>
      </c>
      <c r="I713" s="325">
        <v>1539</v>
      </c>
    </row>
    <row r="714" spans="1:9" s="285" customFormat="1" ht="9" customHeight="1">
      <c r="A714" s="286" t="s">
        <v>61</v>
      </c>
      <c r="B714" s="295">
        <f t="shared" si="58"/>
        <v>5747</v>
      </c>
      <c r="C714" s="295"/>
      <c r="D714" s="295">
        <f t="shared" si="59"/>
        <v>2947</v>
      </c>
      <c r="E714" s="324">
        <v>0</v>
      </c>
      <c r="F714" s="324">
        <v>0</v>
      </c>
      <c r="G714" s="324">
        <v>2947</v>
      </c>
      <c r="H714" s="324">
        <v>2800</v>
      </c>
      <c r="I714" s="324">
        <v>0</v>
      </c>
    </row>
    <row r="715" spans="1:9" s="285" customFormat="1" ht="9" customHeight="1">
      <c r="A715" s="286" t="s">
        <v>62</v>
      </c>
      <c r="B715" s="295">
        <f t="shared" si="58"/>
        <v>2098</v>
      </c>
      <c r="C715" s="295"/>
      <c r="D715" s="295">
        <f t="shared" si="59"/>
        <v>1563</v>
      </c>
      <c r="E715" s="324">
        <v>1562</v>
      </c>
      <c r="F715" s="324">
        <v>1</v>
      </c>
      <c r="G715" s="324">
        <v>0</v>
      </c>
      <c r="H715" s="324">
        <v>6</v>
      </c>
      <c r="I715" s="324">
        <v>529</v>
      </c>
    </row>
    <row r="716" spans="1:9" s="285" customFormat="1" ht="9" customHeight="1">
      <c r="A716" s="286" t="s">
        <v>63</v>
      </c>
      <c r="B716" s="295">
        <f t="shared" si="58"/>
        <v>19556</v>
      </c>
      <c r="C716" s="295"/>
      <c r="D716" s="295">
        <f t="shared" si="59"/>
        <v>0</v>
      </c>
      <c r="E716" s="324">
        <v>0</v>
      </c>
      <c r="F716" s="324">
        <v>0</v>
      </c>
      <c r="G716" s="324">
        <v>0</v>
      </c>
      <c r="H716" s="324">
        <v>0</v>
      </c>
      <c r="I716" s="324">
        <v>19556</v>
      </c>
    </row>
    <row r="717" spans="1:9" s="285" customFormat="1" ht="9" customHeight="1">
      <c r="A717" s="291" t="s">
        <v>64</v>
      </c>
      <c r="B717" s="296">
        <f t="shared" si="58"/>
        <v>3099</v>
      </c>
      <c r="C717" s="296"/>
      <c r="D717" s="296">
        <f t="shared" si="59"/>
        <v>3097</v>
      </c>
      <c r="E717" s="325">
        <v>2657</v>
      </c>
      <c r="F717" s="325">
        <v>439</v>
      </c>
      <c r="G717" s="325">
        <v>1</v>
      </c>
      <c r="H717" s="325">
        <v>0</v>
      </c>
      <c r="I717" s="325">
        <v>2</v>
      </c>
    </row>
    <row r="718" spans="1:9" s="285" customFormat="1" ht="9" customHeight="1">
      <c r="A718" s="286" t="s">
        <v>65</v>
      </c>
      <c r="B718" s="295">
        <f t="shared" si="58"/>
        <v>5705</v>
      </c>
      <c r="C718" s="295"/>
      <c r="D718" s="295">
        <f t="shared" si="59"/>
        <v>3187</v>
      </c>
      <c r="E718" s="324">
        <v>2944</v>
      </c>
      <c r="F718" s="324">
        <v>13</v>
      </c>
      <c r="G718" s="324">
        <v>230</v>
      </c>
      <c r="H718" s="324">
        <v>1317</v>
      </c>
      <c r="I718" s="324">
        <v>1201</v>
      </c>
    </row>
    <row r="719" spans="1:9" s="285" customFormat="1" ht="9" customHeight="1">
      <c r="A719" s="286" t="s">
        <v>66</v>
      </c>
      <c r="B719" s="295">
        <f t="shared" si="58"/>
        <v>8931</v>
      </c>
      <c r="C719" s="295"/>
      <c r="D719" s="295">
        <f t="shared" si="59"/>
        <v>8931</v>
      </c>
      <c r="E719" s="324">
        <v>8931</v>
      </c>
      <c r="F719" s="324">
        <v>0</v>
      </c>
      <c r="G719" s="324">
        <v>0</v>
      </c>
      <c r="H719" s="324">
        <v>0</v>
      </c>
      <c r="I719" s="324">
        <v>0</v>
      </c>
    </row>
    <row r="720" spans="1:9" s="285" customFormat="1" ht="9" customHeight="1">
      <c r="A720" s="286" t="s">
        <v>67</v>
      </c>
      <c r="B720" s="295">
        <f t="shared" si="58"/>
        <v>5244</v>
      </c>
      <c r="C720" s="295"/>
      <c r="D720" s="295">
        <f t="shared" si="59"/>
        <v>3364</v>
      </c>
      <c r="E720" s="324">
        <v>3359</v>
      </c>
      <c r="F720" s="324">
        <v>1</v>
      </c>
      <c r="G720" s="324">
        <v>4</v>
      </c>
      <c r="H720" s="324">
        <v>102</v>
      </c>
      <c r="I720" s="324">
        <v>1778</v>
      </c>
    </row>
    <row r="721" spans="1:9" s="285" customFormat="1" ht="9" customHeight="1">
      <c r="A721" s="291" t="s">
        <v>68</v>
      </c>
      <c r="B721" s="296">
        <f t="shared" si="58"/>
        <v>5484</v>
      </c>
      <c r="C721" s="296"/>
      <c r="D721" s="296">
        <f t="shared" si="59"/>
        <v>5257</v>
      </c>
      <c r="E721" s="325">
        <v>5257</v>
      </c>
      <c r="F721" s="325">
        <v>0</v>
      </c>
      <c r="G721" s="325">
        <v>0</v>
      </c>
      <c r="H721" s="325">
        <v>1</v>
      </c>
      <c r="I721" s="325">
        <v>226</v>
      </c>
    </row>
    <row r="722" spans="1:9" s="285" customFormat="1" ht="9" customHeight="1">
      <c r="A722" s="286" t="s">
        <v>69</v>
      </c>
      <c r="B722" s="295">
        <f t="shared" si="58"/>
        <v>7113</v>
      </c>
      <c r="C722" s="295"/>
      <c r="D722" s="295">
        <f t="shared" si="59"/>
        <v>2298</v>
      </c>
      <c r="E722" s="324">
        <v>2171</v>
      </c>
      <c r="F722" s="324">
        <v>125</v>
      </c>
      <c r="G722" s="324">
        <v>2</v>
      </c>
      <c r="H722" s="324">
        <v>179</v>
      </c>
      <c r="I722" s="324">
        <v>4636</v>
      </c>
    </row>
    <row r="723" spans="1:9" s="285" customFormat="1" ht="9" customHeight="1">
      <c r="A723" s="286" t="s">
        <v>70</v>
      </c>
      <c r="B723" s="295">
        <f t="shared" si="58"/>
        <v>12355</v>
      </c>
      <c r="C723" s="295"/>
      <c r="D723" s="295">
        <f t="shared" si="59"/>
        <v>12341</v>
      </c>
      <c r="E723" s="324">
        <v>12143</v>
      </c>
      <c r="F723" s="324">
        <v>194</v>
      </c>
      <c r="G723" s="324">
        <v>4</v>
      </c>
      <c r="H723" s="324">
        <v>0</v>
      </c>
      <c r="I723" s="324">
        <v>14</v>
      </c>
    </row>
    <row r="724" spans="1:9" s="285" customFormat="1" ht="9" customHeight="1">
      <c r="A724" s="286" t="s">
        <v>71</v>
      </c>
      <c r="B724" s="295">
        <f t="shared" si="58"/>
        <v>6496</v>
      </c>
      <c r="C724" s="295"/>
      <c r="D724" s="295">
        <f t="shared" si="59"/>
        <v>6496</v>
      </c>
      <c r="E724" s="324">
        <v>6496</v>
      </c>
      <c r="F724" s="324">
        <v>0</v>
      </c>
      <c r="G724" s="324">
        <v>0</v>
      </c>
      <c r="H724" s="324">
        <v>0</v>
      </c>
      <c r="I724" s="324">
        <v>0</v>
      </c>
    </row>
    <row r="725" spans="1:9" s="285" customFormat="1" ht="9" customHeight="1">
      <c r="A725" s="291" t="s">
        <v>72</v>
      </c>
      <c r="B725" s="296">
        <f t="shared" si="58"/>
        <v>7041</v>
      </c>
      <c r="C725" s="296"/>
      <c r="D725" s="296">
        <f t="shared" si="59"/>
        <v>4960</v>
      </c>
      <c r="E725" s="325">
        <v>4925</v>
      </c>
      <c r="F725" s="325">
        <v>29</v>
      </c>
      <c r="G725" s="325">
        <v>6</v>
      </c>
      <c r="H725" s="325">
        <v>50</v>
      </c>
      <c r="I725" s="325">
        <v>2031</v>
      </c>
    </row>
    <row r="726" spans="1:9" s="285" customFormat="1" ht="9" customHeight="1">
      <c r="A726" s="286" t="s">
        <v>73</v>
      </c>
      <c r="B726" s="295">
        <f t="shared" si="58"/>
        <v>1133</v>
      </c>
      <c r="C726" s="295"/>
      <c r="D726" s="295">
        <f t="shared" si="59"/>
        <v>586</v>
      </c>
      <c r="E726" s="324">
        <v>580</v>
      </c>
      <c r="F726" s="324">
        <v>2</v>
      </c>
      <c r="G726" s="324">
        <v>4</v>
      </c>
      <c r="H726" s="324">
        <v>342</v>
      </c>
      <c r="I726" s="324">
        <v>205</v>
      </c>
    </row>
    <row r="727" spans="1:9" s="285" customFormat="1" ht="9" customHeight="1">
      <c r="A727" s="286" t="s">
        <v>74</v>
      </c>
      <c r="B727" s="295">
        <f t="shared" si="58"/>
        <v>7847</v>
      </c>
      <c r="C727" s="295"/>
      <c r="D727" s="295">
        <f t="shared" si="59"/>
        <v>1424</v>
      </c>
      <c r="E727" s="324">
        <v>1195</v>
      </c>
      <c r="F727" s="324">
        <v>209</v>
      </c>
      <c r="G727" s="324">
        <v>20</v>
      </c>
      <c r="H727" s="324">
        <v>3369</v>
      </c>
      <c r="I727" s="324">
        <v>3054</v>
      </c>
    </row>
    <row r="728" spans="1:9" s="285" customFormat="1" ht="9" customHeight="1">
      <c r="A728" s="286" t="s">
        <v>75</v>
      </c>
      <c r="B728" s="295">
        <f t="shared" si="58"/>
        <v>3447</v>
      </c>
      <c r="C728" s="295"/>
      <c r="D728" s="295">
        <f t="shared" si="59"/>
        <v>3337</v>
      </c>
      <c r="E728" s="324">
        <v>3309</v>
      </c>
      <c r="F728" s="324">
        <v>25</v>
      </c>
      <c r="G728" s="324">
        <v>3</v>
      </c>
      <c r="H728" s="324">
        <v>23</v>
      </c>
      <c r="I728" s="324">
        <v>87</v>
      </c>
    </row>
    <row r="729" spans="1:9" s="285" customFormat="1" ht="9" customHeight="1">
      <c r="A729" s="291" t="s">
        <v>76</v>
      </c>
      <c r="B729" s="296">
        <f t="shared" si="58"/>
        <v>1432</v>
      </c>
      <c r="C729" s="296"/>
      <c r="D729" s="296">
        <f t="shared" si="59"/>
        <v>1432</v>
      </c>
      <c r="E729" s="325">
        <v>1430</v>
      </c>
      <c r="F729" s="325">
        <v>2</v>
      </c>
      <c r="G729" s="325">
        <v>0</v>
      </c>
      <c r="H729" s="325">
        <v>0</v>
      </c>
      <c r="I729" s="325">
        <v>0</v>
      </c>
    </row>
    <row r="730" spans="1:9" s="285" customFormat="1" ht="9" customHeight="1">
      <c r="A730" s="318"/>
      <c r="B730" s="321"/>
      <c r="C730" s="321"/>
      <c r="D730" s="321"/>
      <c r="E730" s="344"/>
      <c r="F730" s="344"/>
      <c r="G730" s="344"/>
      <c r="H730" s="344"/>
      <c r="I730" s="344"/>
    </row>
    <row r="731" spans="1:9" s="285" customFormat="1" ht="9" customHeight="1">
      <c r="A731" s="284">
        <v>2015</v>
      </c>
      <c r="B731" s="314"/>
      <c r="D731" s="314"/>
    </row>
    <row r="732" spans="1:9" s="285" customFormat="1" ht="9" customHeight="1">
      <c r="A732" s="288" t="s">
        <v>44</v>
      </c>
      <c r="B732" s="308">
        <f>SUM(B734:B765)</f>
        <v>254937</v>
      </c>
      <c r="C732" s="308"/>
      <c r="D732" s="308">
        <f t="shared" ref="D732:I732" si="60">SUM(D734:D765)</f>
        <v>174880</v>
      </c>
      <c r="E732" s="308">
        <f t="shared" si="60"/>
        <v>160551</v>
      </c>
      <c r="F732" s="308">
        <f t="shared" si="60"/>
        <v>4419</v>
      </c>
      <c r="G732" s="308">
        <f t="shared" si="60"/>
        <v>9910</v>
      </c>
      <c r="H732" s="308">
        <f t="shared" si="60"/>
        <v>7861</v>
      </c>
      <c r="I732" s="308">
        <f t="shared" si="60"/>
        <v>72196</v>
      </c>
    </row>
    <row r="733" spans="1:9" s="285" customFormat="1" ht="3" customHeight="1">
      <c r="A733" s="288"/>
      <c r="B733" s="308"/>
      <c r="C733" s="308"/>
      <c r="D733" s="308"/>
      <c r="E733" s="308"/>
      <c r="F733" s="308"/>
      <c r="G733" s="308"/>
      <c r="H733" s="308"/>
      <c r="I733" s="308"/>
    </row>
    <row r="734" spans="1:9" s="285" customFormat="1" ht="9" customHeight="1">
      <c r="A734" s="286" t="s">
        <v>45</v>
      </c>
      <c r="B734" s="295">
        <f t="shared" ref="B734:B765" si="61">SUM(D734,H734:I734)</f>
        <v>3674</v>
      </c>
      <c r="C734" s="295"/>
      <c r="D734" s="295">
        <f>SUM(E734:G734)</f>
        <v>3674</v>
      </c>
      <c r="E734" s="324">
        <v>3674</v>
      </c>
      <c r="F734" s="324">
        <v>0</v>
      </c>
      <c r="G734" s="324">
        <v>0</v>
      </c>
      <c r="H734" s="324">
        <v>0</v>
      </c>
      <c r="I734" s="324">
        <v>0</v>
      </c>
    </row>
    <row r="735" spans="1:9" s="285" customFormat="1" ht="9" customHeight="1">
      <c r="A735" s="286" t="s">
        <v>46</v>
      </c>
      <c r="B735" s="295">
        <f t="shared" si="61"/>
        <v>10519</v>
      </c>
      <c r="C735" s="295"/>
      <c r="D735" s="295">
        <f t="shared" ref="D735:D765" si="62">SUM(E735:G735)</f>
        <v>771</v>
      </c>
      <c r="E735" s="324">
        <v>557</v>
      </c>
      <c r="F735" s="324">
        <v>21</v>
      </c>
      <c r="G735" s="324">
        <v>193</v>
      </c>
      <c r="H735" s="324">
        <v>231</v>
      </c>
      <c r="I735" s="324">
        <v>9517</v>
      </c>
    </row>
    <row r="736" spans="1:9" s="285" customFormat="1" ht="9" customHeight="1">
      <c r="A736" s="286" t="s">
        <v>47</v>
      </c>
      <c r="B736" s="295">
        <f t="shared" si="61"/>
        <v>1474</v>
      </c>
      <c r="C736" s="295"/>
      <c r="D736" s="295">
        <f t="shared" si="62"/>
        <v>856</v>
      </c>
      <c r="E736" s="324">
        <v>660</v>
      </c>
      <c r="F736" s="324">
        <v>1</v>
      </c>
      <c r="G736" s="324">
        <v>195</v>
      </c>
      <c r="H736" s="324">
        <v>13</v>
      </c>
      <c r="I736" s="324">
        <v>605</v>
      </c>
    </row>
    <row r="737" spans="1:9" s="285" customFormat="1" ht="9" customHeight="1">
      <c r="A737" s="291" t="s">
        <v>48</v>
      </c>
      <c r="B737" s="296">
        <f t="shared" si="61"/>
        <v>1425</v>
      </c>
      <c r="C737" s="296"/>
      <c r="D737" s="296">
        <f t="shared" si="62"/>
        <v>1416</v>
      </c>
      <c r="E737" s="325">
        <v>1401</v>
      </c>
      <c r="F737" s="325">
        <v>15</v>
      </c>
      <c r="G737" s="325">
        <v>0</v>
      </c>
      <c r="H737" s="325">
        <v>3</v>
      </c>
      <c r="I737" s="325">
        <v>6</v>
      </c>
    </row>
    <row r="738" spans="1:9" s="285" customFormat="1" ht="9" customHeight="1">
      <c r="A738" s="286" t="s">
        <v>49</v>
      </c>
      <c r="B738" s="295">
        <f t="shared" si="61"/>
        <v>10700</v>
      </c>
      <c r="C738" s="295"/>
      <c r="D738" s="295">
        <f t="shared" si="62"/>
        <v>9675</v>
      </c>
      <c r="E738" s="324">
        <v>9675</v>
      </c>
      <c r="F738" s="324">
        <v>0</v>
      </c>
      <c r="G738" s="324">
        <v>0</v>
      </c>
      <c r="H738" s="324">
        <v>0</v>
      </c>
      <c r="I738" s="324">
        <v>1025</v>
      </c>
    </row>
    <row r="739" spans="1:9" s="285" customFormat="1" ht="9" customHeight="1">
      <c r="A739" s="286" t="s">
        <v>50</v>
      </c>
      <c r="B739" s="295">
        <f t="shared" si="61"/>
        <v>2552</v>
      </c>
      <c r="C739" s="295"/>
      <c r="D739" s="295">
        <f t="shared" si="62"/>
        <v>1589</v>
      </c>
      <c r="E739" s="324">
        <v>468</v>
      </c>
      <c r="F739" s="324">
        <v>1121</v>
      </c>
      <c r="G739" s="324">
        <v>0</v>
      </c>
      <c r="H739" s="324">
        <v>679</v>
      </c>
      <c r="I739" s="324">
        <v>284</v>
      </c>
    </row>
    <row r="740" spans="1:9" s="285" customFormat="1" ht="9" customHeight="1">
      <c r="A740" s="286" t="s">
        <v>51</v>
      </c>
      <c r="B740" s="295">
        <f t="shared" si="61"/>
        <v>3132</v>
      </c>
      <c r="C740" s="295"/>
      <c r="D740" s="295">
        <f t="shared" si="62"/>
        <v>3039</v>
      </c>
      <c r="E740" s="324">
        <v>3038</v>
      </c>
      <c r="F740" s="324">
        <v>1</v>
      </c>
      <c r="G740" s="324">
        <v>0</v>
      </c>
      <c r="H740" s="324">
        <v>88</v>
      </c>
      <c r="I740" s="324">
        <v>5</v>
      </c>
    </row>
    <row r="741" spans="1:9" s="285" customFormat="1" ht="9" customHeight="1">
      <c r="A741" s="291" t="s">
        <v>52</v>
      </c>
      <c r="B741" s="296">
        <f t="shared" si="61"/>
        <v>14115</v>
      </c>
      <c r="C741" s="296"/>
      <c r="D741" s="296">
        <f t="shared" si="62"/>
        <v>4535</v>
      </c>
      <c r="E741" s="325">
        <v>2078</v>
      </c>
      <c r="F741" s="325">
        <v>8</v>
      </c>
      <c r="G741" s="325">
        <v>2449</v>
      </c>
      <c r="H741" s="325">
        <v>8</v>
      </c>
      <c r="I741" s="325">
        <v>9572</v>
      </c>
    </row>
    <row r="742" spans="1:9" s="285" customFormat="1" ht="9" customHeight="1">
      <c r="A742" s="286" t="s">
        <v>53</v>
      </c>
      <c r="B742" s="295">
        <f t="shared" si="61"/>
        <v>29811</v>
      </c>
      <c r="C742" s="295"/>
      <c r="D742" s="295">
        <f t="shared" si="62"/>
        <v>21633</v>
      </c>
      <c r="E742" s="324">
        <v>19853</v>
      </c>
      <c r="F742" s="324">
        <v>1689</v>
      </c>
      <c r="G742" s="324">
        <v>91</v>
      </c>
      <c r="H742" s="324">
        <v>149</v>
      </c>
      <c r="I742" s="324">
        <v>8029</v>
      </c>
    </row>
    <row r="743" spans="1:9" s="285" customFormat="1" ht="9" customHeight="1">
      <c r="A743" s="286" t="s">
        <v>54</v>
      </c>
      <c r="B743" s="295">
        <f t="shared" si="61"/>
        <v>2726</v>
      </c>
      <c r="C743" s="295"/>
      <c r="D743" s="295">
        <f t="shared" si="62"/>
        <v>1276</v>
      </c>
      <c r="E743" s="324">
        <v>1274</v>
      </c>
      <c r="F743" s="324">
        <v>2</v>
      </c>
      <c r="G743" s="324">
        <v>0</v>
      </c>
      <c r="H743" s="324">
        <v>4</v>
      </c>
      <c r="I743" s="324">
        <v>1446</v>
      </c>
    </row>
    <row r="744" spans="1:9" s="285" customFormat="1" ht="9" customHeight="1">
      <c r="A744" s="286" t="s">
        <v>55</v>
      </c>
      <c r="B744" s="295">
        <f t="shared" si="61"/>
        <v>17061</v>
      </c>
      <c r="C744" s="295"/>
      <c r="D744" s="295">
        <f t="shared" si="62"/>
        <v>6673</v>
      </c>
      <c r="E744" s="324">
        <v>6652</v>
      </c>
      <c r="F744" s="324">
        <v>18</v>
      </c>
      <c r="G744" s="324">
        <v>3</v>
      </c>
      <c r="H744" s="324">
        <v>1281</v>
      </c>
      <c r="I744" s="324">
        <v>9107</v>
      </c>
    </row>
    <row r="745" spans="1:9" s="285" customFormat="1" ht="9" customHeight="1">
      <c r="A745" s="291" t="s">
        <v>56</v>
      </c>
      <c r="B745" s="296">
        <f t="shared" si="61"/>
        <v>7292</v>
      </c>
      <c r="C745" s="296"/>
      <c r="D745" s="296">
        <f t="shared" si="62"/>
        <v>5435</v>
      </c>
      <c r="E745" s="325">
        <v>4246</v>
      </c>
      <c r="F745" s="325">
        <v>14</v>
      </c>
      <c r="G745" s="325">
        <v>1175</v>
      </c>
      <c r="H745" s="325">
        <v>82</v>
      </c>
      <c r="I745" s="325">
        <v>1775</v>
      </c>
    </row>
    <row r="746" spans="1:9" s="285" customFormat="1" ht="9" customHeight="1">
      <c r="A746" s="286" t="s">
        <v>57</v>
      </c>
      <c r="B746" s="295">
        <f t="shared" si="61"/>
        <v>2060</v>
      </c>
      <c r="C746" s="295"/>
      <c r="D746" s="295">
        <f t="shared" si="62"/>
        <v>2057</v>
      </c>
      <c r="E746" s="324">
        <v>2039</v>
      </c>
      <c r="F746" s="324">
        <v>16</v>
      </c>
      <c r="G746" s="324">
        <v>2</v>
      </c>
      <c r="H746" s="324">
        <v>0</v>
      </c>
      <c r="I746" s="324">
        <v>3</v>
      </c>
    </row>
    <row r="747" spans="1:9" s="285" customFormat="1" ht="9" customHeight="1">
      <c r="A747" s="286" t="s">
        <v>58</v>
      </c>
      <c r="B747" s="295">
        <f t="shared" si="61"/>
        <v>23619</v>
      </c>
      <c r="C747" s="295"/>
      <c r="D747" s="295">
        <f t="shared" si="62"/>
        <v>22769</v>
      </c>
      <c r="E747" s="324">
        <v>22688</v>
      </c>
      <c r="F747" s="324">
        <v>76</v>
      </c>
      <c r="G747" s="324">
        <v>5</v>
      </c>
      <c r="H747" s="324">
        <v>466</v>
      </c>
      <c r="I747" s="324">
        <v>384</v>
      </c>
    </row>
    <row r="748" spans="1:9" s="285" customFormat="1" ht="9" customHeight="1">
      <c r="A748" s="286" t="s">
        <v>59</v>
      </c>
      <c r="B748" s="295">
        <f t="shared" si="61"/>
        <v>14978</v>
      </c>
      <c r="C748" s="295"/>
      <c r="D748" s="295">
        <f t="shared" si="62"/>
        <v>14978</v>
      </c>
      <c r="E748" s="324">
        <v>14978</v>
      </c>
      <c r="F748" s="324">
        <v>0</v>
      </c>
      <c r="G748" s="324">
        <v>0</v>
      </c>
      <c r="H748" s="324">
        <v>0</v>
      </c>
      <c r="I748" s="324">
        <v>0</v>
      </c>
    </row>
    <row r="749" spans="1:9" s="285" customFormat="1" ht="9" customHeight="1">
      <c r="A749" s="291" t="s">
        <v>60</v>
      </c>
      <c r="B749" s="296">
        <f t="shared" si="61"/>
        <v>7473</v>
      </c>
      <c r="C749" s="296"/>
      <c r="D749" s="296">
        <f t="shared" si="62"/>
        <v>5532</v>
      </c>
      <c r="E749" s="325">
        <v>5438</v>
      </c>
      <c r="F749" s="325">
        <v>92</v>
      </c>
      <c r="G749" s="325">
        <v>2</v>
      </c>
      <c r="H749" s="325">
        <v>160</v>
      </c>
      <c r="I749" s="325">
        <v>1781</v>
      </c>
    </row>
    <row r="750" spans="1:9" s="285" customFormat="1" ht="9" customHeight="1">
      <c r="A750" s="286" t="s">
        <v>61</v>
      </c>
      <c r="B750" s="295">
        <f t="shared" si="61"/>
        <v>5448</v>
      </c>
      <c r="C750" s="295"/>
      <c r="D750" s="295">
        <f t="shared" si="62"/>
        <v>5448</v>
      </c>
      <c r="E750" s="324">
        <v>0</v>
      </c>
      <c r="F750" s="324">
        <v>0</v>
      </c>
      <c r="G750" s="324">
        <v>5448</v>
      </c>
      <c r="H750" s="324">
        <v>0</v>
      </c>
      <c r="I750" s="324">
        <v>0</v>
      </c>
    </row>
    <row r="751" spans="1:9" s="285" customFormat="1" ht="9" customHeight="1">
      <c r="A751" s="286" t="s">
        <v>62</v>
      </c>
      <c r="B751" s="295">
        <f t="shared" si="61"/>
        <v>1708</v>
      </c>
      <c r="C751" s="295"/>
      <c r="D751" s="295">
        <f t="shared" si="62"/>
        <v>1217</v>
      </c>
      <c r="E751" s="324">
        <v>1217</v>
      </c>
      <c r="F751" s="324">
        <v>0</v>
      </c>
      <c r="G751" s="324">
        <v>0</v>
      </c>
      <c r="H751" s="324">
        <v>24</v>
      </c>
      <c r="I751" s="324">
        <v>467</v>
      </c>
    </row>
    <row r="752" spans="1:9" s="285" customFormat="1" ht="9" customHeight="1">
      <c r="A752" s="286" t="s">
        <v>63</v>
      </c>
      <c r="B752" s="295">
        <f t="shared" si="61"/>
        <v>17496</v>
      </c>
      <c r="C752" s="295"/>
      <c r="D752" s="295">
        <f t="shared" si="62"/>
        <v>0</v>
      </c>
      <c r="E752" s="324">
        <v>0</v>
      </c>
      <c r="F752" s="324">
        <v>0</v>
      </c>
      <c r="G752" s="324">
        <v>0</v>
      </c>
      <c r="H752" s="324">
        <v>0</v>
      </c>
      <c r="I752" s="324">
        <v>17496</v>
      </c>
    </row>
    <row r="753" spans="1:9" s="285" customFormat="1" ht="9" customHeight="1">
      <c r="A753" s="291" t="s">
        <v>64</v>
      </c>
      <c r="B753" s="296">
        <f t="shared" si="61"/>
        <v>3067</v>
      </c>
      <c r="C753" s="296"/>
      <c r="D753" s="296">
        <f t="shared" si="62"/>
        <v>3067</v>
      </c>
      <c r="E753" s="325">
        <v>2441</v>
      </c>
      <c r="F753" s="325">
        <v>626</v>
      </c>
      <c r="G753" s="325">
        <v>0</v>
      </c>
      <c r="H753" s="325">
        <v>0</v>
      </c>
      <c r="I753" s="325">
        <v>0</v>
      </c>
    </row>
    <row r="754" spans="1:9" s="285" customFormat="1" ht="9" customHeight="1">
      <c r="A754" s="286" t="s">
        <v>65</v>
      </c>
      <c r="B754" s="295">
        <f t="shared" si="61"/>
        <v>5469</v>
      </c>
      <c r="C754" s="295"/>
      <c r="D754" s="295">
        <f t="shared" si="62"/>
        <v>4435</v>
      </c>
      <c r="E754" s="324">
        <v>4340</v>
      </c>
      <c r="F754" s="324">
        <v>3</v>
      </c>
      <c r="G754" s="324">
        <v>92</v>
      </c>
      <c r="H754" s="324">
        <v>584</v>
      </c>
      <c r="I754" s="324">
        <v>450</v>
      </c>
    </row>
    <row r="755" spans="1:9" s="285" customFormat="1" ht="9" customHeight="1">
      <c r="A755" s="286" t="s">
        <v>66</v>
      </c>
      <c r="B755" s="295">
        <f t="shared" si="61"/>
        <v>8936</v>
      </c>
      <c r="C755" s="295"/>
      <c r="D755" s="295">
        <f t="shared" si="62"/>
        <v>8930</v>
      </c>
      <c r="E755" s="324">
        <v>8930</v>
      </c>
      <c r="F755" s="324">
        <v>0</v>
      </c>
      <c r="G755" s="324">
        <v>0</v>
      </c>
      <c r="H755" s="324">
        <v>6</v>
      </c>
      <c r="I755" s="324">
        <v>0</v>
      </c>
    </row>
    <row r="756" spans="1:9" s="285" customFormat="1" ht="9" customHeight="1">
      <c r="A756" s="286" t="s">
        <v>67</v>
      </c>
      <c r="B756" s="295">
        <f t="shared" si="61"/>
        <v>5372</v>
      </c>
      <c r="C756" s="295"/>
      <c r="D756" s="295">
        <f t="shared" si="62"/>
        <v>4089</v>
      </c>
      <c r="E756" s="324">
        <v>4080</v>
      </c>
      <c r="F756" s="324">
        <v>4</v>
      </c>
      <c r="G756" s="324">
        <v>5</v>
      </c>
      <c r="H756" s="324">
        <v>104</v>
      </c>
      <c r="I756" s="324">
        <v>1179</v>
      </c>
    </row>
    <row r="757" spans="1:9" s="285" customFormat="1" ht="9" customHeight="1">
      <c r="A757" s="291" t="s">
        <v>68</v>
      </c>
      <c r="B757" s="296">
        <f t="shared" si="61"/>
        <v>5762</v>
      </c>
      <c r="C757" s="296"/>
      <c r="D757" s="296">
        <f t="shared" si="62"/>
        <v>5519</v>
      </c>
      <c r="E757" s="325">
        <v>5519</v>
      </c>
      <c r="F757" s="325">
        <v>0</v>
      </c>
      <c r="G757" s="325">
        <v>0</v>
      </c>
      <c r="H757" s="325">
        <v>0</v>
      </c>
      <c r="I757" s="325">
        <v>243</v>
      </c>
    </row>
    <row r="758" spans="1:9" s="285" customFormat="1" ht="9" customHeight="1">
      <c r="A758" s="286" t="s">
        <v>69</v>
      </c>
      <c r="B758" s="295">
        <f t="shared" si="61"/>
        <v>6462</v>
      </c>
      <c r="C758" s="295"/>
      <c r="D758" s="295">
        <f t="shared" si="62"/>
        <v>2312</v>
      </c>
      <c r="E758" s="324">
        <v>1682</v>
      </c>
      <c r="F758" s="324">
        <v>433</v>
      </c>
      <c r="G758" s="324">
        <v>197</v>
      </c>
      <c r="H758" s="324">
        <v>123</v>
      </c>
      <c r="I758" s="324">
        <v>4027</v>
      </c>
    </row>
    <row r="759" spans="1:9" s="285" customFormat="1" ht="9" customHeight="1">
      <c r="A759" s="286" t="s">
        <v>70</v>
      </c>
      <c r="B759" s="295">
        <f t="shared" si="61"/>
        <v>14042</v>
      </c>
      <c r="C759" s="295"/>
      <c r="D759" s="295">
        <f t="shared" si="62"/>
        <v>14041</v>
      </c>
      <c r="E759" s="324">
        <v>14028</v>
      </c>
      <c r="F759" s="324">
        <v>7</v>
      </c>
      <c r="G759" s="324">
        <v>6</v>
      </c>
      <c r="H759" s="324">
        <v>1</v>
      </c>
      <c r="I759" s="324">
        <v>0</v>
      </c>
    </row>
    <row r="760" spans="1:9" s="285" customFormat="1" ht="9" customHeight="1">
      <c r="A760" s="286" t="s">
        <v>71</v>
      </c>
      <c r="B760" s="295">
        <f t="shared" si="61"/>
        <v>7072</v>
      </c>
      <c r="C760" s="295"/>
      <c r="D760" s="295">
        <f t="shared" si="62"/>
        <v>7072</v>
      </c>
      <c r="E760" s="324">
        <v>7072</v>
      </c>
      <c r="F760" s="324">
        <v>0</v>
      </c>
      <c r="G760" s="324">
        <v>0</v>
      </c>
      <c r="H760" s="324">
        <v>0</v>
      </c>
      <c r="I760" s="324">
        <v>0</v>
      </c>
    </row>
    <row r="761" spans="1:9" s="285" customFormat="1" ht="9" customHeight="1">
      <c r="A761" s="291" t="s">
        <v>72</v>
      </c>
      <c r="B761" s="296">
        <f t="shared" si="61"/>
        <v>7245</v>
      </c>
      <c r="C761" s="296"/>
      <c r="D761" s="296">
        <f t="shared" si="62"/>
        <v>5770</v>
      </c>
      <c r="E761" s="325">
        <v>5679</v>
      </c>
      <c r="F761" s="325">
        <v>82</v>
      </c>
      <c r="G761" s="325">
        <v>9</v>
      </c>
      <c r="H761" s="325">
        <v>37</v>
      </c>
      <c r="I761" s="325">
        <v>1438</v>
      </c>
    </row>
    <row r="762" spans="1:9" s="285" customFormat="1" ht="9" customHeight="1">
      <c r="A762" s="286" t="s">
        <v>73</v>
      </c>
      <c r="B762" s="295">
        <f t="shared" si="61"/>
        <v>695</v>
      </c>
      <c r="C762" s="295"/>
      <c r="D762" s="295">
        <f t="shared" si="62"/>
        <v>206</v>
      </c>
      <c r="E762" s="324">
        <v>180</v>
      </c>
      <c r="F762" s="324">
        <v>0</v>
      </c>
      <c r="G762" s="324">
        <v>26</v>
      </c>
      <c r="H762" s="324">
        <v>196</v>
      </c>
      <c r="I762" s="324">
        <v>293</v>
      </c>
    </row>
    <row r="763" spans="1:9" s="285" customFormat="1" ht="9" customHeight="1">
      <c r="A763" s="286" t="s">
        <v>74</v>
      </c>
      <c r="B763" s="295">
        <f t="shared" si="61"/>
        <v>7928</v>
      </c>
      <c r="C763" s="295"/>
      <c r="D763" s="295">
        <f t="shared" si="62"/>
        <v>1314</v>
      </c>
      <c r="E763" s="324">
        <v>1160</v>
      </c>
      <c r="F763" s="324">
        <v>154</v>
      </c>
      <c r="G763" s="324">
        <v>0</v>
      </c>
      <c r="H763" s="324">
        <v>3590</v>
      </c>
      <c r="I763" s="324">
        <v>3024</v>
      </c>
    </row>
    <row r="764" spans="1:9" s="285" customFormat="1" ht="9" customHeight="1">
      <c r="A764" s="286" t="s">
        <v>75</v>
      </c>
      <c r="B764" s="295">
        <f t="shared" si="61"/>
        <v>3849</v>
      </c>
      <c r="C764" s="295"/>
      <c r="D764" s="295">
        <f t="shared" si="62"/>
        <v>3780</v>
      </c>
      <c r="E764" s="324">
        <v>3748</v>
      </c>
      <c r="F764" s="324">
        <v>20</v>
      </c>
      <c r="G764" s="324">
        <v>12</v>
      </c>
      <c r="H764" s="324">
        <v>29</v>
      </c>
      <c r="I764" s="324">
        <v>40</v>
      </c>
    </row>
    <row r="765" spans="1:9" s="285" customFormat="1" ht="9" customHeight="1">
      <c r="A765" s="291" t="s">
        <v>76</v>
      </c>
      <c r="B765" s="296">
        <f t="shared" si="61"/>
        <v>1775</v>
      </c>
      <c r="C765" s="296"/>
      <c r="D765" s="296">
        <f t="shared" si="62"/>
        <v>1772</v>
      </c>
      <c r="E765" s="325">
        <v>1756</v>
      </c>
      <c r="F765" s="325">
        <v>16</v>
      </c>
      <c r="G765" s="325">
        <v>0</v>
      </c>
      <c r="H765" s="325">
        <v>3</v>
      </c>
      <c r="I765" s="325">
        <v>0</v>
      </c>
    </row>
    <row r="766" spans="1:9" s="285" customFormat="1" ht="9" customHeight="1">
      <c r="A766" s="318"/>
      <c r="B766" s="321"/>
      <c r="C766" s="321"/>
      <c r="D766" s="321"/>
      <c r="E766" s="344"/>
      <c r="F766" s="344"/>
      <c r="G766" s="344"/>
      <c r="H766" s="344"/>
      <c r="I766" s="344"/>
    </row>
    <row r="767" spans="1:9" s="285" customFormat="1" ht="9" customHeight="1">
      <c r="A767" s="284">
        <v>2016</v>
      </c>
      <c r="B767" s="314"/>
      <c r="D767" s="314"/>
    </row>
    <row r="768" spans="1:9" s="285" customFormat="1" ht="9" customHeight="1">
      <c r="A768" s="288" t="s">
        <v>44</v>
      </c>
      <c r="B768" s="308">
        <f>SUM(B770:B801)</f>
        <v>311570</v>
      </c>
      <c r="C768" s="308"/>
      <c r="D768" s="308">
        <f t="shared" ref="D768:I768" si="63">SUM(D770:D801)</f>
        <v>221913</v>
      </c>
      <c r="E768" s="308">
        <f t="shared" si="63"/>
        <v>178314</v>
      </c>
      <c r="F768" s="308">
        <f t="shared" si="63"/>
        <v>38437</v>
      </c>
      <c r="G768" s="308">
        <f t="shared" si="63"/>
        <v>5162</v>
      </c>
      <c r="H768" s="308">
        <f t="shared" si="63"/>
        <v>14112</v>
      </c>
      <c r="I768" s="308">
        <f t="shared" si="63"/>
        <v>75545</v>
      </c>
    </row>
    <row r="769" spans="1:9" s="285" customFormat="1" ht="3" customHeight="1">
      <c r="A769" s="288"/>
      <c r="B769" s="308"/>
      <c r="C769" s="308"/>
      <c r="D769" s="308"/>
      <c r="E769" s="308"/>
      <c r="F769" s="308"/>
      <c r="G769" s="308"/>
      <c r="H769" s="308"/>
      <c r="I769" s="308"/>
    </row>
    <row r="770" spans="1:9" s="285" customFormat="1" ht="9" customHeight="1">
      <c r="A770" s="286" t="s">
        <v>45</v>
      </c>
      <c r="B770" s="295">
        <f t="shared" ref="B770:B801" si="64">SUM(D770,H770:I770)</f>
        <v>3918</v>
      </c>
      <c r="C770" s="295"/>
      <c r="D770" s="295">
        <f>SUM(E770:G770)</f>
        <v>3918</v>
      </c>
      <c r="E770" s="324">
        <v>3918</v>
      </c>
      <c r="F770" s="324">
        <v>0</v>
      </c>
      <c r="G770" s="324">
        <v>0</v>
      </c>
      <c r="H770" s="324">
        <v>0</v>
      </c>
      <c r="I770" s="324">
        <v>0</v>
      </c>
    </row>
    <row r="771" spans="1:9" s="285" customFormat="1" ht="9" customHeight="1">
      <c r="A771" s="286" t="s">
        <v>46</v>
      </c>
      <c r="B771" s="295">
        <f t="shared" si="64"/>
        <v>8601</v>
      </c>
      <c r="C771" s="295"/>
      <c r="D771" s="295">
        <f t="shared" ref="D771:D801" si="65">SUM(E771:G771)</f>
        <v>620</v>
      </c>
      <c r="E771" s="324">
        <v>508</v>
      </c>
      <c r="F771" s="324">
        <v>1</v>
      </c>
      <c r="G771" s="324">
        <v>111</v>
      </c>
      <c r="H771" s="324">
        <v>161</v>
      </c>
      <c r="I771" s="324">
        <v>7820</v>
      </c>
    </row>
    <row r="772" spans="1:9" s="285" customFormat="1" ht="9" customHeight="1">
      <c r="A772" s="286" t="s">
        <v>47</v>
      </c>
      <c r="B772" s="295">
        <f t="shared" si="64"/>
        <v>1474</v>
      </c>
      <c r="C772" s="295"/>
      <c r="D772" s="295">
        <f t="shared" si="65"/>
        <v>872</v>
      </c>
      <c r="E772" s="324">
        <v>644</v>
      </c>
      <c r="F772" s="324">
        <v>2</v>
      </c>
      <c r="G772" s="324">
        <v>226</v>
      </c>
      <c r="H772" s="324">
        <v>15</v>
      </c>
      <c r="I772" s="324">
        <v>587</v>
      </c>
    </row>
    <row r="773" spans="1:9" s="285" customFormat="1" ht="9" customHeight="1">
      <c r="A773" s="291" t="s">
        <v>48</v>
      </c>
      <c r="B773" s="296">
        <f t="shared" si="64"/>
        <v>1874</v>
      </c>
      <c r="C773" s="296"/>
      <c r="D773" s="296">
        <f t="shared" si="65"/>
        <v>1809</v>
      </c>
      <c r="E773" s="325">
        <v>1763</v>
      </c>
      <c r="F773" s="325">
        <v>41</v>
      </c>
      <c r="G773" s="325">
        <v>5</v>
      </c>
      <c r="H773" s="325">
        <v>18</v>
      </c>
      <c r="I773" s="325">
        <v>47</v>
      </c>
    </row>
    <row r="774" spans="1:9" s="285" customFormat="1" ht="9" customHeight="1">
      <c r="A774" s="286" t="s">
        <v>49</v>
      </c>
      <c r="B774" s="295">
        <f t="shared" si="64"/>
        <v>19285</v>
      </c>
      <c r="C774" s="295"/>
      <c r="D774" s="295">
        <f t="shared" si="65"/>
        <v>14053</v>
      </c>
      <c r="E774" s="324">
        <v>8285</v>
      </c>
      <c r="F774" s="324">
        <v>5563</v>
      </c>
      <c r="G774" s="324">
        <v>205</v>
      </c>
      <c r="H774" s="324">
        <v>4090</v>
      </c>
      <c r="I774" s="324">
        <v>1142</v>
      </c>
    </row>
    <row r="775" spans="1:9" s="285" customFormat="1" ht="9" customHeight="1">
      <c r="A775" s="286" t="s">
        <v>50</v>
      </c>
      <c r="B775" s="295">
        <f t="shared" si="64"/>
        <v>3606</v>
      </c>
      <c r="C775" s="295"/>
      <c r="D775" s="295">
        <f t="shared" si="65"/>
        <v>2713</v>
      </c>
      <c r="E775" s="324">
        <v>236</v>
      </c>
      <c r="F775" s="324">
        <v>2477</v>
      </c>
      <c r="G775" s="324">
        <v>0</v>
      </c>
      <c r="H775" s="324">
        <v>512</v>
      </c>
      <c r="I775" s="324">
        <v>381</v>
      </c>
    </row>
    <row r="776" spans="1:9" s="285" customFormat="1" ht="9" customHeight="1">
      <c r="A776" s="286" t="s">
        <v>51</v>
      </c>
      <c r="B776" s="295">
        <f t="shared" si="64"/>
        <v>3738</v>
      </c>
      <c r="C776" s="295"/>
      <c r="D776" s="295">
        <f t="shared" si="65"/>
        <v>3523</v>
      </c>
      <c r="E776" s="324">
        <v>3510</v>
      </c>
      <c r="F776" s="324">
        <v>4</v>
      </c>
      <c r="G776" s="324">
        <v>9</v>
      </c>
      <c r="H776" s="324">
        <v>204</v>
      </c>
      <c r="I776" s="324">
        <v>11</v>
      </c>
    </row>
    <row r="777" spans="1:9" s="285" customFormat="1" ht="9" customHeight="1">
      <c r="A777" s="291" t="s">
        <v>52</v>
      </c>
      <c r="B777" s="296">
        <f t="shared" si="64"/>
        <v>13773</v>
      </c>
      <c r="C777" s="296"/>
      <c r="D777" s="296">
        <f t="shared" si="65"/>
        <v>4833</v>
      </c>
      <c r="E777" s="325">
        <v>2932</v>
      </c>
      <c r="F777" s="325">
        <v>11</v>
      </c>
      <c r="G777" s="325">
        <v>1890</v>
      </c>
      <c r="H777" s="325">
        <v>10</v>
      </c>
      <c r="I777" s="325">
        <v>8930</v>
      </c>
    </row>
    <row r="778" spans="1:9" s="285" customFormat="1" ht="9" customHeight="1">
      <c r="A778" s="286" t="s">
        <v>53</v>
      </c>
      <c r="B778" s="295">
        <f t="shared" si="64"/>
        <v>36830</v>
      </c>
      <c r="C778" s="295"/>
      <c r="D778" s="295">
        <f t="shared" si="65"/>
        <v>30761</v>
      </c>
      <c r="E778" s="324">
        <v>29208</v>
      </c>
      <c r="F778" s="324">
        <v>1445</v>
      </c>
      <c r="G778" s="324">
        <v>108</v>
      </c>
      <c r="H778" s="324">
        <v>16</v>
      </c>
      <c r="I778" s="324">
        <v>6053</v>
      </c>
    </row>
    <row r="779" spans="1:9" s="285" customFormat="1" ht="9" customHeight="1">
      <c r="A779" s="286" t="s">
        <v>54</v>
      </c>
      <c r="B779" s="295">
        <f t="shared" si="64"/>
        <v>2343</v>
      </c>
      <c r="C779" s="295"/>
      <c r="D779" s="295">
        <f t="shared" si="65"/>
        <v>1175</v>
      </c>
      <c r="E779" s="324">
        <v>1175</v>
      </c>
      <c r="F779" s="324">
        <v>0</v>
      </c>
      <c r="G779" s="324">
        <v>0</v>
      </c>
      <c r="H779" s="324">
        <v>13</v>
      </c>
      <c r="I779" s="324">
        <v>1155</v>
      </c>
    </row>
    <row r="780" spans="1:9" s="285" customFormat="1" ht="9" customHeight="1">
      <c r="A780" s="286" t="s">
        <v>55</v>
      </c>
      <c r="B780" s="295">
        <f t="shared" si="64"/>
        <v>17777</v>
      </c>
      <c r="C780" s="295"/>
      <c r="D780" s="295">
        <f t="shared" si="65"/>
        <v>6156</v>
      </c>
      <c r="E780" s="324">
        <v>6144</v>
      </c>
      <c r="F780" s="324">
        <v>11</v>
      </c>
      <c r="G780" s="324">
        <v>1</v>
      </c>
      <c r="H780" s="324">
        <v>1341</v>
      </c>
      <c r="I780" s="324">
        <v>10280</v>
      </c>
    </row>
    <row r="781" spans="1:9" s="285" customFormat="1" ht="9" customHeight="1">
      <c r="A781" s="291" t="s">
        <v>56</v>
      </c>
      <c r="B781" s="296">
        <f t="shared" si="64"/>
        <v>6637</v>
      </c>
      <c r="C781" s="296"/>
      <c r="D781" s="296">
        <f t="shared" si="65"/>
        <v>4935</v>
      </c>
      <c r="E781" s="325">
        <v>4122</v>
      </c>
      <c r="F781" s="325">
        <v>23</v>
      </c>
      <c r="G781" s="325">
        <v>790</v>
      </c>
      <c r="H781" s="325">
        <v>46</v>
      </c>
      <c r="I781" s="325">
        <v>1656</v>
      </c>
    </row>
    <row r="782" spans="1:9" s="285" customFormat="1" ht="9" customHeight="1">
      <c r="A782" s="286" t="s">
        <v>57</v>
      </c>
      <c r="B782" s="295">
        <f t="shared" si="64"/>
        <v>2231</v>
      </c>
      <c r="C782" s="295"/>
      <c r="D782" s="295">
        <f t="shared" si="65"/>
        <v>1921</v>
      </c>
      <c r="E782" s="324">
        <v>1915</v>
      </c>
      <c r="F782" s="324">
        <v>6</v>
      </c>
      <c r="G782" s="324">
        <v>0</v>
      </c>
      <c r="H782" s="324">
        <v>0</v>
      </c>
      <c r="I782" s="324">
        <v>310</v>
      </c>
    </row>
    <row r="783" spans="1:9" s="285" customFormat="1" ht="9" customHeight="1">
      <c r="A783" s="286" t="s">
        <v>58</v>
      </c>
      <c r="B783" s="295">
        <f t="shared" si="64"/>
        <v>25403</v>
      </c>
      <c r="C783" s="295"/>
      <c r="D783" s="295">
        <f t="shared" si="65"/>
        <v>24722</v>
      </c>
      <c r="E783" s="324">
        <v>24478</v>
      </c>
      <c r="F783" s="324">
        <v>22</v>
      </c>
      <c r="G783" s="324">
        <v>222</v>
      </c>
      <c r="H783" s="324">
        <v>367</v>
      </c>
      <c r="I783" s="324">
        <v>314</v>
      </c>
    </row>
    <row r="784" spans="1:9" s="285" customFormat="1" ht="9" customHeight="1">
      <c r="A784" s="286" t="s">
        <v>59</v>
      </c>
      <c r="B784" s="295">
        <f t="shared" si="64"/>
        <v>15723</v>
      </c>
      <c r="C784" s="295"/>
      <c r="D784" s="295">
        <f t="shared" si="65"/>
        <v>15723</v>
      </c>
      <c r="E784" s="324">
        <v>15723</v>
      </c>
      <c r="F784" s="324">
        <v>0</v>
      </c>
      <c r="G784" s="324">
        <v>0</v>
      </c>
      <c r="H784" s="324">
        <v>0</v>
      </c>
      <c r="I784" s="324">
        <v>0</v>
      </c>
    </row>
    <row r="785" spans="1:9" s="285" customFormat="1" ht="9" customHeight="1">
      <c r="A785" s="291" t="s">
        <v>60</v>
      </c>
      <c r="B785" s="296">
        <f t="shared" si="64"/>
        <v>8563</v>
      </c>
      <c r="C785" s="296"/>
      <c r="D785" s="296">
        <f t="shared" si="65"/>
        <v>6578</v>
      </c>
      <c r="E785" s="325">
        <v>6480</v>
      </c>
      <c r="F785" s="325">
        <v>97</v>
      </c>
      <c r="G785" s="325">
        <v>1</v>
      </c>
      <c r="H785" s="325">
        <v>147</v>
      </c>
      <c r="I785" s="325">
        <v>1838</v>
      </c>
    </row>
    <row r="786" spans="1:9" s="285" customFormat="1" ht="9" customHeight="1">
      <c r="A786" s="286" t="s">
        <v>61</v>
      </c>
      <c r="B786" s="295">
        <f t="shared" si="64"/>
        <v>5213</v>
      </c>
      <c r="C786" s="295"/>
      <c r="D786" s="295">
        <f t="shared" si="65"/>
        <v>0</v>
      </c>
      <c r="E786" s="324">
        <v>0</v>
      </c>
      <c r="F786" s="324">
        <v>0</v>
      </c>
      <c r="G786" s="324">
        <v>0</v>
      </c>
      <c r="H786" s="324">
        <v>0</v>
      </c>
      <c r="I786" s="324">
        <v>5213</v>
      </c>
    </row>
    <row r="787" spans="1:9" s="285" customFormat="1" ht="9" customHeight="1">
      <c r="A787" s="286" t="s">
        <v>62</v>
      </c>
      <c r="B787" s="295">
        <f t="shared" si="64"/>
        <v>1679</v>
      </c>
      <c r="C787" s="295"/>
      <c r="D787" s="295">
        <f t="shared" si="65"/>
        <v>1017</v>
      </c>
      <c r="E787" s="324">
        <v>1014</v>
      </c>
      <c r="F787" s="324">
        <v>2</v>
      </c>
      <c r="G787" s="324">
        <v>1</v>
      </c>
      <c r="H787" s="324">
        <v>41</v>
      </c>
      <c r="I787" s="324">
        <v>621</v>
      </c>
    </row>
    <row r="788" spans="1:9" s="285" customFormat="1" ht="9" customHeight="1">
      <c r="A788" s="286" t="s">
        <v>63</v>
      </c>
      <c r="B788" s="295">
        <f t="shared" si="64"/>
        <v>20916</v>
      </c>
      <c r="C788" s="295"/>
      <c r="D788" s="295">
        <f t="shared" si="65"/>
        <v>0</v>
      </c>
      <c r="E788" s="324">
        <v>0</v>
      </c>
      <c r="F788" s="324">
        <v>0</v>
      </c>
      <c r="G788" s="324">
        <v>0</v>
      </c>
      <c r="H788" s="324">
        <v>0</v>
      </c>
      <c r="I788" s="324">
        <v>20916</v>
      </c>
    </row>
    <row r="789" spans="1:9" s="285" customFormat="1" ht="9" customHeight="1">
      <c r="A789" s="291" t="s">
        <v>64</v>
      </c>
      <c r="B789" s="296">
        <f t="shared" si="64"/>
        <v>5261</v>
      </c>
      <c r="C789" s="296"/>
      <c r="D789" s="296">
        <f t="shared" si="65"/>
        <v>5259</v>
      </c>
      <c r="E789" s="325">
        <v>4036</v>
      </c>
      <c r="F789" s="325">
        <v>1223</v>
      </c>
      <c r="G789" s="325">
        <v>0</v>
      </c>
      <c r="H789" s="325">
        <v>1</v>
      </c>
      <c r="I789" s="325">
        <v>1</v>
      </c>
    </row>
    <row r="790" spans="1:9" s="285" customFormat="1" ht="9" customHeight="1">
      <c r="A790" s="286" t="s">
        <v>65</v>
      </c>
      <c r="B790" s="295">
        <f t="shared" si="64"/>
        <v>4745</v>
      </c>
      <c r="C790" s="295"/>
      <c r="D790" s="295">
        <f t="shared" si="65"/>
        <v>3260</v>
      </c>
      <c r="E790" s="324">
        <v>3251</v>
      </c>
      <c r="F790" s="324">
        <v>9</v>
      </c>
      <c r="G790" s="324">
        <v>0</v>
      </c>
      <c r="H790" s="324">
        <v>1260</v>
      </c>
      <c r="I790" s="324">
        <v>225</v>
      </c>
    </row>
    <row r="791" spans="1:9" s="285" customFormat="1" ht="9" customHeight="1">
      <c r="A791" s="286" t="s">
        <v>66</v>
      </c>
      <c r="B791" s="295">
        <f t="shared" si="64"/>
        <v>35515</v>
      </c>
      <c r="C791" s="295"/>
      <c r="D791" s="295">
        <f t="shared" si="65"/>
        <v>35515</v>
      </c>
      <c r="E791" s="324">
        <v>8783</v>
      </c>
      <c r="F791" s="324">
        <v>26732</v>
      </c>
      <c r="G791" s="324">
        <v>0</v>
      </c>
      <c r="H791" s="324">
        <v>0</v>
      </c>
      <c r="I791" s="324">
        <v>0</v>
      </c>
    </row>
    <row r="792" spans="1:9" s="285" customFormat="1" ht="9" customHeight="1">
      <c r="A792" s="286" t="s">
        <v>67</v>
      </c>
      <c r="B792" s="295">
        <f t="shared" si="64"/>
        <v>5061</v>
      </c>
      <c r="C792" s="295"/>
      <c r="D792" s="295">
        <f t="shared" si="65"/>
        <v>4323</v>
      </c>
      <c r="E792" s="324">
        <v>4298</v>
      </c>
      <c r="F792" s="324">
        <v>25</v>
      </c>
      <c r="G792" s="324">
        <v>0</v>
      </c>
      <c r="H792" s="324">
        <v>48</v>
      </c>
      <c r="I792" s="324">
        <v>690</v>
      </c>
    </row>
    <row r="793" spans="1:9" s="285" customFormat="1" ht="9" customHeight="1">
      <c r="A793" s="291" t="s">
        <v>68</v>
      </c>
      <c r="B793" s="296">
        <f t="shared" si="64"/>
        <v>5349</v>
      </c>
      <c r="C793" s="296"/>
      <c r="D793" s="296">
        <f t="shared" si="65"/>
        <v>5139</v>
      </c>
      <c r="E793" s="325">
        <v>5139</v>
      </c>
      <c r="F793" s="325">
        <v>0</v>
      </c>
      <c r="G793" s="325">
        <v>0</v>
      </c>
      <c r="H793" s="325">
        <v>0</v>
      </c>
      <c r="I793" s="325">
        <v>210</v>
      </c>
    </row>
    <row r="794" spans="1:9" s="285" customFormat="1" ht="9" customHeight="1">
      <c r="A794" s="286" t="s">
        <v>69</v>
      </c>
      <c r="B794" s="295">
        <f t="shared" si="64"/>
        <v>6605</v>
      </c>
      <c r="C794" s="295"/>
      <c r="D794" s="295">
        <f t="shared" si="65"/>
        <v>4782</v>
      </c>
      <c r="E794" s="324">
        <v>3012</v>
      </c>
      <c r="F794" s="324">
        <v>403</v>
      </c>
      <c r="G794" s="324">
        <v>1367</v>
      </c>
      <c r="H794" s="324">
        <v>466</v>
      </c>
      <c r="I794" s="324">
        <v>1357</v>
      </c>
    </row>
    <row r="795" spans="1:9" s="285" customFormat="1" ht="9" customHeight="1">
      <c r="A795" s="286" t="s">
        <v>70</v>
      </c>
      <c r="B795" s="295">
        <f t="shared" si="64"/>
        <v>14828</v>
      </c>
      <c r="C795" s="295"/>
      <c r="D795" s="295">
        <f t="shared" si="65"/>
        <v>14826</v>
      </c>
      <c r="E795" s="324">
        <v>14599</v>
      </c>
      <c r="F795" s="324">
        <v>168</v>
      </c>
      <c r="G795" s="324">
        <v>59</v>
      </c>
      <c r="H795" s="324">
        <v>0</v>
      </c>
      <c r="I795" s="324">
        <v>2</v>
      </c>
    </row>
    <row r="796" spans="1:9" s="285" customFormat="1" ht="9" customHeight="1">
      <c r="A796" s="286" t="s">
        <v>71</v>
      </c>
      <c r="B796" s="295">
        <f t="shared" si="64"/>
        <v>9325</v>
      </c>
      <c r="C796" s="295"/>
      <c r="D796" s="295">
        <f t="shared" si="65"/>
        <v>9325</v>
      </c>
      <c r="E796" s="324">
        <v>9325</v>
      </c>
      <c r="F796" s="324">
        <v>0</v>
      </c>
      <c r="G796" s="324">
        <v>0</v>
      </c>
      <c r="H796" s="324">
        <v>0</v>
      </c>
      <c r="I796" s="324">
        <v>0</v>
      </c>
    </row>
    <row r="797" spans="1:9" s="285" customFormat="1" ht="9" customHeight="1">
      <c r="A797" s="291" t="s">
        <v>72</v>
      </c>
      <c r="B797" s="296">
        <f t="shared" si="64"/>
        <v>9071</v>
      </c>
      <c r="C797" s="296"/>
      <c r="D797" s="296">
        <f t="shared" si="65"/>
        <v>5850</v>
      </c>
      <c r="E797" s="325">
        <v>5820</v>
      </c>
      <c r="F797" s="325">
        <v>29</v>
      </c>
      <c r="G797" s="325">
        <v>1</v>
      </c>
      <c r="H797" s="325">
        <v>4</v>
      </c>
      <c r="I797" s="325">
        <v>3217</v>
      </c>
    </row>
    <row r="798" spans="1:9" s="285" customFormat="1" ht="9" customHeight="1">
      <c r="A798" s="286" t="s">
        <v>73</v>
      </c>
      <c r="B798" s="295">
        <f t="shared" si="64"/>
        <v>930</v>
      </c>
      <c r="C798" s="295"/>
      <c r="D798" s="295">
        <f t="shared" si="65"/>
        <v>482</v>
      </c>
      <c r="E798" s="324">
        <v>312</v>
      </c>
      <c r="F798" s="324">
        <v>12</v>
      </c>
      <c r="G798" s="324">
        <v>158</v>
      </c>
      <c r="H798" s="324">
        <v>168</v>
      </c>
      <c r="I798" s="324">
        <v>280</v>
      </c>
    </row>
    <row r="799" spans="1:9" s="285" customFormat="1" ht="9" customHeight="1">
      <c r="A799" s="286" t="s">
        <v>74</v>
      </c>
      <c r="B799" s="295">
        <f t="shared" si="64"/>
        <v>9060</v>
      </c>
      <c r="C799" s="295"/>
      <c r="D799" s="295">
        <f t="shared" si="65"/>
        <v>1673</v>
      </c>
      <c r="E799" s="324">
        <v>1587</v>
      </c>
      <c r="F799" s="324">
        <v>86</v>
      </c>
      <c r="G799" s="324">
        <v>0</v>
      </c>
      <c r="H799" s="324">
        <v>5157</v>
      </c>
      <c r="I799" s="324">
        <v>2230</v>
      </c>
    </row>
    <row r="800" spans="1:9" s="285" customFormat="1" ht="9" customHeight="1">
      <c r="A800" s="286" t="s">
        <v>75</v>
      </c>
      <c r="B800" s="295">
        <f t="shared" si="64"/>
        <v>4258</v>
      </c>
      <c r="C800" s="295"/>
      <c r="D800" s="295">
        <f t="shared" si="65"/>
        <v>4172</v>
      </c>
      <c r="E800" s="324">
        <v>4153</v>
      </c>
      <c r="F800" s="324">
        <v>17</v>
      </c>
      <c r="G800" s="324">
        <v>2</v>
      </c>
      <c r="H800" s="324">
        <v>27</v>
      </c>
      <c r="I800" s="324">
        <v>59</v>
      </c>
    </row>
    <row r="801" spans="1:9" s="285" customFormat="1" ht="9" customHeight="1">
      <c r="A801" s="291" t="s">
        <v>76</v>
      </c>
      <c r="B801" s="296">
        <f t="shared" si="64"/>
        <v>1978</v>
      </c>
      <c r="C801" s="296"/>
      <c r="D801" s="296">
        <f t="shared" si="65"/>
        <v>1978</v>
      </c>
      <c r="E801" s="325">
        <v>1944</v>
      </c>
      <c r="F801" s="325">
        <v>28</v>
      </c>
      <c r="G801" s="325">
        <v>6</v>
      </c>
      <c r="H801" s="325">
        <v>0</v>
      </c>
      <c r="I801" s="325">
        <v>0</v>
      </c>
    </row>
    <row r="802" spans="1:9" s="285" customFormat="1" ht="9" customHeight="1">
      <c r="A802" s="318"/>
      <c r="B802" s="321"/>
      <c r="C802" s="321"/>
      <c r="D802" s="321"/>
      <c r="E802" s="344"/>
      <c r="F802" s="344"/>
      <c r="G802" s="344"/>
      <c r="H802" s="344"/>
      <c r="I802" s="344"/>
    </row>
    <row r="803" spans="1:9" s="285" customFormat="1" ht="9" customHeight="1">
      <c r="A803" s="284">
        <v>2017</v>
      </c>
      <c r="B803" s="314"/>
      <c r="D803" s="314"/>
    </row>
    <row r="804" spans="1:9" s="285" customFormat="1" ht="9" customHeight="1">
      <c r="A804" s="288" t="s">
        <v>44</v>
      </c>
      <c r="B804" s="326">
        <f>SUM(B806:B837)</f>
        <v>272002</v>
      </c>
      <c r="C804" s="326"/>
      <c r="D804" s="326">
        <f t="shared" ref="D804:I804" si="66">SUM(D806:D837)</f>
        <v>192507</v>
      </c>
      <c r="E804" s="326">
        <f t="shared" si="66"/>
        <v>165684</v>
      </c>
      <c r="F804" s="326">
        <f t="shared" si="66"/>
        <v>18445</v>
      </c>
      <c r="G804" s="326">
        <f t="shared" si="66"/>
        <v>8378</v>
      </c>
      <c r="H804" s="326">
        <f t="shared" si="66"/>
        <v>11723</v>
      </c>
      <c r="I804" s="326">
        <f t="shared" si="66"/>
        <v>67772</v>
      </c>
    </row>
    <row r="805" spans="1:9" s="285" customFormat="1" ht="3" customHeight="1">
      <c r="A805" s="288"/>
      <c r="B805" s="326"/>
      <c r="C805" s="326"/>
      <c r="D805" s="326"/>
      <c r="E805" s="326"/>
      <c r="F805" s="326"/>
      <c r="G805" s="326"/>
      <c r="H805" s="326"/>
      <c r="I805" s="326"/>
    </row>
    <row r="806" spans="1:9" s="285" customFormat="1" ht="9" customHeight="1">
      <c r="A806" s="286" t="s">
        <v>45</v>
      </c>
      <c r="B806" s="328">
        <v>3450</v>
      </c>
      <c r="C806" s="328"/>
      <c r="D806" s="328">
        <f>SUM(E806:G806)</f>
        <v>3450</v>
      </c>
      <c r="E806" s="329">
        <v>3450</v>
      </c>
      <c r="F806" s="329">
        <v>0</v>
      </c>
      <c r="G806" s="329">
        <v>0</v>
      </c>
      <c r="H806" s="329">
        <v>0</v>
      </c>
      <c r="I806" s="329">
        <v>0</v>
      </c>
    </row>
    <row r="807" spans="1:9" s="285" customFormat="1" ht="9" customHeight="1">
      <c r="A807" s="286" t="s">
        <v>46</v>
      </c>
      <c r="B807" s="328">
        <v>8149</v>
      </c>
      <c r="C807" s="328"/>
      <c r="D807" s="328">
        <f t="shared" ref="D807:D837" si="67">SUM(E807:G807)</f>
        <v>663</v>
      </c>
      <c r="E807" s="329">
        <v>576</v>
      </c>
      <c r="F807" s="329">
        <v>22</v>
      </c>
      <c r="G807" s="329">
        <v>65</v>
      </c>
      <c r="H807" s="329">
        <v>83</v>
      </c>
      <c r="I807" s="329">
        <v>7403</v>
      </c>
    </row>
    <row r="808" spans="1:9" s="285" customFormat="1" ht="9" customHeight="1">
      <c r="A808" s="286" t="s">
        <v>47</v>
      </c>
      <c r="B808" s="328">
        <v>1630</v>
      </c>
      <c r="C808" s="328"/>
      <c r="D808" s="328">
        <f t="shared" si="67"/>
        <v>1217</v>
      </c>
      <c r="E808" s="329">
        <v>556</v>
      </c>
      <c r="F808" s="329">
        <v>2</v>
      </c>
      <c r="G808" s="329">
        <v>659</v>
      </c>
      <c r="H808" s="329">
        <v>37</v>
      </c>
      <c r="I808" s="329">
        <v>376</v>
      </c>
    </row>
    <row r="809" spans="1:9" s="285" customFormat="1" ht="9" customHeight="1">
      <c r="A809" s="291" t="s">
        <v>48</v>
      </c>
      <c r="B809" s="330">
        <v>1581</v>
      </c>
      <c r="C809" s="330"/>
      <c r="D809" s="330">
        <f t="shared" si="67"/>
        <v>1578</v>
      </c>
      <c r="E809" s="331">
        <v>1574</v>
      </c>
      <c r="F809" s="331">
        <v>4</v>
      </c>
      <c r="G809" s="331">
        <v>0</v>
      </c>
      <c r="H809" s="331">
        <v>2</v>
      </c>
      <c r="I809" s="331">
        <v>1</v>
      </c>
    </row>
    <row r="810" spans="1:9" s="285" customFormat="1" ht="9" customHeight="1">
      <c r="A810" s="286" t="s">
        <v>49</v>
      </c>
      <c r="B810" s="328">
        <v>10483</v>
      </c>
      <c r="C810" s="328"/>
      <c r="D810" s="328">
        <f t="shared" si="67"/>
        <v>6910</v>
      </c>
      <c r="E810" s="329">
        <v>3932</v>
      </c>
      <c r="F810" s="329">
        <v>1</v>
      </c>
      <c r="G810" s="329">
        <v>2977</v>
      </c>
      <c r="H810" s="329">
        <v>2626</v>
      </c>
      <c r="I810" s="329">
        <v>947</v>
      </c>
    </row>
    <row r="811" spans="1:9" s="285" customFormat="1" ht="9" customHeight="1">
      <c r="A811" s="286" t="s">
        <v>50</v>
      </c>
      <c r="B811" s="328">
        <v>3960</v>
      </c>
      <c r="C811" s="328"/>
      <c r="D811" s="328">
        <f t="shared" si="67"/>
        <v>3210</v>
      </c>
      <c r="E811" s="329">
        <v>160</v>
      </c>
      <c r="F811" s="329">
        <v>3050</v>
      </c>
      <c r="G811" s="329">
        <v>0</v>
      </c>
      <c r="H811" s="329">
        <v>443</v>
      </c>
      <c r="I811" s="329">
        <v>307</v>
      </c>
    </row>
    <row r="812" spans="1:9" s="285" customFormat="1" ht="9" customHeight="1">
      <c r="A812" s="286" t="s">
        <v>51</v>
      </c>
      <c r="B812" s="328">
        <v>3346</v>
      </c>
      <c r="C812" s="328"/>
      <c r="D812" s="328">
        <f t="shared" si="67"/>
        <v>3066</v>
      </c>
      <c r="E812" s="329">
        <v>2725</v>
      </c>
      <c r="F812" s="329">
        <v>1</v>
      </c>
      <c r="G812" s="329">
        <v>340</v>
      </c>
      <c r="H812" s="329">
        <v>37</v>
      </c>
      <c r="I812" s="329">
        <v>243</v>
      </c>
    </row>
    <row r="813" spans="1:9" s="285" customFormat="1" ht="9" customHeight="1">
      <c r="A813" s="291" t="s">
        <v>52</v>
      </c>
      <c r="B813" s="330">
        <v>13207</v>
      </c>
      <c r="C813" s="330"/>
      <c r="D813" s="330">
        <f t="shared" si="67"/>
        <v>4986</v>
      </c>
      <c r="E813" s="331">
        <v>2845</v>
      </c>
      <c r="F813" s="331">
        <v>35</v>
      </c>
      <c r="G813" s="331">
        <v>2106</v>
      </c>
      <c r="H813" s="331">
        <v>27</v>
      </c>
      <c r="I813" s="331">
        <v>8194</v>
      </c>
    </row>
    <row r="814" spans="1:9" s="285" customFormat="1" ht="9" customHeight="1">
      <c r="A814" s="286" t="s">
        <v>53</v>
      </c>
      <c r="B814" s="328">
        <v>36960</v>
      </c>
      <c r="C814" s="328"/>
      <c r="D814" s="328">
        <f t="shared" si="67"/>
        <v>33048</v>
      </c>
      <c r="E814" s="329">
        <v>31950</v>
      </c>
      <c r="F814" s="329">
        <v>1008</v>
      </c>
      <c r="G814" s="329">
        <v>90</v>
      </c>
      <c r="H814" s="329">
        <v>18</v>
      </c>
      <c r="I814" s="329">
        <v>3894</v>
      </c>
    </row>
    <row r="815" spans="1:9" s="285" customFormat="1" ht="9" customHeight="1">
      <c r="A815" s="286" t="s">
        <v>54</v>
      </c>
      <c r="B815" s="328">
        <v>2859</v>
      </c>
      <c r="C815" s="328"/>
      <c r="D815" s="328">
        <f t="shared" si="67"/>
        <v>1358</v>
      </c>
      <c r="E815" s="329">
        <v>1240</v>
      </c>
      <c r="F815" s="329">
        <v>100</v>
      </c>
      <c r="G815" s="329">
        <v>18</v>
      </c>
      <c r="H815" s="329">
        <v>2</v>
      </c>
      <c r="I815" s="329">
        <v>1499</v>
      </c>
    </row>
    <row r="816" spans="1:9" s="285" customFormat="1" ht="9" customHeight="1">
      <c r="A816" s="286" t="s">
        <v>55</v>
      </c>
      <c r="B816" s="328">
        <v>17027</v>
      </c>
      <c r="C816" s="328"/>
      <c r="D816" s="328">
        <f t="shared" si="67"/>
        <v>6190</v>
      </c>
      <c r="E816" s="329">
        <v>6183</v>
      </c>
      <c r="F816" s="329">
        <v>5</v>
      </c>
      <c r="G816" s="329">
        <v>2</v>
      </c>
      <c r="H816" s="329">
        <v>1288</v>
      </c>
      <c r="I816" s="329">
        <v>9549</v>
      </c>
    </row>
    <row r="817" spans="1:9" s="285" customFormat="1" ht="9" customHeight="1">
      <c r="A817" s="291" t="s">
        <v>56</v>
      </c>
      <c r="B817" s="330">
        <v>5660</v>
      </c>
      <c r="C817" s="330"/>
      <c r="D817" s="330">
        <f t="shared" si="67"/>
        <v>4241</v>
      </c>
      <c r="E817" s="331">
        <v>3747</v>
      </c>
      <c r="F817" s="331">
        <v>134</v>
      </c>
      <c r="G817" s="331">
        <v>360</v>
      </c>
      <c r="H817" s="331">
        <v>50</v>
      </c>
      <c r="I817" s="331">
        <v>1369</v>
      </c>
    </row>
    <row r="818" spans="1:9" s="285" customFormat="1" ht="9" customHeight="1">
      <c r="A818" s="286" t="s">
        <v>57</v>
      </c>
      <c r="B818" s="328">
        <v>2294</v>
      </c>
      <c r="C818" s="328"/>
      <c r="D818" s="328">
        <f t="shared" si="67"/>
        <v>2255</v>
      </c>
      <c r="E818" s="329">
        <v>2130</v>
      </c>
      <c r="F818" s="329">
        <v>125</v>
      </c>
      <c r="G818" s="329">
        <v>0</v>
      </c>
      <c r="H818" s="329">
        <v>0</v>
      </c>
      <c r="I818" s="329">
        <v>39</v>
      </c>
    </row>
    <row r="819" spans="1:9" s="285" customFormat="1" ht="9" customHeight="1">
      <c r="A819" s="286" t="s">
        <v>58</v>
      </c>
      <c r="B819" s="328">
        <v>24652</v>
      </c>
      <c r="C819" s="328"/>
      <c r="D819" s="328">
        <f t="shared" si="67"/>
        <v>24019</v>
      </c>
      <c r="E819" s="329">
        <v>23757</v>
      </c>
      <c r="F819" s="329">
        <v>11</v>
      </c>
      <c r="G819" s="329">
        <v>251</v>
      </c>
      <c r="H819" s="329">
        <v>463</v>
      </c>
      <c r="I819" s="329">
        <v>170</v>
      </c>
    </row>
    <row r="820" spans="1:9" s="285" customFormat="1" ht="9" customHeight="1">
      <c r="A820" s="286" t="s">
        <v>59</v>
      </c>
      <c r="B820" s="328">
        <v>14590</v>
      </c>
      <c r="C820" s="328"/>
      <c r="D820" s="328">
        <f t="shared" si="67"/>
        <v>14590</v>
      </c>
      <c r="E820" s="329">
        <v>14590</v>
      </c>
      <c r="F820" s="329">
        <v>0</v>
      </c>
      <c r="G820" s="329">
        <v>0</v>
      </c>
      <c r="H820" s="329">
        <v>0</v>
      </c>
      <c r="I820" s="329">
        <v>0</v>
      </c>
    </row>
    <row r="821" spans="1:9" s="285" customFormat="1" ht="9" customHeight="1">
      <c r="A821" s="291" t="s">
        <v>60</v>
      </c>
      <c r="B821" s="330">
        <v>7586</v>
      </c>
      <c r="C821" s="330"/>
      <c r="D821" s="330">
        <f t="shared" si="67"/>
        <v>5755</v>
      </c>
      <c r="E821" s="331">
        <v>5641</v>
      </c>
      <c r="F821" s="331">
        <v>109</v>
      </c>
      <c r="G821" s="331">
        <v>5</v>
      </c>
      <c r="H821" s="331">
        <v>147</v>
      </c>
      <c r="I821" s="331">
        <v>1684</v>
      </c>
    </row>
    <row r="822" spans="1:9" s="285" customFormat="1" ht="9" customHeight="1">
      <c r="A822" s="286" t="s">
        <v>61</v>
      </c>
      <c r="B822" s="328">
        <v>5086</v>
      </c>
      <c r="C822" s="328"/>
      <c r="D822" s="328">
        <f t="shared" si="67"/>
        <v>0</v>
      </c>
      <c r="E822" s="329">
        <v>0</v>
      </c>
      <c r="F822" s="329">
        <v>0</v>
      </c>
      <c r="G822" s="329">
        <v>0</v>
      </c>
      <c r="H822" s="329">
        <v>0</v>
      </c>
      <c r="I822" s="329">
        <v>5086</v>
      </c>
    </row>
    <row r="823" spans="1:9" s="285" customFormat="1" ht="9" customHeight="1">
      <c r="A823" s="286" t="s">
        <v>62</v>
      </c>
      <c r="B823" s="328">
        <v>1946</v>
      </c>
      <c r="C823" s="328"/>
      <c r="D823" s="328">
        <f t="shared" si="67"/>
        <v>1057</v>
      </c>
      <c r="E823" s="329">
        <v>1054</v>
      </c>
      <c r="F823" s="329">
        <v>1</v>
      </c>
      <c r="G823" s="329">
        <v>2</v>
      </c>
      <c r="H823" s="329">
        <v>11</v>
      </c>
      <c r="I823" s="329">
        <v>878</v>
      </c>
    </row>
    <row r="824" spans="1:9" s="285" customFormat="1" ht="9" customHeight="1">
      <c r="A824" s="286" t="s">
        <v>63</v>
      </c>
      <c r="B824" s="328">
        <v>21595</v>
      </c>
      <c r="C824" s="328"/>
      <c r="D824" s="328">
        <f t="shared" si="67"/>
        <v>0</v>
      </c>
      <c r="E824" s="329">
        <v>0</v>
      </c>
      <c r="F824" s="329">
        <v>0</v>
      </c>
      <c r="G824" s="329">
        <v>0</v>
      </c>
      <c r="H824" s="329">
        <v>0</v>
      </c>
      <c r="I824" s="329">
        <v>21595</v>
      </c>
    </row>
    <row r="825" spans="1:9" s="285" customFormat="1" ht="9" customHeight="1">
      <c r="A825" s="291" t="s">
        <v>64</v>
      </c>
      <c r="B825" s="330">
        <v>3323</v>
      </c>
      <c r="C825" s="330"/>
      <c r="D825" s="330">
        <f t="shared" si="67"/>
        <v>3323</v>
      </c>
      <c r="E825" s="331">
        <v>2665</v>
      </c>
      <c r="F825" s="331">
        <v>658</v>
      </c>
      <c r="G825" s="331">
        <v>0</v>
      </c>
      <c r="H825" s="331">
        <v>0</v>
      </c>
      <c r="I825" s="331">
        <v>0</v>
      </c>
    </row>
    <row r="826" spans="1:9" s="285" customFormat="1" ht="9" customHeight="1">
      <c r="A826" s="286" t="s">
        <v>65</v>
      </c>
      <c r="B826" s="328">
        <v>5255</v>
      </c>
      <c r="C826" s="328"/>
      <c r="D826" s="328">
        <f t="shared" si="67"/>
        <v>3197</v>
      </c>
      <c r="E826" s="329">
        <v>3178</v>
      </c>
      <c r="F826" s="329">
        <v>19</v>
      </c>
      <c r="G826" s="329">
        <v>0</v>
      </c>
      <c r="H826" s="329">
        <v>2047</v>
      </c>
      <c r="I826" s="329">
        <v>11</v>
      </c>
    </row>
    <row r="827" spans="1:9" s="285" customFormat="1" ht="9" customHeight="1">
      <c r="A827" s="286" t="s">
        <v>66</v>
      </c>
      <c r="B827" s="328">
        <v>20791</v>
      </c>
      <c r="C827" s="328"/>
      <c r="D827" s="328">
        <f t="shared" si="67"/>
        <v>20790</v>
      </c>
      <c r="E827" s="329">
        <v>9052</v>
      </c>
      <c r="F827" s="329">
        <v>11738</v>
      </c>
      <c r="G827" s="329">
        <v>0</v>
      </c>
      <c r="H827" s="329">
        <v>1</v>
      </c>
      <c r="I827" s="329">
        <v>0</v>
      </c>
    </row>
    <row r="828" spans="1:9" s="285" customFormat="1" ht="9" customHeight="1">
      <c r="A828" s="286" t="s">
        <v>67</v>
      </c>
      <c r="B828" s="328">
        <v>4944</v>
      </c>
      <c r="C828" s="328"/>
      <c r="D828" s="328">
        <f t="shared" si="67"/>
        <v>4253</v>
      </c>
      <c r="E828" s="329">
        <v>4236</v>
      </c>
      <c r="F828" s="329">
        <v>15</v>
      </c>
      <c r="G828" s="329">
        <v>2</v>
      </c>
      <c r="H828" s="329">
        <v>44</v>
      </c>
      <c r="I828" s="329">
        <v>647</v>
      </c>
    </row>
    <row r="829" spans="1:9" s="285" customFormat="1" ht="9" customHeight="1">
      <c r="A829" s="291" t="s">
        <v>68</v>
      </c>
      <c r="B829" s="330">
        <v>4244</v>
      </c>
      <c r="C829" s="330"/>
      <c r="D829" s="330">
        <f t="shared" si="67"/>
        <v>4072</v>
      </c>
      <c r="E829" s="331">
        <v>4072</v>
      </c>
      <c r="F829" s="331">
        <v>0</v>
      </c>
      <c r="G829" s="331">
        <v>0</v>
      </c>
      <c r="H829" s="331">
        <v>1</v>
      </c>
      <c r="I829" s="331">
        <v>171</v>
      </c>
    </row>
    <row r="830" spans="1:9" s="285" customFormat="1" ht="9" customHeight="1">
      <c r="A830" s="286" t="s">
        <v>69</v>
      </c>
      <c r="B830" s="328">
        <v>6240</v>
      </c>
      <c r="C830" s="328"/>
      <c r="D830" s="328">
        <f t="shared" si="67"/>
        <v>5467</v>
      </c>
      <c r="E830" s="329">
        <v>4885</v>
      </c>
      <c r="F830" s="329">
        <v>573</v>
      </c>
      <c r="G830" s="329">
        <v>9</v>
      </c>
      <c r="H830" s="329">
        <v>237</v>
      </c>
      <c r="I830" s="329">
        <v>536</v>
      </c>
    </row>
    <row r="831" spans="1:9" s="285" customFormat="1" ht="9" customHeight="1">
      <c r="A831" s="286" t="s">
        <v>70</v>
      </c>
      <c r="B831" s="328">
        <v>12507</v>
      </c>
      <c r="C831" s="328"/>
      <c r="D831" s="328">
        <f t="shared" si="67"/>
        <v>12488</v>
      </c>
      <c r="E831" s="329">
        <v>12362</v>
      </c>
      <c r="F831" s="329">
        <v>123</v>
      </c>
      <c r="G831" s="329">
        <v>3</v>
      </c>
      <c r="H831" s="329">
        <v>9</v>
      </c>
      <c r="I831" s="329">
        <v>10</v>
      </c>
    </row>
    <row r="832" spans="1:9" s="285" customFormat="1" ht="9" customHeight="1">
      <c r="A832" s="286" t="s">
        <v>71</v>
      </c>
      <c r="B832" s="328">
        <v>7288</v>
      </c>
      <c r="C832" s="328"/>
      <c r="D832" s="328">
        <f t="shared" si="67"/>
        <v>7288</v>
      </c>
      <c r="E832" s="329">
        <v>7288</v>
      </c>
      <c r="F832" s="329">
        <v>0</v>
      </c>
      <c r="G832" s="329">
        <v>0</v>
      </c>
      <c r="H832" s="329">
        <v>0</v>
      </c>
      <c r="I832" s="329">
        <v>0</v>
      </c>
    </row>
    <row r="833" spans="1:9" s="285" customFormat="1" ht="9" customHeight="1">
      <c r="A833" s="291" t="s">
        <v>72</v>
      </c>
      <c r="B833" s="330">
        <v>6446</v>
      </c>
      <c r="C833" s="330"/>
      <c r="D833" s="330">
        <f t="shared" si="67"/>
        <v>5676</v>
      </c>
      <c r="E833" s="331">
        <v>5610</v>
      </c>
      <c r="F833" s="331">
        <v>66</v>
      </c>
      <c r="G833" s="331">
        <v>0</v>
      </c>
      <c r="H833" s="331">
        <v>0</v>
      </c>
      <c r="I833" s="331">
        <v>770</v>
      </c>
    </row>
    <row r="834" spans="1:9" s="285" customFormat="1" ht="9" customHeight="1">
      <c r="A834" s="286" t="s">
        <v>73</v>
      </c>
      <c r="B834" s="328">
        <v>819</v>
      </c>
      <c r="C834" s="328"/>
      <c r="D834" s="328">
        <f t="shared" si="67"/>
        <v>406</v>
      </c>
      <c r="E834" s="329">
        <v>334</v>
      </c>
      <c r="F834" s="329">
        <v>2</v>
      </c>
      <c r="G834" s="329">
        <v>70</v>
      </c>
      <c r="H834" s="329">
        <v>168</v>
      </c>
      <c r="I834" s="329">
        <v>245</v>
      </c>
    </row>
    <row r="835" spans="1:9" s="285" customFormat="1" ht="9" customHeight="1">
      <c r="A835" s="286" t="s">
        <v>74</v>
      </c>
      <c r="B835" s="328">
        <v>8154</v>
      </c>
      <c r="C835" s="328"/>
      <c r="D835" s="328">
        <f t="shared" si="67"/>
        <v>2121</v>
      </c>
      <c r="E835" s="329">
        <v>1497</v>
      </c>
      <c r="F835" s="329">
        <v>624</v>
      </c>
      <c r="G835" s="329">
        <v>0</v>
      </c>
      <c r="H835" s="329">
        <v>3952</v>
      </c>
      <c r="I835" s="329">
        <v>2081</v>
      </c>
    </row>
    <row r="836" spans="1:9" s="285" customFormat="1" ht="9" customHeight="1">
      <c r="A836" s="286" t="s">
        <v>75</v>
      </c>
      <c r="B836" s="328">
        <v>4201</v>
      </c>
      <c r="C836" s="328"/>
      <c r="D836" s="328">
        <f t="shared" si="67"/>
        <v>4104</v>
      </c>
      <c r="E836" s="329">
        <v>2677</v>
      </c>
      <c r="F836" s="329">
        <v>8</v>
      </c>
      <c r="G836" s="329">
        <v>1419</v>
      </c>
      <c r="H836" s="329">
        <v>30</v>
      </c>
      <c r="I836" s="329">
        <v>67</v>
      </c>
    </row>
    <row r="837" spans="1:9" s="285" customFormat="1" ht="9" customHeight="1">
      <c r="A837" s="291" t="s">
        <v>76</v>
      </c>
      <c r="B837" s="330">
        <v>1729</v>
      </c>
      <c r="C837" s="330"/>
      <c r="D837" s="330">
        <f t="shared" si="67"/>
        <v>1729</v>
      </c>
      <c r="E837" s="331">
        <v>1718</v>
      </c>
      <c r="F837" s="331">
        <v>11</v>
      </c>
      <c r="G837" s="331">
        <v>0</v>
      </c>
      <c r="H837" s="331">
        <v>0</v>
      </c>
      <c r="I837" s="331">
        <v>0</v>
      </c>
    </row>
    <row r="838" spans="1:9" s="285" customFormat="1" ht="9" customHeight="1">
      <c r="A838" s="318"/>
      <c r="B838" s="321"/>
      <c r="C838" s="321"/>
      <c r="D838" s="321"/>
      <c r="E838" s="344"/>
      <c r="F838" s="344"/>
      <c r="G838" s="344"/>
      <c r="H838" s="344"/>
      <c r="I838" s="344"/>
    </row>
    <row r="839" spans="1:9" s="285" customFormat="1" ht="9" customHeight="1">
      <c r="A839" s="284">
        <v>2018</v>
      </c>
      <c r="B839" s="314"/>
      <c r="D839" s="314"/>
    </row>
    <row r="840" spans="1:9" s="285" customFormat="1" ht="9" customHeight="1">
      <c r="A840" s="288" t="s">
        <v>44</v>
      </c>
      <c r="B840" s="326">
        <f>SUM(B842:B873)</f>
        <v>308020</v>
      </c>
      <c r="C840" s="326"/>
      <c r="D840" s="326">
        <f t="shared" ref="D840:I840" si="68">SUM(D842:D873)</f>
        <v>234358</v>
      </c>
      <c r="E840" s="326">
        <f t="shared" si="68"/>
        <v>173068</v>
      </c>
      <c r="F840" s="326">
        <f t="shared" si="68"/>
        <v>53101</v>
      </c>
      <c r="G840" s="326">
        <f t="shared" si="68"/>
        <v>8189</v>
      </c>
      <c r="H840" s="326">
        <f t="shared" si="68"/>
        <v>11742</v>
      </c>
      <c r="I840" s="326">
        <f t="shared" si="68"/>
        <v>61920</v>
      </c>
    </row>
    <row r="841" spans="1:9" s="285" customFormat="1" ht="3" customHeight="1">
      <c r="A841" s="288"/>
      <c r="B841" s="326"/>
      <c r="C841" s="326"/>
      <c r="D841" s="326"/>
      <c r="E841" s="326"/>
      <c r="F841" s="326"/>
      <c r="G841" s="326"/>
      <c r="H841" s="326"/>
      <c r="I841" s="326"/>
    </row>
    <row r="842" spans="1:9" s="285" customFormat="1" ht="9" customHeight="1">
      <c r="A842" s="286" t="s">
        <v>45</v>
      </c>
      <c r="B842" s="328">
        <v>3076</v>
      </c>
      <c r="C842" s="328"/>
      <c r="D842" s="328">
        <f>SUM(E842:G842)</f>
        <v>3072</v>
      </c>
      <c r="E842" s="329">
        <v>3065</v>
      </c>
      <c r="F842" s="329">
        <v>6</v>
      </c>
      <c r="G842" s="329">
        <v>1</v>
      </c>
      <c r="H842" s="329">
        <v>3</v>
      </c>
      <c r="I842" s="329">
        <v>1</v>
      </c>
    </row>
    <row r="843" spans="1:9" s="285" customFormat="1" ht="9" customHeight="1">
      <c r="A843" s="286" t="s">
        <v>46</v>
      </c>
      <c r="B843" s="328">
        <v>9097</v>
      </c>
      <c r="C843" s="328"/>
      <c r="D843" s="328">
        <f t="shared" ref="D843:D873" si="69">SUM(E843:G843)</f>
        <v>2100</v>
      </c>
      <c r="E843" s="329">
        <v>2045</v>
      </c>
      <c r="F843" s="329">
        <v>12</v>
      </c>
      <c r="G843" s="329">
        <v>43</v>
      </c>
      <c r="H843" s="329">
        <v>104</v>
      </c>
      <c r="I843" s="329">
        <v>6893</v>
      </c>
    </row>
    <row r="844" spans="1:9" s="285" customFormat="1" ht="9" customHeight="1">
      <c r="A844" s="286" t="s">
        <v>47</v>
      </c>
      <c r="B844" s="328">
        <v>1733</v>
      </c>
      <c r="C844" s="328"/>
      <c r="D844" s="328">
        <f t="shared" si="69"/>
        <v>1121</v>
      </c>
      <c r="E844" s="329">
        <v>408</v>
      </c>
      <c r="F844" s="329">
        <v>1</v>
      </c>
      <c r="G844" s="329">
        <v>712</v>
      </c>
      <c r="H844" s="329">
        <v>12</v>
      </c>
      <c r="I844" s="329">
        <v>600</v>
      </c>
    </row>
    <row r="845" spans="1:9" s="285" customFormat="1" ht="9" customHeight="1">
      <c r="A845" s="291" t="s">
        <v>48</v>
      </c>
      <c r="B845" s="330">
        <v>1995</v>
      </c>
      <c r="C845" s="330"/>
      <c r="D845" s="330">
        <f t="shared" si="69"/>
        <v>1995</v>
      </c>
      <c r="E845" s="331">
        <v>1974</v>
      </c>
      <c r="F845" s="331">
        <v>21</v>
      </c>
      <c r="G845" s="331">
        <v>0</v>
      </c>
      <c r="H845" s="331">
        <v>0</v>
      </c>
      <c r="I845" s="331">
        <v>0</v>
      </c>
    </row>
    <row r="846" spans="1:9" s="285" customFormat="1" ht="9" customHeight="1">
      <c r="A846" s="286" t="s">
        <v>49</v>
      </c>
      <c r="B846" s="328">
        <v>12351</v>
      </c>
      <c r="C846" s="328"/>
      <c r="D846" s="328">
        <f t="shared" si="69"/>
        <v>8872</v>
      </c>
      <c r="E846" s="329">
        <v>8448</v>
      </c>
      <c r="F846" s="329">
        <v>183</v>
      </c>
      <c r="G846" s="329">
        <v>241</v>
      </c>
      <c r="H846" s="329">
        <v>3476</v>
      </c>
      <c r="I846" s="329">
        <v>3</v>
      </c>
    </row>
    <row r="847" spans="1:9" s="285" customFormat="1" ht="9" customHeight="1">
      <c r="A847" s="286" t="s">
        <v>50</v>
      </c>
      <c r="B847" s="328">
        <v>5058</v>
      </c>
      <c r="C847" s="328"/>
      <c r="D847" s="328">
        <f t="shared" si="69"/>
        <v>4241</v>
      </c>
      <c r="E847" s="329">
        <v>126</v>
      </c>
      <c r="F847" s="329">
        <v>4115</v>
      </c>
      <c r="G847" s="329">
        <v>0</v>
      </c>
      <c r="H847" s="329">
        <v>488</v>
      </c>
      <c r="I847" s="329">
        <v>329</v>
      </c>
    </row>
    <row r="848" spans="1:9" s="285" customFormat="1" ht="9" customHeight="1">
      <c r="A848" s="286" t="s">
        <v>51</v>
      </c>
      <c r="B848" s="328">
        <v>2947</v>
      </c>
      <c r="C848" s="328"/>
      <c r="D848" s="328">
        <f t="shared" si="69"/>
        <v>2411</v>
      </c>
      <c r="E848" s="329">
        <v>2292</v>
      </c>
      <c r="F848" s="329">
        <v>3</v>
      </c>
      <c r="G848" s="329">
        <v>116</v>
      </c>
      <c r="H848" s="329">
        <v>64</v>
      </c>
      <c r="I848" s="329">
        <v>472</v>
      </c>
    </row>
    <row r="849" spans="1:9" s="285" customFormat="1" ht="9" customHeight="1">
      <c r="A849" s="291" t="s">
        <v>52</v>
      </c>
      <c r="B849" s="330">
        <v>12863</v>
      </c>
      <c r="C849" s="330"/>
      <c r="D849" s="330">
        <f t="shared" si="69"/>
        <v>4719</v>
      </c>
      <c r="E849" s="331">
        <v>711</v>
      </c>
      <c r="F849" s="331">
        <v>6</v>
      </c>
      <c r="G849" s="331">
        <v>4002</v>
      </c>
      <c r="H849" s="331">
        <v>221</v>
      </c>
      <c r="I849" s="331">
        <v>7923</v>
      </c>
    </row>
    <row r="850" spans="1:9" s="285" customFormat="1" ht="9" customHeight="1">
      <c r="A850" s="286" t="s">
        <v>53</v>
      </c>
      <c r="B850" s="328">
        <v>38518</v>
      </c>
      <c r="C850" s="328"/>
      <c r="D850" s="328">
        <f t="shared" si="69"/>
        <v>38431</v>
      </c>
      <c r="E850" s="329">
        <v>37477</v>
      </c>
      <c r="F850" s="329">
        <v>953</v>
      </c>
      <c r="G850" s="329">
        <v>1</v>
      </c>
      <c r="H850" s="329">
        <v>0</v>
      </c>
      <c r="I850" s="329">
        <v>87</v>
      </c>
    </row>
    <row r="851" spans="1:9" s="285" customFormat="1" ht="9" customHeight="1">
      <c r="A851" s="286" t="s">
        <v>54</v>
      </c>
      <c r="B851" s="328">
        <v>2546</v>
      </c>
      <c r="C851" s="328"/>
      <c r="D851" s="328">
        <f t="shared" si="69"/>
        <v>1814</v>
      </c>
      <c r="E851" s="329">
        <v>1813</v>
      </c>
      <c r="F851" s="329">
        <v>1</v>
      </c>
      <c r="G851" s="329">
        <v>0</v>
      </c>
      <c r="H851" s="329">
        <v>1</v>
      </c>
      <c r="I851" s="329">
        <v>731</v>
      </c>
    </row>
    <row r="852" spans="1:9" s="285" customFormat="1" ht="9" customHeight="1">
      <c r="A852" s="286" t="s">
        <v>55</v>
      </c>
      <c r="B852" s="328">
        <v>17547</v>
      </c>
      <c r="C852" s="328"/>
      <c r="D852" s="328">
        <f t="shared" si="69"/>
        <v>9307</v>
      </c>
      <c r="E852" s="329">
        <v>9249</v>
      </c>
      <c r="F852" s="329">
        <v>54</v>
      </c>
      <c r="G852" s="329">
        <v>4</v>
      </c>
      <c r="H852" s="329">
        <v>1798</v>
      </c>
      <c r="I852" s="329">
        <v>6442</v>
      </c>
    </row>
    <row r="853" spans="1:9" s="285" customFormat="1" ht="9" customHeight="1">
      <c r="A853" s="291" t="s">
        <v>56</v>
      </c>
      <c r="B853" s="330">
        <v>6426</v>
      </c>
      <c r="C853" s="330"/>
      <c r="D853" s="330">
        <f t="shared" si="69"/>
        <v>5123</v>
      </c>
      <c r="E853" s="331">
        <v>3891</v>
      </c>
      <c r="F853" s="331">
        <v>385</v>
      </c>
      <c r="G853" s="331">
        <v>847</v>
      </c>
      <c r="H853" s="331">
        <v>33</v>
      </c>
      <c r="I853" s="331">
        <v>1270</v>
      </c>
    </row>
    <row r="854" spans="1:9" s="285" customFormat="1" ht="9" customHeight="1">
      <c r="A854" s="286" t="s">
        <v>57</v>
      </c>
      <c r="B854" s="328">
        <v>2523</v>
      </c>
      <c r="C854" s="328"/>
      <c r="D854" s="328">
        <f t="shared" si="69"/>
        <v>2523</v>
      </c>
      <c r="E854" s="329">
        <v>2015</v>
      </c>
      <c r="F854" s="329">
        <v>508</v>
      </c>
      <c r="G854" s="329">
        <v>0</v>
      </c>
      <c r="H854" s="329">
        <v>0</v>
      </c>
      <c r="I854" s="329">
        <v>0</v>
      </c>
    </row>
    <row r="855" spans="1:9" s="285" customFormat="1" ht="9" customHeight="1">
      <c r="A855" s="286" t="s">
        <v>58</v>
      </c>
      <c r="B855" s="328">
        <v>24918</v>
      </c>
      <c r="C855" s="328"/>
      <c r="D855" s="328">
        <f t="shared" si="69"/>
        <v>24510</v>
      </c>
      <c r="E855" s="329">
        <v>24234</v>
      </c>
      <c r="F855" s="329">
        <v>15</v>
      </c>
      <c r="G855" s="329">
        <v>261</v>
      </c>
      <c r="H855" s="329">
        <v>355</v>
      </c>
      <c r="I855" s="329">
        <v>53</v>
      </c>
    </row>
    <row r="856" spans="1:9" s="285" customFormat="1" ht="9" customHeight="1">
      <c r="A856" s="286" t="s">
        <v>59</v>
      </c>
      <c r="B856" s="328">
        <v>15004</v>
      </c>
      <c r="C856" s="328"/>
      <c r="D856" s="328">
        <f t="shared" si="69"/>
        <v>15004</v>
      </c>
      <c r="E856" s="329">
        <v>15004</v>
      </c>
      <c r="F856" s="329">
        <v>0</v>
      </c>
      <c r="G856" s="329">
        <v>0</v>
      </c>
      <c r="H856" s="329">
        <v>0</v>
      </c>
      <c r="I856" s="329">
        <v>0</v>
      </c>
    </row>
    <row r="857" spans="1:9" s="285" customFormat="1" ht="9" customHeight="1">
      <c r="A857" s="291" t="s">
        <v>60</v>
      </c>
      <c r="B857" s="330">
        <v>6680</v>
      </c>
      <c r="C857" s="330"/>
      <c r="D857" s="330">
        <f t="shared" si="69"/>
        <v>4693</v>
      </c>
      <c r="E857" s="331">
        <v>4628</v>
      </c>
      <c r="F857" s="331">
        <v>61</v>
      </c>
      <c r="G857" s="331">
        <v>4</v>
      </c>
      <c r="H857" s="331">
        <v>173</v>
      </c>
      <c r="I857" s="331">
        <v>1814</v>
      </c>
    </row>
    <row r="858" spans="1:9" s="285" customFormat="1" ht="9" customHeight="1">
      <c r="A858" s="286" t="s">
        <v>61</v>
      </c>
      <c r="B858" s="328">
        <v>4706</v>
      </c>
      <c r="C858" s="328"/>
      <c r="D858" s="328">
        <f t="shared" si="69"/>
        <v>0</v>
      </c>
      <c r="E858" s="329">
        <v>0</v>
      </c>
      <c r="F858" s="329">
        <v>0</v>
      </c>
      <c r="G858" s="329">
        <v>0</v>
      </c>
      <c r="H858" s="329">
        <v>0</v>
      </c>
      <c r="I858" s="329">
        <v>4706</v>
      </c>
    </row>
    <row r="859" spans="1:9" s="285" customFormat="1" ht="9" customHeight="1">
      <c r="A859" s="286" t="s">
        <v>62</v>
      </c>
      <c r="B859" s="328">
        <v>1736</v>
      </c>
      <c r="C859" s="328"/>
      <c r="D859" s="328">
        <f t="shared" si="69"/>
        <v>1153</v>
      </c>
      <c r="E859" s="329">
        <v>1146</v>
      </c>
      <c r="F859" s="329">
        <v>7</v>
      </c>
      <c r="G859" s="329">
        <v>0</v>
      </c>
      <c r="H859" s="329">
        <v>5</v>
      </c>
      <c r="I859" s="329">
        <v>578</v>
      </c>
    </row>
    <row r="860" spans="1:9" s="285" customFormat="1" ht="9" customHeight="1">
      <c r="A860" s="286" t="s">
        <v>63</v>
      </c>
      <c r="B860" s="328">
        <v>23674</v>
      </c>
      <c r="C860" s="328"/>
      <c r="D860" s="328">
        <f t="shared" si="69"/>
        <v>0</v>
      </c>
      <c r="E860" s="329">
        <v>0</v>
      </c>
      <c r="F860" s="329">
        <v>0</v>
      </c>
      <c r="G860" s="329">
        <v>0</v>
      </c>
      <c r="H860" s="329">
        <v>0</v>
      </c>
      <c r="I860" s="329">
        <v>23674</v>
      </c>
    </row>
    <row r="861" spans="1:9" s="285" customFormat="1" ht="9" customHeight="1">
      <c r="A861" s="291" t="s">
        <v>64</v>
      </c>
      <c r="B861" s="330">
        <v>3238</v>
      </c>
      <c r="C861" s="330"/>
      <c r="D861" s="330">
        <f t="shared" si="69"/>
        <v>3238</v>
      </c>
      <c r="E861" s="331">
        <v>2250</v>
      </c>
      <c r="F861" s="331">
        <v>988</v>
      </c>
      <c r="G861" s="331">
        <v>0</v>
      </c>
      <c r="H861" s="331">
        <v>0</v>
      </c>
      <c r="I861" s="331">
        <v>0</v>
      </c>
    </row>
    <row r="862" spans="1:9" s="285" customFormat="1" ht="9" customHeight="1">
      <c r="A862" s="286" t="s">
        <v>65</v>
      </c>
      <c r="B862" s="328">
        <v>5073</v>
      </c>
      <c r="C862" s="328"/>
      <c r="D862" s="328">
        <f t="shared" si="69"/>
        <v>3485</v>
      </c>
      <c r="E862" s="329">
        <v>3477</v>
      </c>
      <c r="F862" s="329">
        <v>6</v>
      </c>
      <c r="G862" s="329">
        <v>2</v>
      </c>
      <c r="H862" s="329">
        <v>1579</v>
      </c>
      <c r="I862" s="329">
        <v>9</v>
      </c>
    </row>
    <row r="863" spans="1:9" s="285" customFormat="1" ht="9" customHeight="1">
      <c r="A863" s="286" t="s">
        <v>66</v>
      </c>
      <c r="B863" s="328">
        <v>53839</v>
      </c>
      <c r="C863" s="328"/>
      <c r="D863" s="328">
        <f t="shared" si="69"/>
        <v>53839</v>
      </c>
      <c r="E863" s="329">
        <v>8305</v>
      </c>
      <c r="F863" s="329">
        <v>45534</v>
      </c>
      <c r="G863" s="329">
        <v>0</v>
      </c>
      <c r="H863" s="329">
        <v>0</v>
      </c>
      <c r="I863" s="329">
        <v>0</v>
      </c>
    </row>
    <row r="864" spans="1:9" s="285" customFormat="1" ht="9" customHeight="1">
      <c r="A864" s="286" t="s">
        <v>67</v>
      </c>
      <c r="B864" s="328">
        <v>4849</v>
      </c>
      <c r="C864" s="328"/>
      <c r="D864" s="328">
        <f t="shared" si="69"/>
        <v>4054</v>
      </c>
      <c r="E864" s="329">
        <v>4054</v>
      </c>
      <c r="F864" s="329">
        <v>0</v>
      </c>
      <c r="G864" s="329">
        <v>0</v>
      </c>
      <c r="H864" s="329">
        <v>62</v>
      </c>
      <c r="I864" s="329">
        <v>733</v>
      </c>
    </row>
    <row r="865" spans="1:10" s="285" customFormat="1" ht="9" customHeight="1">
      <c r="A865" s="291" t="s">
        <v>68</v>
      </c>
      <c r="B865" s="330">
        <v>4684</v>
      </c>
      <c r="C865" s="330"/>
      <c r="D865" s="330">
        <f t="shared" si="69"/>
        <v>4566</v>
      </c>
      <c r="E865" s="331">
        <v>4566</v>
      </c>
      <c r="F865" s="331">
        <v>0</v>
      </c>
      <c r="G865" s="331">
        <v>0</v>
      </c>
      <c r="H865" s="331">
        <v>0</v>
      </c>
      <c r="I865" s="331">
        <v>118</v>
      </c>
    </row>
    <row r="866" spans="1:10" s="285" customFormat="1" ht="9" customHeight="1">
      <c r="A866" s="286" t="s">
        <v>69</v>
      </c>
      <c r="B866" s="328">
        <v>5576</v>
      </c>
      <c r="C866" s="328"/>
      <c r="D866" s="328">
        <f t="shared" si="69"/>
        <v>3131</v>
      </c>
      <c r="E866" s="329">
        <v>3060</v>
      </c>
      <c r="F866" s="329">
        <v>57</v>
      </c>
      <c r="G866" s="329">
        <v>14</v>
      </c>
      <c r="H866" s="329">
        <v>336</v>
      </c>
      <c r="I866" s="329">
        <v>2109</v>
      </c>
    </row>
    <row r="867" spans="1:10" s="285" customFormat="1" ht="9" customHeight="1">
      <c r="A867" s="286" t="s">
        <v>70</v>
      </c>
      <c r="B867" s="328">
        <v>12130</v>
      </c>
      <c r="C867" s="328"/>
      <c r="D867" s="328">
        <f t="shared" si="69"/>
        <v>12082</v>
      </c>
      <c r="E867" s="329">
        <v>12076</v>
      </c>
      <c r="F867" s="329">
        <v>1</v>
      </c>
      <c r="G867" s="329">
        <v>5</v>
      </c>
      <c r="H867" s="329">
        <v>48</v>
      </c>
      <c r="I867" s="329">
        <v>0</v>
      </c>
    </row>
    <row r="868" spans="1:10" s="285" customFormat="1" ht="9" customHeight="1">
      <c r="A868" s="286" t="s">
        <v>71</v>
      </c>
      <c r="B868" s="328">
        <v>6720</v>
      </c>
      <c r="C868" s="328"/>
      <c r="D868" s="328">
        <f t="shared" si="69"/>
        <v>6720</v>
      </c>
      <c r="E868" s="329">
        <v>6705</v>
      </c>
      <c r="F868" s="329">
        <v>15</v>
      </c>
      <c r="G868" s="329">
        <v>0</v>
      </c>
      <c r="H868" s="329">
        <v>0</v>
      </c>
      <c r="I868" s="329">
        <v>0</v>
      </c>
    </row>
    <row r="869" spans="1:10" s="285" customFormat="1" ht="9" customHeight="1">
      <c r="A869" s="291" t="s">
        <v>72</v>
      </c>
      <c r="B869" s="330">
        <v>5490</v>
      </c>
      <c r="C869" s="330"/>
      <c r="D869" s="330">
        <f t="shared" si="69"/>
        <v>4850</v>
      </c>
      <c r="E869" s="331">
        <v>4832</v>
      </c>
      <c r="F869" s="331">
        <v>18</v>
      </c>
      <c r="G869" s="331">
        <v>0</v>
      </c>
      <c r="H869" s="331">
        <v>2</v>
      </c>
      <c r="I869" s="331">
        <v>638</v>
      </c>
    </row>
    <row r="870" spans="1:10" s="285" customFormat="1" ht="9" customHeight="1">
      <c r="A870" s="286" t="s">
        <v>73</v>
      </c>
      <c r="B870" s="328">
        <v>740</v>
      </c>
      <c r="C870" s="328"/>
      <c r="D870" s="328">
        <f t="shared" si="69"/>
        <v>330</v>
      </c>
      <c r="E870" s="329">
        <v>320</v>
      </c>
      <c r="F870" s="329">
        <v>1</v>
      </c>
      <c r="G870" s="329">
        <v>9</v>
      </c>
      <c r="H870" s="329">
        <v>137</v>
      </c>
      <c r="I870" s="329">
        <v>273</v>
      </c>
    </row>
    <row r="871" spans="1:10" s="285" customFormat="1" ht="9" customHeight="1">
      <c r="A871" s="286" t="s">
        <v>74</v>
      </c>
      <c r="B871" s="328">
        <v>6419</v>
      </c>
      <c r="C871" s="328"/>
      <c r="D871" s="328">
        <f t="shared" si="69"/>
        <v>1344</v>
      </c>
      <c r="E871" s="329">
        <v>1206</v>
      </c>
      <c r="F871" s="329">
        <v>137</v>
      </c>
      <c r="G871" s="329">
        <v>1</v>
      </c>
      <c r="H871" s="329">
        <v>2797</v>
      </c>
      <c r="I871" s="329">
        <v>2278</v>
      </c>
    </row>
    <row r="872" spans="1:10" s="285" customFormat="1" ht="9" customHeight="1">
      <c r="A872" s="286" t="s">
        <v>75</v>
      </c>
      <c r="B872" s="328">
        <v>4669</v>
      </c>
      <c r="C872" s="328"/>
      <c r="D872" s="328">
        <f t="shared" si="69"/>
        <v>4435</v>
      </c>
      <c r="E872" s="329">
        <v>2500</v>
      </c>
      <c r="F872" s="329">
        <v>9</v>
      </c>
      <c r="G872" s="329">
        <v>1926</v>
      </c>
      <c r="H872" s="329">
        <v>48</v>
      </c>
      <c r="I872" s="329">
        <v>186</v>
      </c>
    </row>
    <row r="873" spans="1:10" s="285" customFormat="1" ht="9" customHeight="1">
      <c r="A873" s="291" t="s">
        <v>76</v>
      </c>
      <c r="B873" s="330">
        <v>1195</v>
      </c>
      <c r="C873" s="330"/>
      <c r="D873" s="330">
        <f t="shared" si="69"/>
        <v>1195</v>
      </c>
      <c r="E873" s="331">
        <v>1191</v>
      </c>
      <c r="F873" s="331">
        <v>4</v>
      </c>
      <c r="G873" s="331">
        <v>0</v>
      </c>
      <c r="H873" s="331">
        <v>0</v>
      </c>
      <c r="I873" s="331">
        <v>0</v>
      </c>
    </row>
    <row r="874" spans="1:10" ht="3" customHeight="1">
      <c r="A874" s="336"/>
      <c r="B874" s="336"/>
      <c r="C874" s="336"/>
      <c r="D874" s="336"/>
      <c r="E874" s="336"/>
      <c r="F874" s="336"/>
      <c r="G874" s="336"/>
      <c r="H874" s="336"/>
      <c r="I874" s="336"/>
    </row>
    <row r="875" spans="1:10" ht="3" customHeight="1">
      <c r="A875" s="337"/>
      <c r="B875" s="337"/>
      <c r="C875" s="337"/>
      <c r="D875" s="337"/>
      <c r="E875" s="337"/>
      <c r="F875" s="337"/>
      <c r="G875" s="337"/>
      <c r="H875" s="337"/>
      <c r="I875" s="337"/>
    </row>
    <row r="876" spans="1:10" s="282" customFormat="1" ht="9" customHeight="1">
      <c r="A876" s="332" t="s">
        <v>281</v>
      </c>
    </row>
    <row r="877" spans="1:10" s="282" customFormat="1" ht="9" customHeight="1">
      <c r="A877" s="332" t="s">
        <v>282</v>
      </c>
    </row>
    <row r="878" spans="1:10" s="282" customFormat="1" ht="9" customHeight="1">
      <c r="A878" s="334" t="s">
        <v>197</v>
      </c>
    </row>
    <row r="879" spans="1:10" s="282" customFormat="1" ht="7.5" hidden="1" customHeight="1">
      <c r="A879" s="715"/>
      <c r="B879" s="714"/>
      <c r="C879" s="714"/>
      <c r="D879" s="714"/>
      <c r="E879" s="373"/>
      <c r="F879" s="714"/>
      <c r="G879" s="714"/>
      <c r="H879" s="714"/>
      <c r="I879" s="714"/>
      <c r="J879" s="282" t="s">
        <v>92</v>
      </c>
    </row>
    <row r="880" spans="1:10" ht="11.25" hidden="1" customHeight="1"/>
  </sheetData>
  <sheetProtection sheet="1" objects="1" scenarios="1"/>
  <mergeCells count="5">
    <mergeCell ref="A6:A8"/>
    <mergeCell ref="B6:B8"/>
    <mergeCell ref="H6:H7"/>
    <mergeCell ref="E7:E8"/>
    <mergeCell ref="F7:F8"/>
  </mergeCells>
  <hyperlinks>
    <hyperlink ref="I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2" max="8" man="1"/>
    <brk id="154" max="8" man="1"/>
    <brk id="226" max="8" man="1"/>
    <brk id="298" max="8" man="1"/>
    <brk id="370" max="8" man="1"/>
    <brk id="442" max="8" man="1"/>
    <brk id="514" max="8" man="1"/>
    <brk id="586" max="8" man="1"/>
    <brk id="658" max="8" man="1"/>
    <brk id="730" max="8" man="1"/>
    <brk id="802" max="8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V879"/>
  <sheetViews>
    <sheetView showGridLines="0" showRowColHeaders="0" zoomScale="130" zoomScaleNormal="130" workbookViewId="0">
      <pane ySplit="9" topLeftCell="A10" activePane="bottomLeft" state="frozen"/>
      <selection pane="bottomLeft"/>
    </sheetView>
  </sheetViews>
  <sheetFormatPr baseColWidth="10" defaultColWidth="0" defaultRowHeight="11.25" customHeight="1" zeroHeight="1"/>
  <cols>
    <col min="1" max="1" width="17.28515625" style="338" customWidth="1"/>
    <col min="2" max="2" width="6.42578125" style="338" customWidth="1"/>
    <col min="3" max="3" width="7.7109375" style="338" customWidth="1"/>
    <col min="4" max="4" width="1.28515625" style="338" customWidth="1"/>
    <col min="5" max="5" width="5.42578125" style="338" customWidth="1"/>
    <col min="6" max="6" width="5.85546875" style="338" customWidth="1"/>
    <col min="7" max="7" width="7.28515625" style="338" customWidth="1"/>
    <col min="8" max="8" width="5.42578125" style="338" customWidth="1"/>
    <col min="9" max="10" width="7.85546875" style="338" customWidth="1"/>
    <col min="11" max="11" width="7.42578125" style="338" customWidth="1"/>
    <col min="12" max="12" width="7.28515625" style="338" customWidth="1"/>
    <col min="13" max="13" width="7" style="338" customWidth="1"/>
    <col min="14" max="14" width="0.85546875" style="338" customWidth="1"/>
    <col min="15" max="256" width="11.42578125" style="338" hidden="1"/>
    <col min="257" max="257" width="17.28515625" style="338" hidden="1"/>
    <col min="258" max="258" width="6.42578125" style="338" hidden="1"/>
    <col min="259" max="259" width="7.7109375" style="338" hidden="1"/>
    <col min="260" max="260" width="1.28515625" style="338" hidden="1"/>
    <col min="261" max="261" width="5.42578125" style="338" hidden="1"/>
    <col min="262" max="262" width="5.85546875" style="338" hidden="1"/>
    <col min="263" max="263" width="7.28515625" style="338" hidden="1"/>
    <col min="264" max="264" width="5.42578125" style="338" hidden="1"/>
    <col min="265" max="266" width="7.85546875" style="338" hidden="1"/>
    <col min="267" max="267" width="7.42578125" style="338" hidden="1"/>
    <col min="268" max="268" width="7.28515625" style="338" hidden="1"/>
    <col min="269" max="269" width="7" style="338" hidden="1"/>
    <col min="270" max="270" width="0.85546875" style="338" hidden="1"/>
    <col min="271" max="512" width="11.42578125" style="338" hidden="1"/>
    <col min="513" max="513" width="17.28515625" style="338" hidden="1"/>
    <col min="514" max="514" width="6.42578125" style="338" hidden="1"/>
    <col min="515" max="515" width="7.7109375" style="338" hidden="1"/>
    <col min="516" max="516" width="1.28515625" style="338" hidden="1"/>
    <col min="517" max="517" width="5.42578125" style="338" hidden="1"/>
    <col min="518" max="518" width="5.85546875" style="338" hidden="1"/>
    <col min="519" max="519" width="7.28515625" style="338" hidden="1"/>
    <col min="520" max="520" width="5.42578125" style="338" hidden="1"/>
    <col min="521" max="522" width="7.85546875" style="338" hidden="1"/>
    <col min="523" max="523" width="7.42578125" style="338" hidden="1"/>
    <col min="524" max="524" width="7.28515625" style="338" hidden="1"/>
    <col min="525" max="525" width="7" style="338" hidden="1"/>
    <col min="526" max="526" width="0.85546875" style="338" hidden="1"/>
    <col min="527" max="768" width="11.42578125" style="338" hidden="1"/>
    <col min="769" max="769" width="17.28515625" style="338" hidden="1"/>
    <col min="770" max="770" width="6.42578125" style="338" hidden="1"/>
    <col min="771" max="771" width="7.7109375" style="338" hidden="1"/>
    <col min="772" max="772" width="1.28515625" style="338" hidden="1"/>
    <col min="773" max="773" width="5.42578125" style="338" hidden="1"/>
    <col min="774" max="774" width="5.85546875" style="338" hidden="1"/>
    <col min="775" max="775" width="7.28515625" style="338" hidden="1"/>
    <col min="776" max="776" width="5.42578125" style="338" hidden="1"/>
    <col min="777" max="778" width="7.85546875" style="338" hidden="1"/>
    <col min="779" max="779" width="7.42578125" style="338" hidden="1"/>
    <col min="780" max="780" width="7.28515625" style="338" hidden="1"/>
    <col min="781" max="781" width="7" style="338" hidden="1"/>
    <col min="782" max="782" width="0.85546875" style="338" hidden="1"/>
    <col min="783" max="1024" width="11.42578125" style="338" hidden="1"/>
    <col min="1025" max="1025" width="17.28515625" style="338" hidden="1"/>
    <col min="1026" max="1026" width="6.42578125" style="338" hidden="1"/>
    <col min="1027" max="1027" width="7.7109375" style="338" hidden="1"/>
    <col min="1028" max="1028" width="1.28515625" style="338" hidden="1"/>
    <col min="1029" max="1029" width="5.42578125" style="338" hidden="1"/>
    <col min="1030" max="1030" width="5.85546875" style="338" hidden="1"/>
    <col min="1031" max="1031" width="7.28515625" style="338" hidden="1"/>
    <col min="1032" max="1032" width="5.42578125" style="338" hidden="1"/>
    <col min="1033" max="1034" width="7.85546875" style="338" hidden="1"/>
    <col min="1035" max="1035" width="7.42578125" style="338" hidden="1"/>
    <col min="1036" max="1036" width="7.28515625" style="338" hidden="1"/>
    <col min="1037" max="1037" width="7" style="338" hidden="1"/>
    <col min="1038" max="1038" width="0.85546875" style="338" hidden="1"/>
    <col min="1039" max="1280" width="11.42578125" style="338" hidden="1"/>
    <col min="1281" max="1281" width="17.28515625" style="338" hidden="1"/>
    <col min="1282" max="1282" width="6.42578125" style="338" hidden="1"/>
    <col min="1283" max="1283" width="7.7109375" style="338" hidden="1"/>
    <col min="1284" max="1284" width="1.28515625" style="338" hidden="1"/>
    <col min="1285" max="1285" width="5.42578125" style="338" hidden="1"/>
    <col min="1286" max="1286" width="5.85546875" style="338" hidden="1"/>
    <col min="1287" max="1287" width="7.28515625" style="338" hidden="1"/>
    <col min="1288" max="1288" width="5.42578125" style="338" hidden="1"/>
    <col min="1289" max="1290" width="7.85546875" style="338" hidden="1"/>
    <col min="1291" max="1291" width="7.42578125" style="338" hidden="1"/>
    <col min="1292" max="1292" width="7.28515625" style="338" hidden="1"/>
    <col min="1293" max="1293" width="7" style="338" hidden="1"/>
    <col min="1294" max="1294" width="0.85546875" style="338" hidden="1"/>
    <col min="1295" max="1536" width="11.42578125" style="338" hidden="1"/>
    <col min="1537" max="1537" width="17.28515625" style="338" hidden="1"/>
    <col min="1538" max="1538" width="6.42578125" style="338" hidden="1"/>
    <col min="1539" max="1539" width="7.7109375" style="338" hidden="1"/>
    <col min="1540" max="1540" width="1.28515625" style="338" hidden="1"/>
    <col min="1541" max="1541" width="5.42578125" style="338" hidden="1"/>
    <col min="1542" max="1542" width="5.85546875" style="338" hidden="1"/>
    <col min="1543" max="1543" width="7.28515625" style="338" hidden="1"/>
    <col min="1544" max="1544" width="5.42578125" style="338" hidden="1"/>
    <col min="1545" max="1546" width="7.85546875" style="338" hidden="1"/>
    <col min="1547" max="1547" width="7.42578125" style="338" hidden="1"/>
    <col min="1548" max="1548" width="7.28515625" style="338" hidden="1"/>
    <col min="1549" max="1549" width="7" style="338" hidden="1"/>
    <col min="1550" max="1550" width="0.85546875" style="338" hidden="1"/>
    <col min="1551" max="1792" width="11.42578125" style="338" hidden="1"/>
    <col min="1793" max="1793" width="17.28515625" style="338" hidden="1"/>
    <col min="1794" max="1794" width="6.42578125" style="338" hidden="1"/>
    <col min="1795" max="1795" width="7.7109375" style="338" hidden="1"/>
    <col min="1796" max="1796" width="1.28515625" style="338" hidden="1"/>
    <col min="1797" max="1797" width="5.42578125" style="338" hidden="1"/>
    <col min="1798" max="1798" width="5.85546875" style="338" hidden="1"/>
    <col min="1799" max="1799" width="7.28515625" style="338" hidden="1"/>
    <col min="1800" max="1800" width="5.42578125" style="338" hidden="1"/>
    <col min="1801" max="1802" width="7.85546875" style="338" hidden="1"/>
    <col min="1803" max="1803" width="7.42578125" style="338" hidden="1"/>
    <col min="1804" max="1804" width="7.28515625" style="338" hidden="1"/>
    <col min="1805" max="1805" width="7" style="338" hidden="1"/>
    <col min="1806" max="1806" width="0.85546875" style="338" hidden="1"/>
    <col min="1807" max="2048" width="11.42578125" style="338" hidden="1"/>
    <col min="2049" max="2049" width="17.28515625" style="338" hidden="1"/>
    <col min="2050" max="2050" width="6.42578125" style="338" hidden="1"/>
    <col min="2051" max="2051" width="7.7109375" style="338" hidden="1"/>
    <col min="2052" max="2052" width="1.28515625" style="338" hidden="1"/>
    <col min="2053" max="2053" width="5.42578125" style="338" hidden="1"/>
    <col min="2054" max="2054" width="5.85546875" style="338" hidden="1"/>
    <col min="2055" max="2055" width="7.28515625" style="338" hidden="1"/>
    <col min="2056" max="2056" width="5.42578125" style="338" hidden="1"/>
    <col min="2057" max="2058" width="7.85546875" style="338" hidden="1"/>
    <col min="2059" max="2059" width="7.42578125" style="338" hidden="1"/>
    <col min="2060" max="2060" width="7.28515625" style="338" hidden="1"/>
    <col min="2061" max="2061" width="7" style="338" hidden="1"/>
    <col min="2062" max="2062" width="0.85546875" style="338" hidden="1"/>
    <col min="2063" max="2304" width="11.42578125" style="338" hidden="1"/>
    <col min="2305" max="2305" width="17.28515625" style="338" hidden="1"/>
    <col min="2306" max="2306" width="6.42578125" style="338" hidden="1"/>
    <col min="2307" max="2307" width="7.7109375" style="338" hidden="1"/>
    <col min="2308" max="2308" width="1.28515625" style="338" hidden="1"/>
    <col min="2309" max="2309" width="5.42578125" style="338" hidden="1"/>
    <col min="2310" max="2310" width="5.85546875" style="338" hidden="1"/>
    <col min="2311" max="2311" width="7.28515625" style="338" hidden="1"/>
    <col min="2312" max="2312" width="5.42578125" style="338" hidden="1"/>
    <col min="2313" max="2314" width="7.85546875" style="338" hidden="1"/>
    <col min="2315" max="2315" width="7.42578125" style="338" hidden="1"/>
    <col min="2316" max="2316" width="7.28515625" style="338" hidden="1"/>
    <col min="2317" max="2317" width="7" style="338" hidden="1"/>
    <col min="2318" max="2318" width="0.85546875" style="338" hidden="1"/>
    <col min="2319" max="2560" width="11.42578125" style="338" hidden="1"/>
    <col min="2561" max="2561" width="17.28515625" style="338" hidden="1"/>
    <col min="2562" max="2562" width="6.42578125" style="338" hidden="1"/>
    <col min="2563" max="2563" width="7.7109375" style="338" hidden="1"/>
    <col min="2564" max="2564" width="1.28515625" style="338" hidden="1"/>
    <col min="2565" max="2565" width="5.42578125" style="338" hidden="1"/>
    <col min="2566" max="2566" width="5.85546875" style="338" hidden="1"/>
    <col min="2567" max="2567" width="7.28515625" style="338" hidden="1"/>
    <col min="2568" max="2568" width="5.42578125" style="338" hidden="1"/>
    <col min="2569" max="2570" width="7.85546875" style="338" hidden="1"/>
    <col min="2571" max="2571" width="7.42578125" style="338" hidden="1"/>
    <col min="2572" max="2572" width="7.28515625" style="338" hidden="1"/>
    <col min="2573" max="2573" width="7" style="338" hidden="1"/>
    <col min="2574" max="2574" width="0.85546875" style="338" hidden="1"/>
    <col min="2575" max="2816" width="11.42578125" style="338" hidden="1"/>
    <col min="2817" max="2817" width="17.28515625" style="338" hidden="1"/>
    <col min="2818" max="2818" width="6.42578125" style="338" hidden="1"/>
    <col min="2819" max="2819" width="7.7109375" style="338" hidden="1"/>
    <col min="2820" max="2820" width="1.28515625" style="338" hidden="1"/>
    <col min="2821" max="2821" width="5.42578125" style="338" hidden="1"/>
    <col min="2822" max="2822" width="5.85546875" style="338" hidden="1"/>
    <col min="2823" max="2823" width="7.28515625" style="338" hidden="1"/>
    <col min="2824" max="2824" width="5.42578125" style="338" hidden="1"/>
    <col min="2825" max="2826" width="7.85546875" style="338" hidden="1"/>
    <col min="2827" max="2827" width="7.42578125" style="338" hidden="1"/>
    <col min="2828" max="2828" width="7.28515625" style="338" hidden="1"/>
    <col min="2829" max="2829" width="7" style="338" hidden="1"/>
    <col min="2830" max="2830" width="0.85546875" style="338" hidden="1"/>
    <col min="2831" max="3072" width="11.42578125" style="338" hidden="1"/>
    <col min="3073" max="3073" width="17.28515625" style="338" hidden="1"/>
    <col min="3074" max="3074" width="6.42578125" style="338" hidden="1"/>
    <col min="3075" max="3075" width="7.7109375" style="338" hidden="1"/>
    <col min="3076" max="3076" width="1.28515625" style="338" hidden="1"/>
    <col min="3077" max="3077" width="5.42578125" style="338" hidden="1"/>
    <col min="3078" max="3078" width="5.85546875" style="338" hidden="1"/>
    <col min="3079" max="3079" width="7.28515625" style="338" hidden="1"/>
    <col min="3080" max="3080" width="5.42578125" style="338" hidden="1"/>
    <col min="3081" max="3082" width="7.85546875" style="338" hidden="1"/>
    <col min="3083" max="3083" width="7.42578125" style="338" hidden="1"/>
    <col min="3084" max="3084" width="7.28515625" style="338" hidden="1"/>
    <col min="3085" max="3085" width="7" style="338" hidden="1"/>
    <col min="3086" max="3086" width="0.85546875" style="338" hidden="1"/>
    <col min="3087" max="3328" width="11.42578125" style="338" hidden="1"/>
    <col min="3329" max="3329" width="17.28515625" style="338" hidden="1"/>
    <col min="3330" max="3330" width="6.42578125" style="338" hidden="1"/>
    <col min="3331" max="3331" width="7.7109375" style="338" hidden="1"/>
    <col min="3332" max="3332" width="1.28515625" style="338" hidden="1"/>
    <col min="3333" max="3333" width="5.42578125" style="338" hidden="1"/>
    <col min="3334" max="3334" width="5.85546875" style="338" hidden="1"/>
    <col min="3335" max="3335" width="7.28515625" style="338" hidden="1"/>
    <col min="3336" max="3336" width="5.42578125" style="338" hidden="1"/>
    <col min="3337" max="3338" width="7.85546875" style="338" hidden="1"/>
    <col min="3339" max="3339" width="7.42578125" style="338" hidden="1"/>
    <col min="3340" max="3340" width="7.28515625" style="338" hidden="1"/>
    <col min="3341" max="3341" width="7" style="338" hidden="1"/>
    <col min="3342" max="3342" width="0.85546875" style="338" hidden="1"/>
    <col min="3343" max="3584" width="11.42578125" style="338" hidden="1"/>
    <col min="3585" max="3585" width="17.28515625" style="338" hidden="1"/>
    <col min="3586" max="3586" width="6.42578125" style="338" hidden="1"/>
    <col min="3587" max="3587" width="7.7109375" style="338" hidden="1"/>
    <col min="3588" max="3588" width="1.28515625" style="338" hidden="1"/>
    <col min="3589" max="3589" width="5.42578125" style="338" hidden="1"/>
    <col min="3590" max="3590" width="5.85546875" style="338" hidden="1"/>
    <col min="3591" max="3591" width="7.28515625" style="338" hidden="1"/>
    <col min="3592" max="3592" width="5.42578125" style="338" hidden="1"/>
    <col min="3593" max="3594" width="7.85546875" style="338" hidden="1"/>
    <col min="3595" max="3595" width="7.42578125" style="338" hidden="1"/>
    <col min="3596" max="3596" width="7.28515625" style="338" hidden="1"/>
    <col min="3597" max="3597" width="7" style="338" hidden="1"/>
    <col min="3598" max="3598" width="0.85546875" style="338" hidden="1"/>
    <col min="3599" max="3840" width="11.42578125" style="338" hidden="1"/>
    <col min="3841" max="3841" width="17.28515625" style="338" hidden="1"/>
    <col min="3842" max="3842" width="6.42578125" style="338" hidden="1"/>
    <col min="3843" max="3843" width="7.7109375" style="338" hidden="1"/>
    <col min="3844" max="3844" width="1.28515625" style="338" hidden="1"/>
    <col min="3845" max="3845" width="5.42578125" style="338" hidden="1"/>
    <col min="3846" max="3846" width="5.85546875" style="338" hidden="1"/>
    <col min="3847" max="3847" width="7.28515625" style="338" hidden="1"/>
    <col min="3848" max="3848" width="5.42578125" style="338" hidden="1"/>
    <col min="3849" max="3850" width="7.85546875" style="338" hidden="1"/>
    <col min="3851" max="3851" width="7.42578125" style="338" hidden="1"/>
    <col min="3852" max="3852" width="7.28515625" style="338" hidden="1"/>
    <col min="3853" max="3853" width="7" style="338" hidden="1"/>
    <col min="3854" max="3854" width="0.85546875" style="338" hidden="1"/>
    <col min="3855" max="4096" width="11.42578125" style="338" hidden="1"/>
    <col min="4097" max="4097" width="17.28515625" style="338" hidden="1"/>
    <col min="4098" max="4098" width="6.42578125" style="338" hidden="1"/>
    <col min="4099" max="4099" width="7.7109375" style="338" hidden="1"/>
    <col min="4100" max="4100" width="1.28515625" style="338" hidden="1"/>
    <col min="4101" max="4101" width="5.42578125" style="338" hidden="1"/>
    <col min="4102" max="4102" width="5.85546875" style="338" hidden="1"/>
    <col min="4103" max="4103" width="7.28515625" style="338" hidden="1"/>
    <col min="4104" max="4104" width="5.42578125" style="338" hidden="1"/>
    <col min="4105" max="4106" width="7.85546875" style="338" hidden="1"/>
    <col min="4107" max="4107" width="7.42578125" style="338" hidden="1"/>
    <col min="4108" max="4108" width="7.28515625" style="338" hidden="1"/>
    <col min="4109" max="4109" width="7" style="338" hidden="1"/>
    <col min="4110" max="4110" width="0.85546875" style="338" hidden="1"/>
    <col min="4111" max="4352" width="11.42578125" style="338" hidden="1"/>
    <col min="4353" max="4353" width="17.28515625" style="338" hidden="1"/>
    <col min="4354" max="4354" width="6.42578125" style="338" hidden="1"/>
    <col min="4355" max="4355" width="7.7109375" style="338" hidden="1"/>
    <col min="4356" max="4356" width="1.28515625" style="338" hidden="1"/>
    <col min="4357" max="4357" width="5.42578125" style="338" hidden="1"/>
    <col min="4358" max="4358" width="5.85546875" style="338" hidden="1"/>
    <col min="4359" max="4359" width="7.28515625" style="338" hidden="1"/>
    <col min="4360" max="4360" width="5.42578125" style="338" hidden="1"/>
    <col min="4361" max="4362" width="7.85546875" style="338" hidden="1"/>
    <col min="4363" max="4363" width="7.42578125" style="338" hidden="1"/>
    <col min="4364" max="4364" width="7.28515625" style="338" hidden="1"/>
    <col min="4365" max="4365" width="7" style="338" hidden="1"/>
    <col min="4366" max="4366" width="0.85546875" style="338" hidden="1"/>
    <col min="4367" max="4608" width="11.42578125" style="338" hidden="1"/>
    <col min="4609" max="4609" width="17.28515625" style="338" hidden="1"/>
    <col min="4610" max="4610" width="6.42578125" style="338" hidden="1"/>
    <col min="4611" max="4611" width="7.7109375" style="338" hidden="1"/>
    <col min="4612" max="4612" width="1.28515625" style="338" hidden="1"/>
    <col min="4613" max="4613" width="5.42578125" style="338" hidden="1"/>
    <col min="4614" max="4614" width="5.85546875" style="338" hidden="1"/>
    <col min="4615" max="4615" width="7.28515625" style="338" hidden="1"/>
    <col min="4616" max="4616" width="5.42578125" style="338" hidden="1"/>
    <col min="4617" max="4618" width="7.85546875" style="338" hidden="1"/>
    <col min="4619" max="4619" width="7.42578125" style="338" hidden="1"/>
    <col min="4620" max="4620" width="7.28515625" style="338" hidden="1"/>
    <col min="4621" max="4621" width="7" style="338" hidden="1"/>
    <col min="4622" max="4622" width="0.85546875" style="338" hidden="1"/>
    <col min="4623" max="4864" width="11.42578125" style="338" hidden="1"/>
    <col min="4865" max="4865" width="17.28515625" style="338" hidden="1"/>
    <col min="4866" max="4866" width="6.42578125" style="338" hidden="1"/>
    <col min="4867" max="4867" width="7.7109375" style="338" hidden="1"/>
    <col min="4868" max="4868" width="1.28515625" style="338" hidden="1"/>
    <col min="4869" max="4869" width="5.42578125" style="338" hidden="1"/>
    <col min="4870" max="4870" width="5.85546875" style="338" hidden="1"/>
    <col min="4871" max="4871" width="7.28515625" style="338" hidden="1"/>
    <col min="4872" max="4872" width="5.42578125" style="338" hidden="1"/>
    <col min="4873" max="4874" width="7.85546875" style="338" hidden="1"/>
    <col min="4875" max="4875" width="7.42578125" style="338" hidden="1"/>
    <col min="4876" max="4876" width="7.28515625" style="338" hidden="1"/>
    <col min="4877" max="4877" width="7" style="338" hidden="1"/>
    <col min="4878" max="4878" width="0.85546875" style="338" hidden="1"/>
    <col min="4879" max="5120" width="11.42578125" style="338" hidden="1"/>
    <col min="5121" max="5121" width="17.28515625" style="338" hidden="1"/>
    <col min="5122" max="5122" width="6.42578125" style="338" hidden="1"/>
    <col min="5123" max="5123" width="7.7109375" style="338" hidden="1"/>
    <col min="5124" max="5124" width="1.28515625" style="338" hidden="1"/>
    <col min="5125" max="5125" width="5.42578125" style="338" hidden="1"/>
    <col min="5126" max="5126" width="5.85546875" style="338" hidden="1"/>
    <col min="5127" max="5127" width="7.28515625" style="338" hidden="1"/>
    <col min="5128" max="5128" width="5.42578125" style="338" hidden="1"/>
    <col min="5129" max="5130" width="7.85546875" style="338" hidden="1"/>
    <col min="5131" max="5131" width="7.42578125" style="338" hidden="1"/>
    <col min="5132" max="5132" width="7.28515625" style="338" hidden="1"/>
    <col min="5133" max="5133" width="7" style="338" hidden="1"/>
    <col min="5134" max="5134" width="0.85546875" style="338" hidden="1"/>
    <col min="5135" max="5376" width="11.42578125" style="338" hidden="1"/>
    <col min="5377" max="5377" width="17.28515625" style="338" hidden="1"/>
    <col min="5378" max="5378" width="6.42578125" style="338" hidden="1"/>
    <col min="5379" max="5379" width="7.7109375" style="338" hidden="1"/>
    <col min="5380" max="5380" width="1.28515625" style="338" hidden="1"/>
    <col min="5381" max="5381" width="5.42578125" style="338" hidden="1"/>
    <col min="5382" max="5382" width="5.85546875" style="338" hidden="1"/>
    <col min="5383" max="5383" width="7.28515625" style="338" hidden="1"/>
    <col min="5384" max="5384" width="5.42578125" style="338" hidden="1"/>
    <col min="5385" max="5386" width="7.85546875" style="338" hidden="1"/>
    <col min="5387" max="5387" width="7.42578125" style="338" hidden="1"/>
    <col min="5388" max="5388" width="7.28515625" style="338" hidden="1"/>
    <col min="5389" max="5389" width="7" style="338" hidden="1"/>
    <col min="5390" max="5390" width="0.85546875" style="338" hidden="1"/>
    <col min="5391" max="5632" width="11.42578125" style="338" hidden="1"/>
    <col min="5633" max="5633" width="17.28515625" style="338" hidden="1"/>
    <col min="5634" max="5634" width="6.42578125" style="338" hidden="1"/>
    <col min="5635" max="5635" width="7.7109375" style="338" hidden="1"/>
    <col min="5636" max="5636" width="1.28515625" style="338" hidden="1"/>
    <col min="5637" max="5637" width="5.42578125" style="338" hidden="1"/>
    <col min="5638" max="5638" width="5.85546875" style="338" hidden="1"/>
    <col min="5639" max="5639" width="7.28515625" style="338" hidden="1"/>
    <col min="5640" max="5640" width="5.42578125" style="338" hidden="1"/>
    <col min="5641" max="5642" width="7.85546875" style="338" hidden="1"/>
    <col min="5643" max="5643" width="7.42578125" style="338" hidden="1"/>
    <col min="5644" max="5644" width="7.28515625" style="338" hidden="1"/>
    <col min="5645" max="5645" width="7" style="338" hidden="1"/>
    <col min="5646" max="5646" width="0.85546875" style="338" hidden="1"/>
    <col min="5647" max="5888" width="11.42578125" style="338" hidden="1"/>
    <col min="5889" max="5889" width="17.28515625" style="338" hidden="1"/>
    <col min="5890" max="5890" width="6.42578125" style="338" hidden="1"/>
    <col min="5891" max="5891" width="7.7109375" style="338" hidden="1"/>
    <col min="5892" max="5892" width="1.28515625" style="338" hidden="1"/>
    <col min="5893" max="5893" width="5.42578125" style="338" hidden="1"/>
    <col min="5894" max="5894" width="5.85546875" style="338" hidden="1"/>
    <col min="5895" max="5895" width="7.28515625" style="338" hidden="1"/>
    <col min="5896" max="5896" width="5.42578125" style="338" hidden="1"/>
    <col min="5897" max="5898" width="7.85546875" style="338" hidden="1"/>
    <col min="5899" max="5899" width="7.42578125" style="338" hidden="1"/>
    <col min="5900" max="5900" width="7.28515625" style="338" hidden="1"/>
    <col min="5901" max="5901" width="7" style="338" hidden="1"/>
    <col min="5902" max="5902" width="0.85546875" style="338" hidden="1"/>
    <col min="5903" max="6144" width="11.42578125" style="338" hidden="1"/>
    <col min="6145" max="6145" width="17.28515625" style="338" hidden="1"/>
    <col min="6146" max="6146" width="6.42578125" style="338" hidden="1"/>
    <col min="6147" max="6147" width="7.7109375" style="338" hidden="1"/>
    <col min="6148" max="6148" width="1.28515625" style="338" hidden="1"/>
    <col min="6149" max="6149" width="5.42578125" style="338" hidden="1"/>
    <col min="6150" max="6150" width="5.85546875" style="338" hidden="1"/>
    <col min="6151" max="6151" width="7.28515625" style="338" hidden="1"/>
    <col min="6152" max="6152" width="5.42578125" style="338" hidden="1"/>
    <col min="6153" max="6154" width="7.85546875" style="338" hidden="1"/>
    <col min="6155" max="6155" width="7.42578125" style="338" hidden="1"/>
    <col min="6156" max="6156" width="7.28515625" style="338" hidden="1"/>
    <col min="6157" max="6157" width="7" style="338" hidden="1"/>
    <col min="6158" max="6158" width="0.85546875" style="338" hidden="1"/>
    <col min="6159" max="6400" width="11.42578125" style="338" hidden="1"/>
    <col min="6401" max="6401" width="17.28515625" style="338" hidden="1"/>
    <col min="6402" max="6402" width="6.42578125" style="338" hidden="1"/>
    <col min="6403" max="6403" width="7.7109375" style="338" hidden="1"/>
    <col min="6404" max="6404" width="1.28515625" style="338" hidden="1"/>
    <col min="6405" max="6405" width="5.42578125" style="338" hidden="1"/>
    <col min="6406" max="6406" width="5.85546875" style="338" hidden="1"/>
    <col min="6407" max="6407" width="7.28515625" style="338" hidden="1"/>
    <col min="6408" max="6408" width="5.42578125" style="338" hidden="1"/>
    <col min="6409" max="6410" width="7.85546875" style="338" hidden="1"/>
    <col min="6411" max="6411" width="7.42578125" style="338" hidden="1"/>
    <col min="6412" max="6412" width="7.28515625" style="338" hidden="1"/>
    <col min="6413" max="6413" width="7" style="338" hidden="1"/>
    <col min="6414" max="6414" width="0.85546875" style="338" hidden="1"/>
    <col min="6415" max="6656" width="11.42578125" style="338" hidden="1"/>
    <col min="6657" max="6657" width="17.28515625" style="338" hidden="1"/>
    <col min="6658" max="6658" width="6.42578125" style="338" hidden="1"/>
    <col min="6659" max="6659" width="7.7109375" style="338" hidden="1"/>
    <col min="6660" max="6660" width="1.28515625" style="338" hidden="1"/>
    <col min="6661" max="6661" width="5.42578125" style="338" hidden="1"/>
    <col min="6662" max="6662" width="5.85546875" style="338" hidden="1"/>
    <col min="6663" max="6663" width="7.28515625" style="338" hidden="1"/>
    <col min="6664" max="6664" width="5.42578125" style="338" hidden="1"/>
    <col min="6665" max="6666" width="7.85546875" style="338" hidden="1"/>
    <col min="6667" max="6667" width="7.42578125" style="338" hidden="1"/>
    <col min="6668" max="6668" width="7.28515625" style="338" hidden="1"/>
    <col min="6669" max="6669" width="7" style="338" hidden="1"/>
    <col min="6670" max="6670" width="0.85546875" style="338" hidden="1"/>
    <col min="6671" max="6912" width="11.42578125" style="338" hidden="1"/>
    <col min="6913" max="6913" width="17.28515625" style="338" hidden="1"/>
    <col min="6914" max="6914" width="6.42578125" style="338" hidden="1"/>
    <col min="6915" max="6915" width="7.7109375" style="338" hidden="1"/>
    <col min="6916" max="6916" width="1.28515625" style="338" hidden="1"/>
    <col min="6917" max="6917" width="5.42578125" style="338" hidden="1"/>
    <col min="6918" max="6918" width="5.85546875" style="338" hidden="1"/>
    <col min="6919" max="6919" width="7.28515625" style="338" hidden="1"/>
    <col min="6920" max="6920" width="5.42578125" style="338" hidden="1"/>
    <col min="6921" max="6922" width="7.85546875" style="338" hidden="1"/>
    <col min="6923" max="6923" width="7.42578125" style="338" hidden="1"/>
    <col min="6924" max="6924" width="7.28515625" style="338" hidden="1"/>
    <col min="6925" max="6925" width="7" style="338" hidden="1"/>
    <col min="6926" max="6926" width="0.85546875" style="338" hidden="1"/>
    <col min="6927" max="7168" width="11.42578125" style="338" hidden="1"/>
    <col min="7169" max="7169" width="17.28515625" style="338" hidden="1"/>
    <col min="7170" max="7170" width="6.42578125" style="338" hidden="1"/>
    <col min="7171" max="7171" width="7.7109375" style="338" hidden="1"/>
    <col min="7172" max="7172" width="1.28515625" style="338" hidden="1"/>
    <col min="7173" max="7173" width="5.42578125" style="338" hidden="1"/>
    <col min="7174" max="7174" width="5.85546875" style="338" hidden="1"/>
    <col min="7175" max="7175" width="7.28515625" style="338" hidden="1"/>
    <col min="7176" max="7176" width="5.42578125" style="338" hidden="1"/>
    <col min="7177" max="7178" width="7.85546875" style="338" hidden="1"/>
    <col min="7179" max="7179" width="7.42578125" style="338" hidden="1"/>
    <col min="7180" max="7180" width="7.28515625" style="338" hidden="1"/>
    <col min="7181" max="7181" width="7" style="338" hidden="1"/>
    <col min="7182" max="7182" width="0.85546875" style="338" hidden="1"/>
    <col min="7183" max="7424" width="11.42578125" style="338" hidden="1"/>
    <col min="7425" max="7425" width="17.28515625" style="338" hidden="1"/>
    <col min="7426" max="7426" width="6.42578125" style="338" hidden="1"/>
    <col min="7427" max="7427" width="7.7109375" style="338" hidden="1"/>
    <col min="7428" max="7428" width="1.28515625" style="338" hidden="1"/>
    <col min="7429" max="7429" width="5.42578125" style="338" hidden="1"/>
    <col min="7430" max="7430" width="5.85546875" style="338" hidden="1"/>
    <col min="7431" max="7431" width="7.28515625" style="338" hidden="1"/>
    <col min="7432" max="7432" width="5.42578125" style="338" hidden="1"/>
    <col min="7433" max="7434" width="7.85546875" style="338" hidden="1"/>
    <col min="7435" max="7435" width="7.42578125" style="338" hidden="1"/>
    <col min="7436" max="7436" width="7.28515625" style="338" hidden="1"/>
    <col min="7437" max="7437" width="7" style="338" hidden="1"/>
    <col min="7438" max="7438" width="0.85546875" style="338" hidden="1"/>
    <col min="7439" max="7680" width="11.42578125" style="338" hidden="1"/>
    <col min="7681" max="7681" width="17.28515625" style="338" hidden="1"/>
    <col min="7682" max="7682" width="6.42578125" style="338" hidden="1"/>
    <col min="7683" max="7683" width="7.7109375" style="338" hidden="1"/>
    <col min="7684" max="7684" width="1.28515625" style="338" hidden="1"/>
    <col min="7685" max="7685" width="5.42578125" style="338" hidden="1"/>
    <col min="7686" max="7686" width="5.85546875" style="338" hidden="1"/>
    <col min="7687" max="7687" width="7.28515625" style="338" hidden="1"/>
    <col min="7688" max="7688" width="5.42578125" style="338" hidden="1"/>
    <col min="7689" max="7690" width="7.85546875" style="338" hidden="1"/>
    <col min="7691" max="7691" width="7.42578125" style="338" hidden="1"/>
    <col min="7692" max="7692" width="7.28515625" style="338" hidden="1"/>
    <col min="7693" max="7693" width="7" style="338" hidden="1"/>
    <col min="7694" max="7694" width="0.85546875" style="338" hidden="1"/>
    <col min="7695" max="7936" width="11.42578125" style="338" hidden="1"/>
    <col min="7937" max="7937" width="17.28515625" style="338" hidden="1"/>
    <col min="7938" max="7938" width="6.42578125" style="338" hidden="1"/>
    <col min="7939" max="7939" width="7.7109375" style="338" hidden="1"/>
    <col min="7940" max="7940" width="1.28515625" style="338" hidden="1"/>
    <col min="7941" max="7941" width="5.42578125" style="338" hidden="1"/>
    <col min="7942" max="7942" width="5.85546875" style="338" hidden="1"/>
    <col min="7943" max="7943" width="7.28515625" style="338" hidden="1"/>
    <col min="7944" max="7944" width="5.42578125" style="338" hidden="1"/>
    <col min="7945" max="7946" width="7.85546875" style="338" hidden="1"/>
    <col min="7947" max="7947" width="7.42578125" style="338" hidden="1"/>
    <col min="7948" max="7948" width="7.28515625" style="338" hidden="1"/>
    <col min="7949" max="7949" width="7" style="338" hidden="1"/>
    <col min="7950" max="7950" width="0.85546875" style="338" hidden="1"/>
    <col min="7951" max="8192" width="11.42578125" style="338" hidden="1"/>
    <col min="8193" max="8193" width="17.28515625" style="338" hidden="1"/>
    <col min="8194" max="8194" width="6.42578125" style="338" hidden="1"/>
    <col min="8195" max="8195" width="7.7109375" style="338" hidden="1"/>
    <col min="8196" max="8196" width="1.28515625" style="338" hidden="1"/>
    <col min="8197" max="8197" width="5.42578125" style="338" hidden="1"/>
    <col min="8198" max="8198" width="5.85546875" style="338" hidden="1"/>
    <col min="8199" max="8199" width="7.28515625" style="338" hidden="1"/>
    <col min="8200" max="8200" width="5.42578125" style="338" hidden="1"/>
    <col min="8201" max="8202" width="7.85546875" style="338" hidden="1"/>
    <col min="8203" max="8203" width="7.42578125" style="338" hidden="1"/>
    <col min="8204" max="8204" width="7.28515625" style="338" hidden="1"/>
    <col min="8205" max="8205" width="7" style="338" hidden="1"/>
    <col min="8206" max="8206" width="0.85546875" style="338" hidden="1"/>
    <col min="8207" max="8448" width="11.42578125" style="338" hidden="1"/>
    <col min="8449" max="8449" width="17.28515625" style="338" hidden="1"/>
    <col min="8450" max="8450" width="6.42578125" style="338" hidden="1"/>
    <col min="8451" max="8451" width="7.7109375" style="338" hidden="1"/>
    <col min="8452" max="8452" width="1.28515625" style="338" hidden="1"/>
    <col min="8453" max="8453" width="5.42578125" style="338" hidden="1"/>
    <col min="8454" max="8454" width="5.85546875" style="338" hidden="1"/>
    <col min="8455" max="8455" width="7.28515625" style="338" hidden="1"/>
    <col min="8456" max="8456" width="5.42578125" style="338" hidden="1"/>
    <col min="8457" max="8458" width="7.85546875" style="338" hidden="1"/>
    <col min="8459" max="8459" width="7.42578125" style="338" hidden="1"/>
    <col min="8460" max="8460" width="7.28515625" style="338" hidden="1"/>
    <col min="8461" max="8461" width="7" style="338" hidden="1"/>
    <col min="8462" max="8462" width="0.85546875" style="338" hidden="1"/>
    <col min="8463" max="8704" width="11.42578125" style="338" hidden="1"/>
    <col min="8705" max="8705" width="17.28515625" style="338" hidden="1"/>
    <col min="8706" max="8706" width="6.42578125" style="338" hidden="1"/>
    <col min="8707" max="8707" width="7.7109375" style="338" hidden="1"/>
    <col min="8708" max="8708" width="1.28515625" style="338" hidden="1"/>
    <col min="8709" max="8709" width="5.42578125" style="338" hidden="1"/>
    <col min="8710" max="8710" width="5.85546875" style="338" hidden="1"/>
    <col min="8711" max="8711" width="7.28515625" style="338" hidden="1"/>
    <col min="8712" max="8712" width="5.42578125" style="338" hidden="1"/>
    <col min="8713" max="8714" width="7.85546875" style="338" hidden="1"/>
    <col min="8715" max="8715" width="7.42578125" style="338" hidden="1"/>
    <col min="8716" max="8716" width="7.28515625" style="338" hidden="1"/>
    <col min="8717" max="8717" width="7" style="338" hidden="1"/>
    <col min="8718" max="8718" width="0.85546875" style="338" hidden="1"/>
    <col min="8719" max="8960" width="11.42578125" style="338" hidden="1"/>
    <col min="8961" max="8961" width="17.28515625" style="338" hidden="1"/>
    <col min="8962" max="8962" width="6.42578125" style="338" hidden="1"/>
    <col min="8963" max="8963" width="7.7109375" style="338" hidden="1"/>
    <col min="8964" max="8964" width="1.28515625" style="338" hidden="1"/>
    <col min="8965" max="8965" width="5.42578125" style="338" hidden="1"/>
    <col min="8966" max="8966" width="5.85546875" style="338" hidden="1"/>
    <col min="8967" max="8967" width="7.28515625" style="338" hidden="1"/>
    <col min="8968" max="8968" width="5.42578125" style="338" hidden="1"/>
    <col min="8969" max="8970" width="7.85546875" style="338" hidden="1"/>
    <col min="8971" max="8971" width="7.42578125" style="338" hidden="1"/>
    <col min="8972" max="8972" width="7.28515625" style="338" hidden="1"/>
    <col min="8973" max="8973" width="7" style="338" hidden="1"/>
    <col min="8974" max="8974" width="0.85546875" style="338" hidden="1"/>
    <col min="8975" max="9216" width="11.42578125" style="338" hidden="1"/>
    <col min="9217" max="9217" width="17.28515625" style="338" hidden="1"/>
    <col min="9218" max="9218" width="6.42578125" style="338" hidden="1"/>
    <col min="9219" max="9219" width="7.7109375" style="338" hidden="1"/>
    <col min="9220" max="9220" width="1.28515625" style="338" hidden="1"/>
    <col min="9221" max="9221" width="5.42578125" style="338" hidden="1"/>
    <col min="9222" max="9222" width="5.85546875" style="338" hidden="1"/>
    <col min="9223" max="9223" width="7.28515625" style="338" hidden="1"/>
    <col min="9224" max="9224" width="5.42578125" style="338" hidden="1"/>
    <col min="9225" max="9226" width="7.85546875" style="338" hidden="1"/>
    <col min="9227" max="9227" width="7.42578125" style="338" hidden="1"/>
    <col min="9228" max="9228" width="7.28515625" style="338" hidden="1"/>
    <col min="9229" max="9229" width="7" style="338" hidden="1"/>
    <col min="9230" max="9230" width="0.85546875" style="338" hidden="1"/>
    <col min="9231" max="9472" width="11.42578125" style="338" hidden="1"/>
    <col min="9473" max="9473" width="17.28515625" style="338" hidden="1"/>
    <col min="9474" max="9474" width="6.42578125" style="338" hidden="1"/>
    <col min="9475" max="9475" width="7.7109375" style="338" hidden="1"/>
    <col min="9476" max="9476" width="1.28515625" style="338" hidden="1"/>
    <col min="9477" max="9477" width="5.42578125" style="338" hidden="1"/>
    <col min="9478" max="9478" width="5.85546875" style="338" hidden="1"/>
    <col min="9479" max="9479" width="7.28515625" style="338" hidden="1"/>
    <col min="9480" max="9480" width="5.42578125" style="338" hidden="1"/>
    <col min="9481" max="9482" width="7.85546875" style="338" hidden="1"/>
    <col min="9483" max="9483" width="7.42578125" style="338" hidden="1"/>
    <col min="9484" max="9484" width="7.28515625" style="338" hidden="1"/>
    <col min="9485" max="9485" width="7" style="338" hidden="1"/>
    <col min="9486" max="9486" width="0.85546875" style="338" hidden="1"/>
    <col min="9487" max="9728" width="11.42578125" style="338" hidden="1"/>
    <col min="9729" max="9729" width="17.28515625" style="338" hidden="1"/>
    <col min="9730" max="9730" width="6.42578125" style="338" hidden="1"/>
    <col min="9731" max="9731" width="7.7109375" style="338" hidden="1"/>
    <col min="9732" max="9732" width="1.28515625" style="338" hidden="1"/>
    <col min="9733" max="9733" width="5.42578125" style="338" hidden="1"/>
    <col min="9734" max="9734" width="5.85546875" style="338" hidden="1"/>
    <col min="9735" max="9735" width="7.28515625" style="338" hidden="1"/>
    <col min="9736" max="9736" width="5.42578125" style="338" hidden="1"/>
    <col min="9737" max="9738" width="7.85546875" style="338" hidden="1"/>
    <col min="9739" max="9739" width="7.42578125" style="338" hidden="1"/>
    <col min="9740" max="9740" width="7.28515625" style="338" hidden="1"/>
    <col min="9741" max="9741" width="7" style="338" hidden="1"/>
    <col min="9742" max="9742" width="0.85546875" style="338" hidden="1"/>
    <col min="9743" max="9984" width="11.42578125" style="338" hidden="1"/>
    <col min="9985" max="9985" width="17.28515625" style="338" hidden="1"/>
    <col min="9986" max="9986" width="6.42578125" style="338" hidden="1"/>
    <col min="9987" max="9987" width="7.7109375" style="338" hidden="1"/>
    <col min="9988" max="9988" width="1.28515625" style="338" hidden="1"/>
    <col min="9989" max="9989" width="5.42578125" style="338" hidden="1"/>
    <col min="9990" max="9990" width="5.85546875" style="338" hidden="1"/>
    <col min="9991" max="9991" width="7.28515625" style="338" hidden="1"/>
    <col min="9992" max="9992" width="5.42578125" style="338" hidden="1"/>
    <col min="9993" max="9994" width="7.85546875" style="338" hidden="1"/>
    <col min="9995" max="9995" width="7.42578125" style="338" hidden="1"/>
    <col min="9996" max="9996" width="7.28515625" style="338" hidden="1"/>
    <col min="9997" max="9997" width="7" style="338" hidden="1"/>
    <col min="9998" max="9998" width="0.85546875" style="338" hidden="1"/>
    <col min="9999" max="10240" width="11.42578125" style="338" hidden="1"/>
    <col min="10241" max="10241" width="17.28515625" style="338" hidden="1"/>
    <col min="10242" max="10242" width="6.42578125" style="338" hidden="1"/>
    <col min="10243" max="10243" width="7.7109375" style="338" hidden="1"/>
    <col min="10244" max="10244" width="1.28515625" style="338" hidden="1"/>
    <col min="10245" max="10245" width="5.42578125" style="338" hidden="1"/>
    <col min="10246" max="10246" width="5.85546875" style="338" hidden="1"/>
    <col min="10247" max="10247" width="7.28515625" style="338" hidden="1"/>
    <col min="10248" max="10248" width="5.42578125" style="338" hidden="1"/>
    <col min="10249" max="10250" width="7.85546875" style="338" hidden="1"/>
    <col min="10251" max="10251" width="7.42578125" style="338" hidden="1"/>
    <col min="10252" max="10252" width="7.28515625" style="338" hidden="1"/>
    <col min="10253" max="10253" width="7" style="338" hidden="1"/>
    <col min="10254" max="10254" width="0.85546875" style="338" hidden="1"/>
    <col min="10255" max="10496" width="11.42578125" style="338" hidden="1"/>
    <col min="10497" max="10497" width="17.28515625" style="338" hidden="1"/>
    <col min="10498" max="10498" width="6.42578125" style="338" hidden="1"/>
    <col min="10499" max="10499" width="7.7109375" style="338" hidden="1"/>
    <col min="10500" max="10500" width="1.28515625" style="338" hidden="1"/>
    <col min="10501" max="10501" width="5.42578125" style="338" hidden="1"/>
    <col min="10502" max="10502" width="5.85546875" style="338" hidden="1"/>
    <col min="10503" max="10503" width="7.28515625" style="338" hidden="1"/>
    <col min="10504" max="10504" width="5.42578125" style="338" hidden="1"/>
    <col min="10505" max="10506" width="7.85546875" style="338" hidden="1"/>
    <col min="10507" max="10507" width="7.42578125" style="338" hidden="1"/>
    <col min="10508" max="10508" width="7.28515625" style="338" hidden="1"/>
    <col min="10509" max="10509" width="7" style="338" hidden="1"/>
    <col min="10510" max="10510" width="0.85546875" style="338" hidden="1"/>
    <col min="10511" max="10752" width="11.42578125" style="338" hidden="1"/>
    <col min="10753" max="10753" width="17.28515625" style="338" hidden="1"/>
    <col min="10754" max="10754" width="6.42578125" style="338" hidden="1"/>
    <col min="10755" max="10755" width="7.7109375" style="338" hidden="1"/>
    <col min="10756" max="10756" width="1.28515625" style="338" hidden="1"/>
    <col min="10757" max="10757" width="5.42578125" style="338" hidden="1"/>
    <col min="10758" max="10758" width="5.85546875" style="338" hidden="1"/>
    <col min="10759" max="10759" width="7.28515625" style="338" hidden="1"/>
    <col min="10760" max="10760" width="5.42578125" style="338" hidden="1"/>
    <col min="10761" max="10762" width="7.85546875" style="338" hidden="1"/>
    <col min="10763" max="10763" width="7.42578125" style="338" hidden="1"/>
    <col min="10764" max="10764" width="7.28515625" style="338" hidden="1"/>
    <col min="10765" max="10765" width="7" style="338" hidden="1"/>
    <col min="10766" max="10766" width="0.85546875" style="338" hidden="1"/>
    <col min="10767" max="11008" width="11.42578125" style="338" hidden="1"/>
    <col min="11009" max="11009" width="17.28515625" style="338" hidden="1"/>
    <col min="11010" max="11010" width="6.42578125" style="338" hidden="1"/>
    <col min="11011" max="11011" width="7.7109375" style="338" hidden="1"/>
    <col min="11012" max="11012" width="1.28515625" style="338" hidden="1"/>
    <col min="11013" max="11013" width="5.42578125" style="338" hidden="1"/>
    <col min="11014" max="11014" width="5.85546875" style="338" hidden="1"/>
    <col min="11015" max="11015" width="7.28515625" style="338" hidden="1"/>
    <col min="11016" max="11016" width="5.42578125" style="338" hidden="1"/>
    <col min="11017" max="11018" width="7.85546875" style="338" hidden="1"/>
    <col min="11019" max="11019" width="7.42578125" style="338" hidden="1"/>
    <col min="11020" max="11020" width="7.28515625" style="338" hidden="1"/>
    <col min="11021" max="11021" width="7" style="338" hidden="1"/>
    <col min="11022" max="11022" width="0.85546875" style="338" hidden="1"/>
    <col min="11023" max="11264" width="11.42578125" style="338" hidden="1"/>
    <col min="11265" max="11265" width="17.28515625" style="338" hidden="1"/>
    <col min="11266" max="11266" width="6.42578125" style="338" hidden="1"/>
    <col min="11267" max="11267" width="7.7109375" style="338" hidden="1"/>
    <col min="11268" max="11268" width="1.28515625" style="338" hidden="1"/>
    <col min="11269" max="11269" width="5.42578125" style="338" hidden="1"/>
    <col min="11270" max="11270" width="5.85546875" style="338" hidden="1"/>
    <col min="11271" max="11271" width="7.28515625" style="338" hidden="1"/>
    <col min="11272" max="11272" width="5.42578125" style="338" hidden="1"/>
    <col min="11273" max="11274" width="7.85546875" style="338" hidden="1"/>
    <col min="11275" max="11275" width="7.42578125" style="338" hidden="1"/>
    <col min="11276" max="11276" width="7.28515625" style="338" hidden="1"/>
    <col min="11277" max="11277" width="7" style="338" hidden="1"/>
    <col min="11278" max="11278" width="0.85546875" style="338" hidden="1"/>
    <col min="11279" max="11520" width="11.42578125" style="338" hidden="1"/>
    <col min="11521" max="11521" width="17.28515625" style="338" hidden="1"/>
    <col min="11522" max="11522" width="6.42578125" style="338" hidden="1"/>
    <col min="11523" max="11523" width="7.7109375" style="338" hidden="1"/>
    <col min="11524" max="11524" width="1.28515625" style="338" hidden="1"/>
    <col min="11525" max="11525" width="5.42578125" style="338" hidden="1"/>
    <col min="11526" max="11526" width="5.85546875" style="338" hidden="1"/>
    <col min="11527" max="11527" width="7.28515625" style="338" hidden="1"/>
    <col min="11528" max="11528" width="5.42578125" style="338" hidden="1"/>
    <col min="11529" max="11530" width="7.85546875" style="338" hidden="1"/>
    <col min="11531" max="11531" width="7.42578125" style="338" hidden="1"/>
    <col min="11532" max="11532" width="7.28515625" style="338" hidden="1"/>
    <col min="11533" max="11533" width="7" style="338" hidden="1"/>
    <col min="11534" max="11534" width="0.85546875" style="338" hidden="1"/>
    <col min="11535" max="11776" width="11.42578125" style="338" hidden="1"/>
    <col min="11777" max="11777" width="17.28515625" style="338" hidden="1"/>
    <col min="11778" max="11778" width="6.42578125" style="338" hidden="1"/>
    <col min="11779" max="11779" width="7.7109375" style="338" hidden="1"/>
    <col min="11780" max="11780" width="1.28515625" style="338" hidden="1"/>
    <col min="11781" max="11781" width="5.42578125" style="338" hidden="1"/>
    <col min="11782" max="11782" width="5.85546875" style="338" hidden="1"/>
    <col min="11783" max="11783" width="7.28515625" style="338" hidden="1"/>
    <col min="11784" max="11784" width="5.42578125" style="338" hidden="1"/>
    <col min="11785" max="11786" width="7.85546875" style="338" hidden="1"/>
    <col min="11787" max="11787" width="7.42578125" style="338" hidden="1"/>
    <col min="11788" max="11788" width="7.28515625" style="338" hidden="1"/>
    <col min="11789" max="11789" width="7" style="338" hidden="1"/>
    <col min="11790" max="11790" width="0.85546875" style="338" hidden="1"/>
    <col min="11791" max="12032" width="11.42578125" style="338" hidden="1"/>
    <col min="12033" max="12033" width="17.28515625" style="338" hidden="1"/>
    <col min="12034" max="12034" width="6.42578125" style="338" hidden="1"/>
    <col min="12035" max="12035" width="7.7109375" style="338" hidden="1"/>
    <col min="12036" max="12036" width="1.28515625" style="338" hidden="1"/>
    <col min="12037" max="12037" width="5.42578125" style="338" hidden="1"/>
    <col min="12038" max="12038" width="5.85546875" style="338" hidden="1"/>
    <col min="12039" max="12039" width="7.28515625" style="338" hidden="1"/>
    <col min="12040" max="12040" width="5.42578125" style="338" hidden="1"/>
    <col min="12041" max="12042" width="7.85546875" style="338" hidden="1"/>
    <col min="12043" max="12043" width="7.42578125" style="338" hidden="1"/>
    <col min="12044" max="12044" width="7.28515625" style="338" hidden="1"/>
    <col min="12045" max="12045" width="7" style="338" hidden="1"/>
    <col min="12046" max="12046" width="0.85546875" style="338" hidden="1"/>
    <col min="12047" max="12288" width="11.42578125" style="338" hidden="1"/>
    <col min="12289" max="12289" width="17.28515625" style="338" hidden="1"/>
    <col min="12290" max="12290" width="6.42578125" style="338" hidden="1"/>
    <col min="12291" max="12291" width="7.7109375" style="338" hidden="1"/>
    <col min="12292" max="12292" width="1.28515625" style="338" hidden="1"/>
    <col min="12293" max="12293" width="5.42578125" style="338" hidden="1"/>
    <col min="12294" max="12294" width="5.85546875" style="338" hidden="1"/>
    <col min="12295" max="12295" width="7.28515625" style="338" hidden="1"/>
    <col min="12296" max="12296" width="5.42578125" style="338" hidden="1"/>
    <col min="12297" max="12298" width="7.85546875" style="338" hidden="1"/>
    <col min="12299" max="12299" width="7.42578125" style="338" hidden="1"/>
    <col min="12300" max="12300" width="7.28515625" style="338" hidden="1"/>
    <col min="12301" max="12301" width="7" style="338" hidden="1"/>
    <col min="12302" max="12302" width="0.85546875" style="338" hidden="1"/>
    <col min="12303" max="12544" width="11.42578125" style="338" hidden="1"/>
    <col min="12545" max="12545" width="17.28515625" style="338" hidden="1"/>
    <col min="12546" max="12546" width="6.42578125" style="338" hidden="1"/>
    <col min="12547" max="12547" width="7.7109375" style="338" hidden="1"/>
    <col min="12548" max="12548" width="1.28515625" style="338" hidden="1"/>
    <col min="12549" max="12549" width="5.42578125" style="338" hidden="1"/>
    <col min="12550" max="12550" width="5.85546875" style="338" hidden="1"/>
    <col min="12551" max="12551" width="7.28515625" style="338" hidden="1"/>
    <col min="12552" max="12552" width="5.42578125" style="338" hidden="1"/>
    <col min="12553" max="12554" width="7.85546875" style="338" hidden="1"/>
    <col min="12555" max="12555" width="7.42578125" style="338" hidden="1"/>
    <col min="12556" max="12556" width="7.28515625" style="338" hidden="1"/>
    <col min="12557" max="12557" width="7" style="338" hidden="1"/>
    <col min="12558" max="12558" width="0.85546875" style="338" hidden="1"/>
    <col min="12559" max="12800" width="11.42578125" style="338" hidden="1"/>
    <col min="12801" max="12801" width="17.28515625" style="338" hidden="1"/>
    <col min="12802" max="12802" width="6.42578125" style="338" hidden="1"/>
    <col min="12803" max="12803" width="7.7109375" style="338" hidden="1"/>
    <col min="12804" max="12804" width="1.28515625" style="338" hidden="1"/>
    <col min="12805" max="12805" width="5.42578125" style="338" hidden="1"/>
    <col min="12806" max="12806" width="5.85546875" style="338" hidden="1"/>
    <col min="12807" max="12807" width="7.28515625" style="338" hidden="1"/>
    <col min="12808" max="12808" width="5.42578125" style="338" hidden="1"/>
    <col min="12809" max="12810" width="7.85546875" style="338" hidden="1"/>
    <col min="12811" max="12811" width="7.42578125" style="338" hidden="1"/>
    <col min="12812" max="12812" width="7.28515625" style="338" hidden="1"/>
    <col min="12813" max="12813" width="7" style="338" hidden="1"/>
    <col min="12814" max="12814" width="0.85546875" style="338" hidden="1"/>
    <col min="12815" max="13056" width="11.42578125" style="338" hidden="1"/>
    <col min="13057" max="13057" width="17.28515625" style="338" hidden="1"/>
    <col min="13058" max="13058" width="6.42578125" style="338" hidden="1"/>
    <col min="13059" max="13059" width="7.7109375" style="338" hidden="1"/>
    <col min="13060" max="13060" width="1.28515625" style="338" hidden="1"/>
    <col min="13061" max="13061" width="5.42578125" style="338" hidden="1"/>
    <col min="13062" max="13062" width="5.85546875" style="338" hidden="1"/>
    <col min="13063" max="13063" width="7.28515625" style="338" hidden="1"/>
    <col min="13064" max="13064" width="5.42578125" style="338" hidden="1"/>
    <col min="13065" max="13066" width="7.85546875" style="338" hidden="1"/>
    <col min="13067" max="13067" width="7.42578125" style="338" hidden="1"/>
    <col min="13068" max="13068" width="7.28515625" style="338" hidden="1"/>
    <col min="13069" max="13069" width="7" style="338" hidden="1"/>
    <col min="13070" max="13070" width="0.85546875" style="338" hidden="1"/>
    <col min="13071" max="13312" width="11.42578125" style="338" hidden="1"/>
    <col min="13313" max="13313" width="17.28515625" style="338" hidden="1"/>
    <col min="13314" max="13314" width="6.42578125" style="338" hidden="1"/>
    <col min="13315" max="13315" width="7.7109375" style="338" hidden="1"/>
    <col min="13316" max="13316" width="1.28515625" style="338" hidden="1"/>
    <col min="13317" max="13317" width="5.42578125" style="338" hidden="1"/>
    <col min="13318" max="13318" width="5.85546875" style="338" hidden="1"/>
    <col min="13319" max="13319" width="7.28515625" style="338" hidden="1"/>
    <col min="13320" max="13320" width="5.42578125" style="338" hidden="1"/>
    <col min="13321" max="13322" width="7.85546875" style="338" hidden="1"/>
    <col min="13323" max="13323" width="7.42578125" style="338" hidden="1"/>
    <col min="13324" max="13324" width="7.28515625" style="338" hidden="1"/>
    <col min="13325" max="13325" width="7" style="338" hidden="1"/>
    <col min="13326" max="13326" width="0.85546875" style="338" hidden="1"/>
    <col min="13327" max="13568" width="11.42578125" style="338" hidden="1"/>
    <col min="13569" max="13569" width="17.28515625" style="338" hidden="1"/>
    <col min="13570" max="13570" width="6.42578125" style="338" hidden="1"/>
    <col min="13571" max="13571" width="7.7109375" style="338" hidden="1"/>
    <col min="13572" max="13572" width="1.28515625" style="338" hidden="1"/>
    <col min="13573" max="13573" width="5.42578125" style="338" hidden="1"/>
    <col min="13574" max="13574" width="5.85546875" style="338" hidden="1"/>
    <col min="13575" max="13575" width="7.28515625" style="338" hidden="1"/>
    <col min="13576" max="13576" width="5.42578125" style="338" hidden="1"/>
    <col min="13577" max="13578" width="7.85546875" style="338" hidden="1"/>
    <col min="13579" max="13579" width="7.42578125" style="338" hidden="1"/>
    <col min="13580" max="13580" width="7.28515625" style="338" hidden="1"/>
    <col min="13581" max="13581" width="7" style="338" hidden="1"/>
    <col min="13582" max="13582" width="0.85546875" style="338" hidden="1"/>
    <col min="13583" max="13824" width="11.42578125" style="338" hidden="1"/>
    <col min="13825" max="13825" width="17.28515625" style="338" hidden="1"/>
    <col min="13826" max="13826" width="6.42578125" style="338" hidden="1"/>
    <col min="13827" max="13827" width="7.7109375" style="338" hidden="1"/>
    <col min="13828" max="13828" width="1.28515625" style="338" hidden="1"/>
    <col min="13829" max="13829" width="5.42578125" style="338" hidden="1"/>
    <col min="13830" max="13830" width="5.85546875" style="338" hidden="1"/>
    <col min="13831" max="13831" width="7.28515625" style="338" hidden="1"/>
    <col min="13832" max="13832" width="5.42578125" style="338" hidden="1"/>
    <col min="13833" max="13834" width="7.85546875" style="338" hidden="1"/>
    <col min="13835" max="13835" width="7.42578125" style="338" hidden="1"/>
    <col min="13836" max="13836" width="7.28515625" style="338" hidden="1"/>
    <col min="13837" max="13837" width="7" style="338" hidden="1"/>
    <col min="13838" max="13838" width="0.85546875" style="338" hidden="1"/>
    <col min="13839" max="14080" width="11.42578125" style="338" hidden="1"/>
    <col min="14081" max="14081" width="17.28515625" style="338" hidden="1"/>
    <col min="14082" max="14082" width="6.42578125" style="338" hidden="1"/>
    <col min="14083" max="14083" width="7.7109375" style="338" hidden="1"/>
    <col min="14084" max="14084" width="1.28515625" style="338" hidden="1"/>
    <col min="14085" max="14085" width="5.42578125" style="338" hidden="1"/>
    <col min="14086" max="14086" width="5.85546875" style="338" hidden="1"/>
    <col min="14087" max="14087" width="7.28515625" style="338" hidden="1"/>
    <col min="14088" max="14088" width="5.42578125" style="338" hidden="1"/>
    <col min="14089" max="14090" width="7.85546875" style="338" hidden="1"/>
    <col min="14091" max="14091" width="7.42578125" style="338" hidden="1"/>
    <col min="14092" max="14092" width="7.28515625" style="338" hidden="1"/>
    <col min="14093" max="14093" width="7" style="338" hidden="1"/>
    <col min="14094" max="14094" width="0.85546875" style="338" hidden="1"/>
    <col min="14095" max="14336" width="11.42578125" style="338" hidden="1"/>
    <col min="14337" max="14337" width="17.28515625" style="338" hidden="1"/>
    <col min="14338" max="14338" width="6.42578125" style="338" hidden="1"/>
    <col min="14339" max="14339" width="7.7109375" style="338" hidden="1"/>
    <col min="14340" max="14340" width="1.28515625" style="338" hidden="1"/>
    <col min="14341" max="14341" width="5.42578125" style="338" hidden="1"/>
    <col min="14342" max="14342" width="5.85546875" style="338" hidden="1"/>
    <col min="14343" max="14343" width="7.28515625" style="338" hidden="1"/>
    <col min="14344" max="14344" width="5.42578125" style="338" hidden="1"/>
    <col min="14345" max="14346" width="7.85546875" style="338" hidden="1"/>
    <col min="14347" max="14347" width="7.42578125" style="338" hidden="1"/>
    <col min="14348" max="14348" width="7.28515625" style="338" hidden="1"/>
    <col min="14349" max="14349" width="7" style="338" hidden="1"/>
    <col min="14350" max="14350" width="0.85546875" style="338" hidden="1"/>
    <col min="14351" max="14592" width="11.42578125" style="338" hidden="1"/>
    <col min="14593" max="14593" width="17.28515625" style="338" hidden="1"/>
    <col min="14594" max="14594" width="6.42578125" style="338" hidden="1"/>
    <col min="14595" max="14595" width="7.7109375" style="338" hidden="1"/>
    <col min="14596" max="14596" width="1.28515625" style="338" hidden="1"/>
    <col min="14597" max="14597" width="5.42578125" style="338" hidden="1"/>
    <col min="14598" max="14598" width="5.85546875" style="338" hidden="1"/>
    <col min="14599" max="14599" width="7.28515625" style="338" hidden="1"/>
    <col min="14600" max="14600" width="5.42578125" style="338" hidden="1"/>
    <col min="14601" max="14602" width="7.85546875" style="338" hidden="1"/>
    <col min="14603" max="14603" width="7.42578125" style="338" hidden="1"/>
    <col min="14604" max="14604" width="7.28515625" style="338" hidden="1"/>
    <col min="14605" max="14605" width="7" style="338" hidden="1"/>
    <col min="14606" max="14606" width="0.85546875" style="338" hidden="1"/>
    <col min="14607" max="14848" width="11.42578125" style="338" hidden="1"/>
    <col min="14849" max="14849" width="17.28515625" style="338" hidden="1"/>
    <col min="14850" max="14850" width="6.42578125" style="338" hidden="1"/>
    <col min="14851" max="14851" width="7.7109375" style="338" hidden="1"/>
    <col min="14852" max="14852" width="1.28515625" style="338" hidden="1"/>
    <col min="14853" max="14853" width="5.42578125" style="338" hidden="1"/>
    <col min="14854" max="14854" width="5.85546875" style="338" hidden="1"/>
    <col min="14855" max="14855" width="7.28515625" style="338" hidden="1"/>
    <col min="14856" max="14856" width="5.42578125" style="338" hidden="1"/>
    <col min="14857" max="14858" width="7.85546875" style="338" hidden="1"/>
    <col min="14859" max="14859" width="7.42578125" style="338" hidden="1"/>
    <col min="14860" max="14860" width="7.28515625" style="338" hidden="1"/>
    <col min="14861" max="14861" width="7" style="338" hidden="1"/>
    <col min="14862" max="14862" width="0.85546875" style="338" hidden="1"/>
    <col min="14863" max="15104" width="11.42578125" style="338" hidden="1"/>
    <col min="15105" max="15105" width="17.28515625" style="338" hidden="1"/>
    <col min="15106" max="15106" width="6.42578125" style="338" hidden="1"/>
    <col min="15107" max="15107" width="7.7109375" style="338" hidden="1"/>
    <col min="15108" max="15108" width="1.28515625" style="338" hidden="1"/>
    <col min="15109" max="15109" width="5.42578125" style="338" hidden="1"/>
    <col min="15110" max="15110" width="5.85546875" style="338" hidden="1"/>
    <col min="15111" max="15111" width="7.28515625" style="338" hidden="1"/>
    <col min="15112" max="15112" width="5.42578125" style="338" hidden="1"/>
    <col min="15113" max="15114" width="7.85546875" style="338" hidden="1"/>
    <col min="15115" max="15115" width="7.42578125" style="338" hidden="1"/>
    <col min="15116" max="15116" width="7.28515625" style="338" hidden="1"/>
    <col min="15117" max="15117" width="7" style="338" hidden="1"/>
    <col min="15118" max="15118" width="0.85546875" style="338" hidden="1"/>
    <col min="15119" max="15360" width="11.42578125" style="338" hidden="1"/>
    <col min="15361" max="15361" width="17.28515625" style="338" hidden="1"/>
    <col min="15362" max="15362" width="6.42578125" style="338" hidden="1"/>
    <col min="15363" max="15363" width="7.7109375" style="338" hidden="1"/>
    <col min="15364" max="15364" width="1.28515625" style="338" hidden="1"/>
    <col min="15365" max="15365" width="5.42578125" style="338" hidden="1"/>
    <col min="15366" max="15366" width="5.85546875" style="338" hidden="1"/>
    <col min="15367" max="15367" width="7.28515625" style="338" hidden="1"/>
    <col min="15368" max="15368" width="5.42578125" style="338" hidden="1"/>
    <col min="15369" max="15370" width="7.85546875" style="338" hidden="1"/>
    <col min="15371" max="15371" width="7.42578125" style="338" hidden="1"/>
    <col min="15372" max="15372" width="7.28515625" style="338" hidden="1"/>
    <col min="15373" max="15373" width="7" style="338" hidden="1"/>
    <col min="15374" max="15374" width="0.85546875" style="338" hidden="1"/>
    <col min="15375" max="15616" width="11.42578125" style="338" hidden="1"/>
    <col min="15617" max="15617" width="17.28515625" style="338" hidden="1"/>
    <col min="15618" max="15618" width="6.42578125" style="338" hidden="1"/>
    <col min="15619" max="15619" width="7.7109375" style="338" hidden="1"/>
    <col min="15620" max="15620" width="1.28515625" style="338" hidden="1"/>
    <col min="15621" max="15621" width="5.42578125" style="338" hidden="1"/>
    <col min="15622" max="15622" width="5.85546875" style="338" hidden="1"/>
    <col min="15623" max="15623" width="7.28515625" style="338" hidden="1"/>
    <col min="15624" max="15624" width="5.42578125" style="338" hidden="1"/>
    <col min="15625" max="15626" width="7.85546875" style="338" hidden="1"/>
    <col min="15627" max="15627" width="7.42578125" style="338" hidden="1"/>
    <col min="15628" max="15628" width="7.28515625" style="338" hidden="1"/>
    <col min="15629" max="15629" width="7" style="338" hidden="1"/>
    <col min="15630" max="15630" width="0.85546875" style="338" hidden="1"/>
    <col min="15631" max="15872" width="11.42578125" style="338" hidden="1"/>
    <col min="15873" max="15873" width="17.28515625" style="338" hidden="1"/>
    <col min="15874" max="15874" width="6.42578125" style="338" hidden="1"/>
    <col min="15875" max="15875" width="7.7109375" style="338" hidden="1"/>
    <col min="15876" max="15876" width="1.28515625" style="338" hidden="1"/>
    <col min="15877" max="15877" width="5.42578125" style="338" hidden="1"/>
    <col min="15878" max="15878" width="5.85546875" style="338" hidden="1"/>
    <col min="15879" max="15879" width="7.28515625" style="338" hidden="1"/>
    <col min="15880" max="15880" width="5.42578125" style="338" hidden="1"/>
    <col min="15881" max="15882" width="7.85546875" style="338" hidden="1"/>
    <col min="15883" max="15883" width="7.42578125" style="338" hidden="1"/>
    <col min="15884" max="15884" width="7.28515625" style="338" hidden="1"/>
    <col min="15885" max="15885" width="7" style="338" hidden="1"/>
    <col min="15886" max="15886" width="0.85546875" style="338" hidden="1"/>
    <col min="15887" max="16128" width="11.42578125" style="338" hidden="1"/>
    <col min="16129" max="16129" width="17.28515625" style="338" hidden="1"/>
    <col min="16130" max="16130" width="6.42578125" style="338" hidden="1"/>
    <col min="16131" max="16131" width="7.7109375" style="338" hidden="1"/>
    <col min="16132" max="16132" width="1.28515625" style="338" hidden="1"/>
    <col min="16133" max="16133" width="5.42578125" style="338" hidden="1"/>
    <col min="16134" max="16134" width="5.85546875" style="338" hidden="1"/>
    <col min="16135" max="16135" width="7.28515625" style="338" hidden="1"/>
    <col min="16136" max="16136" width="5.42578125" style="338" hidden="1"/>
    <col min="16137" max="16138" width="7.85546875" style="338" hidden="1"/>
    <col min="16139" max="16139" width="7.42578125" style="338" hidden="1"/>
    <col min="16140" max="16140" width="7.28515625" style="338" hidden="1"/>
    <col min="16141" max="16141" width="7" style="338" hidden="1"/>
    <col min="16142" max="16142" width="0.85546875" style="338" hidden="1"/>
    <col min="16143" max="16384" width="11.42578125" style="338" hidden="1"/>
  </cols>
  <sheetData>
    <row r="1" spans="1:15" s="274" customFormat="1" ht="12" customHeight="1">
      <c r="A1" s="273" t="s">
        <v>283</v>
      </c>
      <c r="B1" s="303"/>
      <c r="C1" s="303"/>
      <c r="D1" s="303"/>
      <c r="E1" s="303"/>
      <c r="F1" s="303"/>
      <c r="G1" s="304"/>
      <c r="H1" s="304"/>
      <c r="I1" s="304"/>
      <c r="J1" s="304"/>
      <c r="K1" s="304"/>
      <c r="L1" s="304"/>
      <c r="M1" s="60" t="s">
        <v>284</v>
      </c>
    </row>
    <row r="2" spans="1:15" s="274" customFormat="1" ht="12" customHeight="1">
      <c r="A2" s="275" t="s">
        <v>156</v>
      </c>
      <c r="B2" s="303"/>
      <c r="C2" s="303"/>
      <c r="D2" s="303"/>
      <c r="E2" s="303"/>
      <c r="F2" s="303"/>
      <c r="G2" s="304"/>
      <c r="H2" s="304"/>
      <c r="I2" s="304"/>
      <c r="J2" s="304"/>
      <c r="K2" s="304"/>
      <c r="L2" s="304"/>
      <c r="M2" s="304"/>
    </row>
    <row r="3" spans="1:15" ht="3" customHeight="1">
      <c r="A3" s="336"/>
      <c r="B3" s="336"/>
      <c r="C3" s="336"/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7"/>
      <c r="O3" s="337"/>
    </row>
    <row r="4" spans="1:15" ht="3" customHeight="1">
      <c r="A4" s="337"/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  <c r="M4" s="337"/>
    </row>
    <row r="5" spans="1:15" s="282" customFormat="1" ht="8.65" customHeight="1">
      <c r="A5" s="749" t="s">
        <v>96</v>
      </c>
      <c r="B5" s="707" t="s">
        <v>34</v>
      </c>
      <c r="C5" s="707" t="s">
        <v>285</v>
      </c>
      <c r="D5" s="340"/>
      <c r="E5" s="339" t="s">
        <v>286</v>
      </c>
      <c r="F5" s="355"/>
      <c r="G5" s="339"/>
      <c r="H5" s="339"/>
      <c r="I5" s="339"/>
      <c r="J5" s="748" t="s">
        <v>287</v>
      </c>
      <c r="K5" s="748" t="s">
        <v>288</v>
      </c>
      <c r="L5" s="707" t="s">
        <v>289</v>
      </c>
      <c r="M5" s="748" t="s">
        <v>183</v>
      </c>
    </row>
    <row r="6" spans="1:15" s="282" customFormat="1" ht="8.65" customHeight="1">
      <c r="A6" s="750"/>
      <c r="B6" s="707"/>
      <c r="C6" s="707"/>
      <c r="D6" s="340"/>
      <c r="E6" s="707" t="s">
        <v>34</v>
      </c>
      <c r="F6" s="754" t="s">
        <v>290</v>
      </c>
      <c r="G6" s="754" t="s">
        <v>291</v>
      </c>
      <c r="H6" s="707" t="s">
        <v>292</v>
      </c>
      <c r="I6" s="754" t="s">
        <v>210</v>
      </c>
      <c r="J6" s="751"/>
      <c r="K6" s="751"/>
      <c r="L6" s="707"/>
      <c r="M6" s="751"/>
    </row>
    <row r="7" spans="1:15" s="282" customFormat="1" ht="8.65" customHeight="1">
      <c r="A7" s="750"/>
      <c r="B7" s="707"/>
      <c r="C7" s="707"/>
      <c r="D7" s="340"/>
      <c r="E7" s="707"/>
      <c r="F7" s="751"/>
      <c r="G7" s="751"/>
      <c r="H7" s="707"/>
      <c r="I7" s="751"/>
      <c r="J7" s="707"/>
      <c r="K7" s="707"/>
      <c r="L7" s="707"/>
      <c r="M7" s="751"/>
    </row>
    <row r="8" spans="1:15" ht="3" customHeight="1">
      <c r="A8" s="336"/>
      <c r="B8" s="336"/>
      <c r="C8" s="336"/>
      <c r="D8" s="336"/>
      <c r="E8" s="336"/>
      <c r="F8" s="336"/>
      <c r="G8" s="336"/>
      <c r="H8" s="336"/>
      <c r="I8" s="336"/>
      <c r="J8" s="336"/>
      <c r="K8" s="336"/>
      <c r="L8" s="336"/>
      <c r="M8" s="336"/>
    </row>
    <row r="9" spans="1:15" ht="3" customHeight="1">
      <c r="A9" s="337"/>
      <c r="B9" s="337"/>
      <c r="C9" s="337"/>
      <c r="D9" s="337"/>
      <c r="E9" s="337"/>
      <c r="F9" s="337"/>
      <c r="G9" s="337"/>
      <c r="H9" s="337"/>
      <c r="I9" s="337"/>
      <c r="J9" s="337"/>
      <c r="K9" s="337"/>
      <c r="L9" s="337"/>
      <c r="M9" s="337"/>
    </row>
    <row r="10" spans="1:15" s="285" customFormat="1" ht="9" customHeight="1">
      <c r="A10" s="284">
        <v>1995</v>
      </c>
      <c r="B10" s="307"/>
      <c r="C10" s="307"/>
      <c r="D10" s="307"/>
      <c r="E10" s="307"/>
      <c r="F10" s="307"/>
      <c r="G10" s="307"/>
      <c r="H10" s="307"/>
      <c r="I10" s="307"/>
      <c r="J10" s="307"/>
      <c r="K10" s="307"/>
      <c r="L10" s="307"/>
      <c r="M10" s="286"/>
    </row>
    <row r="11" spans="1:15" s="285" customFormat="1" ht="9" customHeight="1">
      <c r="A11" s="288" t="s">
        <v>44</v>
      </c>
      <c r="B11" s="308">
        <f>SUM(B13:B44)</f>
        <v>58968</v>
      </c>
      <c r="C11" s="308">
        <f>SUM(C13:C44)</f>
        <v>27775</v>
      </c>
      <c r="D11" s="308"/>
      <c r="E11" s="308">
        <f t="shared" ref="E11:M11" si="0">SUM(E13:E44)</f>
        <v>13575</v>
      </c>
      <c r="F11" s="308">
        <f t="shared" si="0"/>
        <v>3325</v>
      </c>
      <c r="G11" s="308">
        <f t="shared" si="0"/>
        <v>3886</v>
      </c>
      <c r="H11" s="308">
        <f t="shared" si="0"/>
        <v>3330</v>
      </c>
      <c r="I11" s="308">
        <f t="shared" si="0"/>
        <v>3034</v>
      </c>
      <c r="J11" s="308">
        <f t="shared" si="0"/>
        <v>12246</v>
      </c>
      <c r="K11" s="308">
        <f t="shared" si="0"/>
        <v>3342</v>
      </c>
      <c r="L11" s="308">
        <f t="shared" si="0"/>
        <v>1530</v>
      </c>
      <c r="M11" s="308">
        <f t="shared" si="0"/>
        <v>500</v>
      </c>
    </row>
    <row r="12" spans="1:15" s="285" customFormat="1" ht="3.95" customHeight="1">
      <c r="A12" s="288"/>
      <c r="B12" s="308"/>
      <c r="C12" s="308"/>
      <c r="D12" s="308"/>
      <c r="E12" s="308"/>
      <c r="F12" s="308"/>
      <c r="G12" s="308"/>
      <c r="H12" s="308"/>
      <c r="I12" s="308"/>
      <c r="J12" s="308"/>
      <c r="K12" s="308"/>
      <c r="L12" s="308"/>
      <c r="M12" s="308"/>
    </row>
    <row r="13" spans="1:15" s="285" customFormat="1" ht="9" customHeight="1">
      <c r="A13" s="286" t="s">
        <v>45</v>
      </c>
      <c r="B13" s="295">
        <f t="shared" ref="B13:B44" si="1">SUM(C13+E13+J13+K13+L13+M13)</f>
        <v>969</v>
      </c>
      <c r="C13" s="295">
        <v>535</v>
      </c>
      <c r="D13" s="307"/>
      <c r="E13" s="295">
        <f t="shared" ref="E13:E44" si="2">SUM(F13:I13)</f>
        <v>147</v>
      </c>
      <c r="F13" s="295">
        <v>12</v>
      </c>
      <c r="G13" s="295">
        <v>59</v>
      </c>
      <c r="H13" s="295">
        <v>73</v>
      </c>
      <c r="I13" s="295">
        <v>3</v>
      </c>
      <c r="J13" s="295">
        <v>263</v>
      </c>
      <c r="K13" s="295">
        <v>1</v>
      </c>
      <c r="L13" s="295">
        <v>17</v>
      </c>
      <c r="M13" s="295">
        <v>6</v>
      </c>
    </row>
    <row r="14" spans="1:15" s="285" customFormat="1" ht="9" customHeight="1">
      <c r="A14" s="286" t="s">
        <v>46</v>
      </c>
      <c r="B14" s="295">
        <f t="shared" si="1"/>
        <v>2767</v>
      </c>
      <c r="C14" s="295">
        <v>1034</v>
      </c>
      <c r="D14" s="307"/>
      <c r="E14" s="295">
        <f t="shared" si="2"/>
        <v>430</v>
      </c>
      <c r="F14" s="295">
        <v>34</v>
      </c>
      <c r="G14" s="295">
        <v>251</v>
      </c>
      <c r="H14" s="295">
        <v>127</v>
      </c>
      <c r="I14" s="295">
        <v>18</v>
      </c>
      <c r="J14" s="295">
        <v>971</v>
      </c>
      <c r="K14" s="295">
        <v>238</v>
      </c>
      <c r="L14" s="295">
        <v>57</v>
      </c>
      <c r="M14" s="295">
        <v>37</v>
      </c>
    </row>
    <row r="15" spans="1:15" s="285" customFormat="1" ht="9" customHeight="1">
      <c r="A15" s="286" t="s">
        <v>47</v>
      </c>
      <c r="B15" s="295">
        <f t="shared" si="1"/>
        <v>152</v>
      </c>
      <c r="C15" s="295">
        <v>52</v>
      </c>
      <c r="D15" s="307"/>
      <c r="E15" s="295">
        <f t="shared" si="2"/>
        <v>6</v>
      </c>
      <c r="F15" s="295">
        <v>1</v>
      </c>
      <c r="G15" s="295">
        <v>3</v>
      </c>
      <c r="H15" s="295">
        <v>0</v>
      </c>
      <c r="I15" s="295">
        <v>2</v>
      </c>
      <c r="J15" s="295">
        <v>86</v>
      </c>
      <c r="K15" s="295">
        <v>0</v>
      </c>
      <c r="L15" s="295">
        <v>5</v>
      </c>
      <c r="M15" s="295">
        <v>3</v>
      </c>
    </row>
    <row r="16" spans="1:15" s="285" customFormat="1" ht="9" customHeight="1">
      <c r="A16" s="291" t="s">
        <v>48</v>
      </c>
      <c r="B16" s="296">
        <f t="shared" si="1"/>
        <v>252</v>
      </c>
      <c r="C16" s="296">
        <v>92</v>
      </c>
      <c r="D16" s="310"/>
      <c r="E16" s="296">
        <f t="shared" si="2"/>
        <v>6</v>
      </c>
      <c r="F16" s="296">
        <v>0</v>
      </c>
      <c r="G16" s="296">
        <v>6</v>
      </c>
      <c r="H16" s="296">
        <v>0</v>
      </c>
      <c r="I16" s="296">
        <v>0</v>
      </c>
      <c r="J16" s="296">
        <v>129</v>
      </c>
      <c r="K16" s="296">
        <v>0</v>
      </c>
      <c r="L16" s="296">
        <v>21</v>
      </c>
      <c r="M16" s="296">
        <v>4</v>
      </c>
    </row>
    <row r="17" spans="1:13" s="285" customFormat="1" ht="9" customHeight="1">
      <c r="A17" s="286" t="s">
        <v>49</v>
      </c>
      <c r="B17" s="295">
        <f t="shared" si="1"/>
        <v>1817</v>
      </c>
      <c r="C17" s="295">
        <v>710</v>
      </c>
      <c r="D17" s="307"/>
      <c r="E17" s="295">
        <f t="shared" si="2"/>
        <v>487</v>
      </c>
      <c r="F17" s="295">
        <v>93</v>
      </c>
      <c r="G17" s="295">
        <v>270</v>
      </c>
      <c r="H17" s="295">
        <v>106</v>
      </c>
      <c r="I17" s="295">
        <v>18</v>
      </c>
      <c r="J17" s="295">
        <v>466</v>
      </c>
      <c r="K17" s="295">
        <v>127</v>
      </c>
      <c r="L17" s="295">
        <v>22</v>
      </c>
      <c r="M17" s="295">
        <v>5</v>
      </c>
    </row>
    <row r="18" spans="1:13" s="285" customFormat="1" ht="9" customHeight="1">
      <c r="A18" s="286" t="s">
        <v>50</v>
      </c>
      <c r="B18" s="295">
        <f t="shared" si="1"/>
        <v>290</v>
      </c>
      <c r="C18" s="295">
        <v>134</v>
      </c>
      <c r="D18" s="307"/>
      <c r="E18" s="295">
        <f t="shared" si="2"/>
        <v>12</v>
      </c>
      <c r="F18" s="295">
        <v>2</v>
      </c>
      <c r="G18" s="295">
        <v>6</v>
      </c>
      <c r="H18" s="295">
        <v>3</v>
      </c>
      <c r="I18" s="295">
        <v>1</v>
      </c>
      <c r="J18" s="295">
        <v>35</v>
      </c>
      <c r="K18" s="295">
        <v>105</v>
      </c>
      <c r="L18" s="295">
        <v>4</v>
      </c>
      <c r="M18" s="295">
        <v>0</v>
      </c>
    </row>
    <row r="19" spans="1:13" s="285" customFormat="1" ht="9" customHeight="1">
      <c r="A19" s="286" t="s">
        <v>51</v>
      </c>
      <c r="B19" s="295">
        <f t="shared" si="1"/>
        <v>577</v>
      </c>
      <c r="C19" s="295">
        <v>2</v>
      </c>
      <c r="D19" s="307"/>
      <c r="E19" s="295">
        <f t="shared" si="2"/>
        <v>262</v>
      </c>
      <c r="F19" s="295">
        <v>51</v>
      </c>
      <c r="G19" s="295">
        <v>131</v>
      </c>
      <c r="H19" s="295">
        <v>78</v>
      </c>
      <c r="I19" s="295">
        <v>2</v>
      </c>
      <c r="J19" s="295">
        <v>311</v>
      </c>
      <c r="K19" s="295">
        <v>0</v>
      </c>
      <c r="L19" s="295">
        <v>0</v>
      </c>
      <c r="M19" s="295">
        <v>2</v>
      </c>
    </row>
    <row r="20" spans="1:13" s="285" customFormat="1" ht="9" customHeight="1">
      <c r="A20" s="291" t="s">
        <v>52</v>
      </c>
      <c r="B20" s="296">
        <f t="shared" si="1"/>
        <v>2637</v>
      </c>
      <c r="C20" s="296">
        <v>1516</v>
      </c>
      <c r="D20" s="310"/>
      <c r="E20" s="296">
        <f t="shared" si="2"/>
        <v>800</v>
      </c>
      <c r="F20" s="296">
        <v>374</v>
      </c>
      <c r="G20" s="296">
        <v>351</v>
      </c>
      <c r="H20" s="296">
        <v>53</v>
      </c>
      <c r="I20" s="296">
        <v>22</v>
      </c>
      <c r="J20" s="296">
        <v>212</v>
      </c>
      <c r="K20" s="296">
        <v>23</v>
      </c>
      <c r="L20" s="296">
        <v>71</v>
      </c>
      <c r="M20" s="296">
        <v>15</v>
      </c>
    </row>
    <row r="21" spans="1:13" s="285" customFormat="1" ht="9" customHeight="1">
      <c r="A21" s="286" t="s">
        <v>53</v>
      </c>
      <c r="B21" s="295">
        <f t="shared" si="1"/>
        <v>9844</v>
      </c>
      <c r="C21" s="295">
        <v>6144</v>
      </c>
      <c r="D21" s="307"/>
      <c r="E21" s="295">
        <f t="shared" si="2"/>
        <v>2460</v>
      </c>
      <c r="F21" s="295">
        <v>842</v>
      </c>
      <c r="G21" s="295">
        <v>375</v>
      </c>
      <c r="H21" s="295">
        <v>1174</v>
      </c>
      <c r="I21" s="295">
        <v>69</v>
      </c>
      <c r="J21" s="295">
        <v>1008</v>
      </c>
      <c r="K21" s="295">
        <v>185</v>
      </c>
      <c r="L21" s="295">
        <v>14</v>
      </c>
      <c r="M21" s="295">
        <v>33</v>
      </c>
    </row>
    <row r="22" spans="1:13" s="285" customFormat="1" ht="9" customHeight="1">
      <c r="A22" s="286" t="s">
        <v>54</v>
      </c>
      <c r="B22" s="295">
        <f t="shared" si="1"/>
        <v>665</v>
      </c>
      <c r="C22" s="295">
        <v>491</v>
      </c>
      <c r="D22" s="307"/>
      <c r="E22" s="295">
        <f t="shared" si="2"/>
        <v>37</v>
      </c>
      <c r="F22" s="295">
        <v>5</v>
      </c>
      <c r="G22" s="295">
        <v>23</v>
      </c>
      <c r="H22" s="295">
        <v>6</v>
      </c>
      <c r="I22" s="295">
        <v>3</v>
      </c>
      <c r="J22" s="295">
        <v>74</v>
      </c>
      <c r="K22" s="295">
        <v>49</v>
      </c>
      <c r="L22" s="295">
        <v>8</v>
      </c>
      <c r="M22" s="295">
        <v>6</v>
      </c>
    </row>
    <row r="23" spans="1:13" s="285" customFormat="1" ht="9" customHeight="1">
      <c r="A23" s="286" t="s">
        <v>55</v>
      </c>
      <c r="B23" s="295">
        <f t="shared" si="1"/>
        <v>4505</v>
      </c>
      <c r="C23" s="295">
        <v>2367</v>
      </c>
      <c r="D23" s="307"/>
      <c r="E23" s="295">
        <f t="shared" si="2"/>
        <v>939</v>
      </c>
      <c r="F23" s="295">
        <v>145</v>
      </c>
      <c r="G23" s="295">
        <v>187</v>
      </c>
      <c r="H23" s="295">
        <v>599</v>
      </c>
      <c r="I23" s="295">
        <v>8</v>
      </c>
      <c r="J23" s="295">
        <v>872</v>
      </c>
      <c r="K23" s="295">
        <v>173</v>
      </c>
      <c r="L23" s="295">
        <v>128</v>
      </c>
      <c r="M23" s="295">
        <v>26</v>
      </c>
    </row>
    <row r="24" spans="1:13" s="285" customFormat="1" ht="9" customHeight="1">
      <c r="A24" s="291" t="s">
        <v>56</v>
      </c>
      <c r="B24" s="296">
        <f t="shared" si="1"/>
        <v>1139</v>
      </c>
      <c r="C24" s="296">
        <v>589</v>
      </c>
      <c r="D24" s="310"/>
      <c r="E24" s="296">
        <f t="shared" si="2"/>
        <v>112</v>
      </c>
      <c r="F24" s="296">
        <v>55</v>
      </c>
      <c r="G24" s="296">
        <v>40</v>
      </c>
      <c r="H24" s="296">
        <v>16</v>
      </c>
      <c r="I24" s="296">
        <v>1</v>
      </c>
      <c r="J24" s="296">
        <v>323</v>
      </c>
      <c r="K24" s="296">
        <v>25</v>
      </c>
      <c r="L24" s="296">
        <v>27</v>
      </c>
      <c r="M24" s="296">
        <v>63</v>
      </c>
    </row>
    <row r="25" spans="1:13" s="285" customFormat="1" ht="9" customHeight="1">
      <c r="A25" s="286" t="s">
        <v>57</v>
      </c>
      <c r="B25" s="295">
        <f t="shared" si="1"/>
        <v>376</v>
      </c>
      <c r="C25" s="295">
        <v>286</v>
      </c>
      <c r="D25" s="307"/>
      <c r="E25" s="295">
        <f t="shared" si="2"/>
        <v>61</v>
      </c>
      <c r="F25" s="295">
        <v>26</v>
      </c>
      <c r="G25" s="295">
        <v>35</v>
      </c>
      <c r="H25" s="295">
        <v>0</v>
      </c>
      <c r="I25" s="295">
        <v>0</v>
      </c>
      <c r="J25" s="295">
        <v>27</v>
      </c>
      <c r="K25" s="295">
        <v>0</v>
      </c>
      <c r="L25" s="295">
        <v>0</v>
      </c>
      <c r="M25" s="295">
        <v>2</v>
      </c>
    </row>
    <row r="26" spans="1:13" s="285" customFormat="1" ht="9" customHeight="1">
      <c r="A26" s="286" t="s">
        <v>58</v>
      </c>
      <c r="B26" s="295">
        <f t="shared" si="1"/>
        <v>1612</v>
      </c>
      <c r="C26" s="295">
        <v>146</v>
      </c>
      <c r="D26" s="307"/>
      <c r="E26" s="295">
        <f t="shared" si="2"/>
        <v>851</v>
      </c>
      <c r="F26" s="295">
        <v>146</v>
      </c>
      <c r="G26" s="295">
        <v>323</v>
      </c>
      <c r="H26" s="295">
        <v>374</v>
      </c>
      <c r="I26" s="295">
        <v>8</v>
      </c>
      <c r="J26" s="295">
        <v>539</v>
      </c>
      <c r="K26" s="295">
        <v>51</v>
      </c>
      <c r="L26" s="295">
        <v>20</v>
      </c>
      <c r="M26" s="295">
        <v>5</v>
      </c>
    </row>
    <row r="27" spans="1:13" s="285" customFormat="1" ht="9" customHeight="1">
      <c r="A27" s="286" t="s">
        <v>59</v>
      </c>
      <c r="B27" s="295">
        <f t="shared" si="1"/>
        <v>5061</v>
      </c>
      <c r="C27" s="295">
        <v>2847</v>
      </c>
      <c r="D27" s="307"/>
      <c r="E27" s="295">
        <f t="shared" si="2"/>
        <v>475</v>
      </c>
      <c r="F27" s="295">
        <v>202</v>
      </c>
      <c r="G27" s="295">
        <v>175</v>
      </c>
      <c r="H27" s="295">
        <v>12</v>
      </c>
      <c r="I27" s="295">
        <v>86</v>
      </c>
      <c r="J27" s="295">
        <v>759</v>
      </c>
      <c r="K27" s="295">
        <v>753</v>
      </c>
      <c r="L27" s="295">
        <v>156</v>
      </c>
      <c r="M27" s="295">
        <v>71</v>
      </c>
    </row>
    <row r="28" spans="1:13" s="285" customFormat="1" ht="9" customHeight="1">
      <c r="A28" s="291" t="s">
        <v>60</v>
      </c>
      <c r="B28" s="296">
        <f t="shared" si="1"/>
        <v>1651</v>
      </c>
      <c r="C28" s="296">
        <v>840</v>
      </c>
      <c r="D28" s="310"/>
      <c r="E28" s="296">
        <f t="shared" si="2"/>
        <v>575</v>
      </c>
      <c r="F28" s="296">
        <v>124</v>
      </c>
      <c r="G28" s="296">
        <v>289</v>
      </c>
      <c r="H28" s="296">
        <v>157</v>
      </c>
      <c r="I28" s="296">
        <v>5</v>
      </c>
      <c r="J28" s="296">
        <v>205</v>
      </c>
      <c r="K28" s="296">
        <v>5</v>
      </c>
      <c r="L28" s="296">
        <v>23</v>
      </c>
      <c r="M28" s="296">
        <v>3</v>
      </c>
    </row>
    <row r="29" spans="1:13" s="285" customFormat="1" ht="9" customHeight="1">
      <c r="A29" s="286" t="s">
        <v>61</v>
      </c>
      <c r="B29" s="295">
        <f t="shared" si="1"/>
        <v>353</v>
      </c>
      <c r="C29" s="295">
        <v>134</v>
      </c>
      <c r="D29" s="307"/>
      <c r="E29" s="295">
        <f t="shared" si="2"/>
        <v>204</v>
      </c>
      <c r="F29" s="295">
        <v>133</v>
      </c>
      <c r="G29" s="295">
        <v>69</v>
      </c>
      <c r="H29" s="295">
        <v>2</v>
      </c>
      <c r="I29" s="295">
        <v>0</v>
      </c>
      <c r="J29" s="295">
        <v>11</v>
      </c>
      <c r="K29" s="295">
        <v>0</v>
      </c>
      <c r="L29" s="295">
        <v>2</v>
      </c>
      <c r="M29" s="295">
        <v>2</v>
      </c>
    </row>
    <row r="30" spans="1:13" s="285" customFormat="1" ht="9" customHeight="1">
      <c r="A30" s="286" t="s">
        <v>62</v>
      </c>
      <c r="B30" s="295">
        <f t="shared" si="1"/>
        <v>234</v>
      </c>
      <c r="C30" s="295">
        <v>36</v>
      </c>
      <c r="D30" s="307"/>
      <c r="E30" s="295">
        <f t="shared" si="2"/>
        <v>71</v>
      </c>
      <c r="F30" s="295">
        <v>9</v>
      </c>
      <c r="G30" s="295">
        <v>42</v>
      </c>
      <c r="H30" s="295">
        <v>19</v>
      </c>
      <c r="I30" s="295">
        <v>1</v>
      </c>
      <c r="J30" s="295">
        <v>101</v>
      </c>
      <c r="K30" s="295">
        <v>6</v>
      </c>
      <c r="L30" s="295">
        <v>14</v>
      </c>
      <c r="M30" s="295">
        <v>6</v>
      </c>
    </row>
    <row r="31" spans="1:13" s="285" customFormat="1" ht="9" customHeight="1">
      <c r="A31" s="286" t="s">
        <v>63</v>
      </c>
      <c r="B31" s="295">
        <f t="shared" si="1"/>
        <v>10755</v>
      </c>
      <c r="C31" s="295">
        <v>4099</v>
      </c>
      <c r="D31" s="307"/>
      <c r="E31" s="295">
        <f t="shared" si="2"/>
        <v>2635</v>
      </c>
      <c r="F31" s="295">
        <v>0</v>
      </c>
      <c r="G31" s="295">
        <v>0</v>
      </c>
      <c r="H31" s="295">
        <v>0</v>
      </c>
      <c r="I31" s="295">
        <v>2635</v>
      </c>
      <c r="J31" s="295">
        <v>2240</v>
      </c>
      <c r="K31" s="295">
        <v>1149</v>
      </c>
      <c r="L31" s="295">
        <v>593</v>
      </c>
      <c r="M31" s="295">
        <v>39</v>
      </c>
    </row>
    <row r="32" spans="1:13" s="285" customFormat="1" ht="9" customHeight="1">
      <c r="A32" s="291" t="s">
        <v>64</v>
      </c>
      <c r="B32" s="296">
        <f t="shared" si="1"/>
        <v>771</v>
      </c>
      <c r="C32" s="296">
        <v>266</v>
      </c>
      <c r="D32" s="310"/>
      <c r="E32" s="296">
        <f t="shared" si="2"/>
        <v>287</v>
      </c>
      <c r="F32" s="296">
        <v>107</v>
      </c>
      <c r="G32" s="296">
        <v>22</v>
      </c>
      <c r="H32" s="296">
        <v>157</v>
      </c>
      <c r="I32" s="296">
        <v>1</v>
      </c>
      <c r="J32" s="296">
        <v>190</v>
      </c>
      <c r="K32" s="296">
        <v>2</v>
      </c>
      <c r="L32" s="296">
        <v>26</v>
      </c>
      <c r="M32" s="296">
        <v>0</v>
      </c>
    </row>
    <row r="33" spans="1:13" s="285" customFormat="1" ht="9" customHeight="1">
      <c r="A33" s="286" t="s">
        <v>65</v>
      </c>
      <c r="B33" s="295">
        <f t="shared" si="1"/>
        <v>1220</v>
      </c>
      <c r="C33" s="295">
        <v>823</v>
      </c>
      <c r="D33" s="307"/>
      <c r="E33" s="295">
        <f t="shared" si="2"/>
        <v>82</v>
      </c>
      <c r="F33" s="295">
        <v>13</v>
      </c>
      <c r="G33" s="295">
        <v>60</v>
      </c>
      <c r="H33" s="295">
        <v>2</v>
      </c>
      <c r="I33" s="295">
        <v>7</v>
      </c>
      <c r="J33" s="295">
        <v>241</v>
      </c>
      <c r="K33" s="295">
        <v>1</v>
      </c>
      <c r="L33" s="295">
        <v>49</v>
      </c>
      <c r="M33" s="295">
        <v>24</v>
      </c>
    </row>
    <row r="34" spans="1:13" s="285" customFormat="1" ht="9" customHeight="1">
      <c r="A34" s="286" t="s">
        <v>66</v>
      </c>
      <c r="B34" s="295">
        <f t="shared" si="1"/>
        <v>1873</v>
      </c>
      <c r="C34" s="295">
        <v>1149</v>
      </c>
      <c r="D34" s="307"/>
      <c r="E34" s="295">
        <f t="shared" si="2"/>
        <v>267</v>
      </c>
      <c r="F34" s="295">
        <v>39</v>
      </c>
      <c r="G34" s="295">
        <v>113</v>
      </c>
      <c r="H34" s="295">
        <v>2</v>
      </c>
      <c r="I34" s="295">
        <v>113</v>
      </c>
      <c r="J34" s="295">
        <v>237</v>
      </c>
      <c r="K34" s="295">
        <v>141</v>
      </c>
      <c r="L34" s="295">
        <v>79</v>
      </c>
      <c r="M34" s="295">
        <v>0</v>
      </c>
    </row>
    <row r="35" spans="1:13" s="285" customFormat="1" ht="9" customHeight="1">
      <c r="A35" s="286" t="s">
        <v>67</v>
      </c>
      <c r="B35" s="295">
        <f t="shared" si="1"/>
        <v>335</v>
      </c>
      <c r="C35" s="295">
        <v>73</v>
      </c>
      <c r="D35" s="307"/>
      <c r="E35" s="295">
        <f t="shared" si="2"/>
        <v>5</v>
      </c>
      <c r="F35" s="295">
        <v>2</v>
      </c>
      <c r="G35" s="295">
        <v>0</v>
      </c>
      <c r="H35" s="295">
        <v>3</v>
      </c>
      <c r="I35" s="295">
        <v>0</v>
      </c>
      <c r="J35" s="295">
        <v>23</v>
      </c>
      <c r="K35" s="295">
        <v>234</v>
      </c>
      <c r="L35" s="295">
        <v>0</v>
      </c>
      <c r="M35" s="295">
        <v>0</v>
      </c>
    </row>
    <row r="36" spans="1:13" s="285" customFormat="1" ht="9" customHeight="1">
      <c r="A36" s="291" t="s">
        <v>68</v>
      </c>
      <c r="B36" s="296">
        <f t="shared" si="1"/>
        <v>494</v>
      </c>
      <c r="C36" s="296">
        <v>106</v>
      </c>
      <c r="D36" s="310"/>
      <c r="E36" s="296">
        <f t="shared" si="2"/>
        <v>364</v>
      </c>
      <c r="F36" s="296">
        <v>158</v>
      </c>
      <c r="G36" s="296">
        <v>190</v>
      </c>
      <c r="H36" s="296">
        <v>14</v>
      </c>
      <c r="I36" s="296">
        <v>2</v>
      </c>
      <c r="J36" s="296">
        <v>16</v>
      </c>
      <c r="K36" s="296">
        <v>0</v>
      </c>
      <c r="L36" s="296">
        <v>1</v>
      </c>
      <c r="M36" s="296">
        <v>7</v>
      </c>
    </row>
    <row r="37" spans="1:13" s="285" customFormat="1" ht="9" customHeight="1">
      <c r="A37" s="286" t="s">
        <v>69</v>
      </c>
      <c r="B37" s="295">
        <f t="shared" si="1"/>
        <v>1130</v>
      </c>
      <c r="C37" s="295">
        <v>216</v>
      </c>
      <c r="D37" s="307"/>
      <c r="E37" s="295">
        <f t="shared" si="2"/>
        <v>96</v>
      </c>
      <c r="F37" s="295">
        <v>24</v>
      </c>
      <c r="G37" s="295">
        <v>54</v>
      </c>
      <c r="H37" s="295">
        <v>11</v>
      </c>
      <c r="I37" s="295">
        <v>7</v>
      </c>
      <c r="J37" s="295">
        <v>779</v>
      </c>
      <c r="K37" s="295">
        <v>0</v>
      </c>
      <c r="L37" s="295">
        <v>29</v>
      </c>
      <c r="M37" s="295">
        <v>10</v>
      </c>
    </row>
    <row r="38" spans="1:13" s="285" customFormat="1" ht="9" customHeight="1">
      <c r="A38" s="286" t="s">
        <v>70</v>
      </c>
      <c r="B38" s="295">
        <f t="shared" si="1"/>
        <v>934</v>
      </c>
      <c r="C38" s="295">
        <v>85</v>
      </c>
      <c r="D38" s="307"/>
      <c r="E38" s="295">
        <f t="shared" si="2"/>
        <v>246</v>
      </c>
      <c r="F38" s="295">
        <v>43</v>
      </c>
      <c r="G38" s="295">
        <v>174</v>
      </c>
      <c r="H38" s="295">
        <v>19</v>
      </c>
      <c r="I38" s="295">
        <v>10</v>
      </c>
      <c r="J38" s="295">
        <v>489</v>
      </c>
      <c r="K38" s="295">
        <v>6</v>
      </c>
      <c r="L38" s="295">
        <v>77</v>
      </c>
      <c r="M38" s="295">
        <v>31</v>
      </c>
    </row>
    <row r="39" spans="1:13" s="285" customFormat="1" ht="9" customHeight="1">
      <c r="A39" s="286" t="s">
        <v>71</v>
      </c>
      <c r="B39" s="295">
        <f t="shared" si="1"/>
        <v>579</v>
      </c>
      <c r="C39" s="295">
        <v>378</v>
      </c>
      <c r="D39" s="307"/>
      <c r="E39" s="295">
        <f t="shared" si="2"/>
        <v>1</v>
      </c>
      <c r="F39" s="295">
        <v>0</v>
      </c>
      <c r="G39" s="295">
        <v>1</v>
      </c>
      <c r="H39" s="295">
        <v>0</v>
      </c>
      <c r="I39" s="295">
        <v>0</v>
      </c>
      <c r="J39" s="295">
        <v>200</v>
      </c>
      <c r="K39" s="295">
        <v>0</v>
      </c>
      <c r="L39" s="295">
        <v>0</v>
      </c>
      <c r="M39" s="295">
        <v>0</v>
      </c>
    </row>
    <row r="40" spans="1:13" s="285" customFormat="1" ht="9" customHeight="1">
      <c r="A40" s="291" t="s">
        <v>72</v>
      </c>
      <c r="B40" s="296">
        <f t="shared" si="1"/>
        <v>2339</v>
      </c>
      <c r="C40" s="296">
        <v>504</v>
      </c>
      <c r="D40" s="310"/>
      <c r="E40" s="296">
        <f t="shared" si="2"/>
        <v>921</v>
      </c>
      <c r="F40" s="296">
        <v>384</v>
      </c>
      <c r="G40" s="296">
        <v>359</v>
      </c>
      <c r="H40" s="296">
        <v>169</v>
      </c>
      <c r="I40" s="296">
        <v>9</v>
      </c>
      <c r="J40" s="296">
        <v>808</v>
      </c>
      <c r="K40" s="296">
        <v>0</v>
      </c>
      <c r="L40" s="296">
        <v>31</v>
      </c>
      <c r="M40" s="296">
        <v>75</v>
      </c>
    </row>
    <row r="41" spans="1:13" s="285" customFormat="1" ht="9" customHeight="1">
      <c r="A41" s="286" t="s">
        <v>73</v>
      </c>
      <c r="B41" s="295">
        <f t="shared" si="1"/>
        <v>58</v>
      </c>
      <c r="C41" s="295">
        <v>18</v>
      </c>
      <c r="D41" s="307"/>
      <c r="E41" s="295">
        <f t="shared" si="2"/>
        <v>35</v>
      </c>
      <c r="F41" s="295">
        <v>35</v>
      </c>
      <c r="G41" s="295">
        <v>0</v>
      </c>
      <c r="H41" s="295">
        <v>0</v>
      </c>
      <c r="I41" s="295">
        <v>0</v>
      </c>
      <c r="J41" s="295">
        <v>5</v>
      </c>
      <c r="K41" s="295">
        <v>0</v>
      </c>
      <c r="L41" s="295">
        <v>0</v>
      </c>
      <c r="M41" s="295">
        <v>0</v>
      </c>
    </row>
    <row r="42" spans="1:13" s="285" customFormat="1" ht="9" customHeight="1">
      <c r="A42" s="286" t="s">
        <v>74</v>
      </c>
      <c r="B42" s="295">
        <f t="shared" si="1"/>
        <v>2540</v>
      </c>
      <c r="C42" s="295">
        <v>1222</v>
      </c>
      <c r="D42" s="307"/>
      <c r="E42" s="295">
        <f t="shared" si="2"/>
        <v>680</v>
      </c>
      <c r="F42" s="295">
        <v>266</v>
      </c>
      <c r="G42" s="295">
        <v>258</v>
      </c>
      <c r="H42" s="295">
        <v>153</v>
      </c>
      <c r="I42" s="295">
        <v>3</v>
      </c>
      <c r="J42" s="295">
        <v>508</v>
      </c>
      <c r="K42" s="295">
        <v>66</v>
      </c>
      <c r="L42" s="295">
        <v>45</v>
      </c>
      <c r="M42" s="295">
        <v>19</v>
      </c>
    </row>
    <row r="43" spans="1:13" s="285" customFormat="1" ht="9" customHeight="1">
      <c r="A43" s="286" t="s">
        <v>75</v>
      </c>
      <c r="B43" s="295">
        <f t="shared" si="1"/>
        <v>852</v>
      </c>
      <c r="C43" s="295">
        <v>736</v>
      </c>
      <c r="D43" s="307"/>
      <c r="E43" s="295">
        <f t="shared" si="2"/>
        <v>15</v>
      </c>
      <c r="F43" s="295">
        <v>0</v>
      </c>
      <c r="G43" s="295">
        <v>14</v>
      </c>
      <c r="H43" s="295">
        <v>1</v>
      </c>
      <c r="I43" s="295">
        <v>0</v>
      </c>
      <c r="J43" s="295">
        <v>91</v>
      </c>
      <c r="K43" s="295">
        <v>0</v>
      </c>
      <c r="L43" s="295">
        <v>6</v>
      </c>
      <c r="M43" s="295">
        <v>4</v>
      </c>
    </row>
    <row r="44" spans="1:13" s="285" customFormat="1" ht="9" customHeight="1">
      <c r="A44" s="291" t="s">
        <v>76</v>
      </c>
      <c r="B44" s="296">
        <f t="shared" si="1"/>
        <v>187</v>
      </c>
      <c r="C44" s="296">
        <v>145</v>
      </c>
      <c r="D44" s="310"/>
      <c r="E44" s="296">
        <f t="shared" si="2"/>
        <v>6</v>
      </c>
      <c r="F44" s="296">
        <v>0</v>
      </c>
      <c r="G44" s="296">
        <v>6</v>
      </c>
      <c r="H44" s="296">
        <v>0</v>
      </c>
      <c r="I44" s="296">
        <v>0</v>
      </c>
      <c r="J44" s="296">
        <v>27</v>
      </c>
      <c r="K44" s="296">
        <v>2</v>
      </c>
      <c r="L44" s="296">
        <v>5</v>
      </c>
      <c r="M44" s="296">
        <v>2</v>
      </c>
    </row>
    <row r="45" spans="1:13" s="323" customFormat="1" ht="9" customHeight="1">
      <c r="A45" s="318"/>
      <c r="B45" s="321"/>
      <c r="C45" s="321"/>
      <c r="D45" s="374"/>
      <c r="E45" s="321"/>
      <c r="F45" s="321"/>
      <c r="G45" s="321"/>
      <c r="H45" s="321"/>
      <c r="I45" s="321"/>
      <c r="J45" s="321"/>
      <c r="K45" s="321"/>
      <c r="L45" s="321"/>
      <c r="M45" s="321"/>
    </row>
    <row r="46" spans="1:13" s="285" customFormat="1" ht="9" customHeight="1">
      <c r="A46" s="284">
        <v>1996</v>
      </c>
      <c r="B46" s="307"/>
      <c r="C46" s="307"/>
      <c r="D46" s="307"/>
      <c r="E46" s="307"/>
      <c r="F46" s="307"/>
      <c r="G46" s="307"/>
      <c r="H46" s="307"/>
      <c r="I46" s="307"/>
      <c r="J46" s="307"/>
      <c r="K46" s="307"/>
      <c r="L46" s="307"/>
      <c r="M46" s="286"/>
    </row>
    <row r="47" spans="1:13" s="285" customFormat="1" ht="9" customHeight="1">
      <c r="A47" s="288" t="s">
        <v>44</v>
      </c>
      <c r="B47" s="308">
        <f>SUM(B49:B80)</f>
        <v>60638</v>
      </c>
      <c r="C47" s="308">
        <f>SUM(C49:C80)</f>
        <v>28930</v>
      </c>
      <c r="D47" s="308"/>
      <c r="E47" s="308">
        <f t="shared" ref="E47:M47" si="3">SUM(E49:E80)</f>
        <v>15123</v>
      </c>
      <c r="F47" s="308">
        <f t="shared" si="3"/>
        <v>3900</v>
      </c>
      <c r="G47" s="308">
        <f t="shared" si="3"/>
        <v>4386</v>
      </c>
      <c r="H47" s="308">
        <f t="shared" si="3"/>
        <v>3843</v>
      </c>
      <c r="I47" s="308">
        <f t="shared" si="3"/>
        <v>2994</v>
      </c>
      <c r="J47" s="308">
        <f t="shared" si="3"/>
        <v>11898</v>
      </c>
      <c r="K47" s="308">
        <f t="shared" si="3"/>
        <v>3253</v>
      </c>
      <c r="L47" s="308">
        <f t="shared" si="3"/>
        <v>1099</v>
      </c>
      <c r="M47" s="308">
        <f t="shared" si="3"/>
        <v>335</v>
      </c>
    </row>
    <row r="48" spans="1:13" s="285" customFormat="1" ht="3.95" customHeight="1">
      <c r="A48" s="288"/>
      <c r="B48" s="308"/>
      <c r="C48" s="308"/>
      <c r="D48" s="308"/>
      <c r="E48" s="308"/>
      <c r="F48" s="308"/>
      <c r="G48" s="308"/>
      <c r="H48" s="308"/>
      <c r="I48" s="308"/>
      <c r="J48" s="308"/>
      <c r="K48" s="308"/>
      <c r="L48" s="308"/>
      <c r="M48" s="308"/>
    </row>
    <row r="49" spans="1:13" s="285" customFormat="1" ht="9" customHeight="1">
      <c r="A49" s="286" t="s">
        <v>45</v>
      </c>
      <c r="B49" s="295">
        <f t="shared" ref="B49:B80" si="4">SUM(C49+E49+J49+K49+L49+M49)</f>
        <v>764</v>
      </c>
      <c r="C49" s="295">
        <v>438</v>
      </c>
      <c r="D49" s="295"/>
      <c r="E49" s="295">
        <f t="shared" ref="E49:E80" si="5">SUM(F49:I49)</f>
        <v>124</v>
      </c>
      <c r="F49" s="295">
        <v>12</v>
      </c>
      <c r="G49" s="295">
        <v>65</v>
      </c>
      <c r="H49" s="295">
        <v>36</v>
      </c>
      <c r="I49" s="295">
        <v>11</v>
      </c>
      <c r="J49" s="295">
        <v>197</v>
      </c>
      <c r="K49" s="295">
        <v>3</v>
      </c>
      <c r="L49" s="295">
        <v>2</v>
      </c>
      <c r="M49" s="295">
        <v>0</v>
      </c>
    </row>
    <row r="50" spans="1:13" s="285" customFormat="1" ht="9" customHeight="1">
      <c r="A50" s="286" t="s">
        <v>46</v>
      </c>
      <c r="B50" s="295">
        <f t="shared" si="4"/>
        <v>2277</v>
      </c>
      <c r="C50" s="295">
        <v>1062</v>
      </c>
      <c r="D50" s="295"/>
      <c r="E50" s="295">
        <f t="shared" si="5"/>
        <v>323</v>
      </c>
      <c r="F50" s="295">
        <v>39</v>
      </c>
      <c r="G50" s="295">
        <v>131</v>
      </c>
      <c r="H50" s="295">
        <v>123</v>
      </c>
      <c r="I50" s="295">
        <v>30</v>
      </c>
      <c r="J50" s="295">
        <v>730</v>
      </c>
      <c r="K50" s="295">
        <v>118</v>
      </c>
      <c r="L50" s="295">
        <v>37</v>
      </c>
      <c r="M50" s="295">
        <v>7</v>
      </c>
    </row>
    <row r="51" spans="1:13" s="285" customFormat="1" ht="9" customHeight="1">
      <c r="A51" s="286" t="s">
        <v>47</v>
      </c>
      <c r="B51" s="295">
        <f t="shared" si="4"/>
        <v>241</v>
      </c>
      <c r="C51" s="295">
        <v>37</v>
      </c>
      <c r="D51" s="295"/>
      <c r="E51" s="295">
        <f t="shared" si="5"/>
        <v>3</v>
      </c>
      <c r="F51" s="295">
        <v>0</v>
      </c>
      <c r="G51" s="295">
        <v>2</v>
      </c>
      <c r="H51" s="295">
        <v>1</v>
      </c>
      <c r="I51" s="295">
        <v>0</v>
      </c>
      <c r="J51" s="295">
        <v>192</v>
      </c>
      <c r="K51" s="295">
        <v>1</v>
      </c>
      <c r="L51" s="295">
        <v>8</v>
      </c>
      <c r="M51" s="295">
        <v>0</v>
      </c>
    </row>
    <row r="52" spans="1:13" s="285" customFormat="1" ht="9" customHeight="1">
      <c r="A52" s="291" t="s">
        <v>48</v>
      </c>
      <c r="B52" s="296">
        <f t="shared" si="4"/>
        <v>243</v>
      </c>
      <c r="C52" s="296">
        <v>73</v>
      </c>
      <c r="D52" s="296"/>
      <c r="E52" s="296">
        <f t="shared" si="5"/>
        <v>25</v>
      </c>
      <c r="F52" s="296">
        <v>3</v>
      </c>
      <c r="G52" s="296">
        <v>20</v>
      </c>
      <c r="H52" s="296">
        <v>2</v>
      </c>
      <c r="I52" s="296">
        <v>0</v>
      </c>
      <c r="J52" s="296">
        <v>135</v>
      </c>
      <c r="K52" s="296">
        <v>0</v>
      </c>
      <c r="L52" s="296">
        <v>10</v>
      </c>
      <c r="M52" s="296">
        <v>0</v>
      </c>
    </row>
    <row r="53" spans="1:13" s="285" customFormat="1" ht="9" customHeight="1">
      <c r="A53" s="286" t="s">
        <v>49</v>
      </c>
      <c r="B53" s="295">
        <f t="shared" si="4"/>
        <v>2070</v>
      </c>
      <c r="C53" s="295">
        <v>783</v>
      </c>
      <c r="D53" s="295"/>
      <c r="E53" s="295">
        <f t="shared" si="5"/>
        <v>598</v>
      </c>
      <c r="F53" s="295">
        <v>179</v>
      </c>
      <c r="G53" s="295">
        <v>298</v>
      </c>
      <c r="H53" s="295">
        <v>120</v>
      </c>
      <c r="I53" s="295">
        <v>1</v>
      </c>
      <c r="J53" s="295">
        <v>413</v>
      </c>
      <c r="K53" s="295">
        <v>257</v>
      </c>
      <c r="L53" s="295">
        <v>15</v>
      </c>
      <c r="M53" s="295">
        <v>4</v>
      </c>
    </row>
    <row r="54" spans="1:13" s="285" customFormat="1" ht="9" customHeight="1">
      <c r="A54" s="286" t="s">
        <v>50</v>
      </c>
      <c r="B54" s="295">
        <f t="shared" si="4"/>
        <v>251</v>
      </c>
      <c r="C54" s="295">
        <v>160</v>
      </c>
      <c r="D54" s="295"/>
      <c r="E54" s="295">
        <f t="shared" si="5"/>
        <v>13</v>
      </c>
      <c r="F54" s="295">
        <v>3</v>
      </c>
      <c r="G54" s="295">
        <v>8</v>
      </c>
      <c r="H54" s="295">
        <v>2</v>
      </c>
      <c r="I54" s="295">
        <v>0</v>
      </c>
      <c r="J54" s="295">
        <v>66</v>
      </c>
      <c r="K54" s="295">
        <v>4</v>
      </c>
      <c r="L54" s="295">
        <v>6</v>
      </c>
      <c r="M54" s="295">
        <v>2</v>
      </c>
    </row>
    <row r="55" spans="1:13" s="285" customFormat="1" ht="9" customHeight="1">
      <c r="A55" s="286" t="s">
        <v>51</v>
      </c>
      <c r="B55" s="295">
        <f t="shared" si="4"/>
        <v>686</v>
      </c>
      <c r="C55" s="295">
        <v>1</v>
      </c>
      <c r="D55" s="295"/>
      <c r="E55" s="295">
        <f t="shared" si="5"/>
        <v>333</v>
      </c>
      <c r="F55" s="295">
        <v>78</v>
      </c>
      <c r="G55" s="295">
        <v>115</v>
      </c>
      <c r="H55" s="295">
        <v>139</v>
      </c>
      <c r="I55" s="295">
        <v>1</v>
      </c>
      <c r="J55" s="295">
        <v>352</v>
      </c>
      <c r="K55" s="295">
        <v>0</v>
      </c>
      <c r="L55" s="295">
        <v>0</v>
      </c>
      <c r="M55" s="295">
        <v>0</v>
      </c>
    </row>
    <row r="56" spans="1:13" s="285" customFormat="1" ht="9" customHeight="1">
      <c r="A56" s="291" t="s">
        <v>52</v>
      </c>
      <c r="B56" s="296">
        <f t="shared" si="4"/>
        <v>2549</v>
      </c>
      <c r="C56" s="296">
        <v>1702</v>
      </c>
      <c r="D56" s="296"/>
      <c r="E56" s="296">
        <f t="shared" si="5"/>
        <v>564</v>
      </c>
      <c r="F56" s="296">
        <v>230</v>
      </c>
      <c r="G56" s="296">
        <v>254</v>
      </c>
      <c r="H56" s="296">
        <v>60</v>
      </c>
      <c r="I56" s="296">
        <v>20</v>
      </c>
      <c r="J56" s="296">
        <v>212</v>
      </c>
      <c r="K56" s="296">
        <v>15</v>
      </c>
      <c r="L56" s="296">
        <v>50</v>
      </c>
      <c r="M56" s="296">
        <v>6</v>
      </c>
    </row>
    <row r="57" spans="1:13" s="285" customFormat="1" ht="9" customHeight="1">
      <c r="A57" s="286" t="s">
        <v>53</v>
      </c>
      <c r="B57" s="295">
        <f t="shared" si="4"/>
        <v>10613</v>
      </c>
      <c r="C57" s="295">
        <v>6229</v>
      </c>
      <c r="D57" s="295"/>
      <c r="E57" s="295">
        <f t="shared" si="5"/>
        <v>3205</v>
      </c>
      <c r="F57" s="295">
        <v>1086</v>
      </c>
      <c r="G57" s="295">
        <v>506</v>
      </c>
      <c r="H57" s="295">
        <v>1555</v>
      </c>
      <c r="I57" s="295">
        <v>58</v>
      </c>
      <c r="J57" s="295">
        <v>1098</v>
      </c>
      <c r="K57" s="295">
        <v>45</v>
      </c>
      <c r="L57" s="295">
        <v>6</v>
      </c>
      <c r="M57" s="295">
        <v>30</v>
      </c>
    </row>
    <row r="58" spans="1:13" s="285" customFormat="1" ht="9" customHeight="1">
      <c r="A58" s="286" t="s">
        <v>54</v>
      </c>
      <c r="B58" s="295">
        <f t="shared" si="4"/>
        <v>869</v>
      </c>
      <c r="C58" s="295">
        <v>720</v>
      </c>
      <c r="D58" s="295"/>
      <c r="E58" s="295">
        <f t="shared" si="5"/>
        <v>43</v>
      </c>
      <c r="F58" s="295">
        <v>13</v>
      </c>
      <c r="G58" s="295">
        <v>20</v>
      </c>
      <c r="H58" s="295">
        <v>9</v>
      </c>
      <c r="I58" s="295">
        <v>1</v>
      </c>
      <c r="J58" s="295">
        <v>98</v>
      </c>
      <c r="K58" s="295">
        <v>5</v>
      </c>
      <c r="L58" s="295">
        <v>3</v>
      </c>
      <c r="M58" s="295">
        <v>0</v>
      </c>
    </row>
    <row r="59" spans="1:13" s="285" customFormat="1" ht="9" customHeight="1">
      <c r="A59" s="286" t="s">
        <v>55</v>
      </c>
      <c r="B59" s="295">
        <f t="shared" si="4"/>
        <v>4793</v>
      </c>
      <c r="C59" s="295">
        <v>2523</v>
      </c>
      <c r="D59" s="295"/>
      <c r="E59" s="295">
        <f t="shared" si="5"/>
        <v>1087</v>
      </c>
      <c r="F59" s="295">
        <v>234</v>
      </c>
      <c r="G59" s="295">
        <v>197</v>
      </c>
      <c r="H59" s="295">
        <v>630</v>
      </c>
      <c r="I59" s="295">
        <v>26</v>
      </c>
      <c r="J59" s="295">
        <v>838</v>
      </c>
      <c r="K59" s="295">
        <v>194</v>
      </c>
      <c r="L59" s="295">
        <v>147</v>
      </c>
      <c r="M59" s="295">
        <v>4</v>
      </c>
    </row>
    <row r="60" spans="1:13" s="285" customFormat="1" ht="9" customHeight="1">
      <c r="A60" s="291" t="s">
        <v>56</v>
      </c>
      <c r="B60" s="296">
        <f t="shared" si="4"/>
        <v>886</v>
      </c>
      <c r="C60" s="296">
        <v>596</v>
      </c>
      <c r="D60" s="296"/>
      <c r="E60" s="296">
        <f t="shared" si="5"/>
        <v>114</v>
      </c>
      <c r="F60" s="296">
        <v>9</v>
      </c>
      <c r="G60" s="296">
        <v>16</v>
      </c>
      <c r="H60" s="296">
        <v>51</v>
      </c>
      <c r="I60" s="296">
        <v>38</v>
      </c>
      <c r="J60" s="296">
        <v>131</v>
      </c>
      <c r="K60" s="296">
        <v>6</v>
      </c>
      <c r="L60" s="296">
        <v>8</v>
      </c>
      <c r="M60" s="296">
        <v>31</v>
      </c>
    </row>
    <row r="61" spans="1:13" s="285" customFormat="1" ht="9" customHeight="1">
      <c r="A61" s="286" t="s">
        <v>57</v>
      </c>
      <c r="B61" s="295">
        <f t="shared" si="4"/>
        <v>398</v>
      </c>
      <c r="C61" s="295">
        <v>301</v>
      </c>
      <c r="D61" s="295"/>
      <c r="E61" s="295">
        <f t="shared" si="5"/>
        <v>72</v>
      </c>
      <c r="F61" s="295">
        <v>30</v>
      </c>
      <c r="G61" s="295">
        <v>41</v>
      </c>
      <c r="H61" s="295">
        <v>0</v>
      </c>
      <c r="I61" s="295">
        <v>1</v>
      </c>
      <c r="J61" s="295">
        <v>25</v>
      </c>
      <c r="K61" s="295">
        <v>0</v>
      </c>
      <c r="L61" s="295">
        <v>0</v>
      </c>
      <c r="M61" s="295">
        <v>0</v>
      </c>
    </row>
    <row r="62" spans="1:13" s="285" customFormat="1" ht="9" customHeight="1">
      <c r="A62" s="286" t="s">
        <v>58</v>
      </c>
      <c r="B62" s="295">
        <f t="shared" si="4"/>
        <v>2687</v>
      </c>
      <c r="C62" s="295">
        <v>982</v>
      </c>
      <c r="D62" s="295"/>
      <c r="E62" s="295">
        <f t="shared" si="5"/>
        <v>1183</v>
      </c>
      <c r="F62" s="295">
        <v>196</v>
      </c>
      <c r="G62" s="295">
        <v>499</v>
      </c>
      <c r="H62" s="295">
        <v>483</v>
      </c>
      <c r="I62" s="295">
        <v>5</v>
      </c>
      <c r="J62" s="295">
        <v>309</v>
      </c>
      <c r="K62" s="295">
        <v>187</v>
      </c>
      <c r="L62" s="295">
        <v>21</v>
      </c>
      <c r="M62" s="295">
        <v>5</v>
      </c>
    </row>
    <row r="63" spans="1:13" s="285" customFormat="1" ht="9" customHeight="1">
      <c r="A63" s="286" t="s">
        <v>59</v>
      </c>
      <c r="B63" s="295">
        <f t="shared" si="4"/>
        <v>5979</v>
      </c>
      <c r="C63" s="295">
        <v>2825</v>
      </c>
      <c r="D63" s="295"/>
      <c r="E63" s="295">
        <f t="shared" si="5"/>
        <v>565</v>
      </c>
      <c r="F63" s="295">
        <v>216</v>
      </c>
      <c r="G63" s="295">
        <v>181</v>
      </c>
      <c r="H63" s="295">
        <v>7</v>
      </c>
      <c r="I63" s="295">
        <v>161</v>
      </c>
      <c r="J63" s="295">
        <v>790</v>
      </c>
      <c r="K63" s="295">
        <v>1463</v>
      </c>
      <c r="L63" s="295">
        <v>240</v>
      </c>
      <c r="M63" s="295">
        <v>96</v>
      </c>
    </row>
    <row r="64" spans="1:13" s="285" customFormat="1" ht="9" customHeight="1">
      <c r="A64" s="291" t="s">
        <v>60</v>
      </c>
      <c r="B64" s="296">
        <f t="shared" si="4"/>
        <v>1616</v>
      </c>
      <c r="C64" s="296">
        <v>765</v>
      </c>
      <c r="D64" s="296"/>
      <c r="E64" s="296">
        <f t="shared" si="5"/>
        <v>582</v>
      </c>
      <c r="F64" s="296">
        <v>143</v>
      </c>
      <c r="G64" s="296">
        <v>292</v>
      </c>
      <c r="H64" s="296">
        <v>144</v>
      </c>
      <c r="I64" s="296">
        <v>3</v>
      </c>
      <c r="J64" s="296">
        <v>205</v>
      </c>
      <c r="K64" s="296">
        <v>38</v>
      </c>
      <c r="L64" s="296">
        <v>25</v>
      </c>
      <c r="M64" s="296">
        <v>1</v>
      </c>
    </row>
    <row r="65" spans="1:13" s="285" customFormat="1" ht="9" customHeight="1">
      <c r="A65" s="286" t="s">
        <v>61</v>
      </c>
      <c r="B65" s="295">
        <f t="shared" si="4"/>
        <v>586</v>
      </c>
      <c r="C65" s="295">
        <v>223</v>
      </c>
      <c r="D65" s="295"/>
      <c r="E65" s="295">
        <f t="shared" si="5"/>
        <v>322</v>
      </c>
      <c r="F65" s="295">
        <v>212</v>
      </c>
      <c r="G65" s="295">
        <v>104</v>
      </c>
      <c r="H65" s="295">
        <v>6</v>
      </c>
      <c r="I65" s="295">
        <v>0</v>
      </c>
      <c r="J65" s="295">
        <v>37</v>
      </c>
      <c r="K65" s="295">
        <v>1</v>
      </c>
      <c r="L65" s="295">
        <v>1</v>
      </c>
      <c r="M65" s="295">
        <v>2</v>
      </c>
    </row>
    <row r="66" spans="1:13" s="285" customFormat="1" ht="9" customHeight="1">
      <c r="A66" s="286" t="s">
        <v>62</v>
      </c>
      <c r="B66" s="295">
        <f t="shared" si="4"/>
        <v>207</v>
      </c>
      <c r="C66" s="295">
        <v>37</v>
      </c>
      <c r="D66" s="295"/>
      <c r="E66" s="295">
        <f t="shared" si="5"/>
        <v>68</v>
      </c>
      <c r="F66" s="295">
        <v>6</v>
      </c>
      <c r="G66" s="295">
        <v>42</v>
      </c>
      <c r="H66" s="295">
        <v>20</v>
      </c>
      <c r="I66" s="295">
        <v>0</v>
      </c>
      <c r="J66" s="295">
        <v>86</v>
      </c>
      <c r="K66" s="295">
        <v>0</v>
      </c>
      <c r="L66" s="295">
        <v>14</v>
      </c>
      <c r="M66" s="295">
        <v>2</v>
      </c>
    </row>
    <row r="67" spans="1:13" s="285" customFormat="1" ht="9" customHeight="1">
      <c r="A67" s="286" t="s">
        <v>63</v>
      </c>
      <c r="B67" s="295">
        <f t="shared" si="4"/>
        <v>8607</v>
      </c>
      <c r="C67" s="295">
        <v>3035</v>
      </c>
      <c r="D67" s="295"/>
      <c r="E67" s="295">
        <f t="shared" si="5"/>
        <v>2567</v>
      </c>
      <c r="F67" s="295">
        <v>0</v>
      </c>
      <c r="G67" s="295">
        <v>0</v>
      </c>
      <c r="H67" s="295">
        <v>0</v>
      </c>
      <c r="I67" s="295">
        <v>2567</v>
      </c>
      <c r="J67" s="295">
        <v>2029</v>
      </c>
      <c r="K67" s="295">
        <v>723</v>
      </c>
      <c r="L67" s="295">
        <v>253</v>
      </c>
      <c r="M67" s="295">
        <v>0</v>
      </c>
    </row>
    <row r="68" spans="1:13" s="285" customFormat="1" ht="9" customHeight="1">
      <c r="A68" s="291" t="s">
        <v>64</v>
      </c>
      <c r="B68" s="296">
        <f t="shared" si="4"/>
        <v>638</v>
      </c>
      <c r="C68" s="296">
        <v>250</v>
      </c>
      <c r="D68" s="296"/>
      <c r="E68" s="296">
        <f t="shared" si="5"/>
        <v>153</v>
      </c>
      <c r="F68" s="296">
        <v>60</v>
      </c>
      <c r="G68" s="296">
        <v>15</v>
      </c>
      <c r="H68" s="296">
        <v>76</v>
      </c>
      <c r="I68" s="296">
        <v>2</v>
      </c>
      <c r="J68" s="296">
        <v>215</v>
      </c>
      <c r="K68" s="296">
        <v>14</v>
      </c>
      <c r="L68" s="296">
        <v>3</v>
      </c>
      <c r="M68" s="296">
        <v>3</v>
      </c>
    </row>
    <row r="69" spans="1:13" s="285" customFormat="1" ht="9" customHeight="1">
      <c r="A69" s="286" t="s">
        <v>65</v>
      </c>
      <c r="B69" s="295">
        <f t="shared" si="4"/>
        <v>1076</v>
      </c>
      <c r="C69" s="295">
        <v>645</v>
      </c>
      <c r="D69" s="295"/>
      <c r="E69" s="295">
        <f t="shared" si="5"/>
        <v>108</v>
      </c>
      <c r="F69" s="295">
        <v>33</v>
      </c>
      <c r="G69" s="295">
        <v>73</v>
      </c>
      <c r="H69" s="295">
        <v>1</v>
      </c>
      <c r="I69" s="295">
        <v>1</v>
      </c>
      <c r="J69" s="295">
        <v>275</v>
      </c>
      <c r="K69" s="295">
        <v>14</v>
      </c>
      <c r="L69" s="295">
        <v>22</v>
      </c>
      <c r="M69" s="295">
        <v>12</v>
      </c>
    </row>
    <row r="70" spans="1:13" s="285" customFormat="1" ht="9" customHeight="1">
      <c r="A70" s="286" t="s">
        <v>66</v>
      </c>
      <c r="B70" s="295">
        <f t="shared" si="4"/>
        <v>1485</v>
      </c>
      <c r="C70" s="295">
        <v>1016</v>
      </c>
      <c r="D70" s="295"/>
      <c r="E70" s="295">
        <f t="shared" si="5"/>
        <v>45</v>
      </c>
      <c r="F70" s="295">
        <v>1</v>
      </c>
      <c r="G70" s="295">
        <v>24</v>
      </c>
      <c r="H70" s="295">
        <v>0</v>
      </c>
      <c r="I70" s="295">
        <v>20</v>
      </c>
      <c r="J70" s="295">
        <v>301</v>
      </c>
      <c r="K70" s="295">
        <v>72</v>
      </c>
      <c r="L70" s="295">
        <v>50</v>
      </c>
      <c r="M70" s="295">
        <v>1</v>
      </c>
    </row>
    <row r="71" spans="1:13" s="285" customFormat="1" ht="9" customHeight="1">
      <c r="A71" s="286" t="s">
        <v>67</v>
      </c>
      <c r="B71" s="295">
        <f t="shared" si="4"/>
        <v>512</v>
      </c>
      <c r="C71" s="295">
        <v>344</v>
      </c>
      <c r="D71" s="295"/>
      <c r="E71" s="295">
        <f t="shared" si="5"/>
        <v>10</v>
      </c>
      <c r="F71" s="295">
        <v>6</v>
      </c>
      <c r="G71" s="295">
        <v>2</v>
      </c>
      <c r="H71" s="295">
        <v>2</v>
      </c>
      <c r="I71" s="295">
        <v>0</v>
      </c>
      <c r="J71" s="295">
        <v>142</v>
      </c>
      <c r="K71" s="295">
        <v>0</v>
      </c>
      <c r="L71" s="295">
        <v>16</v>
      </c>
      <c r="M71" s="295">
        <v>0</v>
      </c>
    </row>
    <row r="72" spans="1:13" s="285" customFormat="1" ht="9" customHeight="1">
      <c r="A72" s="291" t="s">
        <v>68</v>
      </c>
      <c r="B72" s="296">
        <f t="shared" si="4"/>
        <v>1091</v>
      </c>
      <c r="C72" s="296">
        <v>606</v>
      </c>
      <c r="D72" s="296"/>
      <c r="E72" s="296">
        <f t="shared" si="5"/>
        <v>330</v>
      </c>
      <c r="F72" s="296">
        <v>139</v>
      </c>
      <c r="G72" s="296">
        <v>180</v>
      </c>
      <c r="H72" s="296">
        <v>10</v>
      </c>
      <c r="I72" s="296">
        <v>1</v>
      </c>
      <c r="J72" s="296">
        <v>116</v>
      </c>
      <c r="K72" s="296">
        <v>0</v>
      </c>
      <c r="L72" s="296">
        <v>6</v>
      </c>
      <c r="M72" s="296">
        <v>33</v>
      </c>
    </row>
    <row r="73" spans="1:13" s="285" customFormat="1" ht="9" customHeight="1">
      <c r="A73" s="286" t="s">
        <v>69</v>
      </c>
      <c r="B73" s="295">
        <f t="shared" si="4"/>
        <v>1100</v>
      </c>
      <c r="C73" s="295">
        <v>210</v>
      </c>
      <c r="D73" s="295"/>
      <c r="E73" s="295">
        <f t="shared" si="5"/>
        <v>153</v>
      </c>
      <c r="F73" s="295">
        <v>32</v>
      </c>
      <c r="G73" s="295">
        <v>63</v>
      </c>
      <c r="H73" s="295">
        <v>35</v>
      </c>
      <c r="I73" s="295">
        <v>23</v>
      </c>
      <c r="J73" s="295">
        <v>696</v>
      </c>
      <c r="K73" s="295">
        <v>8</v>
      </c>
      <c r="L73" s="295">
        <v>30</v>
      </c>
      <c r="M73" s="295">
        <v>3</v>
      </c>
    </row>
    <row r="74" spans="1:13" s="285" customFormat="1" ht="9" customHeight="1">
      <c r="A74" s="286" t="s">
        <v>70</v>
      </c>
      <c r="B74" s="295">
        <f t="shared" si="4"/>
        <v>1230</v>
      </c>
      <c r="C74" s="295">
        <v>87</v>
      </c>
      <c r="D74" s="295"/>
      <c r="E74" s="295">
        <f t="shared" si="5"/>
        <v>507</v>
      </c>
      <c r="F74" s="295">
        <v>112</v>
      </c>
      <c r="G74" s="295">
        <v>373</v>
      </c>
      <c r="H74" s="295">
        <v>11</v>
      </c>
      <c r="I74" s="295">
        <v>11</v>
      </c>
      <c r="J74" s="295">
        <v>499</v>
      </c>
      <c r="K74" s="295">
        <v>29</v>
      </c>
      <c r="L74" s="295">
        <v>52</v>
      </c>
      <c r="M74" s="295">
        <v>56</v>
      </c>
    </row>
    <row r="75" spans="1:13" s="285" customFormat="1" ht="9" customHeight="1">
      <c r="A75" s="286" t="s">
        <v>71</v>
      </c>
      <c r="B75" s="295">
        <f t="shared" si="4"/>
        <v>891</v>
      </c>
      <c r="C75" s="295">
        <v>512</v>
      </c>
      <c r="D75" s="295"/>
      <c r="E75" s="295">
        <f t="shared" si="5"/>
        <v>0</v>
      </c>
      <c r="F75" s="295">
        <v>0</v>
      </c>
      <c r="G75" s="295">
        <v>0</v>
      </c>
      <c r="H75" s="295">
        <v>0</v>
      </c>
      <c r="I75" s="295">
        <v>0</v>
      </c>
      <c r="J75" s="295">
        <v>372</v>
      </c>
      <c r="K75" s="295">
        <v>0</v>
      </c>
      <c r="L75" s="295">
        <v>1</v>
      </c>
      <c r="M75" s="295">
        <v>6</v>
      </c>
    </row>
    <row r="76" spans="1:13" s="285" customFormat="1" ht="9" customHeight="1">
      <c r="A76" s="291" t="s">
        <v>72</v>
      </c>
      <c r="B76" s="296">
        <f t="shared" si="4"/>
        <v>2288</v>
      </c>
      <c r="C76" s="296">
        <v>463</v>
      </c>
      <c r="D76" s="296"/>
      <c r="E76" s="296">
        <f t="shared" si="5"/>
        <v>1138</v>
      </c>
      <c r="F76" s="296">
        <v>464</v>
      </c>
      <c r="G76" s="296">
        <v>450</v>
      </c>
      <c r="H76" s="296">
        <v>215</v>
      </c>
      <c r="I76" s="296">
        <v>9</v>
      </c>
      <c r="J76" s="296">
        <v>654</v>
      </c>
      <c r="K76" s="296">
        <v>0</v>
      </c>
      <c r="L76" s="296">
        <v>26</v>
      </c>
      <c r="M76" s="296">
        <v>7</v>
      </c>
    </row>
    <row r="77" spans="1:13" s="285" customFormat="1" ht="9" customHeight="1">
      <c r="A77" s="286" t="s">
        <v>73</v>
      </c>
      <c r="B77" s="295">
        <f t="shared" si="4"/>
        <v>165</v>
      </c>
      <c r="C77" s="295">
        <v>130</v>
      </c>
      <c r="D77" s="295"/>
      <c r="E77" s="295">
        <f t="shared" si="5"/>
        <v>4</v>
      </c>
      <c r="F77" s="295">
        <v>4</v>
      </c>
      <c r="G77" s="295">
        <v>0</v>
      </c>
      <c r="H77" s="295">
        <v>0</v>
      </c>
      <c r="I77" s="295">
        <v>0</v>
      </c>
      <c r="J77" s="295">
        <v>31</v>
      </c>
      <c r="K77" s="295">
        <v>0</v>
      </c>
      <c r="L77" s="295">
        <v>0</v>
      </c>
      <c r="M77" s="295">
        <v>0</v>
      </c>
    </row>
    <row r="78" spans="1:13" s="285" customFormat="1" ht="9" customHeight="1">
      <c r="A78" s="286" t="s">
        <v>74</v>
      </c>
      <c r="B78" s="295">
        <f t="shared" si="4"/>
        <v>2766</v>
      </c>
      <c r="C78" s="295">
        <v>1395</v>
      </c>
      <c r="D78" s="295"/>
      <c r="E78" s="295">
        <f t="shared" si="5"/>
        <v>725</v>
      </c>
      <c r="F78" s="295">
        <v>318</v>
      </c>
      <c r="G78" s="295">
        <v>308</v>
      </c>
      <c r="H78" s="295">
        <v>96</v>
      </c>
      <c r="I78" s="295">
        <v>3</v>
      </c>
      <c r="J78" s="295">
        <v>528</v>
      </c>
      <c r="K78" s="295">
        <v>52</v>
      </c>
      <c r="L78" s="295">
        <v>42</v>
      </c>
      <c r="M78" s="295">
        <v>24</v>
      </c>
    </row>
    <row r="79" spans="1:13" s="285" customFormat="1" ht="9" customHeight="1">
      <c r="A79" s="286" t="s">
        <v>75</v>
      </c>
      <c r="B79" s="295">
        <f t="shared" si="4"/>
        <v>903</v>
      </c>
      <c r="C79" s="295">
        <v>644</v>
      </c>
      <c r="D79" s="295"/>
      <c r="E79" s="295">
        <f t="shared" si="5"/>
        <v>156</v>
      </c>
      <c r="F79" s="295">
        <v>42</v>
      </c>
      <c r="G79" s="295">
        <v>105</v>
      </c>
      <c r="H79" s="295">
        <v>8</v>
      </c>
      <c r="I79" s="295">
        <v>1</v>
      </c>
      <c r="J79" s="295">
        <v>102</v>
      </c>
      <c r="K79" s="295">
        <v>0</v>
      </c>
      <c r="L79" s="295">
        <v>1</v>
      </c>
      <c r="M79" s="295">
        <v>0</v>
      </c>
    </row>
    <row r="80" spans="1:13" s="285" customFormat="1" ht="9" customHeight="1">
      <c r="A80" s="291" t="s">
        <v>76</v>
      </c>
      <c r="B80" s="296">
        <f t="shared" si="4"/>
        <v>171</v>
      </c>
      <c r="C80" s="296">
        <v>136</v>
      </c>
      <c r="D80" s="296"/>
      <c r="E80" s="296">
        <f t="shared" si="5"/>
        <v>3</v>
      </c>
      <c r="F80" s="296">
        <v>0</v>
      </c>
      <c r="G80" s="296">
        <v>2</v>
      </c>
      <c r="H80" s="296">
        <v>1</v>
      </c>
      <c r="I80" s="296">
        <v>0</v>
      </c>
      <c r="J80" s="291">
        <v>24</v>
      </c>
      <c r="K80" s="296">
        <v>4</v>
      </c>
      <c r="L80" s="296">
        <v>4</v>
      </c>
      <c r="M80" s="296">
        <v>0</v>
      </c>
    </row>
    <row r="81" spans="1:13" s="285" customFormat="1" ht="9" customHeight="1">
      <c r="A81" s="286"/>
      <c r="B81" s="295"/>
      <c r="C81" s="295"/>
      <c r="D81" s="295"/>
      <c r="E81" s="295"/>
      <c r="F81" s="295"/>
      <c r="G81" s="295"/>
      <c r="H81" s="295"/>
      <c r="I81" s="295"/>
      <c r="J81" s="286"/>
      <c r="K81" s="295"/>
      <c r="L81" s="295"/>
      <c r="M81" s="295"/>
    </row>
    <row r="82" spans="1:13" s="285" customFormat="1" ht="9" customHeight="1">
      <c r="A82" s="284">
        <v>1997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286"/>
    </row>
    <row r="83" spans="1:13" s="285" customFormat="1" ht="9" customHeight="1">
      <c r="A83" s="288" t="s">
        <v>44</v>
      </c>
      <c r="B83" s="308">
        <f>SUM(B85:B116)</f>
        <v>64868</v>
      </c>
      <c r="C83" s="308">
        <f>SUM(C85:C116)</f>
        <v>31316</v>
      </c>
      <c r="D83" s="308"/>
      <c r="E83" s="308">
        <f t="shared" ref="E83:M83" si="6">SUM(E85:E116)</f>
        <v>16128</v>
      </c>
      <c r="F83" s="308">
        <f t="shared" si="6"/>
        <v>4736</v>
      </c>
      <c r="G83" s="308">
        <f t="shared" si="6"/>
        <v>4046</v>
      </c>
      <c r="H83" s="308">
        <f t="shared" si="6"/>
        <v>4379</v>
      </c>
      <c r="I83" s="308">
        <f t="shared" si="6"/>
        <v>2967</v>
      </c>
      <c r="J83" s="308">
        <f t="shared" si="6"/>
        <v>12847</v>
      </c>
      <c r="K83" s="308">
        <f t="shared" si="6"/>
        <v>3180</v>
      </c>
      <c r="L83" s="308">
        <f t="shared" si="6"/>
        <v>1137</v>
      </c>
      <c r="M83" s="308">
        <f t="shared" si="6"/>
        <v>260</v>
      </c>
    </row>
    <row r="84" spans="1:13" s="285" customFormat="1" ht="3.95" customHeight="1">
      <c r="A84" s="288"/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</row>
    <row r="85" spans="1:13" s="285" customFormat="1" ht="9" customHeight="1">
      <c r="A85" s="286" t="s">
        <v>45</v>
      </c>
      <c r="B85" s="295">
        <f t="shared" ref="B85:B116" si="7">SUM(C85+E85+J85+K85+L85+M85)</f>
        <v>461</v>
      </c>
      <c r="C85" s="295">
        <v>273</v>
      </c>
      <c r="D85" s="295"/>
      <c r="E85" s="295">
        <f t="shared" ref="E85:E116" si="8">SUM(F85:I85)</f>
        <v>87</v>
      </c>
      <c r="F85" s="295">
        <v>15</v>
      </c>
      <c r="G85" s="295">
        <v>42</v>
      </c>
      <c r="H85" s="295">
        <v>24</v>
      </c>
      <c r="I85" s="295">
        <v>6</v>
      </c>
      <c r="J85" s="295">
        <v>98</v>
      </c>
      <c r="K85" s="295">
        <v>0</v>
      </c>
      <c r="L85" s="295">
        <v>2</v>
      </c>
      <c r="M85" s="295">
        <v>1</v>
      </c>
    </row>
    <row r="86" spans="1:13" s="285" customFormat="1" ht="9" customHeight="1">
      <c r="A86" s="286" t="s">
        <v>46</v>
      </c>
      <c r="B86" s="295">
        <f t="shared" si="7"/>
        <v>1736</v>
      </c>
      <c r="C86" s="295">
        <v>682</v>
      </c>
      <c r="D86" s="295"/>
      <c r="E86" s="295">
        <f t="shared" si="8"/>
        <v>257</v>
      </c>
      <c r="F86" s="295">
        <v>24</v>
      </c>
      <c r="G86" s="295">
        <v>120</v>
      </c>
      <c r="H86" s="295">
        <v>89</v>
      </c>
      <c r="I86" s="295">
        <v>24</v>
      </c>
      <c r="J86" s="295">
        <v>625</v>
      </c>
      <c r="K86" s="295">
        <v>101</v>
      </c>
      <c r="L86" s="295">
        <v>49</v>
      </c>
      <c r="M86" s="295">
        <v>22</v>
      </c>
    </row>
    <row r="87" spans="1:13" s="285" customFormat="1" ht="9" customHeight="1">
      <c r="A87" s="286" t="s">
        <v>47</v>
      </c>
      <c r="B87" s="295">
        <f t="shared" si="7"/>
        <v>149</v>
      </c>
      <c r="C87" s="295">
        <v>26</v>
      </c>
      <c r="D87" s="295"/>
      <c r="E87" s="295">
        <f t="shared" si="8"/>
        <v>4</v>
      </c>
      <c r="F87" s="295">
        <v>1</v>
      </c>
      <c r="G87" s="295">
        <v>2</v>
      </c>
      <c r="H87" s="295">
        <v>0</v>
      </c>
      <c r="I87" s="295">
        <v>1</v>
      </c>
      <c r="J87" s="295">
        <v>103</v>
      </c>
      <c r="K87" s="295">
        <v>1</v>
      </c>
      <c r="L87" s="295">
        <v>14</v>
      </c>
      <c r="M87" s="295">
        <v>1</v>
      </c>
    </row>
    <row r="88" spans="1:13" s="285" customFormat="1" ht="9" customHeight="1">
      <c r="A88" s="291" t="s">
        <v>48</v>
      </c>
      <c r="B88" s="296">
        <f t="shared" si="7"/>
        <v>210</v>
      </c>
      <c r="C88" s="296">
        <v>41</v>
      </c>
      <c r="D88" s="296"/>
      <c r="E88" s="296">
        <f t="shared" si="8"/>
        <v>4</v>
      </c>
      <c r="F88" s="296">
        <v>1</v>
      </c>
      <c r="G88" s="296">
        <v>3</v>
      </c>
      <c r="H88" s="296">
        <v>0</v>
      </c>
      <c r="I88" s="296">
        <v>0</v>
      </c>
      <c r="J88" s="296">
        <v>156</v>
      </c>
      <c r="K88" s="296">
        <v>0</v>
      </c>
      <c r="L88" s="296">
        <v>9</v>
      </c>
      <c r="M88" s="296">
        <v>0</v>
      </c>
    </row>
    <row r="89" spans="1:13" s="285" customFormat="1" ht="9" customHeight="1">
      <c r="A89" s="286" t="s">
        <v>49</v>
      </c>
      <c r="B89" s="295">
        <f t="shared" si="7"/>
        <v>1620</v>
      </c>
      <c r="C89" s="295">
        <v>617</v>
      </c>
      <c r="D89" s="295"/>
      <c r="E89" s="295">
        <f t="shared" si="8"/>
        <v>392</v>
      </c>
      <c r="F89" s="295">
        <v>76</v>
      </c>
      <c r="G89" s="295">
        <v>153</v>
      </c>
      <c r="H89" s="295">
        <v>148</v>
      </c>
      <c r="I89" s="295">
        <v>15</v>
      </c>
      <c r="J89" s="295">
        <v>458</v>
      </c>
      <c r="K89" s="295">
        <v>142</v>
      </c>
      <c r="L89" s="295">
        <v>4</v>
      </c>
      <c r="M89" s="295">
        <v>7</v>
      </c>
    </row>
    <row r="90" spans="1:13" s="285" customFormat="1" ht="9" customHeight="1">
      <c r="A90" s="286" t="s">
        <v>50</v>
      </c>
      <c r="B90" s="295">
        <f t="shared" si="7"/>
        <v>231</v>
      </c>
      <c r="C90" s="295">
        <v>155</v>
      </c>
      <c r="D90" s="295"/>
      <c r="E90" s="295">
        <f t="shared" si="8"/>
        <v>16</v>
      </c>
      <c r="F90" s="295">
        <v>1</v>
      </c>
      <c r="G90" s="295">
        <v>10</v>
      </c>
      <c r="H90" s="295">
        <v>5</v>
      </c>
      <c r="I90" s="295">
        <v>0</v>
      </c>
      <c r="J90" s="295">
        <v>42</v>
      </c>
      <c r="K90" s="295">
        <v>12</v>
      </c>
      <c r="L90" s="295">
        <v>3</v>
      </c>
      <c r="M90" s="295">
        <v>3</v>
      </c>
    </row>
    <row r="91" spans="1:13" s="285" customFormat="1" ht="9" customHeight="1">
      <c r="A91" s="286" t="s">
        <v>51</v>
      </c>
      <c r="B91" s="295">
        <f t="shared" si="7"/>
        <v>707</v>
      </c>
      <c r="C91" s="295">
        <v>0</v>
      </c>
      <c r="D91" s="295"/>
      <c r="E91" s="295">
        <f t="shared" si="8"/>
        <v>358</v>
      </c>
      <c r="F91" s="295">
        <v>100</v>
      </c>
      <c r="G91" s="295">
        <v>82</v>
      </c>
      <c r="H91" s="295">
        <v>175</v>
      </c>
      <c r="I91" s="295">
        <v>1</v>
      </c>
      <c r="J91" s="295">
        <v>347</v>
      </c>
      <c r="K91" s="295">
        <v>0</v>
      </c>
      <c r="L91" s="295">
        <v>1</v>
      </c>
      <c r="M91" s="295">
        <v>1</v>
      </c>
    </row>
    <row r="92" spans="1:13" s="285" customFormat="1" ht="9" customHeight="1">
      <c r="A92" s="291" t="s">
        <v>52</v>
      </c>
      <c r="B92" s="296">
        <f t="shared" si="7"/>
        <v>3649</v>
      </c>
      <c r="C92" s="296">
        <v>2610</v>
      </c>
      <c r="D92" s="296"/>
      <c r="E92" s="296">
        <f t="shared" si="8"/>
        <v>470</v>
      </c>
      <c r="F92" s="296">
        <v>200</v>
      </c>
      <c r="G92" s="296">
        <v>213</v>
      </c>
      <c r="H92" s="296">
        <v>37</v>
      </c>
      <c r="I92" s="296">
        <v>20</v>
      </c>
      <c r="J92" s="296">
        <v>371</v>
      </c>
      <c r="K92" s="296">
        <v>18</v>
      </c>
      <c r="L92" s="296">
        <v>168</v>
      </c>
      <c r="M92" s="296">
        <v>12</v>
      </c>
    </row>
    <row r="93" spans="1:13" s="285" customFormat="1" ht="9" customHeight="1">
      <c r="A93" s="286" t="s">
        <v>53</v>
      </c>
      <c r="B93" s="295">
        <f t="shared" si="7"/>
        <v>14758</v>
      </c>
      <c r="C93" s="295">
        <v>7928</v>
      </c>
      <c r="D93" s="295"/>
      <c r="E93" s="295">
        <f t="shared" si="8"/>
        <v>4812</v>
      </c>
      <c r="F93" s="295">
        <v>1654</v>
      </c>
      <c r="G93" s="295">
        <v>721</v>
      </c>
      <c r="H93" s="295">
        <v>2355</v>
      </c>
      <c r="I93" s="295">
        <v>82</v>
      </c>
      <c r="J93" s="295">
        <v>1834</v>
      </c>
      <c r="K93" s="295">
        <v>161</v>
      </c>
      <c r="L93" s="295">
        <v>8</v>
      </c>
      <c r="M93" s="295">
        <v>15</v>
      </c>
    </row>
    <row r="94" spans="1:13" s="285" customFormat="1" ht="9" customHeight="1">
      <c r="A94" s="286" t="s">
        <v>54</v>
      </c>
      <c r="B94" s="295">
        <f t="shared" si="7"/>
        <v>616</v>
      </c>
      <c r="C94" s="295">
        <v>433</v>
      </c>
      <c r="D94" s="295"/>
      <c r="E94" s="295">
        <f t="shared" si="8"/>
        <v>36</v>
      </c>
      <c r="F94" s="295">
        <v>18</v>
      </c>
      <c r="G94" s="295">
        <v>11</v>
      </c>
      <c r="H94" s="295">
        <v>6</v>
      </c>
      <c r="I94" s="295">
        <v>1</v>
      </c>
      <c r="J94" s="295">
        <v>58</v>
      </c>
      <c r="K94" s="295">
        <v>75</v>
      </c>
      <c r="L94" s="295">
        <v>12</v>
      </c>
      <c r="M94" s="295">
        <v>2</v>
      </c>
    </row>
    <row r="95" spans="1:13" s="285" customFormat="1" ht="9" customHeight="1">
      <c r="A95" s="286" t="s">
        <v>55</v>
      </c>
      <c r="B95" s="295">
        <f t="shared" si="7"/>
        <v>4325</v>
      </c>
      <c r="C95" s="295">
        <v>2533</v>
      </c>
      <c r="D95" s="295"/>
      <c r="E95" s="295">
        <f t="shared" si="8"/>
        <v>537</v>
      </c>
      <c r="F95" s="295">
        <v>123</v>
      </c>
      <c r="G95" s="295">
        <v>74</v>
      </c>
      <c r="H95" s="295">
        <v>322</v>
      </c>
      <c r="I95" s="295">
        <v>18</v>
      </c>
      <c r="J95" s="295">
        <v>858</v>
      </c>
      <c r="K95" s="295">
        <v>247</v>
      </c>
      <c r="L95" s="295">
        <v>145</v>
      </c>
      <c r="M95" s="295">
        <v>5</v>
      </c>
    </row>
    <row r="96" spans="1:13" s="285" customFormat="1" ht="9" customHeight="1">
      <c r="A96" s="291" t="s">
        <v>56</v>
      </c>
      <c r="B96" s="296">
        <f t="shared" si="7"/>
        <v>794</v>
      </c>
      <c r="C96" s="296">
        <v>239</v>
      </c>
      <c r="D96" s="296"/>
      <c r="E96" s="296">
        <f t="shared" si="8"/>
        <v>81</v>
      </c>
      <c r="F96" s="296">
        <v>13</v>
      </c>
      <c r="G96" s="296">
        <v>26</v>
      </c>
      <c r="H96" s="296">
        <v>39</v>
      </c>
      <c r="I96" s="296">
        <v>3</v>
      </c>
      <c r="J96" s="296">
        <v>435</v>
      </c>
      <c r="K96" s="296">
        <v>29</v>
      </c>
      <c r="L96" s="296">
        <v>10</v>
      </c>
      <c r="M96" s="296">
        <v>0</v>
      </c>
    </row>
    <row r="97" spans="1:13" s="285" customFormat="1" ht="9" customHeight="1">
      <c r="A97" s="286" t="s">
        <v>57</v>
      </c>
      <c r="B97" s="295">
        <f t="shared" si="7"/>
        <v>343</v>
      </c>
      <c r="C97" s="295">
        <v>211</v>
      </c>
      <c r="D97" s="295"/>
      <c r="E97" s="295">
        <f t="shared" si="8"/>
        <v>113</v>
      </c>
      <c r="F97" s="295">
        <v>68</v>
      </c>
      <c r="G97" s="295">
        <v>44</v>
      </c>
      <c r="H97" s="295">
        <v>0</v>
      </c>
      <c r="I97" s="295">
        <v>1</v>
      </c>
      <c r="J97" s="295">
        <v>18</v>
      </c>
      <c r="K97" s="295">
        <v>0</v>
      </c>
      <c r="L97" s="295">
        <v>1</v>
      </c>
      <c r="M97" s="295">
        <v>0</v>
      </c>
    </row>
    <row r="98" spans="1:13" s="285" customFormat="1" ht="9" customHeight="1">
      <c r="A98" s="286" t="s">
        <v>58</v>
      </c>
      <c r="B98" s="295">
        <f t="shared" si="7"/>
        <v>3717</v>
      </c>
      <c r="C98" s="295">
        <v>2063</v>
      </c>
      <c r="D98" s="295"/>
      <c r="E98" s="295">
        <f t="shared" si="8"/>
        <v>1218</v>
      </c>
      <c r="F98" s="295">
        <v>290</v>
      </c>
      <c r="G98" s="295">
        <v>541</v>
      </c>
      <c r="H98" s="295">
        <v>384</v>
      </c>
      <c r="I98" s="295">
        <v>3</v>
      </c>
      <c r="J98" s="295">
        <v>399</v>
      </c>
      <c r="K98" s="295">
        <v>30</v>
      </c>
      <c r="L98" s="295">
        <v>6</v>
      </c>
      <c r="M98" s="295">
        <v>1</v>
      </c>
    </row>
    <row r="99" spans="1:13" s="285" customFormat="1" ht="9" customHeight="1">
      <c r="A99" s="286" t="s">
        <v>59</v>
      </c>
      <c r="B99" s="295">
        <f t="shared" si="7"/>
        <v>5926</v>
      </c>
      <c r="C99" s="295">
        <v>2937</v>
      </c>
      <c r="D99" s="295"/>
      <c r="E99" s="295">
        <f t="shared" si="8"/>
        <v>771</v>
      </c>
      <c r="F99" s="295">
        <v>380</v>
      </c>
      <c r="G99" s="295">
        <v>201</v>
      </c>
      <c r="H99" s="295">
        <v>49</v>
      </c>
      <c r="I99" s="295">
        <v>141</v>
      </c>
      <c r="J99" s="295">
        <v>716</v>
      </c>
      <c r="K99" s="295">
        <v>1306</v>
      </c>
      <c r="L99" s="295">
        <v>119</v>
      </c>
      <c r="M99" s="295">
        <v>77</v>
      </c>
    </row>
    <row r="100" spans="1:13" s="285" customFormat="1" ht="9" customHeight="1">
      <c r="A100" s="291" t="s">
        <v>60</v>
      </c>
      <c r="B100" s="296">
        <f t="shared" si="7"/>
        <v>1415</v>
      </c>
      <c r="C100" s="296">
        <v>621</v>
      </c>
      <c r="D100" s="296"/>
      <c r="E100" s="296">
        <f t="shared" si="8"/>
        <v>532</v>
      </c>
      <c r="F100" s="296">
        <v>158</v>
      </c>
      <c r="G100" s="296">
        <v>223</v>
      </c>
      <c r="H100" s="296">
        <v>149</v>
      </c>
      <c r="I100" s="296">
        <v>2</v>
      </c>
      <c r="J100" s="296">
        <v>222</v>
      </c>
      <c r="K100" s="296">
        <v>22</v>
      </c>
      <c r="L100" s="296">
        <v>17</v>
      </c>
      <c r="M100" s="296">
        <v>1</v>
      </c>
    </row>
    <row r="101" spans="1:13" s="285" customFormat="1" ht="9" customHeight="1">
      <c r="A101" s="286" t="s">
        <v>61</v>
      </c>
      <c r="B101" s="295">
        <f t="shared" si="7"/>
        <v>772</v>
      </c>
      <c r="C101" s="295">
        <v>506</v>
      </c>
      <c r="D101" s="295"/>
      <c r="E101" s="295">
        <f t="shared" si="8"/>
        <v>131</v>
      </c>
      <c r="F101" s="295">
        <v>36</v>
      </c>
      <c r="G101" s="295">
        <v>48</v>
      </c>
      <c r="H101" s="295">
        <v>47</v>
      </c>
      <c r="I101" s="295">
        <v>0</v>
      </c>
      <c r="J101" s="295">
        <v>122</v>
      </c>
      <c r="K101" s="295">
        <v>0</v>
      </c>
      <c r="L101" s="295">
        <v>4</v>
      </c>
      <c r="M101" s="295">
        <v>9</v>
      </c>
    </row>
    <row r="102" spans="1:13" s="285" customFormat="1" ht="9" customHeight="1">
      <c r="A102" s="286" t="s">
        <v>62</v>
      </c>
      <c r="B102" s="295">
        <f t="shared" si="7"/>
        <v>221</v>
      </c>
      <c r="C102" s="295">
        <v>48</v>
      </c>
      <c r="D102" s="295"/>
      <c r="E102" s="295">
        <f t="shared" si="8"/>
        <v>27</v>
      </c>
      <c r="F102" s="295">
        <v>5</v>
      </c>
      <c r="G102" s="295">
        <v>14</v>
      </c>
      <c r="H102" s="295">
        <v>7</v>
      </c>
      <c r="I102" s="295">
        <v>1</v>
      </c>
      <c r="J102" s="295">
        <v>141</v>
      </c>
      <c r="K102" s="295">
        <v>2</v>
      </c>
      <c r="L102" s="295">
        <v>3</v>
      </c>
      <c r="M102" s="295">
        <v>0</v>
      </c>
    </row>
    <row r="103" spans="1:13" s="285" customFormat="1" ht="9" customHeight="1">
      <c r="A103" s="286" t="s">
        <v>63</v>
      </c>
      <c r="B103" s="295">
        <f t="shared" si="7"/>
        <v>8650</v>
      </c>
      <c r="C103" s="295">
        <v>3101</v>
      </c>
      <c r="D103" s="295"/>
      <c r="E103" s="295">
        <f t="shared" si="8"/>
        <v>2581</v>
      </c>
      <c r="F103" s="295">
        <v>0</v>
      </c>
      <c r="G103" s="295">
        <v>0</v>
      </c>
      <c r="H103" s="295">
        <v>0</v>
      </c>
      <c r="I103" s="295">
        <v>2581</v>
      </c>
      <c r="J103" s="295">
        <v>1964</v>
      </c>
      <c r="K103" s="295">
        <v>707</v>
      </c>
      <c r="L103" s="295">
        <v>297</v>
      </c>
      <c r="M103" s="295">
        <v>0</v>
      </c>
    </row>
    <row r="104" spans="1:13" s="285" customFormat="1" ht="9" customHeight="1">
      <c r="A104" s="291" t="s">
        <v>64</v>
      </c>
      <c r="B104" s="296">
        <f t="shared" si="7"/>
        <v>699</v>
      </c>
      <c r="C104" s="296">
        <v>286</v>
      </c>
      <c r="D104" s="296"/>
      <c r="E104" s="296">
        <f t="shared" si="8"/>
        <v>75</v>
      </c>
      <c r="F104" s="296">
        <v>34</v>
      </c>
      <c r="G104" s="296">
        <v>6</v>
      </c>
      <c r="H104" s="296">
        <v>35</v>
      </c>
      <c r="I104" s="296">
        <v>0</v>
      </c>
      <c r="J104" s="296">
        <v>201</v>
      </c>
      <c r="K104" s="296">
        <v>123</v>
      </c>
      <c r="L104" s="296">
        <v>13</v>
      </c>
      <c r="M104" s="296">
        <v>1</v>
      </c>
    </row>
    <row r="105" spans="1:13" s="285" customFormat="1" ht="9" customHeight="1">
      <c r="A105" s="286" t="s">
        <v>65</v>
      </c>
      <c r="B105" s="295">
        <f t="shared" si="7"/>
        <v>1330</v>
      </c>
      <c r="C105" s="295">
        <v>672</v>
      </c>
      <c r="D105" s="295"/>
      <c r="E105" s="295">
        <f t="shared" si="8"/>
        <v>308</v>
      </c>
      <c r="F105" s="295">
        <v>211</v>
      </c>
      <c r="G105" s="295">
        <v>90</v>
      </c>
      <c r="H105" s="295">
        <v>4</v>
      </c>
      <c r="I105" s="295">
        <v>3</v>
      </c>
      <c r="J105" s="295">
        <v>264</v>
      </c>
      <c r="K105" s="295">
        <v>61</v>
      </c>
      <c r="L105" s="295">
        <v>22</v>
      </c>
      <c r="M105" s="295">
        <v>3</v>
      </c>
    </row>
    <row r="106" spans="1:13" s="285" customFormat="1" ht="9" customHeight="1">
      <c r="A106" s="286" t="s">
        <v>66</v>
      </c>
      <c r="B106" s="295">
        <f t="shared" si="7"/>
        <v>899</v>
      </c>
      <c r="C106" s="295">
        <v>671</v>
      </c>
      <c r="D106" s="295"/>
      <c r="E106" s="295">
        <f t="shared" si="8"/>
        <v>14</v>
      </c>
      <c r="F106" s="295">
        <v>0</v>
      </c>
      <c r="G106" s="295">
        <v>0</v>
      </c>
      <c r="H106" s="295">
        <v>0</v>
      </c>
      <c r="I106" s="295">
        <v>14</v>
      </c>
      <c r="J106" s="295">
        <v>133</v>
      </c>
      <c r="K106" s="295">
        <v>8</v>
      </c>
      <c r="L106" s="295">
        <v>50</v>
      </c>
      <c r="M106" s="295">
        <v>23</v>
      </c>
    </row>
    <row r="107" spans="1:13" s="285" customFormat="1" ht="9" customHeight="1">
      <c r="A107" s="286" t="s">
        <v>67</v>
      </c>
      <c r="B107" s="295">
        <f t="shared" si="7"/>
        <v>534</v>
      </c>
      <c r="C107" s="295">
        <v>416</v>
      </c>
      <c r="D107" s="295"/>
      <c r="E107" s="295">
        <f t="shared" si="8"/>
        <v>24</v>
      </c>
      <c r="F107" s="295">
        <v>7</v>
      </c>
      <c r="G107" s="295">
        <v>13</v>
      </c>
      <c r="H107" s="295">
        <v>0</v>
      </c>
      <c r="I107" s="295">
        <v>4</v>
      </c>
      <c r="J107" s="295">
        <v>84</v>
      </c>
      <c r="K107" s="295">
        <v>2</v>
      </c>
      <c r="L107" s="295">
        <v>8</v>
      </c>
      <c r="M107" s="295">
        <v>0</v>
      </c>
    </row>
    <row r="108" spans="1:13" s="285" customFormat="1" ht="9" customHeight="1">
      <c r="A108" s="291" t="s">
        <v>68</v>
      </c>
      <c r="B108" s="296">
        <f t="shared" si="7"/>
        <v>1424</v>
      </c>
      <c r="C108" s="296">
        <v>744</v>
      </c>
      <c r="D108" s="296"/>
      <c r="E108" s="296">
        <f t="shared" si="8"/>
        <v>483</v>
      </c>
      <c r="F108" s="296">
        <v>234</v>
      </c>
      <c r="G108" s="296">
        <v>236</v>
      </c>
      <c r="H108" s="296">
        <v>6</v>
      </c>
      <c r="I108" s="296">
        <v>7</v>
      </c>
      <c r="J108" s="296">
        <v>155</v>
      </c>
      <c r="K108" s="296">
        <v>2</v>
      </c>
      <c r="L108" s="296">
        <v>28</v>
      </c>
      <c r="M108" s="296">
        <v>12</v>
      </c>
    </row>
    <row r="109" spans="1:13" s="285" customFormat="1" ht="9" customHeight="1">
      <c r="A109" s="286" t="s">
        <v>69</v>
      </c>
      <c r="B109" s="295">
        <f t="shared" si="7"/>
        <v>1149</v>
      </c>
      <c r="C109" s="295">
        <v>312</v>
      </c>
      <c r="D109" s="295"/>
      <c r="E109" s="295">
        <f t="shared" si="8"/>
        <v>138</v>
      </c>
      <c r="F109" s="295">
        <v>44</v>
      </c>
      <c r="G109" s="295">
        <v>49</v>
      </c>
      <c r="H109" s="295">
        <v>28</v>
      </c>
      <c r="I109" s="295">
        <v>17</v>
      </c>
      <c r="J109" s="295">
        <v>621</v>
      </c>
      <c r="K109" s="295">
        <v>48</v>
      </c>
      <c r="L109" s="295">
        <v>24</v>
      </c>
      <c r="M109" s="295">
        <v>6</v>
      </c>
    </row>
    <row r="110" spans="1:13" s="285" customFormat="1" ht="9" customHeight="1">
      <c r="A110" s="286" t="s">
        <v>70</v>
      </c>
      <c r="B110" s="295">
        <f t="shared" si="7"/>
        <v>994</v>
      </c>
      <c r="C110" s="295">
        <v>128</v>
      </c>
      <c r="D110" s="295"/>
      <c r="E110" s="295">
        <f t="shared" si="8"/>
        <v>46</v>
      </c>
      <c r="F110" s="295">
        <v>11</v>
      </c>
      <c r="G110" s="295">
        <v>29</v>
      </c>
      <c r="H110" s="295">
        <v>2</v>
      </c>
      <c r="I110" s="295">
        <v>4</v>
      </c>
      <c r="J110" s="295">
        <v>710</v>
      </c>
      <c r="K110" s="295">
        <v>0</v>
      </c>
      <c r="L110" s="295">
        <v>63</v>
      </c>
      <c r="M110" s="295">
        <v>47</v>
      </c>
    </row>
    <row r="111" spans="1:13" s="285" customFormat="1" ht="9" customHeight="1">
      <c r="A111" s="286" t="s">
        <v>71</v>
      </c>
      <c r="B111" s="295">
        <f t="shared" si="7"/>
        <v>1438</v>
      </c>
      <c r="C111" s="295">
        <v>438</v>
      </c>
      <c r="D111" s="295"/>
      <c r="E111" s="295">
        <f t="shared" si="8"/>
        <v>602</v>
      </c>
      <c r="F111" s="295">
        <v>234</v>
      </c>
      <c r="G111" s="295">
        <v>270</v>
      </c>
      <c r="H111" s="295">
        <v>98</v>
      </c>
      <c r="I111" s="295">
        <v>0</v>
      </c>
      <c r="J111" s="295">
        <v>393</v>
      </c>
      <c r="K111" s="295">
        <v>0</v>
      </c>
      <c r="L111" s="295">
        <v>0</v>
      </c>
      <c r="M111" s="295">
        <v>5</v>
      </c>
    </row>
    <row r="112" spans="1:13" s="285" customFormat="1" ht="9" customHeight="1">
      <c r="A112" s="291" t="s">
        <v>72</v>
      </c>
      <c r="B112" s="296">
        <f t="shared" si="7"/>
        <v>2237</v>
      </c>
      <c r="C112" s="296">
        <v>563</v>
      </c>
      <c r="D112" s="296"/>
      <c r="E112" s="296">
        <f t="shared" si="8"/>
        <v>916</v>
      </c>
      <c r="F112" s="296">
        <v>372</v>
      </c>
      <c r="G112" s="296">
        <v>329</v>
      </c>
      <c r="H112" s="296">
        <v>201</v>
      </c>
      <c r="I112" s="296">
        <v>14</v>
      </c>
      <c r="J112" s="296">
        <v>709</v>
      </c>
      <c r="K112" s="296">
        <v>41</v>
      </c>
      <c r="L112" s="296">
        <v>8</v>
      </c>
      <c r="M112" s="296">
        <v>0</v>
      </c>
    </row>
    <row r="113" spans="1:13" s="285" customFormat="1" ht="9" customHeight="1">
      <c r="A113" s="286" t="s">
        <v>73</v>
      </c>
      <c r="B113" s="295">
        <f t="shared" si="7"/>
        <v>93</v>
      </c>
      <c r="C113" s="295">
        <v>67</v>
      </c>
      <c r="D113" s="295"/>
      <c r="E113" s="295">
        <f t="shared" si="8"/>
        <v>0</v>
      </c>
      <c r="F113" s="295">
        <v>0</v>
      </c>
      <c r="G113" s="295">
        <v>0</v>
      </c>
      <c r="H113" s="295">
        <v>0</v>
      </c>
      <c r="I113" s="295">
        <v>0</v>
      </c>
      <c r="J113" s="295">
        <v>24</v>
      </c>
      <c r="K113" s="295">
        <v>0</v>
      </c>
      <c r="L113" s="295">
        <v>0</v>
      </c>
      <c r="M113" s="295">
        <v>2</v>
      </c>
    </row>
    <row r="114" spans="1:13" s="285" customFormat="1" ht="9" customHeight="1">
      <c r="A114" s="286" t="s">
        <v>74</v>
      </c>
      <c r="B114" s="295">
        <f t="shared" si="7"/>
        <v>2844</v>
      </c>
      <c r="C114" s="295">
        <v>1366</v>
      </c>
      <c r="D114" s="295"/>
      <c r="E114" s="295">
        <f t="shared" si="8"/>
        <v>933</v>
      </c>
      <c r="F114" s="295">
        <v>394</v>
      </c>
      <c r="G114" s="295">
        <v>385</v>
      </c>
      <c r="H114" s="295">
        <v>150</v>
      </c>
      <c r="I114" s="295">
        <v>4</v>
      </c>
      <c r="J114" s="295">
        <v>458</v>
      </c>
      <c r="K114" s="295">
        <v>39</v>
      </c>
      <c r="L114" s="295">
        <v>47</v>
      </c>
      <c r="M114" s="295">
        <v>1</v>
      </c>
    </row>
    <row r="115" spans="1:13" s="285" customFormat="1" ht="9" customHeight="1">
      <c r="A115" s="286" t="s">
        <v>75</v>
      </c>
      <c r="B115" s="295">
        <f t="shared" si="7"/>
        <v>799</v>
      </c>
      <c r="C115" s="295">
        <v>534</v>
      </c>
      <c r="D115" s="295"/>
      <c r="E115" s="295">
        <f t="shared" si="8"/>
        <v>157</v>
      </c>
      <c r="F115" s="295">
        <v>32</v>
      </c>
      <c r="G115" s="295">
        <v>109</v>
      </c>
      <c r="H115" s="295">
        <v>16</v>
      </c>
      <c r="I115" s="295">
        <v>0</v>
      </c>
      <c r="J115" s="295">
        <v>105</v>
      </c>
      <c r="K115" s="295">
        <v>3</v>
      </c>
      <c r="L115" s="295">
        <v>0</v>
      </c>
      <c r="M115" s="295">
        <v>0</v>
      </c>
    </row>
    <row r="116" spans="1:13" s="285" customFormat="1" ht="9" customHeight="1">
      <c r="A116" s="291" t="s">
        <v>76</v>
      </c>
      <c r="B116" s="296">
        <f t="shared" si="7"/>
        <v>128</v>
      </c>
      <c r="C116" s="296">
        <v>95</v>
      </c>
      <c r="D116" s="296"/>
      <c r="E116" s="296">
        <f t="shared" si="8"/>
        <v>5</v>
      </c>
      <c r="F116" s="296">
        <v>0</v>
      </c>
      <c r="G116" s="296">
        <v>2</v>
      </c>
      <c r="H116" s="296">
        <v>3</v>
      </c>
      <c r="I116" s="296">
        <v>0</v>
      </c>
      <c r="J116" s="291">
        <v>23</v>
      </c>
      <c r="K116" s="296">
        <v>0</v>
      </c>
      <c r="L116" s="296">
        <v>2</v>
      </c>
      <c r="M116" s="296">
        <v>3</v>
      </c>
    </row>
    <row r="117" spans="1:13" s="285" customFormat="1" ht="9" customHeight="1">
      <c r="A117" s="286"/>
      <c r="B117" s="295"/>
      <c r="C117" s="295"/>
      <c r="D117" s="295"/>
      <c r="E117" s="295"/>
      <c r="F117" s="295"/>
      <c r="G117" s="295"/>
      <c r="H117" s="295"/>
      <c r="I117" s="295"/>
      <c r="J117" s="286"/>
      <c r="K117" s="295"/>
      <c r="L117" s="295"/>
      <c r="M117" s="295"/>
    </row>
    <row r="118" spans="1:13" s="285" customFormat="1" ht="9" customHeight="1">
      <c r="A118" s="284">
        <v>1998</v>
      </c>
    </row>
    <row r="119" spans="1:13" s="285" customFormat="1" ht="9" customHeight="1">
      <c r="A119" s="288" t="s">
        <v>44</v>
      </c>
      <c r="B119" s="308">
        <f>SUM(B121:B152)</f>
        <v>67285</v>
      </c>
      <c r="C119" s="308">
        <f>SUM(C121:C152)</f>
        <v>31172</v>
      </c>
      <c r="D119" s="308"/>
      <c r="E119" s="308">
        <f t="shared" ref="E119:M119" si="9">SUM(E121:E152)</f>
        <v>16317</v>
      </c>
      <c r="F119" s="308">
        <f t="shared" si="9"/>
        <v>4279</v>
      </c>
      <c r="G119" s="308">
        <f t="shared" si="9"/>
        <v>4058</v>
      </c>
      <c r="H119" s="308">
        <f t="shared" si="9"/>
        <v>4436</v>
      </c>
      <c r="I119" s="308">
        <f t="shared" si="9"/>
        <v>3544</v>
      </c>
      <c r="J119" s="308">
        <f t="shared" si="9"/>
        <v>14391</v>
      </c>
      <c r="K119" s="308">
        <f t="shared" si="9"/>
        <v>3953</v>
      </c>
      <c r="L119" s="308">
        <f t="shared" si="9"/>
        <v>1250</v>
      </c>
      <c r="M119" s="308">
        <f t="shared" si="9"/>
        <v>202</v>
      </c>
    </row>
    <row r="120" spans="1:13" s="285" customFormat="1" ht="3.95" customHeight="1">
      <c r="A120" s="288"/>
      <c r="B120" s="308"/>
      <c r="C120" s="308"/>
      <c r="D120" s="308"/>
      <c r="E120" s="308"/>
      <c r="F120" s="308"/>
      <c r="G120" s="308"/>
      <c r="H120" s="308"/>
      <c r="I120" s="308"/>
      <c r="J120" s="308"/>
      <c r="K120" s="308"/>
      <c r="L120" s="308"/>
      <c r="M120" s="308"/>
    </row>
    <row r="121" spans="1:13" s="285" customFormat="1" ht="9" customHeight="1">
      <c r="A121" s="286" t="s">
        <v>45</v>
      </c>
      <c r="B121" s="295">
        <f t="shared" ref="B121:B152" si="10">SUM(C121+E121+J121+K121+L121+M121)</f>
        <v>477</v>
      </c>
      <c r="C121" s="295">
        <v>291</v>
      </c>
      <c r="E121" s="295">
        <f t="shared" ref="E121:E152" si="11">SUM(F121:I121)</f>
        <v>47</v>
      </c>
      <c r="F121" s="295">
        <v>13</v>
      </c>
      <c r="G121" s="295">
        <v>18</v>
      </c>
      <c r="H121" s="295">
        <v>10</v>
      </c>
      <c r="I121" s="295">
        <v>6</v>
      </c>
      <c r="J121" s="295">
        <v>129</v>
      </c>
      <c r="K121" s="286">
        <v>1</v>
      </c>
      <c r="L121" s="295">
        <v>7</v>
      </c>
      <c r="M121" s="295">
        <v>2</v>
      </c>
    </row>
    <row r="122" spans="1:13" s="285" customFormat="1" ht="9" customHeight="1">
      <c r="A122" s="286" t="s">
        <v>46</v>
      </c>
      <c r="B122" s="295">
        <f t="shared" si="10"/>
        <v>2381</v>
      </c>
      <c r="C122" s="295">
        <v>882</v>
      </c>
      <c r="E122" s="295">
        <f t="shared" si="11"/>
        <v>354</v>
      </c>
      <c r="F122" s="295">
        <v>50</v>
      </c>
      <c r="G122" s="295">
        <v>165</v>
      </c>
      <c r="H122" s="295">
        <v>108</v>
      </c>
      <c r="I122" s="295">
        <v>31</v>
      </c>
      <c r="J122" s="295">
        <v>898</v>
      </c>
      <c r="K122" s="286">
        <v>145</v>
      </c>
      <c r="L122" s="295">
        <v>91</v>
      </c>
      <c r="M122" s="295">
        <v>11</v>
      </c>
    </row>
    <row r="123" spans="1:13" s="285" customFormat="1" ht="9" customHeight="1">
      <c r="A123" s="286" t="s">
        <v>47</v>
      </c>
      <c r="B123" s="295">
        <f t="shared" si="10"/>
        <v>148</v>
      </c>
      <c r="C123" s="295">
        <v>44</v>
      </c>
      <c r="E123" s="295">
        <f t="shared" si="11"/>
        <v>2</v>
      </c>
      <c r="F123" s="295">
        <v>2</v>
      </c>
      <c r="G123" s="295">
        <v>0</v>
      </c>
      <c r="H123" s="295">
        <v>0</v>
      </c>
      <c r="I123" s="295">
        <v>0</v>
      </c>
      <c r="J123" s="295">
        <v>93</v>
      </c>
      <c r="K123" s="286">
        <v>0</v>
      </c>
      <c r="L123" s="295">
        <v>7</v>
      </c>
      <c r="M123" s="295">
        <v>2</v>
      </c>
    </row>
    <row r="124" spans="1:13" s="285" customFormat="1" ht="9" customHeight="1">
      <c r="A124" s="291" t="s">
        <v>48</v>
      </c>
      <c r="B124" s="296">
        <f t="shared" si="10"/>
        <v>222</v>
      </c>
      <c r="C124" s="296">
        <v>29</v>
      </c>
      <c r="D124" s="309"/>
      <c r="E124" s="296">
        <f t="shared" si="11"/>
        <v>10</v>
      </c>
      <c r="F124" s="296">
        <v>2</v>
      </c>
      <c r="G124" s="296">
        <v>7</v>
      </c>
      <c r="H124" s="296">
        <v>1</v>
      </c>
      <c r="I124" s="296">
        <v>0</v>
      </c>
      <c r="J124" s="296">
        <v>170</v>
      </c>
      <c r="K124" s="291">
        <v>0</v>
      </c>
      <c r="L124" s="296">
        <v>12</v>
      </c>
      <c r="M124" s="296">
        <v>1</v>
      </c>
    </row>
    <row r="125" spans="1:13" s="285" customFormat="1" ht="9" customHeight="1">
      <c r="A125" s="286" t="s">
        <v>49</v>
      </c>
      <c r="B125" s="295">
        <f t="shared" si="10"/>
        <v>1954</v>
      </c>
      <c r="C125" s="295">
        <v>684</v>
      </c>
      <c r="E125" s="295">
        <f t="shared" si="11"/>
        <v>353</v>
      </c>
      <c r="F125" s="295">
        <v>59</v>
      </c>
      <c r="G125" s="295">
        <v>196</v>
      </c>
      <c r="H125" s="295">
        <v>89</v>
      </c>
      <c r="I125" s="295">
        <v>9</v>
      </c>
      <c r="J125" s="295">
        <v>707</v>
      </c>
      <c r="K125" s="286">
        <v>197</v>
      </c>
      <c r="L125" s="295">
        <v>8</v>
      </c>
      <c r="M125" s="295">
        <v>5</v>
      </c>
    </row>
    <row r="126" spans="1:13" s="285" customFormat="1" ht="9" customHeight="1">
      <c r="A126" s="286" t="s">
        <v>50</v>
      </c>
      <c r="B126" s="295">
        <f t="shared" si="10"/>
        <v>178</v>
      </c>
      <c r="C126" s="295">
        <v>124</v>
      </c>
      <c r="E126" s="295">
        <f t="shared" si="11"/>
        <v>27</v>
      </c>
      <c r="F126" s="295">
        <v>0</v>
      </c>
      <c r="G126" s="295">
        <v>17</v>
      </c>
      <c r="H126" s="295">
        <v>10</v>
      </c>
      <c r="I126" s="295">
        <v>0</v>
      </c>
      <c r="J126" s="295">
        <v>22</v>
      </c>
      <c r="K126" s="286">
        <v>5</v>
      </c>
      <c r="L126" s="295">
        <v>0</v>
      </c>
      <c r="M126" s="295">
        <v>0</v>
      </c>
    </row>
    <row r="127" spans="1:13" s="285" customFormat="1" ht="9" customHeight="1">
      <c r="A127" s="286" t="s">
        <v>51</v>
      </c>
      <c r="B127" s="295">
        <f t="shared" si="10"/>
        <v>732</v>
      </c>
      <c r="C127" s="295">
        <v>5</v>
      </c>
      <c r="E127" s="295">
        <f t="shared" si="11"/>
        <v>336</v>
      </c>
      <c r="F127" s="295">
        <v>72</v>
      </c>
      <c r="G127" s="295">
        <v>97</v>
      </c>
      <c r="H127" s="295">
        <v>163</v>
      </c>
      <c r="I127" s="295">
        <v>4</v>
      </c>
      <c r="J127" s="295">
        <v>390</v>
      </c>
      <c r="K127" s="286">
        <v>1</v>
      </c>
      <c r="L127" s="295">
        <v>0</v>
      </c>
      <c r="M127" s="295">
        <v>0</v>
      </c>
    </row>
    <row r="128" spans="1:13" s="285" customFormat="1" ht="9" customHeight="1">
      <c r="A128" s="291" t="s">
        <v>52</v>
      </c>
      <c r="B128" s="296">
        <f t="shared" si="10"/>
        <v>4294</v>
      </c>
      <c r="C128" s="296">
        <v>2944</v>
      </c>
      <c r="D128" s="309"/>
      <c r="E128" s="296">
        <f t="shared" si="11"/>
        <v>577</v>
      </c>
      <c r="F128" s="296">
        <v>250</v>
      </c>
      <c r="G128" s="296">
        <v>280</v>
      </c>
      <c r="H128" s="296">
        <v>36</v>
      </c>
      <c r="I128" s="296">
        <v>11</v>
      </c>
      <c r="J128" s="296">
        <v>513</v>
      </c>
      <c r="K128" s="291">
        <v>167</v>
      </c>
      <c r="L128" s="296">
        <v>90</v>
      </c>
      <c r="M128" s="296">
        <v>3</v>
      </c>
    </row>
    <row r="129" spans="1:13" s="285" customFormat="1" ht="9" customHeight="1">
      <c r="A129" s="286" t="s">
        <v>53</v>
      </c>
      <c r="B129" s="295">
        <f t="shared" si="10"/>
        <v>14013</v>
      </c>
      <c r="C129" s="295">
        <v>7605</v>
      </c>
      <c r="E129" s="295">
        <f t="shared" si="11"/>
        <v>4450</v>
      </c>
      <c r="F129" s="295">
        <v>1499</v>
      </c>
      <c r="G129" s="295">
        <v>592</v>
      </c>
      <c r="H129" s="295">
        <v>2305</v>
      </c>
      <c r="I129" s="295">
        <v>54</v>
      </c>
      <c r="J129" s="295">
        <v>1778</v>
      </c>
      <c r="K129" s="286">
        <v>151</v>
      </c>
      <c r="L129" s="295">
        <v>8</v>
      </c>
      <c r="M129" s="295">
        <v>21</v>
      </c>
    </row>
    <row r="130" spans="1:13" s="285" customFormat="1" ht="9" customHeight="1">
      <c r="A130" s="286" t="s">
        <v>54</v>
      </c>
      <c r="B130" s="295">
        <f t="shared" si="10"/>
        <v>618</v>
      </c>
      <c r="C130" s="295">
        <v>457</v>
      </c>
      <c r="E130" s="295">
        <f t="shared" si="11"/>
        <v>84</v>
      </c>
      <c r="F130" s="295">
        <v>14</v>
      </c>
      <c r="G130" s="295">
        <v>34</v>
      </c>
      <c r="H130" s="295">
        <v>33</v>
      </c>
      <c r="I130" s="295">
        <v>3</v>
      </c>
      <c r="J130" s="295">
        <v>65</v>
      </c>
      <c r="K130" s="286">
        <v>2</v>
      </c>
      <c r="L130" s="295">
        <v>9</v>
      </c>
      <c r="M130" s="295">
        <v>1</v>
      </c>
    </row>
    <row r="131" spans="1:13" s="285" customFormat="1" ht="9" customHeight="1">
      <c r="A131" s="286" t="s">
        <v>55</v>
      </c>
      <c r="B131" s="295">
        <f t="shared" si="10"/>
        <v>5361</v>
      </c>
      <c r="C131" s="295">
        <v>2688</v>
      </c>
      <c r="E131" s="295">
        <f t="shared" si="11"/>
        <v>743</v>
      </c>
      <c r="F131" s="295">
        <v>191</v>
      </c>
      <c r="G131" s="295">
        <v>85</v>
      </c>
      <c r="H131" s="295">
        <v>456</v>
      </c>
      <c r="I131" s="295">
        <v>11</v>
      </c>
      <c r="J131" s="295">
        <v>1080</v>
      </c>
      <c r="K131" s="286">
        <v>611</v>
      </c>
      <c r="L131" s="295">
        <v>230</v>
      </c>
      <c r="M131" s="295">
        <v>9</v>
      </c>
    </row>
    <row r="132" spans="1:13" s="285" customFormat="1" ht="9" customHeight="1">
      <c r="A132" s="291" t="s">
        <v>56</v>
      </c>
      <c r="B132" s="296">
        <f t="shared" si="10"/>
        <v>848</v>
      </c>
      <c r="C132" s="296">
        <v>286</v>
      </c>
      <c r="D132" s="309"/>
      <c r="E132" s="296">
        <f t="shared" si="11"/>
        <v>90</v>
      </c>
      <c r="F132" s="296">
        <v>24</v>
      </c>
      <c r="G132" s="296">
        <v>27</v>
      </c>
      <c r="H132" s="296">
        <v>37</v>
      </c>
      <c r="I132" s="296">
        <v>2</v>
      </c>
      <c r="J132" s="296">
        <v>441</v>
      </c>
      <c r="K132" s="291">
        <v>23</v>
      </c>
      <c r="L132" s="296">
        <v>2</v>
      </c>
      <c r="M132" s="296">
        <v>6</v>
      </c>
    </row>
    <row r="133" spans="1:13" s="285" customFormat="1" ht="9" customHeight="1">
      <c r="A133" s="286" t="s">
        <v>57</v>
      </c>
      <c r="B133" s="295">
        <f t="shared" si="10"/>
        <v>323</v>
      </c>
      <c r="C133" s="295">
        <v>198</v>
      </c>
      <c r="E133" s="295">
        <f t="shared" si="11"/>
        <v>92</v>
      </c>
      <c r="F133" s="295">
        <v>47</v>
      </c>
      <c r="G133" s="295">
        <v>43</v>
      </c>
      <c r="H133" s="295">
        <v>1</v>
      </c>
      <c r="I133" s="295">
        <v>1</v>
      </c>
      <c r="J133" s="295">
        <v>26</v>
      </c>
      <c r="K133" s="286">
        <v>7</v>
      </c>
      <c r="L133" s="295">
        <v>0</v>
      </c>
      <c r="M133" s="295">
        <v>0</v>
      </c>
    </row>
    <row r="134" spans="1:13" s="285" customFormat="1" ht="9" customHeight="1">
      <c r="A134" s="286" t="s">
        <v>58</v>
      </c>
      <c r="B134" s="295">
        <f t="shared" si="10"/>
        <v>2805</v>
      </c>
      <c r="C134" s="295">
        <v>927</v>
      </c>
      <c r="E134" s="295">
        <f t="shared" si="11"/>
        <v>1092</v>
      </c>
      <c r="F134" s="295">
        <v>285</v>
      </c>
      <c r="G134" s="295">
        <v>408</v>
      </c>
      <c r="H134" s="295">
        <v>393</v>
      </c>
      <c r="I134" s="295">
        <v>6</v>
      </c>
      <c r="J134" s="295">
        <v>686</v>
      </c>
      <c r="K134" s="286">
        <v>83</v>
      </c>
      <c r="L134" s="295">
        <v>14</v>
      </c>
      <c r="M134" s="295">
        <v>3</v>
      </c>
    </row>
    <row r="135" spans="1:13" s="285" customFormat="1" ht="9" customHeight="1">
      <c r="A135" s="286" t="s">
        <v>59</v>
      </c>
      <c r="B135" s="295">
        <f t="shared" si="10"/>
        <v>6006</v>
      </c>
      <c r="C135" s="295">
        <v>2799</v>
      </c>
      <c r="E135" s="295">
        <f t="shared" si="11"/>
        <v>896</v>
      </c>
      <c r="F135" s="295">
        <v>451</v>
      </c>
      <c r="G135" s="295">
        <v>217</v>
      </c>
      <c r="H135" s="295">
        <v>40</v>
      </c>
      <c r="I135" s="295">
        <v>188</v>
      </c>
      <c r="J135" s="295">
        <v>668</v>
      </c>
      <c r="K135" s="295">
        <v>1356</v>
      </c>
      <c r="L135" s="295">
        <v>218</v>
      </c>
      <c r="M135" s="295">
        <v>69</v>
      </c>
    </row>
    <row r="136" spans="1:13" s="285" customFormat="1" ht="9" customHeight="1">
      <c r="A136" s="291" t="s">
        <v>60</v>
      </c>
      <c r="B136" s="296">
        <f t="shared" si="10"/>
        <v>1266</v>
      </c>
      <c r="C136" s="296">
        <v>603</v>
      </c>
      <c r="D136" s="309"/>
      <c r="E136" s="296">
        <f t="shared" si="11"/>
        <v>426</v>
      </c>
      <c r="F136" s="296">
        <v>113</v>
      </c>
      <c r="G136" s="296">
        <v>164</v>
      </c>
      <c r="H136" s="296">
        <v>149</v>
      </c>
      <c r="I136" s="296">
        <v>0</v>
      </c>
      <c r="J136" s="296">
        <v>221</v>
      </c>
      <c r="K136" s="291">
        <v>3</v>
      </c>
      <c r="L136" s="296">
        <v>13</v>
      </c>
      <c r="M136" s="296">
        <v>0</v>
      </c>
    </row>
    <row r="137" spans="1:13" s="285" customFormat="1" ht="9" customHeight="1">
      <c r="A137" s="286" t="s">
        <v>61</v>
      </c>
      <c r="B137" s="295">
        <f t="shared" si="10"/>
        <v>1051</v>
      </c>
      <c r="C137" s="295">
        <v>651</v>
      </c>
      <c r="E137" s="295">
        <f t="shared" si="11"/>
        <v>202</v>
      </c>
      <c r="F137" s="295">
        <v>32</v>
      </c>
      <c r="G137" s="295">
        <v>102</v>
      </c>
      <c r="H137" s="295">
        <v>65</v>
      </c>
      <c r="I137" s="295">
        <v>3</v>
      </c>
      <c r="J137" s="295">
        <v>194</v>
      </c>
      <c r="K137" s="286">
        <v>0</v>
      </c>
      <c r="L137" s="295">
        <v>1</v>
      </c>
      <c r="M137" s="295">
        <v>3</v>
      </c>
    </row>
    <row r="138" spans="1:13" s="285" customFormat="1" ht="9" customHeight="1">
      <c r="A138" s="286" t="s">
        <v>62</v>
      </c>
      <c r="B138" s="295">
        <f t="shared" si="10"/>
        <v>177</v>
      </c>
      <c r="C138" s="295">
        <v>43</v>
      </c>
      <c r="E138" s="295">
        <f t="shared" si="11"/>
        <v>30</v>
      </c>
      <c r="F138" s="295">
        <v>4</v>
      </c>
      <c r="G138" s="295">
        <v>19</v>
      </c>
      <c r="H138" s="295">
        <v>7</v>
      </c>
      <c r="I138" s="295">
        <v>0</v>
      </c>
      <c r="J138" s="295">
        <v>95</v>
      </c>
      <c r="K138" s="286">
        <v>0</v>
      </c>
      <c r="L138" s="295">
        <v>9</v>
      </c>
      <c r="M138" s="295">
        <v>0</v>
      </c>
    </row>
    <row r="139" spans="1:13" s="285" customFormat="1" ht="9" customHeight="1">
      <c r="A139" s="286" t="s">
        <v>63</v>
      </c>
      <c r="B139" s="295">
        <f t="shared" si="10"/>
        <v>9628</v>
      </c>
      <c r="C139" s="295">
        <v>3663</v>
      </c>
      <c r="E139" s="295">
        <f t="shared" si="11"/>
        <v>3120</v>
      </c>
      <c r="F139" s="295">
        <v>0</v>
      </c>
      <c r="G139" s="295">
        <v>0</v>
      </c>
      <c r="H139" s="295">
        <v>0</v>
      </c>
      <c r="I139" s="295">
        <v>3120</v>
      </c>
      <c r="J139" s="295">
        <v>1993</v>
      </c>
      <c r="K139" s="286">
        <v>668</v>
      </c>
      <c r="L139" s="295">
        <v>183</v>
      </c>
      <c r="M139" s="295">
        <v>1</v>
      </c>
    </row>
    <row r="140" spans="1:13" s="285" customFormat="1" ht="9" customHeight="1">
      <c r="A140" s="291" t="s">
        <v>64</v>
      </c>
      <c r="B140" s="296">
        <f t="shared" si="10"/>
        <v>982</v>
      </c>
      <c r="C140" s="296">
        <v>275</v>
      </c>
      <c r="D140" s="309"/>
      <c r="E140" s="296">
        <f t="shared" si="11"/>
        <v>115</v>
      </c>
      <c r="F140" s="296">
        <v>60</v>
      </c>
      <c r="G140" s="296">
        <v>6</v>
      </c>
      <c r="H140" s="296">
        <v>45</v>
      </c>
      <c r="I140" s="296">
        <v>4</v>
      </c>
      <c r="J140" s="296">
        <v>249</v>
      </c>
      <c r="K140" s="291">
        <v>322</v>
      </c>
      <c r="L140" s="296">
        <v>19</v>
      </c>
      <c r="M140" s="296">
        <v>2</v>
      </c>
    </row>
    <row r="141" spans="1:13" s="285" customFormat="1" ht="9" customHeight="1">
      <c r="A141" s="286" t="s">
        <v>65</v>
      </c>
      <c r="B141" s="295">
        <f t="shared" si="10"/>
        <v>1056</v>
      </c>
      <c r="C141" s="295">
        <v>598</v>
      </c>
      <c r="E141" s="295">
        <f t="shared" si="11"/>
        <v>124</v>
      </c>
      <c r="F141" s="295">
        <v>59</v>
      </c>
      <c r="G141" s="295">
        <v>63</v>
      </c>
      <c r="H141" s="295">
        <v>1</v>
      </c>
      <c r="I141" s="295">
        <v>1</v>
      </c>
      <c r="J141" s="295">
        <v>231</v>
      </c>
      <c r="K141" s="286">
        <v>70</v>
      </c>
      <c r="L141" s="295">
        <v>29</v>
      </c>
      <c r="M141" s="295">
        <v>4</v>
      </c>
    </row>
    <row r="142" spans="1:13" s="285" customFormat="1" ht="9" customHeight="1">
      <c r="A142" s="286" t="s">
        <v>66</v>
      </c>
      <c r="B142" s="295">
        <f t="shared" si="10"/>
        <v>1526</v>
      </c>
      <c r="C142" s="295">
        <v>1057</v>
      </c>
      <c r="E142" s="295">
        <f t="shared" si="11"/>
        <v>60</v>
      </c>
      <c r="F142" s="295">
        <v>3</v>
      </c>
      <c r="G142" s="295">
        <v>8</v>
      </c>
      <c r="H142" s="295">
        <v>0</v>
      </c>
      <c r="I142" s="295">
        <v>49</v>
      </c>
      <c r="J142" s="295">
        <v>229</v>
      </c>
      <c r="K142" s="286">
        <v>26</v>
      </c>
      <c r="L142" s="295">
        <v>146</v>
      </c>
      <c r="M142" s="295">
        <v>8</v>
      </c>
    </row>
    <row r="143" spans="1:13" s="285" customFormat="1" ht="9" customHeight="1">
      <c r="A143" s="286" t="s">
        <v>67</v>
      </c>
      <c r="B143" s="295">
        <f t="shared" si="10"/>
        <v>774</v>
      </c>
      <c r="C143" s="295">
        <v>429</v>
      </c>
      <c r="E143" s="295">
        <f t="shared" si="11"/>
        <v>133</v>
      </c>
      <c r="F143" s="295">
        <v>9</v>
      </c>
      <c r="G143" s="295">
        <v>124</v>
      </c>
      <c r="H143" s="295">
        <v>0</v>
      </c>
      <c r="I143" s="295">
        <v>0</v>
      </c>
      <c r="J143" s="295">
        <v>168</v>
      </c>
      <c r="K143" s="286">
        <v>38</v>
      </c>
      <c r="L143" s="295">
        <v>6</v>
      </c>
      <c r="M143" s="295">
        <v>0</v>
      </c>
    </row>
    <row r="144" spans="1:13" s="285" customFormat="1" ht="9" customHeight="1">
      <c r="A144" s="291" t="s">
        <v>68</v>
      </c>
      <c r="B144" s="296">
        <f t="shared" si="10"/>
        <v>1295</v>
      </c>
      <c r="C144" s="296">
        <v>782</v>
      </c>
      <c r="D144" s="309"/>
      <c r="E144" s="296">
        <f t="shared" si="11"/>
        <v>343</v>
      </c>
      <c r="F144" s="296">
        <v>143</v>
      </c>
      <c r="G144" s="296">
        <v>184</v>
      </c>
      <c r="H144" s="296">
        <v>10</v>
      </c>
      <c r="I144" s="296">
        <v>6</v>
      </c>
      <c r="J144" s="296">
        <v>147</v>
      </c>
      <c r="K144" s="291">
        <v>0</v>
      </c>
      <c r="L144" s="296">
        <v>16</v>
      </c>
      <c r="M144" s="296">
        <v>7</v>
      </c>
    </row>
    <row r="145" spans="1:13" s="285" customFormat="1" ht="9" customHeight="1">
      <c r="A145" s="286" t="s">
        <v>69</v>
      </c>
      <c r="B145" s="295">
        <f t="shared" si="10"/>
        <v>1253</v>
      </c>
      <c r="C145" s="295">
        <v>204</v>
      </c>
      <c r="E145" s="295">
        <f t="shared" si="11"/>
        <v>139</v>
      </c>
      <c r="F145" s="295">
        <v>56</v>
      </c>
      <c r="G145" s="295">
        <v>45</v>
      </c>
      <c r="H145" s="295">
        <v>23</v>
      </c>
      <c r="I145" s="295">
        <v>15</v>
      </c>
      <c r="J145" s="295">
        <v>885</v>
      </c>
      <c r="K145" s="286">
        <v>2</v>
      </c>
      <c r="L145" s="295">
        <v>20</v>
      </c>
      <c r="M145" s="295">
        <v>3</v>
      </c>
    </row>
    <row r="146" spans="1:13" s="285" customFormat="1" ht="9" customHeight="1">
      <c r="A146" s="286" t="s">
        <v>70</v>
      </c>
      <c r="B146" s="295">
        <f t="shared" si="10"/>
        <v>940</v>
      </c>
      <c r="C146" s="295">
        <v>99</v>
      </c>
      <c r="E146" s="295">
        <f t="shared" si="11"/>
        <v>43</v>
      </c>
      <c r="F146" s="295">
        <v>5</v>
      </c>
      <c r="G146" s="295">
        <v>32</v>
      </c>
      <c r="H146" s="295">
        <v>0</v>
      </c>
      <c r="I146" s="295">
        <v>6</v>
      </c>
      <c r="J146" s="295">
        <v>696</v>
      </c>
      <c r="K146" s="286">
        <v>3</v>
      </c>
      <c r="L146" s="295">
        <v>62</v>
      </c>
      <c r="M146" s="295">
        <v>37</v>
      </c>
    </row>
    <row r="147" spans="1:13" s="285" customFormat="1" ht="9" customHeight="1">
      <c r="A147" s="286" t="s">
        <v>71</v>
      </c>
      <c r="B147" s="295">
        <f t="shared" si="10"/>
        <v>1180</v>
      </c>
      <c r="C147" s="295">
        <v>307</v>
      </c>
      <c r="E147" s="295">
        <f t="shared" si="11"/>
        <v>568</v>
      </c>
      <c r="F147" s="295">
        <v>173</v>
      </c>
      <c r="G147" s="295">
        <v>341</v>
      </c>
      <c r="H147" s="295">
        <v>53</v>
      </c>
      <c r="I147" s="295">
        <v>1</v>
      </c>
      <c r="J147" s="295">
        <v>302</v>
      </c>
      <c r="K147" s="286">
        <v>0</v>
      </c>
      <c r="L147" s="295">
        <v>2</v>
      </c>
      <c r="M147" s="295">
        <v>1</v>
      </c>
    </row>
    <row r="148" spans="1:13" s="285" customFormat="1" ht="9" customHeight="1">
      <c r="A148" s="291" t="s">
        <v>72</v>
      </c>
      <c r="B148" s="296">
        <f t="shared" si="10"/>
        <v>2036</v>
      </c>
      <c r="C148" s="296">
        <v>496</v>
      </c>
      <c r="D148" s="309"/>
      <c r="E148" s="296">
        <f t="shared" si="11"/>
        <v>777</v>
      </c>
      <c r="F148" s="296">
        <v>294</v>
      </c>
      <c r="G148" s="296">
        <v>281</v>
      </c>
      <c r="H148" s="296">
        <v>195</v>
      </c>
      <c r="I148" s="296">
        <v>7</v>
      </c>
      <c r="J148" s="296">
        <v>709</v>
      </c>
      <c r="K148" s="291">
        <v>38</v>
      </c>
      <c r="L148" s="296">
        <v>13</v>
      </c>
      <c r="M148" s="296">
        <v>3</v>
      </c>
    </row>
    <row r="149" spans="1:13" s="285" customFormat="1" ht="9" customHeight="1">
      <c r="A149" s="286" t="s">
        <v>73</v>
      </c>
      <c r="B149" s="295">
        <f t="shared" si="10"/>
        <v>83</v>
      </c>
      <c r="C149" s="295">
        <v>72</v>
      </c>
      <c r="E149" s="295">
        <f t="shared" si="11"/>
        <v>1</v>
      </c>
      <c r="F149" s="295">
        <v>1</v>
      </c>
      <c r="G149" s="295">
        <v>0</v>
      </c>
      <c r="H149" s="295">
        <v>0</v>
      </c>
      <c r="I149" s="295">
        <v>0</v>
      </c>
      <c r="J149" s="295">
        <v>10</v>
      </c>
      <c r="K149" s="286">
        <v>0</v>
      </c>
      <c r="L149" s="295">
        <v>0</v>
      </c>
      <c r="M149" s="295">
        <v>0</v>
      </c>
    </row>
    <row r="150" spans="1:13" s="285" customFormat="1" ht="9" customHeight="1">
      <c r="A150" s="286" t="s">
        <v>74</v>
      </c>
      <c r="B150" s="295">
        <f t="shared" si="10"/>
        <v>2633</v>
      </c>
      <c r="C150" s="295">
        <v>1336</v>
      </c>
      <c r="E150" s="295">
        <f t="shared" si="11"/>
        <v>791</v>
      </c>
      <c r="F150" s="295">
        <v>311</v>
      </c>
      <c r="G150" s="295">
        <v>292</v>
      </c>
      <c r="H150" s="295">
        <v>187</v>
      </c>
      <c r="I150" s="295">
        <v>1</v>
      </c>
      <c r="J150" s="295">
        <v>444</v>
      </c>
      <c r="K150" s="286">
        <v>33</v>
      </c>
      <c r="L150" s="295">
        <v>29</v>
      </c>
      <c r="M150" s="295">
        <v>0</v>
      </c>
    </row>
    <row r="151" spans="1:13" s="285" customFormat="1" ht="9" customHeight="1">
      <c r="A151" s="286" t="s">
        <v>75</v>
      </c>
      <c r="B151" s="295">
        <f t="shared" si="10"/>
        <v>894</v>
      </c>
      <c r="C151" s="295">
        <v>487</v>
      </c>
      <c r="E151" s="295">
        <f t="shared" si="11"/>
        <v>287</v>
      </c>
      <c r="F151" s="295">
        <v>57</v>
      </c>
      <c r="G151" s="295">
        <v>211</v>
      </c>
      <c r="H151" s="295">
        <v>17</v>
      </c>
      <c r="I151" s="295">
        <v>2</v>
      </c>
      <c r="J151" s="295">
        <v>119</v>
      </c>
      <c r="K151" s="286">
        <v>0</v>
      </c>
      <c r="L151" s="295">
        <v>1</v>
      </c>
      <c r="M151" s="295">
        <v>0</v>
      </c>
    </row>
    <row r="152" spans="1:13" s="285" customFormat="1" ht="9" customHeight="1">
      <c r="A152" s="291" t="s">
        <v>76</v>
      </c>
      <c r="B152" s="296">
        <f t="shared" si="10"/>
        <v>151</v>
      </c>
      <c r="C152" s="296">
        <v>107</v>
      </c>
      <c r="D152" s="309"/>
      <c r="E152" s="296">
        <f t="shared" si="11"/>
        <v>5</v>
      </c>
      <c r="F152" s="296">
        <v>0</v>
      </c>
      <c r="G152" s="296">
        <v>0</v>
      </c>
      <c r="H152" s="296">
        <v>2</v>
      </c>
      <c r="I152" s="296">
        <v>3</v>
      </c>
      <c r="J152" s="296">
        <v>33</v>
      </c>
      <c r="K152" s="291">
        <v>1</v>
      </c>
      <c r="L152" s="296">
        <v>5</v>
      </c>
      <c r="M152" s="296">
        <v>0</v>
      </c>
    </row>
    <row r="153" spans="1:13" s="285" customFormat="1" ht="9" customHeight="1">
      <c r="A153" s="286"/>
      <c r="B153" s="295"/>
      <c r="C153" s="295"/>
      <c r="E153" s="295"/>
      <c r="F153" s="295"/>
      <c r="G153" s="295"/>
      <c r="H153" s="295"/>
      <c r="I153" s="295"/>
      <c r="J153" s="295"/>
      <c r="K153" s="286"/>
      <c r="L153" s="295"/>
      <c r="M153" s="295"/>
    </row>
    <row r="154" spans="1:13" s="285" customFormat="1" ht="9" customHeight="1">
      <c r="A154" s="284">
        <v>1999</v>
      </c>
    </row>
    <row r="155" spans="1:13" s="285" customFormat="1" ht="9" customHeight="1">
      <c r="A155" s="288" t="s">
        <v>44</v>
      </c>
      <c r="B155" s="308">
        <f>SUM(B157:B188)</f>
        <v>70825</v>
      </c>
      <c r="C155" s="308">
        <f>SUM(C157:C188)</f>
        <v>33568</v>
      </c>
      <c r="D155" s="308"/>
      <c r="E155" s="308">
        <f t="shared" ref="E155:M155" si="12">SUM(E157:E188)</f>
        <v>14906</v>
      </c>
      <c r="F155" s="308">
        <f t="shared" si="12"/>
        <v>4414</v>
      </c>
      <c r="G155" s="308">
        <f t="shared" si="12"/>
        <v>3762</v>
      </c>
      <c r="H155" s="308">
        <f t="shared" si="12"/>
        <v>5088</v>
      </c>
      <c r="I155" s="308">
        <f t="shared" si="12"/>
        <v>1642</v>
      </c>
      <c r="J155" s="308">
        <f t="shared" si="12"/>
        <v>15567</v>
      </c>
      <c r="K155" s="308">
        <f t="shared" si="12"/>
        <v>4712</v>
      </c>
      <c r="L155" s="308">
        <f t="shared" si="12"/>
        <v>1830</v>
      </c>
      <c r="M155" s="308">
        <f t="shared" si="12"/>
        <v>242</v>
      </c>
    </row>
    <row r="156" spans="1:13" s="285" customFormat="1" ht="3.95" customHeight="1">
      <c r="A156" s="288"/>
      <c r="B156" s="308"/>
      <c r="C156" s="308"/>
      <c r="D156" s="308"/>
      <c r="E156" s="308"/>
      <c r="F156" s="308"/>
      <c r="G156" s="308"/>
      <c r="H156" s="308"/>
      <c r="I156" s="308"/>
      <c r="J156" s="308"/>
      <c r="K156" s="308"/>
      <c r="L156" s="308"/>
      <c r="M156" s="308"/>
    </row>
    <row r="157" spans="1:13" s="285" customFormat="1" ht="9" customHeight="1">
      <c r="A157" s="286" t="s">
        <v>45</v>
      </c>
      <c r="B157" s="295">
        <f t="shared" ref="B157:B188" si="13">SUM(C157:E157,J157:M157)</f>
        <v>770</v>
      </c>
      <c r="C157" s="285">
        <v>372</v>
      </c>
      <c r="E157" s="295">
        <f t="shared" ref="E157:E188" si="14">SUM(F157:I157)</f>
        <v>109</v>
      </c>
      <c r="F157" s="285">
        <v>10</v>
      </c>
      <c r="G157" s="285">
        <v>44</v>
      </c>
      <c r="H157" s="285">
        <v>55</v>
      </c>
      <c r="I157" s="285">
        <v>0</v>
      </c>
      <c r="J157" s="285">
        <v>201</v>
      </c>
      <c r="K157" s="285">
        <v>85</v>
      </c>
      <c r="L157" s="285">
        <v>3</v>
      </c>
      <c r="M157" s="285">
        <v>0</v>
      </c>
    </row>
    <row r="158" spans="1:13" s="285" customFormat="1" ht="9" customHeight="1">
      <c r="A158" s="286" t="s">
        <v>46</v>
      </c>
      <c r="B158" s="295">
        <f t="shared" si="13"/>
        <v>3540</v>
      </c>
      <c r="C158" s="314">
        <v>1277</v>
      </c>
      <c r="E158" s="295">
        <f t="shared" si="14"/>
        <v>392</v>
      </c>
      <c r="F158" s="285">
        <v>85</v>
      </c>
      <c r="G158" s="285">
        <v>175</v>
      </c>
      <c r="H158" s="285">
        <v>82</v>
      </c>
      <c r="I158" s="285">
        <v>50</v>
      </c>
      <c r="J158" s="314">
        <v>1372</v>
      </c>
      <c r="K158" s="285">
        <v>356</v>
      </c>
      <c r="L158" s="285">
        <v>96</v>
      </c>
      <c r="M158" s="285">
        <v>47</v>
      </c>
    </row>
    <row r="159" spans="1:13" s="285" customFormat="1" ht="9" customHeight="1">
      <c r="A159" s="286" t="s">
        <v>47</v>
      </c>
      <c r="B159" s="295">
        <f t="shared" si="13"/>
        <v>204</v>
      </c>
      <c r="C159" s="285">
        <v>79</v>
      </c>
      <c r="E159" s="295">
        <f t="shared" si="14"/>
        <v>5</v>
      </c>
      <c r="F159" s="285">
        <v>0</v>
      </c>
      <c r="G159" s="285">
        <v>2</v>
      </c>
      <c r="H159" s="285">
        <v>1</v>
      </c>
      <c r="I159" s="285">
        <v>2</v>
      </c>
      <c r="J159" s="285">
        <v>110</v>
      </c>
      <c r="K159" s="285">
        <v>0</v>
      </c>
      <c r="L159" s="285">
        <v>8</v>
      </c>
      <c r="M159" s="285">
        <v>2</v>
      </c>
    </row>
    <row r="160" spans="1:13" s="285" customFormat="1" ht="9" customHeight="1">
      <c r="A160" s="291" t="s">
        <v>48</v>
      </c>
      <c r="B160" s="296">
        <f t="shared" si="13"/>
        <v>278</v>
      </c>
      <c r="C160" s="309">
        <v>23</v>
      </c>
      <c r="D160" s="309"/>
      <c r="E160" s="296">
        <f t="shared" si="14"/>
        <v>1</v>
      </c>
      <c r="F160" s="309">
        <v>0</v>
      </c>
      <c r="G160" s="309">
        <v>1</v>
      </c>
      <c r="H160" s="309">
        <v>0</v>
      </c>
      <c r="I160" s="309">
        <v>0</v>
      </c>
      <c r="J160" s="309">
        <v>242</v>
      </c>
      <c r="K160" s="309">
        <v>0</v>
      </c>
      <c r="L160" s="309">
        <v>11</v>
      </c>
      <c r="M160" s="309">
        <v>1</v>
      </c>
    </row>
    <row r="161" spans="1:13" s="285" customFormat="1" ht="9" customHeight="1">
      <c r="A161" s="286" t="s">
        <v>49</v>
      </c>
      <c r="B161" s="295">
        <f t="shared" si="13"/>
        <v>2022</v>
      </c>
      <c r="C161" s="285">
        <v>682</v>
      </c>
      <c r="E161" s="295">
        <f t="shared" si="14"/>
        <v>416</v>
      </c>
      <c r="F161" s="285">
        <v>68</v>
      </c>
      <c r="G161" s="285">
        <v>253</v>
      </c>
      <c r="H161" s="285">
        <v>93</v>
      </c>
      <c r="I161" s="285">
        <v>2</v>
      </c>
      <c r="J161" s="285">
        <v>650</v>
      </c>
      <c r="K161" s="285">
        <v>250</v>
      </c>
      <c r="L161" s="285">
        <v>22</v>
      </c>
      <c r="M161" s="285">
        <v>2</v>
      </c>
    </row>
    <row r="162" spans="1:13" s="285" customFormat="1" ht="9" customHeight="1">
      <c r="A162" s="286" t="s">
        <v>50</v>
      </c>
      <c r="B162" s="295">
        <f t="shared" si="13"/>
        <v>210</v>
      </c>
      <c r="C162" s="285">
        <v>157</v>
      </c>
      <c r="E162" s="295">
        <f t="shared" si="14"/>
        <v>8</v>
      </c>
      <c r="F162" s="285">
        <v>0</v>
      </c>
      <c r="G162" s="285">
        <v>3</v>
      </c>
      <c r="H162" s="285">
        <v>5</v>
      </c>
      <c r="I162" s="285">
        <v>0</v>
      </c>
      <c r="J162" s="285">
        <v>39</v>
      </c>
      <c r="K162" s="285">
        <v>1</v>
      </c>
      <c r="L162" s="285">
        <v>5</v>
      </c>
      <c r="M162" s="285">
        <v>0</v>
      </c>
    </row>
    <row r="163" spans="1:13" s="285" customFormat="1" ht="9" customHeight="1">
      <c r="A163" s="286" t="s">
        <v>51</v>
      </c>
      <c r="B163" s="295">
        <f t="shared" si="13"/>
        <v>826</v>
      </c>
      <c r="C163" s="285">
        <v>4</v>
      </c>
      <c r="E163" s="295">
        <f t="shared" si="14"/>
        <v>411</v>
      </c>
      <c r="F163" s="285">
        <v>91</v>
      </c>
      <c r="G163" s="285">
        <v>103</v>
      </c>
      <c r="H163" s="285">
        <v>216</v>
      </c>
      <c r="I163" s="285">
        <v>1</v>
      </c>
      <c r="J163" s="285">
        <v>410</v>
      </c>
      <c r="K163" s="285">
        <v>0</v>
      </c>
      <c r="L163" s="285">
        <v>0</v>
      </c>
      <c r="M163" s="285">
        <v>1</v>
      </c>
    </row>
    <row r="164" spans="1:13" s="285" customFormat="1" ht="9" customHeight="1">
      <c r="A164" s="291" t="s">
        <v>52</v>
      </c>
      <c r="B164" s="296">
        <f t="shared" si="13"/>
        <v>4800</v>
      </c>
      <c r="C164" s="313">
        <v>3087</v>
      </c>
      <c r="D164" s="309"/>
      <c r="E164" s="296">
        <f t="shared" si="14"/>
        <v>313</v>
      </c>
      <c r="F164" s="309">
        <v>103</v>
      </c>
      <c r="G164" s="309">
        <v>147</v>
      </c>
      <c r="H164" s="309">
        <v>28</v>
      </c>
      <c r="I164" s="309">
        <v>35</v>
      </c>
      <c r="J164" s="309">
        <v>546</v>
      </c>
      <c r="K164" s="309">
        <v>11</v>
      </c>
      <c r="L164" s="309">
        <v>726</v>
      </c>
      <c r="M164" s="309">
        <v>117</v>
      </c>
    </row>
    <row r="165" spans="1:13" s="285" customFormat="1" ht="9" customHeight="1">
      <c r="A165" s="286" t="s">
        <v>53</v>
      </c>
      <c r="B165" s="295">
        <f t="shared" si="13"/>
        <v>12022</v>
      </c>
      <c r="C165" s="314">
        <v>6702</v>
      </c>
      <c r="E165" s="295">
        <f t="shared" si="14"/>
        <v>3791</v>
      </c>
      <c r="F165" s="314">
        <v>1275</v>
      </c>
      <c r="G165" s="285">
        <v>459</v>
      </c>
      <c r="H165" s="314">
        <v>2010</v>
      </c>
      <c r="I165" s="285">
        <v>47</v>
      </c>
      <c r="J165" s="314">
        <v>1415</v>
      </c>
      <c r="K165" s="285">
        <v>83</v>
      </c>
      <c r="L165" s="285">
        <v>7</v>
      </c>
      <c r="M165" s="285">
        <v>24</v>
      </c>
    </row>
    <row r="166" spans="1:13" s="285" customFormat="1" ht="9" customHeight="1">
      <c r="A166" s="286" t="s">
        <v>54</v>
      </c>
      <c r="B166" s="295">
        <f t="shared" si="13"/>
        <v>528</v>
      </c>
      <c r="C166" s="285">
        <v>367</v>
      </c>
      <c r="E166" s="295">
        <f t="shared" si="14"/>
        <v>65</v>
      </c>
      <c r="F166" s="285">
        <v>6</v>
      </c>
      <c r="G166" s="285">
        <v>24</v>
      </c>
      <c r="H166" s="285">
        <v>35</v>
      </c>
      <c r="I166" s="285">
        <v>0</v>
      </c>
      <c r="J166" s="285">
        <v>52</v>
      </c>
      <c r="K166" s="285">
        <v>40</v>
      </c>
      <c r="L166" s="285">
        <v>4</v>
      </c>
      <c r="M166" s="285">
        <v>0</v>
      </c>
    </row>
    <row r="167" spans="1:13" s="285" customFormat="1" ht="9" customHeight="1">
      <c r="A167" s="286" t="s">
        <v>55</v>
      </c>
      <c r="B167" s="295">
        <f t="shared" si="13"/>
        <v>5106</v>
      </c>
      <c r="C167" s="314">
        <v>2606</v>
      </c>
      <c r="E167" s="295">
        <f t="shared" si="14"/>
        <v>799</v>
      </c>
      <c r="F167" s="285">
        <v>233</v>
      </c>
      <c r="G167" s="285">
        <v>100</v>
      </c>
      <c r="H167" s="285">
        <v>458</v>
      </c>
      <c r="I167" s="285">
        <v>8</v>
      </c>
      <c r="J167" s="314">
        <v>1159</v>
      </c>
      <c r="K167" s="285">
        <v>338</v>
      </c>
      <c r="L167" s="285">
        <v>203</v>
      </c>
      <c r="M167" s="285">
        <v>1</v>
      </c>
    </row>
    <row r="168" spans="1:13" s="285" customFormat="1" ht="9" customHeight="1">
      <c r="A168" s="291" t="s">
        <v>56</v>
      </c>
      <c r="B168" s="296">
        <f t="shared" si="13"/>
        <v>992</v>
      </c>
      <c r="C168" s="309">
        <v>577</v>
      </c>
      <c r="D168" s="309"/>
      <c r="E168" s="296">
        <f t="shared" si="14"/>
        <v>76</v>
      </c>
      <c r="F168" s="309">
        <v>17</v>
      </c>
      <c r="G168" s="309">
        <v>26</v>
      </c>
      <c r="H168" s="309">
        <v>31</v>
      </c>
      <c r="I168" s="309">
        <v>2</v>
      </c>
      <c r="J168" s="309">
        <v>298</v>
      </c>
      <c r="K168" s="309">
        <v>27</v>
      </c>
      <c r="L168" s="309">
        <v>13</v>
      </c>
      <c r="M168" s="309">
        <v>1</v>
      </c>
    </row>
    <row r="169" spans="1:13" s="285" customFormat="1" ht="9" customHeight="1">
      <c r="A169" s="286" t="s">
        <v>57</v>
      </c>
      <c r="B169" s="295">
        <f t="shared" si="13"/>
        <v>393</v>
      </c>
      <c r="C169" s="285">
        <v>222</v>
      </c>
      <c r="E169" s="295">
        <f t="shared" si="14"/>
        <v>124</v>
      </c>
      <c r="F169" s="285">
        <v>65</v>
      </c>
      <c r="G169" s="285">
        <v>58</v>
      </c>
      <c r="H169" s="285">
        <v>1</v>
      </c>
      <c r="I169" s="285">
        <v>0</v>
      </c>
      <c r="J169" s="285">
        <v>33</v>
      </c>
      <c r="K169" s="285">
        <v>0</v>
      </c>
      <c r="L169" s="285">
        <v>14</v>
      </c>
      <c r="M169" s="285">
        <v>0</v>
      </c>
    </row>
    <row r="170" spans="1:13" s="285" customFormat="1" ht="9" customHeight="1">
      <c r="A170" s="286" t="s">
        <v>58</v>
      </c>
      <c r="B170" s="295">
        <f t="shared" si="13"/>
        <v>2677</v>
      </c>
      <c r="C170" s="314">
        <v>1157</v>
      </c>
      <c r="E170" s="295">
        <f t="shared" si="14"/>
        <v>719</v>
      </c>
      <c r="F170" s="285">
        <v>203</v>
      </c>
      <c r="G170" s="285">
        <v>214</v>
      </c>
      <c r="H170" s="285">
        <v>301</v>
      </c>
      <c r="I170" s="285">
        <v>1</v>
      </c>
      <c r="J170" s="285">
        <v>741</v>
      </c>
      <c r="K170" s="285">
        <v>9</v>
      </c>
      <c r="L170" s="285">
        <v>50</v>
      </c>
      <c r="M170" s="285">
        <v>1</v>
      </c>
    </row>
    <row r="171" spans="1:13" s="285" customFormat="1" ht="9" customHeight="1">
      <c r="A171" s="286" t="s">
        <v>59</v>
      </c>
      <c r="B171" s="295">
        <f t="shared" si="13"/>
        <v>6817</v>
      </c>
      <c r="C171" s="314">
        <v>3554</v>
      </c>
      <c r="E171" s="295">
        <f t="shared" si="14"/>
        <v>592</v>
      </c>
      <c r="F171" s="285">
        <v>0</v>
      </c>
      <c r="G171" s="285">
        <v>0</v>
      </c>
      <c r="H171" s="285">
        <v>0</v>
      </c>
      <c r="I171" s="285">
        <v>592</v>
      </c>
      <c r="J171" s="285">
        <v>897</v>
      </c>
      <c r="K171" s="314">
        <v>1770</v>
      </c>
      <c r="L171" s="285">
        <v>2</v>
      </c>
      <c r="M171" s="285">
        <v>2</v>
      </c>
    </row>
    <row r="172" spans="1:13" s="285" customFormat="1" ht="9" customHeight="1">
      <c r="A172" s="291" t="s">
        <v>60</v>
      </c>
      <c r="B172" s="296">
        <f t="shared" si="13"/>
        <v>1555</v>
      </c>
      <c r="C172" s="309">
        <v>745</v>
      </c>
      <c r="D172" s="309"/>
      <c r="E172" s="296">
        <f t="shared" si="14"/>
        <v>495</v>
      </c>
      <c r="F172" s="309">
        <v>139</v>
      </c>
      <c r="G172" s="309">
        <v>175</v>
      </c>
      <c r="H172" s="309">
        <v>181</v>
      </c>
      <c r="I172" s="309">
        <v>0</v>
      </c>
      <c r="J172" s="309">
        <v>288</v>
      </c>
      <c r="K172" s="309">
        <v>7</v>
      </c>
      <c r="L172" s="309">
        <v>20</v>
      </c>
      <c r="M172" s="309">
        <v>0</v>
      </c>
    </row>
    <row r="173" spans="1:13" s="285" customFormat="1" ht="9" customHeight="1">
      <c r="A173" s="286" t="s">
        <v>61</v>
      </c>
      <c r="B173" s="295">
        <f t="shared" si="13"/>
        <v>798</v>
      </c>
      <c r="C173" s="285">
        <v>580</v>
      </c>
      <c r="E173" s="295">
        <f t="shared" si="14"/>
        <v>112</v>
      </c>
      <c r="F173" s="285">
        <v>18</v>
      </c>
      <c r="G173" s="285">
        <v>51</v>
      </c>
      <c r="H173" s="285">
        <v>43</v>
      </c>
      <c r="I173" s="285">
        <v>0</v>
      </c>
      <c r="J173" s="285">
        <v>99</v>
      </c>
      <c r="K173" s="285">
        <v>0</v>
      </c>
      <c r="L173" s="285">
        <v>7</v>
      </c>
      <c r="M173" s="285">
        <v>0</v>
      </c>
    </row>
    <row r="174" spans="1:13" s="285" customFormat="1" ht="9" customHeight="1">
      <c r="A174" s="286" t="s">
        <v>62</v>
      </c>
      <c r="B174" s="295">
        <f t="shared" si="13"/>
        <v>134</v>
      </c>
      <c r="C174" s="285">
        <v>26</v>
      </c>
      <c r="E174" s="295">
        <f t="shared" si="14"/>
        <v>23</v>
      </c>
      <c r="F174" s="285">
        <v>4</v>
      </c>
      <c r="G174" s="285">
        <v>11</v>
      </c>
      <c r="H174" s="285">
        <v>8</v>
      </c>
      <c r="I174" s="285">
        <v>0</v>
      </c>
      <c r="J174" s="285">
        <v>83</v>
      </c>
      <c r="K174" s="285">
        <v>0</v>
      </c>
      <c r="L174" s="285">
        <v>2</v>
      </c>
      <c r="M174" s="285">
        <v>0</v>
      </c>
    </row>
    <row r="175" spans="1:13" s="285" customFormat="1" ht="9" customHeight="1">
      <c r="A175" s="286" t="s">
        <v>63</v>
      </c>
      <c r="B175" s="295">
        <f t="shared" si="13"/>
        <v>10653</v>
      </c>
      <c r="C175" s="314">
        <v>4295</v>
      </c>
      <c r="E175" s="295">
        <f t="shared" si="14"/>
        <v>3013</v>
      </c>
      <c r="F175" s="285">
        <v>960</v>
      </c>
      <c r="G175" s="285">
        <v>273</v>
      </c>
      <c r="H175" s="314">
        <v>1094</v>
      </c>
      <c r="I175" s="285">
        <v>686</v>
      </c>
      <c r="J175" s="314">
        <v>2238</v>
      </c>
      <c r="K175" s="285">
        <v>838</v>
      </c>
      <c r="L175" s="285">
        <v>269</v>
      </c>
      <c r="M175" s="285">
        <v>0</v>
      </c>
    </row>
    <row r="176" spans="1:13" s="285" customFormat="1" ht="9" customHeight="1">
      <c r="A176" s="291" t="s">
        <v>64</v>
      </c>
      <c r="B176" s="296">
        <f t="shared" si="13"/>
        <v>953</v>
      </c>
      <c r="C176" s="309">
        <v>247</v>
      </c>
      <c r="D176" s="309"/>
      <c r="E176" s="296">
        <f t="shared" si="14"/>
        <v>71</v>
      </c>
      <c r="F176" s="309">
        <v>47</v>
      </c>
      <c r="G176" s="309">
        <v>6</v>
      </c>
      <c r="H176" s="309">
        <v>15</v>
      </c>
      <c r="I176" s="309">
        <v>3</v>
      </c>
      <c r="J176" s="309">
        <v>316</v>
      </c>
      <c r="K176" s="309">
        <v>290</v>
      </c>
      <c r="L176" s="309">
        <v>27</v>
      </c>
      <c r="M176" s="309">
        <v>2</v>
      </c>
    </row>
    <row r="177" spans="1:13" s="285" customFormat="1" ht="9" customHeight="1">
      <c r="A177" s="286" t="s">
        <v>65</v>
      </c>
      <c r="B177" s="295">
        <f t="shared" si="13"/>
        <v>1009</v>
      </c>
      <c r="C177" s="285">
        <v>632</v>
      </c>
      <c r="E177" s="295">
        <f t="shared" si="14"/>
        <v>91</v>
      </c>
      <c r="F177" s="285">
        <v>25</v>
      </c>
      <c r="G177" s="285">
        <v>65</v>
      </c>
      <c r="H177" s="285">
        <v>1</v>
      </c>
      <c r="I177" s="285">
        <v>0</v>
      </c>
      <c r="J177" s="285">
        <v>238</v>
      </c>
      <c r="K177" s="285">
        <v>23</v>
      </c>
      <c r="L177" s="285">
        <v>25</v>
      </c>
      <c r="M177" s="285">
        <v>0</v>
      </c>
    </row>
    <row r="178" spans="1:13" s="285" customFormat="1" ht="9" customHeight="1">
      <c r="A178" s="286" t="s">
        <v>66</v>
      </c>
      <c r="B178" s="295">
        <f t="shared" si="13"/>
        <v>1919</v>
      </c>
      <c r="C178" s="314">
        <v>1127</v>
      </c>
      <c r="E178" s="295">
        <f t="shared" si="14"/>
        <v>267</v>
      </c>
      <c r="F178" s="285">
        <v>51</v>
      </c>
      <c r="G178" s="285">
        <v>81</v>
      </c>
      <c r="H178" s="285">
        <v>0</v>
      </c>
      <c r="I178" s="285">
        <v>135</v>
      </c>
      <c r="J178" s="285">
        <v>287</v>
      </c>
      <c r="K178" s="285">
        <v>172</v>
      </c>
      <c r="L178" s="285">
        <v>66</v>
      </c>
      <c r="M178" s="285">
        <v>0</v>
      </c>
    </row>
    <row r="179" spans="1:13" s="285" customFormat="1" ht="9" customHeight="1">
      <c r="A179" s="286" t="s">
        <v>67</v>
      </c>
      <c r="B179" s="295">
        <f t="shared" si="13"/>
        <v>785</v>
      </c>
      <c r="C179" s="285">
        <v>456</v>
      </c>
      <c r="E179" s="295">
        <f t="shared" si="14"/>
        <v>95</v>
      </c>
      <c r="F179" s="285">
        <v>5</v>
      </c>
      <c r="G179" s="285">
        <v>87</v>
      </c>
      <c r="H179" s="285">
        <v>3</v>
      </c>
      <c r="I179" s="285">
        <v>0</v>
      </c>
      <c r="J179" s="285">
        <v>189</v>
      </c>
      <c r="K179" s="285">
        <v>31</v>
      </c>
      <c r="L179" s="285">
        <v>13</v>
      </c>
      <c r="M179" s="285">
        <v>1</v>
      </c>
    </row>
    <row r="180" spans="1:13" s="285" customFormat="1" ht="9" customHeight="1">
      <c r="A180" s="291" t="s">
        <v>68</v>
      </c>
      <c r="B180" s="296">
        <f t="shared" si="13"/>
        <v>1266</v>
      </c>
      <c r="C180" s="309">
        <v>985</v>
      </c>
      <c r="D180" s="309"/>
      <c r="E180" s="296">
        <f t="shared" si="14"/>
        <v>51</v>
      </c>
      <c r="F180" s="309">
        <v>7</v>
      </c>
      <c r="G180" s="309">
        <v>35</v>
      </c>
      <c r="H180" s="309">
        <v>9</v>
      </c>
      <c r="I180" s="309">
        <v>0</v>
      </c>
      <c r="J180" s="309">
        <v>197</v>
      </c>
      <c r="K180" s="309">
        <v>6</v>
      </c>
      <c r="L180" s="309">
        <v>27</v>
      </c>
      <c r="M180" s="309">
        <v>0</v>
      </c>
    </row>
    <row r="181" spans="1:13" s="285" customFormat="1" ht="9" customHeight="1">
      <c r="A181" s="286" t="s">
        <v>69</v>
      </c>
      <c r="B181" s="295">
        <f t="shared" si="13"/>
        <v>1122</v>
      </c>
      <c r="C181" s="285">
        <v>305</v>
      </c>
      <c r="E181" s="295">
        <f t="shared" si="14"/>
        <v>123</v>
      </c>
      <c r="F181" s="285">
        <v>47</v>
      </c>
      <c r="G181" s="285">
        <v>49</v>
      </c>
      <c r="H181" s="285">
        <v>23</v>
      </c>
      <c r="I181" s="285">
        <v>4</v>
      </c>
      <c r="J181" s="285">
        <v>672</v>
      </c>
      <c r="K181" s="285">
        <v>2</v>
      </c>
      <c r="L181" s="285">
        <v>20</v>
      </c>
      <c r="M181" s="285">
        <v>0</v>
      </c>
    </row>
    <row r="182" spans="1:13" s="285" customFormat="1" ht="9" customHeight="1">
      <c r="A182" s="286" t="s">
        <v>70</v>
      </c>
      <c r="B182" s="295">
        <f t="shared" si="13"/>
        <v>1779</v>
      </c>
      <c r="C182" s="285">
        <v>157</v>
      </c>
      <c r="E182" s="295">
        <f t="shared" si="14"/>
        <v>322</v>
      </c>
      <c r="F182" s="285">
        <v>46</v>
      </c>
      <c r="G182" s="285">
        <v>178</v>
      </c>
      <c r="H182" s="285">
        <v>24</v>
      </c>
      <c r="I182" s="285">
        <v>74</v>
      </c>
      <c r="J182" s="314">
        <v>1157</v>
      </c>
      <c r="K182" s="285">
        <v>14</v>
      </c>
      <c r="L182" s="285">
        <v>90</v>
      </c>
      <c r="M182" s="285">
        <v>39</v>
      </c>
    </row>
    <row r="183" spans="1:13" s="285" customFormat="1" ht="9" customHeight="1">
      <c r="A183" s="286" t="s">
        <v>71</v>
      </c>
      <c r="B183" s="295">
        <f t="shared" si="13"/>
        <v>1266</v>
      </c>
      <c r="C183" s="285">
        <v>349</v>
      </c>
      <c r="E183" s="295">
        <f t="shared" si="14"/>
        <v>610</v>
      </c>
      <c r="F183" s="285">
        <v>209</v>
      </c>
      <c r="G183" s="285">
        <v>309</v>
      </c>
      <c r="H183" s="285">
        <v>92</v>
      </c>
      <c r="I183" s="285">
        <v>0</v>
      </c>
      <c r="J183" s="285">
        <v>305</v>
      </c>
      <c r="K183" s="285">
        <v>1</v>
      </c>
      <c r="L183" s="285">
        <v>0</v>
      </c>
      <c r="M183" s="285">
        <v>1</v>
      </c>
    </row>
    <row r="184" spans="1:13" s="285" customFormat="1" ht="9" customHeight="1">
      <c r="A184" s="291" t="s">
        <v>72</v>
      </c>
      <c r="B184" s="296">
        <f t="shared" si="13"/>
        <v>2395</v>
      </c>
      <c r="C184" s="309">
        <v>501</v>
      </c>
      <c r="D184" s="309"/>
      <c r="E184" s="296">
        <f t="shared" si="14"/>
        <v>832</v>
      </c>
      <c r="F184" s="309">
        <v>432</v>
      </c>
      <c r="G184" s="309">
        <v>289</v>
      </c>
      <c r="H184" s="309">
        <v>111</v>
      </c>
      <c r="I184" s="309">
        <v>0</v>
      </c>
      <c r="J184" s="309">
        <v>739</v>
      </c>
      <c r="K184" s="309">
        <v>319</v>
      </c>
      <c r="L184" s="309">
        <v>4</v>
      </c>
      <c r="M184" s="309">
        <v>0</v>
      </c>
    </row>
    <row r="185" spans="1:13" s="285" customFormat="1" ht="9" customHeight="1">
      <c r="A185" s="286" t="s">
        <v>73</v>
      </c>
      <c r="B185" s="295">
        <f t="shared" si="13"/>
        <v>163</v>
      </c>
      <c r="C185" s="285">
        <v>70</v>
      </c>
      <c r="E185" s="295">
        <f t="shared" si="14"/>
        <v>69</v>
      </c>
      <c r="F185" s="285">
        <v>22</v>
      </c>
      <c r="G185" s="285">
        <v>37</v>
      </c>
      <c r="H185" s="285">
        <v>10</v>
      </c>
      <c r="I185" s="285">
        <v>0</v>
      </c>
      <c r="J185" s="285">
        <v>24</v>
      </c>
      <c r="K185" s="285">
        <v>0</v>
      </c>
      <c r="L185" s="285">
        <v>0</v>
      </c>
      <c r="M185" s="285">
        <v>0</v>
      </c>
    </row>
    <row r="186" spans="1:13" s="285" customFormat="1" ht="9" customHeight="1">
      <c r="A186" s="286" t="s">
        <v>74</v>
      </c>
      <c r="B186" s="295">
        <f t="shared" si="13"/>
        <v>2781</v>
      </c>
      <c r="C186" s="314">
        <v>1495</v>
      </c>
      <c r="E186" s="295">
        <f t="shared" si="14"/>
        <v>752</v>
      </c>
      <c r="F186" s="285">
        <v>224</v>
      </c>
      <c r="G186" s="285">
        <v>388</v>
      </c>
      <c r="H186" s="285">
        <v>140</v>
      </c>
      <c r="I186" s="285">
        <v>0</v>
      </c>
      <c r="J186" s="285">
        <v>421</v>
      </c>
      <c r="K186" s="285">
        <v>39</v>
      </c>
      <c r="L186" s="285">
        <v>74</v>
      </c>
      <c r="M186" s="285">
        <v>0</v>
      </c>
    </row>
    <row r="187" spans="1:13" s="285" customFormat="1" ht="9" customHeight="1">
      <c r="A187" s="286" t="s">
        <v>75</v>
      </c>
      <c r="B187" s="295">
        <f t="shared" si="13"/>
        <v>847</v>
      </c>
      <c r="C187" s="285">
        <v>589</v>
      </c>
      <c r="E187" s="295">
        <f t="shared" si="14"/>
        <v>145</v>
      </c>
      <c r="F187" s="285">
        <v>21</v>
      </c>
      <c r="G187" s="285">
        <v>114</v>
      </c>
      <c r="H187" s="285">
        <v>10</v>
      </c>
      <c r="I187" s="285">
        <v>0</v>
      </c>
      <c r="J187" s="285">
        <v>111</v>
      </c>
      <c r="K187" s="285">
        <v>0</v>
      </c>
      <c r="L187" s="285">
        <v>2</v>
      </c>
      <c r="M187" s="285">
        <v>0</v>
      </c>
    </row>
    <row r="188" spans="1:13" s="285" customFormat="1" ht="9" customHeight="1">
      <c r="A188" s="291" t="s">
        <v>76</v>
      </c>
      <c r="B188" s="296">
        <f t="shared" si="13"/>
        <v>215</v>
      </c>
      <c r="C188" s="291">
        <v>143</v>
      </c>
      <c r="D188" s="309"/>
      <c r="E188" s="296">
        <f t="shared" si="14"/>
        <v>14</v>
      </c>
      <c r="F188" s="291">
        <v>1</v>
      </c>
      <c r="G188" s="291">
        <v>5</v>
      </c>
      <c r="H188" s="291">
        <v>8</v>
      </c>
      <c r="I188" s="291">
        <v>0</v>
      </c>
      <c r="J188" s="291">
        <v>38</v>
      </c>
      <c r="K188" s="291">
        <v>0</v>
      </c>
      <c r="L188" s="291">
        <v>20</v>
      </c>
      <c r="M188" s="291">
        <v>0</v>
      </c>
    </row>
    <row r="189" spans="1:13" s="285" customFormat="1" ht="9" customHeight="1"/>
    <row r="190" spans="1:13" s="285" customFormat="1" ht="9" customHeight="1">
      <c r="A190" s="284">
        <v>2000</v>
      </c>
    </row>
    <row r="191" spans="1:13" s="285" customFormat="1" ht="9" customHeight="1">
      <c r="A191" s="288" t="s">
        <v>44</v>
      </c>
      <c r="B191" s="308">
        <f>SUM(B193:B224)</f>
        <v>70210</v>
      </c>
      <c r="C191" s="308">
        <f>SUM(C193:C224)</f>
        <v>33501</v>
      </c>
      <c r="D191" s="308"/>
      <c r="E191" s="308">
        <f t="shared" ref="E191:M191" si="15">SUM(E193:E224)</f>
        <v>13120</v>
      </c>
      <c r="F191" s="308">
        <f t="shared" si="15"/>
        <v>4192</v>
      </c>
      <c r="G191" s="308">
        <f t="shared" si="15"/>
        <v>3437</v>
      </c>
      <c r="H191" s="308">
        <f t="shared" si="15"/>
        <v>4796</v>
      </c>
      <c r="I191" s="308">
        <f t="shared" si="15"/>
        <v>695</v>
      </c>
      <c r="J191" s="308">
        <f t="shared" si="15"/>
        <v>16607</v>
      </c>
      <c r="K191" s="308">
        <f t="shared" si="15"/>
        <v>4508</v>
      </c>
      <c r="L191" s="308">
        <f t="shared" si="15"/>
        <v>1562</v>
      </c>
      <c r="M191" s="308">
        <f t="shared" si="15"/>
        <v>912</v>
      </c>
    </row>
    <row r="192" spans="1:13" s="285" customFormat="1" ht="3.95" customHeight="1">
      <c r="A192" s="288"/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</row>
    <row r="193" spans="1:13" s="285" customFormat="1" ht="9" customHeight="1">
      <c r="A193" s="286" t="s">
        <v>45</v>
      </c>
      <c r="B193" s="295">
        <f t="shared" ref="B193:B224" si="16">SUM(C193:E193,J193:M193)</f>
        <v>800</v>
      </c>
      <c r="C193" s="314">
        <v>434</v>
      </c>
      <c r="D193" s="314"/>
      <c r="E193" s="295">
        <f t="shared" ref="E193:E224" si="17">SUM(F193:I193)</f>
        <v>125</v>
      </c>
      <c r="F193" s="314">
        <v>14</v>
      </c>
      <c r="G193" s="314">
        <v>38</v>
      </c>
      <c r="H193" s="314">
        <v>73</v>
      </c>
      <c r="I193" s="314">
        <v>0</v>
      </c>
      <c r="J193" s="314">
        <v>188</v>
      </c>
      <c r="K193" s="314">
        <v>53</v>
      </c>
      <c r="L193" s="314">
        <v>0</v>
      </c>
      <c r="M193" s="314">
        <v>0</v>
      </c>
    </row>
    <row r="194" spans="1:13" s="285" customFormat="1" ht="9" customHeight="1">
      <c r="A194" s="286" t="s">
        <v>46</v>
      </c>
      <c r="B194" s="295">
        <f t="shared" si="16"/>
        <v>3479</v>
      </c>
      <c r="C194" s="314">
        <v>1147</v>
      </c>
      <c r="D194" s="314"/>
      <c r="E194" s="295">
        <f t="shared" si="17"/>
        <v>435</v>
      </c>
      <c r="F194" s="314">
        <v>78</v>
      </c>
      <c r="G194" s="314">
        <v>202</v>
      </c>
      <c r="H194" s="314">
        <v>87</v>
      </c>
      <c r="I194" s="314">
        <v>68</v>
      </c>
      <c r="J194" s="314">
        <v>1535</v>
      </c>
      <c r="K194" s="314">
        <v>242</v>
      </c>
      <c r="L194" s="314">
        <v>78</v>
      </c>
      <c r="M194" s="314">
        <v>42</v>
      </c>
    </row>
    <row r="195" spans="1:13" s="285" customFormat="1" ht="9" customHeight="1">
      <c r="A195" s="286" t="s">
        <v>47</v>
      </c>
      <c r="B195" s="295">
        <f t="shared" si="16"/>
        <v>212</v>
      </c>
      <c r="C195" s="314">
        <v>50</v>
      </c>
      <c r="D195" s="314"/>
      <c r="E195" s="295">
        <f t="shared" si="17"/>
        <v>9</v>
      </c>
      <c r="F195" s="314">
        <v>4</v>
      </c>
      <c r="G195" s="314">
        <v>5</v>
      </c>
      <c r="H195" s="314">
        <v>0</v>
      </c>
      <c r="I195" s="314">
        <v>0</v>
      </c>
      <c r="J195" s="314">
        <v>132</v>
      </c>
      <c r="K195" s="314">
        <v>4</v>
      </c>
      <c r="L195" s="314">
        <v>15</v>
      </c>
      <c r="M195" s="314">
        <v>2</v>
      </c>
    </row>
    <row r="196" spans="1:13" s="285" customFormat="1" ht="9" customHeight="1">
      <c r="A196" s="291" t="s">
        <v>48</v>
      </c>
      <c r="B196" s="296">
        <f t="shared" si="16"/>
        <v>268</v>
      </c>
      <c r="C196" s="313">
        <v>25</v>
      </c>
      <c r="D196" s="313"/>
      <c r="E196" s="296">
        <f t="shared" si="17"/>
        <v>6</v>
      </c>
      <c r="F196" s="313">
        <v>0</v>
      </c>
      <c r="G196" s="313">
        <v>6</v>
      </c>
      <c r="H196" s="313">
        <v>0</v>
      </c>
      <c r="I196" s="313">
        <v>0</v>
      </c>
      <c r="J196" s="313">
        <v>230</v>
      </c>
      <c r="K196" s="313">
        <v>0</v>
      </c>
      <c r="L196" s="313">
        <v>7</v>
      </c>
      <c r="M196" s="313">
        <v>0</v>
      </c>
    </row>
    <row r="197" spans="1:13" s="285" customFormat="1" ht="9" customHeight="1">
      <c r="A197" s="286" t="s">
        <v>49</v>
      </c>
      <c r="B197" s="295">
        <f t="shared" si="16"/>
        <v>2077</v>
      </c>
      <c r="C197" s="314">
        <v>809</v>
      </c>
      <c r="D197" s="314"/>
      <c r="E197" s="295">
        <f t="shared" si="17"/>
        <v>352</v>
      </c>
      <c r="F197" s="314">
        <v>60</v>
      </c>
      <c r="G197" s="314">
        <v>250</v>
      </c>
      <c r="H197" s="314">
        <v>42</v>
      </c>
      <c r="I197" s="314">
        <v>0</v>
      </c>
      <c r="J197" s="314">
        <v>843</v>
      </c>
      <c r="K197" s="314">
        <v>55</v>
      </c>
      <c r="L197" s="314">
        <v>15</v>
      </c>
      <c r="M197" s="314">
        <v>3</v>
      </c>
    </row>
    <row r="198" spans="1:13" s="285" customFormat="1" ht="9" customHeight="1">
      <c r="A198" s="286" t="s">
        <v>50</v>
      </c>
      <c r="B198" s="295">
        <f t="shared" si="16"/>
        <v>210</v>
      </c>
      <c r="C198" s="314">
        <v>151</v>
      </c>
      <c r="D198" s="314"/>
      <c r="E198" s="295">
        <f t="shared" si="17"/>
        <v>16</v>
      </c>
      <c r="F198" s="314">
        <v>0</v>
      </c>
      <c r="G198" s="314">
        <v>7</v>
      </c>
      <c r="H198" s="314">
        <v>9</v>
      </c>
      <c r="I198" s="314">
        <v>0</v>
      </c>
      <c r="J198" s="314">
        <v>40</v>
      </c>
      <c r="K198" s="314">
        <v>3</v>
      </c>
      <c r="L198" s="314">
        <v>0</v>
      </c>
      <c r="M198" s="314">
        <v>0</v>
      </c>
    </row>
    <row r="199" spans="1:13" s="285" customFormat="1" ht="9" customHeight="1">
      <c r="A199" s="286" t="s">
        <v>51</v>
      </c>
      <c r="B199" s="295">
        <f t="shared" si="16"/>
        <v>639</v>
      </c>
      <c r="C199" s="314">
        <v>1</v>
      </c>
      <c r="D199" s="314"/>
      <c r="E199" s="295">
        <f t="shared" si="17"/>
        <v>269</v>
      </c>
      <c r="F199" s="314">
        <v>63</v>
      </c>
      <c r="G199" s="314">
        <v>68</v>
      </c>
      <c r="H199" s="314">
        <v>138</v>
      </c>
      <c r="I199" s="314">
        <v>0</v>
      </c>
      <c r="J199" s="314">
        <v>366</v>
      </c>
      <c r="K199" s="314">
        <v>0</v>
      </c>
      <c r="L199" s="314">
        <v>3</v>
      </c>
      <c r="M199" s="314">
        <v>0</v>
      </c>
    </row>
    <row r="200" spans="1:13" s="285" customFormat="1" ht="9" customHeight="1">
      <c r="A200" s="291" t="s">
        <v>52</v>
      </c>
      <c r="B200" s="296">
        <f t="shared" si="16"/>
        <v>5578</v>
      </c>
      <c r="C200" s="313">
        <v>3336</v>
      </c>
      <c r="D200" s="313"/>
      <c r="E200" s="296">
        <f t="shared" si="17"/>
        <v>240</v>
      </c>
      <c r="F200" s="313">
        <v>30</v>
      </c>
      <c r="G200" s="313">
        <v>39</v>
      </c>
      <c r="H200" s="313">
        <v>17</v>
      </c>
      <c r="I200" s="313">
        <v>154</v>
      </c>
      <c r="J200" s="313">
        <v>662</v>
      </c>
      <c r="K200" s="313">
        <v>37</v>
      </c>
      <c r="L200" s="313">
        <v>561</v>
      </c>
      <c r="M200" s="313">
        <v>742</v>
      </c>
    </row>
    <row r="201" spans="1:13" s="285" customFormat="1" ht="9" customHeight="1">
      <c r="A201" s="286" t="s">
        <v>53</v>
      </c>
      <c r="B201" s="295">
        <f t="shared" si="16"/>
        <v>10575</v>
      </c>
      <c r="C201" s="314">
        <v>5924</v>
      </c>
      <c r="D201" s="314"/>
      <c r="E201" s="295">
        <f t="shared" si="17"/>
        <v>3283</v>
      </c>
      <c r="F201" s="314">
        <v>1098</v>
      </c>
      <c r="G201" s="314">
        <v>356</v>
      </c>
      <c r="H201" s="314">
        <v>1808</v>
      </c>
      <c r="I201" s="314">
        <v>21</v>
      </c>
      <c r="J201" s="314">
        <v>1323</v>
      </c>
      <c r="K201" s="314">
        <v>26</v>
      </c>
      <c r="L201" s="314">
        <v>5</v>
      </c>
      <c r="M201" s="314">
        <v>14</v>
      </c>
    </row>
    <row r="202" spans="1:13" s="285" customFormat="1" ht="9" customHeight="1">
      <c r="A202" s="286" t="s">
        <v>54</v>
      </c>
      <c r="B202" s="295">
        <f t="shared" si="16"/>
        <v>536</v>
      </c>
      <c r="C202" s="314">
        <v>420</v>
      </c>
      <c r="D202" s="314"/>
      <c r="E202" s="295">
        <f t="shared" si="17"/>
        <v>58</v>
      </c>
      <c r="F202" s="314">
        <v>7</v>
      </c>
      <c r="G202" s="314">
        <v>11</v>
      </c>
      <c r="H202" s="314">
        <v>40</v>
      </c>
      <c r="I202" s="314">
        <v>0</v>
      </c>
      <c r="J202" s="314">
        <v>52</v>
      </c>
      <c r="K202" s="314">
        <v>0</v>
      </c>
      <c r="L202" s="314">
        <v>1</v>
      </c>
      <c r="M202" s="314">
        <v>5</v>
      </c>
    </row>
    <row r="203" spans="1:13" s="285" customFormat="1" ht="9" customHeight="1">
      <c r="A203" s="286" t="s">
        <v>55</v>
      </c>
      <c r="B203" s="295">
        <f t="shared" si="16"/>
        <v>4926</v>
      </c>
      <c r="C203" s="314">
        <v>2549</v>
      </c>
      <c r="D203" s="314"/>
      <c r="E203" s="295">
        <f t="shared" si="17"/>
        <v>732</v>
      </c>
      <c r="F203" s="314">
        <v>178</v>
      </c>
      <c r="G203" s="314">
        <v>99</v>
      </c>
      <c r="H203" s="314">
        <v>453</v>
      </c>
      <c r="I203" s="314">
        <v>2</v>
      </c>
      <c r="J203" s="314">
        <v>1102</v>
      </c>
      <c r="K203" s="314">
        <v>394</v>
      </c>
      <c r="L203" s="314">
        <v>145</v>
      </c>
      <c r="M203" s="314">
        <v>4</v>
      </c>
    </row>
    <row r="204" spans="1:13" s="285" customFormat="1" ht="9" customHeight="1">
      <c r="A204" s="291" t="s">
        <v>56</v>
      </c>
      <c r="B204" s="296">
        <f t="shared" si="16"/>
        <v>1359</v>
      </c>
      <c r="C204" s="313">
        <v>442</v>
      </c>
      <c r="D204" s="313"/>
      <c r="E204" s="296">
        <f t="shared" si="17"/>
        <v>54</v>
      </c>
      <c r="F204" s="313">
        <v>2</v>
      </c>
      <c r="G204" s="313">
        <v>32</v>
      </c>
      <c r="H204" s="313">
        <v>18</v>
      </c>
      <c r="I204" s="313">
        <v>2</v>
      </c>
      <c r="J204" s="313">
        <v>525</v>
      </c>
      <c r="K204" s="313">
        <v>310</v>
      </c>
      <c r="L204" s="313">
        <v>14</v>
      </c>
      <c r="M204" s="313">
        <v>14</v>
      </c>
    </row>
    <row r="205" spans="1:13" s="285" customFormat="1" ht="9" customHeight="1">
      <c r="A205" s="286" t="s">
        <v>57</v>
      </c>
      <c r="B205" s="295">
        <f t="shared" si="16"/>
        <v>456</v>
      </c>
      <c r="C205" s="314">
        <v>273</v>
      </c>
      <c r="D205" s="314"/>
      <c r="E205" s="295">
        <f t="shared" si="17"/>
        <v>126</v>
      </c>
      <c r="F205" s="314">
        <v>68</v>
      </c>
      <c r="G205" s="314">
        <v>57</v>
      </c>
      <c r="H205" s="314">
        <v>0</v>
      </c>
      <c r="I205" s="314">
        <v>1</v>
      </c>
      <c r="J205" s="314">
        <v>34</v>
      </c>
      <c r="K205" s="314">
        <v>0</v>
      </c>
      <c r="L205" s="314">
        <v>23</v>
      </c>
      <c r="M205" s="314">
        <v>0</v>
      </c>
    </row>
    <row r="206" spans="1:13" s="285" customFormat="1" ht="9" customHeight="1">
      <c r="A206" s="286" t="s">
        <v>58</v>
      </c>
      <c r="B206" s="295">
        <f t="shared" si="16"/>
        <v>2476</v>
      </c>
      <c r="C206" s="314">
        <v>789</v>
      </c>
      <c r="D206" s="314"/>
      <c r="E206" s="295">
        <f t="shared" si="17"/>
        <v>476</v>
      </c>
      <c r="F206" s="314">
        <v>79</v>
      </c>
      <c r="G206" s="314">
        <v>199</v>
      </c>
      <c r="H206" s="314">
        <v>198</v>
      </c>
      <c r="I206" s="314">
        <v>0</v>
      </c>
      <c r="J206" s="314">
        <v>1156</v>
      </c>
      <c r="K206" s="314">
        <v>20</v>
      </c>
      <c r="L206" s="314">
        <v>35</v>
      </c>
      <c r="M206" s="314">
        <v>0</v>
      </c>
    </row>
    <row r="207" spans="1:13" s="285" customFormat="1" ht="9" customHeight="1">
      <c r="A207" s="286" t="s">
        <v>59</v>
      </c>
      <c r="B207" s="295">
        <f t="shared" si="16"/>
        <v>7194</v>
      </c>
      <c r="C207" s="314">
        <v>3594</v>
      </c>
      <c r="D207" s="314"/>
      <c r="E207" s="295">
        <f t="shared" si="17"/>
        <v>576</v>
      </c>
      <c r="F207" s="314">
        <v>278</v>
      </c>
      <c r="G207" s="314">
        <v>254</v>
      </c>
      <c r="H207" s="314">
        <v>43</v>
      </c>
      <c r="I207" s="314">
        <v>1</v>
      </c>
      <c r="J207" s="314">
        <v>896</v>
      </c>
      <c r="K207" s="314">
        <v>2128</v>
      </c>
      <c r="L207" s="314">
        <v>0</v>
      </c>
      <c r="M207" s="314">
        <v>0</v>
      </c>
    </row>
    <row r="208" spans="1:13" s="285" customFormat="1" ht="9" customHeight="1">
      <c r="A208" s="291" t="s">
        <v>60</v>
      </c>
      <c r="B208" s="296">
        <f t="shared" si="16"/>
        <v>1436</v>
      </c>
      <c r="C208" s="313">
        <v>710</v>
      </c>
      <c r="D208" s="313"/>
      <c r="E208" s="296">
        <f t="shared" si="17"/>
        <v>455</v>
      </c>
      <c r="F208" s="313">
        <v>123</v>
      </c>
      <c r="G208" s="313">
        <v>155</v>
      </c>
      <c r="H208" s="313">
        <v>177</v>
      </c>
      <c r="I208" s="313">
        <v>0</v>
      </c>
      <c r="J208" s="313">
        <v>237</v>
      </c>
      <c r="K208" s="313">
        <v>16</v>
      </c>
      <c r="L208" s="313">
        <v>18</v>
      </c>
      <c r="M208" s="313">
        <v>0</v>
      </c>
    </row>
    <row r="209" spans="1:13" s="285" customFormat="1" ht="9" customHeight="1">
      <c r="A209" s="286" t="s">
        <v>61</v>
      </c>
      <c r="B209" s="295">
        <f t="shared" si="16"/>
        <v>1161</v>
      </c>
      <c r="C209" s="314">
        <v>900</v>
      </c>
      <c r="D209" s="314"/>
      <c r="E209" s="295">
        <f t="shared" si="17"/>
        <v>28</v>
      </c>
      <c r="F209" s="314">
        <v>0</v>
      </c>
      <c r="G209" s="314">
        <v>15</v>
      </c>
      <c r="H209" s="314">
        <v>0</v>
      </c>
      <c r="I209" s="314">
        <v>13</v>
      </c>
      <c r="J209" s="314">
        <v>216</v>
      </c>
      <c r="K209" s="314">
        <v>1</v>
      </c>
      <c r="L209" s="314">
        <v>6</v>
      </c>
      <c r="M209" s="314">
        <v>10</v>
      </c>
    </row>
    <row r="210" spans="1:13" s="285" customFormat="1" ht="9" customHeight="1">
      <c r="A210" s="286" t="s">
        <v>62</v>
      </c>
      <c r="B210" s="295">
        <f t="shared" si="16"/>
        <v>336</v>
      </c>
      <c r="C210" s="314">
        <v>35</v>
      </c>
      <c r="D210" s="314"/>
      <c r="E210" s="295">
        <f t="shared" si="17"/>
        <v>18</v>
      </c>
      <c r="F210" s="314">
        <v>9</v>
      </c>
      <c r="G210" s="314">
        <v>7</v>
      </c>
      <c r="H210" s="314">
        <v>2</v>
      </c>
      <c r="I210" s="314">
        <v>0</v>
      </c>
      <c r="J210" s="314">
        <v>140</v>
      </c>
      <c r="K210" s="314">
        <v>88</v>
      </c>
      <c r="L210" s="314">
        <v>55</v>
      </c>
      <c r="M210" s="314">
        <v>0</v>
      </c>
    </row>
    <row r="211" spans="1:13" s="285" customFormat="1" ht="9" customHeight="1">
      <c r="A211" s="286" t="s">
        <v>63</v>
      </c>
      <c r="B211" s="295">
        <f t="shared" si="16"/>
        <v>10885</v>
      </c>
      <c r="C211" s="314">
        <v>4646</v>
      </c>
      <c r="D211" s="314"/>
      <c r="E211" s="295">
        <f t="shared" si="17"/>
        <v>3092</v>
      </c>
      <c r="F211" s="314">
        <v>1110</v>
      </c>
      <c r="G211" s="314">
        <v>346</v>
      </c>
      <c r="H211" s="314">
        <v>1257</v>
      </c>
      <c r="I211" s="314">
        <v>379</v>
      </c>
      <c r="J211" s="314">
        <v>2247</v>
      </c>
      <c r="K211" s="314">
        <v>694</v>
      </c>
      <c r="L211" s="314">
        <v>206</v>
      </c>
      <c r="M211" s="314">
        <v>0</v>
      </c>
    </row>
    <row r="212" spans="1:13" s="285" customFormat="1" ht="9" customHeight="1">
      <c r="A212" s="291" t="s">
        <v>64</v>
      </c>
      <c r="B212" s="296">
        <f t="shared" si="16"/>
        <v>978</v>
      </c>
      <c r="C212" s="313">
        <v>273</v>
      </c>
      <c r="D212" s="313"/>
      <c r="E212" s="296">
        <f t="shared" si="17"/>
        <v>135</v>
      </c>
      <c r="F212" s="313">
        <v>81</v>
      </c>
      <c r="G212" s="313">
        <v>10</v>
      </c>
      <c r="H212" s="313">
        <v>37</v>
      </c>
      <c r="I212" s="313">
        <v>7</v>
      </c>
      <c r="J212" s="313">
        <v>266</v>
      </c>
      <c r="K212" s="313">
        <v>276</v>
      </c>
      <c r="L212" s="313">
        <v>26</v>
      </c>
      <c r="M212" s="313">
        <v>2</v>
      </c>
    </row>
    <row r="213" spans="1:13" s="285" customFormat="1" ht="9" customHeight="1">
      <c r="A213" s="286" t="s">
        <v>65</v>
      </c>
      <c r="B213" s="295">
        <f t="shared" si="16"/>
        <v>1217</v>
      </c>
      <c r="C213" s="314">
        <v>752</v>
      </c>
      <c r="D213" s="314"/>
      <c r="E213" s="295">
        <f t="shared" si="17"/>
        <v>107</v>
      </c>
      <c r="F213" s="314">
        <v>28</v>
      </c>
      <c r="G213" s="314">
        <v>41</v>
      </c>
      <c r="H213" s="314">
        <v>2</v>
      </c>
      <c r="I213" s="314">
        <v>36</v>
      </c>
      <c r="J213" s="314">
        <v>279</v>
      </c>
      <c r="K213" s="314">
        <v>23</v>
      </c>
      <c r="L213" s="314">
        <v>52</v>
      </c>
      <c r="M213" s="314">
        <v>4</v>
      </c>
    </row>
    <row r="214" spans="1:13" s="285" customFormat="1" ht="9" customHeight="1">
      <c r="A214" s="286" t="s">
        <v>66</v>
      </c>
      <c r="B214" s="295">
        <f t="shared" si="16"/>
        <v>2412</v>
      </c>
      <c r="C214" s="314">
        <v>1795</v>
      </c>
      <c r="D214" s="314"/>
      <c r="E214" s="295">
        <f t="shared" si="17"/>
        <v>89</v>
      </c>
      <c r="F214" s="314">
        <v>35</v>
      </c>
      <c r="G214" s="314">
        <v>51</v>
      </c>
      <c r="H214" s="314">
        <v>1</v>
      </c>
      <c r="I214" s="314">
        <v>2</v>
      </c>
      <c r="J214" s="314">
        <v>505</v>
      </c>
      <c r="K214" s="314">
        <v>21</v>
      </c>
      <c r="L214" s="314">
        <v>2</v>
      </c>
      <c r="M214" s="314">
        <v>0</v>
      </c>
    </row>
    <row r="215" spans="1:13" s="285" customFormat="1" ht="9" customHeight="1">
      <c r="A215" s="286" t="s">
        <v>67</v>
      </c>
      <c r="B215" s="295">
        <f t="shared" si="16"/>
        <v>756</v>
      </c>
      <c r="C215" s="314">
        <v>518</v>
      </c>
      <c r="D215" s="314"/>
      <c r="E215" s="295">
        <f t="shared" si="17"/>
        <v>55</v>
      </c>
      <c r="F215" s="314">
        <v>8</v>
      </c>
      <c r="G215" s="314">
        <v>47</v>
      </c>
      <c r="H215" s="314">
        <v>0</v>
      </c>
      <c r="I215" s="314">
        <v>0</v>
      </c>
      <c r="J215" s="314">
        <v>172</v>
      </c>
      <c r="K215" s="314">
        <v>1</v>
      </c>
      <c r="L215" s="314">
        <v>10</v>
      </c>
      <c r="M215" s="314">
        <v>0</v>
      </c>
    </row>
    <row r="216" spans="1:13" s="285" customFormat="1" ht="9" customHeight="1">
      <c r="A216" s="291" t="s">
        <v>68</v>
      </c>
      <c r="B216" s="296">
        <f t="shared" si="16"/>
        <v>1232</v>
      </c>
      <c r="C216" s="313">
        <v>993</v>
      </c>
      <c r="D216" s="313"/>
      <c r="E216" s="296">
        <f t="shared" si="17"/>
        <v>15</v>
      </c>
      <c r="F216" s="313">
        <v>4</v>
      </c>
      <c r="G216" s="313">
        <v>10</v>
      </c>
      <c r="H216" s="313">
        <v>1</v>
      </c>
      <c r="I216" s="313">
        <v>0</v>
      </c>
      <c r="J216" s="313">
        <v>186</v>
      </c>
      <c r="K216" s="313">
        <v>2</v>
      </c>
      <c r="L216" s="313">
        <v>36</v>
      </c>
      <c r="M216" s="313">
        <v>0</v>
      </c>
    </row>
    <row r="217" spans="1:13" s="285" customFormat="1" ht="9" customHeight="1">
      <c r="A217" s="286" t="s">
        <v>69</v>
      </c>
      <c r="B217" s="295">
        <f t="shared" si="16"/>
        <v>1368</v>
      </c>
      <c r="C217" s="314">
        <v>210</v>
      </c>
      <c r="D217" s="314"/>
      <c r="E217" s="295">
        <f t="shared" si="17"/>
        <v>197</v>
      </c>
      <c r="F217" s="314">
        <v>116</v>
      </c>
      <c r="G217" s="314">
        <v>55</v>
      </c>
      <c r="H217" s="314">
        <v>22</v>
      </c>
      <c r="I217" s="314">
        <v>4</v>
      </c>
      <c r="J217" s="314">
        <v>916</v>
      </c>
      <c r="K217" s="314">
        <v>35</v>
      </c>
      <c r="L217" s="314">
        <v>6</v>
      </c>
      <c r="M217" s="314">
        <v>4</v>
      </c>
    </row>
    <row r="218" spans="1:13" s="285" customFormat="1" ht="9" customHeight="1">
      <c r="A218" s="286" t="s">
        <v>70</v>
      </c>
      <c r="B218" s="295">
        <f t="shared" si="16"/>
        <v>1438</v>
      </c>
      <c r="C218" s="314">
        <v>112</v>
      </c>
      <c r="D218" s="314"/>
      <c r="E218" s="295">
        <f t="shared" si="17"/>
        <v>105</v>
      </c>
      <c r="F218" s="314">
        <v>10</v>
      </c>
      <c r="G218" s="314">
        <v>93</v>
      </c>
      <c r="H218" s="314">
        <v>0</v>
      </c>
      <c r="I218" s="314">
        <v>2</v>
      </c>
      <c r="J218" s="314">
        <v>944</v>
      </c>
      <c r="K218" s="314">
        <v>47</v>
      </c>
      <c r="L218" s="314">
        <v>164</v>
      </c>
      <c r="M218" s="314">
        <v>66</v>
      </c>
    </row>
    <row r="219" spans="1:13" s="285" customFormat="1" ht="9" customHeight="1">
      <c r="A219" s="286" t="s">
        <v>71</v>
      </c>
      <c r="B219" s="295">
        <f t="shared" si="16"/>
        <v>850</v>
      </c>
      <c r="C219" s="314">
        <v>217</v>
      </c>
      <c r="D219" s="314"/>
      <c r="E219" s="295">
        <f t="shared" si="17"/>
        <v>470</v>
      </c>
      <c r="F219" s="314">
        <v>161</v>
      </c>
      <c r="G219" s="314">
        <v>214</v>
      </c>
      <c r="H219" s="314">
        <v>95</v>
      </c>
      <c r="I219" s="314">
        <v>0</v>
      </c>
      <c r="J219" s="314">
        <v>163</v>
      </c>
      <c r="K219" s="314">
        <v>0</v>
      </c>
      <c r="L219" s="314">
        <v>0</v>
      </c>
      <c r="M219" s="314">
        <v>0</v>
      </c>
    </row>
    <row r="220" spans="1:13" s="285" customFormat="1" ht="9" customHeight="1">
      <c r="A220" s="291" t="s">
        <v>72</v>
      </c>
      <c r="B220" s="296">
        <f t="shared" si="16"/>
        <v>1725</v>
      </c>
      <c r="C220" s="313">
        <v>344</v>
      </c>
      <c r="D220" s="313"/>
      <c r="E220" s="296">
        <f t="shared" si="17"/>
        <v>681</v>
      </c>
      <c r="F220" s="313">
        <v>319</v>
      </c>
      <c r="G220" s="313">
        <v>291</v>
      </c>
      <c r="H220" s="313">
        <v>69</v>
      </c>
      <c r="I220" s="313">
        <v>2</v>
      </c>
      <c r="J220" s="313">
        <v>686</v>
      </c>
      <c r="K220" s="313">
        <v>2</v>
      </c>
      <c r="L220" s="313">
        <v>12</v>
      </c>
      <c r="M220" s="313">
        <v>0</v>
      </c>
    </row>
    <row r="221" spans="1:13" s="285" customFormat="1" ht="9" customHeight="1">
      <c r="A221" s="286" t="s">
        <v>73</v>
      </c>
      <c r="B221" s="295">
        <f t="shared" si="16"/>
        <v>157</v>
      </c>
      <c r="C221" s="314">
        <v>45</v>
      </c>
      <c r="D221" s="314"/>
      <c r="E221" s="295">
        <f t="shared" si="17"/>
        <v>98</v>
      </c>
      <c r="F221" s="314">
        <v>22</v>
      </c>
      <c r="G221" s="314">
        <v>27</v>
      </c>
      <c r="H221" s="314">
        <v>48</v>
      </c>
      <c r="I221" s="314">
        <v>1</v>
      </c>
      <c r="J221" s="314">
        <v>14</v>
      </c>
      <c r="K221" s="314">
        <v>0</v>
      </c>
      <c r="L221" s="314">
        <v>0</v>
      </c>
      <c r="M221" s="314">
        <v>0</v>
      </c>
    </row>
    <row r="222" spans="1:13" s="285" customFormat="1" ht="9" customHeight="1">
      <c r="A222" s="286" t="s">
        <v>74</v>
      </c>
      <c r="B222" s="295">
        <f t="shared" si="16"/>
        <v>2503</v>
      </c>
      <c r="C222" s="314">
        <v>1348</v>
      </c>
      <c r="D222" s="314"/>
      <c r="E222" s="295">
        <f t="shared" si="17"/>
        <v>695</v>
      </c>
      <c r="F222" s="314">
        <v>194</v>
      </c>
      <c r="G222" s="314">
        <v>359</v>
      </c>
      <c r="H222" s="314">
        <v>142</v>
      </c>
      <c r="I222" s="314">
        <v>0</v>
      </c>
      <c r="J222" s="314">
        <v>374</v>
      </c>
      <c r="K222" s="314">
        <v>28</v>
      </c>
      <c r="L222" s="314">
        <v>58</v>
      </c>
      <c r="M222" s="314">
        <v>0</v>
      </c>
    </row>
    <row r="223" spans="1:13" s="285" customFormat="1" ht="9" customHeight="1">
      <c r="A223" s="286" t="s">
        <v>75</v>
      </c>
      <c r="B223" s="295">
        <f t="shared" si="16"/>
        <v>788</v>
      </c>
      <c r="C223" s="314">
        <v>567</v>
      </c>
      <c r="D223" s="314"/>
      <c r="E223" s="295">
        <f t="shared" si="17"/>
        <v>103</v>
      </c>
      <c r="F223" s="314">
        <v>7</v>
      </c>
      <c r="G223" s="314">
        <v>90</v>
      </c>
      <c r="H223" s="314">
        <v>6</v>
      </c>
      <c r="I223" s="314">
        <v>0</v>
      </c>
      <c r="J223" s="314">
        <v>118</v>
      </c>
      <c r="K223" s="314">
        <v>0</v>
      </c>
      <c r="L223" s="314">
        <v>0</v>
      </c>
      <c r="M223" s="314">
        <v>0</v>
      </c>
    </row>
    <row r="224" spans="1:13" s="285" customFormat="1" ht="9" customHeight="1">
      <c r="A224" s="291" t="s">
        <v>76</v>
      </c>
      <c r="B224" s="296">
        <f t="shared" si="16"/>
        <v>183</v>
      </c>
      <c r="C224" s="343">
        <v>92</v>
      </c>
      <c r="D224" s="313"/>
      <c r="E224" s="296">
        <f t="shared" si="17"/>
        <v>20</v>
      </c>
      <c r="F224" s="343">
        <v>6</v>
      </c>
      <c r="G224" s="343">
        <v>3</v>
      </c>
      <c r="H224" s="343">
        <v>11</v>
      </c>
      <c r="I224" s="343">
        <v>0</v>
      </c>
      <c r="J224" s="343">
        <v>60</v>
      </c>
      <c r="K224" s="343">
        <v>2</v>
      </c>
      <c r="L224" s="343">
        <v>9</v>
      </c>
      <c r="M224" s="343">
        <v>0</v>
      </c>
    </row>
    <row r="225" spans="1:13" s="285" customFormat="1" ht="9" customHeight="1"/>
    <row r="226" spans="1:13" s="285" customFormat="1" ht="9" customHeight="1">
      <c r="A226" s="284">
        <v>2001</v>
      </c>
    </row>
    <row r="227" spans="1:13" s="285" customFormat="1" ht="9" customHeight="1">
      <c r="A227" s="288" t="s">
        <v>44</v>
      </c>
      <c r="B227" s="308">
        <f>SUM(B229:B260)</f>
        <v>71808</v>
      </c>
      <c r="C227" s="308">
        <f>SUM(C229:C260)</f>
        <v>34653</v>
      </c>
      <c r="D227" s="308"/>
      <c r="E227" s="308">
        <f t="shared" ref="E227:M227" si="18">SUM(E229:E260)</f>
        <v>12056</v>
      </c>
      <c r="F227" s="308">
        <f t="shared" si="18"/>
        <v>3485</v>
      </c>
      <c r="G227" s="308">
        <f t="shared" si="18"/>
        <v>3372</v>
      </c>
      <c r="H227" s="308">
        <f t="shared" si="18"/>
        <v>4440</v>
      </c>
      <c r="I227" s="308">
        <f t="shared" si="18"/>
        <v>759</v>
      </c>
      <c r="J227" s="308">
        <f t="shared" si="18"/>
        <v>17245</v>
      </c>
      <c r="K227" s="308">
        <f t="shared" si="18"/>
        <v>3537</v>
      </c>
      <c r="L227" s="308">
        <f t="shared" si="18"/>
        <v>2493</v>
      </c>
      <c r="M227" s="308">
        <f t="shared" si="18"/>
        <v>1824</v>
      </c>
    </row>
    <row r="228" spans="1:13" s="285" customFormat="1" ht="3" customHeight="1">
      <c r="A228" s="288"/>
      <c r="B228" s="308"/>
      <c r="C228" s="308"/>
      <c r="D228" s="308"/>
      <c r="E228" s="308"/>
      <c r="F228" s="308"/>
      <c r="G228" s="308"/>
      <c r="H228" s="308"/>
      <c r="I228" s="308"/>
      <c r="J228" s="308"/>
      <c r="K228" s="308"/>
      <c r="L228" s="308"/>
      <c r="M228" s="308"/>
    </row>
    <row r="229" spans="1:13" s="285" customFormat="1" ht="9" customHeight="1">
      <c r="A229" s="286" t="s">
        <v>45</v>
      </c>
      <c r="B229" s="295">
        <f t="shared" ref="B229:B260" si="19">SUM(C229:E229,J229:M229)</f>
        <v>723</v>
      </c>
      <c r="C229" s="314">
        <v>389</v>
      </c>
      <c r="D229" s="314"/>
      <c r="E229" s="295">
        <f t="shared" ref="E229:E260" si="20">SUM(F229:I229)</f>
        <v>130</v>
      </c>
      <c r="F229" s="314">
        <v>25</v>
      </c>
      <c r="G229" s="314">
        <v>37</v>
      </c>
      <c r="H229" s="314">
        <v>68</v>
      </c>
      <c r="I229" s="314">
        <v>0</v>
      </c>
      <c r="J229" s="314">
        <v>168</v>
      </c>
      <c r="K229" s="314">
        <v>35</v>
      </c>
      <c r="L229" s="314">
        <v>1</v>
      </c>
      <c r="M229" s="314">
        <v>0</v>
      </c>
    </row>
    <row r="230" spans="1:13" s="285" customFormat="1" ht="9" customHeight="1">
      <c r="A230" s="286" t="s">
        <v>46</v>
      </c>
      <c r="B230" s="295">
        <f t="shared" si="19"/>
        <v>3937</v>
      </c>
      <c r="C230" s="314">
        <v>1318</v>
      </c>
      <c r="D230" s="314"/>
      <c r="E230" s="295">
        <f t="shared" si="20"/>
        <v>467</v>
      </c>
      <c r="F230" s="314">
        <v>91</v>
      </c>
      <c r="G230" s="314">
        <v>234</v>
      </c>
      <c r="H230" s="314">
        <v>63</v>
      </c>
      <c r="I230" s="314">
        <v>79</v>
      </c>
      <c r="J230" s="314">
        <v>1686</v>
      </c>
      <c r="K230" s="314">
        <v>240</v>
      </c>
      <c r="L230" s="314">
        <v>149</v>
      </c>
      <c r="M230" s="314">
        <v>77</v>
      </c>
    </row>
    <row r="231" spans="1:13" s="285" customFormat="1" ht="9" customHeight="1">
      <c r="A231" s="286" t="s">
        <v>47</v>
      </c>
      <c r="B231" s="295">
        <f t="shared" si="19"/>
        <v>253</v>
      </c>
      <c r="C231" s="314">
        <v>69</v>
      </c>
      <c r="D231" s="314"/>
      <c r="E231" s="295">
        <f t="shared" si="20"/>
        <v>15</v>
      </c>
      <c r="F231" s="314">
        <v>5</v>
      </c>
      <c r="G231" s="314">
        <v>9</v>
      </c>
      <c r="H231" s="314">
        <v>0</v>
      </c>
      <c r="I231" s="314">
        <v>1</v>
      </c>
      <c r="J231" s="314">
        <v>158</v>
      </c>
      <c r="K231" s="314">
        <v>6</v>
      </c>
      <c r="L231" s="314">
        <v>5</v>
      </c>
      <c r="M231" s="314">
        <v>0</v>
      </c>
    </row>
    <row r="232" spans="1:13" s="285" customFormat="1" ht="9" customHeight="1">
      <c r="A232" s="291" t="s">
        <v>48</v>
      </c>
      <c r="B232" s="296">
        <f t="shared" si="19"/>
        <v>324</v>
      </c>
      <c r="C232" s="313">
        <v>40</v>
      </c>
      <c r="D232" s="313"/>
      <c r="E232" s="296">
        <f t="shared" si="20"/>
        <v>15</v>
      </c>
      <c r="F232" s="313">
        <v>1</v>
      </c>
      <c r="G232" s="313">
        <v>14</v>
      </c>
      <c r="H232" s="313">
        <v>0</v>
      </c>
      <c r="I232" s="313">
        <v>0</v>
      </c>
      <c r="J232" s="313">
        <v>257</v>
      </c>
      <c r="K232" s="313">
        <v>0</v>
      </c>
      <c r="L232" s="313">
        <v>12</v>
      </c>
      <c r="M232" s="313">
        <v>0</v>
      </c>
    </row>
    <row r="233" spans="1:13" s="285" customFormat="1" ht="9" customHeight="1">
      <c r="A233" s="286" t="s">
        <v>49</v>
      </c>
      <c r="B233" s="295">
        <f t="shared" si="19"/>
        <v>2097</v>
      </c>
      <c r="C233" s="314">
        <v>1001</v>
      </c>
      <c r="D233" s="314"/>
      <c r="E233" s="295">
        <f t="shared" si="20"/>
        <v>361</v>
      </c>
      <c r="F233" s="314">
        <v>89</v>
      </c>
      <c r="G233" s="314">
        <v>225</v>
      </c>
      <c r="H233" s="314">
        <v>47</v>
      </c>
      <c r="I233" s="314">
        <v>0</v>
      </c>
      <c r="J233" s="314">
        <v>658</v>
      </c>
      <c r="K233" s="314">
        <v>64</v>
      </c>
      <c r="L233" s="314">
        <v>13</v>
      </c>
      <c r="M233" s="314">
        <v>0</v>
      </c>
    </row>
    <row r="234" spans="1:13" s="285" customFormat="1" ht="9" customHeight="1">
      <c r="A234" s="286" t="s">
        <v>50</v>
      </c>
      <c r="B234" s="295">
        <f t="shared" si="19"/>
        <v>367</v>
      </c>
      <c r="C234" s="314">
        <v>177</v>
      </c>
      <c r="D234" s="314"/>
      <c r="E234" s="295">
        <f t="shared" si="20"/>
        <v>73</v>
      </c>
      <c r="F234" s="314">
        <v>15</v>
      </c>
      <c r="G234" s="314">
        <v>40</v>
      </c>
      <c r="H234" s="314">
        <v>18</v>
      </c>
      <c r="I234" s="314">
        <v>0</v>
      </c>
      <c r="J234" s="314">
        <v>44</v>
      </c>
      <c r="K234" s="314">
        <v>72</v>
      </c>
      <c r="L234" s="314">
        <v>1</v>
      </c>
      <c r="M234" s="314">
        <v>0</v>
      </c>
    </row>
    <row r="235" spans="1:13" s="285" customFormat="1" ht="9" customHeight="1">
      <c r="A235" s="286" t="s">
        <v>51</v>
      </c>
      <c r="B235" s="295">
        <f t="shared" si="19"/>
        <v>706</v>
      </c>
      <c r="C235" s="314">
        <v>2</v>
      </c>
      <c r="D235" s="314"/>
      <c r="E235" s="295">
        <f t="shared" si="20"/>
        <v>297</v>
      </c>
      <c r="F235" s="314">
        <v>54</v>
      </c>
      <c r="G235" s="314">
        <v>52</v>
      </c>
      <c r="H235" s="314">
        <v>191</v>
      </c>
      <c r="I235" s="314">
        <v>0</v>
      </c>
      <c r="J235" s="314">
        <v>406</v>
      </c>
      <c r="K235" s="314">
        <v>0</v>
      </c>
      <c r="L235" s="314">
        <v>0</v>
      </c>
      <c r="M235" s="314">
        <v>1</v>
      </c>
    </row>
    <row r="236" spans="1:13" s="285" customFormat="1" ht="9" customHeight="1">
      <c r="A236" s="291" t="s">
        <v>52</v>
      </c>
      <c r="B236" s="296">
        <f t="shared" si="19"/>
        <v>6891</v>
      </c>
      <c r="C236" s="313">
        <v>3825</v>
      </c>
      <c r="D236" s="313"/>
      <c r="E236" s="296">
        <f t="shared" si="20"/>
        <v>262</v>
      </c>
      <c r="F236" s="313">
        <v>16</v>
      </c>
      <c r="G236" s="313">
        <v>50</v>
      </c>
      <c r="H236" s="313">
        <v>9</v>
      </c>
      <c r="I236" s="313">
        <v>187</v>
      </c>
      <c r="J236" s="313">
        <v>692</v>
      </c>
      <c r="K236" s="313">
        <v>43</v>
      </c>
      <c r="L236" s="313">
        <v>510</v>
      </c>
      <c r="M236" s="313">
        <v>1559</v>
      </c>
    </row>
    <row r="237" spans="1:13" s="285" customFormat="1" ht="9" customHeight="1">
      <c r="A237" s="286" t="s">
        <v>53</v>
      </c>
      <c r="B237" s="295">
        <f t="shared" si="19"/>
        <v>10190</v>
      </c>
      <c r="C237" s="314">
        <v>6174</v>
      </c>
      <c r="D237" s="314"/>
      <c r="E237" s="295">
        <f t="shared" si="20"/>
        <v>2524</v>
      </c>
      <c r="F237" s="314">
        <v>807</v>
      </c>
      <c r="G237" s="314">
        <v>288</v>
      </c>
      <c r="H237" s="314">
        <v>1418</v>
      </c>
      <c r="I237" s="314">
        <v>11</v>
      </c>
      <c r="J237" s="314">
        <v>1324</v>
      </c>
      <c r="K237" s="314">
        <v>144</v>
      </c>
      <c r="L237" s="314">
        <v>9</v>
      </c>
      <c r="M237" s="314">
        <v>15</v>
      </c>
    </row>
    <row r="238" spans="1:13" s="285" customFormat="1" ht="9" customHeight="1">
      <c r="A238" s="286" t="s">
        <v>54</v>
      </c>
      <c r="B238" s="295">
        <f t="shared" si="19"/>
        <v>783</v>
      </c>
      <c r="C238" s="314">
        <v>576</v>
      </c>
      <c r="D238" s="314"/>
      <c r="E238" s="295">
        <f t="shared" si="20"/>
        <v>65</v>
      </c>
      <c r="F238" s="314">
        <v>3</v>
      </c>
      <c r="G238" s="314">
        <v>31</v>
      </c>
      <c r="H238" s="314">
        <v>26</v>
      </c>
      <c r="I238" s="314">
        <v>5</v>
      </c>
      <c r="J238" s="314">
        <v>129</v>
      </c>
      <c r="K238" s="314">
        <v>9</v>
      </c>
      <c r="L238" s="314">
        <v>1</v>
      </c>
      <c r="M238" s="314">
        <v>3</v>
      </c>
    </row>
    <row r="239" spans="1:13" s="285" customFormat="1" ht="9" customHeight="1">
      <c r="A239" s="286" t="s">
        <v>55</v>
      </c>
      <c r="B239" s="295">
        <f t="shared" si="19"/>
        <v>5841</v>
      </c>
      <c r="C239" s="314">
        <v>3023</v>
      </c>
      <c r="D239" s="314"/>
      <c r="E239" s="295">
        <f t="shared" si="20"/>
        <v>833</v>
      </c>
      <c r="F239" s="314">
        <v>211</v>
      </c>
      <c r="G239" s="314">
        <v>114</v>
      </c>
      <c r="H239" s="314">
        <v>508</v>
      </c>
      <c r="I239" s="314">
        <v>0</v>
      </c>
      <c r="J239" s="314">
        <v>1349</v>
      </c>
      <c r="K239" s="314">
        <v>438</v>
      </c>
      <c r="L239" s="314">
        <v>196</v>
      </c>
      <c r="M239" s="314">
        <v>2</v>
      </c>
    </row>
    <row r="240" spans="1:13" s="285" customFormat="1" ht="9" customHeight="1">
      <c r="A240" s="291" t="s">
        <v>56</v>
      </c>
      <c r="B240" s="296">
        <f t="shared" si="19"/>
        <v>1394</v>
      </c>
      <c r="C240" s="313">
        <v>367</v>
      </c>
      <c r="D240" s="313"/>
      <c r="E240" s="296">
        <f t="shared" si="20"/>
        <v>65</v>
      </c>
      <c r="F240" s="313">
        <v>3</v>
      </c>
      <c r="G240" s="313">
        <v>16</v>
      </c>
      <c r="H240" s="313">
        <v>46</v>
      </c>
      <c r="I240" s="313">
        <v>0</v>
      </c>
      <c r="J240" s="313">
        <v>375</v>
      </c>
      <c r="K240" s="313">
        <v>573</v>
      </c>
      <c r="L240" s="313">
        <v>11</v>
      </c>
      <c r="M240" s="313">
        <v>3</v>
      </c>
    </row>
    <row r="241" spans="1:13" s="285" customFormat="1" ht="9" customHeight="1">
      <c r="A241" s="286" t="s">
        <v>57</v>
      </c>
      <c r="B241" s="295">
        <f t="shared" si="19"/>
        <v>297</v>
      </c>
      <c r="C241" s="314">
        <v>185</v>
      </c>
      <c r="D241" s="314"/>
      <c r="E241" s="295">
        <f t="shared" si="20"/>
        <v>74</v>
      </c>
      <c r="F241" s="314">
        <v>31</v>
      </c>
      <c r="G241" s="314">
        <v>43</v>
      </c>
      <c r="H241" s="314">
        <v>0</v>
      </c>
      <c r="I241" s="314">
        <v>0</v>
      </c>
      <c r="J241" s="314">
        <v>27</v>
      </c>
      <c r="K241" s="314">
        <v>0</v>
      </c>
      <c r="L241" s="314">
        <v>9</v>
      </c>
      <c r="M241" s="314">
        <v>2</v>
      </c>
    </row>
    <row r="242" spans="1:13" s="285" customFormat="1" ht="9" customHeight="1">
      <c r="A242" s="286" t="s">
        <v>58</v>
      </c>
      <c r="B242" s="295">
        <f t="shared" si="19"/>
        <v>2509</v>
      </c>
      <c r="C242" s="314">
        <v>640</v>
      </c>
      <c r="D242" s="314"/>
      <c r="E242" s="295">
        <f t="shared" si="20"/>
        <v>540</v>
      </c>
      <c r="F242" s="314">
        <v>88</v>
      </c>
      <c r="G242" s="314">
        <v>241</v>
      </c>
      <c r="H242" s="314">
        <v>210</v>
      </c>
      <c r="I242" s="314">
        <v>1</v>
      </c>
      <c r="J242" s="314">
        <v>1243</v>
      </c>
      <c r="K242" s="314">
        <v>14</v>
      </c>
      <c r="L242" s="314">
        <v>72</v>
      </c>
      <c r="M242" s="314">
        <v>0</v>
      </c>
    </row>
    <row r="243" spans="1:13" s="285" customFormat="1" ht="9" customHeight="1">
      <c r="A243" s="286" t="s">
        <v>59</v>
      </c>
      <c r="B243" s="295">
        <f t="shared" si="19"/>
        <v>3055</v>
      </c>
      <c r="C243" s="314">
        <v>1758</v>
      </c>
      <c r="D243" s="314"/>
      <c r="E243" s="295">
        <f t="shared" si="20"/>
        <v>126</v>
      </c>
      <c r="F243" s="314">
        <v>19</v>
      </c>
      <c r="G243" s="314">
        <v>44</v>
      </c>
      <c r="H243" s="314">
        <v>11</v>
      </c>
      <c r="I243" s="314">
        <v>52</v>
      </c>
      <c r="J243" s="314">
        <v>424</v>
      </c>
      <c r="K243" s="314">
        <v>531</v>
      </c>
      <c r="L243" s="314">
        <v>196</v>
      </c>
      <c r="M243" s="314">
        <v>20</v>
      </c>
    </row>
    <row r="244" spans="1:13" s="285" customFormat="1" ht="9" customHeight="1">
      <c r="A244" s="291" t="s">
        <v>60</v>
      </c>
      <c r="B244" s="296">
        <f t="shared" si="19"/>
        <v>1497</v>
      </c>
      <c r="C244" s="313">
        <v>731</v>
      </c>
      <c r="D244" s="313"/>
      <c r="E244" s="296">
        <f t="shared" si="20"/>
        <v>440</v>
      </c>
      <c r="F244" s="313">
        <v>129</v>
      </c>
      <c r="G244" s="313">
        <v>154</v>
      </c>
      <c r="H244" s="313">
        <v>157</v>
      </c>
      <c r="I244" s="313">
        <v>0</v>
      </c>
      <c r="J244" s="313">
        <v>262</v>
      </c>
      <c r="K244" s="313">
        <v>32</v>
      </c>
      <c r="L244" s="313">
        <v>32</v>
      </c>
      <c r="M244" s="313">
        <v>0</v>
      </c>
    </row>
    <row r="245" spans="1:13" s="285" customFormat="1" ht="9" customHeight="1">
      <c r="A245" s="286" t="s">
        <v>61</v>
      </c>
      <c r="B245" s="295">
        <f t="shared" si="19"/>
        <v>956</v>
      </c>
      <c r="C245" s="314">
        <v>728</v>
      </c>
      <c r="D245" s="314"/>
      <c r="E245" s="295">
        <f t="shared" si="20"/>
        <v>13</v>
      </c>
      <c r="F245" s="314">
        <v>0</v>
      </c>
      <c r="G245" s="314">
        <v>13</v>
      </c>
      <c r="H245" s="314">
        <v>0</v>
      </c>
      <c r="I245" s="314">
        <v>0</v>
      </c>
      <c r="J245" s="314">
        <v>210</v>
      </c>
      <c r="K245" s="314">
        <v>1</v>
      </c>
      <c r="L245" s="314">
        <v>3</v>
      </c>
      <c r="M245" s="314">
        <v>1</v>
      </c>
    </row>
    <row r="246" spans="1:13" s="285" customFormat="1" ht="9" customHeight="1">
      <c r="A246" s="286" t="s">
        <v>62</v>
      </c>
      <c r="B246" s="295">
        <f t="shared" si="19"/>
        <v>376</v>
      </c>
      <c r="C246" s="314">
        <v>70</v>
      </c>
      <c r="D246" s="314"/>
      <c r="E246" s="295">
        <f t="shared" si="20"/>
        <v>21</v>
      </c>
      <c r="F246" s="314">
        <v>10</v>
      </c>
      <c r="G246" s="314">
        <v>11</v>
      </c>
      <c r="H246" s="314">
        <v>0</v>
      </c>
      <c r="I246" s="314">
        <v>0</v>
      </c>
      <c r="J246" s="314">
        <v>190</v>
      </c>
      <c r="K246" s="314">
        <v>19</v>
      </c>
      <c r="L246" s="314">
        <v>73</v>
      </c>
      <c r="M246" s="314">
        <v>3</v>
      </c>
    </row>
    <row r="247" spans="1:13" s="285" customFormat="1" ht="9" customHeight="1">
      <c r="A247" s="286" t="s">
        <v>63</v>
      </c>
      <c r="B247" s="295">
        <f t="shared" si="19"/>
        <v>12421</v>
      </c>
      <c r="C247" s="314">
        <v>5936</v>
      </c>
      <c r="D247" s="314"/>
      <c r="E247" s="295">
        <f t="shared" si="20"/>
        <v>2893</v>
      </c>
      <c r="F247" s="314">
        <v>934</v>
      </c>
      <c r="G247" s="314">
        <v>336</v>
      </c>
      <c r="H247" s="314">
        <v>1279</v>
      </c>
      <c r="I247" s="314">
        <v>344</v>
      </c>
      <c r="J247" s="314">
        <v>2543</v>
      </c>
      <c r="K247" s="314">
        <v>815</v>
      </c>
      <c r="L247" s="314">
        <v>234</v>
      </c>
      <c r="M247" s="314">
        <v>0</v>
      </c>
    </row>
    <row r="248" spans="1:13" s="285" customFormat="1" ht="9" customHeight="1">
      <c r="A248" s="291" t="s">
        <v>64</v>
      </c>
      <c r="B248" s="296">
        <f t="shared" si="19"/>
        <v>839</v>
      </c>
      <c r="C248" s="313">
        <v>271</v>
      </c>
      <c r="D248" s="313"/>
      <c r="E248" s="296">
        <f t="shared" si="20"/>
        <v>136</v>
      </c>
      <c r="F248" s="313">
        <v>84</v>
      </c>
      <c r="G248" s="313">
        <v>10</v>
      </c>
      <c r="H248" s="313">
        <v>36</v>
      </c>
      <c r="I248" s="313">
        <v>6</v>
      </c>
      <c r="J248" s="313">
        <v>235</v>
      </c>
      <c r="K248" s="313">
        <v>155</v>
      </c>
      <c r="L248" s="313">
        <v>35</v>
      </c>
      <c r="M248" s="313">
        <v>7</v>
      </c>
    </row>
    <row r="249" spans="1:13" s="285" customFormat="1" ht="9" customHeight="1">
      <c r="A249" s="286" t="s">
        <v>65</v>
      </c>
      <c r="B249" s="295">
        <f t="shared" si="19"/>
        <v>1133</v>
      </c>
      <c r="C249" s="314">
        <v>692</v>
      </c>
      <c r="D249" s="314"/>
      <c r="E249" s="295">
        <f t="shared" si="20"/>
        <v>76</v>
      </c>
      <c r="F249" s="314">
        <v>24</v>
      </c>
      <c r="G249" s="314">
        <v>38</v>
      </c>
      <c r="H249" s="314">
        <v>0</v>
      </c>
      <c r="I249" s="314">
        <v>14</v>
      </c>
      <c r="J249" s="314">
        <v>291</v>
      </c>
      <c r="K249" s="314">
        <v>1</v>
      </c>
      <c r="L249" s="314">
        <v>30</v>
      </c>
      <c r="M249" s="314">
        <v>43</v>
      </c>
    </row>
    <row r="250" spans="1:13" s="285" customFormat="1" ht="9" customHeight="1">
      <c r="A250" s="286" t="s">
        <v>66</v>
      </c>
      <c r="B250" s="295">
        <f t="shared" si="19"/>
        <v>3150</v>
      </c>
      <c r="C250" s="314">
        <v>2093</v>
      </c>
      <c r="D250" s="314"/>
      <c r="E250" s="295">
        <f t="shared" si="20"/>
        <v>189</v>
      </c>
      <c r="F250" s="314">
        <v>36</v>
      </c>
      <c r="G250" s="314">
        <v>106</v>
      </c>
      <c r="H250" s="314">
        <v>2</v>
      </c>
      <c r="I250" s="314">
        <v>45</v>
      </c>
      <c r="J250" s="314">
        <v>436</v>
      </c>
      <c r="K250" s="314">
        <v>68</v>
      </c>
      <c r="L250" s="314">
        <v>359</v>
      </c>
      <c r="M250" s="314">
        <v>5</v>
      </c>
    </row>
    <row r="251" spans="1:13" s="285" customFormat="1" ht="9" customHeight="1">
      <c r="A251" s="286" t="s">
        <v>67</v>
      </c>
      <c r="B251" s="295">
        <f t="shared" si="19"/>
        <v>811</v>
      </c>
      <c r="C251" s="314">
        <v>566</v>
      </c>
      <c r="D251" s="314"/>
      <c r="E251" s="295">
        <f t="shared" si="20"/>
        <v>62</v>
      </c>
      <c r="F251" s="314">
        <v>9</v>
      </c>
      <c r="G251" s="314">
        <v>51</v>
      </c>
      <c r="H251" s="314">
        <v>1</v>
      </c>
      <c r="I251" s="314">
        <v>1</v>
      </c>
      <c r="J251" s="314">
        <v>143</v>
      </c>
      <c r="K251" s="314">
        <v>0</v>
      </c>
      <c r="L251" s="314">
        <v>39</v>
      </c>
      <c r="M251" s="314">
        <v>1</v>
      </c>
    </row>
    <row r="252" spans="1:13" s="285" customFormat="1" ht="9" customHeight="1">
      <c r="A252" s="291" t="s">
        <v>68</v>
      </c>
      <c r="B252" s="296">
        <f t="shared" si="19"/>
        <v>1313</v>
      </c>
      <c r="C252" s="313">
        <v>1083</v>
      </c>
      <c r="D252" s="313"/>
      <c r="E252" s="296">
        <f t="shared" si="20"/>
        <v>7</v>
      </c>
      <c r="F252" s="313">
        <v>0</v>
      </c>
      <c r="G252" s="313">
        <v>7</v>
      </c>
      <c r="H252" s="313">
        <v>0</v>
      </c>
      <c r="I252" s="313">
        <v>0</v>
      </c>
      <c r="J252" s="313">
        <v>199</v>
      </c>
      <c r="K252" s="313">
        <v>3</v>
      </c>
      <c r="L252" s="313">
        <v>21</v>
      </c>
      <c r="M252" s="313">
        <v>0</v>
      </c>
    </row>
    <row r="253" spans="1:13" s="285" customFormat="1" ht="9" customHeight="1">
      <c r="A253" s="286" t="s">
        <v>69</v>
      </c>
      <c r="B253" s="295">
        <f t="shared" si="19"/>
        <v>1480</v>
      </c>
      <c r="C253" s="314">
        <v>240</v>
      </c>
      <c r="D253" s="314"/>
      <c r="E253" s="295">
        <f t="shared" si="20"/>
        <v>195</v>
      </c>
      <c r="F253" s="314">
        <v>92</v>
      </c>
      <c r="G253" s="314">
        <v>64</v>
      </c>
      <c r="H253" s="314">
        <v>32</v>
      </c>
      <c r="I253" s="314">
        <v>7</v>
      </c>
      <c r="J253" s="314">
        <v>943</v>
      </c>
      <c r="K253" s="314">
        <v>74</v>
      </c>
      <c r="L253" s="314">
        <v>23</v>
      </c>
      <c r="M253" s="314">
        <v>5</v>
      </c>
    </row>
    <row r="254" spans="1:13" s="285" customFormat="1" ht="9" customHeight="1">
      <c r="A254" s="286" t="s">
        <v>70</v>
      </c>
      <c r="B254" s="295">
        <f t="shared" si="19"/>
        <v>2103</v>
      </c>
      <c r="C254" s="314">
        <v>215</v>
      </c>
      <c r="D254" s="314"/>
      <c r="E254" s="295">
        <f t="shared" si="20"/>
        <v>36</v>
      </c>
      <c r="F254" s="314">
        <v>1</v>
      </c>
      <c r="G254" s="314">
        <v>30</v>
      </c>
      <c r="H254" s="314">
        <v>3</v>
      </c>
      <c r="I254" s="314">
        <v>2</v>
      </c>
      <c r="J254" s="314">
        <v>1592</v>
      </c>
      <c r="K254" s="314">
        <v>138</v>
      </c>
      <c r="L254" s="314">
        <v>100</v>
      </c>
      <c r="M254" s="314">
        <v>22</v>
      </c>
    </row>
    <row r="255" spans="1:13" s="285" customFormat="1" ht="9" customHeight="1">
      <c r="A255" s="286" t="s">
        <v>71</v>
      </c>
      <c r="B255" s="295">
        <f t="shared" si="19"/>
        <v>606</v>
      </c>
      <c r="C255" s="314">
        <v>0</v>
      </c>
      <c r="D255" s="314"/>
      <c r="E255" s="295">
        <f t="shared" si="20"/>
        <v>606</v>
      </c>
      <c r="F255" s="314">
        <v>184</v>
      </c>
      <c r="G255" s="314">
        <v>352</v>
      </c>
      <c r="H255" s="314">
        <v>70</v>
      </c>
      <c r="I255" s="314">
        <v>0</v>
      </c>
      <c r="J255" s="314">
        <v>0</v>
      </c>
      <c r="K255" s="314">
        <v>0</v>
      </c>
      <c r="L255" s="314">
        <v>0</v>
      </c>
      <c r="M255" s="314">
        <v>0</v>
      </c>
    </row>
    <row r="256" spans="1:13" s="285" customFormat="1" ht="9" customHeight="1">
      <c r="A256" s="291" t="s">
        <v>72</v>
      </c>
      <c r="B256" s="296">
        <f t="shared" si="19"/>
        <v>1496</v>
      </c>
      <c r="C256" s="313">
        <v>370</v>
      </c>
      <c r="D256" s="313"/>
      <c r="E256" s="296">
        <f t="shared" si="20"/>
        <v>670</v>
      </c>
      <c r="F256" s="313">
        <v>292</v>
      </c>
      <c r="G256" s="313">
        <v>353</v>
      </c>
      <c r="H256" s="313">
        <v>25</v>
      </c>
      <c r="I256" s="313">
        <v>0</v>
      </c>
      <c r="J256" s="313">
        <v>432</v>
      </c>
      <c r="K256" s="313">
        <v>13</v>
      </c>
      <c r="L256" s="313">
        <v>8</v>
      </c>
      <c r="M256" s="313">
        <v>3</v>
      </c>
    </row>
    <row r="257" spans="1:13" s="285" customFormat="1" ht="9" customHeight="1">
      <c r="A257" s="286" t="s">
        <v>73</v>
      </c>
      <c r="B257" s="295">
        <f t="shared" si="19"/>
        <v>256</v>
      </c>
      <c r="C257" s="314">
        <v>128</v>
      </c>
      <c r="D257" s="314"/>
      <c r="E257" s="295">
        <f t="shared" si="20"/>
        <v>90</v>
      </c>
      <c r="F257" s="314">
        <v>15</v>
      </c>
      <c r="G257" s="314">
        <v>14</v>
      </c>
      <c r="H257" s="314">
        <v>60</v>
      </c>
      <c r="I257" s="314">
        <v>1</v>
      </c>
      <c r="J257" s="314">
        <v>38</v>
      </c>
      <c r="K257" s="314">
        <v>0</v>
      </c>
      <c r="L257" s="314">
        <v>0</v>
      </c>
      <c r="M257" s="314">
        <v>0</v>
      </c>
    </row>
    <row r="258" spans="1:13" s="285" customFormat="1" ht="9" customHeight="1">
      <c r="A258" s="286" t="s">
        <v>74</v>
      </c>
      <c r="B258" s="295">
        <f t="shared" si="19"/>
        <v>2891</v>
      </c>
      <c r="C258" s="314">
        <v>1251</v>
      </c>
      <c r="D258" s="314"/>
      <c r="E258" s="295">
        <f t="shared" si="20"/>
        <v>709</v>
      </c>
      <c r="F258" s="314">
        <v>199</v>
      </c>
      <c r="G258" s="314">
        <v>354</v>
      </c>
      <c r="H258" s="314">
        <v>153</v>
      </c>
      <c r="I258" s="314">
        <v>3</v>
      </c>
      <c r="J258" s="314">
        <v>511</v>
      </c>
      <c r="K258" s="314">
        <v>35</v>
      </c>
      <c r="L258" s="314">
        <v>333</v>
      </c>
      <c r="M258" s="314">
        <v>52</v>
      </c>
    </row>
    <row r="259" spans="1:13" s="285" customFormat="1" ht="9" customHeight="1">
      <c r="A259" s="286" t="s">
        <v>75</v>
      </c>
      <c r="B259" s="295">
        <f t="shared" si="19"/>
        <v>860</v>
      </c>
      <c r="C259" s="314">
        <v>623</v>
      </c>
      <c r="D259" s="314"/>
      <c r="E259" s="295">
        <f t="shared" si="20"/>
        <v>43</v>
      </c>
      <c r="F259" s="314">
        <v>7</v>
      </c>
      <c r="G259" s="314">
        <v>32</v>
      </c>
      <c r="H259" s="314">
        <v>4</v>
      </c>
      <c r="I259" s="314">
        <v>0</v>
      </c>
      <c r="J259" s="314">
        <v>193</v>
      </c>
      <c r="K259" s="314">
        <v>0</v>
      </c>
      <c r="L259" s="314">
        <v>1</v>
      </c>
      <c r="M259" s="314">
        <v>0</v>
      </c>
    </row>
    <row r="260" spans="1:13" s="285" customFormat="1" ht="9" customHeight="1">
      <c r="A260" s="291" t="s">
        <v>76</v>
      </c>
      <c r="B260" s="296">
        <f t="shared" si="19"/>
        <v>253</v>
      </c>
      <c r="C260" s="343">
        <v>112</v>
      </c>
      <c r="D260" s="313"/>
      <c r="E260" s="296">
        <f t="shared" si="20"/>
        <v>23</v>
      </c>
      <c r="F260" s="343">
        <v>11</v>
      </c>
      <c r="G260" s="343">
        <v>9</v>
      </c>
      <c r="H260" s="343">
        <v>3</v>
      </c>
      <c r="I260" s="343">
        <v>0</v>
      </c>
      <c r="J260" s="343">
        <v>87</v>
      </c>
      <c r="K260" s="343">
        <v>14</v>
      </c>
      <c r="L260" s="343">
        <v>17</v>
      </c>
      <c r="M260" s="343">
        <v>0</v>
      </c>
    </row>
    <row r="261" spans="1:13" s="285" customFormat="1" ht="9" customHeight="1"/>
    <row r="262" spans="1:13" s="285" customFormat="1" ht="9" customHeight="1">
      <c r="A262" s="284">
        <v>2002</v>
      </c>
    </row>
    <row r="263" spans="1:13" s="285" customFormat="1" ht="9" customHeight="1">
      <c r="A263" s="288" t="s">
        <v>44</v>
      </c>
      <c r="B263" s="308">
        <f>SUM(B265:B296)</f>
        <v>77235</v>
      </c>
      <c r="C263" s="308">
        <f>SUM(C265:C296)</f>
        <v>38986</v>
      </c>
      <c r="D263" s="308"/>
      <c r="E263" s="308">
        <f t="shared" ref="E263:M263" si="21">SUM(E265:E296)</f>
        <v>12094</v>
      </c>
      <c r="F263" s="308">
        <f t="shared" si="21"/>
        <v>2940</v>
      </c>
      <c r="G263" s="308">
        <f t="shared" si="21"/>
        <v>3512</v>
      </c>
      <c r="H263" s="308">
        <f t="shared" si="21"/>
        <v>4390</v>
      </c>
      <c r="I263" s="308">
        <f t="shared" si="21"/>
        <v>1252</v>
      </c>
      <c r="J263" s="308">
        <f t="shared" si="21"/>
        <v>19119</v>
      </c>
      <c r="K263" s="308">
        <f t="shared" si="21"/>
        <v>3016</v>
      </c>
      <c r="L263" s="308">
        <f t="shared" si="21"/>
        <v>3731</v>
      </c>
      <c r="M263" s="308">
        <f t="shared" si="21"/>
        <v>289</v>
      </c>
    </row>
    <row r="264" spans="1:13" s="285" customFormat="1" ht="3.95" customHeight="1">
      <c r="A264" s="288"/>
      <c r="B264" s="308"/>
      <c r="C264" s="308"/>
      <c r="D264" s="308"/>
      <c r="E264" s="308"/>
      <c r="F264" s="308"/>
      <c r="G264" s="308"/>
      <c r="H264" s="308"/>
      <c r="I264" s="308"/>
      <c r="J264" s="308"/>
      <c r="K264" s="308"/>
      <c r="L264" s="308"/>
      <c r="M264" s="308"/>
    </row>
    <row r="265" spans="1:13" s="285" customFormat="1" ht="9" customHeight="1">
      <c r="A265" s="286" t="s">
        <v>45</v>
      </c>
      <c r="B265" s="295">
        <f t="shared" ref="B265:B296" si="22">SUM(C265:E265,J265:M265)</f>
        <v>1200</v>
      </c>
      <c r="C265" s="314">
        <v>642</v>
      </c>
      <c r="D265" s="314"/>
      <c r="E265" s="295">
        <f t="shared" ref="E265:E296" si="23">SUM(F265:I265)</f>
        <v>210</v>
      </c>
      <c r="F265" s="314">
        <v>35</v>
      </c>
      <c r="G265" s="314">
        <v>81</v>
      </c>
      <c r="H265" s="314">
        <v>94</v>
      </c>
      <c r="I265" s="314">
        <v>0</v>
      </c>
      <c r="J265" s="314">
        <v>239</v>
      </c>
      <c r="K265" s="314">
        <v>104</v>
      </c>
      <c r="L265" s="314">
        <v>4</v>
      </c>
      <c r="M265" s="314">
        <v>1</v>
      </c>
    </row>
    <row r="266" spans="1:13" s="285" customFormat="1" ht="9" customHeight="1">
      <c r="A266" s="286" t="s">
        <v>46</v>
      </c>
      <c r="B266" s="295">
        <f t="shared" si="22"/>
        <v>4401</v>
      </c>
      <c r="C266" s="314">
        <v>1571</v>
      </c>
      <c r="D266" s="314"/>
      <c r="E266" s="295">
        <f t="shared" si="23"/>
        <v>450</v>
      </c>
      <c r="F266" s="314">
        <v>65</v>
      </c>
      <c r="G266" s="314">
        <v>201</v>
      </c>
      <c r="H266" s="314">
        <v>108</v>
      </c>
      <c r="I266" s="314">
        <v>76</v>
      </c>
      <c r="J266" s="314">
        <v>2042</v>
      </c>
      <c r="K266" s="314">
        <v>166</v>
      </c>
      <c r="L266" s="314">
        <v>87</v>
      </c>
      <c r="M266" s="314">
        <v>85</v>
      </c>
    </row>
    <row r="267" spans="1:13" s="285" customFormat="1" ht="9" customHeight="1">
      <c r="A267" s="286" t="s">
        <v>47</v>
      </c>
      <c r="B267" s="295">
        <f t="shared" si="22"/>
        <v>291</v>
      </c>
      <c r="C267" s="314">
        <v>94</v>
      </c>
      <c r="D267" s="314"/>
      <c r="E267" s="295">
        <f t="shared" si="23"/>
        <v>48</v>
      </c>
      <c r="F267" s="314">
        <v>4</v>
      </c>
      <c r="G267" s="314">
        <v>38</v>
      </c>
      <c r="H267" s="314">
        <v>0</v>
      </c>
      <c r="I267" s="314">
        <v>6</v>
      </c>
      <c r="J267" s="314">
        <v>122</v>
      </c>
      <c r="K267" s="314">
        <v>21</v>
      </c>
      <c r="L267" s="314">
        <v>5</v>
      </c>
      <c r="M267" s="314">
        <v>1</v>
      </c>
    </row>
    <row r="268" spans="1:13" s="285" customFormat="1" ht="9" customHeight="1">
      <c r="A268" s="291" t="s">
        <v>48</v>
      </c>
      <c r="B268" s="296">
        <f t="shared" si="22"/>
        <v>305</v>
      </c>
      <c r="C268" s="313">
        <v>50</v>
      </c>
      <c r="D268" s="313"/>
      <c r="E268" s="296">
        <f t="shared" si="23"/>
        <v>9</v>
      </c>
      <c r="F268" s="313">
        <v>2</v>
      </c>
      <c r="G268" s="313">
        <v>7</v>
      </c>
      <c r="H268" s="313">
        <v>0</v>
      </c>
      <c r="I268" s="313">
        <v>0</v>
      </c>
      <c r="J268" s="313">
        <v>210</v>
      </c>
      <c r="K268" s="313">
        <v>0</v>
      </c>
      <c r="L268" s="313">
        <v>11</v>
      </c>
      <c r="M268" s="313">
        <v>25</v>
      </c>
    </row>
    <row r="269" spans="1:13" s="285" customFormat="1" ht="9" customHeight="1">
      <c r="A269" s="286" t="s">
        <v>49</v>
      </c>
      <c r="B269" s="295">
        <f t="shared" si="22"/>
        <v>3121</v>
      </c>
      <c r="C269" s="314">
        <v>1729</v>
      </c>
      <c r="D269" s="314"/>
      <c r="E269" s="295">
        <f t="shared" si="23"/>
        <v>227</v>
      </c>
      <c r="F269" s="314">
        <v>43</v>
      </c>
      <c r="G269" s="314">
        <v>132</v>
      </c>
      <c r="H269" s="314">
        <v>51</v>
      </c>
      <c r="I269" s="314">
        <v>1</v>
      </c>
      <c r="J269" s="314">
        <v>1091</v>
      </c>
      <c r="K269" s="314">
        <v>66</v>
      </c>
      <c r="L269" s="314">
        <v>6</v>
      </c>
      <c r="M269" s="314">
        <v>2</v>
      </c>
    </row>
    <row r="270" spans="1:13" s="285" customFormat="1" ht="9" customHeight="1">
      <c r="A270" s="286" t="s">
        <v>50</v>
      </c>
      <c r="B270" s="295">
        <f t="shared" si="22"/>
        <v>369</v>
      </c>
      <c r="C270" s="314">
        <v>169</v>
      </c>
      <c r="D270" s="314"/>
      <c r="E270" s="295">
        <f t="shared" si="23"/>
        <v>56</v>
      </c>
      <c r="F270" s="314">
        <v>19</v>
      </c>
      <c r="G270" s="314">
        <v>21</v>
      </c>
      <c r="H270" s="314">
        <v>16</v>
      </c>
      <c r="I270" s="314">
        <v>0</v>
      </c>
      <c r="J270" s="314">
        <v>68</v>
      </c>
      <c r="K270" s="314">
        <v>72</v>
      </c>
      <c r="L270" s="314">
        <v>4</v>
      </c>
      <c r="M270" s="314">
        <v>0</v>
      </c>
    </row>
    <row r="271" spans="1:13" s="285" customFormat="1" ht="9" customHeight="1">
      <c r="A271" s="286" t="s">
        <v>51</v>
      </c>
      <c r="B271" s="295">
        <f t="shared" si="22"/>
        <v>703</v>
      </c>
      <c r="C271" s="314">
        <v>1</v>
      </c>
      <c r="D271" s="314"/>
      <c r="E271" s="295">
        <f t="shared" si="23"/>
        <v>264</v>
      </c>
      <c r="F271" s="314">
        <v>43</v>
      </c>
      <c r="G271" s="314">
        <v>41</v>
      </c>
      <c r="H271" s="314">
        <v>180</v>
      </c>
      <c r="I271" s="314">
        <v>0</v>
      </c>
      <c r="J271" s="314">
        <v>426</v>
      </c>
      <c r="K271" s="314">
        <v>0</v>
      </c>
      <c r="L271" s="314">
        <v>3</v>
      </c>
      <c r="M271" s="314">
        <v>9</v>
      </c>
    </row>
    <row r="272" spans="1:13" s="285" customFormat="1" ht="9" customHeight="1">
      <c r="A272" s="291" t="s">
        <v>52</v>
      </c>
      <c r="B272" s="296">
        <f t="shared" si="22"/>
        <v>7713</v>
      </c>
      <c r="C272" s="313">
        <v>5239</v>
      </c>
      <c r="D272" s="313"/>
      <c r="E272" s="296">
        <f t="shared" si="23"/>
        <v>346</v>
      </c>
      <c r="F272" s="313">
        <v>4</v>
      </c>
      <c r="G272" s="313">
        <v>24</v>
      </c>
      <c r="H272" s="313">
        <v>15</v>
      </c>
      <c r="I272" s="313">
        <v>303</v>
      </c>
      <c r="J272" s="313">
        <v>1062</v>
      </c>
      <c r="K272" s="313">
        <v>17</v>
      </c>
      <c r="L272" s="313">
        <v>1042</v>
      </c>
      <c r="M272" s="313">
        <v>7</v>
      </c>
    </row>
    <row r="273" spans="1:13" s="285" customFormat="1" ht="9" customHeight="1">
      <c r="A273" s="286" t="s">
        <v>53</v>
      </c>
      <c r="B273" s="295">
        <f t="shared" si="22"/>
        <v>10220</v>
      </c>
      <c r="C273" s="314">
        <v>5956</v>
      </c>
      <c r="D273" s="314"/>
      <c r="E273" s="295">
        <f t="shared" si="23"/>
        <v>2733</v>
      </c>
      <c r="F273" s="314">
        <v>758</v>
      </c>
      <c r="G273" s="314">
        <v>281</v>
      </c>
      <c r="H273" s="314">
        <v>1676</v>
      </c>
      <c r="I273" s="314">
        <v>18</v>
      </c>
      <c r="J273" s="314">
        <v>1413</v>
      </c>
      <c r="K273" s="314">
        <v>108</v>
      </c>
      <c r="L273" s="314">
        <v>9</v>
      </c>
      <c r="M273" s="314">
        <v>1</v>
      </c>
    </row>
    <row r="274" spans="1:13" s="285" customFormat="1" ht="9" customHeight="1">
      <c r="A274" s="286" t="s">
        <v>54</v>
      </c>
      <c r="B274" s="295">
        <f t="shared" si="22"/>
        <v>746</v>
      </c>
      <c r="C274" s="314">
        <v>548</v>
      </c>
      <c r="D274" s="314"/>
      <c r="E274" s="295">
        <f t="shared" si="23"/>
        <v>105</v>
      </c>
      <c r="F274" s="314">
        <v>9</v>
      </c>
      <c r="G274" s="314">
        <v>58</v>
      </c>
      <c r="H274" s="314">
        <v>36</v>
      </c>
      <c r="I274" s="314">
        <v>2</v>
      </c>
      <c r="J274" s="314">
        <v>93</v>
      </c>
      <c r="K274" s="314">
        <v>0</v>
      </c>
      <c r="L274" s="314">
        <v>0</v>
      </c>
      <c r="M274" s="314">
        <v>0</v>
      </c>
    </row>
    <row r="275" spans="1:13" s="285" customFormat="1" ht="9" customHeight="1">
      <c r="A275" s="286" t="s">
        <v>55</v>
      </c>
      <c r="B275" s="295">
        <f t="shared" si="22"/>
        <v>5683</v>
      </c>
      <c r="C275" s="314">
        <v>3026</v>
      </c>
      <c r="D275" s="314"/>
      <c r="E275" s="295">
        <f t="shared" si="23"/>
        <v>792</v>
      </c>
      <c r="F275" s="314">
        <v>156</v>
      </c>
      <c r="G275" s="314">
        <v>171</v>
      </c>
      <c r="H275" s="314">
        <v>459</v>
      </c>
      <c r="I275" s="314">
        <v>6</v>
      </c>
      <c r="J275" s="314">
        <v>1301</v>
      </c>
      <c r="K275" s="314">
        <v>323</v>
      </c>
      <c r="L275" s="314">
        <v>225</v>
      </c>
      <c r="M275" s="314">
        <v>16</v>
      </c>
    </row>
    <row r="276" spans="1:13" s="285" customFormat="1" ht="9" customHeight="1">
      <c r="A276" s="291" t="s">
        <v>56</v>
      </c>
      <c r="B276" s="296">
        <f t="shared" si="22"/>
        <v>1795</v>
      </c>
      <c r="C276" s="313">
        <v>295</v>
      </c>
      <c r="D276" s="313"/>
      <c r="E276" s="296">
        <f t="shared" si="23"/>
        <v>98</v>
      </c>
      <c r="F276" s="313">
        <v>13</v>
      </c>
      <c r="G276" s="313">
        <v>28</v>
      </c>
      <c r="H276" s="313">
        <v>56</v>
      </c>
      <c r="I276" s="313">
        <v>1</v>
      </c>
      <c r="J276" s="313">
        <v>1315</v>
      </c>
      <c r="K276" s="313">
        <v>53</v>
      </c>
      <c r="L276" s="313">
        <v>23</v>
      </c>
      <c r="M276" s="313">
        <v>11</v>
      </c>
    </row>
    <row r="277" spans="1:13" s="285" customFormat="1" ht="9" customHeight="1">
      <c r="A277" s="286" t="s">
        <v>57</v>
      </c>
      <c r="B277" s="295">
        <f t="shared" si="22"/>
        <v>507</v>
      </c>
      <c r="C277" s="314">
        <v>333</v>
      </c>
      <c r="D277" s="314"/>
      <c r="E277" s="295">
        <f t="shared" si="23"/>
        <v>110</v>
      </c>
      <c r="F277" s="314">
        <v>46</v>
      </c>
      <c r="G277" s="314">
        <v>63</v>
      </c>
      <c r="H277" s="314">
        <v>1</v>
      </c>
      <c r="I277" s="314">
        <v>0</v>
      </c>
      <c r="J277" s="314">
        <v>47</v>
      </c>
      <c r="K277" s="314">
        <v>0</v>
      </c>
      <c r="L277" s="314">
        <v>16</v>
      </c>
      <c r="M277" s="314">
        <v>1</v>
      </c>
    </row>
    <row r="278" spans="1:13" s="285" customFormat="1" ht="9" customHeight="1">
      <c r="A278" s="286" t="s">
        <v>58</v>
      </c>
      <c r="B278" s="295">
        <f t="shared" si="22"/>
        <v>1980</v>
      </c>
      <c r="C278" s="314">
        <v>507</v>
      </c>
      <c r="D278" s="314"/>
      <c r="E278" s="295">
        <f t="shared" si="23"/>
        <v>583</v>
      </c>
      <c r="F278" s="314">
        <v>95</v>
      </c>
      <c r="G278" s="314">
        <v>299</v>
      </c>
      <c r="H278" s="314">
        <v>183</v>
      </c>
      <c r="I278" s="314">
        <v>6</v>
      </c>
      <c r="J278" s="314">
        <v>825</v>
      </c>
      <c r="K278" s="314">
        <v>19</v>
      </c>
      <c r="L278" s="314">
        <v>41</v>
      </c>
      <c r="M278" s="314">
        <v>5</v>
      </c>
    </row>
    <row r="279" spans="1:13" s="285" customFormat="1" ht="9" customHeight="1">
      <c r="A279" s="286" t="s">
        <v>59</v>
      </c>
      <c r="B279" s="295">
        <f t="shared" si="22"/>
        <v>4436</v>
      </c>
      <c r="C279" s="314">
        <v>2413</v>
      </c>
      <c r="D279" s="314"/>
      <c r="E279" s="295">
        <f t="shared" si="23"/>
        <v>260</v>
      </c>
      <c r="F279" s="314">
        <v>22</v>
      </c>
      <c r="G279" s="314">
        <v>77</v>
      </c>
      <c r="H279" s="314">
        <v>17</v>
      </c>
      <c r="I279" s="314">
        <v>144</v>
      </c>
      <c r="J279" s="314">
        <v>583</v>
      </c>
      <c r="K279" s="314">
        <v>419</v>
      </c>
      <c r="L279" s="314">
        <v>711</v>
      </c>
      <c r="M279" s="314">
        <v>50</v>
      </c>
    </row>
    <row r="280" spans="1:13" s="285" customFormat="1" ht="9" customHeight="1">
      <c r="A280" s="291" t="s">
        <v>60</v>
      </c>
      <c r="B280" s="296">
        <f t="shared" si="22"/>
        <v>1624</v>
      </c>
      <c r="C280" s="313">
        <v>755</v>
      </c>
      <c r="D280" s="313"/>
      <c r="E280" s="296">
        <f t="shared" si="23"/>
        <v>516</v>
      </c>
      <c r="F280" s="313">
        <v>138</v>
      </c>
      <c r="G280" s="313">
        <v>214</v>
      </c>
      <c r="H280" s="313">
        <v>164</v>
      </c>
      <c r="I280" s="313">
        <v>0</v>
      </c>
      <c r="J280" s="313">
        <v>291</v>
      </c>
      <c r="K280" s="313">
        <v>16</v>
      </c>
      <c r="L280" s="313">
        <v>46</v>
      </c>
      <c r="M280" s="313">
        <v>0</v>
      </c>
    </row>
    <row r="281" spans="1:13" s="285" customFormat="1" ht="9" customHeight="1">
      <c r="A281" s="286" t="s">
        <v>61</v>
      </c>
      <c r="B281" s="295">
        <f t="shared" si="22"/>
        <v>709</v>
      </c>
      <c r="C281" s="314">
        <v>518</v>
      </c>
      <c r="D281" s="314"/>
      <c r="E281" s="295">
        <f t="shared" si="23"/>
        <v>33</v>
      </c>
      <c r="F281" s="314">
        <v>3</v>
      </c>
      <c r="G281" s="314">
        <v>11</v>
      </c>
      <c r="H281" s="314">
        <v>18</v>
      </c>
      <c r="I281" s="314">
        <v>1</v>
      </c>
      <c r="J281" s="314">
        <v>157</v>
      </c>
      <c r="K281" s="314">
        <v>1</v>
      </c>
      <c r="L281" s="314">
        <v>0</v>
      </c>
      <c r="M281" s="314">
        <v>0</v>
      </c>
    </row>
    <row r="282" spans="1:13" s="285" customFormat="1" ht="9" customHeight="1">
      <c r="A282" s="286" t="s">
        <v>62</v>
      </c>
      <c r="B282" s="295">
        <f t="shared" si="22"/>
        <v>326</v>
      </c>
      <c r="C282" s="314">
        <v>74</v>
      </c>
      <c r="D282" s="314"/>
      <c r="E282" s="295">
        <f t="shared" si="23"/>
        <v>24</v>
      </c>
      <c r="F282" s="314">
        <v>3</v>
      </c>
      <c r="G282" s="314">
        <v>18</v>
      </c>
      <c r="H282" s="314">
        <v>0</v>
      </c>
      <c r="I282" s="314">
        <v>3</v>
      </c>
      <c r="J282" s="314">
        <v>197</v>
      </c>
      <c r="K282" s="314">
        <v>0</v>
      </c>
      <c r="L282" s="314">
        <v>31</v>
      </c>
      <c r="M282" s="314">
        <v>0</v>
      </c>
    </row>
    <row r="283" spans="1:13" s="285" customFormat="1" ht="9" customHeight="1">
      <c r="A283" s="286" t="s">
        <v>63</v>
      </c>
      <c r="B283" s="295">
        <f t="shared" si="22"/>
        <v>11213</v>
      </c>
      <c r="C283" s="314">
        <v>5636</v>
      </c>
      <c r="D283" s="314"/>
      <c r="E283" s="295">
        <f t="shared" si="23"/>
        <v>2304</v>
      </c>
      <c r="F283" s="314">
        <v>655</v>
      </c>
      <c r="G283" s="314">
        <v>284</v>
      </c>
      <c r="H283" s="314">
        <v>948</v>
      </c>
      <c r="I283" s="314">
        <v>417</v>
      </c>
      <c r="J283" s="314">
        <v>2254</v>
      </c>
      <c r="K283" s="314">
        <v>850</v>
      </c>
      <c r="L283" s="314">
        <v>169</v>
      </c>
      <c r="M283" s="314">
        <v>0</v>
      </c>
    </row>
    <row r="284" spans="1:13" s="285" customFormat="1" ht="9" customHeight="1">
      <c r="A284" s="291" t="s">
        <v>64</v>
      </c>
      <c r="B284" s="296">
        <f t="shared" si="22"/>
        <v>705</v>
      </c>
      <c r="C284" s="313">
        <v>297</v>
      </c>
      <c r="D284" s="313"/>
      <c r="E284" s="296">
        <f t="shared" si="23"/>
        <v>105</v>
      </c>
      <c r="F284" s="313">
        <v>52</v>
      </c>
      <c r="G284" s="313">
        <v>9</v>
      </c>
      <c r="H284" s="313">
        <v>40</v>
      </c>
      <c r="I284" s="313">
        <v>4</v>
      </c>
      <c r="J284" s="313">
        <v>190</v>
      </c>
      <c r="K284" s="313">
        <v>46</v>
      </c>
      <c r="L284" s="313">
        <v>65</v>
      </c>
      <c r="M284" s="313">
        <v>2</v>
      </c>
    </row>
    <row r="285" spans="1:13" s="285" customFormat="1" ht="9" customHeight="1">
      <c r="A285" s="286" t="s">
        <v>65</v>
      </c>
      <c r="B285" s="295">
        <f t="shared" si="22"/>
        <v>1070</v>
      </c>
      <c r="C285" s="314">
        <v>683</v>
      </c>
      <c r="D285" s="314"/>
      <c r="E285" s="295">
        <f t="shared" si="23"/>
        <v>120</v>
      </c>
      <c r="F285" s="314">
        <v>17</v>
      </c>
      <c r="G285" s="314">
        <v>91</v>
      </c>
      <c r="H285" s="314">
        <v>0</v>
      </c>
      <c r="I285" s="314">
        <v>12</v>
      </c>
      <c r="J285" s="314">
        <v>186</v>
      </c>
      <c r="K285" s="314">
        <v>34</v>
      </c>
      <c r="L285" s="314">
        <v>35</v>
      </c>
      <c r="M285" s="314">
        <v>12</v>
      </c>
    </row>
    <row r="286" spans="1:13" s="285" customFormat="1" ht="9" customHeight="1">
      <c r="A286" s="286" t="s">
        <v>66</v>
      </c>
      <c r="B286" s="295">
        <f t="shared" si="22"/>
        <v>3658</v>
      </c>
      <c r="C286" s="314">
        <v>2333</v>
      </c>
      <c r="D286" s="314"/>
      <c r="E286" s="295">
        <f t="shared" si="23"/>
        <v>462</v>
      </c>
      <c r="F286" s="314">
        <v>61</v>
      </c>
      <c r="G286" s="314">
        <v>224</v>
      </c>
      <c r="H286" s="314">
        <v>14</v>
      </c>
      <c r="I286" s="314">
        <v>163</v>
      </c>
      <c r="J286" s="314">
        <v>353</v>
      </c>
      <c r="K286" s="314">
        <v>20</v>
      </c>
      <c r="L286" s="314">
        <v>489</v>
      </c>
      <c r="M286" s="314">
        <v>1</v>
      </c>
    </row>
    <row r="287" spans="1:13" s="285" customFormat="1" ht="9" customHeight="1">
      <c r="A287" s="286" t="s">
        <v>67</v>
      </c>
      <c r="B287" s="295">
        <f t="shared" si="22"/>
        <v>1486</v>
      </c>
      <c r="C287" s="314">
        <v>739</v>
      </c>
      <c r="D287" s="314"/>
      <c r="E287" s="295">
        <f t="shared" si="23"/>
        <v>40</v>
      </c>
      <c r="F287" s="314">
        <v>10</v>
      </c>
      <c r="G287" s="314">
        <v>26</v>
      </c>
      <c r="H287" s="314">
        <v>3</v>
      </c>
      <c r="I287" s="314">
        <v>1</v>
      </c>
      <c r="J287" s="314">
        <v>256</v>
      </c>
      <c r="K287" s="314">
        <v>394</v>
      </c>
      <c r="L287" s="314">
        <v>50</v>
      </c>
      <c r="M287" s="314">
        <v>7</v>
      </c>
    </row>
    <row r="288" spans="1:13" s="285" customFormat="1" ht="9" customHeight="1">
      <c r="A288" s="291" t="s">
        <v>68</v>
      </c>
      <c r="B288" s="296">
        <f t="shared" si="22"/>
        <v>1449</v>
      </c>
      <c r="C288" s="313">
        <v>1186</v>
      </c>
      <c r="D288" s="313"/>
      <c r="E288" s="296">
        <f t="shared" si="23"/>
        <v>18</v>
      </c>
      <c r="F288" s="313">
        <v>4</v>
      </c>
      <c r="G288" s="313">
        <v>13</v>
      </c>
      <c r="H288" s="313">
        <v>1</v>
      </c>
      <c r="I288" s="313">
        <v>0</v>
      </c>
      <c r="J288" s="313">
        <v>219</v>
      </c>
      <c r="K288" s="313">
        <v>2</v>
      </c>
      <c r="L288" s="313">
        <v>24</v>
      </c>
      <c r="M288" s="313">
        <v>0</v>
      </c>
    </row>
    <row r="289" spans="1:13" s="285" customFormat="1" ht="9" customHeight="1">
      <c r="A289" s="286" t="s">
        <v>69</v>
      </c>
      <c r="B289" s="295">
        <f t="shared" si="22"/>
        <v>1699</v>
      </c>
      <c r="C289" s="314">
        <v>463</v>
      </c>
      <c r="D289" s="314"/>
      <c r="E289" s="295">
        <f t="shared" si="23"/>
        <v>149</v>
      </c>
      <c r="F289" s="314">
        <v>61</v>
      </c>
      <c r="G289" s="314">
        <v>50</v>
      </c>
      <c r="H289" s="314">
        <v>30</v>
      </c>
      <c r="I289" s="314">
        <v>8</v>
      </c>
      <c r="J289" s="314">
        <v>974</v>
      </c>
      <c r="K289" s="314">
        <v>62</v>
      </c>
      <c r="L289" s="314">
        <v>47</v>
      </c>
      <c r="M289" s="314">
        <v>4</v>
      </c>
    </row>
    <row r="290" spans="1:13" s="285" customFormat="1" ht="9" customHeight="1">
      <c r="A290" s="286" t="s">
        <v>70</v>
      </c>
      <c r="B290" s="295">
        <f t="shared" si="22"/>
        <v>2406</v>
      </c>
      <c r="C290" s="314">
        <v>266</v>
      </c>
      <c r="D290" s="314"/>
      <c r="E290" s="295">
        <f t="shared" si="23"/>
        <v>82</v>
      </c>
      <c r="F290" s="314">
        <v>9</v>
      </c>
      <c r="G290" s="314">
        <v>26</v>
      </c>
      <c r="H290" s="314">
        <v>12</v>
      </c>
      <c r="I290" s="314">
        <v>35</v>
      </c>
      <c r="J290" s="314">
        <v>1681</v>
      </c>
      <c r="K290" s="314">
        <v>164</v>
      </c>
      <c r="L290" s="314">
        <v>200</v>
      </c>
      <c r="M290" s="314">
        <v>13</v>
      </c>
    </row>
    <row r="291" spans="1:13" s="285" customFormat="1" ht="9" customHeight="1">
      <c r="A291" s="286" t="s">
        <v>71</v>
      </c>
      <c r="B291" s="295">
        <f t="shared" si="22"/>
        <v>537</v>
      </c>
      <c r="C291" s="314">
        <v>0</v>
      </c>
      <c r="D291" s="314"/>
      <c r="E291" s="295">
        <f t="shared" si="23"/>
        <v>537</v>
      </c>
      <c r="F291" s="314">
        <v>184</v>
      </c>
      <c r="G291" s="314">
        <v>259</v>
      </c>
      <c r="H291" s="314">
        <v>94</v>
      </c>
      <c r="I291" s="314">
        <v>0</v>
      </c>
      <c r="J291" s="314">
        <v>0</v>
      </c>
      <c r="K291" s="314">
        <v>0</v>
      </c>
      <c r="L291" s="314">
        <v>0</v>
      </c>
      <c r="M291" s="314">
        <v>0</v>
      </c>
    </row>
    <row r="292" spans="1:13" s="285" customFormat="1" ht="9" customHeight="1">
      <c r="A292" s="291" t="s">
        <v>72</v>
      </c>
      <c r="B292" s="296">
        <f t="shared" si="22"/>
        <v>1896</v>
      </c>
      <c r="C292" s="313">
        <v>570</v>
      </c>
      <c r="D292" s="313"/>
      <c r="E292" s="296">
        <f t="shared" si="23"/>
        <v>605</v>
      </c>
      <c r="F292" s="313">
        <v>208</v>
      </c>
      <c r="G292" s="313">
        <v>330</v>
      </c>
      <c r="H292" s="313">
        <v>43</v>
      </c>
      <c r="I292" s="313">
        <v>24</v>
      </c>
      <c r="J292" s="313">
        <v>613</v>
      </c>
      <c r="K292" s="313">
        <v>7</v>
      </c>
      <c r="L292" s="313">
        <v>81</v>
      </c>
      <c r="M292" s="313">
        <v>20</v>
      </c>
    </row>
    <row r="293" spans="1:13" s="285" customFormat="1" ht="9" customHeight="1">
      <c r="A293" s="286" t="s">
        <v>73</v>
      </c>
      <c r="B293" s="295">
        <f t="shared" si="22"/>
        <v>282</v>
      </c>
      <c r="C293" s="314">
        <v>190</v>
      </c>
      <c r="D293" s="314"/>
      <c r="E293" s="295">
        <f t="shared" si="23"/>
        <v>47</v>
      </c>
      <c r="F293" s="314">
        <v>12</v>
      </c>
      <c r="G293" s="314">
        <v>12</v>
      </c>
      <c r="H293" s="314">
        <v>23</v>
      </c>
      <c r="I293" s="314">
        <v>0</v>
      </c>
      <c r="J293" s="314">
        <v>42</v>
      </c>
      <c r="K293" s="314">
        <v>3</v>
      </c>
      <c r="L293" s="314">
        <v>0</v>
      </c>
      <c r="M293" s="314">
        <v>0</v>
      </c>
    </row>
    <row r="294" spans="1:13" s="285" customFormat="1" ht="9" customHeight="1">
      <c r="A294" s="286" t="s">
        <v>74</v>
      </c>
      <c r="B294" s="295">
        <f t="shared" si="22"/>
        <v>3305</v>
      </c>
      <c r="C294" s="314">
        <v>1668</v>
      </c>
      <c r="D294" s="314"/>
      <c r="E294" s="295">
        <f t="shared" si="23"/>
        <v>697</v>
      </c>
      <c r="F294" s="314">
        <v>194</v>
      </c>
      <c r="G294" s="314">
        <v>375</v>
      </c>
      <c r="H294" s="314">
        <v>107</v>
      </c>
      <c r="I294" s="314">
        <v>21</v>
      </c>
      <c r="J294" s="314">
        <v>588</v>
      </c>
      <c r="K294" s="314">
        <v>32</v>
      </c>
      <c r="L294" s="314">
        <v>305</v>
      </c>
      <c r="M294" s="314">
        <v>15</v>
      </c>
    </row>
    <row r="295" spans="1:13" s="285" customFormat="1" ht="9" customHeight="1">
      <c r="A295" s="286" t="s">
        <v>75</v>
      </c>
      <c r="B295" s="295">
        <f t="shared" si="22"/>
        <v>1108</v>
      </c>
      <c r="C295" s="314">
        <v>872</v>
      </c>
      <c r="D295" s="314"/>
      <c r="E295" s="295">
        <f t="shared" si="23"/>
        <v>35</v>
      </c>
      <c r="F295" s="314">
        <v>2</v>
      </c>
      <c r="G295" s="314">
        <v>32</v>
      </c>
      <c r="H295" s="314">
        <v>1</v>
      </c>
      <c r="I295" s="314">
        <v>0</v>
      </c>
      <c r="J295" s="314">
        <v>200</v>
      </c>
      <c r="K295" s="314">
        <v>0</v>
      </c>
      <c r="L295" s="314">
        <v>1</v>
      </c>
      <c r="M295" s="314">
        <v>0</v>
      </c>
    </row>
    <row r="296" spans="1:13" s="285" customFormat="1" ht="9" customHeight="1">
      <c r="A296" s="291" t="s">
        <v>76</v>
      </c>
      <c r="B296" s="296">
        <f t="shared" si="22"/>
        <v>292</v>
      </c>
      <c r="C296" s="343">
        <v>163</v>
      </c>
      <c r="D296" s="313"/>
      <c r="E296" s="296">
        <f t="shared" si="23"/>
        <v>29</v>
      </c>
      <c r="F296" s="343">
        <v>13</v>
      </c>
      <c r="G296" s="343">
        <v>16</v>
      </c>
      <c r="H296" s="343">
        <v>0</v>
      </c>
      <c r="I296" s="343">
        <v>0</v>
      </c>
      <c r="J296" s="343">
        <v>81</v>
      </c>
      <c r="K296" s="343">
        <v>17</v>
      </c>
      <c r="L296" s="343">
        <v>1</v>
      </c>
      <c r="M296" s="343">
        <v>1</v>
      </c>
    </row>
    <row r="297" spans="1:13" s="285" customFormat="1" ht="9" customHeight="1"/>
    <row r="298" spans="1:13" s="285" customFormat="1" ht="9" customHeight="1">
      <c r="A298" s="284">
        <v>2003</v>
      </c>
    </row>
    <row r="299" spans="1:13" s="285" customFormat="1" ht="9" customHeight="1">
      <c r="A299" s="288" t="s">
        <v>44</v>
      </c>
      <c r="B299" s="308">
        <f>SUM(B301:B332)</f>
        <v>79834</v>
      </c>
      <c r="C299" s="308">
        <f>SUM(C301:C332)</f>
        <v>41662</v>
      </c>
      <c r="D299" s="308"/>
      <c r="E299" s="308">
        <f t="shared" ref="E299:M299" si="24">SUM(E301:E332)</f>
        <v>11597</v>
      </c>
      <c r="F299" s="308">
        <f t="shared" si="24"/>
        <v>3472</v>
      </c>
      <c r="G299" s="308">
        <f t="shared" si="24"/>
        <v>3183</v>
      </c>
      <c r="H299" s="308">
        <f t="shared" si="24"/>
        <v>4364</v>
      </c>
      <c r="I299" s="308">
        <f t="shared" si="24"/>
        <v>578</v>
      </c>
      <c r="J299" s="308">
        <f t="shared" si="24"/>
        <v>19114</v>
      </c>
      <c r="K299" s="308">
        <f t="shared" si="24"/>
        <v>3979</v>
      </c>
      <c r="L299" s="308">
        <f t="shared" si="24"/>
        <v>3021</v>
      </c>
      <c r="M299" s="308">
        <f t="shared" si="24"/>
        <v>461</v>
      </c>
    </row>
    <row r="300" spans="1:13" s="285" customFormat="1" ht="3.95" customHeight="1">
      <c r="A300" s="288"/>
      <c r="B300" s="308"/>
      <c r="C300" s="308"/>
      <c r="D300" s="308"/>
      <c r="E300" s="308"/>
      <c r="F300" s="308"/>
      <c r="G300" s="308"/>
      <c r="H300" s="308"/>
      <c r="I300" s="308"/>
      <c r="J300" s="308"/>
      <c r="K300" s="308"/>
      <c r="L300" s="308"/>
      <c r="M300" s="308"/>
    </row>
    <row r="301" spans="1:13" s="285" customFormat="1" ht="9" customHeight="1">
      <c r="A301" s="286" t="s">
        <v>45</v>
      </c>
      <c r="B301" s="295">
        <f t="shared" ref="B301:B332" si="25">SUM(C301:E301,J301:M301)</f>
        <v>1301</v>
      </c>
      <c r="C301" s="314">
        <v>716</v>
      </c>
      <c r="D301" s="314"/>
      <c r="E301" s="295">
        <f t="shared" ref="E301:E332" si="26">SUM(F301:I301)</f>
        <v>225</v>
      </c>
      <c r="F301" s="314">
        <v>37</v>
      </c>
      <c r="G301" s="314">
        <v>93</v>
      </c>
      <c r="H301" s="314">
        <v>95</v>
      </c>
      <c r="I301" s="314">
        <v>0</v>
      </c>
      <c r="J301" s="314">
        <v>250</v>
      </c>
      <c r="K301" s="314">
        <v>104</v>
      </c>
      <c r="L301" s="314">
        <v>6</v>
      </c>
      <c r="M301" s="314">
        <v>0</v>
      </c>
    </row>
    <row r="302" spans="1:13" s="285" customFormat="1" ht="9" customHeight="1">
      <c r="A302" s="286" t="s">
        <v>46</v>
      </c>
      <c r="B302" s="295">
        <f t="shared" si="25"/>
        <v>4828</v>
      </c>
      <c r="C302" s="314">
        <v>1673</v>
      </c>
      <c r="D302" s="314"/>
      <c r="E302" s="295">
        <f t="shared" si="26"/>
        <v>473</v>
      </c>
      <c r="F302" s="314">
        <v>116</v>
      </c>
      <c r="G302" s="314">
        <v>207</v>
      </c>
      <c r="H302" s="314">
        <v>97</v>
      </c>
      <c r="I302" s="314">
        <v>53</v>
      </c>
      <c r="J302" s="314">
        <v>2202</v>
      </c>
      <c r="K302" s="314">
        <v>316</v>
      </c>
      <c r="L302" s="314">
        <v>119</v>
      </c>
      <c r="M302" s="314">
        <v>45</v>
      </c>
    </row>
    <row r="303" spans="1:13" s="285" customFormat="1" ht="9" customHeight="1">
      <c r="A303" s="286" t="s">
        <v>47</v>
      </c>
      <c r="B303" s="295">
        <f t="shared" si="25"/>
        <v>495</v>
      </c>
      <c r="C303" s="314">
        <v>237</v>
      </c>
      <c r="D303" s="314"/>
      <c r="E303" s="295">
        <f t="shared" si="26"/>
        <v>64</v>
      </c>
      <c r="F303" s="314">
        <v>10</v>
      </c>
      <c r="G303" s="314">
        <v>48</v>
      </c>
      <c r="H303" s="314">
        <v>6</v>
      </c>
      <c r="I303" s="314">
        <v>0</v>
      </c>
      <c r="J303" s="314">
        <v>149</v>
      </c>
      <c r="K303" s="314">
        <v>30</v>
      </c>
      <c r="L303" s="314">
        <v>15</v>
      </c>
      <c r="M303" s="314">
        <v>0</v>
      </c>
    </row>
    <row r="304" spans="1:13" s="285" customFormat="1" ht="9" customHeight="1">
      <c r="A304" s="291" t="s">
        <v>48</v>
      </c>
      <c r="B304" s="296">
        <f t="shared" si="25"/>
        <v>263</v>
      </c>
      <c r="C304" s="313">
        <v>46</v>
      </c>
      <c r="D304" s="313"/>
      <c r="E304" s="296">
        <f t="shared" si="26"/>
        <v>8</v>
      </c>
      <c r="F304" s="313">
        <v>4</v>
      </c>
      <c r="G304" s="313">
        <v>4</v>
      </c>
      <c r="H304" s="313">
        <v>0</v>
      </c>
      <c r="I304" s="313">
        <v>0</v>
      </c>
      <c r="J304" s="313">
        <v>197</v>
      </c>
      <c r="K304" s="313">
        <v>0</v>
      </c>
      <c r="L304" s="313">
        <v>10</v>
      </c>
      <c r="M304" s="313">
        <v>2</v>
      </c>
    </row>
    <row r="305" spans="1:13" s="285" customFormat="1" ht="9" customHeight="1">
      <c r="A305" s="286" t="s">
        <v>49</v>
      </c>
      <c r="B305" s="295">
        <f t="shared" si="25"/>
        <v>2247</v>
      </c>
      <c r="C305" s="314">
        <v>1111</v>
      </c>
      <c r="D305" s="314"/>
      <c r="E305" s="295">
        <f t="shared" si="26"/>
        <v>328</v>
      </c>
      <c r="F305" s="314">
        <v>36</v>
      </c>
      <c r="G305" s="314">
        <v>254</v>
      </c>
      <c r="H305" s="314">
        <v>31</v>
      </c>
      <c r="I305" s="314">
        <v>7</v>
      </c>
      <c r="J305" s="314">
        <v>758</v>
      </c>
      <c r="K305" s="314">
        <v>40</v>
      </c>
      <c r="L305" s="314">
        <v>2</v>
      </c>
      <c r="M305" s="314">
        <v>8</v>
      </c>
    </row>
    <row r="306" spans="1:13" s="285" customFormat="1" ht="9" customHeight="1">
      <c r="A306" s="286" t="s">
        <v>50</v>
      </c>
      <c r="B306" s="295">
        <f t="shared" si="25"/>
        <v>332</v>
      </c>
      <c r="C306" s="314">
        <v>219</v>
      </c>
      <c r="D306" s="314"/>
      <c r="E306" s="295">
        <f t="shared" si="26"/>
        <v>19</v>
      </c>
      <c r="F306" s="314">
        <v>2</v>
      </c>
      <c r="G306" s="314">
        <v>6</v>
      </c>
      <c r="H306" s="314">
        <v>11</v>
      </c>
      <c r="I306" s="314">
        <v>0</v>
      </c>
      <c r="J306" s="314">
        <v>57</v>
      </c>
      <c r="K306" s="314">
        <v>28</v>
      </c>
      <c r="L306" s="314">
        <v>7</v>
      </c>
      <c r="M306" s="314">
        <v>2</v>
      </c>
    </row>
    <row r="307" spans="1:13" s="285" customFormat="1" ht="9" customHeight="1">
      <c r="A307" s="286" t="s">
        <v>51</v>
      </c>
      <c r="B307" s="295">
        <f t="shared" si="25"/>
        <v>969</v>
      </c>
      <c r="C307" s="314">
        <v>129</v>
      </c>
      <c r="D307" s="314"/>
      <c r="E307" s="295">
        <f t="shared" si="26"/>
        <v>570</v>
      </c>
      <c r="F307" s="314">
        <v>324</v>
      </c>
      <c r="G307" s="314">
        <v>57</v>
      </c>
      <c r="H307" s="314">
        <v>189</v>
      </c>
      <c r="I307" s="314">
        <v>0</v>
      </c>
      <c r="J307" s="314">
        <v>270</v>
      </c>
      <c r="K307" s="314">
        <v>0</v>
      </c>
      <c r="L307" s="314">
        <v>0</v>
      </c>
      <c r="M307" s="314">
        <v>0</v>
      </c>
    </row>
    <row r="308" spans="1:13" s="285" customFormat="1" ht="9" customHeight="1">
      <c r="A308" s="291" t="s">
        <v>52</v>
      </c>
      <c r="B308" s="296">
        <f t="shared" si="25"/>
        <v>6346</v>
      </c>
      <c r="C308" s="313">
        <v>4314</v>
      </c>
      <c r="D308" s="313"/>
      <c r="E308" s="296">
        <f t="shared" si="26"/>
        <v>302</v>
      </c>
      <c r="F308" s="313">
        <v>21</v>
      </c>
      <c r="G308" s="313">
        <v>27</v>
      </c>
      <c r="H308" s="313">
        <v>2</v>
      </c>
      <c r="I308" s="313">
        <v>252</v>
      </c>
      <c r="J308" s="313">
        <v>977</v>
      </c>
      <c r="K308" s="313">
        <v>30</v>
      </c>
      <c r="L308" s="313">
        <v>528</v>
      </c>
      <c r="M308" s="313">
        <v>195</v>
      </c>
    </row>
    <row r="309" spans="1:13" s="285" customFormat="1" ht="9" customHeight="1">
      <c r="A309" s="286" t="s">
        <v>53</v>
      </c>
      <c r="B309" s="295">
        <f t="shared" si="25"/>
        <v>12219</v>
      </c>
      <c r="C309" s="314">
        <v>7494</v>
      </c>
      <c r="D309" s="314"/>
      <c r="E309" s="295">
        <f t="shared" si="26"/>
        <v>2689</v>
      </c>
      <c r="F309" s="314">
        <v>804</v>
      </c>
      <c r="G309" s="314">
        <v>323</v>
      </c>
      <c r="H309" s="314">
        <v>1551</v>
      </c>
      <c r="I309" s="314">
        <v>11</v>
      </c>
      <c r="J309" s="314">
        <v>1826</v>
      </c>
      <c r="K309" s="314">
        <v>184</v>
      </c>
      <c r="L309" s="314">
        <v>22</v>
      </c>
      <c r="M309" s="314">
        <v>4</v>
      </c>
    </row>
    <row r="310" spans="1:13" s="285" customFormat="1" ht="9" customHeight="1">
      <c r="A310" s="286" t="s">
        <v>54</v>
      </c>
      <c r="B310" s="295">
        <f t="shared" si="25"/>
        <v>1075</v>
      </c>
      <c r="C310" s="314">
        <v>765</v>
      </c>
      <c r="D310" s="314"/>
      <c r="E310" s="295">
        <f t="shared" si="26"/>
        <v>138</v>
      </c>
      <c r="F310" s="314">
        <v>3</v>
      </c>
      <c r="G310" s="314">
        <v>111</v>
      </c>
      <c r="H310" s="314">
        <v>23</v>
      </c>
      <c r="I310" s="314">
        <v>1</v>
      </c>
      <c r="J310" s="314">
        <v>164</v>
      </c>
      <c r="K310" s="314">
        <v>1</v>
      </c>
      <c r="L310" s="314">
        <v>7</v>
      </c>
      <c r="M310" s="314">
        <v>0</v>
      </c>
    </row>
    <row r="311" spans="1:13" s="285" customFormat="1" ht="9" customHeight="1">
      <c r="A311" s="286" t="s">
        <v>55</v>
      </c>
      <c r="B311" s="295">
        <f t="shared" si="25"/>
        <v>7702</v>
      </c>
      <c r="C311" s="314">
        <v>3755</v>
      </c>
      <c r="D311" s="314"/>
      <c r="E311" s="295">
        <f t="shared" si="26"/>
        <v>818</v>
      </c>
      <c r="F311" s="314">
        <v>182</v>
      </c>
      <c r="G311" s="314">
        <v>88</v>
      </c>
      <c r="H311" s="314">
        <v>547</v>
      </c>
      <c r="I311" s="314">
        <v>1</v>
      </c>
      <c r="J311" s="314">
        <v>1498</v>
      </c>
      <c r="K311" s="314">
        <v>1372</v>
      </c>
      <c r="L311" s="314">
        <v>255</v>
      </c>
      <c r="M311" s="314">
        <v>4</v>
      </c>
    </row>
    <row r="312" spans="1:13" s="285" customFormat="1" ht="9" customHeight="1">
      <c r="A312" s="291" t="s">
        <v>56</v>
      </c>
      <c r="B312" s="296">
        <f t="shared" si="25"/>
        <v>1557</v>
      </c>
      <c r="C312" s="313">
        <v>575</v>
      </c>
      <c r="D312" s="313"/>
      <c r="E312" s="296">
        <f t="shared" si="26"/>
        <v>118</v>
      </c>
      <c r="F312" s="313">
        <v>24</v>
      </c>
      <c r="G312" s="313">
        <v>47</v>
      </c>
      <c r="H312" s="313">
        <v>46</v>
      </c>
      <c r="I312" s="313">
        <v>1</v>
      </c>
      <c r="J312" s="313">
        <v>828</v>
      </c>
      <c r="K312" s="313">
        <v>13</v>
      </c>
      <c r="L312" s="313">
        <v>17</v>
      </c>
      <c r="M312" s="313">
        <v>6</v>
      </c>
    </row>
    <row r="313" spans="1:13" s="285" customFormat="1" ht="9" customHeight="1">
      <c r="A313" s="286" t="s">
        <v>57</v>
      </c>
      <c r="B313" s="295">
        <f t="shared" si="25"/>
        <v>686</v>
      </c>
      <c r="C313" s="314">
        <v>441</v>
      </c>
      <c r="D313" s="314"/>
      <c r="E313" s="295">
        <f t="shared" si="26"/>
        <v>108</v>
      </c>
      <c r="F313" s="314">
        <v>41</v>
      </c>
      <c r="G313" s="314">
        <v>67</v>
      </c>
      <c r="H313" s="314">
        <v>0</v>
      </c>
      <c r="I313" s="314">
        <v>0</v>
      </c>
      <c r="J313" s="314">
        <v>75</v>
      </c>
      <c r="K313" s="314">
        <v>32</v>
      </c>
      <c r="L313" s="314">
        <v>29</v>
      </c>
      <c r="M313" s="314">
        <v>1</v>
      </c>
    </row>
    <row r="314" spans="1:13" s="285" customFormat="1" ht="9" customHeight="1">
      <c r="A314" s="286" t="s">
        <v>58</v>
      </c>
      <c r="B314" s="295">
        <f t="shared" si="25"/>
        <v>1641</v>
      </c>
      <c r="C314" s="314">
        <v>601</v>
      </c>
      <c r="D314" s="314"/>
      <c r="E314" s="295">
        <f t="shared" si="26"/>
        <v>241</v>
      </c>
      <c r="F314" s="314">
        <v>47</v>
      </c>
      <c r="G314" s="314">
        <v>114</v>
      </c>
      <c r="H314" s="314">
        <v>79</v>
      </c>
      <c r="I314" s="314">
        <v>1</v>
      </c>
      <c r="J314" s="314">
        <v>772</v>
      </c>
      <c r="K314" s="314">
        <v>0</v>
      </c>
      <c r="L314" s="314">
        <v>18</v>
      </c>
      <c r="M314" s="314">
        <v>9</v>
      </c>
    </row>
    <row r="315" spans="1:13" s="285" customFormat="1" ht="9" customHeight="1">
      <c r="A315" s="286" t="s">
        <v>59</v>
      </c>
      <c r="B315" s="295">
        <f t="shared" si="25"/>
        <v>4259</v>
      </c>
      <c r="C315" s="314">
        <v>2385</v>
      </c>
      <c r="D315" s="314"/>
      <c r="E315" s="295">
        <f t="shared" si="26"/>
        <v>293</v>
      </c>
      <c r="F315" s="314">
        <v>138</v>
      </c>
      <c r="G315" s="314">
        <v>96</v>
      </c>
      <c r="H315" s="314">
        <v>15</v>
      </c>
      <c r="I315" s="314">
        <v>44</v>
      </c>
      <c r="J315" s="314">
        <v>624</v>
      </c>
      <c r="K315" s="314">
        <v>444</v>
      </c>
      <c r="L315" s="314">
        <v>424</v>
      </c>
      <c r="M315" s="314">
        <v>89</v>
      </c>
    </row>
    <row r="316" spans="1:13" s="285" customFormat="1" ht="9" customHeight="1">
      <c r="A316" s="291" t="s">
        <v>60</v>
      </c>
      <c r="B316" s="296">
        <f t="shared" si="25"/>
        <v>1843</v>
      </c>
      <c r="C316" s="313">
        <v>805</v>
      </c>
      <c r="D316" s="313"/>
      <c r="E316" s="296">
        <f t="shared" si="26"/>
        <v>610</v>
      </c>
      <c r="F316" s="313">
        <v>139</v>
      </c>
      <c r="G316" s="313">
        <v>256</v>
      </c>
      <c r="H316" s="313">
        <v>214</v>
      </c>
      <c r="I316" s="313">
        <v>1</v>
      </c>
      <c r="J316" s="313">
        <v>365</v>
      </c>
      <c r="K316" s="313">
        <v>19</v>
      </c>
      <c r="L316" s="313">
        <v>44</v>
      </c>
      <c r="M316" s="313">
        <v>0</v>
      </c>
    </row>
    <row r="317" spans="1:13" s="285" customFormat="1" ht="9" customHeight="1">
      <c r="A317" s="286" t="s">
        <v>61</v>
      </c>
      <c r="B317" s="295">
        <f t="shared" si="25"/>
        <v>1053</v>
      </c>
      <c r="C317" s="314">
        <v>699</v>
      </c>
      <c r="D317" s="314"/>
      <c r="E317" s="295">
        <f t="shared" si="26"/>
        <v>93</v>
      </c>
      <c r="F317" s="314">
        <v>21</v>
      </c>
      <c r="G317" s="314">
        <v>51</v>
      </c>
      <c r="H317" s="314">
        <v>21</v>
      </c>
      <c r="I317" s="314">
        <v>0</v>
      </c>
      <c r="J317" s="314">
        <v>257</v>
      </c>
      <c r="K317" s="314">
        <v>1</v>
      </c>
      <c r="L317" s="314">
        <v>2</v>
      </c>
      <c r="M317" s="314">
        <v>1</v>
      </c>
    </row>
    <row r="318" spans="1:13" s="285" customFormat="1" ht="9" customHeight="1">
      <c r="A318" s="286" t="s">
        <v>62</v>
      </c>
      <c r="B318" s="295">
        <f t="shared" si="25"/>
        <v>483</v>
      </c>
      <c r="C318" s="314">
        <v>122</v>
      </c>
      <c r="D318" s="314"/>
      <c r="E318" s="295">
        <f t="shared" si="26"/>
        <v>13</v>
      </c>
      <c r="F318" s="314">
        <v>4</v>
      </c>
      <c r="G318" s="314">
        <v>7</v>
      </c>
      <c r="H318" s="314">
        <v>1</v>
      </c>
      <c r="I318" s="314">
        <v>1</v>
      </c>
      <c r="J318" s="314">
        <v>207</v>
      </c>
      <c r="K318" s="314">
        <v>130</v>
      </c>
      <c r="L318" s="314">
        <v>8</v>
      </c>
      <c r="M318" s="314">
        <v>3</v>
      </c>
    </row>
    <row r="319" spans="1:13" s="285" customFormat="1" ht="9" customHeight="1">
      <c r="A319" s="286" t="s">
        <v>63</v>
      </c>
      <c r="B319" s="295">
        <f t="shared" si="25"/>
        <v>12313</v>
      </c>
      <c r="C319" s="314">
        <v>6147</v>
      </c>
      <c r="D319" s="314"/>
      <c r="E319" s="295">
        <f t="shared" si="26"/>
        <v>2153</v>
      </c>
      <c r="F319" s="314">
        <v>724</v>
      </c>
      <c r="G319" s="314">
        <v>309</v>
      </c>
      <c r="H319" s="314">
        <v>1117</v>
      </c>
      <c r="I319" s="314">
        <v>3</v>
      </c>
      <c r="J319" s="314">
        <v>2499</v>
      </c>
      <c r="K319" s="314">
        <v>926</v>
      </c>
      <c r="L319" s="314">
        <v>588</v>
      </c>
      <c r="M319" s="314">
        <v>0</v>
      </c>
    </row>
    <row r="320" spans="1:13" s="285" customFormat="1" ht="9" customHeight="1">
      <c r="A320" s="291" t="s">
        <v>64</v>
      </c>
      <c r="B320" s="296">
        <f t="shared" si="25"/>
        <v>797</v>
      </c>
      <c r="C320" s="313">
        <v>317</v>
      </c>
      <c r="D320" s="313"/>
      <c r="E320" s="296">
        <f t="shared" si="26"/>
        <v>127</v>
      </c>
      <c r="F320" s="313">
        <v>72</v>
      </c>
      <c r="G320" s="313">
        <v>9</v>
      </c>
      <c r="H320" s="313">
        <v>45</v>
      </c>
      <c r="I320" s="313">
        <v>1</v>
      </c>
      <c r="J320" s="313">
        <v>247</v>
      </c>
      <c r="K320" s="313">
        <v>40</v>
      </c>
      <c r="L320" s="313">
        <v>62</v>
      </c>
      <c r="M320" s="313">
        <v>4</v>
      </c>
    </row>
    <row r="321" spans="1:13" s="285" customFormat="1" ht="9" customHeight="1">
      <c r="A321" s="286" t="s">
        <v>65</v>
      </c>
      <c r="B321" s="295">
        <f t="shared" si="25"/>
        <v>1180</v>
      </c>
      <c r="C321" s="314">
        <v>744</v>
      </c>
      <c r="D321" s="314"/>
      <c r="E321" s="295">
        <f t="shared" si="26"/>
        <v>86</v>
      </c>
      <c r="F321" s="314">
        <v>13</v>
      </c>
      <c r="G321" s="314">
        <v>72</v>
      </c>
      <c r="H321" s="314">
        <v>0</v>
      </c>
      <c r="I321" s="314">
        <v>1</v>
      </c>
      <c r="J321" s="314">
        <v>292</v>
      </c>
      <c r="K321" s="314">
        <v>7</v>
      </c>
      <c r="L321" s="314">
        <v>20</v>
      </c>
      <c r="M321" s="314">
        <v>31</v>
      </c>
    </row>
    <row r="322" spans="1:13" s="285" customFormat="1" ht="9" customHeight="1">
      <c r="A322" s="286" t="s">
        <v>66</v>
      </c>
      <c r="B322" s="295">
        <f t="shared" si="25"/>
        <v>3085</v>
      </c>
      <c r="C322" s="314">
        <v>2440</v>
      </c>
      <c r="D322" s="314"/>
      <c r="E322" s="295">
        <f t="shared" si="26"/>
        <v>140</v>
      </c>
      <c r="F322" s="314">
        <v>0</v>
      </c>
      <c r="G322" s="314">
        <v>0</v>
      </c>
      <c r="H322" s="314">
        <v>0</v>
      </c>
      <c r="I322" s="314">
        <v>140</v>
      </c>
      <c r="J322" s="314">
        <v>20</v>
      </c>
      <c r="K322" s="314">
        <v>32</v>
      </c>
      <c r="L322" s="314">
        <v>453</v>
      </c>
      <c r="M322" s="314">
        <v>0</v>
      </c>
    </row>
    <row r="323" spans="1:13" s="285" customFormat="1" ht="9" customHeight="1">
      <c r="A323" s="286" t="s">
        <v>67</v>
      </c>
      <c r="B323" s="295">
        <f t="shared" si="25"/>
        <v>650</v>
      </c>
      <c r="C323" s="314">
        <v>416</v>
      </c>
      <c r="D323" s="314"/>
      <c r="E323" s="295">
        <f t="shared" si="26"/>
        <v>32</v>
      </c>
      <c r="F323" s="314">
        <v>13</v>
      </c>
      <c r="G323" s="314">
        <v>18</v>
      </c>
      <c r="H323" s="314">
        <v>0</v>
      </c>
      <c r="I323" s="314">
        <v>1</v>
      </c>
      <c r="J323" s="314">
        <v>118</v>
      </c>
      <c r="K323" s="314">
        <v>44</v>
      </c>
      <c r="L323" s="314">
        <v>31</v>
      </c>
      <c r="M323" s="314">
        <v>9</v>
      </c>
    </row>
    <row r="324" spans="1:13" s="285" customFormat="1" ht="9" customHeight="1">
      <c r="A324" s="291" t="s">
        <v>68</v>
      </c>
      <c r="B324" s="296">
        <f t="shared" si="25"/>
        <v>1639</v>
      </c>
      <c r="C324" s="313">
        <v>1341</v>
      </c>
      <c r="D324" s="313"/>
      <c r="E324" s="296">
        <f t="shared" si="26"/>
        <v>8</v>
      </c>
      <c r="F324" s="313">
        <v>5</v>
      </c>
      <c r="G324" s="313">
        <v>3</v>
      </c>
      <c r="H324" s="313">
        <v>0</v>
      </c>
      <c r="I324" s="313">
        <v>0</v>
      </c>
      <c r="J324" s="313">
        <v>221</v>
      </c>
      <c r="K324" s="313">
        <v>18</v>
      </c>
      <c r="L324" s="313">
        <v>51</v>
      </c>
      <c r="M324" s="313">
        <v>0</v>
      </c>
    </row>
    <row r="325" spans="1:13" s="285" customFormat="1" ht="9" customHeight="1">
      <c r="A325" s="286" t="s">
        <v>69</v>
      </c>
      <c r="B325" s="295">
        <f t="shared" si="25"/>
        <v>1754</v>
      </c>
      <c r="C325" s="314">
        <v>290</v>
      </c>
      <c r="D325" s="314"/>
      <c r="E325" s="295">
        <f t="shared" si="26"/>
        <v>125</v>
      </c>
      <c r="F325" s="314">
        <v>41</v>
      </c>
      <c r="G325" s="314">
        <v>49</v>
      </c>
      <c r="H325" s="314">
        <v>30</v>
      </c>
      <c r="I325" s="314">
        <v>5</v>
      </c>
      <c r="J325" s="314">
        <v>1238</v>
      </c>
      <c r="K325" s="314">
        <v>36</v>
      </c>
      <c r="L325" s="314">
        <v>62</v>
      </c>
      <c r="M325" s="314">
        <v>3</v>
      </c>
    </row>
    <row r="326" spans="1:13" s="285" customFormat="1" ht="9" customHeight="1">
      <c r="A326" s="286" t="s">
        <v>70</v>
      </c>
      <c r="B326" s="295">
        <f t="shared" si="25"/>
        <v>2027</v>
      </c>
      <c r="C326" s="314">
        <v>324</v>
      </c>
      <c r="D326" s="314"/>
      <c r="E326" s="295">
        <f t="shared" si="26"/>
        <v>91</v>
      </c>
      <c r="F326" s="314">
        <v>46</v>
      </c>
      <c r="G326" s="314">
        <v>41</v>
      </c>
      <c r="H326" s="314">
        <v>4</v>
      </c>
      <c r="I326" s="314">
        <v>0</v>
      </c>
      <c r="J326" s="314">
        <v>1427</v>
      </c>
      <c r="K326" s="314">
        <v>74</v>
      </c>
      <c r="L326" s="314">
        <v>111</v>
      </c>
      <c r="M326" s="314">
        <v>0</v>
      </c>
    </row>
    <row r="327" spans="1:13" s="285" customFormat="1" ht="9" customHeight="1">
      <c r="A327" s="286" t="s">
        <v>71</v>
      </c>
      <c r="B327" s="295">
        <f t="shared" si="25"/>
        <v>1342</v>
      </c>
      <c r="C327" s="314">
        <v>314</v>
      </c>
      <c r="D327" s="314"/>
      <c r="E327" s="295">
        <f t="shared" si="26"/>
        <v>689</v>
      </c>
      <c r="F327" s="314">
        <v>226</v>
      </c>
      <c r="G327" s="314">
        <v>365</v>
      </c>
      <c r="H327" s="314">
        <v>96</v>
      </c>
      <c r="I327" s="314">
        <v>2</v>
      </c>
      <c r="J327" s="314">
        <v>334</v>
      </c>
      <c r="K327" s="314">
        <v>0</v>
      </c>
      <c r="L327" s="314">
        <v>0</v>
      </c>
      <c r="M327" s="314">
        <v>5</v>
      </c>
    </row>
    <row r="328" spans="1:13" s="285" customFormat="1" ht="9" customHeight="1">
      <c r="A328" s="291" t="s">
        <v>72</v>
      </c>
      <c r="B328" s="296">
        <f t="shared" si="25"/>
        <v>1553</v>
      </c>
      <c r="C328" s="313">
        <v>539</v>
      </c>
      <c r="D328" s="313"/>
      <c r="E328" s="296">
        <f t="shared" si="26"/>
        <v>458</v>
      </c>
      <c r="F328" s="313">
        <v>223</v>
      </c>
      <c r="G328" s="313">
        <v>187</v>
      </c>
      <c r="H328" s="313">
        <v>36</v>
      </c>
      <c r="I328" s="313">
        <v>12</v>
      </c>
      <c r="J328" s="313">
        <v>479</v>
      </c>
      <c r="K328" s="313">
        <v>10</v>
      </c>
      <c r="L328" s="313">
        <v>45</v>
      </c>
      <c r="M328" s="313">
        <v>22</v>
      </c>
    </row>
    <row r="329" spans="1:13" s="285" customFormat="1" ht="9" customHeight="1">
      <c r="A329" s="286" t="s">
        <v>73</v>
      </c>
      <c r="B329" s="295">
        <f t="shared" si="25"/>
        <v>146</v>
      </c>
      <c r="C329" s="314">
        <v>122</v>
      </c>
      <c r="D329" s="314"/>
      <c r="E329" s="295">
        <f t="shared" si="26"/>
        <v>0</v>
      </c>
      <c r="F329" s="314">
        <v>0</v>
      </c>
      <c r="G329" s="314">
        <v>0</v>
      </c>
      <c r="H329" s="314">
        <v>0</v>
      </c>
      <c r="I329" s="314">
        <v>0</v>
      </c>
      <c r="J329" s="314">
        <v>22</v>
      </c>
      <c r="K329" s="314">
        <v>0</v>
      </c>
      <c r="L329" s="314">
        <v>1</v>
      </c>
      <c r="M329" s="314">
        <v>1</v>
      </c>
    </row>
    <row r="330" spans="1:13" s="285" customFormat="1" ht="9" customHeight="1">
      <c r="A330" s="286" t="s">
        <v>74</v>
      </c>
      <c r="B330" s="295">
        <f t="shared" si="25"/>
        <v>2741</v>
      </c>
      <c r="C330" s="314">
        <v>1577</v>
      </c>
      <c r="D330" s="314"/>
      <c r="E330" s="295">
        <f t="shared" si="26"/>
        <v>563</v>
      </c>
      <c r="F330" s="314">
        <v>149</v>
      </c>
      <c r="G330" s="314">
        <v>267</v>
      </c>
      <c r="H330" s="314">
        <v>107</v>
      </c>
      <c r="I330" s="314">
        <v>40</v>
      </c>
      <c r="J330" s="314">
        <v>485</v>
      </c>
      <c r="K330" s="314">
        <v>29</v>
      </c>
      <c r="L330" s="314">
        <v>72</v>
      </c>
      <c r="M330" s="314">
        <v>15</v>
      </c>
    </row>
    <row r="331" spans="1:13" s="285" customFormat="1" ht="9" customHeight="1">
      <c r="A331" s="286" t="s">
        <v>75</v>
      </c>
      <c r="B331" s="295">
        <f t="shared" si="25"/>
        <v>974</v>
      </c>
      <c r="C331" s="314">
        <v>800</v>
      </c>
      <c r="D331" s="314"/>
      <c r="E331" s="295">
        <f t="shared" si="26"/>
        <v>10</v>
      </c>
      <c r="F331" s="314">
        <v>4</v>
      </c>
      <c r="G331" s="314">
        <v>6</v>
      </c>
      <c r="H331" s="314">
        <v>0</v>
      </c>
      <c r="I331" s="314">
        <v>0</v>
      </c>
      <c r="J331" s="314">
        <v>161</v>
      </c>
      <c r="K331" s="314">
        <v>1</v>
      </c>
      <c r="L331" s="314">
        <v>0</v>
      </c>
      <c r="M331" s="314">
        <v>2</v>
      </c>
    </row>
    <row r="332" spans="1:13" s="285" customFormat="1" ht="9" customHeight="1">
      <c r="A332" s="291" t="s">
        <v>76</v>
      </c>
      <c r="B332" s="296">
        <f t="shared" si="25"/>
        <v>334</v>
      </c>
      <c r="C332" s="343">
        <v>204</v>
      </c>
      <c r="D332" s="313"/>
      <c r="E332" s="296">
        <f t="shared" si="26"/>
        <v>5</v>
      </c>
      <c r="F332" s="343">
        <v>3</v>
      </c>
      <c r="G332" s="343">
        <v>1</v>
      </c>
      <c r="H332" s="343">
        <v>1</v>
      </c>
      <c r="I332" s="343">
        <v>0</v>
      </c>
      <c r="J332" s="343">
        <v>95</v>
      </c>
      <c r="K332" s="343">
        <v>18</v>
      </c>
      <c r="L332" s="343">
        <v>12</v>
      </c>
      <c r="M332" s="343">
        <v>0</v>
      </c>
    </row>
    <row r="333" spans="1:13" s="285" customFormat="1" ht="9" customHeight="1">
      <c r="A333" s="318"/>
      <c r="B333" s="321"/>
      <c r="C333" s="344"/>
      <c r="D333" s="345"/>
      <c r="E333" s="321"/>
      <c r="F333" s="344"/>
      <c r="G333" s="344"/>
      <c r="H333" s="344"/>
      <c r="I333" s="344"/>
      <c r="J333" s="344"/>
      <c r="K333" s="344"/>
      <c r="L333" s="344"/>
      <c r="M333" s="344"/>
    </row>
    <row r="334" spans="1:13" s="285" customFormat="1" ht="9" customHeight="1">
      <c r="A334" s="284">
        <v>2004</v>
      </c>
    </row>
    <row r="335" spans="1:13" s="285" customFormat="1" ht="9" customHeight="1">
      <c r="A335" s="288" t="s">
        <v>44</v>
      </c>
      <c r="B335" s="308">
        <f>SUM(B337:B368)</f>
        <v>91396</v>
      </c>
      <c r="C335" s="308">
        <f>SUM(C337:C368)</f>
        <v>46436</v>
      </c>
      <c r="D335" s="308"/>
      <c r="E335" s="308">
        <f t="shared" ref="E335:M335" si="27">SUM(E337:E368)</f>
        <v>13101</v>
      </c>
      <c r="F335" s="308">
        <f t="shared" si="27"/>
        <v>3769</v>
      </c>
      <c r="G335" s="308">
        <f t="shared" si="27"/>
        <v>3485</v>
      </c>
      <c r="H335" s="308">
        <f t="shared" si="27"/>
        <v>4811</v>
      </c>
      <c r="I335" s="308">
        <f t="shared" si="27"/>
        <v>1036</v>
      </c>
      <c r="J335" s="308">
        <f t="shared" si="27"/>
        <v>22048</v>
      </c>
      <c r="K335" s="308">
        <f t="shared" si="27"/>
        <v>4341</v>
      </c>
      <c r="L335" s="308">
        <f t="shared" si="27"/>
        <v>4546</v>
      </c>
      <c r="M335" s="308">
        <f t="shared" si="27"/>
        <v>924</v>
      </c>
    </row>
    <row r="336" spans="1:13" s="285" customFormat="1" ht="3.95" customHeight="1">
      <c r="A336" s="288"/>
      <c r="B336" s="308"/>
      <c r="C336" s="308"/>
      <c r="D336" s="308"/>
      <c r="E336" s="308"/>
      <c r="F336" s="308"/>
      <c r="G336" s="308"/>
      <c r="H336" s="308"/>
      <c r="I336" s="308"/>
      <c r="J336" s="308"/>
      <c r="K336" s="308"/>
      <c r="L336" s="308"/>
      <c r="M336" s="308"/>
    </row>
    <row r="337" spans="1:13" s="285" customFormat="1" ht="9" customHeight="1">
      <c r="A337" s="286" t="s">
        <v>45</v>
      </c>
      <c r="B337" s="295">
        <f t="shared" ref="B337:B368" si="28">SUM(C337:E337,J337:M337)</f>
        <v>1179</v>
      </c>
      <c r="C337" s="315">
        <v>686</v>
      </c>
      <c r="D337" s="314"/>
      <c r="E337" s="295">
        <f t="shared" ref="E337:E368" si="29">SUM(F337:I337)</f>
        <v>218</v>
      </c>
      <c r="F337" s="314">
        <v>60</v>
      </c>
      <c r="G337" s="314">
        <v>115</v>
      </c>
      <c r="H337" s="314">
        <v>40</v>
      </c>
      <c r="I337" s="314">
        <v>3</v>
      </c>
      <c r="J337" s="314">
        <v>156</v>
      </c>
      <c r="K337" s="314">
        <v>91</v>
      </c>
      <c r="L337" s="314">
        <v>19</v>
      </c>
      <c r="M337" s="314">
        <v>9</v>
      </c>
    </row>
    <row r="338" spans="1:13" s="285" customFormat="1" ht="9" customHeight="1">
      <c r="A338" s="286" t="s">
        <v>46</v>
      </c>
      <c r="B338" s="295">
        <f t="shared" si="28"/>
        <v>5504</v>
      </c>
      <c r="C338" s="315">
        <v>1994</v>
      </c>
      <c r="D338" s="314"/>
      <c r="E338" s="295">
        <f t="shared" si="29"/>
        <v>634</v>
      </c>
      <c r="F338" s="314">
        <v>133</v>
      </c>
      <c r="G338" s="314">
        <v>336</v>
      </c>
      <c r="H338" s="314">
        <v>135</v>
      </c>
      <c r="I338" s="314">
        <v>30</v>
      </c>
      <c r="J338" s="314">
        <v>2136</v>
      </c>
      <c r="K338" s="314">
        <v>489</v>
      </c>
      <c r="L338" s="314">
        <v>200</v>
      </c>
      <c r="M338" s="314">
        <v>51</v>
      </c>
    </row>
    <row r="339" spans="1:13" s="285" customFormat="1" ht="9" customHeight="1">
      <c r="A339" s="286" t="s">
        <v>47</v>
      </c>
      <c r="B339" s="295">
        <f t="shared" si="28"/>
        <v>431</v>
      </c>
      <c r="C339" s="315">
        <v>215</v>
      </c>
      <c r="D339" s="314"/>
      <c r="E339" s="295">
        <f t="shared" si="29"/>
        <v>75</v>
      </c>
      <c r="F339" s="314">
        <v>28</v>
      </c>
      <c r="G339" s="314">
        <v>43</v>
      </c>
      <c r="H339" s="314">
        <v>4</v>
      </c>
      <c r="I339" s="314">
        <v>0</v>
      </c>
      <c r="J339" s="314">
        <v>121</v>
      </c>
      <c r="K339" s="314">
        <v>3</v>
      </c>
      <c r="L339" s="314">
        <v>16</v>
      </c>
      <c r="M339" s="314">
        <v>1</v>
      </c>
    </row>
    <row r="340" spans="1:13" s="285" customFormat="1" ht="9" customHeight="1">
      <c r="A340" s="291" t="s">
        <v>48</v>
      </c>
      <c r="B340" s="296">
        <f t="shared" si="28"/>
        <v>355</v>
      </c>
      <c r="C340" s="316">
        <v>36</v>
      </c>
      <c r="D340" s="313"/>
      <c r="E340" s="296">
        <f t="shared" si="29"/>
        <v>14</v>
      </c>
      <c r="F340" s="313">
        <v>5</v>
      </c>
      <c r="G340" s="313">
        <v>8</v>
      </c>
      <c r="H340" s="313">
        <v>0</v>
      </c>
      <c r="I340" s="313">
        <v>1</v>
      </c>
      <c r="J340" s="313">
        <v>289</v>
      </c>
      <c r="K340" s="313">
        <v>0</v>
      </c>
      <c r="L340" s="313">
        <v>15</v>
      </c>
      <c r="M340" s="313">
        <v>1</v>
      </c>
    </row>
    <row r="341" spans="1:13" s="285" customFormat="1" ht="9" customHeight="1">
      <c r="A341" s="286" t="s">
        <v>49</v>
      </c>
      <c r="B341" s="295">
        <f t="shared" si="28"/>
        <v>3855</v>
      </c>
      <c r="C341" s="315">
        <v>2036</v>
      </c>
      <c r="D341" s="314"/>
      <c r="E341" s="295">
        <f t="shared" si="29"/>
        <v>225</v>
      </c>
      <c r="F341" s="314">
        <v>29</v>
      </c>
      <c r="G341" s="314">
        <v>132</v>
      </c>
      <c r="H341" s="314">
        <v>20</v>
      </c>
      <c r="I341" s="314">
        <v>44</v>
      </c>
      <c r="J341" s="314">
        <v>1429</v>
      </c>
      <c r="K341" s="314">
        <v>6</v>
      </c>
      <c r="L341" s="314">
        <v>153</v>
      </c>
      <c r="M341" s="314">
        <v>6</v>
      </c>
    </row>
    <row r="342" spans="1:13" s="285" customFormat="1" ht="9" customHeight="1">
      <c r="A342" s="286" t="s">
        <v>50</v>
      </c>
      <c r="B342" s="295">
        <f t="shared" si="28"/>
        <v>390</v>
      </c>
      <c r="C342" s="315">
        <v>257</v>
      </c>
      <c r="D342" s="314"/>
      <c r="E342" s="295">
        <f t="shared" si="29"/>
        <v>17</v>
      </c>
      <c r="F342" s="314">
        <v>3</v>
      </c>
      <c r="G342" s="314">
        <v>7</v>
      </c>
      <c r="H342" s="314">
        <v>7</v>
      </c>
      <c r="I342" s="314">
        <v>0</v>
      </c>
      <c r="J342" s="314">
        <v>54</v>
      </c>
      <c r="K342" s="314">
        <v>56</v>
      </c>
      <c r="L342" s="314">
        <v>6</v>
      </c>
      <c r="M342" s="314">
        <v>0</v>
      </c>
    </row>
    <row r="343" spans="1:13" s="285" customFormat="1" ht="9" customHeight="1">
      <c r="A343" s="286" t="s">
        <v>51</v>
      </c>
      <c r="B343" s="295">
        <f t="shared" si="28"/>
        <v>1063</v>
      </c>
      <c r="C343" s="315">
        <v>193</v>
      </c>
      <c r="D343" s="314"/>
      <c r="E343" s="295">
        <f t="shared" si="29"/>
        <v>415</v>
      </c>
      <c r="F343" s="314">
        <v>152</v>
      </c>
      <c r="G343" s="314">
        <v>84</v>
      </c>
      <c r="H343" s="314">
        <v>179</v>
      </c>
      <c r="I343" s="314">
        <v>0</v>
      </c>
      <c r="J343" s="314">
        <v>298</v>
      </c>
      <c r="K343" s="314">
        <v>89</v>
      </c>
      <c r="L343" s="314">
        <v>68</v>
      </c>
      <c r="M343" s="314">
        <v>0</v>
      </c>
    </row>
    <row r="344" spans="1:13" s="285" customFormat="1" ht="9" customHeight="1">
      <c r="A344" s="291" t="s">
        <v>52</v>
      </c>
      <c r="B344" s="296">
        <f t="shared" si="28"/>
        <v>6665</v>
      </c>
      <c r="C344" s="316">
        <v>4330</v>
      </c>
      <c r="D344" s="313"/>
      <c r="E344" s="296">
        <f t="shared" si="29"/>
        <v>331</v>
      </c>
      <c r="F344" s="313">
        <v>17</v>
      </c>
      <c r="G344" s="313">
        <v>44</v>
      </c>
      <c r="H344" s="313">
        <v>19</v>
      </c>
      <c r="I344" s="313">
        <v>251</v>
      </c>
      <c r="J344" s="313">
        <v>903</v>
      </c>
      <c r="K344" s="313">
        <v>5</v>
      </c>
      <c r="L344" s="313">
        <v>565</v>
      </c>
      <c r="M344" s="313">
        <v>531</v>
      </c>
    </row>
    <row r="345" spans="1:13" s="285" customFormat="1" ht="9" customHeight="1">
      <c r="A345" s="286" t="s">
        <v>53</v>
      </c>
      <c r="B345" s="295">
        <f t="shared" si="28"/>
        <v>13753</v>
      </c>
      <c r="C345" s="315">
        <v>8842</v>
      </c>
      <c r="D345" s="314"/>
      <c r="E345" s="295">
        <f t="shared" si="29"/>
        <v>2420</v>
      </c>
      <c r="F345" s="314">
        <v>605</v>
      </c>
      <c r="G345" s="314">
        <v>330</v>
      </c>
      <c r="H345" s="314">
        <v>1381</v>
      </c>
      <c r="I345" s="314">
        <v>104</v>
      </c>
      <c r="J345" s="314">
        <v>2311</v>
      </c>
      <c r="K345" s="314">
        <v>65</v>
      </c>
      <c r="L345" s="314">
        <v>86</v>
      </c>
      <c r="M345" s="314">
        <v>29</v>
      </c>
    </row>
    <row r="346" spans="1:13" s="285" customFormat="1" ht="9" customHeight="1">
      <c r="A346" s="286" t="s">
        <v>54</v>
      </c>
      <c r="B346" s="295">
        <f t="shared" si="28"/>
        <v>759</v>
      </c>
      <c r="C346" s="315">
        <v>565</v>
      </c>
      <c r="D346" s="314"/>
      <c r="E346" s="295">
        <f t="shared" si="29"/>
        <v>86</v>
      </c>
      <c r="F346" s="314">
        <v>2</v>
      </c>
      <c r="G346" s="314">
        <v>44</v>
      </c>
      <c r="H346" s="314">
        <v>40</v>
      </c>
      <c r="I346" s="314">
        <v>0</v>
      </c>
      <c r="J346" s="314">
        <v>103</v>
      </c>
      <c r="K346" s="314">
        <v>3</v>
      </c>
      <c r="L346" s="314">
        <v>1</v>
      </c>
      <c r="M346" s="314">
        <v>1</v>
      </c>
    </row>
    <row r="347" spans="1:13" s="285" customFormat="1" ht="9" customHeight="1">
      <c r="A347" s="286" t="s">
        <v>55</v>
      </c>
      <c r="B347" s="295">
        <f t="shared" si="28"/>
        <v>6964</v>
      </c>
      <c r="C347" s="315">
        <v>3751</v>
      </c>
      <c r="D347" s="314"/>
      <c r="E347" s="295">
        <f t="shared" si="29"/>
        <v>647</v>
      </c>
      <c r="F347" s="314">
        <v>167</v>
      </c>
      <c r="G347" s="314">
        <v>103</v>
      </c>
      <c r="H347" s="314">
        <v>324</v>
      </c>
      <c r="I347" s="314">
        <v>53</v>
      </c>
      <c r="J347" s="314">
        <v>1739</v>
      </c>
      <c r="K347" s="314">
        <v>446</v>
      </c>
      <c r="L347" s="314">
        <v>374</v>
      </c>
      <c r="M347" s="314">
        <v>7</v>
      </c>
    </row>
    <row r="348" spans="1:13" s="285" customFormat="1" ht="9" customHeight="1">
      <c r="A348" s="291" t="s">
        <v>56</v>
      </c>
      <c r="B348" s="296">
        <f t="shared" si="28"/>
        <v>1145</v>
      </c>
      <c r="C348" s="316">
        <v>645</v>
      </c>
      <c r="D348" s="313"/>
      <c r="E348" s="296">
        <f t="shared" si="29"/>
        <v>93</v>
      </c>
      <c r="F348" s="313">
        <v>10</v>
      </c>
      <c r="G348" s="313">
        <v>49</v>
      </c>
      <c r="H348" s="313">
        <v>34</v>
      </c>
      <c r="I348" s="313">
        <v>0</v>
      </c>
      <c r="J348" s="313">
        <v>351</v>
      </c>
      <c r="K348" s="313">
        <v>16</v>
      </c>
      <c r="L348" s="313">
        <v>39</v>
      </c>
      <c r="M348" s="313">
        <v>1</v>
      </c>
    </row>
    <row r="349" spans="1:13" s="285" customFormat="1" ht="9" customHeight="1">
      <c r="A349" s="286" t="s">
        <v>57</v>
      </c>
      <c r="B349" s="295">
        <f t="shared" si="28"/>
        <v>718</v>
      </c>
      <c r="C349" s="315">
        <v>438</v>
      </c>
      <c r="D349" s="314"/>
      <c r="E349" s="295">
        <f t="shared" si="29"/>
        <v>119</v>
      </c>
      <c r="F349" s="314">
        <v>51</v>
      </c>
      <c r="G349" s="314">
        <v>68</v>
      </c>
      <c r="H349" s="314">
        <v>0</v>
      </c>
      <c r="I349" s="314">
        <v>0</v>
      </c>
      <c r="J349" s="314">
        <v>119</v>
      </c>
      <c r="K349" s="314">
        <v>0</v>
      </c>
      <c r="L349" s="314">
        <v>42</v>
      </c>
      <c r="M349" s="314">
        <v>0</v>
      </c>
    </row>
    <row r="350" spans="1:13" s="285" customFormat="1" ht="9" customHeight="1">
      <c r="A350" s="286" t="s">
        <v>58</v>
      </c>
      <c r="B350" s="295">
        <f t="shared" si="28"/>
        <v>4166</v>
      </c>
      <c r="C350" s="315">
        <v>1293</v>
      </c>
      <c r="D350" s="314"/>
      <c r="E350" s="295">
        <f t="shared" si="29"/>
        <v>669</v>
      </c>
      <c r="F350" s="314">
        <v>74</v>
      </c>
      <c r="G350" s="314">
        <v>252</v>
      </c>
      <c r="H350" s="314">
        <v>334</v>
      </c>
      <c r="I350" s="314">
        <v>9</v>
      </c>
      <c r="J350" s="314">
        <v>1756</v>
      </c>
      <c r="K350" s="314">
        <v>250</v>
      </c>
      <c r="L350" s="314">
        <v>78</v>
      </c>
      <c r="M350" s="314">
        <v>120</v>
      </c>
    </row>
    <row r="351" spans="1:13" s="285" customFormat="1" ht="9" customHeight="1">
      <c r="A351" s="286" t="s">
        <v>59</v>
      </c>
      <c r="B351" s="295">
        <f t="shared" si="28"/>
        <v>4721</v>
      </c>
      <c r="C351" s="315">
        <v>2604</v>
      </c>
      <c r="D351" s="314"/>
      <c r="E351" s="295">
        <f t="shared" si="29"/>
        <v>257</v>
      </c>
      <c r="F351" s="314">
        <v>71</v>
      </c>
      <c r="G351" s="314">
        <v>115</v>
      </c>
      <c r="H351" s="314">
        <v>11</v>
      </c>
      <c r="I351" s="314">
        <v>60</v>
      </c>
      <c r="J351" s="314">
        <v>777</v>
      </c>
      <c r="K351" s="314">
        <v>478</v>
      </c>
      <c r="L351" s="314">
        <v>509</v>
      </c>
      <c r="M351" s="314">
        <v>96</v>
      </c>
    </row>
    <row r="352" spans="1:13" s="285" customFormat="1" ht="9" customHeight="1">
      <c r="A352" s="291" t="s">
        <v>60</v>
      </c>
      <c r="B352" s="296">
        <f t="shared" si="28"/>
        <v>2092</v>
      </c>
      <c r="C352" s="316">
        <v>1050</v>
      </c>
      <c r="D352" s="313"/>
      <c r="E352" s="296">
        <f t="shared" si="29"/>
        <v>599</v>
      </c>
      <c r="F352" s="313">
        <v>138</v>
      </c>
      <c r="G352" s="313">
        <v>238</v>
      </c>
      <c r="H352" s="313">
        <v>214</v>
      </c>
      <c r="I352" s="313">
        <v>9</v>
      </c>
      <c r="J352" s="313">
        <v>377</v>
      </c>
      <c r="K352" s="313">
        <v>16</v>
      </c>
      <c r="L352" s="313">
        <v>49</v>
      </c>
      <c r="M352" s="313">
        <v>1</v>
      </c>
    </row>
    <row r="353" spans="1:13" s="285" customFormat="1" ht="9" customHeight="1">
      <c r="A353" s="286" t="s">
        <v>61</v>
      </c>
      <c r="B353" s="295">
        <f t="shared" si="28"/>
        <v>1138</v>
      </c>
      <c r="C353" s="315">
        <v>859</v>
      </c>
      <c r="D353" s="314"/>
      <c r="E353" s="295">
        <f t="shared" si="29"/>
        <v>9</v>
      </c>
      <c r="F353" s="314">
        <v>0</v>
      </c>
      <c r="G353" s="314">
        <v>4</v>
      </c>
      <c r="H353" s="314">
        <v>0</v>
      </c>
      <c r="I353" s="314">
        <v>5</v>
      </c>
      <c r="J353" s="314">
        <v>267</v>
      </c>
      <c r="K353" s="314">
        <v>0</v>
      </c>
      <c r="L353" s="314">
        <v>3</v>
      </c>
      <c r="M353" s="314">
        <v>0</v>
      </c>
    </row>
    <row r="354" spans="1:13" s="285" customFormat="1" ht="9" customHeight="1">
      <c r="A354" s="286" t="s">
        <v>62</v>
      </c>
      <c r="B354" s="295">
        <f t="shared" si="28"/>
        <v>438</v>
      </c>
      <c r="C354" s="315">
        <v>68</v>
      </c>
      <c r="D354" s="314"/>
      <c r="E354" s="295">
        <f t="shared" si="29"/>
        <v>25</v>
      </c>
      <c r="F354" s="314">
        <v>2</v>
      </c>
      <c r="G354" s="314">
        <v>5</v>
      </c>
      <c r="H354" s="314">
        <v>0</v>
      </c>
      <c r="I354" s="314">
        <v>18</v>
      </c>
      <c r="J354" s="314">
        <v>212</v>
      </c>
      <c r="K354" s="314">
        <v>0</v>
      </c>
      <c r="L354" s="314">
        <v>131</v>
      </c>
      <c r="M354" s="314">
        <v>2</v>
      </c>
    </row>
    <row r="355" spans="1:13" s="285" customFormat="1" ht="9" customHeight="1">
      <c r="A355" s="286" t="s">
        <v>63</v>
      </c>
      <c r="B355" s="295">
        <f t="shared" si="28"/>
        <v>14759</v>
      </c>
      <c r="C355" s="315">
        <v>6520</v>
      </c>
      <c r="D355" s="314"/>
      <c r="E355" s="295">
        <f t="shared" si="29"/>
        <v>3501</v>
      </c>
      <c r="F355" s="314">
        <v>1480</v>
      </c>
      <c r="G355" s="314">
        <v>331</v>
      </c>
      <c r="H355" s="314">
        <v>1677</v>
      </c>
      <c r="I355" s="314">
        <v>13</v>
      </c>
      <c r="J355" s="314">
        <v>2817</v>
      </c>
      <c r="K355" s="314">
        <v>1206</v>
      </c>
      <c r="L355" s="314">
        <v>715</v>
      </c>
      <c r="M355" s="314">
        <v>0</v>
      </c>
    </row>
    <row r="356" spans="1:13" s="285" customFormat="1" ht="9" customHeight="1">
      <c r="A356" s="291" t="s">
        <v>64</v>
      </c>
      <c r="B356" s="296">
        <f t="shared" si="28"/>
        <v>871</v>
      </c>
      <c r="C356" s="316">
        <v>295</v>
      </c>
      <c r="D356" s="313"/>
      <c r="E356" s="296">
        <f t="shared" si="29"/>
        <v>117</v>
      </c>
      <c r="F356" s="313">
        <v>59</v>
      </c>
      <c r="G356" s="313">
        <v>16</v>
      </c>
      <c r="H356" s="313">
        <v>42</v>
      </c>
      <c r="I356" s="313">
        <v>0</v>
      </c>
      <c r="J356" s="313">
        <v>166</v>
      </c>
      <c r="K356" s="313">
        <v>31</v>
      </c>
      <c r="L356" s="313">
        <v>262</v>
      </c>
      <c r="M356" s="313">
        <v>0</v>
      </c>
    </row>
    <row r="357" spans="1:13" s="285" customFormat="1" ht="9" customHeight="1">
      <c r="A357" s="286" t="s">
        <v>65</v>
      </c>
      <c r="B357" s="295">
        <f t="shared" si="28"/>
        <v>1214</v>
      </c>
      <c r="C357" s="315">
        <v>782</v>
      </c>
      <c r="D357" s="314"/>
      <c r="E357" s="295">
        <f t="shared" si="29"/>
        <v>43</v>
      </c>
      <c r="F357" s="314">
        <v>2</v>
      </c>
      <c r="G357" s="314">
        <v>38</v>
      </c>
      <c r="H357" s="314">
        <v>2</v>
      </c>
      <c r="I357" s="314">
        <v>1</v>
      </c>
      <c r="J357" s="314">
        <v>336</v>
      </c>
      <c r="K357" s="314">
        <v>1</v>
      </c>
      <c r="L357" s="314">
        <v>15</v>
      </c>
      <c r="M357" s="314">
        <v>37</v>
      </c>
    </row>
    <row r="358" spans="1:13" s="285" customFormat="1" ht="9" customHeight="1">
      <c r="A358" s="286" t="s">
        <v>66</v>
      </c>
      <c r="B358" s="295">
        <f t="shared" si="28"/>
        <v>4204</v>
      </c>
      <c r="C358" s="315">
        <v>2407</v>
      </c>
      <c r="D358" s="314"/>
      <c r="E358" s="295">
        <f t="shared" si="29"/>
        <v>412</v>
      </c>
      <c r="F358" s="314">
        <v>1</v>
      </c>
      <c r="G358" s="314">
        <v>3</v>
      </c>
      <c r="H358" s="314">
        <v>0</v>
      </c>
      <c r="I358" s="314">
        <v>408</v>
      </c>
      <c r="J358" s="314">
        <v>452</v>
      </c>
      <c r="K358" s="314">
        <v>503</v>
      </c>
      <c r="L358" s="314">
        <v>430</v>
      </c>
      <c r="M358" s="314">
        <v>0</v>
      </c>
    </row>
    <row r="359" spans="1:13" s="285" customFormat="1" ht="9" customHeight="1">
      <c r="A359" s="286" t="s">
        <v>67</v>
      </c>
      <c r="B359" s="295">
        <f t="shared" si="28"/>
        <v>1054</v>
      </c>
      <c r="C359" s="315">
        <v>765</v>
      </c>
      <c r="D359" s="314"/>
      <c r="E359" s="295">
        <f t="shared" si="29"/>
        <v>13</v>
      </c>
      <c r="F359" s="314">
        <v>3</v>
      </c>
      <c r="G359" s="314">
        <v>8</v>
      </c>
      <c r="H359" s="314">
        <v>0</v>
      </c>
      <c r="I359" s="314">
        <v>2</v>
      </c>
      <c r="J359" s="314">
        <v>147</v>
      </c>
      <c r="K359" s="314">
        <v>62</v>
      </c>
      <c r="L359" s="314">
        <v>63</v>
      </c>
      <c r="M359" s="314">
        <v>4</v>
      </c>
    </row>
    <row r="360" spans="1:13" s="285" customFormat="1" ht="9" customHeight="1">
      <c r="A360" s="291" t="s">
        <v>68</v>
      </c>
      <c r="B360" s="296">
        <f t="shared" si="28"/>
        <v>2009</v>
      </c>
      <c r="C360" s="316">
        <v>1583</v>
      </c>
      <c r="D360" s="313"/>
      <c r="E360" s="296">
        <f t="shared" si="29"/>
        <v>22</v>
      </c>
      <c r="F360" s="313">
        <v>11</v>
      </c>
      <c r="G360" s="313">
        <v>7</v>
      </c>
      <c r="H360" s="313">
        <v>1</v>
      </c>
      <c r="I360" s="313">
        <v>3</v>
      </c>
      <c r="J360" s="313">
        <v>297</v>
      </c>
      <c r="K360" s="313">
        <v>9</v>
      </c>
      <c r="L360" s="313">
        <v>94</v>
      </c>
      <c r="M360" s="313">
        <v>4</v>
      </c>
    </row>
    <row r="361" spans="1:13" s="285" customFormat="1" ht="9" customHeight="1">
      <c r="A361" s="286" t="s">
        <v>69</v>
      </c>
      <c r="B361" s="295">
        <f t="shared" si="28"/>
        <v>2031</v>
      </c>
      <c r="C361" s="315">
        <v>316</v>
      </c>
      <c r="D361" s="314"/>
      <c r="E361" s="295">
        <f t="shared" si="29"/>
        <v>110</v>
      </c>
      <c r="F361" s="314">
        <v>31</v>
      </c>
      <c r="G361" s="314">
        <v>47</v>
      </c>
      <c r="H361" s="314">
        <v>29</v>
      </c>
      <c r="I361" s="314">
        <v>3</v>
      </c>
      <c r="J361" s="314">
        <v>1160</v>
      </c>
      <c r="K361" s="314">
        <v>401</v>
      </c>
      <c r="L361" s="314">
        <v>44</v>
      </c>
      <c r="M361" s="314">
        <v>0</v>
      </c>
    </row>
    <row r="362" spans="1:13" s="285" customFormat="1" ht="9" customHeight="1">
      <c r="A362" s="286" t="s">
        <v>70</v>
      </c>
      <c r="B362" s="295">
        <f t="shared" si="28"/>
        <v>2276</v>
      </c>
      <c r="C362" s="315">
        <v>275</v>
      </c>
      <c r="D362" s="314"/>
      <c r="E362" s="295">
        <f t="shared" si="29"/>
        <v>86</v>
      </c>
      <c r="F362" s="314">
        <v>45</v>
      </c>
      <c r="G362" s="314">
        <v>21</v>
      </c>
      <c r="H362" s="314">
        <v>16</v>
      </c>
      <c r="I362" s="314">
        <v>4</v>
      </c>
      <c r="J362" s="314">
        <v>1516</v>
      </c>
      <c r="K362" s="314">
        <v>13</v>
      </c>
      <c r="L362" s="314">
        <v>385</v>
      </c>
      <c r="M362" s="314">
        <v>1</v>
      </c>
    </row>
    <row r="363" spans="1:13" s="285" customFormat="1" ht="9" customHeight="1">
      <c r="A363" s="286" t="s">
        <v>71</v>
      </c>
      <c r="B363" s="295">
        <f t="shared" si="28"/>
        <v>1019</v>
      </c>
      <c r="C363" s="315">
        <v>159</v>
      </c>
      <c r="D363" s="314"/>
      <c r="E363" s="295">
        <f t="shared" si="29"/>
        <v>762</v>
      </c>
      <c r="F363" s="314">
        <v>218</v>
      </c>
      <c r="G363" s="314">
        <v>471</v>
      </c>
      <c r="H363" s="314">
        <v>73</v>
      </c>
      <c r="I363" s="314">
        <v>0</v>
      </c>
      <c r="J363" s="314">
        <v>98</v>
      </c>
      <c r="K363" s="314">
        <v>0</v>
      </c>
      <c r="L363" s="314">
        <v>0</v>
      </c>
      <c r="M363" s="314">
        <v>0</v>
      </c>
    </row>
    <row r="364" spans="1:13" s="285" customFormat="1" ht="9" customHeight="1">
      <c r="A364" s="291" t="s">
        <v>72</v>
      </c>
      <c r="B364" s="296">
        <f t="shared" si="28"/>
        <v>1834</v>
      </c>
      <c r="C364" s="316">
        <v>655</v>
      </c>
      <c r="D364" s="313"/>
      <c r="E364" s="296">
        <f t="shared" si="29"/>
        <v>411</v>
      </c>
      <c r="F364" s="313">
        <v>179</v>
      </c>
      <c r="G364" s="313">
        <v>194</v>
      </c>
      <c r="H364" s="313">
        <v>34</v>
      </c>
      <c r="I364" s="313">
        <v>4</v>
      </c>
      <c r="J364" s="313">
        <v>728</v>
      </c>
      <c r="K364" s="313">
        <v>6</v>
      </c>
      <c r="L364" s="313">
        <v>24</v>
      </c>
      <c r="M364" s="313">
        <v>10</v>
      </c>
    </row>
    <row r="365" spans="1:13" s="285" customFormat="1" ht="9" customHeight="1">
      <c r="A365" s="286" t="s">
        <v>73</v>
      </c>
      <c r="B365" s="295">
        <f t="shared" si="28"/>
        <v>209</v>
      </c>
      <c r="C365" s="315">
        <v>152</v>
      </c>
      <c r="D365" s="314"/>
      <c r="E365" s="295">
        <f t="shared" si="29"/>
        <v>1</v>
      </c>
      <c r="F365" s="314">
        <v>1</v>
      </c>
      <c r="G365" s="314">
        <v>0</v>
      </c>
      <c r="H365" s="314">
        <v>0</v>
      </c>
      <c r="I365" s="314">
        <v>0</v>
      </c>
      <c r="J365" s="314">
        <v>45</v>
      </c>
      <c r="K365" s="314">
        <v>1</v>
      </c>
      <c r="L365" s="314">
        <v>2</v>
      </c>
      <c r="M365" s="314">
        <v>8</v>
      </c>
    </row>
    <row r="366" spans="1:13" s="285" customFormat="1" ht="9" customHeight="1">
      <c r="A366" s="286" t="s">
        <v>74</v>
      </c>
      <c r="B366" s="295">
        <f t="shared" si="28"/>
        <v>3034</v>
      </c>
      <c r="C366" s="315">
        <v>1624</v>
      </c>
      <c r="D366" s="314"/>
      <c r="E366" s="295">
        <f t="shared" si="29"/>
        <v>599</v>
      </c>
      <c r="F366" s="314">
        <v>161</v>
      </c>
      <c r="G366" s="314">
        <v>310</v>
      </c>
      <c r="H366" s="314">
        <v>117</v>
      </c>
      <c r="I366" s="314">
        <v>11</v>
      </c>
      <c r="J366" s="314">
        <v>585</v>
      </c>
      <c r="K366" s="314">
        <v>84</v>
      </c>
      <c r="L366" s="314">
        <v>138</v>
      </c>
      <c r="M366" s="314">
        <v>4</v>
      </c>
    </row>
    <row r="367" spans="1:13" s="285" customFormat="1" ht="9" customHeight="1">
      <c r="A367" s="286" t="s">
        <v>75</v>
      </c>
      <c r="B367" s="295">
        <f t="shared" si="28"/>
        <v>1077</v>
      </c>
      <c r="C367" s="315">
        <v>877</v>
      </c>
      <c r="D367" s="314"/>
      <c r="E367" s="295">
        <f t="shared" si="29"/>
        <v>12</v>
      </c>
      <c r="F367" s="314">
        <v>3</v>
      </c>
      <c r="G367" s="314">
        <v>9</v>
      </c>
      <c r="H367" s="314">
        <v>0</v>
      </c>
      <c r="I367" s="314">
        <v>0</v>
      </c>
      <c r="J367" s="314">
        <v>187</v>
      </c>
      <c r="K367" s="314">
        <v>0</v>
      </c>
      <c r="L367" s="314">
        <v>1</v>
      </c>
      <c r="M367" s="314">
        <v>0</v>
      </c>
    </row>
    <row r="368" spans="1:13" s="285" customFormat="1" ht="9" customHeight="1">
      <c r="A368" s="291" t="s">
        <v>76</v>
      </c>
      <c r="B368" s="296">
        <f t="shared" si="28"/>
        <v>469</v>
      </c>
      <c r="C368" s="316">
        <v>164</v>
      </c>
      <c r="D368" s="313"/>
      <c r="E368" s="296">
        <f t="shared" si="29"/>
        <v>159</v>
      </c>
      <c r="F368" s="343">
        <v>28</v>
      </c>
      <c r="G368" s="343">
        <v>53</v>
      </c>
      <c r="H368" s="343">
        <v>78</v>
      </c>
      <c r="I368" s="343">
        <v>0</v>
      </c>
      <c r="J368" s="343">
        <v>116</v>
      </c>
      <c r="K368" s="343">
        <v>11</v>
      </c>
      <c r="L368" s="343">
        <v>19</v>
      </c>
      <c r="M368" s="343">
        <v>0</v>
      </c>
    </row>
    <row r="369" spans="1:13" s="285" customFormat="1" ht="8.85" customHeight="1">
      <c r="A369" s="318"/>
      <c r="B369" s="321"/>
      <c r="C369" s="344"/>
      <c r="D369" s="345"/>
      <c r="E369" s="321"/>
      <c r="F369" s="344"/>
      <c r="G369" s="344"/>
      <c r="H369" s="344"/>
      <c r="I369" s="344"/>
      <c r="J369" s="344"/>
      <c r="K369" s="344"/>
      <c r="L369" s="344"/>
      <c r="M369" s="344"/>
    </row>
    <row r="370" spans="1:13" s="285" customFormat="1" ht="9" customHeight="1">
      <c r="A370" s="284">
        <v>2005</v>
      </c>
    </row>
    <row r="371" spans="1:13" s="285" customFormat="1" ht="9" customHeight="1">
      <c r="A371" s="288" t="s">
        <v>44</v>
      </c>
      <c r="B371" s="308">
        <f>SUM(B373:B404)</f>
        <v>90476</v>
      </c>
      <c r="C371" s="308">
        <f>SUM(C373:C404)</f>
        <v>47726</v>
      </c>
      <c r="D371" s="308"/>
      <c r="E371" s="308">
        <f t="shared" ref="E371:M371" si="30">SUM(E373:E404)</f>
        <v>11557</v>
      </c>
      <c r="F371" s="308">
        <f t="shared" si="30"/>
        <v>3300</v>
      </c>
      <c r="G371" s="308">
        <f t="shared" si="30"/>
        <v>3757</v>
      </c>
      <c r="H371" s="308">
        <f t="shared" si="30"/>
        <v>3791</v>
      </c>
      <c r="I371" s="308">
        <f t="shared" si="30"/>
        <v>709</v>
      </c>
      <c r="J371" s="308">
        <f t="shared" si="30"/>
        <v>22743</v>
      </c>
      <c r="K371" s="308">
        <f t="shared" si="30"/>
        <v>4017</v>
      </c>
      <c r="L371" s="308">
        <f t="shared" si="30"/>
        <v>4119</v>
      </c>
      <c r="M371" s="308">
        <f t="shared" si="30"/>
        <v>314</v>
      </c>
    </row>
    <row r="372" spans="1:13" s="285" customFormat="1" ht="3.95" customHeight="1">
      <c r="A372" s="288"/>
      <c r="B372" s="308"/>
      <c r="C372" s="308"/>
      <c r="D372" s="308"/>
      <c r="E372" s="308"/>
      <c r="F372" s="308"/>
      <c r="G372" s="308"/>
      <c r="H372" s="308"/>
      <c r="I372" s="308"/>
      <c r="J372" s="308"/>
      <c r="K372" s="308"/>
      <c r="L372" s="308"/>
      <c r="M372" s="308"/>
    </row>
    <row r="373" spans="1:13" s="285" customFormat="1" ht="9" customHeight="1">
      <c r="A373" s="286" t="s">
        <v>45</v>
      </c>
      <c r="B373" s="295">
        <f t="shared" ref="B373:B404" si="31">SUM(C373:E373,J373:M373)</f>
        <v>945</v>
      </c>
      <c r="C373" s="315">
        <v>602</v>
      </c>
      <c r="D373" s="314"/>
      <c r="E373" s="295">
        <f t="shared" ref="E373:E404" si="32">SUM(F373:I373)</f>
        <v>117</v>
      </c>
      <c r="F373" s="314">
        <v>28</v>
      </c>
      <c r="G373" s="314">
        <v>60</v>
      </c>
      <c r="H373" s="314">
        <v>5</v>
      </c>
      <c r="I373" s="314">
        <v>24</v>
      </c>
      <c r="J373" s="314">
        <v>137</v>
      </c>
      <c r="K373" s="314">
        <v>46</v>
      </c>
      <c r="L373" s="314">
        <v>31</v>
      </c>
      <c r="M373" s="314">
        <v>12</v>
      </c>
    </row>
    <row r="374" spans="1:13" s="285" customFormat="1" ht="9" customHeight="1">
      <c r="A374" s="286" t="s">
        <v>46</v>
      </c>
      <c r="B374" s="295">
        <f t="shared" si="31"/>
        <v>5934</v>
      </c>
      <c r="C374" s="315">
        <v>2364</v>
      </c>
      <c r="D374" s="314"/>
      <c r="E374" s="295">
        <f t="shared" si="32"/>
        <v>610</v>
      </c>
      <c r="F374" s="314">
        <v>145</v>
      </c>
      <c r="G374" s="314">
        <v>250</v>
      </c>
      <c r="H374" s="314">
        <v>151</v>
      </c>
      <c r="I374" s="314">
        <v>64</v>
      </c>
      <c r="J374" s="314">
        <v>2097</v>
      </c>
      <c r="K374" s="314">
        <v>591</v>
      </c>
      <c r="L374" s="314">
        <v>234</v>
      </c>
      <c r="M374" s="314">
        <v>38</v>
      </c>
    </row>
    <row r="375" spans="1:13" s="285" customFormat="1" ht="9" customHeight="1">
      <c r="A375" s="286" t="s">
        <v>47</v>
      </c>
      <c r="B375" s="295">
        <f t="shared" si="31"/>
        <v>229</v>
      </c>
      <c r="C375" s="315">
        <v>114</v>
      </c>
      <c r="D375" s="314"/>
      <c r="E375" s="295">
        <f t="shared" si="32"/>
        <v>6</v>
      </c>
      <c r="F375" s="314">
        <v>2</v>
      </c>
      <c r="G375" s="314">
        <v>1</v>
      </c>
      <c r="H375" s="314">
        <v>3</v>
      </c>
      <c r="I375" s="314">
        <v>0</v>
      </c>
      <c r="J375" s="314">
        <v>90</v>
      </c>
      <c r="K375" s="314">
        <v>0</v>
      </c>
      <c r="L375" s="314">
        <v>19</v>
      </c>
      <c r="M375" s="314">
        <v>0</v>
      </c>
    </row>
    <row r="376" spans="1:13" s="285" customFormat="1" ht="9" customHeight="1">
      <c r="A376" s="291" t="s">
        <v>48</v>
      </c>
      <c r="B376" s="296">
        <f t="shared" si="31"/>
        <v>389</v>
      </c>
      <c r="C376" s="316">
        <v>113</v>
      </c>
      <c r="D376" s="313"/>
      <c r="E376" s="296">
        <f t="shared" si="32"/>
        <v>6</v>
      </c>
      <c r="F376" s="313">
        <v>1</v>
      </c>
      <c r="G376" s="313">
        <v>4</v>
      </c>
      <c r="H376" s="313">
        <v>0</v>
      </c>
      <c r="I376" s="313">
        <v>1</v>
      </c>
      <c r="J376" s="313">
        <v>259</v>
      </c>
      <c r="K376" s="313">
        <v>0</v>
      </c>
      <c r="L376" s="313">
        <v>7</v>
      </c>
      <c r="M376" s="313">
        <v>4</v>
      </c>
    </row>
    <row r="377" spans="1:13" s="285" customFormat="1" ht="9" customHeight="1">
      <c r="A377" s="286" t="s">
        <v>49</v>
      </c>
      <c r="B377" s="295">
        <f t="shared" si="31"/>
        <v>3305</v>
      </c>
      <c r="C377" s="315">
        <v>1796</v>
      </c>
      <c r="D377" s="314"/>
      <c r="E377" s="295">
        <f t="shared" si="32"/>
        <v>276</v>
      </c>
      <c r="F377" s="314">
        <v>53</v>
      </c>
      <c r="G377" s="314">
        <v>182</v>
      </c>
      <c r="H377" s="314">
        <v>32</v>
      </c>
      <c r="I377" s="314">
        <v>9</v>
      </c>
      <c r="J377" s="314">
        <v>1146</v>
      </c>
      <c r="K377" s="314">
        <v>1</v>
      </c>
      <c r="L377" s="314">
        <v>78</v>
      </c>
      <c r="M377" s="314">
        <v>8</v>
      </c>
    </row>
    <row r="378" spans="1:13" s="285" customFormat="1" ht="9" customHeight="1">
      <c r="A378" s="286" t="s">
        <v>50</v>
      </c>
      <c r="B378" s="295">
        <f t="shared" si="31"/>
        <v>352</v>
      </c>
      <c r="C378" s="315">
        <v>255</v>
      </c>
      <c r="D378" s="314"/>
      <c r="E378" s="295">
        <f t="shared" si="32"/>
        <v>22</v>
      </c>
      <c r="F378" s="314">
        <v>8</v>
      </c>
      <c r="G378" s="314">
        <v>8</v>
      </c>
      <c r="H378" s="314">
        <v>5</v>
      </c>
      <c r="I378" s="314">
        <v>1</v>
      </c>
      <c r="J378" s="314">
        <v>48</v>
      </c>
      <c r="K378" s="314">
        <v>26</v>
      </c>
      <c r="L378" s="314">
        <v>1</v>
      </c>
      <c r="M378" s="314">
        <v>0</v>
      </c>
    </row>
    <row r="379" spans="1:13" s="285" customFormat="1" ht="9" customHeight="1">
      <c r="A379" s="286" t="s">
        <v>51</v>
      </c>
      <c r="B379" s="295">
        <f t="shared" si="31"/>
        <v>1038</v>
      </c>
      <c r="C379" s="315">
        <v>163</v>
      </c>
      <c r="D379" s="314"/>
      <c r="E379" s="295">
        <f t="shared" si="32"/>
        <v>440</v>
      </c>
      <c r="F379" s="314">
        <v>119</v>
      </c>
      <c r="G379" s="314">
        <v>113</v>
      </c>
      <c r="H379" s="314">
        <v>208</v>
      </c>
      <c r="I379" s="314">
        <v>0</v>
      </c>
      <c r="J379" s="314">
        <v>429</v>
      </c>
      <c r="K379" s="314">
        <v>1</v>
      </c>
      <c r="L379" s="314">
        <v>5</v>
      </c>
      <c r="M379" s="314">
        <v>0</v>
      </c>
    </row>
    <row r="380" spans="1:13" s="285" customFormat="1" ht="9" customHeight="1">
      <c r="A380" s="291" t="s">
        <v>52</v>
      </c>
      <c r="B380" s="296">
        <f t="shared" si="31"/>
        <v>6024</v>
      </c>
      <c r="C380" s="316">
        <v>4194</v>
      </c>
      <c r="D380" s="313"/>
      <c r="E380" s="296">
        <f t="shared" si="32"/>
        <v>266</v>
      </c>
      <c r="F380" s="313">
        <v>12</v>
      </c>
      <c r="G380" s="313">
        <v>32</v>
      </c>
      <c r="H380" s="313">
        <v>3</v>
      </c>
      <c r="I380" s="313">
        <v>219</v>
      </c>
      <c r="J380" s="313">
        <v>812</v>
      </c>
      <c r="K380" s="313">
        <v>10</v>
      </c>
      <c r="L380" s="313">
        <v>575</v>
      </c>
      <c r="M380" s="313">
        <v>167</v>
      </c>
    </row>
    <row r="381" spans="1:13" s="285" customFormat="1" ht="9" customHeight="1">
      <c r="A381" s="286" t="s">
        <v>53</v>
      </c>
      <c r="B381" s="295">
        <f t="shared" si="31"/>
        <v>15219</v>
      </c>
      <c r="C381" s="315">
        <v>10066</v>
      </c>
      <c r="D381" s="314"/>
      <c r="E381" s="295">
        <f t="shared" si="32"/>
        <v>2351</v>
      </c>
      <c r="F381" s="314">
        <v>601</v>
      </c>
      <c r="G381" s="314">
        <v>514</v>
      </c>
      <c r="H381" s="314">
        <v>1138</v>
      </c>
      <c r="I381" s="314">
        <v>98</v>
      </c>
      <c r="J381" s="314">
        <v>2684</v>
      </c>
      <c r="K381" s="314">
        <v>22</v>
      </c>
      <c r="L381" s="314">
        <v>88</v>
      </c>
      <c r="M381" s="314">
        <v>8</v>
      </c>
    </row>
    <row r="382" spans="1:13" s="285" customFormat="1" ht="9" customHeight="1">
      <c r="A382" s="286" t="s">
        <v>54</v>
      </c>
      <c r="B382" s="295">
        <f t="shared" si="31"/>
        <v>838</v>
      </c>
      <c r="C382" s="315">
        <v>604</v>
      </c>
      <c r="D382" s="314"/>
      <c r="E382" s="295">
        <f t="shared" si="32"/>
        <v>106</v>
      </c>
      <c r="F382" s="314">
        <v>3</v>
      </c>
      <c r="G382" s="314">
        <v>31</v>
      </c>
      <c r="H382" s="314">
        <v>72</v>
      </c>
      <c r="I382" s="314">
        <v>0</v>
      </c>
      <c r="J382" s="314">
        <v>106</v>
      </c>
      <c r="K382" s="314">
        <v>7</v>
      </c>
      <c r="L382" s="314">
        <v>15</v>
      </c>
      <c r="M382" s="314">
        <v>0</v>
      </c>
    </row>
    <row r="383" spans="1:13" s="285" customFormat="1" ht="9" customHeight="1">
      <c r="A383" s="286" t="s">
        <v>55</v>
      </c>
      <c r="B383" s="295">
        <f t="shared" si="31"/>
        <v>5224</v>
      </c>
      <c r="C383" s="315">
        <v>3115</v>
      </c>
      <c r="D383" s="314"/>
      <c r="E383" s="295">
        <f t="shared" si="32"/>
        <v>487</v>
      </c>
      <c r="F383" s="314">
        <v>128</v>
      </c>
      <c r="G383" s="314">
        <v>95</v>
      </c>
      <c r="H383" s="314">
        <v>264</v>
      </c>
      <c r="I383" s="314">
        <v>0</v>
      </c>
      <c r="J383" s="314">
        <v>1077</v>
      </c>
      <c r="K383" s="314">
        <v>303</v>
      </c>
      <c r="L383" s="314">
        <v>242</v>
      </c>
      <c r="M383" s="314">
        <v>0</v>
      </c>
    </row>
    <row r="384" spans="1:13" s="285" customFormat="1" ht="9" customHeight="1">
      <c r="A384" s="291" t="s">
        <v>56</v>
      </c>
      <c r="B384" s="296">
        <f t="shared" si="31"/>
        <v>958</v>
      </c>
      <c r="C384" s="316">
        <v>591</v>
      </c>
      <c r="D384" s="313"/>
      <c r="E384" s="296">
        <f t="shared" si="32"/>
        <v>77</v>
      </c>
      <c r="F384" s="313">
        <v>4</v>
      </c>
      <c r="G384" s="313">
        <v>46</v>
      </c>
      <c r="H384" s="313">
        <v>27</v>
      </c>
      <c r="I384" s="313">
        <v>0</v>
      </c>
      <c r="J384" s="313">
        <v>259</v>
      </c>
      <c r="K384" s="313">
        <v>9</v>
      </c>
      <c r="L384" s="313">
        <v>22</v>
      </c>
      <c r="M384" s="313">
        <v>0</v>
      </c>
    </row>
    <row r="385" spans="1:13" s="285" customFormat="1" ht="9" customHeight="1">
      <c r="A385" s="286" t="s">
        <v>57</v>
      </c>
      <c r="B385" s="295">
        <f t="shared" si="31"/>
        <v>740</v>
      </c>
      <c r="C385" s="315">
        <v>469</v>
      </c>
      <c r="D385" s="314"/>
      <c r="E385" s="295">
        <f t="shared" si="32"/>
        <v>131</v>
      </c>
      <c r="F385" s="314">
        <v>52</v>
      </c>
      <c r="G385" s="314">
        <v>77</v>
      </c>
      <c r="H385" s="314">
        <v>1</v>
      </c>
      <c r="I385" s="314">
        <v>1</v>
      </c>
      <c r="J385" s="314">
        <v>108</v>
      </c>
      <c r="K385" s="314">
        <v>0</v>
      </c>
      <c r="L385" s="314">
        <v>31</v>
      </c>
      <c r="M385" s="314">
        <v>1</v>
      </c>
    </row>
    <row r="386" spans="1:13" s="285" customFormat="1" ht="9" customHeight="1">
      <c r="A386" s="286" t="s">
        <v>58</v>
      </c>
      <c r="B386" s="295">
        <f t="shared" si="31"/>
        <v>5221</v>
      </c>
      <c r="C386" s="315">
        <v>1418</v>
      </c>
      <c r="D386" s="314"/>
      <c r="E386" s="295">
        <f t="shared" si="32"/>
        <v>1005</v>
      </c>
      <c r="F386" s="314">
        <v>42</v>
      </c>
      <c r="G386" s="314">
        <v>126</v>
      </c>
      <c r="H386" s="314">
        <v>675</v>
      </c>
      <c r="I386" s="314">
        <v>162</v>
      </c>
      <c r="J386" s="314">
        <v>2516</v>
      </c>
      <c r="K386" s="314">
        <v>161</v>
      </c>
      <c r="L386" s="314">
        <v>113</v>
      </c>
      <c r="M386" s="314">
        <v>8</v>
      </c>
    </row>
    <row r="387" spans="1:13" s="285" customFormat="1" ht="9" customHeight="1">
      <c r="A387" s="286" t="s">
        <v>59</v>
      </c>
      <c r="B387" s="295">
        <f t="shared" si="31"/>
        <v>8158</v>
      </c>
      <c r="C387" s="315">
        <v>4659</v>
      </c>
      <c r="D387" s="314"/>
      <c r="E387" s="295">
        <f t="shared" si="32"/>
        <v>255</v>
      </c>
      <c r="F387" s="314">
        <v>134</v>
      </c>
      <c r="G387" s="314">
        <v>85</v>
      </c>
      <c r="H387" s="314">
        <v>5</v>
      </c>
      <c r="I387" s="314">
        <v>31</v>
      </c>
      <c r="J387" s="314">
        <v>1499</v>
      </c>
      <c r="K387" s="314">
        <v>772</v>
      </c>
      <c r="L387" s="314">
        <v>925</v>
      </c>
      <c r="M387" s="314">
        <v>48</v>
      </c>
    </row>
    <row r="388" spans="1:13" s="285" customFormat="1" ht="9" customHeight="1">
      <c r="A388" s="291" t="s">
        <v>60</v>
      </c>
      <c r="B388" s="296">
        <f t="shared" si="31"/>
        <v>1952</v>
      </c>
      <c r="C388" s="316">
        <v>919</v>
      </c>
      <c r="D388" s="313"/>
      <c r="E388" s="296">
        <f t="shared" si="32"/>
        <v>564</v>
      </c>
      <c r="F388" s="313">
        <v>143</v>
      </c>
      <c r="G388" s="313">
        <v>225</v>
      </c>
      <c r="H388" s="313">
        <v>194</v>
      </c>
      <c r="I388" s="313">
        <v>2</v>
      </c>
      <c r="J388" s="313">
        <v>427</v>
      </c>
      <c r="K388" s="313">
        <v>1</v>
      </c>
      <c r="L388" s="313">
        <v>39</v>
      </c>
      <c r="M388" s="313">
        <v>2</v>
      </c>
    </row>
    <row r="389" spans="1:13" s="285" customFormat="1" ht="9" customHeight="1">
      <c r="A389" s="286" t="s">
        <v>61</v>
      </c>
      <c r="B389" s="295">
        <f t="shared" si="31"/>
        <v>1113</v>
      </c>
      <c r="C389" s="315">
        <v>800</v>
      </c>
      <c r="D389" s="314"/>
      <c r="E389" s="295">
        <f t="shared" si="32"/>
        <v>3</v>
      </c>
      <c r="F389" s="314">
        <v>1</v>
      </c>
      <c r="G389" s="314">
        <v>0</v>
      </c>
      <c r="H389" s="314">
        <v>0</v>
      </c>
      <c r="I389" s="314">
        <v>2</v>
      </c>
      <c r="J389" s="314">
        <v>309</v>
      </c>
      <c r="K389" s="314">
        <v>0</v>
      </c>
      <c r="L389" s="314">
        <v>0</v>
      </c>
      <c r="M389" s="314">
        <v>1</v>
      </c>
    </row>
    <row r="390" spans="1:13" s="285" customFormat="1" ht="9" customHeight="1">
      <c r="A390" s="286" t="s">
        <v>62</v>
      </c>
      <c r="B390" s="295">
        <f t="shared" si="31"/>
        <v>418</v>
      </c>
      <c r="C390" s="315">
        <v>153</v>
      </c>
      <c r="D390" s="314"/>
      <c r="E390" s="295">
        <f t="shared" si="32"/>
        <v>13</v>
      </c>
      <c r="F390" s="314">
        <v>0</v>
      </c>
      <c r="G390" s="314">
        <v>3</v>
      </c>
      <c r="H390" s="314">
        <v>0</v>
      </c>
      <c r="I390" s="314">
        <v>10</v>
      </c>
      <c r="J390" s="314">
        <v>166</v>
      </c>
      <c r="K390" s="314">
        <v>63</v>
      </c>
      <c r="L390" s="314">
        <v>18</v>
      </c>
      <c r="M390" s="314">
        <v>5</v>
      </c>
    </row>
    <row r="391" spans="1:13" s="285" customFormat="1" ht="9" customHeight="1">
      <c r="A391" s="286" t="s">
        <v>63</v>
      </c>
      <c r="B391" s="295">
        <f t="shared" si="31"/>
        <v>10769</v>
      </c>
      <c r="C391" s="315">
        <v>5416</v>
      </c>
      <c r="D391" s="314"/>
      <c r="E391" s="295">
        <f t="shared" si="32"/>
        <v>1556</v>
      </c>
      <c r="F391" s="314">
        <v>655</v>
      </c>
      <c r="G391" s="314">
        <v>297</v>
      </c>
      <c r="H391" s="314">
        <v>596</v>
      </c>
      <c r="I391" s="314">
        <v>8</v>
      </c>
      <c r="J391" s="314">
        <v>2253</v>
      </c>
      <c r="K391" s="314">
        <v>755</v>
      </c>
      <c r="L391" s="314">
        <v>789</v>
      </c>
      <c r="M391" s="314">
        <v>0</v>
      </c>
    </row>
    <row r="392" spans="1:13" s="285" customFormat="1" ht="9" customHeight="1">
      <c r="A392" s="291" t="s">
        <v>64</v>
      </c>
      <c r="B392" s="296">
        <f t="shared" si="31"/>
        <v>1168</v>
      </c>
      <c r="C392" s="316">
        <v>372</v>
      </c>
      <c r="D392" s="313"/>
      <c r="E392" s="296">
        <f t="shared" si="32"/>
        <v>225</v>
      </c>
      <c r="F392" s="313">
        <v>99</v>
      </c>
      <c r="G392" s="313">
        <v>22</v>
      </c>
      <c r="H392" s="313">
        <v>88</v>
      </c>
      <c r="I392" s="313">
        <v>16</v>
      </c>
      <c r="J392" s="313">
        <v>320</v>
      </c>
      <c r="K392" s="313">
        <v>82</v>
      </c>
      <c r="L392" s="313">
        <v>167</v>
      </c>
      <c r="M392" s="313">
        <v>2</v>
      </c>
    </row>
    <row r="393" spans="1:13" s="285" customFormat="1" ht="9" customHeight="1">
      <c r="A393" s="286" t="s">
        <v>65</v>
      </c>
      <c r="B393" s="295">
        <f t="shared" si="31"/>
        <v>1044</v>
      </c>
      <c r="C393" s="315">
        <v>722</v>
      </c>
      <c r="D393" s="314"/>
      <c r="E393" s="295">
        <f t="shared" si="32"/>
        <v>5</v>
      </c>
      <c r="F393" s="314">
        <v>0</v>
      </c>
      <c r="G393" s="314">
        <v>5</v>
      </c>
      <c r="H393" s="314">
        <v>0</v>
      </c>
      <c r="I393" s="314">
        <v>0</v>
      </c>
      <c r="J393" s="314">
        <v>307</v>
      </c>
      <c r="K393" s="314">
        <v>6</v>
      </c>
      <c r="L393" s="314">
        <v>3</v>
      </c>
      <c r="M393" s="314">
        <v>1</v>
      </c>
    </row>
    <row r="394" spans="1:13" s="285" customFormat="1" ht="9" customHeight="1">
      <c r="A394" s="286" t="s">
        <v>66</v>
      </c>
      <c r="B394" s="295">
        <f t="shared" si="31"/>
        <v>4485</v>
      </c>
      <c r="C394" s="315">
        <v>2609</v>
      </c>
      <c r="D394" s="314"/>
      <c r="E394" s="295">
        <f t="shared" si="32"/>
        <v>412</v>
      </c>
      <c r="F394" s="314">
        <v>100</v>
      </c>
      <c r="G394" s="314">
        <v>264</v>
      </c>
      <c r="H394" s="314">
        <v>17</v>
      </c>
      <c r="I394" s="314">
        <v>31</v>
      </c>
      <c r="J394" s="314">
        <v>465</v>
      </c>
      <c r="K394" s="314">
        <v>897</v>
      </c>
      <c r="L394" s="314">
        <v>102</v>
      </c>
      <c r="M394" s="314">
        <v>0</v>
      </c>
    </row>
    <row r="395" spans="1:13" s="285" customFormat="1" ht="9" customHeight="1">
      <c r="A395" s="286" t="s">
        <v>67</v>
      </c>
      <c r="B395" s="295">
        <f t="shared" si="31"/>
        <v>871</v>
      </c>
      <c r="C395" s="315">
        <v>560</v>
      </c>
      <c r="D395" s="314"/>
      <c r="E395" s="295">
        <f t="shared" si="32"/>
        <v>30</v>
      </c>
      <c r="F395" s="314">
        <v>13</v>
      </c>
      <c r="G395" s="314">
        <v>17</v>
      </c>
      <c r="H395" s="314">
        <v>0</v>
      </c>
      <c r="I395" s="314">
        <v>0</v>
      </c>
      <c r="J395" s="314">
        <v>195</v>
      </c>
      <c r="K395" s="314">
        <v>24</v>
      </c>
      <c r="L395" s="314">
        <v>60</v>
      </c>
      <c r="M395" s="314">
        <v>2</v>
      </c>
    </row>
    <row r="396" spans="1:13" s="285" customFormat="1" ht="9" customHeight="1">
      <c r="A396" s="291" t="s">
        <v>68</v>
      </c>
      <c r="B396" s="296">
        <f t="shared" si="31"/>
        <v>1957</v>
      </c>
      <c r="C396" s="316">
        <v>1078</v>
      </c>
      <c r="D396" s="313"/>
      <c r="E396" s="296">
        <f t="shared" si="32"/>
        <v>668</v>
      </c>
      <c r="F396" s="313">
        <v>370</v>
      </c>
      <c r="G396" s="313">
        <v>285</v>
      </c>
      <c r="H396" s="313">
        <v>2</v>
      </c>
      <c r="I396" s="313">
        <v>11</v>
      </c>
      <c r="J396" s="313">
        <v>191</v>
      </c>
      <c r="K396" s="313">
        <v>9</v>
      </c>
      <c r="L396" s="313">
        <v>10</v>
      </c>
      <c r="M396" s="313">
        <v>1</v>
      </c>
    </row>
    <row r="397" spans="1:13" s="285" customFormat="1" ht="9" customHeight="1">
      <c r="A397" s="286" t="s">
        <v>69</v>
      </c>
      <c r="B397" s="295">
        <f t="shared" si="31"/>
        <v>2115</v>
      </c>
      <c r="C397" s="315">
        <v>455</v>
      </c>
      <c r="D397" s="314"/>
      <c r="E397" s="295">
        <f t="shared" si="32"/>
        <v>149</v>
      </c>
      <c r="F397" s="314">
        <v>66</v>
      </c>
      <c r="G397" s="314">
        <v>61</v>
      </c>
      <c r="H397" s="314">
        <v>14</v>
      </c>
      <c r="I397" s="314">
        <v>8</v>
      </c>
      <c r="J397" s="314">
        <v>1343</v>
      </c>
      <c r="K397" s="314">
        <v>106</v>
      </c>
      <c r="L397" s="314">
        <v>61</v>
      </c>
      <c r="M397" s="314">
        <v>1</v>
      </c>
    </row>
    <row r="398" spans="1:13" s="285" customFormat="1" ht="9" customHeight="1">
      <c r="A398" s="286" t="s">
        <v>70</v>
      </c>
      <c r="B398" s="295">
        <f t="shared" si="31"/>
        <v>2502</v>
      </c>
      <c r="C398" s="315">
        <v>370</v>
      </c>
      <c r="D398" s="314"/>
      <c r="E398" s="295">
        <f t="shared" si="32"/>
        <v>124</v>
      </c>
      <c r="F398" s="314">
        <v>33</v>
      </c>
      <c r="G398" s="314">
        <v>50</v>
      </c>
      <c r="H398" s="314">
        <v>39</v>
      </c>
      <c r="I398" s="314">
        <v>2</v>
      </c>
      <c r="J398" s="314">
        <v>1787</v>
      </c>
      <c r="K398" s="314">
        <v>16</v>
      </c>
      <c r="L398" s="314">
        <v>203</v>
      </c>
      <c r="M398" s="314">
        <v>2</v>
      </c>
    </row>
    <row r="399" spans="1:13" s="285" customFormat="1" ht="9" customHeight="1">
      <c r="A399" s="286" t="s">
        <v>71</v>
      </c>
      <c r="B399" s="295">
        <f t="shared" si="31"/>
        <v>743</v>
      </c>
      <c r="C399" s="315">
        <v>73</v>
      </c>
      <c r="D399" s="314"/>
      <c r="E399" s="295">
        <f t="shared" si="32"/>
        <v>537</v>
      </c>
      <c r="F399" s="314">
        <v>163</v>
      </c>
      <c r="G399" s="314">
        <v>319</v>
      </c>
      <c r="H399" s="314">
        <v>48</v>
      </c>
      <c r="I399" s="314">
        <v>7</v>
      </c>
      <c r="J399" s="314">
        <v>132</v>
      </c>
      <c r="K399" s="371" t="s">
        <v>293</v>
      </c>
      <c r="L399" s="314">
        <v>1</v>
      </c>
      <c r="M399" s="314">
        <v>0</v>
      </c>
    </row>
    <row r="400" spans="1:13" s="285" customFormat="1" ht="9" customHeight="1">
      <c r="A400" s="291" t="s">
        <v>72</v>
      </c>
      <c r="B400" s="296">
        <f t="shared" si="31"/>
        <v>1788</v>
      </c>
      <c r="C400" s="316">
        <v>664</v>
      </c>
      <c r="D400" s="313"/>
      <c r="E400" s="296">
        <f t="shared" si="32"/>
        <v>386</v>
      </c>
      <c r="F400" s="313">
        <v>165</v>
      </c>
      <c r="G400" s="313">
        <v>173</v>
      </c>
      <c r="H400" s="313">
        <v>47</v>
      </c>
      <c r="I400" s="313">
        <v>1</v>
      </c>
      <c r="J400" s="313">
        <v>594</v>
      </c>
      <c r="K400" s="313">
        <v>5</v>
      </c>
      <c r="L400" s="313">
        <v>139</v>
      </c>
      <c r="M400" s="313">
        <v>0</v>
      </c>
    </row>
    <row r="401" spans="1:13" s="285" customFormat="1" ht="9" customHeight="1">
      <c r="A401" s="286" t="s">
        <v>73</v>
      </c>
      <c r="B401" s="295">
        <f t="shared" si="31"/>
        <v>166</v>
      </c>
      <c r="C401" s="315">
        <v>136</v>
      </c>
      <c r="D401" s="314"/>
      <c r="E401" s="295">
        <f t="shared" si="32"/>
        <v>1</v>
      </c>
      <c r="F401" s="314">
        <v>0</v>
      </c>
      <c r="G401" s="314">
        <v>0</v>
      </c>
      <c r="H401" s="314">
        <v>1</v>
      </c>
      <c r="I401" s="314">
        <v>0</v>
      </c>
      <c r="J401" s="314">
        <v>29</v>
      </c>
      <c r="K401" s="314">
        <v>0</v>
      </c>
      <c r="L401" s="314">
        <v>0</v>
      </c>
      <c r="M401" s="314">
        <v>0</v>
      </c>
    </row>
    <row r="402" spans="1:13" s="285" customFormat="1" ht="9" customHeight="1">
      <c r="A402" s="286" t="s">
        <v>74</v>
      </c>
      <c r="B402" s="295">
        <f t="shared" si="31"/>
        <v>3081</v>
      </c>
      <c r="C402" s="315">
        <v>1715</v>
      </c>
      <c r="D402" s="314"/>
      <c r="E402" s="295">
        <f t="shared" si="32"/>
        <v>574</v>
      </c>
      <c r="F402" s="314">
        <v>127</v>
      </c>
      <c r="G402" s="314">
        <v>351</v>
      </c>
      <c r="H402" s="314">
        <v>95</v>
      </c>
      <c r="I402" s="314">
        <v>1</v>
      </c>
      <c r="J402" s="314">
        <v>563</v>
      </c>
      <c r="K402" s="314">
        <v>103</v>
      </c>
      <c r="L402" s="314">
        <v>123</v>
      </c>
      <c r="M402" s="314">
        <v>3</v>
      </c>
    </row>
    <row r="403" spans="1:13" s="285" customFormat="1" ht="9" customHeight="1">
      <c r="A403" s="286" t="s">
        <v>75</v>
      </c>
      <c r="B403" s="295">
        <f t="shared" si="31"/>
        <v>1258</v>
      </c>
      <c r="C403" s="315">
        <v>948</v>
      </c>
      <c r="D403" s="314"/>
      <c r="E403" s="295">
        <f t="shared" si="32"/>
        <v>21</v>
      </c>
      <c r="F403" s="314">
        <v>9</v>
      </c>
      <c r="G403" s="314">
        <v>12</v>
      </c>
      <c r="H403" s="314">
        <v>0</v>
      </c>
      <c r="I403" s="314">
        <v>0</v>
      </c>
      <c r="J403" s="314">
        <v>287</v>
      </c>
      <c r="K403" s="314">
        <v>0</v>
      </c>
      <c r="L403" s="314">
        <v>2</v>
      </c>
      <c r="M403" s="314">
        <v>0</v>
      </c>
    </row>
    <row r="404" spans="1:13" s="285" customFormat="1" ht="9" customHeight="1">
      <c r="A404" s="291" t="s">
        <v>76</v>
      </c>
      <c r="B404" s="296">
        <f t="shared" si="31"/>
        <v>472</v>
      </c>
      <c r="C404" s="316">
        <v>213</v>
      </c>
      <c r="D404" s="313"/>
      <c r="E404" s="296">
        <f t="shared" si="32"/>
        <v>134</v>
      </c>
      <c r="F404" s="343">
        <v>24</v>
      </c>
      <c r="G404" s="343">
        <v>49</v>
      </c>
      <c r="H404" s="343">
        <v>61</v>
      </c>
      <c r="I404" s="343">
        <v>0</v>
      </c>
      <c r="J404" s="343">
        <v>108</v>
      </c>
      <c r="K404" s="343">
        <v>1</v>
      </c>
      <c r="L404" s="343">
        <v>16</v>
      </c>
      <c r="M404" s="343">
        <v>0</v>
      </c>
    </row>
    <row r="405" spans="1:13" s="285" customFormat="1" ht="8.85" customHeight="1">
      <c r="A405" s="318"/>
      <c r="B405" s="321"/>
      <c r="C405" s="344"/>
      <c r="D405" s="345"/>
      <c r="E405" s="321"/>
      <c r="F405" s="344"/>
      <c r="G405" s="344"/>
      <c r="H405" s="344"/>
      <c r="I405" s="344"/>
      <c r="J405" s="344"/>
      <c r="K405" s="344"/>
      <c r="L405" s="344"/>
      <c r="M405" s="344"/>
    </row>
    <row r="406" spans="1:13" s="285" customFormat="1" ht="9" customHeight="1">
      <c r="A406" s="284">
        <v>2006</v>
      </c>
    </row>
    <row r="407" spans="1:13" s="285" customFormat="1" ht="9" customHeight="1">
      <c r="A407" s="288" t="s">
        <v>44</v>
      </c>
      <c r="B407" s="308">
        <f>SUM(B409:B440)</f>
        <v>91146</v>
      </c>
      <c r="C407" s="308">
        <f>SUM(C409:C440)</f>
        <v>49002</v>
      </c>
      <c r="D407" s="308"/>
      <c r="E407" s="308">
        <f t="shared" ref="E407:M407" si="33">SUM(E409:E440)</f>
        <v>11075</v>
      </c>
      <c r="F407" s="308">
        <f t="shared" si="33"/>
        <v>2757</v>
      </c>
      <c r="G407" s="308">
        <f t="shared" si="33"/>
        <v>3875</v>
      </c>
      <c r="H407" s="308">
        <f t="shared" si="33"/>
        <v>3323</v>
      </c>
      <c r="I407" s="308">
        <f t="shared" si="33"/>
        <v>1120</v>
      </c>
      <c r="J407" s="308">
        <f t="shared" si="33"/>
        <v>22792</v>
      </c>
      <c r="K407" s="308">
        <f t="shared" si="33"/>
        <v>4366</v>
      </c>
      <c r="L407" s="308">
        <f t="shared" si="33"/>
        <v>3037</v>
      </c>
      <c r="M407" s="308">
        <f t="shared" si="33"/>
        <v>874</v>
      </c>
    </row>
    <row r="408" spans="1:13" s="285" customFormat="1" ht="3.95" customHeight="1">
      <c r="A408" s="288"/>
      <c r="B408" s="308"/>
      <c r="C408" s="308"/>
      <c r="D408" s="308"/>
      <c r="E408" s="308"/>
      <c r="F408" s="308"/>
      <c r="G408" s="308"/>
      <c r="H408" s="308"/>
      <c r="I408" s="308"/>
      <c r="J408" s="308"/>
      <c r="K408" s="308"/>
      <c r="L408" s="308"/>
      <c r="M408" s="308"/>
    </row>
    <row r="409" spans="1:13" s="285" customFormat="1" ht="9" customHeight="1">
      <c r="A409" s="286" t="s">
        <v>45</v>
      </c>
      <c r="B409" s="295">
        <f t="shared" ref="B409:B440" si="34">SUM(C409:E409,J409:M409)</f>
        <v>1173</v>
      </c>
      <c r="C409" s="315">
        <v>785</v>
      </c>
      <c r="D409" s="314"/>
      <c r="E409" s="295">
        <f t="shared" ref="E409:E440" si="35">SUM(F409:I409)</f>
        <v>24</v>
      </c>
      <c r="F409" s="314">
        <v>3</v>
      </c>
      <c r="G409" s="314">
        <v>14</v>
      </c>
      <c r="H409" s="314">
        <v>0</v>
      </c>
      <c r="I409" s="314">
        <v>7</v>
      </c>
      <c r="J409" s="314">
        <v>214</v>
      </c>
      <c r="K409" s="314">
        <v>36</v>
      </c>
      <c r="L409" s="314">
        <v>114</v>
      </c>
      <c r="M409" s="314">
        <v>0</v>
      </c>
    </row>
    <row r="410" spans="1:13" s="285" customFormat="1" ht="9" customHeight="1">
      <c r="A410" s="286" t="s">
        <v>46</v>
      </c>
      <c r="B410" s="295">
        <f t="shared" si="34"/>
        <v>5515</v>
      </c>
      <c r="C410" s="315">
        <v>2394</v>
      </c>
      <c r="D410" s="314"/>
      <c r="E410" s="295">
        <f t="shared" si="35"/>
        <v>630</v>
      </c>
      <c r="F410" s="314">
        <v>197</v>
      </c>
      <c r="G410" s="314">
        <v>286</v>
      </c>
      <c r="H410" s="314">
        <v>120</v>
      </c>
      <c r="I410" s="314">
        <v>27</v>
      </c>
      <c r="J410" s="314">
        <v>1766</v>
      </c>
      <c r="K410" s="314">
        <v>468</v>
      </c>
      <c r="L410" s="314">
        <v>221</v>
      </c>
      <c r="M410" s="314">
        <v>36</v>
      </c>
    </row>
    <row r="411" spans="1:13" s="285" customFormat="1" ht="9" customHeight="1">
      <c r="A411" s="286" t="s">
        <v>47</v>
      </c>
      <c r="B411" s="295">
        <f t="shared" si="34"/>
        <v>289</v>
      </c>
      <c r="C411" s="315">
        <v>173</v>
      </c>
      <c r="D411" s="314"/>
      <c r="E411" s="295">
        <f t="shared" si="35"/>
        <v>3</v>
      </c>
      <c r="F411" s="314">
        <v>0</v>
      </c>
      <c r="G411" s="314">
        <v>1</v>
      </c>
      <c r="H411" s="314">
        <v>2</v>
      </c>
      <c r="I411" s="314">
        <v>0</v>
      </c>
      <c r="J411" s="314">
        <v>99</v>
      </c>
      <c r="K411" s="314">
        <v>2</v>
      </c>
      <c r="L411" s="314">
        <v>12</v>
      </c>
      <c r="M411" s="314">
        <v>0</v>
      </c>
    </row>
    <row r="412" spans="1:13" s="285" customFormat="1" ht="9" customHeight="1">
      <c r="A412" s="291" t="s">
        <v>48</v>
      </c>
      <c r="B412" s="296">
        <f t="shared" si="34"/>
        <v>359</v>
      </c>
      <c r="C412" s="316">
        <v>96</v>
      </c>
      <c r="D412" s="313"/>
      <c r="E412" s="296">
        <f t="shared" si="35"/>
        <v>12</v>
      </c>
      <c r="F412" s="313">
        <v>4</v>
      </c>
      <c r="G412" s="313">
        <v>8</v>
      </c>
      <c r="H412" s="313">
        <v>0</v>
      </c>
      <c r="I412" s="313">
        <v>0</v>
      </c>
      <c r="J412" s="313">
        <v>219</v>
      </c>
      <c r="K412" s="313">
        <v>0</v>
      </c>
      <c r="L412" s="313">
        <v>25</v>
      </c>
      <c r="M412" s="313">
        <v>7</v>
      </c>
    </row>
    <row r="413" spans="1:13" s="285" customFormat="1" ht="9" customHeight="1">
      <c r="A413" s="286" t="s">
        <v>49</v>
      </c>
      <c r="B413" s="295">
        <f t="shared" si="34"/>
        <v>4137</v>
      </c>
      <c r="C413" s="315">
        <v>2234</v>
      </c>
      <c r="D413" s="314"/>
      <c r="E413" s="295">
        <f t="shared" si="35"/>
        <v>237</v>
      </c>
      <c r="F413" s="314">
        <v>38</v>
      </c>
      <c r="G413" s="314">
        <v>111</v>
      </c>
      <c r="H413" s="314">
        <v>8</v>
      </c>
      <c r="I413" s="314">
        <v>80</v>
      </c>
      <c r="J413" s="314">
        <v>1593</v>
      </c>
      <c r="K413" s="314">
        <v>8</v>
      </c>
      <c r="L413" s="314">
        <v>43</v>
      </c>
      <c r="M413" s="314">
        <v>22</v>
      </c>
    </row>
    <row r="414" spans="1:13" s="285" customFormat="1" ht="9" customHeight="1">
      <c r="A414" s="286" t="s">
        <v>50</v>
      </c>
      <c r="B414" s="295">
        <f t="shared" si="34"/>
        <v>367</v>
      </c>
      <c r="C414" s="315">
        <v>249</v>
      </c>
      <c r="D414" s="314"/>
      <c r="E414" s="295">
        <f t="shared" si="35"/>
        <v>17</v>
      </c>
      <c r="F414" s="314">
        <v>2</v>
      </c>
      <c r="G414" s="314">
        <v>8</v>
      </c>
      <c r="H414" s="314">
        <v>7</v>
      </c>
      <c r="I414" s="314">
        <v>0</v>
      </c>
      <c r="J414" s="314">
        <v>80</v>
      </c>
      <c r="K414" s="314">
        <v>14</v>
      </c>
      <c r="L414" s="314">
        <v>7</v>
      </c>
      <c r="M414" s="314">
        <v>0</v>
      </c>
    </row>
    <row r="415" spans="1:13" s="285" customFormat="1" ht="9" customHeight="1">
      <c r="A415" s="286" t="s">
        <v>51</v>
      </c>
      <c r="B415" s="295">
        <f t="shared" si="34"/>
        <v>873</v>
      </c>
      <c r="C415" s="315">
        <v>63</v>
      </c>
      <c r="D415" s="314"/>
      <c r="E415" s="295">
        <f t="shared" si="35"/>
        <v>336</v>
      </c>
      <c r="F415" s="314">
        <v>89</v>
      </c>
      <c r="G415" s="314">
        <v>119</v>
      </c>
      <c r="H415" s="314">
        <v>128</v>
      </c>
      <c r="I415" s="314">
        <v>0</v>
      </c>
      <c r="J415" s="314">
        <v>472</v>
      </c>
      <c r="K415" s="314">
        <v>1</v>
      </c>
      <c r="L415" s="314">
        <v>1</v>
      </c>
      <c r="M415" s="314">
        <v>0</v>
      </c>
    </row>
    <row r="416" spans="1:13" s="285" customFormat="1" ht="9" customHeight="1">
      <c r="A416" s="291" t="s">
        <v>52</v>
      </c>
      <c r="B416" s="296">
        <f t="shared" si="34"/>
        <v>6198</v>
      </c>
      <c r="C416" s="316">
        <v>4595</v>
      </c>
      <c r="D416" s="313"/>
      <c r="E416" s="296">
        <f t="shared" si="35"/>
        <v>280</v>
      </c>
      <c r="F416" s="313">
        <v>16</v>
      </c>
      <c r="G416" s="313">
        <v>14</v>
      </c>
      <c r="H416" s="313">
        <v>5</v>
      </c>
      <c r="I416" s="313">
        <v>245</v>
      </c>
      <c r="J416" s="313">
        <v>892</v>
      </c>
      <c r="K416" s="313">
        <v>62</v>
      </c>
      <c r="L416" s="313">
        <v>203</v>
      </c>
      <c r="M416" s="313">
        <v>166</v>
      </c>
    </row>
    <row r="417" spans="1:13" s="285" customFormat="1" ht="9" customHeight="1">
      <c r="A417" s="286" t="s">
        <v>53</v>
      </c>
      <c r="B417" s="295">
        <f t="shared" si="34"/>
        <v>15009</v>
      </c>
      <c r="C417" s="315">
        <v>9514</v>
      </c>
      <c r="D417" s="314"/>
      <c r="E417" s="295">
        <f t="shared" si="35"/>
        <v>2880</v>
      </c>
      <c r="F417" s="314">
        <v>784</v>
      </c>
      <c r="G417" s="314">
        <v>705</v>
      </c>
      <c r="H417" s="314">
        <v>1347</v>
      </c>
      <c r="I417" s="314">
        <v>44</v>
      </c>
      <c r="J417" s="314">
        <v>2448</v>
      </c>
      <c r="K417" s="314">
        <v>123</v>
      </c>
      <c r="L417" s="314">
        <v>30</v>
      </c>
      <c r="M417" s="314">
        <v>14</v>
      </c>
    </row>
    <row r="418" spans="1:13" s="285" customFormat="1" ht="9" customHeight="1">
      <c r="A418" s="286" t="s">
        <v>54</v>
      </c>
      <c r="B418" s="295">
        <f t="shared" si="34"/>
        <v>845</v>
      </c>
      <c r="C418" s="315">
        <v>684</v>
      </c>
      <c r="D418" s="314"/>
      <c r="E418" s="295">
        <f t="shared" si="35"/>
        <v>15</v>
      </c>
      <c r="F418" s="314">
        <v>0</v>
      </c>
      <c r="G418" s="314">
        <v>11</v>
      </c>
      <c r="H418" s="314">
        <v>4</v>
      </c>
      <c r="I418" s="314">
        <v>0</v>
      </c>
      <c r="J418" s="314">
        <v>120</v>
      </c>
      <c r="K418" s="314">
        <v>1</v>
      </c>
      <c r="L418" s="314">
        <v>24</v>
      </c>
      <c r="M418" s="314">
        <v>1</v>
      </c>
    </row>
    <row r="419" spans="1:13" s="285" customFormat="1" ht="9" customHeight="1">
      <c r="A419" s="286" t="s">
        <v>55</v>
      </c>
      <c r="B419" s="295">
        <f t="shared" si="34"/>
        <v>7031</v>
      </c>
      <c r="C419" s="315">
        <v>3452</v>
      </c>
      <c r="D419" s="314"/>
      <c r="E419" s="295">
        <f t="shared" si="35"/>
        <v>637</v>
      </c>
      <c r="F419" s="314">
        <v>184</v>
      </c>
      <c r="G419" s="314">
        <v>124</v>
      </c>
      <c r="H419" s="314">
        <v>329</v>
      </c>
      <c r="I419" s="314">
        <v>0</v>
      </c>
      <c r="J419" s="314">
        <v>943</v>
      </c>
      <c r="K419" s="314">
        <v>1776</v>
      </c>
      <c r="L419" s="314">
        <v>222</v>
      </c>
      <c r="M419" s="314">
        <v>1</v>
      </c>
    </row>
    <row r="420" spans="1:13" s="285" customFormat="1" ht="9" customHeight="1">
      <c r="A420" s="291" t="s">
        <v>56</v>
      </c>
      <c r="B420" s="296">
        <f t="shared" si="34"/>
        <v>2739</v>
      </c>
      <c r="C420" s="316">
        <v>1693</v>
      </c>
      <c r="D420" s="313"/>
      <c r="E420" s="296">
        <f t="shared" si="35"/>
        <v>193</v>
      </c>
      <c r="F420" s="313">
        <v>34</v>
      </c>
      <c r="G420" s="313">
        <v>88</v>
      </c>
      <c r="H420" s="313">
        <v>56</v>
      </c>
      <c r="I420" s="313">
        <v>15</v>
      </c>
      <c r="J420" s="313">
        <v>797</v>
      </c>
      <c r="K420" s="313">
        <v>11</v>
      </c>
      <c r="L420" s="313">
        <v>44</v>
      </c>
      <c r="M420" s="313">
        <v>1</v>
      </c>
    </row>
    <row r="421" spans="1:13" s="285" customFormat="1" ht="9" customHeight="1">
      <c r="A421" s="286" t="s">
        <v>57</v>
      </c>
      <c r="B421" s="295">
        <f t="shared" si="34"/>
        <v>697</v>
      </c>
      <c r="C421" s="315">
        <v>439</v>
      </c>
      <c r="D421" s="314"/>
      <c r="E421" s="295">
        <f t="shared" si="35"/>
        <v>136</v>
      </c>
      <c r="F421" s="314">
        <v>54</v>
      </c>
      <c r="G421" s="314">
        <v>82</v>
      </c>
      <c r="H421" s="314">
        <v>0</v>
      </c>
      <c r="I421" s="314">
        <v>0</v>
      </c>
      <c r="J421" s="314">
        <v>93</v>
      </c>
      <c r="K421" s="314">
        <v>0</v>
      </c>
      <c r="L421" s="314">
        <v>29</v>
      </c>
      <c r="M421" s="314">
        <v>0</v>
      </c>
    </row>
    <row r="422" spans="1:13" s="285" customFormat="1" ht="9" customHeight="1">
      <c r="A422" s="286" t="s">
        <v>58</v>
      </c>
      <c r="B422" s="295">
        <f t="shared" si="34"/>
        <v>6342</v>
      </c>
      <c r="C422" s="315">
        <v>1759</v>
      </c>
      <c r="D422" s="314"/>
      <c r="E422" s="295">
        <f t="shared" si="35"/>
        <v>841</v>
      </c>
      <c r="F422" s="314">
        <v>37</v>
      </c>
      <c r="G422" s="314">
        <v>121</v>
      </c>
      <c r="H422" s="314">
        <v>502</v>
      </c>
      <c r="I422" s="314">
        <v>181</v>
      </c>
      <c r="J422" s="314">
        <v>3169</v>
      </c>
      <c r="K422" s="314">
        <v>53</v>
      </c>
      <c r="L422" s="314">
        <v>422</v>
      </c>
      <c r="M422" s="314">
        <v>98</v>
      </c>
    </row>
    <row r="423" spans="1:13" s="285" customFormat="1" ht="9" customHeight="1">
      <c r="A423" s="286" t="s">
        <v>59</v>
      </c>
      <c r="B423" s="295">
        <f t="shared" si="34"/>
        <v>8367</v>
      </c>
      <c r="C423" s="315">
        <v>5401</v>
      </c>
      <c r="D423" s="314"/>
      <c r="E423" s="295">
        <f t="shared" si="35"/>
        <v>480</v>
      </c>
      <c r="F423" s="314">
        <v>17</v>
      </c>
      <c r="G423" s="314">
        <v>389</v>
      </c>
      <c r="H423" s="314">
        <v>4</v>
      </c>
      <c r="I423" s="314">
        <v>70</v>
      </c>
      <c r="J423" s="314">
        <v>1383</v>
      </c>
      <c r="K423" s="314">
        <v>361</v>
      </c>
      <c r="L423" s="314">
        <v>407</v>
      </c>
      <c r="M423" s="314">
        <v>335</v>
      </c>
    </row>
    <row r="424" spans="1:13" s="285" customFormat="1" ht="9" customHeight="1">
      <c r="A424" s="291" t="s">
        <v>60</v>
      </c>
      <c r="B424" s="296">
        <f t="shared" si="34"/>
        <v>1695</v>
      </c>
      <c r="C424" s="316">
        <v>852</v>
      </c>
      <c r="D424" s="313"/>
      <c r="E424" s="296">
        <f t="shared" si="35"/>
        <v>461</v>
      </c>
      <c r="F424" s="313">
        <v>106</v>
      </c>
      <c r="G424" s="313">
        <v>200</v>
      </c>
      <c r="H424" s="313">
        <v>153</v>
      </c>
      <c r="I424" s="313">
        <v>2</v>
      </c>
      <c r="J424" s="313">
        <v>338</v>
      </c>
      <c r="K424" s="313">
        <v>7</v>
      </c>
      <c r="L424" s="313">
        <v>34</v>
      </c>
      <c r="M424" s="313">
        <v>3</v>
      </c>
    </row>
    <row r="425" spans="1:13" s="285" customFormat="1" ht="9" customHeight="1">
      <c r="A425" s="286" t="s">
        <v>61</v>
      </c>
      <c r="B425" s="295">
        <f t="shared" si="34"/>
        <v>1161</v>
      </c>
      <c r="C425" s="315">
        <v>847</v>
      </c>
      <c r="D425" s="314"/>
      <c r="E425" s="295">
        <f t="shared" si="35"/>
        <v>8</v>
      </c>
      <c r="F425" s="314">
        <v>4</v>
      </c>
      <c r="G425" s="314">
        <v>4</v>
      </c>
      <c r="H425" s="314">
        <v>0</v>
      </c>
      <c r="I425" s="314">
        <v>0</v>
      </c>
      <c r="J425" s="314">
        <v>304</v>
      </c>
      <c r="K425" s="314">
        <v>1</v>
      </c>
      <c r="L425" s="314">
        <v>1</v>
      </c>
      <c r="M425" s="314">
        <v>0</v>
      </c>
    </row>
    <row r="426" spans="1:13" s="285" customFormat="1" ht="9" customHeight="1">
      <c r="A426" s="286" t="s">
        <v>62</v>
      </c>
      <c r="B426" s="295">
        <f t="shared" si="34"/>
        <v>407</v>
      </c>
      <c r="C426" s="315">
        <v>179</v>
      </c>
      <c r="D426" s="314"/>
      <c r="E426" s="295">
        <f t="shared" si="35"/>
        <v>23</v>
      </c>
      <c r="F426" s="314">
        <v>2</v>
      </c>
      <c r="G426" s="314">
        <v>4</v>
      </c>
      <c r="H426" s="314">
        <v>1</v>
      </c>
      <c r="I426" s="314">
        <v>16</v>
      </c>
      <c r="J426" s="314">
        <v>173</v>
      </c>
      <c r="K426" s="314">
        <v>0</v>
      </c>
      <c r="L426" s="314">
        <v>27</v>
      </c>
      <c r="M426" s="314">
        <v>5</v>
      </c>
    </row>
    <row r="427" spans="1:13" s="285" customFormat="1" ht="9" customHeight="1">
      <c r="A427" s="286" t="s">
        <v>63</v>
      </c>
      <c r="B427" s="295">
        <f t="shared" si="34"/>
        <v>6373</v>
      </c>
      <c r="C427" s="315">
        <v>3390</v>
      </c>
      <c r="D427" s="314"/>
      <c r="E427" s="295">
        <f t="shared" si="35"/>
        <v>589</v>
      </c>
      <c r="F427" s="314">
        <v>197</v>
      </c>
      <c r="G427" s="314">
        <v>115</v>
      </c>
      <c r="H427" s="314">
        <v>217</v>
      </c>
      <c r="I427" s="314">
        <v>60</v>
      </c>
      <c r="J427" s="314">
        <v>1505</v>
      </c>
      <c r="K427" s="314">
        <v>342</v>
      </c>
      <c r="L427" s="314">
        <v>547</v>
      </c>
      <c r="M427" s="314">
        <v>0</v>
      </c>
    </row>
    <row r="428" spans="1:13" s="285" customFormat="1" ht="9" customHeight="1">
      <c r="A428" s="291" t="s">
        <v>64</v>
      </c>
      <c r="B428" s="296">
        <f t="shared" si="34"/>
        <v>811</v>
      </c>
      <c r="C428" s="316">
        <v>284</v>
      </c>
      <c r="D428" s="313"/>
      <c r="E428" s="296">
        <f t="shared" si="35"/>
        <v>184</v>
      </c>
      <c r="F428" s="313">
        <v>55</v>
      </c>
      <c r="G428" s="313">
        <v>14</v>
      </c>
      <c r="H428" s="313">
        <v>97</v>
      </c>
      <c r="I428" s="313">
        <v>18</v>
      </c>
      <c r="J428" s="313">
        <v>186</v>
      </c>
      <c r="K428" s="313">
        <v>115</v>
      </c>
      <c r="L428" s="313">
        <v>42</v>
      </c>
      <c r="M428" s="313">
        <v>0</v>
      </c>
    </row>
    <row r="429" spans="1:13" s="285" customFormat="1" ht="9" customHeight="1">
      <c r="A429" s="286" t="s">
        <v>65</v>
      </c>
      <c r="B429" s="295">
        <f t="shared" si="34"/>
        <v>1104</v>
      </c>
      <c r="C429" s="315">
        <v>770</v>
      </c>
      <c r="D429" s="314"/>
      <c r="E429" s="295">
        <f t="shared" si="35"/>
        <v>21</v>
      </c>
      <c r="F429" s="314">
        <v>8</v>
      </c>
      <c r="G429" s="314">
        <v>13</v>
      </c>
      <c r="H429" s="314">
        <v>0</v>
      </c>
      <c r="I429" s="314">
        <v>0</v>
      </c>
      <c r="J429" s="314">
        <v>306</v>
      </c>
      <c r="K429" s="314">
        <v>2</v>
      </c>
      <c r="L429" s="314">
        <v>5</v>
      </c>
      <c r="M429" s="314">
        <v>0</v>
      </c>
    </row>
    <row r="430" spans="1:13" s="285" customFormat="1" ht="9" customHeight="1">
      <c r="A430" s="286" t="s">
        <v>66</v>
      </c>
      <c r="B430" s="295">
        <f t="shared" si="34"/>
        <v>4425</v>
      </c>
      <c r="C430" s="315">
        <v>3038</v>
      </c>
      <c r="D430" s="314"/>
      <c r="E430" s="295">
        <f t="shared" si="35"/>
        <v>162</v>
      </c>
      <c r="F430" s="314">
        <v>64</v>
      </c>
      <c r="G430" s="314">
        <v>74</v>
      </c>
      <c r="H430" s="314">
        <v>3</v>
      </c>
      <c r="I430" s="314">
        <v>21</v>
      </c>
      <c r="J430" s="314">
        <v>447</v>
      </c>
      <c r="K430" s="314">
        <v>704</v>
      </c>
      <c r="L430" s="314">
        <v>74</v>
      </c>
      <c r="M430" s="314">
        <v>0</v>
      </c>
    </row>
    <row r="431" spans="1:13" s="285" customFormat="1" ht="9" customHeight="1">
      <c r="A431" s="286" t="s">
        <v>67</v>
      </c>
      <c r="B431" s="295">
        <f t="shared" si="34"/>
        <v>997</v>
      </c>
      <c r="C431" s="315">
        <v>691</v>
      </c>
      <c r="D431" s="314"/>
      <c r="E431" s="295">
        <f t="shared" si="35"/>
        <v>44</v>
      </c>
      <c r="F431" s="314">
        <v>9</v>
      </c>
      <c r="G431" s="314">
        <v>25</v>
      </c>
      <c r="H431" s="314">
        <v>0</v>
      </c>
      <c r="I431" s="314">
        <v>10</v>
      </c>
      <c r="J431" s="314">
        <v>204</v>
      </c>
      <c r="K431" s="314">
        <v>2</v>
      </c>
      <c r="L431" s="314">
        <v>55</v>
      </c>
      <c r="M431" s="314">
        <v>1</v>
      </c>
    </row>
    <row r="432" spans="1:13" s="285" customFormat="1" ht="9" customHeight="1">
      <c r="A432" s="291" t="s">
        <v>68</v>
      </c>
      <c r="B432" s="296">
        <f t="shared" si="34"/>
        <v>1441</v>
      </c>
      <c r="C432" s="316">
        <v>605</v>
      </c>
      <c r="D432" s="313"/>
      <c r="E432" s="296">
        <f t="shared" si="35"/>
        <v>680</v>
      </c>
      <c r="F432" s="313">
        <v>363</v>
      </c>
      <c r="G432" s="313">
        <v>281</v>
      </c>
      <c r="H432" s="313">
        <v>1</v>
      </c>
      <c r="I432" s="313">
        <v>35</v>
      </c>
      <c r="J432" s="313">
        <v>117</v>
      </c>
      <c r="K432" s="313">
        <v>0</v>
      </c>
      <c r="L432" s="313">
        <v>23</v>
      </c>
      <c r="M432" s="313">
        <v>16</v>
      </c>
    </row>
    <row r="433" spans="1:13" s="285" customFormat="1" ht="9" customHeight="1">
      <c r="A433" s="286" t="s">
        <v>69</v>
      </c>
      <c r="B433" s="295">
        <f t="shared" si="34"/>
        <v>2073</v>
      </c>
      <c r="C433" s="315">
        <v>602</v>
      </c>
      <c r="D433" s="314"/>
      <c r="E433" s="295">
        <f t="shared" si="35"/>
        <v>118</v>
      </c>
      <c r="F433" s="314">
        <v>31</v>
      </c>
      <c r="G433" s="314">
        <v>78</v>
      </c>
      <c r="H433" s="314">
        <v>9</v>
      </c>
      <c r="I433" s="314">
        <v>0</v>
      </c>
      <c r="J433" s="314">
        <v>1197</v>
      </c>
      <c r="K433" s="314">
        <v>92</v>
      </c>
      <c r="L433" s="314">
        <v>64</v>
      </c>
      <c r="M433" s="314">
        <v>0</v>
      </c>
    </row>
    <row r="434" spans="1:13" s="285" customFormat="1" ht="9" customHeight="1">
      <c r="A434" s="286" t="s">
        <v>70</v>
      </c>
      <c r="B434" s="295">
        <f t="shared" si="34"/>
        <v>2883</v>
      </c>
      <c r="C434" s="315">
        <v>439</v>
      </c>
      <c r="D434" s="314"/>
      <c r="E434" s="295">
        <f t="shared" si="35"/>
        <v>147</v>
      </c>
      <c r="F434" s="314">
        <v>21</v>
      </c>
      <c r="G434" s="314">
        <v>76</v>
      </c>
      <c r="H434" s="314">
        <v>47</v>
      </c>
      <c r="I434" s="314">
        <v>3</v>
      </c>
      <c r="J434" s="314">
        <v>2082</v>
      </c>
      <c r="K434" s="314">
        <v>26</v>
      </c>
      <c r="L434" s="314">
        <v>189</v>
      </c>
      <c r="M434" s="314">
        <v>0</v>
      </c>
    </row>
    <row r="435" spans="1:13" s="285" customFormat="1" ht="9" customHeight="1">
      <c r="A435" s="286" t="s">
        <v>71</v>
      </c>
      <c r="B435" s="295">
        <f t="shared" si="34"/>
        <v>1038</v>
      </c>
      <c r="C435" s="315">
        <v>174</v>
      </c>
      <c r="D435" s="314"/>
      <c r="E435" s="295">
        <f t="shared" si="35"/>
        <v>671</v>
      </c>
      <c r="F435" s="314">
        <v>70</v>
      </c>
      <c r="G435" s="314">
        <v>305</v>
      </c>
      <c r="H435" s="314">
        <v>31</v>
      </c>
      <c r="I435" s="314">
        <v>265</v>
      </c>
      <c r="J435" s="314">
        <v>193</v>
      </c>
      <c r="K435" s="371">
        <v>0</v>
      </c>
      <c r="L435" s="314">
        <v>0</v>
      </c>
      <c r="M435" s="314">
        <v>0</v>
      </c>
    </row>
    <row r="436" spans="1:13" s="285" customFormat="1" ht="9" customHeight="1">
      <c r="A436" s="291" t="s">
        <v>72</v>
      </c>
      <c r="B436" s="296">
        <f t="shared" si="34"/>
        <v>1734</v>
      </c>
      <c r="C436" s="316">
        <v>595</v>
      </c>
      <c r="D436" s="313"/>
      <c r="E436" s="296">
        <f t="shared" si="35"/>
        <v>468</v>
      </c>
      <c r="F436" s="313">
        <v>219</v>
      </c>
      <c r="G436" s="313">
        <v>210</v>
      </c>
      <c r="H436" s="313">
        <v>38</v>
      </c>
      <c r="I436" s="313">
        <v>1</v>
      </c>
      <c r="J436" s="313">
        <v>455</v>
      </c>
      <c r="K436" s="313">
        <v>10</v>
      </c>
      <c r="L436" s="313">
        <v>50</v>
      </c>
      <c r="M436" s="313">
        <v>156</v>
      </c>
    </row>
    <row r="437" spans="1:13" s="285" customFormat="1" ht="9" customHeight="1">
      <c r="A437" s="286" t="s">
        <v>73</v>
      </c>
      <c r="B437" s="295">
        <f t="shared" si="34"/>
        <v>152</v>
      </c>
      <c r="C437" s="315">
        <v>121</v>
      </c>
      <c r="D437" s="314"/>
      <c r="E437" s="295">
        <f t="shared" si="35"/>
        <v>3</v>
      </c>
      <c r="F437" s="314">
        <v>0</v>
      </c>
      <c r="G437" s="314">
        <v>0</v>
      </c>
      <c r="H437" s="314">
        <v>3</v>
      </c>
      <c r="I437" s="314">
        <v>0</v>
      </c>
      <c r="J437" s="314">
        <v>28</v>
      </c>
      <c r="K437" s="314">
        <v>0</v>
      </c>
      <c r="L437" s="314">
        <v>0</v>
      </c>
      <c r="M437" s="314">
        <v>0</v>
      </c>
    </row>
    <row r="438" spans="1:13" s="285" customFormat="1" ht="9" customHeight="1">
      <c r="A438" s="286" t="s">
        <v>74</v>
      </c>
      <c r="B438" s="295">
        <f t="shared" si="34"/>
        <v>3155</v>
      </c>
      <c r="C438" s="315">
        <v>1708</v>
      </c>
      <c r="D438" s="314"/>
      <c r="E438" s="295">
        <f t="shared" si="35"/>
        <v>577</v>
      </c>
      <c r="F438" s="314">
        <v>120</v>
      </c>
      <c r="G438" s="314">
        <v>323</v>
      </c>
      <c r="H438" s="314">
        <v>133</v>
      </c>
      <c r="I438" s="314">
        <v>1</v>
      </c>
      <c r="J438" s="314">
        <v>623</v>
      </c>
      <c r="K438" s="314">
        <v>136</v>
      </c>
      <c r="L438" s="314">
        <v>100</v>
      </c>
      <c r="M438" s="314">
        <v>11</v>
      </c>
    </row>
    <row r="439" spans="1:13" s="285" customFormat="1" ht="9" customHeight="1">
      <c r="A439" s="286" t="s">
        <v>75</v>
      </c>
      <c r="B439" s="295">
        <f t="shared" si="34"/>
        <v>1203</v>
      </c>
      <c r="C439" s="315">
        <v>901</v>
      </c>
      <c r="D439" s="314"/>
      <c r="E439" s="295">
        <f t="shared" si="35"/>
        <v>33</v>
      </c>
      <c r="F439" s="314">
        <v>4</v>
      </c>
      <c r="G439" s="314">
        <v>11</v>
      </c>
      <c r="H439" s="314">
        <v>0</v>
      </c>
      <c r="I439" s="314">
        <v>18</v>
      </c>
      <c r="J439" s="314">
        <v>264</v>
      </c>
      <c r="K439" s="314">
        <v>0</v>
      </c>
      <c r="L439" s="314">
        <v>4</v>
      </c>
      <c r="M439" s="314">
        <v>1</v>
      </c>
    </row>
    <row r="440" spans="1:13" s="285" customFormat="1" ht="9" customHeight="1">
      <c r="A440" s="291" t="s">
        <v>76</v>
      </c>
      <c r="B440" s="296">
        <f t="shared" si="34"/>
        <v>553</v>
      </c>
      <c r="C440" s="316">
        <v>275</v>
      </c>
      <c r="D440" s="313"/>
      <c r="E440" s="296">
        <f t="shared" si="35"/>
        <v>165</v>
      </c>
      <c r="F440" s="343">
        <v>25</v>
      </c>
      <c r="G440" s="343">
        <v>61</v>
      </c>
      <c r="H440" s="343">
        <v>78</v>
      </c>
      <c r="I440" s="343">
        <v>1</v>
      </c>
      <c r="J440" s="343">
        <v>82</v>
      </c>
      <c r="K440" s="343">
        <v>13</v>
      </c>
      <c r="L440" s="343">
        <v>18</v>
      </c>
      <c r="M440" s="343">
        <v>0</v>
      </c>
    </row>
    <row r="441" spans="1:13" s="285" customFormat="1" ht="8.85" customHeight="1">
      <c r="A441" s="318"/>
      <c r="B441" s="321"/>
      <c r="C441" s="344"/>
      <c r="D441" s="345"/>
      <c r="E441" s="321"/>
      <c r="F441" s="344"/>
      <c r="G441" s="344"/>
      <c r="H441" s="344"/>
      <c r="I441" s="344"/>
      <c r="J441" s="344"/>
      <c r="K441" s="344"/>
      <c r="L441" s="344"/>
      <c r="M441" s="344"/>
    </row>
    <row r="442" spans="1:13" s="285" customFormat="1" ht="9" customHeight="1">
      <c r="A442" s="284">
        <v>2007</v>
      </c>
    </row>
    <row r="443" spans="1:13" s="285" customFormat="1" ht="9" customHeight="1">
      <c r="A443" s="288" t="s">
        <v>44</v>
      </c>
      <c r="B443" s="308">
        <f>SUM(B445:B476)</f>
        <v>106432</v>
      </c>
      <c r="C443" s="308">
        <f>SUM(C445:C476)</f>
        <v>53402</v>
      </c>
      <c r="D443" s="308"/>
      <c r="E443" s="308">
        <f t="shared" ref="E443:M443" si="36">SUM(E445:E476)</f>
        <v>15172</v>
      </c>
      <c r="F443" s="308">
        <f t="shared" si="36"/>
        <v>3895</v>
      </c>
      <c r="G443" s="308">
        <f t="shared" si="36"/>
        <v>7340</v>
      </c>
      <c r="H443" s="308">
        <f t="shared" si="36"/>
        <v>3174</v>
      </c>
      <c r="I443" s="308">
        <f t="shared" si="36"/>
        <v>763</v>
      </c>
      <c r="J443" s="308">
        <f t="shared" si="36"/>
        <v>26519</v>
      </c>
      <c r="K443" s="308">
        <f t="shared" si="36"/>
        <v>4299</v>
      </c>
      <c r="L443" s="308">
        <f t="shared" si="36"/>
        <v>5776</v>
      </c>
      <c r="M443" s="308">
        <f t="shared" si="36"/>
        <v>1264</v>
      </c>
    </row>
    <row r="444" spans="1:13" s="285" customFormat="1" ht="3.95" customHeight="1">
      <c r="A444" s="288"/>
      <c r="B444" s="308"/>
      <c r="C444" s="308"/>
      <c r="D444" s="308"/>
      <c r="E444" s="308"/>
      <c r="F444" s="308"/>
      <c r="G444" s="308"/>
      <c r="H444" s="308"/>
      <c r="I444" s="308"/>
      <c r="J444" s="308"/>
      <c r="K444" s="308"/>
      <c r="L444" s="308"/>
      <c r="M444" s="308"/>
    </row>
    <row r="445" spans="1:13" s="285" customFormat="1" ht="9" customHeight="1">
      <c r="A445" s="286" t="s">
        <v>45</v>
      </c>
      <c r="B445" s="295">
        <f t="shared" ref="B445:B476" si="37">SUM(C445:E445,J445:M445)</f>
        <v>1891</v>
      </c>
      <c r="C445" s="324">
        <v>1077</v>
      </c>
      <c r="D445" s="342"/>
      <c r="E445" s="295">
        <f t="shared" ref="E445:E476" si="38">SUM(F445:I445)</f>
        <v>256</v>
      </c>
      <c r="F445" s="348">
        <v>41</v>
      </c>
      <c r="G445" s="348">
        <v>197</v>
      </c>
      <c r="H445" s="348">
        <v>16</v>
      </c>
      <c r="I445" s="348">
        <v>2</v>
      </c>
      <c r="J445" s="348">
        <v>334</v>
      </c>
      <c r="K445" s="348">
        <v>24</v>
      </c>
      <c r="L445" s="348">
        <v>199</v>
      </c>
      <c r="M445" s="348">
        <v>1</v>
      </c>
    </row>
    <row r="446" spans="1:13" s="285" customFormat="1" ht="9" customHeight="1">
      <c r="A446" s="286" t="s">
        <v>46</v>
      </c>
      <c r="B446" s="295">
        <f t="shared" si="37"/>
        <v>4745</v>
      </c>
      <c r="C446" s="324">
        <v>2002</v>
      </c>
      <c r="D446" s="342"/>
      <c r="E446" s="295">
        <f t="shared" si="38"/>
        <v>660</v>
      </c>
      <c r="F446" s="348">
        <v>163</v>
      </c>
      <c r="G446" s="348">
        <v>285</v>
      </c>
      <c r="H446" s="348">
        <v>154</v>
      </c>
      <c r="I446" s="348">
        <v>58</v>
      </c>
      <c r="J446" s="324">
        <v>1597</v>
      </c>
      <c r="K446" s="348">
        <v>292</v>
      </c>
      <c r="L446" s="348">
        <v>189</v>
      </c>
      <c r="M446" s="348">
        <v>5</v>
      </c>
    </row>
    <row r="447" spans="1:13" s="285" customFormat="1" ht="9" customHeight="1">
      <c r="A447" s="286" t="s">
        <v>47</v>
      </c>
      <c r="B447" s="295">
        <f t="shared" si="37"/>
        <v>287</v>
      </c>
      <c r="C447" s="348">
        <v>175</v>
      </c>
      <c r="D447" s="342"/>
      <c r="E447" s="295">
        <f t="shared" si="38"/>
        <v>0</v>
      </c>
      <c r="F447" s="348">
        <v>0</v>
      </c>
      <c r="G447" s="348">
        <v>0</v>
      </c>
      <c r="H447" s="348">
        <v>0</v>
      </c>
      <c r="I447" s="348">
        <v>0</v>
      </c>
      <c r="J447" s="348">
        <v>100</v>
      </c>
      <c r="K447" s="348">
        <v>2</v>
      </c>
      <c r="L447" s="348">
        <v>10</v>
      </c>
      <c r="M447" s="348">
        <v>0</v>
      </c>
    </row>
    <row r="448" spans="1:13" s="285" customFormat="1" ht="9" customHeight="1">
      <c r="A448" s="291" t="s">
        <v>48</v>
      </c>
      <c r="B448" s="296">
        <f t="shared" si="37"/>
        <v>377</v>
      </c>
      <c r="C448" s="349">
        <v>132</v>
      </c>
      <c r="D448" s="343"/>
      <c r="E448" s="296">
        <f t="shared" si="38"/>
        <v>14</v>
      </c>
      <c r="F448" s="349">
        <v>0</v>
      </c>
      <c r="G448" s="349">
        <v>9</v>
      </c>
      <c r="H448" s="349">
        <v>3</v>
      </c>
      <c r="I448" s="349">
        <v>2</v>
      </c>
      <c r="J448" s="349">
        <v>223</v>
      </c>
      <c r="K448" s="349">
        <v>1</v>
      </c>
      <c r="L448" s="349">
        <v>7</v>
      </c>
      <c r="M448" s="349">
        <v>0</v>
      </c>
    </row>
    <row r="449" spans="1:13" s="285" customFormat="1" ht="9" customHeight="1">
      <c r="A449" s="286" t="s">
        <v>49</v>
      </c>
      <c r="B449" s="295">
        <f t="shared" si="37"/>
        <v>5316</v>
      </c>
      <c r="C449" s="324">
        <v>2471</v>
      </c>
      <c r="D449" s="342"/>
      <c r="E449" s="295">
        <f t="shared" si="38"/>
        <v>863</v>
      </c>
      <c r="F449" s="348">
        <v>171</v>
      </c>
      <c r="G449" s="348">
        <v>238</v>
      </c>
      <c r="H449" s="348">
        <v>414</v>
      </c>
      <c r="I449" s="348">
        <v>40</v>
      </c>
      <c r="J449" s="324">
        <v>1899</v>
      </c>
      <c r="K449" s="348">
        <v>0</v>
      </c>
      <c r="L449" s="348">
        <v>63</v>
      </c>
      <c r="M449" s="348">
        <v>20</v>
      </c>
    </row>
    <row r="450" spans="1:13" s="285" customFormat="1" ht="9" customHeight="1">
      <c r="A450" s="286" t="s">
        <v>50</v>
      </c>
      <c r="B450" s="295">
        <f t="shared" si="37"/>
        <v>464</v>
      </c>
      <c r="C450" s="348">
        <v>307</v>
      </c>
      <c r="D450" s="342"/>
      <c r="E450" s="295">
        <f t="shared" si="38"/>
        <v>16</v>
      </c>
      <c r="F450" s="348">
        <v>3</v>
      </c>
      <c r="G450" s="348">
        <v>4</v>
      </c>
      <c r="H450" s="348">
        <v>9</v>
      </c>
      <c r="I450" s="348">
        <v>0</v>
      </c>
      <c r="J450" s="348">
        <v>83</v>
      </c>
      <c r="K450" s="348">
        <v>54</v>
      </c>
      <c r="L450" s="348">
        <v>4</v>
      </c>
      <c r="M450" s="348">
        <v>0</v>
      </c>
    </row>
    <row r="451" spans="1:13" s="285" customFormat="1" ht="9" customHeight="1">
      <c r="A451" s="286" t="s">
        <v>51</v>
      </c>
      <c r="B451" s="295">
        <f t="shared" si="37"/>
        <v>609</v>
      </c>
      <c r="C451" s="348">
        <v>1</v>
      </c>
      <c r="D451" s="342"/>
      <c r="E451" s="295">
        <f t="shared" si="38"/>
        <v>199</v>
      </c>
      <c r="F451" s="348">
        <v>71</v>
      </c>
      <c r="G451" s="348">
        <v>84</v>
      </c>
      <c r="H451" s="348">
        <v>44</v>
      </c>
      <c r="I451" s="348">
        <v>0</v>
      </c>
      <c r="J451" s="348">
        <v>409</v>
      </c>
      <c r="K451" s="348">
        <v>0</v>
      </c>
      <c r="L451" s="348">
        <v>0</v>
      </c>
      <c r="M451" s="348">
        <v>0</v>
      </c>
    </row>
    <row r="452" spans="1:13" s="285" customFormat="1" ht="9" customHeight="1">
      <c r="A452" s="291" t="s">
        <v>52</v>
      </c>
      <c r="B452" s="296">
        <f t="shared" si="37"/>
        <v>6662</v>
      </c>
      <c r="C452" s="325">
        <v>5099</v>
      </c>
      <c r="D452" s="343"/>
      <c r="E452" s="296">
        <f t="shared" si="38"/>
        <v>321</v>
      </c>
      <c r="F452" s="349">
        <v>13</v>
      </c>
      <c r="G452" s="349">
        <v>54</v>
      </c>
      <c r="H452" s="349">
        <v>8</v>
      </c>
      <c r="I452" s="349">
        <v>246</v>
      </c>
      <c r="J452" s="349">
        <v>926</v>
      </c>
      <c r="K452" s="349">
        <v>11</v>
      </c>
      <c r="L452" s="349">
        <v>214</v>
      </c>
      <c r="M452" s="349">
        <v>91</v>
      </c>
    </row>
    <row r="453" spans="1:13" s="285" customFormat="1" ht="9" customHeight="1">
      <c r="A453" s="286" t="s">
        <v>53</v>
      </c>
      <c r="B453" s="295">
        <f t="shared" si="37"/>
        <v>13287</v>
      </c>
      <c r="C453" s="324">
        <v>8693</v>
      </c>
      <c r="D453" s="342"/>
      <c r="E453" s="295">
        <f t="shared" si="38"/>
        <v>2051</v>
      </c>
      <c r="F453" s="348">
        <v>470</v>
      </c>
      <c r="G453" s="348">
        <v>609</v>
      </c>
      <c r="H453" s="348">
        <v>930</v>
      </c>
      <c r="I453" s="348">
        <v>42</v>
      </c>
      <c r="J453" s="324">
        <v>2376</v>
      </c>
      <c r="K453" s="348">
        <v>75</v>
      </c>
      <c r="L453" s="348">
        <v>63</v>
      </c>
      <c r="M453" s="348">
        <v>29</v>
      </c>
    </row>
    <row r="454" spans="1:13" s="285" customFormat="1" ht="9" customHeight="1">
      <c r="A454" s="286" t="s">
        <v>54</v>
      </c>
      <c r="B454" s="295">
        <f t="shared" si="37"/>
        <v>775</v>
      </c>
      <c r="C454" s="348">
        <v>645</v>
      </c>
      <c r="D454" s="342"/>
      <c r="E454" s="295">
        <f t="shared" si="38"/>
        <v>20</v>
      </c>
      <c r="F454" s="348">
        <v>0</v>
      </c>
      <c r="G454" s="348">
        <v>18</v>
      </c>
      <c r="H454" s="348">
        <v>2</v>
      </c>
      <c r="I454" s="348">
        <v>0</v>
      </c>
      <c r="J454" s="348">
        <v>97</v>
      </c>
      <c r="K454" s="348">
        <v>0</v>
      </c>
      <c r="L454" s="348">
        <v>13</v>
      </c>
      <c r="M454" s="348">
        <v>0</v>
      </c>
    </row>
    <row r="455" spans="1:13" s="285" customFormat="1" ht="9" customHeight="1">
      <c r="A455" s="286" t="s">
        <v>55</v>
      </c>
      <c r="B455" s="295">
        <f t="shared" si="37"/>
        <v>7767</v>
      </c>
      <c r="C455" s="324">
        <v>4489</v>
      </c>
      <c r="D455" s="342"/>
      <c r="E455" s="295">
        <f t="shared" si="38"/>
        <v>714</v>
      </c>
      <c r="F455" s="348">
        <v>174</v>
      </c>
      <c r="G455" s="348">
        <v>104</v>
      </c>
      <c r="H455" s="348">
        <v>430</v>
      </c>
      <c r="I455" s="348">
        <v>6</v>
      </c>
      <c r="J455" s="324">
        <v>1269</v>
      </c>
      <c r="K455" s="324">
        <v>1004</v>
      </c>
      <c r="L455" s="348">
        <v>289</v>
      </c>
      <c r="M455" s="348">
        <v>2</v>
      </c>
    </row>
    <row r="456" spans="1:13" s="285" customFormat="1" ht="9" customHeight="1">
      <c r="A456" s="291" t="s">
        <v>56</v>
      </c>
      <c r="B456" s="296">
        <f t="shared" si="37"/>
        <v>3001</v>
      </c>
      <c r="C456" s="325">
        <v>1749</v>
      </c>
      <c r="D456" s="343"/>
      <c r="E456" s="296">
        <f t="shared" si="38"/>
        <v>131</v>
      </c>
      <c r="F456" s="349">
        <v>3</v>
      </c>
      <c r="G456" s="349">
        <v>55</v>
      </c>
      <c r="H456" s="349">
        <v>65</v>
      </c>
      <c r="I456" s="349">
        <v>8</v>
      </c>
      <c r="J456" s="325">
        <v>1058</v>
      </c>
      <c r="K456" s="349">
        <v>23</v>
      </c>
      <c r="L456" s="349">
        <v>31</v>
      </c>
      <c r="M456" s="349">
        <v>9</v>
      </c>
    </row>
    <row r="457" spans="1:13" s="285" customFormat="1" ht="9" customHeight="1">
      <c r="A457" s="286" t="s">
        <v>57</v>
      </c>
      <c r="B457" s="295">
        <f t="shared" si="37"/>
        <v>637</v>
      </c>
      <c r="C457" s="348">
        <v>441</v>
      </c>
      <c r="D457" s="342"/>
      <c r="E457" s="295">
        <f t="shared" si="38"/>
        <v>72</v>
      </c>
      <c r="F457" s="348">
        <v>32</v>
      </c>
      <c r="G457" s="348">
        <v>39</v>
      </c>
      <c r="H457" s="348">
        <v>1</v>
      </c>
      <c r="I457" s="348">
        <v>0</v>
      </c>
      <c r="J457" s="348">
        <v>86</v>
      </c>
      <c r="K457" s="348">
        <v>0</v>
      </c>
      <c r="L457" s="348">
        <v>37</v>
      </c>
      <c r="M457" s="348">
        <v>1</v>
      </c>
    </row>
    <row r="458" spans="1:13" s="285" customFormat="1" ht="9" customHeight="1">
      <c r="A458" s="286" t="s">
        <v>58</v>
      </c>
      <c r="B458" s="295">
        <f t="shared" si="37"/>
        <v>7301</v>
      </c>
      <c r="C458" s="324">
        <v>2376</v>
      </c>
      <c r="D458" s="342"/>
      <c r="E458" s="295">
        <f t="shared" si="38"/>
        <v>515</v>
      </c>
      <c r="F458" s="348">
        <v>51</v>
      </c>
      <c r="G458" s="348">
        <v>131</v>
      </c>
      <c r="H458" s="348">
        <v>298</v>
      </c>
      <c r="I458" s="348">
        <v>35</v>
      </c>
      <c r="J458" s="324">
        <v>3966</v>
      </c>
      <c r="K458" s="348">
        <v>28</v>
      </c>
      <c r="L458" s="348">
        <v>247</v>
      </c>
      <c r="M458" s="348">
        <v>169</v>
      </c>
    </row>
    <row r="459" spans="1:13" s="285" customFormat="1" ht="9" customHeight="1">
      <c r="A459" s="286" t="s">
        <v>59</v>
      </c>
      <c r="B459" s="295">
        <f t="shared" si="37"/>
        <v>11581</v>
      </c>
      <c r="C459" s="324">
        <v>3748</v>
      </c>
      <c r="D459" s="342"/>
      <c r="E459" s="295">
        <f t="shared" si="38"/>
        <v>2479</v>
      </c>
      <c r="F459" s="348">
        <v>15</v>
      </c>
      <c r="G459" s="324">
        <v>2433</v>
      </c>
      <c r="H459" s="348">
        <v>3</v>
      </c>
      <c r="I459" s="348">
        <v>28</v>
      </c>
      <c r="J459" s="324">
        <v>1475</v>
      </c>
      <c r="K459" s="348">
        <v>572</v>
      </c>
      <c r="L459" s="324">
        <v>2425</v>
      </c>
      <c r="M459" s="348">
        <v>882</v>
      </c>
    </row>
    <row r="460" spans="1:13" s="285" customFormat="1" ht="9" customHeight="1">
      <c r="A460" s="291" t="s">
        <v>60</v>
      </c>
      <c r="B460" s="296">
        <f t="shared" si="37"/>
        <v>1862</v>
      </c>
      <c r="C460" s="349">
        <v>876</v>
      </c>
      <c r="D460" s="343"/>
      <c r="E460" s="296">
        <f t="shared" si="38"/>
        <v>466</v>
      </c>
      <c r="F460" s="349">
        <v>129</v>
      </c>
      <c r="G460" s="349">
        <v>164</v>
      </c>
      <c r="H460" s="349">
        <v>172</v>
      </c>
      <c r="I460" s="349">
        <v>1</v>
      </c>
      <c r="J460" s="349">
        <v>433</v>
      </c>
      <c r="K460" s="349">
        <v>42</v>
      </c>
      <c r="L460" s="349">
        <v>44</v>
      </c>
      <c r="M460" s="349">
        <v>1</v>
      </c>
    </row>
    <row r="461" spans="1:13" s="285" customFormat="1" ht="9" customHeight="1">
      <c r="A461" s="286" t="s">
        <v>61</v>
      </c>
      <c r="B461" s="295">
        <f t="shared" si="37"/>
        <v>1149</v>
      </c>
      <c r="C461" s="348">
        <v>844</v>
      </c>
      <c r="D461" s="342"/>
      <c r="E461" s="295">
        <f t="shared" si="38"/>
        <v>15</v>
      </c>
      <c r="F461" s="348">
        <v>2</v>
      </c>
      <c r="G461" s="348">
        <v>5</v>
      </c>
      <c r="H461" s="348">
        <v>8</v>
      </c>
      <c r="I461" s="348">
        <v>0</v>
      </c>
      <c r="J461" s="348">
        <v>282</v>
      </c>
      <c r="K461" s="348">
        <v>3</v>
      </c>
      <c r="L461" s="348">
        <v>4</v>
      </c>
      <c r="M461" s="348">
        <v>1</v>
      </c>
    </row>
    <row r="462" spans="1:13" s="285" customFormat="1" ht="9" customHeight="1">
      <c r="A462" s="286" t="s">
        <v>62</v>
      </c>
      <c r="B462" s="295">
        <f t="shared" si="37"/>
        <v>479</v>
      </c>
      <c r="C462" s="348">
        <v>166</v>
      </c>
      <c r="D462" s="342"/>
      <c r="E462" s="295">
        <f t="shared" si="38"/>
        <v>13</v>
      </c>
      <c r="F462" s="348">
        <v>0</v>
      </c>
      <c r="G462" s="348">
        <v>1</v>
      </c>
      <c r="H462" s="348">
        <v>0</v>
      </c>
      <c r="I462" s="348">
        <v>12</v>
      </c>
      <c r="J462" s="348">
        <v>201</v>
      </c>
      <c r="K462" s="348">
        <v>38</v>
      </c>
      <c r="L462" s="348">
        <v>59</v>
      </c>
      <c r="M462" s="348">
        <v>2</v>
      </c>
    </row>
    <row r="463" spans="1:13" s="285" customFormat="1" ht="9" customHeight="1">
      <c r="A463" s="286" t="s">
        <v>63</v>
      </c>
      <c r="B463" s="295">
        <f t="shared" si="37"/>
        <v>14269</v>
      </c>
      <c r="C463" s="324">
        <v>6152</v>
      </c>
      <c r="D463" s="342"/>
      <c r="E463" s="295">
        <f t="shared" si="38"/>
        <v>3281</v>
      </c>
      <c r="F463" s="324">
        <v>1525</v>
      </c>
      <c r="G463" s="324">
        <v>1557</v>
      </c>
      <c r="H463" s="348">
        <v>106</v>
      </c>
      <c r="I463" s="348">
        <v>93</v>
      </c>
      <c r="J463" s="324">
        <v>2945</v>
      </c>
      <c r="K463" s="348">
        <v>901</v>
      </c>
      <c r="L463" s="348">
        <v>990</v>
      </c>
      <c r="M463" s="348">
        <v>0</v>
      </c>
    </row>
    <row r="464" spans="1:13" s="285" customFormat="1" ht="9" customHeight="1">
      <c r="A464" s="291" t="s">
        <v>64</v>
      </c>
      <c r="B464" s="296">
        <f t="shared" si="37"/>
        <v>1079</v>
      </c>
      <c r="C464" s="349">
        <v>364</v>
      </c>
      <c r="D464" s="343"/>
      <c r="E464" s="296">
        <f t="shared" si="38"/>
        <v>219</v>
      </c>
      <c r="F464" s="349">
        <v>58</v>
      </c>
      <c r="G464" s="349">
        <v>22</v>
      </c>
      <c r="H464" s="349">
        <v>108</v>
      </c>
      <c r="I464" s="349">
        <v>31</v>
      </c>
      <c r="J464" s="349">
        <v>317</v>
      </c>
      <c r="K464" s="349">
        <v>113</v>
      </c>
      <c r="L464" s="349">
        <v>66</v>
      </c>
      <c r="M464" s="349">
        <v>0</v>
      </c>
    </row>
    <row r="465" spans="1:13" s="285" customFormat="1" ht="9" customHeight="1">
      <c r="A465" s="286" t="s">
        <v>65</v>
      </c>
      <c r="B465" s="295">
        <f t="shared" si="37"/>
        <v>1445</v>
      </c>
      <c r="C465" s="348">
        <v>987</v>
      </c>
      <c r="D465" s="342"/>
      <c r="E465" s="295">
        <f t="shared" si="38"/>
        <v>3</v>
      </c>
      <c r="F465" s="348">
        <v>2</v>
      </c>
      <c r="G465" s="348">
        <v>0</v>
      </c>
      <c r="H465" s="348">
        <v>1</v>
      </c>
      <c r="I465" s="348">
        <v>0</v>
      </c>
      <c r="J465" s="348">
        <v>382</v>
      </c>
      <c r="K465" s="348">
        <v>67</v>
      </c>
      <c r="L465" s="348">
        <v>3</v>
      </c>
      <c r="M465" s="348">
        <v>3</v>
      </c>
    </row>
    <row r="466" spans="1:13" s="285" customFormat="1" ht="9" customHeight="1">
      <c r="A466" s="286" t="s">
        <v>66</v>
      </c>
      <c r="B466" s="295">
        <f t="shared" si="37"/>
        <v>4862</v>
      </c>
      <c r="C466" s="324">
        <v>3546</v>
      </c>
      <c r="D466" s="342"/>
      <c r="E466" s="295">
        <f t="shared" si="38"/>
        <v>204</v>
      </c>
      <c r="F466" s="348">
        <v>48</v>
      </c>
      <c r="G466" s="348">
        <v>105</v>
      </c>
      <c r="H466" s="348">
        <v>4</v>
      </c>
      <c r="I466" s="348">
        <v>47</v>
      </c>
      <c r="J466" s="348">
        <v>478</v>
      </c>
      <c r="K466" s="348">
        <v>468</v>
      </c>
      <c r="L466" s="348">
        <v>166</v>
      </c>
      <c r="M466" s="348">
        <v>0</v>
      </c>
    </row>
    <row r="467" spans="1:13" s="285" customFormat="1" ht="9" customHeight="1">
      <c r="A467" s="286" t="s">
        <v>67</v>
      </c>
      <c r="B467" s="295">
        <f t="shared" si="37"/>
        <v>1492</v>
      </c>
      <c r="C467" s="324">
        <v>1095</v>
      </c>
      <c r="D467" s="342"/>
      <c r="E467" s="295">
        <f t="shared" si="38"/>
        <v>55</v>
      </c>
      <c r="F467" s="348">
        <v>1</v>
      </c>
      <c r="G467" s="348">
        <v>45</v>
      </c>
      <c r="H467" s="348">
        <v>2</v>
      </c>
      <c r="I467" s="348">
        <v>7</v>
      </c>
      <c r="J467" s="348">
        <v>262</v>
      </c>
      <c r="K467" s="348">
        <v>3</v>
      </c>
      <c r="L467" s="348">
        <v>72</v>
      </c>
      <c r="M467" s="348">
        <v>5</v>
      </c>
    </row>
    <row r="468" spans="1:13" s="285" customFormat="1" ht="9" customHeight="1">
      <c r="A468" s="291" t="s">
        <v>68</v>
      </c>
      <c r="B468" s="296">
        <f t="shared" si="37"/>
        <v>2614</v>
      </c>
      <c r="C468" s="325">
        <v>1304</v>
      </c>
      <c r="D468" s="343"/>
      <c r="E468" s="296">
        <f t="shared" si="38"/>
        <v>973</v>
      </c>
      <c r="F468" s="349">
        <v>463</v>
      </c>
      <c r="G468" s="349">
        <v>434</v>
      </c>
      <c r="H468" s="349">
        <v>0</v>
      </c>
      <c r="I468" s="349">
        <v>76</v>
      </c>
      <c r="J468" s="349">
        <v>217</v>
      </c>
      <c r="K468" s="349">
        <v>1</v>
      </c>
      <c r="L468" s="349">
        <v>106</v>
      </c>
      <c r="M468" s="349">
        <v>13</v>
      </c>
    </row>
    <row r="469" spans="1:13" s="285" customFormat="1" ht="9" customHeight="1">
      <c r="A469" s="286" t="s">
        <v>69</v>
      </c>
      <c r="B469" s="295">
        <f t="shared" si="37"/>
        <v>2326</v>
      </c>
      <c r="C469" s="348">
        <v>628</v>
      </c>
      <c r="D469" s="342"/>
      <c r="E469" s="295">
        <f t="shared" si="38"/>
        <v>132</v>
      </c>
      <c r="F469" s="348">
        <v>24</v>
      </c>
      <c r="G469" s="348">
        <v>99</v>
      </c>
      <c r="H469" s="348">
        <v>5</v>
      </c>
      <c r="I469" s="348">
        <v>4</v>
      </c>
      <c r="J469" s="324">
        <v>1108</v>
      </c>
      <c r="K469" s="348">
        <v>360</v>
      </c>
      <c r="L469" s="348">
        <v>98</v>
      </c>
      <c r="M469" s="348">
        <v>0</v>
      </c>
    </row>
    <row r="470" spans="1:13" s="285" customFormat="1" ht="9" customHeight="1">
      <c r="A470" s="286" t="s">
        <v>70</v>
      </c>
      <c r="B470" s="295">
        <f t="shared" si="37"/>
        <v>3167</v>
      </c>
      <c r="C470" s="348">
        <v>545</v>
      </c>
      <c r="D470" s="342"/>
      <c r="E470" s="295">
        <f t="shared" si="38"/>
        <v>101</v>
      </c>
      <c r="F470" s="348">
        <v>8</v>
      </c>
      <c r="G470" s="348">
        <v>70</v>
      </c>
      <c r="H470" s="348">
        <v>21</v>
      </c>
      <c r="I470" s="348">
        <v>2</v>
      </c>
      <c r="J470" s="324">
        <v>2206</v>
      </c>
      <c r="K470" s="348">
        <v>65</v>
      </c>
      <c r="L470" s="348">
        <v>224</v>
      </c>
      <c r="M470" s="348">
        <v>26</v>
      </c>
    </row>
    <row r="471" spans="1:13" s="285" customFormat="1" ht="9" customHeight="1">
      <c r="A471" s="286" t="s">
        <v>71</v>
      </c>
      <c r="B471" s="295">
        <f t="shared" si="37"/>
        <v>567</v>
      </c>
      <c r="C471" s="348">
        <v>97</v>
      </c>
      <c r="D471" s="342"/>
      <c r="E471" s="295">
        <f t="shared" si="38"/>
        <v>362</v>
      </c>
      <c r="F471" s="348">
        <v>91</v>
      </c>
      <c r="G471" s="348">
        <v>123</v>
      </c>
      <c r="H471" s="348">
        <v>148</v>
      </c>
      <c r="I471" s="348">
        <v>0</v>
      </c>
      <c r="J471" s="348">
        <v>108</v>
      </c>
      <c r="K471" s="348">
        <v>0</v>
      </c>
      <c r="L471" s="348">
        <v>0</v>
      </c>
      <c r="M471" s="348">
        <v>0</v>
      </c>
    </row>
    <row r="472" spans="1:13" s="285" customFormat="1" ht="9" customHeight="1">
      <c r="A472" s="291" t="s">
        <v>72</v>
      </c>
      <c r="B472" s="296">
        <f t="shared" si="37"/>
        <v>1575</v>
      </c>
      <c r="C472" s="349">
        <v>543</v>
      </c>
      <c r="D472" s="343"/>
      <c r="E472" s="296">
        <f t="shared" si="38"/>
        <v>358</v>
      </c>
      <c r="F472" s="349">
        <v>166</v>
      </c>
      <c r="G472" s="349">
        <v>147</v>
      </c>
      <c r="H472" s="349">
        <v>43</v>
      </c>
      <c r="I472" s="349">
        <v>2</v>
      </c>
      <c r="J472" s="349">
        <v>663</v>
      </c>
      <c r="K472" s="349">
        <v>2</v>
      </c>
      <c r="L472" s="349">
        <v>9</v>
      </c>
      <c r="M472" s="349">
        <v>0</v>
      </c>
    </row>
    <row r="473" spans="1:13" s="285" customFormat="1" ht="9" customHeight="1">
      <c r="A473" s="286" t="s">
        <v>73</v>
      </c>
      <c r="B473" s="295">
        <f t="shared" si="37"/>
        <v>215</v>
      </c>
      <c r="C473" s="348">
        <v>162</v>
      </c>
      <c r="D473" s="342"/>
      <c r="E473" s="295">
        <f t="shared" si="38"/>
        <v>5</v>
      </c>
      <c r="F473" s="348">
        <v>1</v>
      </c>
      <c r="G473" s="348">
        <v>1</v>
      </c>
      <c r="H473" s="348">
        <v>3</v>
      </c>
      <c r="I473" s="348">
        <v>0</v>
      </c>
      <c r="J473" s="348">
        <v>40</v>
      </c>
      <c r="K473" s="348">
        <v>3</v>
      </c>
      <c r="L473" s="348">
        <v>5</v>
      </c>
      <c r="M473" s="348">
        <v>0</v>
      </c>
    </row>
    <row r="474" spans="1:13" s="285" customFormat="1" ht="9" customHeight="1">
      <c r="A474" s="286" t="s">
        <v>74</v>
      </c>
      <c r="B474" s="295">
        <f t="shared" si="37"/>
        <v>2582</v>
      </c>
      <c r="C474" s="324">
        <v>1334</v>
      </c>
      <c r="D474" s="342"/>
      <c r="E474" s="295">
        <f t="shared" si="38"/>
        <v>468</v>
      </c>
      <c r="F474" s="348">
        <v>145</v>
      </c>
      <c r="G474" s="348">
        <v>223</v>
      </c>
      <c r="H474" s="348">
        <v>99</v>
      </c>
      <c r="I474" s="348">
        <v>1</v>
      </c>
      <c r="J474" s="348">
        <v>542</v>
      </c>
      <c r="K474" s="348">
        <v>126</v>
      </c>
      <c r="L474" s="348">
        <v>109</v>
      </c>
      <c r="M474" s="348">
        <v>3</v>
      </c>
    </row>
    <row r="475" spans="1:13" s="285" customFormat="1" ht="9" customHeight="1">
      <c r="A475" s="286" t="s">
        <v>75</v>
      </c>
      <c r="B475" s="295">
        <f t="shared" si="37"/>
        <v>1425</v>
      </c>
      <c r="C475" s="324">
        <v>1049</v>
      </c>
      <c r="D475" s="342"/>
      <c r="E475" s="295">
        <f t="shared" si="38"/>
        <v>34</v>
      </c>
      <c r="F475" s="348">
        <v>9</v>
      </c>
      <c r="G475" s="348">
        <v>10</v>
      </c>
      <c r="H475" s="348">
        <v>0</v>
      </c>
      <c r="I475" s="348">
        <v>15</v>
      </c>
      <c r="J475" s="348">
        <v>337</v>
      </c>
      <c r="K475" s="348">
        <v>0</v>
      </c>
      <c r="L475" s="348">
        <v>5</v>
      </c>
      <c r="M475" s="348">
        <v>0</v>
      </c>
    </row>
    <row r="476" spans="1:13" s="285" customFormat="1" ht="9" customHeight="1">
      <c r="A476" s="291" t="s">
        <v>76</v>
      </c>
      <c r="B476" s="296">
        <f t="shared" si="37"/>
        <v>624</v>
      </c>
      <c r="C476" s="349">
        <v>305</v>
      </c>
      <c r="D476" s="343"/>
      <c r="E476" s="296">
        <f t="shared" si="38"/>
        <v>172</v>
      </c>
      <c r="F476" s="349">
        <v>16</v>
      </c>
      <c r="G476" s="349">
        <v>74</v>
      </c>
      <c r="H476" s="349">
        <v>77</v>
      </c>
      <c r="I476" s="349">
        <v>5</v>
      </c>
      <c r="J476" s="349">
        <v>100</v>
      </c>
      <c r="K476" s="349">
        <v>21</v>
      </c>
      <c r="L476" s="349">
        <v>25</v>
      </c>
      <c r="M476" s="349">
        <v>1</v>
      </c>
    </row>
    <row r="477" spans="1:13" s="285" customFormat="1" ht="8.85" customHeight="1">
      <c r="A477" s="318"/>
      <c r="B477" s="321"/>
      <c r="C477" s="344"/>
      <c r="D477" s="345"/>
      <c r="E477" s="321"/>
      <c r="F477" s="344"/>
      <c r="G477" s="344"/>
      <c r="H477" s="344"/>
      <c r="I477" s="344"/>
      <c r="J477" s="344"/>
      <c r="K477" s="344"/>
      <c r="L477" s="344"/>
      <c r="M477" s="344"/>
    </row>
    <row r="478" spans="1:13" s="285" customFormat="1" ht="9" customHeight="1">
      <c r="A478" s="284">
        <v>2008</v>
      </c>
    </row>
    <row r="479" spans="1:13" s="285" customFormat="1" ht="9" customHeight="1">
      <c r="A479" s="288" t="s">
        <v>44</v>
      </c>
      <c r="B479" s="308">
        <f>SUM(B481:B512)</f>
        <v>111715</v>
      </c>
      <c r="C479" s="308">
        <f>SUM(C481:C512)</f>
        <v>58728</v>
      </c>
      <c r="D479" s="308"/>
      <c r="E479" s="308">
        <f t="shared" ref="E479:M479" si="39">SUM(E481:E512)</f>
        <v>15780</v>
      </c>
      <c r="F479" s="308">
        <f t="shared" si="39"/>
        <v>4545</v>
      </c>
      <c r="G479" s="308">
        <f t="shared" si="39"/>
        <v>7647</v>
      </c>
      <c r="H479" s="308">
        <f t="shared" si="39"/>
        <v>2818</v>
      </c>
      <c r="I479" s="308">
        <f t="shared" si="39"/>
        <v>770</v>
      </c>
      <c r="J479" s="308">
        <f t="shared" si="39"/>
        <v>27334</v>
      </c>
      <c r="K479" s="308">
        <f t="shared" si="39"/>
        <v>3903</v>
      </c>
      <c r="L479" s="308">
        <f t="shared" si="39"/>
        <v>5530</v>
      </c>
      <c r="M479" s="308">
        <f t="shared" si="39"/>
        <v>440</v>
      </c>
    </row>
    <row r="480" spans="1:13" s="285" customFormat="1" ht="3.95" customHeight="1">
      <c r="A480" s="288"/>
      <c r="B480" s="308"/>
      <c r="C480" s="308"/>
      <c r="D480" s="308"/>
      <c r="E480" s="308"/>
      <c r="F480" s="308"/>
      <c r="G480" s="308"/>
      <c r="H480" s="308"/>
      <c r="I480" s="308"/>
      <c r="J480" s="308"/>
      <c r="K480" s="308"/>
      <c r="L480" s="308"/>
      <c r="M480" s="308"/>
    </row>
    <row r="481" spans="1:13" s="285" customFormat="1" ht="9" customHeight="1">
      <c r="A481" s="286" t="s">
        <v>45</v>
      </c>
      <c r="B481" s="295">
        <f t="shared" ref="B481:B512" si="40">SUM(C481:E481,J481:M481)</f>
        <v>2088</v>
      </c>
      <c r="C481" s="324">
        <v>1014</v>
      </c>
      <c r="D481" s="342"/>
      <c r="E481" s="295">
        <f t="shared" ref="E481:E512" si="41">SUM(F481:I481)</f>
        <v>256</v>
      </c>
      <c r="F481" s="324">
        <v>30</v>
      </c>
      <c r="G481" s="324">
        <v>212</v>
      </c>
      <c r="H481" s="324">
        <v>11</v>
      </c>
      <c r="I481" s="324">
        <v>3</v>
      </c>
      <c r="J481" s="324">
        <v>403</v>
      </c>
      <c r="K481" s="324">
        <v>0</v>
      </c>
      <c r="L481" s="324">
        <v>415</v>
      </c>
      <c r="M481" s="324">
        <v>0</v>
      </c>
    </row>
    <row r="482" spans="1:13" s="285" customFormat="1" ht="9" customHeight="1">
      <c r="A482" s="286" t="s">
        <v>46</v>
      </c>
      <c r="B482" s="295">
        <f t="shared" si="40"/>
        <v>5456</v>
      </c>
      <c r="C482" s="324">
        <v>2836</v>
      </c>
      <c r="D482" s="342"/>
      <c r="E482" s="295">
        <f t="shared" si="41"/>
        <v>518</v>
      </c>
      <c r="F482" s="324">
        <v>208</v>
      </c>
      <c r="G482" s="324">
        <v>250</v>
      </c>
      <c r="H482" s="324">
        <v>37</v>
      </c>
      <c r="I482" s="324">
        <v>23</v>
      </c>
      <c r="J482" s="324">
        <v>1495</v>
      </c>
      <c r="K482" s="324">
        <v>354</v>
      </c>
      <c r="L482" s="324">
        <v>236</v>
      </c>
      <c r="M482" s="324">
        <v>17</v>
      </c>
    </row>
    <row r="483" spans="1:13" s="285" customFormat="1" ht="9" customHeight="1">
      <c r="A483" s="286" t="s">
        <v>47</v>
      </c>
      <c r="B483" s="295">
        <f t="shared" si="40"/>
        <v>384</v>
      </c>
      <c r="C483" s="324">
        <v>218</v>
      </c>
      <c r="D483" s="342"/>
      <c r="E483" s="295">
        <f t="shared" si="41"/>
        <v>1</v>
      </c>
      <c r="F483" s="324">
        <v>1</v>
      </c>
      <c r="G483" s="324">
        <v>0</v>
      </c>
      <c r="H483" s="324">
        <v>0</v>
      </c>
      <c r="I483" s="324">
        <v>0</v>
      </c>
      <c r="J483" s="324">
        <v>148</v>
      </c>
      <c r="K483" s="324">
        <v>2</v>
      </c>
      <c r="L483" s="324">
        <v>15</v>
      </c>
      <c r="M483" s="324">
        <v>0</v>
      </c>
    </row>
    <row r="484" spans="1:13" s="285" customFormat="1" ht="9" customHeight="1">
      <c r="A484" s="291" t="s">
        <v>48</v>
      </c>
      <c r="B484" s="296">
        <f t="shared" si="40"/>
        <v>582</v>
      </c>
      <c r="C484" s="325">
        <v>132</v>
      </c>
      <c r="D484" s="343"/>
      <c r="E484" s="296">
        <f t="shared" si="41"/>
        <v>112</v>
      </c>
      <c r="F484" s="325">
        <v>13</v>
      </c>
      <c r="G484" s="325">
        <v>97</v>
      </c>
      <c r="H484" s="325">
        <v>0</v>
      </c>
      <c r="I484" s="325">
        <v>2</v>
      </c>
      <c r="J484" s="325">
        <v>322</v>
      </c>
      <c r="K484" s="325">
        <v>3</v>
      </c>
      <c r="L484" s="325">
        <v>13</v>
      </c>
      <c r="M484" s="325">
        <v>0</v>
      </c>
    </row>
    <row r="485" spans="1:13" s="285" customFormat="1" ht="9" customHeight="1">
      <c r="A485" s="286" t="s">
        <v>49</v>
      </c>
      <c r="B485" s="295">
        <f t="shared" si="40"/>
        <v>5353</v>
      </c>
      <c r="C485" s="324">
        <v>2388</v>
      </c>
      <c r="D485" s="342"/>
      <c r="E485" s="295">
        <f t="shared" si="41"/>
        <v>762</v>
      </c>
      <c r="F485" s="324">
        <v>168</v>
      </c>
      <c r="G485" s="324">
        <v>218</v>
      </c>
      <c r="H485" s="324">
        <v>338</v>
      </c>
      <c r="I485" s="324">
        <v>38</v>
      </c>
      <c r="J485" s="324">
        <v>2097</v>
      </c>
      <c r="K485" s="324">
        <v>0</v>
      </c>
      <c r="L485" s="324">
        <v>25</v>
      </c>
      <c r="M485" s="324">
        <v>81</v>
      </c>
    </row>
    <row r="486" spans="1:13" s="285" customFormat="1" ht="9" customHeight="1">
      <c r="A486" s="286" t="s">
        <v>50</v>
      </c>
      <c r="B486" s="295">
        <f t="shared" si="40"/>
        <v>457</v>
      </c>
      <c r="C486" s="324">
        <v>286</v>
      </c>
      <c r="D486" s="342"/>
      <c r="E486" s="295">
        <f t="shared" si="41"/>
        <v>18</v>
      </c>
      <c r="F486" s="324">
        <v>1</v>
      </c>
      <c r="G486" s="324">
        <v>12</v>
      </c>
      <c r="H486" s="324">
        <v>5</v>
      </c>
      <c r="I486" s="324">
        <v>0</v>
      </c>
      <c r="J486" s="324">
        <v>93</v>
      </c>
      <c r="K486" s="324">
        <v>54</v>
      </c>
      <c r="L486" s="324">
        <v>5</v>
      </c>
      <c r="M486" s="324">
        <v>1</v>
      </c>
    </row>
    <row r="487" spans="1:13" s="285" customFormat="1" ht="9" customHeight="1">
      <c r="A487" s="286" t="s">
        <v>51</v>
      </c>
      <c r="B487" s="295">
        <f t="shared" si="40"/>
        <v>599</v>
      </c>
      <c r="C487" s="324">
        <v>109</v>
      </c>
      <c r="D487" s="342"/>
      <c r="E487" s="295">
        <f t="shared" si="41"/>
        <v>170</v>
      </c>
      <c r="F487" s="324">
        <v>87</v>
      </c>
      <c r="G487" s="324">
        <v>61</v>
      </c>
      <c r="H487" s="324">
        <v>21</v>
      </c>
      <c r="I487" s="324">
        <v>1</v>
      </c>
      <c r="J487" s="324">
        <v>320</v>
      </c>
      <c r="K487" s="324">
        <v>0</v>
      </c>
      <c r="L487" s="324">
        <v>0</v>
      </c>
      <c r="M487" s="324">
        <v>0</v>
      </c>
    </row>
    <row r="488" spans="1:13" s="285" customFormat="1" ht="9" customHeight="1">
      <c r="A488" s="291" t="s">
        <v>52</v>
      </c>
      <c r="B488" s="296">
        <f t="shared" si="40"/>
        <v>7389</v>
      </c>
      <c r="C488" s="325">
        <v>5478</v>
      </c>
      <c r="D488" s="343"/>
      <c r="E488" s="296">
        <f t="shared" si="41"/>
        <v>379</v>
      </c>
      <c r="F488" s="325">
        <v>11</v>
      </c>
      <c r="G488" s="325">
        <v>92</v>
      </c>
      <c r="H488" s="325">
        <v>17</v>
      </c>
      <c r="I488" s="325">
        <v>259</v>
      </c>
      <c r="J488" s="325">
        <v>1146</v>
      </c>
      <c r="K488" s="325">
        <v>20</v>
      </c>
      <c r="L488" s="325">
        <v>235</v>
      </c>
      <c r="M488" s="325">
        <v>131</v>
      </c>
    </row>
    <row r="489" spans="1:13" s="285" customFormat="1" ht="9" customHeight="1">
      <c r="A489" s="286" t="s">
        <v>53</v>
      </c>
      <c r="B489" s="295">
        <f t="shared" si="40"/>
        <v>10271</v>
      </c>
      <c r="C489" s="324">
        <v>6751</v>
      </c>
      <c r="D489" s="342"/>
      <c r="E489" s="295">
        <f t="shared" si="41"/>
        <v>1315</v>
      </c>
      <c r="F489" s="324">
        <v>362</v>
      </c>
      <c r="G489" s="324">
        <v>519</v>
      </c>
      <c r="H489" s="324">
        <v>416</v>
      </c>
      <c r="I489" s="324">
        <v>18</v>
      </c>
      <c r="J489" s="324">
        <v>2006</v>
      </c>
      <c r="K489" s="324">
        <v>103</v>
      </c>
      <c r="L489" s="324">
        <v>90</v>
      </c>
      <c r="M489" s="324">
        <v>6</v>
      </c>
    </row>
    <row r="490" spans="1:13" s="285" customFormat="1" ht="9" customHeight="1">
      <c r="A490" s="286" t="s">
        <v>54</v>
      </c>
      <c r="B490" s="295">
        <f t="shared" si="40"/>
        <v>1104</v>
      </c>
      <c r="C490" s="324">
        <v>885</v>
      </c>
      <c r="D490" s="342"/>
      <c r="E490" s="295">
        <f t="shared" si="41"/>
        <v>8</v>
      </c>
      <c r="F490" s="324">
        <v>0</v>
      </c>
      <c r="G490" s="324">
        <v>5</v>
      </c>
      <c r="H490" s="324">
        <v>3</v>
      </c>
      <c r="I490" s="324">
        <v>0</v>
      </c>
      <c r="J490" s="324">
        <v>190</v>
      </c>
      <c r="K490" s="324">
        <v>2</v>
      </c>
      <c r="L490" s="324">
        <v>17</v>
      </c>
      <c r="M490" s="324">
        <v>2</v>
      </c>
    </row>
    <row r="491" spans="1:13" s="285" customFormat="1" ht="9" customHeight="1">
      <c r="A491" s="286" t="s">
        <v>55</v>
      </c>
      <c r="B491" s="295">
        <f t="shared" si="40"/>
        <v>8626</v>
      </c>
      <c r="C491" s="324">
        <v>5270</v>
      </c>
      <c r="D491" s="342"/>
      <c r="E491" s="295">
        <f t="shared" si="41"/>
        <v>891</v>
      </c>
      <c r="F491" s="324">
        <v>258</v>
      </c>
      <c r="G491" s="324">
        <v>157</v>
      </c>
      <c r="H491" s="324">
        <v>467</v>
      </c>
      <c r="I491" s="324">
        <v>9</v>
      </c>
      <c r="J491" s="324">
        <v>1277</v>
      </c>
      <c r="K491" s="324">
        <v>885</v>
      </c>
      <c r="L491" s="324">
        <v>291</v>
      </c>
      <c r="M491" s="324">
        <v>12</v>
      </c>
    </row>
    <row r="492" spans="1:13" s="285" customFormat="1" ht="9" customHeight="1">
      <c r="A492" s="291" t="s">
        <v>56</v>
      </c>
      <c r="B492" s="296">
        <f t="shared" si="40"/>
        <v>2745</v>
      </c>
      <c r="C492" s="325">
        <v>1633</v>
      </c>
      <c r="D492" s="343"/>
      <c r="E492" s="296">
        <f t="shared" si="41"/>
        <v>99</v>
      </c>
      <c r="F492" s="325">
        <v>5</v>
      </c>
      <c r="G492" s="325">
        <v>48</v>
      </c>
      <c r="H492" s="325">
        <v>39</v>
      </c>
      <c r="I492" s="325">
        <v>7</v>
      </c>
      <c r="J492" s="325">
        <v>934</v>
      </c>
      <c r="K492" s="325">
        <v>40</v>
      </c>
      <c r="L492" s="325">
        <v>30</v>
      </c>
      <c r="M492" s="325">
        <v>9</v>
      </c>
    </row>
    <row r="493" spans="1:13" s="285" customFormat="1" ht="9" customHeight="1">
      <c r="A493" s="286" t="s">
        <v>57</v>
      </c>
      <c r="B493" s="295">
        <f t="shared" si="40"/>
        <v>739</v>
      </c>
      <c r="C493" s="324">
        <v>497</v>
      </c>
      <c r="D493" s="342"/>
      <c r="E493" s="295">
        <f t="shared" si="41"/>
        <v>85</v>
      </c>
      <c r="F493" s="324">
        <v>31</v>
      </c>
      <c r="G493" s="324">
        <v>54</v>
      </c>
      <c r="H493" s="324">
        <v>0</v>
      </c>
      <c r="I493" s="324">
        <v>0</v>
      </c>
      <c r="J493" s="324">
        <v>127</v>
      </c>
      <c r="K493" s="324">
        <v>1</v>
      </c>
      <c r="L493" s="324">
        <v>29</v>
      </c>
      <c r="M493" s="324">
        <v>0</v>
      </c>
    </row>
    <row r="494" spans="1:13" s="285" customFormat="1" ht="9" customHeight="1">
      <c r="A494" s="286" t="s">
        <v>58</v>
      </c>
      <c r="B494" s="295">
        <f t="shared" si="40"/>
        <v>6833</v>
      </c>
      <c r="C494" s="324">
        <v>2776</v>
      </c>
      <c r="D494" s="342"/>
      <c r="E494" s="295">
        <f t="shared" si="41"/>
        <v>301</v>
      </c>
      <c r="F494" s="324">
        <v>54</v>
      </c>
      <c r="G494" s="324">
        <v>106</v>
      </c>
      <c r="H494" s="324">
        <v>117</v>
      </c>
      <c r="I494" s="324">
        <v>24</v>
      </c>
      <c r="J494" s="324">
        <v>3435</v>
      </c>
      <c r="K494" s="324">
        <v>90</v>
      </c>
      <c r="L494" s="324">
        <v>195</v>
      </c>
      <c r="M494" s="324">
        <v>36</v>
      </c>
    </row>
    <row r="495" spans="1:13" s="285" customFormat="1" ht="9" customHeight="1">
      <c r="A495" s="286" t="s">
        <v>59</v>
      </c>
      <c r="B495" s="295">
        <f t="shared" si="40"/>
        <v>10586</v>
      </c>
      <c r="C495" s="324">
        <v>4773</v>
      </c>
      <c r="D495" s="342"/>
      <c r="E495" s="295">
        <f t="shared" si="41"/>
        <v>1919</v>
      </c>
      <c r="F495" s="324">
        <v>22</v>
      </c>
      <c r="G495" s="324">
        <v>1811</v>
      </c>
      <c r="H495" s="324">
        <v>3</v>
      </c>
      <c r="I495" s="324">
        <v>83</v>
      </c>
      <c r="J495" s="324">
        <v>1477</v>
      </c>
      <c r="K495" s="324">
        <v>662</v>
      </c>
      <c r="L495" s="324">
        <v>1747</v>
      </c>
      <c r="M495" s="324">
        <v>8</v>
      </c>
    </row>
    <row r="496" spans="1:13" s="285" customFormat="1" ht="9" customHeight="1">
      <c r="A496" s="291" t="s">
        <v>60</v>
      </c>
      <c r="B496" s="296">
        <f t="shared" si="40"/>
        <v>1983</v>
      </c>
      <c r="C496" s="325">
        <v>938</v>
      </c>
      <c r="D496" s="343"/>
      <c r="E496" s="296">
        <f t="shared" si="41"/>
        <v>437</v>
      </c>
      <c r="F496" s="325">
        <v>87</v>
      </c>
      <c r="G496" s="325">
        <v>200</v>
      </c>
      <c r="H496" s="325">
        <v>150</v>
      </c>
      <c r="I496" s="325">
        <v>0</v>
      </c>
      <c r="J496" s="325">
        <v>458</v>
      </c>
      <c r="K496" s="325">
        <v>51</v>
      </c>
      <c r="L496" s="325">
        <v>99</v>
      </c>
      <c r="M496" s="325">
        <v>0</v>
      </c>
    </row>
    <row r="497" spans="1:13" s="285" customFormat="1" ht="9" customHeight="1">
      <c r="A497" s="286" t="s">
        <v>61</v>
      </c>
      <c r="B497" s="295">
        <f t="shared" si="40"/>
        <v>1250</v>
      </c>
      <c r="C497" s="324">
        <v>848</v>
      </c>
      <c r="D497" s="342"/>
      <c r="E497" s="295">
        <f t="shared" si="41"/>
        <v>11</v>
      </c>
      <c r="F497" s="324">
        <v>4</v>
      </c>
      <c r="G497" s="324">
        <v>6</v>
      </c>
      <c r="H497" s="324">
        <v>1</v>
      </c>
      <c r="I497" s="324">
        <v>0</v>
      </c>
      <c r="J497" s="324">
        <v>378</v>
      </c>
      <c r="K497" s="324">
        <v>13</v>
      </c>
      <c r="L497" s="324">
        <v>0</v>
      </c>
      <c r="M497" s="324">
        <v>0</v>
      </c>
    </row>
    <row r="498" spans="1:13" s="285" customFormat="1" ht="9" customHeight="1">
      <c r="A498" s="286" t="s">
        <v>62</v>
      </c>
      <c r="B498" s="295">
        <f t="shared" si="40"/>
        <v>528</v>
      </c>
      <c r="C498" s="324">
        <v>211</v>
      </c>
      <c r="D498" s="342"/>
      <c r="E498" s="295">
        <f t="shared" si="41"/>
        <v>6</v>
      </c>
      <c r="F498" s="324">
        <v>0</v>
      </c>
      <c r="G498" s="324">
        <v>0</v>
      </c>
      <c r="H498" s="324">
        <v>0</v>
      </c>
      <c r="I498" s="324">
        <v>6</v>
      </c>
      <c r="J498" s="324">
        <v>193</v>
      </c>
      <c r="K498" s="324">
        <v>48</v>
      </c>
      <c r="L498" s="324">
        <v>69</v>
      </c>
      <c r="M498" s="324">
        <v>1</v>
      </c>
    </row>
    <row r="499" spans="1:13" s="285" customFormat="1" ht="9" customHeight="1">
      <c r="A499" s="286" t="s">
        <v>63</v>
      </c>
      <c r="B499" s="295">
        <f t="shared" si="40"/>
        <v>14715</v>
      </c>
      <c r="C499" s="324">
        <v>6498</v>
      </c>
      <c r="D499" s="342"/>
      <c r="E499" s="295">
        <f t="shared" si="41"/>
        <v>3150</v>
      </c>
      <c r="F499" s="324">
        <v>1462</v>
      </c>
      <c r="G499" s="324">
        <v>1537</v>
      </c>
      <c r="H499" s="324">
        <v>93</v>
      </c>
      <c r="I499" s="324">
        <v>58</v>
      </c>
      <c r="J499" s="324">
        <v>2976</v>
      </c>
      <c r="K499" s="324">
        <v>1031</v>
      </c>
      <c r="L499" s="324">
        <v>1060</v>
      </c>
      <c r="M499" s="324">
        <v>0</v>
      </c>
    </row>
    <row r="500" spans="1:13" s="285" customFormat="1" ht="9" customHeight="1">
      <c r="A500" s="291" t="s">
        <v>64</v>
      </c>
      <c r="B500" s="296">
        <f t="shared" si="40"/>
        <v>1030</v>
      </c>
      <c r="C500" s="325">
        <v>349</v>
      </c>
      <c r="D500" s="343"/>
      <c r="E500" s="296">
        <f t="shared" si="41"/>
        <v>185</v>
      </c>
      <c r="F500" s="325">
        <v>44</v>
      </c>
      <c r="G500" s="325">
        <v>15</v>
      </c>
      <c r="H500" s="325">
        <v>117</v>
      </c>
      <c r="I500" s="325">
        <v>9</v>
      </c>
      <c r="J500" s="325">
        <v>310</v>
      </c>
      <c r="K500" s="325">
        <v>26</v>
      </c>
      <c r="L500" s="325">
        <v>74</v>
      </c>
      <c r="M500" s="325">
        <v>86</v>
      </c>
    </row>
    <row r="501" spans="1:13" s="285" customFormat="1" ht="9" customHeight="1">
      <c r="A501" s="286" t="s">
        <v>65</v>
      </c>
      <c r="B501" s="295">
        <f t="shared" si="40"/>
        <v>1340</v>
      </c>
      <c r="C501" s="324">
        <v>887</v>
      </c>
      <c r="D501" s="342"/>
      <c r="E501" s="295">
        <f t="shared" si="41"/>
        <v>31</v>
      </c>
      <c r="F501" s="324">
        <v>31</v>
      </c>
      <c r="G501" s="324">
        <v>0</v>
      </c>
      <c r="H501" s="324">
        <v>0</v>
      </c>
      <c r="I501" s="324">
        <v>0</v>
      </c>
      <c r="J501" s="324">
        <v>375</v>
      </c>
      <c r="K501" s="324">
        <v>35</v>
      </c>
      <c r="L501" s="324">
        <v>8</v>
      </c>
      <c r="M501" s="324">
        <v>4</v>
      </c>
    </row>
    <row r="502" spans="1:13" s="285" customFormat="1" ht="9" customHeight="1">
      <c r="A502" s="286" t="s">
        <v>66</v>
      </c>
      <c r="B502" s="295">
        <f t="shared" si="40"/>
        <v>6403</v>
      </c>
      <c r="C502" s="324">
        <v>4819</v>
      </c>
      <c r="D502" s="342"/>
      <c r="E502" s="295">
        <f t="shared" si="41"/>
        <v>779</v>
      </c>
      <c r="F502" s="324">
        <v>175</v>
      </c>
      <c r="G502" s="324">
        <v>394</v>
      </c>
      <c r="H502" s="324">
        <v>91</v>
      </c>
      <c r="I502" s="324">
        <v>119</v>
      </c>
      <c r="J502" s="324">
        <v>477</v>
      </c>
      <c r="K502" s="324">
        <v>219</v>
      </c>
      <c r="L502" s="324">
        <v>109</v>
      </c>
      <c r="M502" s="324">
        <v>0</v>
      </c>
    </row>
    <row r="503" spans="1:13" s="285" customFormat="1" ht="9" customHeight="1">
      <c r="A503" s="286" t="s">
        <v>67</v>
      </c>
      <c r="B503" s="295">
        <f t="shared" si="40"/>
        <v>1671</v>
      </c>
      <c r="C503" s="324">
        <v>1204</v>
      </c>
      <c r="D503" s="342"/>
      <c r="E503" s="295">
        <f t="shared" si="41"/>
        <v>78</v>
      </c>
      <c r="F503" s="324">
        <v>6</v>
      </c>
      <c r="G503" s="324">
        <v>46</v>
      </c>
      <c r="H503" s="324">
        <v>0</v>
      </c>
      <c r="I503" s="324">
        <v>26</v>
      </c>
      <c r="J503" s="324">
        <v>319</v>
      </c>
      <c r="K503" s="324">
        <v>9</v>
      </c>
      <c r="L503" s="324">
        <v>59</v>
      </c>
      <c r="M503" s="324">
        <v>2</v>
      </c>
    </row>
    <row r="504" spans="1:13" s="285" customFormat="1" ht="9" customHeight="1">
      <c r="A504" s="291" t="s">
        <v>68</v>
      </c>
      <c r="B504" s="296">
        <f t="shared" si="40"/>
        <v>3982</v>
      </c>
      <c r="C504" s="325">
        <v>2262</v>
      </c>
      <c r="D504" s="343"/>
      <c r="E504" s="296">
        <f t="shared" si="41"/>
        <v>1214</v>
      </c>
      <c r="F504" s="325">
        <v>566</v>
      </c>
      <c r="G504" s="325">
        <v>596</v>
      </c>
      <c r="H504" s="325">
        <v>2</v>
      </c>
      <c r="I504" s="325">
        <v>50</v>
      </c>
      <c r="J504" s="325">
        <v>282</v>
      </c>
      <c r="K504" s="325">
        <v>8</v>
      </c>
      <c r="L504" s="325">
        <v>183</v>
      </c>
      <c r="M504" s="325">
        <v>33</v>
      </c>
    </row>
    <row r="505" spans="1:13" s="285" customFormat="1" ht="9" customHeight="1">
      <c r="A505" s="286" t="s">
        <v>69</v>
      </c>
      <c r="B505" s="295">
        <f t="shared" si="40"/>
        <v>2281</v>
      </c>
      <c r="C505" s="324">
        <v>696</v>
      </c>
      <c r="D505" s="342"/>
      <c r="E505" s="295">
        <f t="shared" si="41"/>
        <v>110</v>
      </c>
      <c r="F505" s="324">
        <v>20</v>
      </c>
      <c r="G505" s="324">
        <v>69</v>
      </c>
      <c r="H505" s="324">
        <v>20</v>
      </c>
      <c r="I505" s="324">
        <v>1</v>
      </c>
      <c r="J505" s="324">
        <v>1328</v>
      </c>
      <c r="K505" s="324">
        <v>74</v>
      </c>
      <c r="L505" s="324">
        <v>73</v>
      </c>
      <c r="M505" s="324">
        <v>0</v>
      </c>
    </row>
    <row r="506" spans="1:13" s="285" customFormat="1" ht="9" customHeight="1">
      <c r="A506" s="286" t="s">
        <v>70</v>
      </c>
      <c r="B506" s="295">
        <f t="shared" si="40"/>
        <v>3475</v>
      </c>
      <c r="C506" s="324">
        <v>243</v>
      </c>
      <c r="D506" s="342"/>
      <c r="E506" s="295">
        <f t="shared" si="41"/>
        <v>73</v>
      </c>
      <c r="F506" s="324">
        <v>3</v>
      </c>
      <c r="G506" s="324">
        <v>55</v>
      </c>
      <c r="H506" s="324">
        <v>10</v>
      </c>
      <c r="I506" s="324">
        <v>5</v>
      </c>
      <c r="J506" s="324">
        <v>2952</v>
      </c>
      <c r="K506" s="324">
        <v>27</v>
      </c>
      <c r="L506" s="324">
        <v>180</v>
      </c>
      <c r="M506" s="324">
        <v>0</v>
      </c>
    </row>
    <row r="507" spans="1:13" s="285" customFormat="1" ht="9" customHeight="1">
      <c r="A507" s="286" t="s">
        <v>71</v>
      </c>
      <c r="B507" s="295">
        <f t="shared" si="40"/>
        <v>2717</v>
      </c>
      <c r="C507" s="324">
        <v>1311</v>
      </c>
      <c r="D507" s="342"/>
      <c r="E507" s="295">
        <f t="shared" si="41"/>
        <v>1111</v>
      </c>
      <c r="F507" s="324">
        <v>382</v>
      </c>
      <c r="G507" s="324">
        <v>368</v>
      </c>
      <c r="H507" s="324">
        <v>356</v>
      </c>
      <c r="I507" s="324">
        <v>5</v>
      </c>
      <c r="J507" s="324">
        <v>293</v>
      </c>
      <c r="K507" s="324">
        <v>0</v>
      </c>
      <c r="L507" s="324">
        <v>2</v>
      </c>
      <c r="M507" s="324">
        <v>0</v>
      </c>
    </row>
    <row r="508" spans="1:13" s="285" customFormat="1" ht="9" customHeight="1">
      <c r="A508" s="291" t="s">
        <v>72</v>
      </c>
      <c r="B508" s="296">
        <f t="shared" si="40"/>
        <v>1437</v>
      </c>
      <c r="C508" s="325">
        <v>473</v>
      </c>
      <c r="D508" s="343"/>
      <c r="E508" s="296">
        <f t="shared" si="41"/>
        <v>524</v>
      </c>
      <c r="F508" s="325">
        <v>214</v>
      </c>
      <c r="G508" s="325">
        <v>265</v>
      </c>
      <c r="H508" s="325">
        <v>43</v>
      </c>
      <c r="I508" s="325">
        <v>2</v>
      </c>
      <c r="J508" s="325">
        <v>424</v>
      </c>
      <c r="K508" s="325">
        <v>0</v>
      </c>
      <c r="L508" s="325">
        <v>16</v>
      </c>
      <c r="M508" s="325">
        <v>0</v>
      </c>
    </row>
    <row r="509" spans="1:13" s="285" customFormat="1" ht="9" customHeight="1">
      <c r="A509" s="286" t="s">
        <v>73</v>
      </c>
      <c r="B509" s="295">
        <f t="shared" si="40"/>
        <v>262</v>
      </c>
      <c r="C509" s="324">
        <v>188</v>
      </c>
      <c r="D509" s="342"/>
      <c r="E509" s="295">
        <f t="shared" si="41"/>
        <v>12</v>
      </c>
      <c r="F509" s="324">
        <v>1</v>
      </c>
      <c r="G509" s="324">
        <v>7</v>
      </c>
      <c r="H509" s="324">
        <v>4</v>
      </c>
      <c r="I509" s="324">
        <v>0</v>
      </c>
      <c r="J509" s="324">
        <v>61</v>
      </c>
      <c r="K509" s="324">
        <v>1</v>
      </c>
      <c r="L509" s="324">
        <v>0</v>
      </c>
      <c r="M509" s="324">
        <v>0</v>
      </c>
    </row>
    <row r="510" spans="1:13" s="285" customFormat="1" ht="9" customHeight="1">
      <c r="A510" s="286" t="s">
        <v>74</v>
      </c>
      <c r="B510" s="295">
        <f t="shared" si="40"/>
        <v>3307</v>
      </c>
      <c r="C510" s="324">
        <v>1422</v>
      </c>
      <c r="D510" s="342"/>
      <c r="E510" s="295">
        <f t="shared" si="41"/>
        <v>972</v>
      </c>
      <c r="F510" s="324">
        <v>256</v>
      </c>
      <c r="G510" s="324">
        <v>347</v>
      </c>
      <c r="H510" s="324">
        <v>368</v>
      </c>
      <c r="I510" s="324">
        <v>1</v>
      </c>
      <c r="J510" s="324">
        <v>555</v>
      </c>
      <c r="K510" s="324">
        <v>142</v>
      </c>
      <c r="L510" s="324">
        <v>206</v>
      </c>
      <c r="M510" s="324">
        <v>10</v>
      </c>
    </row>
    <row r="511" spans="1:13" s="285" customFormat="1" ht="9" customHeight="1">
      <c r="A511" s="286" t="s">
        <v>75</v>
      </c>
      <c r="B511" s="295">
        <f t="shared" si="40"/>
        <v>1485</v>
      </c>
      <c r="C511" s="324">
        <v>1024</v>
      </c>
      <c r="D511" s="342"/>
      <c r="E511" s="295">
        <f t="shared" si="41"/>
        <v>39</v>
      </c>
      <c r="F511" s="324">
        <v>14</v>
      </c>
      <c r="G511" s="324">
        <v>7</v>
      </c>
      <c r="H511" s="324">
        <v>0</v>
      </c>
      <c r="I511" s="324">
        <v>18</v>
      </c>
      <c r="J511" s="324">
        <v>402</v>
      </c>
      <c r="K511" s="324">
        <v>1</v>
      </c>
      <c r="L511" s="324">
        <v>19</v>
      </c>
      <c r="M511" s="324">
        <v>0</v>
      </c>
    </row>
    <row r="512" spans="1:13" s="285" customFormat="1" ht="9" customHeight="1">
      <c r="A512" s="291" t="s">
        <v>76</v>
      </c>
      <c r="B512" s="296">
        <f t="shared" si="40"/>
        <v>637</v>
      </c>
      <c r="C512" s="325">
        <v>309</v>
      </c>
      <c r="D512" s="343"/>
      <c r="E512" s="296">
        <f t="shared" si="41"/>
        <v>214</v>
      </c>
      <c r="F512" s="325">
        <v>29</v>
      </c>
      <c r="G512" s="325">
        <v>93</v>
      </c>
      <c r="H512" s="325">
        <v>89</v>
      </c>
      <c r="I512" s="325">
        <v>3</v>
      </c>
      <c r="J512" s="325">
        <v>81</v>
      </c>
      <c r="K512" s="325">
        <v>2</v>
      </c>
      <c r="L512" s="325">
        <v>30</v>
      </c>
      <c r="M512" s="325">
        <v>1</v>
      </c>
    </row>
    <row r="513" spans="1:13" s="285" customFormat="1" ht="8.85" customHeight="1">
      <c r="A513" s="318"/>
      <c r="B513" s="321"/>
      <c r="C513" s="344"/>
      <c r="D513" s="345"/>
      <c r="E513" s="321"/>
      <c r="F513" s="344"/>
      <c r="G513" s="344"/>
      <c r="H513" s="344"/>
      <c r="I513" s="344"/>
      <c r="J513" s="344"/>
      <c r="K513" s="344"/>
      <c r="L513" s="344"/>
      <c r="M513" s="344"/>
    </row>
    <row r="514" spans="1:13" s="285" customFormat="1" ht="9" customHeight="1">
      <c r="A514" s="284">
        <v>2009</v>
      </c>
    </row>
    <row r="515" spans="1:13" s="285" customFormat="1" ht="9" customHeight="1">
      <c r="A515" s="288" t="s">
        <v>44</v>
      </c>
      <c r="B515" s="308">
        <f>SUM(B517:B548)</f>
        <v>119126</v>
      </c>
      <c r="C515" s="308">
        <f>SUM(C517:C548)</f>
        <v>60046</v>
      </c>
      <c r="D515" s="308"/>
      <c r="E515" s="308">
        <f t="shared" ref="E515:M515" si="42">SUM(E517:E548)</f>
        <v>17729</v>
      </c>
      <c r="F515" s="308">
        <f t="shared" si="42"/>
        <v>4865</v>
      </c>
      <c r="G515" s="308">
        <f t="shared" si="42"/>
        <v>6120</v>
      </c>
      <c r="H515" s="308">
        <f t="shared" si="42"/>
        <v>3486</v>
      </c>
      <c r="I515" s="308">
        <f t="shared" si="42"/>
        <v>3258</v>
      </c>
      <c r="J515" s="308">
        <f t="shared" si="42"/>
        <v>29579</v>
      </c>
      <c r="K515" s="308">
        <f t="shared" si="42"/>
        <v>6410</v>
      </c>
      <c r="L515" s="308">
        <f t="shared" si="42"/>
        <v>4639</v>
      </c>
      <c r="M515" s="308">
        <f t="shared" si="42"/>
        <v>723</v>
      </c>
    </row>
    <row r="516" spans="1:13" s="285" customFormat="1" ht="3.95" customHeight="1">
      <c r="A516" s="288"/>
      <c r="B516" s="308"/>
      <c r="C516" s="308"/>
      <c r="D516" s="308"/>
      <c r="E516" s="308"/>
      <c r="F516" s="308"/>
      <c r="G516" s="308"/>
      <c r="H516" s="308"/>
      <c r="I516" s="308"/>
      <c r="J516" s="308"/>
      <c r="K516" s="308"/>
      <c r="L516" s="308"/>
      <c r="M516" s="308"/>
    </row>
    <row r="517" spans="1:13" s="285" customFormat="1" ht="9" customHeight="1">
      <c r="A517" s="286" t="s">
        <v>45</v>
      </c>
      <c r="B517" s="295">
        <f t="shared" ref="B517:B548" si="43">SUM(C517:E517,J517:M517)</f>
        <v>2158</v>
      </c>
      <c r="C517" s="324">
        <v>860</v>
      </c>
      <c r="D517" s="342"/>
      <c r="E517" s="295">
        <f t="shared" ref="E517:E548" si="44">SUM(F517:I517)</f>
        <v>291</v>
      </c>
      <c r="F517" s="324">
        <v>45</v>
      </c>
      <c r="G517" s="324">
        <v>213</v>
      </c>
      <c r="H517" s="324">
        <v>11</v>
      </c>
      <c r="I517" s="324">
        <v>22</v>
      </c>
      <c r="J517" s="324">
        <v>437</v>
      </c>
      <c r="K517" s="324">
        <v>37</v>
      </c>
      <c r="L517" s="324">
        <v>533</v>
      </c>
      <c r="M517" s="324">
        <v>0</v>
      </c>
    </row>
    <row r="518" spans="1:13" s="285" customFormat="1" ht="9" customHeight="1">
      <c r="A518" s="286" t="s">
        <v>46</v>
      </c>
      <c r="B518" s="295">
        <f t="shared" si="43"/>
        <v>7005</v>
      </c>
      <c r="C518" s="324">
        <v>3668</v>
      </c>
      <c r="D518" s="342"/>
      <c r="E518" s="295">
        <f t="shared" si="44"/>
        <v>591</v>
      </c>
      <c r="F518" s="324">
        <v>304</v>
      </c>
      <c r="G518" s="324">
        <v>222</v>
      </c>
      <c r="H518" s="324">
        <v>58</v>
      </c>
      <c r="I518" s="324">
        <v>7</v>
      </c>
      <c r="J518" s="324">
        <v>1536</v>
      </c>
      <c r="K518" s="324">
        <v>640</v>
      </c>
      <c r="L518" s="324">
        <v>553</v>
      </c>
      <c r="M518" s="324">
        <v>17</v>
      </c>
    </row>
    <row r="519" spans="1:13" s="285" customFormat="1" ht="9" customHeight="1">
      <c r="A519" s="286" t="s">
        <v>47</v>
      </c>
      <c r="B519" s="295">
        <f t="shared" si="43"/>
        <v>349</v>
      </c>
      <c r="C519" s="324">
        <v>193</v>
      </c>
      <c r="D519" s="342"/>
      <c r="E519" s="295">
        <f t="shared" si="44"/>
        <v>1</v>
      </c>
      <c r="F519" s="324">
        <v>0</v>
      </c>
      <c r="G519" s="324">
        <v>1</v>
      </c>
      <c r="H519" s="324">
        <v>0</v>
      </c>
      <c r="I519" s="324">
        <v>0</v>
      </c>
      <c r="J519" s="324">
        <v>151</v>
      </c>
      <c r="K519" s="324">
        <v>1</v>
      </c>
      <c r="L519" s="324">
        <v>3</v>
      </c>
      <c r="M519" s="324">
        <v>0</v>
      </c>
    </row>
    <row r="520" spans="1:13" s="285" customFormat="1" ht="9" customHeight="1">
      <c r="A520" s="291" t="s">
        <v>48</v>
      </c>
      <c r="B520" s="296">
        <f t="shared" si="43"/>
        <v>505</v>
      </c>
      <c r="C520" s="325">
        <v>136</v>
      </c>
      <c r="D520" s="343"/>
      <c r="E520" s="296">
        <f t="shared" si="44"/>
        <v>5</v>
      </c>
      <c r="F520" s="325">
        <v>1</v>
      </c>
      <c r="G520" s="325">
        <v>4</v>
      </c>
      <c r="H520" s="325">
        <v>0</v>
      </c>
      <c r="I520" s="325">
        <v>0</v>
      </c>
      <c r="J520" s="325">
        <v>349</v>
      </c>
      <c r="K520" s="325">
        <v>0</v>
      </c>
      <c r="L520" s="325">
        <v>13</v>
      </c>
      <c r="M520" s="325">
        <v>2</v>
      </c>
    </row>
    <row r="521" spans="1:13" s="285" customFormat="1" ht="9" customHeight="1">
      <c r="A521" s="286" t="s">
        <v>49</v>
      </c>
      <c r="B521" s="295">
        <f t="shared" si="43"/>
        <v>5220</v>
      </c>
      <c r="C521" s="324">
        <v>2328</v>
      </c>
      <c r="D521" s="342"/>
      <c r="E521" s="295">
        <f t="shared" si="44"/>
        <v>821</v>
      </c>
      <c r="F521" s="324">
        <v>144</v>
      </c>
      <c r="G521" s="324">
        <v>293</v>
      </c>
      <c r="H521" s="324">
        <v>318</v>
      </c>
      <c r="I521" s="324">
        <v>66</v>
      </c>
      <c r="J521" s="324">
        <v>2021</v>
      </c>
      <c r="K521" s="324">
        <v>0</v>
      </c>
      <c r="L521" s="324">
        <v>44</v>
      </c>
      <c r="M521" s="324">
        <v>6</v>
      </c>
    </row>
    <row r="522" spans="1:13" s="285" customFormat="1" ht="9" customHeight="1">
      <c r="A522" s="286" t="s">
        <v>50</v>
      </c>
      <c r="B522" s="295">
        <f t="shared" si="43"/>
        <v>598</v>
      </c>
      <c r="C522" s="324">
        <v>378</v>
      </c>
      <c r="D522" s="342"/>
      <c r="E522" s="295">
        <f t="shared" si="44"/>
        <v>16</v>
      </c>
      <c r="F522" s="324">
        <v>2</v>
      </c>
      <c r="G522" s="324">
        <v>10</v>
      </c>
      <c r="H522" s="324">
        <v>4</v>
      </c>
      <c r="I522" s="324">
        <v>0</v>
      </c>
      <c r="J522" s="324">
        <v>129</v>
      </c>
      <c r="K522" s="324">
        <v>64</v>
      </c>
      <c r="L522" s="324">
        <v>11</v>
      </c>
      <c r="M522" s="324">
        <v>0</v>
      </c>
    </row>
    <row r="523" spans="1:13" s="285" customFormat="1" ht="9" customHeight="1">
      <c r="A523" s="286" t="s">
        <v>51</v>
      </c>
      <c r="B523" s="295">
        <f t="shared" si="43"/>
        <v>599</v>
      </c>
      <c r="C523" s="324">
        <v>16</v>
      </c>
      <c r="D523" s="342"/>
      <c r="E523" s="295">
        <f t="shared" si="44"/>
        <v>98</v>
      </c>
      <c r="F523" s="324">
        <v>36</v>
      </c>
      <c r="G523" s="324">
        <v>44</v>
      </c>
      <c r="H523" s="324">
        <v>18</v>
      </c>
      <c r="I523" s="324">
        <v>0</v>
      </c>
      <c r="J523" s="324">
        <v>485</v>
      </c>
      <c r="K523" s="324">
        <v>0</v>
      </c>
      <c r="L523" s="324">
        <v>0</v>
      </c>
      <c r="M523" s="324">
        <v>0</v>
      </c>
    </row>
    <row r="524" spans="1:13" s="285" customFormat="1" ht="9" customHeight="1">
      <c r="A524" s="291" t="s">
        <v>52</v>
      </c>
      <c r="B524" s="296">
        <f t="shared" si="43"/>
        <v>7249</v>
      </c>
      <c r="C524" s="325">
        <v>5421</v>
      </c>
      <c r="D524" s="343"/>
      <c r="E524" s="296">
        <f t="shared" si="44"/>
        <v>382</v>
      </c>
      <c r="F524" s="325">
        <v>22</v>
      </c>
      <c r="G524" s="325">
        <v>90</v>
      </c>
      <c r="H524" s="325">
        <v>22</v>
      </c>
      <c r="I524" s="325">
        <v>248</v>
      </c>
      <c r="J524" s="325">
        <v>950</v>
      </c>
      <c r="K524" s="325">
        <v>7</v>
      </c>
      <c r="L524" s="325">
        <v>489</v>
      </c>
      <c r="M524" s="325">
        <v>0</v>
      </c>
    </row>
    <row r="525" spans="1:13" s="285" customFormat="1" ht="9" customHeight="1">
      <c r="A525" s="286" t="s">
        <v>53</v>
      </c>
      <c r="B525" s="295">
        <f t="shared" si="43"/>
        <v>9883</v>
      </c>
      <c r="C525" s="324">
        <v>6465</v>
      </c>
      <c r="D525" s="342"/>
      <c r="E525" s="295">
        <f t="shared" si="44"/>
        <v>1275</v>
      </c>
      <c r="F525" s="324">
        <v>264</v>
      </c>
      <c r="G525" s="324">
        <v>406</v>
      </c>
      <c r="H525" s="324">
        <v>234</v>
      </c>
      <c r="I525" s="324">
        <v>371</v>
      </c>
      <c r="J525" s="324">
        <v>1790</v>
      </c>
      <c r="K525" s="324">
        <v>193</v>
      </c>
      <c r="L525" s="324">
        <v>93</v>
      </c>
      <c r="M525" s="324">
        <v>67</v>
      </c>
    </row>
    <row r="526" spans="1:13" s="285" customFormat="1" ht="9" customHeight="1">
      <c r="A526" s="286" t="s">
        <v>54</v>
      </c>
      <c r="B526" s="295">
        <f t="shared" si="43"/>
        <v>1163</v>
      </c>
      <c r="C526" s="324">
        <v>936</v>
      </c>
      <c r="D526" s="342"/>
      <c r="E526" s="295">
        <f t="shared" si="44"/>
        <v>10</v>
      </c>
      <c r="F526" s="324">
        <v>2</v>
      </c>
      <c r="G526" s="324">
        <v>6</v>
      </c>
      <c r="H526" s="324">
        <v>2</v>
      </c>
      <c r="I526" s="324">
        <v>0</v>
      </c>
      <c r="J526" s="324">
        <v>189</v>
      </c>
      <c r="K526" s="324">
        <v>2</v>
      </c>
      <c r="L526" s="324">
        <v>26</v>
      </c>
      <c r="M526" s="324">
        <v>0</v>
      </c>
    </row>
    <row r="527" spans="1:13" s="285" customFormat="1" ht="9" customHeight="1">
      <c r="A527" s="286" t="s">
        <v>55</v>
      </c>
      <c r="B527" s="295">
        <f t="shared" si="43"/>
        <v>9434</v>
      </c>
      <c r="C527" s="324">
        <v>5872</v>
      </c>
      <c r="D527" s="342"/>
      <c r="E527" s="295">
        <f t="shared" si="44"/>
        <v>784</v>
      </c>
      <c r="F527" s="324">
        <v>137</v>
      </c>
      <c r="G527" s="324">
        <v>167</v>
      </c>
      <c r="H527" s="324">
        <v>477</v>
      </c>
      <c r="I527" s="324">
        <v>3</v>
      </c>
      <c r="J527" s="324">
        <v>1491</v>
      </c>
      <c r="K527" s="324">
        <v>947</v>
      </c>
      <c r="L527" s="324">
        <v>332</v>
      </c>
      <c r="M527" s="324">
        <v>8</v>
      </c>
    </row>
    <row r="528" spans="1:13" s="285" customFormat="1" ht="9" customHeight="1">
      <c r="A528" s="291" t="s">
        <v>56</v>
      </c>
      <c r="B528" s="296">
        <f t="shared" si="43"/>
        <v>3040</v>
      </c>
      <c r="C528" s="325">
        <v>1764</v>
      </c>
      <c r="D528" s="343"/>
      <c r="E528" s="296">
        <f t="shared" si="44"/>
        <v>75</v>
      </c>
      <c r="F528" s="325">
        <v>11</v>
      </c>
      <c r="G528" s="325">
        <v>58</v>
      </c>
      <c r="H528" s="325">
        <v>6</v>
      </c>
      <c r="I528" s="325">
        <v>0</v>
      </c>
      <c r="J528" s="325">
        <v>1172</v>
      </c>
      <c r="K528" s="325">
        <v>5</v>
      </c>
      <c r="L528" s="325">
        <v>17</v>
      </c>
      <c r="M528" s="325">
        <v>7</v>
      </c>
    </row>
    <row r="529" spans="1:13" s="285" customFormat="1" ht="9" customHeight="1">
      <c r="A529" s="286" t="s">
        <v>57</v>
      </c>
      <c r="B529" s="295">
        <f t="shared" si="43"/>
        <v>829</v>
      </c>
      <c r="C529" s="324">
        <v>477</v>
      </c>
      <c r="D529" s="342"/>
      <c r="E529" s="295">
        <f t="shared" si="44"/>
        <v>154</v>
      </c>
      <c r="F529" s="324">
        <v>47</v>
      </c>
      <c r="G529" s="324">
        <v>107</v>
      </c>
      <c r="H529" s="324">
        <v>0</v>
      </c>
      <c r="I529" s="324">
        <v>0</v>
      </c>
      <c r="J529" s="324">
        <v>126</v>
      </c>
      <c r="K529" s="324">
        <v>34</v>
      </c>
      <c r="L529" s="324">
        <v>37</v>
      </c>
      <c r="M529" s="324">
        <v>1</v>
      </c>
    </row>
    <row r="530" spans="1:13" s="285" customFormat="1" ht="9" customHeight="1">
      <c r="A530" s="286" t="s">
        <v>58</v>
      </c>
      <c r="B530" s="295">
        <f t="shared" si="43"/>
        <v>11718</v>
      </c>
      <c r="C530" s="324">
        <v>3905</v>
      </c>
      <c r="D530" s="342"/>
      <c r="E530" s="295">
        <f t="shared" si="44"/>
        <v>1875</v>
      </c>
      <c r="F530" s="324">
        <v>107</v>
      </c>
      <c r="G530" s="324">
        <v>169</v>
      </c>
      <c r="H530" s="324">
        <v>1174</v>
      </c>
      <c r="I530" s="324">
        <v>425</v>
      </c>
      <c r="J530" s="324">
        <v>5133</v>
      </c>
      <c r="K530" s="324">
        <v>235</v>
      </c>
      <c r="L530" s="324">
        <v>523</v>
      </c>
      <c r="M530" s="324">
        <v>47</v>
      </c>
    </row>
    <row r="531" spans="1:13" s="285" customFormat="1" ht="9" customHeight="1">
      <c r="A531" s="286" t="s">
        <v>59</v>
      </c>
      <c r="B531" s="295">
        <f t="shared" si="43"/>
        <v>10414</v>
      </c>
      <c r="C531" s="324">
        <v>4284</v>
      </c>
      <c r="D531" s="342"/>
      <c r="E531" s="295">
        <f t="shared" si="44"/>
        <v>2355</v>
      </c>
      <c r="F531" s="324">
        <v>362</v>
      </c>
      <c r="G531" s="324">
        <v>395</v>
      </c>
      <c r="H531" s="324">
        <v>101</v>
      </c>
      <c r="I531" s="324">
        <v>1497</v>
      </c>
      <c r="J531" s="324">
        <v>1375</v>
      </c>
      <c r="K531" s="324">
        <v>1475</v>
      </c>
      <c r="L531" s="324">
        <v>449</v>
      </c>
      <c r="M531" s="324">
        <v>476</v>
      </c>
    </row>
    <row r="532" spans="1:13" s="285" customFormat="1" ht="9" customHeight="1">
      <c r="A532" s="291" t="s">
        <v>60</v>
      </c>
      <c r="B532" s="296">
        <f t="shared" si="43"/>
        <v>2284</v>
      </c>
      <c r="C532" s="325">
        <v>1240</v>
      </c>
      <c r="D532" s="343"/>
      <c r="E532" s="296">
        <f t="shared" si="44"/>
        <v>491</v>
      </c>
      <c r="F532" s="325">
        <v>110</v>
      </c>
      <c r="G532" s="325">
        <v>232</v>
      </c>
      <c r="H532" s="325">
        <v>147</v>
      </c>
      <c r="I532" s="325">
        <v>2</v>
      </c>
      <c r="J532" s="325">
        <v>467</v>
      </c>
      <c r="K532" s="325">
        <v>61</v>
      </c>
      <c r="L532" s="325">
        <v>25</v>
      </c>
      <c r="M532" s="325">
        <v>0</v>
      </c>
    </row>
    <row r="533" spans="1:13" s="285" customFormat="1" ht="9" customHeight="1">
      <c r="A533" s="286" t="s">
        <v>61</v>
      </c>
      <c r="B533" s="295">
        <f t="shared" si="43"/>
        <v>1083</v>
      </c>
      <c r="C533" s="324">
        <v>786</v>
      </c>
      <c r="D533" s="342"/>
      <c r="E533" s="295">
        <f t="shared" si="44"/>
        <v>7</v>
      </c>
      <c r="F533" s="324">
        <v>0</v>
      </c>
      <c r="G533" s="324">
        <v>2</v>
      </c>
      <c r="H533" s="324">
        <v>0</v>
      </c>
      <c r="I533" s="324">
        <v>5</v>
      </c>
      <c r="J533" s="324">
        <v>269</v>
      </c>
      <c r="K533" s="324">
        <v>0</v>
      </c>
      <c r="L533" s="324">
        <v>0</v>
      </c>
      <c r="M533" s="324">
        <v>21</v>
      </c>
    </row>
    <row r="534" spans="1:13" s="285" customFormat="1" ht="9" customHeight="1">
      <c r="A534" s="286" t="s">
        <v>62</v>
      </c>
      <c r="B534" s="295">
        <f t="shared" si="43"/>
        <v>738</v>
      </c>
      <c r="C534" s="324">
        <v>314</v>
      </c>
      <c r="D534" s="342"/>
      <c r="E534" s="295">
        <f t="shared" si="44"/>
        <v>11</v>
      </c>
      <c r="F534" s="324">
        <v>3</v>
      </c>
      <c r="G534" s="324">
        <v>4</v>
      </c>
      <c r="H534" s="324">
        <v>1</v>
      </c>
      <c r="I534" s="324">
        <v>3</v>
      </c>
      <c r="J534" s="324">
        <v>314</v>
      </c>
      <c r="K534" s="324">
        <v>40</v>
      </c>
      <c r="L534" s="324">
        <v>58</v>
      </c>
      <c r="M534" s="324">
        <v>1</v>
      </c>
    </row>
    <row r="535" spans="1:13" s="285" customFormat="1" ht="9" customHeight="1">
      <c r="A535" s="286" t="s">
        <v>63</v>
      </c>
      <c r="B535" s="295">
        <f t="shared" si="43"/>
        <v>15738</v>
      </c>
      <c r="C535" s="324">
        <v>7169</v>
      </c>
      <c r="D535" s="342"/>
      <c r="E535" s="295">
        <f t="shared" si="44"/>
        <v>3443</v>
      </c>
      <c r="F535" s="324">
        <v>1475</v>
      </c>
      <c r="G535" s="324">
        <v>1820</v>
      </c>
      <c r="H535" s="324">
        <v>96</v>
      </c>
      <c r="I535" s="324">
        <v>52</v>
      </c>
      <c r="J535" s="324">
        <v>3268</v>
      </c>
      <c r="K535" s="324">
        <v>1319</v>
      </c>
      <c r="L535" s="324">
        <v>539</v>
      </c>
      <c r="M535" s="324">
        <v>0</v>
      </c>
    </row>
    <row r="536" spans="1:13" s="285" customFormat="1" ht="9" customHeight="1">
      <c r="A536" s="291" t="s">
        <v>64</v>
      </c>
      <c r="B536" s="296">
        <f t="shared" si="43"/>
        <v>852</v>
      </c>
      <c r="C536" s="325">
        <v>373</v>
      </c>
      <c r="D536" s="343"/>
      <c r="E536" s="296">
        <f t="shared" si="44"/>
        <v>133</v>
      </c>
      <c r="F536" s="325">
        <v>33</v>
      </c>
      <c r="G536" s="325">
        <v>11</v>
      </c>
      <c r="H536" s="325">
        <v>87</v>
      </c>
      <c r="I536" s="325">
        <v>2</v>
      </c>
      <c r="J536" s="325">
        <v>266</v>
      </c>
      <c r="K536" s="325">
        <v>31</v>
      </c>
      <c r="L536" s="325">
        <v>49</v>
      </c>
      <c r="M536" s="325">
        <v>0</v>
      </c>
    </row>
    <row r="537" spans="1:13" s="285" customFormat="1" ht="9" customHeight="1">
      <c r="A537" s="286" t="s">
        <v>65</v>
      </c>
      <c r="B537" s="295">
        <f t="shared" si="43"/>
        <v>1993</v>
      </c>
      <c r="C537" s="324">
        <v>828</v>
      </c>
      <c r="D537" s="342"/>
      <c r="E537" s="295">
        <f t="shared" si="44"/>
        <v>649</v>
      </c>
      <c r="F537" s="324">
        <v>270</v>
      </c>
      <c r="G537" s="324">
        <v>301</v>
      </c>
      <c r="H537" s="324">
        <v>77</v>
      </c>
      <c r="I537" s="324">
        <v>1</v>
      </c>
      <c r="J537" s="324">
        <v>415</v>
      </c>
      <c r="K537" s="324">
        <v>83</v>
      </c>
      <c r="L537" s="324">
        <v>5</v>
      </c>
      <c r="M537" s="324">
        <v>13</v>
      </c>
    </row>
    <row r="538" spans="1:13" s="285" customFormat="1" ht="9" customHeight="1">
      <c r="A538" s="286" t="s">
        <v>66</v>
      </c>
      <c r="B538" s="295">
        <f t="shared" si="43"/>
        <v>6571</v>
      </c>
      <c r="C538" s="324">
        <v>4026</v>
      </c>
      <c r="D538" s="342"/>
      <c r="E538" s="295">
        <f t="shared" si="44"/>
        <v>939</v>
      </c>
      <c r="F538" s="324">
        <v>123</v>
      </c>
      <c r="G538" s="324">
        <v>349</v>
      </c>
      <c r="H538" s="324">
        <v>11</v>
      </c>
      <c r="I538" s="324">
        <v>456</v>
      </c>
      <c r="J538" s="324">
        <v>597</v>
      </c>
      <c r="K538" s="324">
        <v>815</v>
      </c>
      <c r="L538" s="324">
        <v>188</v>
      </c>
      <c r="M538" s="324">
        <v>6</v>
      </c>
    </row>
    <row r="539" spans="1:13" s="285" customFormat="1" ht="9" customHeight="1">
      <c r="A539" s="286" t="s">
        <v>67</v>
      </c>
      <c r="B539" s="295">
        <f t="shared" si="43"/>
        <v>1662</v>
      </c>
      <c r="C539" s="324">
        <v>1164</v>
      </c>
      <c r="D539" s="342"/>
      <c r="E539" s="295">
        <f t="shared" si="44"/>
        <v>71</v>
      </c>
      <c r="F539" s="324">
        <v>3</v>
      </c>
      <c r="G539" s="324">
        <v>40</v>
      </c>
      <c r="H539" s="324">
        <v>10</v>
      </c>
      <c r="I539" s="324">
        <v>18</v>
      </c>
      <c r="J539" s="324">
        <v>366</v>
      </c>
      <c r="K539" s="324">
        <v>16</v>
      </c>
      <c r="L539" s="324">
        <v>40</v>
      </c>
      <c r="M539" s="324">
        <v>5</v>
      </c>
    </row>
    <row r="540" spans="1:13" s="285" customFormat="1" ht="9" customHeight="1">
      <c r="A540" s="291" t="s">
        <v>68</v>
      </c>
      <c r="B540" s="296">
        <f t="shared" si="43"/>
        <v>3068</v>
      </c>
      <c r="C540" s="325">
        <v>1719</v>
      </c>
      <c r="D540" s="343"/>
      <c r="E540" s="296">
        <f t="shared" si="44"/>
        <v>1027</v>
      </c>
      <c r="F540" s="325">
        <v>644</v>
      </c>
      <c r="G540" s="325">
        <v>340</v>
      </c>
      <c r="H540" s="325">
        <v>14</v>
      </c>
      <c r="I540" s="325">
        <v>29</v>
      </c>
      <c r="J540" s="325">
        <v>193</v>
      </c>
      <c r="K540" s="325">
        <v>28</v>
      </c>
      <c r="L540" s="325">
        <v>64</v>
      </c>
      <c r="M540" s="325">
        <v>37</v>
      </c>
    </row>
    <row r="541" spans="1:13" s="285" customFormat="1" ht="9" customHeight="1">
      <c r="A541" s="286" t="s">
        <v>69</v>
      </c>
      <c r="B541" s="295">
        <f t="shared" si="43"/>
        <v>2627</v>
      </c>
      <c r="C541" s="324">
        <v>502</v>
      </c>
      <c r="D541" s="342"/>
      <c r="E541" s="295">
        <f t="shared" si="44"/>
        <v>106</v>
      </c>
      <c r="F541" s="324">
        <v>14</v>
      </c>
      <c r="G541" s="324">
        <v>74</v>
      </c>
      <c r="H541" s="324">
        <v>16</v>
      </c>
      <c r="I541" s="324">
        <v>2</v>
      </c>
      <c r="J541" s="324">
        <v>1788</v>
      </c>
      <c r="K541" s="324">
        <v>117</v>
      </c>
      <c r="L541" s="324">
        <v>111</v>
      </c>
      <c r="M541" s="324">
        <v>3</v>
      </c>
    </row>
    <row r="542" spans="1:13" s="285" customFormat="1" ht="9" customHeight="1">
      <c r="A542" s="286" t="s">
        <v>70</v>
      </c>
      <c r="B542" s="295">
        <f t="shared" si="43"/>
        <v>2912</v>
      </c>
      <c r="C542" s="324">
        <v>394</v>
      </c>
      <c r="D542" s="342"/>
      <c r="E542" s="295">
        <f t="shared" si="44"/>
        <v>62</v>
      </c>
      <c r="F542" s="324">
        <v>5</v>
      </c>
      <c r="G542" s="324">
        <v>36</v>
      </c>
      <c r="H542" s="324">
        <v>13</v>
      </c>
      <c r="I542" s="324">
        <v>8</v>
      </c>
      <c r="J542" s="324">
        <v>2183</v>
      </c>
      <c r="K542" s="324">
        <v>2</v>
      </c>
      <c r="L542" s="324">
        <v>268</v>
      </c>
      <c r="M542" s="324">
        <v>3</v>
      </c>
    </row>
    <row r="543" spans="1:13" s="285" customFormat="1" ht="9" customHeight="1">
      <c r="A543" s="286" t="s">
        <v>71</v>
      </c>
      <c r="B543" s="295">
        <f t="shared" si="43"/>
        <v>1771</v>
      </c>
      <c r="C543" s="324">
        <v>792</v>
      </c>
      <c r="D543" s="342"/>
      <c r="E543" s="295">
        <f t="shared" si="44"/>
        <v>520</v>
      </c>
      <c r="F543" s="324">
        <v>170</v>
      </c>
      <c r="G543" s="324">
        <v>59</v>
      </c>
      <c r="H543" s="324">
        <v>291</v>
      </c>
      <c r="I543" s="324">
        <v>0</v>
      </c>
      <c r="J543" s="324">
        <v>459</v>
      </c>
      <c r="K543" s="324">
        <v>0</v>
      </c>
      <c r="L543" s="324">
        <v>0</v>
      </c>
      <c r="M543" s="324">
        <v>0</v>
      </c>
    </row>
    <row r="544" spans="1:13" s="285" customFormat="1" ht="9" customHeight="1">
      <c r="A544" s="291" t="s">
        <v>72</v>
      </c>
      <c r="B544" s="296">
        <f t="shared" si="43"/>
        <v>1784</v>
      </c>
      <c r="C544" s="325">
        <v>571</v>
      </c>
      <c r="D544" s="343"/>
      <c r="E544" s="296">
        <f t="shared" si="44"/>
        <v>586</v>
      </c>
      <c r="F544" s="325">
        <v>265</v>
      </c>
      <c r="G544" s="325">
        <v>297</v>
      </c>
      <c r="H544" s="325">
        <v>22</v>
      </c>
      <c r="I544" s="325">
        <v>2</v>
      </c>
      <c r="J544" s="325">
        <v>607</v>
      </c>
      <c r="K544" s="325">
        <v>3</v>
      </c>
      <c r="L544" s="325">
        <v>17</v>
      </c>
      <c r="M544" s="325">
        <v>0</v>
      </c>
    </row>
    <row r="545" spans="1:13" s="285" customFormat="1" ht="9" customHeight="1">
      <c r="A545" s="286" t="s">
        <v>73</v>
      </c>
      <c r="B545" s="295">
        <f t="shared" si="43"/>
        <v>299</v>
      </c>
      <c r="C545" s="324">
        <v>219</v>
      </c>
      <c r="D545" s="342"/>
      <c r="E545" s="295">
        <f t="shared" si="44"/>
        <v>2</v>
      </c>
      <c r="F545" s="324">
        <v>0</v>
      </c>
      <c r="G545" s="324">
        <v>2</v>
      </c>
      <c r="H545" s="324">
        <v>0</v>
      </c>
      <c r="I545" s="324">
        <v>0</v>
      </c>
      <c r="J545" s="324">
        <v>74</v>
      </c>
      <c r="K545" s="324">
        <v>4</v>
      </c>
      <c r="L545" s="324">
        <v>0</v>
      </c>
      <c r="M545" s="324">
        <v>0</v>
      </c>
    </row>
    <row r="546" spans="1:13" s="285" customFormat="1" ht="9" customHeight="1">
      <c r="A546" s="286" t="s">
        <v>74</v>
      </c>
      <c r="B546" s="295">
        <f t="shared" si="43"/>
        <v>3372</v>
      </c>
      <c r="C546" s="324">
        <v>1711</v>
      </c>
      <c r="D546" s="342"/>
      <c r="E546" s="295">
        <f t="shared" si="44"/>
        <v>742</v>
      </c>
      <c r="F546" s="324">
        <v>204</v>
      </c>
      <c r="G546" s="324">
        <v>289</v>
      </c>
      <c r="H546" s="324">
        <v>214</v>
      </c>
      <c r="I546" s="324">
        <v>35</v>
      </c>
      <c r="J546" s="324">
        <v>558</v>
      </c>
      <c r="K546" s="324">
        <v>248</v>
      </c>
      <c r="L546" s="324">
        <v>111</v>
      </c>
      <c r="M546" s="324">
        <v>2</v>
      </c>
    </row>
    <row r="547" spans="1:13" s="285" customFormat="1" ht="9" customHeight="1">
      <c r="A547" s="286" t="s">
        <v>75</v>
      </c>
      <c r="B547" s="295">
        <f t="shared" si="43"/>
        <v>1622</v>
      </c>
      <c r="C547" s="324">
        <v>1205</v>
      </c>
      <c r="D547" s="342"/>
      <c r="E547" s="295">
        <f t="shared" si="44"/>
        <v>50</v>
      </c>
      <c r="F547" s="324">
        <v>47</v>
      </c>
      <c r="G547" s="324">
        <v>2</v>
      </c>
      <c r="H547" s="324">
        <v>0</v>
      </c>
      <c r="I547" s="324">
        <v>1</v>
      </c>
      <c r="J547" s="324">
        <v>357</v>
      </c>
      <c r="K547" s="324">
        <v>0</v>
      </c>
      <c r="L547" s="324">
        <v>10</v>
      </c>
      <c r="M547" s="324">
        <v>0</v>
      </c>
    </row>
    <row r="548" spans="1:13" s="285" customFormat="1" ht="9" customHeight="1">
      <c r="A548" s="291" t="s">
        <v>76</v>
      </c>
      <c r="B548" s="296">
        <f t="shared" si="43"/>
        <v>586</v>
      </c>
      <c r="C548" s="325">
        <v>330</v>
      </c>
      <c r="D548" s="343"/>
      <c r="E548" s="296">
        <f t="shared" si="44"/>
        <v>157</v>
      </c>
      <c r="F548" s="325">
        <v>15</v>
      </c>
      <c r="G548" s="325">
        <v>77</v>
      </c>
      <c r="H548" s="325">
        <v>62</v>
      </c>
      <c r="I548" s="325">
        <v>3</v>
      </c>
      <c r="J548" s="325">
        <v>64</v>
      </c>
      <c r="K548" s="325">
        <v>3</v>
      </c>
      <c r="L548" s="325">
        <v>31</v>
      </c>
      <c r="M548" s="325">
        <v>1</v>
      </c>
    </row>
    <row r="549" spans="1:13" s="285" customFormat="1" ht="8.85" customHeight="1">
      <c r="A549" s="318"/>
      <c r="B549" s="321"/>
      <c r="C549" s="344"/>
      <c r="D549" s="345"/>
      <c r="E549" s="321"/>
      <c r="F549" s="344"/>
      <c r="G549" s="344"/>
      <c r="H549" s="344"/>
      <c r="I549" s="344"/>
      <c r="J549" s="344"/>
      <c r="K549" s="344"/>
      <c r="L549" s="344"/>
      <c r="M549" s="344"/>
    </row>
    <row r="550" spans="1:13" s="285" customFormat="1" ht="9" customHeight="1">
      <c r="A550" s="284">
        <v>2010</v>
      </c>
    </row>
    <row r="551" spans="1:13" s="285" customFormat="1" ht="9" customHeight="1">
      <c r="A551" s="288" t="s">
        <v>44</v>
      </c>
      <c r="B551" s="308">
        <f>SUM(B553:B584)</f>
        <v>125369</v>
      </c>
      <c r="C551" s="308">
        <f>SUM(C553:C584)</f>
        <v>63963</v>
      </c>
      <c r="D551" s="308"/>
      <c r="E551" s="308">
        <f t="shared" ref="E551:M551" si="45">SUM(E553:E584)</f>
        <v>16144</v>
      </c>
      <c r="F551" s="308">
        <f t="shared" si="45"/>
        <v>5449</v>
      </c>
      <c r="G551" s="308">
        <f t="shared" si="45"/>
        <v>6346</v>
      </c>
      <c r="H551" s="308">
        <f t="shared" si="45"/>
        <v>3476</v>
      </c>
      <c r="I551" s="308">
        <f t="shared" si="45"/>
        <v>873</v>
      </c>
      <c r="J551" s="308">
        <f t="shared" si="45"/>
        <v>33117</v>
      </c>
      <c r="K551" s="308">
        <f t="shared" si="45"/>
        <v>5808</v>
      </c>
      <c r="L551" s="308">
        <f t="shared" si="45"/>
        <v>5468</v>
      </c>
      <c r="M551" s="308">
        <f t="shared" si="45"/>
        <v>869</v>
      </c>
    </row>
    <row r="552" spans="1:13" s="285" customFormat="1" ht="3.95" customHeight="1">
      <c r="A552" s="288"/>
      <c r="B552" s="308"/>
      <c r="C552" s="308"/>
      <c r="D552" s="308"/>
      <c r="E552" s="308"/>
      <c r="F552" s="308"/>
      <c r="G552" s="308"/>
      <c r="H552" s="308"/>
      <c r="I552" s="308"/>
      <c r="J552" s="308"/>
      <c r="K552" s="308"/>
      <c r="L552" s="308"/>
      <c r="M552" s="308"/>
    </row>
    <row r="553" spans="1:13" s="285" customFormat="1" ht="9" customHeight="1">
      <c r="A553" s="286" t="s">
        <v>45</v>
      </c>
      <c r="B553" s="295">
        <f t="shared" ref="B553:B584" si="46">SUM(C553:E553,J553:M553)</f>
        <v>2370</v>
      </c>
      <c r="C553" s="324">
        <v>831</v>
      </c>
      <c r="D553" s="342"/>
      <c r="E553" s="295">
        <f t="shared" ref="E553:E584" si="47">SUM(F553:I553)</f>
        <v>263</v>
      </c>
      <c r="F553" s="324">
        <v>44</v>
      </c>
      <c r="G553" s="324">
        <v>208</v>
      </c>
      <c r="H553" s="324">
        <v>10</v>
      </c>
      <c r="I553" s="324">
        <v>1</v>
      </c>
      <c r="J553" s="324">
        <v>467</v>
      </c>
      <c r="K553" s="324">
        <v>47</v>
      </c>
      <c r="L553" s="324">
        <v>762</v>
      </c>
      <c r="M553" s="324">
        <v>0</v>
      </c>
    </row>
    <row r="554" spans="1:13" s="285" customFormat="1" ht="9" customHeight="1">
      <c r="A554" s="286" t="s">
        <v>46</v>
      </c>
      <c r="B554" s="295">
        <f t="shared" si="46"/>
        <v>5590</v>
      </c>
      <c r="C554" s="324">
        <v>2870</v>
      </c>
      <c r="D554" s="342"/>
      <c r="E554" s="295">
        <f t="shared" si="47"/>
        <v>611</v>
      </c>
      <c r="F554" s="324">
        <v>163</v>
      </c>
      <c r="G554" s="324">
        <v>337</v>
      </c>
      <c r="H554" s="324">
        <v>98</v>
      </c>
      <c r="I554" s="324">
        <v>13</v>
      </c>
      <c r="J554" s="324">
        <v>1500</v>
      </c>
      <c r="K554" s="324">
        <v>438</v>
      </c>
      <c r="L554" s="324">
        <v>121</v>
      </c>
      <c r="M554" s="324">
        <v>50</v>
      </c>
    </row>
    <row r="555" spans="1:13" s="285" customFormat="1" ht="9" customHeight="1">
      <c r="A555" s="286" t="s">
        <v>47</v>
      </c>
      <c r="B555" s="295">
        <f t="shared" si="46"/>
        <v>302</v>
      </c>
      <c r="C555" s="324">
        <v>183</v>
      </c>
      <c r="D555" s="342"/>
      <c r="E555" s="295">
        <f t="shared" si="47"/>
        <v>0</v>
      </c>
      <c r="F555" s="324">
        <v>0</v>
      </c>
      <c r="G555" s="324">
        <v>0</v>
      </c>
      <c r="H555" s="324">
        <v>0</v>
      </c>
      <c r="I555" s="324">
        <v>0</v>
      </c>
      <c r="J555" s="324">
        <v>117</v>
      </c>
      <c r="K555" s="324">
        <v>1</v>
      </c>
      <c r="L555" s="324">
        <v>1</v>
      </c>
      <c r="M555" s="324">
        <v>0</v>
      </c>
    </row>
    <row r="556" spans="1:13" s="285" customFormat="1" ht="9" customHeight="1">
      <c r="A556" s="291" t="s">
        <v>48</v>
      </c>
      <c r="B556" s="296">
        <f t="shared" si="46"/>
        <v>479</v>
      </c>
      <c r="C556" s="325">
        <v>171</v>
      </c>
      <c r="D556" s="343"/>
      <c r="E556" s="296">
        <f t="shared" si="47"/>
        <v>10</v>
      </c>
      <c r="F556" s="325">
        <v>4</v>
      </c>
      <c r="G556" s="325">
        <v>6</v>
      </c>
      <c r="H556" s="325">
        <v>0</v>
      </c>
      <c r="I556" s="325">
        <v>0</v>
      </c>
      <c r="J556" s="325">
        <v>277</v>
      </c>
      <c r="K556" s="325">
        <v>1</v>
      </c>
      <c r="L556" s="325">
        <v>18</v>
      </c>
      <c r="M556" s="325">
        <v>2</v>
      </c>
    </row>
    <row r="557" spans="1:13" s="285" customFormat="1" ht="9" customHeight="1">
      <c r="A557" s="286" t="s">
        <v>49</v>
      </c>
      <c r="B557" s="295">
        <f t="shared" si="46"/>
        <v>5693</v>
      </c>
      <c r="C557" s="324">
        <v>2356</v>
      </c>
      <c r="D557" s="342"/>
      <c r="E557" s="295">
        <f t="shared" si="47"/>
        <v>951</v>
      </c>
      <c r="F557" s="324">
        <v>322</v>
      </c>
      <c r="G557" s="324">
        <v>216</v>
      </c>
      <c r="H557" s="324">
        <v>410</v>
      </c>
      <c r="I557" s="324">
        <v>3</v>
      </c>
      <c r="J557" s="324">
        <v>2269</v>
      </c>
      <c r="K557" s="324">
        <v>0</v>
      </c>
      <c r="L557" s="324">
        <v>29</v>
      </c>
      <c r="M557" s="324">
        <v>88</v>
      </c>
    </row>
    <row r="558" spans="1:13" s="285" customFormat="1" ht="9" customHeight="1">
      <c r="A558" s="286" t="s">
        <v>50</v>
      </c>
      <c r="B558" s="295">
        <f t="shared" si="46"/>
        <v>675</v>
      </c>
      <c r="C558" s="324">
        <v>444</v>
      </c>
      <c r="D558" s="342"/>
      <c r="E558" s="295">
        <f t="shared" si="47"/>
        <v>26</v>
      </c>
      <c r="F558" s="324">
        <v>9</v>
      </c>
      <c r="G558" s="324">
        <v>13</v>
      </c>
      <c r="H558" s="324">
        <v>4</v>
      </c>
      <c r="I558" s="324">
        <v>0</v>
      </c>
      <c r="J558" s="324">
        <v>125</v>
      </c>
      <c r="K558" s="324">
        <v>65</v>
      </c>
      <c r="L558" s="324">
        <v>15</v>
      </c>
      <c r="M558" s="324">
        <v>0</v>
      </c>
    </row>
    <row r="559" spans="1:13" s="285" customFormat="1" ht="9" customHeight="1">
      <c r="A559" s="286" t="s">
        <v>51</v>
      </c>
      <c r="B559" s="295">
        <f t="shared" si="46"/>
        <v>765</v>
      </c>
      <c r="C559" s="324">
        <v>195</v>
      </c>
      <c r="D559" s="342"/>
      <c r="E559" s="295">
        <f t="shared" si="47"/>
        <v>105</v>
      </c>
      <c r="F559" s="324">
        <v>102</v>
      </c>
      <c r="G559" s="324">
        <v>1</v>
      </c>
      <c r="H559" s="324">
        <v>0</v>
      </c>
      <c r="I559" s="324">
        <v>2</v>
      </c>
      <c r="J559" s="324">
        <v>453</v>
      </c>
      <c r="K559" s="324">
        <v>0</v>
      </c>
      <c r="L559" s="324">
        <v>12</v>
      </c>
      <c r="M559" s="324">
        <v>0</v>
      </c>
    </row>
    <row r="560" spans="1:13" s="285" customFormat="1" ht="9" customHeight="1">
      <c r="A560" s="291" t="s">
        <v>52</v>
      </c>
      <c r="B560" s="296">
        <f t="shared" si="46"/>
        <v>6880</v>
      </c>
      <c r="C560" s="325">
        <v>5054</v>
      </c>
      <c r="D560" s="343"/>
      <c r="E560" s="296">
        <f t="shared" si="47"/>
        <v>428</v>
      </c>
      <c r="F560" s="325">
        <v>33</v>
      </c>
      <c r="G560" s="325">
        <v>175</v>
      </c>
      <c r="H560" s="325">
        <v>24</v>
      </c>
      <c r="I560" s="325">
        <v>196</v>
      </c>
      <c r="J560" s="325">
        <v>1077</v>
      </c>
      <c r="K560" s="325">
        <v>0</v>
      </c>
      <c r="L560" s="325">
        <v>321</v>
      </c>
      <c r="M560" s="325">
        <v>0</v>
      </c>
    </row>
    <row r="561" spans="1:13" s="285" customFormat="1" ht="9" customHeight="1">
      <c r="A561" s="286" t="s">
        <v>53</v>
      </c>
      <c r="B561" s="295">
        <f t="shared" si="46"/>
        <v>13749</v>
      </c>
      <c r="C561" s="324">
        <v>8282</v>
      </c>
      <c r="D561" s="342"/>
      <c r="E561" s="295">
        <f t="shared" si="47"/>
        <v>1263</v>
      </c>
      <c r="F561" s="324">
        <v>333</v>
      </c>
      <c r="G561" s="324">
        <v>446</v>
      </c>
      <c r="H561" s="324">
        <v>340</v>
      </c>
      <c r="I561" s="324">
        <v>144</v>
      </c>
      <c r="J561" s="324">
        <v>2906</v>
      </c>
      <c r="K561" s="324">
        <v>189</v>
      </c>
      <c r="L561" s="324">
        <v>487</v>
      </c>
      <c r="M561" s="324">
        <v>622</v>
      </c>
    </row>
    <row r="562" spans="1:13" s="285" customFormat="1" ht="9" customHeight="1">
      <c r="A562" s="286" t="s">
        <v>54</v>
      </c>
      <c r="B562" s="295">
        <f t="shared" si="46"/>
        <v>1186</v>
      </c>
      <c r="C562" s="324">
        <v>952</v>
      </c>
      <c r="D562" s="342"/>
      <c r="E562" s="295">
        <f t="shared" si="47"/>
        <v>13</v>
      </c>
      <c r="F562" s="324">
        <v>2</v>
      </c>
      <c r="G562" s="324">
        <v>7</v>
      </c>
      <c r="H562" s="324">
        <v>4</v>
      </c>
      <c r="I562" s="324">
        <v>0</v>
      </c>
      <c r="J562" s="324">
        <v>189</v>
      </c>
      <c r="K562" s="324">
        <v>6</v>
      </c>
      <c r="L562" s="324">
        <v>22</v>
      </c>
      <c r="M562" s="324">
        <v>4</v>
      </c>
    </row>
    <row r="563" spans="1:13" s="285" customFormat="1" ht="9" customHeight="1">
      <c r="A563" s="286" t="s">
        <v>55</v>
      </c>
      <c r="B563" s="295">
        <f t="shared" si="46"/>
        <v>9794</v>
      </c>
      <c r="C563" s="324">
        <v>5672</v>
      </c>
      <c r="D563" s="342"/>
      <c r="E563" s="295">
        <f t="shared" si="47"/>
        <v>1047</v>
      </c>
      <c r="F563" s="324">
        <v>276</v>
      </c>
      <c r="G563" s="324">
        <v>230</v>
      </c>
      <c r="H563" s="324">
        <v>538</v>
      </c>
      <c r="I563" s="324">
        <v>3</v>
      </c>
      <c r="J563" s="324">
        <v>1565</v>
      </c>
      <c r="K563" s="324">
        <v>1156</v>
      </c>
      <c r="L563" s="324">
        <v>338</v>
      </c>
      <c r="M563" s="324">
        <v>16</v>
      </c>
    </row>
    <row r="564" spans="1:13" s="285" customFormat="1" ht="9" customHeight="1">
      <c r="A564" s="291" t="s">
        <v>56</v>
      </c>
      <c r="B564" s="296">
        <f t="shared" si="46"/>
        <v>2743</v>
      </c>
      <c r="C564" s="325">
        <v>1531</v>
      </c>
      <c r="D564" s="343"/>
      <c r="E564" s="296">
        <f t="shared" si="47"/>
        <v>97</v>
      </c>
      <c r="F564" s="325">
        <v>18</v>
      </c>
      <c r="G564" s="325">
        <v>58</v>
      </c>
      <c r="H564" s="325">
        <v>21</v>
      </c>
      <c r="I564" s="325">
        <v>0</v>
      </c>
      <c r="J564" s="325">
        <v>1002</v>
      </c>
      <c r="K564" s="325">
        <v>21</v>
      </c>
      <c r="L564" s="325">
        <v>83</v>
      </c>
      <c r="M564" s="325">
        <v>9</v>
      </c>
    </row>
    <row r="565" spans="1:13" s="285" customFormat="1" ht="9" customHeight="1">
      <c r="A565" s="286" t="s">
        <v>57</v>
      </c>
      <c r="B565" s="295">
        <f t="shared" si="46"/>
        <v>763</v>
      </c>
      <c r="C565" s="324">
        <v>449</v>
      </c>
      <c r="D565" s="342"/>
      <c r="E565" s="295">
        <f t="shared" si="47"/>
        <v>176</v>
      </c>
      <c r="F565" s="324">
        <v>46</v>
      </c>
      <c r="G565" s="324">
        <v>129</v>
      </c>
      <c r="H565" s="324">
        <v>1</v>
      </c>
      <c r="I565" s="324">
        <v>0</v>
      </c>
      <c r="J565" s="324">
        <v>111</v>
      </c>
      <c r="K565" s="324">
        <v>2</v>
      </c>
      <c r="L565" s="324">
        <v>25</v>
      </c>
      <c r="M565" s="324">
        <v>0</v>
      </c>
    </row>
    <row r="566" spans="1:13" s="285" customFormat="1" ht="9" customHeight="1">
      <c r="A566" s="286" t="s">
        <v>58</v>
      </c>
      <c r="B566" s="295">
        <f t="shared" si="46"/>
        <v>14990</v>
      </c>
      <c r="C566" s="324">
        <v>5371</v>
      </c>
      <c r="D566" s="342"/>
      <c r="E566" s="295">
        <f t="shared" si="47"/>
        <v>1970</v>
      </c>
      <c r="F566" s="324">
        <v>394</v>
      </c>
      <c r="G566" s="324">
        <v>500</v>
      </c>
      <c r="H566" s="324">
        <v>1048</v>
      </c>
      <c r="I566" s="324">
        <v>28</v>
      </c>
      <c r="J566" s="324">
        <v>6648</v>
      </c>
      <c r="K566" s="324">
        <v>389</v>
      </c>
      <c r="L566" s="324">
        <v>605</v>
      </c>
      <c r="M566" s="324">
        <v>7</v>
      </c>
    </row>
    <row r="567" spans="1:13" s="285" customFormat="1" ht="9" customHeight="1">
      <c r="A567" s="286" t="s">
        <v>59</v>
      </c>
      <c r="B567" s="295">
        <f t="shared" si="46"/>
        <v>10720</v>
      </c>
      <c r="C567" s="324">
        <v>5206</v>
      </c>
      <c r="D567" s="342"/>
      <c r="E567" s="295">
        <f t="shared" si="47"/>
        <v>1435</v>
      </c>
      <c r="F567" s="324">
        <v>503</v>
      </c>
      <c r="G567" s="324">
        <v>555</v>
      </c>
      <c r="H567" s="324">
        <v>305</v>
      </c>
      <c r="I567" s="324">
        <v>72</v>
      </c>
      <c r="J567" s="324">
        <v>1552</v>
      </c>
      <c r="K567" s="324">
        <v>1124</v>
      </c>
      <c r="L567" s="324">
        <v>1393</v>
      </c>
      <c r="M567" s="324">
        <v>10</v>
      </c>
    </row>
    <row r="568" spans="1:13" s="285" customFormat="1" ht="9" customHeight="1">
      <c r="A568" s="291" t="s">
        <v>60</v>
      </c>
      <c r="B568" s="296">
        <f t="shared" si="46"/>
        <v>2244</v>
      </c>
      <c r="C568" s="325">
        <v>1086</v>
      </c>
      <c r="D568" s="343"/>
      <c r="E568" s="296">
        <f t="shared" si="47"/>
        <v>597</v>
      </c>
      <c r="F568" s="325">
        <v>127</v>
      </c>
      <c r="G568" s="325">
        <v>295</v>
      </c>
      <c r="H568" s="325">
        <v>175</v>
      </c>
      <c r="I568" s="325">
        <v>0</v>
      </c>
      <c r="J568" s="325">
        <v>481</v>
      </c>
      <c r="K568" s="325">
        <v>47</v>
      </c>
      <c r="L568" s="325">
        <v>32</v>
      </c>
      <c r="M568" s="325">
        <v>1</v>
      </c>
    </row>
    <row r="569" spans="1:13" s="285" customFormat="1" ht="9" customHeight="1">
      <c r="A569" s="286" t="s">
        <v>61</v>
      </c>
      <c r="B569" s="295">
        <f t="shared" si="46"/>
        <v>1735</v>
      </c>
      <c r="C569" s="324">
        <v>1245</v>
      </c>
      <c r="D569" s="342"/>
      <c r="E569" s="295">
        <f t="shared" si="47"/>
        <v>30</v>
      </c>
      <c r="F569" s="324">
        <v>1</v>
      </c>
      <c r="G569" s="324">
        <v>18</v>
      </c>
      <c r="H569" s="324">
        <v>3</v>
      </c>
      <c r="I569" s="324">
        <v>8</v>
      </c>
      <c r="J569" s="324">
        <v>441</v>
      </c>
      <c r="K569" s="324">
        <v>5</v>
      </c>
      <c r="L569" s="324">
        <v>0</v>
      </c>
      <c r="M569" s="324">
        <v>14</v>
      </c>
    </row>
    <row r="570" spans="1:13" s="285" customFormat="1" ht="9" customHeight="1">
      <c r="A570" s="286" t="s">
        <v>62</v>
      </c>
      <c r="B570" s="295">
        <f t="shared" si="46"/>
        <v>714</v>
      </c>
      <c r="C570" s="324">
        <v>339</v>
      </c>
      <c r="D570" s="342"/>
      <c r="E570" s="295">
        <f t="shared" si="47"/>
        <v>21</v>
      </c>
      <c r="F570" s="324">
        <v>8</v>
      </c>
      <c r="G570" s="324">
        <v>4</v>
      </c>
      <c r="H570" s="324">
        <v>0</v>
      </c>
      <c r="I570" s="324">
        <v>9</v>
      </c>
      <c r="J570" s="324">
        <v>298</v>
      </c>
      <c r="K570" s="324">
        <v>0</v>
      </c>
      <c r="L570" s="324">
        <v>50</v>
      </c>
      <c r="M570" s="324">
        <v>6</v>
      </c>
    </row>
    <row r="571" spans="1:13" s="285" customFormat="1" ht="9" customHeight="1">
      <c r="A571" s="286" t="s">
        <v>63</v>
      </c>
      <c r="B571" s="295">
        <f t="shared" si="46"/>
        <v>13855</v>
      </c>
      <c r="C571" s="324">
        <v>6182</v>
      </c>
      <c r="D571" s="342"/>
      <c r="E571" s="295">
        <f t="shared" si="47"/>
        <v>3390</v>
      </c>
      <c r="F571" s="324">
        <v>1651</v>
      </c>
      <c r="G571" s="324">
        <v>1599</v>
      </c>
      <c r="H571" s="324">
        <v>93</v>
      </c>
      <c r="I571" s="324">
        <v>47</v>
      </c>
      <c r="J571" s="324">
        <v>2843</v>
      </c>
      <c r="K571" s="324">
        <v>1180</v>
      </c>
      <c r="L571" s="324">
        <v>260</v>
      </c>
      <c r="M571" s="324">
        <v>0</v>
      </c>
    </row>
    <row r="572" spans="1:13" s="285" customFormat="1" ht="9" customHeight="1">
      <c r="A572" s="291" t="s">
        <v>64</v>
      </c>
      <c r="B572" s="296">
        <f t="shared" si="46"/>
        <v>863</v>
      </c>
      <c r="C572" s="325">
        <v>353</v>
      </c>
      <c r="D572" s="343"/>
      <c r="E572" s="296">
        <f t="shared" si="47"/>
        <v>137</v>
      </c>
      <c r="F572" s="325">
        <v>40</v>
      </c>
      <c r="G572" s="325">
        <v>5</v>
      </c>
      <c r="H572" s="325">
        <v>83</v>
      </c>
      <c r="I572" s="325">
        <v>9</v>
      </c>
      <c r="J572" s="325">
        <v>283</v>
      </c>
      <c r="K572" s="325">
        <v>42</v>
      </c>
      <c r="L572" s="325">
        <v>48</v>
      </c>
      <c r="M572" s="325">
        <v>0</v>
      </c>
    </row>
    <row r="573" spans="1:13" s="285" customFormat="1" ht="9" customHeight="1">
      <c r="A573" s="286" t="s">
        <v>65</v>
      </c>
      <c r="B573" s="295">
        <f t="shared" si="46"/>
        <v>1479</v>
      </c>
      <c r="C573" s="324">
        <v>887</v>
      </c>
      <c r="D573" s="342"/>
      <c r="E573" s="295">
        <f t="shared" si="47"/>
        <v>2</v>
      </c>
      <c r="F573" s="324">
        <v>0</v>
      </c>
      <c r="G573" s="324">
        <v>0</v>
      </c>
      <c r="H573" s="324">
        <v>2</v>
      </c>
      <c r="I573" s="324">
        <v>0</v>
      </c>
      <c r="J573" s="324">
        <v>412</v>
      </c>
      <c r="K573" s="324">
        <v>172</v>
      </c>
      <c r="L573" s="324">
        <v>6</v>
      </c>
      <c r="M573" s="324">
        <v>0</v>
      </c>
    </row>
    <row r="574" spans="1:13" s="285" customFormat="1" ht="9" customHeight="1">
      <c r="A574" s="286" t="s">
        <v>66</v>
      </c>
      <c r="B574" s="295">
        <f t="shared" si="46"/>
        <v>6716</v>
      </c>
      <c r="C574" s="324">
        <v>4644</v>
      </c>
      <c r="D574" s="342"/>
      <c r="E574" s="295">
        <f t="shared" si="47"/>
        <v>686</v>
      </c>
      <c r="F574" s="324">
        <v>111</v>
      </c>
      <c r="G574" s="324">
        <v>349</v>
      </c>
      <c r="H574" s="324">
        <v>6</v>
      </c>
      <c r="I574" s="324">
        <v>220</v>
      </c>
      <c r="J574" s="324">
        <v>662</v>
      </c>
      <c r="K574" s="324">
        <v>528</v>
      </c>
      <c r="L574" s="324">
        <v>196</v>
      </c>
      <c r="M574" s="324">
        <v>0</v>
      </c>
    </row>
    <row r="575" spans="1:13" s="285" customFormat="1" ht="9" customHeight="1">
      <c r="A575" s="286" t="s">
        <v>67</v>
      </c>
      <c r="B575" s="295">
        <f t="shared" si="46"/>
        <v>1580</v>
      </c>
      <c r="C575" s="324">
        <v>1182</v>
      </c>
      <c r="D575" s="342"/>
      <c r="E575" s="295">
        <f t="shared" si="47"/>
        <v>53</v>
      </c>
      <c r="F575" s="324">
        <v>6</v>
      </c>
      <c r="G575" s="324">
        <v>33</v>
      </c>
      <c r="H575" s="324">
        <v>6</v>
      </c>
      <c r="I575" s="324">
        <v>8</v>
      </c>
      <c r="J575" s="324">
        <v>311</v>
      </c>
      <c r="K575" s="324">
        <v>3</v>
      </c>
      <c r="L575" s="324">
        <v>29</v>
      </c>
      <c r="M575" s="324">
        <v>2</v>
      </c>
    </row>
    <row r="576" spans="1:13" s="285" customFormat="1" ht="9" customHeight="1">
      <c r="A576" s="291" t="s">
        <v>68</v>
      </c>
      <c r="B576" s="296">
        <f t="shared" si="46"/>
        <v>3352</v>
      </c>
      <c r="C576" s="325">
        <v>2043</v>
      </c>
      <c r="D576" s="343"/>
      <c r="E576" s="296">
        <f t="shared" si="47"/>
        <v>999</v>
      </c>
      <c r="F576" s="325">
        <v>631</v>
      </c>
      <c r="G576" s="325">
        <v>239</v>
      </c>
      <c r="H576" s="325">
        <v>41</v>
      </c>
      <c r="I576" s="325">
        <v>88</v>
      </c>
      <c r="J576" s="325">
        <v>143</v>
      </c>
      <c r="K576" s="325">
        <v>96</v>
      </c>
      <c r="L576" s="325">
        <v>58</v>
      </c>
      <c r="M576" s="325">
        <v>13</v>
      </c>
    </row>
    <row r="577" spans="1:13" s="285" customFormat="1" ht="9" customHeight="1">
      <c r="A577" s="286" t="s">
        <v>69</v>
      </c>
      <c r="B577" s="295">
        <f t="shared" si="46"/>
        <v>2460</v>
      </c>
      <c r="C577" s="324">
        <v>1000</v>
      </c>
      <c r="D577" s="342"/>
      <c r="E577" s="295">
        <f t="shared" si="47"/>
        <v>55</v>
      </c>
      <c r="F577" s="324">
        <v>19</v>
      </c>
      <c r="G577" s="324">
        <v>30</v>
      </c>
      <c r="H577" s="324">
        <v>1</v>
      </c>
      <c r="I577" s="324">
        <v>5</v>
      </c>
      <c r="J577" s="324">
        <v>1139</v>
      </c>
      <c r="K577" s="324">
        <v>66</v>
      </c>
      <c r="L577" s="324">
        <v>178</v>
      </c>
      <c r="M577" s="324">
        <v>22</v>
      </c>
    </row>
    <row r="578" spans="1:13" s="285" customFormat="1" ht="9" customHeight="1">
      <c r="A578" s="286" t="s">
        <v>70</v>
      </c>
      <c r="B578" s="295">
        <f t="shared" si="46"/>
        <v>4503</v>
      </c>
      <c r="C578" s="324">
        <v>613</v>
      </c>
      <c r="D578" s="342"/>
      <c r="E578" s="295">
        <f t="shared" si="47"/>
        <v>100</v>
      </c>
      <c r="F578" s="324">
        <v>31</v>
      </c>
      <c r="G578" s="324">
        <v>53</v>
      </c>
      <c r="H578" s="324">
        <v>7</v>
      </c>
      <c r="I578" s="324">
        <v>9</v>
      </c>
      <c r="J578" s="324">
        <v>3730</v>
      </c>
      <c r="K578" s="324">
        <v>6</v>
      </c>
      <c r="L578" s="324">
        <v>54</v>
      </c>
      <c r="M578" s="324">
        <v>0</v>
      </c>
    </row>
    <row r="579" spans="1:13" s="285" customFormat="1" ht="9" customHeight="1">
      <c r="A579" s="286" t="s">
        <v>71</v>
      </c>
      <c r="B579" s="295">
        <f t="shared" si="46"/>
        <v>1636</v>
      </c>
      <c r="C579" s="324">
        <v>954</v>
      </c>
      <c r="D579" s="342"/>
      <c r="E579" s="295">
        <f t="shared" si="47"/>
        <v>106</v>
      </c>
      <c r="F579" s="324">
        <v>0</v>
      </c>
      <c r="G579" s="324">
        <v>106</v>
      </c>
      <c r="H579" s="324">
        <v>0</v>
      </c>
      <c r="I579" s="324">
        <v>0</v>
      </c>
      <c r="J579" s="324">
        <v>576</v>
      </c>
      <c r="K579" s="324">
        <v>0</v>
      </c>
      <c r="L579" s="324">
        <v>0</v>
      </c>
      <c r="M579" s="324">
        <v>0</v>
      </c>
    </row>
    <row r="580" spans="1:13" s="285" customFormat="1" ht="9" customHeight="1">
      <c r="A580" s="291" t="s">
        <v>72</v>
      </c>
      <c r="B580" s="296">
        <f t="shared" si="46"/>
        <v>2145</v>
      </c>
      <c r="C580" s="325">
        <v>654</v>
      </c>
      <c r="D580" s="343"/>
      <c r="E580" s="296">
        <f t="shared" si="47"/>
        <v>786</v>
      </c>
      <c r="F580" s="325">
        <v>349</v>
      </c>
      <c r="G580" s="325">
        <v>391</v>
      </c>
      <c r="H580" s="325">
        <v>39</v>
      </c>
      <c r="I580" s="325">
        <v>7</v>
      </c>
      <c r="J580" s="325">
        <v>606</v>
      </c>
      <c r="K580" s="325">
        <v>3</v>
      </c>
      <c r="L580" s="325">
        <v>95</v>
      </c>
      <c r="M580" s="325">
        <v>1</v>
      </c>
    </row>
    <row r="581" spans="1:13" s="285" customFormat="1" ht="9" customHeight="1">
      <c r="A581" s="286" t="s">
        <v>73</v>
      </c>
      <c r="B581" s="295">
        <f t="shared" si="46"/>
        <v>291</v>
      </c>
      <c r="C581" s="324">
        <v>213</v>
      </c>
      <c r="D581" s="342"/>
      <c r="E581" s="295">
        <f t="shared" si="47"/>
        <v>15</v>
      </c>
      <c r="F581" s="324">
        <v>1</v>
      </c>
      <c r="G581" s="324">
        <v>14</v>
      </c>
      <c r="H581" s="324">
        <v>0</v>
      </c>
      <c r="I581" s="324">
        <v>0</v>
      </c>
      <c r="J581" s="324">
        <v>61</v>
      </c>
      <c r="K581" s="324">
        <v>0</v>
      </c>
      <c r="L581" s="324">
        <v>1</v>
      </c>
      <c r="M581" s="324">
        <v>1</v>
      </c>
    </row>
    <row r="582" spans="1:13" s="285" customFormat="1" ht="9" customHeight="1">
      <c r="A582" s="286" t="s">
        <v>74</v>
      </c>
      <c r="B582" s="295">
        <f t="shared" si="46"/>
        <v>3019</v>
      </c>
      <c r="C582" s="324">
        <v>1566</v>
      </c>
      <c r="D582" s="342"/>
      <c r="E582" s="295">
        <f t="shared" si="47"/>
        <v>664</v>
      </c>
      <c r="F582" s="324">
        <v>202</v>
      </c>
      <c r="G582" s="324">
        <v>267</v>
      </c>
      <c r="H582" s="324">
        <v>194</v>
      </c>
      <c r="I582" s="324">
        <v>1</v>
      </c>
      <c r="J582" s="324">
        <v>448</v>
      </c>
      <c r="K582" s="324">
        <v>220</v>
      </c>
      <c r="L582" s="324">
        <v>120</v>
      </c>
      <c r="M582" s="324">
        <v>1</v>
      </c>
    </row>
    <row r="583" spans="1:13" s="285" customFormat="1" ht="9" customHeight="1">
      <c r="A583" s="286" t="s">
        <v>75</v>
      </c>
      <c r="B583" s="295">
        <f t="shared" si="46"/>
        <v>1579</v>
      </c>
      <c r="C583" s="324">
        <v>1154</v>
      </c>
      <c r="D583" s="342"/>
      <c r="E583" s="295">
        <f t="shared" si="47"/>
        <v>33</v>
      </c>
      <c r="F583" s="324">
        <v>19</v>
      </c>
      <c r="G583" s="324">
        <v>8</v>
      </c>
      <c r="H583" s="324">
        <v>6</v>
      </c>
      <c r="I583" s="324">
        <v>0</v>
      </c>
      <c r="J583" s="324">
        <v>354</v>
      </c>
      <c r="K583" s="324">
        <v>0</v>
      </c>
      <c r="L583" s="324">
        <v>38</v>
      </c>
      <c r="M583" s="324">
        <v>0</v>
      </c>
    </row>
    <row r="584" spans="1:13" s="285" customFormat="1" ht="9" customHeight="1">
      <c r="A584" s="291" t="s">
        <v>76</v>
      </c>
      <c r="B584" s="296">
        <f t="shared" si="46"/>
        <v>499</v>
      </c>
      <c r="C584" s="325">
        <v>281</v>
      </c>
      <c r="D584" s="343"/>
      <c r="E584" s="296">
        <f t="shared" si="47"/>
        <v>75</v>
      </c>
      <c r="F584" s="325">
        <v>4</v>
      </c>
      <c r="G584" s="325">
        <v>54</v>
      </c>
      <c r="H584" s="325">
        <v>17</v>
      </c>
      <c r="I584" s="325">
        <v>0</v>
      </c>
      <c r="J584" s="325">
        <v>71</v>
      </c>
      <c r="K584" s="325">
        <v>1</v>
      </c>
      <c r="L584" s="325">
        <v>71</v>
      </c>
      <c r="M584" s="325">
        <v>0</v>
      </c>
    </row>
    <row r="585" spans="1:13" s="285" customFormat="1" ht="8.85" customHeight="1">
      <c r="A585" s="318"/>
      <c r="B585" s="321"/>
      <c r="C585" s="344"/>
      <c r="D585" s="345"/>
      <c r="E585" s="321"/>
      <c r="F585" s="344"/>
      <c r="G585" s="344"/>
      <c r="H585" s="344"/>
      <c r="I585" s="344"/>
      <c r="J585" s="344"/>
      <c r="K585" s="344"/>
      <c r="L585" s="344"/>
      <c r="M585" s="344"/>
    </row>
    <row r="586" spans="1:13" s="285" customFormat="1" ht="9" customHeight="1">
      <c r="A586" s="284">
        <v>2011</v>
      </c>
      <c r="B586" s="308"/>
      <c r="C586" s="308"/>
      <c r="D586" s="308"/>
      <c r="E586" s="308"/>
      <c r="F586" s="308"/>
      <c r="G586" s="308"/>
      <c r="H586" s="308"/>
      <c r="I586" s="308"/>
      <c r="J586" s="308"/>
      <c r="K586" s="308"/>
      <c r="L586" s="308"/>
      <c r="M586" s="308"/>
    </row>
    <row r="587" spans="1:13" s="285" customFormat="1" ht="9" customHeight="1">
      <c r="A587" s="288" t="s">
        <v>44</v>
      </c>
      <c r="B587" s="308">
        <f>SUM(B589:B620)</f>
        <v>124014</v>
      </c>
      <c r="C587" s="308">
        <f>SUM(C589:C620)</f>
        <v>63030</v>
      </c>
      <c r="D587" s="308"/>
      <c r="E587" s="308">
        <f t="shared" ref="E587:M587" si="48">SUM(E589:E620)</f>
        <v>15718</v>
      </c>
      <c r="F587" s="308">
        <f t="shared" si="48"/>
        <v>4614</v>
      </c>
      <c r="G587" s="308">
        <f t="shared" si="48"/>
        <v>6950</v>
      </c>
      <c r="H587" s="308">
        <f t="shared" si="48"/>
        <v>3206</v>
      </c>
      <c r="I587" s="308">
        <f t="shared" si="48"/>
        <v>948</v>
      </c>
      <c r="J587" s="308">
        <f t="shared" si="48"/>
        <v>33262</v>
      </c>
      <c r="K587" s="308">
        <f t="shared" si="48"/>
        <v>5280</v>
      </c>
      <c r="L587" s="308">
        <f t="shared" si="48"/>
        <v>5765</v>
      </c>
      <c r="M587" s="308">
        <f t="shared" si="48"/>
        <v>959</v>
      </c>
    </row>
    <row r="588" spans="1:13" s="285" customFormat="1" ht="3.95" customHeight="1">
      <c r="A588" s="288"/>
      <c r="B588" s="308"/>
      <c r="C588" s="308"/>
      <c r="D588" s="308"/>
      <c r="E588" s="308"/>
      <c r="F588" s="308"/>
      <c r="G588" s="308"/>
      <c r="H588" s="308"/>
      <c r="I588" s="308"/>
      <c r="J588" s="308"/>
      <c r="K588" s="308"/>
      <c r="L588" s="308"/>
      <c r="M588" s="308"/>
    </row>
    <row r="589" spans="1:13" s="285" customFormat="1" ht="9" customHeight="1">
      <c r="A589" s="286" t="s">
        <v>45</v>
      </c>
      <c r="B589" s="295">
        <f t="shared" ref="B589:B620" si="49">SUM(C589:E589,J589:M589)</f>
        <v>2278</v>
      </c>
      <c r="C589" s="324">
        <v>862</v>
      </c>
      <c r="D589" s="342"/>
      <c r="E589" s="295">
        <f t="shared" ref="E589:E620" si="50">SUM(F589:I589)</f>
        <v>119</v>
      </c>
      <c r="F589" s="324">
        <v>34</v>
      </c>
      <c r="G589" s="324">
        <v>77</v>
      </c>
      <c r="H589" s="324">
        <v>6</v>
      </c>
      <c r="I589" s="324">
        <v>2</v>
      </c>
      <c r="J589" s="324">
        <v>501</v>
      </c>
      <c r="K589" s="324">
        <v>25</v>
      </c>
      <c r="L589" s="324">
        <v>771</v>
      </c>
      <c r="M589" s="324">
        <v>0</v>
      </c>
    </row>
    <row r="590" spans="1:13" s="285" customFormat="1" ht="9" customHeight="1">
      <c r="A590" s="286" t="s">
        <v>46</v>
      </c>
      <c r="B590" s="295">
        <f t="shared" si="49"/>
        <v>4356</v>
      </c>
      <c r="C590" s="324">
        <v>2588</v>
      </c>
      <c r="D590" s="342"/>
      <c r="E590" s="295">
        <f t="shared" si="50"/>
        <v>394</v>
      </c>
      <c r="F590" s="324">
        <v>54</v>
      </c>
      <c r="G590" s="324">
        <v>178</v>
      </c>
      <c r="H590" s="324">
        <v>159</v>
      </c>
      <c r="I590" s="324">
        <v>3</v>
      </c>
      <c r="J590" s="324">
        <v>893</v>
      </c>
      <c r="K590" s="324">
        <v>338</v>
      </c>
      <c r="L590" s="324">
        <v>111</v>
      </c>
      <c r="M590" s="324">
        <v>32</v>
      </c>
    </row>
    <row r="591" spans="1:13" s="285" customFormat="1" ht="9" customHeight="1">
      <c r="A591" s="286" t="s">
        <v>47</v>
      </c>
      <c r="B591" s="295">
        <f t="shared" si="49"/>
        <v>247</v>
      </c>
      <c r="C591" s="324">
        <v>143</v>
      </c>
      <c r="D591" s="342"/>
      <c r="E591" s="295">
        <f t="shared" si="50"/>
        <v>16</v>
      </c>
      <c r="F591" s="324">
        <v>2</v>
      </c>
      <c r="G591" s="324">
        <v>13</v>
      </c>
      <c r="H591" s="324">
        <v>0</v>
      </c>
      <c r="I591" s="324">
        <v>1</v>
      </c>
      <c r="J591" s="324">
        <v>87</v>
      </c>
      <c r="K591" s="324">
        <v>0</v>
      </c>
      <c r="L591" s="324">
        <v>1</v>
      </c>
      <c r="M591" s="324">
        <v>0</v>
      </c>
    </row>
    <row r="592" spans="1:13" s="285" customFormat="1" ht="9" customHeight="1">
      <c r="A592" s="291" t="s">
        <v>48</v>
      </c>
      <c r="B592" s="296">
        <f t="shared" si="49"/>
        <v>426</v>
      </c>
      <c r="C592" s="325">
        <v>198</v>
      </c>
      <c r="D592" s="343"/>
      <c r="E592" s="296">
        <f t="shared" si="50"/>
        <v>26</v>
      </c>
      <c r="F592" s="325">
        <v>4</v>
      </c>
      <c r="G592" s="325">
        <v>13</v>
      </c>
      <c r="H592" s="325">
        <v>0</v>
      </c>
      <c r="I592" s="325">
        <v>9</v>
      </c>
      <c r="J592" s="325">
        <v>189</v>
      </c>
      <c r="K592" s="325">
        <v>0</v>
      </c>
      <c r="L592" s="325">
        <v>13</v>
      </c>
      <c r="M592" s="325">
        <v>0</v>
      </c>
    </row>
    <row r="593" spans="1:13" s="285" customFormat="1" ht="9" customHeight="1">
      <c r="A593" s="286" t="s">
        <v>49</v>
      </c>
      <c r="B593" s="295">
        <f t="shared" si="49"/>
        <v>5335</v>
      </c>
      <c r="C593" s="324">
        <v>2096</v>
      </c>
      <c r="D593" s="342"/>
      <c r="E593" s="295">
        <f t="shared" si="50"/>
        <v>1022</v>
      </c>
      <c r="F593" s="324">
        <v>223</v>
      </c>
      <c r="G593" s="324">
        <v>476</v>
      </c>
      <c r="H593" s="324">
        <v>319</v>
      </c>
      <c r="I593" s="324">
        <v>4</v>
      </c>
      <c r="J593" s="324">
        <v>2067</v>
      </c>
      <c r="K593" s="324">
        <v>43</v>
      </c>
      <c r="L593" s="324">
        <v>78</v>
      </c>
      <c r="M593" s="324">
        <v>29</v>
      </c>
    </row>
    <row r="594" spans="1:13" s="285" customFormat="1" ht="9" customHeight="1">
      <c r="A594" s="286" t="s">
        <v>50</v>
      </c>
      <c r="B594" s="295">
        <f t="shared" si="49"/>
        <v>620</v>
      </c>
      <c r="C594" s="324">
        <v>396</v>
      </c>
      <c r="D594" s="342"/>
      <c r="E594" s="295">
        <f t="shared" si="50"/>
        <v>31</v>
      </c>
      <c r="F594" s="324">
        <v>6</v>
      </c>
      <c r="G594" s="324">
        <v>19</v>
      </c>
      <c r="H594" s="324">
        <v>6</v>
      </c>
      <c r="I594" s="324">
        <v>0</v>
      </c>
      <c r="J594" s="324">
        <v>161</v>
      </c>
      <c r="K594" s="324">
        <v>12</v>
      </c>
      <c r="L594" s="324">
        <v>20</v>
      </c>
      <c r="M594" s="324">
        <v>0</v>
      </c>
    </row>
    <row r="595" spans="1:13" s="285" customFormat="1" ht="9" customHeight="1">
      <c r="A595" s="286" t="s">
        <v>51</v>
      </c>
      <c r="B595" s="295">
        <f t="shared" si="49"/>
        <v>560</v>
      </c>
      <c r="C595" s="324">
        <v>74</v>
      </c>
      <c r="D595" s="342"/>
      <c r="E595" s="295">
        <f t="shared" si="50"/>
        <v>4</v>
      </c>
      <c r="F595" s="324">
        <v>4</v>
      </c>
      <c r="G595" s="324">
        <v>0</v>
      </c>
      <c r="H595" s="324">
        <v>0</v>
      </c>
      <c r="I595" s="324">
        <v>0</v>
      </c>
      <c r="J595" s="324">
        <v>481</v>
      </c>
      <c r="K595" s="324">
        <v>0</v>
      </c>
      <c r="L595" s="324">
        <v>1</v>
      </c>
      <c r="M595" s="324">
        <v>0</v>
      </c>
    </row>
    <row r="596" spans="1:13" s="285" customFormat="1" ht="9" customHeight="1">
      <c r="A596" s="291" t="s">
        <v>52</v>
      </c>
      <c r="B596" s="296">
        <f t="shared" si="49"/>
        <v>6555</v>
      </c>
      <c r="C596" s="325">
        <v>4992</v>
      </c>
      <c r="D596" s="343"/>
      <c r="E596" s="296">
        <f t="shared" si="50"/>
        <v>366</v>
      </c>
      <c r="F596" s="325">
        <v>35</v>
      </c>
      <c r="G596" s="325">
        <v>178</v>
      </c>
      <c r="H596" s="325">
        <v>30</v>
      </c>
      <c r="I596" s="325">
        <v>123</v>
      </c>
      <c r="J596" s="325">
        <v>867</v>
      </c>
      <c r="K596" s="325">
        <v>0</v>
      </c>
      <c r="L596" s="325">
        <v>330</v>
      </c>
      <c r="M596" s="325">
        <v>0</v>
      </c>
    </row>
    <row r="597" spans="1:13" s="285" customFormat="1" ht="9" customHeight="1">
      <c r="A597" s="286" t="s">
        <v>53</v>
      </c>
      <c r="B597" s="295">
        <f t="shared" si="49"/>
        <v>13535</v>
      </c>
      <c r="C597" s="324">
        <v>8999</v>
      </c>
      <c r="D597" s="342"/>
      <c r="E597" s="295">
        <f t="shared" si="50"/>
        <v>735</v>
      </c>
      <c r="F597" s="324">
        <v>209</v>
      </c>
      <c r="G597" s="324">
        <v>321</v>
      </c>
      <c r="H597" s="324">
        <v>134</v>
      </c>
      <c r="I597" s="324">
        <v>71</v>
      </c>
      <c r="J597" s="324">
        <v>2707</v>
      </c>
      <c r="K597" s="324">
        <v>398</v>
      </c>
      <c r="L597" s="324">
        <v>282</v>
      </c>
      <c r="M597" s="324">
        <v>414</v>
      </c>
    </row>
    <row r="598" spans="1:13" s="285" customFormat="1" ht="9" customHeight="1">
      <c r="A598" s="286" t="s">
        <v>54</v>
      </c>
      <c r="B598" s="295">
        <f t="shared" si="49"/>
        <v>1357</v>
      </c>
      <c r="C598" s="324">
        <v>1121</v>
      </c>
      <c r="D598" s="342"/>
      <c r="E598" s="295">
        <f t="shared" si="50"/>
        <v>18</v>
      </c>
      <c r="F598" s="324">
        <v>5</v>
      </c>
      <c r="G598" s="324">
        <v>6</v>
      </c>
      <c r="H598" s="324">
        <v>3</v>
      </c>
      <c r="I598" s="324">
        <v>4</v>
      </c>
      <c r="J598" s="324">
        <v>197</v>
      </c>
      <c r="K598" s="324">
        <v>3</v>
      </c>
      <c r="L598" s="324">
        <v>12</v>
      </c>
      <c r="M598" s="324">
        <v>6</v>
      </c>
    </row>
    <row r="599" spans="1:13" s="285" customFormat="1" ht="9" customHeight="1">
      <c r="A599" s="286" t="s">
        <v>55</v>
      </c>
      <c r="B599" s="295">
        <f t="shared" si="49"/>
        <v>10635</v>
      </c>
      <c r="C599" s="324">
        <v>6372</v>
      </c>
      <c r="D599" s="342"/>
      <c r="E599" s="295">
        <f t="shared" si="50"/>
        <v>811</v>
      </c>
      <c r="F599" s="324">
        <v>217</v>
      </c>
      <c r="G599" s="324">
        <v>147</v>
      </c>
      <c r="H599" s="324">
        <v>425</v>
      </c>
      <c r="I599" s="324">
        <v>22</v>
      </c>
      <c r="J599" s="324">
        <v>2087</v>
      </c>
      <c r="K599" s="324">
        <v>989</v>
      </c>
      <c r="L599" s="324">
        <v>366</v>
      </c>
      <c r="M599" s="324">
        <v>10</v>
      </c>
    </row>
    <row r="600" spans="1:13" s="285" customFormat="1" ht="9" customHeight="1">
      <c r="A600" s="291" t="s">
        <v>56</v>
      </c>
      <c r="B600" s="296">
        <f t="shared" si="49"/>
        <v>3672</v>
      </c>
      <c r="C600" s="325">
        <v>1909</v>
      </c>
      <c r="D600" s="343"/>
      <c r="E600" s="296">
        <f t="shared" si="50"/>
        <v>241</v>
      </c>
      <c r="F600" s="325">
        <v>34</v>
      </c>
      <c r="G600" s="325">
        <v>165</v>
      </c>
      <c r="H600" s="325">
        <v>36</v>
      </c>
      <c r="I600" s="325">
        <v>6</v>
      </c>
      <c r="J600" s="325">
        <v>1337</v>
      </c>
      <c r="K600" s="325">
        <v>11</v>
      </c>
      <c r="L600" s="325">
        <v>174</v>
      </c>
      <c r="M600" s="325">
        <v>0</v>
      </c>
    </row>
    <row r="601" spans="1:13" s="285" customFormat="1" ht="9" customHeight="1">
      <c r="A601" s="286" t="s">
        <v>57</v>
      </c>
      <c r="B601" s="295">
        <f t="shared" si="49"/>
        <v>952</v>
      </c>
      <c r="C601" s="324">
        <v>540</v>
      </c>
      <c r="D601" s="342"/>
      <c r="E601" s="295">
        <f t="shared" si="50"/>
        <v>223</v>
      </c>
      <c r="F601" s="324">
        <v>68</v>
      </c>
      <c r="G601" s="324">
        <v>155</v>
      </c>
      <c r="H601" s="324">
        <v>0</v>
      </c>
      <c r="I601" s="324">
        <v>0</v>
      </c>
      <c r="J601" s="324">
        <v>134</v>
      </c>
      <c r="K601" s="324">
        <v>0</v>
      </c>
      <c r="L601" s="324">
        <v>51</v>
      </c>
      <c r="M601" s="324">
        <v>4</v>
      </c>
    </row>
    <row r="602" spans="1:13" s="285" customFormat="1" ht="9" customHeight="1">
      <c r="A602" s="286" t="s">
        <v>58</v>
      </c>
      <c r="B602" s="295">
        <f t="shared" si="49"/>
        <v>16572</v>
      </c>
      <c r="C602" s="324">
        <v>5200</v>
      </c>
      <c r="D602" s="342"/>
      <c r="E602" s="295">
        <f t="shared" si="50"/>
        <v>2527</v>
      </c>
      <c r="F602" s="324">
        <v>502</v>
      </c>
      <c r="G602" s="324">
        <v>805</v>
      </c>
      <c r="H602" s="324">
        <v>1195</v>
      </c>
      <c r="I602" s="324">
        <v>25</v>
      </c>
      <c r="J602" s="324">
        <v>7505</v>
      </c>
      <c r="K602" s="324">
        <v>608</v>
      </c>
      <c r="L602" s="324">
        <v>583</v>
      </c>
      <c r="M602" s="324">
        <v>149</v>
      </c>
    </row>
    <row r="603" spans="1:13" s="285" customFormat="1" ht="9" customHeight="1">
      <c r="A603" s="286" t="s">
        <v>59</v>
      </c>
      <c r="B603" s="295">
        <f t="shared" si="49"/>
        <v>9060</v>
      </c>
      <c r="C603" s="324">
        <v>4524</v>
      </c>
      <c r="D603" s="342"/>
      <c r="E603" s="295">
        <f t="shared" si="50"/>
        <v>1017</v>
      </c>
      <c r="F603" s="324">
        <v>274</v>
      </c>
      <c r="G603" s="324">
        <v>519</v>
      </c>
      <c r="H603" s="324">
        <v>191</v>
      </c>
      <c r="I603" s="324">
        <v>33</v>
      </c>
      <c r="J603" s="324">
        <v>1522</v>
      </c>
      <c r="K603" s="324">
        <v>1060</v>
      </c>
      <c r="L603" s="324">
        <v>793</v>
      </c>
      <c r="M603" s="324">
        <v>144</v>
      </c>
    </row>
    <row r="604" spans="1:13" s="285" customFormat="1" ht="9" customHeight="1">
      <c r="A604" s="291" t="s">
        <v>60</v>
      </c>
      <c r="B604" s="296">
        <f t="shared" si="49"/>
        <v>2270</v>
      </c>
      <c r="C604" s="325">
        <v>1127</v>
      </c>
      <c r="D604" s="343"/>
      <c r="E604" s="296">
        <f t="shared" si="50"/>
        <v>564</v>
      </c>
      <c r="F604" s="325">
        <v>128</v>
      </c>
      <c r="G604" s="325">
        <v>267</v>
      </c>
      <c r="H604" s="325">
        <v>169</v>
      </c>
      <c r="I604" s="325">
        <v>0</v>
      </c>
      <c r="J604" s="325">
        <v>507</v>
      </c>
      <c r="K604" s="325">
        <v>14</v>
      </c>
      <c r="L604" s="325">
        <v>56</v>
      </c>
      <c r="M604" s="325">
        <v>2</v>
      </c>
    </row>
    <row r="605" spans="1:13" s="285" customFormat="1" ht="9" customHeight="1">
      <c r="A605" s="286" t="s">
        <v>61</v>
      </c>
      <c r="B605" s="295">
        <f t="shared" si="49"/>
        <v>1969</v>
      </c>
      <c r="C605" s="324">
        <v>1273</v>
      </c>
      <c r="D605" s="342"/>
      <c r="E605" s="295">
        <f t="shared" si="50"/>
        <v>57</v>
      </c>
      <c r="F605" s="324">
        <v>13</v>
      </c>
      <c r="G605" s="324">
        <v>23</v>
      </c>
      <c r="H605" s="324">
        <v>6</v>
      </c>
      <c r="I605" s="324">
        <v>15</v>
      </c>
      <c r="J605" s="324">
        <v>545</v>
      </c>
      <c r="K605" s="324">
        <v>46</v>
      </c>
      <c r="L605" s="324">
        <v>0</v>
      </c>
      <c r="M605" s="324">
        <v>48</v>
      </c>
    </row>
    <row r="606" spans="1:13" s="285" customFormat="1" ht="9" customHeight="1">
      <c r="A606" s="286" t="s">
        <v>62</v>
      </c>
      <c r="B606" s="295">
        <f t="shared" si="49"/>
        <v>747</v>
      </c>
      <c r="C606" s="324">
        <v>332</v>
      </c>
      <c r="D606" s="342"/>
      <c r="E606" s="295">
        <f t="shared" si="50"/>
        <v>10</v>
      </c>
      <c r="F606" s="324">
        <v>1</v>
      </c>
      <c r="G606" s="324">
        <v>5</v>
      </c>
      <c r="H606" s="324">
        <v>3</v>
      </c>
      <c r="I606" s="324">
        <v>1</v>
      </c>
      <c r="J606" s="324">
        <v>371</v>
      </c>
      <c r="K606" s="324">
        <v>1</v>
      </c>
      <c r="L606" s="324">
        <v>28</v>
      </c>
      <c r="M606" s="324">
        <v>5</v>
      </c>
    </row>
    <row r="607" spans="1:13" s="285" customFormat="1" ht="9" customHeight="1">
      <c r="A607" s="286" t="s">
        <v>63</v>
      </c>
      <c r="B607" s="295">
        <f t="shared" si="49"/>
        <v>12623</v>
      </c>
      <c r="C607" s="324">
        <v>5636</v>
      </c>
      <c r="D607" s="342"/>
      <c r="E607" s="295">
        <f t="shared" si="50"/>
        <v>2583</v>
      </c>
      <c r="F607" s="324">
        <v>1274</v>
      </c>
      <c r="G607" s="324">
        <v>1209</v>
      </c>
      <c r="H607" s="324">
        <v>51</v>
      </c>
      <c r="I607" s="324">
        <v>49</v>
      </c>
      <c r="J607" s="324">
        <v>2614</v>
      </c>
      <c r="K607" s="324">
        <v>903</v>
      </c>
      <c r="L607" s="324">
        <v>887</v>
      </c>
      <c r="M607" s="324">
        <v>0</v>
      </c>
    </row>
    <row r="608" spans="1:13" s="285" customFormat="1" ht="9" customHeight="1">
      <c r="A608" s="291" t="s">
        <v>64</v>
      </c>
      <c r="B608" s="296">
        <f t="shared" si="49"/>
        <v>1103</v>
      </c>
      <c r="C608" s="325">
        <v>378</v>
      </c>
      <c r="D608" s="343"/>
      <c r="E608" s="296">
        <f t="shared" si="50"/>
        <v>264</v>
      </c>
      <c r="F608" s="325">
        <v>63</v>
      </c>
      <c r="G608" s="325">
        <v>13</v>
      </c>
      <c r="H608" s="325">
        <v>131</v>
      </c>
      <c r="I608" s="325">
        <v>57</v>
      </c>
      <c r="J608" s="325">
        <v>369</v>
      </c>
      <c r="K608" s="325">
        <v>42</v>
      </c>
      <c r="L608" s="325">
        <v>50</v>
      </c>
      <c r="M608" s="325">
        <v>0</v>
      </c>
    </row>
    <row r="609" spans="1:13" s="285" customFormat="1" ht="9" customHeight="1">
      <c r="A609" s="286" t="s">
        <v>65</v>
      </c>
      <c r="B609" s="295">
        <f t="shared" si="49"/>
        <v>2301</v>
      </c>
      <c r="C609" s="324">
        <v>1119</v>
      </c>
      <c r="D609" s="342"/>
      <c r="E609" s="295">
        <f t="shared" si="50"/>
        <v>594</v>
      </c>
      <c r="F609" s="324">
        <v>90</v>
      </c>
      <c r="G609" s="324">
        <v>471</v>
      </c>
      <c r="H609" s="324">
        <v>33</v>
      </c>
      <c r="I609" s="324">
        <v>0</v>
      </c>
      <c r="J609" s="324">
        <v>480</v>
      </c>
      <c r="K609" s="324">
        <v>98</v>
      </c>
      <c r="L609" s="324">
        <v>9</v>
      </c>
      <c r="M609" s="324">
        <v>1</v>
      </c>
    </row>
    <row r="610" spans="1:13" s="285" customFormat="1" ht="9" customHeight="1">
      <c r="A610" s="286" t="s">
        <v>66</v>
      </c>
      <c r="B610" s="295">
        <f t="shared" si="49"/>
        <v>6191</v>
      </c>
      <c r="C610" s="324">
        <v>4207</v>
      </c>
      <c r="D610" s="342"/>
      <c r="E610" s="295">
        <f t="shared" si="50"/>
        <v>924</v>
      </c>
      <c r="F610" s="324">
        <v>120</v>
      </c>
      <c r="G610" s="324">
        <v>363</v>
      </c>
      <c r="H610" s="324">
        <v>17</v>
      </c>
      <c r="I610" s="324">
        <v>424</v>
      </c>
      <c r="J610" s="324">
        <v>742</v>
      </c>
      <c r="K610" s="324">
        <v>181</v>
      </c>
      <c r="L610" s="324">
        <v>137</v>
      </c>
      <c r="M610" s="324">
        <v>0</v>
      </c>
    </row>
    <row r="611" spans="1:13" s="285" customFormat="1" ht="9" customHeight="1">
      <c r="A611" s="286" t="s">
        <v>67</v>
      </c>
      <c r="B611" s="295">
        <f t="shared" si="49"/>
        <v>1904</v>
      </c>
      <c r="C611" s="324">
        <v>1359</v>
      </c>
      <c r="D611" s="342"/>
      <c r="E611" s="295">
        <f t="shared" si="50"/>
        <v>70</v>
      </c>
      <c r="F611" s="324">
        <v>2</v>
      </c>
      <c r="G611" s="324">
        <v>36</v>
      </c>
      <c r="H611" s="324">
        <v>21</v>
      </c>
      <c r="I611" s="324">
        <v>11</v>
      </c>
      <c r="J611" s="324">
        <v>406</v>
      </c>
      <c r="K611" s="324">
        <v>12</v>
      </c>
      <c r="L611" s="324">
        <v>57</v>
      </c>
      <c r="M611" s="324">
        <v>0</v>
      </c>
    </row>
    <row r="612" spans="1:13" s="285" customFormat="1" ht="9" customHeight="1">
      <c r="A612" s="291" t="s">
        <v>68</v>
      </c>
      <c r="B612" s="296">
        <f t="shared" si="49"/>
        <v>3358</v>
      </c>
      <c r="C612" s="325">
        <v>1720</v>
      </c>
      <c r="D612" s="343"/>
      <c r="E612" s="296">
        <f t="shared" si="50"/>
        <v>1073</v>
      </c>
      <c r="F612" s="325">
        <v>548</v>
      </c>
      <c r="G612" s="325">
        <v>520</v>
      </c>
      <c r="H612" s="325">
        <v>0</v>
      </c>
      <c r="I612" s="325">
        <v>5</v>
      </c>
      <c r="J612" s="325">
        <v>328</v>
      </c>
      <c r="K612" s="325">
        <v>28</v>
      </c>
      <c r="L612" s="325">
        <v>117</v>
      </c>
      <c r="M612" s="325">
        <v>92</v>
      </c>
    </row>
    <row r="613" spans="1:13" s="285" customFormat="1" ht="9" customHeight="1">
      <c r="A613" s="286" t="s">
        <v>69</v>
      </c>
      <c r="B613" s="295">
        <f t="shared" si="49"/>
        <v>2898</v>
      </c>
      <c r="C613" s="324">
        <v>832</v>
      </c>
      <c r="D613" s="342"/>
      <c r="E613" s="295">
        <f t="shared" si="50"/>
        <v>121</v>
      </c>
      <c r="F613" s="324">
        <v>15</v>
      </c>
      <c r="G613" s="324">
        <v>49</v>
      </c>
      <c r="H613" s="324">
        <v>56</v>
      </c>
      <c r="I613" s="324">
        <v>1</v>
      </c>
      <c r="J613" s="324">
        <v>1635</v>
      </c>
      <c r="K613" s="324">
        <v>179</v>
      </c>
      <c r="L613" s="324">
        <v>131</v>
      </c>
      <c r="M613" s="324">
        <v>0</v>
      </c>
    </row>
    <row r="614" spans="1:13" s="285" customFormat="1" ht="9" customHeight="1">
      <c r="A614" s="286" t="s">
        <v>70</v>
      </c>
      <c r="B614" s="295">
        <f t="shared" si="49"/>
        <v>3187</v>
      </c>
      <c r="C614" s="324">
        <v>697</v>
      </c>
      <c r="D614" s="342"/>
      <c r="E614" s="295">
        <f t="shared" si="50"/>
        <v>54</v>
      </c>
      <c r="F614" s="324">
        <v>20</v>
      </c>
      <c r="G614" s="324">
        <v>19</v>
      </c>
      <c r="H614" s="324">
        <v>8</v>
      </c>
      <c r="I614" s="324">
        <v>7</v>
      </c>
      <c r="J614" s="324">
        <v>2194</v>
      </c>
      <c r="K614" s="324">
        <v>45</v>
      </c>
      <c r="L614" s="324">
        <v>196</v>
      </c>
      <c r="M614" s="324">
        <v>1</v>
      </c>
    </row>
    <row r="615" spans="1:13" s="285" customFormat="1" ht="9" customHeight="1">
      <c r="A615" s="286" t="s">
        <v>71</v>
      </c>
      <c r="B615" s="295">
        <f t="shared" si="49"/>
        <v>1879</v>
      </c>
      <c r="C615" s="324">
        <v>854</v>
      </c>
      <c r="D615" s="342"/>
      <c r="E615" s="295">
        <f t="shared" si="50"/>
        <v>234</v>
      </c>
      <c r="F615" s="324">
        <v>49</v>
      </c>
      <c r="G615" s="324">
        <v>164</v>
      </c>
      <c r="H615" s="324">
        <v>21</v>
      </c>
      <c r="I615" s="324">
        <v>0</v>
      </c>
      <c r="J615" s="324">
        <v>790</v>
      </c>
      <c r="K615" s="324">
        <v>0</v>
      </c>
      <c r="L615" s="324">
        <v>1</v>
      </c>
      <c r="M615" s="324">
        <v>0</v>
      </c>
    </row>
    <row r="616" spans="1:13" s="285" customFormat="1" ht="9" customHeight="1">
      <c r="A616" s="291" t="s">
        <v>72</v>
      </c>
      <c r="B616" s="296">
        <f t="shared" si="49"/>
        <v>2232</v>
      </c>
      <c r="C616" s="325">
        <v>510</v>
      </c>
      <c r="D616" s="343"/>
      <c r="E616" s="296">
        <f t="shared" si="50"/>
        <v>992</v>
      </c>
      <c r="F616" s="325">
        <v>418</v>
      </c>
      <c r="G616" s="325">
        <v>453</v>
      </c>
      <c r="H616" s="325">
        <v>81</v>
      </c>
      <c r="I616" s="325">
        <v>40</v>
      </c>
      <c r="J616" s="325">
        <v>602</v>
      </c>
      <c r="K616" s="325">
        <v>8</v>
      </c>
      <c r="L616" s="325">
        <v>104</v>
      </c>
      <c r="M616" s="325">
        <v>16</v>
      </c>
    </row>
    <row r="617" spans="1:13" s="285" customFormat="1" ht="9" customHeight="1">
      <c r="A617" s="286" t="s">
        <v>73</v>
      </c>
      <c r="B617" s="295">
        <f t="shared" si="49"/>
        <v>462</v>
      </c>
      <c r="C617" s="324">
        <v>152</v>
      </c>
      <c r="D617" s="342"/>
      <c r="E617" s="295">
        <f t="shared" si="50"/>
        <v>9</v>
      </c>
      <c r="F617" s="324">
        <v>0</v>
      </c>
      <c r="G617" s="324">
        <v>9</v>
      </c>
      <c r="H617" s="324">
        <v>0</v>
      </c>
      <c r="I617" s="324">
        <v>0</v>
      </c>
      <c r="J617" s="324">
        <v>82</v>
      </c>
      <c r="K617" s="324">
        <v>2</v>
      </c>
      <c r="L617" s="324">
        <v>217</v>
      </c>
      <c r="M617" s="324">
        <v>0</v>
      </c>
    </row>
    <row r="618" spans="1:13" s="285" customFormat="1" ht="9" customHeight="1">
      <c r="A618" s="286" t="s">
        <v>74</v>
      </c>
      <c r="B618" s="295">
        <f t="shared" si="49"/>
        <v>2560</v>
      </c>
      <c r="C618" s="324">
        <v>1315</v>
      </c>
      <c r="D618" s="342"/>
      <c r="E618" s="295">
        <f t="shared" si="50"/>
        <v>475</v>
      </c>
      <c r="F618" s="324">
        <v>161</v>
      </c>
      <c r="G618" s="324">
        <v>222</v>
      </c>
      <c r="H618" s="324">
        <v>57</v>
      </c>
      <c r="I618" s="324">
        <v>35</v>
      </c>
      <c r="J618" s="324">
        <v>381</v>
      </c>
      <c r="K618" s="324">
        <v>220</v>
      </c>
      <c r="L618" s="324">
        <v>163</v>
      </c>
      <c r="M618" s="324">
        <v>6</v>
      </c>
    </row>
    <row r="619" spans="1:13" s="285" customFormat="1" ht="9" customHeight="1">
      <c r="A619" s="286" t="s">
        <v>75</v>
      </c>
      <c r="B619" s="295">
        <f t="shared" si="49"/>
        <v>1504</v>
      </c>
      <c r="C619" s="324">
        <v>1084</v>
      </c>
      <c r="D619" s="342"/>
      <c r="E619" s="295">
        <f t="shared" si="50"/>
        <v>49</v>
      </c>
      <c r="F619" s="324">
        <v>29</v>
      </c>
      <c r="G619" s="324">
        <v>20</v>
      </c>
      <c r="H619" s="324">
        <v>0</v>
      </c>
      <c r="I619" s="324">
        <v>0</v>
      </c>
      <c r="J619" s="324">
        <v>367</v>
      </c>
      <c r="K619" s="324">
        <v>2</v>
      </c>
      <c r="L619" s="324">
        <v>2</v>
      </c>
      <c r="M619" s="324">
        <v>0</v>
      </c>
    </row>
    <row r="620" spans="1:13" s="285" customFormat="1" ht="9" customHeight="1">
      <c r="A620" s="291" t="s">
        <v>76</v>
      </c>
      <c r="B620" s="296">
        <f t="shared" si="49"/>
        <v>666</v>
      </c>
      <c r="C620" s="325">
        <v>421</v>
      </c>
      <c r="D620" s="343"/>
      <c r="E620" s="296">
        <f t="shared" si="50"/>
        <v>95</v>
      </c>
      <c r="F620" s="325">
        <v>12</v>
      </c>
      <c r="G620" s="325">
        <v>35</v>
      </c>
      <c r="H620" s="325">
        <v>48</v>
      </c>
      <c r="I620" s="325">
        <v>0</v>
      </c>
      <c r="J620" s="325">
        <v>114</v>
      </c>
      <c r="K620" s="325">
        <v>12</v>
      </c>
      <c r="L620" s="325">
        <v>24</v>
      </c>
      <c r="M620" s="325">
        <v>0</v>
      </c>
    </row>
    <row r="621" spans="1:13" s="285" customFormat="1" ht="8.85" customHeight="1">
      <c r="A621" s="318"/>
      <c r="B621" s="321"/>
      <c r="C621" s="344"/>
      <c r="D621" s="345"/>
      <c r="E621" s="321"/>
      <c r="F621" s="344"/>
      <c r="G621" s="344"/>
      <c r="H621" s="344"/>
      <c r="I621" s="344"/>
      <c r="J621" s="344"/>
      <c r="K621" s="344"/>
      <c r="L621" s="344"/>
      <c r="M621" s="344"/>
    </row>
    <row r="622" spans="1:13" s="285" customFormat="1" ht="9" customHeight="1">
      <c r="A622" s="284">
        <v>2012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</row>
    <row r="623" spans="1:13" s="285" customFormat="1" ht="9" customHeight="1">
      <c r="A623" s="288" t="s">
        <v>44</v>
      </c>
      <c r="B623" s="308">
        <f>SUM(B625:B656)</f>
        <v>129795</v>
      </c>
      <c r="C623" s="308">
        <f>SUM(C625:C656)</f>
        <v>62770</v>
      </c>
      <c r="D623" s="308"/>
      <c r="E623" s="308">
        <f t="shared" ref="E623:M623" si="51">SUM(E625:E656)</f>
        <v>16307</v>
      </c>
      <c r="F623" s="308">
        <f t="shared" si="51"/>
        <v>5151</v>
      </c>
      <c r="G623" s="308">
        <f t="shared" si="51"/>
        <v>7214</v>
      </c>
      <c r="H623" s="308">
        <f t="shared" si="51"/>
        <v>2550</v>
      </c>
      <c r="I623" s="308">
        <f t="shared" si="51"/>
        <v>1392</v>
      </c>
      <c r="J623" s="308">
        <f t="shared" si="51"/>
        <v>32847</v>
      </c>
      <c r="K623" s="308">
        <f t="shared" si="51"/>
        <v>8684</v>
      </c>
      <c r="L623" s="308">
        <f t="shared" si="51"/>
        <v>8538</v>
      </c>
      <c r="M623" s="308">
        <f t="shared" si="51"/>
        <v>649</v>
      </c>
    </row>
    <row r="624" spans="1:13" s="285" customFormat="1" ht="3.95" customHeight="1">
      <c r="A624" s="288"/>
      <c r="B624" s="308"/>
      <c r="C624" s="308"/>
      <c r="D624" s="308"/>
      <c r="E624" s="308"/>
      <c r="F624" s="308"/>
      <c r="G624" s="308"/>
      <c r="H624" s="308"/>
      <c r="I624" s="308"/>
      <c r="J624" s="308"/>
      <c r="K624" s="308"/>
      <c r="L624" s="308"/>
      <c r="M624" s="308"/>
    </row>
    <row r="625" spans="1:13" s="285" customFormat="1" ht="9" customHeight="1">
      <c r="A625" s="286" t="s">
        <v>45</v>
      </c>
      <c r="B625" s="295">
        <f t="shared" ref="B625:B656" si="52">SUM(C625:E625,J625:M625)</f>
        <v>2638</v>
      </c>
      <c r="C625" s="324">
        <v>1197</v>
      </c>
      <c r="D625" s="342"/>
      <c r="E625" s="295">
        <f t="shared" ref="E625:E656" si="53">SUM(F625:I625)</f>
        <v>486</v>
      </c>
      <c r="F625" s="324">
        <v>54</v>
      </c>
      <c r="G625" s="324">
        <v>417</v>
      </c>
      <c r="H625" s="324">
        <v>13</v>
      </c>
      <c r="I625" s="324">
        <v>2</v>
      </c>
      <c r="J625" s="324">
        <v>636</v>
      </c>
      <c r="K625" s="324">
        <v>39</v>
      </c>
      <c r="L625" s="324">
        <v>280</v>
      </c>
      <c r="M625" s="324">
        <v>0</v>
      </c>
    </row>
    <row r="626" spans="1:13" s="285" customFormat="1" ht="9" customHeight="1">
      <c r="A626" s="286" t="s">
        <v>46</v>
      </c>
      <c r="B626" s="295">
        <f t="shared" si="52"/>
        <v>3752</v>
      </c>
      <c r="C626" s="324">
        <v>1984</v>
      </c>
      <c r="D626" s="342"/>
      <c r="E626" s="295">
        <f t="shared" si="53"/>
        <v>263</v>
      </c>
      <c r="F626" s="324">
        <v>65</v>
      </c>
      <c r="G626" s="324">
        <v>128</v>
      </c>
      <c r="H626" s="324">
        <v>68</v>
      </c>
      <c r="I626" s="324">
        <v>2</v>
      </c>
      <c r="J626" s="324">
        <v>1203</v>
      </c>
      <c r="K626" s="324">
        <v>246</v>
      </c>
      <c r="L626" s="324">
        <v>46</v>
      </c>
      <c r="M626" s="324">
        <v>10</v>
      </c>
    </row>
    <row r="627" spans="1:13" s="285" customFormat="1" ht="9" customHeight="1">
      <c r="A627" s="286" t="s">
        <v>47</v>
      </c>
      <c r="B627" s="295">
        <f t="shared" si="52"/>
        <v>295</v>
      </c>
      <c r="C627" s="324">
        <v>167</v>
      </c>
      <c r="D627" s="342"/>
      <c r="E627" s="295">
        <f t="shared" si="53"/>
        <v>5</v>
      </c>
      <c r="F627" s="324">
        <v>2</v>
      </c>
      <c r="G627" s="324">
        <v>3</v>
      </c>
      <c r="H627" s="324">
        <v>0</v>
      </c>
      <c r="I627" s="324">
        <v>0</v>
      </c>
      <c r="J627" s="324">
        <v>112</v>
      </c>
      <c r="K627" s="324">
        <v>1</v>
      </c>
      <c r="L627" s="324">
        <v>10</v>
      </c>
      <c r="M627" s="324">
        <v>0</v>
      </c>
    </row>
    <row r="628" spans="1:13" s="285" customFormat="1" ht="9" customHeight="1">
      <c r="A628" s="291" t="s">
        <v>48</v>
      </c>
      <c r="B628" s="296">
        <f t="shared" si="52"/>
        <v>607</v>
      </c>
      <c r="C628" s="325">
        <v>320</v>
      </c>
      <c r="D628" s="343"/>
      <c r="E628" s="296">
        <f t="shared" si="53"/>
        <v>38</v>
      </c>
      <c r="F628" s="325">
        <v>4</v>
      </c>
      <c r="G628" s="325">
        <v>32</v>
      </c>
      <c r="H628" s="325">
        <v>0</v>
      </c>
      <c r="I628" s="325">
        <v>2</v>
      </c>
      <c r="J628" s="325">
        <v>241</v>
      </c>
      <c r="K628" s="325">
        <v>0</v>
      </c>
      <c r="L628" s="325">
        <v>8</v>
      </c>
      <c r="M628" s="325">
        <v>0</v>
      </c>
    </row>
    <row r="629" spans="1:13" s="285" customFormat="1" ht="9" customHeight="1">
      <c r="A629" s="286" t="s">
        <v>49</v>
      </c>
      <c r="B629" s="295">
        <f t="shared" si="52"/>
        <v>6547</v>
      </c>
      <c r="C629" s="324">
        <v>2115</v>
      </c>
      <c r="D629" s="342"/>
      <c r="E629" s="295">
        <f t="shared" si="53"/>
        <v>1275</v>
      </c>
      <c r="F629" s="324">
        <v>294</v>
      </c>
      <c r="G629" s="324">
        <v>610</v>
      </c>
      <c r="H629" s="324">
        <v>367</v>
      </c>
      <c r="I629" s="324">
        <v>4</v>
      </c>
      <c r="J629" s="324">
        <v>1963</v>
      </c>
      <c r="K629" s="324">
        <v>931</v>
      </c>
      <c r="L629" s="324">
        <v>255</v>
      </c>
      <c r="M629" s="324">
        <v>8</v>
      </c>
    </row>
    <row r="630" spans="1:13" s="285" customFormat="1" ht="9" customHeight="1">
      <c r="A630" s="286" t="s">
        <v>50</v>
      </c>
      <c r="B630" s="295">
        <f t="shared" si="52"/>
        <v>853</v>
      </c>
      <c r="C630" s="324">
        <v>411</v>
      </c>
      <c r="D630" s="342"/>
      <c r="E630" s="295">
        <f t="shared" si="53"/>
        <v>70</v>
      </c>
      <c r="F630" s="324">
        <v>15</v>
      </c>
      <c r="G630" s="324">
        <v>36</v>
      </c>
      <c r="H630" s="324">
        <v>19</v>
      </c>
      <c r="I630" s="324">
        <v>0</v>
      </c>
      <c r="J630" s="324">
        <v>181</v>
      </c>
      <c r="K630" s="324">
        <v>141</v>
      </c>
      <c r="L630" s="324">
        <v>50</v>
      </c>
      <c r="M630" s="324">
        <v>0</v>
      </c>
    </row>
    <row r="631" spans="1:13" s="285" customFormat="1" ht="9" customHeight="1">
      <c r="A631" s="286" t="s">
        <v>51</v>
      </c>
      <c r="B631" s="295">
        <f t="shared" si="52"/>
        <v>647</v>
      </c>
      <c r="C631" s="324">
        <v>182</v>
      </c>
      <c r="D631" s="342"/>
      <c r="E631" s="295">
        <f t="shared" si="53"/>
        <v>44</v>
      </c>
      <c r="F631" s="324">
        <v>16</v>
      </c>
      <c r="G631" s="324">
        <v>26</v>
      </c>
      <c r="H631" s="324">
        <v>0</v>
      </c>
      <c r="I631" s="324">
        <v>2</v>
      </c>
      <c r="J631" s="324">
        <v>397</v>
      </c>
      <c r="K631" s="324">
        <v>0</v>
      </c>
      <c r="L631" s="324">
        <v>15</v>
      </c>
      <c r="M631" s="324">
        <v>9</v>
      </c>
    </row>
    <row r="632" spans="1:13" s="285" customFormat="1" ht="9" customHeight="1">
      <c r="A632" s="291" t="s">
        <v>52</v>
      </c>
      <c r="B632" s="296">
        <f t="shared" si="52"/>
        <v>7534</v>
      </c>
      <c r="C632" s="325">
        <v>4405</v>
      </c>
      <c r="D632" s="343"/>
      <c r="E632" s="296">
        <f t="shared" si="53"/>
        <v>407</v>
      </c>
      <c r="F632" s="325">
        <v>23</v>
      </c>
      <c r="G632" s="325">
        <v>140</v>
      </c>
      <c r="H632" s="325">
        <v>48</v>
      </c>
      <c r="I632" s="325">
        <v>196</v>
      </c>
      <c r="J632" s="325">
        <v>893</v>
      </c>
      <c r="K632" s="325">
        <v>0</v>
      </c>
      <c r="L632" s="325">
        <v>1811</v>
      </c>
      <c r="M632" s="325">
        <v>18</v>
      </c>
    </row>
    <row r="633" spans="1:13" s="285" customFormat="1" ht="9" customHeight="1">
      <c r="A633" s="286" t="s">
        <v>53</v>
      </c>
      <c r="B633" s="295">
        <f t="shared" si="52"/>
        <v>12831</v>
      </c>
      <c r="C633" s="324">
        <v>8494</v>
      </c>
      <c r="D633" s="342"/>
      <c r="E633" s="295">
        <f t="shared" si="53"/>
        <v>689</v>
      </c>
      <c r="F633" s="324">
        <v>221</v>
      </c>
      <c r="G633" s="324">
        <v>287</v>
      </c>
      <c r="H633" s="324">
        <v>121</v>
      </c>
      <c r="I633" s="324">
        <v>60</v>
      </c>
      <c r="J633" s="324">
        <v>2726</v>
      </c>
      <c r="K633" s="324">
        <v>355</v>
      </c>
      <c r="L633" s="324">
        <v>292</v>
      </c>
      <c r="M633" s="324">
        <v>275</v>
      </c>
    </row>
    <row r="634" spans="1:13" s="285" customFormat="1" ht="9" customHeight="1">
      <c r="A634" s="286" t="s">
        <v>54</v>
      </c>
      <c r="B634" s="295">
        <f t="shared" si="52"/>
        <v>1227</v>
      </c>
      <c r="C634" s="324">
        <v>1019</v>
      </c>
      <c r="D634" s="342"/>
      <c r="E634" s="295">
        <f t="shared" si="53"/>
        <v>24</v>
      </c>
      <c r="F634" s="324">
        <v>16</v>
      </c>
      <c r="G634" s="324">
        <v>5</v>
      </c>
      <c r="H634" s="324">
        <v>3</v>
      </c>
      <c r="I634" s="324">
        <v>0</v>
      </c>
      <c r="J634" s="324">
        <v>156</v>
      </c>
      <c r="K634" s="324">
        <v>2</v>
      </c>
      <c r="L634" s="324">
        <v>26</v>
      </c>
      <c r="M634" s="324">
        <v>0</v>
      </c>
    </row>
    <row r="635" spans="1:13" s="285" customFormat="1" ht="9" customHeight="1">
      <c r="A635" s="286" t="s">
        <v>55</v>
      </c>
      <c r="B635" s="295">
        <f t="shared" si="52"/>
        <v>9932</v>
      </c>
      <c r="C635" s="324">
        <v>5763</v>
      </c>
      <c r="D635" s="342"/>
      <c r="E635" s="295">
        <f t="shared" si="53"/>
        <v>665</v>
      </c>
      <c r="F635" s="324">
        <v>174</v>
      </c>
      <c r="G635" s="324">
        <v>121</v>
      </c>
      <c r="H635" s="324">
        <v>360</v>
      </c>
      <c r="I635" s="324">
        <v>10</v>
      </c>
      <c r="J635" s="324">
        <v>1884</v>
      </c>
      <c r="K635" s="324">
        <v>949</v>
      </c>
      <c r="L635" s="324">
        <v>572</v>
      </c>
      <c r="M635" s="324">
        <v>99</v>
      </c>
    </row>
    <row r="636" spans="1:13" s="285" customFormat="1" ht="9" customHeight="1">
      <c r="A636" s="291" t="s">
        <v>56</v>
      </c>
      <c r="B636" s="296">
        <f t="shared" si="52"/>
        <v>3543</v>
      </c>
      <c r="C636" s="325">
        <v>1873</v>
      </c>
      <c r="D636" s="343"/>
      <c r="E636" s="296">
        <f t="shared" si="53"/>
        <v>270</v>
      </c>
      <c r="F636" s="325">
        <v>29</v>
      </c>
      <c r="G636" s="325">
        <v>170</v>
      </c>
      <c r="H636" s="325">
        <v>65</v>
      </c>
      <c r="I636" s="325">
        <v>6</v>
      </c>
      <c r="J636" s="325">
        <v>1261</v>
      </c>
      <c r="K636" s="325">
        <v>14</v>
      </c>
      <c r="L636" s="325">
        <v>120</v>
      </c>
      <c r="M636" s="325">
        <v>5</v>
      </c>
    </row>
    <row r="637" spans="1:13" s="285" customFormat="1" ht="9" customHeight="1">
      <c r="A637" s="286" t="s">
        <v>57</v>
      </c>
      <c r="B637" s="295">
        <f t="shared" si="52"/>
        <v>1025</v>
      </c>
      <c r="C637" s="324">
        <v>565</v>
      </c>
      <c r="D637" s="342"/>
      <c r="E637" s="295">
        <f t="shared" si="53"/>
        <v>238</v>
      </c>
      <c r="F637" s="324">
        <v>94</v>
      </c>
      <c r="G637" s="324">
        <v>144</v>
      </c>
      <c r="H637" s="324">
        <v>0</v>
      </c>
      <c r="I637" s="324">
        <v>0</v>
      </c>
      <c r="J637" s="324">
        <v>183</v>
      </c>
      <c r="K637" s="324">
        <v>0</v>
      </c>
      <c r="L637" s="324">
        <v>39</v>
      </c>
      <c r="M637" s="324">
        <v>0</v>
      </c>
    </row>
    <row r="638" spans="1:13" s="285" customFormat="1" ht="9" customHeight="1">
      <c r="A638" s="286" t="s">
        <v>58</v>
      </c>
      <c r="B638" s="295">
        <f t="shared" si="52"/>
        <v>13353</v>
      </c>
      <c r="C638" s="324">
        <v>4847</v>
      </c>
      <c r="D638" s="342"/>
      <c r="E638" s="295">
        <f t="shared" si="53"/>
        <v>1541</v>
      </c>
      <c r="F638" s="324">
        <v>169</v>
      </c>
      <c r="G638" s="324">
        <v>262</v>
      </c>
      <c r="H638" s="324">
        <v>556</v>
      </c>
      <c r="I638" s="324">
        <v>554</v>
      </c>
      <c r="J638" s="324">
        <v>6334</v>
      </c>
      <c r="K638" s="324">
        <v>266</v>
      </c>
      <c r="L638" s="324">
        <v>284</v>
      </c>
      <c r="M638" s="324">
        <v>81</v>
      </c>
    </row>
    <row r="639" spans="1:13" s="285" customFormat="1" ht="9" customHeight="1">
      <c r="A639" s="286" t="s">
        <v>59</v>
      </c>
      <c r="B639" s="295">
        <f t="shared" si="52"/>
        <v>10952</v>
      </c>
      <c r="C639" s="324">
        <v>5128</v>
      </c>
      <c r="D639" s="342"/>
      <c r="E639" s="295">
        <f t="shared" si="53"/>
        <v>1064</v>
      </c>
      <c r="F639" s="324">
        <v>471</v>
      </c>
      <c r="G639" s="324">
        <v>444</v>
      </c>
      <c r="H639" s="324">
        <v>136</v>
      </c>
      <c r="I639" s="324">
        <v>13</v>
      </c>
      <c r="J639" s="324">
        <v>1554</v>
      </c>
      <c r="K639" s="324">
        <v>1720</v>
      </c>
      <c r="L639" s="324">
        <v>1467</v>
      </c>
      <c r="M639" s="324">
        <v>19</v>
      </c>
    </row>
    <row r="640" spans="1:13" s="285" customFormat="1" ht="9" customHeight="1">
      <c r="A640" s="291" t="s">
        <v>60</v>
      </c>
      <c r="B640" s="296">
        <f t="shared" si="52"/>
        <v>2685</v>
      </c>
      <c r="C640" s="325">
        <v>1317</v>
      </c>
      <c r="D640" s="343"/>
      <c r="E640" s="296">
        <f t="shared" si="53"/>
        <v>623</v>
      </c>
      <c r="F640" s="325">
        <v>128</v>
      </c>
      <c r="G640" s="325">
        <v>288</v>
      </c>
      <c r="H640" s="325">
        <v>199</v>
      </c>
      <c r="I640" s="325">
        <v>8</v>
      </c>
      <c r="J640" s="325">
        <v>609</v>
      </c>
      <c r="K640" s="325">
        <v>42</v>
      </c>
      <c r="L640" s="325">
        <v>90</v>
      </c>
      <c r="M640" s="325">
        <v>4</v>
      </c>
    </row>
    <row r="641" spans="1:13" s="285" customFormat="1" ht="9" customHeight="1">
      <c r="A641" s="286" t="s">
        <v>61</v>
      </c>
      <c r="B641" s="295">
        <f t="shared" si="52"/>
        <v>1566</v>
      </c>
      <c r="C641" s="324">
        <v>1055</v>
      </c>
      <c r="D641" s="342"/>
      <c r="E641" s="295">
        <f t="shared" si="53"/>
        <v>41</v>
      </c>
      <c r="F641" s="324">
        <v>2</v>
      </c>
      <c r="G641" s="324">
        <v>20</v>
      </c>
      <c r="H641" s="324">
        <v>0</v>
      </c>
      <c r="I641" s="324">
        <v>19</v>
      </c>
      <c r="J641" s="324">
        <v>439</v>
      </c>
      <c r="K641" s="324">
        <v>20</v>
      </c>
      <c r="L641" s="324">
        <v>0</v>
      </c>
      <c r="M641" s="324">
        <v>11</v>
      </c>
    </row>
    <row r="642" spans="1:13" s="285" customFormat="1" ht="9" customHeight="1">
      <c r="A642" s="286" t="s">
        <v>62</v>
      </c>
      <c r="B642" s="295">
        <f t="shared" si="52"/>
        <v>841</v>
      </c>
      <c r="C642" s="324">
        <v>381</v>
      </c>
      <c r="D642" s="342"/>
      <c r="E642" s="295">
        <f t="shared" si="53"/>
        <v>24</v>
      </c>
      <c r="F642" s="324">
        <v>7</v>
      </c>
      <c r="G642" s="324">
        <v>11</v>
      </c>
      <c r="H642" s="324">
        <v>4</v>
      </c>
      <c r="I642" s="324">
        <v>2</v>
      </c>
      <c r="J642" s="324">
        <v>388</v>
      </c>
      <c r="K642" s="324">
        <v>1</v>
      </c>
      <c r="L642" s="324">
        <v>47</v>
      </c>
      <c r="M642" s="324">
        <v>0</v>
      </c>
    </row>
    <row r="643" spans="1:13" s="285" customFormat="1" ht="9" customHeight="1">
      <c r="A643" s="286" t="s">
        <v>63</v>
      </c>
      <c r="B643" s="295">
        <f t="shared" si="52"/>
        <v>13589</v>
      </c>
      <c r="C643" s="324">
        <v>5696</v>
      </c>
      <c r="D643" s="342"/>
      <c r="E643" s="295">
        <f t="shared" si="53"/>
        <v>2848</v>
      </c>
      <c r="F643" s="324">
        <v>1461</v>
      </c>
      <c r="G643" s="324">
        <v>1256</v>
      </c>
      <c r="H643" s="324">
        <v>92</v>
      </c>
      <c r="I643" s="324">
        <v>39</v>
      </c>
      <c r="J643" s="324">
        <v>2715</v>
      </c>
      <c r="K643" s="324">
        <v>1139</v>
      </c>
      <c r="L643" s="324">
        <v>1191</v>
      </c>
      <c r="M643" s="324">
        <v>0</v>
      </c>
    </row>
    <row r="644" spans="1:13" s="285" customFormat="1" ht="9" customHeight="1">
      <c r="A644" s="291" t="s">
        <v>64</v>
      </c>
      <c r="B644" s="296">
        <f t="shared" si="52"/>
        <v>1249</v>
      </c>
      <c r="C644" s="325">
        <v>447</v>
      </c>
      <c r="D644" s="343"/>
      <c r="E644" s="296">
        <f t="shared" si="53"/>
        <v>362</v>
      </c>
      <c r="F644" s="325">
        <v>68</v>
      </c>
      <c r="G644" s="325">
        <v>24</v>
      </c>
      <c r="H644" s="325">
        <v>180</v>
      </c>
      <c r="I644" s="325">
        <v>90</v>
      </c>
      <c r="J644" s="325">
        <v>337</v>
      </c>
      <c r="K644" s="325">
        <v>62</v>
      </c>
      <c r="L644" s="325">
        <v>41</v>
      </c>
      <c r="M644" s="325">
        <v>0</v>
      </c>
    </row>
    <row r="645" spans="1:13" s="285" customFormat="1" ht="9" customHeight="1">
      <c r="A645" s="286" t="s">
        <v>65</v>
      </c>
      <c r="B645" s="295">
        <f t="shared" si="52"/>
        <v>2612</v>
      </c>
      <c r="C645" s="324">
        <v>1137</v>
      </c>
      <c r="D645" s="342"/>
      <c r="E645" s="295">
        <f t="shared" si="53"/>
        <v>905</v>
      </c>
      <c r="F645" s="324">
        <v>236</v>
      </c>
      <c r="G645" s="324">
        <v>638</v>
      </c>
      <c r="H645" s="324">
        <v>30</v>
      </c>
      <c r="I645" s="324">
        <v>1</v>
      </c>
      <c r="J645" s="324">
        <v>505</v>
      </c>
      <c r="K645" s="324">
        <v>24</v>
      </c>
      <c r="L645" s="324">
        <v>40</v>
      </c>
      <c r="M645" s="324">
        <v>1</v>
      </c>
    </row>
    <row r="646" spans="1:13" s="285" customFormat="1" ht="9" customHeight="1">
      <c r="A646" s="286" t="s">
        <v>66</v>
      </c>
      <c r="B646" s="295">
        <f t="shared" si="52"/>
        <v>6412</v>
      </c>
      <c r="C646" s="324">
        <v>3487</v>
      </c>
      <c r="D646" s="342"/>
      <c r="E646" s="295">
        <f t="shared" si="53"/>
        <v>840</v>
      </c>
      <c r="F646" s="324">
        <v>123</v>
      </c>
      <c r="G646" s="324">
        <v>409</v>
      </c>
      <c r="H646" s="324">
        <v>1</v>
      </c>
      <c r="I646" s="324">
        <v>307</v>
      </c>
      <c r="J646" s="324">
        <v>898</v>
      </c>
      <c r="K646" s="324">
        <v>911</v>
      </c>
      <c r="L646" s="324">
        <v>276</v>
      </c>
      <c r="M646" s="324">
        <v>0</v>
      </c>
    </row>
    <row r="647" spans="1:13" s="285" customFormat="1" ht="9" customHeight="1">
      <c r="A647" s="286" t="s">
        <v>67</v>
      </c>
      <c r="B647" s="295">
        <f t="shared" si="52"/>
        <v>2002</v>
      </c>
      <c r="C647" s="324">
        <v>1313</v>
      </c>
      <c r="D647" s="342"/>
      <c r="E647" s="295">
        <f t="shared" si="53"/>
        <v>85</v>
      </c>
      <c r="F647" s="324">
        <v>6</v>
      </c>
      <c r="G647" s="324">
        <v>61</v>
      </c>
      <c r="H647" s="324">
        <v>13</v>
      </c>
      <c r="I647" s="324">
        <v>5</v>
      </c>
      <c r="J647" s="324">
        <v>488</v>
      </c>
      <c r="K647" s="324">
        <v>53</v>
      </c>
      <c r="L647" s="324">
        <v>62</v>
      </c>
      <c r="M647" s="324">
        <v>1</v>
      </c>
    </row>
    <row r="648" spans="1:13" s="285" customFormat="1" ht="9" customHeight="1">
      <c r="A648" s="291" t="s">
        <v>68</v>
      </c>
      <c r="B648" s="296">
        <f t="shared" si="52"/>
        <v>3989</v>
      </c>
      <c r="C648" s="325">
        <v>1999</v>
      </c>
      <c r="D648" s="343"/>
      <c r="E648" s="296">
        <f t="shared" si="53"/>
        <v>1223</v>
      </c>
      <c r="F648" s="325">
        <v>589</v>
      </c>
      <c r="G648" s="325">
        <v>597</v>
      </c>
      <c r="H648" s="325">
        <v>1</v>
      </c>
      <c r="I648" s="325">
        <v>36</v>
      </c>
      <c r="J648" s="325">
        <v>445</v>
      </c>
      <c r="K648" s="325">
        <v>57</v>
      </c>
      <c r="L648" s="325">
        <v>163</v>
      </c>
      <c r="M648" s="325">
        <v>102</v>
      </c>
    </row>
    <row r="649" spans="1:13" s="285" customFormat="1" ht="9" customHeight="1">
      <c r="A649" s="286" t="s">
        <v>69</v>
      </c>
      <c r="B649" s="295">
        <f t="shared" si="52"/>
        <v>2894</v>
      </c>
      <c r="C649" s="324">
        <v>1060</v>
      </c>
      <c r="D649" s="342"/>
      <c r="E649" s="295">
        <f t="shared" si="53"/>
        <v>81</v>
      </c>
      <c r="F649" s="324">
        <v>3</v>
      </c>
      <c r="G649" s="324">
        <v>57</v>
      </c>
      <c r="H649" s="324">
        <v>20</v>
      </c>
      <c r="I649" s="324">
        <v>1</v>
      </c>
      <c r="J649" s="324">
        <v>1622</v>
      </c>
      <c r="K649" s="324">
        <v>43</v>
      </c>
      <c r="L649" s="324">
        <v>87</v>
      </c>
      <c r="M649" s="324">
        <v>1</v>
      </c>
    </row>
    <row r="650" spans="1:13" s="285" customFormat="1" ht="9" customHeight="1">
      <c r="A650" s="286" t="s">
        <v>70</v>
      </c>
      <c r="B650" s="295">
        <f t="shared" si="52"/>
        <v>5400</v>
      </c>
      <c r="C650" s="324">
        <v>991</v>
      </c>
      <c r="D650" s="342"/>
      <c r="E650" s="295">
        <f t="shared" si="53"/>
        <v>64</v>
      </c>
      <c r="F650" s="324">
        <v>30</v>
      </c>
      <c r="G650" s="324">
        <v>17</v>
      </c>
      <c r="H650" s="324">
        <v>17</v>
      </c>
      <c r="I650" s="324">
        <v>0</v>
      </c>
      <c r="J650" s="324">
        <v>2376</v>
      </c>
      <c r="K650" s="324">
        <v>1270</v>
      </c>
      <c r="L650" s="324">
        <v>699</v>
      </c>
      <c r="M650" s="324">
        <v>0</v>
      </c>
    </row>
    <row r="651" spans="1:13" s="285" customFormat="1" ht="9" customHeight="1">
      <c r="A651" s="286" t="s">
        <v>71</v>
      </c>
      <c r="B651" s="295">
        <f t="shared" si="52"/>
        <v>2386</v>
      </c>
      <c r="C651" s="324">
        <v>1058</v>
      </c>
      <c r="D651" s="342"/>
      <c r="E651" s="295">
        <f t="shared" si="53"/>
        <v>498</v>
      </c>
      <c r="F651" s="324">
        <v>168</v>
      </c>
      <c r="G651" s="324">
        <v>242</v>
      </c>
      <c r="H651" s="324">
        <v>88</v>
      </c>
      <c r="I651" s="324">
        <v>0</v>
      </c>
      <c r="J651" s="324">
        <v>829</v>
      </c>
      <c r="K651" s="324">
        <v>0</v>
      </c>
      <c r="L651" s="324">
        <v>0</v>
      </c>
      <c r="M651" s="324">
        <v>1</v>
      </c>
    </row>
    <row r="652" spans="1:13" s="285" customFormat="1" ht="9" customHeight="1">
      <c r="A652" s="291" t="s">
        <v>72</v>
      </c>
      <c r="B652" s="296">
        <f t="shared" si="52"/>
        <v>1939</v>
      </c>
      <c r="C652" s="325">
        <v>619</v>
      </c>
      <c r="D652" s="343"/>
      <c r="E652" s="296">
        <f t="shared" si="53"/>
        <v>906</v>
      </c>
      <c r="F652" s="325">
        <v>385</v>
      </c>
      <c r="G652" s="325">
        <v>442</v>
      </c>
      <c r="H652" s="325">
        <v>53</v>
      </c>
      <c r="I652" s="325">
        <v>26</v>
      </c>
      <c r="J652" s="325">
        <v>373</v>
      </c>
      <c r="K652" s="325">
        <v>0</v>
      </c>
      <c r="L652" s="325">
        <v>39</v>
      </c>
      <c r="M652" s="325">
        <v>2</v>
      </c>
    </row>
    <row r="653" spans="1:13" s="285" customFormat="1" ht="9" customHeight="1">
      <c r="A653" s="286" t="s">
        <v>73</v>
      </c>
      <c r="B653" s="295">
        <f t="shared" si="52"/>
        <v>340</v>
      </c>
      <c r="C653" s="324">
        <v>229</v>
      </c>
      <c r="D653" s="342"/>
      <c r="E653" s="295">
        <f t="shared" si="53"/>
        <v>16</v>
      </c>
      <c r="F653" s="324">
        <v>2</v>
      </c>
      <c r="G653" s="324">
        <v>14</v>
      </c>
      <c r="H653" s="324">
        <v>0</v>
      </c>
      <c r="I653" s="324">
        <v>0</v>
      </c>
      <c r="J653" s="324">
        <v>52</v>
      </c>
      <c r="K653" s="324">
        <v>3</v>
      </c>
      <c r="L653" s="324">
        <v>40</v>
      </c>
      <c r="M653" s="324">
        <v>0</v>
      </c>
    </row>
    <row r="654" spans="1:13" s="285" customFormat="1" ht="9" customHeight="1">
      <c r="A654" s="286" t="s">
        <v>74</v>
      </c>
      <c r="B654" s="295">
        <f t="shared" si="52"/>
        <v>3859</v>
      </c>
      <c r="C654" s="324">
        <v>1903</v>
      </c>
      <c r="D654" s="342"/>
      <c r="E654" s="295">
        <f t="shared" si="53"/>
        <v>622</v>
      </c>
      <c r="F654" s="324">
        <v>235</v>
      </c>
      <c r="G654" s="324">
        <v>301</v>
      </c>
      <c r="H654" s="324">
        <v>80</v>
      </c>
      <c r="I654" s="324">
        <v>6</v>
      </c>
      <c r="J654" s="324">
        <v>558</v>
      </c>
      <c r="K654" s="324">
        <v>330</v>
      </c>
      <c r="L654" s="324">
        <v>444</v>
      </c>
      <c r="M654" s="324">
        <v>2</v>
      </c>
    </row>
    <row r="655" spans="1:13" s="285" customFormat="1" ht="9" customHeight="1">
      <c r="A655" s="286" t="s">
        <v>75</v>
      </c>
      <c r="B655" s="295">
        <f t="shared" si="52"/>
        <v>1602</v>
      </c>
      <c r="C655" s="324">
        <v>1196</v>
      </c>
      <c r="D655" s="342"/>
      <c r="E655" s="295">
        <f t="shared" si="53"/>
        <v>56</v>
      </c>
      <c r="F655" s="324">
        <v>54</v>
      </c>
      <c r="G655" s="324">
        <v>2</v>
      </c>
      <c r="H655" s="324">
        <v>0</v>
      </c>
      <c r="I655" s="324">
        <v>0</v>
      </c>
      <c r="J655" s="324">
        <v>337</v>
      </c>
      <c r="K655" s="324">
        <v>0</v>
      </c>
      <c r="L655" s="324">
        <v>13</v>
      </c>
      <c r="M655" s="324">
        <v>0</v>
      </c>
    </row>
    <row r="656" spans="1:13" s="285" customFormat="1" ht="9" customHeight="1">
      <c r="A656" s="291" t="s">
        <v>76</v>
      </c>
      <c r="B656" s="296">
        <f t="shared" si="52"/>
        <v>694</v>
      </c>
      <c r="C656" s="325">
        <v>412</v>
      </c>
      <c r="D656" s="343"/>
      <c r="E656" s="296">
        <f t="shared" si="53"/>
        <v>34</v>
      </c>
      <c r="F656" s="325">
        <v>7</v>
      </c>
      <c r="G656" s="325">
        <v>10</v>
      </c>
      <c r="H656" s="325">
        <v>16</v>
      </c>
      <c r="I656" s="325">
        <v>1</v>
      </c>
      <c r="J656" s="325">
        <v>152</v>
      </c>
      <c r="K656" s="325">
        <v>65</v>
      </c>
      <c r="L656" s="325">
        <v>31</v>
      </c>
      <c r="M656" s="325">
        <v>0</v>
      </c>
    </row>
    <row r="657" spans="1:13" s="285" customFormat="1" ht="8.85" customHeight="1">
      <c r="A657" s="318"/>
      <c r="B657" s="321"/>
      <c r="C657" s="344"/>
      <c r="D657" s="345"/>
      <c r="E657" s="321"/>
      <c r="F657" s="344"/>
      <c r="G657" s="344"/>
      <c r="H657" s="344"/>
      <c r="I657" s="344"/>
      <c r="J657" s="344"/>
      <c r="K657" s="344"/>
      <c r="L657" s="344"/>
      <c r="M657" s="344"/>
    </row>
    <row r="658" spans="1:13" s="285" customFormat="1" ht="9" customHeight="1">
      <c r="A658" s="284">
        <v>2013</v>
      </c>
      <c r="B658" s="308"/>
      <c r="C658" s="308"/>
      <c r="D658" s="308"/>
      <c r="E658" s="308"/>
      <c r="F658" s="308"/>
      <c r="G658" s="308"/>
      <c r="H658" s="308"/>
      <c r="I658" s="308"/>
      <c r="J658" s="308"/>
      <c r="K658" s="308"/>
      <c r="L658" s="308"/>
      <c r="M658" s="308"/>
    </row>
    <row r="659" spans="1:13" s="285" customFormat="1" ht="9" customHeight="1">
      <c r="A659" s="288" t="s">
        <v>44</v>
      </c>
      <c r="B659" s="308">
        <f>SUM(B661:B692)</f>
        <v>129779</v>
      </c>
      <c r="C659" s="308">
        <f>SUM(C661:C692)</f>
        <v>67583</v>
      </c>
      <c r="D659" s="308"/>
      <c r="E659" s="308">
        <f t="shared" ref="E659:M659" si="54">SUM(E661:E692)</f>
        <v>16106</v>
      </c>
      <c r="F659" s="308">
        <f t="shared" si="54"/>
        <v>5400</v>
      </c>
      <c r="G659" s="308">
        <f t="shared" si="54"/>
        <v>6785</v>
      </c>
      <c r="H659" s="308">
        <f t="shared" si="54"/>
        <v>3471</v>
      </c>
      <c r="I659" s="308">
        <f t="shared" si="54"/>
        <v>450</v>
      </c>
      <c r="J659" s="308">
        <f t="shared" si="54"/>
        <v>32668</v>
      </c>
      <c r="K659" s="308">
        <f t="shared" si="54"/>
        <v>7421</v>
      </c>
      <c r="L659" s="308">
        <f t="shared" si="54"/>
        <v>5694</v>
      </c>
      <c r="M659" s="308">
        <f t="shared" si="54"/>
        <v>307</v>
      </c>
    </row>
    <row r="660" spans="1:13" s="285" customFormat="1" ht="3.95" customHeight="1">
      <c r="A660" s="288"/>
      <c r="B660" s="308"/>
      <c r="C660" s="308"/>
      <c r="D660" s="308"/>
      <c r="E660" s="308"/>
      <c r="F660" s="308"/>
      <c r="G660" s="308"/>
      <c r="H660" s="308"/>
      <c r="I660" s="308"/>
      <c r="J660" s="308"/>
      <c r="K660" s="308"/>
      <c r="L660" s="308"/>
      <c r="M660" s="308"/>
    </row>
    <row r="661" spans="1:13" s="285" customFormat="1" ht="9" customHeight="1">
      <c r="A661" s="286" t="s">
        <v>45</v>
      </c>
      <c r="B661" s="295">
        <f t="shared" ref="B661:B692" si="55">SUM(C661:E661,J661:M661)</f>
        <v>2346</v>
      </c>
      <c r="C661" s="324">
        <v>1295</v>
      </c>
      <c r="D661" s="342"/>
      <c r="E661" s="295">
        <f t="shared" ref="E661:E692" si="56">SUM(F661:I661)</f>
        <v>255</v>
      </c>
      <c r="F661" s="324">
        <v>26</v>
      </c>
      <c r="G661" s="324">
        <v>227</v>
      </c>
      <c r="H661" s="324">
        <v>2</v>
      </c>
      <c r="I661" s="324">
        <v>0</v>
      </c>
      <c r="J661" s="324">
        <v>585</v>
      </c>
      <c r="K661" s="324">
        <v>13</v>
      </c>
      <c r="L661" s="324">
        <v>198</v>
      </c>
      <c r="M661" s="324">
        <v>0</v>
      </c>
    </row>
    <row r="662" spans="1:13" s="285" customFormat="1" ht="9" customHeight="1">
      <c r="A662" s="286" t="s">
        <v>46</v>
      </c>
      <c r="B662" s="295">
        <f t="shared" si="55"/>
        <v>3320</v>
      </c>
      <c r="C662" s="324">
        <v>1924</v>
      </c>
      <c r="D662" s="342"/>
      <c r="E662" s="295">
        <f t="shared" si="56"/>
        <v>171</v>
      </c>
      <c r="F662" s="324">
        <v>73</v>
      </c>
      <c r="G662" s="324">
        <v>75</v>
      </c>
      <c r="H662" s="324">
        <v>23</v>
      </c>
      <c r="I662" s="324">
        <v>0</v>
      </c>
      <c r="J662" s="324">
        <v>1054</v>
      </c>
      <c r="K662" s="324">
        <v>114</v>
      </c>
      <c r="L662" s="324">
        <v>57</v>
      </c>
      <c r="M662" s="324">
        <v>0</v>
      </c>
    </row>
    <row r="663" spans="1:13" s="285" customFormat="1" ht="9" customHeight="1">
      <c r="A663" s="286" t="s">
        <v>47</v>
      </c>
      <c r="B663" s="295">
        <f t="shared" si="55"/>
        <v>681</v>
      </c>
      <c r="C663" s="324">
        <v>393</v>
      </c>
      <c r="D663" s="342"/>
      <c r="E663" s="295">
        <f t="shared" si="56"/>
        <v>107</v>
      </c>
      <c r="F663" s="324">
        <v>28</v>
      </c>
      <c r="G663" s="324">
        <v>78</v>
      </c>
      <c r="H663" s="324">
        <v>0</v>
      </c>
      <c r="I663" s="324">
        <v>1</v>
      </c>
      <c r="J663" s="324">
        <v>176</v>
      </c>
      <c r="K663" s="324">
        <v>0</v>
      </c>
      <c r="L663" s="324">
        <v>5</v>
      </c>
      <c r="M663" s="324">
        <v>0</v>
      </c>
    </row>
    <row r="664" spans="1:13" s="285" customFormat="1" ht="9" customHeight="1">
      <c r="A664" s="291" t="s">
        <v>48</v>
      </c>
      <c r="B664" s="296">
        <f t="shared" si="55"/>
        <v>481</v>
      </c>
      <c r="C664" s="325">
        <v>260</v>
      </c>
      <c r="D664" s="343"/>
      <c r="E664" s="296">
        <f t="shared" si="56"/>
        <v>11</v>
      </c>
      <c r="F664" s="325">
        <v>2</v>
      </c>
      <c r="G664" s="325">
        <v>9</v>
      </c>
      <c r="H664" s="325">
        <v>0</v>
      </c>
      <c r="I664" s="325">
        <v>0</v>
      </c>
      <c r="J664" s="325">
        <v>186</v>
      </c>
      <c r="K664" s="325">
        <v>0</v>
      </c>
      <c r="L664" s="325">
        <v>15</v>
      </c>
      <c r="M664" s="325">
        <v>9</v>
      </c>
    </row>
    <row r="665" spans="1:13" s="285" customFormat="1" ht="9" customHeight="1">
      <c r="A665" s="286" t="s">
        <v>49</v>
      </c>
      <c r="B665" s="295">
        <f t="shared" si="55"/>
        <v>5850</v>
      </c>
      <c r="C665" s="324">
        <v>1982</v>
      </c>
      <c r="D665" s="342"/>
      <c r="E665" s="295">
        <f t="shared" si="56"/>
        <v>1353</v>
      </c>
      <c r="F665" s="324">
        <v>253</v>
      </c>
      <c r="G665" s="324">
        <v>747</v>
      </c>
      <c r="H665" s="324">
        <v>350</v>
      </c>
      <c r="I665" s="324">
        <v>3</v>
      </c>
      <c r="J665" s="324">
        <v>1922</v>
      </c>
      <c r="K665" s="324">
        <v>289</v>
      </c>
      <c r="L665" s="324">
        <v>284</v>
      </c>
      <c r="M665" s="324">
        <v>20</v>
      </c>
    </row>
    <row r="666" spans="1:13" s="285" customFormat="1" ht="9" customHeight="1">
      <c r="A666" s="286" t="s">
        <v>50</v>
      </c>
      <c r="B666" s="295">
        <f t="shared" si="55"/>
        <v>794</v>
      </c>
      <c r="C666" s="324">
        <v>430</v>
      </c>
      <c r="D666" s="342"/>
      <c r="E666" s="295">
        <f t="shared" si="56"/>
        <v>52</v>
      </c>
      <c r="F666" s="324">
        <v>20</v>
      </c>
      <c r="G666" s="324">
        <v>22</v>
      </c>
      <c r="H666" s="324">
        <v>10</v>
      </c>
      <c r="I666" s="324">
        <v>0</v>
      </c>
      <c r="J666" s="324">
        <v>160</v>
      </c>
      <c r="K666" s="324">
        <v>82</v>
      </c>
      <c r="L666" s="324">
        <v>70</v>
      </c>
      <c r="M666" s="324">
        <v>0</v>
      </c>
    </row>
    <row r="667" spans="1:13" s="285" customFormat="1" ht="9" customHeight="1">
      <c r="A667" s="286" t="s">
        <v>51</v>
      </c>
      <c r="B667" s="295">
        <f t="shared" si="55"/>
        <v>884</v>
      </c>
      <c r="C667" s="324">
        <v>282</v>
      </c>
      <c r="D667" s="342"/>
      <c r="E667" s="295">
        <f t="shared" si="56"/>
        <v>16</v>
      </c>
      <c r="F667" s="324">
        <v>5</v>
      </c>
      <c r="G667" s="324">
        <v>7</v>
      </c>
      <c r="H667" s="324">
        <v>0</v>
      </c>
      <c r="I667" s="324">
        <v>4</v>
      </c>
      <c r="J667" s="324">
        <v>540</v>
      </c>
      <c r="K667" s="324">
        <v>0</v>
      </c>
      <c r="L667" s="324">
        <v>44</v>
      </c>
      <c r="M667" s="324">
        <v>2</v>
      </c>
    </row>
    <row r="668" spans="1:13" s="285" customFormat="1" ht="9" customHeight="1">
      <c r="A668" s="291" t="s">
        <v>52</v>
      </c>
      <c r="B668" s="296">
        <f t="shared" si="55"/>
        <v>7396</v>
      </c>
      <c r="C668" s="325">
        <v>5970</v>
      </c>
      <c r="D668" s="343"/>
      <c r="E668" s="296">
        <f t="shared" si="56"/>
        <v>591</v>
      </c>
      <c r="F668" s="325">
        <v>290</v>
      </c>
      <c r="G668" s="325">
        <v>252</v>
      </c>
      <c r="H668" s="325">
        <v>49</v>
      </c>
      <c r="I668" s="325">
        <v>0</v>
      </c>
      <c r="J668" s="325">
        <v>832</v>
      </c>
      <c r="K668" s="325">
        <v>0</v>
      </c>
      <c r="L668" s="325">
        <v>0</v>
      </c>
      <c r="M668" s="325">
        <v>3</v>
      </c>
    </row>
    <row r="669" spans="1:13" s="285" customFormat="1" ht="9" customHeight="1">
      <c r="A669" s="286" t="s">
        <v>53</v>
      </c>
      <c r="B669" s="295">
        <f t="shared" si="55"/>
        <v>13592</v>
      </c>
      <c r="C669" s="324">
        <v>9448</v>
      </c>
      <c r="D669" s="342"/>
      <c r="E669" s="295">
        <f t="shared" si="56"/>
        <v>617</v>
      </c>
      <c r="F669" s="324">
        <v>149</v>
      </c>
      <c r="G669" s="324">
        <v>339</v>
      </c>
      <c r="H669" s="324">
        <v>85</v>
      </c>
      <c r="I669" s="324">
        <v>44</v>
      </c>
      <c r="J669" s="324">
        <v>3049</v>
      </c>
      <c r="K669" s="324">
        <v>192</v>
      </c>
      <c r="L669" s="324">
        <v>202</v>
      </c>
      <c r="M669" s="324">
        <v>84</v>
      </c>
    </row>
    <row r="670" spans="1:13" s="285" customFormat="1" ht="9" customHeight="1">
      <c r="A670" s="286" t="s">
        <v>54</v>
      </c>
      <c r="B670" s="295">
        <f t="shared" si="55"/>
        <v>1140</v>
      </c>
      <c r="C670" s="324">
        <v>947</v>
      </c>
      <c r="D670" s="342"/>
      <c r="E670" s="295">
        <f t="shared" si="56"/>
        <v>29</v>
      </c>
      <c r="F670" s="324">
        <v>10</v>
      </c>
      <c r="G670" s="324">
        <v>17</v>
      </c>
      <c r="H670" s="324">
        <v>1</v>
      </c>
      <c r="I670" s="324">
        <v>1</v>
      </c>
      <c r="J670" s="324">
        <v>123</v>
      </c>
      <c r="K670" s="324">
        <v>3</v>
      </c>
      <c r="L670" s="324">
        <v>38</v>
      </c>
      <c r="M670" s="324">
        <v>0</v>
      </c>
    </row>
    <row r="671" spans="1:13" s="285" customFormat="1" ht="9" customHeight="1">
      <c r="A671" s="286" t="s">
        <v>55</v>
      </c>
      <c r="B671" s="295">
        <f t="shared" si="55"/>
        <v>10701</v>
      </c>
      <c r="C671" s="324">
        <v>6270</v>
      </c>
      <c r="D671" s="342"/>
      <c r="E671" s="295">
        <f t="shared" si="56"/>
        <v>261</v>
      </c>
      <c r="F671" s="324">
        <v>67</v>
      </c>
      <c r="G671" s="324">
        <v>37</v>
      </c>
      <c r="H671" s="324">
        <v>150</v>
      </c>
      <c r="I671" s="324">
        <v>7</v>
      </c>
      <c r="J671" s="324">
        <v>2223</v>
      </c>
      <c r="K671" s="324">
        <v>886</v>
      </c>
      <c r="L671" s="324">
        <v>968</v>
      </c>
      <c r="M671" s="324">
        <v>93</v>
      </c>
    </row>
    <row r="672" spans="1:13" s="285" customFormat="1" ht="9" customHeight="1">
      <c r="A672" s="291" t="s">
        <v>56</v>
      </c>
      <c r="B672" s="296">
        <f t="shared" si="55"/>
        <v>3547</v>
      </c>
      <c r="C672" s="325">
        <v>2040</v>
      </c>
      <c r="D672" s="343"/>
      <c r="E672" s="296">
        <f t="shared" si="56"/>
        <v>238</v>
      </c>
      <c r="F672" s="325">
        <v>43</v>
      </c>
      <c r="G672" s="325">
        <v>147</v>
      </c>
      <c r="H672" s="325">
        <v>47</v>
      </c>
      <c r="I672" s="325">
        <v>1</v>
      </c>
      <c r="J672" s="325">
        <v>1088</v>
      </c>
      <c r="K672" s="325">
        <v>25</v>
      </c>
      <c r="L672" s="325">
        <v>151</v>
      </c>
      <c r="M672" s="325">
        <v>5</v>
      </c>
    </row>
    <row r="673" spans="1:13" s="285" customFormat="1" ht="9" customHeight="1">
      <c r="A673" s="286" t="s">
        <v>57</v>
      </c>
      <c r="B673" s="295">
        <f t="shared" si="55"/>
        <v>1081</v>
      </c>
      <c r="C673" s="324">
        <v>638</v>
      </c>
      <c r="D673" s="342"/>
      <c r="E673" s="295">
        <f t="shared" si="56"/>
        <v>251</v>
      </c>
      <c r="F673" s="324">
        <v>103</v>
      </c>
      <c r="G673" s="324">
        <v>148</v>
      </c>
      <c r="H673" s="324">
        <v>0</v>
      </c>
      <c r="I673" s="324">
        <v>0</v>
      </c>
      <c r="J673" s="324">
        <v>123</v>
      </c>
      <c r="K673" s="324">
        <v>39</v>
      </c>
      <c r="L673" s="324">
        <v>29</v>
      </c>
      <c r="M673" s="324">
        <v>1</v>
      </c>
    </row>
    <row r="674" spans="1:13" s="285" customFormat="1" ht="9" customHeight="1">
      <c r="A674" s="286" t="s">
        <v>58</v>
      </c>
      <c r="B674" s="295">
        <f t="shared" si="55"/>
        <v>16016</v>
      </c>
      <c r="C674" s="324">
        <v>5607</v>
      </c>
      <c r="D674" s="342"/>
      <c r="E674" s="295">
        <f t="shared" si="56"/>
        <v>2442</v>
      </c>
      <c r="F674" s="324">
        <v>295</v>
      </c>
      <c r="G674" s="324">
        <v>247</v>
      </c>
      <c r="H674" s="324">
        <v>1663</v>
      </c>
      <c r="I674" s="324">
        <v>237</v>
      </c>
      <c r="J674" s="324">
        <v>6518</v>
      </c>
      <c r="K674" s="324">
        <v>1031</v>
      </c>
      <c r="L674" s="324">
        <v>379</v>
      </c>
      <c r="M674" s="324">
        <v>39</v>
      </c>
    </row>
    <row r="675" spans="1:13" s="285" customFormat="1" ht="9" customHeight="1">
      <c r="A675" s="286" t="s">
        <v>59</v>
      </c>
      <c r="B675" s="295">
        <f t="shared" si="55"/>
        <v>9441</v>
      </c>
      <c r="C675" s="324">
        <v>4912</v>
      </c>
      <c r="D675" s="342"/>
      <c r="E675" s="295">
        <f t="shared" si="56"/>
        <v>739</v>
      </c>
      <c r="F675" s="324">
        <v>267</v>
      </c>
      <c r="G675" s="324">
        <v>321</v>
      </c>
      <c r="H675" s="324">
        <v>148</v>
      </c>
      <c r="I675" s="324">
        <v>3</v>
      </c>
      <c r="J675" s="324">
        <v>1582</v>
      </c>
      <c r="K675" s="324">
        <v>1397</v>
      </c>
      <c r="L675" s="324">
        <v>803</v>
      </c>
      <c r="M675" s="324">
        <v>8</v>
      </c>
    </row>
    <row r="676" spans="1:13" s="285" customFormat="1" ht="9" customHeight="1">
      <c r="A676" s="291" t="s">
        <v>60</v>
      </c>
      <c r="B676" s="296">
        <f t="shared" si="55"/>
        <v>2519</v>
      </c>
      <c r="C676" s="325">
        <v>1279</v>
      </c>
      <c r="D676" s="343"/>
      <c r="E676" s="296">
        <f t="shared" si="56"/>
        <v>543</v>
      </c>
      <c r="F676" s="325">
        <v>142</v>
      </c>
      <c r="G676" s="325">
        <v>281</v>
      </c>
      <c r="H676" s="325">
        <v>119</v>
      </c>
      <c r="I676" s="325">
        <v>1</v>
      </c>
      <c r="J676" s="325">
        <v>637</v>
      </c>
      <c r="K676" s="325">
        <v>2</v>
      </c>
      <c r="L676" s="325">
        <v>56</v>
      </c>
      <c r="M676" s="325">
        <v>2</v>
      </c>
    </row>
    <row r="677" spans="1:13" s="285" customFormat="1" ht="9" customHeight="1">
      <c r="A677" s="286" t="s">
        <v>61</v>
      </c>
      <c r="B677" s="295">
        <f t="shared" si="55"/>
        <v>1114</v>
      </c>
      <c r="C677" s="324">
        <v>692</v>
      </c>
      <c r="D677" s="342"/>
      <c r="E677" s="295">
        <f t="shared" si="56"/>
        <v>54</v>
      </c>
      <c r="F677" s="324">
        <v>30</v>
      </c>
      <c r="G677" s="324">
        <v>22</v>
      </c>
      <c r="H677" s="324">
        <v>1</v>
      </c>
      <c r="I677" s="324">
        <v>1</v>
      </c>
      <c r="J677" s="324">
        <v>358</v>
      </c>
      <c r="K677" s="324">
        <v>2</v>
      </c>
      <c r="L677" s="324">
        <v>0</v>
      </c>
      <c r="M677" s="324">
        <v>8</v>
      </c>
    </row>
    <row r="678" spans="1:13" s="285" customFormat="1" ht="9" customHeight="1">
      <c r="A678" s="286" t="s">
        <v>62</v>
      </c>
      <c r="B678" s="295">
        <f t="shared" si="55"/>
        <v>1029</v>
      </c>
      <c r="C678" s="324">
        <v>469</v>
      </c>
      <c r="D678" s="342"/>
      <c r="E678" s="295">
        <f t="shared" si="56"/>
        <v>190</v>
      </c>
      <c r="F678" s="324">
        <v>183</v>
      </c>
      <c r="G678" s="324">
        <v>2</v>
      </c>
      <c r="H678" s="324">
        <v>5</v>
      </c>
      <c r="I678" s="324">
        <v>0</v>
      </c>
      <c r="J678" s="324">
        <v>347</v>
      </c>
      <c r="K678" s="324">
        <v>0</v>
      </c>
      <c r="L678" s="324">
        <v>22</v>
      </c>
      <c r="M678" s="324">
        <v>1</v>
      </c>
    </row>
    <row r="679" spans="1:13" s="285" customFormat="1" ht="9" customHeight="1">
      <c r="A679" s="286" t="s">
        <v>63</v>
      </c>
      <c r="B679" s="295">
        <f t="shared" si="55"/>
        <v>13027</v>
      </c>
      <c r="C679" s="324">
        <v>6207</v>
      </c>
      <c r="D679" s="342"/>
      <c r="E679" s="295">
        <f t="shared" si="56"/>
        <v>2501</v>
      </c>
      <c r="F679" s="324">
        <v>1227</v>
      </c>
      <c r="G679" s="324">
        <v>1159</v>
      </c>
      <c r="H679" s="324">
        <v>94</v>
      </c>
      <c r="I679" s="324">
        <v>21</v>
      </c>
      <c r="J679" s="324">
        <v>2818</v>
      </c>
      <c r="K679" s="324">
        <v>1052</v>
      </c>
      <c r="L679" s="324">
        <v>449</v>
      </c>
      <c r="M679" s="324">
        <v>0</v>
      </c>
    </row>
    <row r="680" spans="1:13" s="285" customFormat="1" ht="9" customHeight="1">
      <c r="A680" s="291" t="s">
        <v>64</v>
      </c>
      <c r="B680" s="296">
        <f t="shared" si="55"/>
        <v>1238</v>
      </c>
      <c r="C680" s="325">
        <v>518</v>
      </c>
      <c r="D680" s="343"/>
      <c r="E680" s="296">
        <f t="shared" si="56"/>
        <v>263</v>
      </c>
      <c r="F680" s="325">
        <v>43</v>
      </c>
      <c r="G680" s="325">
        <v>28</v>
      </c>
      <c r="H680" s="325">
        <v>165</v>
      </c>
      <c r="I680" s="325">
        <v>27</v>
      </c>
      <c r="J680" s="325">
        <v>343</v>
      </c>
      <c r="K680" s="325">
        <v>76</v>
      </c>
      <c r="L680" s="325">
        <v>38</v>
      </c>
      <c r="M680" s="325">
        <v>0</v>
      </c>
    </row>
    <row r="681" spans="1:13" s="285" customFormat="1" ht="9" customHeight="1">
      <c r="A681" s="286" t="s">
        <v>65</v>
      </c>
      <c r="B681" s="295">
        <f t="shared" si="55"/>
        <v>3792</v>
      </c>
      <c r="C681" s="324">
        <v>1141</v>
      </c>
      <c r="D681" s="342"/>
      <c r="E681" s="295">
        <f t="shared" si="56"/>
        <v>1279</v>
      </c>
      <c r="F681" s="324">
        <v>450</v>
      </c>
      <c r="G681" s="324">
        <v>745</v>
      </c>
      <c r="H681" s="324">
        <v>80</v>
      </c>
      <c r="I681" s="324">
        <v>4</v>
      </c>
      <c r="J681" s="324">
        <v>629</v>
      </c>
      <c r="K681" s="324">
        <v>720</v>
      </c>
      <c r="L681" s="324">
        <v>23</v>
      </c>
      <c r="M681" s="324">
        <v>0</v>
      </c>
    </row>
    <row r="682" spans="1:13" s="285" customFormat="1" ht="9" customHeight="1">
      <c r="A682" s="286" t="s">
        <v>66</v>
      </c>
      <c r="B682" s="295">
        <f t="shared" si="55"/>
        <v>6465</v>
      </c>
      <c r="C682" s="324">
        <v>4977</v>
      </c>
      <c r="D682" s="342"/>
      <c r="E682" s="295">
        <f t="shared" si="56"/>
        <v>516</v>
      </c>
      <c r="F682" s="324">
        <v>118</v>
      </c>
      <c r="G682" s="324">
        <v>374</v>
      </c>
      <c r="H682" s="324">
        <v>0</v>
      </c>
      <c r="I682" s="324">
        <v>24</v>
      </c>
      <c r="J682" s="324">
        <v>439</v>
      </c>
      <c r="K682" s="324">
        <v>212</v>
      </c>
      <c r="L682" s="324">
        <v>321</v>
      </c>
      <c r="M682" s="324">
        <v>0</v>
      </c>
    </row>
    <row r="683" spans="1:13" s="285" customFormat="1" ht="9" customHeight="1">
      <c r="A683" s="286" t="s">
        <v>67</v>
      </c>
      <c r="B683" s="295">
        <f t="shared" si="55"/>
        <v>1943</v>
      </c>
      <c r="C683" s="324">
        <v>1332</v>
      </c>
      <c r="D683" s="342"/>
      <c r="E683" s="295">
        <f t="shared" si="56"/>
        <v>82</v>
      </c>
      <c r="F683" s="324">
        <v>12</v>
      </c>
      <c r="G683" s="324">
        <v>66</v>
      </c>
      <c r="H683" s="324">
        <v>0</v>
      </c>
      <c r="I683" s="324">
        <v>4</v>
      </c>
      <c r="J683" s="324">
        <v>458</v>
      </c>
      <c r="K683" s="324">
        <v>15</v>
      </c>
      <c r="L683" s="324">
        <v>54</v>
      </c>
      <c r="M683" s="324">
        <v>2</v>
      </c>
    </row>
    <row r="684" spans="1:13" s="285" customFormat="1" ht="9" customHeight="1">
      <c r="A684" s="291" t="s">
        <v>68</v>
      </c>
      <c r="B684" s="296">
        <f t="shared" si="55"/>
        <v>3327</v>
      </c>
      <c r="C684" s="325">
        <v>1594</v>
      </c>
      <c r="D684" s="343"/>
      <c r="E684" s="296">
        <f t="shared" si="56"/>
        <v>1071</v>
      </c>
      <c r="F684" s="325">
        <v>565</v>
      </c>
      <c r="G684" s="325">
        <v>478</v>
      </c>
      <c r="H684" s="325">
        <v>0</v>
      </c>
      <c r="I684" s="325">
        <v>28</v>
      </c>
      <c r="J684" s="325">
        <v>371</v>
      </c>
      <c r="K684" s="325">
        <v>40</v>
      </c>
      <c r="L684" s="325">
        <v>248</v>
      </c>
      <c r="M684" s="325">
        <v>3</v>
      </c>
    </row>
    <row r="685" spans="1:13" s="285" customFormat="1" ht="9" customHeight="1">
      <c r="A685" s="286" t="s">
        <v>69</v>
      </c>
      <c r="B685" s="295">
        <f t="shared" si="55"/>
        <v>3663</v>
      </c>
      <c r="C685" s="324">
        <v>1044</v>
      </c>
      <c r="D685" s="342"/>
      <c r="E685" s="295">
        <f t="shared" si="56"/>
        <v>131</v>
      </c>
      <c r="F685" s="324">
        <v>59</v>
      </c>
      <c r="G685" s="324">
        <v>32</v>
      </c>
      <c r="H685" s="324">
        <v>18</v>
      </c>
      <c r="I685" s="324">
        <v>22</v>
      </c>
      <c r="J685" s="324">
        <v>1698</v>
      </c>
      <c r="K685" s="324">
        <v>760</v>
      </c>
      <c r="L685" s="324">
        <v>29</v>
      </c>
      <c r="M685" s="324">
        <v>1</v>
      </c>
    </row>
    <row r="686" spans="1:13" s="285" customFormat="1" ht="9" customHeight="1">
      <c r="A686" s="286" t="s">
        <v>70</v>
      </c>
      <c r="B686" s="295">
        <f t="shared" si="55"/>
        <v>4195</v>
      </c>
      <c r="C686" s="324">
        <v>867</v>
      </c>
      <c r="D686" s="342"/>
      <c r="E686" s="295">
        <f t="shared" si="56"/>
        <v>45</v>
      </c>
      <c r="F686" s="324">
        <v>34</v>
      </c>
      <c r="G686" s="324">
        <v>2</v>
      </c>
      <c r="H686" s="324">
        <v>9</v>
      </c>
      <c r="I686" s="324">
        <v>0</v>
      </c>
      <c r="J686" s="324">
        <v>2606</v>
      </c>
      <c r="K686" s="324">
        <v>5</v>
      </c>
      <c r="L686" s="324">
        <v>672</v>
      </c>
      <c r="M686" s="324">
        <v>0</v>
      </c>
    </row>
    <row r="687" spans="1:13" s="285" customFormat="1" ht="9" customHeight="1">
      <c r="A687" s="286" t="s">
        <v>71</v>
      </c>
      <c r="B687" s="295">
        <f t="shared" si="55"/>
        <v>817</v>
      </c>
      <c r="C687" s="324">
        <v>263</v>
      </c>
      <c r="D687" s="342"/>
      <c r="E687" s="295">
        <f t="shared" si="56"/>
        <v>373</v>
      </c>
      <c r="F687" s="324">
        <v>114</v>
      </c>
      <c r="G687" s="324">
        <v>138</v>
      </c>
      <c r="H687" s="324">
        <v>121</v>
      </c>
      <c r="I687" s="324">
        <v>0</v>
      </c>
      <c r="J687" s="324">
        <v>181</v>
      </c>
      <c r="K687" s="324">
        <v>0</v>
      </c>
      <c r="L687" s="324">
        <v>0</v>
      </c>
      <c r="M687" s="324">
        <v>0</v>
      </c>
    </row>
    <row r="688" spans="1:13" s="285" customFormat="1" ht="9" customHeight="1">
      <c r="A688" s="291" t="s">
        <v>72</v>
      </c>
      <c r="B688" s="296">
        <f t="shared" si="55"/>
        <v>2355</v>
      </c>
      <c r="C688" s="325">
        <v>756</v>
      </c>
      <c r="D688" s="343"/>
      <c r="E688" s="296">
        <f t="shared" si="56"/>
        <v>1093</v>
      </c>
      <c r="F688" s="325">
        <v>515</v>
      </c>
      <c r="G688" s="325">
        <v>477</v>
      </c>
      <c r="H688" s="325">
        <v>88</v>
      </c>
      <c r="I688" s="325">
        <v>13</v>
      </c>
      <c r="J688" s="325">
        <v>384</v>
      </c>
      <c r="K688" s="325">
        <v>6</v>
      </c>
      <c r="L688" s="325">
        <v>99</v>
      </c>
      <c r="M688" s="325">
        <v>17</v>
      </c>
    </row>
    <row r="689" spans="1:13" s="285" customFormat="1" ht="9" customHeight="1">
      <c r="A689" s="286" t="s">
        <v>73</v>
      </c>
      <c r="B689" s="295">
        <f t="shared" si="55"/>
        <v>365</v>
      </c>
      <c r="C689" s="324">
        <v>214</v>
      </c>
      <c r="D689" s="342"/>
      <c r="E689" s="295">
        <f t="shared" si="56"/>
        <v>23</v>
      </c>
      <c r="F689" s="324">
        <v>10</v>
      </c>
      <c r="G689" s="324">
        <v>13</v>
      </c>
      <c r="H689" s="324">
        <v>0</v>
      </c>
      <c r="I689" s="324">
        <v>0</v>
      </c>
      <c r="J689" s="324">
        <v>63</v>
      </c>
      <c r="K689" s="324">
        <v>6</v>
      </c>
      <c r="L689" s="324">
        <v>59</v>
      </c>
      <c r="M689" s="324">
        <v>0</v>
      </c>
    </row>
    <row r="690" spans="1:13" s="285" customFormat="1" ht="9" customHeight="1">
      <c r="A690" s="286" t="s">
        <v>74</v>
      </c>
      <c r="B690" s="295">
        <f t="shared" si="55"/>
        <v>4063</v>
      </c>
      <c r="C690" s="324">
        <v>2011</v>
      </c>
      <c r="D690" s="342"/>
      <c r="E690" s="295">
        <f t="shared" si="56"/>
        <v>671</v>
      </c>
      <c r="F690" s="324">
        <v>251</v>
      </c>
      <c r="G690" s="324">
        <v>247</v>
      </c>
      <c r="H690" s="324">
        <v>173</v>
      </c>
      <c r="I690" s="324">
        <v>0</v>
      </c>
      <c r="J690" s="324">
        <v>582</v>
      </c>
      <c r="K690" s="324">
        <v>452</v>
      </c>
      <c r="L690" s="324">
        <v>338</v>
      </c>
      <c r="M690" s="324">
        <v>9</v>
      </c>
    </row>
    <row r="691" spans="1:13" s="285" customFormat="1" ht="9" customHeight="1">
      <c r="A691" s="286" t="s">
        <v>75</v>
      </c>
      <c r="B691" s="295">
        <f t="shared" si="55"/>
        <v>1856</v>
      </c>
      <c r="C691" s="324">
        <v>1408</v>
      </c>
      <c r="D691" s="342"/>
      <c r="E691" s="295">
        <f t="shared" si="56"/>
        <v>22</v>
      </c>
      <c r="F691" s="324">
        <v>11</v>
      </c>
      <c r="G691" s="324">
        <v>6</v>
      </c>
      <c r="H691" s="324">
        <v>1</v>
      </c>
      <c r="I691" s="324">
        <v>4</v>
      </c>
      <c r="J691" s="324">
        <v>424</v>
      </c>
      <c r="K691" s="324">
        <v>0</v>
      </c>
      <c r="L691" s="324">
        <v>2</v>
      </c>
      <c r="M691" s="324">
        <v>0</v>
      </c>
    </row>
    <row r="692" spans="1:13" s="285" customFormat="1" ht="9" customHeight="1">
      <c r="A692" s="291" t="s">
        <v>76</v>
      </c>
      <c r="B692" s="296">
        <f t="shared" si="55"/>
        <v>741</v>
      </c>
      <c r="C692" s="325">
        <v>413</v>
      </c>
      <c r="D692" s="343"/>
      <c r="E692" s="296">
        <f t="shared" si="56"/>
        <v>116</v>
      </c>
      <c r="F692" s="325">
        <v>5</v>
      </c>
      <c r="G692" s="325">
        <v>42</v>
      </c>
      <c r="H692" s="325">
        <v>69</v>
      </c>
      <c r="I692" s="325">
        <v>0</v>
      </c>
      <c r="J692" s="325">
        <v>169</v>
      </c>
      <c r="K692" s="325">
        <v>2</v>
      </c>
      <c r="L692" s="325">
        <v>41</v>
      </c>
      <c r="M692" s="325">
        <v>0</v>
      </c>
    </row>
    <row r="693" spans="1:13" s="285" customFormat="1" ht="8.85" customHeight="1">
      <c r="A693" s="318"/>
      <c r="B693" s="321"/>
      <c r="C693" s="344"/>
      <c r="D693" s="345"/>
      <c r="E693" s="321"/>
      <c r="F693" s="344"/>
      <c r="G693" s="344"/>
      <c r="H693" s="344"/>
      <c r="I693" s="344"/>
      <c r="J693" s="344"/>
      <c r="K693" s="344"/>
      <c r="L693" s="344"/>
      <c r="M693" s="344"/>
    </row>
    <row r="694" spans="1:13" s="285" customFormat="1" ht="9" customHeight="1">
      <c r="A694" s="284">
        <v>2014</v>
      </c>
      <c r="B694" s="308"/>
      <c r="C694" s="308"/>
      <c r="D694" s="308"/>
      <c r="E694" s="308"/>
      <c r="F694" s="308"/>
      <c r="G694" s="308"/>
      <c r="H694" s="308"/>
      <c r="I694" s="308"/>
      <c r="J694" s="308"/>
      <c r="K694" s="308"/>
      <c r="L694" s="308"/>
      <c r="M694" s="308"/>
    </row>
    <row r="695" spans="1:13" s="285" customFormat="1" ht="9" customHeight="1">
      <c r="A695" s="288" t="s">
        <v>44</v>
      </c>
      <c r="B695" s="308">
        <f>SUM(B697:B728)</f>
        <v>135231</v>
      </c>
      <c r="C695" s="308">
        <f>SUM(C697:C728)</f>
        <v>67759</v>
      </c>
      <c r="D695" s="308"/>
      <c r="E695" s="308">
        <f t="shared" ref="E695:M695" si="57">SUM(E697:E728)</f>
        <v>17212</v>
      </c>
      <c r="F695" s="308">
        <f t="shared" si="57"/>
        <v>5325</v>
      </c>
      <c r="G695" s="308">
        <f t="shared" si="57"/>
        <v>7038</v>
      </c>
      <c r="H695" s="308">
        <f t="shared" si="57"/>
        <v>3997</v>
      </c>
      <c r="I695" s="308">
        <f t="shared" si="57"/>
        <v>852</v>
      </c>
      <c r="J695" s="308">
        <f t="shared" si="57"/>
        <v>35415</v>
      </c>
      <c r="K695" s="308">
        <f t="shared" si="57"/>
        <v>8019</v>
      </c>
      <c r="L695" s="308">
        <f t="shared" si="57"/>
        <v>6254</v>
      </c>
      <c r="M695" s="308">
        <f t="shared" si="57"/>
        <v>572</v>
      </c>
    </row>
    <row r="696" spans="1:13" s="285" customFormat="1" ht="3.95" customHeight="1">
      <c r="A696" s="288"/>
      <c r="B696" s="308"/>
      <c r="C696" s="308"/>
      <c r="D696" s="308"/>
      <c r="E696" s="308"/>
      <c r="F696" s="308"/>
      <c r="G696" s="308"/>
      <c r="H696" s="308"/>
      <c r="I696" s="308"/>
      <c r="J696" s="308"/>
      <c r="K696" s="308"/>
      <c r="L696" s="308"/>
      <c r="M696" s="308"/>
    </row>
    <row r="697" spans="1:13" s="285" customFormat="1" ht="9" customHeight="1">
      <c r="A697" s="286" t="s">
        <v>45</v>
      </c>
      <c r="B697" s="295">
        <f t="shared" ref="B697:B728" si="58">SUM(C697:E697,J697:M697)</f>
        <v>2423</v>
      </c>
      <c r="C697" s="324">
        <v>1132</v>
      </c>
      <c r="D697" s="342"/>
      <c r="E697" s="295">
        <f t="shared" ref="E697:E728" si="59">SUM(F697:I697)</f>
        <v>294</v>
      </c>
      <c r="F697" s="324">
        <v>18</v>
      </c>
      <c r="G697" s="324">
        <v>258</v>
      </c>
      <c r="H697" s="324">
        <v>18</v>
      </c>
      <c r="I697" s="324">
        <v>0</v>
      </c>
      <c r="J697" s="324">
        <v>690</v>
      </c>
      <c r="K697" s="324">
        <v>14</v>
      </c>
      <c r="L697" s="324">
        <v>293</v>
      </c>
      <c r="M697" s="324">
        <v>0</v>
      </c>
    </row>
    <row r="698" spans="1:13" s="285" customFormat="1" ht="9" customHeight="1">
      <c r="A698" s="286" t="s">
        <v>46</v>
      </c>
      <c r="B698" s="295">
        <f t="shared" si="58"/>
        <v>2895</v>
      </c>
      <c r="C698" s="324">
        <v>1679</v>
      </c>
      <c r="D698" s="342"/>
      <c r="E698" s="295">
        <f t="shared" si="59"/>
        <v>48</v>
      </c>
      <c r="F698" s="324">
        <v>4</v>
      </c>
      <c r="G698" s="324">
        <v>33</v>
      </c>
      <c r="H698" s="324">
        <v>11</v>
      </c>
      <c r="I698" s="324">
        <v>0</v>
      </c>
      <c r="J698" s="324">
        <v>975</v>
      </c>
      <c r="K698" s="324">
        <v>110</v>
      </c>
      <c r="L698" s="324">
        <v>83</v>
      </c>
      <c r="M698" s="324">
        <v>0</v>
      </c>
    </row>
    <row r="699" spans="1:13" s="285" customFormat="1" ht="9" customHeight="1">
      <c r="A699" s="286" t="s">
        <v>47</v>
      </c>
      <c r="B699" s="295">
        <f t="shared" si="58"/>
        <v>672</v>
      </c>
      <c r="C699" s="324">
        <v>393</v>
      </c>
      <c r="D699" s="342"/>
      <c r="E699" s="295">
        <f t="shared" si="59"/>
        <v>102</v>
      </c>
      <c r="F699" s="324">
        <v>24</v>
      </c>
      <c r="G699" s="324">
        <v>74</v>
      </c>
      <c r="H699" s="324">
        <v>0</v>
      </c>
      <c r="I699" s="324">
        <v>4</v>
      </c>
      <c r="J699" s="324">
        <v>162</v>
      </c>
      <c r="K699" s="324">
        <v>0</v>
      </c>
      <c r="L699" s="324">
        <v>15</v>
      </c>
      <c r="M699" s="324">
        <v>0</v>
      </c>
    </row>
    <row r="700" spans="1:13" s="285" customFormat="1" ht="9" customHeight="1">
      <c r="A700" s="291" t="s">
        <v>48</v>
      </c>
      <c r="B700" s="296">
        <f t="shared" si="58"/>
        <v>372</v>
      </c>
      <c r="C700" s="325">
        <v>156</v>
      </c>
      <c r="D700" s="343"/>
      <c r="E700" s="296">
        <f t="shared" si="59"/>
        <v>58</v>
      </c>
      <c r="F700" s="325">
        <v>15</v>
      </c>
      <c r="G700" s="325">
        <v>40</v>
      </c>
      <c r="H700" s="325">
        <v>0</v>
      </c>
      <c r="I700" s="325">
        <v>3</v>
      </c>
      <c r="J700" s="325">
        <v>64</v>
      </c>
      <c r="K700" s="325">
        <v>0</v>
      </c>
      <c r="L700" s="325">
        <v>93</v>
      </c>
      <c r="M700" s="325">
        <v>1</v>
      </c>
    </row>
    <row r="701" spans="1:13" s="285" customFormat="1" ht="9" customHeight="1">
      <c r="A701" s="286" t="s">
        <v>49</v>
      </c>
      <c r="B701" s="295">
        <f t="shared" si="58"/>
        <v>6353</v>
      </c>
      <c r="C701" s="324">
        <v>2729</v>
      </c>
      <c r="D701" s="342"/>
      <c r="E701" s="295">
        <f t="shared" si="59"/>
        <v>1348</v>
      </c>
      <c r="F701" s="324">
        <v>207</v>
      </c>
      <c r="G701" s="324">
        <v>813</v>
      </c>
      <c r="H701" s="324">
        <v>322</v>
      </c>
      <c r="I701" s="324">
        <v>6</v>
      </c>
      <c r="J701" s="324">
        <v>1826</v>
      </c>
      <c r="K701" s="324">
        <v>273</v>
      </c>
      <c r="L701" s="324">
        <v>160</v>
      </c>
      <c r="M701" s="324">
        <v>17</v>
      </c>
    </row>
    <row r="702" spans="1:13" s="285" customFormat="1" ht="9" customHeight="1">
      <c r="A702" s="286" t="s">
        <v>50</v>
      </c>
      <c r="B702" s="295">
        <f t="shared" si="58"/>
        <v>703</v>
      </c>
      <c r="C702" s="324">
        <v>388</v>
      </c>
      <c r="D702" s="342"/>
      <c r="E702" s="295">
        <f t="shared" si="59"/>
        <v>38</v>
      </c>
      <c r="F702" s="324">
        <v>5</v>
      </c>
      <c r="G702" s="324">
        <v>21</v>
      </c>
      <c r="H702" s="324">
        <v>12</v>
      </c>
      <c r="I702" s="324">
        <v>0</v>
      </c>
      <c r="J702" s="324">
        <v>132</v>
      </c>
      <c r="K702" s="324">
        <v>59</v>
      </c>
      <c r="L702" s="324">
        <v>86</v>
      </c>
      <c r="M702" s="324">
        <v>0</v>
      </c>
    </row>
    <row r="703" spans="1:13" s="285" customFormat="1" ht="9" customHeight="1">
      <c r="A703" s="286" t="s">
        <v>51</v>
      </c>
      <c r="B703" s="295">
        <f t="shared" si="58"/>
        <v>1234</v>
      </c>
      <c r="C703" s="324">
        <v>520</v>
      </c>
      <c r="D703" s="342"/>
      <c r="E703" s="295">
        <f t="shared" si="59"/>
        <v>45</v>
      </c>
      <c r="F703" s="324">
        <v>4</v>
      </c>
      <c r="G703" s="324">
        <v>37</v>
      </c>
      <c r="H703" s="324">
        <v>0</v>
      </c>
      <c r="I703" s="324">
        <v>4</v>
      </c>
      <c r="J703" s="324">
        <v>560</v>
      </c>
      <c r="K703" s="324">
        <v>0</v>
      </c>
      <c r="L703" s="324">
        <v>109</v>
      </c>
      <c r="M703" s="324">
        <v>0</v>
      </c>
    </row>
    <row r="704" spans="1:13" s="285" customFormat="1" ht="9" customHeight="1">
      <c r="A704" s="291" t="s">
        <v>52</v>
      </c>
      <c r="B704" s="296">
        <f t="shared" si="58"/>
        <v>6955</v>
      </c>
      <c r="C704" s="325">
        <v>4736</v>
      </c>
      <c r="D704" s="343"/>
      <c r="E704" s="296">
        <f t="shared" si="59"/>
        <v>430</v>
      </c>
      <c r="F704" s="325">
        <v>91</v>
      </c>
      <c r="G704" s="325">
        <v>191</v>
      </c>
      <c r="H704" s="325">
        <v>22</v>
      </c>
      <c r="I704" s="325">
        <v>126</v>
      </c>
      <c r="J704" s="325">
        <v>1547</v>
      </c>
      <c r="K704" s="325">
        <v>0</v>
      </c>
      <c r="L704" s="325">
        <v>242</v>
      </c>
      <c r="M704" s="325">
        <v>0</v>
      </c>
    </row>
    <row r="705" spans="1:13" s="285" customFormat="1" ht="9" customHeight="1">
      <c r="A705" s="286" t="s">
        <v>53</v>
      </c>
      <c r="B705" s="295">
        <f t="shared" si="58"/>
        <v>13240</v>
      </c>
      <c r="C705" s="324">
        <v>8975</v>
      </c>
      <c r="D705" s="342"/>
      <c r="E705" s="295">
        <f t="shared" si="59"/>
        <v>619</v>
      </c>
      <c r="F705" s="324">
        <v>155</v>
      </c>
      <c r="G705" s="324">
        <v>361</v>
      </c>
      <c r="H705" s="324">
        <v>65</v>
      </c>
      <c r="I705" s="324">
        <v>38</v>
      </c>
      <c r="J705" s="324">
        <v>2802</v>
      </c>
      <c r="K705" s="324">
        <v>127</v>
      </c>
      <c r="L705" s="324">
        <v>418</v>
      </c>
      <c r="M705" s="324">
        <v>299</v>
      </c>
    </row>
    <row r="706" spans="1:13" s="285" customFormat="1" ht="9" customHeight="1">
      <c r="A706" s="286" t="s">
        <v>54</v>
      </c>
      <c r="B706" s="295">
        <f t="shared" si="58"/>
        <v>1142</v>
      </c>
      <c r="C706" s="324">
        <v>855</v>
      </c>
      <c r="D706" s="342"/>
      <c r="E706" s="295">
        <f t="shared" si="59"/>
        <v>22</v>
      </c>
      <c r="F706" s="324">
        <v>11</v>
      </c>
      <c r="G706" s="324">
        <v>9</v>
      </c>
      <c r="H706" s="324">
        <v>1</v>
      </c>
      <c r="I706" s="324">
        <v>1</v>
      </c>
      <c r="J706" s="324">
        <v>203</v>
      </c>
      <c r="K706" s="324">
        <v>0</v>
      </c>
      <c r="L706" s="324">
        <v>62</v>
      </c>
      <c r="M706" s="324">
        <v>0</v>
      </c>
    </row>
    <row r="707" spans="1:13" s="285" customFormat="1" ht="9" customHeight="1">
      <c r="A707" s="286" t="s">
        <v>55</v>
      </c>
      <c r="B707" s="295">
        <f t="shared" si="58"/>
        <v>11225</v>
      </c>
      <c r="C707" s="324">
        <v>6722</v>
      </c>
      <c r="D707" s="342"/>
      <c r="E707" s="295">
        <f t="shared" si="59"/>
        <v>254</v>
      </c>
      <c r="F707" s="324">
        <v>52</v>
      </c>
      <c r="G707" s="324">
        <v>47</v>
      </c>
      <c r="H707" s="324">
        <v>153</v>
      </c>
      <c r="I707" s="324">
        <v>2</v>
      </c>
      <c r="J707" s="324">
        <v>2355</v>
      </c>
      <c r="K707" s="324">
        <v>1362</v>
      </c>
      <c r="L707" s="324">
        <v>490</v>
      </c>
      <c r="M707" s="324">
        <v>42</v>
      </c>
    </row>
    <row r="708" spans="1:13" s="285" customFormat="1" ht="9" customHeight="1">
      <c r="A708" s="291" t="s">
        <v>56</v>
      </c>
      <c r="B708" s="296">
        <f t="shared" si="58"/>
        <v>3677</v>
      </c>
      <c r="C708" s="325">
        <v>2091</v>
      </c>
      <c r="D708" s="343"/>
      <c r="E708" s="296">
        <f t="shared" si="59"/>
        <v>223</v>
      </c>
      <c r="F708" s="325">
        <v>32</v>
      </c>
      <c r="G708" s="325">
        <v>137</v>
      </c>
      <c r="H708" s="325">
        <v>53</v>
      </c>
      <c r="I708" s="325">
        <v>1</v>
      </c>
      <c r="J708" s="325">
        <v>1124</v>
      </c>
      <c r="K708" s="325">
        <v>31</v>
      </c>
      <c r="L708" s="325">
        <v>208</v>
      </c>
      <c r="M708" s="325">
        <v>0</v>
      </c>
    </row>
    <row r="709" spans="1:13" s="285" customFormat="1" ht="9" customHeight="1">
      <c r="A709" s="286" t="s">
        <v>57</v>
      </c>
      <c r="B709" s="295">
        <f t="shared" si="58"/>
        <v>952</v>
      </c>
      <c r="C709" s="324">
        <v>626</v>
      </c>
      <c r="D709" s="342"/>
      <c r="E709" s="295">
        <f t="shared" si="59"/>
        <v>128</v>
      </c>
      <c r="F709" s="324">
        <v>55</v>
      </c>
      <c r="G709" s="324">
        <v>73</v>
      </c>
      <c r="H709" s="324">
        <v>0</v>
      </c>
      <c r="I709" s="324">
        <v>0</v>
      </c>
      <c r="J709" s="324">
        <v>134</v>
      </c>
      <c r="K709" s="324">
        <v>22</v>
      </c>
      <c r="L709" s="324">
        <v>38</v>
      </c>
      <c r="M709" s="324">
        <v>4</v>
      </c>
    </row>
    <row r="710" spans="1:13" s="285" customFormat="1" ht="9" customHeight="1">
      <c r="A710" s="286" t="s">
        <v>58</v>
      </c>
      <c r="B710" s="295">
        <f t="shared" si="58"/>
        <v>18035</v>
      </c>
      <c r="C710" s="324">
        <v>5439</v>
      </c>
      <c r="D710" s="342"/>
      <c r="E710" s="295">
        <f t="shared" si="59"/>
        <v>3285</v>
      </c>
      <c r="F710" s="324">
        <v>620</v>
      </c>
      <c r="G710" s="324">
        <v>358</v>
      </c>
      <c r="H710" s="324">
        <v>1970</v>
      </c>
      <c r="I710" s="324">
        <v>337</v>
      </c>
      <c r="J710" s="324">
        <v>7620</v>
      </c>
      <c r="K710" s="324">
        <v>710</v>
      </c>
      <c r="L710" s="324">
        <v>976</v>
      </c>
      <c r="M710" s="324">
        <v>5</v>
      </c>
    </row>
    <row r="711" spans="1:13" s="285" customFormat="1" ht="9" customHeight="1">
      <c r="A711" s="286" t="s">
        <v>59</v>
      </c>
      <c r="B711" s="295">
        <f t="shared" si="58"/>
        <v>9404</v>
      </c>
      <c r="C711" s="324">
        <v>5069</v>
      </c>
      <c r="D711" s="342"/>
      <c r="E711" s="295">
        <f t="shared" si="59"/>
        <v>632</v>
      </c>
      <c r="F711" s="324">
        <v>176</v>
      </c>
      <c r="G711" s="324">
        <v>317</v>
      </c>
      <c r="H711" s="324">
        <v>114</v>
      </c>
      <c r="I711" s="324">
        <v>25</v>
      </c>
      <c r="J711" s="324">
        <v>1565</v>
      </c>
      <c r="K711" s="324">
        <v>1471</v>
      </c>
      <c r="L711" s="324">
        <v>650</v>
      </c>
      <c r="M711" s="324">
        <v>17</v>
      </c>
    </row>
    <row r="712" spans="1:13" s="285" customFormat="1" ht="9" customHeight="1">
      <c r="A712" s="291" t="s">
        <v>60</v>
      </c>
      <c r="B712" s="296">
        <f t="shared" si="58"/>
        <v>2650</v>
      </c>
      <c r="C712" s="325">
        <v>1385</v>
      </c>
      <c r="D712" s="343"/>
      <c r="E712" s="296">
        <f t="shared" si="59"/>
        <v>527</v>
      </c>
      <c r="F712" s="325">
        <v>115</v>
      </c>
      <c r="G712" s="325">
        <v>312</v>
      </c>
      <c r="H712" s="325">
        <v>99</v>
      </c>
      <c r="I712" s="325">
        <v>1</v>
      </c>
      <c r="J712" s="325">
        <v>681</v>
      </c>
      <c r="K712" s="325">
        <v>1</v>
      </c>
      <c r="L712" s="325">
        <v>54</v>
      </c>
      <c r="M712" s="325">
        <v>2</v>
      </c>
    </row>
    <row r="713" spans="1:13" s="285" customFormat="1" ht="9" customHeight="1">
      <c r="A713" s="286" t="s">
        <v>61</v>
      </c>
      <c r="B713" s="295">
        <f t="shared" si="58"/>
        <v>1793</v>
      </c>
      <c r="C713" s="324">
        <v>1081</v>
      </c>
      <c r="D713" s="342"/>
      <c r="E713" s="295">
        <f t="shared" si="59"/>
        <v>52</v>
      </c>
      <c r="F713" s="324">
        <v>4</v>
      </c>
      <c r="G713" s="324">
        <v>4</v>
      </c>
      <c r="H713" s="324">
        <v>2</v>
      </c>
      <c r="I713" s="324">
        <v>42</v>
      </c>
      <c r="J713" s="324">
        <v>646</v>
      </c>
      <c r="K713" s="324">
        <v>1</v>
      </c>
      <c r="L713" s="324">
        <v>6</v>
      </c>
      <c r="M713" s="324">
        <v>7</v>
      </c>
    </row>
    <row r="714" spans="1:13" s="285" customFormat="1" ht="9" customHeight="1">
      <c r="A714" s="286" t="s">
        <v>62</v>
      </c>
      <c r="B714" s="295">
        <f t="shared" si="58"/>
        <v>1102</v>
      </c>
      <c r="C714" s="324">
        <v>302</v>
      </c>
      <c r="D714" s="342"/>
      <c r="E714" s="295">
        <f t="shared" si="59"/>
        <v>432</v>
      </c>
      <c r="F714" s="324">
        <v>421</v>
      </c>
      <c r="G714" s="324">
        <v>9</v>
      </c>
      <c r="H714" s="324">
        <v>2</v>
      </c>
      <c r="I714" s="324">
        <v>0</v>
      </c>
      <c r="J714" s="324">
        <v>337</v>
      </c>
      <c r="K714" s="324">
        <v>20</v>
      </c>
      <c r="L714" s="324">
        <v>9</v>
      </c>
      <c r="M714" s="324">
        <v>2</v>
      </c>
    </row>
    <row r="715" spans="1:13" s="285" customFormat="1" ht="9" customHeight="1">
      <c r="A715" s="286" t="s">
        <v>63</v>
      </c>
      <c r="B715" s="295">
        <f t="shared" si="58"/>
        <v>12922</v>
      </c>
      <c r="C715" s="324">
        <v>6233</v>
      </c>
      <c r="D715" s="342"/>
      <c r="E715" s="295">
        <f t="shared" si="59"/>
        <v>2452</v>
      </c>
      <c r="F715" s="324">
        <v>1199</v>
      </c>
      <c r="G715" s="324">
        <v>1126</v>
      </c>
      <c r="H715" s="324">
        <v>91</v>
      </c>
      <c r="I715" s="324">
        <v>36</v>
      </c>
      <c r="J715" s="324">
        <v>2793</v>
      </c>
      <c r="K715" s="324">
        <v>1070</v>
      </c>
      <c r="L715" s="324">
        <v>374</v>
      </c>
      <c r="M715" s="324">
        <v>0</v>
      </c>
    </row>
    <row r="716" spans="1:13" s="285" customFormat="1" ht="9" customHeight="1">
      <c r="A716" s="291" t="s">
        <v>64</v>
      </c>
      <c r="B716" s="296">
        <f t="shared" si="58"/>
        <v>1376</v>
      </c>
      <c r="C716" s="325">
        <v>605</v>
      </c>
      <c r="D716" s="343"/>
      <c r="E716" s="296">
        <f t="shared" si="59"/>
        <v>352</v>
      </c>
      <c r="F716" s="325">
        <v>70</v>
      </c>
      <c r="G716" s="325">
        <v>15</v>
      </c>
      <c r="H716" s="325">
        <v>254</v>
      </c>
      <c r="I716" s="325">
        <v>13</v>
      </c>
      <c r="J716" s="325">
        <v>293</v>
      </c>
      <c r="K716" s="325">
        <v>83</v>
      </c>
      <c r="L716" s="325">
        <v>43</v>
      </c>
      <c r="M716" s="325">
        <v>0</v>
      </c>
    </row>
    <row r="717" spans="1:13" s="285" customFormat="1" ht="9" customHeight="1">
      <c r="A717" s="286" t="s">
        <v>65</v>
      </c>
      <c r="B717" s="295">
        <f t="shared" si="58"/>
        <v>3718</v>
      </c>
      <c r="C717" s="324">
        <v>1106</v>
      </c>
      <c r="D717" s="342"/>
      <c r="E717" s="295">
        <f t="shared" si="59"/>
        <v>1223</v>
      </c>
      <c r="F717" s="324">
        <v>355</v>
      </c>
      <c r="G717" s="324">
        <v>773</v>
      </c>
      <c r="H717" s="324">
        <v>75</v>
      </c>
      <c r="I717" s="324">
        <v>20</v>
      </c>
      <c r="J717" s="324">
        <v>589</v>
      </c>
      <c r="K717" s="324">
        <v>759</v>
      </c>
      <c r="L717" s="324">
        <v>41</v>
      </c>
      <c r="M717" s="324">
        <v>0</v>
      </c>
    </row>
    <row r="718" spans="1:13" s="285" customFormat="1" ht="9" customHeight="1">
      <c r="A718" s="286" t="s">
        <v>66</v>
      </c>
      <c r="B718" s="295">
        <f t="shared" si="58"/>
        <v>6620</v>
      </c>
      <c r="C718" s="324">
        <v>4489</v>
      </c>
      <c r="D718" s="342"/>
      <c r="E718" s="295">
        <f t="shared" si="59"/>
        <v>679</v>
      </c>
      <c r="F718" s="324">
        <v>108</v>
      </c>
      <c r="G718" s="324">
        <v>546</v>
      </c>
      <c r="H718" s="324">
        <v>21</v>
      </c>
      <c r="I718" s="324">
        <v>4</v>
      </c>
      <c r="J718" s="324">
        <v>597</v>
      </c>
      <c r="K718" s="324">
        <v>648</v>
      </c>
      <c r="L718" s="324">
        <v>141</v>
      </c>
      <c r="M718" s="324">
        <v>66</v>
      </c>
    </row>
    <row r="719" spans="1:13" s="285" customFormat="1" ht="9" customHeight="1">
      <c r="A719" s="286" t="s">
        <v>67</v>
      </c>
      <c r="B719" s="295">
        <f t="shared" si="58"/>
        <v>1735</v>
      </c>
      <c r="C719" s="324">
        <v>1139</v>
      </c>
      <c r="D719" s="342"/>
      <c r="E719" s="295">
        <f t="shared" si="59"/>
        <v>53</v>
      </c>
      <c r="F719" s="324">
        <v>5</v>
      </c>
      <c r="G719" s="324">
        <v>44</v>
      </c>
      <c r="H719" s="324">
        <v>2</v>
      </c>
      <c r="I719" s="324">
        <v>2</v>
      </c>
      <c r="J719" s="324">
        <v>438</v>
      </c>
      <c r="K719" s="324">
        <v>21</v>
      </c>
      <c r="L719" s="324">
        <v>84</v>
      </c>
      <c r="M719" s="324">
        <v>0</v>
      </c>
    </row>
    <row r="720" spans="1:13" s="285" customFormat="1" ht="9" customHeight="1">
      <c r="A720" s="291" t="s">
        <v>68</v>
      </c>
      <c r="B720" s="296">
        <f t="shared" si="58"/>
        <v>3404</v>
      </c>
      <c r="C720" s="325">
        <v>1529</v>
      </c>
      <c r="D720" s="343"/>
      <c r="E720" s="296">
        <f t="shared" si="59"/>
        <v>1039</v>
      </c>
      <c r="F720" s="325">
        <v>577</v>
      </c>
      <c r="G720" s="325">
        <v>438</v>
      </c>
      <c r="H720" s="325">
        <v>0</v>
      </c>
      <c r="I720" s="325">
        <v>24</v>
      </c>
      <c r="J720" s="325">
        <v>431</v>
      </c>
      <c r="K720" s="325">
        <v>46</v>
      </c>
      <c r="L720" s="325">
        <v>286</v>
      </c>
      <c r="M720" s="325">
        <v>73</v>
      </c>
    </row>
    <row r="721" spans="1:13" s="285" customFormat="1" ht="9" customHeight="1">
      <c r="A721" s="286" t="s">
        <v>69</v>
      </c>
      <c r="B721" s="295">
        <f t="shared" si="58"/>
        <v>3840</v>
      </c>
      <c r="C721" s="324">
        <v>1162</v>
      </c>
      <c r="D721" s="342"/>
      <c r="E721" s="295">
        <f t="shared" si="59"/>
        <v>161</v>
      </c>
      <c r="F721" s="324">
        <v>103</v>
      </c>
      <c r="G721" s="324">
        <v>46</v>
      </c>
      <c r="H721" s="324">
        <v>6</v>
      </c>
      <c r="I721" s="324">
        <v>6</v>
      </c>
      <c r="J721" s="324">
        <v>1547</v>
      </c>
      <c r="K721" s="324">
        <v>802</v>
      </c>
      <c r="L721" s="324">
        <v>168</v>
      </c>
      <c r="M721" s="324">
        <v>0</v>
      </c>
    </row>
    <row r="722" spans="1:13" s="285" customFormat="1" ht="9" customHeight="1">
      <c r="A722" s="286" t="s">
        <v>70</v>
      </c>
      <c r="B722" s="295">
        <f t="shared" si="58"/>
        <v>4703</v>
      </c>
      <c r="C722" s="324">
        <v>977</v>
      </c>
      <c r="D722" s="342"/>
      <c r="E722" s="295">
        <f t="shared" si="59"/>
        <v>45</v>
      </c>
      <c r="F722" s="324">
        <v>15</v>
      </c>
      <c r="G722" s="324">
        <v>4</v>
      </c>
      <c r="H722" s="324">
        <v>25</v>
      </c>
      <c r="I722" s="324">
        <v>1</v>
      </c>
      <c r="J722" s="324">
        <v>2993</v>
      </c>
      <c r="K722" s="324">
        <v>0</v>
      </c>
      <c r="L722" s="324">
        <v>688</v>
      </c>
      <c r="M722" s="324">
        <v>0</v>
      </c>
    </row>
    <row r="723" spans="1:13" s="285" customFormat="1" ht="9" customHeight="1">
      <c r="A723" s="286" t="s">
        <v>71</v>
      </c>
      <c r="B723" s="295">
        <f t="shared" si="58"/>
        <v>2649</v>
      </c>
      <c r="C723" s="324">
        <v>1232</v>
      </c>
      <c r="D723" s="342"/>
      <c r="E723" s="295">
        <f t="shared" si="59"/>
        <v>771</v>
      </c>
      <c r="F723" s="324">
        <v>152</v>
      </c>
      <c r="G723" s="324">
        <v>172</v>
      </c>
      <c r="H723" s="324">
        <v>311</v>
      </c>
      <c r="I723" s="324">
        <v>136</v>
      </c>
      <c r="J723" s="324">
        <v>645</v>
      </c>
      <c r="K723" s="324">
        <v>1</v>
      </c>
      <c r="L723" s="324">
        <v>0</v>
      </c>
      <c r="M723" s="324">
        <v>0</v>
      </c>
    </row>
    <row r="724" spans="1:13" s="285" customFormat="1" ht="9" customHeight="1">
      <c r="A724" s="291" t="s">
        <v>72</v>
      </c>
      <c r="B724" s="296">
        <f t="shared" si="58"/>
        <v>2211</v>
      </c>
      <c r="C724" s="325">
        <v>610</v>
      </c>
      <c r="D724" s="343"/>
      <c r="E724" s="296">
        <f t="shared" si="59"/>
        <v>1174</v>
      </c>
      <c r="F724" s="325">
        <v>489</v>
      </c>
      <c r="G724" s="325">
        <v>505</v>
      </c>
      <c r="H724" s="325">
        <v>177</v>
      </c>
      <c r="I724" s="325">
        <v>3</v>
      </c>
      <c r="J724" s="325">
        <v>279</v>
      </c>
      <c r="K724" s="325">
        <v>41</v>
      </c>
      <c r="L724" s="325">
        <v>101</v>
      </c>
      <c r="M724" s="325">
        <v>6</v>
      </c>
    </row>
    <row r="725" spans="1:13" s="285" customFormat="1" ht="9" customHeight="1">
      <c r="A725" s="286" t="s">
        <v>73</v>
      </c>
      <c r="B725" s="295">
        <f t="shared" si="58"/>
        <v>470</v>
      </c>
      <c r="C725" s="324">
        <v>199</v>
      </c>
      <c r="D725" s="342"/>
      <c r="E725" s="295">
        <f t="shared" si="59"/>
        <v>74</v>
      </c>
      <c r="F725" s="324">
        <v>62</v>
      </c>
      <c r="G725" s="324">
        <v>11</v>
      </c>
      <c r="H725" s="324">
        <v>0</v>
      </c>
      <c r="I725" s="324">
        <v>1</v>
      </c>
      <c r="J725" s="324">
        <v>62</v>
      </c>
      <c r="K725" s="324">
        <v>93</v>
      </c>
      <c r="L725" s="324">
        <v>41</v>
      </c>
      <c r="M725" s="324">
        <v>1</v>
      </c>
    </row>
    <row r="726" spans="1:13" s="285" customFormat="1" ht="9" customHeight="1">
      <c r="A726" s="286" t="s">
        <v>74</v>
      </c>
      <c r="B726" s="295">
        <f t="shared" si="58"/>
        <v>3640</v>
      </c>
      <c r="C726" s="324">
        <v>2067</v>
      </c>
      <c r="D726" s="342"/>
      <c r="E726" s="295">
        <f t="shared" si="59"/>
        <v>434</v>
      </c>
      <c r="F726" s="324">
        <v>145</v>
      </c>
      <c r="G726" s="324">
        <v>177</v>
      </c>
      <c r="H726" s="324">
        <v>109</v>
      </c>
      <c r="I726" s="324">
        <v>3</v>
      </c>
      <c r="J726" s="324">
        <v>672</v>
      </c>
      <c r="K726" s="324">
        <v>244</v>
      </c>
      <c r="L726" s="324">
        <v>198</v>
      </c>
      <c r="M726" s="324">
        <v>25</v>
      </c>
    </row>
    <row r="727" spans="1:13" s="285" customFormat="1" ht="9" customHeight="1">
      <c r="A727" s="286" t="s">
        <v>75</v>
      </c>
      <c r="B727" s="295">
        <f t="shared" si="58"/>
        <v>2189</v>
      </c>
      <c r="C727" s="324">
        <v>1614</v>
      </c>
      <c r="D727" s="342"/>
      <c r="E727" s="295">
        <f t="shared" si="59"/>
        <v>70</v>
      </c>
      <c r="F727" s="324">
        <v>14</v>
      </c>
      <c r="G727" s="324">
        <v>42</v>
      </c>
      <c r="H727" s="324">
        <v>4</v>
      </c>
      <c r="I727" s="324">
        <v>10</v>
      </c>
      <c r="J727" s="324">
        <v>488</v>
      </c>
      <c r="K727" s="324">
        <v>0</v>
      </c>
      <c r="L727" s="324">
        <v>16</v>
      </c>
      <c r="M727" s="324">
        <v>1</v>
      </c>
    </row>
    <row r="728" spans="1:13" s="285" customFormat="1" ht="9" customHeight="1">
      <c r="A728" s="291" t="s">
        <v>76</v>
      </c>
      <c r="B728" s="296">
        <f t="shared" si="58"/>
        <v>927</v>
      </c>
      <c r="C728" s="325">
        <v>519</v>
      </c>
      <c r="D728" s="343"/>
      <c r="E728" s="296">
        <f t="shared" si="59"/>
        <v>148</v>
      </c>
      <c r="F728" s="325">
        <v>22</v>
      </c>
      <c r="G728" s="325">
        <v>45</v>
      </c>
      <c r="H728" s="325">
        <v>78</v>
      </c>
      <c r="I728" s="325">
        <v>3</v>
      </c>
      <c r="J728" s="325">
        <v>165</v>
      </c>
      <c r="K728" s="325">
        <v>10</v>
      </c>
      <c r="L728" s="325">
        <v>81</v>
      </c>
      <c r="M728" s="325">
        <v>4</v>
      </c>
    </row>
    <row r="729" spans="1:13" s="285" customFormat="1" ht="8.85" customHeight="1">
      <c r="A729" s="318"/>
      <c r="B729" s="321"/>
      <c r="C729" s="344"/>
      <c r="D729" s="345"/>
      <c r="E729" s="321"/>
      <c r="F729" s="344"/>
      <c r="G729" s="344"/>
      <c r="H729" s="344"/>
      <c r="I729" s="344"/>
      <c r="J729" s="344"/>
      <c r="K729" s="344"/>
      <c r="L729" s="344"/>
      <c r="M729" s="344"/>
    </row>
    <row r="730" spans="1:13" s="285" customFormat="1" ht="9" customHeight="1">
      <c r="A730" s="284">
        <v>2015</v>
      </c>
      <c r="B730" s="308"/>
      <c r="C730" s="308"/>
      <c r="D730" s="308"/>
      <c r="E730" s="308"/>
      <c r="F730" s="308"/>
      <c r="G730" s="308"/>
      <c r="H730" s="308"/>
      <c r="I730" s="308"/>
      <c r="J730" s="308"/>
      <c r="K730" s="308"/>
      <c r="L730" s="308"/>
      <c r="M730" s="308"/>
    </row>
    <row r="731" spans="1:13" s="285" customFormat="1" ht="9" customHeight="1">
      <c r="A731" s="288" t="s">
        <v>44</v>
      </c>
      <c r="B731" s="308">
        <f>SUM(B733:B764)</f>
        <v>135222</v>
      </c>
      <c r="C731" s="308">
        <f>SUM(C733:C764)</f>
        <v>69872</v>
      </c>
      <c r="D731" s="308"/>
      <c r="E731" s="308">
        <f t="shared" ref="E731:M731" si="60">SUM(E733:E764)</f>
        <v>15823</v>
      </c>
      <c r="F731" s="308">
        <f t="shared" si="60"/>
        <v>5629</v>
      </c>
      <c r="G731" s="308">
        <f t="shared" si="60"/>
        <v>6805</v>
      </c>
      <c r="H731" s="308">
        <f t="shared" si="60"/>
        <v>2996</v>
      </c>
      <c r="I731" s="308">
        <f t="shared" si="60"/>
        <v>393</v>
      </c>
      <c r="J731" s="308">
        <f t="shared" si="60"/>
        <v>36593</v>
      </c>
      <c r="K731" s="308">
        <f t="shared" si="60"/>
        <v>7021</v>
      </c>
      <c r="L731" s="308">
        <f t="shared" si="60"/>
        <v>5577</v>
      </c>
      <c r="M731" s="308">
        <f t="shared" si="60"/>
        <v>336</v>
      </c>
    </row>
    <row r="732" spans="1:13" s="285" customFormat="1" ht="3.95" customHeight="1">
      <c r="A732" s="288"/>
      <c r="B732" s="308"/>
      <c r="C732" s="308"/>
      <c r="D732" s="308"/>
      <c r="E732" s="308"/>
      <c r="F732" s="308"/>
      <c r="G732" s="308"/>
      <c r="H732" s="308"/>
      <c r="I732" s="308"/>
      <c r="J732" s="308"/>
      <c r="K732" s="308"/>
      <c r="L732" s="308"/>
      <c r="M732" s="308"/>
    </row>
    <row r="733" spans="1:13" s="285" customFormat="1" ht="9" customHeight="1">
      <c r="A733" s="286" t="s">
        <v>45</v>
      </c>
      <c r="B733" s="295">
        <f t="shared" ref="B733:B764" si="61">SUM(C733:E733,J733:M733)</f>
        <v>2954</v>
      </c>
      <c r="C733" s="324">
        <v>1354</v>
      </c>
      <c r="D733" s="342"/>
      <c r="E733" s="295">
        <f t="shared" ref="E733:E764" si="62">SUM(F733:I733)</f>
        <v>622</v>
      </c>
      <c r="F733" s="324">
        <v>19</v>
      </c>
      <c r="G733" s="324">
        <v>573</v>
      </c>
      <c r="H733" s="324">
        <v>30</v>
      </c>
      <c r="I733" s="324">
        <v>0</v>
      </c>
      <c r="J733" s="324">
        <v>745</v>
      </c>
      <c r="K733" s="324">
        <v>42</v>
      </c>
      <c r="L733" s="324">
        <v>191</v>
      </c>
      <c r="M733" s="324">
        <v>0</v>
      </c>
    </row>
    <row r="734" spans="1:13" s="285" customFormat="1" ht="9" customHeight="1">
      <c r="A734" s="286" t="s">
        <v>46</v>
      </c>
      <c r="B734" s="295">
        <f t="shared" si="61"/>
        <v>2590</v>
      </c>
      <c r="C734" s="324">
        <v>1533</v>
      </c>
      <c r="D734" s="342"/>
      <c r="E734" s="295">
        <f t="shared" si="62"/>
        <v>121</v>
      </c>
      <c r="F734" s="324">
        <v>17</v>
      </c>
      <c r="G734" s="324">
        <v>33</v>
      </c>
      <c r="H734" s="324">
        <v>71</v>
      </c>
      <c r="I734" s="324">
        <v>0</v>
      </c>
      <c r="J734" s="324">
        <v>835</v>
      </c>
      <c r="K734" s="324">
        <v>55</v>
      </c>
      <c r="L734" s="324">
        <v>46</v>
      </c>
      <c r="M734" s="324">
        <v>0</v>
      </c>
    </row>
    <row r="735" spans="1:13" s="285" customFormat="1" ht="9" customHeight="1">
      <c r="A735" s="286" t="s">
        <v>47</v>
      </c>
      <c r="B735" s="295">
        <f t="shared" si="61"/>
        <v>892</v>
      </c>
      <c r="C735" s="324">
        <v>460</v>
      </c>
      <c r="D735" s="342"/>
      <c r="E735" s="295">
        <f t="shared" si="62"/>
        <v>162</v>
      </c>
      <c r="F735" s="324">
        <v>40</v>
      </c>
      <c r="G735" s="324">
        <v>122</v>
      </c>
      <c r="H735" s="324">
        <v>0</v>
      </c>
      <c r="I735" s="324">
        <v>0</v>
      </c>
      <c r="J735" s="324">
        <v>206</v>
      </c>
      <c r="K735" s="324">
        <v>0</v>
      </c>
      <c r="L735" s="324">
        <v>64</v>
      </c>
      <c r="M735" s="324">
        <v>0</v>
      </c>
    </row>
    <row r="736" spans="1:13" s="285" customFormat="1" ht="9" customHeight="1">
      <c r="A736" s="291" t="s">
        <v>48</v>
      </c>
      <c r="B736" s="296">
        <f t="shared" si="61"/>
        <v>374</v>
      </c>
      <c r="C736" s="325">
        <v>201</v>
      </c>
      <c r="D736" s="343"/>
      <c r="E736" s="296">
        <f t="shared" si="62"/>
        <v>6</v>
      </c>
      <c r="F736" s="325">
        <v>5</v>
      </c>
      <c r="G736" s="325">
        <v>0</v>
      </c>
      <c r="H736" s="325">
        <v>0</v>
      </c>
      <c r="I736" s="325">
        <v>1</v>
      </c>
      <c r="J736" s="325">
        <v>156</v>
      </c>
      <c r="K736" s="325">
        <v>0</v>
      </c>
      <c r="L736" s="325">
        <v>11</v>
      </c>
      <c r="M736" s="325">
        <v>0</v>
      </c>
    </row>
    <row r="737" spans="1:13" s="285" customFormat="1" ht="9" customHeight="1">
      <c r="A737" s="286" t="s">
        <v>49</v>
      </c>
      <c r="B737" s="295">
        <f t="shared" si="61"/>
        <v>6901</v>
      </c>
      <c r="C737" s="324">
        <v>2794</v>
      </c>
      <c r="D737" s="342"/>
      <c r="E737" s="295">
        <f t="shared" si="62"/>
        <v>1419</v>
      </c>
      <c r="F737" s="324">
        <v>283</v>
      </c>
      <c r="G737" s="324">
        <v>800</v>
      </c>
      <c r="H737" s="324">
        <v>294</v>
      </c>
      <c r="I737" s="324">
        <v>42</v>
      </c>
      <c r="J737" s="324">
        <v>2093</v>
      </c>
      <c r="K737" s="324">
        <v>350</v>
      </c>
      <c r="L737" s="324">
        <v>242</v>
      </c>
      <c r="M737" s="324">
        <v>3</v>
      </c>
    </row>
    <row r="738" spans="1:13" s="285" customFormat="1" ht="9" customHeight="1">
      <c r="A738" s="286" t="s">
        <v>50</v>
      </c>
      <c r="B738" s="295">
        <f t="shared" si="61"/>
        <v>867</v>
      </c>
      <c r="C738" s="324">
        <v>468</v>
      </c>
      <c r="D738" s="342"/>
      <c r="E738" s="295">
        <f t="shared" si="62"/>
        <v>42</v>
      </c>
      <c r="F738" s="324">
        <v>13</v>
      </c>
      <c r="G738" s="324">
        <v>19</v>
      </c>
      <c r="H738" s="324">
        <v>10</v>
      </c>
      <c r="I738" s="324">
        <v>0</v>
      </c>
      <c r="J738" s="324">
        <v>167</v>
      </c>
      <c r="K738" s="324">
        <v>120</v>
      </c>
      <c r="L738" s="324">
        <v>70</v>
      </c>
      <c r="M738" s="324">
        <v>0</v>
      </c>
    </row>
    <row r="739" spans="1:13" s="285" customFormat="1" ht="9" customHeight="1">
      <c r="A739" s="286" t="s">
        <v>51</v>
      </c>
      <c r="B739" s="295">
        <f t="shared" si="61"/>
        <v>1086</v>
      </c>
      <c r="C739" s="324">
        <v>457</v>
      </c>
      <c r="D739" s="342"/>
      <c r="E739" s="295">
        <f t="shared" si="62"/>
        <v>31</v>
      </c>
      <c r="F739" s="324">
        <v>1</v>
      </c>
      <c r="G739" s="324">
        <v>17</v>
      </c>
      <c r="H739" s="324">
        <v>0</v>
      </c>
      <c r="I739" s="324">
        <v>13</v>
      </c>
      <c r="J739" s="324">
        <v>428</v>
      </c>
      <c r="K739" s="324">
        <v>6</v>
      </c>
      <c r="L739" s="324">
        <v>164</v>
      </c>
      <c r="M739" s="324">
        <v>0</v>
      </c>
    </row>
    <row r="740" spans="1:13" s="285" customFormat="1" ht="9" customHeight="1">
      <c r="A740" s="291" t="s">
        <v>52</v>
      </c>
      <c r="B740" s="296">
        <f t="shared" si="61"/>
        <v>7843</v>
      </c>
      <c r="C740" s="325">
        <v>6016</v>
      </c>
      <c r="D740" s="343"/>
      <c r="E740" s="296">
        <f t="shared" si="62"/>
        <v>513</v>
      </c>
      <c r="F740" s="325">
        <v>104</v>
      </c>
      <c r="G740" s="325">
        <v>198</v>
      </c>
      <c r="H740" s="325">
        <v>57</v>
      </c>
      <c r="I740" s="325">
        <v>154</v>
      </c>
      <c r="J740" s="325">
        <v>1066</v>
      </c>
      <c r="K740" s="325">
        <v>0</v>
      </c>
      <c r="L740" s="325">
        <v>242</v>
      </c>
      <c r="M740" s="325">
        <v>6</v>
      </c>
    </row>
    <row r="741" spans="1:13" s="285" customFormat="1" ht="9" customHeight="1">
      <c r="A741" s="286" t="s">
        <v>53</v>
      </c>
      <c r="B741" s="295">
        <f t="shared" si="61"/>
        <v>13145</v>
      </c>
      <c r="C741" s="324">
        <v>8242</v>
      </c>
      <c r="D741" s="342"/>
      <c r="E741" s="295">
        <f t="shared" si="62"/>
        <v>1137</v>
      </c>
      <c r="F741" s="324">
        <v>486</v>
      </c>
      <c r="G741" s="324">
        <v>401</v>
      </c>
      <c r="H741" s="324">
        <v>249</v>
      </c>
      <c r="I741" s="324">
        <v>1</v>
      </c>
      <c r="J741" s="324">
        <v>3125</v>
      </c>
      <c r="K741" s="324">
        <v>266</v>
      </c>
      <c r="L741" s="324">
        <v>367</v>
      </c>
      <c r="M741" s="324">
        <v>8</v>
      </c>
    </row>
    <row r="742" spans="1:13" s="285" customFormat="1" ht="9" customHeight="1">
      <c r="A742" s="286" t="s">
        <v>54</v>
      </c>
      <c r="B742" s="295">
        <f t="shared" si="61"/>
        <v>1202</v>
      </c>
      <c r="C742" s="324">
        <v>964</v>
      </c>
      <c r="D742" s="342"/>
      <c r="E742" s="295">
        <f t="shared" si="62"/>
        <v>9</v>
      </c>
      <c r="F742" s="324">
        <v>4</v>
      </c>
      <c r="G742" s="324">
        <v>5</v>
      </c>
      <c r="H742" s="324">
        <v>0</v>
      </c>
      <c r="I742" s="324">
        <v>0</v>
      </c>
      <c r="J742" s="324">
        <v>166</v>
      </c>
      <c r="K742" s="324">
        <v>0</v>
      </c>
      <c r="L742" s="324">
        <v>63</v>
      </c>
      <c r="M742" s="324">
        <v>0</v>
      </c>
    </row>
    <row r="743" spans="1:13" s="285" customFormat="1" ht="9" customHeight="1">
      <c r="A743" s="286" t="s">
        <v>55</v>
      </c>
      <c r="B743" s="295">
        <f t="shared" si="61"/>
        <v>11675</v>
      </c>
      <c r="C743" s="324">
        <v>7295</v>
      </c>
      <c r="D743" s="342"/>
      <c r="E743" s="295">
        <f t="shared" si="62"/>
        <v>450</v>
      </c>
      <c r="F743" s="324">
        <v>131</v>
      </c>
      <c r="G743" s="324">
        <v>54</v>
      </c>
      <c r="H743" s="324">
        <v>260</v>
      </c>
      <c r="I743" s="324">
        <v>5</v>
      </c>
      <c r="J743" s="324">
        <v>2760</v>
      </c>
      <c r="K743" s="324">
        <v>519</v>
      </c>
      <c r="L743" s="324">
        <v>624</v>
      </c>
      <c r="M743" s="324">
        <v>27</v>
      </c>
    </row>
    <row r="744" spans="1:13" s="285" customFormat="1" ht="9" customHeight="1">
      <c r="A744" s="291" t="s">
        <v>56</v>
      </c>
      <c r="B744" s="296">
        <f t="shared" si="61"/>
        <v>3375</v>
      </c>
      <c r="C744" s="325">
        <v>1933</v>
      </c>
      <c r="D744" s="343"/>
      <c r="E744" s="296">
        <f t="shared" si="62"/>
        <v>214</v>
      </c>
      <c r="F744" s="325">
        <v>28</v>
      </c>
      <c r="G744" s="325">
        <v>136</v>
      </c>
      <c r="H744" s="325">
        <v>49</v>
      </c>
      <c r="I744" s="325">
        <v>1</v>
      </c>
      <c r="J744" s="325">
        <v>969</v>
      </c>
      <c r="K744" s="325">
        <v>60</v>
      </c>
      <c r="L744" s="325">
        <v>176</v>
      </c>
      <c r="M744" s="325">
        <v>23</v>
      </c>
    </row>
    <row r="745" spans="1:13" s="285" customFormat="1" ht="9" customHeight="1">
      <c r="A745" s="286" t="s">
        <v>57</v>
      </c>
      <c r="B745" s="295">
        <f t="shared" si="61"/>
        <v>610</v>
      </c>
      <c r="C745" s="324">
        <v>380</v>
      </c>
      <c r="D745" s="342"/>
      <c r="E745" s="295">
        <f t="shared" si="62"/>
        <v>95</v>
      </c>
      <c r="F745" s="324">
        <v>36</v>
      </c>
      <c r="G745" s="324">
        <v>58</v>
      </c>
      <c r="H745" s="324">
        <v>1</v>
      </c>
      <c r="I745" s="324">
        <v>0</v>
      </c>
      <c r="J745" s="324">
        <v>104</v>
      </c>
      <c r="K745" s="324">
        <v>13</v>
      </c>
      <c r="L745" s="324">
        <v>18</v>
      </c>
      <c r="M745" s="324">
        <v>0</v>
      </c>
    </row>
    <row r="746" spans="1:13" s="285" customFormat="1" ht="9" customHeight="1">
      <c r="A746" s="286" t="s">
        <v>58</v>
      </c>
      <c r="B746" s="295">
        <f t="shared" si="61"/>
        <v>14764</v>
      </c>
      <c r="C746" s="324">
        <v>4922</v>
      </c>
      <c r="D746" s="342"/>
      <c r="E746" s="295">
        <f t="shared" si="62"/>
        <v>1773</v>
      </c>
      <c r="F746" s="324">
        <v>501</v>
      </c>
      <c r="G746" s="324">
        <v>366</v>
      </c>
      <c r="H746" s="324">
        <v>905</v>
      </c>
      <c r="I746" s="324">
        <v>1</v>
      </c>
      <c r="J746" s="324">
        <v>6617</v>
      </c>
      <c r="K746" s="324">
        <v>815</v>
      </c>
      <c r="L746" s="324">
        <v>636</v>
      </c>
      <c r="M746" s="324">
        <v>1</v>
      </c>
    </row>
    <row r="747" spans="1:13" s="285" customFormat="1" ht="9" customHeight="1">
      <c r="A747" s="286" t="s">
        <v>59</v>
      </c>
      <c r="B747" s="295">
        <f t="shared" si="61"/>
        <v>8890</v>
      </c>
      <c r="C747" s="324">
        <v>4571</v>
      </c>
      <c r="D747" s="342"/>
      <c r="E747" s="295">
        <f t="shared" si="62"/>
        <v>739</v>
      </c>
      <c r="F747" s="324">
        <v>353</v>
      </c>
      <c r="G747" s="324">
        <v>262</v>
      </c>
      <c r="H747" s="324">
        <v>120</v>
      </c>
      <c r="I747" s="324">
        <v>4</v>
      </c>
      <c r="J747" s="324">
        <v>1505</v>
      </c>
      <c r="K747" s="324">
        <v>1415</v>
      </c>
      <c r="L747" s="324">
        <v>655</v>
      </c>
      <c r="M747" s="324">
        <v>5</v>
      </c>
    </row>
    <row r="748" spans="1:13" s="285" customFormat="1" ht="9" customHeight="1">
      <c r="A748" s="291" t="s">
        <v>60</v>
      </c>
      <c r="B748" s="296">
        <f t="shared" si="61"/>
        <v>2873</v>
      </c>
      <c r="C748" s="325">
        <v>1658</v>
      </c>
      <c r="D748" s="343"/>
      <c r="E748" s="296">
        <f t="shared" si="62"/>
        <v>398</v>
      </c>
      <c r="F748" s="325">
        <v>175</v>
      </c>
      <c r="G748" s="325">
        <v>157</v>
      </c>
      <c r="H748" s="325">
        <v>64</v>
      </c>
      <c r="I748" s="325">
        <v>2</v>
      </c>
      <c r="J748" s="325">
        <v>719</v>
      </c>
      <c r="K748" s="325">
        <v>16</v>
      </c>
      <c r="L748" s="325">
        <v>81</v>
      </c>
      <c r="M748" s="325">
        <v>1</v>
      </c>
    </row>
    <row r="749" spans="1:13" s="285" customFormat="1" ht="9" customHeight="1">
      <c r="A749" s="286" t="s">
        <v>61</v>
      </c>
      <c r="B749" s="295">
        <f t="shared" si="61"/>
        <v>2295</v>
      </c>
      <c r="C749" s="324">
        <v>1383</v>
      </c>
      <c r="D749" s="342"/>
      <c r="E749" s="295">
        <f t="shared" si="62"/>
        <v>34</v>
      </c>
      <c r="F749" s="324">
        <v>1</v>
      </c>
      <c r="G749" s="324">
        <v>0</v>
      </c>
      <c r="H749" s="324">
        <v>0</v>
      </c>
      <c r="I749" s="324">
        <v>33</v>
      </c>
      <c r="J749" s="324">
        <v>856</v>
      </c>
      <c r="K749" s="324">
        <v>0</v>
      </c>
      <c r="L749" s="324">
        <v>5</v>
      </c>
      <c r="M749" s="324">
        <v>17</v>
      </c>
    </row>
    <row r="750" spans="1:13" s="285" customFormat="1" ht="9" customHeight="1">
      <c r="A750" s="286" t="s">
        <v>62</v>
      </c>
      <c r="B750" s="295">
        <f t="shared" si="61"/>
        <v>650</v>
      </c>
      <c r="C750" s="324">
        <v>349</v>
      </c>
      <c r="D750" s="342"/>
      <c r="E750" s="295">
        <f t="shared" si="62"/>
        <v>4</v>
      </c>
      <c r="F750" s="324">
        <v>1</v>
      </c>
      <c r="G750" s="324">
        <v>2</v>
      </c>
      <c r="H750" s="324">
        <v>0</v>
      </c>
      <c r="I750" s="324">
        <v>1</v>
      </c>
      <c r="J750" s="324">
        <v>273</v>
      </c>
      <c r="K750" s="324">
        <v>1</v>
      </c>
      <c r="L750" s="324">
        <v>23</v>
      </c>
      <c r="M750" s="324">
        <v>0</v>
      </c>
    </row>
    <row r="751" spans="1:13" s="285" customFormat="1" ht="9" customHeight="1">
      <c r="A751" s="286" t="s">
        <v>63</v>
      </c>
      <c r="B751" s="295">
        <f t="shared" si="61"/>
        <v>14810</v>
      </c>
      <c r="C751" s="324">
        <v>6959</v>
      </c>
      <c r="D751" s="342"/>
      <c r="E751" s="295">
        <f t="shared" si="62"/>
        <v>3192</v>
      </c>
      <c r="F751" s="324">
        <v>1505</v>
      </c>
      <c r="G751" s="324">
        <v>1538</v>
      </c>
      <c r="H751" s="324">
        <v>120</v>
      </c>
      <c r="I751" s="324">
        <v>29</v>
      </c>
      <c r="J751" s="324">
        <v>3232</v>
      </c>
      <c r="K751" s="324">
        <v>1124</v>
      </c>
      <c r="L751" s="324">
        <v>303</v>
      </c>
      <c r="M751" s="324">
        <v>0</v>
      </c>
    </row>
    <row r="752" spans="1:13" s="285" customFormat="1" ht="9" customHeight="1">
      <c r="A752" s="291" t="s">
        <v>64</v>
      </c>
      <c r="B752" s="296">
        <f t="shared" si="61"/>
        <v>1672</v>
      </c>
      <c r="C752" s="325">
        <v>564</v>
      </c>
      <c r="D752" s="343"/>
      <c r="E752" s="296">
        <f t="shared" si="62"/>
        <v>335</v>
      </c>
      <c r="F752" s="325">
        <v>47</v>
      </c>
      <c r="G752" s="325">
        <v>46</v>
      </c>
      <c r="H752" s="325">
        <v>242</v>
      </c>
      <c r="I752" s="325">
        <v>0</v>
      </c>
      <c r="J752" s="325">
        <v>353</v>
      </c>
      <c r="K752" s="325">
        <v>344</v>
      </c>
      <c r="L752" s="325">
        <v>75</v>
      </c>
      <c r="M752" s="325">
        <v>1</v>
      </c>
    </row>
    <row r="753" spans="1:13" s="285" customFormat="1" ht="9" customHeight="1">
      <c r="A753" s="286" t="s">
        <v>65</v>
      </c>
      <c r="B753" s="295">
        <f t="shared" si="61"/>
        <v>4220</v>
      </c>
      <c r="C753" s="324">
        <v>1137</v>
      </c>
      <c r="D753" s="342"/>
      <c r="E753" s="295">
        <f t="shared" si="62"/>
        <v>1539</v>
      </c>
      <c r="F753" s="324">
        <v>750</v>
      </c>
      <c r="G753" s="324">
        <v>680</v>
      </c>
      <c r="H753" s="324">
        <v>109</v>
      </c>
      <c r="I753" s="324">
        <v>0</v>
      </c>
      <c r="J753" s="324">
        <v>627</v>
      </c>
      <c r="K753" s="324">
        <v>849</v>
      </c>
      <c r="L753" s="324">
        <v>68</v>
      </c>
      <c r="M753" s="324">
        <v>0</v>
      </c>
    </row>
    <row r="754" spans="1:13" s="285" customFormat="1" ht="9" customHeight="1">
      <c r="A754" s="286" t="s">
        <v>66</v>
      </c>
      <c r="B754" s="295">
        <f t="shared" si="61"/>
        <v>5005</v>
      </c>
      <c r="C754" s="324">
        <v>3721</v>
      </c>
      <c r="D754" s="342"/>
      <c r="E754" s="295">
        <f t="shared" si="62"/>
        <v>117</v>
      </c>
      <c r="F754" s="324">
        <v>0</v>
      </c>
      <c r="G754" s="324">
        <v>53</v>
      </c>
      <c r="H754" s="324">
        <v>0</v>
      </c>
      <c r="I754" s="324">
        <v>64</v>
      </c>
      <c r="J754" s="324">
        <v>785</v>
      </c>
      <c r="K754" s="324">
        <v>7</v>
      </c>
      <c r="L754" s="324">
        <v>164</v>
      </c>
      <c r="M754" s="324">
        <v>211</v>
      </c>
    </row>
    <row r="755" spans="1:13" s="285" customFormat="1" ht="9" customHeight="1">
      <c r="A755" s="286" t="s">
        <v>67</v>
      </c>
      <c r="B755" s="295">
        <f t="shared" si="61"/>
        <v>1625</v>
      </c>
      <c r="C755" s="324">
        <v>1098</v>
      </c>
      <c r="D755" s="342"/>
      <c r="E755" s="295">
        <f t="shared" si="62"/>
        <v>134</v>
      </c>
      <c r="F755" s="324">
        <v>68</v>
      </c>
      <c r="G755" s="324">
        <v>60</v>
      </c>
      <c r="H755" s="324">
        <v>2</v>
      </c>
      <c r="I755" s="324">
        <v>4</v>
      </c>
      <c r="J755" s="324">
        <v>340</v>
      </c>
      <c r="K755" s="324">
        <v>6</v>
      </c>
      <c r="L755" s="324">
        <v>46</v>
      </c>
      <c r="M755" s="324">
        <v>1</v>
      </c>
    </row>
    <row r="756" spans="1:13" s="285" customFormat="1" ht="9" customHeight="1">
      <c r="A756" s="291" t="s">
        <v>68</v>
      </c>
      <c r="B756" s="296">
        <f t="shared" si="61"/>
        <v>3200</v>
      </c>
      <c r="C756" s="325">
        <v>1758</v>
      </c>
      <c r="D756" s="343"/>
      <c r="E756" s="296">
        <f t="shared" si="62"/>
        <v>833</v>
      </c>
      <c r="F756" s="325">
        <v>422</v>
      </c>
      <c r="G756" s="325">
        <v>390</v>
      </c>
      <c r="H756" s="325">
        <v>1</v>
      </c>
      <c r="I756" s="325">
        <v>20</v>
      </c>
      <c r="J756" s="325">
        <v>431</v>
      </c>
      <c r="K756" s="325">
        <v>49</v>
      </c>
      <c r="L756" s="325">
        <v>127</v>
      </c>
      <c r="M756" s="325">
        <v>2</v>
      </c>
    </row>
    <row r="757" spans="1:13" s="285" customFormat="1" ht="9" customHeight="1">
      <c r="A757" s="286" t="s">
        <v>69</v>
      </c>
      <c r="B757" s="295">
        <f t="shared" si="61"/>
        <v>3157</v>
      </c>
      <c r="C757" s="324">
        <v>1126</v>
      </c>
      <c r="D757" s="342"/>
      <c r="E757" s="295">
        <f t="shared" si="62"/>
        <v>75</v>
      </c>
      <c r="F757" s="324">
        <v>51</v>
      </c>
      <c r="G757" s="324">
        <v>22</v>
      </c>
      <c r="H757" s="324">
        <v>1</v>
      </c>
      <c r="I757" s="324">
        <v>1</v>
      </c>
      <c r="J757" s="324">
        <v>1607</v>
      </c>
      <c r="K757" s="324">
        <v>294</v>
      </c>
      <c r="L757" s="324">
        <v>54</v>
      </c>
      <c r="M757" s="324">
        <v>1</v>
      </c>
    </row>
    <row r="758" spans="1:13" s="285" customFormat="1" ht="9" customHeight="1">
      <c r="A758" s="286" t="s">
        <v>70</v>
      </c>
      <c r="B758" s="295">
        <f t="shared" si="61"/>
        <v>6728</v>
      </c>
      <c r="C758" s="324">
        <v>1889</v>
      </c>
      <c r="D758" s="342"/>
      <c r="E758" s="295">
        <f t="shared" si="62"/>
        <v>82</v>
      </c>
      <c r="F758" s="324">
        <v>28</v>
      </c>
      <c r="G758" s="324">
        <v>8</v>
      </c>
      <c r="H758" s="324">
        <v>46</v>
      </c>
      <c r="I758" s="324">
        <v>0</v>
      </c>
      <c r="J758" s="324">
        <v>4054</v>
      </c>
      <c r="K758" s="324">
        <v>27</v>
      </c>
      <c r="L758" s="324">
        <v>676</v>
      </c>
      <c r="M758" s="324">
        <v>0</v>
      </c>
    </row>
    <row r="759" spans="1:13" s="285" customFormat="1" ht="9" customHeight="1">
      <c r="A759" s="286" t="s">
        <v>71</v>
      </c>
      <c r="B759" s="295">
        <f t="shared" si="61"/>
        <v>2226</v>
      </c>
      <c r="C759" s="324">
        <v>1547</v>
      </c>
      <c r="D759" s="342"/>
      <c r="E759" s="295">
        <f t="shared" si="62"/>
        <v>0</v>
      </c>
      <c r="F759" s="324">
        <v>0</v>
      </c>
      <c r="G759" s="324">
        <v>0</v>
      </c>
      <c r="H759" s="324">
        <v>0</v>
      </c>
      <c r="I759" s="324">
        <v>0</v>
      </c>
      <c r="J759" s="324">
        <v>679</v>
      </c>
      <c r="K759" s="324">
        <v>0</v>
      </c>
      <c r="L759" s="324">
        <v>0</v>
      </c>
      <c r="M759" s="324">
        <v>0</v>
      </c>
    </row>
    <row r="760" spans="1:13" s="285" customFormat="1" ht="9" customHeight="1">
      <c r="A760" s="291" t="s">
        <v>72</v>
      </c>
      <c r="B760" s="296">
        <f t="shared" si="61"/>
        <v>2018</v>
      </c>
      <c r="C760" s="325">
        <v>562</v>
      </c>
      <c r="D760" s="343"/>
      <c r="E760" s="296">
        <f t="shared" si="62"/>
        <v>986</v>
      </c>
      <c r="F760" s="325">
        <v>415</v>
      </c>
      <c r="G760" s="325">
        <v>530</v>
      </c>
      <c r="H760" s="325">
        <v>39</v>
      </c>
      <c r="I760" s="325">
        <v>2</v>
      </c>
      <c r="J760" s="325">
        <v>312</v>
      </c>
      <c r="K760" s="325">
        <v>81</v>
      </c>
      <c r="L760" s="325">
        <v>76</v>
      </c>
      <c r="M760" s="325">
        <v>1</v>
      </c>
    </row>
    <row r="761" spans="1:13" s="285" customFormat="1" ht="9" customHeight="1">
      <c r="A761" s="286" t="s">
        <v>73</v>
      </c>
      <c r="B761" s="295">
        <f t="shared" si="61"/>
        <v>313</v>
      </c>
      <c r="C761" s="324">
        <v>187</v>
      </c>
      <c r="D761" s="342"/>
      <c r="E761" s="295">
        <f t="shared" si="62"/>
        <v>10</v>
      </c>
      <c r="F761" s="324">
        <v>6</v>
      </c>
      <c r="G761" s="324">
        <v>4</v>
      </c>
      <c r="H761" s="324">
        <v>0</v>
      </c>
      <c r="I761" s="324">
        <v>0</v>
      </c>
      <c r="J761" s="324">
        <v>43</v>
      </c>
      <c r="K761" s="324">
        <v>3</v>
      </c>
      <c r="L761" s="324">
        <v>69</v>
      </c>
      <c r="M761" s="324">
        <v>1</v>
      </c>
    </row>
    <row r="762" spans="1:13" s="285" customFormat="1" ht="9" customHeight="1">
      <c r="A762" s="286" t="s">
        <v>74</v>
      </c>
      <c r="B762" s="295">
        <f t="shared" si="61"/>
        <v>4096</v>
      </c>
      <c r="C762" s="324">
        <v>2287</v>
      </c>
      <c r="D762" s="342"/>
      <c r="E762" s="295">
        <f t="shared" si="62"/>
        <v>479</v>
      </c>
      <c r="F762" s="324">
        <v>93</v>
      </c>
      <c r="G762" s="324">
        <v>154</v>
      </c>
      <c r="H762" s="324">
        <v>220</v>
      </c>
      <c r="I762" s="324">
        <v>12</v>
      </c>
      <c r="J762" s="324">
        <v>666</v>
      </c>
      <c r="K762" s="324">
        <v>489</v>
      </c>
      <c r="L762" s="324">
        <v>153</v>
      </c>
      <c r="M762" s="324">
        <v>22</v>
      </c>
    </row>
    <row r="763" spans="1:13" s="285" customFormat="1" ht="9" customHeight="1">
      <c r="A763" s="286" t="s">
        <v>75</v>
      </c>
      <c r="B763" s="295">
        <f t="shared" si="61"/>
        <v>2258</v>
      </c>
      <c r="C763" s="324">
        <v>1611</v>
      </c>
      <c r="D763" s="342"/>
      <c r="E763" s="295">
        <f t="shared" si="62"/>
        <v>55</v>
      </c>
      <c r="F763" s="324">
        <v>12</v>
      </c>
      <c r="G763" s="324">
        <v>37</v>
      </c>
      <c r="H763" s="324">
        <v>6</v>
      </c>
      <c r="I763" s="324">
        <v>0</v>
      </c>
      <c r="J763" s="324">
        <v>552</v>
      </c>
      <c r="K763" s="324">
        <v>6</v>
      </c>
      <c r="L763" s="324">
        <v>32</v>
      </c>
      <c r="M763" s="324">
        <v>2</v>
      </c>
    </row>
    <row r="764" spans="1:13" s="285" customFormat="1" ht="9" customHeight="1">
      <c r="A764" s="291" t="s">
        <v>76</v>
      </c>
      <c r="B764" s="296">
        <f t="shared" si="61"/>
        <v>908</v>
      </c>
      <c r="C764" s="325">
        <v>446</v>
      </c>
      <c r="D764" s="343"/>
      <c r="E764" s="296">
        <f t="shared" si="62"/>
        <v>217</v>
      </c>
      <c r="F764" s="325">
        <v>34</v>
      </c>
      <c r="G764" s="325">
        <v>80</v>
      </c>
      <c r="H764" s="325">
        <v>100</v>
      </c>
      <c r="I764" s="325">
        <v>3</v>
      </c>
      <c r="J764" s="325">
        <v>122</v>
      </c>
      <c r="K764" s="325">
        <v>64</v>
      </c>
      <c r="L764" s="325">
        <v>56</v>
      </c>
      <c r="M764" s="325">
        <v>3</v>
      </c>
    </row>
    <row r="765" spans="1:13" s="285" customFormat="1" ht="8.85" customHeight="1">
      <c r="A765" s="318"/>
      <c r="B765" s="321"/>
      <c r="C765" s="344"/>
      <c r="D765" s="345"/>
      <c r="E765" s="321"/>
      <c r="F765" s="344"/>
      <c r="G765" s="344"/>
      <c r="H765" s="344"/>
      <c r="I765" s="344"/>
      <c r="J765" s="344"/>
      <c r="K765" s="344"/>
      <c r="L765" s="344"/>
      <c r="M765" s="344"/>
    </row>
    <row r="766" spans="1:13" s="285" customFormat="1" ht="9" customHeight="1">
      <c r="A766" s="284">
        <v>2016</v>
      </c>
      <c r="B766" s="308"/>
      <c r="C766" s="308"/>
      <c r="D766" s="308"/>
      <c r="E766" s="308"/>
      <c r="F766" s="308"/>
      <c r="G766" s="308"/>
      <c r="H766" s="308"/>
      <c r="I766" s="308"/>
      <c r="J766" s="308"/>
      <c r="K766" s="308"/>
      <c r="L766" s="308"/>
      <c r="M766" s="308"/>
    </row>
    <row r="767" spans="1:13" s="285" customFormat="1" ht="9" customHeight="1">
      <c r="A767" s="288" t="s">
        <v>44</v>
      </c>
      <c r="B767" s="308">
        <f>SUM(B769:B800)</f>
        <v>143837</v>
      </c>
      <c r="C767" s="308">
        <f>SUM(C769:C800)</f>
        <v>73952</v>
      </c>
      <c r="D767" s="308"/>
      <c r="E767" s="308">
        <f t="shared" ref="E767:M767" si="63">SUM(E769:E800)</f>
        <v>15722</v>
      </c>
      <c r="F767" s="308">
        <f t="shared" si="63"/>
        <v>4527</v>
      </c>
      <c r="G767" s="308">
        <f t="shared" si="63"/>
        <v>7123</v>
      </c>
      <c r="H767" s="308">
        <f t="shared" si="63"/>
        <v>3685</v>
      </c>
      <c r="I767" s="308">
        <f t="shared" si="63"/>
        <v>387</v>
      </c>
      <c r="J767" s="308">
        <f t="shared" si="63"/>
        <v>38070</v>
      </c>
      <c r="K767" s="308">
        <f t="shared" si="63"/>
        <v>8480</v>
      </c>
      <c r="L767" s="308">
        <f t="shared" si="63"/>
        <v>6882</v>
      </c>
      <c r="M767" s="308">
        <f t="shared" si="63"/>
        <v>731</v>
      </c>
    </row>
    <row r="768" spans="1:13" s="285" customFormat="1" ht="3.95" customHeight="1">
      <c r="A768" s="288"/>
      <c r="B768" s="308"/>
      <c r="C768" s="308"/>
      <c r="D768" s="308"/>
      <c r="E768" s="308"/>
      <c r="F768" s="308"/>
      <c r="G768" s="308"/>
      <c r="H768" s="308"/>
      <c r="I768" s="308"/>
      <c r="J768" s="308"/>
      <c r="K768" s="308"/>
      <c r="L768" s="308"/>
      <c r="M768" s="308"/>
    </row>
    <row r="769" spans="1:13" s="285" customFormat="1" ht="9" customHeight="1">
      <c r="A769" s="286" t="s">
        <v>45</v>
      </c>
      <c r="B769" s="295">
        <f t="shared" ref="B769:B800" si="64">SUM(C769:E769,J769:M769)</f>
        <v>3303</v>
      </c>
      <c r="C769" s="324">
        <v>1528</v>
      </c>
      <c r="D769" s="342"/>
      <c r="E769" s="295">
        <f t="shared" ref="E769:E800" si="65">SUM(F769:I769)</f>
        <v>552</v>
      </c>
      <c r="F769" s="324">
        <v>90</v>
      </c>
      <c r="G769" s="324">
        <v>334</v>
      </c>
      <c r="H769" s="324">
        <v>128</v>
      </c>
      <c r="I769" s="324">
        <v>0</v>
      </c>
      <c r="J769" s="324">
        <v>851</v>
      </c>
      <c r="K769" s="324">
        <v>163</v>
      </c>
      <c r="L769" s="324">
        <v>209</v>
      </c>
      <c r="M769" s="324">
        <v>0</v>
      </c>
    </row>
    <row r="770" spans="1:13" s="285" customFormat="1" ht="9" customHeight="1">
      <c r="A770" s="286" t="s">
        <v>46</v>
      </c>
      <c r="B770" s="295">
        <f t="shared" si="64"/>
        <v>2304</v>
      </c>
      <c r="C770" s="324">
        <v>1346</v>
      </c>
      <c r="D770" s="342"/>
      <c r="E770" s="295">
        <f t="shared" si="65"/>
        <v>128</v>
      </c>
      <c r="F770" s="324">
        <v>48</v>
      </c>
      <c r="G770" s="324">
        <v>56</v>
      </c>
      <c r="H770" s="324">
        <v>19</v>
      </c>
      <c r="I770" s="324">
        <v>5</v>
      </c>
      <c r="J770" s="324">
        <v>763</v>
      </c>
      <c r="K770" s="324">
        <v>50</v>
      </c>
      <c r="L770" s="324">
        <v>17</v>
      </c>
      <c r="M770" s="324">
        <v>0</v>
      </c>
    </row>
    <row r="771" spans="1:13" s="285" customFormat="1" ht="9" customHeight="1">
      <c r="A771" s="286" t="s">
        <v>47</v>
      </c>
      <c r="B771" s="295">
        <f t="shared" si="64"/>
        <v>866</v>
      </c>
      <c r="C771" s="324">
        <v>427</v>
      </c>
      <c r="D771" s="342"/>
      <c r="E771" s="295">
        <f t="shared" si="65"/>
        <v>156</v>
      </c>
      <c r="F771" s="324">
        <v>67</v>
      </c>
      <c r="G771" s="324">
        <v>87</v>
      </c>
      <c r="H771" s="324">
        <v>0</v>
      </c>
      <c r="I771" s="324">
        <v>2</v>
      </c>
      <c r="J771" s="324">
        <v>246</v>
      </c>
      <c r="K771" s="324">
        <v>17</v>
      </c>
      <c r="L771" s="324">
        <v>18</v>
      </c>
      <c r="M771" s="324">
        <v>2</v>
      </c>
    </row>
    <row r="772" spans="1:13" s="285" customFormat="1" ht="9" customHeight="1">
      <c r="A772" s="291" t="s">
        <v>48</v>
      </c>
      <c r="B772" s="296">
        <f t="shared" si="64"/>
        <v>467</v>
      </c>
      <c r="C772" s="325">
        <v>241</v>
      </c>
      <c r="D772" s="343"/>
      <c r="E772" s="296">
        <f t="shared" si="65"/>
        <v>74</v>
      </c>
      <c r="F772" s="325">
        <v>12</v>
      </c>
      <c r="G772" s="325">
        <v>35</v>
      </c>
      <c r="H772" s="325">
        <v>27</v>
      </c>
      <c r="I772" s="325">
        <v>0</v>
      </c>
      <c r="J772" s="325">
        <v>145</v>
      </c>
      <c r="K772" s="325">
        <v>0</v>
      </c>
      <c r="L772" s="325">
        <v>7</v>
      </c>
      <c r="M772" s="325">
        <v>0</v>
      </c>
    </row>
    <row r="773" spans="1:13" s="285" customFormat="1" ht="9" customHeight="1">
      <c r="A773" s="286" t="s">
        <v>49</v>
      </c>
      <c r="B773" s="295">
        <f t="shared" si="64"/>
        <v>6957</v>
      </c>
      <c r="C773" s="324">
        <v>3443</v>
      </c>
      <c r="D773" s="342"/>
      <c r="E773" s="295">
        <f t="shared" si="65"/>
        <v>777</v>
      </c>
      <c r="F773" s="324">
        <v>194</v>
      </c>
      <c r="G773" s="324">
        <v>345</v>
      </c>
      <c r="H773" s="324">
        <v>160</v>
      </c>
      <c r="I773" s="324">
        <v>78</v>
      </c>
      <c r="J773" s="324">
        <v>2066</v>
      </c>
      <c r="K773" s="324">
        <v>204</v>
      </c>
      <c r="L773" s="324">
        <v>458</v>
      </c>
      <c r="M773" s="324">
        <v>9</v>
      </c>
    </row>
    <row r="774" spans="1:13" s="285" customFormat="1" ht="9" customHeight="1">
      <c r="A774" s="286" t="s">
        <v>50</v>
      </c>
      <c r="B774" s="295">
        <f t="shared" si="64"/>
        <v>971</v>
      </c>
      <c r="C774" s="324">
        <v>493</v>
      </c>
      <c r="D774" s="342"/>
      <c r="E774" s="295">
        <f t="shared" si="65"/>
        <v>46</v>
      </c>
      <c r="F774" s="324">
        <v>15</v>
      </c>
      <c r="G774" s="324">
        <v>15</v>
      </c>
      <c r="H774" s="324">
        <v>16</v>
      </c>
      <c r="I774" s="324">
        <v>0</v>
      </c>
      <c r="J774" s="324">
        <v>169</v>
      </c>
      <c r="K774" s="324">
        <v>217</v>
      </c>
      <c r="L774" s="324">
        <v>46</v>
      </c>
      <c r="M774" s="324">
        <v>0</v>
      </c>
    </row>
    <row r="775" spans="1:13" s="285" customFormat="1" ht="9" customHeight="1">
      <c r="A775" s="286" t="s">
        <v>51</v>
      </c>
      <c r="B775" s="295">
        <f t="shared" si="64"/>
        <v>1404</v>
      </c>
      <c r="C775" s="324">
        <v>823</v>
      </c>
      <c r="D775" s="342"/>
      <c r="E775" s="295">
        <f t="shared" si="65"/>
        <v>93</v>
      </c>
      <c r="F775" s="324">
        <v>13</v>
      </c>
      <c r="G775" s="324">
        <v>42</v>
      </c>
      <c r="H775" s="324">
        <v>34</v>
      </c>
      <c r="I775" s="324">
        <v>4</v>
      </c>
      <c r="J775" s="324">
        <v>403</v>
      </c>
      <c r="K775" s="324">
        <v>1</v>
      </c>
      <c r="L775" s="324">
        <v>84</v>
      </c>
      <c r="M775" s="324">
        <v>0</v>
      </c>
    </row>
    <row r="776" spans="1:13" s="285" customFormat="1" ht="9" customHeight="1">
      <c r="A776" s="291" t="s">
        <v>52</v>
      </c>
      <c r="B776" s="296">
        <f t="shared" si="64"/>
        <v>5916</v>
      </c>
      <c r="C776" s="325">
        <v>4071</v>
      </c>
      <c r="D776" s="343"/>
      <c r="E776" s="296">
        <f t="shared" si="65"/>
        <v>368</v>
      </c>
      <c r="F776" s="325">
        <v>47</v>
      </c>
      <c r="G776" s="325">
        <v>270</v>
      </c>
      <c r="H776" s="325">
        <v>51</v>
      </c>
      <c r="I776" s="325">
        <v>0</v>
      </c>
      <c r="J776" s="325">
        <v>986</v>
      </c>
      <c r="K776" s="325">
        <v>0</v>
      </c>
      <c r="L776" s="325">
        <v>491</v>
      </c>
      <c r="M776" s="325">
        <v>0</v>
      </c>
    </row>
    <row r="777" spans="1:13" s="285" customFormat="1" ht="9" customHeight="1">
      <c r="A777" s="286" t="s">
        <v>53</v>
      </c>
      <c r="B777" s="295">
        <f t="shared" si="64"/>
        <v>16367</v>
      </c>
      <c r="C777" s="324">
        <v>10072</v>
      </c>
      <c r="D777" s="342"/>
      <c r="E777" s="295">
        <f t="shared" si="65"/>
        <v>1624</v>
      </c>
      <c r="F777" s="324">
        <v>488</v>
      </c>
      <c r="G777" s="324">
        <v>768</v>
      </c>
      <c r="H777" s="324">
        <v>337</v>
      </c>
      <c r="I777" s="324">
        <v>31</v>
      </c>
      <c r="J777" s="324">
        <v>3335</v>
      </c>
      <c r="K777" s="324">
        <v>450</v>
      </c>
      <c r="L777" s="324">
        <v>406</v>
      </c>
      <c r="M777" s="324">
        <v>480</v>
      </c>
    </row>
    <row r="778" spans="1:13" s="285" customFormat="1" ht="9" customHeight="1">
      <c r="A778" s="286" t="s">
        <v>54</v>
      </c>
      <c r="B778" s="295">
        <f t="shared" si="64"/>
        <v>1065</v>
      </c>
      <c r="C778" s="324">
        <v>829</v>
      </c>
      <c r="D778" s="342"/>
      <c r="E778" s="295">
        <f t="shared" si="65"/>
        <v>17</v>
      </c>
      <c r="F778" s="324">
        <v>9</v>
      </c>
      <c r="G778" s="324">
        <v>8</v>
      </c>
      <c r="H778" s="324">
        <v>0</v>
      </c>
      <c r="I778" s="324">
        <v>0</v>
      </c>
      <c r="J778" s="324">
        <v>155</v>
      </c>
      <c r="K778" s="324">
        <v>2</v>
      </c>
      <c r="L778" s="324">
        <v>62</v>
      </c>
      <c r="M778" s="324">
        <v>0</v>
      </c>
    </row>
    <row r="779" spans="1:13" s="285" customFormat="1" ht="9" customHeight="1">
      <c r="A779" s="286" t="s">
        <v>55</v>
      </c>
      <c r="B779" s="295">
        <f t="shared" si="64"/>
        <v>12742</v>
      </c>
      <c r="C779" s="324">
        <v>7714</v>
      </c>
      <c r="D779" s="342"/>
      <c r="E779" s="295">
        <f t="shared" si="65"/>
        <v>449</v>
      </c>
      <c r="F779" s="324">
        <v>81</v>
      </c>
      <c r="G779" s="324">
        <v>64</v>
      </c>
      <c r="H779" s="324">
        <v>301</v>
      </c>
      <c r="I779" s="324">
        <v>3</v>
      </c>
      <c r="J779" s="324">
        <v>2649</v>
      </c>
      <c r="K779" s="324">
        <v>1446</v>
      </c>
      <c r="L779" s="324">
        <v>463</v>
      </c>
      <c r="M779" s="324">
        <v>21</v>
      </c>
    </row>
    <row r="780" spans="1:13" s="285" customFormat="1" ht="9" customHeight="1">
      <c r="A780" s="291" t="s">
        <v>56</v>
      </c>
      <c r="B780" s="296">
        <f t="shared" si="64"/>
        <v>3784</v>
      </c>
      <c r="C780" s="325">
        <v>2166</v>
      </c>
      <c r="D780" s="343"/>
      <c r="E780" s="296">
        <f t="shared" si="65"/>
        <v>249</v>
      </c>
      <c r="F780" s="325">
        <v>24</v>
      </c>
      <c r="G780" s="325">
        <v>174</v>
      </c>
      <c r="H780" s="325">
        <v>50</v>
      </c>
      <c r="I780" s="325">
        <v>1</v>
      </c>
      <c r="J780" s="325">
        <v>1119</v>
      </c>
      <c r="K780" s="325">
        <v>37</v>
      </c>
      <c r="L780" s="325">
        <v>210</v>
      </c>
      <c r="M780" s="325">
        <v>3</v>
      </c>
    </row>
    <row r="781" spans="1:13" s="285" customFormat="1" ht="9" customHeight="1">
      <c r="A781" s="286" t="s">
        <v>57</v>
      </c>
      <c r="B781" s="295">
        <f t="shared" si="64"/>
        <v>887</v>
      </c>
      <c r="C781" s="324">
        <v>642</v>
      </c>
      <c r="D781" s="342"/>
      <c r="E781" s="295">
        <f t="shared" si="65"/>
        <v>81</v>
      </c>
      <c r="F781" s="324">
        <v>31</v>
      </c>
      <c r="G781" s="324">
        <v>50</v>
      </c>
      <c r="H781" s="324">
        <v>0</v>
      </c>
      <c r="I781" s="324">
        <v>0</v>
      </c>
      <c r="J781" s="324">
        <v>124</v>
      </c>
      <c r="K781" s="324">
        <v>0</v>
      </c>
      <c r="L781" s="324">
        <v>39</v>
      </c>
      <c r="M781" s="324">
        <v>1</v>
      </c>
    </row>
    <row r="782" spans="1:13" s="285" customFormat="1" ht="9" customHeight="1">
      <c r="A782" s="286" t="s">
        <v>58</v>
      </c>
      <c r="B782" s="295">
        <f t="shared" si="64"/>
        <v>14767</v>
      </c>
      <c r="C782" s="324">
        <v>4171</v>
      </c>
      <c r="D782" s="342"/>
      <c r="E782" s="295">
        <f t="shared" si="65"/>
        <v>2102</v>
      </c>
      <c r="F782" s="324">
        <v>470</v>
      </c>
      <c r="G782" s="324">
        <v>458</v>
      </c>
      <c r="H782" s="324">
        <v>1054</v>
      </c>
      <c r="I782" s="324">
        <v>120</v>
      </c>
      <c r="J782" s="324">
        <v>7274</v>
      </c>
      <c r="K782" s="324">
        <v>426</v>
      </c>
      <c r="L782" s="324">
        <v>730</v>
      </c>
      <c r="M782" s="324">
        <v>64</v>
      </c>
    </row>
    <row r="783" spans="1:13" s="285" customFormat="1" ht="9" customHeight="1">
      <c r="A783" s="286" t="s">
        <v>59</v>
      </c>
      <c r="B783" s="295">
        <f t="shared" si="64"/>
        <v>11496</v>
      </c>
      <c r="C783" s="324">
        <v>5421</v>
      </c>
      <c r="D783" s="342"/>
      <c r="E783" s="295">
        <f t="shared" si="65"/>
        <v>626</v>
      </c>
      <c r="F783" s="324">
        <v>230</v>
      </c>
      <c r="G783" s="324">
        <v>237</v>
      </c>
      <c r="H783" s="324">
        <v>125</v>
      </c>
      <c r="I783" s="324">
        <v>34</v>
      </c>
      <c r="J783" s="324">
        <v>1890</v>
      </c>
      <c r="K783" s="324">
        <v>2357</v>
      </c>
      <c r="L783" s="324">
        <v>1081</v>
      </c>
      <c r="M783" s="324">
        <v>121</v>
      </c>
    </row>
    <row r="784" spans="1:13" s="285" customFormat="1" ht="9" customHeight="1">
      <c r="A784" s="291" t="s">
        <v>60</v>
      </c>
      <c r="B784" s="296">
        <f t="shared" si="64"/>
        <v>3776</v>
      </c>
      <c r="C784" s="325">
        <v>1651</v>
      </c>
      <c r="D784" s="343"/>
      <c r="E784" s="296">
        <f t="shared" si="65"/>
        <v>835</v>
      </c>
      <c r="F784" s="325">
        <v>197</v>
      </c>
      <c r="G784" s="325">
        <v>402</v>
      </c>
      <c r="H784" s="325">
        <v>227</v>
      </c>
      <c r="I784" s="325">
        <v>9</v>
      </c>
      <c r="J784" s="325">
        <v>1009</v>
      </c>
      <c r="K784" s="325">
        <v>103</v>
      </c>
      <c r="L784" s="325">
        <v>171</v>
      </c>
      <c r="M784" s="325">
        <v>7</v>
      </c>
    </row>
    <row r="785" spans="1:13" s="285" customFormat="1" ht="9" customHeight="1">
      <c r="A785" s="286" t="s">
        <v>61</v>
      </c>
      <c r="B785" s="295">
        <f t="shared" si="64"/>
        <v>2359</v>
      </c>
      <c r="C785" s="324">
        <v>1520</v>
      </c>
      <c r="D785" s="342"/>
      <c r="E785" s="295">
        <f t="shared" si="65"/>
        <v>44</v>
      </c>
      <c r="F785" s="324">
        <v>16</v>
      </c>
      <c r="G785" s="324">
        <v>18</v>
      </c>
      <c r="H785" s="324">
        <v>10</v>
      </c>
      <c r="I785" s="324">
        <v>0</v>
      </c>
      <c r="J785" s="324">
        <v>784</v>
      </c>
      <c r="K785" s="324">
        <v>0</v>
      </c>
      <c r="L785" s="324">
        <v>10</v>
      </c>
      <c r="M785" s="324">
        <v>1</v>
      </c>
    </row>
    <row r="786" spans="1:13" s="285" customFormat="1" ht="9" customHeight="1">
      <c r="A786" s="286" t="s">
        <v>62</v>
      </c>
      <c r="B786" s="295">
        <f t="shared" si="64"/>
        <v>614</v>
      </c>
      <c r="C786" s="324">
        <v>317</v>
      </c>
      <c r="D786" s="342"/>
      <c r="E786" s="295">
        <f t="shared" si="65"/>
        <v>2</v>
      </c>
      <c r="F786" s="324">
        <v>2</v>
      </c>
      <c r="G786" s="324">
        <v>0</v>
      </c>
      <c r="H786" s="324">
        <v>0</v>
      </c>
      <c r="I786" s="324">
        <v>0</v>
      </c>
      <c r="J786" s="324">
        <v>269</v>
      </c>
      <c r="K786" s="324">
        <v>0</v>
      </c>
      <c r="L786" s="324">
        <v>26</v>
      </c>
      <c r="M786" s="324">
        <v>0</v>
      </c>
    </row>
    <row r="787" spans="1:13" s="285" customFormat="1" ht="9" customHeight="1">
      <c r="A787" s="286" t="s">
        <v>63</v>
      </c>
      <c r="B787" s="295">
        <f t="shared" si="64"/>
        <v>16181</v>
      </c>
      <c r="C787" s="324">
        <v>7870</v>
      </c>
      <c r="D787" s="342"/>
      <c r="E787" s="295">
        <f t="shared" si="65"/>
        <v>3115</v>
      </c>
      <c r="F787" s="324">
        <v>1329</v>
      </c>
      <c r="G787" s="324">
        <v>1573</v>
      </c>
      <c r="H787" s="324">
        <v>148</v>
      </c>
      <c r="I787" s="324">
        <v>65</v>
      </c>
      <c r="J787" s="324">
        <v>3563</v>
      </c>
      <c r="K787" s="324">
        <v>1252</v>
      </c>
      <c r="L787" s="324">
        <v>381</v>
      </c>
      <c r="M787" s="324">
        <v>0</v>
      </c>
    </row>
    <row r="788" spans="1:13" s="285" customFormat="1" ht="9" customHeight="1">
      <c r="A788" s="291" t="s">
        <v>64</v>
      </c>
      <c r="B788" s="296">
        <f t="shared" si="64"/>
        <v>1636</v>
      </c>
      <c r="C788" s="325">
        <v>564</v>
      </c>
      <c r="D788" s="343"/>
      <c r="E788" s="296">
        <f t="shared" si="65"/>
        <v>412</v>
      </c>
      <c r="F788" s="325">
        <v>56</v>
      </c>
      <c r="G788" s="325">
        <v>154</v>
      </c>
      <c r="H788" s="325">
        <v>202</v>
      </c>
      <c r="I788" s="325">
        <v>0</v>
      </c>
      <c r="J788" s="325">
        <v>300</v>
      </c>
      <c r="K788" s="325">
        <v>250</v>
      </c>
      <c r="L788" s="325">
        <v>110</v>
      </c>
      <c r="M788" s="325">
        <v>0</v>
      </c>
    </row>
    <row r="789" spans="1:13" s="285" customFormat="1" ht="9" customHeight="1">
      <c r="A789" s="286" t="s">
        <v>65</v>
      </c>
      <c r="B789" s="295">
        <f t="shared" si="64"/>
        <v>2639</v>
      </c>
      <c r="C789" s="324">
        <v>1160</v>
      </c>
      <c r="D789" s="342"/>
      <c r="E789" s="295">
        <f t="shared" si="65"/>
        <v>856</v>
      </c>
      <c r="F789" s="324">
        <v>229</v>
      </c>
      <c r="G789" s="324">
        <v>562</v>
      </c>
      <c r="H789" s="324">
        <v>65</v>
      </c>
      <c r="I789" s="324">
        <v>0</v>
      </c>
      <c r="J789" s="324">
        <v>555</v>
      </c>
      <c r="K789" s="324">
        <v>58</v>
      </c>
      <c r="L789" s="324">
        <v>10</v>
      </c>
      <c r="M789" s="324">
        <v>0</v>
      </c>
    </row>
    <row r="790" spans="1:13" s="285" customFormat="1" ht="9" customHeight="1">
      <c r="A790" s="286" t="s">
        <v>66</v>
      </c>
      <c r="B790" s="295">
        <f t="shared" si="64"/>
        <v>4656</v>
      </c>
      <c r="C790" s="324">
        <v>3487</v>
      </c>
      <c r="D790" s="342"/>
      <c r="E790" s="295">
        <f t="shared" si="65"/>
        <v>100</v>
      </c>
      <c r="F790" s="324">
        <v>13</v>
      </c>
      <c r="G790" s="324">
        <v>75</v>
      </c>
      <c r="H790" s="324">
        <v>1</v>
      </c>
      <c r="I790" s="324">
        <v>11</v>
      </c>
      <c r="J790" s="324">
        <v>895</v>
      </c>
      <c r="K790" s="324">
        <v>31</v>
      </c>
      <c r="L790" s="324">
        <v>143</v>
      </c>
      <c r="M790" s="324">
        <v>0</v>
      </c>
    </row>
    <row r="791" spans="1:13" s="285" customFormat="1" ht="9" customHeight="1">
      <c r="A791" s="286" t="s">
        <v>67</v>
      </c>
      <c r="B791" s="295">
        <f t="shared" si="64"/>
        <v>2131</v>
      </c>
      <c r="C791" s="324">
        <v>1571</v>
      </c>
      <c r="D791" s="342"/>
      <c r="E791" s="295">
        <f t="shared" si="65"/>
        <v>156</v>
      </c>
      <c r="F791" s="324">
        <v>2</v>
      </c>
      <c r="G791" s="324">
        <v>152</v>
      </c>
      <c r="H791" s="324">
        <v>1</v>
      </c>
      <c r="I791" s="324">
        <v>1</v>
      </c>
      <c r="J791" s="324">
        <v>347</v>
      </c>
      <c r="K791" s="324">
        <v>10</v>
      </c>
      <c r="L791" s="324">
        <v>47</v>
      </c>
      <c r="M791" s="324">
        <v>0</v>
      </c>
    </row>
    <row r="792" spans="1:13" s="285" customFormat="1" ht="9" customHeight="1">
      <c r="A792" s="291" t="s">
        <v>68</v>
      </c>
      <c r="B792" s="296">
        <f t="shared" si="64"/>
        <v>2970</v>
      </c>
      <c r="C792" s="325">
        <v>1491</v>
      </c>
      <c r="D792" s="343"/>
      <c r="E792" s="296">
        <f t="shared" si="65"/>
        <v>756</v>
      </c>
      <c r="F792" s="325">
        <v>354</v>
      </c>
      <c r="G792" s="325">
        <v>392</v>
      </c>
      <c r="H792" s="325">
        <v>0</v>
      </c>
      <c r="I792" s="325">
        <v>10</v>
      </c>
      <c r="J792" s="325">
        <v>413</v>
      </c>
      <c r="K792" s="325">
        <v>26</v>
      </c>
      <c r="L792" s="325">
        <v>283</v>
      </c>
      <c r="M792" s="325">
        <v>1</v>
      </c>
    </row>
    <row r="793" spans="1:13" s="285" customFormat="1" ht="9" customHeight="1">
      <c r="A793" s="286" t="s">
        <v>69</v>
      </c>
      <c r="B793" s="295">
        <f t="shared" si="64"/>
        <v>2523</v>
      </c>
      <c r="C793" s="324">
        <v>947</v>
      </c>
      <c r="D793" s="342"/>
      <c r="E793" s="295">
        <f t="shared" si="65"/>
        <v>56</v>
      </c>
      <c r="F793" s="324">
        <v>32</v>
      </c>
      <c r="G793" s="324">
        <v>20</v>
      </c>
      <c r="H793" s="324">
        <v>0</v>
      </c>
      <c r="I793" s="324">
        <v>4</v>
      </c>
      <c r="J793" s="324">
        <v>1221</v>
      </c>
      <c r="K793" s="324">
        <v>283</v>
      </c>
      <c r="L793" s="324">
        <v>16</v>
      </c>
      <c r="M793" s="324">
        <v>0</v>
      </c>
    </row>
    <row r="794" spans="1:13" s="285" customFormat="1" ht="9" customHeight="1">
      <c r="A794" s="286" t="s">
        <v>70</v>
      </c>
      <c r="B794" s="295">
        <f t="shared" si="64"/>
        <v>5491</v>
      </c>
      <c r="C794" s="324">
        <v>1427</v>
      </c>
      <c r="D794" s="342"/>
      <c r="E794" s="295">
        <f t="shared" si="65"/>
        <v>105</v>
      </c>
      <c r="F794" s="324">
        <v>6</v>
      </c>
      <c r="G794" s="324">
        <v>35</v>
      </c>
      <c r="H794" s="324">
        <v>64</v>
      </c>
      <c r="I794" s="324">
        <v>0</v>
      </c>
      <c r="J794" s="324">
        <v>3187</v>
      </c>
      <c r="K794" s="324">
        <v>0</v>
      </c>
      <c r="L794" s="324">
        <v>772</v>
      </c>
      <c r="M794" s="324">
        <v>0</v>
      </c>
    </row>
    <row r="795" spans="1:13" s="285" customFormat="1" ht="9" customHeight="1">
      <c r="A795" s="286" t="s">
        <v>71</v>
      </c>
      <c r="B795" s="295">
        <f t="shared" si="64"/>
        <v>4199</v>
      </c>
      <c r="C795" s="324">
        <v>2696</v>
      </c>
      <c r="D795" s="342"/>
      <c r="E795" s="295">
        <f t="shared" si="65"/>
        <v>391</v>
      </c>
      <c r="F795" s="324">
        <v>42</v>
      </c>
      <c r="G795" s="324">
        <v>32</v>
      </c>
      <c r="H795" s="324">
        <v>317</v>
      </c>
      <c r="I795" s="324">
        <v>0</v>
      </c>
      <c r="J795" s="324">
        <v>1109</v>
      </c>
      <c r="K795" s="324">
        <v>3</v>
      </c>
      <c r="L795" s="324">
        <v>0</v>
      </c>
      <c r="M795" s="324">
        <v>0</v>
      </c>
    </row>
    <row r="796" spans="1:13" s="285" customFormat="1" ht="9" customHeight="1">
      <c r="A796" s="291" t="s">
        <v>72</v>
      </c>
      <c r="B796" s="296">
        <f t="shared" si="64"/>
        <v>2485</v>
      </c>
      <c r="C796" s="325">
        <v>980</v>
      </c>
      <c r="D796" s="343"/>
      <c r="E796" s="296">
        <f t="shared" si="65"/>
        <v>779</v>
      </c>
      <c r="F796" s="325">
        <v>234</v>
      </c>
      <c r="G796" s="325">
        <v>473</v>
      </c>
      <c r="H796" s="325">
        <v>68</v>
      </c>
      <c r="I796" s="325">
        <v>4</v>
      </c>
      <c r="J796" s="325">
        <v>625</v>
      </c>
      <c r="K796" s="325">
        <v>51</v>
      </c>
      <c r="L796" s="325">
        <v>48</v>
      </c>
      <c r="M796" s="325">
        <v>2</v>
      </c>
    </row>
    <row r="797" spans="1:13" s="285" customFormat="1" ht="9" customHeight="1">
      <c r="A797" s="286" t="s">
        <v>73</v>
      </c>
      <c r="B797" s="295">
        <f t="shared" si="64"/>
        <v>840</v>
      </c>
      <c r="C797" s="324">
        <v>239</v>
      </c>
      <c r="D797" s="342"/>
      <c r="E797" s="295">
        <f t="shared" si="65"/>
        <v>58</v>
      </c>
      <c r="F797" s="324">
        <v>21</v>
      </c>
      <c r="G797" s="324">
        <v>37</v>
      </c>
      <c r="H797" s="324">
        <v>0</v>
      </c>
      <c r="I797" s="324">
        <v>0</v>
      </c>
      <c r="J797" s="324">
        <v>69</v>
      </c>
      <c r="K797" s="324">
        <v>248</v>
      </c>
      <c r="L797" s="324">
        <v>225</v>
      </c>
      <c r="M797" s="324">
        <v>1</v>
      </c>
    </row>
    <row r="798" spans="1:13" s="285" customFormat="1" ht="9" customHeight="1">
      <c r="A798" s="286" t="s">
        <v>74</v>
      </c>
      <c r="B798" s="295">
        <f t="shared" si="64"/>
        <v>4584</v>
      </c>
      <c r="C798" s="324">
        <v>2541</v>
      </c>
      <c r="D798" s="342"/>
      <c r="E798" s="295">
        <f t="shared" si="65"/>
        <v>404</v>
      </c>
      <c r="F798" s="324">
        <v>101</v>
      </c>
      <c r="G798" s="324">
        <v>161</v>
      </c>
      <c r="H798" s="324">
        <v>138</v>
      </c>
      <c r="I798" s="324">
        <v>4</v>
      </c>
      <c r="J798" s="324">
        <v>824</v>
      </c>
      <c r="K798" s="324">
        <v>608</v>
      </c>
      <c r="L798" s="324">
        <v>192</v>
      </c>
      <c r="M798" s="324">
        <v>15</v>
      </c>
    </row>
    <row r="799" spans="1:13" s="285" customFormat="1" ht="9" customHeight="1">
      <c r="A799" s="286" t="s">
        <v>75</v>
      </c>
      <c r="B799" s="295">
        <f t="shared" si="64"/>
        <v>2396</v>
      </c>
      <c r="C799" s="324">
        <v>1649</v>
      </c>
      <c r="D799" s="342"/>
      <c r="E799" s="295">
        <f t="shared" si="65"/>
        <v>56</v>
      </c>
      <c r="F799" s="324">
        <v>20</v>
      </c>
      <c r="G799" s="324">
        <v>29</v>
      </c>
      <c r="H799" s="324">
        <v>6</v>
      </c>
      <c r="I799" s="324">
        <v>1</v>
      </c>
      <c r="J799" s="324">
        <v>609</v>
      </c>
      <c r="K799" s="324">
        <v>12</v>
      </c>
      <c r="L799" s="324">
        <v>69</v>
      </c>
      <c r="M799" s="324">
        <v>1</v>
      </c>
    </row>
    <row r="800" spans="1:13" s="285" customFormat="1" ht="9" customHeight="1">
      <c r="A800" s="291" t="s">
        <v>76</v>
      </c>
      <c r="B800" s="296">
        <f t="shared" si="64"/>
        <v>1061</v>
      </c>
      <c r="C800" s="325">
        <v>455</v>
      </c>
      <c r="D800" s="343"/>
      <c r="E800" s="296">
        <f t="shared" si="65"/>
        <v>255</v>
      </c>
      <c r="F800" s="325">
        <v>54</v>
      </c>
      <c r="G800" s="325">
        <v>65</v>
      </c>
      <c r="H800" s="325">
        <v>136</v>
      </c>
      <c r="I800" s="325">
        <v>0</v>
      </c>
      <c r="J800" s="325">
        <v>116</v>
      </c>
      <c r="K800" s="325">
        <v>175</v>
      </c>
      <c r="L800" s="325">
        <v>58</v>
      </c>
      <c r="M800" s="325">
        <v>2</v>
      </c>
    </row>
    <row r="801" spans="1:13" s="285" customFormat="1" ht="8.85" customHeight="1">
      <c r="A801" s="318"/>
      <c r="B801" s="321"/>
      <c r="C801" s="344"/>
      <c r="D801" s="345"/>
      <c r="E801" s="321"/>
      <c r="F801" s="344"/>
      <c r="G801" s="344"/>
      <c r="H801" s="344"/>
      <c r="I801" s="344"/>
      <c r="J801" s="344"/>
      <c r="K801" s="344"/>
      <c r="L801" s="344"/>
      <c r="M801" s="344"/>
    </row>
    <row r="802" spans="1:13" s="285" customFormat="1" ht="9" customHeight="1">
      <c r="A802" s="284">
        <v>2017</v>
      </c>
      <c r="B802" s="308"/>
      <c r="C802" s="308"/>
      <c r="D802" s="308"/>
      <c r="E802" s="308"/>
      <c r="F802" s="308"/>
      <c r="G802" s="308"/>
      <c r="H802" s="308"/>
      <c r="I802" s="308"/>
      <c r="J802" s="308"/>
      <c r="K802" s="308"/>
      <c r="L802" s="308"/>
      <c r="M802" s="308"/>
    </row>
    <row r="803" spans="1:13" s="285" customFormat="1" ht="9" customHeight="1">
      <c r="A803" s="288" t="s">
        <v>44</v>
      </c>
      <c r="B803" s="326">
        <f>SUM(B805:B836)</f>
        <v>140532</v>
      </c>
      <c r="C803" s="326">
        <f>SUM(C805:C836)</f>
        <v>72214</v>
      </c>
      <c r="D803" s="326"/>
      <c r="E803" s="326">
        <f t="shared" ref="E803:M803" si="66">SUM(E805:E836)</f>
        <v>17088</v>
      </c>
      <c r="F803" s="326">
        <f t="shared" si="66"/>
        <v>5458</v>
      </c>
      <c r="G803" s="326">
        <f t="shared" si="66"/>
        <v>6710</v>
      </c>
      <c r="H803" s="326">
        <f t="shared" si="66"/>
        <v>4506</v>
      </c>
      <c r="I803" s="326">
        <f t="shared" si="66"/>
        <v>414</v>
      </c>
      <c r="J803" s="326">
        <f t="shared" si="66"/>
        <v>36379</v>
      </c>
      <c r="K803" s="326">
        <f t="shared" si="66"/>
        <v>8987</v>
      </c>
      <c r="L803" s="326">
        <f t="shared" si="66"/>
        <v>5629</v>
      </c>
      <c r="M803" s="326">
        <f t="shared" si="66"/>
        <v>235</v>
      </c>
    </row>
    <row r="804" spans="1:13" s="285" customFormat="1" ht="3.95" customHeight="1">
      <c r="A804" s="288"/>
      <c r="B804" s="326"/>
      <c r="C804" s="326"/>
      <c r="D804" s="326"/>
      <c r="E804" s="326"/>
      <c r="F804" s="326"/>
      <c r="G804" s="326"/>
      <c r="H804" s="326"/>
      <c r="I804" s="326"/>
      <c r="J804" s="326"/>
      <c r="K804" s="326"/>
      <c r="L804" s="326"/>
      <c r="M804" s="326"/>
    </row>
    <row r="805" spans="1:13" s="285" customFormat="1" ht="9" customHeight="1">
      <c r="A805" s="286" t="s">
        <v>45</v>
      </c>
      <c r="B805" s="328">
        <f t="shared" ref="B805:B836" si="67">SUM(C805:E805,J805:M805)</f>
        <v>3154</v>
      </c>
      <c r="C805" s="329">
        <v>1507</v>
      </c>
      <c r="D805" s="327"/>
      <c r="E805" s="328">
        <f t="shared" ref="E805:E836" si="68">SUM(F805:I805)</f>
        <v>466</v>
      </c>
      <c r="F805" s="329">
        <v>99</v>
      </c>
      <c r="G805" s="329">
        <v>327</v>
      </c>
      <c r="H805" s="329">
        <v>40</v>
      </c>
      <c r="I805" s="329">
        <v>0</v>
      </c>
      <c r="J805" s="329">
        <v>800</v>
      </c>
      <c r="K805" s="329">
        <v>67</v>
      </c>
      <c r="L805" s="329">
        <v>314</v>
      </c>
      <c r="M805" s="329">
        <v>0</v>
      </c>
    </row>
    <row r="806" spans="1:13" s="285" customFormat="1" ht="9" customHeight="1">
      <c r="A806" s="286" t="s">
        <v>46</v>
      </c>
      <c r="B806" s="328">
        <f t="shared" si="67"/>
        <v>1530</v>
      </c>
      <c r="C806" s="329">
        <v>872</v>
      </c>
      <c r="D806" s="327"/>
      <c r="E806" s="328">
        <f t="shared" si="68"/>
        <v>121</v>
      </c>
      <c r="F806" s="329">
        <v>30</v>
      </c>
      <c r="G806" s="329">
        <v>34</v>
      </c>
      <c r="H806" s="329">
        <v>53</v>
      </c>
      <c r="I806" s="329">
        <v>4</v>
      </c>
      <c r="J806" s="329">
        <v>526</v>
      </c>
      <c r="K806" s="329">
        <v>5</v>
      </c>
      <c r="L806" s="329">
        <v>6</v>
      </c>
      <c r="M806" s="329">
        <v>0</v>
      </c>
    </row>
    <row r="807" spans="1:13" s="285" customFormat="1" ht="9" customHeight="1">
      <c r="A807" s="286" t="s">
        <v>47</v>
      </c>
      <c r="B807" s="328">
        <f t="shared" si="67"/>
        <v>1002</v>
      </c>
      <c r="C807" s="329">
        <v>555</v>
      </c>
      <c r="D807" s="327"/>
      <c r="E807" s="328">
        <f t="shared" si="68"/>
        <v>170</v>
      </c>
      <c r="F807" s="329">
        <v>57</v>
      </c>
      <c r="G807" s="329">
        <v>109</v>
      </c>
      <c r="H807" s="329">
        <v>1</v>
      </c>
      <c r="I807" s="329">
        <v>3</v>
      </c>
      <c r="J807" s="329">
        <v>241</v>
      </c>
      <c r="K807" s="329">
        <v>9</v>
      </c>
      <c r="L807" s="329">
        <v>25</v>
      </c>
      <c r="M807" s="329">
        <v>2</v>
      </c>
    </row>
    <row r="808" spans="1:13" s="285" customFormat="1" ht="9" customHeight="1">
      <c r="A808" s="291" t="s">
        <v>48</v>
      </c>
      <c r="B808" s="330">
        <f t="shared" si="67"/>
        <v>332</v>
      </c>
      <c r="C808" s="331">
        <v>219</v>
      </c>
      <c r="D808" s="352"/>
      <c r="E808" s="330">
        <f t="shared" si="68"/>
        <v>4</v>
      </c>
      <c r="F808" s="331">
        <v>1</v>
      </c>
      <c r="G808" s="331">
        <v>1</v>
      </c>
      <c r="H808" s="331">
        <v>1</v>
      </c>
      <c r="I808" s="331">
        <v>1</v>
      </c>
      <c r="J808" s="331">
        <v>91</v>
      </c>
      <c r="K808" s="331">
        <v>0</v>
      </c>
      <c r="L808" s="331">
        <v>17</v>
      </c>
      <c r="M808" s="331">
        <v>1</v>
      </c>
    </row>
    <row r="809" spans="1:13" s="285" customFormat="1" ht="9" customHeight="1">
      <c r="A809" s="286" t="s">
        <v>49</v>
      </c>
      <c r="B809" s="328">
        <f t="shared" si="67"/>
        <v>5974</v>
      </c>
      <c r="C809" s="329">
        <v>3030</v>
      </c>
      <c r="D809" s="327"/>
      <c r="E809" s="328">
        <f t="shared" si="68"/>
        <v>1029</v>
      </c>
      <c r="F809" s="329">
        <v>251</v>
      </c>
      <c r="G809" s="329">
        <v>417</v>
      </c>
      <c r="H809" s="329">
        <v>297</v>
      </c>
      <c r="I809" s="329">
        <v>64</v>
      </c>
      <c r="J809" s="329">
        <v>1652</v>
      </c>
      <c r="K809" s="329">
        <v>153</v>
      </c>
      <c r="L809" s="329">
        <v>104</v>
      </c>
      <c r="M809" s="329">
        <v>6</v>
      </c>
    </row>
    <row r="810" spans="1:13" s="285" customFormat="1" ht="9" customHeight="1">
      <c r="A810" s="286" t="s">
        <v>50</v>
      </c>
      <c r="B810" s="328">
        <f t="shared" si="67"/>
        <v>909</v>
      </c>
      <c r="C810" s="329">
        <v>463</v>
      </c>
      <c r="D810" s="327"/>
      <c r="E810" s="328">
        <f t="shared" si="68"/>
        <v>52</v>
      </c>
      <c r="F810" s="329">
        <v>11</v>
      </c>
      <c r="G810" s="329">
        <v>27</v>
      </c>
      <c r="H810" s="329">
        <v>14</v>
      </c>
      <c r="I810" s="329">
        <v>0</v>
      </c>
      <c r="J810" s="329">
        <v>182</v>
      </c>
      <c r="K810" s="329">
        <v>129</v>
      </c>
      <c r="L810" s="329">
        <v>83</v>
      </c>
      <c r="M810" s="329">
        <v>0</v>
      </c>
    </row>
    <row r="811" spans="1:13" s="285" customFormat="1" ht="9" customHeight="1">
      <c r="A811" s="286" t="s">
        <v>51</v>
      </c>
      <c r="B811" s="328">
        <f t="shared" si="67"/>
        <v>1358</v>
      </c>
      <c r="C811" s="329">
        <v>760</v>
      </c>
      <c r="D811" s="327"/>
      <c r="E811" s="328">
        <f t="shared" si="68"/>
        <v>138</v>
      </c>
      <c r="F811" s="329">
        <v>24</v>
      </c>
      <c r="G811" s="329">
        <v>95</v>
      </c>
      <c r="H811" s="329">
        <v>15</v>
      </c>
      <c r="I811" s="329">
        <v>4</v>
      </c>
      <c r="J811" s="329">
        <v>365</v>
      </c>
      <c r="K811" s="329">
        <v>0</v>
      </c>
      <c r="L811" s="329">
        <v>94</v>
      </c>
      <c r="M811" s="329">
        <v>1</v>
      </c>
    </row>
    <row r="812" spans="1:13" s="285" customFormat="1" ht="9" customHeight="1">
      <c r="A812" s="291" t="s">
        <v>52</v>
      </c>
      <c r="B812" s="330">
        <f t="shared" si="67"/>
        <v>6377</v>
      </c>
      <c r="C812" s="331">
        <v>4741</v>
      </c>
      <c r="D812" s="352"/>
      <c r="E812" s="330">
        <f t="shared" si="68"/>
        <v>324</v>
      </c>
      <c r="F812" s="331">
        <v>48</v>
      </c>
      <c r="G812" s="331">
        <v>223</v>
      </c>
      <c r="H812" s="331">
        <v>44</v>
      </c>
      <c r="I812" s="331">
        <v>9</v>
      </c>
      <c r="J812" s="331">
        <v>1201</v>
      </c>
      <c r="K812" s="331">
        <v>0</v>
      </c>
      <c r="L812" s="331">
        <v>111</v>
      </c>
      <c r="M812" s="331">
        <v>0</v>
      </c>
    </row>
    <row r="813" spans="1:13" s="285" customFormat="1" ht="9" customHeight="1">
      <c r="A813" s="286" t="s">
        <v>53</v>
      </c>
      <c r="B813" s="328">
        <f t="shared" si="67"/>
        <v>19311</v>
      </c>
      <c r="C813" s="329">
        <v>11699</v>
      </c>
      <c r="D813" s="327"/>
      <c r="E813" s="328">
        <f t="shared" si="68"/>
        <v>1789</v>
      </c>
      <c r="F813" s="329">
        <v>715</v>
      </c>
      <c r="G813" s="329">
        <v>803</v>
      </c>
      <c r="H813" s="329">
        <v>256</v>
      </c>
      <c r="I813" s="329">
        <v>15</v>
      </c>
      <c r="J813" s="329">
        <v>3945</v>
      </c>
      <c r="K813" s="329">
        <v>932</v>
      </c>
      <c r="L813" s="329">
        <v>896</v>
      </c>
      <c r="M813" s="329">
        <v>50</v>
      </c>
    </row>
    <row r="814" spans="1:13" s="285" customFormat="1" ht="9" customHeight="1">
      <c r="A814" s="286" t="s">
        <v>54</v>
      </c>
      <c r="B814" s="328">
        <f t="shared" si="67"/>
        <v>1311</v>
      </c>
      <c r="C814" s="329">
        <v>1008</v>
      </c>
      <c r="D814" s="327"/>
      <c r="E814" s="328">
        <f t="shared" si="68"/>
        <v>15</v>
      </c>
      <c r="F814" s="329">
        <v>5</v>
      </c>
      <c r="G814" s="329">
        <v>9</v>
      </c>
      <c r="H814" s="329">
        <v>1</v>
      </c>
      <c r="I814" s="329">
        <v>0</v>
      </c>
      <c r="J814" s="329">
        <v>198</v>
      </c>
      <c r="K814" s="329">
        <v>0</v>
      </c>
      <c r="L814" s="329">
        <v>89</v>
      </c>
      <c r="M814" s="329">
        <v>1</v>
      </c>
    </row>
    <row r="815" spans="1:13" s="285" customFormat="1" ht="9" customHeight="1">
      <c r="A815" s="286" t="s">
        <v>55</v>
      </c>
      <c r="B815" s="328">
        <f t="shared" si="67"/>
        <v>12278</v>
      </c>
      <c r="C815" s="329">
        <v>7053</v>
      </c>
      <c r="D815" s="327"/>
      <c r="E815" s="328">
        <f t="shared" si="68"/>
        <v>689</v>
      </c>
      <c r="F815" s="329">
        <v>162</v>
      </c>
      <c r="G815" s="329">
        <v>115</v>
      </c>
      <c r="H815" s="329">
        <v>404</v>
      </c>
      <c r="I815" s="329">
        <v>8</v>
      </c>
      <c r="J815" s="329">
        <v>2663</v>
      </c>
      <c r="K815" s="329">
        <v>1101</v>
      </c>
      <c r="L815" s="329">
        <v>671</v>
      </c>
      <c r="M815" s="329">
        <v>101</v>
      </c>
    </row>
    <row r="816" spans="1:13" s="285" customFormat="1" ht="9" customHeight="1">
      <c r="A816" s="291" t="s">
        <v>56</v>
      </c>
      <c r="B816" s="330">
        <f t="shared" si="67"/>
        <v>3389</v>
      </c>
      <c r="C816" s="331">
        <v>1938</v>
      </c>
      <c r="D816" s="352"/>
      <c r="E816" s="330">
        <f t="shared" si="68"/>
        <v>173</v>
      </c>
      <c r="F816" s="331">
        <v>40</v>
      </c>
      <c r="G816" s="331">
        <v>112</v>
      </c>
      <c r="H816" s="331">
        <v>19</v>
      </c>
      <c r="I816" s="331">
        <v>2</v>
      </c>
      <c r="J816" s="331">
        <v>1123</v>
      </c>
      <c r="K816" s="331">
        <v>25</v>
      </c>
      <c r="L816" s="331">
        <v>129</v>
      </c>
      <c r="M816" s="331">
        <v>1</v>
      </c>
    </row>
    <row r="817" spans="1:13" s="285" customFormat="1" ht="9" customHeight="1">
      <c r="A817" s="286" t="s">
        <v>57</v>
      </c>
      <c r="B817" s="328">
        <f t="shared" si="67"/>
        <v>1208</v>
      </c>
      <c r="C817" s="329">
        <v>724</v>
      </c>
      <c r="D817" s="327"/>
      <c r="E817" s="328">
        <f t="shared" si="68"/>
        <v>285</v>
      </c>
      <c r="F817" s="329">
        <v>89</v>
      </c>
      <c r="G817" s="329">
        <v>152</v>
      </c>
      <c r="H817" s="329">
        <v>44</v>
      </c>
      <c r="I817" s="329">
        <v>0</v>
      </c>
      <c r="J817" s="329">
        <v>162</v>
      </c>
      <c r="K817" s="329">
        <v>1</v>
      </c>
      <c r="L817" s="329">
        <v>35</v>
      </c>
      <c r="M817" s="329">
        <v>1</v>
      </c>
    </row>
    <row r="818" spans="1:13" s="285" customFormat="1" ht="9" customHeight="1">
      <c r="A818" s="286" t="s">
        <v>58</v>
      </c>
      <c r="B818" s="328">
        <f t="shared" si="67"/>
        <v>12097</v>
      </c>
      <c r="C818" s="329">
        <v>4355</v>
      </c>
      <c r="D818" s="327"/>
      <c r="E818" s="328">
        <f t="shared" si="68"/>
        <v>1200</v>
      </c>
      <c r="F818" s="329">
        <v>425</v>
      </c>
      <c r="G818" s="329">
        <v>257</v>
      </c>
      <c r="H818" s="329">
        <v>517</v>
      </c>
      <c r="I818" s="329">
        <v>1</v>
      </c>
      <c r="J818" s="329">
        <v>5800</v>
      </c>
      <c r="K818" s="329">
        <v>157</v>
      </c>
      <c r="L818" s="329">
        <v>570</v>
      </c>
      <c r="M818" s="329">
        <v>15</v>
      </c>
    </row>
    <row r="819" spans="1:13" s="285" customFormat="1" ht="9" customHeight="1">
      <c r="A819" s="286" t="s">
        <v>59</v>
      </c>
      <c r="B819" s="328">
        <f t="shared" si="67"/>
        <v>11008</v>
      </c>
      <c r="C819" s="329">
        <v>5630</v>
      </c>
      <c r="D819" s="327"/>
      <c r="E819" s="328">
        <f t="shared" si="68"/>
        <v>745</v>
      </c>
      <c r="F819" s="329">
        <v>305</v>
      </c>
      <c r="G819" s="329">
        <v>288</v>
      </c>
      <c r="H819" s="329">
        <v>152</v>
      </c>
      <c r="I819" s="329">
        <v>0</v>
      </c>
      <c r="J819" s="329">
        <v>1927</v>
      </c>
      <c r="K819" s="329">
        <v>2217</v>
      </c>
      <c r="L819" s="329">
        <v>483</v>
      </c>
      <c r="M819" s="329">
        <v>6</v>
      </c>
    </row>
    <row r="820" spans="1:13" s="285" customFormat="1" ht="9" customHeight="1">
      <c r="A820" s="291" t="s">
        <v>60</v>
      </c>
      <c r="B820" s="330">
        <f t="shared" si="67"/>
        <v>3872</v>
      </c>
      <c r="C820" s="331">
        <v>1519</v>
      </c>
      <c r="D820" s="352"/>
      <c r="E820" s="330">
        <f t="shared" si="68"/>
        <v>722</v>
      </c>
      <c r="F820" s="331">
        <v>187</v>
      </c>
      <c r="G820" s="331">
        <v>333</v>
      </c>
      <c r="H820" s="331">
        <v>191</v>
      </c>
      <c r="I820" s="331">
        <v>11</v>
      </c>
      <c r="J820" s="331">
        <v>1171</v>
      </c>
      <c r="K820" s="331">
        <v>41</v>
      </c>
      <c r="L820" s="331">
        <v>396</v>
      </c>
      <c r="M820" s="331">
        <v>23</v>
      </c>
    </row>
    <row r="821" spans="1:13" s="285" customFormat="1" ht="9" customHeight="1">
      <c r="A821" s="286" t="s">
        <v>61</v>
      </c>
      <c r="B821" s="328">
        <f t="shared" si="67"/>
        <v>2329</v>
      </c>
      <c r="C821" s="329">
        <v>1360</v>
      </c>
      <c r="D821" s="327"/>
      <c r="E821" s="328">
        <f t="shared" si="68"/>
        <v>159</v>
      </c>
      <c r="F821" s="329">
        <v>0</v>
      </c>
      <c r="G821" s="329">
        <v>0</v>
      </c>
      <c r="H821" s="329">
        <v>0</v>
      </c>
      <c r="I821" s="329">
        <v>159</v>
      </c>
      <c r="J821" s="329">
        <v>800</v>
      </c>
      <c r="K821" s="329">
        <v>4</v>
      </c>
      <c r="L821" s="329">
        <v>6</v>
      </c>
      <c r="M821" s="329">
        <v>0</v>
      </c>
    </row>
    <row r="822" spans="1:13" s="285" customFormat="1" ht="9" customHeight="1">
      <c r="A822" s="286" t="s">
        <v>62</v>
      </c>
      <c r="B822" s="328">
        <f t="shared" si="67"/>
        <v>489</v>
      </c>
      <c r="C822" s="329">
        <v>207</v>
      </c>
      <c r="D822" s="327"/>
      <c r="E822" s="328">
        <f t="shared" si="68"/>
        <v>5</v>
      </c>
      <c r="F822" s="329">
        <v>3</v>
      </c>
      <c r="G822" s="329">
        <v>1</v>
      </c>
      <c r="H822" s="329">
        <v>0</v>
      </c>
      <c r="I822" s="329">
        <v>1</v>
      </c>
      <c r="J822" s="329">
        <v>267</v>
      </c>
      <c r="K822" s="329">
        <v>0</v>
      </c>
      <c r="L822" s="329">
        <v>10</v>
      </c>
      <c r="M822" s="329">
        <v>0</v>
      </c>
    </row>
    <row r="823" spans="1:13" s="285" customFormat="1" ht="9" customHeight="1">
      <c r="A823" s="286" t="s">
        <v>63</v>
      </c>
      <c r="B823" s="328">
        <f t="shared" si="67"/>
        <v>16953</v>
      </c>
      <c r="C823" s="329">
        <v>7512</v>
      </c>
      <c r="D823" s="327"/>
      <c r="E823" s="328">
        <f t="shared" si="68"/>
        <v>3286</v>
      </c>
      <c r="F823" s="329">
        <v>1287</v>
      </c>
      <c r="G823" s="329">
        <v>1177</v>
      </c>
      <c r="H823" s="329">
        <v>810</v>
      </c>
      <c r="I823" s="329">
        <v>12</v>
      </c>
      <c r="J823" s="329">
        <v>3855</v>
      </c>
      <c r="K823" s="329">
        <v>1891</v>
      </c>
      <c r="L823" s="329">
        <v>409</v>
      </c>
      <c r="M823" s="329">
        <v>0</v>
      </c>
    </row>
    <row r="824" spans="1:13" s="285" customFormat="1" ht="9" customHeight="1">
      <c r="A824" s="291" t="s">
        <v>64</v>
      </c>
      <c r="B824" s="330">
        <f t="shared" si="67"/>
        <v>1606</v>
      </c>
      <c r="C824" s="331">
        <v>509</v>
      </c>
      <c r="D824" s="352"/>
      <c r="E824" s="330">
        <f t="shared" si="68"/>
        <v>636</v>
      </c>
      <c r="F824" s="331">
        <v>140</v>
      </c>
      <c r="G824" s="331">
        <v>109</v>
      </c>
      <c r="H824" s="331">
        <v>387</v>
      </c>
      <c r="I824" s="331">
        <v>0</v>
      </c>
      <c r="J824" s="331">
        <v>285</v>
      </c>
      <c r="K824" s="331">
        <v>138</v>
      </c>
      <c r="L824" s="331">
        <v>38</v>
      </c>
      <c r="M824" s="331">
        <v>0</v>
      </c>
    </row>
    <row r="825" spans="1:13" s="285" customFormat="1" ht="9" customHeight="1">
      <c r="A825" s="286" t="s">
        <v>65</v>
      </c>
      <c r="B825" s="328">
        <f t="shared" si="67"/>
        <v>2837</v>
      </c>
      <c r="C825" s="329">
        <v>1105</v>
      </c>
      <c r="D825" s="327"/>
      <c r="E825" s="328">
        <f t="shared" si="68"/>
        <v>666</v>
      </c>
      <c r="F825" s="329">
        <v>188</v>
      </c>
      <c r="G825" s="329">
        <v>447</v>
      </c>
      <c r="H825" s="329">
        <v>31</v>
      </c>
      <c r="I825" s="329">
        <v>0</v>
      </c>
      <c r="J825" s="329">
        <v>555</v>
      </c>
      <c r="K825" s="329">
        <v>498</v>
      </c>
      <c r="L825" s="329">
        <v>13</v>
      </c>
      <c r="M825" s="329">
        <v>0</v>
      </c>
    </row>
    <row r="826" spans="1:13" s="285" customFormat="1" ht="9" customHeight="1">
      <c r="A826" s="286" t="s">
        <v>66</v>
      </c>
      <c r="B826" s="328">
        <f t="shared" si="67"/>
        <v>3104</v>
      </c>
      <c r="C826" s="329">
        <v>2064</v>
      </c>
      <c r="D826" s="327"/>
      <c r="E826" s="328">
        <f t="shared" si="68"/>
        <v>32</v>
      </c>
      <c r="F826" s="329">
        <v>3</v>
      </c>
      <c r="G826" s="329">
        <v>26</v>
      </c>
      <c r="H826" s="329">
        <v>3</v>
      </c>
      <c r="I826" s="329">
        <v>0</v>
      </c>
      <c r="J826" s="329">
        <v>731</v>
      </c>
      <c r="K826" s="329">
        <v>11</v>
      </c>
      <c r="L826" s="329">
        <v>266</v>
      </c>
      <c r="M826" s="329">
        <v>0</v>
      </c>
    </row>
    <row r="827" spans="1:13" s="285" customFormat="1" ht="9" customHeight="1">
      <c r="A827" s="286" t="s">
        <v>67</v>
      </c>
      <c r="B827" s="328">
        <f t="shared" si="67"/>
        <v>2296</v>
      </c>
      <c r="C827" s="329">
        <v>1764</v>
      </c>
      <c r="D827" s="327"/>
      <c r="E827" s="328">
        <f t="shared" si="68"/>
        <v>127</v>
      </c>
      <c r="F827" s="329">
        <v>6</v>
      </c>
      <c r="G827" s="329">
        <v>115</v>
      </c>
      <c r="H827" s="329">
        <v>1</v>
      </c>
      <c r="I827" s="329">
        <v>5</v>
      </c>
      <c r="J827" s="329">
        <v>358</v>
      </c>
      <c r="K827" s="329">
        <v>3</v>
      </c>
      <c r="L827" s="329">
        <v>34</v>
      </c>
      <c r="M827" s="329">
        <v>10</v>
      </c>
    </row>
    <row r="828" spans="1:13" s="285" customFormat="1" ht="9" customHeight="1">
      <c r="A828" s="291" t="s">
        <v>68</v>
      </c>
      <c r="B828" s="330">
        <f t="shared" si="67"/>
        <v>2772</v>
      </c>
      <c r="C828" s="331">
        <v>1300</v>
      </c>
      <c r="D828" s="352"/>
      <c r="E828" s="330">
        <f t="shared" si="68"/>
        <v>936</v>
      </c>
      <c r="F828" s="331">
        <v>489</v>
      </c>
      <c r="G828" s="331">
        <v>444</v>
      </c>
      <c r="H828" s="331">
        <v>0</v>
      </c>
      <c r="I828" s="331">
        <v>3</v>
      </c>
      <c r="J828" s="331">
        <v>395</v>
      </c>
      <c r="K828" s="331">
        <v>7</v>
      </c>
      <c r="L828" s="331">
        <v>134</v>
      </c>
      <c r="M828" s="331">
        <v>0</v>
      </c>
    </row>
    <row r="829" spans="1:13" s="285" customFormat="1" ht="9" customHeight="1">
      <c r="A829" s="286" t="s">
        <v>69</v>
      </c>
      <c r="B829" s="328">
        <f t="shared" si="67"/>
        <v>3040</v>
      </c>
      <c r="C829" s="329">
        <v>1174</v>
      </c>
      <c r="D829" s="327"/>
      <c r="E829" s="328">
        <f t="shared" si="68"/>
        <v>50</v>
      </c>
      <c r="F829" s="329">
        <v>14</v>
      </c>
      <c r="G829" s="329">
        <v>29</v>
      </c>
      <c r="H829" s="329">
        <v>2</v>
      </c>
      <c r="I829" s="329">
        <v>5</v>
      </c>
      <c r="J829" s="329">
        <v>1075</v>
      </c>
      <c r="K829" s="329">
        <v>699</v>
      </c>
      <c r="L829" s="329">
        <v>42</v>
      </c>
      <c r="M829" s="329">
        <v>0</v>
      </c>
    </row>
    <row r="830" spans="1:13" s="285" customFormat="1" ht="9" customHeight="1">
      <c r="A830" s="286" t="s">
        <v>70</v>
      </c>
      <c r="B830" s="328">
        <f t="shared" si="67"/>
        <v>4842</v>
      </c>
      <c r="C830" s="329">
        <v>1694</v>
      </c>
      <c r="D830" s="327"/>
      <c r="E830" s="328">
        <f t="shared" si="68"/>
        <v>71</v>
      </c>
      <c r="F830" s="329">
        <v>4</v>
      </c>
      <c r="G830" s="329">
        <v>16</v>
      </c>
      <c r="H830" s="329">
        <v>51</v>
      </c>
      <c r="I830" s="329">
        <v>0</v>
      </c>
      <c r="J830" s="329">
        <v>2909</v>
      </c>
      <c r="K830" s="329">
        <v>0</v>
      </c>
      <c r="L830" s="329">
        <v>168</v>
      </c>
      <c r="M830" s="329">
        <v>0</v>
      </c>
    </row>
    <row r="831" spans="1:13" s="285" customFormat="1" ht="9" customHeight="1">
      <c r="A831" s="286" t="s">
        <v>71</v>
      </c>
      <c r="B831" s="328">
        <f t="shared" si="67"/>
        <v>3364</v>
      </c>
      <c r="C831" s="329">
        <v>1577</v>
      </c>
      <c r="D831" s="327"/>
      <c r="E831" s="328">
        <f t="shared" si="68"/>
        <v>737</v>
      </c>
      <c r="F831" s="329">
        <v>95</v>
      </c>
      <c r="G831" s="329">
        <v>25</v>
      </c>
      <c r="H831" s="329">
        <v>617</v>
      </c>
      <c r="I831" s="329">
        <v>0</v>
      </c>
      <c r="J831" s="329">
        <v>1050</v>
      </c>
      <c r="K831" s="329">
        <v>0</v>
      </c>
      <c r="L831" s="329">
        <v>0</v>
      </c>
      <c r="M831" s="329">
        <v>0</v>
      </c>
    </row>
    <row r="832" spans="1:13" s="285" customFormat="1" ht="9" customHeight="1">
      <c r="A832" s="291" t="s">
        <v>72</v>
      </c>
      <c r="B832" s="330">
        <f t="shared" si="67"/>
        <v>2557</v>
      </c>
      <c r="C832" s="331">
        <v>1053</v>
      </c>
      <c r="D832" s="352"/>
      <c r="E832" s="330">
        <f t="shared" si="68"/>
        <v>885</v>
      </c>
      <c r="F832" s="331">
        <v>304</v>
      </c>
      <c r="G832" s="331">
        <v>495</v>
      </c>
      <c r="H832" s="331">
        <v>81</v>
      </c>
      <c r="I832" s="331">
        <v>5</v>
      </c>
      <c r="J832" s="331">
        <v>573</v>
      </c>
      <c r="K832" s="331">
        <v>2</v>
      </c>
      <c r="L832" s="331">
        <v>43</v>
      </c>
      <c r="M832" s="331">
        <v>1</v>
      </c>
    </row>
    <row r="833" spans="1:13" s="285" customFormat="1" ht="9" customHeight="1">
      <c r="A833" s="286" t="s">
        <v>73</v>
      </c>
      <c r="B833" s="328">
        <f t="shared" si="67"/>
        <v>359</v>
      </c>
      <c r="C833" s="329">
        <v>209</v>
      </c>
      <c r="D833" s="327"/>
      <c r="E833" s="328">
        <f t="shared" si="68"/>
        <v>26</v>
      </c>
      <c r="F833" s="329">
        <v>11</v>
      </c>
      <c r="G833" s="329">
        <v>15</v>
      </c>
      <c r="H833" s="329">
        <v>0</v>
      </c>
      <c r="I833" s="329">
        <v>0</v>
      </c>
      <c r="J833" s="329">
        <v>62</v>
      </c>
      <c r="K833" s="329">
        <v>8</v>
      </c>
      <c r="L833" s="329">
        <v>54</v>
      </c>
      <c r="M833" s="329">
        <v>0</v>
      </c>
    </row>
    <row r="834" spans="1:13" s="285" customFormat="1" ht="9" customHeight="1">
      <c r="A834" s="286" t="s">
        <v>74</v>
      </c>
      <c r="B834" s="328">
        <f t="shared" si="67"/>
        <v>6073</v>
      </c>
      <c r="C834" s="329">
        <v>2787</v>
      </c>
      <c r="D834" s="327"/>
      <c r="E834" s="328">
        <f t="shared" si="68"/>
        <v>1331</v>
      </c>
      <c r="F834" s="329">
        <v>435</v>
      </c>
      <c r="G834" s="329">
        <v>408</v>
      </c>
      <c r="H834" s="329">
        <v>397</v>
      </c>
      <c r="I834" s="329">
        <v>91</v>
      </c>
      <c r="J834" s="329">
        <v>802</v>
      </c>
      <c r="K834" s="329">
        <v>793</v>
      </c>
      <c r="L834" s="329">
        <v>350</v>
      </c>
      <c r="M834" s="329">
        <v>10</v>
      </c>
    </row>
    <row r="835" spans="1:13" s="285" customFormat="1" ht="9" customHeight="1">
      <c r="A835" s="286" t="s">
        <v>75</v>
      </c>
      <c r="B835" s="328">
        <f t="shared" si="67"/>
        <v>2096</v>
      </c>
      <c r="C835" s="329">
        <v>1500</v>
      </c>
      <c r="D835" s="327"/>
      <c r="E835" s="328">
        <f t="shared" si="68"/>
        <v>67</v>
      </c>
      <c r="F835" s="329">
        <v>14</v>
      </c>
      <c r="G835" s="329">
        <v>43</v>
      </c>
      <c r="H835" s="329">
        <v>0</v>
      </c>
      <c r="I835" s="329">
        <v>10</v>
      </c>
      <c r="J835" s="329">
        <v>511</v>
      </c>
      <c r="K835" s="329">
        <v>0</v>
      </c>
      <c r="L835" s="329">
        <v>14</v>
      </c>
      <c r="M835" s="329">
        <v>4</v>
      </c>
    </row>
    <row r="836" spans="1:13" s="285" customFormat="1" ht="9" customHeight="1">
      <c r="A836" s="291" t="s">
        <v>76</v>
      </c>
      <c r="B836" s="330">
        <f t="shared" si="67"/>
        <v>705</v>
      </c>
      <c r="C836" s="331">
        <v>326</v>
      </c>
      <c r="D836" s="352"/>
      <c r="E836" s="330">
        <f t="shared" si="68"/>
        <v>152</v>
      </c>
      <c r="F836" s="331">
        <v>16</v>
      </c>
      <c r="G836" s="331">
        <v>58</v>
      </c>
      <c r="H836" s="331">
        <v>77</v>
      </c>
      <c r="I836" s="331">
        <v>1</v>
      </c>
      <c r="J836" s="331">
        <v>104</v>
      </c>
      <c r="K836" s="331">
        <v>96</v>
      </c>
      <c r="L836" s="331">
        <v>25</v>
      </c>
      <c r="M836" s="331">
        <v>2</v>
      </c>
    </row>
    <row r="837" spans="1:13" s="285" customFormat="1" ht="8.85" customHeight="1">
      <c r="A837" s="318"/>
      <c r="B837" s="321"/>
      <c r="C837" s="344"/>
      <c r="D837" s="345"/>
      <c r="E837" s="321"/>
      <c r="F837" s="344"/>
      <c r="G837" s="344"/>
      <c r="H837" s="344"/>
      <c r="I837" s="344"/>
      <c r="J837" s="344"/>
      <c r="K837" s="344"/>
      <c r="L837" s="344"/>
      <c r="M837" s="344"/>
    </row>
    <row r="838" spans="1:13" s="285" customFormat="1" ht="9" customHeight="1">
      <c r="A838" s="284">
        <v>2018</v>
      </c>
      <c r="B838" s="308"/>
      <c r="C838" s="308"/>
      <c r="D838" s="308"/>
      <c r="E838" s="308"/>
      <c r="F838" s="308"/>
      <c r="G838" s="308"/>
      <c r="H838" s="308"/>
      <c r="I838" s="308"/>
      <c r="J838" s="308"/>
      <c r="K838" s="308"/>
      <c r="L838" s="308"/>
      <c r="M838" s="308"/>
    </row>
    <row r="839" spans="1:13" s="285" customFormat="1" ht="9" customHeight="1">
      <c r="A839" s="288" t="s">
        <v>44</v>
      </c>
      <c r="B839" s="326">
        <f>SUM(B841:B872)</f>
        <v>143507</v>
      </c>
      <c r="C839" s="326">
        <f>SUM(C841:C872)</f>
        <v>72180</v>
      </c>
      <c r="D839" s="326"/>
      <c r="E839" s="326">
        <f t="shared" ref="E839:M839" si="69">SUM(E841:E872)</f>
        <v>16351</v>
      </c>
      <c r="F839" s="326">
        <f t="shared" si="69"/>
        <v>5073</v>
      </c>
      <c r="G839" s="326">
        <f t="shared" si="69"/>
        <v>7488</v>
      </c>
      <c r="H839" s="326">
        <f t="shared" si="69"/>
        <v>3333</v>
      </c>
      <c r="I839" s="326">
        <f t="shared" si="69"/>
        <v>457</v>
      </c>
      <c r="J839" s="326">
        <f t="shared" si="69"/>
        <v>37924</v>
      </c>
      <c r="K839" s="326">
        <f t="shared" si="69"/>
        <v>9703</v>
      </c>
      <c r="L839" s="326">
        <f t="shared" si="69"/>
        <v>6997</v>
      </c>
      <c r="M839" s="326">
        <f t="shared" si="69"/>
        <v>352</v>
      </c>
    </row>
    <row r="840" spans="1:13" s="285" customFormat="1" ht="3.95" customHeight="1">
      <c r="A840" s="288"/>
      <c r="B840" s="326"/>
      <c r="C840" s="326"/>
      <c r="D840" s="326"/>
      <c r="E840" s="326"/>
      <c r="F840" s="326"/>
      <c r="G840" s="326"/>
      <c r="H840" s="326"/>
      <c r="I840" s="326"/>
      <c r="J840" s="326"/>
      <c r="K840" s="326"/>
      <c r="L840" s="326"/>
      <c r="M840" s="326"/>
    </row>
    <row r="841" spans="1:13" s="285" customFormat="1" ht="9" customHeight="1">
      <c r="A841" s="286" t="s">
        <v>45</v>
      </c>
      <c r="B841" s="328">
        <f t="shared" ref="B841:B872" si="70">SUM(C841:E841,J841:M841)</f>
        <v>3134</v>
      </c>
      <c r="C841" s="329">
        <v>1315</v>
      </c>
      <c r="D841" s="327"/>
      <c r="E841" s="328">
        <f t="shared" ref="E841:E872" si="71">SUM(F841:I841)</f>
        <v>588</v>
      </c>
      <c r="F841" s="329">
        <v>88</v>
      </c>
      <c r="G841" s="329">
        <v>500</v>
      </c>
      <c r="H841" s="329">
        <v>0</v>
      </c>
      <c r="I841" s="329">
        <v>0</v>
      </c>
      <c r="J841" s="329">
        <v>617</v>
      </c>
      <c r="K841" s="329">
        <v>63</v>
      </c>
      <c r="L841" s="329">
        <v>551</v>
      </c>
      <c r="M841" s="329">
        <v>0</v>
      </c>
    </row>
    <row r="842" spans="1:13" s="285" customFormat="1" ht="9" customHeight="1">
      <c r="A842" s="286" t="s">
        <v>46</v>
      </c>
      <c r="B842" s="328">
        <f t="shared" si="70"/>
        <v>1474</v>
      </c>
      <c r="C842" s="329">
        <v>873</v>
      </c>
      <c r="D842" s="327"/>
      <c r="E842" s="328">
        <f t="shared" si="71"/>
        <v>137</v>
      </c>
      <c r="F842" s="329">
        <v>23</v>
      </c>
      <c r="G842" s="329">
        <v>35</v>
      </c>
      <c r="H842" s="329">
        <v>32</v>
      </c>
      <c r="I842" s="329">
        <v>47</v>
      </c>
      <c r="J842" s="329">
        <v>417</v>
      </c>
      <c r="K842" s="329">
        <v>11</v>
      </c>
      <c r="L842" s="329">
        <v>36</v>
      </c>
      <c r="M842" s="329">
        <v>0</v>
      </c>
    </row>
    <row r="843" spans="1:13" s="285" customFormat="1" ht="9" customHeight="1">
      <c r="A843" s="286" t="s">
        <v>47</v>
      </c>
      <c r="B843" s="328">
        <f t="shared" si="70"/>
        <v>1036</v>
      </c>
      <c r="C843" s="329">
        <v>519</v>
      </c>
      <c r="D843" s="327"/>
      <c r="E843" s="328">
        <f t="shared" si="71"/>
        <v>190</v>
      </c>
      <c r="F843" s="329">
        <v>65</v>
      </c>
      <c r="G843" s="329">
        <v>120</v>
      </c>
      <c r="H843" s="329">
        <v>0</v>
      </c>
      <c r="I843" s="329">
        <v>5</v>
      </c>
      <c r="J843" s="329">
        <v>276</v>
      </c>
      <c r="K843" s="329">
        <v>20</v>
      </c>
      <c r="L843" s="329">
        <v>29</v>
      </c>
      <c r="M843" s="329">
        <v>2</v>
      </c>
    </row>
    <row r="844" spans="1:13" s="285" customFormat="1" ht="9" customHeight="1">
      <c r="A844" s="291" t="s">
        <v>48</v>
      </c>
      <c r="B844" s="330">
        <f t="shared" si="70"/>
        <v>575</v>
      </c>
      <c r="C844" s="331">
        <v>364</v>
      </c>
      <c r="D844" s="352"/>
      <c r="E844" s="330">
        <f t="shared" si="71"/>
        <v>8</v>
      </c>
      <c r="F844" s="331">
        <v>0</v>
      </c>
      <c r="G844" s="331">
        <v>2</v>
      </c>
      <c r="H844" s="331">
        <v>0</v>
      </c>
      <c r="I844" s="331">
        <v>6</v>
      </c>
      <c r="J844" s="331">
        <v>160</v>
      </c>
      <c r="K844" s="331">
        <v>0</v>
      </c>
      <c r="L844" s="331">
        <v>43</v>
      </c>
      <c r="M844" s="331">
        <v>0</v>
      </c>
    </row>
    <row r="845" spans="1:13" s="285" customFormat="1" ht="9" customHeight="1">
      <c r="A845" s="286" t="s">
        <v>49</v>
      </c>
      <c r="B845" s="328">
        <f t="shared" si="70"/>
        <v>6941</v>
      </c>
      <c r="C845" s="329">
        <v>3075</v>
      </c>
      <c r="D845" s="327"/>
      <c r="E845" s="328">
        <f t="shared" si="71"/>
        <v>1206</v>
      </c>
      <c r="F845" s="329">
        <v>299</v>
      </c>
      <c r="G845" s="329">
        <v>376</v>
      </c>
      <c r="H845" s="329">
        <v>524</v>
      </c>
      <c r="I845" s="329">
        <v>7</v>
      </c>
      <c r="J845" s="329">
        <v>1951</v>
      </c>
      <c r="K845" s="329">
        <v>440</v>
      </c>
      <c r="L845" s="329">
        <v>258</v>
      </c>
      <c r="M845" s="329">
        <v>11</v>
      </c>
    </row>
    <row r="846" spans="1:13" s="285" customFormat="1" ht="9" customHeight="1">
      <c r="A846" s="286" t="s">
        <v>50</v>
      </c>
      <c r="B846" s="328">
        <f t="shared" si="70"/>
        <v>722</v>
      </c>
      <c r="C846" s="329">
        <v>380</v>
      </c>
      <c r="D846" s="327"/>
      <c r="E846" s="328">
        <f t="shared" si="71"/>
        <v>31</v>
      </c>
      <c r="F846" s="329">
        <v>6</v>
      </c>
      <c r="G846" s="329">
        <v>14</v>
      </c>
      <c r="H846" s="329">
        <v>9</v>
      </c>
      <c r="I846" s="329">
        <v>2</v>
      </c>
      <c r="J846" s="329">
        <v>136</v>
      </c>
      <c r="K846" s="329">
        <v>145</v>
      </c>
      <c r="L846" s="329">
        <v>30</v>
      </c>
      <c r="M846" s="329">
        <v>0</v>
      </c>
    </row>
    <row r="847" spans="1:13" s="285" customFormat="1" ht="9" customHeight="1">
      <c r="A847" s="286" t="s">
        <v>51</v>
      </c>
      <c r="B847" s="328">
        <f t="shared" si="70"/>
        <v>1039</v>
      </c>
      <c r="C847" s="329">
        <v>529</v>
      </c>
      <c r="D847" s="327"/>
      <c r="E847" s="328">
        <f t="shared" si="71"/>
        <v>108</v>
      </c>
      <c r="F847" s="329">
        <v>17</v>
      </c>
      <c r="G847" s="329">
        <v>56</v>
      </c>
      <c r="H847" s="329">
        <v>30</v>
      </c>
      <c r="I847" s="329">
        <v>5</v>
      </c>
      <c r="J847" s="329">
        <v>343</v>
      </c>
      <c r="K847" s="329">
        <v>0</v>
      </c>
      <c r="L847" s="329">
        <v>57</v>
      </c>
      <c r="M847" s="329">
        <v>2</v>
      </c>
    </row>
    <row r="848" spans="1:13" s="285" customFormat="1" ht="9" customHeight="1">
      <c r="A848" s="291" t="s">
        <v>52</v>
      </c>
      <c r="B848" s="330">
        <f t="shared" si="70"/>
        <v>7897</v>
      </c>
      <c r="C848" s="331">
        <v>5933</v>
      </c>
      <c r="D848" s="352"/>
      <c r="E848" s="330">
        <f t="shared" si="71"/>
        <v>351</v>
      </c>
      <c r="F848" s="331">
        <v>119</v>
      </c>
      <c r="G848" s="331">
        <v>186</v>
      </c>
      <c r="H848" s="331">
        <v>33</v>
      </c>
      <c r="I848" s="331">
        <v>13</v>
      </c>
      <c r="J848" s="331">
        <v>1412</v>
      </c>
      <c r="K848" s="331">
        <v>0</v>
      </c>
      <c r="L848" s="331">
        <v>162</v>
      </c>
      <c r="M848" s="331">
        <v>39</v>
      </c>
    </row>
    <row r="849" spans="1:13" s="285" customFormat="1" ht="9" customHeight="1">
      <c r="A849" s="286" t="s">
        <v>53</v>
      </c>
      <c r="B849" s="328">
        <f t="shared" si="70"/>
        <v>23023</v>
      </c>
      <c r="C849" s="329">
        <v>13075</v>
      </c>
      <c r="D849" s="327"/>
      <c r="E849" s="328">
        <f t="shared" si="71"/>
        <v>2192</v>
      </c>
      <c r="F849" s="329">
        <v>757</v>
      </c>
      <c r="G849" s="329">
        <v>1063</v>
      </c>
      <c r="H849" s="329">
        <v>348</v>
      </c>
      <c r="I849" s="329">
        <v>24</v>
      </c>
      <c r="J849" s="329">
        <v>5181</v>
      </c>
      <c r="K849" s="329">
        <v>887</v>
      </c>
      <c r="L849" s="329">
        <v>1477</v>
      </c>
      <c r="M849" s="329">
        <v>211</v>
      </c>
    </row>
    <row r="850" spans="1:13" s="285" customFormat="1" ht="9" customHeight="1">
      <c r="A850" s="286" t="s">
        <v>54</v>
      </c>
      <c r="B850" s="328">
        <f t="shared" si="70"/>
        <v>1368</v>
      </c>
      <c r="C850" s="329">
        <v>1033</v>
      </c>
      <c r="D850" s="327"/>
      <c r="E850" s="328">
        <f t="shared" si="71"/>
        <v>30</v>
      </c>
      <c r="F850" s="329">
        <v>0</v>
      </c>
      <c r="G850" s="329">
        <v>25</v>
      </c>
      <c r="H850" s="329">
        <v>5</v>
      </c>
      <c r="I850" s="329">
        <v>0</v>
      </c>
      <c r="J850" s="329">
        <v>221</v>
      </c>
      <c r="K850" s="329">
        <v>2</v>
      </c>
      <c r="L850" s="329">
        <v>82</v>
      </c>
      <c r="M850" s="329">
        <v>0</v>
      </c>
    </row>
    <row r="851" spans="1:13" s="285" customFormat="1" ht="9" customHeight="1">
      <c r="A851" s="286" t="s">
        <v>55</v>
      </c>
      <c r="B851" s="328">
        <f t="shared" si="70"/>
        <v>10446</v>
      </c>
      <c r="C851" s="329">
        <v>6442</v>
      </c>
      <c r="D851" s="327"/>
      <c r="E851" s="328">
        <f t="shared" si="71"/>
        <v>232</v>
      </c>
      <c r="F851" s="329">
        <v>31</v>
      </c>
      <c r="G851" s="329">
        <v>60</v>
      </c>
      <c r="H851" s="329">
        <v>139</v>
      </c>
      <c r="I851" s="329">
        <v>2</v>
      </c>
      <c r="J851" s="329">
        <v>2405</v>
      </c>
      <c r="K851" s="329">
        <v>850</v>
      </c>
      <c r="L851" s="329">
        <v>507</v>
      </c>
      <c r="M851" s="329">
        <v>10</v>
      </c>
    </row>
    <row r="852" spans="1:13" s="285" customFormat="1" ht="9" customHeight="1">
      <c r="A852" s="291" t="s">
        <v>56</v>
      </c>
      <c r="B852" s="330">
        <f t="shared" si="70"/>
        <v>3066</v>
      </c>
      <c r="C852" s="331">
        <v>1751</v>
      </c>
      <c r="D852" s="352"/>
      <c r="E852" s="330">
        <f t="shared" si="71"/>
        <v>189</v>
      </c>
      <c r="F852" s="331">
        <v>38</v>
      </c>
      <c r="G852" s="331">
        <v>128</v>
      </c>
      <c r="H852" s="331">
        <v>21</v>
      </c>
      <c r="I852" s="331">
        <v>2</v>
      </c>
      <c r="J852" s="331">
        <v>897</v>
      </c>
      <c r="K852" s="331">
        <v>66</v>
      </c>
      <c r="L852" s="331">
        <v>162</v>
      </c>
      <c r="M852" s="331">
        <v>1</v>
      </c>
    </row>
    <row r="853" spans="1:13" s="285" customFormat="1" ht="9" customHeight="1">
      <c r="A853" s="286" t="s">
        <v>57</v>
      </c>
      <c r="B853" s="328">
        <f t="shared" si="70"/>
        <v>792</v>
      </c>
      <c r="C853" s="329">
        <v>337</v>
      </c>
      <c r="D853" s="327"/>
      <c r="E853" s="328">
        <f t="shared" si="71"/>
        <v>249</v>
      </c>
      <c r="F853" s="329">
        <v>65</v>
      </c>
      <c r="G853" s="329">
        <v>96</v>
      </c>
      <c r="H853" s="329">
        <v>88</v>
      </c>
      <c r="I853" s="329">
        <v>0</v>
      </c>
      <c r="J853" s="329">
        <v>41</v>
      </c>
      <c r="K853" s="329">
        <v>105</v>
      </c>
      <c r="L853" s="329">
        <v>41</v>
      </c>
      <c r="M853" s="329">
        <v>19</v>
      </c>
    </row>
    <row r="854" spans="1:13" s="285" customFormat="1" ht="9" customHeight="1">
      <c r="A854" s="286" t="s">
        <v>58</v>
      </c>
      <c r="B854" s="328">
        <f t="shared" si="70"/>
        <v>10768</v>
      </c>
      <c r="C854" s="329">
        <v>3600</v>
      </c>
      <c r="D854" s="327"/>
      <c r="E854" s="328">
        <f t="shared" si="71"/>
        <v>905</v>
      </c>
      <c r="F854" s="329">
        <v>403</v>
      </c>
      <c r="G854" s="329">
        <v>111</v>
      </c>
      <c r="H854" s="329">
        <v>390</v>
      </c>
      <c r="I854" s="329">
        <v>1</v>
      </c>
      <c r="J854" s="329">
        <v>4797</v>
      </c>
      <c r="K854" s="329">
        <v>1019</v>
      </c>
      <c r="L854" s="329">
        <v>433</v>
      </c>
      <c r="M854" s="329">
        <v>14</v>
      </c>
    </row>
    <row r="855" spans="1:13" s="285" customFormat="1" ht="9" customHeight="1">
      <c r="A855" s="286" t="s">
        <v>59</v>
      </c>
      <c r="B855" s="328">
        <f t="shared" si="70"/>
        <v>10735</v>
      </c>
      <c r="C855" s="329">
        <v>5457</v>
      </c>
      <c r="D855" s="327"/>
      <c r="E855" s="328">
        <f t="shared" si="71"/>
        <v>656</v>
      </c>
      <c r="F855" s="329">
        <v>151</v>
      </c>
      <c r="G855" s="329">
        <v>382</v>
      </c>
      <c r="H855" s="329">
        <v>123</v>
      </c>
      <c r="I855" s="329">
        <v>0</v>
      </c>
      <c r="J855" s="329">
        <v>1913</v>
      </c>
      <c r="K855" s="329">
        <v>2078</v>
      </c>
      <c r="L855" s="329">
        <v>629</v>
      </c>
      <c r="M855" s="329">
        <v>2</v>
      </c>
    </row>
    <row r="856" spans="1:13" s="285" customFormat="1" ht="9" customHeight="1">
      <c r="A856" s="291" t="s">
        <v>60</v>
      </c>
      <c r="B856" s="330">
        <f t="shared" si="70"/>
        <v>3356</v>
      </c>
      <c r="C856" s="331">
        <v>1258</v>
      </c>
      <c r="D856" s="352"/>
      <c r="E856" s="330">
        <f t="shared" si="71"/>
        <v>501</v>
      </c>
      <c r="F856" s="331">
        <v>118</v>
      </c>
      <c r="G856" s="331">
        <v>221</v>
      </c>
      <c r="H856" s="331">
        <v>151</v>
      </c>
      <c r="I856" s="331">
        <v>11</v>
      </c>
      <c r="J856" s="331">
        <v>1393</v>
      </c>
      <c r="K856" s="331">
        <v>53</v>
      </c>
      <c r="L856" s="331">
        <v>130</v>
      </c>
      <c r="M856" s="331">
        <v>21</v>
      </c>
    </row>
    <row r="857" spans="1:13" s="285" customFormat="1" ht="9" customHeight="1">
      <c r="A857" s="286" t="s">
        <v>61</v>
      </c>
      <c r="B857" s="328">
        <f t="shared" si="70"/>
        <v>2246</v>
      </c>
      <c r="C857" s="329">
        <v>1409</v>
      </c>
      <c r="D857" s="327"/>
      <c r="E857" s="328">
        <f t="shared" si="71"/>
        <v>26</v>
      </c>
      <c r="F857" s="329">
        <v>15</v>
      </c>
      <c r="G857" s="329">
        <v>11</v>
      </c>
      <c r="H857" s="329">
        <v>0</v>
      </c>
      <c r="I857" s="329">
        <v>0</v>
      </c>
      <c r="J857" s="329">
        <v>809</v>
      </c>
      <c r="K857" s="329">
        <v>0</v>
      </c>
      <c r="L857" s="329">
        <v>2</v>
      </c>
      <c r="M857" s="329">
        <v>0</v>
      </c>
    </row>
    <row r="858" spans="1:13" s="285" customFormat="1" ht="9" customHeight="1">
      <c r="A858" s="286" t="s">
        <v>62</v>
      </c>
      <c r="B858" s="328">
        <f t="shared" si="70"/>
        <v>473</v>
      </c>
      <c r="C858" s="329">
        <v>163</v>
      </c>
      <c r="D858" s="327"/>
      <c r="E858" s="328">
        <f t="shared" si="71"/>
        <v>1</v>
      </c>
      <c r="F858" s="329">
        <v>0</v>
      </c>
      <c r="G858" s="329">
        <v>0</v>
      </c>
      <c r="H858" s="329">
        <v>1</v>
      </c>
      <c r="I858" s="329">
        <v>0</v>
      </c>
      <c r="J858" s="329">
        <v>286</v>
      </c>
      <c r="K858" s="329">
        <v>0</v>
      </c>
      <c r="L858" s="329">
        <v>23</v>
      </c>
      <c r="M858" s="329">
        <v>0</v>
      </c>
    </row>
    <row r="859" spans="1:13" s="285" customFormat="1" ht="9" customHeight="1">
      <c r="A859" s="286" t="s">
        <v>63</v>
      </c>
      <c r="B859" s="328">
        <f t="shared" si="70"/>
        <v>17980</v>
      </c>
      <c r="C859" s="329">
        <v>7672</v>
      </c>
      <c r="D859" s="327"/>
      <c r="E859" s="328">
        <f t="shared" si="71"/>
        <v>3290</v>
      </c>
      <c r="F859" s="329">
        <v>1251</v>
      </c>
      <c r="G859" s="329">
        <v>1965</v>
      </c>
      <c r="H859" s="329">
        <v>1</v>
      </c>
      <c r="I859" s="329">
        <v>73</v>
      </c>
      <c r="J859" s="329">
        <v>3967</v>
      </c>
      <c r="K859" s="329">
        <v>1982</v>
      </c>
      <c r="L859" s="329">
        <v>1069</v>
      </c>
      <c r="M859" s="329">
        <v>0</v>
      </c>
    </row>
    <row r="860" spans="1:13" s="285" customFormat="1" ht="9" customHeight="1">
      <c r="A860" s="291" t="s">
        <v>64</v>
      </c>
      <c r="B860" s="330">
        <f t="shared" si="70"/>
        <v>1325</v>
      </c>
      <c r="C860" s="331">
        <v>485</v>
      </c>
      <c r="D860" s="352"/>
      <c r="E860" s="330">
        <f t="shared" si="71"/>
        <v>399</v>
      </c>
      <c r="F860" s="331">
        <v>57</v>
      </c>
      <c r="G860" s="331">
        <v>51</v>
      </c>
      <c r="H860" s="331">
        <v>284</v>
      </c>
      <c r="I860" s="331">
        <v>7</v>
      </c>
      <c r="J860" s="331">
        <v>216</v>
      </c>
      <c r="K860" s="331">
        <v>155</v>
      </c>
      <c r="L860" s="331">
        <v>70</v>
      </c>
      <c r="M860" s="331">
        <v>0</v>
      </c>
    </row>
    <row r="861" spans="1:13" s="285" customFormat="1" ht="9" customHeight="1">
      <c r="A861" s="286" t="s">
        <v>65</v>
      </c>
      <c r="B861" s="328">
        <f t="shared" si="70"/>
        <v>3082</v>
      </c>
      <c r="C861" s="329">
        <v>1270</v>
      </c>
      <c r="D861" s="327"/>
      <c r="E861" s="328">
        <f t="shared" si="71"/>
        <v>691</v>
      </c>
      <c r="F861" s="329">
        <v>191</v>
      </c>
      <c r="G861" s="329">
        <v>471</v>
      </c>
      <c r="H861" s="329">
        <v>28</v>
      </c>
      <c r="I861" s="329">
        <v>1</v>
      </c>
      <c r="J861" s="329">
        <v>492</v>
      </c>
      <c r="K861" s="329">
        <v>588</v>
      </c>
      <c r="L861" s="329">
        <v>41</v>
      </c>
      <c r="M861" s="329">
        <v>0</v>
      </c>
    </row>
    <row r="862" spans="1:13" s="285" customFormat="1" ht="9" customHeight="1">
      <c r="A862" s="286" t="s">
        <v>66</v>
      </c>
      <c r="B862" s="328">
        <f t="shared" si="70"/>
        <v>3036</v>
      </c>
      <c r="C862" s="329">
        <v>2092</v>
      </c>
      <c r="D862" s="327"/>
      <c r="E862" s="328">
        <f t="shared" si="71"/>
        <v>12</v>
      </c>
      <c r="F862" s="329">
        <v>0</v>
      </c>
      <c r="G862" s="329">
        <v>5</v>
      </c>
      <c r="H862" s="329">
        <v>0</v>
      </c>
      <c r="I862" s="329">
        <v>7</v>
      </c>
      <c r="J862" s="329">
        <v>871</v>
      </c>
      <c r="K862" s="329">
        <v>1</v>
      </c>
      <c r="L862" s="329">
        <v>56</v>
      </c>
      <c r="M862" s="329">
        <v>4</v>
      </c>
    </row>
    <row r="863" spans="1:13" s="285" customFormat="1" ht="9" customHeight="1">
      <c r="A863" s="286" t="s">
        <v>67</v>
      </c>
      <c r="B863" s="328">
        <f t="shared" si="70"/>
        <v>2406</v>
      </c>
      <c r="C863" s="329">
        <v>1693</v>
      </c>
      <c r="D863" s="327"/>
      <c r="E863" s="328">
        <f t="shared" si="71"/>
        <v>214</v>
      </c>
      <c r="F863" s="329">
        <v>88</v>
      </c>
      <c r="G863" s="329">
        <v>125</v>
      </c>
      <c r="H863" s="329">
        <v>0</v>
      </c>
      <c r="I863" s="329">
        <v>1</v>
      </c>
      <c r="J863" s="329">
        <v>396</v>
      </c>
      <c r="K863" s="329">
        <v>55</v>
      </c>
      <c r="L863" s="329">
        <v>43</v>
      </c>
      <c r="M863" s="329">
        <v>5</v>
      </c>
    </row>
    <row r="864" spans="1:13" s="285" customFormat="1" ht="9" customHeight="1">
      <c r="A864" s="291" t="s">
        <v>68</v>
      </c>
      <c r="B864" s="330">
        <f t="shared" si="70"/>
        <v>2646</v>
      </c>
      <c r="C864" s="331">
        <v>1190</v>
      </c>
      <c r="D864" s="352"/>
      <c r="E864" s="330">
        <f t="shared" si="71"/>
        <v>1022</v>
      </c>
      <c r="F864" s="331">
        <v>536</v>
      </c>
      <c r="G864" s="331">
        <v>484</v>
      </c>
      <c r="H864" s="331">
        <v>0</v>
      </c>
      <c r="I864" s="331">
        <v>2</v>
      </c>
      <c r="J864" s="331">
        <v>287</v>
      </c>
      <c r="K864" s="331">
        <v>7</v>
      </c>
      <c r="L864" s="331">
        <v>139</v>
      </c>
      <c r="M864" s="331">
        <v>1</v>
      </c>
    </row>
    <row r="865" spans="1:14" s="285" customFormat="1" ht="9" customHeight="1">
      <c r="A865" s="286" t="s">
        <v>69</v>
      </c>
      <c r="B865" s="328">
        <f t="shared" si="70"/>
        <v>3155</v>
      </c>
      <c r="C865" s="329">
        <v>1107</v>
      </c>
      <c r="D865" s="327"/>
      <c r="E865" s="328">
        <f t="shared" si="71"/>
        <v>155</v>
      </c>
      <c r="F865" s="329">
        <v>19</v>
      </c>
      <c r="G865" s="329">
        <v>133</v>
      </c>
      <c r="H865" s="329">
        <v>1</v>
      </c>
      <c r="I865" s="329">
        <v>2</v>
      </c>
      <c r="J865" s="329">
        <v>1640</v>
      </c>
      <c r="K865" s="329">
        <v>236</v>
      </c>
      <c r="L865" s="329">
        <v>17</v>
      </c>
      <c r="M865" s="329">
        <v>0</v>
      </c>
    </row>
    <row r="866" spans="1:14" s="285" customFormat="1" ht="9" customHeight="1">
      <c r="A866" s="286" t="s">
        <v>70</v>
      </c>
      <c r="B866" s="328">
        <f t="shared" si="70"/>
        <v>5138</v>
      </c>
      <c r="C866" s="329">
        <v>2016</v>
      </c>
      <c r="D866" s="327"/>
      <c r="E866" s="328">
        <f t="shared" si="71"/>
        <v>71</v>
      </c>
      <c r="F866" s="329">
        <v>0</v>
      </c>
      <c r="G866" s="329">
        <v>21</v>
      </c>
      <c r="H866" s="329">
        <v>49</v>
      </c>
      <c r="I866" s="329">
        <v>1</v>
      </c>
      <c r="J866" s="329">
        <v>2875</v>
      </c>
      <c r="K866" s="329">
        <v>0</v>
      </c>
      <c r="L866" s="329">
        <v>176</v>
      </c>
      <c r="M866" s="329">
        <v>0</v>
      </c>
    </row>
    <row r="867" spans="1:14" s="285" customFormat="1" ht="9" customHeight="1">
      <c r="A867" s="286" t="s">
        <v>71</v>
      </c>
      <c r="B867" s="328">
        <f t="shared" si="70"/>
        <v>4229</v>
      </c>
      <c r="C867" s="329">
        <v>1526</v>
      </c>
      <c r="D867" s="327"/>
      <c r="E867" s="328">
        <f t="shared" si="71"/>
        <v>785</v>
      </c>
      <c r="F867" s="329">
        <v>143</v>
      </c>
      <c r="G867" s="329">
        <v>44</v>
      </c>
      <c r="H867" s="329">
        <v>598</v>
      </c>
      <c r="I867" s="329">
        <v>0</v>
      </c>
      <c r="J867" s="329">
        <v>1918</v>
      </c>
      <c r="K867" s="329">
        <v>0</v>
      </c>
      <c r="L867" s="329">
        <v>0</v>
      </c>
      <c r="M867" s="329">
        <v>0</v>
      </c>
    </row>
    <row r="868" spans="1:14" s="285" customFormat="1" ht="9" customHeight="1">
      <c r="A868" s="291" t="s">
        <v>72</v>
      </c>
      <c r="B868" s="330">
        <f t="shared" si="70"/>
        <v>2436</v>
      </c>
      <c r="C868" s="331">
        <v>955</v>
      </c>
      <c r="D868" s="352"/>
      <c r="E868" s="330">
        <f t="shared" si="71"/>
        <v>834</v>
      </c>
      <c r="F868" s="331">
        <v>225</v>
      </c>
      <c r="G868" s="331">
        <v>419</v>
      </c>
      <c r="H868" s="331">
        <v>173</v>
      </c>
      <c r="I868" s="331">
        <v>17</v>
      </c>
      <c r="J868" s="331">
        <v>614</v>
      </c>
      <c r="K868" s="331">
        <v>0</v>
      </c>
      <c r="L868" s="331">
        <v>29</v>
      </c>
      <c r="M868" s="331">
        <v>4</v>
      </c>
    </row>
    <row r="869" spans="1:14" s="285" customFormat="1" ht="9" customHeight="1">
      <c r="A869" s="286" t="s">
        <v>73</v>
      </c>
      <c r="B869" s="328">
        <f t="shared" si="70"/>
        <v>485</v>
      </c>
      <c r="C869" s="329">
        <v>296</v>
      </c>
      <c r="D869" s="327"/>
      <c r="E869" s="328">
        <f t="shared" si="71"/>
        <v>46</v>
      </c>
      <c r="F869" s="329">
        <v>19</v>
      </c>
      <c r="G869" s="329">
        <v>27</v>
      </c>
      <c r="H869" s="329">
        <v>0</v>
      </c>
      <c r="I869" s="329">
        <v>0</v>
      </c>
      <c r="J869" s="329">
        <v>100</v>
      </c>
      <c r="K869" s="329">
        <v>5</v>
      </c>
      <c r="L869" s="329">
        <v>38</v>
      </c>
      <c r="M869" s="329">
        <v>0</v>
      </c>
    </row>
    <row r="870" spans="1:14" s="285" customFormat="1" ht="9" customHeight="1">
      <c r="A870" s="286" t="s">
        <v>74</v>
      </c>
      <c r="B870" s="328">
        <f t="shared" si="70"/>
        <v>5780</v>
      </c>
      <c r="C870" s="329">
        <v>2541</v>
      </c>
      <c r="D870" s="327"/>
      <c r="E870" s="328">
        <f t="shared" si="71"/>
        <v>1002</v>
      </c>
      <c r="F870" s="329">
        <v>332</v>
      </c>
      <c r="G870" s="329">
        <v>259</v>
      </c>
      <c r="H870" s="329">
        <v>234</v>
      </c>
      <c r="I870" s="329">
        <v>177</v>
      </c>
      <c r="J870" s="329">
        <v>661</v>
      </c>
      <c r="K870" s="329">
        <v>917</v>
      </c>
      <c r="L870" s="329">
        <v>653</v>
      </c>
      <c r="M870" s="329">
        <v>6</v>
      </c>
    </row>
    <row r="871" spans="1:14" s="285" customFormat="1" ht="9" customHeight="1">
      <c r="A871" s="286" t="s">
        <v>75</v>
      </c>
      <c r="B871" s="328">
        <f t="shared" si="70"/>
        <v>2024</v>
      </c>
      <c r="C871" s="329">
        <v>1407</v>
      </c>
      <c r="D871" s="327"/>
      <c r="E871" s="328">
        <f t="shared" si="71"/>
        <v>68</v>
      </c>
      <c r="F871" s="329">
        <v>3</v>
      </c>
      <c r="G871" s="329">
        <v>21</v>
      </c>
      <c r="H871" s="329">
        <v>0</v>
      </c>
      <c r="I871" s="329">
        <v>44</v>
      </c>
      <c r="J871" s="329">
        <v>548</v>
      </c>
      <c r="K871" s="329">
        <v>0</v>
      </c>
      <c r="L871" s="329">
        <v>1</v>
      </c>
      <c r="M871" s="329">
        <v>0</v>
      </c>
    </row>
    <row r="872" spans="1:14" s="285" customFormat="1" ht="9" customHeight="1">
      <c r="A872" s="291" t="s">
        <v>76</v>
      </c>
      <c r="B872" s="330">
        <f t="shared" si="70"/>
        <v>694</v>
      </c>
      <c r="C872" s="331">
        <v>417</v>
      </c>
      <c r="D872" s="352"/>
      <c r="E872" s="330">
        <f t="shared" si="71"/>
        <v>162</v>
      </c>
      <c r="F872" s="331">
        <v>14</v>
      </c>
      <c r="G872" s="331">
        <v>77</v>
      </c>
      <c r="H872" s="331">
        <v>71</v>
      </c>
      <c r="I872" s="331">
        <v>0</v>
      </c>
      <c r="J872" s="331">
        <v>84</v>
      </c>
      <c r="K872" s="331">
        <v>18</v>
      </c>
      <c r="L872" s="331">
        <v>13</v>
      </c>
      <c r="M872" s="331">
        <v>0</v>
      </c>
    </row>
    <row r="873" spans="1:14" ht="3" customHeight="1">
      <c r="A873" s="336"/>
      <c r="B873" s="336"/>
      <c r="C873" s="336"/>
      <c r="D873" s="336"/>
      <c r="E873" s="336"/>
      <c r="F873" s="336"/>
      <c r="G873" s="336"/>
      <c r="H873" s="336"/>
      <c r="I873" s="336"/>
      <c r="J873" s="375">
        <v>104</v>
      </c>
      <c r="K873" s="336"/>
      <c r="L873" s="336"/>
      <c r="M873" s="336"/>
    </row>
    <row r="874" spans="1:14" ht="3" customHeight="1">
      <c r="A874" s="337"/>
      <c r="B874" s="337"/>
      <c r="C874" s="337"/>
      <c r="D874" s="337"/>
      <c r="E874" s="337"/>
      <c r="F874" s="337"/>
      <c r="G874" s="337"/>
      <c r="H874" s="337"/>
      <c r="I874" s="337"/>
      <c r="J874" s="337"/>
      <c r="K874" s="337"/>
      <c r="L874" s="337"/>
      <c r="M874" s="376"/>
    </row>
    <row r="875" spans="1:14" s="282" customFormat="1" ht="9" customHeight="1">
      <c r="A875" s="377" t="s">
        <v>294</v>
      </c>
      <c r="M875" s="715"/>
    </row>
    <row r="876" spans="1:14" s="282" customFormat="1" ht="9" customHeight="1">
      <c r="A876" s="377" t="s">
        <v>295</v>
      </c>
      <c r="M876" s="715"/>
    </row>
    <row r="877" spans="1:14" s="282" customFormat="1" ht="9" customHeight="1">
      <c r="A877" s="715" t="s">
        <v>197</v>
      </c>
    </row>
    <row r="878" spans="1:14" ht="12.75" hidden="1" customHeight="1">
      <c r="A878" s="376"/>
      <c r="B878" s="376"/>
      <c r="C878" s="376"/>
      <c r="D878" s="376"/>
      <c r="E878" s="376"/>
      <c r="F878" s="376"/>
      <c r="G878" s="376"/>
      <c r="H878" s="376"/>
      <c r="I878" s="376"/>
      <c r="J878" s="376"/>
      <c r="K878" s="376"/>
      <c r="L878" s="376"/>
      <c r="M878" s="376"/>
      <c r="N878" s="338" t="s">
        <v>92</v>
      </c>
    </row>
    <row r="879" spans="1:14" ht="11.25" hidden="1" customHeight="1"/>
  </sheetData>
  <sheetProtection sheet="1" objects="1" scenarios="1"/>
  <mergeCells count="7">
    <mergeCell ref="A5:A7"/>
    <mergeCell ref="J5:J6"/>
    <mergeCell ref="K5:K6"/>
    <mergeCell ref="M5:M7"/>
    <mergeCell ref="F6:F7"/>
    <mergeCell ref="G6:G7"/>
    <mergeCell ref="I6:I7"/>
  </mergeCells>
  <hyperlinks>
    <hyperlink ref="M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1" max="16383" man="1"/>
    <brk id="153" max="16383" man="1"/>
    <brk id="225" max="16383" man="1"/>
    <brk id="297" max="16383" man="1"/>
    <brk id="369" max="16383" man="1"/>
    <brk id="441" max="16383" man="1"/>
    <brk id="513" max="12" man="1"/>
    <brk id="585" max="12" man="1"/>
    <brk id="657" max="12" man="1"/>
    <brk id="729" max="12" man="1"/>
    <brk id="801" max="12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Q902"/>
  <sheetViews>
    <sheetView showGridLines="0" showRowColHeaders="0" zoomScale="130" zoomScaleNormal="130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26" style="338" customWidth="1"/>
    <col min="2" max="2" width="7.28515625" style="338" customWidth="1"/>
    <col min="3" max="4" width="11.42578125" style="338" customWidth="1"/>
    <col min="5" max="5" width="4.85546875" style="338" customWidth="1"/>
    <col min="6" max="6" width="7.140625" style="338" customWidth="1"/>
    <col min="7" max="7" width="11.42578125" style="338" customWidth="1"/>
    <col min="8" max="8" width="12" style="338" customWidth="1"/>
    <col min="9" max="9" width="0.85546875" style="338" customWidth="1"/>
    <col min="10" max="10" width="0" style="338" hidden="1" customWidth="1"/>
    <col min="11" max="256" width="11.42578125" style="338" hidden="1"/>
    <col min="257" max="257" width="26" style="338" hidden="1" customWidth="1"/>
    <col min="258" max="258" width="7.28515625" style="338" hidden="1" customWidth="1"/>
    <col min="259" max="260" width="11.42578125" style="338" hidden="1" customWidth="1"/>
    <col min="261" max="261" width="4.85546875" style="338" hidden="1" customWidth="1"/>
    <col min="262" max="262" width="7.140625" style="338" hidden="1" customWidth="1"/>
    <col min="263" max="263" width="11.42578125" style="338" hidden="1" customWidth="1"/>
    <col min="264" max="264" width="12" style="338" hidden="1" customWidth="1"/>
    <col min="265" max="265" width="0.85546875" style="338" hidden="1" customWidth="1"/>
    <col min="266" max="266" width="11.42578125" style="338" hidden="1" customWidth="1"/>
    <col min="267" max="512" width="11.42578125" style="338" hidden="1"/>
    <col min="513" max="513" width="26" style="338" hidden="1" customWidth="1"/>
    <col min="514" max="514" width="7.28515625" style="338" hidden="1" customWidth="1"/>
    <col min="515" max="516" width="11.42578125" style="338" hidden="1" customWidth="1"/>
    <col min="517" max="517" width="4.85546875" style="338" hidden="1" customWidth="1"/>
    <col min="518" max="518" width="7.140625" style="338" hidden="1" customWidth="1"/>
    <col min="519" max="519" width="11.42578125" style="338" hidden="1" customWidth="1"/>
    <col min="520" max="520" width="12" style="338" hidden="1" customWidth="1"/>
    <col min="521" max="521" width="0.85546875" style="338" hidden="1" customWidth="1"/>
    <col min="522" max="522" width="11.42578125" style="338" hidden="1" customWidth="1"/>
    <col min="523" max="768" width="11.42578125" style="338" hidden="1"/>
    <col min="769" max="769" width="26" style="338" hidden="1" customWidth="1"/>
    <col min="770" max="770" width="7.28515625" style="338" hidden="1" customWidth="1"/>
    <col min="771" max="772" width="11.42578125" style="338" hidden="1" customWidth="1"/>
    <col min="773" max="773" width="4.85546875" style="338" hidden="1" customWidth="1"/>
    <col min="774" max="774" width="7.140625" style="338" hidden="1" customWidth="1"/>
    <col min="775" max="775" width="11.42578125" style="338" hidden="1" customWidth="1"/>
    <col min="776" max="776" width="12" style="338" hidden="1" customWidth="1"/>
    <col min="777" max="777" width="0.85546875" style="338" hidden="1" customWidth="1"/>
    <col min="778" max="778" width="11.42578125" style="338" hidden="1" customWidth="1"/>
    <col min="779" max="1024" width="11.42578125" style="338" hidden="1"/>
    <col min="1025" max="1025" width="26" style="338" hidden="1" customWidth="1"/>
    <col min="1026" max="1026" width="7.28515625" style="338" hidden="1" customWidth="1"/>
    <col min="1027" max="1028" width="11.42578125" style="338" hidden="1" customWidth="1"/>
    <col min="1029" max="1029" width="4.85546875" style="338" hidden="1" customWidth="1"/>
    <col min="1030" max="1030" width="7.140625" style="338" hidden="1" customWidth="1"/>
    <col min="1031" max="1031" width="11.42578125" style="338" hidden="1" customWidth="1"/>
    <col min="1032" max="1032" width="12" style="338" hidden="1" customWidth="1"/>
    <col min="1033" max="1033" width="0.85546875" style="338" hidden="1" customWidth="1"/>
    <col min="1034" max="1034" width="11.42578125" style="338" hidden="1" customWidth="1"/>
    <col min="1035" max="1280" width="11.42578125" style="338" hidden="1"/>
    <col min="1281" max="1281" width="26" style="338" hidden="1" customWidth="1"/>
    <col min="1282" max="1282" width="7.28515625" style="338" hidden="1" customWidth="1"/>
    <col min="1283" max="1284" width="11.42578125" style="338" hidden="1" customWidth="1"/>
    <col min="1285" max="1285" width="4.85546875" style="338" hidden="1" customWidth="1"/>
    <col min="1286" max="1286" width="7.140625" style="338" hidden="1" customWidth="1"/>
    <col min="1287" max="1287" width="11.42578125" style="338" hidden="1" customWidth="1"/>
    <col min="1288" max="1288" width="12" style="338" hidden="1" customWidth="1"/>
    <col min="1289" max="1289" width="0.85546875" style="338" hidden="1" customWidth="1"/>
    <col min="1290" max="1290" width="11.42578125" style="338" hidden="1" customWidth="1"/>
    <col min="1291" max="1536" width="11.42578125" style="338" hidden="1"/>
    <col min="1537" max="1537" width="26" style="338" hidden="1" customWidth="1"/>
    <col min="1538" max="1538" width="7.28515625" style="338" hidden="1" customWidth="1"/>
    <col min="1539" max="1540" width="11.42578125" style="338" hidden="1" customWidth="1"/>
    <col min="1541" max="1541" width="4.85546875" style="338" hidden="1" customWidth="1"/>
    <col min="1542" max="1542" width="7.140625" style="338" hidden="1" customWidth="1"/>
    <col min="1543" max="1543" width="11.42578125" style="338" hidden="1" customWidth="1"/>
    <col min="1544" max="1544" width="12" style="338" hidden="1" customWidth="1"/>
    <col min="1545" max="1545" width="0.85546875" style="338" hidden="1" customWidth="1"/>
    <col min="1546" max="1546" width="11.42578125" style="338" hidden="1" customWidth="1"/>
    <col min="1547" max="1792" width="11.42578125" style="338" hidden="1"/>
    <col min="1793" max="1793" width="26" style="338" hidden="1" customWidth="1"/>
    <col min="1794" max="1794" width="7.28515625" style="338" hidden="1" customWidth="1"/>
    <col min="1795" max="1796" width="11.42578125" style="338" hidden="1" customWidth="1"/>
    <col min="1797" max="1797" width="4.85546875" style="338" hidden="1" customWidth="1"/>
    <col min="1798" max="1798" width="7.140625" style="338" hidden="1" customWidth="1"/>
    <col min="1799" max="1799" width="11.42578125" style="338" hidden="1" customWidth="1"/>
    <col min="1800" max="1800" width="12" style="338" hidden="1" customWidth="1"/>
    <col min="1801" max="1801" width="0.85546875" style="338" hidden="1" customWidth="1"/>
    <col min="1802" max="1802" width="11.42578125" style="338" hidden="1" customWidth="1"/>
    <col min="1803" max="2048" width="11.42578125" style="338" hidden="1"/>
    <col min="2049" max="2049" width="26" style="338" hidden="1" customWidth="1"/>
    <col min="2050" max="2050" width="7.28515625" style="338" hidden="1" customWidth="1"/>
    <col min="2051" max="2052" width="11.42578125" style="338" hidden="1" customWidth="1"/>
    <col min="2053" max="2053" width="4.85546875" style="338" hidden="1" customWidth="1"/>
    <col min="2054" max="2054" width="7.140625" style="338" hidden="1" customWidth="1"/>
    <col min="2055" max="2055" width="11.42578125" style="338" hidden="1" customWidth="1"/>
    <col min="2056" max="2056" width="12" style="338" hidden="1" customWidth="1"/>
    <col min="2057" max="2057" width="0.85546875" style="338" hidden="1" customWidth="1"/>
    <col min="2058" max="2058" width="11.42578125" style="338" hidden="1" customWidth="1"/>
    <col min="2059" max="2304" width="11.42578125" style="338" hidden="1"/>
    <col min="2305" max="2305" width="26" style="338" hidden="1" customWidth="1"/>
    <col min="2306" max="2306" width="7.28515625" style="338" hidden="1" customWidth="1"/>
    <col min="2307" max="2308" width="11.42578125" style="338" hidden="1" customWidth="1"/>
    <col min="2309" max="2309" width="4.85546875" style="338" hidden="1" customWidth="1"/>
    <col min="2310" max="2310" width="7.140625" style="338" hidden="1" customWidth="1"/>
    <col min="2311" max="2311" width="11.42578125" style="338" hidden="1" customWidth="1"/>
    <col min="2312" max="2312" width="12" style="338" hidden="1" customWidth="1"/>
    <col min="2313" max="2313" width="0.85546875" style="338" hidden="1" customWidth="1"/>
    <col min="2314" max="2314" width="11.42578125" style="338" hidden="1" customWidth="1"/>
    <col min="2315" max="2560" width="11.42578125" style="338" hidden="1"/>
    <col min="2561" max="2561" width="26" style="338" hidden="1" customWidth="1"/>
    <col min="2562" max="2562" width="7.28515625" style="338" hidden="1" customWidth="1"/>
    <col min="2563" max="2564" width="11.42578125" style="338" hidden="1" customWidth="1"/>
    <col min="2565" max="2565" width="4.85546875" style="338" hidden="1" customWidth="1"/>
    <col min="2566" max="2566" width="7.140625" style="338" hidden="1" customWidth="1"/>
    <col min="2567" max="2567" width="11.42578125" style="338" hidden="1" customWidth="1"/>
    <col min="2568" max="2568" width="12" style="338" hidden="1" customWidth="1"/>
    <col min="2569" max="2569" width="0.85546875" style="338" hidden="1" customWidth="1"/>
    <col min="2570" max="2570" width="11.42578125" style="338" hidden="1" customWidth="1"/>
    <col min="2571" max="2816" width="11.42578125" style="338" hidden="1"/>
    <col min="2817" max="2817" width="26" style="338" hidden="1" customWidth="1"/>
    <col min="2818" max="2818" width="7.28515625" style="338" hidden="1" customWidth="1"/>
    <col min="2819" max="2820" width="11.42578125" style="338" hidden="1" customWidth="1"/>
    <col min="2821" max="2821" width="4.85546875" style="338" hidden="1" customWidth="1"/>
    <col min="2822" max="2822" width="7.140625" style="338" hidden="1" customWidth="1"/>
    <col min="2823" max="2823" width="11.42578125" style="338" hidden="1" customWidth="1"/>
    <col min="2824" max="2824" width="12" style="338" hidden="1" customWidth="1"/>
    <col min="2825" max="2825" width="0.85546875" style="338" hidden="1" customWidth="1"/>
    <col min="2826" max="2826" width="11.42578125" style="338" hidden="1" customWidth="1"/>
    <col min="2827" max="3072" width="11.42578125" style="338" hidden="1"/>
    <col min="3073" max="3073" width="26" style="338" hidden="1" customWidth="1"/>
    <col min="3074" max="3074" width="7.28515625" style="338" hidden="1" customWidth="1"/>
    <col min="3075" max="3076" width="11.42578125" style="338" hidden="1" customWidth="1"/>
    <col min="3077" max="3077" width="4.85546875" style="338" hidden="1" customWidth="1"/>
    <col min="3078" max="3078" width="7.140625" style="338" hidden="1" customWidth="1"/>
    <col min="3079" max="3079" width="11.42578125" style="338" hidden="1" customWidth="1"/>
    <col min="3080" max="3080" width="12" style="338" hidden="1" customWidth="1"/>
    <col min="3081" max="3081" width="0.85546875" style="338" hidden="1" customWidth="1"/>
    <col min="3082" max="3082" width="11.42578125" style="338" hidden="1" customWidth="1"/>
    <col min="3083" max="3328" width="11.42578125" style="338" hidden="1"/>
    <col min="3329" max="3329" width="26" style="338" hidden="1" customWidth="1"/>
    <col min="3330" max="3330" width="7.28515625" style="338" hidden="1" customWidth="1"/>
    <col min="3331" max="3332" width="11.42578125" style="338" hidden="1" customWidth="1"/>
    <col min="3333" max="3333" width="4.85546875" style="338" hidden="1" customWidth="1"/>
    <col min="3334" max="3334" width="7.140625" style="338" hidden="1" customWidth="1"/>
    <col min="3335" max="3335" width="11.42578125" style="338" hidden="1" customWidth="1"/>
    <col min="3336" max="3336" width="12" style="338" hidden="1" customWidth="1"/>
    <col min="3337" max="3337" width="0.85546875" style="338" hidden="1" customWidth="1"/>
    <col min="3338" max="3338" width="11.42578125" style="338" hidden="1" customWidth="1"/>
    <col min="3339" max="3584" width="11.42578125" style="338" hidden="1"/>
    <col min="3585" max="3585" width="26" style="338" hidden="1" customWidth="1"/>
    <col min="3586" max="3586" width="7.28515625" style="338" hidden="1" customWidth="1"/>
    <col min="3587" max="3588" width="11.42578125" style="338" hidden="1" customWidth="1"/>
    <col min="3589" max="3589" width="4.85546875" style="338" hidden="1" customWidth="1"/>
    <col min="3590" max="3590" width="7.140625" style="338" hidden="1" customWidth="1"/>
    <col min="3591" max="3591" width="11.42578125" style="338" hidden="1" customWidth="1"/>
    <col min="3592" max="3592" width="12" style="338" hidden="1" customWidth="1"/>
    <col min="3593" max="3593" width="0.85546875" style="338" hidden="1" customWidth="1"/>
    <col min="3594" max="3594" width="11.42578125" style="338" hidden="1" customWidth="1"/>
    <col min="3595" max="3840" width="11.42578125" style="338" hidden="1"/>
    <col min="3841" max="3841" width="26" style="338" hidden="1" customWidth="1"/>
    <col min="3842" max="3842" width="7.28515625" style="338" hidden="1" customWidth="1"/>
    <col min="3843" max="3844" width="11.42578125" style="338" hidden="1" customWidth="1"/>
    <col min="3845" max="3845" width="4.85546875" style="338" hidden="1" customWidth="1"/>
    <col min="3846" max="3846" width="7.140625" style="338" hidden="1" customWidth="1"/>
    <col min="3847" max="3847" width="11.42578125" style="338" hidden="1" customWidth="1"/>
    <col min="3848" max="3848" width="12" style="338" hidden="1" customWidth="1"/>
    <col min="3849" max="3849" width="0.85546875" style="338" hidden="1" customWidth="1"/>
    <col min="3850" max="3850" width="11.42578125" style="338" hidden="1" customWidth="1"/>
    <col min="3851" max="4096" width="11.42578125" style="338" hidden="1"/>
    <col min="4097" max="4097" width="26" style="338" hidden="1" customWidth="1"/>
    <col min="4098" max="4098" width="7.28515625" style="338" hidden="1" customWidth="1"/>
    <col min="4099" max="4100" width="11.42578125" style="338" hidden="1" customWidth="1"/>
    <col min="4101" max="4101" width="4.85546875" style="338" hidden="1" customWidth="1"/>
    <col min="4102" max="4102" width="7.140625" style="338" hidden="1" customWidth="1"/>
    <col min="4103" max="4103" width="11.42578125" style="338" hidden="1" customWidth="1"/>
    <col min="4104" max="4104" width="12" style="338" hidden="1" customWidth="1"/>
    <col min="4105" max="4105" width="0.85546875" style="338" hidden="1" customWidth="1"/>
    <col min="4106" max="4106" width="11.42578125" style="338" hidden="1" customWidth="1"/>
    <col min="4107" max="4352" width="11.42578125" style="338" hidden="1"/>
    <col min="4353" max="4353" width="26" style="338" hidden="1" customWidth="1"/>
    <col min="4354" max="4354" width="7.28515625" style="338" hidden="1" customWidth="1"/>
    <col min="4355" max="4356" width="11.42578125" style="338" hidden="1" customWidth="1"/>
    <col min="4357" max="4357" width="4.85546875" style="338" hidden="1" customWidth="1"/>
    <col min="4358" max="4358" width="7.140625" style="338" hidden="1" customWidth="1"/>
    <col min="4359" max="4359" width="11.42578125" style="338" hidden="1" customWidth="1"/>
    <col min="4360" max="4360" width="12" style="338" hidden="1" customWidth="1"/>
    <col min="4361" max="4361" width="0.85546875" style="338" hidden="1" customWidth="1"/>
    <col min="4362" max="4362" width="11.42578125" style="338" hidden="1" customWidth="1"/>
    <col min="4363" max="4608" width="11.42578125" style="338" hidden="1"/>
    <col min="4609" max="4609" width="26" style="338" hidden="1" customWidth="1"/>
    <col min="4610" max="4610" width="7.28515625" style="338" hidden="1" customWidth="1"/>
    <col min="4611" max="4612" width="11.42578125" style="338" hidden="1" customWidth="1"/>
    <col min="4613" max="4613" width="4.85546875" style="338" hidden="1" customWidth="1"/>
    <col min="4614" max="4614" width="7.140625" style="338" hidden="1" customWidth="1"/>
    <col min="4615" max="4615" width="11.42578125" style="338" hidden="1" customWidth="1"/>
    <col min="4616" max="4616" width="12" style="338" hidden="1" customWidth="1"/>
    <col min="4617" max="4617" width="0.85546875" style="338" hidden="1" customWidth="1"/>
    <col min="4618" max="4618" width="11.42578125" style="338" hidden="1" customWidth="1"/>
    <col min="4619" max="4864" width="11.42578125" style="338" hidden="1"/>
    <col min="4865" max="4865" width="26" style="338" hidden="1" customWidth="1"/>
    <col min="4866" max="4866" width="7.28515625" style="338" hidden="1" customWidth="1"/>
    <col min="4867" max="4868" width="11.42578125" style="338" hidden="1" customWidth="1"/>
    <col min="4869" max="4869" width="4.85546875" style="338" hidden="1" customWidth="1"/>
    <col min="4870" max="4870" width="7.140625" style="338" hidden="1" customWidth="1"/>
    <col min="4871" max="4871" width="11.42578125" style="338" hidden="1" customWidth="1"/>
    <col min="4872" max="4872" width="12" style="338" hidden="1" customWidth="1"/>
    <col min="4873" max="4873" width="0.85546875" style="338" hidden="1" customWidth="1"/>
    <col min="4874" max="4874" width="11.42578125" style="338" hidden="1" customWidth="1"/>
    <col min="4875" max="5120" width="11.42578125" style="338" hidden="1"/>
    <col min="5121" max="5121" width="26" style="338" hidden="1" customWidth="1"/>
    <col min="5122" max="5122" width="7.28515625" style="338" hidden="1" customWidth="1"/>
    <col min="5123" max="5124" width="11.42578125" style="338" hidden="1" customWidth="1"/>
    <col min="5125" max="5125" width="4.85546875" style="338" hidden="1" customWidth="1"/>
    <col min="5126" max="5126" width="7.140625" style="338" hidden="1" customWidth="1"/>
    <col min="5127" max="5127" width="11.42578125" style="338" hidden="1" customWidth="1"/>
    <col min="5128" max="5128" width="12" style="338" hidden="1" customWidth="1"/>
    <col min="5129" max="5129" width="0.85546875" style="338" hidden="1" customWidth="1"/>
    <col min="5130" max="5130" width="11.42578125" style="338" hidden="1" customWidth="1"/>
    <col min="5131" max="5376" width="11.42578125" style="338" hidden="1"/>
    <col min="5377" max="5377" width="26" style="338" hidden="1" customWidth="1"/>
    <col min="5378" max="5378" width="7.28515625" style="338" hidden="1" customWidth="1"/>
    <col min="5379" max="5380" width="11.42578125" style="338" hidden="1" customWidth="1"/>
    <col min="5381" max="5381" width="4.85546875" style="338" hidden="1" customWidth="1"/>
    <col min="5382" max="5382" width="7.140625" style="338" hidden="1" customWidth="1"/>
    <col min="5383" max="5383" width="11.42578125" style="338" hidden="1" customWidth="1"/>
    <col min="5384" max="5384" width="12" style="338" hidden="1" customWidth="1"/>
    <col min="5385" max="5385" width="0.85546875" style="338" hidden="1" customWidth="1"/>
    <col min="5386" max="5386" width="11.42578125" style="338" hidden="1" customWidth="1"/>
    <col min="5387" max="5632" width="11.42578125" style="338" hidden="1"/>
    <col min="5633" max="5633" width="26" style="338" hidden="1" customWidth="1"/>
    <col min="5634" max="5634" width="7.28515625" style="338" hidden="1" customWidth="1"/>
    <col min="5635" max="5636" width="11.42578125" style="338" hidden="1" customWidth="1"/>
    <col min="5637" max="5637" width="4.85546875" style="338" hidden="1" customWidth="1"/>
    <col min="5638" max="5638" width="7.140625" style="338" hidden="1" customWidth="1"/>
    <col min="5639" max="5639" width="11.42578125" style="338" hidden="1" customWidth="1"/>
    <col min="5640" max="5640" width="12" style="338" hidden="1" customWidth="1"/>
    <col min="5641" max="5641" width="0.85546875" style="338" hidden="1" customWidth="1"/>
    <col min="5642" max="5642" width="11.42578125" style="338" hidden="1" customWidth="1"/>
    <col min="5643" max="5888" width="11.42578125" style="338" hidden="1"/>
    <col min="5889" max="5889" width="26" style="338" hidden="1" customWidth="1"/>
    <col min="5890" max="5890" width="7.28515625" style="338" hidden="1" customWidth="1"/>
    <col min="5891" max="5892" width="11.42578125" style="338" hidden="1" customWidth="1"/>
    <col min="5893" max="5893" width="4.85546875" style="338" hidden="1" customWidth="1"/>
    <col min="5894" max="5894" width="7.140625" style="338" hidden="1" customWidth="1"/>
    <col min="5895" max="5895" width="11.42578125" style="338" hidden="1" customWidth="1"/>
    <col min="5896" max="5896" width="12" style="338" hidden="1" customWidth="1"/>
    <col min="5897" max="5897" width="0.85546875" style="338" hidden="1" customWidth="1"/>
    <col min="5898" max="5898" width="11.42578125" style="338" hidden="1" customWidth="1"/>
    <col min="5899" max="6144" width="11.42578125" style="338" hidden="1"/>
    <col min="6145" max="6145" width="26" style="338" hidden="1" customWidth="1"/>
    <col min="6146" max="6146" width="7.28515625" style="338" hidden="1" customWidth="1"/>
    <col min="6147" max="6148" width="11.42578125" style="338" hidden="1" customWidth="1"/>
    <col min="6149" max="6149" width="4.85546875" style="338" hidden="1" customWidth="1"/>
    <col min="6150" max="6150" width="7.140625" style="338" hidden="1" customWidth="1"/>
    <col min="6151" max="6151" width="11.42578125" style="338" hidden="1" customWidth="1"/>
    <col min="6152" max="6152" width="12" style="338" hidden="1" customWidth="1"/>
    <col min="6153" max="6153" width="0.85546875" style="338" hidden="1" customWidth="1"/>
    <col min="6154" max="6154" width="11.42578125" style="338" hidden="1" customWidth="1"/>
    <col min="6155" max="6400" width="11.42578125" style="338" hidden="1"/>
    <col min="6401" max="6401" width="26" style="338" hidden="1" customWidth="1"/>
    <col min="6402" max="6402" width="7.28515625" style="338" hidden="1" customWidth="1"/>
    <col min="6403" max="6404" width="11.42578125" style="338" hidden="1" customWidth="1"/>
    <col min="6405" max="6405" width="4.85546875" style="338" hidden="1" customWidth="1"/>
    <col min="6406" max="6406" width="7.140625" style="338" hidden="1" customWidth="1"/>
    <col min="6407" max="6407" width="11.42578125" style="338" hidden="1" customWidth="1"/>
    <col min="6408" max="6408" width="12" style="338" hidden="1" customWidth="1"/>
    <col min="6409" max="6409" width="0.85546875" style="338" hidden="1" customWidth="1"/>
    <col min="6410" max="6410" width="11.42578125" style="338" hidden="1" customWidth="1"/>
    <col min="6411" max="6656" width="11.42578125" style="338" hidden="1"/>
    <col min="6657" max="6657" width="26" style="338" hidden="1" customWidth="1"/>
    <col min="6658" max="6658" width="7.28515625" style="338" hidden="1" customWidth="1"/>
    <col min="6659" max="6660" width="11.42578125" style="338" hidden="1" customWidth="1"/>
    <col min="6661" max="6661" width="4.85546875" style="338" hidden="1" customWidth="1"/>
    <col min="6662" max="6662" width="7.140625" style="338" hidden="1" customWidth="1"/>
    <col min="6663" max="6663" width="11.42578125" style="338" hidden="1" customWidth="1"/>
    <col min="6664" max="6664" width="12" style="338" hidden="1" customWidth="1"/>
    <col min="6665" max="6665" width="0.85546875" style="338" hidden="1" customWidth="1"/>
    <col min="6666" max="6666" width="11.42578125" style="338" hidden="1" customWidth="1"/>
    <col min="6667" max="6912" width="11.42578125" style="338" hidden="1"/>
    <col min="6913" max="6913" width="26" style="338" hidden="1" customWidth="1"/>
    <col min="6914" max="6914" width="7.28515625" style="338" hidden="1" customWidth="1"/>
    <col min="6915" max="6916" width="11.42578125" style="338" hidden="1" customWidth="1"/>
    <col min="6917" max="6917" width="4.85546875" style="338" hidden="1" customWidth="1"/>
    <col min="6918" max="6918" width="7.140625" style="338" hidden="1" customWidth="1"/>
    <col min="6919" max="6919" width="11.42578125" style="338" hidden="1" customWidth="1"/>
    <col min="6920" max="6920" width="12" style="338" hidden="1" customWidth="1"/>
    <col min="6921" max="6921" width="0.85546875" style="338" hidden="1" customWidth="1"/>
    <col min="6922" max="6922" width="11.42578125" style="338" hidden="1" customWidth="1"/>
    <col min="6923" max="7168" width="11.42578125" style="338" hidden="1"/>
    <col min="7169" max="7169" width="26" style="338" hidden="1" customWidth="1"/>
    <col min="7170" max="7170" width="7.28515625" style="338" hidden="1" customWidth="1"/>
    <col min="7171" max="7172" width="11.42578125" style="338" hidden="1" customWidth="1"/>
    <col min="7173" max="7173" width="4.85546875" style="338" hidden="1" customWidth="1"/>
    <col min="7174" max="7174" width="7.140625" style="338" hidden="1" customWidth="1"/>
    <col min="7175" max="7175" width="11.42578125" style="338" hidden="1" customWidth="1"/>
    <col min="7176" max="7176" width="12" style="338" hidden="1" customWidth="1"/>
    <col min="7177" max="7177" width="0.85546875" style="338" hidden="1" customWidth="1"/>
    <col min="7178" max="7178" width="11.42578125" style="338" hidden="1" customWidth="1"/>
    <col min="7179" max="7424" width="11.42578125" style="338" hidden="1"/>
    <col min="7425" max="7425" width="26" style="338" hidden="1" customWidth="1"/>
    <col min="7426" max="7426" width="7.28515625" style="338" hidden="1" customWidth="1"/>
    <col min="7427" max="7428" width="11.42578125" style="338" hidden="1" customWidth="1"/>
    <col min="7429" max="7429" width="4.85546875" style="338" hidden="1" customWidth="1"/>
    <col min="7430" max="7430" width="7.140625" style="338" hidden="1" customWidth="1"/>
    <col min="7431" max="7431" width="11.42578125" style="338" hidden="1" customWidth="1"/>
    <col min="7432" max="7432" width="12" style="338" hidden="1" customWidth="1"/>
    <col min="7433" max="7433" width="0.85546875" style="338" hidden="1" customWidth="1"/>
    <col min="7434" max="7434" width="11.42578125" style="338" hidden="1" customWidth="1"/>
    <col min="7435" max="7680" width="11.42578125" style="338" hidden="1"/>
    <col min="7681" max="7681" width="26" style="338" hidden="1" customWidth="1"/>
    <col min="7682" max="7682" width="7.28515625" style="338" hidden="1" customWidth="1"/>
    <col min="7683" max="7684" width="11.42578125" style="338" hidden="1" customWidth="1"/>
    <col min="7685" max="7685" width="4.85546875" style="338" hidden="1" customWidth="1"/>
    <col min="7686" max="7686" width="7.140625" style="338" hidden="1" customWidth="1"/>
    <col min="7687" max="7687" width="11.42578125" style="338" hidden="1" customWidth="1"/>
    <col min="7688" max="7688" width="12" style="338" hidden="1" customWidth="1"/>
    <col min="7689" max="7689" width="0.85546875" style="338" hidden="1" customWidth="1"/>
    <col min="7690" max="7690" width="11.42578125" style="338" hidden="1" customWidth="1"/>
    <col min="7691" max="7936" width="11.42578125" style="338" hidden="1"/>
    <col min="7937" max="7937" width="26" style="338" hidden="1" customWidth="1"/>
    <col min="7938" max="7938" width="7.28515625" style="338" hidden="1" customWidth="1"/>
    <col min="7939" max="7940" width="11.42578125" style="338" hidden="1" customWidth="1"/>
    <col min="7941" max="7941" width="4.85546875" style="338" hidden="1" customWidth="1"/>
    <col min="7942" max="7942" width="7.140625" style="338" hidden="1" customWidth="1"/>
    <col min="7943" max="7943" width="11.42578125" style="338" hidden="1" customWidth="1"/>
    <col min="7944" max="7944" width="12" style="338" hidden="1" customWidth="1"/>
    <col min="7945" max="7945" width="0.85546875" style="338" hidden="1" customWidth="1"/>
    <col min="7946" max="7946" width="11.42578125" style="338" hidden="1" customWidth="1"/>
    <col min="7947" max="8192" width="11.42578125" style="338" hidden="1"/>
    <col min="8193" max="8193" width="26" style="338" hidden="1" customWidth="1"/>
    <col min="8194" max="8194" width="7.28515625" style="338" hidden="1" customWidth="1"/>
    <col min="8195" max="8196" width="11.42578125" style="338" hidden="1" customWidth="1"/>
    <col min="8197" max="8197" width="4.85546875" style="338" hidden="1" customWidth="1"/>
    <col min="8198" max="8198" width="7.140625" style="338" hidden="1" customWidth="1"/>
    <col min="8199" max="8199" width="11.42578125" style="338" hidden="1" customWidth="1"/>
    <col min="8200" max="8200" width="12" style="338" hidden="1" customWidth="1"/>
    <col min="8201" max="8201" width="0.85546875" style="338" hidden="1" customWidth="1"/>
    <col min="8202" max="8202" width="11.42578125" style="338" hidden="1" customWidth="1"/>
    <col min="8203" max="8448" width="11.42578125" style="338" hidden="1"/>
    <col min="8449" max="8449" width="26" style="338" hidden="1" customWidth="1"/>
    <col min="8450" max="8450" width="7.28515625" style="338" hidden="1" customWidth="1"/>
    <col min="8451" max="8452" width="11.42578125" style="338" hidden="1" customWidth="1"/>
    <col min="8453" max="8453" width="4.85546875" style="338" hidden="1" customWidth="1"/>
    <col min="8454" max="8454" width="7.140625" style="338" hidden="1" customWidth="1"/>
    <col min="8455" max="8455" width="11.42578125" style="338" hidden="1" customWidth="1"/>
    <col min="8456" max="8456" width="12" style="338" hidden="1" customWidth="1"/>
    <col min="8457" max="8457" width="0.85546875" style="338" hidden="1" customWidth="1"/>
    <col min="8458" max="8458" width="11.42578125" style="338" hidden="1" customWidth="1"/>
    <col min="8459" max="8704" width="11.42578125" style="338" hidden="1"/>
    <col min="8705" max="8705" width="26" style="338" hidden="1" customWidth="1"/>
    <col min="8706" max="8706" width="7.28515625" style="338" hidden="1" customWidth="1"/>
    <col min="8707" max="8708" width="11.42578125" style="338" hidden="1" customWidth="1"/>
    <col min="8709" max="8709" width="4.85546875" style="338" hidden="1" customWidth="1"/>
    <col min="8710" max="8710" width="7.140625" style="338" hidden="1" customWidth="1"/>
    <col min="8711" max="8711" width="11.42578125" style="338" hidden="1" customWidth="1"/>
    <col min="8712" max="8712" width="12" style="338" hidden="1" customWidth="1"/>
    <col min="8713" max="8713" width="0.85546875" style="338" hidden="1" customWidth="1"/>
    <col min="8714" max="8714" width="11.42578125" style="338" hidden="1" customWidth="1"/>
    <col min="8715" max="8960" width="11.42578125" style="338" hidden="1"/>
    <col min="8961" max="8961" width="26" style="338" hidden="1" customWidth="1"/>
    <col min="8962" max="8962" width="7.28515625" style="338" hidden="1" customWidth="1"/>
    <col min="8963" max="8964" width="11.42578125" style="338" hidden="1" customWidth="1"/>
    <col min="8965" max="8965" width="4.85546875" style="338" hidden="1" customWidth="1"/>
    <col min="8966" max="8966" width="7.140625" style="338" hidden="1" customWidth="1"/>
    <col min="8967" max="8967" width="11.42578125" style="338" hidden="1" customWidth="1"/>
    <col min="8968" max="8968" width="12" style="338" hidden="1" customWidth="1"/>
    <col min="8969" max="8969" width="0.85546875" style="338" hidden="1" customWidth="1"/>
    <col min="8970" max="8970" width="11.42578125" style="338" hidden="1" customWidth="1"/>
    <col min="8971" max="9216" width="11.42578125" style="338" hidden="1"/>
    <col min="9217" max="9217" width="26" style="338" hidden="1" customWidth="1"/>
    <col min="9218" max="9218" width="7.28515625" style="338" hidden="1" customWidth="1"/>
    <col min="9219" max="9220" width="11.42578125" style="338" hidden="1" customWidth="1"/>
    <col min="9221" max="9221" width="4.85546875" style="338" hidden="1" customWidth="1"/>
    <col min="9222" max="9222" width="7.140625" style="338" hidden="1" customWidth="1"/>
    <col min="9223" max="9223" width="11.42578125" style="338" hidden="1" customWidth="1"/>
    <col min="9224" max="9224" width="12" style="338" hidden="1" customWidth="1"/>
    <col min="9225" max="9225" width="0.85546875" style="338" hidden="1" customWidth="1"/>
    <col min="9226" max="9226" width="11.42578125" style="338" hidden="1" customWidth="1"/>
    <col min="9227" max="9472" width="11.42578125" style="338" hidden="1"/>
    <col min="9473" max="9473" width="26" style="338" hidden="1" customWidth="1"/>
    <col min="9474" max="9474" width="7.28515625" style="338" hidden="1" customWidth="1"/>
    <col min="9475" max="9476" width="11.42578125" style="338" hidden="1" customWidth="1"/>
    <col min="9477" max="9477" width="4.85546875" style="338" hidden="1" customWidth="1"/>
    <col min="9478" max="9478" width="7.140625" style="338" hidden="1" customWidth="1"/>
    <col min="9479" max="9479" width="11.42578125" style="338" hidden="1" customWidth="1"/>
    <col min="9480" max="9480" width="12" style="338" hidden="1" customWidth="1"/>
    <col min="9481" max="9481" width="0.85546875" style="338" hidden="1" customWidth="1"/>
    <col min="9482" max="9482" width="11.42578125" style="338" hidden="1" customWidth="1"/>
    <col min="9483" max="9728" width="11.42578125" style="338" hidden="1"/>
    <col min="9729" max="9729" width="26" style="338" hidden="1" customWidth="1"/>
    <col min="9730" max="9730" width="7.28515625" style="338" hidden="1" customWidth="1"/>
    <col min="9731" max="9732" width="11.42578125" style="338" hidden="1" customWidth="1"/>
    <col min="9733" max="9733" width="4.85546875" style="338" hidden="1" customWidth="1"/>
    <col min="9734" max="9734" width="7.140625" style="338" hidden="1" customWidth="1"/>
    <col min="9735" max="9735" width="11.42578125" style="338" hidden="1" customWidth="1"/>
    <col min="9736" max="9736" width="12" style="338" hidden="1" customWidth="1"/>
    <col min="9737" max="9737" width="0.85546875" style="338" hidden="1" customWidth="1"/>
    <col min="9738" max="9738" width="11.42578125" style="338" hidden="1" customWidth="1"/>
    <col min="9739" max="9984" width="11.42578125" style="338" hidden="1"/>
    <col min="9985" max="9985" width="26" style="338" hidden="1" customWidth="1"/>
    <col min="9986" max="9986" width="7.28515625" style="338" hidden="1" customWidth="1"/>
    <col min="9987" max="9988" width="11.42578125" style="338" hidden="1" customWidth="1"/>
    <col min="9989" max="9989" width="4.85546875" style="338" hidden="1" customWidth="1"/>
    <col min="9990" max="9990" width="7.140625" style="338" hidden="1" customWidth="1"/>
    <col min="9991" max="9991" width="11.42578125" style="338" hidden="1" customWidth="1"/>
    <col min="9992" max="9992" width="12" style="338" hidden="1" customWidth="1"/>
    <col min="9993" max="9993" width="0.85546875" style="338" hidden="1" customWidth="1"/>
    <col min="9994" max="9994" width="11.42578125" style="338" hidden="1" customWidth="1"/>
    <col min="9995" max="10240" width="11.42578125" style="338" hidden="1"/>
    <col min="10241" max="10241" width="26" style="338" hidden="1" customWidth="1"/>
    <col min="10242" max="10242" width="7.28515625" style="338" hidden="1" customWidth="1"/>
    <col min="10243" max="10244" width="11.42578125" style="338" hidden="1" customWidth="1"/>
    <col min="10245" max="10245" width="4.85546875" style="338" hidden="1" customWidth="1"/>
    <col min="10246" max="10246" width="7.140625" style="338" hidden="1" customWidth="1"/>
    <col min="10247" max="10247" width="11.42578125" style="338" hidden="1" customWidth="1"/>
    <col min="10248" max="10248" width="12" style="338" hidden="1" customWidth="1"/>
    <col min="10249" max="10249" width="0.85546875" style="338" hidden="1" customWidth="1"/>
    <col min="10250" max="10250" width="11.42578125" style="338" hidden="1" customWidth="1"/>
    <col min="10251" max="10496" width="11.42578125" style="338" hidden="1"/>
    <col min="10497" max="10497" width="26" style="338" hidden="1" customWidth="1"/>
    <col min="10498" max="10498" width="7.28515625" style="338" hidden="1" customWidth="1"/>
    <col min="10499" max="10500" width="11.42578125" style="338" hidden="1" customWidth="1"/>
    <col min="10501" max="10501" width="4.85546875" style="338" hidden="1" customWidth="1"/>
    <col min="10502" max="10502" width="7.140625" style="338" hidden="1" customWidth="1"/>
    <col min="10503" max="10503" width="11.42578125" style="338" hidden="1" customWidth="1"/>
    <col min="10504" max="10504" width="12" style="338" hidden="1" customWidth="1"/>
    <col min="10505" max="10505" width="0.85546875" style="338" hidden="1" customWidth="1"/>
    <col min="10506" max="10506" width="11.42578125" style="338" hidden="1" customWidth="1"/>
    <col min="10507" max="10752" width="11.42578125" style="338" hidden="1"/>
    <col min="10753" max="10753" width="26" style="338" hidden="1" customWidth="1"/>
    <col min="10754" max="10754" width="7.28515625" style="338" hidden="1" customWidth="1"/>
    <col min="10755" max="10756" width="11.42578125" style="338" hidden="1" customWidth="1"/>
    <col min="10757" max="10757" width="4.85546875" style="338" hidden="1" customWidth="1"/>
    <col min="10758" max="10758" width="7.140625" style="338" hidden="1" customWidth="1"/>
    <col min="10759" max="10759" width="11.42578125" style="338" hidden="1" customWidth="1"/>
    <col min="10760" max="10760" width="12" style="338" hidden="1" customWidth="1"/>
    <col min="10761" max="10761" width="0.85546875" style="338" hidden="1" customWidth="1"/>
    <col min="10762" max="10762" width="11.42578125" style="338" hidden="1" customWidth="1"/>
    <col min="10763" max="11008" width="11.42578125" style="338" hidden="1"/>
    <col min="11009" max="11009" width="26" style="338" hidden="1" customWidth="1"/>
    <col min="11010" max="11010" width="7.28515625" style="338" hidden="1" customWidth="1"/>
    <col min="11011" max="11012" width="11.42578125" style="338" hidden="1" customWidth="1"/>
    <col min="11013" max="11013" width="4.85546875" style="338" hidden="1" customWidth="1"/>
    <col min="11014" max="11014" width="7.140625" style="338" hidden="1" customWidth="1"/>
    <col min="11015" max="11015" width="11.42578125" style="338" hidden="1" customWidth="1"/>
    <col min="11016" max="11016" width="12" style="338" hidden="1" customWidth="1"/>
    <col min="11017" max="11017" width="0.85546875" style="338" hidden="1" customWidth="1"/>
    <col min="11018" max="11018" width="11.42578125" style="338" hidden="1" customWidth="1"/>
    <col min="11019" max="11264" width="11.42578125" style="338" hidden="1"/>
    <col min="11265" max="11265" width="26" style="338" hidden="1" customWidth="1"/>
    <col min="11266" max="11266" width="7.28515625" style="338" hidden="1" customWidth="1"/>
    <col min="11267" max="11268" width="11.42578125" style="338" hidden="1" customWidth="1"/>
    <col min="11269" max="11269" width="4.85546875" style="338" hidden="1" customWidth="1"/>
    <col min="11270" max="11270" width="7.140625" style="338" hidden="1" customWidth="1"/>
    <col min="11271" max="11271" width="11.42578125" style="338" hidden="1" customWidth="1"/>
    <col min="11272" max="11272" width="12" style="338" hidden="1" customWidth="1"/>
    <col min="11273" max="11273" width="0.85546875" style="338" hidden="1" customWidth="1"/>
    <col min="11274" max="11274" width="11.42578125" style="338" hidden="1" customWidth="1"/>
    <col min="11275" max="11520" width="11.42578125" style="338" hidden="1"/>
    <col min="11521" max="11521" width="26" style="338" hidden="1" customWidth="1"/>
    <col min="11522" max="11522" width="7.28515625" style="338" hidden="1" customWidth="1"/>
    <col min="11523" max="11524" width="11.42578125" style="338" hidden="1" customWidth="1"/>
    <col min="11525" max="11525" width="4.85546875" style="338" hidden="1" customWidth="1"/>
    <col min="11526" max="11526" width="7.140625" style="338" hidden="1" customWidth="1"/>
    <col min="11527" max="11527" width="11.42578125" style="338" hidden="1" customWidth="1"/>
    <col min="11528" max="11528" width="12" style="338" hidden="1" customWidth="1"/>
    <col min="11529" max="11529" width="0.85546875" style="338" hidden="1" customWidth="1"/>
    <col min="11530" max="11530" width="11.42578125" style="338" hidden="1" customWidth="1"/>
    <col min="11531" max="11776" width="11.42578125" style="338" hidden="1"/>
    <col min="11777" max="11777" width="26" style="338" hidden="1" customWidth="1"/>
    <col min="11778" max="11778" width="7.28515625" style="338" hidden="1" customWidth="1"/>
    <col min="11779" max="11780" width="11.42578125" style="338" hidden="1" customWidth="1"/>
    <col min="11781" max="11781" width="4.85546875" style="338" hidden="1" customWidth="1"/>
    <col min="11782" max="11782" width="7.140625" style="338" hidden="1" customWidth="1"/>
    <col min="11783" max="11783" width="11.42578125" style="338" hidden="1" customWidth="1"/>
    <col min="11784" max="11784" width="12" style="338" hidden="1" customWidth="1"/>
    <col min="11785" max="11785" width="0.85546875" style="338" hidden="1" customWidth="1"/>
    <col min="11786" max="11786" width="11.42578125" style="338" hidden="1" customWidth="1"/>
    <col min="11787" max="12032" width="11.42578125" style="338" hidden="1"/>
    <col min="12033" max="12033" width="26" style="338" hidden="1" customWidth="1"/>
    <col min="12034" max="12034" width="7.28515625" style="338" hidden="1" customWidth="1"/>
    <col min="12035" max="12036" width="11.42578125" style="338" hidden="1" customWidth="1"/>
    <col min="12037" max="12037" width="4.85546875" style="338" hidden="1" customWidth="1"/>
    <col min="12038" max="12038" width="7.140625" style="338" hidden="1" customWidth="1"/>
    <col min="12039" max="12039" width="11.42578125" style="338" hidden="1" customWidth="1"/>
    <col min="12040" max="12040" width="12" style="338" hidden="1" customWidth="1"/>
    <col min="12041" max="12041" width="0.85546875" style="338" hidden="1" customWidth="1"/>
    <col min="12042" max="12042" width="11.42578125" style="338" hidden="1" customWidth="1"/>
    <col min="12043" max="12288" width="11.42578125" style="338" hidden="1"/>
    <col min="12289" max="12289" width="26" style="338" hidden="1" customWidth="1"/>
    <col min="12290" max="12290" width="7.28515625" style="338" hidden="1" customWidth="1"/>
    <col min="12291" max="12292" width="11.42578125" style="338" hidden="1" customWidth="1"/>
    <col min="12293" max="12293" width="4.85546875" style="338" hidden="1" customWidth="1"/>
    <col min="12294" max="12294" width="7.140625" style="338" hidden="1" customWidth="1"/>
    <col min="12295" max="12295" width="11.42578125" style="338" hidden="1" customWidth="1"/>
    <col min="12296" max="12296" width="12" style="338" hidden="1" customWidth="1"/>
    <col min="12297" max="12297" width="0.85546875" style="338" hidden="1" customWidth="1"/>
    <col min="12298" max="12298" width="11.42578125" style="338" hidden="1" customWidth="1"/>
    <col min="12299" max="12544" width="11.42578125" style="338" hidden="1"/>
    <col min="12545" max="12545" width="26" style="338" hidden="1" customWidth="1"/>
    <col min="12546" max="12546" width="7.28515625" style="338" hidden="1" customWidth="1"/>
    <col min="12547" max="12548" width="11.42578125" style="338" hidden="1" customWidth="1"/>
    <col min="12549" max="12549" width="4.85546875" style="338" hidden="1" customWidth="1"/>
    <col min="12550" max="12550" width="7.140625" style="338" hidden="1" customWidth="1"/>
    <col min="12551" max="12551" width="11.42578125" style="338" hidden="1" customWidth="1"/>
    <col min="12552" max="12552" width="12" style="338" hidden="1" customWidth="1"/>
    <col min="12553" max="12553" width="0.85546875" style="338" hidden="1" customWidth="1"/>
    <col min="12554" max="12554" width="11.42578125" style="338" hidden="1" customWidth="1"/>
    <col min="12555" max="12800" width="11.42578125" style="338" hidden="1"/>
    <col min="12801" max="12801" width="26" style="338" hidden="1" customWidth="1"/>
    <col min="12802" max="12802" width="7.28515625" style="338" hidden="1" customWidth="1"/>
    <col min="12803" max="12804" width="11.42578125" style="338" hidden="1" customWidth="1"/>
    <col min="12805" max="12805" width="4.85546875" style="338" hidden="1" customWidth="1"/>
    <col min="12806" max="12806" width="7.140625" style="338" hidden="1" customWidth="1"/>
    <col min="12807" max="12807" width="11.42578125" style="338" hidden="1" customWidth="1"/>
    <col min="12808" max="12808" width="12" style="338" hidden="1" customWidth="1"/>
    <col min="12809" max="12809" width="0.85546875" style="338" hidden="1" customWidth="1"/>
    <col min="12810" max="12810" width="11.42578125" style="338" hidden="1" customWidth="1"/>
    <col min="12811" max="13056" width="11.42578125" style="338" hidden="1"/>
    <col min="13057" max="13057" width="26" style="338" hidden="1" customWidth="1"/>
    <col min="13058" max="13058" width="7.28515625" style="338" hidden="1" customWidth="1"/>
    <col min="13059" max="13060" width="11.42578125" style="338" hidden="1" customWidth="1"/>
    <col min="13061" max="13061" width="4.85546875" style="338" hidden="1" customWidth="1"/>
    <col min="13062" max="13062" width="7.140625" style="338" hidden="1" customWidth="1"/>
    <col min="13063" max="13063" width="11.42578125" style="338" hidden="1" customWidth="1"/>
    <col min="13064" max="13064" width="12" style="338" hidden="1" customWidth="1"/>
    <col min="13065" max="13065" width="0.85546875" style="338" hidden="1" customWidth="1"/>
    <col min="13066" max="13066" width="11.42578125" style="338" hidden="1" customWidth="1"/>
    <col min="13067" max="13312" width="11.42578125" style="338" hidden="1"/>
    <col min="13313" max="13313" width="26" style="338" hidden="1" customWidth="1"/>
    <col min="13314" max="13314" width="7.28515625" style="338" hidden="1" customWidth="1"/>
    <col min="13315" max="13316" width="11.42578125" style="338" hidden="1" customWidth="1"/>
    <col min="13317" max="13317" width="4.85546875" style="338" hidden="1" customWidth="1"/>
    <col min="13318" max="13318" width="7.140625" style="338" hidden="1" customWidth="1"/>
    <col min="13319" max="13319" width="11.42578125" style="338" hidden="1" customWidth="1"/>
    <col min="13320" max="13320" width="12" style="338" hidden="1" customWidth="1"/>
    <col min="13321" max="13321" width="0.85546875" style="338" hidden="1" customWidth="1"/>
    <col min="13322" max="13322" width="11.42578125" style="338" hidden="1" customWidth="1"/>
    <col min="13323" max="13568" width="11.42578125" style="338" hidden="1"/>
    <col min="13569" max="13569" width="26" style="338" hidden="1" customWidth="1"/>
    <col min="13570" max="13570" width="7.28515625" style="338" hidden="1" customWidth="1"/>
    <col min="13571" max="13572" width="11.42578125" style="338" hidden="1" customWidth="1"/>
    <col min="13573" max="13573" width="4.85546875" style="338" hidden="1" customWidth="1"/>
    <col min="13574" max="13574" width="7.140625" style="338" hidden="1" customWidth="1"/>
    <col min="13575" max="13575" width="11.42578125" style="338" hidden="1" customWidth="1"/>
    <col min="13576" max="13576" width="12" style="338" hidden="1" customWidth="1"/>
    <col min="13577" max="13577" width="0.85546875" style="338" hidden="1" customWidth="1"/>
    <col min="13578" max="13578" width="11.42578125" style="338" hidden="1" customWidth="1"/>
    <col min="13579" max="13824" width="11.42578125" style="338" hidden="1"/>
    <col min="13825" max="13825" width="26" style="338" hidden="1" customWidth="1"/>
    <col min="13826" max="13826" width="7.28515625" style="338" hidden="1" customWidth="1"/>
    <col min="13827" max="13828" width="11.42578125" style="338" hidden="1" customWidth="1"/>
    <col min="13829" max="13829" width="4.85546875" style="338" hidden="1" customWidth="1"/>
    <col min="13830" max="13830" width="7.140625" style="338" hidden="1" customWidth="1"/>
    <col min="13831" max="13831" width="11.42578125" style="338" hidden="1" customWidth="1"/>
    <col min="13832" max="13832" width="12" style="338" hidden="1" customWidth="1"/>
    <col min="13833" max="13833" width="0.85546875" style="338" hidden="1" customWidth="1"/>
    <col min="13834" max="13834" width="11.42578125" style="338" hidden="1" customWidth="1"/>
    <col min="13835" max="14080" width="11.42578125" style="338" hidden="1"/>
    <col min="14081" max="14081" width="26" style="338" hidden="1" customWidth="1"/>
    <col min="14082" max="14082" width="7.28515625" style="338" hidden="1" customWidth="1"/>
    <col min="14083" max="14084" width="11.42578125" style="338" hidden="1" customWidth="1"/>
    <col min="14085" max="14085" width="4.85546875" style="338" hidden="1" customWidth="1"/>
    <col min="14086" max="14086" width="7.140625" style="338" hidden="1" customWidth="1"/>
    <col min="14087" max="14087" width="11.42578125" style="338" hidden="1" customWidth="1"/>
    <col min="14088" max="14088" width="12" style="338" hidden="1" customWidth="1"/>
    <col min="14089" max="14089" width="0.85546875" style="338" hidden="1" customWidth="1"/>
    <col min="14090" max="14090" width="11.42578125" style="338" hidden="1" customWidth="1"/>
    <col min="14091" max="14336" width="11.42578125" style="338" hidden="1"/>
    <col min="14337" max="14337" width="26" style="338" hidden="1" customWidth="1"/>
    <col min="14338" max="14338" width="7.28515625" style="338" hidden="1" customWidth="1"/>
    <col min="14339" max="14340" width="11.42578125" style="338" hidden="1" customWidth="1"/>
    <col min="14341" max="14341" width="4.85546875" style="338" hidden="1" customWidth="1"/>
    <col min="14342" max="14342" width="7.140625" style="338" hidden="1" customWidth="1"/>
    <col min="14343" max="14343" width="11.42578125" style="338" hidden="1" customWidth="1"/>
    <col min="14344" max="14344" width="12" style="338" hidden="1" customWidth="1"/>
    <col min="14345" max="14345" width="0.85546875" style="338" hidden="1" customWidth="1"/>
    <col min="14346" max="14346" width="11.42578125" style="338" hidden="1" customWidth="1"/>
    <col min="14347" max="14592" width="11.42578125" style="338" hidden="1"/>
    <col min="14593" max="14593" width="26" style="338" hidden="1" customWidth="1"/>
    <col min="14594" max="14594" width="7.28515625" style="338" hidden="1" customWidth="1"/>
    <col min="14595" max="14596" width="11.42578125" style="338" hidden="1" customWidth="1"/>
    <col min="14597" max="14597" width="4.85546875" style="338" hidden="1" customWidth="1"/>
    <col min="14598" max="14598" width="7.140625" style="338" hidden="1" customWidth="1"/>
    <col min="14599" max="14599" width="11.42578125" style="338" hidden="1" customWidth="1"/>
    <col min="14600" max="14600" width="12" style="338" hidden="1" customWidth="1"/>
    <col min="14601" max="14601" width="0.85546875" style="338" hidden="1" customWidth="1"/>
    <col min="14602" max="14602" width="11.42578125" style="338" hidden="1" customWidth="1"/>
    <col min="14603" max="14848" width="11.42578125" style="338" hidden="1"/>
    <col min="14849" max="14849" width="26" style="338" hidden="1" customWidth="1"/>
    <col min="14850" max="14850" width="7.28515625" style="338" hidden="1" customWidth="1"/>
    <col min="14851" max="14852" width="11.42578125" style="338" hidden="1" customWidth="1"/>
    <col min="14853" max="14853" width="4.85546875" style="338" hidden="1" customWidth="1"/>
    <col min="14854" max="14854" width="7.140625" style="338" hidden="1" customWidth="1"/>
    <col min="14855" max="14855" width="11.42578125" style="338" hidden="1" customWidth="1"/>
    <col min="14856" max="14856" width="12" style="338" hidden="1" customWidth="1"/>
    <col min="14857" max="14857" width="0.85546875" style="338" hidden="1" customWidth="1"/>
    <col min="14858" max="14858" width="11.42578125" style="338" hidden="1" customWidth="1"/>
    <col min="14859" max="15104" width="11.42578125" style="338" hidden="1"/>
    <col min="15105" max="15105" width="26" style="338" hidden="1" customWidth="1"/>
    <col min="15106" max="15106" width="7.28515625" style="338" hidden="1" customWidth="1"/>
    <col min="15107" max="15108" width="11.42578125" style="338" hidden="1" customWidth="1"/>
    <col min="15109" max="15109" width="4.85546875" style="338" hidden="1" customWidth="1"/>
    <col min="15110" max="15110" width="7.140625" style="338" hidden="1" customWidth="1"/>
    <col min="15111" max="15111" width="11.42578125" style="338" hidden="1" customWidth="1"/>
    <col min="15112" max="15112" width="12" style="338" hidden="1" customWidth="1"/>
    <col min="15113" max="15113" width="0.85546875" style="338" hidden="1" customWidth="1"/>
    <col min="15114" max="15114" width="11.42578125" style="338" hidden="1" customWidth="1"/>
    <col min="15115" max="15360" width="11.42578125" style="338" hidden="1"/>
    <col min="15361" max="15361" width="26" style="338" hidden="1" customWidth="1"/>
    <col min="15362" max="15362" width="7.28515625" style="338" hidden="1" customWidth="1"/>
    <col min="15363" max="15364" width="11.42578125" style="338" hidden="1" customWidth="1"/>
    <col min="15365" max="15365" width="4.85546875" style="338" hidden="1" customWidth="1"/>
    <col min="15366" max="15366" width="7.140625" style="338" hidden="1" customWidth="1"/>
    <col min="15367" max="15367" width="11.42578125" style="338" hidden="1" customWidth="1"/>
    <col min="15368" max="15368" width="12" style="338" hidden="1" customWidth="1"/>
    <col min="15369" max="15369" width="0.85546875" style="338" hidden="1" customWidth="1"/>
    <col min="15370" max="15370" width="11.42578125" style="338" hidden="1" customWidth="1"/>
    <col min="15371" max="15616" width="11.42578125" style="338" hidden="1"/>
    <col min="15617" max="15617" width="26" style="338" hidden="1" customWidth="1"/>
    <col min="15618" max="15618" width="7.28515625" style="338" hidden="1" customWidth="1"/>
    <col min="15619" max="15620" width="11.42578125" style="338" hidden="1" customWidth="1"/>
    <col min="15621" max="15621" width="4.85546875" style="338" hidden="1" customWidth="1"/>
    <col min="15622" max="15622" width="7.140625" style="338" hidden="1" customWidth="1"/>
    <col min="15623" max="15623" width="11.42578125" style="338" hidden="1" customWidth="1"/>
    <col min="15624" max="15624" width="12" style="338" hidden="1" customWidth="1"/>
    <col min="15625" max="15625" width="0.85546875" style="338" hidden="1" customWidth="1"/>
    <col min="15626" max="15626" width="11.42578125" style="338" hidden="1" customWidth="1"/>
    <col min="15627" max="15872" width="11.42578125" style="338" hidden="1"/>
    <col min="15873" max="15873" width="26" style="338" hidden="1" customWidth="1"/>
    <col min="15874" max="15874" width="7.28515625" style="338" hidden="1" customWidth="1"/>
    <col min="15875" max="15876" width="11.42578125" style="338" hidden="1" customWidth="1"/>
    <col min="15877" max="15877" width="4.85546875" style="338" hidden="1" customWidth="1"/>
    <col min="15878" max="15878" width="7.140625" style="338" hidden="1" customWidth="1"/>
    <col min="15879" max="15879" width="11.42578125" style="338" hidden="1" customWidth="1"/>
    <col min="15880" max="15880" width="12" style="338" hidden="1" customWidth="1"/>
    <col min="15881" max="15881" width="0.85546875" style="338" hidden="1" customWidth="1"/>
    <col min="15882" max="15882" width="11.42578125" style="338" hidden="1" customWidth="1"/>
    <col min="15883" max="16128" width="11.42578125" style="338" hidden="1"/>
    <col min="16129" max="16129" width="26" style="338" hidden="1" customWidth="1"/>
    <col min="16130" max="16130" width="7.28515625" style="338" hidden="1" customWidth="1"/>
    <col min="16131" max="16132" width="11.42578125" style="338" hidden="1" customWidth="1"/>
    <col min="16133" max="16133" width="4.85546875" style="338" hidden="1" customWidth="1"/>
    <col min="16134" max="16134" width="7.140625" style="338" hidden="1" customWidth="1"/>
    <col min="16135" max="16135" width="11.42578125" style="338" hidden="1" customWidth="1"/>
    <col min="16136" max="16136" width="12" style="338" hidden="1" customWidth="1"/>
    <col min="16137" max="16137" width="0.85546875" style="338" hidden="1" customWidth="1"/>
    <col min="16138" max="16138" width="11.42578125" style="338" hidden="1" customWidth="1"/>
    <col min="16139" max="16384" width="11.42578125" style="338" hidden="1"/>
  </cols>
  <sheetData>
    <row r="1" spans="1:10" s="274" customFormat="1" ht="12" customHeight="1">
      <c r="A1" s="273" t="s">
        <v>296</v>
      </c>
      <c r="B1" s="303"/>
      <c r="C1" s="303"/>
      <c r="D1" s="303"/>
      <c r="E1" s="303"/>
      <c r="F1" s="303"/>
      <c r="G1" s="303"/>
      <c r="H1" s="60" t="s">
        <v>297</v>
      </c>
    </row>
    <row r="2" spans="1:10" s="274" customFormat="1" ht="12" customHeight="1">
      <c r="A2" s="273" t="s">
        <v>298</v>
      </c>
      <c r="B2" s="303"/>
      <c r="C2" s="303"/>
      <c r="D2" s="303"/>
      <c r="E2" s="303"/>
      <c r="F2" s="303"/>
      <c r="G2" s="303"/>
      <c r="H2" s="378"/>
    </row>
    <row r="3" spans="1:10" s="274" customFormat="1" ht="12" customHeight="1">
      <c r="A3" s="275" t="s">
        <v>156</v>
      </c>
      <c r="B3" s="303"/>
      <c r="C3" s="303"/>
      <c r="D3" s="303"/>
      <c r="E3" s="303"/>
      <c r="F3" s="303"/>
      <c r="G3" s="303"/>
    </row>
    <row r="4" spans="1:10" ht="3" customHeight="1">
      <c r="A4" s="336"/>
      <c r="B4" s="336"/>
      <c r="C4" s="336"/>
      <c r="D4" s="336"/>
      <c r="E4" s="336"/>
      <c r="F4" s="336"/>
      <c r="G4" s="336"/>
      <c r="H4" s="336"/>
      <c r="I4" s="337"/>
      <c r="J4" s="337"/>
    </row>
    <row r="5" spans="1:10" ht="3" customHeight="1">
      <c r="A5" s="337"/>
      <c r="B5" s="337"/>
      <c r="C5" s="337"/>
      <c r="D5" s="337"/>
      <c r="E5" s="337"/>
      <c r="F5" s="337"/>
      <c r="G5" s="337"/>
      <c r="H5" s="337"/>
    </row>
    <row r="6" spans="1:10" ht="9" customHeight="1">
      <c r="A6" s="759" t="s">
        <v>96</v>
      </c>
      <c r="B6" s="379" t="s">
        <v>299</v>
      </c>
      <c r="C6" s="380"/>
      <c r="D6" s="380"/>
      <c r="E6" s="337"/>
      <c r="F6" s="379" t="s">
        <v>300</v>
      </c>
      <c r="G6" s="380"/>
      <c r="H6" s="380"/>
    </row>
    <row r="7" spans="1:10" s="282" customFormat="1" ht="8.25">
      <c r="A7" s="760"/>
      <c r="B7" s="710" t="s">
        <v>34</v>
      </c>
      <c r="C7" s="710" t="s">
        <v>301</v>
      </c>
      <c r="D7" s="712" t="s">
        <v>302</v>
      </c>
      <c r="E7" s="712"/>
      <c r="F7" s="710" t="s">
        <v>34</v>
      </c>
      <c r="G7" s="710" t="s">
        <v>301</v>
      </c>
      <c r="H7" s="712" t="s">
        <v>302</v>
      </c>
    </row>
    <row r="8" spans="1:10" ht="3" customHeight="1">
      <c r="A8" s="336"/>
      <c r="B8" s="336"/>
      <c r="C8" s="336"/>
      <c r="D8" s="336"/>
      <c r="E8" s="336"/>
      <c r="F8" s="336"/>
      <c r="G8" s="336"/>
      <c r="H8" s="336"/>
    </row>
    <row r="9" spans="1:10" ht="3" customHeight="1">
      <c r="A9" s="337"/>
      <c r="B9" s="337"/>
      <c r="C9" s="337"/>
      <c r="D9" s="337"/>
      <c r="E9" s="337"/>
      <c r="F9" s="337"/>
      <c r="G9" s="337"/>
      <c r="H9" s="337"/>
    </row>
    <row r="10" spans="1:10" s="285" customFormat="1" ht="9" customHeight="1">
      <c r="A10" s="284">
        <v>1995</v>
      </c>
      <c r="B10" s="307"/>
      <c r="C10" s="307"/>
      <c r="D10" s="307"/>
      <c r="E10" s="307"/>
      <c r="F10" s="307"/>
      <c r="G10" s="307"/>
      <c r="H10" s="307"/>
    </row>
    <row r="11" spans="1:10" s="285" customFormat="1" ht="9" customHeight="1">
      <c r="A11" s="288" t="s">
        <v>44</v>
      </c>
      <c r="B11" s="308">
        <f>SUM(B13:B45)</f>
        <v>42368</v>
      </c>
      <c r="C11" s="308">
        <f>SUM(C13:C45)</f>
        <v>34692</v>
      </c>
      <c r="D11" s="381">
        <f>SUM(D13:D45)</f>
        <v>7676</v>
      </c>
      <c r="E11" s="308"/>
      <c r="F11" s="382">
        <f>SUM(F13:F45)</f>
        <v>577</v>
      </c>
      <c r="G11" s="382">
        <f>SUM(G13:G45)</f>
        <v>481</v>
      </c>
      <c r="H11" s="382">
        <f>SUM(H13:H45)</f>
        <v>96</v>
      </c>
    </row>
    <row r="12" spans="1:10" s="285" customFormat="1" ht="3.95" customHeight="1">
      <c r="A12" s="288"/>
      <c r="B12" s="308"/>
      <c r="C12" s="308"/>
      <c r="D12" s="314"/>
      <c r="E12" s="308"/>
      <c r="F12" s="295"/>
      <c r="G12" s="308"/>
      <c r="H12" s="314"/>
    </row>
    <row r="13" spans="1:10" s="285" customFormat="1" ht="9" customHeight="1">
      <c r="A13" s="286" t="s">
        <v>45</v>
      </c>
      <c r="B13" s="295">
        <f t="shared" ref="B13:B45" si="0">SUM(C13:D13)</f>
        <v>144</v>
      </c>
      <c r="C13" s="371">
        <v>62</v>
      </c>
      <c r="D13" s="383">
        <v>82</v>
      </c>
      <c r="E13" s="371"/>
      <c r="F13" s="295">
        <f t="shared" ref="F13:F45" si="1">SUM(G13:H13)</f>
        <v>0</v>
      </c>
      <c r="G13" s="371">
        <v>0</v>
      </c>
      <c r="H13" s="384">
        <v>0</v>
      </c>
    </row>
    <row r="14" spans="1:10" s="285" customFormat="1" ht="9" customHeight="1">
      <c r="A14" s="286" t="s">
        <v>46</v>
      </c>
      <c r="B14" s="295">
        <f t="shared" si="0"/>
        <v>1182</v>
      </c>
      <c r="C14" s="371">
        <v>1035</v>
      </c>
      <c r="D14" s="383">
        <v>147</v>
      </c>
      <c r="E14" s="371"/>
      <c r="F14" s="295">
        <f t="shared" si="1"/>
        <v>49</v>
      </c>
      <c r="G14" s="371">
        <v>46</v>
      </c>
      <c r="H14" s="384">
        <v>3</v>
      </c>
    </row>
    <row r="15" spans="1:10" s="285" customFormat="1" ht="9" customHeight="1">
      <c r="A15" s="286" t="s">
        <v>47</v>
      </c>
      <c r="B15" s="295">
        <f t="shared" si="0"/>
        <v>256</v>
      </c>
      <c r="C15" s="371">
        <v>214</v>
      </c>
      <c r="D15" s="383">
        <v>42</v>
      </c>
      <c r="E15" s="371"/>
      <c r="F15" s="295">
        <f t="shared" si="1"/>
        <v>4</v>
      </c>
      <c r="G15" s="371">
        <v>4</v>
      </c>
      <c r="H15" s="384">
        <v>0</v>
      </c>
    </row>
    <row r="16" spans="1:10" s="285" customFormat="1" ht="9" customHeight="1">
      <c r="A16" s="291" t="s">
        <v>48</v>
      </c>
      <c r="B16" s="343">
        <f t="shared" si="0"/>
        <v>81</v>
      </c>
      <c r="C16" s="372">
        <v>26</v>
      </c>
      <c r="D16" s="372">
        <v>55</v>
      </c>
      <c r="E16" s="372"/>
      <c r="F16" s="343">
        <f t="shared" si="1"/>
        <v>1</v>
      </c>
      <c r="G16" s="372">
        <v>1</v>
      </c>
      <c r="H16" s="372">
        <v>0</v>
      </c>
    </row>
    <row r="17" spans="1:8" s="285" customFormat="1" ht="9" customHeight="1">
      <c r="A17" s="286" t="s">
        <v>49</v>
      </c>
      <c r="B17" s="295">
        <f t="shared" si="0"/>
        <v>371</v>
      </c>
      <c r="C17" s="371">
        <v>223</v>
      </c>
      <c r="D17" s="383">
        <v>148</v>
      </c>
      <c r="E17" s="371"/>
      <c r="F17" s="295">
        <f t="shared" si="1"/>
        <v>6</v>
      </c>
      <c r="G17" s="371">
        <v>4</v>
      </c>
      <c r="H17" s="384">
        <v>2</v>
      </c>
    </row>
    <row r="18" spans="1:8" s="285" customFormat="1" ht="9" customHeight="1">
      <c r="A18" s="286" t="s">
        <v>50</v>
      </c>
      <c r="B18" s="295">
        <f t="shared" si="0"/>
        <v>143</v>
      </c>
      <c r="C18" s="371">
        <v>85</v>
      </c>
      <c r="D18" s="383">
        <v>58</v>
      </c>
      <c r="E18" s="371"/>
      <c r="F18" s="295">
        <f t="shared" si="1"/>
        <v>4</v>
      </c>
      <c r="G18" s="371">
        <v>3</v>
      </c>
      <c r="H18" s="384">
        <v>1</v>
      </c>
    </row>
    <row r="19" spans="1:8" s="285" customFormat="1" ht="9" customHeight="1">
      <c r="A19" s="286" t="s">
        <v>51</v>
      </c>
      <c r="B19" s="295">
        <f t="shared" si="0"/>
        <v>111</v>
      </c>
      <c r="C19" s="371">
        <v>13</v>
      </c>
      <c r="D19" s="383">
        <v>98</v>
      </c>
      <c r="E19" s="371"/>
      <c r="F19" s="295">
        <f t="shared" si="1"/>
        <v>3</v>
      </c>
      <c r="G19" s="371">
        <v>0</v>
      </c>
      <c r="H19" s="384">
        <v>3</v>
      </c>
    </row>
    <row r="20" spans="1:8" s="285" customFormat="1" ht="9" customHeight="1">
      <c r="A20" s="291" t="s">
        <v>52</v>
      </c>
      <c r="B20" s="343">
        <f t="shared" si="0"/>
        <v>247</v>
      </c>
      <c r="C20" s="372">
        <v>104</v>
      </c>
      <c r="D20" s="372">
        <v>143</v>
      </c>
      <c r="E20" s="372"/>
      <c r="F20" s="343">
        <f t="shared" si="1"/>
        <v>5</v>
      </c>
      <c r="G20" s="372">
        <v>5</v>
      </c>
      <c r="H20" s="372">
        <v>0</v>
      </c>
    </row>
    <row r="21" spans="1:8" s="285" customFormat="1" ht="9" customHeight="1">
      <c r="A21" s="286" t="s">
        <v>53</v>
      </c>
      <c r="B21" s="295">
        <f t="shared" si="0"/>
        <v>6103</v>
      </c>
      <c r="C21" s="371">
        <v>4214</v>
      </c>
      <c r="D21" s="383">
        <v>1889</v>
      </c>
      <c r="E21" s="371"/>
      <c r="F21" s="295">
        <f t="shared" si="1"/>
        <v>163</v>
      </c>
      <c r="G21" s="371">
        <v>143</v>
      </c>
      <c r="H21" s="384">
        <v>20</v>
      </c>
    </row>
    <row r="22" spans="1:8" s="285" customFormat="1" ht="9" customHeight="1">
      <c r="A22" s="286" t="s">
        <v>54</v>
      </c>
      <c r="B22" s="295">
        <f t="shared" si="0"/>
        <v>578</v>
      </c>
      <c r="C22" s="371">
        <v>492</v>
      </c>
      <c r="D22" s="383">
        <v>86</v>
      </c>
      <c r="E22" s="371"/>
      <c r="F22" s="295">
        <f t="shared" si="1"/>
        <v>2</v>
      </c>
      <c r="G22" s="371">
        <v>2</v>
      </c>
      <c r="H22" s="384">
        <v>0</v>
      </c>
    </row>
    <row r="23" spans="1:8" s="285" customFormat="1" ht="9" customHeight="1">
      <c r="A23" s="286" t="s">
        <v>55</v>
      </c>
      <c r="B23" s="295">
        <f t="shared" si="0"/>
        <v>625</v>
      </c>
      <c r="C23" s="371">
        <v>372</v>
      </c>
      <c r="D23" s="383">
        <v>253</v>
      </c>
      <c r="E23" s="371"/>
      <c r="F23" s="295">
        <f t="shared" si="1"/>
        <v>6</v>
      </c>
      <c r="G23" s="371">
        <v>5</v>
      </c>
      <c r="H23" s="384">
        <v>1</v>
      </c>
    </row>
    <row r="24" spans="1:8" s="285" customFormat="1" ht="9" customHeight="1">
      <c r="A24" s="291" t="s">
        <v>56</v>
      </c>
      <c r="B24" s="343">
        <f t="shared" si="0"/>
        <v>825</v>
      </c>
      <c r="C24" s="313">
        <v>747</v>
      </c>
      <c r="D24" s="372">
        <v>78</v>
      </c>
      <c r="E24" s="372"/>
      <c r="F24" s="343">
        <f t="shared" si="1"/>
        <v>18</v>
      </c>
      <c r="G24" s="372">
        <v>18</v>
      </c>
      <c r="H24" s="372">
        <v>0</v>
      </c>
    </row>
    <row r="25" spans="1:8" s="285" customFormat="1" ht="9" customHeight="1">
      <c r="A25" s="286" t="s">
        <v>57</v>
      </c>
      <c r="B25" s="295">
        <f t="shared" si="0"/>
        <v>463</v>
      </c>
      <c r="C25" s="371">
        <v>285</v>
      </c>
      <c r="D25" s="383">
        <v>178</v>
      </c>
      <c r="E25" s="371"/>
      <c r="F25" s="295">
        <f t="shared" si="1"/>
        <v>5</v>
      </c>
      <c r="G25" s="371">
        <v>0</v>
      </c>
      <c r="H25" s="384">
        <v>5</v>
      </c>
    </row>
    <row r="26" spans="1:8" s="285" customFormat="1" ht="9" customHeight="1">
      <c r="A26" s="286" t="s">
        <v>58</v>
      </c>
      <c r="B26" s="295">
        <f t="shared" si="0"/>
        <v>6894</v>
      </c>
      <c r="C26" s="314">
        <v>6521</v>
      </c>
      <c r="D26" s="383">
        <v>373</v>
      </c>
      <c r="E26" s="371"/>
      <c r="F26" s="295">
        <f t="shared" si="1"/>
        <v>110</v>
      </c>
      <c r="G26" s="371">
        <v>101</v>
      </c>
      <c r="H26" s="384">
        <v>9</v>
      </c>
    </row>
    <row r="27" spans="1:8" s="285" customFormat="1" ht="9" customHeight="1">
      <c r="A27" s="286" t="s">
        <v>59</v>
      </c>
      <c r="B27" s="295">
        <f t="shared" si="0"/>
        <v>6312</v>
      </c>
      <c r="C27" s="314">
        <v>5131</v>
      </c>
      <c r="D27" s="383">
        <v>1181</v>
      </c>
      <c r="E27" s="371"/>
      <c r="F27" s="295">
        <f t="shared" si="1"/>
        <v>69</v>
      </c>
      <c r="G27" s="371">
        <v>46</v>
      </c>
      <c r="H27" s="384">
        <v>23</v>
      </c>
    </row>
    <row r="28" spans="1:8" s="285" customFormat="1" ht="9" customHeight="1">
      <c r="A28" s="291" t="s">
        <v>60</v>
      </c>
      <c r="B28" s="343">
        <f t="shared" si="0"/>
        <v>489</v>
      </c>
      <c r="C28" s="372">
        <v>308</v>
      </c>
      <c r="D28" s="372">
        <v>181</v>
      </c>
      <c r="E28" s="372"/>
      <c r="F28" s="343">
        <f t="shared" si="1"/>
        <v>8</v>
      </c>
      <c r="G28" s="372">
        <v>6</v>
      </c>
      <c r="H28" s="372">
        <v>2</v>
      </c>
    </row>
    <row r="29" spans="1:8" s="285" customFormat="1" ht="9" customHeight="1">
      <c r="A29" s="286" t="s">
        <v>61</v>
      </c>
      <c r="B29" s="295">
        <f t="shared" si="0"/>
        <v>897</v>
      </c>
      <c r="C29" s="314">
        <v>779</v>
      </c>
      <c r="D29" s="383">
        <v>118</v>
      </c>
      <c r="E29" s="371"/>
      <c r="F29" s="295">
        <f t="shared" si="1"/>
        <v>20</v>
      </c>
      <c r="G29" s="371">
        <v>18</v>
      </c>
      <c r="H29" s="384">
        <v>2</v>
      </c>
    </row>
    <row r="30" spans="1:8" s="285" customFormat="1" ht="9" customHeight="1">
      <c r="A30" s="286" t="s">
        <v>62</v>
      </c>
      <c r="B30" s="295">
        <f t="shared" si="0"/>
        <v>321</v>
      </c>
      <c r="C30" s="371">
        <v>266</v>
      </c>
      <c r="D30" s="383">
        <v>55</v>
      </c>
      <c r="E30" s="371"/>
      <c r="F30" s="295">
        <f t="shared" si="1"/>
        <v>6</v>
      </c>
      <c r="G30" s="371">
        <v>6</v>
      </c>
      <c r="H30" s="384">
        <v>0</v>
      </c>
    </row>
    <row r="31" spans="1:8" s="285" customFormat="1" ht="9" customHeight="1">
      <c r="A31" s="286" t="s">
        <v>63</v>
      </c>
      <c r="B31" s="295">
        <f t="shared" si="0"/>
        <v>8510</v>
      </c>
      <c r="C31" s="314">
        <v>8360</v>
      </c>
      <c r="D31" s="383">
        <v>150</v>
      </c>
      <c r="E31" s="371"/>
      <c r="F31" s="295">
        <f t="shared" si="1"/>
        <v>38</v>
      </c>
      <c r="G31" s="371">
        <v>37</v>
      </c>
      <c r="H31" s="384">
        <v>1</v>
      </c>
    </row>
    <row r="32" spans="1:8" s="285" customFormat="1" ht="9" customHeight="1">
      <c r="A32" s="291" t="s">
        <v>64</v>
      </c>
      <c r="B32" s="343">
        <f t="shared" si="0"/>
        <v>331</v>
      </c>
      <c r="C32" s="372">
        <v>199</v>
      </c>
      <c r="D32" s="372">
        <v>132</v>
      </c>
      <c r="E32" s="372"/>
      <c r="F32" s="343">
        <f t="shared" si="1"/>
        <v>0</v>
      </c>
      <c r="G32" s="372">
        <v>0</v>
      </c>
      <c r="H32" s="372">
        <v>0</v>
      </c>
    </row>
    <row r="33" spans="1:8" s="285" customFormat="1" ht="9" customHeight="1">
      <c r="A33" s="286" t="s">
        <v>65</v>
      </c>
      <c r="B33" s="295">
        <f t="shared" si="0"/>
        <v>1431</v>
      </c>
      <c r="C33" s="371">
        <v>1052</v>
      </c>
      <c r="D33" s="383">
        <v>379</v>
      </c>
      <c r="E33" s="371"/>
      <c r="F33" s="295">
        <f t="shared" si="1"/>
        <v>26</v>
      </c>
      <c r="G33" s="371">
        <v>15</v>
      </c>
      <c r="H33" s="384">
        <v>11</v>
      </c>
    </row>
    <row r="34" spans="1:8" s="285" customFormat="1" ht="9" customHeight="1">
      <c r="A34" s="286" t="s">
        <v>66</v>
      </c>
      <c r="B34" s="295">
        <f t="shared" si="0"/>
        <v>391</v>
      </c>
      <c r="C34" s="371">
        <v>279</v>
      </c>
      <c r="D34" s="383">
        <v>112</v>
      </c>
      <c r="E34" s="371"/>
      <c r="F34" s="295">
        <f t="shared" si="1"/>
        <v>1</v>
      </c>
      <c r="G34" s="371">
        <v>0</v>
      </c>
      <c r="H34" s="384">
        <v>1</v>
      </c>
    </row>
    <row r="35" spans="1:8" s="285" customFormat="1" ht="9" customHeight="1">
      <c r="A35" s="286" t="s">
        <v>67</v>
      </c>
      <c r="B35" s="295">
        <f t="shared" si="0"/>
        <v>414</v>
      </c>
      <c r="C35" s="371">
        <v>367</v>
      </c>
      <c r="D35" s="383">
        <v>47</v>
      </c>
      <c r="E35" s="371"/>
      <c r="F35" s="295">
        <f t="shared" si="1"/>
        <v>0</v>
      </c>
      <c r="G35" s="371">
        <v>0</v>
      </c>
      <c r="H35" s="384">
        <v>0</v>
      </c>
    </row>
    <row r="36" spans="1:8" s="285" customFormat="1" ht="9" customHeight="1">
      <c r="A36" s="291" t="s">
        <v>68</v>
      </c>
      <c r="B36" s="343">
        <f t="shared" si="0"/>
        <v>314</v>
      </c>
      <c r="C36" s="372">
        <v>160</v>
      </c>
      <c r="D36" s="372">
        <v>154</v>
      </c>
      <c r="E36" s="372"/>
      <c r="F36" s="343">
        <f t="shared" si="1"/>
        <v>4</v>
      </c>
      <c r="G36" s="372">
        <v>3</v>
      </c>
      <c r="H36" s="372">
        <v>1</v>
      </c>
    </row>
    <row r="37" spans="1:8" s="285" customFormat="1" ht="9" customHeight="1">
      <c r="A37" s="286" t="s">
        <v>69</v>
      </c>
      <c r="B37" s="295">
        <f t="shared" si="0"/>
        <v>313</v>
      </c>
      <c r="C37" s="371">
        <v>152</v>
      </c>
      <c r="D37" s="383">
        <v>161</v>
      </c>
      <c r="E37" s="371"/>
      <c r="F37" s="295">
        <f t="shared" si="1"/>
        <v>3</v>
      </c>
      <c r="G37" s="371">
        <v>0</v>
      </c>
      <c r="H37" s="384">
        <v>3</v>
      </c>
    </row>
    <row r="38" spans="1:8" s="285" customFormat="1" ht="9" customHeight="1">
      <c r="A38" s="286" t="s">
        <v>70</v>
      </c>
      <c r="B38" s="295">
        <f t="shared" si="0"/>
        <v>829</v>
      </c>
      <c r="C38" s="371">
        <v>694</v>
      </c>
      <c r="D38" s="383">
        <v>135</v>
      </c>
      <c r="E38" s="371"/>
      <c r="F38" s="295">
        <f t="shared" si="1"/>
        <v>5</v>
      </c>
      <c r="G38" s="371">
        <v>5</v>
      </c>
      <c r="H38" s="384">
        <v>0</v>
      </c>
    </row>
    <row r="39" spans="1:8" s="285" customFormat="1" ht="9" customHeight="1">
      <c r="A39" s="286" t="s">
        <v>71</v>
      </c>
      <c r="B39" s="295">
        <f t="shared" si="0"/>
        <v>233</v>
      </c>
      <c r="C39" s="371">
        <v>141</v>
      </c>
      <c r="D39" s="383">
        <v>92</v>
      </c>
      <c r="E39" s="371"/>
      <c r="F39" s="295">
        <f t="shared" si="1"/>
        <v>2</v>
      </c>
      <c r="G39" s="371">
        <v>1</v>
      </c>
      <c r="H39" s="384">
        <v>1</v>
      </c>
    </row>
    <row r="40" spans="1:8" s="285" customFormat="1" ht="9" customHeight="1">
      <c r="A40" s="291" t="s">
        <v>72</v>
      </c>
      <c r="B40" s="343">
        <f t="shared" si="0"/>
        <v>1137</v>
      </c>
      <c r="C40" s="372">
        <v>669</v>
      </c>
      <c r="D40" s="372">
        <v>468</v>
      </c>
      <c r="E40" s="372"/>
      <c r="F40" s="343">
        <f t="shared" si="1"/>
        <v>9</v>
      </c>
      <c r="G40" s="372">
        <v>7</v>
      </c>
      <c r="H40" s="372">
        <v>2</v>
      </c>
    </row>
    <row r="41" spans="1:8" s="285" customFormat="1" ht="9" customHeight="1">
      <c r="A41" s="286" t="s">
        <v>73</v>
      </c>
      <c r="B41" s="295">
        <f t="shared" si="0"/>
        <v>185</v>
      </c>
      <c r="C41" s="371">
        <v>88</v>
      </c>
      <c r="D41" s="383">
        <v>97</v>
      </c>
      <c r="E41" s="371"/>
      <c r="F41" s="295">
        <f t="shared" si="1"/>
        <v>4</v>
      </c>
      <c r="G41" s="371">
        <v>3</v>
      </c>
      <c r="H41" s="384">
        <v>1</v>
      </c>
    </row>
    <row r="42" spans="1:8" s="285" customFormat="1" ht="9" customHeight="1">
      <c r="A42" s="286" t="s">
        <v>74</v>
      </c>
      <c r="B42" s="295">
        <f t="shared" si="0"/>
        <v>1932</v>
      </c>
      <c r="C42" s="371">
        <v>1503</v>
      </c>
      <c r="D42" s="383">
        <v>429</v>
      </c>
      <c r="E42" s="371"/>
      <c r="F42" s="295">
        <f t="shared" si="1"/>
        <v>4</v>
      </c>
      <c r="G42" s="371">
        <v>1</v>
      </c>
      <c r="H42" s="384">
        <v>3</v>
      </c>
    </row>
    <row r="43" spans="1:8" s="285" customFormat="1" ht="9" customHeight="1">
      <c r="A43" s="286" t="s">
        <v>75</v>
      </c>
      <c r="B43" s="295">
        <f t="shared" si="0"/>
        <v>206</v>
      </c>
      <c r="C43" s="371">
        <v>132</v>
      </c>
      <c r="D43" s="383">
        <v>74</v>
      </c>
      <c r="E43" s="371"/>
      <c r="F43" s="295">
        <f t="shared" si="1"/>
        <v>0</v>
      </c>
      <c r="G43" s="371">
        <v>0</v>
      </c>
      <c r="H43" s="384">
        <v>0</v>
      </c>
    </row>
    <row r="44" spans="1:8" s="285" customFormat="1" ht="9" customHeight="1">
      <c r="A44" s="291" t="s">
        <v>76</v>
      </c>
      <c r="B44" s="343">
        <f t="shared" si="0"/>
        <v>62</v>
      </c>
      <c r="C44" s="372">
        <v>19</v>
      </c>
      <c r="D44" s="372">
        <v>43</v>
      </c>
      <c r="E44" s="372"/>
      <c r="F44" s="343">
        <f t="shared" si="1"/>
        <v>1</v>
      </c>
      <c r="G44" s="372">
        <v>1</v>
      </c>
      <c r="H44" s="372">
        <v>0</v>
      </c>
    </row>
    <row r="45" spans="1:8" s="285" customFormat="1" ht="9" customHeight="1">
      <c r="A45" s="286" t="s">
        <v>303</v>
      </c>
      <c r="B45" s="295">
        <f t="shared" si="0"/>
        <v>38</v>
      </c>
      <c r="C45" s="321" t="s">
        <v>12</v>
      </c>
      <c r="D45" s="385">
        <v>38</v>
      </c>
      <c r="E45" s="321"/>
      <c r="F45" s="295">
        <f t="shared" si="1"/>
        <v>1</v>
      </c>
      <c r="G45" s="321" t="s">
        <v>12</v>
      </c>
      <c r="H45" s="386">
        <v>1</v>
      </c>
    </row>
    <row r="46" spans="1:8" s="285" customFormat="1" ht="9" customHeight="1">
      <c r="A46" s="318"/>
      <c r="B46" s="321"/>
      <c r="C46" s="387"/>
      <c r="D46" s="387"/>
      <c r="E46" s="387"/>
      <c r="F46" s="387"/>
      <c r="G46" s="387"/>
      <c r="H46" s="321"/>
    </row>
    <row r="47" spans="1:8" s="285" customFormat="1" ht="9" customHeight="1">
      <c r="A47" s="284">
        <v>1996</v>
      </c>
      <c r="B47" s="307"/>
      <c r="C47" s="307"/>
      <c r="D47" s="307"/>
      <c r="E47" s="307"/>
      <c r="F47" s="307"/>
      <c r="G47" s="307"/>
      <c r="H47" s="307"/>
    </row>
    <row r="48" spans="1:8" s="285" customFormat="1" ht="9" customHeight="1">
      <c r="A48" s="288" t="s">
        <v>44</v>
      </c>
      <c r="B48" s="308">
        <f>SUM(B50:B82)</f>
        <v>40594</v>
      </c>
      <c r="C48" s="308">
        <f>SUM(C50:C82)</f>
        <v>32973</v>
      </c>
      <c r="D48" s="381">
        <f>SUM(D50:D82)</f>
        <v>7621</v>
      </c>
      <c r="E48" s="308"/>
      <c r="F48" s="382">
        <f>SUM(F50:F82)</f>
        <v>461</v>
      </c>
      <c r="G48" s="382">
        <f>SUM(G50:G82)</f>
        <v>410</v>
      </c>
      <c r="H48" s="382">
        <f>SUM(H50:H82)</f>
        <v>51</v>
      </c>
    </row>
    <row r="49" spans="1:8" s="285" customFormat="1" ht="3.95" customHeight="1">
      <c r="A49" s="288"/>
      <c r="B49" s="308"/>
      <c r="C49" s="308"/>
      <c r="D49" s="314"/>
      <c r="E49" s="308"/>
      <c r="F49" s="295"/>
      <c r="G49" s="308"/>
      <c r="H49" s="314"/>
    </row>
    <row r="50" spans="1:8" s="285" customFormat="1" ht="9" customHeight="1">
      <c r="A50" s="286" t="s">
        <v>45</v>
      </c>
      <c r="B50" s="295">
        <f t="shared" ref="B50:B82" si="2">SUM(C50:D50)</f>
        <v>182</v>
      </c>
      <c r="C50" s="371">
        <v>80</v>
      </c>
      <c r="D50" s="383">
        <v>102</v>
      </c>
      <c r="E50" s="371"/>
      <c r="F50" s="295">
        <f t="shared" ref="F50:F82" si="3">SUM(G50:H50)</f>
        <v>0</v>
      </c>
      <c r="G50" s="371">
        <v>0</v>
      </c>
      <c r="H50" s="384">
        <v>0</v>
      </c>
    </row>
    <row r="51" spans="1:8" s="285" customFormat="1" ht="9" customHeight="1">
      <c r="A51" s="286" t="s">
        <v>46</v>
      </c>
      <c r="B51" s="295">
        <f t="shared" si="2"/>
        <v>1426</v>
      </c>
      <c r="C51" s="371">
        <v>1230</v>
      </c>
      <c r="D51" s="383">
        <v>196</v>
      </c>
      <c r="E51" s="371"/>
      <c r="F51" s="295">
        <f t="shared" si="3"/>
        <v>30</v>
      </c>
      <c r="G51" s="371">
        <v>28</v>
      </c>
      <c r="H51" s="384">
        <v>2</v>
      </c>
    </row>
    <row r="52" spans="1:8" s="285" customFormat="1" ht="9" customHeight="1">
      <c r="A52" s="286" t="s">
        <v>47</v>
      </c>
      <c r="B52" s="295">
        <f t="shared" si="2"/>
        <v>297</v>
      </c>
      <c r="C52" s="371">
        <v>225</v>
      </c>
      <c r="D52" s="383">
        <v>72</v>
      </c>
      <c r="E52" s="371"/>
      <c r="F52" s="295">
        <f t="shared" si="3"/>
        <v>5</v>
      </c>
      <c r="G52" s="371">
        <v>5</v>
      </c>
      <c r="H52" s="384">
        <v>0</v>
      </c>
    </row>
    <row r="53" spans="1:8" s="285" customFormat="1" ht="9" customHeight="1">
      <c r="A53" s="291" t="s">
        <v>48</v>
      </c>
      <c r="B53" s="343">
        <f t="shared" si="2"/>
        <v>101</v>
      </c>
      <c r="C53" s="372">
        <v>44</v>
      </c>
      <c r="D53" s="372">
        <v>57</v>
      </c>
      <c r="E53" s="372"/>
      <c r="F53" s="343">
        <f t="shared" si="3"/>
        <v>3</v>
      </c>
      <c r="G53" s="372">
        <v>2</v>
      </c>
      <c r="H53" s="372">
        <v>1</v>
      </c>
    </row>
    <row r="54" spans="1:8" s="285" customFormat="1" ht="9" customHeight="1">
      <c r="A54" s="286" t="s">
        <v>49</v>
      </c>
      <c r="B54" s="295">
        <f t="shared" si="2"/>
        <v>418</v>
      </c>
      <c r="C54" s="371">
        <v>216</v>
      </c>
      <c r="D54" s="383">
        <v>202</v>
      </c>
      <c r="E54" s="371"/>
      <c r="F54" s="295">
        <f t="shared" si="3"/>
        <v>4</v>
      </c>
      <c r="G54" s="371">
        <v>4</v>
      </c>
      <c r="H54" s="384">
        <v>0</v>
      </c>
    </row>
    <row r="55" spans="1:8" s="285" customFormat="1" ht="9" customHeight="1">
      <c r="A55" s="286" t="s">
        <v>50</v>
      </c>
      <c r="B55" s="295">
        <f t="shared" si="2"/>
        <v>133</v>
      </c>
      <c r="C55" s="371">
        <v>61</v>
      </c>
      <c r="D55" s="383">
        <v>72</v>
      </c>
      <c r="E55" s="371"/>
      <c r="F55" s="295">
        <f t="shared" si="3"/>
        <v>5</v>
      </c>
      <c r="G55" s="371">
        <v>5</v>
      </c>
      <c r="H55" s="384">
        <v>0</v>
      </c>
    </row>
    <row r="56" spans="1:8" s="285" customFormat="1" ht="9" customHeight="1">
      <c r="A56" s="286" t="s">
        <v>51</v>
      </c>
      <c r="B56" s="295">
        <f t="shared" si="2"/>
        <v>161</v>
      </c>
      <c r="C56" s="371">
        <v>21</v>
      </c>
      <c r="D56" s="383">
        <v>140</v>
      </c>
      <c r="E56" s="371"/>
      <c r="F56" s="295">
        <f t="shared" si="3"/>
        <v>0</v>
      </c>
      <c r="G56" s="371">
        <v>0</v>
      </c>
      <c r="H56" s="384">
        <v>0</v>
      </c>
    </row>
    <row r="57" spans="1:8" s="285" customFormat="1" ht="9" customHeight="1">
      <c r="A57" s="291" t="s">
        <v>52</v>
      </c>
      <c r="B57" s="343">
        <f t="shared" si="2"/>
        <v>234</v>
      </c>
      <c r="C57" s="372">
        <v>88</v>
      </c>
      <c r="D57" s="372">
        <v>146</v>
      </c>
      <c r="E57" s="372"/>
      <c r="F57" s="343">
        <f t="shared" si="3"/>
        <v>6</v>
      </c>
      <c r="G57" s="372">
        <v>5</v>
      </c>
      <c r="H57" s="372">
        <v>1</v>
      </c>
    </row>
    <row r="58" spans="1:8" s="285" customFormat="1" ht="9" customHeight="1">
      <c r="A58" s="286" t="s">
        <v>53</v>
      </c>
      <c r="B58" s="295">
        <f t="shared" si="2"/>
        <v>6943</v>
      </c>
      <c r="C58" s="371">
        <v>5273</v>
      </c>
      <c r="D58" s="383">
        <v>1670</v>
      </c>
      <c r="E58" s="371"/>
      <c r="F58" s="295">
        <f t="shared" si="3"/>
        <v>123</v>
      </c>
      <c r="G58" s="371">
        <v>114</v>
      </c>
      <c r="H58" s="384">
        <v>9</v>
      </c>
    </row>
    <row r="59" spans="1:8" s="285" customFormat="1" ht="9" customHeight="1">
      <c r="A59" s="286" t="s">
        <v>54</v>
      </c>
      <c r="B59" s="295">
        <f t="shared" si="2"/>
        <v>606</v>
      </c>
      <c r="C59" s="371">
        <v>505</v>
      </c>
      <c r="D59" s="383">
        <v>101</v>
      </c>
      <c r="E59" s="371"/>
      <c r="F59" s="295">
        <f t="shared" si="3"/>
        <v>1</v>
      </c>
      <c r="G59" s="371">
        <v>0</v>
      </c>
      <c r="H59" s="384">
        <v>1</v>
      </c>
    </row>
    <row r="60" spans="1:8" s="285" customFormat="1" ht="9" customHeight="1">
      <c r="A60" s="286" t="s">
        <v>55</v>
      </c>
      <c r="B60" s="295">
        <f t="shared" si="2"/>
        <v>604</v>
      </c>
      <c r="C60" s="371">
        <v>289</v>
      </c>
      <c r="D60" s="383">
        <v>315</v>
      </c>
      <c r="E60" s="371"/>
      <c r="F60" s="295">
        <f t="shared" si="3"/>
        <v>6</v>
      </c>
      <c r="G60" s="371">
        <v>5</v>
      </c>
      <c r="H60" s="384">
        <v>1</v>
      </c>
    </row>
    <row r="61" spans="1:8" s="285" customFormat="1" ht="9" customHeight="1">
      <c r="A61" s="291" t="s">
        <v>56</v>
      </c>
      <c r="B61" s="343">
        <f t="shared" si="2"/>
        <v>847</v>
      </c>
      <c r="C61" s="313">
        <v>751</v>
      </c>
      <c r="D61" s="372">
        <v>96</v>
      </c>
      <c r="E61" s="372"/>
      <c r="F61" s="343">
        <f t="shared" si="3"/>
        <v>3</v>
      </c>
      <c r="G61" s="372">
        <v>2</v>
      </c>
      <c r="H61" s="372">
        <v>1</v>
      </c>
    </row>
    <row r="62" spans="1:8" s="285" customFormat="1" ht="9" customHeight="1">
      <c r="A62" s="286" t="s">
        <v>57</v>
      </c>
      <c r="B62" s="295">
        <f t="shared" si="2"/>
        <v>511</v>
      </c>
      <c r="C62" s="371">
        <v>289</v>
      </c>
      <c r="D62" s="383">
        <v>222</v>
      </c>
      <c r="E62" s="371"/>
      <c r="F62" s="295">
        <f t="shared" si="3"/>
        <v>1</v>
      </c>
      <c r="G62" s="371">
        <v>0</v>
      </c>
      <c r="H62" s="384">
        <v>1</v>
      </c>
    </row>
    <row r="63" spans="1:8" s="285" customFormat="1" ht="9" customHeight="1">
      <c r="A63" s="286" t="s">
        <v>58</v>
      </c>
      <c r="B63" s="295">
        <f t="shared" si="2"/>
        <v>3152</v>
      </c>
      <c r="C63" s="314">
        <v>2833</v>
      </c>
      <c r="D63" s="383">
        <v>319</v>
      </c>
      <c r="E63" s="371"/>
      <c r="F63" s="295">
        <f t="shared" si="3"/>
        <v>120</v>
      </c>
      <c r="G63" s="371">
        <v>118</v>
      </c>
      <c r="H63" s="384">
        <v>2</v>
      </c>
    </row>
    <row r="64" spans="1:8" s="285" customFormat="1" ht="9" customHeight="1">
      <c r="A64" s="286" t="s">
        <v>59</v>
      </c>
      <c r="B64" s="295">
        <f t="shared" si="2"/>
        <v>6891</v>
      </c>
      <c r="C64" s="314">
        <v>5875</v>
      </c>
      <c r="D64" s="383">
        <v>1016</v>
      </c>
      <c r="E64" s="371"/>
      <c r="F64" s="295">
        <f t="shared" si="3"/>
        <v>53</v>
      </c>
      <c r="G64" s="371">
        <v>38</v>
      </c>
      <c r="H64" s="384">
        <v>15</v>
      </c>
    </row>
    <row r="65" spans="1:8" s="285" customFormat="1" ht="9" customHeight="1">
      <c r="A65" s="291" t="s">
        <v>60</v>
      </c>
      <c r="B65" s="343">
        <f t="shared" si="2"/>
        <v>462</v>
      </c>
      <c r="C65" s="372">
        <v>297</v>
      </c>
      <c r="D65" s="372">
        <v>165</v>
      </c>
      <c r="E65" s="372"/>
      <c r="F65" s="343">
        <f t="shared" si="3"/>
        <v>9</v>
      </c>
      <c r="G65" s="372">
        <v>7</v>
      </c>
      <c r="H65" s="372">
        <v>2</v>
      </c>
    </row>
    <row r="66" spans="1:8" s="285" customFormat="1" ht="9" customHeight="1">
      <c r="A66" s="286" t="s">
        <v>61</v>
      </c>
      <c r="B66" s="295">
        <f t="shared" si="2"/>
        <v>874</v>
      </c>
      <c r="C66" s="314">
        <v>764</v>
      </c>
      <c r="D66" s="383">
        <v>110</v>
      </c>
      <c r="E66" s="371"/>
      <c r="F66" s="295">
        <f t="shared" si="3"/>
        <v>4</v>
      </c>
      <c r="G66" s="371">
        <v>4</v>
      </c>
      <c r="H66" s="384">
        <v>0</v>
      </c>
    </row>
    <row r="67" spans="1:8" s="285" customFormat="1" ht="9" customHeight="1">
      <c r="A67" s="286" t="s">
        <v>62</v>
      </c>
      <c r="B67" s="295">
        <f t="shared" si="2"/>
        <v>283</v>
      </c>
      <c r="C67" s="371">
        <v>223</v>
      </c>
      <c r="D67" s="383">
        <v>60</v>
      </c>
      <c r="E67" s="371"/>
      <c r="F67" s="295">
        <f t="shared" si="3"/>
        <v>8</v>
      </c>
      <c r="G67" s="371">
        <v>8</v>
      </c>
      <c r="H67" s="384">
        <v>0</v>
      </c>
    </row>
    <row r="68" spans="1:8" s="285" customFormat="1" ht="9" customHeight="1">
      <c r="A68" s="286" t="s">
        <v>63</v>
      </c>
      <c r="B68" s="295">
        <f t="shared" si="2"/>
        <v>8487</v>
      </c>
      <c r="C68" s="314">
        <v>8356</v>
      </c>
      <c r="D68" s="383">
        <v>131</v>
      </c>
      <c r="E68" s="371"/>
      <c r="F68" s="295">
        <f t="shared" si="3"/>
        <v>37</v>
      </c>
      <c r="G68" s="371">
        <v>35</v>
      </c>
      <c r="H68" s="384">
        <v>2</v>
      </c>
    </row>
    <row r="69" spans="1:8" s="285" customFormat="1" ht="9" customHeight="1">
      <c r="A69" s="291" t="s">
        <v>64</v>
      </c>
      <c r="B69" s="343">
        <f t="shared" si="2"/>
        <v>386</v>
      </c>
      <c r="C69" s="372">
        <v>207</v>
      </c>
      <c r="D69" s="372">
        <v>179</v>
      </c>
      <c r="E69" s="372"/>
      <c r="F69" s="343">
        <f t="shared" si="3"/>
        <v>0</v>
      </c>
      <c r="G69" s="372">
        <v>0</v>
      </c>
      <c r="H69" s="372">
        <v>0</v>
      </c>
    </row>
    <row r="70" spans="1:8" s="285" customFormat="1" ht="9" customHeight="1">
      <c r="A70" s="286" t="s">
        <v>65</v>
      </c>
      <c r="B70" s="295">
        <f t="shared" si="2"/>
        <v>1072</v>
      </c>
      <c r="C70" s="371">
        <v>786</v>
      </c>
      <c r="D70" s="383">
        <v>286</v>
      </c>
      <c r="E70" s="371"/>
      <c r="F70" s="295">
        <f t="shared" si="3"/>
        <v>12</v>
      </c>
      <c r="G70" s="371">
        <v>8</v>
      </c>
      <c r="H70" s="384">
        <v>4</v>
      </c>
    </row>
    <row r="71" spans="1:8" s="285" customFormat="1" ht="9" customHeight="1">
      <c r="A71" s="286" t="s">
        <v>66</v>
      </c>
      <c r="B71" s="295">
        <f t="shared" si="2"/>
        <v>631</v>
      </c>
      <c r="C71" s="371">
        <v>546</v>
      </c>
      <c r="D71" s="383">
        <v>85</v>
      </c>
      <c r="E71" s="371"/>
      <c r="F71" s="295">
        <f t="shared" si="3"/>
        <v>2</v>
      </c>
      <c r="G71" s="371">
        <v>2</v>
      </c>
      <c r="H71" s="384">
        <v>0</v>
      </c>
    </row>
    <row r="72" spans="1:8" s="285" customFormat="1" ht="9" customHeight="1">
      <c r="A72" s="286" t="s">
        <v>67</v>
      </c>
      <c r="B72" s="295">
        <f t="shared" si="2"/>
        <v>687</v>
      </c>
      <c r="C72" s="371">
        <v>627</v>
      </c>
      <c r="D72" s="383">
        <v>60</v>
      </c>
      <c r="E72" s="371"/>
      <c r="F72" s="295">
        <f t="shared" si="3"/>
        <v>3</v>
      </c>
      <c r="G72" s="371">
        <v>3</v>
      </c>
      <c r="H72" s="384">
        <v>0</v>
      </c>
    </row>
    <row r="73" spans="1:8" s="285" customFormat="1" ht="9" customHeight="1">
      <c r="A73" s="291" t="s">
        <v>68</v>
      </c>
      <c r="B73" s="343">
        <f t="shared" si="2"/>
        <v>320</v>
      </c>
      <c r="C73" s="372">
        <v>149</v>
      </c>
      <c r="D73" s="372">
        <v>171</v>
      </c>
      <c r="E73" s="372"/>
      <c r="F73" s="343">
        <f t="shared" si="3"/>
        <v>2</v>
      </c>
      <c r="G73" s="372">
        <v>1</v>
      </c>
      <c r="H73" s="372">
        <v>1</v>
      </c>
    </row>
    <row r="74" spans="1:8" s="285" customFormat="1" ht="9" customHeight="1">
      <c r="A74" s="286" t="s">
        <v>69</v>
      </c>
      <c r="B74" s="295">
        <f t="shared" si="2"/>
        <v>329</v>
      </c>
      <c r="C74" s="371">
        <v>171</v>
      </c>
      <c r="D74" s="383">
        <v>158</v>
      </c>
      <c r="E74" s="371"/>
      <c r="F74" s="295">
        <f t="shared" si="3"/>
        <v>1</v>
      </c>
      <c r="G74" s="371">
        <v>1</v>
      </c>
      <c r="H74" s="384">
        <v>0</v>
      </c>
    </row>
    <row r="75" spans="1:8" s="285" customFormat="1" ht="9" customHeight="1">
      <c r="A75" s="286" t="s">
        <v>70</v>
      </c>
      <c r="B75" s="295">
        <f t="shared" si="2"/>
        <v>817</v>
      </c>
      <c r="C75" s="371">
        <v>652</v>
      </c>
      <c r="D75" s="383">
        <v>165</v>
      </c>
      <c r="E75" s="371"/>
      <c r="F75" s="295">
        <f t="shared" si="3"/>
        <v>6</v>
      </c>
      <c r="G75" s="371">
        <v>6</v>
      </c>
      <c r="H75" s="384">
        <v>0</v>
      </c>
    </row>
    <row r="76" spans="1:8" s="285" customFormat="1" ht="9" customHeight="1">
      <c r="A76" s="286" t="s">
        <v>71</v>
      </c>
      <c r="B76" s="295">
        <f t="shared" si="2"/>
        <v>242</v>
      </c>
      <c r="C76" s="371">
        <v>133</v>
      </c>
      <c r="D76" s="383">
        <v>109</v>
      </c>
      <c r="E76" s="371"/>
      <c r="F76" s="295">
        <f t="shared" si="3"/>
        <v>0</v>
      </c>
      <c r="G76" s="371">
        <v>0</v>
      </c>
      <c r="H76" s="384">
        <v>0</v>
      </c>
    </row>
    <row r="77" spans="1:8" s="285" customFormat="1" ht="9" customHeight="1">
      <c r="A77" s="291" t="s">
        <v>72</v>
      </c>
      <c r="B77" s="343">
        <f t="shared" si="2"/>
        <v>1093</v>
      </c>
      <c r="C77" s="372">
        <v>675</v>
      </c>
      <c r="D77" s="372">
        <v>418</v>
      </c>
      <c r="E77" s="372"/>
      <c r="F77" s="343">
        <f t="shared" si="3"/>
        <v>11</v>
      </c>
      <c r="G77" s="372">
        <v>8</v>
      </c>
      <c r="H77" s="372">
        <v>3</v>
      </c>
    </row>
    <row r="78" spans="1:8" s="285" customFormat="1" ht="9" customHeight="1">
      <c r="A78" s="286" t="s">
        <v>73</v>
      </c>
      <c r="B78" s="295">
        <f t="shared" si="2"/>
        <v>171</v>
      </c>
      <c r="C78" s="371">
        <v>69</v>
      </c>
      <c r="D78" s="383">
        <v>102</v>
      </c>
      <c r="E78" s="371"/>
      <c r="F78" s="295">
        <f t="shared" si="3"/>
        <v>0</v>
      </c>
      <c r="G78" s="371">
        <v>0</v>
      </c>
      <c r="H78" s="384">
        <v>0</v>
      </c>
    </row>
    <row r="79" spans="1:8" s="285" customFormat="1" ht="9" customHeight="1">
      <c r="A79" s="286" t="s">
        <v>74</v>
      </c>
      <c r="B79" s="295">
        <f t="shared" si="2"/>
        <v>1870</v>
      </c>
      <c r="C79" s="371">
        <v>1446</v>
      </c>
      <c r="D79" s="383">
        <v>424</v>
      </c>
      <c r="E79" s="371"/>
      <c r="F79" s="295">
        <f t="shared" si="3"/>
        <v>3</v>
      </c>
      <c r="G79" s="371">
        <v>1</v>
      </c>
      <c r="H79" s="384">
        <v>2</v>
      </c>
    </row>
    <row r="80" spans="1:8" s="285" customFormat="1" ht="9" customHeight="1">
      <c r="A80" s="286" t="s">
        <v>75</v>
      </c>
      <c r="B80" s="295">
        <f t="shared" si="2"/>
        <v>159</v>
      </c>
      <c r="C80" s="371">
        <v>90</v>
      </c>
      <c r="D80" s="383">
        <v>69</v>
      </c>
      <c r="E80" s="371"/>
      <c r="F80" s="295">
        <f t="shared" si="3"/>
        <v>1</v>
      </c>
      <c r="G80" s="371">
        <v>0</v>
      </c>
      <c r="H80" s="384">
        <v>1</v>
      </c>
    </row>
    <row r="81" spans="1:8" s="285" customFormat="1" ht="9" customHeight="1">
      <c r="A81" s="291" t="s">
        <v>76</v>
      </c>
      <c r="B81" s="343">
        <f t="shared" si="2"/>
        <v>60</v>
      </c>
      <c r="C81" s="372">
        <v>2</v>
      </c>
      <c r="D81" s="372">
        <v>58</v>
      </c>
      <c r="E81" s="372"/>
      <c r="F81" s="343">
        <f t="shared" si="3"/>
        <v>0</v>
      </c>
      <c r="G81" s="372">
        <v>0</v>
      </c>
      <c r="H81" s="372">
        <v>0</v>
      </c>
    </row>
    <row r="82" spans="1:8" s="285" customFormat="1" ht="9" customHeight="1">
      <c r="A82" s="286" t="s">
        <v>303</v>
      </c>
      <c r="B82" s="295">
        <f t="shared" si="2"/>
        <v>145</v>
      </c>
      <c r="C82" s="321" t="s">
        <v>12</v>
      </c>
      <c r="D82" s="385">
        <v>145</v>
      </c>
      <c r="E82" s="321"/>
      <c r="F82" s="295">
        <f t="shared" si="3"/>
        <v>2</v>
      </c>
      <c r="G82" s="321" t="s">
        <v>12</v>
      </c>
      <c r="H82" s="386">
        <v>2</v>
      </c>
    </row>
    <row r="83" spans="1:8" s="285" customFormat="1" ht="9" customHeight="1">
      <c r="A83" s="318"/>
      <c r="B83" s="321"/>
      <c r="C83" s="387"/>
      <c r="D83" s="387"/>
      <c r="E83" s="387"/>
      <c r="F83" s="387"/>
      <c r="G83" s="387"/>
      <c r="H83" s="321"/>
    </row>
    <row r="84" spans="1:8" s="285" customFormat="1" ht="9" customHeight="1">
      <c r="A84" s="284">
        <v>1997</v>
      </c>
      <c r="B84" s="307"/>
      <c r="C84" s="307"/>
      <c r="D84" s="307"/>
      <c r="E84" s="307"/>
      <c r="F84" s="307"/>
      <c r="G84" s="307"/>
      <c r="H84" s="307"/>
    </row>
    <row r="85" spans="1:8" s="285" customFormat="1" ht="9" customHeight="1">
      <c r="A85" s="288" t="s">
        <v>44</v>
      </c>
      <c r="B85" s="308">
        <f>SUM(B87:B119)</f>
        <v>41551</v>
      </c>
      <c r="C85" s="308">
        <f>SUM(C87:C119)</f>
        <v>33504</v>
      </c>
      <c r="D85" s="381">
        <f>SUM(D87:D119)</f>
        <v>8047</v>
      </c>
      <c r="E85" s="308"/>
      <c r="F85" s="382">
        <f>SUM(F87:F119)</f>
        <v>395</v>
      </c>
      <c r="G85" s="382">
        <f>SUM(G87:G119)</f>
        <v>356</v>
      </c>
      <c r="H85" s="382">
        <f>SUM(H87:H119)</f>
        <v>39</v>
      </c>
    </row>
    <row r="86" spans="1:8" s="285" customFormat="1" ht="3.95" customHeight="1">
      <c r="A86" s="288"/>
      <c r="B86" s="308"/>
      <c r="C86" s="308"/>
      <c r="D86" s="314"/>
      <c r="E86" s="308"/>
      <c r="F86" s="295"/>
      <c r="G86" s="308"/>
      <c r="H86" s="314"/>
    </row>
    <row r="87" spans="1:8" s="285" customFormat="1" ht="9" customHeight="1">
      <c r="A87" s="286" t="s">
        <v>45</v>
      </c>
      <c r="B87" s="295">
        <f t="shared" ref="B87:B119" si="4">SUM(C87:D87)</f>
        <v>164</v>
      </c>
      <c r="C87" s="371">
        <v>90</v>
      </c>
      <c r="D87" s="383">
        <v>74</v>
      </c>
      <c r="E87" s="371"/>
      <c r="F87" s="295">
        <f t="shared" ref="F87:F119" si="5">SUM(G87:H87)</f>
        <v>0</v>
      </c>
      <c r="G87" s="371">
        <v>0</v>
      </c>
      <c r="H87" s="384">
        <v>0</v>
      </c>
    </row>
    <row r="88" spans="1:8" s="285" customFormat="1" ht="9" customHeight="1">
      <c r="A88" s="286" t="s">
        <v>46</v>
      </c>
      <c r="B88" s="295">
        <f t="shared" si="4"/>
        <v>1551</v>
      </c>
      <c r="C88" s="371">
        <v>1345</v>
      </c>
      <c r="D88" s="383">
        <v>206</v>
      </c>
      <c r="E88" s="371"/>
      <c r="F88" s="295">
        <f t="shared" si="5"/>
        <v>55</v>
      </c>
      <c r="G88" s="371">
        <v>55</v>
      </c>
      <c r="H88" s="384">
        <v>0</v>
      </c>
    </row>
    <row r="89" spans="1:8" s="285" customFormat="1" ht="9" customHeight="1">
      <c r="A89" s="286" t="s">
        <v>47</v>
      </c>
      <c r="B89" s="295">
        <f t="shared" si="4"/>
        <v>292</v>
      </c>
      <c r="C89" s="371">
        <v>229</v>
      </c>
      <c r="D89" s="383">
        <v>63</v>
      </c>
      <c r="E89" s="371"/>
      <c r="F89" s="295">
        <f t="shared" si="5"/>
        <v>3</v>
      </c>
      <c r="G89" s="371">
        <v>3</v>
      </c>
      <c r="H89" s="384">
        <v>0</v>
      </c>
    </row>
    <row r="90" spans="1:8" s="285" customFormat="1" ht="9" customHeight="1">
      <c r="A90" s="291" t="s">
        <v>48</v>
      </c>
      <c r="B90" s="343">
        <f t="shared" si="4"/>
        <v>98</v>
      </c>
      <c r="C90" s="372">
        <v>38</v>
      </c>
      <c r="D90" s="372">
        <v>60</v>
      </c>
      <c r="E90" s="372"/>
      <c r="F90" s="343">
        <f t="shared" si="5"/>
        <v>1</v>
      </c>
      <c r="G90" s="372">
        <v>1</v>
      </c>
      <c r="H90" s="372">
        <v>0</v>
      </c>
    </row>
    <row r="91" spans="1:8" s="285" customFormat="1" ht="9" customHeight="1">
      <c r="A91" s="286" t="s">
        <v>49</v>
      </c>
      <c r="B91" s="295">
        <f t="shared" si="4"/>
        <v>376</v>
      </c>
      <c r="C91" s="371">
        <v>185</v>
      </c>
      <c r="D91" s="383">
        <v>191</v>
      </c>
      <c r="E91" s="371"/>
      <c r="F91" s="295">
        <f t="shared" si="5"/>
        <v>5</v>
      </c>
      <c r="G91" s="371">
        <v>3</v>
      </c>
      <c r="H91" s="384">
        <v>2</v>
      </c>
    </row>
    <row r="92" spans="1:8" s="285" customFormat="1" ht="9" customHeight="1">
      <c r="A92" s="286" t="s">
        <v>50</v>
      </c>
      <c r="B92" s="295">
        <f t="shared" si="4"/>
        <v>139</v>
      </c>
      <c r="C92" s="371">
        <v>77</v>
      </c>
      <c r="D92" s="383">
        <v>62</v>
      </c>
      <c r="E92" s="371"/>
      <c r="F92" s="295">
        <f t="shared" si="5"/>
        <v>2</v>
      </c>
      <c r="G92" s="371">
        <v>1</v>
      </c>
      <c r="H92" s="384">
        <v>1</v>
      </c>
    </row>
    <row r="93" spans="1:8" s="285" customFormat="1" ht="9" customHeight="1">
      <c r="A93" s="286" t="s">
        <v>51</v>
      </c>
      <c r="B93" s="295">
        <f t="shared" si="4"/>
        <v>239</v>
      </c>
      <c r="C93" s="371">
        <v>54</v>
      </c>
      <c r="D93" s="383">
        <v>185</v>
      </c>
      <c r="E93" s="371"/>
      <c r="F93" s="295">
        <f t="shared" si="5"/>
        <v>2</v>
      </c>
      <c r="G93" s="371">
        <v>0</v>
      </c>
      <c r="H93" s="384">
        <v>2</v>
      </c>
    </row>
    <row r="94" spans="1:8" s="285" customFormat="1" ht="9" customHeight="1">
      <c r="A94" s="291" t="s">
        <v>52</v>
      </c>
      <c r="B94" s="343">
        <f t="shared" si="4"/>
        <v>234</v>
      </c>
      <c r="C94" s="372">
        <v>72</v>
      </c>
      <c r="D94" s="372">
        <v>162</v>
      </c>
      <c r="E94" s="372"/>
      <c r="F94" s="343">
        <f t="shared" si="5"/>
        <v>0</v>
      </c>
      <c r="G94" s="372">
        <v>0</v>
      </c>
      <c r="H94" s="372">
        <v>0</v>
      </c>
    </row>
    <row r="95" spans="1:8" s="285" customFormat="1" ht="9" customHeight="1">
      <c r="A95" s="286" t="s">
        <v>53</v>
      </c>
      <c r="B95" s="295">
        <f t="shared" si="4"/>
        <v>5699</v>
      </c>
      <c r="C95" s="371">
        <v>4056</v>
      </c>
      <c r="D95" s="383">
        <v>1643</v>
      </c>
      <c r="E95" s="371"/>
      <c r="F95" s="295">
        <f t="shared" si="5"/>
        <v>72</v>
      </c>
      <c r="G95" s="371">
        <v>61</v>
      </c>
      <c r="H95" s="384">
        <v>11</v>
      </c>
    </row>
    <row r="96" spans="1:8" s="285" customFormat="1" ht="9" customHeight="1">
      <c r="A96" s="286" t="s">
        <v>54</v>
      </c>
      <c r="B96" s="295">
        <f t="shared" si="4"/>
        <v>498</v>
      </c>
      <c r="C96" s="371">
        <v>420</v>
      </c>
      <c r="D96" s="383">
        <v>78</v>
      </c>
      <c r="E96" s="371"/>
      <c r="F96" s="295">
        <f t="shared" si="5"/>
        <v>0</v>
      </c>
      <c r="G96" s="371">
        <v>0</v>
      </c>
      <c r="H96" s="384">
        <v>0</v>
      </c>
    </row>
    <row r="97" spans="1:8" s="285" customFormat="1" ht="9" customHeight="1">
      <c r="A97" s="286" t="s">
        <v>55</v>
      </c>
      <c r="B97" s="295">
        <f t="shared" si="4"/>
        <v>558</v>
      </c>
      <c r="C97" s="371">
        <v>329</v>
      </c>
      <c r="D97" s="383">
        <v>229</v>
      </c>
      <c r="E97" s="371"/>
      <c r="F97" s="295">
        <f t="shared" si="5"/>
        <v>16</v>
      </c>
      <c r="G97" s="371">
        <v>16</v>
      </c>
      <c r="H97" s="384">
        <v>0</v>
      </c>
    </row>
    <row r="98" spans="1:8" s="285" customFormat="1" ht="9" customHeight="1">
      <c r="A98" s="291" t="s">
        <v>56</v>
      </c>
      <c r="B98" s="343">
        <f t="shared" si="4"/>
        <v>860</v>
      </c>
      <c r="C98" s="313">
        <v>748</v>
      </c>
      <c r="D98" s="372">
        <v>112</v>
      </c>
      <c r="E98" s="372"/>
      <c r="F98" s="343">
        <f t="shared" si="5"/>
        <v>4</v>
      </c>
      <c r="G98" s="372">
        <v>4</v>
      </c>
      <c r="H98" s="372">
        <v>0</v>
      </c>
    </row>
    <row r="99" spans="1:8" s="285" customFormat="1" ht="9" customHeight="1">
      <c r="A99" s="286" t="s">
        <v>57</v>
      </c>
      <c r="B99" s="295">
        <f t="shared" si="4"/>
        <v>696</v>
      </c>
      <c r="C99" s="371">
        <v>447</v>
      </c>
      <c r="D99" s="383">
        <v>249</v>
      </c>
      <c r="E99" s="371"/>
      <c r="F99" s="295">
        <f t="shared" si="5"/>
        <v>2</v>
      </c>
      <c r="G99" s="371">
        <v>0</v>
      </c>
      <c r="H99" s="384">
        <v>2</v>
      </c>
    </row>
    <row r="100" spans="1:8" s="285" customFormat="1" ht="9" customHeight="1">
      <c r="A100" s="286" t="s">
        <v>58</v>
      </c>
      <c r="B100" s="295">
        <f t="shared" si="4"/>
        <v>4669</v>
      </c>
      <c r="C100" s="314">
        <v>4363</v>
      </c>
      <c r="D100" s="383">
        <v>306</v>
      </c>
      <c r="E100" s="371"/>
      <c r="F100" s="295">
        <f t="shared" si="5"/>
        <v>116</v>
      </c>
      <c r="G100" s="371">
        <v>114</v>
      </c>
      <c r="H100" s="384">
        <v>2</v>
      </c>
    </row>
    <row r="101" spans="1:8" s="285" customFormat="1" ht="9" customHeight="1">
      <c r="A101" s="286" t="s">
        <v>59</v>
      </c>
      <c r="B101" s="295">
        <f t="shared" si="4"/>
        <v>6943</v>
      </c>
      <c r="C101" s="314">
        <v>5857</v>
      </c>
      <c r="D101" s="383">
        <v>1086</v>
      </c>
      <c r="E101" s="371"/>
      <c r="F101" s="295">
        <f t="shared" si="5"/>
        <v>28</v>
      </c>
      <c r="G101" s="371">
        <v>22</v>
      </c>
      <c r="H101" s="384">
        <v>6</v>
      </c>
    </row>
    <row r="102" spans="1:8" s="285" customFormat="1" ht="9" customHeight="1">
      <c r="A102" s="291" t="s">
        <v>60</v>
      </c>
      <c r="B102" s="343">
        <f t="shared" si="4"/>
        <v>543</v>
      </c>
      <c r="C102" s="372">
        <v>351</v>
      </c>
      <c r="D102" s="372">
        <v>192</v>
      </c>
      <c r="E102" s="372"/>
      <c r="F102" s="343">
        <f t="shared" si="5"/>
        <v>9</v>
      </c>
      <c r="G102" s="372">
        <v>9</v>
      </c>
      <c r="H102" s="372">
        <v>0</v>
      </c>
    </row>
    <row r="103" spans="1:8" s="285" customFormat="1" ht="9" customHeight="1">
      <c r="A103" s="286" t="s">
        <v>61</v>
      </c>
      <c r="B103" s="295">
        <f t="shared" si="4"/>
        <v>883</v>
      </c>
      <c r="C103" s="314">
        <v>773</v>
      </c>
      <c r="D103" s="383">
        <v>110</v>
      </c>
      <c r="E103" s="371"/>
      <c r="F103" s="295">
        <f t="shared" si="5"/>
        <v>3</v>
      </c>
      <c r="G103" s="371">
        <v>2</v>
      </c>
      <c r="H103" s="384">
        <v>1</v>
      </c>
    </row>
    <row r="104" spans="1:8" s="285" customFormat="1" ht="9" customHeight="1">
      <c r="A104" s="286" t="s">
        <v>62</v>
      </c>
      <c r="B104" s="295">
        <f t="shared" si="4"/>
        <v>306</v>
      </c>
      <c r="C104" s="371">
        <v>246</v>
      </c>
      <c r="D104" s="383">
        <v>60</v>
      </c>
      <c r="E104" s="371"/>
      <c r="F104" s="295">
        <f t="shared" si="5"/>
        <v>4</v>
      </c>
      <c r="G104" s="371">
        <v>4</v>
      </c>
      <c r="H104" s="384">
        <v>0</v>
      </c>
    </row>
    <row r="105" spans="1:8" s="285" customFormat="1" ht="9" customHeight="1">
      <c r="A105" s="286" t="s">
        <v>63</v>
      </c>
      <c r="B105" s="295">
        <f t="shared" si="4"/>
        <v>7610</v>
      </c>
      <c r="C105" s="314">
        <v>7449</v>
      </c>
      <c r="D105" s="383">
        <v>161</v>
      </c>
      <c r="E105" s="371"/>
      <c r="F105" s="295">
        <f t="shared" si="5"/>
        <v>23</v>
      </c>
      <c r="G105" s="371">
        <v>22</v>
      </c>
      <c r="H105" s="384">
        <v>1</v>
      </c>
    </row>
    <row r="106" spans="1:8" s="285" customFormat="1" ht="9" customHeight="1">
      <c r="A106" s="291" t="s">
        <v>64</v>
      </c>
      <c r="B106" s="343">
        <f t="shared" si="4"/>
        <v>378</v>
      </c>
      <c r="C106" s="372">
        <v>212</v>
      </c>
      <c r="D106" s="372">
        <v>166</v>
      </c>
      <c r="E106" s="372"/>
      <c r="F106" s="343">
        <f t="shared" si="5"/>
        <v>1</v>
      </c>
      <c r="G106" s="372">
        <v>0</v>
      </c>
      <c r="H106" s="372">
        <v>1</v>
      </c>
    </row>
    <row r="107" spans="1:8" s="285" customFormat="1" ht="9" customHeight="1">
      <c r="A107" s="286" t="s">
        <v>65</v>
      </c>
      <c r="B107" s="295">
        <f t="shared" si="4"/>
        <v>1574</v>
      </c>
      <c r="C107" s="371">
        <v>1235</v>
      </c>
      <c r="D107" s="383">
        <v>339</v>
      </c>
      <c r="E107" s="371"/>
      <c r="F107" s="295">
        <f t="shared" si="5"/>
        <v>9</v>
      </c>
      <c r="G107" s="371">
        <v>7</v>
      </c>
      <c r="H107" s="384">
        <v>2</v>
      </c>
    </row>
    <row r="108" spans="1:8" s="285" customFormat="1" ht="9" customHeight="1">
      <c r="A108" s="286" t="s">
        <v>66</v>
      </c>
      <c r="B108" s="295">
        <f t="shared" si="4"/>
        <v>460</v>
      </c>
      <c r="C108" s="371">
        <v>339</v>
      </c>
      <c r="D108" s="383">
        <v>121</v>
      </c>
      <c r="E108" s="371"/>
      <c r="F108" s="295">
        <f t="shared" si="5"/>
        <v>0</v>
      </c>
      <c r="G108" s="371">
        <v>0</v>
      </c>
      <c r="H108" s="384">
        <v>0</v>
      </c>
    </row>
    <row r="109" spans="1:8" s="285" customFormat="1" ht="9" customHeight="1">
      <c r="A109" s="286" t="s">
        <v>67</v>
      </c>
      <c r="B109" s="295">
        <f t="shared" si="4"/>
        <v>1187</v>
      </c>
      <c r="C109" s="371">
        <v>1103</v>
      </c>
      <c r="D109" s="383">
        <v>84</v>
      </c>
      <c r="E109" s="371"/>
      <c r="F109" s="295">
        <f t="shared" si="5"/>
        <v>2</v>
      </c>
      <c r="G109" s="371">
        <v>2</v>
      </c>
      <c r="H109" s="384">
        <v>0</v>
      </c>
    </row>
    <row r="110" spans="1:8" s="285" customFormat="1" ht="9" customHeight="1">
      <c r="A110" s="291" t="s">
        <v>68</v>
      </c>
      <c r="B110" s="343">
        <f t="shared" si="4"/>
        <v>274</v>
      </c>
      <c r="C110" s="372">
        <v>132</v>
      </c>
      <c r="D110" s="372">
        <v>142</v>
      </c>
      <c r="E110" s="372"/>
      <c r="F110" s="343">
        <f t="shared" si="5"/>
        <v>1</v>
      </c>
      <c r="G110" s="372">
        <v>1</v>
      </c>
      <c r="H110" s="372">
        <v>0</v>
      </c>
    </row>
    <row r="111" spans="1:8" s="285" customFormat="1" ht="9" customHeight="1">
      <c r="A111" s="286" t="s">
        <v>69</v>
      </c>
      <c r="B111" s="295">
        <f t="shared" si="4"/>
        <v>365</v>
      </c>
      <c r="C111" s="371">
        <v>187</v>
      </c>
      <c r="D111" s="383">
        <v>178</v>
      </c>
      <c r="E111" s="371"/>
      <c r="F111" s="295">
        <f t="shared" si="5"/>
        <v>3</v>
      </c>
      <c r="G111" s="371">
        <v>0</v>
      </c>
      <c r="H111" s="384">
        <v>3</v>
      </c>
    </row>
    <row r="112" spans="1:8" s="285" customFormat="1" ht="9" customHeight="1">
      <c r="A112" s="286" t="s">
        <v>70</v>
      </c>
      <c r="B112" s="295">
        <f t="shared" si="4"/>
        <v>880</v>
      </c>
      <c r="C112" s="371">
        <v>701</v>
      </c>
      <c r="D112" s="383">
        <v>179</v>
      </c>
      <c r="E112" s="371"/>
      <c r="F112" s="295">
        <f t="shared" si="5"/>
        <v>4</v>
      </c>
      <c r="G112" s="371">
        <v>4</v>
      </c>
      <c r="H112" s="384">
        <v>0</v>
      </c>
    </row>
    <row r="113" spans="1:8" s="285" customFormat="1" ht="9" customHeight="1">
      <c r="A113" s="286" t="s">
        <v>71</v>
      </c>
      <c r="B113" s="295">
        <f t="shared" si="4"/>
        <v>450</v>
      </c>
      <c r="C113" s="371">
        <v>309</v>
      </c>
      <c r="D113" s="383">
        <v>141</v>
      </c>
      <c r="E113" s="371"/>
      <c r="F113" s="295">
        <f t="shared" si="5"/>
        <v>0</v>
      </c>
      <c r="G113" s="371">
        <v>0</v>
      </c>
      <c r="H113" s="384">
        <v>0</v>
      </c>
    </row>
    <row r="114" spans="1:8" s="285" customFormat="1" ht="9" customHeight="1">
      <c r="A114" s="291" t="s">
        <v>72</v>
      </c>
      <c r="B114" s="343">
        <f t="shared" si="4"/>
        <v>986</v>
      </c>
      <c r="C114" s="372">
        <v>511</v>
      </c>
      <c r="D114" s="372">
        <v>475</v>
      </c>
      <c r="E114" s="372"/>
      <c r="F114" s="343">
        <f t="shared" si="5"/>
        <v>23</v>
      </c>
      <c r="G114" s="372">
        <v>23</v>
      </c>
      <c r="H114" s="372">
        <v>0</v>
      </c>
    </row>
    <row r="115" spans="1:8" s="285" customFormat="1" ht="9" customHeight="1">
      <c r="A115" s="286" t="s">
        <v>73</v>
      </c>
      <c r="B115" s="295">
        <f t="shared" si="4"/>
        <v>208</v>
      </c>
      <c r="C115" s="371">
        <v>77</v>
      </c>
      <c r="D115" s="383">
        <v>131</v>
      </c>
      <c r="E115" s="371"/>
      <c r="F115" s="295">
        <f t="shared" si="5"/>
        <v>0</v>
      </c>
      <c r="G115" s="371">
        <v>0</v>
      </c>
      <c r="H115" s="384">
        <v>0</v>
      </c>
    </row>
    <row r="116" spans="1:8" s="285" customFormat="1" ht="9" customHeight="1">
      <c r="A116" s="286" t="s">
        <v>74</v>
      </c>
      <c r="B116" s="295">
        <f t="shared" si="4"/>
        <v>1911</v>
      </c>
      <c r="C116" s="371">
        <v>1461</v>
      </c>
      <c r="D116" s="383">
        <v>450</v>
      </c>
      <c r="E116" s="371"/>
      <c r="F116" s="295">
        <f t="shared" si="5"/>
        <v>4</v>
      </c>
      <c r="G116" s="371">
        <v>1</v>
      </c>
      <c r="H116" s="384">
        <v>3</v>
      </c>
    </row>
    <row r="117" spans="1:8" s="285" customFormat="1" ht="9" customHeight="1">
      <c r="A117" s="286" t="s">
        <v>75</v>
      </c>
      <c r="B117" s="295">
        <f t="shared" si="4"/>
        <v>184</v>
      </c>
      <c r="C117" s="371">
        <v>100</v>
      </c>
      <c r="D117" s="383">
        <v>84</v>
      </c>
      <c r="E117" s="371"/>
      <c r="F117" s="295">
        <f t="shared" si="5"/>
        <v>1</v>
      </c>
      <c r="G117" s="371">
        <v>1</v>
      </c>
      <c r="H117" s="384">
        <v>0</v>
      </c>
    </row>
    <row r="118" spans="1:8" s="285" customFormat="1" ht="9" customHeight="1">
      <c r="A118" s="291" t="s">
        <v>76</v>
      </c>
      <c r="B118" s="343">
        <f t="shared" si="4"/>
        <v>69</v>
      </c>
      <c r="C118" s="372">
        <v>8</v>
      </c>
      <c r="D118" s="372">
        <v>61</v>
      </c>
      <c r="E118" s="372"/>
      <c r="F118" s="343">
        <f t="shared" si="5"/>
        <v>0</v>
      </c>
      <c r="G118" s="372">
        <v>0</v>
      </c>
      <c r="H118" s="372">
        <v>0</v>
      </c>
    </row>
    <row r="119" spans="1:8" s="285" customFormat="1" ht="9" customHeight="1">
      <c r="A119" s="286" t="s">
        <v>303</v>
      </c>
      <c r="B119" s="295">
        <f t="shared" si="4"/>
        <v>267</v>
      </c>
      <c r="C119" s="321" t="s">
        <v>12</v>
      </c>
      <c r="D119" s="385">
        <v>267</v>
      </c>
      <c r="E119" s="321"/>
      <c r="F119" s="295">
        <f t="shared" si="5"/>
        <v>2</v>
      </c>
      <c r="G119" s="321" t="s">
        <v>12</v>
      </c>
      <c r="H119" s="386">
        <v>2</v>
      </c>
    </row>
    <row r="120" spans="1:8" s="285" customFormat="1" ht="6.95" customHeight="1">
      <c r="A120" s="318"/>
      <c r="B120" s="321"/>
      <c r="C120" s="387"/>
      <c r="D120" s="387"/>
      <c r="E120" s="387"/>
      <c r="F120" s="387"/>
      <c r="G120" s="387"/>
      <c r="H120" s="321"/>
    </row>
    <row r="121" spans="1:8" s="285" customFormat="1" ht="9" customHeight="1">
      <c r="A121" s="284">
        <v>1998</v>
      </c>
      <c r="B121" s="307"/>
      <c r="C121" s="307"/>
      <c r="D121" s="307"/>
      <c r="E121" s="307"/>
      <c r="F121" s="307"/>
      <c r="G121" s="307"/>
      <c r="H121" s="307"/>
    </row>
    <row r="122" spans="1:8" s="285" customFormat="1" ht="9" customHeight="1">
      <c r="A122" s="288" t="s">
        <v>44</v>
      </c>
      <c r="B122" s="308">
        <f>SUM(B124:B156)</f>
        <v>40577</v>
      </c>
      <c r="C122" s="308">
        <f>SUM(C124:C156)</f>
        <v>33225</v>
      </c>
      <c r="D122" s="381">
        <f>SUM(D124:D156)</f>
        <v>7352</v>
      </c>
      <c r="E122" s="308"/>
      <c r="F122" s="382">
        <f>SUM(F124:F156)</f>
        <v>278</v>
      </c>
      <c r="G122" s="382">
        <f>SUM(G124:G156)</f>
        <v>245</v>
      </c>
      <c r="H122" s="382">
        <f>SUM(H124:H156)</f>
        <v>33</v>
      </c>
    </row>
    <row r="123" spans="1:8" s="285" customFormat="1" ht="3.95" customHeight="1">
      <c r="A123" s="288"/>
      <c r="B123" s="308"/>
      <c r="C123" s="308"/>
      <c r="D123" s="314"/>
      <c r="E123" s="308"/>
      <c r="F123" s="295"/>
      <c r="G123" s="308"/>
      <c r="H123" s="314"/>
    </row>
    <row r="124" spans="1:8" s="285" customFormat="1" ht="9" customHeight="1">
      <c r="A124" s="286" t="s">
        <v>45</v>
      </c>
      <c r="B124" s="295">
        <f t="shared" ref="B124:B156" si="6">SUM(C124:D124)</f>
        <v>135</v>
      </c>
      <c r="C124" s="371">
        <v>59</v>
      </c>
      <c r="D124" s="383">
        <v>76</v>
      </c>
      <c r="E124" s="371"/>
      <c r="F124" s="295">
        <f t="shared" ref="F124:F156" si="7">SUM(G124:H124)</f>
        <v>0</v>
      </c>
      <c r="G124" s="371">
        <v>0</v>
      </c>
      <c r="H124" s="384">
        <v>0</v>
      </c>
    </row>
    <row r="125" spans="1:8" s="285" customFormat="1" ht="9" customHeight="1">
      <c r="A125" s="286" t="s">
        <v>46</v>
      </c>
      <c r="B125" s="295">
        <f t="shared" si="6"/>
        <v>1781</v>
      </c>
      <c r="C125" s="371">
        <v>1605</v>
      </c>
      <c r="D125" s="383">
        <v>176</v>
      </c>
      <c r="E125" s="371"/>
      <c r="F125" s="295">
        <f t="shared" si="7"/>
        <v>54</v>
      </c>
      <c r="G125" s="371">
        <v>54</v>
      </c>
      <c r="H125" s="384">
        <v>0</v>
      </c>
    </row>
    <row r="126" spans="1:8" s="285" customFormat="1" ht="9" customHeight="1">
      <c r="A126" s="286" t="s">
        <v>47</v>
      </c>
      <c r="B126" s="295">
        <f t="shared" si="6"/>
        <v>274</v>
      </c>
      <c r="C126" s="371">
        <v>210</v>
      </c>
      <c r="D126" s="383">
        <v>64</v>
      </c>
      <c r="E126" s="371"/>
      <c r="F126" s="295">
        <f t="shared" si="7"/>
        <v>4</v>
      </c>
      <c r="G126" s="371">
        <v>3</v>
      </c>
      <c r="H126" s="384">
        <v>1</v>
      </c>
    </row>
    <row r="127" spans="1:8" s="285" customFormat="1" ht="9" customHeight="1">
      <c r="A127" s="291" t="s">
        <v>48</v>
      </c>
      <c r="B127" s="343">
        <f t="shared" si="6"/>
        <v>144</v>
      </c>
      <c r="C127" s="372">
        <v>49</v>
      </c>
      <c r="D127" s="372">
        <v>95</v>
      </c>
      <c r="E127" s="372"/>
      <c r="F127" s="343">
        <f t="shared" si="7"/>
        <v>0</v>
      </c>
      <c r="G127" s="372">
        <v>0</v>
      </c>
      <c r="H127" s="372">
        <v>0</v>
      </c>
    </row>
    <row r="128" spans="1:8" s="285" customFormat="1" ht="9" customHeight="1">
      <c r="A128" s="286" t="s">
        <v>49</v>
      </c>
      <c r="B128" s="295">
        <f t="shared" si="6"/>
        <v>370</v>
      </c>
      <c r="C128" s="371">
        <v>166</v>
      </c>
      <c r="D128" s="383">
        <v>204</v>
      </c>
      <c r="E128" s="371"/>
      <c r="F128" s="295">
        <f t="shared" si="7"/>
        <v>4</v>
      </c>
      <c r="G128" s="371">
        <v>4</v>
      </c>
      <c r="H128" s="384">
        <v>0</v>
      </c>
    </row>
    <row r="129" spans="1:8" s="285" customFormat="1" ht="9" customHeight="1">
      <c r="A129" s="286" t="s">
        <v>50</v>
      </c>
      <c r="B129" s="295">
        <f t="shared" si="6"/>
        <v>119</v>
      </c>
      <c r="C129" s="371">
        <v>59</v>
      </c>
      <c r="D129" s="383">
        <v>60</v>
      </c>
      <c r="E129" s="371"/>
      <c r="F129" s="295">
        <f t="shared" si="7"/>
        <v>1</v>
      </c>
      <c r="G129" s="371">
        <v>1</v>
      </c>
      <c r="H129" s="384">
        <v>0</v>
      </c>
    </row>
    <row r="130" spans="1:8" s="285" customFormat="1" ht="9" customHeight="1">
      <c r="A130" s="286" t="s">
        <v>51</v>
      </c>
      <c r="B130" s="295">
        <f t="shared" si="6"/>
        <v>178</v>
      </c>
      <c r="C130" s="371">
        <v>20</v>
      </c>
      <c r="D130" s="383">
        <v>158</v>
      </c>
      <c r="E130" s="371"/>
      <c r="F130" s="295">
        <f t="shared" si="7"/>
        <v>1</v>
      </c>
      <c r="G130" s="371">
        <v>0</v>
      </c>
      <c r="H130" s="384">
        <v>1</v>
      </c>
    </row>
    <row r="131" spans="1:8" s="285" customFormat="1" ht="9" customHeight="1">
      <c r="A131" s="291" t="s">
        <v>52</v>
      </c>
      <c r="B131" s="343">
        <f t="shared" si="6"/>
        <v>202</v>
      </c>
      <c r="C131" s="372">
        <v>70</v>
      </c>
      <c r="D131" s="372">
        <v>132</v>
      </c>
      <c r="E131" s="372"/>
      <c r="F131" s="343">
        <f t="shared" si="7"/>
        <v>2</v>
      </c>
      <c r="G131" s="372">
        <v>2</v>
      </c>
      <c r="H131" s="372">
        <v>0</v>
      </c>
    </row>
    <row r="132" spans="1:8" s="285" customFormat="1" ht="9" customHeight="1">
      <c r="A132" s="286" t="s">
        <v>53</v>
      </c>
      <c r="B132" s="295">
        <f t="shared" si="6"/>
        <v>5338</v>
      </c>
      <c r="C132" s="371">
        <v>3758</v>
      </c>
      <c r="D132" s="383">
        <v>1580</v>
      </c>
      <c r="E132" s="371"/>
      <c r="F132" s="295">
        <f t="shared" si="7"/>
        <v>50</v>
      </c>
      <c r="G132" s="371">
        <v>43</v>
      </c>
      <c r="H132" s="384">
        <v>7</v>
      </c>
    </row>
    <row r="133" spans="1:8" s="285" customFormat="1" ht="9" customHeight="1">
      <c r="A133" s="286" t="s">
        <v>54</v>
      </c>
      <c r="B133" s="295">
        <f t="shared" si="6"/>
        <v>466</v>
      </c>
      <c r="C133" s="371">
        <v>389</v>
      </c>
      <c r="D133" s="383">
        <v>77</v>
      </c>
      <c r="E133" s="371"/>
      <c r="F133" s="295">
        <f t="shared" si="7"/>
        <v>1</v>
      </c>
      <c r="G133" s="371">
        <v>0</v>
      </c>
      <c r="H133" s="384">
        <v>1</v>
      </c>
    </row>
    <row r="134" spans="1:8" s="285" customFormat="1" ht="9" customHeight="1">
      <c r="A134" s="286" t="s">
        <v>55</v>
      </c>
      <c r="B134" s="295">
        <f t="shared" si="6"/>
        <v>590</v>
      </c>
      <c r="C134" s="371">
        <v>373</v>
      </c>
      <c r="D134" s="383">
        <v>217</v>
      </c>
      <c r="E134" s="371"/>
      <c r="F134" s="295">
        <f t="shared" si="7"/>
        <v>5</v>
      </c>
      <c r="G134" s="371">
        <v>5</v>
      </c>
      <c r="H134" s="384">
        <v>0</v>
      </c>
    </row>
    <row r="135" spans="1:8" s="285" customFormat="1" ht="9" customHeight="1">
      <c r="A135" s="291" t="s">
        <v>56</v>
      </c>
      <c r="B135" s="343">
        <f t="shared" si="6"/>
        <v>824</v>
      </c>
      <c r="C135" s="313">
        <v>718</v>
      </c>
      <c r="D135" s="372">
        <v>106</v>
      </c>
      <c r="E135" s="372"/>
      <c r="F135" s="343">
        <f t="shared" si="7"/>
        <v>8</v>
      </c>
      <c r="G135" s="372">
        <v>8</v>
      </c>
      <c r="H135" s="372">
        <v>0</v>
      </c>
    </row>
    <row r="136" spans="1:8" s="285" customFormat="1" ht="9" customHeight="1">
      <c r="A136" s="286" t="s">
        <v>57</v>
      </c>
      <c r="B136" s="295">
        <f t="shared" si="6"/>
        <v>741</v>
      </c>
      <c r="C136" s="371">
        <v>558</v>
      </c>
      <c r="D136" s="383">
        <v>183</v>
      </c>
      <c r="E136" s="371"/>
      <c r="F136" s="295">
        <f t="shared" si="7"/>
        <v>1</v>
      </c>
      <c r="G136" s="371">
        <v>0</v>
      </c>
      <c r="H136" s="384">
        <v>1</v>
      </c>
    </row>
    <row r="137" spans="1:8" s="285" customFormat="1" ht="9" customHeight="1">
      <c r="A137" s="286" t="s">
        <v>58</v>
      </c>
      <c r="B137" s="295">
        <f t="shared" si="6"/>
        <v>5112</v>
      </c>
      <c r="C137" s="314">
        <v>4850</v>
      </c>
      <c r="D137" s="383">
        <v>262</v>
      </c>
      <c r="E137" s="371"/>
      <c r="F137" s="295">
        <f t="shared" si="7"/>
        <v>79</v>
      </c>
      <c r="G137" s="371">
        <v>78</v>
      </c>
      <c r="H137" s="384">
        <v>1</v>
      </c>
    </row>
    <row r="138" spans="1:8" s="285" customFormat="1" ht="9" customHeight="1">
      <c r="A138" s="286" t="s">
        <v>59</v>
      </c>
      <c r="B138" s="295">
        <f t="shared" si="6"/>
        <v>7264</v>
      </c>
      <c r="C138" s="314">
        <v>6324</v>
      </c>
      <c r="D138" s="383">
        <v>940</v>
      </c>
      <c r="E138" s="371"/>
      <c r="F138" s="295">
        <f t="shared" si="7"/>
        <v>22</v>
      </c>
      <c r="G138" s="371">
        <v>13</v>
      </c>
      <c r="H138" s="384">
        <v>9</v>
      </c>
    </row>
    <row r="139" spans="1:8" s="285" customFormat="1" ht="9" customHeight="1">
      <c r="A139" s="291" t="s">
        <v>60</v>
      </c>
      <c r="B139" s="343">
        <f t="shared" si="6"/>
        <v>462</v>
      </c>
      <c r="C139" s="372">
        <v>279</v>
      </c>
      <c r="D139" s="372">
        <v>183</v>
      </c>
      <c r="E139" s="372"/>
      <c r="F139" s="343">
        <f t="shared" si="7"/>
        <v>6</v>
      </c>
      <c r="G139" s="372">
        <v>6</v>
      </c>
      <c r="H139" s="372">
        <v>0</v>
      </c>
    </row>
    <row r="140" spans="1:8" s="285" customFormat="1" ht="9" customHeight="1">
      <c r="A140" s="286" t="s">
        <v>61</v>
      </c>
      <c r="B140" s="295">
        <f t="shared" si="6"/>
        <v>757</v>
      </c>
      <c r="C140" s="314">
        <v>644</v>
      </c>
      <c r="D140" s="383">
        <v>113</v>
      </c>
      <c r="E140" s="371"/>
      <c r="F140" s="295">
        <f t="shared" si="7"/>
        <v>0</v>
      </c>
      <c r="G140" s="371">
        <v>0</v>
      </c>
      <c r="H140" s="384">
        <v>0</v>
      </c>
    </row>
    <row r="141" spans="1:8" s="285" customFormat="1" ht="9" customHeight="1">
      <c r="A141" s="286" t="s">
        <v>62</v>
      </c>
      <c r="B141" s="295">
        <f t="shared" si="6"/>
        <v>308</v>
      </c>
      <c r="C141" s="371">
        <v>256</v>
      </c>
      <c r="D141" s="383">
        <v>52</v>
      </c>
      <c r="E141" s="371"/>
      <c r="F141" s="295">
        <f t="shared" si="7"/>
        <v>2</v>
      </c>
      <c r="G141" s="371">
        <v>1</v>
      </c>
      <c r="H141" s="384">
        <v>1</v>
      </c>
    </row>
    <row r="142" spans="1:8" s="285" customFormat="1" ht="9" customHeight="1">
      <c r="A142" s="286" t="s">
        <v>63</v>
      </c>
      <c r="B142" s="295">
        <f t="shared" si="6"/>
        <v>6294</v>
      </c>
      <c r="C142" s="314">
        <v>6163</v>
      </c>
      <c r="D142" s="383">
        <v>131</v>
      </c>
      <c r="E142" s="371"/>
      <c r="F142" s="295">
        <f t="shared" si="7"/>
        <v>5</v>
      </c>
      <c r="G142" s="371">
        <v>5</v>
      </c>
      <c r="H142" s="384">
        <v>0</v>
      </c>
    </row>
    <row r="143" spans="1:8" s="285" customFormat="1" ht="9" customHeight="1">
      <c r="A143" s="291" t="s">
        <v>64</v>
      </c>
      <c r="B143" s="343">
        <f t="shared" si="6"/>
        <v>412</v>
      </c>
      <c r="C143" s="372">
        <v>242</v>
      </c>
      <c r="D143" s="372">
        <v>170</v>
      </c>
      <c r="E143" s="372"/>
      <c r="F143" s="343">
        <f t="shared" si="7"/>
        <v>0</v>
      </c>
      <c r="G143" s="372">
        <v>0</v>
      </c>
      <c r="H143" s="372">
        <v>0</v>
      </c>
    </row>
    <row r="144" spans="1:8" s="285" customFormat="1" ht="9" customHeight="1">
      <c r="A144" s="286" t="s">
        <v>65</v>
      </c>
      <c r="B144" s="295">
        <f t="shared" si="6"/>
        <v>1271</v>
      </c>
      <c r="C144" s="371">
        <v>956</v>
      </c>
      <c r="D144" s="383">
        <v>315</v>
      </c>
      <c r="E144" s="371"/>
      <c r="F144" s="295">
        <f t="shared" si="7"/>
        <v>16</v>
      </c>
      <c r="G144" s="371">
        <v>10</v>
      </c>
      <c r="H144" s="384">
        <v>6</v>
      </c>
    </row>
    <row r="145" spans="1:8" s="285" customFormat="1" ht="9" customHeight="1">
      <c r="A145" s="286" t="s">
        <v>66</v>
      </c>
      <c r="B145" s="295">
        <f t="shared" si="6"/>
        <v>435</v>
      </c>
      <c r="C145" s="371">
        <v>333</v>
      </c>
      <c r="D145" s="383">
        <v>102</v>
      </c>
      <c r="E145" s="371"/>
      <c r="F145" s="295">
        <f t="shared" si="7"/>
        <v>0</v>
      </c>
      <c r="G145" s="371">
        <v>0</v>
      </c>
      <c r="H145" s="384">
        <v>0</v>
      </c>
    </row>
    <row r="146" spans="1:8" s="285" customFormat="1" ht="9" customHeight="1">
      <c r="A146" s="286" t="s">
        <v>67</v>
      </c>
      <c r="B146" s="295">
        <f t="shared" si="6"/>
        <v>1078</v>
      </c>
      <c r="C146" s="371">
        <v>1022</v>
      </c>
      <c r="D146" s="383">
        <v>56</v>
      </c>
      <c r="E146" s="371"/>
      <c r="F146" s="295">
        <f t="shared" si="7"/>
        <v>2</v>
      </c>
      <c r="G146" s="371">
        <v>2</v>
      </c>
      <c r="H146" s="384">
        <v>0</v>
      </c>
    </row>
    <row r="147" spans="1:8" s="285" customFormat="1" ht="9" customHeight="1">
      <c r="A147" s="291" t="s">
        <v>68</v>
      </c>
      <c r="B147" s="343">
        <f t="shared" si="6"/>
        <v>275</v>
      </c>
      <c r="C147" s="372">
        <v>126</v>
      </c>
      <c r="D147" s="372">
        <v>149</v>
      </c>
      <c r="E147" s="372"/>
      <c r="F147" s="343">
        <f t="shared" si="7"/>
        <v>0</v>
      </c>
      <c r="G147" s="372">
        <v>0</v>
      </c>
      <c r="H147" s="372">
        <v>0</v>
      </c>
    </row>
    <row r="148" spans="1:8" s="285" customFormat="1" ht="9" customHeight="1">
      <c r="A148" s="286" t="s">
        <v>69</v>
      </c>
      <c r="B148" s="295">
        <f t="shared" si="6"/>
        <v>297</v>
      </c>
      <c r="C148" s="371">
        <v>172</v>
      </c>
      <c r="D148" s="383">
        <v>125</v>
      </c>
      <c r="E148" s="371"/>
      <c r="F148" s="295">
        <f t="shared" si="7"/>
        <v>1</v>
      </c>
      <c r="G148" s="371">
        <v>0</v>
      </c>
      <c r="H148" s="384">
        <v>1</v>
      </c>
    </row>
    <row r="149" spans="1:8" s="285" customFormat="1" ht="9" customHeight="1">
      <c r="A149" s="286" t="s">
        <v>70</v>
      </c>
      <c r="B149" s="295">
        <f t="shared" si="6"/>
        <v>1235</v>
      </c>
      <c r="C149" s="371">
        <v>1080</v>
      </c>
      <c r="D149" s="383">
        <v>155</v>
      </c>
      <c r="E149" s="371"/>
      <c r="F149" s="295">
        <f t="shared" si="7"/>
        <v>2</v>
      </c>
      <c r="G149" s="371">
        <v>2</v>
      </c>
      <c r="H149" s="384">
        <v>0</v>
      </c>
    </row>
    <row r="150" spans="1:8" s="285" customFormat="1" ht="9" customHeight="1">
      <c r="A150" s="286" t="s">
        <v>71</v>
      </c>
      <c r="B150" s="295">
        <f t="shared" si="6"/>
        <v>436</v>
      </c>
      <c r="C150" s="371">
        <v>312</v>
      </c>
      <c r="D150" s="383">
        <v>124</v>
      </c>
      <c r="E150" s="371"/>
      <c r="F150" s="295">
        <f t="shared" si="7"/>
        <v>2</v>
      </c>
      <c r="G150" s="371">
        <v>0</v>
      </c>
      <c r="H150" s="384">
        <v>2</v>
      </c>
    </row>
    <row r="151" spans="1:8" s="285" customFormat="1" ht="9" customHeight="1">
      <c r="A151" s="291" t="s">
        <v>72</v>
      </c>
      <c r="B151" s="343">
        <f t="shared" si="6"/>
        <v>920</v>
      </c>
      <c r="C151" s="372">
        <v>452</v>
      </c>
      <c r="D151" s="372">
        <v>468</v>
      </c>
      <c r="E151" s="372"/>
      <c r="F151" s="343">
        <f t="shared" si="7"/>
        <v>7</v>
      </c>
      <c r="G151" s="372">
        <v>7</v>
      </c>
      <c r="H151" s="372">
        <v>0</v>
      </c>
    </row>
    <row r="152" spans="1:8" s="285" customFormat="1" ht="9" customHeight="1">
      <c r="A152" s="286" t="s">
        <v>73</v>
      </c>
      <c r="B152" s="295">
        <f t="shared" si="6"/>
        <v>155</v>
      </c>
      <c r="C152" s="371">
        <v>68</v>
      </c>
      <c r="D152" s="383">
        <v>87</v>
      </c>
      <c r="E152" s="371"/>
      <c r="F152" s="295">
        <f t="shared" si="7"/>
        <v>1</v>
      </c>
      <c r="G152" s="371">
        <v>1</v>
      </c>
      <c r="H152" s="384">
        <v>0</v>
      </c>
    </row>
    <row r="153" spans="1:8" s="285" customFormat="1" ht="9" customHeight="1">
      <c r="A153" s="286" t="s">
        <v>74</v>
      </c>
      <c r="B153" s="295">
        <f t="shared" si="6"/>
        <v>2271</v>
      </c>
      <c r="C153" s="371">
        <v>1827</v>
      </c>
      <c r="D153" s="383">
        <v>444</v>
      </c>
      <c r="E153" s="371"/>
      <c r="F153" s="295">
        <f t="shared" si="7"/>
        <v>0</v>
      </c>
      <c r="G153" s="371">
        <v>0</v>
      </c>
      <c r="H153" s="384">
        <v>0</v>
      </c>
    </row>
    <row r="154" spans="1:8" s="285" customFormat="1" ht="9" customHeight="1">
      <c r="A154" s="286" t="s">
        <v>75</v>
      </c>
      <c r="B154" s="295">
        <f t="shared" si="6"/>
        <v>145</v>
      </c>
      <c r="C154" s="371">
        <v>80</v>
      </c>
      <c r="D154" s="383">
        <v>65</v>
      </c>
      <c r="E154" s="371"/>
      <c r="F154" s="295">
        <f t="shared" si="7"/>
        <v>0</v>
      </c>
      <c r="G154" s="371">
        <v>0</v>
      </c>
      <c r="H154" s="384">
        <v>0</v>
      </c>
    </row>
    <row r="155" spans="1:8" s="285" customFormat="1" ht="9" customHeight="1">
      <c r="A155" s="291" t="s">
        <v>76</v>
      </c>
      <c r="B155" s="343">
        <f t="shared" si="6"/>
        <v>58</v>
      </c>
      <c r="C155" s="372">
        <v>5</v>
      </c>
      <c r="D155" s="372">
        <v>53</v>
      </c>
      <c r="E155" s="372"/>
      <c r="F155" s="343">
        <f t="shared" si="7"/>
        <v>0</v>
      </c>
      <c r="G155" s="372">
        <v>0</v>
      </c>
      <c r="H155" s="372">
        <v>0</v>
      </c>
    </row>
    <row r="156" spans="1:8" s="285" customFormat="1" ht="9" customHeight="1">
      <c r="A156" s="286" t="s">
        <v>303</v>
      </c>
      <c r="B156" s="295">
        <f t="shared" si="6"/>
        <v>230</v>
      </c>
      <c r="C156" s="321" t="s">
        <v>12</v>
      </c>
      <c r="D156" s="385">
        <v>230</v>
      </c>
      <c r="E156" s="321"/>
      <c r="F156" s="295">
        <f t="shared" si="7"/>
        <v>2</v>
      </c>
      <c r="G156" s="321" t="s">
        <v>12</v>
      </c>
      <c r="H156" s="386">
        <v>2</v>
      </c>
    </row>
    <row r="157" spans="1:8" s="285" customFormat="1" ht="6.95" customHeight="1">
      <c r="A157" s="318"/>
      <c r="B157" s="321"/>
      <c r="C157" s="387"/>
      <c r="D157" s="387"/>
      <c r="E157" s="387"/>
      <c r="F157" s="387"/>
      <c r="G157" s="387"/>
      <c r="H157" s="321"/>
    </row>
    <row r="158" spans="1:8" s="285" customFormat="1" ht="9" customHeight="1">
      <c r="A158" s="284">
        <v>1999</v>
      </c>
      <c r="B158" s="307"/>
      <c r="C158" s="307"/>
      <c r="D158" s="307"/>
      <c r="E158" s="307"/>
      <c r="F158" s="307"/>
      <c r="G158" s="307"/>
      <c r="H158" s="307"/>
    </row>
    <row r="159" spans="1:8" s="285" customFormat="1" ht="9" customHeight="1">
      <c r="A159" s="288" t="s">
        <v>44</v>
      </c>
      <c r="B159" s="308">
        <f>SUM(B161:B193)</f>
        <v>39195</v>
      </c>
      <c r="C159" s="308">
        <f>SUM(C161:C193)</f>
        <v>31223</v>
      </c>
      <c r="D159" s="381">
        <f>SUM(D161:D193)</f>
        <v>7972</v>
      </c>
      <c r="E159" s="308"/>
      <c r="F159" s="382">
        <f>SUM(F161:F193)</f>
        <v>257</v>
      </c>
      <c r="G159" s="382">
        <f>SUM(G161:G193)</f>
        <v>225</v>
      </c>
      <c r="H159" s="382">
        <f>SUM(H161:H193)</f>
        <v>32</v>
      </c>
    </row>
    <row r="160" spans="1:8" s="285" customFormat="1" ht="3.95" customHeight="1">
      <c r="A160" s="288"/>
      <c r="B160" s="308"/>
      <c r="C160" s="308"/>
      <c r="D160" s="314"/>
      <c r="E160" s="308"/>
      <c r="F160" s="295"/>
      <c r="G160" s="308"/>
      <c r="H160" s="314"/>
    </row>
    <row r="161" spans="1:8" s="285" customFormat="1" ht="9" customHeight="1">
      <c r="A161" s="286" t="s">
        <v>45</v>
      </c>
      <c r="B161" s="295">
        <f t="shared" ref="B161:B193" si="8">SUM(C161:D161)</f>
        <v>188</v>
      </c>
      <c r="C161" s="371">
        <v>121</v>
      </c>
      <c r="D161" s="383">
        <v>67</v>
      </c>
      <c r="E161" s="371"/>
      <c r="F161" s="295">
        <f t="shared" ref="F161:F193" si="9">SUM(G161:H161)</f>
        <v>0</v>
      </c>
      <c r="G161" s="371">
        <v>0</v>
      </c>
      <c r="H161" s="384">
        <v>0</v>
      </c>
    </row>
    <row r="162" spans="1:8" s="285" customFormat="1" ht="9" customHeight="1">
      <c r="A162" s="286" t="s">
        <v>46</v>
      </c>
      <c r="B162" s="295">
        <f t="shared" si="8"/>
        <v>2215</v>
      </c>
      <c r="C162" s="371">
        <v>2043</v>
      </c>
      <c r="D162" s="383">
        <v>172</v>
      </c>
      <c r="E162" s="371"/>
      <c r="F162" s="295">
        <f t="shared" si="9"/>
        <v>44</v>
      </c>
      <c r="G162" s="371">
        <v>43</v>
      </c>
      <c r="H162" s="384">
        <v>1</v>
      </c>
    </row>
    <row r="163" spans="1:8" s="285" customFormat="1" ht="9" customHeight="1">
      <c r="A163" s="286" t="s">
        <v>47</v>
      </c>
      <c r="B163" s="295">
        <f t="shared" si="8"/>
        <v>298</v>
      </c>
      <c r="C163" s="371">
        <v>228</v>
      </c>
      <c r="D163" s="383">
        <v>70</v>
      </c>
      <c r="E163" s="371"/>
      <c r="F163" s="295">
        <f t="shared" si="9"/>
        <v>5</v>
      </c>
      <c r="G163" s="371">
        <v>4</v>
      </c>
      <c r="H163" s="384">
        <v>1</v>
      </c>
    </row>
    <row r="164" spans="1:8" s="285" customFormat="1" ht="9" customHeight="1">
      <c r="A164" s="291" t="s">
        <v>48</v>
      </c>
      <c r="B164" s="343">
        <f t="shared" si="8"/>
        <v>81</v>
      </c>
      <c r="C164" s="372">
        <v>22</v>
      </c>
      <c r="D164" s="372">
        <v>59</v>
      </c>
      <c r="E164" s="372"/>
      <c r="F164" s="343">
        <f t="shared" si="9"/>
        <v>0</v>
      </c>
      <c r="G164" s="372">
        <v>0</v>
      </c>
      <c r="H164" s="372">
        <v>0</v>
      </c>
    </row>
    <row r="165" spans="1:8" s="285" customFormat="1" ht="9" customHeight="1">
      <c r="A165" s="286" t="s">
        <v>49</v>
      </c>
      <c r="B165" s="295">
        <f t="shared" si="8"/>
        <v>383</v>
      </c>
      <c r="C165" s="371">
        <v>186</v>
      </c>
      <c r="D165" s="383">
        <v>197</v>
      </c>
      <c r="E165" s="371"/>
      <c r="F165" s="295">
        <f t="shared" si="9"/>
        <v>4</v>
      </c>
      <c r="G165" s="371">
        <v>4</v>
      </c>
      <c r="H165" s="384">
        <v>0</v>
      </c>
    </row>
    <row r="166" spans="1:8" s="285" customFormat="1" ht="9" customHeight="1">
      <c r="A166" s="286" t="s">
        <v>50</v>
      </c>
      <c r="B166" s="295">
        <f t="shared" si="8"/>
        <v>134</v>
      </c>
      <c r="C166" s="371">
        <v>70</v>
      </c>
      <c r="D166" s="383">
        <v>64</v>
      </c>
      <c r="E166" s="371"/>
      <c r="F166" s="295">
        <f t="shared" si="9"/>
        <v>2</v>
      </c>
      <c r="G166" s="371">
        <v>2</v>
      </c>
      <c r="H166" s="384">
        <v>0</v>
      </c>
    </row>
    <row r="167" spans="1:8" s="285" customFormat="1" ht="9" customHeight="1">
      <c r="A167" s="286" t="s">
        <v>51</v>
      </c>
      <c r="B167" s="295">
        <f t="shared" si="8"/>
        <v>205</v>
      </c>
      <c r="C167" s="371">
        <v>37</v>
      </c>
      <c r="D167" s="383">
        <v>168</v>
      </c>
      <c r="E167" s="371"/>
      <c r="F167" s="295">
        <f t="shared" si="9"/>
        <v>0</v>
      </c>
      <c r="G167" s="371">
        <v>0</v>
      </c>
      <c r="H167" s="384">
        <v>0</v>
      </c>
    </row>
    <row r="168" spans="1:8" s="285" customFormat="1" ht="9" customHeight="1">
      <c r="A168" s="291" t="s">
        <v>52</v>
      </c>
      <c r="B168" s="343">
        <f t="shared" si="8"/>
        <v>176</v>
      </c>
      <c r="C168" s="372">
        <v>36</v>
      </c>
      <c r="D168" s="372">
        <v>140</v>
      </c>
      <c r="E168" s="372"/>
      <c r="F168" s="343">
        <f t="shared" si="9"/>
        <v>0</v>
      </c>
      <c r="G168" s="372">
        <v>0</v>
      </c>
      <c r="H168" s="372">
        <v>0</v>
      </c>
    </row>
    <row r="169" spans="1:8" s="285" customFormat="1" ht="9" customHeight="1">
      <c r="A169" s="286" t="s">
        <v>53</v>
      </c>
      <c r="B169" s="295">
        <f t="shared" si="8"/>
        <v>4743</v>
      </c>
      <c r="C169" s="371">
        <v>3004</v>
      </c>
      <c r="D169" s="383">
        <v>1739</v>
      </c>
      <c r="E169" s="371"/>
      <c r="F169" s="295">
        <f t="shared" si="9"/>
        <v>24</v>
      </c>
      <c r="G169" s="371">
        <v>21</v>
      </c>
      <c r="H169" s="384">
        <v>3</v>
      </c>
    </row>
    <row r="170" spans="1:8" s="285" customFormat="1" ht="9" customHeight="1">
      <c r="A170" s="286" t="s">
        <v>54</v>
      </c>
      <c r="B170" s="295">
        <f t="shared" si="8"/>
        <v>521</v>
      </c>
      <c r="C170" s="371">
        <v>460</v>
      </c>
      <c r="D170" s="383">
        <v>61</v>
      </c>
      <c r="E170" s="371"/>
      <c r="F170" s="295">
        <f t="shared" si="9"/>
        <v>2</v>
      </c>
      <c r="G170" s="371">
        <v>2</v>
      </c>
      <c r="H170" s="384">
        <v>0</v>
      </c>
    </row>
    <row r="171" spans="1:8" s="285" customFormat="1" ht="9" customHeight="1">
      <c r="A171" s="286" t="s">
        <v>55</v>
      </c>
      <c r="B171" s="295">
        <f t="shared" si="8"/>
        <v>492</v>
      </c>
      <c r="C171" s="371">
        <v>260</v>
      </c>
      <c r="D171" s="383">
        <v>232</v>
      </c>
      <c r="E171" s="371"/>
      <c r="F171" s="295">
        <f t="shared" si="9"/>
        <v>3</v>
      </c>
      <c r="G171" s="371">
        <v>2</v>
      </c>
      <c r="H171" s="384">
        <v>1</v>
      </c>
    </row>
    <row r="172" spans="1:8" s="285" customFormat="1" ht="9" customHeight="1">
      <c r="A172" s="291" t="s">
        <v>56</v>
      </c>
      <c r="B172" s="343">
        <f t="shared" si="8"/>
        <v>812</v>
      </c>
      <c r="C172" s="313">
        <v>716</v>
      </c>
      <c r="D172" s="372">
        <v>96</v>
      </c>
      <c r="E172" s="372"/>
      <c r="F172" s="343">
        <f t="shared" si="9"/>
        <v>8</v>
      </c>
      <c r="G172" s="372">
        <v>8</v>
      </c>
      <c r="H172" s="372">
        <v>0</v>
      </c>
    </row>
    <row r="173" spans="1:8" s="285" customFormat="1" ht="9" customHeight="1">
      <c r="A173" s="286" t="s">
        <v>57</v>
      </c>
      <c r="B173" s="295">
        <f t="shared" si="8"/>
        <v>720</v>
      </c>
      <c r="C173" s="371">
        <v>537</v>
      </c>
      <c r="D173" s="383">
        <v>183</v>
      </c>
      <c r="E173" s="371"/>
      <c r="F173" s="295">
        <f t="shared" si="9"/>
        <v>5</v>
      </c>
      <c r="G173" s="371">
        <v>0</v>
      </c>
      <c r="H173" s="384">
        <v>5</v>
      </c>
    </row>
    <row r="174" spans="1:8" s="285" customFormat="1" ht="9" customHeight="1">
      <c r="A174" s="286" t="s">
        <v>58</v>
      </c>
      <c r="B174" s="295">
        <f t="shared" si="8"/>
        <v>5201</v>
      </c>
      <c r="C174" s="314">
        <v>4877</v>
      </c>
      <c r="D174" s="383">
        <v>324</v>
      </c>
      <c r="E174" s="371"/>
      <c r="F174" s="295">
        <f t="shared" si="9"/>
        <v>80</v>
      </c>
      <c r="G174" s="371">
        <v>80</v>
      </c>
      <c r="H174" s="384">
        <v>0</v>
      </c>
    </row>
    <row r="175" spans="1:8" s="285" customFormat="1" ht="9" customHeight="1">
      <c r="A175" s="286" t="s">
        <v>59</v>
      </c>
      <c r="B175" s="295">
        <f t="shared" si="8"/>
        <v>8351</v>
      </c>
      <c r="C175" s="314">
        <v>7332</v>
      </c>
      <c r="D175" s="383">
        <v>1019</v>
      </c>
      <c r="E175" s="371"/>
      <c r="F175" s="295">
        <f t="shared" si="9"/>
        <v>23</v>
      </c>
      <c r="G175" s="371">
        <v>17</v>
      </c>
      <c r="H175" s="384">
        <v>6</v>
      </c>
    </row>
    <row r="176" spans="1:8" s="285" customFormat="1" ht="9" customHeight="1">
      <c r="A176" s="291" t="s">
        <v>60</v>
      </c>
      <c r="B176" s="343">
        <f t="shared" si="8"/>
        <v>625</v>
      </c>
      <c r="C176" s="372">
        <v>322</v>
      </c>
      <c r="D176" s="372">
        <v>303</v>
      </c>
      <c r="E176" s="372"/>
      <c r="F176" s="343">
        <f t="shared" si="9"/>
        <v>5</v>
      </c>
      <c r="G176" s="372">
        <v>5</v>
      </c>
      <c r="H176" s="372">
        <v>0</v>
      </c>
    </row>
    <row r="177" spans="1:8" s="285" customFormat="1" ht="9" customHeight="1">
      <c r="A177" s="286" t="s">
        <v>61</v>
      </c>
      <c r="B177" s="295">
        <f t="shared" si="8"/>
        <v>869</v>
      </c>
      <c r="C177" s="314">
        <v>747</v>
      </c>
      <c r="D177" s="383">
        <v>122</v>
      </c>
      <c r="E177" s="371"/>
      <c r="F177" s="295">
        <f t="shared" si="9"/>
        <v>5</v>
      </c>
      <c r="G177" s="371">
        <v>5</v>
      </c>
      <c r="H177" s="384">
        <v>0</v>
      </c>
    </row>
    <row r="178" spans="1:8" s="285" customFormat="1" ht="9" customHeight="1">
      <c r="A178" s="286" t="s">
        <v>62</v>
      </c>
      <c r="B178" s="295">
        <f t="shared" si="8"/>
        <v>315</v>
      </c>
      <c r="C178" s="371">
        <v>263</v>
      </c>
      <c r="D178" s="383">
        <v>52</v>
      </c>
      <c r="E178" s="371"/>
      <c r="F178" s="295">
        <f t="shared" si="9"/>
        <v>12</v>
      </c>
      <c r="G178" s="371">
        <v>12</v>
      </c>
      <c r="H178" s="384">
        <v>0</v>
      </c>
    </row>
    <row r="179" spans="1:8" s="285" customFormat="1" ht="9" customHeight="1">
      <c r="A179" s="286" t="s">
        <v>63</v>
      </c>
      <c r="B179" s="295">
        <f t="shared" si="8"/>
        <v>3775</v>
      </c>
      <c r="C179" s="314">
        <v>3610</v>
      </c>
      <c r="D179" s="383">
        <v>165</v>
      </c>
      <c r="E179" s="371"/>
      <c r="F179" s="295">
        <f t="shared" si="9"/>
        <v>0</v>
      </c>
      <c r="G179" s="371">
        <v>0</v>
      </c>
      <c r="H179" s="384">
        <v>0</v>
      </c>
    </row>
    <row r="180" spans="1:8" s="285" customFormat="1" ht="9" customHeight="1">
      <c r="A180" s="291" t="s">
        <v>64</v>
      </c>
      <c r="B180" s="343">
        <f t="shared" si="8"/>
        <v>361</v>
      </c>
      <c r="C180" s="372">
        <v>214</v>
      </c>
      <c r="D180" s="372">
        <v>147</v>
      </c>
      <c r="E180" s="372"/>
      <c r="F180" s="343">
        <f t="shared" si="9"/>
        <v>1</v>
      </c>
      <c r="G180" s="372">
        <v>0</v>
      </c>
      <c r="H180" s="372">
        <v>1</v>
      </c>
    </row>
    <row r="181" spans="1:8" s="285" customFormat="1" ht="9" customHeight="1">
      <c r="A181" s="286" t="s">
        <v>65</v>
      </c>
      <c r="B181" s="295">
        <f t="shared" si="8"/>
        <v>1452</v>
      </c>
      <c r="C181" s="371">
        <v>1092</v>
      </c>
      <c r="D181" s="383">
        <v>360</v>
      </c>
      <c r="E181" s="371"/>
      <c r="F181" s="295">
        <f t="shared" si="9"/>
        <v>5</v>
      </c>
      <c r="G181" s="371">
        <v>2</v>
      </c>
      <c r="H181" s="384">
        <v>3</v>
      </c>
    </row>
    <row r="182" spans="1:8" s="285" customFormat="1" ht="9" customHeight="1">
      <c r="A182" s="286" t="s">
        <v>66</v>
      </c>
      <c r="B182" s="295">
        <f t="shared" si="8"/>
        <v>479</v>
      </c>
      <c r="C182" s="371">
        <v>326</v>
      </c>
      <c r="D182" s="383">
        <v>153</v>
      </c>
      <c r="E182" s="371"/>
      <c r="F182" s="295">
        <f t="shared" si="9"/>
        <v>1</v>
      </c>
      <c r="G182" s="371">
        <v>1</v>
      </c>
      <c r="H182" s="384">
        <v>0</v>
      </c>
    </row>
    <row r="183" spans="1:8" s="285" customFormat="1" ht="9" customHeight="1">
      <c r="A183" s="286" t="s">
        <v>67</v>
      </c>
      <c r="B183" s="295">
        <f t="shared" si="8"/>
        <v>834</v>
      </c>
      <c r="C183" s="371">
        <v>779</v>
      </c>
      <c r="D183" s="383">
        <v>55</v>
      </c>
      <c r="E183" s="371"/>
      <c r="F183" s="295">
        <f t="shared" si="9"/>
        <v>1</v>
      </c>
      <c r="G183" s="371">
        <v>1</v>
      </c>
      <c r="H183" s="384">
        <v>0</v>
      </c>
    </row>
    <row r="184" spans="1:8" s="285" customFormat="1" ht="9" customHeight="1">
      <c r="A184" s="291" t="s">
        <v>68</v>
      </c>
      <c r="B184" s="343">
        <f t="shared" si="8"/>
        <v>289</v>
      </c>
      <c r="C184" s="372">
        <v>113</v>
      </c>
      <c r="D184" s="372">
        <v>176</v>
      </c>
      <c r="E184" s="372"/>
      <c r="F184" s="343">
        <f t="shared" si="9"/>
        <v>4</v>
      </c>
      <c r="G184" s="372">
        <v>4</v>
      </c>
      <c r="H184" s="372">
        <v>0</v>
      </c>
    </row>
    <row r="185" spans="1:8" s="285" customFormat="1" ht="9" customHeight="1">
      <c r="A185" s="286" t="s">
        <v>69</v>
      </c>
      <c r="B185" s="295">
        <f t="shared" si="8"/>
        <v>327</v>
      </c>
      <c r="C185" s="371">
        <v>188</v>
      </c>
      <c r="D185" s="383">
        <v>139</v>
      </c>
      <c r="E185" s="371"/>
      <c r="F185" s="295">
        <f t="shared" si="9"/>
        <v>1</v>
      </c>
      <c r="G185" s="371">
        <v>0</v>
      </c>
      <c r="H185" s="384">
        <v>1</v>
      </c>
    </row>
    <row r="186" spans="1:8" s="285" customFormat="1" ht="9" customHeight="1">
      <c r="A186" s="286" t="s">
        <v>70</v>
      </c>
      <c r="B186" s="295">
        <f t="shared" si="8"/>
        <v>1242</v>
      </c>
      <c r="C186" s="371">
        <v>1067</v>
      </c>
      <c r="D186" s="383">
        <v>175</v>
      </c>
      <c r="E186" s="371"/>
      <c r="F186" s="295">
        <f t="shared" si="9"/>
        <v>10</v>
      </c>
      <c r="G186" s="371">
        <v>7</v>
      </c>
      <c r="H186" s="384">
        <v>3</v>
      </c>
    </row>
    <row r="187" spans="1:8" s="285" customFormat="1" ht="9" customHeight="1">
      <c r="A187" s="286" t="s">
        <v>71</v>
      </c>
      <c r="B187" s="295">
        <f t="shared" si="8"/>
        <v>217</v>
      </c>
      <c r="C187" s="371">
        <v>112</v>
      </c>
      <c r="D187" s="383">
        <v>105</v>
      </c>
      <c r="E187" s="371"/>
      <c r="F187" s="295">
        <f t="shared" si="9"/>
        <v>0</v>
      </c>
      <c r="G187" s="371">
        <v>0</v>
      </c>
      <c r="H187" s="384">
        <v>0</v>
      </c>
    </row>
    <row r="188" spans="1:8" s="285" customFormat="1" ht="9" customHeight="1">
      <c r="A188" s="291" t="s">
        <v>72</v>
      </c>
      <c r="B188" s="343">
        <f t="shared" si="8"/>
        <v>949</v>
      </c>
      <c r="C188" s="372">
        <v>468</v>
      </c>
      <c r="D188" s="372">
        <v>481</v>
      </c>
      <c r="E188" s="372"/>
      <c r="F188" s="343">
        <f t="shared" si="9"/>
        <v>3</v>
      </c>
      <c r="G188" s="372">
        <v>3</v>
      </c>
      <c r="H188" s="372">
        <v>0</v>
      </c>
    </row>
    <row r="189" spans="1:8" s="285" customFormat="1" ht="9" customHeight="1">
      <c r="A189" s="286" t="s">
        <v>73</v>
      </c>
      <c r="B189" s="295">
        <f t="shared" si="8"/>
        <v>183</v>
      </c>
      <c r="C189" s="371">
        <v>84</v>
      </c>
      <c r="D189" s="383">
        <v>99</v>
      </c>
      <c r="E189" s="371"/>
      <c r="F189" s="295">
        <f t="shared" si="9"/>
        <v>2</v>
      </c>
      <c r="G189" s="371">
        <v>1</v>
      </c>
      <c r="H189" s="384">
        <v>1</v>
      </c>
    </row>
    <row r="190" spans="1:8" s="285" customFormat="1" ht="9" customHeight="1">
      <c r="A190" s="286" t="s">
        <v>74</v>
      </c>
      <c r="B190" s="295">
        <f t="shared" si="8"/>
        <v>2291</v>
      </c>
      <c r="C190" s="371">
        <v>1808</v>
      </c>
      <c r="D190" s="383">
        <v>483</v>
      </c>
      <c r="E190" s="371"/>
      <c r="F190" s="295">
        <f t="shared" si="9"/>
        <v>4</v>
      </c>
      <c r="G190" s="371">
        <v>0</v>
      </c>
      <c r="H190" s="384">
        <v>4</v>
      </c>
    </row>
    <row r="191" spans="1:8" s="285" customFormat="1" ht="9" customHeight="1">
      <c r="A191" s="286" t="s">
        <v>75</v>
      </c>
      <c r="B191" s="295">
        <f t="shared" si="8"/>
        <v>179</v>
      </c>
      <c r="C191" s="371">
        <v>94</v>
      </c>
      <c r="D191" s="383">
        <v>85</v>
      </c>
      <c r="E191" s="371"/>
      <c r="F191" s="295">
        <f t="shared" si="9"/>
        <v>0</v>
      </c>
      <c r="G191" s="371">
        <v>0</v>
      </c>
      <c r="H191" s="384">
        <v>0</v>
      </c>
    </row>
    <row r="192" spans="1:8" s="285" customFormat="1" ht="9" customHeight="1">
      <c r="A192" s="291" t="s">
        <v>76</v>
      </c>
      <c r="B192" s="343">
        <f t="shared" si="8"/>
        <v>62</v>
      </c>
      <c r="C192" s="372">
        <v>7</v>
      </c>
      <c r="D192" s="372">
        <v>55</v>
      </c>
      <c r="E192" s="372"/>
      <c r="F192" s="343">
        <f t="shared" si="9"/>
        <v>1</v>
      </c>
      <c r="G192" s="372">
        <v>1</v>
      </c>
      <c r="H192" s="372">
        <v>0</v>
      </c>
    </row>
    <row r="193" spans="1:8" s="285" customFormat="1" ht="9" customHeight="1">
      <c r="A193" s="286" t="s">
        <v>303</v>
      </c>
      <c r="B193" s="295">
        <f t="shared" si="8"/>
        <v>226</v>
      </c>
      <c r="C193" s="321" t="s">
        <v>12</v>
      </c>
      <c r="D193" s="385">
        <v>226</v>
      </c>
      <c r="E193" s="321"/>
      <c r="F193" s="295">
        <f t="shared" si="9"/>
        <v>2</v>
      </c>
      <c r="G193" s="321" t="s">
        <v>12</v>
      </c>
      <c r="H193" s="386">
        <v>2</v>
      </c>
    </row>
    <row r="194" spans="1:8" s="285" customFormat="1" ht="6.95" customHeight="1">
      <c r="A194" s="318"/>
      <c r="B194" s="321"/>
      <c r="C194" s="387"/>
      <c r="D194" s="387"/>
      <c r="E194" s="387"/>
      <c r="F194" s="387"/>
      <c r="G194" s="387"/>
      <c r="H194" s="321"/>
    </row>
    <row r="195" spans="1:8" s="285" customFormat="1" ht="9" customHeight="1">
      <c r="A195" s="284">
        <v>2000</v>
      </c>
      <c r="B195" s="307"/>
      <c r="C195" s="307"/>
      <c r="D195" s="307"/>
      <c r="E195" s="307"/>
      <c r="F195" s="307"/>
      <c r="G195" s="307"/>
      <c r="H195" s="307"/>
    </row>
    <row r="196" spans="1:8" s="285" customFormat="1" ht="9" customHeight="1">
      <c r="A196" s="288" t="s">
        <v>44</v>
      </c>
      <c r="B196" s="308">
        <f>SUM(B198:B230)</f>
        <v>35840</v>
      </c>
      <c r="C196" s="308">
        <f>SUM(C198:C230)</f>
        <v>27558</v>
      </c>
      <c r="D196" s="381">
        <f>SUM(D198:D230)</f>
        <v>8282</v>
      </c>
      <c r="E196" s="308"/>
      <c r="F196" s="382">
        <f>SUM(F198:F230)</f>
        <v>173</v>
      </c>
      <c r="G196" s="382">
        <f>SUM(G198:G230)</f>
        <v>147</v>
      </c>
      <c r="H196" s="382">
        <f>SUM(H198:H230)</f>
        <v>26</v>
      </c>
    </row>
    <row r="197" spans="1:8" s="285" customFormat="1" ht="3.95" customHeight="1">
      <c r="A197" s="288"/>
      <c r="B197" s="308"/>
      <c r="C197" s="308"/>
      <c r="D197" s="314"/>
      <c r="E197" s="308"/>
      <c r="F197" s="295"/>
      <c r="G197" s="308"/>
      <c r="H197" s="314"/>
    </row>
    <row r="198" spans="1:8" s="285" customFormat="1" ht="9" customHeight="1">
      <c r="A198" s="286" t="s">
        <v>45</v>
      </c>
      <c r="B198" s="295">
        <f t="shared" ref="B198:B230" si="10">SUM(C198:D198)</f>
        <v>190</v>
      </c>
      <c r="C198" s="371">
        <v>108</v>
      </c>
      <c r="D198" s="383">
        <v>82</v>
      </c>
      <c r="E198" s="371"/>
      <c r="F198" s="295">
        <f t="shared" ref="F198:F230" si="11">SUM(G198:H198)</f>
        <v>0</v>
      </c>
      <c r="G198" s="371">
        <v>0</v>
      </c>
      <c r="H198" s="384">
        <v>0</v>
      </c>
    </row>
    <row r="199" spans="1:8" s="285" customFormat="1" ht="9" customHeight="1">
      <c r="A199" s="286" t="s">
        <v>46</v>
      </c>
      <c r="B199" s="295">
        <f t="shared" si="10"/>
        <v>2790</v>
      </c>
      <c r="C199" s="371">
        <v>2611</v>
      </c>
      <c r="D199" s="383">
        <v>179</v>
      </c>
      <c r="E199" s="371"/>
      <c r="F199" s="295">
        <f t="shared" si="11"/>
        <v>40</v>
      </c>
      <c r="G199" s="371">
        <v>40</v>
      </c>
      <c r="H199" s="384">
        <v>0</v>
      </c>
    </row>
    <row r="200" spans="1:8" s="285" customFormat="1" ht="9" customHeight="1">
      <c r="A200" s="286" t="s">
        <v>47</v>
      </c>
      <c r="B200" s="295">
        <f t="shared" si="10"/>
        <v>304</v>
      </c>
      <c r="C200" s="371">
        <v>249</v>
      </c>
      <c r="D200" s="383">
        <v>55</v>
      </c>
      <c r="E200" s="371"/>
      <c r="F200" s="295">
        <f t="shared" si="11"/>
        <v>2</v>
      </c>
      <c r="G200" s="371">
        <v>2</v>
      </c>
      <c r="H200" s="384">
        <v>0</v>
      </c>
    </row>
    <row r="201" spans="1:8" s="285" customFormat="1" ht="9" customHeight="1">
      <c r="A201" s="291" t="s">
        <v>48</v>
      </c>
      <c r="B201" s="343">
        <f t="shared" si="10"/>
        <v>103</v>
      </c>
      <c r="C201" s="372">
        <v>35</v>
      </c>
      <c r="D201" s="372">
        <v>68</v>
      </c>
      <c r="E201" s="372"/>
      <c r="F201" s="343">
        <f t="shared" si="11"/>
        <v>1</v>
      </c>
      <c r="G201" s="372">
        <v>1</v>
      </c>
      <c r="H201" s="372">
        <v>0</v>
      </c>
    </row>
    <row r="202" spans="1:8" s="285" customFormat="1" ht="9" customHeight="1">
      <c r="A202" s="286" t="s">
        <v>49</v>
      </c>
      <c r="B202" s="295">
        <f t="shared" si="10"/>
        <v>359</v>
      </c>
      <c r="C202" s="371">
        <v>184</v>
      </c>
      <c r="D202" s="383">
        <v>175</v>
      </c>
      <c r="E202" s="371"/>
      <c r="F202" s="295">
        <f t="shared" si="11"/>
        <v>2</v>
      </c>
      <c r="G202" s="371">
        <v>2</v>
      </c>
      <c r="H202" s="384">
        <v>0</v>
      </c>
    </row>
    <row r="203" spans="1:8" s="285" customFormat="1" ht="9" customHeight="1">
      <c r="A203" s="286" t="s">
        <v>50</v>
      </c>
      <c r="B203" s="295">
        <f t="shared" si="10"/>
        <v>135</v>
      </c>
      <c r="C203" s="371">
        <v>65</v>
      </c>
      <c r="D203" s="383">
        <v>70</v>
      </c>
      <c r="E203" s="371"/>
      <c r="F203" s="295">
        <f t="shared" si="11"/>
        <v>0</v>
      </c>
      <c r="G203" s="371">
        <v>0</v>
      </c>
      <c r="H203" s="384">
        <v>0</v>
      </c>
    </row>
    <row r="204" spans="1:8" s="285" customFormat="1" ht="9" customHeight="1">
      <c r="A204" s="286" t="s">
        <v>51</v>
      </c>
      <c r="B204" s="295">
        <f t="shared" si="10"/>
        <v>188</v>
      </c>
      <c r="C204" s="371">
        <v>21</v>
      </c>
      <c r="D204" s="383">
        <v>167</v>
      </c>
      <c r="E204" s="371"/>
      <c r="F204" s="295">
        <f t="shared" si="11"/>
        <v>0</v>
      </c>
      <c r="G204" s="371">
        <v>0</v>
      </c>
      <c r="H204" s="384">
        <v>0</v>
      </c>
    </row>
    <row r="205" spans="1:8" s="285" customFormat="1" ht="9" customHeight="1">
      <c r="A205" s="291" t="s">
        <v>52</v>
      </c>
      <c r="B205" s="343">
        <f t="shared" si="10"/>
        <v>238</v>
      </c>
      <c r="C205" s="372">
        <v>65</v>
      </c>
      <c r="D205" s="372">
        <v>173</v>
      </c>
      <c r="E205" s="372"/>
      <c r="F205" s="343">
        <f t="shared" si="11"/>
        <v>3</v>
      </c>
      <c r="G205" s="372">
        <v>3</v>
      </c>
      <c r="H205" s="372">
        <v>0</v>
      </c>
    </row>
    <row r="206" spans="1:8" s="285" customFormat="1" ht="9" customHeight="1">
      <c r="A206" s="286" t="s">
        <v>53</v>
      </c>
      <c r="B206" s="295">
        <f t="shared" si="10"/>
        <v>4520</v>
      </c>
      <c r="C206" s="371">
        <v>2707</v>
      </c>
      <c r="D206" s="383">
        <v>1813</v>
      </c>
      <c r="E206" s="371"/>
      <c r="F206" s="295">
        <f t="shared" si="11"/>
        <v>21</v>
      </c>
      <c r="G206" s="371">
        <v>19</v>
      </c>
      <c r="H206" s="384">
        <v>2</v>
      </c>
    </row>
    <row r="207" spans="1:8" s="285" customFormat="1" ht="9" customHeight="1">
      <c r="A207" s="286" t="s">
        <v>54</v>
      </c>
      <c r="B207" s="295">
        <f t="shared" si="10"/>
        <v>475</v>
      </c>
      <c r="C207" s="371">
        <v>418</v>
      </c>
      <c r="D207" s="383">
        <v>57</v>
      </c>
      <c r="E207" s="371"/>
      <c r="F207" s="295">
        <f t="shared" si="11"/>
        <v>2</v>
      </c>
      <c r="G207" s="371">
        <v>2</v>
      </c>
      <c r="H207" s="384">
        <v>0</v>
      </c>
    </row>
    <row r="208" spans="1:8" s="285" customFormat="1" ht="9" customHeight="1">
      <c r="A208" s="286" t="s">
        <v>55</v>
      </c>
      <c r="B208" s="295">
        <f t="shared" si="10"/>
        <v>425</v>
      </c>
      <c r="C208" s="371">
        <v>162</v>
      </c>
      <c r="D208" s="383">
        <v>263</v>
      </c>
      <c r="E208" s="371"/>
      <c r="F208" s="295">
        <f t="shared" si="11"/>
        <v>0</v>
      </c>
      <c r="G208" s="371">
        <v>0</v>
      </c>
      <c r="H208" s="384">
        <v>0</v>
      </c>
    </row>
    <row r="209" spans="1:8" s="285" customFormat="1" ht="9" customHeight="1">
      <c r="A209" s="291" t="s">
        <v>56</v>
      </c>
      <c r="B209" s="343">
        <f t="shared" si="10"/>
        <v>845</v>
      </c>
      <c r="C209" s="313">
        <v>729</v>
      </c>
      <c r="D209" s="372">
        <v>116</v>
      </c>
      <c r="E209" s="372"/>
      <c r="F209" s="343">
        <f t="shared" si="11"/>
        <v>7</v>
      </c>
      <c r="G209" s="372">
        <v>5</v>
      </c>
      <c r="H209" s="372">
        <v>2</v>
      </c>
    </row>
    <row r="210" spans="1:8" s="285" customFormat="1" ht="9" customHeight="1">
      <c r="A210" s="286" t="s">
        <v>57</v>
      </c>
      <c r="B210" s="295">
        <f t="shared" si="10"/>
        <v>825</v>
      </c>
      <c r="C210" s="371">
        <v>638</v>
      </c>
      <c r="D210" s="383">
        <v>187</v>
      </c>
      <c r="E210" s="371"/>
      <c r="F210" s="295">
        <f t="shared" si="11"/>
        <v>2</v>
      </c>
      <c r="G210" s="371">
        <v>0</v>
      </c>
      <c r="H210" s="384">
        <v>2</v>
      </c>
    </row>
    <row r="211" spans="1:8" s="285" customFormat="1" ht="9" customHeight="1">
      <c r="A211" s="286" t="s">
        <v>58</v>
      </c>
      <c r="B211" s="295">
        <f t="shared" si="10"/>
        <v>5637</v>
      </c>
      <c r="C211" s="314">
        <v>5299</v>
      </c>
      <c r="D211" s="383">
        <v>338</v>
      </c>
      <c r="E211" s="371"/>
      <c r="F211" s="295">
        <f t="shared" si="11"/>
        <v>60</v>
      </c>
      <c r="G211" s="371">
        <v>58</v>
      </c>
      <c r="H211" s="384">
        <v>2</v>
      </c>
    </row>
    <row r="212" spans="1:8" s="285" customFormat="1" ht="9" customHeight="1">
      <c r="A212" s="286" t="s">
        <v>59</v>
      </c>
      <c r="B212" s="295">
        <f t="shared" si="10"/>
        <v>4124</v>
      </c>
      <c r="C212" s="314">
        <v>2994</v>
      </c>
      <c r="D212" s="383">
        <v>1130</v>
      </c>
      <c r="E212" s="371"/>
      <c r="F212" s="295">
        <f t="shared" si="11"/>
        <v>7</v>
      </c>
      <c r="G212" s="371">
        <v>0</v>
      </c>
      <c r="H212" s="384">
        <v>7</v>
      </c>
    </row>
    <row r="213" spans="1:8" s="285" customFormat="1" ht="9" customHeight="1">
      <c r="A213" s="291" t="s">
        <v>60</v>
      </c>
      <c r="B213" s="343">
        <f t="shared" si="10"/>
        <v>608</v>
      </c>
      <c r="C213" s="372">
        <v>325</v>
      </c>
      <c r="D213" s="372">
        <v>283</v>
      </c>
      <c r="E213" s="372"/>
      <c r="F213" s="343">
        <f t="shared" si="11"/>
        <v>2</v>
      </c>
      <c r="G213" s="372">
        <v>2</v>
      </c>
      <c r="H213" s="372">
        <v>0</v>
      </c>
    </row>
    <row r="214" spans="1:8" s="285" customFormat="1" ht="9" customHeight="1">
      <c r="A214" s="286" t="s">
        <v>61</v>
      </c>
      <c r="B214" s="295">
        <f t="shared" si="10"/>
        <v>924</v>
      </c>
      <c r="C214" s="314">
        <v>810</v>
      </c>
      <c r="D214" s="383">
        <v>114</v>
      </c>
      <c r="E214" s="371"/>
      <c r="F214" s="295">
        <f t="shared" si="11"/>
        <v>1</v>
      </c>
      <c r="G214" s="371">
        <v>0</v>
      </c>
      <c r="H214" s="384">
        <v>1</v>
      </c>
    </row>
    <row r="215" spans="1:8" s="285" customFormat="1" ht="9" customHeight="1">
      <c r="A215" s="286" t="s">
        <v>62</v>
      </c>
      <c r="B215" s="295">
        <f t="shared" si="10"/>
        <v>247</v>
      </c>
      <c r="C215" s="371">
        <v>184</v>
      </c>
      <c r="D215" s="383">
        <v>63</v>
      </c>
      <c r="E215" s="371"/>
      <c r="F215" s="295">
        <f t="shared" si="11"/>
        <v>3</v>
      </c>
      <c r="G215" s="371">
        <v>3</v>
      </c>
      <c r="H215" s="384">
        <v>0</v>
      </c>
    </row>
    <row r="216" spans="1:8" s="285" customFormat="1" ht="9" customHeight="1">
      <c r="A216" s="286" t="s">
        <v>63</v>
      </c>
      <c r="B216" s="295">
        <f t="shared" si="10"/>
        <v>3882</v>
      </c>
      <c r="C216" s="314">
        <v>3707</v>
      </c>
      <c r="D216" s="383">
        <v>175</v>
      </c>
      <c r="E216" s="371"/>
      <c r="F216" s="295">
        <f t="shared" si="11"/>
        <v>0</v>
      </c>
      <c r="G216" s="371">
        <v>0</v>
      </c>
      <c r="H216" s="384">
        <v>0</v>
      </c>
    </row>
    <row r="217" spans="1:8" s="285" customFormat="1" ht="9" customHeight="1">
      <c r="A217" s="291" t="s">
        <v>64</v>
      </c>
      <c r="B217" s="343">
        <f t="shared" si="10"/>
        <v>401</v>
      </c>
      <c r="C217" s="372">
        <v>238</v>
      </c>
      <c r="D217" s="372">
        <v>163</v>
      </c>
      <c r="E217" s="372"/>
      <c r="F217" s="343">
        <f t="shared" si="11"/>
        <v>0</v>
      </c>
      <c r="G217" s="372">
        <v>0</v>
      </c>
      <c r="H217" s="372">
        <v>0</v>
      </c>
    </row>
    <row r="218" spans="1:8" s="285" customFormat="1" ht="9" customHeight="1">
      <c r="A218" s="286" t="s">
        <v>65</v>
      </c>
      <c r="B218" s="295">
        <f t="shared" si="10"/>
        <v>1408</v>
      </c>
      <c r="C218" s="371">
        <v>1075</v>
      </c>
      <c r="D218" s="383">
        <v>333</v>
      </c>
      <c r="E218" s="371"/>
      <c r="F218" s="295">
        <f t="shared" si="11"/>
        <v>4</v>
      </c>
      <c r="G218" s="371">
        <v>0</v>
      </c>
      <c r="H218" s="384">
        <v>4</v>
      </c>
    </row>
    <row r="219" spans="1:8" s="285" customFormat="1" ht="9" customHeight="1">
      <c r="A219" s="286" t="s">
        <v>66</v>
      </c>
      <c r="B219" s="295">
        <f t="shared" si="10"/>
        <v>658</v>
      </c>
      <c r="C219" s="371">
        <v>538</v>
      </c>
      <c r="D219" s="383">
        <v>120</v>
      </c>
      <c r="E219" s="371"/>
      <c r="F219" s="295">
        <f t="shared" si="11"/>
        <v>1</v>
      </c>
      <c r="G219" s="371">
        <v>1</v>
      </c>
      <c r="H219" s="384">
        <v>0</v>
      </c>
    </row>
    <row r="220" spans="1:8" s="285" customFormat="1" ht="9" customHeight="1">
      <c r="A220" s="286" t="s">
        <v>67</v>
      </c>
      <c r="B220" s="295">
        <f t="shared" si="10"/>
        <v>559</v>
      </c>
      <c r="C220" s="371">
        <v>484</v>
      </c>
      <c r="D220" s="383">
        <v>75</v>
      </c>
      <c r="E220" s="371"/>
      <c r="F220" s="295">
        <f t="shared" si="11"/>
        <v>1</v>
      </c>
      <c r="G220" s="371">
        <v>1</v>
      </c>
      <c r="H220" s="384">
        <v>0</v>
      </c>
    </row>
    <row r="221" spans="1:8" s="285" customFormat="1" ht="9" customHeight="1">
      <c r="A221" s="291" t="s">
        <v>68</v>
      </c>
      <c r="B221" s="343">
        <f t="shared" si="10"/>
        <v>255</v>
      </c>
      <c r="C221" s="372">
        <v>122</v>
      </c>
      <c r="D221" s="372">
        <v>133</v>
      </c>
      <c r="E221" s="372"/>
      <c r="F221" s="343">
        <f t="shared" si="11"/>
        <v>3</v>
      </c>
      <c r="G221" s="372">
        <v>3</v>
      </c>
      <c r="H221" s="372">
        <v>0</v>
      </c>
    </row>
    <row r="222" spans="1:8" s="285" customFormat="1" ht="9" customHeight="1">
      <c r="A222" s="286" t="s">
        <v>69</v>
      </c>
      <c r="B222" s="295">
        <f t="shared" si="10"/>
        <v>298</v>
      </c>
      <c r="C222" s="371">
        <v>165</v>
      </c>
      <c r="D222" s="383">
        <v>133</v>
      </c>
      <c r="E222" s="371"/>
      <c r="F222" s="295">
        <f t="shared" si="11"/>
        <v>1</v>
      </c>
      <c r="G222" s="371">
        <v>0</v>
      </c>
      <c r="H222" s="384">
        <v>1</v>
      </c>
    </row>
    <row r="223" spans="1:8" s="285" customFormat="1" ht="9" customHeight="1">
      <c r="A223" s="286" t="s">
        <v>70</v>
      </c>
      <c r="B223" s="295">
        <f t="shared" si="10"/>
        <v>967</v>
      </c>
      <c r="C223" s="371">
        <v>824</v>
      </c>
      <c r="D223" s="383">
        <v>143</v>
      </c>
      <c r="E223" s="371"/>
      <c r="F223" s="295">
        <f t="shared" si="11"/>
        <v>3</v>
      </c>
      <c r="G223" s="371">
        <v>3</v>
      </c>
      <c r="H223" s="384">
        <v>0</v>
      </c>
    </row>
    <row r="224" spans="1:8" s="285" customFormat="1" ht="9" customHeight="1">
      <c r="A224" s="286" t="s">
        <v>71</v>
      </c>
      <c r="B224" s="295">
        <f t="shared" si="10"/>
        <v>273</v>
      </c>
      <c r="C224" s="371">
        <v>116</v>
      </c>
      <c r="D224" s="383">
        <v>157</v>
      </c>
      <c r="E224" s="371"/>
      <c r="F224" s="295">
        <f t="shared" si="11"/>
        <v>0</v>
      </c>
      <c r="G224" s="371">
        <v>0</v>
      </c>
      <c r="H224" s="384">
        <v>0</v>
      </c>
    </row>
    <row r="225" spans="1:8" s="285" customFormat="1" ht="9" customHeight="1">
      <c r="A225" s="291" t="s">
        <v>72</v>
      </c>
      <c r="B225" s="343">
        <f t="shared" si="10"/>
        <v>1017</v>
      </c>
      <c r="C225" s="372">
        <v>530</v>
      </c>
      <c r="D225" s="372">
        <v>487</v>
      </c>
      <c r="E225" s="372"/>
      <c r="F225" s="343">
        <f t="shared" si="11"/>
        <v>1</v>
      </c>
      <c r="G225" s="372">
        <v>1</v>
      </c>
      <c r="H225" s="372">
        <v>0</v>
      </c>
    </row>
    <row r="226" spans="1:8" s="285" customFormat="1" ht="9" customHeight="1">
      <c r="A226" s="286" t="s">
        <v>73</v>
      </c>
      <c r="B226" s="295">
        <f t="shared" si="10"/>
        <v>182</v>
      </c>
      <c r="C226" s="371">
        <v>79</v>
      </c>
      <c r="D226" s="383">
        <v>103</v>
      </c>
      <c r="E226" s="371"/>
      <c r="F226" s="295">
        <f t="shared" si="11"/>
        <v>1</v>
      </c>
      <c r="G226" s="371">
        <v>1</v>
      </c>
      <c r="H226" s="384">
        <v>0</v>
      </c>
    </row>
    <row r="227" spans="1:8" s="285" customFormat="1" ht="9" customHeight="1">
      <c r="A227" s="286" t="s">
        <v>74</v>
      </c>
      <c r="B227" s="295">
        <f t="shared" si="10"/>
        <v>2578</v>
      </c>
      <c r="C227" s="371">
        <v>1966</v>
      </c>
      <c r="D227" s="383">
        <v>612</v>
      </c>
      <c r="E227" s="371"/>
      <c r="F227" s="295">
        <f t="shared" si="11"/>
        <v>3</v>
      </c>
      <c r="G227" s="371">
        <v>0</v>
      </c>
      <c r="H227" s="384">
        <v>3</v>
      </c>
    </row>
    <row r="228" spans="1:8" s="285" customFormat="1" ht="9" customHeight="1">
      <c r="A228" s="286" t="s">
        <v>75</v>
      </c>
      <c r="B228" s="295">
        <f t="shared" si="10"/>
        <v>177</v>
      </c>
      <c r="C228" s="371">
        <v>105</v>
      </c>
      <c r="D228" s="383">
        <v>72</v>
      </c>
      <c r="E228" s="371"/>
      <c r="F228" s="295">
        <f t="shared" si="11"/>
        <v>0</v>
      </c>
      <c r="G228" s="371">
        <v>0</v>
      </c>
      <c r="H228" s="384">
        <v>0</v>
      </c>
    </row>
    <row r="229" spans="1:8" s="285" customFormat="1" ht="9" customHeight="1">
      <c r="A229" s="291" t="s">
        <v>76</v>
      </c>
      <c r="B229" s="343">
        <f t="shared" si="10"/>
        <v>72</v>
      </c>
      <c r="C229" s="372">
        <v>5</v>
      </c>
      <c r="D229" s="372">
        <v>67</v>
      </c>
      <c r="E229" s="372"/>
      <c r="F229" s="343">
        <f t="shared" si="11"/>
        <v>0</v>
      </c>
      <c r="G229" s="372">
        <v>0</v>
      </c>
      <c r="H229" s="372">
        <v>0</v>
      </c>
    </row>
    <row r="230" spans="1:8" s="285" customFormat="1" ht="9" customHeight="1">
      <c r="A230" s="286" t="s">
        <v>303</v>
      </c>
      <c r="B230" s="295">
        <f t="shared" si="10"/>
        <v>176</v>
      </c>
      <c r="C230" s="321" t="s">
        <v>12</v>
      </c>
      <c r="D230" s="385">
        <v>176</v>
      </c>
      <c r="E230" s="321"/>
      <c r="F230" s="295">
        <f t="shared" si="11"/>
        <v>2</v>
      </c>
      <c r="G230" s="321" t="s">
        <v>12</v>
      </c>
      <c r="H230" s="386">
        <v>2</v>
      </c>
    </row>
    <row r="231" spans="1:8" s="285" customFormat="1" ht="9" customHeight="1">
      <c r="A231" s="286"/>
      <c r="B231" s="295"/>
      <c r="C231" s="321"/>
      <c r="D231" s="385"/>
      <c r="E231" s="321"/>
      <c r="F231" s="295"/>
      <c r="G231" s="321"/>
      <c r="H231" s="386"/>
    </row>
    <row r="232" spans="1:8" s="285" customFormat="1" ht="9" customHeight="1">
      <c r="A232" s="284">
        <v>2001</v>
      </c>
      <c r="B232" s="314"/>
      <c r="C232" s="314"/>
      <c r="D232" s="314"/>
      <c r="E232" s="314"/>
      <c r="F232" s="314"/>
      <c r="G232" s="314"/>
      <c r="H232" s="314"/>
    </row>
    <row r="233" spans="1:8" s="285" customFormat="1" ht="9" customHeight="1">
      <c r="A233" s="288" t="s">
        <v>44</v>
      </c>
      <c r="B233" s="308">
        <f>SUM(B235:B267)</f>
        <v>29732</v>
      </c>
      <c r="C233" s="308">
        <f>SUM(C235:C267)</f>
        <v>22911</v>
      </c>
      <c r="D233" s="381">
        <f>SUM(D235:D267)</f>
        <v>6821</v>
      </c>
      <c r="E233" s="308"/>
      <c r="F233" s="308">
        <f>SUM(F235:F267)</f>
        <v>254</v>
      </c>
      <c r="G233" s="308">
        <f>SUM(G235:G267)</f>
        <v>219</v>
      </c>
      <c r="H233" s="382">
        <f>SUM(H235:H267)</f>
        <v>35</v>
      </c>
    </row>
    <row r="234" spans="1:8" s="285" customFormat="1" ht="3.95" customHeight="1">
      <c r="A234" s="288"/>
      <c r="B234" s="295"/>
      <c r="C234" s="308"/>
      <c r="D234" s="314"/>
      <c r="E234" s="308"/>
      <c r="F234" s="308"/>
      <c r="G234" s="308"/>
      <c r="H234" s="314"/>
    </row>
    <row r="235" spans="1:8" s="285" customFormat="1" ht="9" customHeight="1">
      <c r="A235" s="286" t="s">
        <v>45</v>
      </c>
      <c r="B235" s="295">
        <f t="shared" ref="B235:B267" si="12">SUM(C235:D235)</f>
        <v>128</v>
      </c>
      <c r="C235" s="371">
        <v>68</v>
      </c>
      <c r="D235" s="383">
        <v>60</v>
      </c>
      <c r="E235" s="371"/>
      <c r="F235" s="295">
        <f t="shared" ref="F235:F267" si="13">SUM(G235:H235)</f>
        <v>0</v>
      </c>
      <c r="G235" s="371">
        <v>0</v>
      </c>
      <c r="H235" s="384">
        <v>0</v>
      </c>
    </row>
    <row r="236" spans="1:8" s="285" customFormat="1" ht="9" customHeight="1">
      <c r="A236" s="286" t="s">
        <v>46</v>
      </c>
      <c r="B236" s="295">
        <f t="shared" si="12"/>
        <v>1990</v>
      </c>
      <c r="C236" s="371">
        <v>1839</v>
      </c>
      <c r="D236" s="383">
        <v>151</v>
      </c>
      <c r="E236" s="371"/>
      <c r="F236" s="295">
        <f t="shared" si="13"/>
        <v>53</v>
      </c>
      <c r="G236" s="371">
        <v>53</v>
      </c>
      <c r="H236" s="384">
        <v>0</v>
      </c>
    </row>
    <row r="237" spans="1:8" s="285" customFormat="1" ht="9" customHeight="1">
      <c r="A237" s="286" t="s">
        <v>47</v>
      </c>
      <c r="B237" s="295">
        <f t="shared" si="12"/>
        <v>219</v>
      </c>
      <c r="C237" s="371">
        <v>166</v>
      </c>
      <c r="D237" s="383">
        <v>53</v>
      </c>
      <c r="E237" s="371"/>
      <c r="F237" s="295">
        <f t="shared" si="13"/>
        <v>3</v>
      </c>
      <c r="G237" s="371">
        <v>3</v>
      </c>
      <c r="H237" s="384">
        <v>0</v>
      </c>
    </row>
    <row r="238" spans="1:8" s="285" customFormat="1" ht="9" customHeight="1">
      <c r="A238" s="291" t="s">
        <v>48</v>
      </c>
      <c r="B238" s="372">
        <f t="shared" si="12"/>
        <v>79</v>
      </c>
      <c r="C238" s="372">
        <v>21</v>
      </c>
      <c r="D238" s="372">
        <v>58</v>
      </c>
      <c r="E238" s="372"/>
      <c r="F238" s="372">
        <f t="shared" si="13"/>
        <v>2</v>
      </c>
      <c r="G238" s="372">
        <v>2</v>
      </c>
      <c r="H238" s="372">
        <v>0</v>
      </c>
    </row>
    <row r="239" spans="1:8" s="285" customFormat="1" ht="9" customHeight="1">
      <c r="A239" s="286" t="s">
        <v>49</v>
      </c>
      <c r="B239" s="295">
        <f t="shared" si="12"/>
        <v>301</v>
      </c>
      <c r="C239" s="371">
        <v>171</v>
      </c>
      <c r="D239" s="383">
        <v>130</v>
      </c>
      <c r="E239" s="371"/>
      <c r="F239" s="295">
        <f t="shared" si="13"/>
        <v>1</v>
      </c>
      <c r="G239" s="371">
        <v>1</v>
      </c>
      <c r="H239" s="384">
        <v>0</v>
      </c>
    </row>
    <row r="240" spans="1:8" s="285" customFormat="1" ht="9" customHeight="1">
      <c r="A240" s="286" t="s">
        <v>50</v>
      </c>
      <c r="B240" s="295">
        <f t="shared" si="12"/>
        <v>135</v>
      </c>
      <c r="C240" s="371">
        <v>76</v>
      </c>
      <c r="D240" s="383">
        <v>59</v>
      </c>
      <c r="E240" s="371"/>
      <c r="F240" s="295">
        <f t="shared" si="13"/>
        <v>3</v>
      </c>
      <c r="G240" s="371">
        <v>2</v>
      </c>
      <c r="H240" s="384">
        <v>1</v>
      </c>
    </row>
    <row r="241" spans="1:8" s="285" customFormat="1" ht="9" customHeight="1">
      <c r="A241" s="286" t="s">
        <v>51</v>
      </c>
      <c r="B241" s="295">
        <f t="shared" si="12"/>
        <v>137</v>
      </c>
      <c r="C241" s="371">
        <v>20</v>
      </c>
      <c r="D241" s="383">
        <v>117</v>
      </c>
      <c r="E241" s="371"/>
      <c r="F241" s="295">
        <f t="shared" si="13"/>
        <v>0</v>
      </c>
      <c r="G241" s="371">
        <v>0</v>
      </c>
      <c r="H241" s="384">
        <v>0</v>
      </c>
    </row>
    <row r="242" spans="1:8" s="285" customFormat="1" ht="9" customHeight="1">
      <c r="A242" s="291" t="s">
        <v>52</v>
      </c>
      <c r="B242" s="372">
        <f t="shared" si="12"/>
        <v>217</v>
      </c>
      <c r="C242" s="372">
        <v>62</v>
      </c>
      <c r="D242" s="372">
        <v>155</v>
      </c>
      <c r="E242" s="372"/>
      <c r="F242" s="372">
        <f t="shared" si="13"/>
        <v>1</v>
      </c>
      <c r="G242" s="372">
        <v>0</v>
      </c>
      <c r="H242" s="372">
        <v>1</v>
      </c>
    </row>
    <row r="243" spans="1:8" s="285" customFormat="1" ht="9" customHeight="1">
      <c r="A243" s="286" t="s">
        <v>53</v>
      </c>
      <c r="B243" s="295">
        <f t="shared" si="12"/>
        <v>4246</v>
      </c>
      <c r="C243" s="371">
        <v>2715</v>
      </c>
      <c r="D243" s="383">
        <v>1531</v>
      </c>
      <c r="E243" s="371"/>
      <c r="F243" s="295">
        <f t="shared" si="13"/>
        <v>23</v>
      </c>
      <c r="G243" s="371">
        <v>19</v>
      </c>
      <c r="H243" s="384">
        <v>4</v>
      </c>
    </row>
    <row r="244" spans="1:8" s="285" customFormat="1" ht="9" customHeight="1">
      <c r="A244" s="286" t="s">
        <v>54</v>
      </c>
      <c r="B244" s="295">
        <f t="shared" si="12"/>
        <v>398</v>
      </c>
      <c r="C244" s="371">
        <v>348</v>
      </c>
      <c r="D244" s="383">
        <v>50</v>
      </c>
      <c r="E244" s="371"/>
      <c r="F244" s="295">
        <f t="shared" si="13"/>
        <v>1</v>
      </c>
      <c r="G244" s="371">
        <v>1</v>
      </c>
      <c r="H244" s="384">
        <v>0</v>
      </c>
    </row>
    <row r="245" spans="1:8" s="285" customFormat="1" ht="9" customHeight="1">
      <c r="A245" s="286" t="s">
        <v>55</v>
      </c>
      <c r="B245" s="295">
        <f t="shared" si="12"/>
        <v>330</v>
      </c>
      <c r="C245" s="371">
        <v>145</v>
      </c>
      <c r="D245" s="383">
        <v>185</v>
      </c>
      <c r="E245" s="371"/>
      <c r="F245" s="295">
        <f t="shared" si="13"/>
        <v>0</v>
      </c>
      <c r="G245" s="371">
        <v>0</v>
      </c>
      <c r="H245" s="384">
        <v>0</v>
      </c>
    </row>
    <row r="246" spans="1:8" s="285" customFormat="1" ht="9" customHeight="1">
      <c r="A246" s="291" t="s">
        <v>56</v>
      </c>
      <c r="B246" s="372">
        <f t="shared" si="12"/>
        <v>622</v>
      </c>
      <c r="C246" s="313">
        <v>538</v>
      </c>
      <c r="D246" s="372">
        <v>84</v>
      </c>
      <c r="E246" s="372"/>
      <c r="F246" s="372">
        <f t="shared" si="13"/>
        <v>4</v>
      </c>
      <c r="G246" s="372">
        <v>4</v>
      </c>
      <c r="H246" s="372">
        <v>0</v>
      </c>
    </row>
    <row r="247" spans="1:8" s="285" customFormat="1" ht="9" customHeight="1">
      <c r="A247" s="286" t="s">
        <v>57</v>
      </c>
      <c r="B247" s="295">
        <f t="shared" si="12"/>
        <v>748</v>
      </c>
      <c r="C247" s="371">
        <v>578</v>
      </c>
      <c r="D247" s="383">
        <v>170</v>
      </c>
      <c r="E247" s="371"/>
      <c r="F247" s="295">
        <f t="shared" si="13"/>
        <v>1</v>
      </c>
      <c r="G247" s="371">
        <v>0</v>
      </c>
      <c r="H247" s="384">
        <v>1</v>
      </c>
    </row>
    <row r="248" spans="1:8" s="285" customFormat="1" ht="9" customHeight="1">
      <c r="A248" s="286" t="s">
        <v>58</v>
      </c>
      <c r="B248" s="295">
        <f t="shared" si="12"/>
        <v>5446</v>
      </c>
      <c r="C248" s="314">
        <v>5205</v>
      </c>
      <c r="D248" s="383">
        <v>241</v>
      </c>
      <c r="E248" s="371"/>
      <c r="F248" s="295">
        <f t="shared" si="13"/>
        <v>95</v>
      </c>
      <c r="G248" s="371">
        <v>92</v>
      </c>
      <c r="H248" s="384">
        <v>3</v>
      </c>
    </row>
    <row r="249" spans="1:8" s="285" customFormat="1" ht="9" customHeight="1">
      <c r="A249" s="286" t="s">
        <v>59</v>
      </c>
      <c r="B249" s="295">
        <f t="shared" si="12"/>
        <v>3836</v>
      </c>
      <c r="C249" s="314">
        <v>2944</v>
      </c>
      <c r="D249" s="383">
        <v>892</v>
      </c>
      <c r="E249" s="371"/>
      <c r="F249" s="295">
        <f t="shared" si="13"/>
        <v>4</v>
      </c>
      <c r="G249" s="371">
        <v>0</v>
      </c>
      <c r="H249" s="384">
        <v>4</v>
      </c>
    </row>
    <row r="250" spans="1:8" s="285" customFormat="1" ht="9" customHeight="1">
      <c r="A250" s="291" t="s">
        <v>60</v>
      </c>
      <c r="B250" s="372">
        <f t="shared" si="12"/>
        <v>446</v>
      </c>
      <c r="C250" s="372">
        <v>275</v>
      </c>
      <c r="D250" s="372">
        <v>171</v>
      </c>
      <c r="E250" s="372"/>
      <c r="F250" s="372">
        <f t="shared" si="13"/>
        <v>3</v>
      </c>
      <c r="G250" s="372">
        <v>2</v>
      </c>
      <c r="H250" s="372">
        <v>1</v>
      </c>
    </row>
    <row r="251" spans="1:8" s="285" customFormat="1" ht="9" customHeight="1">
      <c r="A251" s="286" t="s">
        <v>61</v>
      </c>
      <c r="B251" s="295">
        <f t="shared" si="12"/>
        <v>644</v>
      </c>
      <c r="C251" s="314">
        <v>541</v>
      </c>
      <c r="D251" s="383">
        <v>103</v>
      </c>
      <c r="E251" s="371"/>
      <c r="F251" s="295">
        <f t="shared" si="13"/>
        <v>2</v>
      </c>
      <c r="G251" s="371">
        <v>2</v>
      </c>
      <c r="H251" s="384">
        <v>0</v>
      </c>
    </row>
    <row r="252" spans="1:8" s="285" customFormat="1" ht="9" customHeight="1">
      <c r="A252" s="286" t="s">
        <v>62</v>
      </c>
      <c r="B252" s="295">
        <f t="shared" si="12"/>
        <v>166</v>
      </c>
      <c r="C252" s="371">
        <v>117</v>
      </c>
      <c r="D252" s="383">
        <v>49</v>
      </c>
      <c r="E252" s="371"/>
      <c r="F252" s="295">
        <f t="shared" si="13"/>
        <v>0</v>
      </c>
      <c r="G252" s="371">
        <v>0</v>
      </c>
      <c r="H252" s="384">
        <v>0</v>
      </c>
    </row>
    <row r="253" spans="1:8" s="285" customFormat="1" ht="9" customHeight="1">
      <c r="A253" s="286" t="s">
        <v>63</v>
      </c>
      <c r="B253" s="295">
        <f t="shared" si="12"/>
        <v>1490</v>
      </c>
      <c r="C253" s="314">
        <v>1399</v>
      </c>
      <c r="D253" s="383">
        <v>91</v>
      </c>
      <c r="E253" s="371"/>
      <c r="F253" s="295">
        <f t="shared" si="13"/>
        <v>0</v>
      </c>
      <c r="G253" s="371">
        <v>0</v>
      </c>
      <c r="H253" s="384">
        <v>0</v>
      </c>
    </row>
    <row r="254" spans="1:8" s="285" customFormat="1" ht="9" customHeight="1">
      <c r="A254" s="291" t="s">
        <v>64</v>
      </c>
      <c r="B254" s="372">
        <f t="shared" si="12"/>
        <v>343</v>
      </c>
      <c r="C254" s="372">
        <v>204</v>
      </c>
      <c r="D254" s="372">
        <v>139</v>
      </c>
      <c r="E254" s="372"/>
      <c r="F254" s="372">
        <f t="shared" si="13"/>
        <v>1</v>
      </c>
      <c r="G254" s="372">
        <v>0</v>
      </c>
      <c r="H254" s="372">
        <v>1</v>
      </c>
    </row>
    <row r="255" spans="1:8" s="285" customFormat="1" ht="9" customHeight="1">
      <c r="A255" s="286" t="s">
        <v>65</v>
      </c>
      <c r="B255" s="295">
        <f t="shared" si="12"/>
        <v>1334</v>
      </c>
      <c r="C255" s="371">
        <v>1026</v>
      </c>
      <c r="D255" s="383">
        <v>308</v>
      </c>
      <c r="E255" s="371"/>
      <c r="F255" s="295">
        <f t="shared" si="13"/>
        <v>9</v>
      </c>
      <c r="G255" s="371">
        <v>1</v>
      </c>
      <c r="H255" s="384">
        <v>8</v>
      </c>
    </row>
    <row r="256" spans="1:8" s="285" customFormat="1" ht="9" customHeight="1">
      <c r="A256" s="286" t="s">
        <v>66</v>
      </c>
      <c r="B256" s="295">
        <f t="shared" si="12"/>
        <v>775</v>
      </c>
      <c r="C256" s="371">
        <v>650</v>
      </c>
      <c r="D256" s="383">
        <v>125</v>
      </c>
      <c r="E256" s="371"/>
      <c r="F256" s="295">
        <f t="shared" si="13"/>
        <v>4</v>
      </c>
      <c r="G256" s="371">
        <v>4</v>
      </c>
      <c r="H256" s="384">
        <v>0</v>
      </c>
    </row>
    <row r="257" spans="1:8" s="285" customFormat="1" ht="9" customHeight="1">
      <c r="A257" s="286" t="s">
        <v>67</v>
      </c>
      <c r="B257" s="295">
        <f t="shared" si="12"/>
        <v>232</v>
      </c>
      <c r="C257" s="371">
        <v>196</v>
      </c>
      <c r="D257" s="383">
        <v>36</v>
      </c>
      <c r="E257" s="371"/>
      <c r="F257" s="295">
        <f t="shared" si="13"/>
        <v>2</v>
      </c>
      <c r="G257" s="371">
        <v>2</v>
      </c>
      <c r="H257" s="384">
        <v>0</v>
      </c>
    </row>
    <row r="258" spans="1:8" s="285" customFormat="1" ht="9" customHeight="1">
      <c r="A258" s="291" t="s">
        <v>68</v>
      </c>
      <c r="B258" s="372">
        <f t="shared" si="12"/>
        <v>264</v>
      </c>
      <c r="C258" s="372">
        <v>145</v>
      </c>
      <c r="D258" s="372">
        <v>119</v>
      </c>
      <c r="E258" s="372"/>
      <c r="F258" s="372">
        <f t="shared" si="13"/>
        <v>2</v>
      </c>
      <c r="G258" s="372">
        <v>0</v>
      </c>
      <c r="H258" s="372">
        <v>2</v>
      </c>
    </row>
    <row r="259" spans="1:8" s="285" customFormat="1" ht="9" customHeight="1">
      <c r="A259" s="286" t="s">
        <v>69</v>
      </c>
      <c r="B259" s="295">
        <f t="shared" si="12"/>
        <v>315</v>
      </c>
      <c r="C259" s="371">
        <v>186</v>
      </c>
      <c r="D259" s="383">
        <v>129</v>
      </c>
      <c r="E259" s="371"/>
      <c r="F259" s="295">
        <f t="shared" si="13"/>
        <v>0</v>
      </c>
      <c r="G259" s="371">
        <v>0</v>
      </c>
      <c r="H259" s="384">
        <v>0</v>
      </c>
    </row>
    <row r="260" spans="1:8" s="285" customFormat="1" ht="9" customHeight="1">
      <c r="A260" s="286" t="s">
        <v>70</v>
      </c>
      <c r="B260" s="295">
        <f t="shared" si="12"/>
        <v>1038</v>
      </c>
      <c r="C260" s="371">
        <v>887</v>
      </c>
      <c r="D260" s="383">
        <v>151</v>
      </c>
      <c r="E260" s="371"/>
      <c r="F260" s="295">
        <f t="shared" si="13"/>
        <v>23</v>
      </c>
      <c r="G260" s="371">
        <v>22</v>
      </c>
      <c r="H260" s="384">
        <v>1</v>
      </c>
    </row>
    <row r="261" spans="1:8" s="285" customFormat="1" ht="9" customHeight="1">
      <c r="A261" s="286" t="s">
        <v>71</v>
      </c>
      <c r="B261" s="295">
        <f t="shared" si="12"/>
        <v>210</v>
      </c>
      <c r="C261" s="371">
        <v>112</v>
      </c>
      <c r="D261" s="383">
        <v>98</v>
      </c>
      <c r="E261" s="371"/>
      <c r="F261" s="295">
        <f t="shared" si="13"/>
        <v>1</v>
      </c>
      <c r="G261" s="371">
        <v>0</v>
      </c>
      <c r="H261" s="384">
        <v>1</v>
      </c>
    </row>
    <row r="262" spans="1:8" s="285" customFormat="1" ht="9" customHeight="1">
      <c r="A262" s="291" t="s">
        <v>72</v>
      </c>
      <c r="B262" s="372">
        <f t="shared" si="12"/>
        <v>833</v>
      </c>
      <c r="C262" s="372">
        <v>384</v>
      </c>
      <c r="D262" s="372">
        <v>449</v>
      </c>
      <c r="E262" s="372"/>
      <c r="F262" s="372">
        <f t="shared" si="13"/>
        <v>7</v>
      </c>
      <c r="G262" s="372">
        <v>7</v>
      </c>
      <c r="H262" s="372">
        <v>0</v>
      </c>
    </row>
    <row r="263" spans="1:8" s="285" customFormat="1" ht="9" customHeight="1">
      <c r="A263" s="286" t="s">
        <v>73</v>
      </c>
      <c r="B263" s="295">
        <f t="shared" si="12"/>
        <v>193</v>
      </c>
      <c r="C263" s="371">
        <v>98</v>
      </c>
      <c r="D263" s="383">
        <v>95</v>
      </c>
      <c r="E263" s="371"/>
      <c r="F263" s="295">
        <f t="shared" si="13"/>
        <v>3</v>
      </c>
      <c r="G263" s="371">
        <v>1</v>
      </c>
      <c r="H263" s="384">
        <v>2</v>
      </c>
    </row>
    <row r="264" spans="1:8" s="285" customFormat="1" ht="9" customHeight="1">
      <c r="A264" s="286" t="s">
        <v>74</v>
      </c>
      <c r="B264" s="295">
        <f t="shared" si="12"/>
        <v>2169</v>
      </c>
      <c r="C264" s="371">
        <v>1689</v>
      </c>
      <c r="D264" s="383">
        <v>480</v>
      </c>
      <c r="E264" s="371"/>
      <c r="F264" s="295">
        <f t="shared" si="13"/>
        <v>3</v>
      </c>
      <c r="G264" s="371">
        <v>0</v>
      </c>
      <c r="H264" s="384">
        <v>3</v>
      </c>
    </row>
    <row r="265" spans="1:8" s="285" customFormat="1" ht="9" customHeight="1">
      <c r="A265" s="286" t="s">
        <v>75</v>
      </c>
      <c r="B265" s="295">
        <f t="shared" si="12"/>
        <v>157</v>
      </c>
      <c r="C265" s="371">
        <v>101</v>
      </c>
      <c r="D265" s="383">
        <v>56</v>
      </c>
      <c r="E265" s="371"/>
      <c r="F265" s="295">
        <f t="shared" si="13"/>
        <v>1</v>
      </c>
      <c r="G265" s="371">
        <v>1</v>
      </c>
      <c r="H265" s="384">
        <v>0</v>
      </c>
    </row>
    <row r="266" spans="1:8" s="285" customFormat="1" ht="9" customHeight="1">
      <c r="A266" s="291" t="s">
        <v>76</v>
      </c>
      <c r="B266" s="372">
        <f t="shared" si="12"/>
        <v>49</v>
      </c>
      <c r="C266" s="372">
        <v>5</v>
      </c>
      <c r="D266" s="372">
        <v>44</v>
      </c>
      <c r="E266" s="372"/>
      <c r="F266" s="372">
        <f t="shared" si="13"/>
        <v>0</v>
      </c>
      <c r="G266" s="372">
        <v>0</v>
      </c>
      <c r="H266" s="372">
        <v>0</v>
      </c>
    </row>
    <row r="267" spans="1:8" s="285" customFormat="1" ht="9" customHeight="1">
      <c r="A267" s="286" t="s">
        <v>303</v>
      </c>
      <c r="B267" s="295">
        <f t="shared" si="12"/>
        <v>242</v>
      </c>
      <c r="C267" s="321" t="s">
        <v>12</v>
      </c>
      <c r="D267" s="385">
        <v>242</v>
      </c>
      <c r="E267" s="344"/>
      <c r="F267" s="295">
        <f t="shared" si="13"/>
        <v>2</v>
      </c>
      <c r="G267" s="321" t="s">
        <v>12</v>
      </c>
      <c r="H267" s="386">
        <v>2</v>
      </c>
    </row>
    <row r="268" spans="1:8" ht="9" customHeight="1">
      <c r="A268" s="337"/>
      <c r="B268" s="337"/>
      <c r="C268" s="337"/>
      <c r="D268" s="337"/>
      <c r="E268" s="337"/>
      <c r="F268" s="337"/>
      <c r="G268" s="337"/>
      <c r="H268" s="337"/>
    </row>
    <row r="269" spans="1:8" s="285" customFormat="1" ht="9" customHeight="1">
      <c r="A269" s="388" t="s">
        <v>304</v>
      </c>
      <c r="B269" s="289"/>
      <c r="C269" s="289"/>
      <c r="D269" s="289"/>
      <c r="E269" s="289"/>
      <c r="F269" s="289"/>
      <c r="G269" s="289"/>
      <c r="H269" s="289"/>
    </row>
    <row r="270" spans="1:8" s="285" customFormat="1" ht="9" customHeight="1">
      <c r="A270" s="288" t="s">
        <v>44</v>
      </c>
      <c r="B270" s="287">
        <f>SUM(B272:B304)</f>
        <v>29662</v>
      </c>
      <c r="C270" s="287">
        <f>SUM(C272:C304)</f>
        <v>23620</v>
      </c>
      <c r="D270" s="287">
        <f>SUM(D272:D304)</f>
        <v>6042</v>
      </c>
      <c r="E270" s="287"/>
      <c r="F270" s="287">
        <f>SUM(F272:F304)</f>
        <v>258</v>
      </c>
      <c r="G270" s="287">
        <f>SUM(G272:G304)</f>
        <v>213</v>
      </c>
      <c r="H270" s="287">
        <f>SUM(H272:H304)</f>
        <v>45</v>
      </c>
    </row>
    <row r="271" spans="1:8" s="285" customFormat="1" ht="3.95" customHeight="1">
      <c r="A271" s="288"/>
      <c r="B271" s="287"/>
      <c r="C271" s="287"/>
      <c r="D271" s="287"/>
      <c r="E271" s="287"/>
      <c r="F271" s="287"/>
      <c r="G271" s="287"/>
      <c r="H271" s="287"/>
    </row>
    <row r="272" spans="1:8" s="285" customFormat="1" ht="9" customHeight="1">
      <c r="A272" s="286" t="s">
        <v>45</v>
      </c>
      <c r="B272" s="389">
        <f>SUM(C272:D272)</f>
        <v>155</v>
      </c>
      <c r="C272" s="389">
        <v>93</v>
      </c>
      <c r="D272" s="389">
        <v>62</v>
      </c>
      <c r="E272" s="389"/>
      <c r="F272" s="289">
        <f>SUM(G272:H272)</f>
        <v>0</v>
      </c>
      <c r="G272" s="389">
        <v>0</v>
      </c>
      <c r="H272" s="389">
        <v>0</v>
      </c>
    </row>
    <row r="273" spans="1:8" s="285" customFormat="1" ht="9" customHeight="1">
      <c r="A273" s="286" t="s">
        <v>46</v>
      </c>
      <c r="B273" s="389">
        <f t="shared" ref="B273:B304" si="14">SUM(C273:D273)</f>
        <v>888</v>
      </c>
      <c r="C273" s="389">
        <v>730</v>
      </c>
      <c r="D273" s="389">
        <v>158</v>
      </c>
      <c r="E273" s="389"/>
      <c r="F273" s="289">
        <f t="shared" ref="F273:F304" si="15">SUM(G273:H273)</f>
        <v>27</v>
      </c>
      <c r="G273" s="389">
        <v>26</v>
      </c>
      <c r="H273" s="389">
        <v>1</v>
      </c>
    </row>
    <row r="274" spans="1:8" s="285" customFormat="1" ht="9" customHeight="1">
      <c r="A274" s="286" t="s">
        <v>47</v>
      </c>
      <c r="B274" s="389">
        <f t="shared" si="14"/>
        <v>146</v>
      </c>
      <c r="C274" s="389">
        <v>84</v>
      </c>
      <c r="D274" s="389">
        <v>62</v>
      </c>
      <c r="E274" s="389"/>
      <c r="F274" s="289">
        <f t="shared" si="15"/>
        <v>1</v>
      </c>
      <c r="G274" s="389">
        <v>1</v>
      </c>
      <c r="H274" s="389">
        <v>0</v>
      </c>
    </row>
    <row r="275" spans="1:8" s="285" customFormat="1" ht="9" customHeight="1">
      <c r="A275" s="291" t="s">
        <v>48</v>
      </c>
      <c r="B275" s="390">
        <f t="shared" si="14"/>
        <v>92</v>
      </c>
      <c r="C275" s="390">
        <v>19</v>
      </c>
      <c r="D275" s="390">
        <v>73</v>
      </c>
      <c r="E275" s="390"/>
      <c r="F275" s="292">
        <f t="shared" si="15"/>
        <v>0</v>
      </c>
      <c r="G275" s="390">
        <v>0</v>
      </c>
      <c r="H275" s="390">
        <v>0</v>
      </c>
    </row>
    <row r="276" spans="1:8" s="285" customFormat="1" ht="9" customHeight="1">
      <c r="A276" s="286" t="s">
        <v>49</v>
      </c>
      <c r="B276" s="389">
        <f t="shared" si="14"/>
        <v>408</v>
      </c>
      <c r="C276" s="389">
        <v>217</v>
      </c>
      <c r="D276" s="389">
        <v>191</v>
      </c>
      <c r="E276" s="389"/>
      <c r="F276" s="289">
        <f t="shared" si="15"/>
        <v>4</v>
      </c>
      <c r="G276" s="389">
        <v>1</v>
      </c>
      <c r="H276" s="389">
        <v>3</v>
      </c>
    </row>
    <row r="277" spans="1:8" s="285" customFormat="1" ht="9" customHeight="1">
      <c r="A277" s="286" t="s">
        <v>50</v>
      </c>
      <c r="B277" s="389">
        <f t="shared" si="14"/>
        <v>112</v>
      </c>
      <c r="C277" s="389">
        <v>55</v>
      </c>
      <c r="D277" s="389">
        <v>57</v>
      </c>
      <c r="E277" s="389"/>
      <c r="F277" s="289">
        <f t="shared" si="15"/>
        <v>2</v>
      </c>
      <c r="G277" s="389">
        <v>2</v>
      </c>
      <c r="H277" s="389">
        <v>0</v>
      </c>
    </row>
    <row r="278" spans="1:8" s="285" customFormat="1" ht="9" customHeight="1">
      <c r="A278" s="286" t="s">
        <v>51</v>
      </c>
      <c r="B278" s="389">
        <f t="shared" si="14"/>
        <v>114</v>
      </c>
      <c r="C278" s="389">
        <v>20</v>
      </c>
      <c r="D278" s="389">
        <v>94</v>
      </c>
      <c r="E278" s="389"/>
      <c r="F278" s="289">
        <f t="shared" si="15"/>
        <v>1</v>
      </c>
      <c r="G278" s="389">
        <v>0</v>
      </c>
      <c r="H278" s="389">
        <v>1</v>
      </c>
    </row>
    <row r="279" spans="1:8" s="285" customFormat="1" ht="9" customHeight="1">
      <c r="A279" s="291" t="s">
        <v>52</v>
      </c>
      <c r="B279" s="390">
        <f t="shared" si="14"/>
        <v>116</v>
      </c>
      <c r="C279" s="390">
        <v>0</v>
      </c>
      <c r="D279" s="390">
        <v>116</v>
      </c>
      <c r="E279" s="390"/>
      <c r="F279" s="292">
        <f t="shared" si="15"/>
        <v>0</v>
      </c>
      <c r="G279" s="390">
        <v>0</v>
      </c>
      <c r="H279" s="390">
        <v>0</v>
      </c>
    </row>
    <row r="280" spans="1:8" s="285" customFormat="1" ht="9" customHeight="1">
      <c r="A280" s="286" t="s">
        <v>53</v>
      </c>
      <c r="B280" s="389">
        <f t="shared" si="14"/>
        <v>4240</v>
      </c>
      <c r="C280" s="389">
        <v>3160</v>
      </c>
      <c r="D280" s="389">
        <v>1080</v>
      </c>
      <c r="E280" s="389"/>
      <c r="F280" s="289">
        <f t="shared" si="15"/>
        <v>21</v>
      </c>
      <c r="G280" s="389">
        <v>16</v>
      </c>
      <c r="H280" s="389">
        <v>5</v>
      </c>
    </row>
    <row r="281" spans="1:8" s="285" customFormat="1" ht="9" customHeight="1">
      <c r="A281" s="286" t="s">
        <v>54</v>
      </c>
      <c r="B281" s="389">
        <f t="shared" si="14"/>
        <v>440</v>
      </c>
      <c r="C281" s="389">
        <v>386</v>
      </c>
      <c r="D281" s="389">
        <v>54</v>
      </c>
      <c r="E281" s="389"/>
      <c r="F281" s="289">
        <f t="shared" si="15"/>
        <v>1</v>
      </c>
      <c r="G281" s="389">
        <v>1</v>
      </c>
      <c r="H281" s="389">
        <v>0</v>
      </c>
    </row>
    <row r="282" spans="1:8" s="285" customFormat="1" ht="9" customHeight="1">
      <c r="A282" s="286" t="s">
        <v>55</v>
      </c>
      <c r="B282" s="389">
        <f t="shared" si="14"/>
        <v>276</v>
      </c>
      <c r="C282" s="389">
        <v>83</v>
      </c>
      <c r="D282" s="389">
        <v>193</v>
      </c>
      <c r="E282" s="389"/>
      <c r="F282" s="289">
        <f t="shared" si="15"/>
        <v>0</v>
      </c>
      <c r="G282" s="389">
        <v>0</v>
      </c>
      <c r="H282" s="389">
        <v>0</v>
      </c>
    </row>
    <row r="283" spans="1:8" s="285" customFormat="1" ht="9" customHeight="1">
      <c r="A283" s="291" t="s">
        <v>56</v>
      </c>
      <c r="B283" s="390">
        <f t="shared" si="14"/>
        <v>509</v>
      </c>
      <c r="C283" s="391">
        <v>432</v>
      </c>
      <c r="D283" s="391">
        <v>77</v>
      </c>
      <c r="E283" s="390"/>
      <c r="F283" s="292">
        <f t="shared" si="15"/>
        <v>3</v>
      </c>
      <c r="G283" s="391">
        <v>3</v>
      </c>
      <c r="H283" s="390">
        <v>0</v>
      </c>
    </row>
    <row r="284" spans="1:8" s="285" customFormat="1" ht="9" customHeight="1">
      <c r="A284" s="286" t="s">
        <v>57</v>
      </c>
      <c r="B284" s="389">
        <f t="shared" si="14"/>
        <v>766</v>
      </c>
      <c r="C284" s="389">
        <v>622</v>
      </c>
      <c r="D284" s="389">
        <v>144</v>
      </c>
      <c r="E284" s="389"/>
      <c r="F284" s="289">
        <f t="shared" si="15"/>
        <v>3</v>
      </c>
      <c r="G284" s="389">
        <v>0</v>
      </c>
      <c r="H284" s="389">
        <v>3</v>
      </c>
    </row>
    <row r="285" spans="1:8" s="285" customFormat="1" ht="9" customHeight="1">
      <c r="A285" s="286" t="s">
        <v>58</v>
      </c>
      <c r="B285" s="389">
        <f t="shared" si="14"/>
        <v>5969</v>
      </c>
      <c r="C285" s="294">
        <v>5725</v>
      </c>
      <c r="D285" s="294">
        <v>244</v>
      </c>
      <c r="E285" s="389"/>
      <c r="F285" s="289">
        <f t="shared" si="15"/>
        <v>130</v>
      </c>
      <c r="G285" s="294">
        <v>130</v>
      </c>
      <c r="H285" s="389">
        <v>0</v>
      </c>
    </row>
    <row r="286" spans="1:8" s="285" customFormat="1" ht="9" customHeight="1">
      <c r="A286" s="286" t="s">
        <v>59</v>
      </c>
      <c r="B286" s="389">
        <f t="shared" si="14"/>
        <v>3702</v>
      </c>
      <c r="C286" s="294">
        <v>3019</v>
      </c>
      <c r="D286" s="294">
        <v>683</v>
      </c>
      <c r="E286" s="389"/>
      <c r="F286" s="289">
        <f t="shared" si="15"/>
        <v>9</v>
      </c>
      <c r="G286" s="294">
        <v>0</v>
      </c>
      <c r="H286" s="389">
        <v>9</v>
      </c>
    </row>
    <row r="287" spans="1:8" s="285" customFormat="1" ht="9" customHeight="1">
      <c r="A287" s="291" t="s">
        <v>60</v>
      </c>
      <c r="B287" s="390">
        <f t="shared" si="14"/>
        <v>351</v>
      </c>
      <c r="C287" s="390">
        <v>225</v>
      </c>
      <c r="D287" s="390">
        <v>126</v>
      </c>
      <c r="E287" s="390"/>
      <c r="F287" s="292">
        <f t="shared" si="15"/>
        <v>2</v>
      </c>
      <c r="G287" s="390">
        <v>1</v>
      </c>
      <c r="H287" s="390">
        <v>1</v>
      </c>
    </row>
    <row r="288" spans="1:8" s="285" customFormat="1" ht="9" customHeight="1">
      <c r="A288" s="286" t="s">
        <v>61</v>
      </c>
      <c r="B288" s="389">
        <f t="shared" si="14"/>
        <v>620</v>
      </c>
      <c r="C288" s="294">
        <v>511</v>
      </c>
      <c r="D288" s="294">
        <v>109</v>
      </c>
      <c r="E288" s="389"/>
      <c r="F288" s="289">
        <f t="shared" si="15"/>
        <v>4</v>
      </c>
      <c r="G288" s="294">
        <v>2</v>
      </c>
      <c r="H288" s="389">
        <v>2</v>
      </c>
    </row>
    <row r="289" spans="1:8" s="285" customFormat="1" ht="9" customHeight="1">
      <c r="A289" s="286" t="s">
        <v>62</v>
      </c>
      <c r="B289" s="389">
        <f t="shared" si="14"/>
        <v>83</v>
      </c>
      <c r="C289" s="389">
        <v>23</v>
      </c>
      <c r="D289" s="389">
        <v>60</v>
      </c>
      <c r="E289" s="389"/>
      <c r="F289" s="289">
        <f t="shared" si="15"/>
        <v>1</v>
      </c>
      <c r="G289" s="389">
        <v>1</v>
      </c>
      <c r="H289" s="389">
        <v>0</v>
      </c>
    </row>
    <row r="290" spans="1:8" s="285" customFormat="1" ht="9" customHeight="1">
      <c r="A290" s="286" t="s">
        <v>63</v>
      </c>
      <c r="B290" s="389">
        <f t="shared" si="14"/>
        <v>1738</v>
      </c>
      <c r="C290" s="294">
        <v>1637</v>
      </c>
      <c r="D290" s="294">
        <v>101</v>
      </c>
      <c r="E290" s="389"/>
      <c r="F290" s="289">
        <f t="shared" si="15"/>
        <v>0</v>
      </c>
      <c r="G290" s="294">
        <v>0</v>
      </c>
      <c r="H290" s="389">
        <v>0</v>
      </c>
    </row>
    <row r="291" spans="1:8" s="285" customFormat="1" ht="9" customHeight="1">
      <c r="A291" s="291" t="s">
        <v>64</v>
      </c>
      <c r="B291" s="390">
        <f t="shared" si="14"/>
        <v>389</v>
      </c>
      <c r="C291" s="390">
        <v>262</v>
      </c>
      <c r="D291" s="390">
        <v>127</v>
      </c>
      <c r="E291" s="390"/>
      <c r="F291" s="292">
        <f t="shared" si="15"/>
        <v>4</v>
      </c>
      <c r="G291" s="390">
        <v>1</v>
      </c>
      <c r="H291" s="390">
        <v>3</v>
      </c>
    </row>
    <row r="292" spans="1:8" s="285" customFormat="1" ht="9" customHeight="1">
      <c r="A292" s="286" t="s">
        <v>65</v>
      </c>
      <c r="B292" s="389">
        <f t="shared" si="14"/>
        <v>2090</v>
      </c>
      <c r="C292" s="389">
        <v>1799</v>
      </c>
      <c r="D292" s="389">
        <v>291</v>
      </c>
      <c r="E292" s="389"/>
      <c r="F292" s="289">
        <f t="shared" si="15"/>
        <v>6</v>
      </c>
      <c r="G292" s="389">
        <v>0</v>
      </c>
      <c r="H292" s="389">
        <v>6</v>
      </c>
    </row>
    <row r="293" spans="1:8" s="285" customFormat="1" ht="9" customHeight="1">
      <c r="A293" s="286" t="s">
        <v>66</v>
      </c>
      <c r="B293" s="389">
        <f t="shared" si="14"/>
        <v>844</v>
      </c>
      <c r="C293" s="389">
        <v>725</v>
      </c>
      <c r="D293" s="389">
        <v>119</v>
      </c>
      <c r="E293" s="389"/>
      <c r="F293" s="289">
        <f t="shared" si="15"/>
        <v>1</v>
      </c>
      <c r="G293" s="389">
        <v>0</v>
      </c>
      <c r="H293" s="389">
        <v>1</v>
      </c>
    </row>
    <row r="294" spans="1:8" s="285" customFormat="1" ht="9" customHeight="1">
      <c r="A294" s="286" t="s">
        <v>67</v>
      </c>
      <c r="B294" s="389">
        <f t="shared" si="14"/>
        <v>159</v>
      </c>
      <c r="C294" s="389">
        <v>124</v>
      </c>
      <c r="D294" s="389">
        <v>35</v>
      </c>
      <c r="E294" s="389"/>
      <c r="F294" s="289">
        <f t="shared" si="15"/>
        <v>0</v>
      </c>
      <c r="G294" s="389">
        <v>0</v>
      </c>
      <c r="H294" s="389">
        <v>0</v>
      </c>
    </row>
    <row r="295" spans="1:8" s="285" customFormat="1" ht="9" customHeight="1">
      <c r="A295" s="291" t="s">
        <v>68</v>
      </c>
      <c r="B295" s="390">
        <f t="shared" si="14"/>
        <v>273</v>
      </c>
      <c r="C295" s="390">
        <v>142</v>
      </c>
      <c r="D295" s="390">
        <v>131</v>
      </c>
      <c r="E295" s="390"/>
      <c r="F295" s="292">
        <f t="shared" si="15"/>
        <v>8</v>
      </c>
      <c r="G295" s="390">
        <v>7</v>
      </c>
      <c r="H295" s="390">
        <v>1</v>
      </c>
    </row>
    <row r="296" spans="1:8" s="285" customFormat="1" ht="9" customHeight="1">
      <c r="A296" s="286" t="s">
        <v>69</v>
      </c>
      <c r="B296" s="389">
        <f t="shared" si="14"/>
        <v>336</v>
      </c>
      <c r="C296" s="389">
        <v>183</v>
      </c>
      <c r="D296" s="389">
        <v>153</v>
      </c>
      <c r="E296" s="389"/>
      <c r="F296" s="289">
        <f t="shared" si="15"/>
        <v>2</v>
      </c>
      <c r="G296" s="389">
        <v>1</v>
      </c>
      <c r="H296" s="389">
        <v>1</v>
      </c>
    </row>
    <row r="297" spans="1:8" s="285" customFormat="1" ht="9" customHeight="1">
      <c r="A297" s="286" t="s">
        <v>70</v>
      </c>
      <c r="B297" s="389">
        <f t="shared" si="14"/>
        <v>825</v>
      </c>
      <c r="C297" s="389">
        <v>681</v>
      </c>
      <c r="D297" s="389">
        <v>144</v>
      </c>
      <c r="E297" s="389"/>
      <c r="F297" s="289">
        <f t="shared" si="15"/>
        <v>20</v>
      </c>
      <c r="G297" s="389">
        <v>18</v>
      </c>
      <c r="H297" s="389">
        <v>2</v>
      </c>
    </row>
    <row r="298" spans="1:8" s="285" customFormat="1" ht="9" customHeight="1">
      <c r="A298" s="286" t="s">
        <v>71</v>
      </c>
      <c r="B298" s="389">
        <f t="shared" si="14"/>
        <v>217</v>
      </c>
      <c r="C298" s="389">
        <v>120</v>
      </c>
      <c r="D298" s="389">
        <v>97</v>
      </c>
      <c r="E298" s="389"/>
      <c r="F298" s="289">
        <f t="shared" si="15"/>
        <v>0</v>
      </c>
      <c r="G298" s="389">
        <v>0</v>
      </c>
      <c r="H298" s="389">
        <v>0</v>
      </c>
    </row>
    <row r="299" spans="1:8" s="285" customFormat="1" ht="9" customHeight="1">
      <c r="A299" s="291" t="s">
        <v>72</v>
      </c>
      <c r="B299" s="390">
        <f t="shared" si="14"/>
        <v>1111</v>
      </c>
      <c r="C299" s="390">
        <v>649</v>
      </c>
      <c r="D299" s="390">
        <v>462</v>
      </c>
      <c r="E299" s="390"/>
      <c r="F299" s="292">
        <f t="shared" si="15"/>
        <v>0</v>
      </c>
      <c r="G299" s="390">
        <v>0</v>
      </c>
      <c r="H299" s="390">
        <v>0</v>
      </c>
    </row>
    <row r="300" spans="1:8" s="285" customFormat="1" ht="9" customHeight="1">
      <c r="A300" s="286" t="s">
        <v>73</v>
      </c>
      <c r="B300" s="389">
        <f t="shared" si="14"/>
        <v>177</v>
      </c>
      <c r="C300" s="389">
        <v>65</v>
      </c>
      <c r="D300" s="389">
        <v>112</v>
      </c>
      <c r="E300" s="389"/>
      <c r="F300" s="289">
        <f t="shared" si="15"/>
        <v>2</v>
      </c>
      <c r="G300" s="389">
        <v>2</v>
      </c>
      <c r="H300" s="389">
        <v>0</v>
      </c>
    </row>
    <row r="301" spans="1:8" s="285" customFormat="1" ht="9" customHeight="1">
      <c r="A301" s="286" t="s">
        <v>74</v>
      </c>
      <c r="B301" s="389">
        <f t="shared" si="14"/>
        <v>2021</v>
      </c>
      <c r="C301" s="389">
        <v>1643</v>
      </c>
      <c r="D301" s="389">
        <v>378</v>
      </c>
      <c r="E301" s="389"/>
      <c r="F301" s="289">
        <f t="shared" si="15"/>
        <v>3</v>
      </c>
      <c r="G301" s="389">
        <v>0</v>
      </c>
      <c r="H301" s="389">
        <v>3</v>
      </c>
    </row>
    <row r="302" spans="1:8" s="285" customFormat="1" ht="9" customHeight="1">
      <c r="A302" s="286" t="s">
        <v>75</v>
      </c>
      <c r="B302" s="389">
        <f t="shared" si="14"/>
        <v>193</v>
      </c>
      <c r="C302" s="389">
        <v>128</v>
      </c>
      <c r="D302" s="389">
        <v>65</v>
      </c>
      <c r="E302" s="389"/>
      <c r="F302" s="289">
        <f t="shared" si="15"/>
        <v>0</v>
      </c>
      <c r="G302" s="389">
        <v>0</v>
      </c>
      <c r="H302" s="389">
        <v>0</v>
      </c>
    </row>
    <row r="303" spans="1:8" s="285" customFormat="1" ht="9" customHeight="1">
      <c r="A303" s="291" t="s">
        <v>76</v>
      </c>
      <c r="B303" s="390">
        <f t="shared" si="14"/>
        <v>108</v>
      </c>
      <c r="C303" s="390">
        <v>58</v>
      </c>
      <c r="D303" s="390">
        <v>50</v>
      </c>
      <c r="E303" s="390"/>
      <c r="F303" s="292">
        <f t="shared" si="15"/>
        <v>1</v>
      </c>
      <c r="G303" s="390">
        <v>0</v>
      </c>
      <c r="H303" s="390">
        <v>1</v>
      </c>
    </row>
    <row r="304" spans="1:8" s="285" customFormat="1" ht="9" customHeight="1">
      <c r="A304" s="286" t="s">
        <v>303</v>
      </c>
      <c r="B304" s="389">
        <f t="shared" si="14"/>
        <v>194</v>
      </c>
      <c r="C304" s="389" t="s">
        <v>12</v>
      </c>
      <c r="D304" s="389">
        <v>194</v>
      </c>
      <c r="E304" s="389"/>
      <c r="F304" s="289">
        <f t="shared" si="15"/>
        <v>2</v>
      </c>
      <c r="G304" s="389" t="s">
        <v>12</v>
      </c>
      <c r="H304" s="389">
        <v>2</v>
      </c>
    </row>
    <row r="305" spans="1:8" ht="9" customHeight="1">
      <c r="A305" s="337"/>
      <c r="B305" s="337"/>
      <c r="C305" s="337"/>
      <c r="D305" s="337"/>
      <c r="E305" s="337"/>
      <c r="F305" s="337"/>
      <c r="G305" s="337"/>
      <c r="H305" s="337"/>
    </row>
    <row r="306" spans="1:8" s="285" customFormat="1" ht="9" customHeight="1">
      <c r="A306" s="388">
        <v>2003</v>
      </c>
      <c r="B306" s="289"/>
      <c r="C306" s="289"/>
      <c r="D306" s="289"/>
      <c r="E306" s="289"/>
      <c r="F306" s="289"/>
      <c r="G306" s="289"/>
      <c r="H306" s="289"/>
    </row>
    <row r="307" spans="1:8" s="285" customFormat="1" ht="9" customHeight="1">
      <c r="A307" s="288" t="s">
        <v>44</v>
      </c>
      <c r="B307" s="287">
        <f>SUM(B309:B341)</f>
        <v>29929</v>
      </c>
      <c r="C307" s="287">
        <f>SUM(C309:C341)</f>
        <v>24020</v>
      </c>
      <c r="D307" s="287">
        <f>SUM(D309:D341)</f>
        <v>5909</v>
      </c>
      <c r="E307" s="287"/>
      <c r="F307" s="287">
        <f>SUM(F309:F341)</f>
        <v>246</v>
      </c>
      <c r="G307" s="287">
        <f>SUM(G309:G341)</f>
        <v>202</v>
      </c>
      <c r="H307" s="287">
        <f>SUM(H309:H341)</f>
        <v>44</v>
      </c>
    </row>
    <row r="308" spans="1:8" s="285" customFormat="1" ht="3.95" customHeight="1">
      <c r="A308" s="288"/>
      <c r="B308" s="287"/>
      <c r="C308" s="287"/>
      <c r="D308" s="287"/>
      <c r="E308" s="287"/>
      <c r="F308" s="287"/>
      <c r="G308" s="287"/>
      <c r="H308" s="287"/>
    </row>
    <row r="309" spans="1:8" s="285" customFormat="1" ht="9" customHeight="1">
      <c r="A309" s="286" t="s">
        <v>45</v>
      </c>
      <c r="B309" s="389">
        <f t="shared" ref="B309:B341" si="16">SUM(C309:D309)</f>
        <v>135</v>
      </c>
      <c r="C309" s="389">
        <v>63</v>
      </c>
      <c r="D309" s="315">
        <v>72</v>
      </c>
      <c r="E309" s="389"/>
      <c r="F309" s="294">
        <f t="shared" ref="F309:F341" si="17">SUM(G309:H309)</f>
        <v>0</v>
      </c>
      <c r="G309" s="289">
        <v>0</v>
      </c>
      <c r="H309" s="389">
        <v>0</v>
      </c>
    </row>
    <row r="310" spans="1:8" s="285" customFormat="1" ht="9" customHeight="1">
      <c r="A310" s="286" t="s">
        <v>46</v>
      </c>
      <c r="B310" s="389">
        <f t="shared" si="16"/>
        <v>1576</v>
      </c>
      <c r="C310" s="389">
        <v>1435</v>
      </c>
      <c r="D310" s="315">
        <v>141</v>
      </c>
      <c r="E310" s="389"/>
      <c r="F310" s="294">
        <f t="shared" si="17"/>
        <v>22</v>
      </c>
      <c r="G310" s="289">
        <v>22</v>
      </c>
      <c r="H310" s="389">
        <v>0</v>
      </c>
    </row>
    <row r="311" spans="1:8" s="285" customFormat="1" ht="9" customHeight="1">
      <c r="A311" s="286" t="s">
        <v>47</v>
      </c>
      <c r="B311" s="389">
        <f t="shared" si="16"/>
        <v>156</v>
      </c>
      <c r="C311" s="389">
        <v>110</v>
      </c>
      <c r="D311" s="315">
        <v>46</v>
      </c>
      <c r="E311" s="389"/>
      <c r="F311" s="294">
        <f t="shared" si="17"/>
        <v>3</v>
      </c>
      <c r="G311" s="289">
        <v>3</v>
      </c>
      <c r="H311" s="389">
        <v>0</v>
      </c>
    </row>
    <row r="312" spans="1:8" s="285" customFormat="1" ht="9" customHeight="1">
      <c r="A312" s="291" t="s">
        <v>48</v>
      </c>
      <c r="B312" s="390">
        <f t="shared" si="16"/>
        <v>95</v>
      </c>
      <c r="C312" s="390">
        <v>17</v>
      </c>
      <c r="D312" s="390">
        <v>78</v>
      </c>
      <c r="E312" s="390"/>
      <c r="F312" s="292">
        <f t="shared" si="17"/>
        <v>0</v>
      </c>
      <c r="G312" s="292">
        <v>0</v>
      </c>
      <c r="H312" s="292">
        <v>0</v>
      </c>
    </row>
    <row r="313" spans="1:8" s="285" customFormat="1" ht="9" customHeight="1">
      <c r="A313" s="286" t="s">
        <v>49</v>
      </c>
      <c r="B313" s="389">
        <f t="shared" si="16"/>
        <v>370</v>
      </c>
      <c r="C313" s="389">
        <v>219</v>
      </c>
      <c r="D313" s="315">
        <v>151</v>
      </c>
      <c r="E313" s="389"/>
      <c r="F313" s="289">
        <f t="shared" si="17"/>
        <v>1</v>
      </c>
      <c r="G313" s="289">
        <v>1</v>
      </c>
      <c r="H313" s="289">
        <v>0</v>
      </c>
    </row>
    <row r="314" spans="1:8" s="285" customFormat="1" ht="9" customHeight="1">
      <c r="A314" s="286" t="s">
        <v>50</v>
      </c>
      <c r="B314" s="389">
        <f t="shared" si="16"/>
        <v>97</v>
      </c>
      <c r="C314" s="389">
        <v>50</v>
      </c>
      <c r="D314" s="315">
        <v>47</v>
      </c>
      <c r="E314" s="389"/>
      <c r="F314" s="289">
        <f t="shared" si="17"/>
        <v>0</v>
      </c>
      <c r="G314" s="289">
        <v>0</v>
      </c>
      <c r="H314" s="289">
        <v>0</v>
      </c>
    </row>
    <row r="315" spans="1:8" s="285" customFormat="1" ht="9" customHeight="1">
      <c r="A315" s="286" t="s">
        <v>51</v>
      </c>
      <c r="B315" s="389">
        <f t="shared" si="16"/>
        <v>137</v>
      </c>
      <c r="C315" s="389">
        <v>27</v>
      </c>
      <c r="D315" s="315">
        <v>110</v>
      </c>
      <c r="E315" s="389"/>
      <c r="F315" s="289">
        <f t="shared" si="17"/>
        <v>0</v>
      </c>
      <c r="G315" s="289">
        <v>0</v>
      </c>
      <c r="H315" s="289">
        <v>0</v>
      </c>
    </row>
    <row r="316" spans="1:8" s="285" customFormat="1" ht="9" customHeight="1">
      <c r="A316" s="291" t="s">
        <v>52</v>
      </c>
      <c r="B316" s="390">
        <f t="shared" si="16"/>
        <v>134</v>
      </c>
      <c r="C316" s="390">
        <v>4</v>
      </c>
      <c r="D316" s="390">
        <v>130</v>
      </c>
      <c r="E316" s="390"/>
      <c r="F316" s="292">
        <f t="shared" si="17"/>
        <v>0</v>
      </c>
      <c r="G316" s="292">
        <v>0</v>
      </c>
      <c r="H316" s="292">
        <v>0</v>
      </c>
    </row>
    <row r="317" spans="1:8" s="285" customFormat="1" ht="9" customHeight="1">
      <c r="A317" s="286" t="s">
        <v>53</v>
      </c>
      <c r="B317" s="389">
        <f t="shared" si="16"/>
        <v>4016</v>
      </c>
      <c r="C317" s="389">
        <v>3118</v>
      </c>
      <c r="D317" s="315">
        <v>898</v>
      </c>
      <c r="E317" s="389"/>
      <c r="F317" s="289">
        <f t="shared" si="17"/>
        <v>49</v>
      </c>
      <c r="G317" s="289">
        <v>41</v>
      </c>
      <c r="H317" s="289">
        <v>8</v>
      </c>
    </row>
    <row r="318" spans="1:8" s="285" customFormat="1" ht="9" customHeight="1">
      <c r="A318" s="286" t="s">
        <v>54</v>
      </c>
      <c r="B318" s="389">
        <f t="shared" si="16"/>
        <v>421</v>
      </c>
      <c r="C318" s="389">
        <v>370</v>
      </c>
      <c r="D318" s="315">
        <v>51</v>
      </c>
      <c r="E318" s="389"/>
      <c r="F318" s="289">
        <f t="shared" si="17"/>
        <v>1</v>
      </c>
      <c r="G318" s="289">
        <v>0</v>
      </c>
      <c r="H318" s="289">
        <v>1</v>
      </c>
    </row>
    <row r="319" spans="1:8" s="285" customFormat="1" ht="9" customHeight="1">
      <c r="A319" s="286" t="s">
        <v>55</v>
      </c>
      <c r="B319" s="389">
        <f t="shared" si="16"/>
        <v>255</v>
      </c>
      <c r="C319" s="389">
        <v>69</v>
      </c>
      <c r="D319" s="315">
        <v>186</v>
      </c>
      <c r="E319" s="389"/>
      <c r="F319" s="289">
        <f t="shared" si="17"/>
        <v>1</v>
      </c>
      <c r="G319" s="289">
        <v>0</v>
      </c>
      <c r="H319" s="289">
        <v>1</v>
      </c>
    </row>
    <row r="320" spans="1:8" s="285" customFormat="1" ht="9" customHeight="1">
      <c r="A320" s="291" t="s">
        <v>56</v>
      </c>
      <c r="B320" s="390">
        <f t="shared" si="16"/>
        <v>465</v>
      </c>
      <c r="C320" s="390">
        <v>391</v>
      </c>
      <c r="D320" s="390">
        <v>74</v>
      </c>
      <c r="E320" s="390"/>
      <c r="F320" s="292">
        <f t="shared" si="17"/>
        <v>1</v>
      </c>
      <c r="G320" s="292">
        <v>1</v>
      </c>
      <c r="H320" s="292">
        <v>0</v>
      </c>
    </row>
    <row r="321" spans="1:8" s="285" customFormat="1" ht="9" customHeight="1">
      <c r="A321" s="286" t="s">
        <v>57</v>
      </c>
      <c r="B321" s="389">
        <f t="shared" si="16"/>
        <v>872</v>
      </c>
      <c r="C321" s="389">
        <v>696</v>
      </c>
      <c r="D321" s="315">
        <v>176</v>
      </c>
      <c r="E321" s="389"/>
      <c r="F321" s="289">
        <f t="shared" si="17"/>
        <v>3</v>
      </c>
      <c r="G321" s="289">
        <v>0</v>
      </c>
      <c r="H321" s="289">
        <v>3</v>
      </c>
    </row>
    <row r="322" spans="1:8" s="285" customFormat="1" ht="9" customHeight="1">
      <c r="A322" s="286" t="s">
        <v>58</v>
      </c>
      <c r="B322" s="389">
        <f t="shared" si="16"/>
        <v>6868</v>
      </c>
      <c r="C322" s="389">
        <v>6660</v>
      </c>
      <c r="D322" s="315">
        <v>208</v>
      </c>
      <c r="E322" s="389"/>
      <c r="F322" s="289">
        <f t="shared" si="17"/>
        <v>106</v>
      </c>
      <c r="G322" s="289">
        <v>106</v>
      </c>
      <c r="H322" s="289">
        <v>0</v>
      </c>
    </row>
    <row r="323" spans="1:8" s="285" customFormat="1" ht="9" customHeight="1">
      <c r="A323" s="286" t="s">
        <v>59</v>
      </c>
      <c r="B323" s="389">
        <f t="shared" si="16"/>
        <v>3085</v>
      </c>
      <c r="C323" s="389">
        <v>2341</v>
      </c>
      <c r="D323" s="315">
        <v>744</v>
      </c>
      <c r="E323" s="389"/>
      <c r="F323" s="289">
        <f t="shared" si="17"/>
        <v>11</v>
      </c>
      <c r="G323" s="289">
        <v>0</v>
      </c>
      <c r="H323" s="289">
        <v>11</v>
      </c>
    </row>
    <row r="324" spans="1:8" s="285" customFormat="1" ht="9" customHeight="1">
      <c r="A324" s="291" t="s">
        <v>60</v>
      </c>
      <c r="B324" s="390">
        <f t="shared" si="16"/>
        <v>299</v>
      </c>
      <c r="C324" s="390">
        <v>172</v>
      </c>
      <c r="D324" s="390">
        <v>127</v>
      </c>
      <c r="E324" s="390"/>
      <c r="F324" s="292">
        <f t="shared" si="17"/>
        <v>2</v>
      </c>
      <c r="G324" s="292">
        <v>1</v>
      </c>
      <c r="H324" s="292">
        <v>1</v>
      </c>
    </row>
    <row r="325" spans="1:8" s="285" customFormat="1" ht="9" customHeight="1">
      <c r="A325" s="286" t="s">
        <v>61</v>
      </c>
      <c r="B325" s="389">
        <f t="shared" si="16"/>
        <v>470</v>
      </c>
      <c r="C325" s="389">
        <v>374</v>
      </c>
      <c r="D325" s="315">
        <v>96</v>
      </c>
      <c r="E325" s="389"/>
      <c r="F325" s="289">
        <f t="shared" si="17"/>
        <v>6</v>
      </c>
      <c r="G325" s="289">
        <v>3</v>
      </c>
      <c r="H325" s="289">
        <v>3</v>
      </c>
    </row>
    <row r="326" spans="1:8" s="285" customFormat="1" ht="9" customHeight="1">
      <c r="A326" s="286" t="s">
        <v>62</v>
      </c>
      <c r="B326" s="389">
        <f t="shared" si="16"/>
        <v>70</v>
      </c>
      <c r="C326" s="389">
        <v>32</v>
      </c>
      <c r="D326" s="315">
        <v>38</v>
      </c>
      <c r="E326" s="389"/>
      <c r="F326" s="289">
        <f t="shared" si="17"/>
        <v>0</v>
      </c>
      <c r="G326" s="289">
        <v>0</v>
      </c>
      <c r="H326" s="289">
        <v>0</v>
      </c>
    </row>
    <row r="327" spans="1:8" s="285" customFormat="1" ht="9" customHeight="1">
      <c r="A327" s="286" t="s">
        <v>63</v>
      </c>
      <c r="B327" s="389">
        <f t="shared" si="16"/>
        <v>1765</v>
      </c>
      <c r="C327" s="389">
        <v>1690</v>
      </c>
      <c r="D327" s="315">
        <v>75</v>
      </c>
      <c r="E327" s="389"/>
      <c r="F327" s="289">
        <f t="shared" si="17"/>
        <v>0</v>
      </c>
      <c r="G327" s="289">
        <v>0</v>
      </c>
      <c r="H327" s="289">
        <v>0</v>
      </c>
    </row>
    <row r="328" spans="1:8" s="285" customFormat="1" ht="9" customHeight="1">
      <c r="A328" s="291" t="s">
        <v>64</v>
      </c>
      <c r="B328" s="390">
        <f t="shared" si="16"/>
        <v>357</v>
      </c>
      <c r="C328" s="390">
        <v>240</v>
      </c>
      <c r="D328" s="390">
        <v>117</v>
      </c>
      <c r="E328" s="390"/>
      <c r="F328" s="292">
        <f t="shared" si="17"/>
        <v>3</v>
      </c>
      <c r="G328" s="292">
        <v>1</v>
      </c>
      <c r="H328" s="292">
        <v>2</v>
      </c>
    </row>
    <row r="329" spans="1:8" s="285" customFormat="1" ht="9" customHeight="1">
      <c r="A329" s="286" t="s">
        <v>65</v>
      </c>
      <c r="B329" s="389">
        <f t="shared" si="16"/>
        <v>2010</v>
      </c>
      <c r="C329" s="389">
        <v>1723</v>
      </c>
      <c r="D329" s="315">
        <v>287</v>
      </c>
      <c r="E329" s="389"/>
      <c r="F329" s="289">
        <f t="shared" si="17"/>
        <v>3</v>
      </c>
      <c r="G329" s="289">
        <v>0</v>
      </c>
      <c r="H329" s="289">
        <v>3</v>
      </c>
    </row>
    <row r="330" spans="1:8" s="285" customFormat="1" ht="9" customHeight="1">
      <c r="A330" s="286" t="s">
        <v>66</v>
      </c>
      <c r="B330" s="389">
        <f t="shared" si="16"/>
        <v>692</v>
      </c>
      <c r="C330" s="389">
        <v>565</v>
      </c>
      <c r="D330" s="315">
        <v>127</v>
      </c>
      <c r="E330" s="389"/>
      <c r="F330" s="289">
        <f t="shared" si="17"/>
        <v>1</v>
      </c>
      <c r="G330" s="289">
        <v>0</v>
      </c>
      <c r="H330" s="289">
        <v>1</v>
      </c>
    </row>
    <row r="331" spans="1:8" s="285" customFormat="1" ht="9" customHeight="1">
      <c r="A331" s="286" t="s">
        <v>67</v>
      </c>
      <c r="B331" s="389">
        <f t="shared" si="16"/>
        <v>129</v>
      </c>
      <c r="C331" s="389">
        <v>93</v>
      </c>
      <c r="D331" s="315">
        <v>36</v>
      </c>
      <c r="E331" s="389"/>
      <c r="F331" s="289">
        <f t="shared" si="17"/>
        <v>0</v>
      </c>
      <c r="G331" s="289">
        <v>0</v>
      </c>
      <c r="H331" s="289">
        <v>0</v>
      </c>
    </row>
    <row r="332" spans="1:8" s="285" customFormat="1" ht="9" customHeight="1">
      <c r="A332" s="291" t="s">
        <v>68</v>
      </c>
      <c r="B332" s="390">
        <f t="shared" si="16"/>
        <v>267</v>
      </c>
      <c r="C332" s="390">
        <v>164</v>
      </c>
      <c r="D332" s="390">
        <v>103</v>
      </c>
      <c r="E332" s="390"/>
      <c r="F332" s="292">
        <f t="shared" si="17"/>
        <v>6</v>
      </c>
      <c r="G332" s="292">
        <v>5</v>
      </c>
      <c r="H332" s="292">
        <v>1</v>
      </c>
    </row>
    <row r="333" spans="1:8" s="285" customFormat="1" ht="9" customHeight="1">
      <c r="A333" s="286" t="s">
        <v>69</v>
      </c>
      <c r="B333" s="389">
        <f t="shared" si="16"/>
        <v>292</v>
      </c>
      <c r="C333" s="389">
        <v>174</v>
      </c>
      <c r="D333" s="315">
        <v>118</v>
      </c>
      <c r="E333" s="389"/>
      <c r="F333" s="289">
        <f t="shared" si="17"/>
        <v>1</v>
      </c>
      <c r="G333" s="289">
        <v>0</v>
      </c>
      <c r="H333" s="289">
        <v>1</v>
      </c>
    </row>
    <row r="334" spans="1:8" s="285" customFormat="1" ht="9" customHeight="1">
      <c r="A334" s="286" t="s">
        <v>70</v>
      </c>
      <c r="B334" s="389">
        <f t="shared" si="16"/>
        <v>908</v>
      </c>
      <c r="C334" s="389">
        <v>762</v>
      </c>
      <c r="D334" s="315">
        <v>146</v>
      </c>
      <c r="E334" s="389"/>
      <c r="F334" s="289">
        <f t="shared" si="17"/>
        <v>13</v>
      </c>
      <c r="G334" s="289">
        <v>11</v>
      </c>
      <c r="H334" s="289">
        <v>2</v>
      </c>
    </row>
    <row r="335" spans="1:8" s="285" customFormat="1" ht="9" customHeight="1">
      <c r="A335" s="286" t="s">
        <v>71</v>
      </c>
      <c r="B335" s="389">
        <f t="shared" si="16"/>
        <v>135</v>
      </c>
      <c r="C335" s="389">
        <v>65</v>
      </c>
      <c r="D335" s="315">
        <v>70</v>
      </c>
      <c r="E335" s="389"/>
      <c r="F335" s="289">
        <f t="shared" si="17"/>
        <v>0</v>
      </c>
      <c r="G335" s="289">
        <v>0</v>
      </c>
      <c r="H335" s="289">
        <v>0</v>
      </c>
    </row>
    <row r="336" spans="1:8" s="285" customFormat="1" ht="9" customHeight="1">
      <c r="A336" s="291" t="s">
        <v>72</v>
      </c>
      <c r="B336" s="390">
        <f t="shared" si="16"/>
        <v>940</v>
      </c>
      <c r="C336" s="390">
        <v>532</v>
      </c>
      <c r="D336" s="390">
        <v>408</v>
      </c>
      <c r="E336" s="390"/>
      <c r="F336" s="292">
        <f t="shared" si="17"/>
        <v>0</v>
      </c>
      <c r="G336" s="292">
        <v>0</v>
      </c>
      <c r="H336" s="292">
        <v>0</v>
      </c>
    </row>
    <row r="337" spans="1:8" s="285" customFormat="1" ht="9" customHeight="1">
      <c r="A337" s="286" t="s">
        <v>73</v>
      </c>
      <c r="B337" s="389">
        <f t="shared" si="16"/>
        <v>184</v>
      </c>
      <c r="C337" s="389">
        <v>103</v>
      </c>
      <c r="D337" s="315">
        <v>81</v>
      </c>
      <c r="E337" s="389"/>
      <c r="F337" s="289">
        <f t="shared" si="17"/>
        <v>8</v>
      </c>
      <c r="G337" s="289">
        <v>7</v>
      </c>
      <c r="H337" s="289">
        <v>1</v>
      </c>
    </row>
    <row r="338" spans="1:8" s="285" customFormat="1" ht="9" customHeight="1">
      <c r="A338" s="286" t="s">
        <v>74</v>
      </c>
      <c r="B338" s="389">
        <f t="shared" si="16"/>
        <v>2023</v>
      </c>
      <c r="C338" s="389">
        <v>1605</v>
      </c>
      <c r="D338" s="315">
        <v>418</v>
      </c>
      <c r="E338" s="389"/>
      <c r="F338" s="289">
        <f t="shared" si="17"/>
        <v>3</v>
      </c>
      <c r="G338" s="289">
        <v>0</v>
      </c>
      <c r="H338" s="289">
        <v>3</v>
      </c>
    </row>
    <row r="339" spans="1:8" s="285" customFormat="1" ht="9" customHeight="1">
      <c r="A339" s="286" t="s">
        <v>75</v>
      </c>
      <c r="B339" s="389">
        <f t="shared" si="16"/>
        <v>193</v>
      </c>
      <c r="C339" s="389">
        <v>131</v>
      </c>
      <c r="D339" s="315">
        <v>62</v>
      </c>
      <c r="E339" s="389"/>
      <c r="F339" s="289">
        <f t="shared" si="17"/>
        <v>1</v>
      </c>
      <c r="G339" s="289">
        <v>0</v>
      </c>
      <c r="H339" s="289">
        <v>1</v>
      </c>
    </row>
    <row r="340" spans="1:8" s="285" customFormat="1" ht="9" customHeight="1">
      <c r="A340" s="291" t="s">
        <v>76</v>
      </c>
      <c r="B340" s="390">
        <f t="shared" si="16"/>
        <v>83</v>
      </c>
      <c r="C340" s="390">
        <v>25</v>
      </c>
      <c r="D340" s="292">
        <v>58</v>
      </c>
      <c r="E340" s="390"/>
      <c r="F340" s="292">
        <f t="shared" si="17"/>
        <v>0</v>
      </c>
      <c r="G340" s="292">
        <v>0</v>
      </c>
      <c r="H340" s="292">
        <v>0</v>
      </c>
    </row>
    <row r="341" spans="1:8" s="285" customFormat="1" ht="9" customHeight="1">
      <c r="A341" s="286" t="s">
        <v>303</v>
      </c>
      <c r="B341" s="289">
        <f t="shared" si="16"/>
        <v>430</v>
      </c>
      <c r="C341" s="289" t="s">
        <v>12</v>
      </c>
      <c r="D341" s="392">
        <v>430</v>
      </c>
      <c r="E341" s="289"/>
      <c r="F341" s="290">
        <f t="shared" si="17"/>
        <v>1</v>
      </c>
      <c r="G341" s="289" t="s">
        <v>12</v>
      </c>
      <c r="H341" s="289">
        <v>1</v>
      </c>
    </row>
    <row r="342" spans="1:8" s="285" customFormat="1" ht="9" customHeight="1">
      <c r="A342" s="286"/>
      <c r="B342" s="289"/>
      <c r="C342" s="289"/>
      <c r="D342" s="392"/>
      <c r="E342" s="289"/>
      <c r="F342" s="290"/>
      <c r="G342" s="289"/>
      <c r="H342" s="289"/>
    </row>
    <row r="343" spans="1:8" s="285" customFormat="1" ht="9" customHeight="1">
      <c r="A343" s="388">
        <v>2004</v>
      </c>
      <c r="B343" s="289"/>
      <c r="C343" s="289"/>
      <c r="D343" s="289"/>
      <c r="E343" s="289"/>
      <c r="F343" s="289"/>
      <c r="G343" s="289"/>
      <c r="H343" s="289"/>
    </row>
    <row r="344" spans="1:8" s="285" customFormat="1" ht="9" customHeight="1">
      <c r="A344" s="288" t="s">
        <v>44</v>
      </c>
      <c r="B344" s="287">
        <f>SUM(B346:B378)</f>
        <v>30055</v>
      </c>
      <c r="C344" s="287">
        <f>SUM(C346:C378)</f>
        <v>23933</v>
      </c>
      <c r="D344" s="287">
        <f>SUM(D346:D378)</f>
        <v>6122</v>
      </c>
      <c r="E344" s="287"/>
      <c r="F344" s="287">
        <f>SUM(F346:F378)</f>
        <v>243</v>
      </c>
      <c r="G344" s="287">
        <f>SUM(G346:G378)</f>
        <v>205</v>
      </c>
      <c r="H344" s="287">
        <f>SUM(H346:H378)</f>
        <v>38</v>
      </c>
    </row>
    <row r="345" spans="1:8" s="285" customFormat="1" ht="3.95" customHeight="1">
      <c r="A345" s="288"/>
      <c r="B345" s="287"/>
      <c r="C345" s="287"/>
      <c r="D345" s="287"/>
      <c r="E345" s="287"/>
      <c r="F345" s="287"/>
      <c r="G345" s="287"/>
      <c r="H345" s="287"/>
    </row>
    <row r="346" spans="1:8" s="285" customFormat="1" ht="9" customHeight="1">
      <c r="A346" s="286" t="s">
        <v>45</v>
      </c>
      <c r="B346" s="389">
        <f t="shared" ref="B346:B378" si="18">SUM(C346:D346)</f>
        <v>134</v>
      </c>
      <c r="C346" s="389">
        <v>55</v>
      </c>
      <c r="D346" s="315">
        <v>79</v>
      </c>
      <c r="E346" s="389"/>
      <c r="F346" s="294">
        <f t="shared" ref="F346:F378" si="19">SUM(G346:H346)</f>
        <v>1</v>
      </c>
      <c r="G346" s="289">
        <v>1</v>
      </c>
      <c r="H346" s="389">
        <v>0</v>
      </c>
    </row>
    <row r="347" spans="1:8" s="285" customFormat="1" ht="9" customHeight="1">
      <c r="A347" s="286" t="s">
        <v>46</v>
      </c>
      <c r="B347" s="389">
        <f t="shared" si="18"/>
        <v>2263</v>
      </c>
      <c r="C347" s="389">
        <v>2124</v>
      </c>
      <c r="D347" s="315">
        <v>139</v>
      </c>
      <c r="E347" s="389"/>
      <c r="F347" s="294">
        <f t="shared" si="19"/>
        <v>33</v>
      </c>
      <c r="G347" s="289">
        <v>33</v>
      </c>
      <c r="H347" s="389">
        <v>0</v>
      </c>
    </row>
    <row r="348" spans="1:8" s="285" customFormat="1" ht="9" customHeight="1">
      <c r="A348" s="286" t="s">
        <v>47</v>
      </c>
      <c r="B348" s="389">
        <f t="shared" si="18"/>
        <v>206</v>
      </c>
      <c r="C348" s="389">
        <v>149</v>
      </c>
      <c r="D348" s="315">
        <v>57</v>
      </c>
      <c r="E348" s="389"/>
      <c r="F348" s="294">
        <f t="shared" si="19"/>
        <v>2</v>
      </c>
      <c r="G348" s="289">
        <v>2</v>
      </c>
      <c r="H348" s="389">
        <v>0</v>
      </c>
    </row>
    <row r="349" spans="1:8" s="285" customFormat="1" ht="9" customHeight="1">
      <c r="A349" s="291" t="s">
        <v>48</v>
      </c>
      <c r="B349" s="390">
        <f t="shared" si="18"/>
        <v>70</v>
      </c>
      <c r="C349" s="390">
        <v>13</v>
      </c>
      <c r="D349" s="390">
        <v>57</v>
      </c>
      <c r="E349" s="390"/>
      <c r="F349" s="292">
        <f t="shared" si="19"/>
        <v>1</v>
      </c>
      <c r="G349" s="292">
        <v>1</v>
      </c>
      <c r="H349" s="292">
        <v>0</v>
      </c>
    </row>
    <row r="350" spans="1:8" s="285" customFormat="1" ht="9" customHeight="1">
      <c r="A350" s="286" t="s">
        <v>49</v>
      </c>
      <c r="B350" s="389">
        <f t="shared" si="18"/>
        <v>296</v>
      </c>
      <c r="C350" s="389">
        <v>146</v>
      </c>
      <c r="D350" s="315">
        <v>150</v>
      </c>
      <c r="E350" s="389"/>
      <c r="F350" s="289">
        <f t="shared" si="19"/>
        <v>0</v>
      </c>
      <c r="G350" s="289">
        <v>0</v>
      </c>
      <c r="H350" s="289">
        <v>0</v>
      </c>
    </row>
    <row r="351" spans="1:8" s="285" customFormat="1" ht="9" customHeight="1">
      <c r="A351" s="286" t="s">
        <v>50</v>
      </c>
      <c r="B351" s="389">
        <f t="shared" si="18"/>
        <v>96</v>
      </c>
      <c r="C351" s="389">
        <v>42</v>
      </c>
      <c r="D351" s="315">
        <v>54</v>
      </c>
      <c r="E351" s="389"/>
      <c r="F351" s="289">
        <f t="shared" si="19"/>
        <v>1</v>
      </c>
      <c r="G351" s="289">
        <v>1</v>
      </c>
      <c r="H351" s="289">
        <v>0</v>
      </c>
    </row>
    <row r="352" spans="1:8" s="285" customFormat="1" ht="9" customHeight="1">
      <c r="A352" s="286" t="s">
        <v>51</v>
      </c>
      <c r="B352" s="389">
        <f t="shared" si="18"/>
        <v>118</v>
      </c>
      <c r="C352" s="389">
        <v>25</v>
      </c>
      <c r="D352" s="315">
        <v>93</v>
      </c>
      <c r="E352" s="389"/>
      <c r="F352" s="289">
        <f t="shared" si="19"/>
        <v>0</v>
      </c>
      <c r="G352" s="289">
        <v>0</v>
      </c>
      <c r="H352" s="289">
        <v>0</v>
      </c>
    </row>
    <row r="353" spans="1:8" s="285" customFormat="1" ht="9" customHeight="1">
      <c r="A353" s="291" t="s">
        <v>52</v>
      </c>
      <c r="B353" s="390">
        <f t="shared" si="18"/>
        <v>173</v>
      </c>
      <c r="C353" s="390">
        <v>41</v>
      </c>
      <c r="D353" s="390">
        <v>132</v>
      </c>
      <c r="E353" s="390"/>
      <c r="F353" s="292">
        <f t="shared" si="19"/>
        <v>0</v>
      </c>
      <c r="G353" s="292">
        <v>0</v>
      </c>
      <c r="H353" s="292">
        <v>0</v>
      </c>
    </row>
    <row r="354" spans="1:8" s="285" customFormat="1" ht="9" customHeight="1">
      <c r="A354" s="286" t="s">
        <v>53</v>
      </c>
      <c r="B354" s="389">
        <f t="shared" si="18"/>
        <v>4175</v>
      </c>
      <c r="C354" s="389">
        <v>2963</v>
      </c>
      <c r="D354" s="315">
        <v>1212</v>
      </c>
      <c r="E354" s="389"/>
      <c r="F354" s="289">
        <f t="shared" si="19"/>
        <v>40</v>
      </c>
      <c r="G354" s="289">
        <v>35</v>
      </c>
      <c r="H354" s="289">
        <v>5</v>
      </c>
    </row>
    <row r="355" spans="1:8" s="285" customFormat="1" ht="9" customHeight="1">
      <c r="A355" s="286" t="s">
        <v>54</v>
      </c>
      <c r="B355" s="389">
        <f t="shared" si="18"/>
        <v>422</v>
      </c>
      <c r="C355" s="389">
        <v>376</v>
      </c>
      <c r="D355" s="315">
        <v>46</v>
      </c>
      <c r="E355" s="389"/>
      <c r="F355" s="289">
        <f t="shared" si="19"/>
        <v>2</v>
      </c>
      <c r="G355" s="289">
        <v>0</v>
      </c>
      <c r="H355" s="289">
        <v>2</v>
      </c>
    </row>
    <row r="356" spans="1:8" s="285" customFormat="1" ht="9" customHeight="1">
      <c r="A356" s="286" t="s">
        <v>55</v>
      </c>
      <c r="B356" s="389">
        <f t="shared" si="18"/>
        <v>321</v>
      </c>
      <c r="C356" s="389">
        <v>128</v>
      </c>
      <c r="D356" s="315">
        <v>193</v>
      </c>
      <c r="E356" s="389"/>
      <c r="F356" s="289">
        <f t="shared" si="19"/>
        <v>0</v>
      </c>
      <c r="G356" s="289">
        <v>0</v>
      </c>
      <c r="H356" s="289">
        <v>0</v>
      </c>
    </row>
    <row r="357" spans="1:8" s="285" customFormat="1" ht="9" customHeight="1">
      <c r="A357" s="291" t="s">
        <v>56</v>
      </c>
      <c r="B357" s="390">
        <f t="shared" si="18"/>
        <v>497</v>
      </c>
      <c r="C357" s="390">
        <v>427</v>
      </c>
      <c r="D357" s="390">
        <v>70</v>
      </c>
      <c r="E357" s="390"/>
      <c r="F357" s="292">
        <f t="shared" si="19"/>
        <v>3</v>
      </c>
      <c r="G357" s="292">
        <v>3</v>
      </c>
      <c r="H357" s="292">
        <v>0</v>
      </c>
    </row>
    <row r="358" spans="1:8" s="285" customFormat="1" ht="9" customHeight="1">
      <c r="A358" s="286" t="s">
        <v>57</v>
      </c>
      <c r="B358" s="389">
        <f t="shared" si="18"/>
        <v>708</v>
      </c>
      <c r="C358" s="389">
        <v>574</v>
      </c>
      <c r="D358" s="315">
        <v>134</v>
      </c>
      <c r="E358" s="389"/>
      <c r="F358" s="289">
        <f t="shared" si="19"/>
        <v>2</v>
      </c>
      <c r="G358" s="289">
        <v>0</v>
      </c>
      <c r="H358" s="289">
        <v>2</v>
      </c>
    </row>
    <row r="359" spans="1:8" s="285" customFormat="1" ht="9" customHeight="1">
      <c r="A359" s="286" t="s">
        <v>58</v>
      </c>
      <c r="B359" s="389">
        <f t="shared" si="18"/>
        <v>6825</v>
      </c>
      <c r="C359" s="389">
        <v>6616</v>
      </c>
      <c r="D359" s="315">
        <v>209</v>
      </c>
      <c r="E359" s="389"/>
      <c r="F359" s="289">
        <f t="shared" si="19"/>
        <v>107</v>
      </c>
      <c r="G359" s="289">
        <v>107</v>
      </c>
      <c r="H359" s="289">
        <v>0</v>
      </c>
    </row>
    <row r="360" spans="1:8" s="285" customFormat="1" ht="9" customHeight="1">
      <c r="A360" s="286" t="s">
        <v>59</v>
      </c>
      <c r="B360" s="389">
        <f t="shared" si="18"/>
        <v>3979</v>
      </c>
      <c r="C360" s="389">
        <v>3079</v>
      </c>
      <c r="D360" s="315">
        <v>900</v>
      </c>
      <c r="E360" s="389"/>
      <c r="F360" s="289">
        <f t="shared" si="19"/>
        <v>8</v>
      </c>
      <c r="G360" s="289">
        <v>0</v>
      </c>
      <c r="H360" s="289">
        <v>8</v>
      </c>
    </row>
    <row r="361" spans="1:8" s="285" customFormat="1" ht="9" customHeight="1">
      <c r="A361" s="291" t="s">
        <v>60</v>
      </c>
      <c r="B361" s="390">
        <f t="shared" si="18"/>
        <v>252</v>
      </c>
      <c r="C361" s="390">
        <v>123</v>
      </c>
      <c r="D361" s="390">
        <v>129</v>
      </c>
      <c r="E361" s="390"/>
      <c r="F361" s="292">
        <f t="shared" si="19"/>
        <v>1</v>
      </c>
      <c r="G361" s="292">
        <v>1</v>
      </c>
      <c r="H361" s="292">
        <v>0</v>
      </c>
    </row>
    <row r="362" spans="1:8" s="285" customFormat="1" ht="9" customHeight="1">
      <c r="A362" s="286" t="s">
        <v>61</v>
      </c>
      <c r="B362" s="389">
        <f t="shared" si="18"/>
        <v>447</v>
      </c>
      <c r="C362" s="389">
        <v>371</v>
      </c>
      <c r="D362" s="315">
        <v>76</v>
      </c>
      <c r="E362" s="389"/>
      <c r="F362" s="289">
        <f t="shared" si="19"/>
        <v>1</v>
      </c>
      <c r="G362" s="289">
        <v>0</v>
      </c>
      <c r="H362" s="289">
        <v>1</v>
      </c>
    </row>
    <row r="363" spans="1:8" s="285" customFormat="1" ht="9" customHeight="1">
      <c r="A363" s="286" t="s">
        <v>62</v>
      </c>
      <c r="B363" s="389">
        <f t="shared" si="18"/>
        <v>149</v>
      </c>
      <c r="C363" s="389">
        <v>114</v>
      </c>
      <c r="D363" s="315">
        <v>35</v>
      </c>
      <c r="E363" s="389"/>
      <c r="F363" s="289">
        <f t="shared" si="19"/>
        <v>0</v>
      </c>
      <c r="G363" s="289">
        <v>0</v>
      </c>
      <c r="H363" s="289">
        <v>0</v>
      </c>
    </row>
    <row r="364" spans="1:8" s="285" customFormat="1" ht="9" customHeight="1">
      <c r="A364" s="286" t="s">
        <v>63</v>
      </c>
      <c r="B364" s="389">
        <f t="shared" si="18"/>
        <v>1220</v>
      </c>
      <c r="C364" s="389">
        <v>1158</v>
      </c>
      <c r="D364" s="315">
        <v>62</v>
      </c>
      <c r="E364" s="389"/>
      <c r="F364" s="289">
        <f t="shared" si="19"/>
        <v>0</v>
      </c>
      <c r="G364" s="289">
        <v>0</v>
      </c>
      <c r="H364" s="289">
        <v>0</v>
      </c>
    </row>
    <row r="365" spans="1:8" s="285" customFormat="1" ht="9" customHeight="1">
      <c r="A365" s="291" t="s">
        <v>64</v>
      </c>
      <c r="B365" s="390">
        <f t="shared" si="18"/>
        <v>306</v>
      </c>
      <c r="C365" s="390">
        <v>192</v>
      </c>
      <c r="D365" s="390">
        <v>114</v>
      </c>
      <c r="E365" s="390"/>
      <c r="F365" s="292">
        <f t="shared" si="19"/>
        <v>3</v>
      </c>
      <c r="G365" s="292">
        <v>1</v>
      </c>
      <c r="H365" s="292">
        <v>2</v>
      </c>
    </row>
    <row r="366" spans="1:8" s="285" customFormat="1" ht="9" customHeight="1">
      <c r="A366" s="286" t="s">
        <v>65</v>
      </c>
      <c r="B366" s="389">
        <f t="shared" si="18"/>
        <v>1484</v>
      </c>
      <c r="C366" s="389">
        <v>1208</v>
      </c>
      <c r="D366" s="315">
        <v>276</v>
      </c>
      <c r="E366" s="389"/>
      <c r="F366" s="289">
        <f t="shared" si="19"/>
        <v>5</v>
      </c>
      <c r="G366" s="289">
        <v>0</v>
      </c>
      <c r="H366" s="289">
        <v>5</v>
      </c>
    </row>
    <row r="367" spans="1:8" s="285" customFormat="1" ht="9" customHeight="1">
      <c r="A367" s="286" t="s">
        <v>66</v>
      </c>
      <c r="B367" s="389">
        <f t="shared" si="18"/>
        <v>551</v>
      </c>
      <c r="C367" s="389">
        <v>438</v>
      </c>
      <c r="D367" s="315">
        <v>113</v>
      </c>
      <c r="E367" s="389"/>
      <c r="F367" s="289">
        <f t="shared" si="19"/>
        <v>1</v>
      </c>
      <c r="G367" s="289">
        <v>1</v>
      </c>
      <c r="H367" s="289">
        <v>0</v>
      </c>
    </row>
    <row r="368" spans="1:8" s="285" customFormat="1" ht="9" customHeight="1">
      <c r="A368" s="286" t="s">
        <v>67</v>
      </c>
      <c r="B368" s="389">
        <f t="shared" si="18"/>
        <v>165</v>
      </c>
      <c r="C368" s="389">
        <v>130</v>
      </c>
      <c r="D368" s="315">
        <v>35</v>
      </c>
      <c r="E368" s="389"/>
      <c r="F368" s="289">
        <f t="shared" si="19"/>
        <v>0</v>
      </c>
      <c r="G368" s="289">
        <v>0</v>
      </c>
      <c r="H368" s="289">
        <v>0</v>
      </c>
    </row>
    <row r="369" spans="1:8" s="285" customFormat="1" ht="9" customHeight="1">
      <c r="A369" s="291" t="s">
        <v>68</v>
      </c>
      <c r="B369" s="390">
        <f t="shared" si="18"/>
        <v>272</v>
      </c>
      <c r="C369" s="390">
        <v>164</v>
      </c>
      <c r="D369" s="390">
        <v>108</v>
      </c>
      <c r="E369" s="390"/>
      <c r="F369" s="292">
        <f t="shared" si="19"/>
        <v>1</v>
      </c>
      <c r="G369" s="292">
        <v>1</v>
      </c>
      <c r="H369" s="292">
        <v>0</v>
      </c>
    </row>
    <row r="370" spans="1:8" s="285" customFormat="1" ht="9" customHeight="1">
      <c r="A370" s="286" t="s">
        <v>69</v>
      </c>
      <c r="B370" s="389">
        <f t="shared" si="18"/>
        <v>303</v>
      </c>
      <c r="C370" s="389">
        <v>178</v>
      </c>
      <c r="D370" s="315">
        <v>125</v>
      </c>
      <c r="E370" s="389"/>
      <c r="F370" s="289">
        <f t="shared" si="19"/>
        <v>2</v>
      </c>
      <c r="G370" s="289">
        <v>0</v>
      </c>
      <c r="H370" s="289">
        <v>2</v>
      </c>
    </row>
    <row r="371" spans="1:8" s="285" customFormat="1" ht="9" customHeight="1">
      <c r="A371" s="286" t="s">
        <v>70</v>
      </c>
      <c r="B371" s="389">
        <f t="shared" si="18"/>
        <v>1137</v>
      </c>
      <c r="C371" s="389">
        <v>997</v>
      </c>
      <c r="D371" s="315">
        <v>140</v>
      </c>
      <c r="E371" s="389"/>
      <c r="F371" s="289">
        <f t="shared" si="19"/>
        <v>15</v>
      </c>
      <c r="G371" s="289">
        <v>9</v>
      </c>
      <c r="H371" s="289">
        <v>6</v>
      </c>
    </row>
    <row r="372" spans="1:8" s="285" customFormat="1" ht="9" customHeight="1">
      <c r="A372" s="286" t="s">
        <v>71</v>
      </c>
      <c r="B372" s="389">
        <f t="shared" si="18"/>
        <v>167</v>
      </c>
      <c r="C372" s="389">
        <v>101</v>
      </c>
      <c r="D372" s="315">
        <v>66</v>
      </c>
      <c r="E372" s="389"/>
      <c r="F372" s="289">
        <f t="shared" si="19"/>
        <v>0</v>
      </c>
      <c r="G372" s="289">
        <v>0</v>
      </c>
      <c r="H372" s="289">
        <v>0</v>
      </c>
    </row>
    <row r="373" spans="1:8" s="285" customFormat="1" ht="9" customHeight="1">
      <c r="A373" s="291" t="s">
        <v>72</v>
      </c>
      <c r="B373" s="390">
        <f t="shared" si="18"/>
        <v>931</v>
      </c>
      <c r="C373" s="390">
        <v>509</v>
      </c>
      <c r="D373" s="390">
        <v>422</v>
      </c>
      <c r="E373" s="390"/>
      <c r="F373" s="292">
        <f t="shared" si="19"/>
        <v>2</v>
      </c>
      <c r="G373" s="292">
        <v>2</v>
      </c>
      <c r="H373" s="292">
        <v>0</v>
      </c>
    </row>
    <row r="374" spans="1:8" s="285" customFormat="1" ht="9" customHeight="1">
      <c r="A374" s="286" t="s">
        <v>73</v>
      </c>
      <c r="B374" s="389">
        <f t="shared" si="18"/>
        <v>162</v>
      </c>
      <c r="C374" s="389">
        <v>88</v>
      </c>
      <c r="D374" s="315">
        <v>74</v>
      </c>
      <c r="E374" s="389"/>
      <c r="F374" s="289">
        <f t="shared" si="19"/>
        <v>3</v>
      </c>
      <c r="G374" s="289">
        <v>2</v>
      </c>
      <c r="H374" s="289">
        <v>1</v>
      </c>
    </row>
    <row r="375" spans="1:8" s="285" customFormat="1" ht="9" customHeight="1">
      <c r="A375" s="286" t="s">
        <v>74</v>
      </c>
      <c r="B375" s="389">
        <f t="shared" si="18"/>
        <v>1593</v>
      </c>
      <c r="C375" s="389">
        <v>1258</v>
      </c>
      <c r="D375" s="315">
        <v>335</v>
      </c>
      <c r="E375" s="389"/>
      <c r="F375" s="289">
        <f t="shared" si="19"/>
        <v>1</v>
      </c>
      <c r="G375" s="289">
        <v>0</v>
      </c>
      <c r="H375" s="289">
        <v>1</v>
      </c>
    </row>
    <row r="376" spans="1:8" s="285" customFormat="1" ht="9" customHeight="1">
      <c r="A376" s="286" t="s">
        <v>75</v>
      </c>
      <c r="B376" s="389">
        <f t="shared" si="18"/>
        <v>159</v>
      </c>
      <c r="C376" s="389">
        <v>107</v>
      </c>
      <c r="D376" s="315">
        <v>52</v>
      </c>
      <c r="E376" s="389"/>
      <c r="F376" s="289">
        <f t="shared" si="19"/>
        <v>0</v>
      </c>
      <c r="G376" s="289">
        <v>0</v>
      </c>
      <c r="H376" s="289">
        <v>0</v>
      </c>
    </row>
    <row r="377" spans="1:8" s="285" customFormat="1" ht="9" customHeight="1">
      <c r="A377" s="291" t="s">
        <v>76</v>
      </c>
      <c r="B377" s="390">
        <f t="shared" si="18"/>
        <v>80</v>
      </c>
      <c r="C377" s="390">
        <v>39</v>
      </c>
      <c r="D377" s="292">
        <v>41</v>
      </c>
      <c r="E377" s="390"/>
      <c r="F377" s="292">
        <f t="shared" si="19"/>
        <v>5</v>
      </c>
      <c r="G377" s="292">
        <v>5</v>
      </c>
      <c r="H377" s="292">
        <v>0</v>
      </c>
    </row>
    <row r="378" spans="1:8" s="285" customFormat="1" ht="9" customHeight="1">
      <c r="A378" s="286" t="s">
        <v>303</v>
      </c>
      <c r="B378" s="289">
        <f t="shared" si="18"/>
        <v>394</v>
      </c>
      <c r="C378" s="289" t="s">
        <v>12</v>
      </c>
      <c r="D378" s="392">
        <v>394</v>
      </c>
      <c r="E378" s="289"/>
      <c r="F378" s="290">
        <f t="shared" si="19"/>
        <v>3</v>
      </c>
      <c r="G378" s="289" t="s">
        <v>12</v>
      </c>
      <c r="H378" s="289">
        <v>3</v>
      </c>
    </row>
    <row r="379" spans="1:8" s="285" customFormat="1" ht="9" customHeight="1">
      <c r="A379" s="286"/>
      <c r="B379" s="289"/>
      <c r="C379" s="289"/>
      <c r="D379" s="392"/>
      <c r="E379" s="289"/>
      <c r="F379" s="290"/>
      <c r="G379" s="289"/>
      <c r="H379" s="289"/>
    </row>
    <row r="380" spans="1:8" s="285" customFormat="1" ht="9" customHeight="1">
      <c r="A380" s="388">
        <v>2005</v>
      </c>
      <c r="B380" s="289"/>
      <c r="C380" s="289"/>
      <c r="D380" s="289"/>
      <c r="E380" s="289"/>
      <c r="F380" s="289"/>
      <c r="G380" s="289"/>
      <c r="H380" s="289"/>
    </row>
    <row r="381" spans="1:8" s="285" customFormat="1" ht="9" customHeight="1">
      <c r="A381" s="288" t="s">
        <v>44</v>
      </c>
      <c r="B381" s="287">
        <f>SUM(B383:B415)</f>
        <v>27917</v>
      </c>
      <c r="C381" s="287">
        <f>SUM(C383:C415)</f>
        <v>21271</v>
      </c>
      <c r="D381" s="287">
        <f>SUM(D383:D415)</f>
        <v>6646</v>
      </c>
      <c r="E381" s="287"/>
      <c r="F381" s="287">
        <f>SUM(F383:F415)</f>
        <v>274</v>
      </c>
      <c r="G381" s="287">
        <f>SUM(G383:G415)</f>
        <v>224</v>
      </c>
      <c r="H381" s="287">
        <f>SUM(H383:H415)</f>
        <v>50</v>
      </c>
    </row>
    <row r="382" spans="1:8" s="285" customFormat="1" ht="3.95" customHeight="1">
      <c r="A382" s="288"/>
      <c r="B382" s="287"/>
      <c r="C382" s="287"/>
      <c r="D382" s="287"/>
      <c r="E382" s="287"/>
      <c r="F382" s="287"/>
      <c r="G382" s="287"/>
      <c r="H382" s="287"/>
    </row>
    <row r="383" spans="1:8" s="285" customFormat="1" ht="9" customHeight="1">
      <c r="A383" s="286" t="s">
        <v>45</v>
      </c>
      <c r="B383" s="389">
        <f t="shared" ref="B383:B415" si="20">SUM(C383:D383)</f>
        <v>121</v>
      </c>
      <c r="C383" s="389">
        <v>76</v>
      </c>
      <c r="D383" s="315">
        <v>45</v>
      </c>
      <c r="E383" s="389"/>
      <c r="F383" s="294">
        <f t="shared" ref="F383:F415" si="21">SUM(G383:H383)</f>
        <v>0</v>
      </c>
      <c r="G383" s="289">
        <v>0</v>
      </c>
      <c r="H383" s="389">
        <v>0</v>
      </c>
    </row>
    <row r="384" spans="1:8" s="285" customFormat="1" ht="9" customHeight="1">
      <c r="A384" s="286" t="s">
        <v>46</v>
      </c>
      <c r="B384" s="389">
        <f t="shared" si="20"/>
        <v>2504</v>
      </c>
      <c r="C384" s="389">
        <v>2347</v>
      </c>
      <c r="D384" s="315">
        <v>157</v>
      </c>
      <c r="E384" s="389"/>
      <c r="F384" s="294">
        <f t="shared" si="21"/>
        <v>19</v>
      </c>
      <c r="G384" s="289">
        <v>19</v>
      </c>
      <c r="H384" s="389">
        <v>0</v>
      </c>
    </row>
    <row r="385" spans="1:8" s="285" customFormat="1" ht="9" customHeight="1">
      <c r="A385" s="286" t="s">
        <v>47</v>
      </c>
      <c r="B385" s="389">
        <f t="shared" si="20"/>
        <v>166</v>
      </c>
      <c r="C385" s="389">
        <v>118</v>
      </c>
      <c r="D385" s="315">
        <v>48</v>
      </c>
      <c r="E385" s="389"/>
      <c r="F385" s="294">
        <f t="shared" si="21"/>
        <v>5</v>
      </c>
      <c r="G385" s="289">
        <v>2</v>
      </c>
      <c r="H385" s="389">
        <v>3</v>
      </c>
    </row>
    <row r="386" spans="1:8" s="285" customFormat="1" ht="9" customHeight="1">
      <c r="A386" s="291" t="s">
        <v>48</v>
      </c>
      <c r="B386" s="390">
        <f t="shared" si="20"/>
        <v>66</v>
      </c>
      <c r="C386" s="390">
        <v>19</v>
      </c>
      <c r="D386" s="390">
        <v>47</v>
      </c>
      <c r="E386" s="390"/>
      <c r="F386" s="292">
        <f t="shared" si="21"/>
        <v>1</v>
      </c>
      <c r="G386" s="292">
        <v>0</v>
      </c>
      <c r="H386" s="292">
        <v>1</v>
      </c>
    </row>
    <row r="387" spans="1:8" s="285" customFormat="1" ht="9" customHeight="1">
      <c r="A387" s="286" t="s">
        <v>49</v>
      </c>
      <c r="B387" s="389">
        <f t="shared" si="20"/>
        <v>603</v>
      </c>
      <c r="C387" s="389">
        <v>416</v>
      </c>
      <c r="D387" s="315">
        <v>187</v>
      </c>
      <c r="E387" s="389"/>
      <c r="F387" s="289">
        <f t="shared" si="21"/>
        <v>0</v>
      </c>
      <c r="G387" s="289">
        <v>0</v>
      </c>
      <c r="H387" s="289">
        <v>0</v>
      </c>
    </row>
    <row r="388" spans="1:8" s="285" customFormat="1" ht="9" customHeight="1">
      <c r="A388" s="286" t="s">
        <v>50</v>
      </c>
      <c r="B388" s="389">
        <f t="shared" si="20"/>
        <v>110</v>
      </c>
      <c r="C388" s="389">
        <v>53</v>
      </c>
      <c r="D388" s="315">
        <v>57</v>
      </c>
      <c r="E388" s="389"/>
      <c r="F388" s="289">
        <f t="shared" si="21"/>
        <v>2</v>
      </c>
      <c r="G388" s="289">
        <v>0</v>
      </c>
      <c r="H388" s="289">
        <v>2</v>
      </c>
    </row>
    <row r="389" spans="1:8" s="285" customFormat="1" ht="9" customHeight="1">
      <c r="A389" s="286" t="s">
        <v>51</v>
      </c>
      <c r="B389" s="389">
        <f t="shared" si="20"/>
        <v>130</v>
      </c>
      <c r="C389" s="389">
        <v>27</v>
      </c>
      <c r="D389" s="315">
        <v>103</v>
      </c>
      <c r="E389" s="389"/>
      <c r="F389" s="289">
        <f t="shared" si="21"/>
        <v>0</v>
      </c>
      <c r="G389" s="289">
        <v>0</v>
      </c>
      <c r="H389" s="289">
        <v>0</v>
      </c>
    </row>
    <row r="390" spans="1:8" s="285" customFormat="1" ht="9" customHeight="1">
      <c r="A390" s="291" t="s">
        <v>52</v>
      </c>
      <c r="B390" s="390">
        <f t="shared" si="20"/>
        <v>218</v>
      </c>
      <c r="C390" s="390">
        <v>53</v>
      </c>
      <c r="D390" s="390">
        <v>165</v>
      </c>
      <c r="E390" s="390"/>
      <c r="F390" s="292">
        <f t="shared" si="21"/>
        <v>1</v>
      </c>
      <c r="G390" s="292">
        <v>0</v>
      </c>
      <c r="H390" s="292">
        <v>1</v>
      </c>
    </row>
    <row r="391" spans="1:8" s="285" customFormat="1" ht="9" customHeight="1">
      <c r="A391" s="286" t="s">
        <v>53</v>
      </c>
      <c r="B391" s="389">
        <f t="shared" si="20"/>
        <v>4383</v>
      </c>
      <c r="C391" s="389">
        <v>2994</v>
      </c>
      <c r="D391" s="315">
        <v>1389</v>
      </c>
      <c r="E391" s="389"/>
      <c r="F391" s="289">
        <f t="shared" si="21"/>
        <v>40</v>
      </c>
      <c r="G391" s="289">
        <v>33</v>
      </c>
      <c r="H391" s="289">
        <v>7</v>
      </c>
    </row>
    <row r="392" spans="1:8" s="285" customFormat="1" ht="9" customHeight="1">
      <c r="A392" s="286" t="s">
        <v>54</v>
      </c>
      <c r="B392" s="389">
        <f t="shared" si="20"/>
        <v>422</v>
      </c>
      <c r="C392" s="389">
        <v>379</v>
      </c>
      <c r="D392" s="315">
        <v>43</v>
      </c>
      <c r="E392" s="389"/>
      <c r="F392" s="289">
        <f t="shared" si="21"/>
        <v>2</v>
      </c>
      <c r="G392" s="289">
        <v>0</v>
      </c>
      <c r="H392" s="289">
        <v>2</v>
      </c>
    </row>
    <row r="393" spans="1:8" s="285" customFormat="1" ht="9" customHeight="1">
      <c r="A393" s="286" t="s">
        <v>55</v>
      </c>
      <c r="B393" s="389">
        <f t="shared" si="20"/>
        <v>307</v>
      </c>
      <c r="C393" s="389">
        <v>104</v>
      </c>
      <c r="D393" s="315">
        <v>203</v>
      </c>
      <c r="E393" s="389"/>
      <c r="F393" s="289">
        <f t="shared" si="21"/>
        <v>2</v>
      </c>
      <c r="G393" s="289">
        <v>2</v>
      </c>
      <c r="H393" s="289">
        <v>0</v>
      </c>
    </row>
    <row r="394" spans="1:8" s="285" customFormat="1" ht="9" customHeight="1">
      <c r="A394" s="291" t="s">
        <v>56</v>
      </c>
      <c r="B394" s="390">
        <f t="shared" si="20"/>
        <v>589</v>
      </c>
      <c r="C394" s="390">
        <v>515</v>
      </c>
      <c r="D394" s="390">
        <v>74</v>
      </c>
      <c r="E394" s="390"/>
      <c r="F394" s="292">
        <f t="shared" si="21"/>
        <v>1</v>
      </c>
      <c r="G394" s="292">
        <v>0</v>
      </c>
      <c r="H394" s="292">
        <v>1</v>
      </c>
    </row>
    <row r="395" spans="1:8" s="285" customFormat="1" ht="9" customHeight="1">
      <c r="A395" s="286" t="s">
        <v>57</v>
      </c>
      <c r="B395" s="389">
        <f t="shared" si="20"/>
        <v>601</v>
      </c>
      <c r="C395" s="389">
        <v>448</v>
      </c>
      <c r="D395" s="315">
        <v>153</v>
      </c>
      <c r="E395" s="389"/>
      <c r="F395" s="289">
        <f t="shared" si="21"/>
        <v>4</v>
      </c>
      <c r="G395" s="289">
        <v>0</v>
      </c>
      <c r="H395" s="289">
        <v>4</v>
      </c>
    </row>
    <row r="396" spans="1:8" s="285" customFormat="1" ht="9" customHeight="1">
      <c r="A396" s="286" t="s">
        <v>58</v>
      </c>
      <c r="B396" s="389">
        <f t="shared" si="20"/>
        <v>3466</v>
      </c>
      <c r="C396" s="389">
        <v>3251</v>
      </c>
      <c r="D396" s="315">
        <v>215</v>
      </c>
      <c r="E396" s="389"/>
      <c r="F396" s="289">
        <f t="shared" si="21"/>
        <v>146</v>
      </c>
      <c r="G396" s="289">
        <v>144</v>
      </c>
      <c r="H396" s="289">
        <v>2</v>
      </c>
    </row>
    <row r="397" spans="1:8" s="285" customFormat="1" ht="9" customHeight="1">
      <c r="A397" s="286" t="s">
        <v>59</v>
      </c>
      <c r="B397" s="389">
        <f t="shared" si="20"/>
        <v>3843</v>
      </c>
      <c r="C397" s="389">
        <v>2903</v>
      </c>
      <c r="D397" s="315">
        <v>940</v>
      </c>
      <c r="E397" s="389"/>
      <c r="F397" s="289">
        <f t="shared" si="21"/>
        <v>9</v>
      </c>
      <c r="G397" s="289">
        <v>0</v>
      </c>
      <c r="H397" s="289">
        <v>9</v>
      </c>
    </row>
    <row r="398" spans="1:8" s="285" customFormat="1" ht="9" customHeight="1">
      <c r="A398" s="291" t="s">
        <v>60</v>
      </c>
      <c r="B398" s="390">
        <f t="shared" si="20"/>
        <v>277</v>
      </c>
      <c r="C398" s="390">
        <v>129</v>
      </c>
      <c r="D398" s="390">
        <v>148</v>
      </c>
      <c r="E398" s="390"/>
      <c r="F398" s="292">
        <f t="shared" si="21"/>
        <v>7</v>
      </c>
      <c r="G398" s="292">
        <v>5</v>
      </c>
      <c r="H398" s="292">
        <v>2</v>
      </c>
    </row>
    <row r="399" spans="1:8" s="285" customFormat="1" ht="9" customHeight="1">
      <c r="A399" s="286" t="s">
        <v>61</v>
      </c>
      <c r="B399" s="389">
        <f t="shared" si="20"/>
        <v>689</v>
      </c>
      <c r="C399" s="389">
        <v>591</v>
      </c>
      <c r="D399" s="315">
        <v>98</v>
      </c>
      <c r="E399" s="389"/>
      <c r="F399" s="289">
        <f t="shared" si="21"/>
        <v>4</v>
      </c>
      <c r="G399" s="289">
        <v>0</v>
      </c>
      <c r="H399" s="289">
        <v>4</v>
      </c>
    </row>
    <row r="400" spans="1:8" s="285" customFormat="1" ht="9" customHeight="1">
      <c r="A400" s="286" t="s">
        <v>62</v>
      </c>
      <c r="B400" s="389">
        <f t="shared" si="20"/>
        <v>125</v>
      </c>
      <c r="C400" s="389">
        <v>82</v>
      </c>
      <c r="D400" s="315">
        <v>43</v>
      </c>
      <c r="E400" s="389"/>
      <c r="F400" s="289">
        <f t="shared" si="21"/>
        <v>0</v>
      </c>
      <c r="G400" s="289">
        <v>0</v>
      </c>
      <c r="H400" s="289">
        <v>0</v>
      </c>
    </row>
    <row r="401" spans="1:8" s="285" customFormat="1" ht="9" customHeight="1">
      <c r="A401" s="286" t="s">
        <v>63</v>
      </c>
      <c r="B401" s="389">
        <f t="shared" si="20"/>
        <v>1311</v>
      </c>
      <c r="C401" s="389">
        <v>1226</v>
      </c>
      <c r="D401" s="315">
        <v>85</v>
      </c>
      <c r="E401" s="389"/>
      <c r="F401" s="289">
        <f t="shared" si="21"/>
        <v>1</v>
      </c>
      <c r="G401" s="289">
        <v>0</v>
      </c>
      <c r="H401" s="289">
        <v>1</v>
      </c>
    </row>
    <row r="402" spans="1:8" s="285" customFormat="1" ht="9" customHeight="1">
      <c r="A402" s="291" t="s">
        <v>64</v>
      </c>
      <c r="B402" s="390">
        <f t="shared" si="20"/>
        <v>290</v>
      </c>
      <c r="C402" s="390">
        <v>166</v>
      </c>
      <c r="D402" s="390">
        <v>124</v>
      </c>
      <c r="E402" s="390"/>
      <c r="F402" s="292">
        <f t="shared" si="21"/>
        <v>2</v>
      </c>
      <c r="G402" s="292">
        <v>2</v>
      </c>
      <c r="H402" s="292">
        <v>0</v>
      </c>
    </row>
    <row r="403" spans="1:8" s="285" customFormat="1" ht="9" customHeight="1">
      <c r="A403" s="286" t="s">
        <v>65</v>
      </c>
      <c r="B403" s="389">
        <f t="shared" si="20"/>
        <v>1703</v>
      </c>
      <c r="C403" s="389">
        <v>1389</v>
      </c>
      <c r="D403" s="315">
        <v>314</v>
      </c>
      <c r="E403" s="389"/>
      <c r="F403" s="289">
        <f t="shared" si="21"/>
        <v>5</v>
      </c>
      <c r="G403" s="289">
        <v>0</v>
      </c>
      <c r="H403" s="289">
        <v>5</v>
      </c>
    </row>
    <row r="404" spans="1:8" s="285" customFormat="1" ht="9" customHeight="1">
      <c r="A404" s="286" t="s">
        <v>66</v>
      </c>
      <c r="B404" s="389">
        <f t="shared" si="20"/>
        <v>576</v>
      </c>
      <c r="C404" s="389">
        <v>463</v>
      </c>
      <c r="D404" s="315">
        <v>113</v>
      </c>
      <c r="E404" s="389"/>
      <c r="F404" s="289">
        <f t="shared" si="21"/>
        <v>1</v>
      </c>
      <c r="G404" s="289">
        <v>0</v>
      </c>
      <c r="H404" s="289">
        <v>1</v>
      </c>
    </row>
    <row r="405" spans="1:8" s="285" customFormat="1" ht="9" customHeight="1">
      <c r="A405" s="286" t="s">
        <v>67</v>
      </c>
      <c r="B405" s="389">
        <f t="shared" si="20"/>
        <v>148</v>
      </c>
      <c r="C405" s="389">
        <v>103</v>
      </c>
      <c r="D405" s="315">
        <v>45</v>
      </c>
      <c r="E405" s="389"/>
      <c r="F405" s="289">
        <f t="shared" si="21"/>
        <v>0</v>
      </c>
      <c r="G405" s="289">
        <v>0</v>
      </c>
      <c r="H405" s="289">
        <v>0</v>
      </c>
    </row>
    <row r="406" spans="1:8" s="285" customFormat="1" ht="9" customHeight="1">
      <c r="A406" s="291" t="s">
        <v>68</v>
      </c>
      <c r="B406" s="390">
        <f t="shared" si="20"/>
        <v>281</v>
      </c>
      <c r="C406" s="390">
        <v>165</v>
      </c>
      <c r="D406" s="390">
        <v>116</v>
      </c>
      <c r="E406" s="390"/>
      <c r="F406" s="292">
        <f t="shared" si="21"/>
        <v>1</v>
      </c>
      <c r="G406" s="292">
        <v>1</v>
      </c>
      <c r="H406" s="292">
        <v>0</v>
      </c>
    </row>
    <row r="407" spans="1:8" s="285" customFormat="1" ht="9" customHeight="1">
      <c r="A407" s="286" t="s">
        <v>69</v>
      </c>
      <c r="B407" s="389">
        <f t="shared" si="20"/>
        <v>308</v>
      </c>
      <c r="C407" s="389">
        <v>185</v>
      </c>
      <c r="D407" s="315">
        <v>123</v>
      </c>
      <c r="E407" s="389"/>
      <c r="F407" s="289">
        <f t="shared" si="21"/>
        <v>1</v>
      </c>
      <c r="G407" s="289">
        <v>0</v>
      </c>
      <c r="H407" s="289">
        <v>1</v>
      </c>
    </row>
    <row r="408" spans="1:8" s="285" customFormat="1" ht="9" customHeight="1">
      <c r="A408" s="286" t="s">
        <v>70</v>
      </c>
      <c r="B408" s="389">
        <f t="shared" si="20"/>
        <v>1510</v>
      </c>
      <c r="C408" s="389">
        <v>1295</v>
      </c>
      <c r="D408" s="315">
        <v>215</v>
      </c>
      <c r="E408" s="389"/>
      <c r="F408" s="289">
        <f t="shared" si="21"/>
        <v>14</v>
      </c>
      <c r="G408" s="289">
        <v>13</v>
      </c>
      <c r="H408" s="289">
        <v>1</v>
      </c>
    </row>
    <row r="409" spans="1:8" s="285" customFormat="1" ht="9" customHeight="1">
      <c r="A409" s="286" t="s">
        <v>71</v>
      </c>
      <c r="B409" s="389">
        <f t="shared" si="20"/>
        <v>145</v>
      </c>
      <c r="C409" s="389">
        <v>61</v>
      </c>
      <c r="D409" s="315">
        <v>84</v>
      </c>
      <c r="E409" s="389"/>
      <c r="F409" s="289">
        <f t="shared" si="21"/>
        <v>0</v>
      </c>
      <c r="G409" s="289">
        <v>0</v>
      </c>
      <c r="H409" s="289">
        <v>0</v>
      </c>
    </row>
    <row r="410" spans="1:8" s="285" customFormat="1" ht="9" customHeight="1">
      <c r="A410" s="291" t="s">
        <v>72</v>
      </c>
      <c r="B410" s="390">
        <f t="shared" si="20"/>
        <v>784</v>
      </c>
      <c r="C410" s="390">
        <v>402</v>
      </c>
      <c r="D410" s="390">
        <v>382</v>
      </c>
      <c r="E410" s="390"/>
      <c r="F410" s="292">
        <f t="shared" si="21"/>
        <v>0</v>
      </c>
      <c r="G410" s="292">
        <v>0</v>
      </c>
      <c r="H410" s="292">
        <v>0</v>
      </c>
    </row>
    <row r="411" spans="1:8" s="285" customFormat="1" ht="9" customHeight="1">
      <c r="A411" s="286" t="s">
        <v>73</v>
      </c>
      <c r="B411" s="389">
        <f t="shared" si="20"/>
        <v>191</v>
      </c>
      <c r="C411" s="389">
        <v>107</v>
      </c>
      <c r="D411" s="315">
        <v>84</v>
      </c>
      <c r="E411" s="389"/>
      <c r="F411" s="289">
        <f t="shared" si="21"/>
        <v>0</v>
      </c>
      <c r="G411" s="289">
        <v>0</v>
      </c>
      <c r="H411" s="289">
        <v>0</v>
      </c>
    </row>
    <row r="412" spans="1:8" s="285" customFormat="1" ht="9" customHeight="1">
      <c r="A412" s="286" t="s">
        <v>74</v>
      </c>
      <c r="B412" s="389">
        <f t="shared" si="20"/>
        <v>1472</v>
      </c>
      <c r="C412" s="389">
        <v>1087</v>
      </c>
      <c r="D412" s="315">
        <v>385</v>
      </c>
      <c r="E412" s="389"/>
      <c r="F412" s="289">
        <f t="shared" si="21"/>
        <v>2</v>
      </c>
      <c r="G412" s="289">
        <v>0</v>
      </c>
      <c r="H412" s="289">
        <v>2</v>
      </c>
    </row>
    <row r="413" spans="1:8" s="285" customFormat="1" ht="9" customHeight="1">
      <c r="A413" s="286" t="s">
        <v>75</v>
      </c>
      <c r="B413" s="389">
        <f t="shared" si="20"/>
        <v>181</v>
      </c>
      <c r="C413" s="389">
        <v>117</v>
      </c>
      <c r="D413" s="315">
        <v>64</v>
      </c>
      <c r="E413" s="389"/>
      <c r="F413" s="289">
        <f t="shared" si="21"/>
        <v>3</v>
      </c>
      <c r="G413" s="289">
        <v>3</v>
      </c>
      <c r="H413" s="289">
        <v>0</v>
      </c>
    </row>
    <row r="414" spans="1:8" s="285" customFormat="1" ht="9" customHeight="1">
      <c r="A414" s="291" t="s">
        <v>76</v>
      </c>
      <c r="B414" s="390">
        <f t="shared" si="20"/>
        <v>42</v>
      </c>
      <c r="C414" s="390">
        <v>0</v>
      </c>
      <c r="D414" s="292">
        <v>42</v>
      </c>
      <c r="E414" s="390"/>
      <c r="F414" s="292">
        <f t="shared" si="21"/>
        <v>0</v>
      </c>
      <c r="G414" s="292">
        <v>0</v>
      </c>
      <c r="H414" s="292">
        <v>0</v>
      </c>
    </row>
    <row r="415" spans="1:8" s="285" customFormat="1" ht="9" customHeight="1">
      <c r="A415" s="286" t="s">
        <v>303</v>
      </c>
      <c r="B415" s="289">
        <f t="shared" si="20"/>
        <v>355</v>
      </c>
      <c r="C415" s="289" t="s">
        <v>12</v>
      </c>
      <c r="D415" s="392">
        <v>355</v>
      </c>
      <c r="E415" s="289"/>
      <c r="F415" s="290">
        <f t="shared" si="21"/>
        <v>1</v>
      </c>
      <c r="G415" s="289" t="s">
        <v>12</v>
      </c>
      <c r="H415" s="289">
        <v>1</v>
      </c>
    </row>
    <row r="416" spans="1:8" s="285" customFormat="1" ht="9" customHeight="1">
      <c r="A416" s="286"/>
      <c r="B416" s="289"/>
      <c r="C416" s="289"/>
      <c r="D416" s="392"/>
      <c r="E416" s="289"/>
      <c r="F416" s="290"/>
      <c r="G416" s="289"/>
      <c r="H416" s="289"/>
    </row>
    <row r="417" spans="1:8" s="285" customFormat="1" ht="9" customHeight="1">
      <c r="A417" s="388">
        <v>2006</v>
      </c>
      <c r="B417" s="289"/>
      <c r="C417" s="289"/>
      <c r="D417" s="289"/>
      <c r="E417" s="289"/>
      <c r="F417" s="289"/>
      <c r="G417" s="289"/>
      <c r="H417" s="289"/>
    </row>
    <row r="418" spans="1:8" s="285" customFormat="1" ht="9" customHeight="1">
      <c r="A418" s="288" t="s">
        <v>44</v>
      </c>
      <c r="B418" s="287">
        <f>SUM(B420:B452)</f>
        <v>33956</v>
      </c>
      <c r="C418" s="287">
        <f>SUM(C420:C452)</f>
        <v>26566</v>
      </c>
      <c r="D418" s="287">
        <f>SUM(D420:D452)</f>
        <v>7390</v>
      </c>
      <c r="E418" s="287"/>
      <c r="F418" s="287">
        <f>SUM(F420:F452)</f>
        <v>241</v>
      </c>
      <c r="G418" s="287">
        <f>SUM(G420:G452)</f>
        <v>186</v>
      </c>
      <c r="H418" s="287">
        <f>SUM(H420:H452)</f>
        <v>55</v>
      </c>
    </row>
    <row r="419" spans="1:8" s="285" customFormat="1" ht="3.95" customHeight="1">
      <c r="A419" s="288"/>
      <c r="B419" s="287"/>
      <c r="C419" s="287"/>
      <c r="D419" s="287"/>
      <c r="E419" s="287"/>
      <c r="F419" s="287"/>
      <c r="G419" s="287"/>
      <c r="H419" s="287"/>
    </row>
    <row r="420" spans="1:8" s="285" customFormat="1" ht="9" customHeight="1">
      <c r="A420" s="286" t="s">
        <v>45</v>
      </c>
      <c r="B420" s="389">
        <f t="shared" ref="B420:B452" si="22">SUM(C420:D420)</f>
        <v>149</v>
      </c>
      <c r="C420" s="389">
        <v>85</v>
      </c>
      <c r="D420" s="315">
        <v>64</v>
      </c>
      <c r="E420" s="389"/>
      <c r="F420" s="294">
        <f t="shared" ref="F420:F452" si="23">SUM(G420:H420)</f>
        <v>0</v>
      </c>
      <c r="G420" s="289">
        <v>0</v>
      </c>
      <c r="H420" s="389">
        <v>0</v>
      </c>
    </row>
    <row r="421" spans="1:8" s="285" customFormat="1" ht="9" customHeight="1">
      <c r="A421" s="286" t="s">
        <v>46</v>
      </c>
      <c r="B421" s="389">
        <f t="shared" si="22"/>
        <v>2779</v>
      </c>
      <c r="C421" s="389">
        <v>2628</v>
      </c>
      <c r="D421" s="315">
        <v>151</v>
      </c>
      <c r="E421" s="389"/>
      <c r="F421" s="294">
        <f t="shared" si="23"/>
        <v>20</v>
      </c>
      <c r="G421" s="289">
        <v>20</v>
      </c>
      <c r="H421" s="389">
        <v>0</v>
      </c>
    </row>
    <row r="422" spans="1:8" s="285" customFormat="1" ht="9" customHeight="1">
      <c r="A422" s="286" t="s">
        <v>47</v>
      </c>
      <c r="B422" s="389">
        <f t="shared" si="22"/>
        <v>193</v>
      </c>
      <c r="C422" s="389">
        <v>138</v>
      </c>
      <c r="D422" s="315">
        <v>55</v>
      </c>
      <c r="E422" s="389"/>
      <c r="F422" s="294">
        <f t="shared" si="23"/>
        <v>5</v>
      </c>
      <c r="G422" s="289">
        <v>4</v>
      </c>
      <c r="H422" s="389">
        <v>1</v>
      </c>
    </row>
    <row r="423" spans="1:8" s="285" customFormat="1" ht="9" customHeight="1">
      <c r="A423" s="291" t="s">
        <v>48</v>
      </c>
      <c r="B423" s="390">
        <f t="shared" si="22"/>
        <v>118</v>
      </c>
      <c r="C423" s="390">
        <v>16</v>
      </c>
      <c r="D423" s="390">
        <v>102</v>
      </c>
      <c r="E423" s="390"/>
      <c r="F423" s="292">
        <f t="shared" si="23"/>
        <v>0</v>
      </c>
      <c r="G423" s="292">
        <v>0</v>
      </c>
      <c r="H423" s="292">
        <v>0</v>
      </c>
    </row>
    <row r="424" spans="1:8" s="285" customFormat="1" ht="9" customHeight="1">
      <c r="A424" s="286" t="s">
        <v>49</v>
      </c>
      <c r="B424" s="389">
        <f t="shared" si="22"/>
        <v>363</v>
      </c>
      <c r="C424" s="389">
        <v>140</v>
      </c>
      <c r="D424" s="315">
        <v>223</v>
      </c>
      <c r="E424" s="389"/>
      <c r="F424" s="289">
        <f t="shared" si="23"/>
        <v>2</v>
      </c>
      <c r="G424" s="289">
        <v>0</v>
      </c>
      <c r="H424" s="289">
        <v>2</v>
      </c>
    </row>
    <row r="425" spans="1:8" s="285" customFormat="1" ht="9" customHeight="1">
      <c r="A425" s="286" t="s">
        <v>50</v>
      </c>
      <c r="B425" s="389">
        <f t="shared" si="22"/>
        <v>102</v>
      </c>
      <c r="C425" s="389">
        <v>38</v>
      </c>
      <c r="D425" s="315">
        <v>64</v>
      </c>
      <c r="E425" s="389"/>
      <c r="F425" s="289">
        <f t="shared" si="23"/>
        <v>1</v>
      </c>
      <c r="G425" s="289">
        <v>0</v>
      </c>
      <c r="H425" s="289">
        <v>1</v>
      </c>
    </row>
    <row r="426" spans="1:8" s="285" customFormat="1" ht="9" customHeight="1">
      <c r="A426" s="286" t="s">
        <v>51</v>
      </c>
      <c r="B426" s="389">
        <f t="shared" si="22"/>
        <v>123</v>
      </c>
      <c r="C426" s="389">
        <v>17</v>
      </c>
      <c r="D426" s="315">
        <v>106</v>
      </c>
      <c r="E426" s="389"/>
      <c r="F426" s="289">
        <f t="shared" si="23"/>
        <v>0</v>
      </c>
      <c r="G426" s="289">
        <v>0</v>
      </c>
      <c r="H426" s="289">
        <v>0</v>
      </c>
    </row>
    <row r="427" spans="1:8" s="285" customFormat="1" ht="9" customHeight="1">
      <c r="A427" s="291" t="s">
        <v>52</v>
      </c>
      <c r="B427" s="390">
        <f t="shared" si="22"/>
        <v>230</v>
      </c>
      <c r="C427" s="390">
        <v>62</v>
      </c>
      <c r="D427" s="390">
        <v>168</v>
      </c>
      <c r="E427" s="390"/>
      <c r="F427" s="292">
        <f t="shared" si="23"/>
        <v>2</v>
      </c>
      <c r="G427" s="292">
        <v>1</v>
      </c>
      <c r="H427" s="292">
        <v>1</v>
      </c>
    </row>
    <row r="428" spans="1:8" s="285" customFormat="1" ht="9" customHeight="1">
      <c r="A428" s="286" t="s">
        <v>53</v>
      </c>
      <c r="B428" s="389">
        <f t="shared" si="22"/>
        <v>4981</v>
      </c>
      <c r="C428" s="389">
        <v>3285</v>
      </c>
      <c r="D428" s="315">
        <v>1696</v>
      </c>
      <c r="E428" s="389"/>
      <c r="F428" s="289">
        <f t="shared" si="23"/>
        <v>35</v>
      </c>
      <c r="G428" s="289">
        <v>28</v>
      </c>
      <c r="H428" s="289">
        <v>7</v>
      </c>
    </row>
    <row r="429" spans="1:8" s="285" customFormat="1" ht="9" customHeight="1">
      <c r="A429" s="286" t="s">
        <v>54</v>
      </c>
      <c r="B429" s="389">
        <f t="shared" si="22"/>
        <v>449</v>
      </c>
      <c r="C429" s="389">
        <v>391</v>
      </c>
      <c r="D429" s="315">
        <v>58</v>
      </c>
      <c r="E429" s="389"/>
      <c r="F429" s="289">
        <f t="shared" si="23"/>
        <v>2</v>
      </c>
      <c r="G429" s="289">
        <v>2</v>
      </c>
      <c r="H429" s="289">
        <v>0</v>
      </c>
    </row>
    <row r="430" spans="1:8" s="285" customFormat="1" ht="9" customHeight="1">
      <c r="A430" s="286" t="s">
        <v>55</v>
      </c>
      <c r="B430" s="389">
        <f t="shared" si="22"/>
        <v>342</v>
      </c>
      <c r="C430" s="389">
        <v>130</v>
      </c>
      <c r="D430" s="315">
        <v>212</v>
      </c>
      <c r="E430" s="389"/>
      <c r="F430" s="289">
        <f t="shared" si="23"/>
        <v>4</v>
      </c>
      <c r="G430" s="289">
        <v>0</v>
      </c>
      <c r="H430" s="289">
        <v>4</v>
      </c>
    </row>
    <row r="431" spans="1:8" s="285" customFormat="1" ht="9" customHeight="1">
      <c r="A431" s="291" t="s">
        <v>56</v>
      </c>
      <c r="B431" s="390">
        <f t="shared" si="22"/>
        <v>521</v>
      </c>
      <c r="C431" s="390">
        <v>445</v>
      </c>
      <c r="D431" s="390">
        <v>76</v>
      </c>
      <c r="E431" s="390"/>
      <c r="F431" s="292">
        <f t="shared" si="23"/>
        <v>1</v>
      </c>
      <c r="G431" s="292">
        <v>1</v>
      </c>
      <c r="H431" s="292">
        <v>0</v>
      </c>
    </row>
    <row r="432" spans="1:8" s="285" customFormat="1" ht="9" customHeight="1">
      <c r="A432" s="286" t="s">
        <v>57</v>
      </c>
      <c r="B432" s="389">
        <f t="shared" si="22"/>
        <v>559</v>
      </c>
      <c r="C432" s="389">
        <v>401</v>
      </c>
      <c r="D432" s="315">
        <v>158</v>
      </c>
      <c r="E432" s="389"/>
      <c r="F432" s="289">
        <f t="shared" si="23"/>
        <v>2</v>
      </c>
      <c r="G432" s="289">
        <v>0</v>
      </c>
      <c r="H432" s="289">
        <v>2</v>
      </c>
    </row>
    <row r="433" spans="1:8" s="285" customFormat="1" ht="9" customHeight="1">
      <c r="A433" s="286" t="s">
        <v>58</v>
      </c>
      <c r="B433" s="389">
        <f t="shared" si="22"/>
        <v>9253</v>
      </c>
      <c r="C433" s="389">
        <v>9014</v>
      </c>
      <c r="D433" s="315">
        <v>239</v>
      </c>
      <c r="E433" s="389"/>
      <c r="F433" s="289">
        <f t="shared" si="23"/>
        <v>122</v>
      </c>
      <c r="G433" s="289">
        <v>118</v>
      </c>
      <c r="H433" s="289">
        <v>4</v>
      </c>
    </row>
    <row r="434" spans="1:8" s="285" customFormat="1" ht="9" customHeight="1">
      <c r="A434" s="286" t="s">
        <v>59</v>
      </c>
      <c r="B434" s="389">
        <f t="shared" si="22"/>
        <v>3311</v>
      </c>
      <c r="C434" s="389">
        <v>2383</v>
      </c>
      <c r="D434" s="315">
        <v>928</v>
      </c>
      <c r="E434" s="389"/>
      <c r="F434" s="289">
        <f t="shared" si="23"/>
        <v>14</v>
      </c>
      <c r="G434" s="289">
        <v>0</v>
      </c>
      <c r="H434" s="289">
        <v>14</v>
      </c>
    </row>
    <row r="435" spans="1:8" s="285" customFormat="1" ht="9" customHeight="1">
      <c r="A435" s="291" t="s">
        <v>60</v>
      </c>
      <c r="B435" s="390">
        <f t="shared" si="22"/>
        <v>284</v>
      </c>
      <c r="C435" s="390">
        <v>138</v>
      </c>
      <c r="D435" s="390">
        <v>146</v>
      </c>
      <c r="E435" s="390"/>
      <c r="F435" s="292">
        <f t="shared" si="23"/>
        <v>3</v>
      </c>
      <c r="G435" s="292">
        <v>3</v>
      </c>
      <c r="H435" s="292">
        <v>0</v>
      </c>
    </row>
    <row r="436" spans="1:8" s="285" customFormat="1" ht="9" customHeight="1">
      <c r="A436" s="286" t="s">
        <v>61</v>
      </c>
      <c r="B436" s="389">
        <f t="shared" si="22"/>
        <v>569</v>
      </c>
      <c r="C436" s="389">
        <v>470</v>
      </c>
      <c r="D436" s="315">
        <v>99</v>
      </c>
      <c r="E436" s="389"/>
      <c r="F436" s="289">
        <f t="shared" si="23"/>
        <v>2</v>
      </c>
      <c r="G436" s="289">
        <v>2</v>
      </c>
      <c r="H436" s="289">
        <v>0</v>
      </c>
    </row>
    <row r="437" spans="1:8" s="285" customFormat="1" ht="9" customHeight="1">
      <c r="A437" s="286" t="s">
        <v>62</v>
      </c>
      <c r="B437" s="389">
        <f t="shared" si="22"/>
        <v>116</v>
      </c>
      <c r="C437" s="389">
        <v>77</v>
      </c>
      <c r="D437" s="315">
        <v>39</v>
      </c>
      <c r="E437" s="389"/>
      <c r="F437" s="289">
        <f t="shared" si="23"/>
        <v>1</v>
      </c>
      <c r="G437" s="289">
        <v>0</v>
      </c>
      <c r="H437" s="289">
        <v>1</v>
      </c>
    </row>
    <row r="438" spans="1:8" s="285" customFormat="1" ht="9" customHeight="1">
      <c r="A438" s="286" t="s">
        <v>63</v>
      </c>
      <c r="B438" s="389">
        <f t="shared" si="22"/>
        <v>1476</v>
      </c>
      <c r="C438" s="389">
        <v>1326</v>
      </c>
      <c r="D438" s="315">
        <v>150</v>
      </c>
      <c r="E438" s="389"/>
      <c r="F438" s="289">
        <f t="shared" si="23"/>
        <v>0</v>
      </c>
      <c r="G438" s="289">
        <v>0</v>
      </c>
      <c r="H438" s="289">
        <v>0</v>
      </c>
    </row>
    <row r="439" spans="1:8" s="285" customFormat="1" ht="9" customHeight="1">
      <c r="A439" s="291" t="s">
        <v>64</v>
      </c>
      <c r="B439" s="390">
        <f t="shared" si="22"/>
        <v>224</v>
      </c>
      <c r="C439" s="390">
        <v>96</v>
      </c>
      <c r="D439" s="390">
        <v>128</v>
      </c>
      <c r="E439" s="390"/>
      <c r="F439" s="292">
        <f t="shared" si="23"/>
        <v>1</v>
      </c>
      <c r="G439" s="292">
        <v>0</v>
      </c>
      <c r="H439" s="292">
        <v>1</v>
      </c>
    </row>
    <row r="440" spans="1:8" s="285" customFormat="1" ht="9" customHeight="1">
      <c r="A440" s="286" t="s">
        <v>65</v>
      </c>
      <c r="B440" s="389">
        <f t="shared" si="22"/>
        <v>1670</v>
      </c>
      <c r="C440" s="389">
        <v>1415</v>
      </c>
      <c r="D440" s="315">
        <v>255</v>
      </c>
      <c r="E440" s="389"/>
      <c r="F440" s="289">
        <f t="shared" si="23"/>
        <v>4</v>
      </c>
      <c r="G440" s="289">
        <v>0</v>
      </c>
      <c r="H440" s="289">
        <v>4</v>
      </c>
    </row>
    <row r="441" spans="1:8" s="285" customFormat="1" ht="9" customHeight="1">
      <c r="A441" s="286" t="s">
        <v>66</v>
      </c>
      <c r="B441" s="389">
        <f t="shared" si="22"/>
        <v>601</v>
      </c>
      <c r="C441" s="389">
        <v>488</v>
      </c>
      <c r="D441" s="315">
        <v>113</v>
      </c>
      <c r="E441" s="389"/>
      <c r="F441" s="289">
        <f t="shared" si="23"/>
        <v>4</v>
      </c>
      <c r="G441" s="289">
        <v>0</v>
      </c>
      <c r="H441" s="289">
        <v>4</v>
      </c>
    </row>
    <row r="442" spans="1:8" s="285" customFormat="1" ht="9" customHeight="1">
      <c r="A442" s="286" t="s">
        <v>67</v>
      </c>
      <c r="B442" s="389">
        <f t="shared" si="22"/>
        <v>200</v>
      </c>
      <c r="C442" s="389">
        <v>147</v>
      </c>
      <c r="D442" s="315">
        <v>53</v>
      </c>
      <c r="E442" s="389"/>
      <c r="F442" s="289">
        <f t="shared" si="23"/>
        <v>1</v>
      </c>
      <c r="G442" s="289">
        <v>0</v>
      </c>
      <c r="H442" s="289">
        <v>1</v>
      </c>
    </row>
    <row r="443" spans="1:8" s="285" customFormat="1" ht="9" customHeight="1">
      <c r="A443" s="291" t="s">
        <v>68</v>
      </c>
      <c r="B443" s="390">
        <f t="shared" si="22"/>
        <v>316</v>
      </c>
      <c r="C443" s="390">
        <v>196</v>
      </c>
      <c r="D443" s="390">
        <v>120</v>
      </c>
      <c r="E443" s="390"/>
      <c r="F443" s="292">
        <f t="shared" si="23"/>
        <v>1</v>
      </c>
      <c r="G443" s="292">
        <v>0</v>
      </c>
      <c r="H443" s="292">
        <v>1</v>
      </c>
    </row>
    <row r="444" spans="1:8" s="285" customFormat="1" ht="9" customHeight="1">
      <c r="A444" s="286" t="s">
        <v>69</v>
      </c>
      <c r="B444" s="389">
        <f t="shared" si="22"/>
        <v>279</v>
      </c>
      <c r="C444" s="389">
        <v>166</v>
      </c>
      <c r="D444" s="315">
        <v>113</v>
      </c>
      <c r="E444" s="389"/>
      <c r="F444" s="289">
        <f t="shared" si="23"/>
        <v>0</v>
      </c>
      <c r="G444" s="289">
        <v>0</v>
      </c>
      <c r="H444" s="289">
        <v>0</v>
      </c>
    </row>
    <row r="445" spans="1:8" s="285" customFormat="1" ht="9" customHeight="1">
      <c r="A445" s="286" t="s">
        <v>70</v>
      </c>
      <c r="B445" s="389">
        <f t="shared" si="22"/>
        <v>1093</v>
      </c>
      <c r="C445" s="389">
        <v>923</v>
      </c>
      <c r="D445" s="315">
        <v>170</v>
      </c>
      <c r="E445" s="389"/>
      <c r="F445" s="289">
        <f t="shared" si="23"/>
        <v>4</v>
      </c>
      <c r="G445" s="289">
        <v>4</v>
      </c>
      <c r="H445" s="289">
        <v>0</v>
      </c>
    </row>
    <row r="446" spans="1:8" s="285" customFormat="1" ht="9" customHeight="1">
      <c r="A446" s="286" t="s">
        <v>71</v>
      </c>
      <c r="B446" s="389">
        <f t="shared" si="22"/>
        <v>195</v>
      </c>
      <c r="C446" s="389">
        <v>55</v>
      </c>
      <c r="D446" s="315">
        <v>140</v>
      </c>
      <c r="E446" s="389"/>
      <c r="F446" s="289">
        <f t="shared" si="23"/>
        <v>0</v>
      </c>
      <c r="G446" s="289">
        <v>0</v>
      </c>
      <c r="H446" s="289">
        <v>0</v>
      </c>
    </row>
    <row r="447" spans="1:8" s="285" customFormat="1" ht="9" customHeight="1">
      <c r="A447" s="291" t="s">
        <v>72</v>
      </c>
      <c r="B447" s="390">
        <f t="shared" si="22"/>
        <v>821</v>
      </c>
      <c r="C447" s="390">
        <v>416</v>
      </c>
      <c r="D447" s="390">
        <v>405</v>
      </c>
      <c r="E447" s="390"/>
      <c r="F447" s="292">
        <f t="shared" si="23"/>
        <v>0</v>
      </c>
      <c r="G447" s="292">
        <v>0</v>
      </c>
      <c r="H447" s="292">
        <v>0</v>
      </c>
    </row>
    <row r="448" spans="1:8" s="285" customFormat="1" ht="9" customHeight="1">
      <c r="A448" s="286" t="s">
        <v>73</v>
      </c>
      <c r="B448" s="389">
        <f t="shared" si="22"/>
        <v>252</v>
      </c>
      <c r="C448" s="389">
        <v>166</v>
      </c>
      <c r="D448" s="315">
        <v>86</v>
      </c>
      <c r="E448" s="389"/>
      <c r="F448" s="289">
        <f t="shared" si="23"/>
        <v>6</v>
      </c>
      <c r="G448" s="289">
        <v>3</v>
      </c>
      <c r="H448" s="289">
        <v>3</v>
      </c>
    </row>
    <row r="449" spans="1:8" s="285" customFormat="1" ht="9" customHeight="1">
      <c r="A449" s="286" t="s">
        <v>74</v>
      </c>
      <c r="B449" s="389">
        <f t="shared" si="22"/>
        <v>1745</v>
      </c>
      <c r="C449" s="389">
        <v>1226</v>
      </c>
      <c r="D449" s="315">
        <v>519</v>
      </c>
      <c r="E449" s="389"/>
      <c r="F449" s="289">
        <f t="shared" si="23"/>
        <v>2</v>
      </c>
      <c r="G449" s="289">
        <v>0</v>
      </c>
      <c r="H449" s="289">
        <v>2</v>
      </c>
    </row>
    <row r="450" spans="1:8" s="285" customFormat="1" ht="9" customHeight="1">
      <c r="A450" s="286" t="s">
        <v>75</v>
      </c>
      <c r="B450" s="389">
        <f t="shared" si="22"/>
        <v>154</v>
      </c>
      <c r="C450" s="389">
        <v>88</v>
      </c>
      <c r="D450" s="315">
        <v>66</v>
      </c>
      <c r="E450" s="389"/>
      <c r="F450" s="289">
        <f t="shared" si="23"/>
        <v>0</v>
      </c>
      <c r="G450" s="289">
        <v>0</v>
      </c>
      <c r="H450" s="289">
        <v>0</v>
      </c>
    </row>
    <row r="451" spans="1:8" s="285" customFormat="1" ht="9" customHeight="1">
      <c r="A451" s="291" t="s">
        <v>76</v>
      </c>
      <c r="B451" s="390">
        <f t="shared" si="22"/>
        <v>73</v>
      </c>
      <c r="C451" s="390">
        <v>0</v>
      </c>
      <c r="D451" s="292">
        <v>73</v>
      </c>
      <c r="E451" s="390"/>
      <c r="F451" s="292">
        <f t="shared" si="23"/>
        <v>1</v>
      </c>
      <c r="G451" s="292">
        <v>0</v>
      </c>
      <c r="H451" s="292">
        <v>1</v>
      </c>
    </row>
    <row r="452" spans="1:8" s="285" customFormat="1" ht="9" customHeight="1">
      <c r="A452" s="286" t="s">
        <v>303</v>
      </c>
      <c r="B452" s="289">
        <f t="shared" si="22"/>
        <v>415</v>
      </c>
      <c r="C452" s="289" t="s">
        <v>12</v>
      </c>
      <c r="D452" s="392">
        <v>415</v>
      </c>
      <c r="E452" s="289"/>
      <c r="F452" s="290">
        <f t="shared" si="23"/>
        <v>1</v>
      </c>
      <c r="G452" s="289" t="s">
        <v>12</v>
      </c>
      <c r="H452" s="289">
        <v>1</v>
      </c>
    </row>
    <row r="453" spans="1:8" s="285" customFormat="1" ht="9" customHeight="1">
      <c r="A453" s="286"/>
      <c r="B453" s="289"/>
      <c r="C453" s="289"/>
      <c r="D453" s="392"/>
      <c r="E453" s="289"/>
      <c r="F453" s="290"/>
      <c r="G453" s="289"/>
      <c r="H453" s="289"/>
    </row>
    <row r="454" spans="1:8" s="285" customFormat="1" ht="9" customHeight="1">
      <c r="A454" s="388">
        <v>2007</v>
      </c>
      <c r="B454" s="289"/>
      <c r="C454" s="289"/>
      <c r="D454" s="289"/>
      <c r="E454" s="289"/>
      <c r="F454" s="289"/>
      <c r="G454" s="289"/>
      <c r="H454" s="289"/>
    </row>
    <row r="455" spans="1:8" s="285" customFormat="1" ht="9" customHeight="1">
      <c r="A455" s="288" t="s">
        <v>44</v>
      </c>
      <c r="B455" s="287">
        <f>SUM(B457:B489)</f>
        <v>32587</v>
      </c>
      <c r="C455" s="287">
        <f>SUM(C457:C489)</f>
        <v>23542</v>
      </c>
      <c r="D455" s="287">
        <f>SUM(D457:D489)</f>
        <v>9045</v>
      </c>
      <c r="E455" s="287"/>
      <c r="F455" s="287">
        <f>SUM(F457:F489)</f>
        <v>299</v>
      </c>
      <c r="G455" s="287">
        <f>SUM(G457:G489)</f>
        <v>271</v>
      </c>
      <c r="H455" s="287">
        <f>SUM(H457:H489)</f>
        <v>28</v>
      </c>
    </row>
    <row r="456" spans="1:8" s="285" customFormat="1" ht="3.95" customHeight="1">
      <c r="A456" s="288"/>
      <c r="B456" s="287"/>
      <c r="C456" s="287"/>
      <c r="D456" s="287"/>
      <c r="E456" s="287"/>
      <c r="F456" s="287"/>
      <c r="G456" s="287"/>
      <c r="H456" s="287"/>
    </row>
    <row r="457" spans="1:8" s="285" customFormat="1" ht="9" customHeight="1">
      <c r="A457" s="286" t="s">
        <v>45</v>
      </c>
      <c r="B457" s="389">
        <f t="shared" ref="B457:B489" si="24">SUM(C457:D457)</f>
        <v>179</v>
      </c>
      <c r="C457" s="348">
        <v>93</v>
      </c>
      <c r="D457" s="315">
        <v>86</v>
      </c>
      <c r="E457" s="289"/>
      <c r="F457" s="290">
        <f t="shared" ref="F457:F489" si="25">SUM(G457:H457)</f>
        <v>0</v>
      </c>
      <c r="G457" s="348">
        <v>0</v>
      </c>
      <c r="H457" s="393">
        <v>0</v>
      </c>
    </row>
    <row r="458" spans="1:8" s="285" customFormat="1" ht="9" customHeight="1">
      <c r="A458" s="286" t="s">
        <v>46</v>
      </c>
      <c r="B458" s="389">
        <f t="shared" si="24"/>
        <v>2829</v>
      </c>
      <c r="C458" s="324">
        <v>2669</v>
      </c>
      <c r="D458" s="393">
        <v>160</v>
      </c>
      <c r="E458" s="289"/>
      <c r="F458" s="290">
        <f t="shared" si="25"/>
        <v>34</v>
      </c>
      <c r="G458" s="348">
        <v>33</v>
      </c>
      <c r="H458" s="393">
        <v>1</v>
      </c>
    </row>
    <row r="459" spans="1:8" s="285" customFormat="1" ht="9" customHeight="1">
      <c r="A459" s="286" t="s">
        <v>47</v>
      </c>
      <c r="B459" s="389">
        <f t="shared" si="24"/>
        <v>225</v>
      </c>
      <c r="C459" s="348">
        <v>171</v>
      </c>
      <c r="D459" s="315">
        <v>54</v>
      </c>
      <c r="E459" s="289"/>
      <c r="F459" s="290">
        <f t="shared" si="25"/>
        <v>1</v>
      </c>
      <c r="G459" s="348">
        <v>1</v>
      </c>
      <c r="H459" s="393">
        <v>0</v>
      </c>
    </row>
    <row r="460" spans="1:8" s="285" customFormat="1" ht="9" customHeight="1">
      <c r="A460" s="291" t="s">
        <v>48</v>
      </c>
      <c r="B460" s="390">
        <f t="shared" si="24"/>
        <v>80</v>
      </c>
      <c r="C460" s="349">
        <v>5</v>
      </c>
      <c r="D460" s="316">
        <v>75</v>
      </c>
      <c r="E460" s="292"/>
      <c r="F460" s="292">
        <f t="shared" si="25"/>
        <v>0</v>
      </c>
      <c r="G460" s="349">
        <v>0</v>
      </c>
      <c r="H460" s="394">
        <v>0</v>
      </c>
    </row>
    <row r="461" spans="1:8" s="285" customFormat="1" ht="9" customHeight="1">
      <c r="A461" s="286" t="s">
        <v>49</v>
      </c>
      <c r="B461" s="389">
        <f t="shared" si="24"/>
        <v>525</v>
      </c>
      <c r="C461" s="348">
        <v>257</v>
      </c>
      <c r="D461" s="315">
        <v>268</v>
      </c>
      <c r="E461" s="289"/>
      <c r="F461" s="289">
        <f t="shared" si="25"/>
        <v>2</v>
      </c>
      <c r="G461" s="348">
        <v>2</v>
      </c>
      <c r="H461" s="393">
        <v>0</v>
      </c>
    </row>
    <row r="462" spans="1:8" s="285" customFormat="1" ht="9" customHeight="1">
      <c r="A462" s="286" t="s">
        <v>50</v>
      </c>
      <c r="B462" s="389">
        <f t="shared" si="24"/>
        <v>136</v>
      </c>
      <c r="C462" s="348">
        <v>60</v>
      </c>
      <c r="D462" s="315">
        <v>76</v>
      </c>
      <c r="E462" s="289"/>
      <c r="F462" s="289">
        <f t="shared" si="25"/>
        <v>3</v>
      </c>
      <c r="G462" s="348">
        <v>2</v>
      </c>
      <c r="H462" s="393">
        <v>1</v>
      </c>
    </row>
    <row r="463" spans="1:8" s="285" customFormat="1" ht="9" customHeight="1">
      <c r="A463" s="286" t="s">
        <v>51</v>
      </c>
      <c r="B463" s="389">
        <f t="shared" si="24"/>
        <v>155</v>
      </c>
      <c r="C463" s="348">
        <v>0</v>
      </c>
      <c r="D463" s="315">
        <v>155</v>
      </c>
      <c r="E463" s="289"/>
      <c r="F463" s="289">
        <f t="shared" si="25"/>
        <v>0</v>
      </c>
      <c r="G463" s="395">
        <v>0</v>
      </c>
      <c r="H463" s="393">
        <v>0</v>
      </c>
    </row>
    <row r="464" spans="1:8" s="285" customFormat="1" ht="9" customHeight="1">
      <c r="A464" s="291" t="s">
        <v>52</v>
      </c>
      <c r="B464" s="390">
        <f t="shared" si="24"/>
        <v>230</v>
      </c>
      <c r="C464" s="349">
        <v>43</v>
      </c>
      <c r="D464" s="316">
        <v>187</v>
      </c>
      <c r="E464" s="292"/>
      <c r="F464" s="292">
        <f t="shared" si="25"/>
        <v>0</v>
      </c>
      <c r="G464" s="349">
        <v>0</v>
      </c>
      <c r="H464" s="394">
        <v>0</v>
      </c>
    </row>
    <row r="465" spans="1:8" s="285" customFormat="1" ht="9" customHeight="1">
      <c r="A465" s="286" t="s">
        <v>53</v>
      </c>
      <c r="B465" s="389">
        <f t="shared" si="24"/>
        <v>5599</v>
      </c>
      <c r="C465" s="324">
        <v>3677</v>
      </c>
      <c r="D465" s="315">
        <v>1922</v>
      </c>
      <c r="E465" s="289"/>
      <c r="F465" s="289">
        <f t="shared" si="25"/>
        <v>30</v>
      </c>
      <c r="G465" s="348">
        <v>27</v>
      </c>
      <c r="H465" s="393">
        <v>3</v>
      </c>
    </row>
    <row r="466" spans="1:8" s="285" customFormat="1" ht="9" customHeight="1">
      <c r="A466" s="286" t="s">
        <v>54</v>
      </c>
      <c r="B466" s="389">
        <f t="shared" si="24"/>
        <v>607</v>
      </c>
      <c r="C466" s="348">
        <v>418</v>
      </c>
      <c r="D466" s="315">
        <v>189</v>
      </c>
      <c r="E466" s="289"/>
      <c r="F466" s="289">
        <f t="shared" si="25"/>
        <v>5</v>
      </c>
      <c r="G466" s="348">
        <v>4</v>
      </c>
      <c r="H466" s="393">
        <v>1</v>
      </c>
    </row>
    <row r="467" spans="1:8" s="285" customFormat="1" ht="9" customHeight="1">
      <c r="A467" s="286" t="s">
        <v>55</v>
      </c>
      <c r="B467" s="389">
        <f t="shared" si="24"/>
        <v>488</v>
      </c>
      <c r="C467" s="348">
        <v>188</v>
      </c>
      <c r="D467" s="315">
        <v>300</v>
      </c>
      <c r="E467" s="289"/>
      <c r="F467" s="289">
        <f t="shared" si="25"/>
        <v>3</v>
      </c>
      <c r="G467" s="348">
        <v>2</v>
      </c>
      <c r="H467" s="393">
        <v>1</v>
      </c>
    </row>
    <row r="468" spans="1:8" s="285" customFormat="1" ht="9" customHeight="1">
      <c r="A468" s="291" t="s">
        <v>56</v>
      </c>
      <c r="B468" s="390">
        <f t="shared" si="24"/>
        <v>450</v>
      </c>
      <c r="C468" s="349">
        <v>355</v>
      </c>
      <c r="D468" s="316">
        <v>95</v>
      </c>
      <c r="E468" s="292"/>
      <c r="F468" s="292">
        <f t="shared" si="25"/>
        <v>2</v>
      </c>
      <c r="G468" s="349">
        <v>1</v>
      </c>
      <c r="H468" s="394">
        <v>1</v>
      </c>
    </row>
    <row r="469" spans="1:8" s="285" customFormat="1" ht="9" customHeight="1">
      <c r="A469" s="286" t="s">
        <v>57</v>
      </c>
      <c r="B469" s="389">
        <f t="shared" si="24"/>
        <v>708</v>
      </c>
      <c r="C469" s="348">
        <v>472</v>
      </c>
      <c r="D469" s="315">
        <v>236</v>
      </c>
      <c r="E469" s="289"/>
      <c r="F469" s="289">
        <f t="shared" si="25"/>
        <v>2</v>
      </c>
      <c r="G469" s="348">
        <v>0</v>
      </c>
      <c r="H469" s="393">
        <v>2</v>
      </c>
    </row>
    <row r="470" spans="1:8" s="285" customFormat="1" ht="9" customHeight="1">
      <c r="A470" s="286" t="s">
        <v>58</v>
      </c>
      <c r="B470" s="389">
        <f t="shared" si="24"/>
        <v>4263</v>
      </c>
      <c r="C470" s="324">
        <v>3914</v>
      </c>
      <c r="D470" s="315">
        <v>349</v>
      </c>
      <c r="E470" s="289"/>
      <c r="F470" s="289">
        <f t="shared" si="25"/>
        <v>186</v>
      </c>
      <c r="G470" s="348">
        <v>185</v>
      </c>
      <c r="H470" s="393">
        <v>1</v>
      </c>
    </row>
    <row r="471" spans="1:8" s="285" customFormat="1" ht="9" customHeight="1">
      <c r="A471" s="286" t="s">
        <v>59</v>
      </c>
      <c r="B471" s="389">
        <f t="shared" si="24"/>
        <v>4551</v>
      </c>
      <c r="C471" s="324">
        <v>3367</v>
      </c>
      <c r="D471" s="315">
        <v>1184</v>
      </c>
      <c r="E471" s="289"/>
      <c r="F471" s="289">
        <f t="shared" si="25"/>
        <v>6</v>
      </c>
      <c r="G471" s="348">
        <v>0</v>
      </c>
      <c r="H471" s="393">
        <v>6</v>
      </c>
    </row>
    <row r="472" spans="1:8" s="285" customFormat="1" ht="9" customHeight="1">
      <c r="A472" s="291" t="s">
        <v>60</v>
      </c>
      <c r="B472" s="390">
        <f t="shared" si="24"/>
        <v>305</v>
      </c>
      <c r="C472" s="349">
        <v>129</v>
      </c>
      <c r="D472" s="316">
        <v>176</v>
      </c>
      <c r="E472" s="292"/>
      <c r="F472" s="292">
        <f t="shared" si="25"/>
        <v>6</v>
      </c>
      <c r="G472" s="349">
        <v>6</v>
      </c>
      <c r="H472" s="394">
        <v>0</v>
      </c>
    </row>
    <row r="473" spans="1:8" s="285" customFormat="1" ht="9" customHeight="1">
      <c r="A473" s="286" t="s">
        <v>61</v>
      </c>
      <c r="B473" s="389">
        <f t="shared" si="24"/>
        <v>719</v>
      </c>
      <c r="C473" s="348">
        <v>598</v>
      </c>
      <c r="D473" s="315">
        <v>121</v>
      </c>
      <c r="E473" s="289"/>
      <c r="F473" s="289">
        <f t="shared" si="25"/>
        <v>1</v>
      </c>
      <c r="G473" s="348">
        <v>0</v>
      </c>
      <c r="H473" s="393">
        <v>1</v>
      </c>
    </row>
    <row r="474" spans="1:8" s="285" customFormat="1" ht="9" customHeight="1">
      <c r="A474" s="286" t="s">
        <v>62</v>
      </c>
      <c r="B474" s="389">
        <f t="shared" si="24"/>
        <v>124</v>
      </c>
      <c r="C474" s="348">
        <v>70</v>
      </c>
      <c r="D474" s="315">
        <v>54</v>
      </c>
      <c r="E474" s="289"/>
      <c r="F474" s="289">
        <f t="shared" si="25"/>
        <v>0</v>
      </c>
      <c r="G474" s="348">
        <v>0</v>
      </c>
      <c r="H474" s="393">
        <v>0</v>
      </c>
    </row>
    <row r="475" spans="1:8" s="285" customFormat="1" ht="9" customHeight="1">
      <c r="A475" s="286" t="s">
        <v>63</v>
      </c>
      <c r="B475" s="389">
        <f t="shared" si="24"/>
        <v>1876</v>
      </c>
      <c r="C475" s="324">
        <v>1620</v>
      </c>
      <c r="D475" s="315">
        <v>256</v>
      </c>
      <c r="E475" s="289"/>
      <c r="F475" s="289">
        <f t="shared" si="25"/>
        <v>0</v>
      </c>
      <c r="G475" s="348">
        <v>0</v>
      </c>
      <c r="H475" s="393">
        <v>0</v>
      </c>
    </row>
    <row r="476" spans="1:8" s="285" customFormat="1" ht="9" customHeight="1">
      <c r="A476" s="291" t="s">
        <v>64</v>
      </c>
      <c r="B476" s="390">
        <f t="shared" si="24"/>
        <v>327</v>
      </c>
      <c r="C476" s="349">
        <v>151</v>
      </c>
      <c r="D476" s="316">
        <v>176</v>
      </c>
      <c r="E476" s="292"/>
      <c r="F476" s="292">
        <f t="shared" si="25"/>
        <v>3</v>
      </c>
      <c r="G476" s="349">
        <v>1</v>
      </c>
      <c r="H476" s="394">
        <v>2</v>
      </c>
    </row>
    <row r="477" spans="1:8" s="285" customFormat="1" ht="9" customHeight="1">
      <c r="A477" s="286" t="s">
        <v>65</v>
      </c>
      <c r="B477" s="389">
        <f t="shared" si="24"/>
        <v>1468</v>
      </c>
      <c r="C477" s="324">
        <v>1086</v>
      </c>
      <c r="D477" s="315">
        <v>382</v>
      </c>
      <c r="E477" s="289"/>
      <c r="F477" s="289">
        <f t="shared" si="25"/>
        <v>1</v>
      </c>
      <c r="G477" s="348">
        <v>0</v>
      </c>
      <c r="H477" s="393">
        <v>1</v>
      </c>
    </row>
    <row r="478" spans="1:8" s="285" customFormat="1" ht="9" customHeight="1">
      <c r="A478" s="286" t="s">
        <v>66</v>
      </c>
      <c r="B478" s="389">
        <f t="shared" si="24"/>
        <v>831</v>
      </c>
      <c r="C478" s="348">
        <v>696</v>
      </c>
      <c r="D478" s="315">
        <v>135</v>
      </c>
      <c r="E478" s="289"/>
      <c r="F478" s="289">
        <f t="shared" si="25"/>
        <v>2</v>
      </c>
      <c r="G478" s="348">
        <v>1</v>
      </c>
      <c r="H478" s="393">
        <v>1</v>
      </c>
    </row>
    <row r="479" spans="1:8" s="285" customFormat="1" ht="9" customHeight="1">
      <c r="A479" s="286" t="s">
        <v>67</v>
      </c>
      <c r="B479" s="389">
        <f t="shared" si="24"/>
        <v>151</v>
      </c>
      <c r="C479" s="348">
        <v>96</v>
      </c>
      <c r="D479" s="315">
        <v>55</v>
      </c>
      <c r="E479" s="289"/>
      <c r="F479" s="289">
        <f t="shared" si="25"/>
        <v>1</v>
      </c>
      <c r="G479" s="348">
        <v>1</v>
      </c>
      <c r="H479" s="393">
        <v>0</v>
      </c>
    </row>
    <row r="480" spans="1:8" s="285" customFormat="1" ht="9" customHeight="1">
      <c r="A480" s="291" t="s">
        <v>68</v>
      </c>
      <c r="B480" s="390">
        <f t="shared" si="24"/>
        <v>447</v>
      </c>
      <c r="C480" s="349">
        <v>258</v>
      </c>
      <c r="D480" s="316">
        <v>189</v>
      </c>
      <c r="E480" s="292"/>
      <c r="F480" s="292">
        <f t="shared" si="25"/>
        <v>0</v>
      </c>
      <c r="G480" s="349">
        <v>0</v>
      </c>
      <c r="H480" s="394">
        <v>0</v>
      </c>
    </row>
    <row r="481" spans="1:8" s="285" customFormat="1" ht="9" customHeight="1">
      <c r="A481" s="286" t="s">
        <v>69</v>
      </c>
      <c r="B481" s="389">
        <f t="shared" si="24"/>
        <v>344</v>
      </c>
      <c r="C481" s="348">
        <v>197</v>
      </c>
      <c r="D481" s="315">
        <v>147</v>
      </c>
      <c r="E481" s="289"/>
      <c r="F481" s="289">
        <f t="shared" si="25"/>
        <v>1</v>
      </c>
      <c r="G481" s="348">
        <v>1</v>
      </c>
      <c r="H481" s="393">
        <v>0</v>
      </c>
    </row>
    <row r="482" spans="1:8" s="285" customFormat="1" ht="9" customHeight="1">
      <c r="A482" s="286" t="s">
        <v>70</v>
      </c>
      <c r="B482" s="389">
        <f t="shared" si="24"/>
        <v>1334</v>
      </c>
      <c r="C482" s="324">
        <v>1156</v>
      </c>
      <c r="D482" s="315">
        <v>178</v>
      </c>
      <c r="E482" s="289"/>
      <c r="F482" s="289">
        <f t="shared" si="25"/>
        <v>2</v>
      </c>
      <c r="G482" s="348">
        <v>1</v>
      </c>
      <c r="H482" s="393">
        <v>1</v>
      </c>
    </row>
    <row r="483" spans="1:8" s="285" customFormat="1" ht="9" customHeight="1">
      <c r="A483" s="286" t="s">
        <v>71</v>
      </c>
      <c r="B483" s="389">
        <f t="shared" si="24"/>
        <v>264</v>
      </c>
      <c r="C483" s="348">
        <v>72</v>
      </c>
      <c r="D483" s="315">
        <v>192</v>
      </c>
      <c r="E483" s="289"/>
      <c r="F483" s="289">
        <f t="shared" si="25"/>
        <v>0</v>
      </c>
      <c r="G483" s="348">
        <v>0</v>
      </c>
      <c r="H483" s="393">
        <v>0</v>
      </c>
    </row>
    <row r="484" spans="1:8" s="285" customFormat="1" ht="9" customHeight="1">
      <c r="A484" s="291" t="s">
        <v>72</v>
      </c>
      <c r="B484" s="390">
        <f t="shared" si="24"/>
        <v>849</v>
      </c>
      <c r="C484" s="349">
        <v>314</v>
      </c>
      <c r="D484" s="316">
        <v>535</v>
      </c>
      <c r="E484" s="292"/>
      <c r="F484" s="292">
        <f t="shared" si="25"/>
        <v>0</v>
      </c>
      <c r="G484" s="349">
        <v>0</v>
      </c>
      <c r="H484" s="394">
        <v>0</v>
      </c>
    </row>
    <row r="485" spans="1:8" s="285" customFormat="1" ht="9" customHeight="1">
      <c r="A485" s="286" t="s">
        <v>73</v>
      </c>
      <c r="B485" s="389">
        <f t="shared" si="24"/>
        <v>300</v>
      </c>
      <c r="C485" s="348">
        <v>208</v>
      </c>
      <c r="D485" s="315">
        <v>92</v>
      </c>
      <c r="E485" s="289"/>
      <c r="F485" s="289">
        <f t="shared" si="25"/>
        <v>1</v>
      </c>
      <c r="G485" s="348">
        <v>1</v>
      </c>
      <c r="H485" s="393">
        <v>0</v>
      </c>
    </row>
    <row r="486" spans="1:8" s="285" customFormat="1" ht="9" customHeight="1">
      <c r="A486" s="286" t="s">
        <v>74</v>
      </c>
      <c r="B486" s="389">
        <f t="shared" si="24"/>
        <v>1566</v>
      </c>
      <c r="C486" s="324">
        <v>1087</v>
      </c>
      <c r="D486" s="315">
        <v>479</v>
      </c>
      <c r="E486" s="289"/>
      <c r="F486" s="289">
        <f t="shared" si="25"/>
        <v>0</v>
      </c>
      <c r="G486" s="348">
        <v>0</v>
      </c>
      <c r="H486" s="393">
        <v>0</v>
      </c>
    </row>
    <row r="487" spans="1:8" s="285" customFormat="1" ht="9" customHeight="1">
      <c r="A487" s="286" t="s">
        <v>75</v>
      </c>
      <c r="B487" s="389">
        <f t="shared" si="24"/>
        <v>170</v>
      </c>
      <c r="C487" s="348">
        <v>79</v>
      </c>
      <c r="D487" s="315">
        <v>91</v>
      </c>
      <c r="E487" s="289"/>
      <c r="F487" s="289">
        <f t="shared" si="25"/>
        <v>2</v>
      </c>
      <c r="G487" s="348">
        <v>2</v>
      </c>
      <c r="H487" s="393">
        <v>0</v>
      </c>
    </row>
    <row r="488" spans="1:8" s="285" customFormat="1" ht="9" customHeight="1">
      <c r="A488" s="291" t="s">
        <v>76</v>
      </c>
      <c r="B488" s="390">
        <f t="shared" si="24"/>
        <v>120</v>
      </c>
      <c r="C488" s="349">
        <v>36</v>
      </c>
      <c r="D488" s="316">
        <v>84</v>
      </c>
      <c r="E488" s="292"/>
      <c r="F488" s="292">
        <f t="shared" si="25"/>
        <v>1</v>
      </c>
      <c r="G488" s="349">
        <v>0</v>
      </c>
      <c r="H488" s="394">
        <v>1</v>
      </c>
    </row>
    <row r="489" spans="1:8" s="285" customFormat="1" ht="9" customHeight="1">
      <c r="A489" s="286" t="s">
        <v>303</v>
      </c>
      <c r="B489" s="289">
        <f t="shared" si="24"/>
        <v>367</v>
      </c>
      <c r="C489" s="289" t="s">
        <v>12</v>
      </c>
      <c r="D489" s="392">
        <v>367</v>
      </c>
      <c r="E489" s="289"/>
      <c r="F489" s="290">
        <f t="shared" si="25"/>
        <v>4</v>
      </c>
      <c r="G489" s="289" t="s">
        <v>12</v>
      </c>
      <c r="H489" s="395">
        <v>4</v>
      </c>
    </row>
    <row r="490" spans="1:8" s="285" customFormat="1" ht="9" customHeight="1">
      <c r="A490" s="286"/>
      <c r="B490" s="289"/>
      <c r="C490" s="289"/>
      <c r="D490" s="392"/>
      <c r="E490" s="289"/>
      <c r="F490" s="290"/>
      <c r="G490" s="289"/>
      <c r="H490" s="289"/>
    </row>
    <row r="491" spans="1:8" s="285" customFormat="1" ht="9" customHeight="1">
      <c r="A491" s="388">
        <v>2008</v>
      </c>
      <c r="B491" s="289"/>
      <c r="C491" s="289"/>
      <c r="D491" s="289"/>
      <c r="E491" s="289"/>
      <c r="F491" s="289"/>
      <c r="G491" s="289"/>
      <c r="H491" s="289"/>
    </row>
    <row r="492" spans="1:8" s="285" customFormat="1" ht="9" customHeight="1">
      <c r="A492" s="288" t="s">
        <v>44</v>
      </c>
      <c r="B492" s="287">
        <f>SUM(B494:B526)</f>
        <v>35398</v>
      </c>
      <c r="C492" s="287">
        <f>SUM(C494:C526)</f>
        <v>24584</v>
      </c>
      <c r="D492" s="287">
        <f>SUM(D494:D526)</f>
        <v>10814</v>
      </c>
      <c r="E492" s="287"/>
      <c r="F492" s="287">
        <f>SUM(F494:F526)</f>
        <v>171</v>
      </c>
      <c r="G492" s="287">
        <f>SUM(G494:G526)</f>
        <v>150</v>
      </c>
      <c r="H492" s="287">
        <f>SUM(H494:H526)</f>
        <v>21</v>
      </c>
    </row>
    <row r="493" spans="1:8" s="285" customFormat="1" ht="3.95" customHeight="1">
      <c r="A493" s="288"/>
      <c r="B493" s="287"/>
      <c r="C493" s="287"/>
      <c r="D493" s="287"/>
      <c r="E493" s="287"/>
      <c r="F493" s="287"/>
      <c r="G493" s="287"/>
      <c r="H493" s="287"/>
    </row>
    <row r="494" spans="1:8" s="285" customFormat="1" ht="9" customHeight="1">
      <c r="A494" s="286" t="s">
        <v>45</v>
      </c>
      <c r="B494" s="389">
        <f t="shared" ref="B494:B526" si="26">SUM(C494:D494)</f>
        <v>230</v>
      </c>
      <c r="C494" s="348">
        <v>137</v>
      </c>
      <c r="D494" s="315">
        <v>93</v>
      </c>
      <c r="E494" s="289"/>
      <c r="F494" s="290">
        <f t="shared" ref="F494:F526" si="27">SUM(G494:H494)</f>
        <v>0</v>
      </c>
      <c r="G494" s="348">
        <v>0</v>
      </c>
      <c r="H494" s="393">
        <v>0</v>
      </c>
    </row>
    <row r="495" spans="1:8" s="285" customFormat="1" ht="9" customHeight="1">
      <c r="A495" s="286" t="s">
        <v>46</v>
      </c>
      <c r="B495" s="389">
        <f t="shared" si="26"/>
        <v>4079</v>
      </c>
      <c r="C495" s="324">
        <v>3860</v>
      </c>
      <c r="D495" s="393">
        <v>219</v>
      </c>
      <c r="E495" s="289"/>
      <c r="F495" s="290">
        <f t="shared" si="27"/>
        <v>53</v>
      </c>
      <c r="G495" s="348">
        <v>53</v>
      </c>
      <c r="H495" s="393">
        <v>0</v>
      </c>
    </row>
    <row r="496" spans="1:8" s="285" customFormat="1" ht="9" customHeight="1">
      <c r="A496" s="286" t="s">
        <v>47</v>
      </c>
      <c r="B496" s="389">
        <f t="shared" si="26"/>
        <v>254</v>
      </c>
      <c r="C496" s="348">
        <v>163</v>
      </c>
      <c r="D496" s="315">
        <v>91</v>
      </c>
      <c r="E496" s="289"/>
      <c r="F496" s="290">
        <f t="shared" si="27"/>
        <v>2</v>
      </c>
      <c r="G496" s="348">
        <v>2</v>
      </c>
      <c r="H496" s="393">
        <v>0</v>
      </c>
    </row>
    <row r="497" spans="1:8" s="285" customFormat="1" ht="9" customHeight="1">
      <c r="A497" s="291" t="s">
        <v>48</v>
      </c>
      <c r="B497" s="390">
        <f t="shared" si="26"/>
        <v>156</v>
      </c>
      <c r="C497" s="349">
        <v>14</v>
      </c>
      <c r="D497" s="316">
        <v>142</v>
      </c>
      <c r="E497" s="292"/>
      <c r="F497" s="292">
        <f t="shared" si="27"/>
        <v>0</v>
      </c>
      <c r="G497" s="349">
        <v>0</v>
      </c>
      <c r="H497" s="394">
        <v>0</v>
      </c>
    </row>
    <row r="498" spans="1:8" s="285" customFormat="1" ht="9" customHeight="1">
      <c r="A498" s="286" t="s">
        <v>49</v>
      </c>
      <c r="B498" s="389">
        <f t="shared" si="26"/>
        <v>411</v>
      </c>
      <c r="C498" s="348">
        <v>208</v>
      </c>
      <c r="D498" s="315">
        <v>203</v>
      </c>
      <c r="E498" s="289"/>
      <c r="F498" s="289">
        <f t="shared" si="27"/>
        <v>0</v>
      </c>
      <c r="G498" s="348">
        <v>0</v>
      </c>
      <c r="H498" s="393">
        <v>0</v>
      </c>
    </row>
    <row r="499" spans="1:8" s="285" customFormat="1" ht="9" customHeight="1">
      <c r="A499" s="286" t="s">
        <v>50</v>
      </c>
      <c r="B499" s="389">
        <f t="shared" si="26"/>
        <v>203</v>
      </c>
      <c r="C499" s="348">
        <v>115</v>
      </c>
      <c r="D499" s="315">
        <v>88</v>
      </c>
      <c r="E499" s="289"/>
      <c r="F499" s="289">
        <f t="shared" si="27"/>
        <v>1</v>
      </c>
      <c r="G499" s="348">
        <v>1</v>
      </c>
      <c r="H499" s="393">
        <v>0</v>
      </c>
    </row>
    <row r="500" spans="1:8" s="285" customFormat="1" ht="9" customHeight="1">
      <c r="A500" s="286" t="s">
        <v>51</v>
      </c>
      <c r="B500" s="389">
        <f t="shared" si="26"/>
        <v>236</v>
      </c>
      <c r="C500" s="348">
        <v>0</v>
      </c>
      <c r="D500" s="315">
        <v>236</v>
      </c>
      <c r="E500" s="289"/>
      <c r="F500" s="289">
        <f t="shared" si="27"/>
        <v>1</v>
      </c>
      <c r="G500" s="395">
        <v>0</v>
      </c>
      <c r="H500" s="393">
        <v>1</v>
      </c>
    </row>
    <row r="501" spans="1:8" s="285" customFormat="1" ht="9" customHeight="1">
      <c r="A501" s="291" t="s">
        <v>52</v>
      </c>
      <c r="B501" s="390">
        <f t="shared" si="26"/>
        <v>240</v>
      </c>
      <c r="C501" s="349">
        <v>45</v>
      </c>
      <c r="D501" s="316">
        <v>195</v>
      </c>
      <c r="E501" s="292"/>
      <c r="F501" s="292">
        <f t="shared" si="27"/>
        <v>1</v>
      </c>
      <c r="G501" s="349">
        <v>0</v>
      </c>
      <c r="H501" s="394">
        <v>1</v>
      </c>
    </row>
    <row r="502" spans="1:8" s="285" customFormat="1" ht="9" customHeight="1">
      <c r="A502" s="286" t="s">
        <v>53</v>
      </c>
      <c r="B502" s="389">
        <f t="shared" si="26"/>
        <v>5512</v>
      </c>
      <c r="C502" s="324">
        <v>3067</v>
      </c>
      <c r="D502" s="315">
        <v>2445</v>
      </c>
      <c r="E502" s="289"/>
      <c r="F502" s="289">
        <f t="shared" si="27"/>
        <v>26</v>
      </c>
      <c r="G502" s="348">
        <v>24</v>
      </c>
      <c r="H502" s="393">
        <v>2</v>
      </c>
    </row>
    <row r="503" spans="1:8" s="285" customFormat="1" ht="9" customHeight="1">
      <c r="A503" s="286" t="s">
        <v>54</v>
      </c>
      <c r="B503" s="389">
        <f t="shared" si="26"/>
        <v>464</v>
      </c>
      <c r="C503" s="348">
        <v>322</v>
      </c>
      <c r="D503" s="315">
        <v>142</v>
      </c>
      <c r="E503" s="289"/>
      <c r="F503" s="289">
        <f t="shared" si="27"/>
        <v>4</v>
      </c>
      <c r="G503" s="348">
        <v>4</v>
      </c>
      <c r="H503" s="393">
        <v>0</v>
      </c>
    </row>
    <row r="504" spans="1:8" s="285" customFormat="1" ht="9" customHeight="1">
      <c r="A504" s="286" t="s">
        <v>55</v>
      </c>
      <c r="B504" s="389">
        <f t="shared" si="26"/>
        <v>496</v>
      </c>
      <c r="C504" s="348">
        <v>154</v>
      </c>
      <c r="D504" s="315">
        <v>342</v>
      </c>
      <c r="E504" s="289"/>
      <c r="F504" s="289">
        <f t="shared" si="27"/>
        <v>1</v>
      </c>
      <c r="G504" s="348">
        <v>1</v>
      </c>
      <c r="H504" s="393">
        <v>0</v>
      </c>
    </row>
    <row r="505" spans="1:8" s="285" customFormat="1" ht="9" customHeight="1">
      <c r="A505" s="291" t="s">
        <v>56</v>
      </c>
      <c r="B505" s="390">
        <f t="shared" si="26"/>
        <v>503</v>
      </c>
      <c r="C505" s="349">
        <v>368</v>
      </c>
      <c r="D505" s="316">
        <v>135</v>
      </c>
      <c r="E505" s="292"/>
      <c r="F505" s="292">
        <f t="shared" si="27"/>
        <v>4</v>
      </c>
      <c r="G505" s="349">
        <v>4</v>
      </c>
      <c r="H505" s="394">
        <v>0</v>
      </c>
    </row>
    <row r="506" spans="1:8" s="285" customFormat="1" ht="9" customHeight="1">
      <c r="A506" s="286" t="s">
        <v>57</v>
      </c>
      <c r="B506" s="389">
        <f t="shared" si="26"/>
        <v>870</v>
      </c>
      <c r="C506" s="348">
        <v>558</v>
      </c>
      <c r="D506" s="315">
        <v>312</v>
      </c>
      <c r="E506" s="289"/>
      <c r="F506" s="289">
        <f t="shared" si="27"/>
        <v>1</v>
      </c>
      <c r="G506" s="348">
        <v>0</v>
      </c>
      <c r="H506" s="393">
        <v>1</v>
      </c>
    </row>
    <row r="507" spans="1:8" s="285" customFormat="1" ht="9" customHeight="1">
      <c r="A507" s="286" t="s">
        <v>58</v>
      </c>
      <c r="B507" s="389">
        <f t="shared" si="26"/>
        <v>2254</v>
      </c>
      <c r="C507" s="324">
        <v>1921</v>
      </c>
      <c r="D507" s="315">
        <v>333</v>
      </c>
      <c r="E507" s="289"/>
      <c r="F507" s="289">
        <f t="shared" si="27"/>
        <v>51</v>
      </c>
      <c r="G507" s="348">
        <v>50</v>
      </c>
      <c r="H507" s="393">
        <v>1</v>
      </c>
    </row>
    <row r="508" spans="1:8" s="285" customFormat="1" ht="9" customHeight="1">
      <c r="A508" s="286" t="s">
        <v>59</v>
      </c>
      <c r="B508" s="389">
        <f t="shared" si="26"/>
        <v>3635</v>
      </c>
      <c r="C508" s="324">
        <v>2148</v>
      </c>
      <c r="D508" s="315">
        <v>1487</v>
      </c>
      <c r="E508" s="289"/>
      <c r="F508" s="289">
        <f t="shared" si="27"/>
        <v>1</v>
      </c>
      <c r="G508" s="348">
        <v>0</v>
      </c>
      <c r="H508" s="393">
        <v>1</v>
      </c>
    </row>
    <row r="509" spans="1:8" s="285" customFormat="1" ht="9" customHeight="1">
      <c r="A509" s="291" t="s">
        <v>60</v>
      </c>
      <c r="B509" s="390">
        <f t="shared" si="26"/>
        <v>348</v>
      </c>
      <c r="C509" s="349">
        <v>140</v>
      </c>
      <c r="D509" s="316">
        <v>208</v>
      </c>
      <c r="E509" s="292"/>
      <c r="F509" s="292">
        <f t="shared" si="27"/>
        <v>4</v>
      </c>
      <c r="G509" s="349">
        <v>3</v>
      </c>
      <c r="H509" s="394">
        <v>1</v>
      </c>
    </row>
    <row r="510" spans="1:8" s="285" customFormat="1" ht="9" customHeight="1">
      <c r="A510" s="286" t="s">
        <v>61</v>
      </c>
      <c r="B510" s="389">
        <f t="shared" si="26"/>
        <v>569</v>
      </c>
      <c r="C510" s="348">
        <v>420</v>
      </c>
      <c r="D510" s="315">
        <v>149</v>
      </c>
      <c r="E510" s="289"/>
      <c r="F510" s="289">
        <f t="shared" si="27"/>
        <v>1</v>
      </c>
      <c r="G510" s="348">
        <v>1</v>
      </c>
      <c r="H510" s="393">
        <v>0</v>
      </c>
    </row>
    <row r="511" spans="1:8" s="285" customFormat="1" ht="9" customHeight="1">
      <c r="A511" s="286" t="s">
        <v>62</v>
      </c>
      <c r="B511" s="389">
        <f t="shared" si="26"/>
        <v>163</v>
      </c>
      <c r="C511" s="348">
        <v>95</v>
      </c>
      <c r="D511" s="315">
        <v>68</v>
      </c>
      <c r="E511" s="289"/>
      <c r="F511" s="289">
        <f t="shared" si="27"/>
        <v>3</v>
      </c>
      <c r="G511" s="348">
        <v>3</v>
      </c>
      <c r="H511" s="393">
        <v>0</v>
      </c>
    </row>
    <row r="512" spans="1:8" s="285" customFormat="1" ht="9" customHeight="1">
      <c r="A512" s="286" t="s">
        <v>63</v>
      </c>
      <c r="B512" s="389">
        <f t="shared" si="26"/>
        <v>5820</v>
      </c>
      <c r="C512" s="324">
        <v>5474</v>
      </c>
      <c r="D512" s="315">
        <v>346</v>
      </c>
      <c r="E512" s="289"/>
      <c r="F512" s="289">
        <f t="shared" si="27"/>
        <v>0</v>
      </c>
      <c r="G512" s="348">
        <v>0</v>
      </c>
      <c r="H512" s="393">
        <v>0</v>
      </c>
    </row>
    <row r="513" spans="1:8" s="285" customFormat="1" ht="9" customHeight="1">
      <c r="A513" s="291" t="s">
        <v>64</v>
      </c>
      <c r="B513" s="390">
        <f t="shared" si="26"/>
        <v>703</v>
      </c>
      <c r="C513" s="349">
        <v>481</v>
      </c>
      <c r="D513" s="316">
        <v>222</v>
      </c>
      <c r="E513" s="292"/>
      <c r="F513" s="292">
        <f t="shared" si="27"/>
        <v>4</v>
      </c>
      <c r="G513" s="349">
        <v>3</v>
      </c>
      <c r="H513" s="394">
        <v>1</v>
      </c>
    </row>
    <row r="514" spans="1:8" s="285" customFormat="1" ht="9" customHeight="1">
      <c r="A514" s="286" t="s">
        <v>65</v>
      </c>
      <c r="B514" s="389">
        <f t="shared" si="26"/>
        <v>1990</v>
      </c>
      <c r="C514" s="324">
        <v>1560</v>
      </c>
      <c r="D514" s="315">
        <v>430</v>
      </c>
      <c r="E514" s="289"/>
      <c r="F514" s="289">
        <f t="shared" si="27"/>
        <v>2</v>
      </c>
      <c r="G514" s="348">
        <v>0</v>
      </c>
      <c r="H514" s="393">
        <v>2</v>
      </c>
    </row>
    <row r="515" spans="1:8" s="285" customFormat="1" ht="9" customHeight="1">
      <c r="A515" s="286" t="s">
        <v>66</v>
      </c>
      <c r="B515" s="389">
        <f t="shared" si="26"/>
        <v>993</v>
      </c>
      <c r="C515" s="348">
        <v>845</v>
      </c>
      <c r="D515" s="315">
        <v>148</v>
      </c>
      <c r="E515" s="289"/>
      <c r="F515" s="289">
        <f t="shared" si="27"/>
        <v>0</v>
      </c>
      <c r="G515" s="348">
        <v>0</v>
      </c>
      <c r="H515" s="393">
        <v>0</v>
      </c>
    </row>
    <row r="516" spans="1:8" s="285" customFormat="1" ht="9" customHeight="1">
      <c r="A516" s="286" t="s">
        <v>67</v>
      </c>
      <c r="B516" s="389">
        <f t="shared" si="26"/>
        <v>199</v>
      </c>
      <c r="C516" s="348">
        <v>162</v>
      </c>
      <c r="D516" s="315">
        <v>37</v>
      </c>
      <c r="E516" s="289"/>
      <c r="F516" s="289">
        <f t="shared" si="27"/>
        <v>0</v>
      </c>
      <c r="G516" s="348">
        <v>0</v>
      </c>
      <c r="H516" s="393">
        <v>0</v>
      </c>
    </row>
    <row r="517" spans="1:8" s="285" customFormat="1" ht="9" customHeight="1">
      <c r="A517" s="291" t="s">
        <v>68</v>
      </c>
      <c r="B517" s="390">
        <f t="shared" si="26"/>
        <v>427</v>
      </c>
      <c r="C517" s="349">
        <v>197</v>
      </c>
      <c r="D517" s="316">
        <v>230</v>
      </c>
      <c r="E517" s="292"/>
      <c r="F517" s="292">
        <f t="shared" si="27"/>
        <v>1</v>
      </c>
      <c r="G517" s="349">
        <v>0</v>
      </c>
      <c r="H517" s="394">
        <v>1</v>
      </c>
    </row>
    <row r="518" spans="1:8" s="285" customFormat="1" ht="9" customHeight="1">
      <c r="A518" s="286" t="s">
        <v>69</v>
      </c>
      <c r="B518" s="389">
        <f t="shared" si="26"/>
        <v>322</v>
      </c>
      <c r="C518" s="348">
        <v>156</v>
      </c>
      <c r="D518" s="315">
        <v>166</v>
      </c>
      <c r="E518" s="289"/>
      <c r="F518" s="289">
        <f t="shared" si="27"/>
        <v>0</v>
      </c>
      <c r="G518" s="348">
        <v>0</v>
      </c>
      <c r="H518" s="393">
        <v>0</v>
      </c>
    </row>
    <row r="519" spans="1:8" s="285" customFormat="1" ht="9" customHeight="1">
      <c r="A519" s="286" t="s">
        <v>70</v>
      </c>
      <c r="B519" s="389">
        <f t="shared" si="26"/>
        <v>491</v>
      </c>
      <c r="C519" s="324">
        <v>335</v>
      </c>
      <c r="D519" s="315">
        <v>156</v>
      </c>
      <c r="E519" s="289"/>
      <c r="F519" s="289">
        <f t="shared" si="27"/>
        <v>1</v>
      </c>
      <c r="G519" s="348">
        <v>0</v>
      </c>
      <c r="H519" s="393">
        <v>1</v>
      </c>
    </row>
    <row r="520" spans="1:8" s="285" customFormat="1" ht="9" customHeight="1">
      <c r="A520" s="286" t="s">
        <v>71</v>
      </c>
      <c r="B520" s="389">
        <f t="shared" si="26"/>
        <v>281</v>
      </c>
      <c r="C520" s="348">
        <v>70</v>
      </c>
      <c r="D520" s="315">
        <v>211</v>
      </c>
      <c r="E520" s="289"/>
      <c r="F520" s="289">
        <f t="shared" si="27"/>
        <v>0</v>
      </c>
      <c r="G520" s="348">
        <v>0</v>
      </c>
      <c r="H520" s="393">
        <v>0</v>
      </c>
    </row>
    <row r="521" spans="1:8" s="285" customFormat="1" ht="9" customHeight="1">
      <c r="A521" s="291" t="s">
        <v>72</v>
      </c>
      <c r="B521" s="390">
        <f t="shared" si="26"/>
        <v>832</v>
      </c>
      <c r="C521" s="349">
        <v>300</v>
      </c>
      <c r="D521" s="316">
        <v>532</v>
      </c>
      <c r="E521" s="292"/>
      <c r="F521" s="292">
        <f t="shared" si="27"/>
        <v>0</v>
      </c>
      <c r="G521" s="349">
        <v>0</v>
      </c>
      <c r="H521" s="394">
        <v>0</v>
      </c>
    </row>
    <row r="522" spans="1:8" s="285" customFormat="1" ht="9" customHeight="1">
      <c r="A522" s="286" t="s">
        <v>73</v>
      </c>
      <c r="B522" s="389">
        <f t="shared" si="26"/>
        <v>292</v>
      </c>
      <c r="C522" s="348">
        <v>201</v>
      </c>
      <c r="D522" s="315">
        <v>91</v>
      </c>
      <c r="E522" s="289"/>
      <c r="F522" s="289">
        <f t="shared" si="27"/>
        <v>2</v>
      </c>
      <c r="G522" s="348">
        <v>1</v>
      </c>
      <c r="H522" s="393">
        <v>1</v>
      </c>
    </row>
    <row r="523" spans="1:8" s="285" customFormat="1" ht="9" customHeight="1">
      <c r="A523" s="286" t="s">
        <v>74</v>
      </c>
      <c r="B523" s="389">
        <f t="shared" si="26"/>
        <v>1574</v>
      </c>
      <c r="C523" s="324">
        <v>1007</v>
      </c>
      <c r="D523" s="315">
        <v>567</v>
      </c>
      <c r="E523" s="289"/>
      <c r="F523" s="289">
        <f t="shared" si="27"/>
        <v>0</v>
      </c>
      <c r="G523" s="348">
        <v>0</v>
      </c>
      <c r="H523" s="393">
        <v>0</v>
      </c>
    </row>
    <row r="524" spans="1:8" s="285" customFormat="1" ht="9" customHeight="1">
      <c r="A524" s="286" t="s">
        <v>75</v>
      </c>
      <c r="B524" s="389">
        <f t="shared" si="26"/>
        <v>135</v>
      </c>
      <c r="C524" s="348">
        <v>46</v>
      </c>
      <c r="D524" s="315">
        <v>89</v>
      </c>
      <c r="E524" s="289"/>
      <c r="F524" s="289">
        <f t="shared" si="27"/>
        <v>0</v>
      </c>
      <c r="G524" s="348">
        <v>0</v>
      </c>
      <c r="H524" s="393">
        <v>0</v>
      </c>
    </row>
    <row r="525" spans="1:8" s="285" customFormat="1" ht="9" customHeight="1">
      <c r="A525" s="291" t="s">
        <v>76</v>
      </c>
      <c r="B525" s="390">
        <f t="shared" si="26"/>
        <v>108</v>
      </c>
      <c r="C525" s="349">
        <v>15</v>
      </c>
      <c r="D525" s="316">
        <v>93</v>
      </c>
      <c r="E525" s="292"/>
      <c r="F525" s="292">
        <f t="shared" si="27"/>
        <v>0</v>
      </c>
      <c r="G525" s="349">
        <v>0</v>
      </c>
      <c r="H525" s="394">
        <v>0</v>
      </c>
    </row>
    <row r="526" spans="1:8" s="285" customFormat="1" ht="9" customHeight="1">
      <c r="A526" s="286" t="s">
        <v>303</v>
      </c>
      <c r="B526" s="289">
        <f t="shared" si="26"/>
        <v>608</v>
      </c>
      <c r="C526" s="289" t="s">
        <v>12</v>
      </c>
      <c r="D526" s="392">
        <v>608</v>
      </c>
      <c r="E526" s="289"/>
      <c r="F526" s="290">
        <f t="shared" si="27"/>
        <v>7</v>
      </c>
      <c r="G526" s="289" t="s">
        <v>12</v>
      </c>
      <c r="H526" s="395">
        <v>7</v>
      </c>
    </row>
    <row r="527" spans="1:8" s="285" customFormat="1" ht="9" customHeight="1">
      <c r="A527" s="286"/>
      <c r="B527" s="289"/>
      <c r="C527" s="289"/>
      <c r="D527" s="392"/>
      <c r="E527" s="289"/>
      <c r="F527" s="290"/>
      <c r="G527" s="289"/>
      <c r="H527" s="289"/>
    </row>
    <row r="528" spans="1:8" s="285" customFormat="1" ht="9" customHeight="1">
      <c r="A528" s="388">
        <v>2009</v>
      </c>
      <c r="B528" s="289"/>
      <c r="C528" s="289"/>
      <c r="D528" s="289"/>
      <c r="E528" s="289"/>
      <c r="F528" s="289"/>
      <c r="G528" s="289"/>
      <c r="H528" s="289"/>
    </row>
    <row r="529" spans="1:8" s="285" customFormat="1" ht="9" customHeight="1">
      <c r="A529" s="288" t="s">
        <v>44</v>
      </c>
      <c r="B529" s="287">
        <f>SUM(B531:B563)</f>
        <v>38226</v>
      </c>
      <c r="C529" s="287">
        <f>SUM(C531:C563)</f>
        <v>25019</v>
      </c>
      <c r="D529" s="287">
        <f>SUM(D531:D563)</f>
        <v>13207</v>
      </c>
      <c r="E529" s="287"/>
      <c r="F529" s="287">
        <f>SUM(F531:F563)</f>
        <v>100</v>
      </c>
      <c r="G529" s="287">
        <f>SUM(G531:G563)</f>
        <v>81</v>
      </c>
      <c r="H529" s="287">
        <f>SUM(H531:H563)</f>
        <v>19</v>
      </c>
    </row>
    <row r="530" spans="1:8" s="285" customFormat="1" ht="3.95" customHeight="1">
      <c r="A530" s="288"/>
      <c r="B530" s="287"/>
      <c r="C530" s="287"/>
      <c r="D530" s="287"/>
      <c r="E530" s="287"/>
      <c r="F530" s="287"/>
      <c r="G530" s="287"/>
      <c r="H530" s="287"/>
    </row>
    <row r="531" spans="1:8" s="285" customFormat="1" ht="9" customHeight="1">
      <c r="A531" s="286" t="s">
        <v>45</v>
      </c>
      <c r="B531" s="389">
        <f t="shared" ref="B531:B563" si="28">SUM(C531:D531)</f>
        <v>189</v>
      </c>
      <c r="C531" s="348">
        <v>95</v>
      </c>
      <c r="D531" s="315">
        <v>94</v>
      </c>
      <c r="E531" s="289"/>
      <c r="F531" s="290">
        <f t="shared" ref="F531:F563" si="29">SUM(G531:H531)</f>
        <v>0</v>
      </c>
      <c r="G531" s="348">
        <v>0</v>
      </c>
      <c r="H531" s="393">
        <v>0</v>
      </c>
    </row>
    <row r="532" spans="1:8" s="285" customFormat="1" ht="9" customHeight="1">
      <c r="A532" s="286" t="s">
        <v>46</v>
      </c>
      <c r="B532" s="389">
        <f t="shared" si="28"/>
        <v>3437</v>
      </c>
      <c r="C532" s="324">
        <v>3220</v>
      </c>
      <c r="D532" s="393">
        <v>217</v>
      </c>
      <c r="E532" s="289"/>
      <c r="F532" s="290">
        <f t="shared" si="29"/>
        <v>46</v>
      </c>
      <c r="G532" s="348">
        <v>46</v>
      </c>
      <c r="H532" s="393">
        <v>0</v>
      </c>
    </row>
    <row r="533" spans="1:8" s="285" customFormat="1" ht="9" customHeight="1">
      <c r="A533" s="286" t="s">
        <v>47</v>
      </c>
      <c r="B533" s="389">
        <f t="shared" si="28"/>
        <v>254</v>
      </c>
      <c r="C533" s="348">
        <v>190</v>
      </c>
      <c r="D533" s="315">
        <v>64</v>
      </c>
      <c r="E533" s="289"/>
      <c r="F533" s="290">
        <f t="shared" si="29"/>
        <v>1</v>
      </c>
      <c r="G533" s="348">
        <v>1</v>
      </c>
      <c r="H533" s="393">
        <v>0</v>
      </c>
    </row>
    <row r="534" spans="1:8" s="285" customFormat="1" ht="9" customHeight="1">
      <c r="A534" s="291" t="s">
        <v>48</v>
      </c>
      <c r="B534" s="390">
        <f t="shared" si="28"/>
        <v>87</v>
      </c>
      <c r="C534" s="349">
        <v>7</v>
      </c>
      <c r="D534" s="316">
        <v>80</v>
      </c>
      <c r="E534" s="292"/>
      <c r="F534" s="292">
        <f t="shared" si="29"/>
        <v>0</v>
      </c>
      <c r="G534" s="349">
        <v>0</v>
      </c>
      <c r="H534" s="394">
        <v>0</v>
      </c>
    </row>
    <row r="535" spans="1:8" s="285" customFormat="1" ht="9" customHeight="1">
      <c r="A535" s="286" t="s">
        <v>49</v>
      </c>
      <c r="B535" s="389">
        <f t="shared" si="28"/>
        <v>424</v>
      </c>
      <c r="C535" s="348">
        <v>183</v>
      </c>
      <c r="D535" s="315">
        <v>241</v>
      </c>
      <c r="E535" s="289"/>
      <c r="F535" s="289">
        <f t="shared" si="29"/>
        <v>1</v>
      </c>
      <c r="G535" s="348">
        <v>0</v>
      </c>
      <c r="H535" s="393">
        <v>1</v>
      </c>
    </row>
    <row r="536" spans="1:8" s="285" customFormat="1" ht="9" customHeight="1">
      <c r="A536" s="286" t="s">
        <v>50</v>
      </c>
      <c r="B536" s="389">
        <f t="shared" si="28"/>
        <v>205</v>
      </c>
      <c r="C536" s="348">
        <v>65</v>
      </c>
      <c r="D536" s="315">
        <v>140</v>
      </c>
      <c r="E536" s="289"/>
      <c r="F536" s="289">
        <f t="shared" si="29"/>
        <v>2</v>
      </c>
      <c r="G536" s="348">
        <v>1</v>
      </c>
      <c r="H536" s="393">
        <v>1</v>
      </c>
    </row>
    <row r="537" spans="1:8" s="285" customFormat="1" ht="9" customHeight="1">
      <c r="A537" s="286" t="s">
        <v>51</v>
      </c>
      <c r="B537" s="389">
        <f t="shared" si="28"/>
        <v>157</v>
      </c>
      <c r="C537" s="348">
        <v>0</v>
      </c>
      <c r="D537" s="315">
        <v>157</v>
      </c>
      <c r="E537" s="289"/>
      <c r="F537" s="289">
        <f t="shared" si="29"/>
        <v>0</v>
      </c>
      <c r="G537" s="395">
        <v>0</v>
      </c>
      <c r="H537" s="393">
        <v>0</v>
      </c>
    </row>
    <row r="538" spans="1:8" s="285" customFormat="1" ht="9" customHeight="1">
      <c r="A538" s="291" t="s">
        <v>52</v>
      </c>
      <c r="B538" s="390">
        <f t="shared" si="28"/>
        <v>255</v>
      </c>
      <c r="C538" s="349">
        <v>40</v>
      </c>
      <c r="D538" s="316">
        <v>215</v>
      </c>
      <c r="E538" s="292"/>
      <c r="F538" s="292">
        <f t="shared" si="29"/>
        <v>0</v>
      </c>
      <c r="G538" s="349">
        <v>0</v>
      </c>
      <c r="H538" s="394">
        <v>0</v>
      </c>
    </row>
    <row r="539" spans="1:8" s="285" customFormat="1" ht="9" customHeight="1">
      <c r="A539" s="286" t="s">
        <v>53</v>
      </c>
      <c r="B539" s="389">
        <f t="shared" si="28"/>
        <v>5119</v>
      </c>
      <c r="C539" s="324">
        <v>1979</v>
      </c>
      <c r="D539" s="315">
        <v>3140</v>
      </c>
      <c r="E539" s="289"/>
      <c r="F539" s="289">
        <f t="shared" si="29"/>
        <v>19</v>
      </c>
      <c r="G539" s="348">
        <v>18</v>
      </c>
      <c r="H539" s="393">
        <v>1</v>
      </c>
    </row>
    <row r="540" spans="1:8" s="285" customFormat="1" ht="9" customHeight="1">
      <c r="A540" s="286" t="s">
        <v>54</v>
      </c>
      <c r="B540" s="389">
        <f t="shared" si="28"/>
        <v>603</v>
      </c>
      <c r="C540" s="348">
        <v>366</v>
      </c>
      <c r="D540" s="315">
        <v>237</v>
      </c>
      <c r="E540" s="289"/>
      <c r="F540" s="289">
        <f t="shared" si="29"/>
        <v>0</v>
      </c>
      <c r="G540" s="348">
        <v>0</v>
      </c>
      <c r="H540" s="393">
        <v>0</v>
      </c>
    </row>
    <row r="541" spans="1:8" s="285" customFormat="1" ht="9" customHeight="1">
      <c r="A541" s="286" t="s">
        <v>55</v>
      </c>
      <c r="B541" s="389">
        <f t="shared" si="28"/>
        <v>481</v>
      </c>
      <c r="C541" s="348">
        <v>139</v>
      </c>
      <c r="D541" s="315">
        <v>342</v>
      </c>
      <c r="E541" s="289"/>
      <c r="F541" s="289">
        <f t="shared" si="29"/>
        <v>1</v>
      </c>
      <c r="G541" s="348">
        <v>0</v>
      </c>
      <c r="H541" s="393">
        <v>1</v>
      </c>
    </row>
    <row r="542" spans="1:8" s="285" customFormat="1" ht="9" customHeight="1">
      <c r="A542" s="291" t="s">
        <v>56</v>
      </c>
      <c r="B542" s="390">
        <f t="shared" si="28"/>
        <v>587</v>
      </c>
      <c r="C542" s="349">
        <v>443</v>
      </c>
      <c r="D542" s="316">
        <v>144</v>
      </c>
      <c r="E542" s="292"/>
      <c r="F542" s="292">
        <f t="shared" si="29"/>
        <v>2</v>
      </c>
      <c r="G542" s="349">
        <v>2</v>
      </c>
      <c r="H542" s="394">
        <v>0</v>
      </c>
    </row>
    <row r="543" spans="1:8" s="285" customFormat="1" ht="9" customHeight="1">
      <c r="A543" s="286" t="s">
        <v>57</v>
      </c>
      <c r="B543" s="389">
        <f t="shared" si="28"/>
        <v>885</v>
      </c>
      <c r="C543" s="348">
        <v>480</v>
      </c>
      <c r="D543" s="315">
        <v>405</v>
      </c>
      <c r="E543" s="289"/>
      <c r="F543" s="289">
        <f t="shared" si="29"/>
        <v>0</v>
      </c>
      <c r="G543" s="348">
        <v>0</v>
      </c>
      <c r="H543" s="393">
        <v>0</v>
      </c>
    </row>
    <row r="544" spans="1:8" s="285" customFormat="1" ht="9" customHeight="1">
      <c r="A544" s="286" t="s">
        <v>58</v>
      </c>
      <c r="B544" s="389">
        <f t="shared" si="28"/>
        <v>2799</v>
      </c>
      <c r="C544" s="324">
        <v>2161</v>
      </c>
      <c r="D544" s="315">
        <v>638</v>
      </c>
      <c r="E544" s="289"/>
      <c r="F544" s="289">
        <f t="shared" si="29"/>
        <v>5</v>
      </c>
      <c r="G544" s="348">
        <v>5</v>
      </c>
      <c r="H544" s="393">
        <v>0</v>
      </c>
    </row>
    <row r="545" spans="1:8" s="285" customFormat="1" ht="9" customHeight="1">
      <c r="A545" s="286" t="s">
        <v>59</v>
      </c>
      <c r="B545" s="389">
        <f t="shared" si="28"/>
        <v>5506</v>
      </c>
      <c r="C545" s="324">
        <v>3598</v>
      </c>
      <c r="D545" s="315">
        <v>1908</v>
      </c>
      <c r="E545" s="289"/>
      <c r="F545" s="289">
        <f t="shared" si="29"/>
        <v>4</v>
      </c>
      <c r="G545" s="348">
        <v>1</v>
      </c>
      <c r="H545" s="393">
        <v>3</v>
      </c>
    </row>
    <row r="546" spans="1:8" s="285" customFormat="1" ht="9" customHeight="1">
      <c r="A546" s="291" t="s">
        <v>60</v>
      </c>
      <c r="B546" s="390">
        <f t="shared" si="28"/>
        <v>527</v>
      </c>
      <c r="C546" s="349">
        <v>178</v>
      </c>
      <c r="D546" s="316">
        <v>349</v>
      </c>
      <c r="E546" s="292"/>
      <c r="F546" s="292">
        <f t="shared" si="29"/>
        <v>7</v>
      </c>
      <c r="G546" s="349">
        <v>3</v>
      </c>
      <c r="H546" s="394">
        <v>4</v>
      </c>
    </row>
    <row r="547" spans="1:8" s="285" customFormat="1" ht="9" customHeight="1">
      <c r="A547" s="286" t="s">
        <v>61</v>
      </c>
      <c r="B547" s="389">
        <f t="shared" si="28"/>
        <v>656</v>
      </c>
      <c r="C547" s="348">
        <v>484</v>
      </c>
      <c r="D547" s="315">
        <v>172</v>
      </c>
      <c r="E547" s="289"/>
      <c r="F547" s="289">
        <f t="shared" si="29"/>
        <v>1</v>
      </c>
      <c r="G547" s="348">
        <v>0</v>
      </c>
      <c r="H547" s="393">
        <v>1</v>
      </c>
    </row>
    <row r="548" spans="1:8" s="285" customFormat="1" ht="9" customHeight="1">
      <c r="A548" s="286" t="s">
        <v>62</v>
      </c>
      <c r="B548" s="389">
        <f t="shared" si="28"/>
        <v>180</v>
      </c>
      <c r="C548" s="348">
        <v>99</v>
      </c>
      <c r="D548" s="315">
        <v>81</v>
      </c>
      <c r="E548" s="289"/>
      <c r="F548" s="289">
        <f t="shared" si="29"/>
        <v>0</v>
      </c>
      <c r="G548" s="348">
        <v>0</v>
      </c>
      <c r="H548" s="393">
        <v>0</v>
      </c>
    </row>
    <row r="549" spans="1:8" s="285" customFormat="1" ht="9" customHeight="1">
      <c r="A549" s="286" t="s">
        <v>63</v>
      </c>
      <c r="B549" s="389">
        <f t="shared" si="28"/>
        <v>6020</v>
      </c>
      <c r="C549" s="324">
        <v>5653</v>
      </c>
      <c r="D549" s="315">
        <v>367</v>
      </c>
      <c r="E549" s="289"/>
      <c r="F549" s="289">
        <f t="shared" si="29"/>
        <v>0</v>
      </c>
      <c r="G549" s="348">
        <v>0</v>
      </c>
      <c r="H549" s="393">
        <v>0</v>
      </c>
    </row>
    <row r="550" spans="1:8" s="285" customFormat="1" ht="9" customHeight="1">
      <c r="A550" s="291" t="s">
        <v>64</v>
      </c>
      <c r="B550" s="390">
        <f t="shared" si="28"/>
        <v>588</v>
      </c>
      <c r="C550" s="349">
        <v>305</v>
      </c>
      <c r="D550" s="316">
        <v>283</v>
      </c>
      <c r="E550" s="292"/>
      <c r="F550" s="292">
        <f t="shared" si="29"/>
        <v>0</v>
      </c>
      <c r="G550" s="349">
        <v>0</v>
      </c>
      <c r="H550" s="394">
        <v>0</v>
      </c>
    </row>
    <row r="551" spans="1:8" s="285" customFormat="1" ht="9" customHeight="1">
      <c r="A551" s="286" t="s">
        <v>65</v>
      </c>
      <c r="B551" s="389">
        <f t="shared" si="28"/>
        <v>2830</v>
      </c>
      <c r="C551" s="324">
        <v>2227</v>
      </c>
      <c r="D551" s="315">
        <v>603</v>
      </c>
      <c r="E551" s="289"/>
      <c r="F551" s="289">
        <f t="shared" si="29"/>
        <v>1</v>
      </c>
      <c r="G551" s="348">
        <v>0</v>
      </c>
      <c r="H551" s="393">
        <v>1</v>
      </c>
    </row>
    <row r="552" spans="1:8" s="285" customFormat="1" ht="9" customHeight="1">
      <c r="A552" s="286" t="s">
        <v>66</v>
      </c>
      <c r="B552" s="389">
        <f t="shared" si="28"/>
        <v>941</v>
      </c>
      <c r="C552" s="348">
        <v>700</v>
      </c>
      <c r="D552" s="315">
        <v>241</v>
      </c>
      <c r="E552" s="289"/>
      <c r="F552" s="289">
        <f t="shared" si="29"/>
        <v>0</v>
      </c>
      <c r="G552" s="348">
        <v>0</v>
      </c>
      <c r="H552" s="393">
        <v>0</v>
      </c>
    </row>
    <row r="553" spans="1:8" s="285" customFormat="1" ht="9" customHeight="1">
      <c r="A553" s="286" t="s">
        <v>67</v>
      </c>
      <c r="B553" s="389">
        <f t="shared" si="28"/>
        <v>247</v>
      </c>
      <c r="C553" s="348">
        <v>209</v>
      </c>
      <c r="D553" s="315">
        <v>38</v>
      </c>
      <c r="E553" s="289"/>
      <c r="F553" s="289">
        <f t="shared" si="29"/>
        <v>0</v>
      </c>
      <c r="G553" s="348">
        <v>0</v>
      </c>
      <c r="H553" s="393">
        <v>0</v>
      </c>
    </row>
    <row r="554" spans="1:8" s="285" customFormat="1" ht="9" customHeight="1">
      <c r="A554" s="291" t="s">
        <v>68</v>
      </c>
      <c r="B554" s="390">
        <f t="shared" si="28"/>
        <v>490</v>
      </c>
      <c r="C554" s="349">
        <v>241</v>
      </c>
      <c r="D554" s="316">
        <v>249</v>
      </c>
      <c r="E554" s="292"/>
      <c r="F554" s="292">
        <f t="shared" si="29"/>
        <v>0</v>
      </c>
      <c r="G554" s="349">
        <v>0</v>
      </c>
      <c r="H554" s="394">
        <v>0</v>
      </c>
    </row>
    <row r="555" spans="1:8" s="285" customFormat="1" ht="9" customHeight="1">
      <c r="A555" s="286" t="s">
        <v>69</v>
      </c>
      <c r="B555" s="389">
        <f t="shared" si="28"/>
        <v>337</v>
      </c>
      <c r="C555" s="348">
        <v>129</v>
      </c>
      <c r="D555" s="315">
        <v>208</v>
      </c>
      <c r="E555" s="289"/>
      <c r="F555" s="289">
        <f t="shared" si="29"/>
        <v>1</v>
      </c>
      <c r="G555" s="348">
        <v>1</v>
      </c>
      <c r="H555" s="393">
        <v>0</v>
      </c>
    </row>
    <row r="556" spans="1:8" s="285" customFormat="1" ht="9" customHeight="1">
      <c r="A556" s="286" t="s">
        <v>70</v>
      </c>
      <c r="B556" s="389">
        <f t="shared" si="28"/>
        <v>552</v>
      </c>
      <c r="C556" s="324">
        <v>323</v>
      </c>
      <c r="D556" s="315">
        <v>229</v>
      </c>
      <c r="E556" s="289"/>
      <c r="F556" s="289">
        <f t="shared" si="29"/>
        <v>2</v>
      </c>
      <c r="G556" s="348">
        <v>2</v>
      </c>
      <c r="H556" s="393">
        <v>0</v>
      </c>
    </row>
    <row r="557" spans="1:8" s="285" customFormat="1" ht="9" customHeight="1">
      <c r="A557" s="286" t="s">
        <v>71</v>
      </c>
      <c r="B557" s="389">
        <f t="shared" si="28"/>
        <v>374</v>
      </c>
      <c r="C557" s="348">
        <v>190</v>
      </c>
      <c r="D557" s="315">
        <v>184</v>
      </c>
      <c r="E557" s="289"/>
      <c r="F557" s="289">
        <f t="shared" si="29"/>
        <v>1</v>
      </c>
      <c r="G557" s="348">
        <v>0</v>
      </c>
      <c r="H557" s="393">
        <v>1</v>
      </c>
    </row>
    <row r="558" spans="1:8" s="285" customFormat="1" ht="9" customHeight="1">
      <c r="A558" s="291" t="s">
        <v>72</v>
      </c>
      <c r="B558" s="390">
        <f t="shared" si="28"/>
        <v>744</v>
      </c>
      <c r="C558" s="349">
        <v>244</v>
      </c>
      <c r="D558" s="316">
        <v>500</v>
      </c>
      <c r="E558" s="292"/>
      <c r="F558" s="292">
        <f t="shared" si="29"/>
        <v>0</v>
      </c>
      <c r="G558" s="349">
        <v>0</v>
      </c>
      <c r="H558" s="394">
        <v>0</v>
      </c>
    </row>
    <row r="559" spans="1:8" s="285" customFormat="1" ht="9" customHeight="1">
      <c r="A559" s="286" t="s">
        <v>73</v>
      </c>
      <c r="B559" s="389">
        <f t="shared" si="28"/>
        <v>332</v>
      </c>
      <c r="C559" s="348">
        <v>174</v>
      </c>
      <c r="D559" s="315">
        <v>158</v>
      </c>
      <c r="E559" s="289"/>
      <c r="F559" s="289">
        <f t="shared" si="29"/>
        <v>0</v>
      </c>
      <c r="G559" s="348">
        <v>0</v>
      </c>
      <c r="H559" s="393">
        <v>0</v>
      </c>
    </row>
    <row r="560" spans="1:8" s="285" customFormat="1" ht="9" customHeight="1">
      <c r="A560" s="286" t="s">
        <v>74</v>
      </c>
      <c r="B560" s="389">
        <f t="shared" si="28"/>
        <v>1482</v>
      </c>
      <c r="C560" s="324">
        <v>823</v>
      </c>
      <c r="D560" s="315">
        <v>659</v>
      </c>
      <c r="E560" s="289"/>
      <c r="F560" s="289">
        <f t="shared" si="29"/>
        <v>1</v>
      </c>
      <c r="G560" s="348">
        <v>1</v>
      </c>
      <c r="H560" s="393">
        <v>0</v>
      </c>
    </row>
    <row r="561" spans="1:8" s="285" customFormat="1" ht="9" customHeight="1">
      <c r="A561" s="286" t="s">
        <v>75</v>
      </c>
      <c r="B561" s="389">
        <f t="shared" si="28"/>
        <v>153</v>
      </c>
      <c r="C561" s="348">
        <v>54</v>
      </c>
      <c r="D561" s="315">
        <v>99</v>
      </c>
      <c r="E561" s="289"/>
      <c r="F561" s="289">
        <f t="shared" si="29"/>
        <v>0</v>
      </c>
      <c r="G561" s="348">
        <v>0</v>
      </c>
      <c r="H561" s="393">
        <v>0</v>
      </c>
    </row>
    <row r="562" spans="1:8" s="285" customFormat="1" ht="9" customHeight="1">
      <c r="A562" s="291" t="s">
        <v>76</v>
      </c>
      <c r="B562" s="390">
        <f t="shared" si="28"/>
        <v>116</v>
      </c>
      <c r="C562" s="349">
        <v>20</v>
      </c>
      <c r="D562" s="316">
        <v>96</v>
      </c>
      <c r="E562" s="292"/>
      <c r="F562" s="292">
        <f t="shared" si="29"/>
        <v>0</v>
      </c>
      <c r="G562" s="349">
        <v>0</v>
      </c>
      <c r="H562" s="394">
        <v>0</v>
      </c>
    </row>
    <row r="563" spans="1:8" s="285" customFormat="1" ht="9" customHeight="1">
      <c r="A563" s="286" t="s">
        <v>303</v>
      </c>
      <c r="B563" s="289">
        <f t="shared" si="28"/>
        <v>669</v>
      </c>
      <c r="C563" s="289" t="s">
        <v>12</v>
      </c>
      <c r="D563" s="392">
        <v>669</v>
      </c>
      <c r="E563" s="289"/>
      <c r="F563" s="290">
        <f t="shared" si="29"/>
        <v>5</v>
      </c>
      <c r="G563" s="289" t="s">
        <v>12</v>
      </c>
      <c r="H563" s="395">
        <v>5</v>
      </c>
    </row>
    <row r="564" spans="1:8" s="285" customFormat="1" ht="9" customHeight="1">
      <c r="A564" s="286"/>
      <c r="B564" s="289"/>
      <c r="C564" s="289"/>
      <c r="D564" s="392"/>
      <c r="E564" s="289"/>
      <c r="F564" s="290"/>
      <c r="G564" s="289"/>
      <c r="H564" s="289"/>
    </row>
    <row r="565" spans="1:8" s="285" customFormat="1" ht="9" customHeight="1">
      <c r="A565" s="388">
        <v>2010</v>
      </c>
      <c r="B565" s="289"/>
      <c r="C565" s="289"/>
      <c r="D565" s="289"/>
      <c r="E565" s="289"/>
      <c r="F565" s="289"/>
      <c r="G565" s="289"/>
      <c r="H565" s="289"/>
    </row>
    <row r="566" spans="1:8" s="285" customFormat="1" ht="9" customHeight="1">
      <c r="A566" s="288" t="s">
        <v>44</v>
      </c>
      <c r="B566" s="287">
        <f>SUM(B568:B600)</f>
        <v>36097</v>
      </c>
      <c r="C566" s="287">
        <f>SUM(C568:C600)</f>
        <v>23415</v>
      </c>
      <c r="D566" s="287">
        <f>SUM(D568:D600)</f>
        <v>12682</v>
      </c>
      <c r="E566" s="287"/>
      <c r="F566" s="287">
        <f>SUM(F568:F600)</f>
        <v>84</v>
      </c>
      <c r="G566" s="287">
        <f>SUM(G568:G600)</f>
        <v>73</v>
      </c>
      <c r="H566" s="287">
        <f>SUM(H568:H600)</f>
        <v>11</v>
      </c>
    </row>
    <row r="567" spans="1:8" s="285" customFormat="1" ht="3.95" customHeight="1">
      <c r="A567" s="288"/>
      <c r="B567" s="287"/>
      <c r="C567" s="287"/>
      <c r="D567" s="287"/>
      <c r="E567" s="287"/>
      <c r="F567" s="287"/>
      <c r="G567" s="287"/>
      <c r="H567" s="287"/>
    </row>
    <row r="568" spans="1:8" s="285" customFormat="1" ht="9" customHeight="1">
      <c r="A568" s="286" t="s">
        <v>45</v>
      </c>
      <c r="B568" s="389">
        <f t="shared" ref="B568:B600" si="30">SUM(C568:D568)</f>
        <v>325</v>
      </c>
      <c r="C568" s="348">
        <v>207</v>
      </c>
      <c r="D568" s="315">
        <v>118</v>
      </c>
      <c r="E568" s="289"/>
      <c r="F568" s="290">
        <f t="shared" ref="F568:F600" si="31">SUM(G568:H568)</f>
        <v>0</v>
      </c>
      <c r="G568" s="348">
        <v>0</v>
      </c>
      <c r="H568" s="393">
        <v>0</v>
      </c>
    </row>
    <row r="569" spans="1:8" s="285" customFormat="1" ht="9" customHeight="1">
      <c r="A569" s="286" t="s">
        <v>46</v>
      </c>
      <c r="B569" s="389">
        <f t="shared" si="30"/>
        <v>3241</v>
      </c>
      <c r="C569" s="324">
        <v>3074</v>
      </c>
      <c r="D569" s="393">
        <v>167</v>
      </c>
      <c r="E569" s="289"/>
      <c r="F569" s="290">
        <f t="shared" si="31"/>
        <v>32</v>
      </c>
      <c r="G569" s="348">
        <v>32</v>
      </c>
      <c r="H569" s="393">
        <v>0</v>
      </c>
    </row>
    <row r="570" spans="1:8" s="285" customFormat="1" ht="9" customHeight="1">
      <c r="A570" s="286" t="s">
        <v>47</v>
      </c>
      <c r="B570" s="389">
        <f t="shared" si="30"/>
        <v>296</v>
      </c>
      <c r="C570" s="348">
        <v>216</v>
      </c>
      <c r="D570" s="315">
        <v>80</v>
      </c>
      <c r="E570" s="289"/>
      <c r="F570" s="290">
        <f t="shared" si="31"/>
        <v>1</v>
      </c>
      <c r="G570" s="348">
        <v>0</v>
      </c>
      <c r="H570" s="393">
        <v>1</v>
      </c>
    </row>
    <row r="571" spans="1:8" s="285" customFormat="1" ht="9" customHeight="1">
      <c r="A571" s="291" t="s">
        <v>48</v>
      </c>
      <c r="B571" s="390">
        <f t="shared" si="30"/>
        <v>144</v>
      </c>
      <c r="C571" s="349">
        <v>21</v>
      </c>
      <c r="D571" s="316">
        <v>123</v>
      </c>
      <c r="E571" s="292"/>
      <c r="F571" s="292">
        <f t="shared" si="31"/>
        <v>0</v>
      </c>
      <c r="G571" s="349">
        <v>0</v>
      </c>
      <c r="H571" s="394">
        <v>0</v>
      </c>
    </row>
    <row r="572" spans="1:8" s="285" customFormat="1" ht="9" customHeight="1">
      <c r="A572" s="286" t="s">
        <v>49</v>
      </c>
      <c r="B572" s="389">
        <f t="shared" si="30"/>
        <v>545</v>
      </c>
      <c r="C572" s="348">
        <v>188</v>
      </c>
      <c r="D572" s="315">
        <v>357</v>
      </c>
      <c r="E572" s="289"/>
      <c r="F572" s="289">
        <f t="shared" si="31"/>
        <v>0</v>
      </c>
      <c r="G572" s="348">
        <v>0</v>
      </c>
      <c r="H572" s="393">
        <v>0</v>
      </c>
    </row>
    <row r="573" spans="1:8" s="285" customFormat="1" ht="9" customHeight="1">
      <c r="A573" s="286" t="s">
        <v>50</v>
      </c>
      <c r="B573" s="389">
        <f t="shared" si="30"/>
        <v>233</v>
      </c>
      <c r="C573" s="348">
        <v>72</v>
      </c>
      <c r="D573" s="315">
        <v>161</v>
      </c>
      <c r="E573" s="289"/>
      <c r="F573" s="289">
        <f t="shared" si="31"/>
        <v>1</v>
      </c>
      <c r="G573" s="348">
        <v>1</v>
      </c>
      <c r="H573" s="393">
        <v>0</v>
      </c>
    </row>
    <row r="574" spans="1:8" s="285" customFormat="1" ht="9" customHeight="1">
      <c r="A574" s="286" t="s">
        <v>51</v>
      </c>
      <c r="B574" s="389">
        <f t="shared" si="30"/>
        <v>192</v>
      </c>
      <c r="C574" s="348">
        <v>0</v>
      </c>
      <c r="D574" s="315">
        <v>192</v>
      </c>
      <c r="E574" s="289"/>
      <c r="F574" s="289">
        <f t="shared" si="31"/>
        <v>0</v>
      </c>
      <c r="G574" s="395">
        <v>0</v>
      </c>
      <c r="H574" s="393">
        <v>0</v>
      </c>
    </row>
    <row r="575" spans="1:8" s="285" customFormat="1" ht="9" customHeight="1">
      <c r="A575" s="291" t="s">
        <v>52</v>
      </c>
      <c r="B575" s="390">
        <f t="shared" si="30"/>
        <v>246</v>
      </c>
      <c r="C575" s="349">
        <v>42</v>
      </c>
      <c r="D575" s="316">
        <v>204</v>
      </c>
      <c r="E575" s="292"/>
      <c r="F575" s="292">
        <f t="shared" si="31"/>
        <v>0</v>
      </c>
      <c r="G575" s="349">
        <v>0</v>
      </c>
      <c r="H575" s="394">
        <v>0</v>
      </c>
    </row>
    <row r="576" spans="1:8" s="285" customFormat="1" ht="9" customHeight="1">
      <c r="A576" s="286" t="s">
        <v>53</v>
      </c>
      <c r="B576" s="389">
        <f t="shared" si="30"/>
        <v>4561</v>
      </c>
      <c r="C576" s="324">
        <v>1926</v>
      </c>
      <c r="D576" s="315">
        <v>2635</v>
      </c>
      <c r="E576" s="289"/>
      <c r="F576" s="289">
        <f t="shared" si="31"/>
        <v>22</v>
      </c>
      <c r="G576" s="348">
        <v>22</v>
      </c>
      <c r="H576" s="393">
        <v>0</v>
      </c>
    </row>
    <row r="577" spans="1:8" s="285" customFormat="1" ht="9" customHeight="1">
      <c r="A577" s="286" t="s">
        <v>54</v>
      </c>
      <c r="B577" s="389">
        <f t="shared" si="30"/>
        <v>668</v>
      </c>
      <c r="C577" s="348">
        <v>372</v>
      </c>
      <c r="D577" s="315">
        <v>296</v>
      </c>
      <c r="E577" s="289"/>
      <c r="F577" s="289">
        <f t="shared" si="31"/>
        <v>1</v>
      </c>
      <c r="G577" s="348">
        <v>1</v>
      </c>
      <c r="H577" s="393">
        <v>0</v>
      </c>
    </row>
    <row r="578" spans="1:8" s="285" customFormat="1" ht="9" customHeight="1">
      <c r="A578" s="286" t="s">
        <v>55</v>
      </c>
      <c r="B578" s="389">
        <f t="shared" si="30"/>
        <v>540</v>
      </c>
      <c r="C578" s="348">
        <v>192</v>
      </c>
      <c r="D578" s="315">
        <v>348</v>
      </c>
      <c r="E578" s="289"/>
      <c r="F578" s="289">
        <f t="shared" si="31"/>
        <v>1</v>
      </c>
      <c r="G578" s="348">
        <v>0</v>
      </c>
      <c r="H578" s="393">
        <v>1</v>
      </c>
    </row>
    <row r="579" spans="1:8" s="285" customFormat="1" ht="9" customHeight="1">
      <c r="A579" s="291" t="s">
        <v>56</v>
      </c>
      <c r="B579" s="390">
        <f t="shared" si="30"/>
        <v>619</v>
      </c>
      <c r="C579" s="349">
        <v>520</v>
      </c>
      <c r="D579" s="316">
        <v>99</v>
      </c>
      <c r="E579" s="292"/>
      <c r="F579" s="292">
        <f t="shared" si="31"/>
        <v>1</v>
      </c>
      <c r="G579" s="349">
        <v>1</v>
      </c>
      <c r="H579" s="394">
        <v>0</v>
      </c>
    </row>
    <row r="580" spans="1:8" s="285" customFormat="1" ht="9" customHeight="1">
      <c r="A580" s="286" t="s">
        <v>57</v>
      </c>
      <c r="B580" s="389">
        <f t="shared" si="30"/>
        <v>930</v>
      </c>
      <c r="C580" s="348">
        <v>436</v>
      </c>
      <c r="D580" s="315">
        <v>494</v>
      </c>
      <c r="E580" s="289"/>
      <c r="F580" s="289">
        <f t="shared" si="31"/>
        <v>1</v>
      </c>
      <c r="G580" s="348">
        <v>0</v>
      </c>
      <c r="H580" s="393">
        <v>1</v>
      </c>
    </row>
    <row r="581" spans="1:8" s="285" customFormat="1" ht="9" customHeight="1">
      <c r="A581" s="286" t="s">
        <v>58</v>
      </c>
      <c r="B581" s="389">
        <f t="shared" si="30"/>
        <v>2066</v>
      </c>
      <c r="C581" s="324">
        <v>1457</v>
      </c>
      <c r="D581" s="315">
        <v>609</v>
      </c>
      <c r="E581" s="289"/>
      <c r="F581" s="289">
        <f t="shared" si="31"/>
        <v>5</v>
      </c>
      <c r="G581" s="348">
        <v>5</v>
      </c>
      <c r="H581" s="393">
        <v>0</v>
      </c>
    </row>
    <row r="582" spans="1:8" s="285" customFormat="1" ht="9" customHeight="1">
      <c r="A582" s="286" t="s">
        <v>59</v>
      </c>
      <c r="B582" s="389">
        <f t="shared" si="30"/>
        <v>5177</v>
      </c>
      <c r="C582" s="324">
        <v>3611</v>
      </c>
      <c r="D582" s="315">
        <v>1566</v>
      </c>
      <c r="E582" s="289"/>
      <c r="F582" s="289">
        <f t="shared" si="31"/>
        <v>4</v>
      </c>
      <c r="G582" s="348">
        <v>2</v>
      </c>
      <c r="H582" s="393">
        <v>2</v>
      </c>
    </row>
    <row r="583" spans="1:8" s="285" customFormat="1" ht="9" customHeight="1">
      <c r="A583" s="291" t="s">
        <v>60</v>
      </c>
      <c r="B583" s="390">
        <f t="shared" si="30"/>
        <v>514</v>
      </c>
      <c r="C583" s="349">
        <v>166</v>
      </c>
      <c r="D583" s="316">
        <v>348</v>
      </c>
      <c r="E583" s="292"/>
      <c r="F583" s="292">
        <f t="shared" si="31"/>
        <v>2</v>
      </c>
      <c r="G583" s="349">
        <v>1</v>
      </c>
      <c r="H583" s="394">
        <v>1</v>
      </c>
    </row>
    <row r="584" spans="1:8" s="285" customFormat="1" ht="9" customHeight="1">
      <c r="A584" s="286" t="s">
        <v>61</v>
      </c>
      <c r="B584" s="389">
        <f t="shared" si="30"/>
        <v>583</v>
      </c>
      <c r="C584" s="348">
        <v>451</v>
      </c>
      <c r="D584" s="315">
        <v>132</v>
      </c>
      <c r="E584" s="289"/>
      <c r="F584" s="289">
        <f t="shared" si="31"/>
        <v>0</v>
      </c>
      <c r="G584" s="348">
        <v>0</v>
      </c>
      <c r="H584" s="393">
        <v>0</v>
      </c>
    </row>
    <row r="585" spans="1:8" s="285" customFormat="1" ht="9" customHeight="1">
      <c r="A585" s="286" t="s">
        <v>62</v>
      </c>
      <c r="B585" s="389">
        <f t="shared" si="30"/>
        <v>97</v>
      </c>
      <c r="C585" s="348">
        <v>0</v>
      </c>
      <c r="D585" s="315">
        <v>97</v>
      </c>
      <c r="E585" s="289"/>
      <c r="F585" s="289">
        <f t="shared" si="31"/>
        <v>0</v>
      </c>
      <c r="G585" s="348">
        <v>0</v>
      </c>
      <c r="H585" s="393">
        <v>0</v>
      </c>
    </row>
    <row r="586" spans="1:8" s="285" customFormat="1" ht="9" customHeight="1">
      <c r="A586" s="286" t="s">
        <v>63</v>
      </c>
      <c r="B586" s="389">
        <f t="shared" si="30"/>
        <v>4996</v>
      </c>
      <c r="C586" s="324">
        <v>4656</v>
      </c>
      <c r="D586" s="315">
        <v>340</v>
      </c>
      <c r="E586" s="289"/>
      <c r="F586" s="289">
        <f t="shared" si="31"/>
        <v>0</v>
      </c>
      <c r="G586" s="348">
        <v>0</v>
      </c>
      <c r="H586" s="393">
        <v>0</v>
      </c>
    </row>
    <row r="587" spans="1:8" s="285" customFormat="1" ht="9" customHeight="1">
      <c r="A587" s="291" t="s">
        <v>64</v>
      </c>
      <c r="B587" s="390">
        <f t="shared" si="30"/>
        <v>748</v>
      </c>
      <c r="C587" s="349">
        <v>404</v>
      </c>
      <c r="D587" s="316">
        <v>344</v>
      </c>
      <c r="E587" s="292"/>
      <c r="F587" s="292">
        <f t="shared" si="31"/>
        <v>5</v>
      </c>
      <c r="G587" s="349">
        <v>3</v>
      </c>
      <c r="H587" s="394">
        <v>2</v>
      </c>
    </row>
    <row r="588" spans="1:8" s="285" customFormat="1" ht="9" customHeight="1">
      <c r="A588" s="286" t="s">
        <v>65</v>
      </c>
      <c r="B588" s="389">
        <f t="shared" si="30"/>
        <v>2351</v>
      </c>
      <c r="C588" s="324">
        <v>1824</v>
      </c>
      <c r="D588" s="315">
        <v>527</v>
      </c>
      <c r="E588" s="289"/>
      <c r="F588" s="289">
        <f t="shared" si="31"/>
        <v>0</v>
      </c>
      <c r="G588" s="348">
        <v>0</v>
      </c>
      <c r="H588" s="393">
        <v>0</v>
      </c>
    </row>
    <row r="589" spans="1:8" s="285" customFormat="1" ht="9" customHeight="1">
      <c r="A589" s="286" t="s">
        <v>66</v>
      </c>
      <c r="B589" s="389">
        <f t="shared" si="30"/>
        <v>1044</v>
      </c>
      <c r="C589" s="348">
        <v>815</v>
      </c>
      <c r="D589" s="315">
        <v>229</v>
      </c>
      <c r="E589" s="289"/>
      <c r="F589" s="289">
        <f t="shared" si="31"/>
        <v>0</v>
      </c>
      <c r="G589" s="348">
        <v>0</v>
      </c>
      <c r="H589" s="393">
        <v>0</v>
      </c>
    </row>
    <row r="590" spans="1:8" s="285" customFormat="1" ht="9" customHeight="1">
      <c r="A590" s="286" t="s">
        <v>67</v>
      </c>
      <c r="B590" s="389">
        <f t="shared" si="30"/>
        <v>191</v>
      </c>
      <c r="C590" s="348">
        <v>160</v>
      </c>
      <c r="D590" s="315">
        <v>31</v>
      </c>
      <c r="E590" s="289"/>
      <c r="F590" s="289">
        <f t="shared" si="31"/>
        <v>0</v>
      </c>
      <c r="G590" s="348">
        <v>0</v>
      </c>
      <c r="H590" s="393">
        <v>0</v>
      </c>
    </row>
    <row r="591" spans="1:8" s="285" customFormat="1" ht="9" customHeight="1">
      <c r="A591" s="291" t="s">
        <v>68</v>
      </c>
      <c r="B591" s="390">
        <f t="shared" si="30"/>
        <v>516</v>
      </c>
      <c r="C591" s="349">
        <v>261</v>
      </c>
      <c r="D591" s="316">
        <v>255</v>
      </c>
      <c r="E591" s="292"/>
      <c r="F591" s="292">
        <f t="shared" si="31"/>
        <v>0</v>
      </c>
      <c r="G591" s="349">
        <v>0</v>
      </c>
      <c r="H591" s="394">
        <v>0</v>
      </c>
    </row>
    <row r="592" spans="1:8" s="285" customFormat="1" ht="9" customHeight="1">
      <c r="A592" s="286" t="s">
        <v>69</v>
      </c>
      <c r="B592" s="389">
        <f t="shared" si="30"/>
        <v>406</v>
      </c>
      <c r="C592" s="348">
        <v>124</v>
      </c>
      <c r="D592" s="315">
        <v>282</v>
      </c>
      <c r="E592" s="289"/>
      <c r="F592" s="289">
        <f t="shared" si="31"/>
        <v>0</v>
      </c>
      <c r="G592" s="348">
        <v>0</v>
      </c>
      <c r="H592" s="393">
        <v>0</v>
      </c>
    </row>
    <row r="593" spans="1:8" s="285" customFormat="1" ht="9" customHeight="1">
      <c r="A593" s="286" t="s">
        <v>70</v>
      </c>
      <c r="B593" s="389">
        <f t="shared" si="30"/>
        <v>961</v>
      </c>
      <c r="C593" s="324">
        <v>730</v>
      </c>
      <c r="D593" s="315">
        <v>231</v>
      </c>
      <c r="E593" s="289"/>
      <c r="F593" s="289">
        <f t="shared" si="31"/>
        <v>4</v>
      </c>
      <c r="G593" s="348">
        <v>4</v>
      </c>
      <c r="H593" s="393">
        <v>0</v>
      </c>
    </row>
    <row r="594" spans="1:8" s="285" customFormat="1" ht="9" customHeight="1">
      <c r="A594" s="286" t="s">
        <v>71</v>
      </c>
      <c r="B594" s="389">
        <f t="shared" si="30"/>
        <v>589</v>
      </c>
      <c r="C594" s="348">
        <v>263</v>
      </c>
      <c r="D594" s="315">
        <v>326</v>
      </c>
      <c r="E594" s="289"/>
      <c r="F594" s="289">
        <f t="shared" si="31"/>
        <v>0</v>
      </c>
      <c r="G594" s="348">
        <v>0</v>
      </c>
      <c r="H594" s="393">
        <v>0</v>
      </c>
    </row>
    <row r="595" spans="1:8" s="285" customFormat="1" ht="9" customHeight="1">
      <c r="A595" s="291" t="s">
        <v>72</v>
      </c>
      <c r="B595" s="390">
        <f t="shared" si="30"/>
        <v>684</v>
      </c>
      <c r="C595" s="349">
        <v>223</v>
      </c>
      <c r="D595" s="316">
        <v>461</v>
      </c>
      <c r="E595" s="292"/>
      <c r="F595" s="292">
        <f t="shared" si="31"/>
        <v>0</v>
      </c>
      <c r="G595" s="349">
        <v>0</v>
      </c>
      <c r="H595" s="394">
        <v>0</v>
      </c>
    </row>
    <row r="596" spans="1:8" s="285" customFormat="1" ht="9" customHeight="1">
      <c r="A596" s="286" t="s">
        <v>73</v>
      </c>
      <c r="B596" s="389">
        <f t="shared" si="30"/>
        <v>347</v>
      </c>
      <c r="C596" s="348">
        <v>205</v>
      </c>
      <c r="D596" s="315">
        <v>142</v>
      </c>
      <c r="E596" s="289"/>
      <c r="F596" s="289">
        <f t="shared" si="31"/>
        <v>0</v>
      </c>
      <c r="G596" s="348">
        <v>0</v>
      </c>
      <c r="H596" s="393">
        <v>0</v>
      </c>
    </row>
    <row r="597" spans="1:8" s="285" customFormat="1" ht="9" customHeight="1">
      <c r="A597" s="286" t="s">
        <v>74</v>
      </c>
      <c r="B597" s="389">
        <f t="shared" si="30"/>
        <v>1345</v>
      </c>
      <c r="C597" s="324">
        <v>728</v>
      </c>
      <c r="D597" s="315">
        <v>617</v>
      </c>
      <c r="E597" s="289"/>
      <c r="F597" s="289">
        <f t="shared" si="31"/>
        <v>0</v>
      </c>
      <c r="G597" s="348">
        <v>0</v>
      </c>
      <c r="H597" s="393">
        <v>0</v>
      </c>
    </row>
    <row r="598" spans="1:8" s="285" customFormat="1" ht="9" customHeight="1">
      <c r="A598" s="286" t="s">
        <v>75</v>
      </c>
      <c r="B598" s="389">
        <f t="shared" si="30"/>
        <v>155</v>
      </c>
      <c r="C598" s="348">
        <v>44</v>
      </c>
      <c r="D598" s="315">
        <v>111</v>
      </c>
      <c r="E598" s="289"/>
      <c r="F598" s="289">
        <f t="shared" si="31"/>
        <v>0</v>
      </c>
      <c r="G598" s="348">
        <v>0</v>
      </c>
      <c r="H598" s="393">
        <v>0</v>
      </c>
    </row>
    <row r="599" spans="1:8" s="285" customFormat="1" ht="9" customHeight="1">
      <c r="A599" s="291" t="s">
        <v>76</v>
      </c>
      <c r="B599" s="390">
        <f t="shared" si="30"/>
        <v>117</v>
      </c>
      <c r="C599" s="349">
        <v>27</v>
      </c>
      <c r="D599" s="316">
        <v>90</v>
      </c>
      <c r="E599" s="292"/>
      <c r="F599" s="292">
        <f t="shared" si="31"/>
        <v>1</v>
      </c>
      <c r="G599" s="349">
        <v>1</v>
      </c>
      <c r="H599" s="394">
        <v>0</v>
      </c>
    </row>
    <row r="600" spans="1:8" s="285" customFormat="1" ht="9" customHeight="1">
      <c r="A600" s="286" t="s">
        <v>303</v>
      </c>
      <c r="B600" s="289">
        <f t="shared" si="30"/>
        <v>670</v>
      </c>
      <c r="C600" s="289" t="s">
        <v>12</v>
      </c>
      <c r="D600" s="392">
        <v>670</v>
      </c>
      <c r="E600" s="289"/>
      <c r="F600" s="290">
        <f t="shared" si="31"/>
        <v>3</v>
      </c>
      <c r="G600" s="289" t="s">
        <v>12</v>
      </c>
      <c r="H600" s="395">
        <v>3</v>
      </c>
    </row>
    <row r="601" spans="1:8" s="285" customFormat="1" ht="9" customHeight="1">
      <c r="A601" s="286"/>
      <c r="B601" s="289"/>
      <c r="C601" s="289"/>
      <c r="D601" s="392"/>
      <c r="E601" s="289"/>
      <c r="F601" s="290"/>
      <c r="G601" s="289"/>
      <c r="H601" s="289"/>
    </row>
    <row r="602" spans="1:8" s="285" customFormat="1" ht="9" customHeight="1">
      <c r="A602" s="388">
        <v>2011</v>
      </c>
      <c r="B602" s="289"/>
      <c r="C602" s="289"/>
      <c r="D602" s="289"/>
      <c r="E602" s="289"/>
      <c r="F602" s="289"/>
      <c r="G602" s="289"/>
      <c r="H602" s="289"/>
    </row>
    <row r="603" spans="1:8" s="285" customFormat="1" ht="9" customHeight="1">
      <c r="A603" s="288" t="s">
        <v>44</v>
      </c>
      <c r="B603" s="287">
        <f>SUM(B605:B637)</f>
        <v>37046</v>
      </c>
      <c r="C603" s="287">
        <f>SUM(C605:C637)</f>
        <v>26096</v>
      </c>
      <c r="D603" s="287">
        <f>SUM(D605:D637)</f>
        <v>10950</v>
      </c>
      <c r="E603" s="287"/>
      <c r="F603" s="287">
        <f>SUM(F605:F637)</f>
        <v>62</v>
      </c>
      <c r="G603" s="287">
        <f>SUM(G605:G637)</f>
        <v>49</v>
      </c>
      <c r="H603" s="287">
        <f>SUM(H605:H637)</f>
        <v>13</v>
      </c>
    </row>
    <row r="604" spans="1:8" s="285" customFormat="1" ht="3.95" customHeight="1">
      <c r="A604" s="288"/>
      <c r="B604" s="287"/>
      <c r="C604" s="287"/>
      <c r="D604" s="287"/>
      <c r="E604" s="287"/>
      <c r="F604" s="287"/>
      <c r="G604" s="287"/>
      <c r="H604" s="287"/>
    </row>
    <row r="605" spans="1:8" s="285" customFormat="1" ht="9" customHeight="1">
      <c r="A605" s="286" t="s">
        <v>45</v>
      </c>
      <c r="B605" s="389">
        <f t="shared" ref="B605:B637" si="32">SUM(C605:D605)</f>
        <v>130</v>
      </c>
      <c r="C605" s="348">
        <v>34</v>
      </c>
      <c r="D605" s="315">
        <v>96</v>
      </c>
      <c r="E605" s="289"/>
      <c r="F605" s="290">
        <f t="shared" ref="F605:F637" si="33">SUM(G605:H605)</f>
        <v>0</v>
      </c>
      <c r="G605" s="348">
        <v>0</v>
      </c>
      <c r="H605" s="393">
        <v>0</v>
      </c>
    </row>
    <row r="606" spans="1:8" s="285" customFormat="1" ht="9" customHeight="1">
      <c r="A606" s="286" t="s">
        <v>46</v>
      </c>
      <c r="B606" s="389">
        <f t="shared" si="32"/>
        <v>3474</v>
      </c>
      <c r="C606" s="324">
        <v>3269</v>
      </c>
      <c r="D606" s="393">
        <v>205</v>
      </c>
      <c r="E606" s="289"/>
      <c r="F606" s="290">
        <f t="shared" si="33"/>
        <v>20</v>
      </c>
      <c r="G606" s="348">
        <v>20</v>
      </c>
      <c r="H606" s="393">
        <v>0</v>
      </c>
    </row>
    <row r="607" spans="1:8" s="285" customFormat="1" ht="9" customHeight="1">
      <c r="A607" s="286" t="s">
        <v>47</v>
      </c>
      <c r="B607" s="389">
        <f t="shared" si="32"/>
        <v>160</v>
      </c>
      <c r="C607" s="348">
        <v>96</v>
      </c>
      <c r="D607" s="315">
        <v>64</v>
      </c>
      <c r="E607" s="289"/>
      <c r="F607" s="290">
        <f t="shared" si="33"/>
        <v>0</v>
      </c>
      <c r="G607" s="348">
        <v>0</v>
      </c>
      <c r="H607" s="393">
        <v>0</v>
      </c>
    </row>
    <row r="608" spans="1:8" s="285" customFormat="1" ht="9" customHeight="1">
      <c r="A608" s="291" t="s">
        <v>48</v>
      </c>
      <c r="B608" s="390">
        <f t="shared" si="32"/>
        <v>111</v>
      </c>
      <c r="C608" s="349">
        <v>19</v>
      </c>
      <c r="D608" s="316">
        <v>92</v>
      </c>
      <c r="E608" s="292"/>
      <c r="F608" s="292">
        <f t="shared" si="33"/>
        <v>0</v>
      </c>
      <c r="G608" s="349">
        <v>0</v>
      </c>
      <c r="H608" s="394">
        <v>0</v>
      </c>
    </row>
    <row r="609" spans="1:8" s="285" customFormat="1" ht="9" customHeight="1">
      <c r="A609" s="286" t="s">
        <v>49</v>
      </c>
      <c r="B609" s="389">
        <f t="shared" si="32"/>
        <v>422</v>
      </c>
      <c r="C609" s="348">
        <v>166</v>
      </c>
      <c r="D609" s="315">
        <v>256</v>
      </c>
      <c r="E609" s="289"/>
      <c r="F609" s="289">
        <f t="shared" si="33"/>
        <v>1</v>
      </c>
      <c r="G609" s="348">
        <v>0</v>
      </c>
      <c r="H609" s="393">
        <v>1</v>
      </c>
    </row>
    <row r="610" spans="1:8" s="285" customFormat="1" ht="9" customHeight="1">
      <c r="A610" s="286" t="s">
        <v>50</v>
      </c>
      <c r="B610" s="389">
        <f t="shared" si="32"/>
        <v>249</v>
      </c>
      <c r="C610" s="348">
        <v>118</v>
      </c>
      <c r="D610" s="315">
        <v>131</v>
      </c>
      <c r="E610" s="289"/>
      <c r="F610" s="289">
        <f t="shared" si="33"/>
        <v>1</v>
      </c>
      <c r="G610" s="348">
        <v>1</v>
      </c>
      <c r="H610" s="393">
        <v>0</v>
      </c>
    </row>
    <row r="611" spans="1:8" s="285" customFormat="1" ht="9" customHeight="1">
      <c r="A611" s="286" t="s">
        <v>51</v>
      </c>
      <c r="B611" s="389">
        <f t="shared" si="32"/>
        <v>120</v>
      </c>
      <c r="C611" s="348">
        <v>0</v>
      </c>
      <c r="D611" s="315">
        <v>120</v>
      </c>
      <c r="E611" s="289"/>
      <c r="F611" s="289">
        <f t="shared" si="33"/>
        <v>0</v>
      </c>
      <c r="G611" s="395">
        <v>0</v>
      </c>
      <c r="H611" s="393">
        <v>0</v>
      </c>
    </row>
    <row r="612" spans="1:8" s="285" customFormat="1" ht="9" customHeight="1">
      <c r="A612" s="291" t="s">
        <v>52</v>
      </c>
      <c r="B612" s="390">
        <f t="shared" si="32"/>
        <v>188</v>
      </c>
      <c r="C612" s="349">
        <v>31</v>
      </c>
      <c r="D612" s="316">
        <v>157</v>
      </c>
      <c r="E612" s="292"/>
      <c r="F612" s="292">
        <f t="shared" si="33"/>
        <v>0</v>
      </c>
      <c r="G612" s="349">
        <v>0</v>
      </c>
      <c r="H612" s="394">
        <v>0</v>
      </c>
    </row>
    <row r="613" spans="1:8" s="285" customFormat="1" ht="9" customHeight="1">
      <c r="A613" s="286" t="s">
        <v>53</v>
      </c>
      <c r="B613" s="389">
        <f t="shared" si="32"/>
        <v>3645</v>
      </c>
      <c r="C613" s="324">
        <v>1188</v>
      </c>
      <c r="D613" s="315">
        <v>2457</v>
      </c>
      <c r="E613" s="289"/>
      <c r="F613" s="289">
        <f t="shared" si="33"/>
        <v>19</v>
      </c>
      <c r="G613" s="348">
        <v>18</v>
      </c>
      <c r="H613" s="393">
        <v>1</v>
      </c>
    </row>
    <row r="614" spans="1:8" s="285" customFormat="1" ht="9" customHeight="1">
      <c r="A614" s="286" t="s">
        <v>54</v>
      </c>
      <c r="B614" s="389">
        <f t="shared" si="32"/>
        <v>511</v>
      </c>
      <c r="C614" s="348">
        <v>372</v>
      </c>
      <c r="D614" s="315">
        <v>139</v>
      </c>
      <c r="E614" s="289"/>
      <c r="F614" s="289">
        <f t="shared" si="33"/>
        <v>3</v>
      </c>
      <c r="G614" s="348">
        <v>2</v>
      </c>
      <c r="H614" s="393">
        <v>1</v>
      </c>
    </row>
    <row r="615" spans="1:8" s="285" customFormat="1" ht="9" customHeight="1">
      <c r="A615" s="286" t="s">
        <v>55</v>
      </c>
      <c r="B615" s="389">
        <f t="shared" si="32"/>
        <v>444</v>
      </c>
      <c r="C615" s="348">
        <v>136</v>
      </c>
      <c r="D615" s="315">
        <v>308</v>
      </c>
      <c r="E615" s="289"/>
      <c r="F615" s="289">
        <f t="shared" si="33"/>
        <v>1</v>
      </c>
      <c r="G615" s="348">
        <v>0</v>
      </c>
      <c r="H615" s="393">
        <v>1</v>
      </c>
    </row>
    <row r="616" spans="1:8" s="285" customFormat="1" ht="9" customHeight="1">
      <c r="A616" s="291" t="s">
        <v>56</v>
      </c>
      <c r="B616" s="390">
        <f t="shared" si="32"/>
        <v>484</v>
      </c>
      <c r="C616" s="349">
        <v>391</v>
      </c>
      <c r="D616" s="316">
        <v>93</v>
      </c>
      <c r="E616" s="292"/>
      <c r="F616" s="292">
        <f t="shared" si="33"/>
        <v>3</v>
      </c>
      <c r="G616" s="349">
        <v>2</v>
      </c>
      <c r="H616" s="394">
        <v>1</v>
      </c>
    </row>
    <row r="617" spans="1:8" s="285" customFormat="1" ht="9" customHeight="1">
      <c r="A617" s="286" t="s">
        <v>57</v>
      </c>
      <c r="B617" s="389">
        <f t="shared" si="32"/>
        <v>834</v>
      </c>
      <c r="C617" s="348">
        <v>349</v>
      </c>
      <c r="D617" s="315">
        <v>485</v>
      </c>
      <c r="E617" s="289"/>
      <c r="F617" s="289">
        <f t="shared" si="33"/>
        <v>1</v>
      </c>
      <c r="G617" s="348">
        <v>0</v>
      </c>
      <c r="H617" s="393">
        <v>1</v>
      </c>
    </row>
    <row r="618" spans="1:8" s="285" customFormat="1" ht="9" customHeight="1">
      <c r="A618" s="286" t="s">
        <v>58</v>
      </c>
      <c r="B618" s="389">
        <f t="shared" si="32"/>
        <v>3800</v>
      </c>
      <c r="C618" s="324">
        <v>3401</v>
      </c>
      <c r="D618" s="315">
        <v>399</v>
      </c>
      <c r="E618" s="289"/>
      <c r="F618" s="289">
        <f t="shared" si="33"/>
        <v>2</v>
      </c>
      <c r="G618" s="348">
        <v>1</v>
      </c>
      <c r="H618" s="393">
        <v>1</v>
      </c>
    </row>
    <row r="619" spans="1:8" s="285" customFormat="1" ht="9" customHeight="1">
      <c r="A619" s="286" t="s">
        <v>59</v>
      </c>
      <c r="B619" s="389">
        <f t="shared" si="32"/>
        <v>5094</v>
      </c>
      <c r="C619" s="324">
        <v>3608</v>
      </c>
      <c r="D619" s="315">
        <v>1486</v>
      </c>
      <c r="E619" s="289"/>
      <c r="F619" s="289">
        <f t="shared" si="33"/>
        <v>1</v>
      </c>
      <c r="G619" s="348">
        <v>0</v>
      </c>
      <c r="H619" s="393">
        <v>1</v>
      </c>
    </row>
    <row r="620" spans="1:8" s="285" customFormat="1" ht="9" customHeight="1">
      <c r="A620" s="291" t="s">
        <v>60</v>
      </c>
      <c r="B620" s="390">
        <f t="shared" si="32"/>
        <v>402</v>
      </c>
      <c r="C620" s="349">
        <v>190</v>
      </c>
      <c r="D620" s="316">
        <v>212</v>
      </c>
      <c r="E620" s="292"/>
      <c r="F620" s="292">
        <f t="shared" si="33"/>
        <v>1</v>
      </c>
      <c r="G620" s="349">
        <v>1</v>
      </c>
      <c r="H620" s="394">
        <v>0</v>
      </c>
    </row>
    <row r="621" spans="1:8" s="285" customFormat="1" ht="9" customHeight="1">
      <c r="A621" s="286" t="s">
        <v>61</v>
      </c>
      <c r="B621" s="389">
        <f t="shared" si="32"/>
        <v>903</v>
      </c>
      <c r="C621" s="348">
        <v>804</v>
      </c>
      <c r="D621" s="315">
        <v>99</v>
      </c>
      <c r="E621" s="289"/>
      <c r="F621" s="289">
        <f t="shared" si="33"/>
        <v>1</v>
      </c>
      <c r="G621" s="348">
        <v>0</v>
      </c>
      <c r="H621" s="393">
        <v>1</v>
      </c>
    </row>
    <row r="622" spans="1:8" s="285" customFormat="1" ht="9" customHeight="1">
      <c r="A622" s="286" t="s">
        <v>62</v>
      </c>
      <c r="B622" s="389">
        <f t="shared" si="32"/>
        <v>409</v>
      </c>
      <c r="C622" s="348">
        <v>298</v>
      </c>
      <c r="D622" s="315">
        <v>111</v>
      </c>
      <c r="E622" s="289"/>
      <c r="F622" s="289">
        <f t="shared" si="33"/>
        <v>0</v>
      </c>
      <c r="G622" s="348">
        <v>0</v>
      </c>
      <c r="H622" s="393">
        <v>0</v>
      </c>
    </row>
    <row r="623" spans="1:8" s="285" customFormat="1" ht="9" customHeight="1">
      <c r="A623" s="286" t="s">
        <v>63</v>
      </c>
      <c r="B623" s="389">
        <f t="shared" si="32"/>
        <v>6034</v>
      </c>
      <c r="C623" s="324">
        <v>5806</v>
      </c>
      <c r="D623" s="315">
        <v>228</v>
      </c>
      <c r="E623" s="289"/>
      <c r="F623" s="289">
        <f t="shared" si="33"/>
        <v>0</v>
      </c>
      <c r="G623" s="348">
        <v>0</v>
      </c>
      <c r="H623" s="393">
        <v>0</v>
      </c>
    </row>
    <row r="624" spans="1:8" s="285" customFormat="1" ht="9" customHeight="1">
      <c r="A624" s="291" t="s">
        <v>64</v>
      </c>
      <c r="B624" s="390">
        <f t="shared" si="32"/>
        <v>961</v>
      </c>
      <c r="C624" s="349">
        <v>506</v>
      </c>
      <c r="D624" s="316">
        <v>455</v>
      </c>
      <c r="E624" s="292"/>
      <c r="F624" s="292">
        <f t="shared" si="33"/>
        <v>2</v>
      </c>
      <c r="G624" s="349">
        <v>2</v>
      </c>
      <c r="H624" s="394">
        <v>0</v>
      </c>
    </row>
    <row r="625" spans="1:8" s="285" customFormat="1" ht="9" customHeight="1">
      <c r="A625" s="286" t="s">
        <v>65</v>
      </c>
      <c r="B625" s="389">
        <f t="shared" si="32"/>
        <v>2655</v>
      </c>
      <c r="C625" s="324">
        <v>2204</v>
      </c>
      <c r="D625" s="315">
        <v>451</v>
      </c>
      <c r="E625" s="289"/>
      <c r="F625" s="289">
        <f t="shared" si="33"/>
        <v>0</v>
      </c>
      <c r="G625" s="348">
        <v>0</v>
      </c>
      <c r="H625" s="393">
        <v>0</v>
      </c>
    </row>
    <row r="626" spans="1:8" s="285" customFormat="1" ht="9" customHeight="1">
      <c r="A626" s="286" t="s">
        <v>66</v>
      </c>
      <c r="B626" s="389">
        <f t="shared" si="32"/>
        <v>1067</v>
      </c>
      <c r="C626" s="348">
        <v>848</v>
      </c>
      <c r="D626" s="315">
        <v>219</v>
      </c>
      <c r="E626" s="289"/>
      <c r="F626" s="289">
        <f t="shared" si="33"/>
        <v>0</v>
      </c>
      <c r="G626" s="348">
        <v>0</v>
      </c>
      <c r="H626" s="393">
        <v>0</v>
      </c>
    </row>
    <row r="627" spans="1:8" s="285" customFormat="1" ht="9" customHeight="1">
      <c r="A627" s="286" t="s">
        <v>67</v>
      </c>
      <c r="B627" s="389">
        <f t="shared" si="32"/>
        <v>268</v>
      </c>
      <c r="C627" s="348">
        <v>211</v>
      </c>
      <c r="D627" s="315">
        <v>57</v>
      </c>
      <c r="E627" s="289"/>
      <c r="F627" s="289">
        <f t="shared" si="33"/>
        <v>0</v>
      </c>
      <c r="G627" s="348">
        <v>0</v>
      </c>
      <c r="H627" s="393">
        <v>0</v>
      </c>
    </row>
    <row r="628" spans="1:8" s="285" customFormat="1" ht="9" customHeight="1">
      <c r="A628" s="291" t="s">
        <v>68</v>
      </c>
      <c r="B628" s="390">
        <f t="shared" si="32"/>
        <v>425</v>
      </c>
      <c r="C628" s="349">
        <v>235</v>
      </c>
      <c r="D628" s="316">
        <v>190</v>
      </c>
      <c r="E628" s="292"/>
      <c r="F628" s="292">
        <f t="shared" si="33"/>
        <v>0</v>
      </c>
      <c r="G628" s="349">
        <v>0</v>
      </c>
      <c r="H628" s="394">
        <v>0</v>
      </c>
    </row>
    <row r="629" spans="1:8" s="285" customFormat="1" ht="9" customHeight="1">
      <c r="A629" s="286" t="s">
        <v>69</v>
      </c>
      <c r="B629" s="389">
        <f t="shared" si="32"/>
        <v>322</v>
      </c>
      <c r="C629" s="348">
        <v>145</v>
      </c>
      <c r="D629" s="315">
        <v>177</v>
      </c>
      <c r="E629" s="289"/>
      <c r="F629" s="289">
        <f t="shared" si="33"/>
        <v>0</v>
      </c>
      <c r="G629" s="348">
        <v>0</v>
      </c>
      <c r="H629" s="393">
        <v>0</v>
      </c>
    </row>
    <row r="630" spans="1:8" s="285" customFormat="1" ht="9" customHeight="1">
      <c r="A630" s="286" t="s">
        <v>70</v>
      </c>
      <c r="B630" s="389">
        <f t="shared" si="32"/>
        <v>587</v>
      </c>
      <c r="C630" s="324">
        <v>398</v>
      </c>
      <c r="D630" s="315">
        <v>189</v>
      </c>
      <c r="E630" s="289"/>
      <c r="F630" s="289">
        <f t="shared" si="33"/>
        <v>1</v>
      </c>
      <c r="G630" s="348">
        <v>1</v>
      </c>
      <c r="H630" s="393">
        <v>0</v>
      </c>
    </row>
    <row r="631" spans="1:8" s="285" customFormat="1" ht="9" customHeight="1">
      <c r="A631" s="286" t="s">
        <v>71</v>
      </c>
      <c r="B631" s="389">
        <f t="shared" si="32"/>
        <v>288</v>
      </c>
      <c r="C631" s="348">
        <v>112</v>
      </c>
      <c r="D631" s="315">
        <v>176</v>
      </c>
      <c r="E631" s="289"/>
      <c r="F631" s="289">
        <f t="shared" si="33"/>
        <v>0</v>
      </c>
      <c r="G631" s="348">
        <v>0</v>
      </c>
      <c r="H631" s="393">
        <v>0</v>
      </c>
    </row>
    <row r="632" spans="1:8" s="285" customFormat="1" ht="9" customHeight="1">
      <c r="A632" s="291" t="s">
        <v>72</v>
      </c>
      <c r="B632" s="390">
        <f t="shared" si="32"/>
        <v>726</v>
      </c>
      <c r="C632" s="349">
        <v>280</v>
      </c>
      <c r="D632" s="316">
        <v>446</v>
      </c>
      <c r="E632" s="292"/>
      <c r="F632" s="292">
        <f t="shared" si="33"/>
        <v>0</v>
      </c>
      <c r="G632" s="349">
        <v>0</v>
      </c>
      <c r="H632" s="394">
        <v>0</v>
      </c>
    </row>
    <row r="633" spans="1:8" s="285" customFormat="1" ht="9" customHeight="1">
      <c r="A633" s="286" t="s">
        <v>73</v>
      </c>
      <c r="B633" s="389">
        <f t="shared" si="32"/>
        <v>285</v>
      </c>
      <c r="C633" s="348">
        <v>148</v>
      </c>
      <c r="D633" s="315">
        <v>137</v>
      </c>
      <c r="E633" s="289"/>
      <c r="F633" s="289">
        <f t="shared" si="33"/>
        <v>0</v>
      </c>
      <c r="G633" s="348">
        <v>0</v>
      </c>
      <c r="H633" s="393">
        <v>0</v>
      </c>
    </row>
    <row r="634" spans="1:8" s="285" customFormat="1" ht="9" customHeight="1">
      <c r="A634" s="286" t="s">
        <v>74</v>
      </c>
      <c r="B634" s="389">
        <f t="shared" si="32"/>
        <v>1084</v>
      </c>
      <c r="C634" s="324">
        <v>649</v>
      </c>
      <c r="D634" s="315">
        <v>435</v>
      </c>
      <c r="E634" s="289"/>
      <c r="F634" s="289">
        <f t="shared" si="33"/>
        <v>0</v>
      </c>
      <c r="G634" s="348">
        <v>0</v>
      </c>
      <c r="H634" s="393">
        <v>0</v>
      </c>
    </row>
    <row r="635" spans="1:8" s="285" customFormat="1" ht="9" customHeight="1">
      <c r="A635" s="286" t="s">
        <v>75</v>
      </c>
      <c r="B635" s="389">
        <f t="shared" si="32"/>
        <v>167</v>
      </c>
      <c r="C635" s="348">
        <v>71</v>
      </c>
      <c r="D635" s="315">
        <v>96</v>
      </c>
      <c r="E635" s="289"/>
      <c r="F635" s="289">
        <f t="shared" si="33"/>
        <v>1</v>
      </c>
      <c r="G635" s="348">
        <v>0</v>
      </c>
      <c r="H635" s="393">
        <v>1</v>
      </c>
    </row>
    <row r="636" spans="1:8" s="285" customFormat="1" ht="9" customHeight="1">
      <c r="A636" s="291" t="s">
        <v>76</v>
      </c>
      <c r="B636" s="390">
        <f t="shared" si="32"/>
        <v>92</v>
      </c>
      <c r="C636" s="349">
        <v>13</v>
      </c>
      <c r="D636" s="316">
        <v>79</v>
      </c>
      <c r="E636" s="292"/>
      <c r="F636" s="292">
        <f t="shared" si="33"/>
        <v>1</v>
      </c>
      <c r="G636" s="349">
        <v>1</v>
      </c>
      <c r="H636" s="394">
        <v>0</v>
      </c>
    </row>
    <row r="637" spans="1:8" s="285" customFormat="1" ht="9" customHeight="1">
      <c r="A637" s="286" t="s">
        <v>303</v>
      </c>
      <c r="B637" s="289">
        <f t="shared" si="32"/>
        <v>705</v>
      </c>
      <c r="C637" s="289" t="s">
        <v>12</v>
      </c>
      <c r="D637" s="392">
        <v>705</v>
      </c>
      <c r="E637" s="289"/>
      <c r="F637" s="290">
        <f t="shared" si="33"/>
        <v>3</v>
      </c>
      <c r="G637" s="289" t="s">
        <v>12</v>
      </c>
      <c r="H637" s="395">
        <v>3</v>
      </c>
    </row>
    <row r="638" spans="1:8" s="285" customFormat="1" ht="9" customHeight="1">
      <c r="A638" s="286"/>
      <c r="B638" s="289"/>
      <c r="C638" s="289"/>
      <c r="D638" s="392"/>
      <c r="E638" s="289"/>
      <c r="F638" s="290"/>
      <c r="G638" s="289"/>
      <c r="H638" s="289"/>
    </row>
    <row r="639" spans="1:8" s="285" customFormat="1" ht="9" customHeight="1">
      <c r="A639" s="388">
        <v>2012</v>
      </c>
      <c r="B639" s="289"/>
      <c r="C639" s="289"/>
      <c r="D639" s="289"/>
      <c r="E639" s="289"/>
      <c r="F639" s="289"/>
      <c r="G639" s="289"/>
      <c r="H639" s="289"/>
    </row>
    <row r="640" spans="1:8" s="285" customFormat="1" ht="9" customHeight="1">
      <c r="A640" s="288" t="s">
        <v>44</v>
      </c>
      <c r="B640" s="287">
        <f>SUM(B642:B674)</f>
        <v>36877</v>
      </c>
      <c r="C640" s="287">
        <f>SUM(C642:C674)</f>
        <v>27000</v>
      </c>
      <c r="D640" s="287">
        <f>SUM(D642:D674)</f>
        <v>9877</v>
      </c>
      <c r="E640" s="287"/>
      <c r="F640" s="287">
        <f>SUM(F642:F674)</f>
        <v>73</v>
      </c>
      <c r="G640" s="287">
        <f>SUM(G642:G674)</f>
        <v>54</v>
      </c>
      <c r="H640" s="287">
        <f>SUM(H642:H674)</f>
        <v>19</v>
      </c>
    </row>
    <row r="641" spans="1:8" s="285" customFormat="1" ht="3.95" customHeight="1">
      <c r="A641" s="288"/>
      <c r="B641" s="287"/>
      <c r="C641" s="287"/>
      <c r="D641" s="287"/>
      <c r="E641" s="287"/>
      <c r="F641" s="287"/>
      <c r="G641" s="287"/>
      <c r="H641" s="287"/>
    </row>
    <row r="642" spans="1:8" s="285" customFormat="1" ht="9" customHeight="1">
      <c r="A642" s="286" t="s">
        <v>45</v>
      </c>
      <c r="B642" s="389">
        <f t="shared" ref="B642:B674" si="34">SUM(C642:D642)</f>
        <v>105</v>
      </c>
      <c r="C642" s="348">
        <v>34</v>
      </c>
      <c r="D642" s="315">
        <v>71</v>
      </c>
      <c r="E642" s="289"/>
      <c r="F642" s="290">
        <f t="shared" ref="F642:F674" si="35">SUM(G642:H642)</f>
        <v>0</v>
      </c>
      <c r="G642" s="396" t="s">
        <v>164</v>
      </c>
      <c r="H642" s="393">
        <v>0</v>
      </c>
    </row>
    <row r="643" spans="1:8" s="285" customFormat="1" ht="9" customHeight="1">
      <c r="A643" s="286" t="s">
        <v>46</v>
      </c>
      <c r="B643" s="389">
        <f t="shared" si="34"/>
        <v>4032</v>
      </c>
      <c r="C643" s="324">
        <v>3848</v>
      </c>
      <c r="D643" s="393">
        <v>184</v>
      </c>
      <c r="E643" s="289"/>
      <c r="F643" s="290">
        <f t="shared" si="35"/>
        <v>32</v>
      </c>
      <c r="G643" s="396">
        <v>31</v>
      </c>
      <c r="H643" s="393">
        <v>1</v>
      </c>
    </row>
    <row r="644" spans="1:8" s="285" customFormat="1" ht="9" customHeight="1">
      <c r="A644" s="286" t="s">
        <v>47</v>
      </c>
      <c r="B644" s="389">
        <f t="shared" si="34"/>
        <v>181</v>
      </c>
      <c r="C644" s="348">
        <v>100</v>
      </c>
      <c r="D644" s="315">
        <v>81</v>
      </c>
      <c r="E644" s="289"/>
      <c r="F644" s="290">
        <f t="shared" si="35"/>
        <v>1</v>
      </c>
      <c r="G644" s="396" t="s">
        <v>164</v>
      </c>
      <c r="H644" s="393">
        <v>1</v>
      </c>
    </row>
    <row r="645" spans="1:8" s="285" customFormat="1" ht="9" customHeight="1">
      <c r="A645" s="291" t="s">
        <v>48</v>
      </c>
      <c r="B645" s="390">
        <f t="shared" si="34"/>
        <v>192</v>
      </c>
      <c r="C645" s="349">
        <v>23</v>
      </c>
      <c r="D645" s="316">
        <v>169</v>
      </c>
      <c r="E645" s="292"/>
      <c r="F645" s="292">
        <f t="shared" si="35"/>
        <v>0</v>
      </c>
      <c r="G645" s="397" t="s">
        <v>164</v>
      </c>
      <c r="H645" s="394">
        <v>0</v>
      </c>
    </row>
    <row r="646" spans="1:8" s="285" customFormat="1" ht="9" customHeight="1">
      <c r="A646" s="286" t="s">
        <v>49</v>
      </c>
      <c r="B646" s="389">
        <f t="shared" si="34"/>
        <v>412</v>
      </c>
      <c r="C646" s="348">
        <v>206</v>
      </c>
      <c r="D646" s="315">
        <v>206</v>
      </c>
      <c r="E646" s="289"/>
      <c r="F646" s="289">
        <f t="shared" si="35"/>
        <v>0</v>
      </c>
      <c r="G646" s="396" t="s">
        <v>164</v>
      </c>
      <c r="H646" s="393">
        <v>0</v>
      </c>
    </row>
    <row r="647" spans="1:8" s="285" customFormat="1" ht="9" customHeight="1">
      <c r="A647" s="286" t="s">
        <v>50</v>
      </c>
      <c r="B647" s="389">
        <f t="shared" si="34"/>
        <v>292</v>
      </c>
      <c r="C647" s="348">
        <v>95</v>
      </c>
      <c r="D647" s="315">
        <v>197</v>
      </c>
      <c r="E647" s="289"/>
      <c r="F647" s="289">
        <f t="shared" si="35"/>
        <v>1</v>
      </c>
      <c r="G647" s="396">
        <v>1</v>
      </c>
      <c r="H647" s="393">
        <v>0</v>
      </c>
    </row>
    <row r="648" spans="1:8" s="285" customFormat="1" ht="9" customHeight="1">
      <c r="A648" s="286" t="s">
        <v>51</v>
      </c>
      <c r="B648" s="389">
        <f t="shared" si="34"/>
        <v>229</v>
      </c>
      <c r="C648" s="348">
        <v>101</v>
      </c>
      <c r="D648" s="315">
        <v>128</v>
      </c>
      <c r="E648" s="289"/>
      <c r="F648" s="289">
        <f t="shared" si="35"/>
        <v>0</v>
      </c>
      <c r="G648" s="398" t="s">
        <v>164</v>
      </c>
      <c r="H648" s="393">
        <v>0</v>
      </c>
    </row>
    <row r="649" spans="1:8" s="285" customFormat="1" ht="9" customHeight="1">
      <c r="A649" s="291" t="s">
        <v>52</v>
      </c>
      <c r="B649" s="390">
        <f t="shared" si="34"/>
        <v>185</v>
      </c>
      <c r="C649" s="349">
        <v>41</v>
      </c>
      <c r="D649" s="316">
        <v>144</v>
      </c>
      <c r="E649" s="292"/>
      <c r="F649" s="292">
        <f t="shared" si="35"/>
        <v>0</v>
      </c>
      <c r="G649" s="397" t="s">
        <v>164</v>
      </c>
      <c r="H649" s="394">
        <v>0</v>
      </c>
    </row>
    <row r="650" spans="1:8" s="285" customFormat="1" ht="9" customHeight="1">
      <c r="A650" s="286" t="s">
        <v>53</v>
      </c>
      <c r="B650" s="389">
        <f t="shared" si="34"/>
        <v>3018</v>
      </c>
      <c r="C650" s="324">
        <v>1153</v>
      </c>
      <c r="D650" s="315">
        <v>1865</v>
      </c>
      <c r="E650" s="289"/>
      <c r="F650" s="289">
        <f t="shared" si="35"/>
        <v>15</v>
      </c>
      <c r="G650" s="396">
        <v>13</v>
      </c>
      <c r="H650" s="393">
        <v>2</v>
      </c>
    </row>
    <row r="651" spans="1:8" s="285" customFormat="1" ht="9" customHeight="1">
      <c r="A651" s="286" t="s">
        <v>54</v>
      </c>
      <c r="B651" s="389">
        <f t="shared" si="34"/>
        <v>332</v>
      </c>
      <c r="C651" s="348">
        <v>256</v>
      </c>
      <c r="D651" s="315">
        <v>76</v>
      </c>
      <c r="E651" s="289"/>
      <c r="F651" s="289">
        <f t="shared" si="35"/>
        <v>0</v>
      </c>
      <c r="G651" s="396" t="s">
        <v>164</v>
      </c>
      <c r="H651" s="393">
        <v>0</v>
      </c>
    </row>
    <row r="652" spans="1:8" s="285" customFormat="1" ht="9" customHeight="1">
      <c r="A652" s="286" t="s">
        <v>55</v>
      </c>
      <c r="B652" s="389">
        <f t="shared" si="34"/>
        <v>361</v>
      </c>
      <c r="C652" s="348">
        <v>128</v>
      </c>
      <c r="D652" s="315">
        <v>233</v>
      </c>
      <c r="E652" s="289"/>
      <c r="F652" s="289">
        <f t="shared" si="35"/>
        <v>1</v>
      </c>
      <c r="G652" s="396" t="s">
        <v>164</v>
      </c>
      <c r="H652" s="393">
        <v>1</v>
      </c>
    </row>
    <row r="653" spans="1:8" s="285" customFormat="1" ht="9" customHeight="1">
      <c r="A653" s="291" t="s">
        <v>56</v>
      </c>
      <c r="B653" s="390">
        <f t="shared" si="34"/>
        <v>358</v>
      </c>
      <c r="C653" s="349">
        <v>281</v>
      </c>
      <c r="D653" s="316">
        <v>77</v>
      </c>
      <c r="E653" s="292"/>
      <c r="F653" s="292">
        <f t="shared" si="35"/>
        <v>1</v>
      </c>
      <c r="G653" s="397">
        <v>1</v>
      </c>
      <c r="H653" s="394">
        <v>0</v>
      </c>
    </row>
    <row r="654" spans="1:8" s="285" customFormat="1" ht="9" customHeight="1">
      <c r="A654" s="286" t="s">
        <v>57</v>
      </c>
      <c r="B654" s="389">
        <f t="shared" si="34"/>
        <v>809</v>
      </c>
      <c r="C654" s="348">
        <v>348</v>
      </c>
      <c r="D654" s="315">
        <v>461</v>
      </c>
      <c r="E654" s="289"/>
      <c r="F654" s="289">
        <f t="shared" si="35"/>
        <v>0</v>
      </c>
      <c r="G654" s="396" t="s">
        <v>164</v>
      </c>
      <c r="H654" s="393">
        <v>0</v>
      </c>
    </row>
    <row r="655" spans="1:8" s="285" customFormat="1" ht="9" customHeight="1">
      <c r="A655" s="286" t="s">
        <v>58</v>
      </c>
      <c r="B655" s="389">
        <f t="shared" si="34"/>
        <v>3387</v>
      </c>
      <c r="C655" s="324">
        <v>2939</v>
      </c>
      <c r="D655" s="315">
        <v>448</v>
      </c>
      <c r="E655" s="289"/>
      <c r="F655" s="289">
        <f t="shared" si="35"/>
        <v>3</v>
      </c>
      <c r="G655" s="396">
        <v>3</v>
      </c>
      <c r="H655" s="393">
        <v>0</v>
      </c>
    </row>
    <row r="656" spans="1:8" s="285" customFormat="1" ht="9" customHeight="1">
      <c r="A656" s="286" t="s">
        <v>59</v>
      </c>
      <c r="B656" s="389">
        <f t="shared" si="34"/>
        <v>5316</v>
      </c>
      <c r="C656" s="324">
        <v>3945</v>
      </c>
      <c r="D656" s="315">
        <v>1371</v>
      </c>
      <c r="E656" s="289"/>
      <c r="F656" s="289">
        <f t="shared" si="35"/>
        <v>5</v>
      </c>
      <c r="G656" s="396">
        <v>1</v>
      </c>
      <c r="H656" s="393">
        <v>4</v>
      </c>
    </row>
    <row r="657" spans="1:8" s="285" customFormat="1" ht="9" customHeight="1">
      <c r="A657" s="291" t="s">
        <v>60</v>
      </c>
      <c r="B657" s="390">
        <f t="shared" si="34"/>
        <v>387</v>
      </c>
      <c r="C657" s="349">
        <v>199</v>
      </c>
      <c r="D657" s="316">
        <v>188</v>
      </c>
      <c r="E657" s="292"/>
      <c r="F657" s="292">
        <f t="shared" si="35"/>
        <v>1</v>
      </c>
      <c r="G657" s="397">
        <v>1</v>
      </c>
      <c r="H657" s="394">
        <v>0</v>
      </c>
    </row>
    <row r="658" spans="1:8" s="285" customFormat="1" ht="9" customHeight="1">
      <c r="A658" s="286" t="s">
        <v>61</v>
      </c>
      <c r="B658" s="389">
        <f t="shared" si="34"/>
        <v>1122</v>
      </c>
      <c r="C658" s="389">
        <v>1001</v>
      </c>
      <c r="D658" s="315">
        <v>121</v>
      </c>
      <c r="E658" s="289"/>
      <c r="F658" s="289">
        <f t="shared" si="35"/>
        <v>1</v>
      </c>
      <c r="G658" s="396">
        <v>1</v>
      </c>
      <c r="H658" s="393">
        <v>0</v>
      </c>
    </row>
    <row r="659" spans="1:8" s="285" customFormat="1" ht="9" customHeight="1">
      <c r="A659" s="286" t="s">
        <v>62</v>
      </c>
      <c r="B659" s="389">
        <f t="shared" si="34"/>
        <v>440</v>
      </c>
      <c r="C659" s="348">
        <v>300</v>
      </c>
      <c r="D659" s="315">
        <v>140</v>
      </c>
      <c r="E659" s="289"/>
      <c r="F659" s="289">
        <f t="shared" si="35"/>
        <v>1</v>
      </c>
      <c r="G659" s="396" t="s">
        <v>164</v>
      </c>
      <c r="H659" s="393">
        <v>1</v>
      </c>
    </row>
    <row r="660" spans="1:8" s="285" customFormat="1" ht="9" customHeight="1">
      <c r="A660" s="286" t="s">
        <v>63</v>
      </c>
      <c r="B660" s="389">
        <f t="shared" si="34"/>
        <v>6462</v>
      </c>
      <c r="C660" s="324">
        <v>6271</v>
      </c>
      <c r="D660" s="315">
        <v>191</v>
      </c>
      <c r="E660" s="289"/>
      <c r="F660" s="289">
        <f t="shared" si="35"/>
        <v>0</v>
      </c>
      <c r="G660" s="396" t="s">
        <v>164</v>
      </c>
      <c r="H660" s="393">
        <v>0</v>
      </c>
    </row>
    <row r="661" spans="1:8" s="285" customFormat="1" ht="9" customHeight="1">
      <c r="A661" s="291" t="s">
        <v>64</v>
      </c>
      <c r="B661" s="390">
        <f t="shared" si="34"/>
        <v>1529</v>
      </c>
      <c r="C661" s="390">
        <v>1047</v>
      </c>
      <c r="D661" s="316">
        <v>482</v>
      </c>
      <c r="E661" s="292"/>
      <c r="F661" s="292">
        <f t="shared" si="35"/>
        <v>1</v>
      </c>
      <c r="G661" s="397">
        <v>1</v>
      </c>
      <c r="H661" s="394">
        <v>0</v>
      </c>
    </row>
    <row r="662" spans="1:8" s="285" customFormat="1" ht="9" customHeight="1">
      <c r="A662" s="286" t="s">
        <v>65</v>
      </c>
      <c r="B662" s="389">
        <f t="shared" si="34"/>
        <v>2374</v>
      </c>
      <c r="C662" s="324">
        <v>2187</v>
      </c>
      <c r="D662" s="315">
        <v>187</v>
      </c>
      <c r="E662" s="289"/>
      <c r="F662" s="289">
        <f t="shared" si="35"/>
        <v>1</v>
      </c>
      <c r="G662" s="396" t="s">
        <v>164</v>
      </c>
      <c r="H662" s="393">
        <v>1</v>
      </c>
    </row>
    <row r="663" spans="1:8" s="285" customFormat="1" ht="9" customHeight="1">
      <c r="A663" s="286" t="s">
        <v>66</v>
      </c>
      <c r="B663" s="389">
        <f t="shared" si="34"/>
        <v>1146</v>
      </c>
      <c r="C663" s="348">
        <v>703</v>
      </c>
      <c r="D663" s="315">
        <v>443</v>
      </c>
      <c r="E663" s="289"/>
      <c r="F663" s="289">
        <f t="shared" si="35"/>
        <v>0</v>
      </c>
      <c r="G663" s="396" t="s">
        <v>164</v>
      </c>
      <c r="H663" s="393">
        <v>0</v>
      </c>
    </row>
    <row r="664" spans="1:8" s="285" customFormat="1" ht="9" customHeight="1">
      <c r="A664" s="286" t="s">
        <v>67</v>
      </c>
      <c r="B664" s="389">
        <f t="shared" si="34"/>
        <v>185</v>
      </c>
      <c r="C664" s="348">
        <v>136</v>
      </c>
      <c r="D664" s="315">
        <v>49</v>
      </c>
      <c r="E664" s="289"/>
      <c r="F664" s="289">
        <f t="shared" si="35"/>
        <v>0</v>
      </c>
      <c r="G664" s="396" t="s">
        <v>164</v>
      </c>
      <c r="H664" s="393">
        <v>0</v>
      </c>
    </row>
    <row r="665" spans="1:8" s="285" customFormat="1" ht="9" customHeight="1">
      <c r="A665" s="291" t="s">
        <v>68</v>
      </c>
      <c r="B665" s="390">
        <f t="shared" si="34"/>
        <v>350</v>
      </c>
      <c r="C665" s="349">
        <v>212</v>
      </c>
      <c r="D665" s="316">
        <v>138</v>
      </c>
      <c r="E665" s="292"/>
      <c r="F665" s="292">
        <f t="shared" si="35"/>
        <v>0</v>
      </c>
      <c r="G665" s="397" t="s">
        <v>164</v>
      </c>
      <c r="H665" s="394">
        <v>0</v>
      </c>
    </row>
    <row r="666" spans="1:8" s="285" customFormat="1" ht="9" customHeight="1">
      <c r="A666" s="286" t="s">
        <v>69</v>
      </c>
      <c r="B666" s="389">
        <f t="shared" si="34"/>
        <v>237</v>
      </c>
      <c r="C666" s="348">
        <v>83</v>
      </c>
      <c r="D666" s="315">
        <v>154</v>
      </c>
      <c r="E666" s="289"/>
      <c r="F666" s="289">
        <f t="shared" si="35"/>
        <v>0</v>
      </c>
      <c r="G666" s="396" t="s">
        <v>164</v>
      </c>
      <c r="H666" s="393">
        <v>0</v>
      </c>
    </row>
    <row r="667" spans="1:8" s="285" customFormat="1" ht="9" customHeight="1">
      <c r="A667" s="286" t="s">
        <v>70</v>
      </c>
      <c r="B667" s="389">
        <f t="shared" si="34"/>
        <v>520</v>
      </c>
      <c r="C667" s="324">
        <v>311</v>
      </c>
      <c r="D667" s="315">
        <v>209</v>
      </c>
      <c r="E667" s="289"/>
      <c r="F667" s="289">
        <f t="shared" si="35"/>
        <v>1</v>
      </c>
      <c r="G667" s="396">
        <v>1</v>
      </c>
      <c r="H667" s="393">
        <v>0</v>
      </c>
    </row>
    <row r="668" spans="1:8" s="285" customFormat="1" ht="9" customHeight="1">
      <c r="A668" s="286" t="s">
        <v>71</v>
      </c>
      <c r="B668" s="389">
        <f t="shared" si="34"/>
        <v>277</v>
      </c>
      <c r="C668" s="348">
        <v>118</v>
      </c>
      <c r="D668" s="315">
        <v>159</v>
      </c>
      <c r="E668" s="289"/>
      <c r="F668" s="289">
        <f t="shared" si="35"/>
        <v>0</v>
      </c>
      <c r="G668" s="396" t="s">
        <v>164</v>
      </c>
      <c r="H668" s="393">
        <v>0</v>
      </c>
    </row>
    <row r="669" spans="1:8" s="285" customFormat="1" ht="9" customHeight="1">
      <c r="A669" s="291" t="s">
        <v>72</v>
      </c>
      <c r="B669" s="390">
        <f t="shared" si="34"/>
        <v>377</v>
      </c>
      <c r="C669" s="349">
        <v>91</v>
      </c>
      <c r="D669" s="316">
        <v>286</v>
      </c>
      <c r="E669" s="292"/>
      <c r="F669" s="292">
        <f t="shared" si="35"/>
        <v>2</v>
      </c>
      <c r="G669" s="397" t="s">
        <v>164</v>
      </c>
      <c r="H669" s="394">
        <v>2</v>
      </c>
    </row>
    <row r="670" spans="1:8" s="285" customFormat="1" ht="9" customHeight="1">
      <c r="A670" s="286" t="s">
        <v>73</v>
      </c>
      <c r="B670" s="389">
        <f t="shared" si="34"/>
        <v>254</v>
      </c>
      <c r="C670" s="348">
        <v>135</v>
      </c>
      <c r="D670" s="315">
        <v>119</v>
      </c>
      <c r="E670" s="289"/>
      <c r="F670" s="289">
        <f t="shared" si="35"/>
        <v>0</v>
      </c>
      <c r="G670" s="396" t="s">
        <v>164</v>
      </c>
      <c r="H670" s="393">
        <v>0</v>
      </c>
    </row>
    <row r="671" spans="1:8" s="285" customFormat="1" ht="9" customHeight="1">
      <c r="A671" s="286" t="s">
        <v>74</v>
      </c>
      <c r="B671" s="389">
        <f t="shared" si="34"/>
        <v>1055</v>
      </c>
      <c r="C671" s="324">
        <v>609</v>
      </c>
      <c r="D671" s="315">
        <v>446</v>
      </c>
      <c r="E671" s="289"/>
      <c r="F671" s="289">
        <f t="shared" si="35"/>
        <v>2</v>
      </c>
      <c r="G671" s="396" t="s">
        <v>164</v>
      </c>
      <c r="H671" s="393">
        <v>2</v>
      </c>
    </row>
    <row r="672" spans="1:8" s="285" customFormat="1" ht="9" customHeight="1">
      <c r="A672" s="286" t="s">
        <v>75</v>
      </c>
      <c r="B672" s="389">
        <f t="shared" si="34"/>
        <v>143</v>
      </c>
      <c r="C672" s="348">
        <v>72</v>
      </c>
      <c r="D672" s="315">
        <v>71</v>
      </c>
      <c r="E672" s="289"/>
      <c r="F672" s="289">
        <f t="shared" si="35"/>
        <v>0</v>
      </c>
      <c r="G672" s="396" t="s">
        <v>164</v>
      </c>
      <c r="H672" s="393">
        <v>0</v>
      </c>
    </row>
    <row r="673" spans="1:8" s="285" customFormat="1" ht="9" customHeight="1">
      <c r="A673" s="291" t="s">
        <v>76</v>
      </c>
      <c r="B673" s="390">
        <f t="shared" si="34"/>
        <v>81</v>
      </c>
      <c r="C673" s="349">
        <v>27</v>
      </c>
      <c r="D673" s="316">
        <v>54</v>
      </c>
      <c r="E673" s="292"/>
      <c r="F673" s="292">
        <f t="shared" si="35"/>
        <v>0</v>
      </c>
      <c r="G673" s="397" t="s">
        <v>164</v>
      </c>
      <c r="H673" s="394">
        <v>0</v>
      </c>
    </row>
    <row r="674" spans="1:8" s="285" customFormat="1" ht="9" customHeight="1">
      <c r="A674" s="286" t="s">
        <v>303</v>
      </c>
      <c r="B674" s="289">
        <f t="shared" si="34"/>
        <v>729</v>
      </c>
      <c r="C674" s="289" t="s">
        <v>12</v>
      </c>
      <c r="D674" s="392">
        <v>729</v>
      </c>
      <c r="E674" s="289"/>
      <c r="F674" s="290">
        <f t="shared" si="35"/>
        <v>4</v>
      </c>
      <c r="G674" s="289" t="s">
        <v>12</v>
      </c>
      <c r="H674" s="395">
        <v>4</v>
      </c>
    </row>
    <row r="675" spans="1:8" s="285" customFormat="1" ht="9" customHeight="1">
      <c r="A675" s="286"/>
      <c r="B675" s="289"/>
      <c r="C675" s="289"/>
      <c r="D675" s="392"/>
      <c r="E675" s="289"/>
      <c r="F675" s="290"/>
      <c r="G675" s="289"/>
      <c r="H675" s="289"/>
    </row>
    <row r="676" spans="1:8" s="285" customFormat="1" ht="9" customHeight="1">
      <c r="A676" s="388">
        <v>2013</v>
      </c>
      <c r="B676" s="289"/>
      <c r="C676" s="289"/>
      <c r="D676" s="289"/>
      <c r="E676" s="289"/>
      <c r="F676" s="289"/>
      <c r="G676" s="289"/>
      <c r="H676" s="289"/>
    </row>
    <row r="677" spans="1:8" s="285" customFormat="1" ht="9" customHeight="1">
      <c r="A677" s="288" t="s">
        <v>44</v>
      </c>
      <c r="B677" s="287">
        <f>SUM(B679:B711)</f>
        <v>32161</v>
      </c>
      <c r="C677" s="287">
        <f>SUM(C679:C711)</f>
        <v>22969</v>
      </c>
      <c r="D677" s="287">
        <f>SUM(D679:D711)</f>
        <v>9192</v>
      </c>
      <c r="E677" s="287"/>
      <c r="F677" s="287">
        <f>SUM(F679:F711)</f>
        <v>86</v>
      </c>
      <c r="G677" s="287">
        <f>SUM(G679:G711)</f>
        <v>68</v>
      </c>
      <c r="H677" s="287">
        <f>SUM(H679:H711)</f>
        <v>18</v>
      </c>
    </row>
    <row r="678" spans="1:8" s="285" customFormat="1" ht="3.95" customHeight="1">
      <c r="A678" s="288"/>
      <c r="B678" s="287"/>
      <c r="C678" s="287"/>
      <c r="D678" s="287"/>
      <c r="E678" s="287"/>
      <c r="F678" s="287"/>
      <c r="G678" s="287"/>
      <c r="H678" s="287"/>
    </row>
    <row r="679" spans="1:8" s="285" customFormat="1" ht="9" customHeight="1">
      <c r="A679" s="286" t="s">
        <v>45</v>
      </c>
      <c r="B679" s="389">
        <f t="shared" ref="B679:B711" si="36">SUM(C679:D679)</f>
        <v>144</v>
      </c>
      <c r="C679" s="348">
        <v>44</v>
      </c>
      <c r="D679" s="315">
        <v>100</v>
      </c>
      <c r="E679" s="289"/>
      <c r="F679" s="290">
        <f t="shared" ref="F679:F711" si="37">SUM(G679:H679)</f>
        <v>0</v>
      </c>
      <c r="G679" s="396">
        <v>0</v>
      </c>
      <c r="H679" s="393">
        <v>0</v>
      </c>
    </row>
    <row r="680" spans="1:8" s="285" customFormat="1" ht="9" customHeight="1">
      <c r="A680" s="286" t="s">
        <v>46</v>
      </c>
      <c r="B680" s="389">
        <f t="shared" si="36"/>
        <v>3771</v>
      </c>
      <c r="C680" s="324">
        <v>3602</v>
      </c>
      <c r="D680" s="393">
        <v>169</v>
      </c>
      <c r="E680" s="289"/>
      <c r="F680" s="290">
        <f t="shared" si="37"/>
        <v>25</v>
      </c>
      <c r="G680" s="396">
        <v>25</v>
      </c>
      <c r="H680" s="393">
        <v>0</v>
      </c>
    </row>
    <row r="681" spans="1:8" s="285" customFormat="1" ht="9" customHeight="1">
      <c r="A681" s="286" t="s">
        <v>47</v>
      </c>
      <c r="B681" s="389">
        <f t="shared" si="36"/>
        <v>252</v>
      </c>
      <c r="C681" s="348">
        <v>83</v>
      </c>
      <c r="D681" s="315">
        <v>169</v>
      </c>
      <c r="E681" s="289"/>
      <c r="F681" s="290">
        <f t="shared" si="37"/>
        <v>0</v>
      </c>
      <c r="G681" s="396">
        <v>0</v>
      </c>
      <c r="H681" s="393">
        <v>0</v>
      </c>
    </row>
    <row r="682" spans="1:8" s="285" customFormat="1" ht="9" customHeight="1">
      <c r="A682" s="291" t="s">
        <v>48</v>
      </c>
      <c r="B682" s="390">
        <f t="shared" si="36"/>
        <v>165</v>
      </c>
      <c r="C682" s="349">
        <v>20</v>
      </c>
      <c r="D682" s="316">
        <v>145</v>
      </c>
      <c r="E682" s="292"/>
      <c r="F682" s="292">
        <f t="shared" si="37"/>
        <v>1</v>
      </c>
      <c r="G682" s="397">
        <v>1</v>
      </c>
      <c r="H682" s="394">
        <v>0</v>
      </c>
    </row>
    <row r="683" spans="1:8" s="285" customFormat="1" ht="9" customHeight="1">
      <c r="A683" s="286" t="s">
        <v>49</v>
      </c>
      <c r="B683" s="389">
        <f t="shared" si="36"/>
        <v>380</v>
      </c>
      <c r="C683" s="348">
        <v>187</v>
      </c>
      <c r="D683" s="315">
        <v>193</v>
      </c>
      <c r="E683" s="289"/>
      <c r="F683" s="289">
        <f t="shared" si="37"/>
        <v>0</v>
      </c>
      <c r="G683" s="396">
        <v>0</v>
      </c>
      <c r="H683" s="393">
        <v>0</v>
      </c>
    </row>
    <row r="684" spans="1:8" s="285" customFormat="1" ht="9" customHeight="1">
      <c r="A684" s="286" t="s">
        <v>50</v>
      </c>
      <c r="B684" s="389">
        <f t="shared" si="36"/>
        <v>305</v>
      </c>
      <c r="C684" s="348">
        <v>109</v>
      </c>
      <c r="D684" s="315">
        <v>196</v>
      </c>
      <c r="E684" s="289"/>
      <c r="F684" s="289">
        <f t="shared" si="37"/>
        <v>1</v>
      </c>
      <c r="G684" s="396">
        <v>0</v>
      </c>
      <c r="H684" s="393">
        <v>1</v>
      </c>
    </row>
    <row r="685" spans="1:8" s="285" customFormat="1" ht="9" customHeight="1">
      <c r="A685" s="286" t="s">
        <v>51</v>
      </c>
      <c r="B685" s="389">
        <f t="shared" si="36"/>
        <v>356</v>
      </c>
      <c r="C685" s="348">
        <v>129</v>
      </c>
      <c r="D685" s="315">
        <v>227</v>
      </c>
      <c r="E685" s="289"/>
      <c r="F685" s="289">
        <f t="shared" si="37"/>
        <v>0</v>
      </c>
      <c r="G685" s="398">
        <v>0</v>
      </c>
      <c r="H685" s="393">
        <v>0</v>
      </c>
    </row>
    <row r="686" spans="1:8" s="285" customFormat="1" ht="9" customHeight="1">
      <c r="A686" s="291" t="s">
        <v>52</v>
      </c>
      <c r="B686" s="390">
        <f t="shared" si="36"/>
        <v>192</v>
      </c>
      <c r="C686" s="349">
        <v>38</v>
      </c>
      <c r="D686" s="316">
        <v>154</v>
      </c>
      <c r="E686" s="292"/>
      <c r="F686" s="292">
        <f t="shared" si="37"/>
        <v>1</v>
      </c>
      <c r="G686" s="397">
        <v>0</v>
      </c>
      <c r="H686" s="394">
        <v>1</v>
      </c>
    </row>
    <row r="687" spans="1:8" s="285" customFormat="1" ht="9" customHeight="1">
      <c r="A687" s="286" t="s">
        <v>53</v>
      </c>
      <c r="B687" s="389">
        <f t="shared" si="36"/>
        <v>2922</v>
      </c>
      <c r="C687" s="324">
        <v>1284</v>
      </c>
      <c r="D687" s="315">
        <v>1638</v>
      </c>
      <c r="E687" s="289"/>
      <c r="F687" s="289">
        <f t="shared" si="37"/>
        <v>19</v>
      </c>
      <c r="G687" s="396">
        <v>18</v>
      </c>
      <c r="H687" s="393">
        <v>1</v>
      </c>
    </row>
    <row r="688" spans="1:8" s="285" customFormat="1" ht="9" customHeight="1">
      <c r="A688" s="286" t="s">
        <v>54</v>
      </c>
      <c r="B688" s="389">
        <f t="shared" si="36"/>
        <v>461</v>
      </c>
      <c r="C688" s="348">
        <v>390</v>
      </c>
      <c r="D688" s="315">
        <v>71</v>
      </c>
      <c r="E688" s="289"/>
      <c r="F688" s="289">
        <f t="shared" si="37"/>
        <v>0</v>
      </c>
      <c r="G688" s="396">
        <v>0</v>
      </c>
      <c r="H688" s="393">
        <v>0</v>
      </c>
    </row>
    <row r="689" spans="1:8" s="285" customFormat="1" ht="9" customHeight="1">
      <c r="A689" s="286" t="s">
        <v>55</v>
      </c>
      <c r="B689" s="389">
        <f t="shared" si="36"/>
        <v>337</v>
      </c>
      <c r="C689" s="348">
        <v>107</v>
      </c>
      <c r="D689" s="315">
        <v>230</v>
      </c>
      <c r="E689" s="289"/>
      <c r="F689" s="289">
        <f t="shared" si="37"/>
        <v>1</v>
      </c>
      <c r="G689" s="396">
        <v>0</v>
      </c>
      <c r="H689" s="393">
        <v>1</v>
      </c>
    </row>
    <row r="690" spans="1:8" s="285" customFormat="1" ht="9" customHeight="1">
      <c r="A690" s="291" t="s">
        <v>56</v>
      </c>
      <c r="B690" s="390">
        <f t="shared" si="36"/>
        <v>298</v>
      </c>
      <c r="C690" s="349">
        <v>194</v>
      </c>
      <c r="D690" s="316">
        <v>104</v>
      </c>
      <c r="E690" s="292"/>
      <c r="F690" s="292">
        <f t="shared" si="37"/>
        <v>3</v>
      </c>
      <c r="G690" s="397">
        <v>3</v>
      </c>
      <c r="H690" s="394">
        <v>0</v>
      </c>
    </row>
    <row r="691" spans="1:8" s="285" customFormat="1" ht="9" customHeight="1">
      <c r="A691" s="286" t="s">
        <v>57</v>
      </c>
      <c r="B691" s="389">
        <f t="shared" si="36"/>
        <v>653</v>
      </c>
      <c r="C691" s="348">
        <v>322</v>
      </c>
      <c r="D691" s="315">
        <v>331</v>
      </c>
      <c r="E691" s="289"/>
      <c r="F691" s="289">
        <f t="shared" si="37"/>
        <v>1</v>
      </c>
      <c r="G691" s="396">
        <v>0</v>
      </c>
      <c r="H691" s="393">
        <v>1</v>
      </c>
    </row>
    <row r="692" spans="1:8" s="285" customFormat="1" ht="9" customHeight="1">
      <c r="A692" s="286" t="s">
        <v>58</v>
      </c>
      <c r="B692" s="389">
        <f t="shared" si="36"/>
        <v>3759</v>
      </c>
      <c r="C692" s="324">
        <v>3370</v>
      </c>
      <c r="D692" s="315">
        <v>389</v>
      </c>
      <c r="E692" s="289"/>
      <c r="F692" s="289">
        <f t="shared" si="37"/>
        <v>10</v>
      </c>
      <c r="G692" s="396">
        <v>9</v>
      </c>
      <c r="H692" s="393">
        <v>1</v>
      </c>
    </row>
    <row r="693" spans="1:8" s="285" customFormat="1" ht="9" customHeight="1">
      <c r="A693" s="286" t="s">
        <v>59</v>
      </c>
      <c r="B693" s="389">
        <f t="shared" si="36"/>
        <v>5236</v>
      </c>
      <c r="C693" s="324">
        <v>3889</v>
      </c>
      <c r="D693" s="315">
        <v>1347</v>
      </c>
      <c r="E693" s="289"/>
      <c r="F693" s="289">
        <f t="shared" si="37"/>
        <v>4</v>
      </c>
      <c r="G693" s="396">
        <v>0</v>
      </c>
      <c r="H693" s="393">
        <v>4</v>
      </c>
    </row>
    <row r="694" spans="1:8" s="285" customFormat="1" ht="9" customHeight="1">
      <c r="A694" s="291" t="s">
        <v>60</v>
      </c>
      <c r="B694" s="390">
        <f t="shared" si="36"/>
        <v>390</v>
      </c>
      <c r="C694" s="349">
        <v>243</v>
      </c>
      <c r="D694" s="316">
        <v>147</v>
      </c>
      <c r="E694" s="292"/>
      <c r="F694" s="292">
        <f t="shared" si="37"/>
        <v>4</v>
      </c>
      <c r="G694" s="397">
        <v>4</v>
      </c>
      <c r="H694" s="394">
        <v>0</v>
      </c>
    </row>
    <row r="695" spans="1:8" s="285" customFormat="1" ht="9" customHeight="1">
      <c r="A695" s="286" t="s">
        <v>61</v>
      </c>
      <c r="B695" s="389">
        <f t="shared" si="36"/>
        <v>938</v>
      </c>
      <c r="C695" s="348">
        <v>758</v>
      </c>
      <c r="D695" s="315">
        <v>180</v>
      </c>
      <c r="E695" s="289"/>
      <c r="F695" s="289">
        <f t="shared" si="37"/>
        <v>3</v>
      </c>
      <c r="G695" s="396">
        <v>2</v>
      </c>
      <c r="H695" s="393">
        <v>1</v>
      </c>
    </row>
    <row r="696" spans="1:8" s="285" customFormat="1" ht="9" customHeight="1">
      <c r="A696" s="286" t="s">
        <v>62</v>
      </c>
      <c r="B696" s="389">
        <f t="shared" si="36"/>
        <v>198</v>
      </c>
      <c r="C696" s="348">
        <v>81</v>
      </c>
      <c r="D696" s="315">
        <v>117</v>
      </c>
      <c r="E696" s="289"/>
      <c r="F696" s="289">
        <f t="shared" si="37"/>
        <v>3</v>
      </c>
      <c r="G696" s="396">
        <v>2</v>
      </c>
      <c r="H696" s="393">
        <v>1</v>
      </c>
    </row>
    <row r="697" spans="1:8" s="285" customFormat="1" ht="9" customHeight="1">
      <c r="A697" s="286" t="s">
        <v>63</v>
      </c>
      <c r="B697" s="389">
        <f t="shared" si="36"/>
        <v>2603</v>
      </c>
      <c r="C697" s="324">
        <v>2415</v>
      </c>
      <c r="D697" s="315">
        <v>188</v>
      </c>
      <c r="E697" s="289"/>
      <c r="F697" s="289">
        <f t="shared" si="37"/>
        <v>0</v>
      </c>
      <c r="G697" s="396">
        <v>0</v>
      </c>
      <c r="H697" s="393">
        <v>0</v>
      </c>
    </row>
    <row r="698" spans="1:8" s="285" customFormat="1" ht="9" customHeight="1">
      <c r="A698" s="291" t="s">
        <v>64</v>
      </c>
      <c r="B698" s="390">
        <f t="shared" si="36"/>
        <v>1465</v>
      </c>
      <c r="C698" s="390">
        <v>1216</v>
      </c>
      <c r="D698" s="316">
        <v>249</v>
      </c>
      <c r="E698" s="292"/>
      <c r="F698" s="292">
        <f t="shared" si="37"/>
        <v>0</v>
      </c>
      <c r="G698" s="397">
        <v>0</v>
      </c>
      <c r="H698" s="394">
        <v>0</v>
      </c>
    </row>
    <row r="699" spans="1:8" s="285" customFormat="1" ht="9" customHeight="1">
      <c r="A699" s="286" t="s">
        <v>65</v>
      </c>
      <c r="B699" s="389">
        <f t="shared" si="36"/>
        <v>2278</v>
      </c>
      <c r="C699" s="324">
        <v>1991</v>
      </c>
      <c r="D699" s="315">
        <v>287</v>
      </c>
      <c r="E699" s="289"/>
      <c r="F699" s="289">
        <f t="shared" si="37"/>
        <v>0</v>
      </c>
      <c r="G699" s="396">
        <v>0</v>
      </c>
      <c r="H699" s="393">
        <v>0</v>
      </c>
    </row>
    <row r="700" spans="1:8" s="285" customFormat="1" ht="9" customHeight="1">
      <c r="A700" s="286" t="s">
        <v>66</v>
      </c>
      <c r="B700" s="389">
        <f t="shared" si="36"/>
        <v>856</v>
      </c>
      <c r="C700" s="348">
        <v>677</v>
      </c>
      <c r="D700" s="315">
        <v>179</v>
      </c>
      <c r="E700" s="289"/>
      <c r="F700" s="289">
        <f t="shared" si="37"/>
        <v>1</v>
      </c>
      <c r="G700" s="396">
        <v>0</v>
      </c>
      <c r="H700" s="393">
        <v>1</v>
      </c>
    </row>
    <row r="701" spans="1:8" s="285" customFormat="1" ht="9" customHeight="1">
      <c r="A701" s="286" t="s">
        <v>67</v>
      </c>
      <c r="B701" s="389">
        <f t="shared" si="36"/>
        <v>157</v>
      </c>
      <c r="C701" s="348">
        <v>113</v>
      </c>
      <c r="D701" s="315">
        <v>44</v>
      </c>
      <c r="E701" s="289"/>
      <c r="F701" s="289">
        <f t="shared" si="37"/>
        <v>0</v>
      </c>
      <c r="G701" s="396">
        <v>0</v>
      </c>
      <c r="H701" s="393">
        <v>0</v>
      </c>
    </row>
    <row r="702" spans="1:8" s="285" customFormat="1" ht="9" customHeight="1">
      <c r="A702" s="291" t="s">
        <v>68</v>
      </c>
      <c r="B702" s="390">
        <f t="shared" si="36"/>
        <v>341</v>
      </c>
      <c r="C702" s="349">
        <v>194</v>
      </c>
      <c r="D702" s="316">
        <v>147</v>
      </c>
      <c r="E702" s="292"/>
      <c r="F702" s="292">
        <f t="shared" si="37"/>
        <v>0</v>
      </c>
      <c r="G702" s="397">
        <v>0</v>
      </c>
      <c r="H702" s="394">
        <v>0</v>
      </c>
    </row>
    <row r="703" spans="1:8" s="285" customFormat="1" ht="9" customHeight="1">
      <c r="A703" s="286" t="s">
        <v>69</v>
      </c>
      <c r="B703" s="389">
        <f t="shared" si="36"/>
        <v>258</v>
      </c>
      <c r="C703" s="348">
        <v>117</v>
      </c>
      <c r="D703" s="315">
        <v>141</v>
      </c>
      <c r="E703" s="289"/>
      <c r="F703" s="289">
        <f t="shared" si="37"/>
        <v>0</v>
      </c>
      <c r="G703" s="396">
        <v>0</v>
      </c>
      <c r="H703" s="393">
        <v>0</v>
      </c>
    </row>
    <row r="704" spans="1:8" s="285" customFormat="1" ht="9" customHeight="1">
      <c r="A704" s="286" t="s">
        <v>70</v>
      </c>
      <c r="B704" s="389">
        <f t="shared" si="36"/>
        <v>562</v>
      </c>
      <c r="C704" s="324">
        <v>400</v>
      </c>
      <c r="D704" s="315">
        <v>162</v>
      </c>
      <c r="E704" s="289"/>
      <c r="F704" s="289">
        <f t="shared" si="37"/>
        <v>5</v>
      </c>
      <c r="G704" s="396">
        <v>3</v>
      </c>
      <c r="H704" s="393">
        <v>2</v>
      </c>
    </row>
    <row r="705" spans="1:8" s="285" customFormat="1" ht="9" customHeight="1">
      <c r="A705" s="286" t="s">
        <v>71</v>
      </c>
      <c r="B705" s="389">
        <f t="shared" si="36"/>
        <v>323</v>
      </c>
      <c r="C705" s="348">
        <v>138</v>
      </c>
      <c r="D705" s="315">
        <v>185</v>
      </c>
      <c r="E705" s="289"/>
      <c r="F705" s="289">
        <f t="shared" si="37"/>
        <v>0</v>
      </c>
      <c r="G705" s="396">
        <v>0</v>
      </c>
      <c r="H705" s="393">
        <v>0</v>
      </c>
    </row>
    <row r="706" spans="1:8" s="285" customFormat="1" ht="9" customHeight="1">
      <c r="A706" s="291" t="s">
        <v>72</v>
      </c>
      <c r="B706" s="390">
        <f t="shared" si="36"/>
        <v>404</v>
      </c>
      <c r="C706" s="349">
        <v>66</v>
      </c>
      <c r="D706" s="316">
        <v>338</v>
      </c>
      <c r="E706" s="292"/>
      <c r="F706" s="292">
        <f t="shared" si="37"/>
        <v>0</v>
      </c>
      <c r="G706" s="397">
        <v>0</v>
      </c>
      <c r="H706" s="394">
        <v>0</v>
      </c>
    </row>
    <row r="707" spans="1:8" s="285" customFormat="1" ht="9" customHeight="1">
      <c r="A707" s="286" t="s">
        <v>73</v>
      </c>
      <c r="B707" s="389">
        <f t="shared" si="36"/>
        <v>183</v>
      </c>
      <c r="C707" s="348">
        <v>93</v>
      </c>
      <c r="D707" s="315">
        <v>90</v>
      </c>
      <c r="E707" s="289"/>
      <c r="F707" s="289">
        <f t="shared" si="37"/>
        <v>0</v>
      </c>
      <c r="G707" s="396">
        <v>0</v>
      </c>
      <c r="H707" s="393">
        <v>0</v>
      </c>
    </row>
    <row r="708" spans="1:8" s="285" customFormat="1" ht="9" customHeight="1">
      <c r="A708" s="286" t="s">
        <v>74</v>
      </c>
      <c r="B708" s="389">
        <f t="shared" si="36"/>
        <v>1003</v>
      </c>
      <c r="C708" s="324">
        <v>581</v>
      </c>
      <c r="D708" s="315">
        <v>422</v>
      </c>
      <c r="E708" s="289"/>
      <c r="F708" s="289">
        <f t="shared" si="37"/>
        <v>0</v>
      </c>
      <c r="G708" s="396">
        <v>0</v>
      </c>
      <c r="H708" s="393">
        <v>0</v>
      </c>
    </row>
    <row r="709" spans="1:8" s="285" customFormat="1" ht="9" customHeight="1">
      <c r="A709" s="286" t="s">
        <v>75</v>
      </c>
      <c r="B709" s="389">
        <f t="shared" si="36"/>
        <v>168</v>
      </c>
      <c r="C709" s="348">
        <v>98</v>
      </c>
      <c r="D709" s="315">
        <v>70</v>
      </c>
      <c r="E709" s="289"/>
      <c r="F709" s="289">
        <f t="shared" si="37"/>
        <v>0</v>
      </c>
      <c r="G709" s="396">
        <v>0</v>
      </c>
      <c r="H709" s="393">
        <v>0</v>
      </c>
    </row>
    <row r="710" spans="1:8" s="285" customFormat="1" ht="9" customHeight="1">
      <c r="A710" s="291" t="s">
        <v>76</v>
      </c>
      <c r="B710" s="390">
        <f t="shared" si="36"/>
        <v>101</v>
      </c>
      <c r="C710" s="349">
        <v>20</v>
      </c>
      <c r="D710" s="316">
        <v>81</v>
      </c>
      <c r="E710" s="292"/>
      <c r="F710" s="292">
        <f t="shared" si="37"/>
        <v>1</v>
      </c>
      <c r="G710" s="397">
        <v>1</v>
      </c>
      <c r="H710" s="394">
        <v>0</v>
      </c>
    </row>
    <row r="711" spans="1:8" s="285" customFormat="1" ht="9" customHeight="1">
      <c r="A711" s="286" t="s">
        <v>303</v>
      </c>
      <c r="B711" s="289">
        <f t="shared" si="36"/>
        <v>702</v>
      </c>
      <c r="C711" s="289" t="s">
        <v>12</v>
      </c>
      <c r="D711" s="392">
        <v>702</v>
      </c>
      <c r="E711" s="289"/>
      <c r="F711" s="290">
        <f t="shared" si="37"/>
        <v>3</v>
      </c>
      <c r="G711" s="289" t="s">
        <v>12</v>
      </c>
      <c r="H711" s="395">
        <v>3</v>
      </c>
    </row>
    <row r="712" spans="1:8" s="285" customFormat="1" ht="9" customHeight="1">
      <c r="A712" s="286"/>
      <c r="B712" s="289"/>
      <c r="C712" s="289"/>
      <c r="D712" s="392"/>
      <c r="E712" s="289"/>
      <c r="F712" s="290"/>
      <c r="G712" s="289"/>
      <c r="H712" s="289"/>
    </row>
    <row r="713" spans="1:8" s="285" customFormat="1" ht="9" customHeight="1">
      <c r="A713" s="388">
        <v>2014</v>
      </c>
      <c r="B713" s="289"/>
      <c r="C713" s="289"/>
      <c r="D713" s="289"/>
      <c r="E713" s="289"/>
      <c r="F713" s="289"/>
      <c r="G713" s="289"/>
      <c r="H713" s="289"/>
    </row>
    <row r="714" spans="1:8" s="285" customFormat="1" ht="9" customHeight="1">
      <c r="A714" s="288" t="s">
        <v>44</v>
      </c>
      <c r="B714" s="287">
        <f>SUM(B716:B748)</f>
        <v>31005</v>
      </c>
      <c r="C714" s="287">
        <f>SUM(C716:C748)</f>
        <v>22228</v>
      </c>
      <c r="D714" s="287">
        <f>SUM(D716:D748)</f>
        <v>8777</v>
      </c>
      <c r="E714" s="287"/>
      <c r="F714" s="287">
        <f>SUM(F716:F748)</f>
        <v>68</v>
      </c>
      <c r="G714" s="287">
        <f>SUM(G716:G748)</f>
        <v>68</v>
      </c>
      <c r="H714" s="287">
        <f>SUM(H716:H748)</f>
        <v>0</v>
      </c>
    </row>
    <row r="715" spans="1:8" s="285" customFormat="1" ht="3.95" customHeight="1">
      <c r="A715" s="288"/>
      <c r="B715" s="287"/>
      <c r="C715" s="287"/>
      <c r="D715" s="287"/>
      <c r="E715" s="287"/>
      <c r="F715" s="287"/>
      <c r="G715" s="287"/>
      <c r="H715" s="287"/>
    </row>
    <row r="716" spans="1:8" s="285" customFormat="1" ht="9" customHeight="1">
      <c r="A716" s="286" t="s">
        <v>45</v>
      </c>
      <c r="B716" s="389">
        <f t="shared" ref="B716:B748" si="38">SUM(C716:D716)</f>
        <v>97</v>
      </c>
      <c r="C716" s="348">
        <v>42</v>
      </c>
      <c r="D716" s="315">
        <v>55</v>
      </c>
      <c r="E716" s="289"/>
      <c r="F716" s="290">
        <f t="shared" ref="F716:F748" si="39">SUM(G716:H716)</f>
        <v>0</v>
      </c>
      <c r="G716" s="396">
        <v>0</v>
      </c>
      <c r="H716" s="393">
        <v>0</v>
      </c>
    </row>
    <row r="717" spans="1:8" s="285" customFormat="1" ht="9" customHeight="1">
      <c r="A717" s="286" t="s">
        <v>46</v>
      </c>
      <c r="B717" s="389">
        <f t="shared" si="38"/>
        <v>3493</v>
      </c>
      <c r="C717" s="324">
        <v>3322</v>
      </c>
      <c r="D717" s="393">
        <v>171</v>
      </c>
      <c r="E717" s="289"/>
      <c r="F717" s="290">
        <f t="shared" si="39"/>
        <v>19</v>
      </c>
      <c r="G717" s="396">
        <v>19</v>
      </c>
      <c r="H717" s="393">
        <v>0</v>
      </c>
    </row>
    <row r="718" spans="1:8" s="285" customFormat="1" ht="9" customHeight="1">
      <c r="A718" s="286" t="s">
        <v>47</v>
      </c>
      <c r="B718" s="389">
        <f t="shared" si="38"/>
        <v>263</v>
      </c>
      <c r="C718" s="348">
        <v>155</v>
      </c>
      <c r="D718" s="315">
        <v>108</v>
      </c>
      <c r="E718" s="289"/>
      <c r="F718" s="290">
        <f t="shared" si="39"/>
        <v>0</v>
      </c>
      <c r="G718" s="396">
        <v>0</v>
      </c>
      <c r="H718" s="393">
        <v>0</v>
      </c>
    </row>
    <row r="719" spans="1:8" s="285" customFormat="1" ht="9" customHeight="1">
      <c r="A719" s="291" t="s">
        <v>48</v>
      </c>
      <c r="B719" s="390">
        <f t="shared" si="38"/>
        <v>122</v>
      </c>
      <c r="C719" s="349">
        <v>19</v>
      </c>
      <c r="D719" s="316">
        <v>103</v>
      </c>
      <c r="E719" s="292"/>
      <c r="F719" s="292">
        <f t="shared" si="39"/>
        <v>1</v>
      </c>
      <c r="G719" s="399">
        <v>1</v>
      </c>
      <c r="H719" s="400">
        <v>0</v>
      </c>
    </row>
    <row r="720" spans="1:8" s="285" customFormat="1" ht="9" customHeight="1">
      <c r="A720" s="286" t="s">
        <v>49</v>
      </c>
      <c r="B720" s="389">
        <f t="shared" si="38"/>
        <v>373</v>
      </c>
      <c r="C720" s="348">
        <v>219</v>
      </c>
      <c r="D720" s="315">
        <v>154</v>
      </c>
      <c r="E720" s="289"/>
      <c r="F720" s="289">
        <f t="shared" si="39"/>
        <v>0</v>
      </c>
      <c r="G720" s="396">
        <v>0</v>
      </c>
      <c r="H720" s="393">
        <v>0</v>
      </c>
    </row>
    <row r="721" spans="1:8" s="285" customFormat="1" ht="9" customHeight="1">
      <c r="A721" s="286" t="s">
        <v>50</v>
      </c>
      <c r="B721" s="389">
        <f t="shared" si="38"/>
        <v>315</v>
      </c>
      <c r="C721" s="348">
        <v>128</v>
      </c>
      <c r="D721" s="315">
        <v>187</v>
      </c>
      <c r="E721" s="289"/>
      <c r="F721" s="289">
        <f t="shared" si="39"/>
        <v>1</v>
      </c>
      <c r="G721" s="396">
        <v>1</v>
      </c>
      <c r="H721" s="393">
        <v>0</v>
      </c>
    </row>
    <row r="722" spans="1:8" s="285" customFormat="1" ht="9" customHeight="1">
      <c r="A722" s="286" t="s">
        <v>51</v>
      </c>
      <c r="B722" s="389">
        <f t="shared" si="38"/>
        <v>466</v>
      </c>
      <c r="C722" s="348">
        <v>306</v>
      </c>
      <c r="D722" s="315">
        <v>160</v>
      </c>
      <c r="E722" s="289"/>
      <c r="F722" s="289">
        <f t="shared" si="39"/>
        <v>0</v>
      </c>
      <c r="G722" s="398">
        <v>0</v>
      </c>
      <c r="H722" s="393">
        <v>0</v>
      </c>
    </row>
    <row r="723" spans="1:8" s="285" customFormat="1" ht="9" customHeight="1">
      <c r="A723" s="291" t="s">
        <v>52</v>
      </c>
      <c r="B723" s="390">
        <f t="shared" si="38"/>
        <v>201</v>
      </c>
      <c r="C723" s="349">
        <v>62</v>
      </c>
      <c r="D723" s="316">
        <v>139</v>
      </c>
      <c r="E723" s="292"/>
      <c r="F723" s="292">
        <f t="shared" si="39"/>
        <v>0</v>
      </c>
      <c r="G723" s="399">
        <v>0</v>
      </c>
      <c r="H723" s="400">
        <v>0</v>
      </c>
    </row>
    <row r="724" spans="1:8" s="285" customFormat="1" ht="9" customHeight="1">
      <c r="A724" s="286" t="s">
        <v>53</v>
      </c>
      <c r="B724" s="389">
        <f t="shared" si="38"/>
        <v>3089</v>
      </c>
      <c r="C724" s="324">
        <v>1581</v>
      </c>
      <c r="D724" s="315">
        <v>1508</v>
      </c>
      <c r="E724" s="289"/>
      <c r="F724" s="289">
        <f t="shared" si="39"/>
        <v>21</v>
      </c>
      <c r="G724" s="396">
        <v>21</v>
      </c>
      <c r="H724" s="393">
        <v>0</v>
      </c>
    </row>
    <row r="725" spans="1:8" s="285" customFormat="1" ht="9" customHeight="1">
      <c r="A725" s="286" t="s">
        <v>54</v>
      </c>
      <c r="B725" s="389">
        <f t="shared" si="38"/>
        <v>486</v>
      </c>
      <c r="C725" s="348">
        <v>411</v>
      </c>
      <c r="D725" s="315">
        <v>75</v>
      </c>
      <c r="E725" s="289"/>
      <c r="F725" s="289">
        <f t="shared" si="39"/>
        <v>0</v>
      </c>
      <c r="G725" s="396">
        <v>0</v>
      </c>
      <c r="H725" s="393">
        <v>0</v>
      </c>
    </row>
    <row r="726" spans="1:8" s="285" customFormat="1" ht="9" customHeight="1">
      <c r="A726" s="286" t="s">
        <v>55</v>
      </c>
      <c r="B726" s="389">
        <f t="shared" si="38"/>
        <v>331</v>
      </c>
      <c r="C726" s="348">
        <v>135</v>
      </c>
      <c r="D726" s="315">
        <v>196</v>
      </c>
      <c r="E726" s="289"/>
      <c r="F726" s="289">
        <f t="shared" si="39"/>
        <v>0</v>
      </c>
      <c r="G726" s="396">
        <v>0</v>
      </c>
      <c r="H726" s="393">
        <v>0</v>
      </c>
    </row>
    <row r="727" spans="1:8" s="285" customFormat="1" ht="9" customHeight="1">
      <c r="A727" s="291" t="s">
        <v>56</v>
      </c>
      <c r="B727" s="390">
        <f t="shared" si="38"/>
        <v>426</v>
      </c>
      <c r="C727" s="349">
        <v>258</v>
      </c>
      <c r="D727" s="316">
        <v>168</v>
      </c>
      <c r="E727" s="292"/>
      <c r="F727" s="292">
        <f t="shared" si="39"/>
        <v>6</v>
      </c>
      <c r="G727" s="399">
        <v>6</v>
      </c>
      <c r="H727" s="400">
        <v>0</v>
      </c>
    </row>
    <row r="728" spans="1:8" s="285" customFormat="1" ht="9" customHeight="1">
      <c r="A728" s="286" t="s">
        <v>57</v>
      </c>
      <c r="B728" s="389">
        <f t="shared" si="38"/>
        <v>510</v>
      </c>
      <c r="C728" s="348">
        <v>276</v>
      </c>
      <c r="D728" s="315">
        <v>234</v>
      </c>
      <c r="E728" s="289"/>
      <c r="F728" s="289">
        <f t="shared" si="39"/>
        <v>0</v>
      </c>
      <c r="G728" s="396">
        <v>0</v>
      </c>
      <c r="H728" s="393">
        <v>0</v>
      </c>
    </row>
    <row r="729" spans="1:8" s="285" customFormat="1" ht="9" customHeight="1">
      <c r="A729" s="286" t="s">
        <v>58</v>
      </c>
      <c r="B729" s="389">
        <f t="shared" si="38"/>
        <v>3466</v>
      </c>
      <c r="C729" s="324">
        <v>3122</v>
      </c>
      <c r="D729" s="315">
        <v>344</v>
      </c>
      <c r="E729" s="289"/>
      <c r="F729" s="289">
        <f t="shared" si="39"/>
        <v>2</v>
      </c>
      <c r="G729" s="396">
        <v>2</v>
      </c>
      <c r="H729" s="393">
        <v>0</v>
      </c>
    </row>
    <row r="730" spans="1:8" s="285" customFormat="1" ht="9" customHeight="1">
      <c r="A730" s="286" t="s">
        <v>59</v>
      </c>
      <c r="B730" s="389">
        <f t="shared" si="38"/>
        <v>5685</v>
      </c>
      <c r="C730" s="324">
        <v>4345</v>
      </c>
      <c r="D730" s="315">
        <v>1340</v>
      </c>
      <c r="E730" s="289"/>
      <c r="F730" s="289">
        <f t="shared" si="39"/>
        <v>0</v>
      </c>
      <c r="G730" s="396">
        <v>0</v>
      </c>
      <c r="H730" s="393">
        <v>0</v>
      </c>
    </row>
    <row r="731" spans="1:8" s="285" customFormat="1" ht="9" customHeight="1">
      <c r="A731" s="291" t="s">
        <v>60</v>
      </c>
      <c r="B731" s="390">
        <f t="shared" si="38"/>
        <v>532</v>
      </c>
      <c r="C731" s="349">
        <v>292</v>
      </c>
      <c r="D731" s="316">
        <v>240</v>
      </c>
      <c r="E731" s="292"/>
      <c r="F731" s="292">
        <f t="shared" si="39"/>
        <v>9</v>
      </c>
      <c r="G731" s="399">
        <v>9</v>
      </c>
      <c r="H731" s="400">
        <v>0</v>
      </c>
    </row>
    <row r="732" spans="1:8" s="285" customFormat="1" ht="9" customHeight="1">
      <c r="A732" s="286" t="s">
        <v>61</v>
      </c>
      <c r="B732" s="389">
        <f t="shared" si="38"/>
        <v>775</v>
      </c>
      <c r="C732" s="348">
        <v>666</v>
      </c>
      <c r="D732" s="315">
        <v>109</v>
      </c>
      <c r="E732" s="289"/>
      <c r="F732" s="289">
        <f t="shared" si="39"/>
        <v>1</v>
      </c>
      <c r="G732" s="396">
        <v>1</v>
      </c>
      <c r="H732" s="393">
        <v>0</v>
      </c>
    </row>
    <row r="733" spans="1:8" s="285" customFormat="1" ht="9" customHeight="1">
      <c r="A733" s="286" t="s">
        <v>62</v>
      </c>
      <c r="B733" s="389">
        <f t="shared" si="38"/>
        <v>260</v>
      </c>
      <c r="C733" s="348">
        <v>108</v>
      </c>
      <c r="D733" s="315">
        <v>152</v>
      </c>
      <c r="E733" s="289"/>
      <c r="F733" s="289">
        <f t="shared" si="39"/>
        <v>0</v>
      </c>
      <c r="G733" s="396">
        <v>0</v>
      </c>
      <c r="H733" s="393">
        <v>0</v>
      </c>
    </row>
    <row r="734" spans="1:8" s="285" customFormat="1" ht="9" customHeight="1">
      <c r="A734" s="286" t="s">
        <v>63</v>
      </c>
      <c r="B734" s="389">
        <f t="shared" si="38"/>
        <v>734</v>
      </c>
      <c r="C734" s="324">
        <v>581</v>
      </c>
      <c r="D734" s="315">
        <v>153</v>
      </c>
      <c r="E734" s="289"/>
      <c r="F734" s="289">
        <f t="shared" si="39"/>
        <v>0</v>
      </c>
      <c r="G734" s="396">
        <v>0</v>
      </c>
      <c r="H734" s="393">
        <v>0</v>
      </c>
    </row>
    <row r="735" spans="1:8" s="285" customFormat="1" ht="9" customHeight="1">
      <c r="A735" s="291" t="s">
        <v>64</v>
      </c>
      <c r="B735" s="390">
        <f t="shared" si="38"/>
        <v>1629</v>
      </c>
      <c r="C735" s="390">
        <v>1262</v>
      </c>
      <c r="D735" s="316">
        <v>367</v>
      </c>
      <c r="E735" s="292"/>
      <c r="F735" s="292">
        <f t="shared" si="39"/>
        <v>0</v>
      </c>
      <c r="G735" s="399">
        <v>0</v>
      </c>
      <c r="H735" s="400">
        <v>0</v>
      </c>
    </row>
    <row r="736" spans="1:8" s="285" customFormat="1" ht="9" customHeight="1">
      <c r="A736" s="286" t="s">
        <v>65</v>
      </c>
      <c r="B736" s="389">
        <f t="shared" si="38"/>
        <v>2409</v>
      </c>
      <c r="C736" s="324">
        <v>2101</v>
      </c>
      <c r="D736" s="315">
        <v>308</v>
      </c>
      <c r="E736" s="289"/>
      <c r="F736" s="289">
        <f t="shared" si="39"/>
        <v>0</v>
      </c>
      <c r="G736" s="396">
        <v>0</v>
      </c>
      <c r="H736" s="393">
        <v>0</v>
      </c>
    </row>
    <row r="737" spans="1:8" s="285" customFormat="1" ht="9" customHeight="1">
      <c r="A737" s="286" t="s">
        <v>66</v>
      </c>
      <c r="B737" s="389">
        <f t="shared" si="38"/>
        <v>817</v>
      </c>
      <c r="C737" s="348">
        <v>643</v>
      </c>
      <c r="D737" s="315">
        <v>174</v>
      </c>
      <c r="E737" s="289"/>
      <c r="F737" s="289">
        <f t="shared" si="39"/>
        <v>1</v>
      </c>
      <c r="G737" s="396">
        <v>1</v>
      </c>
      <c r="H737" s="393">
        <v>0</v>
      </c>
    </row>
    <row r="738" spans="1:8" s="285" customFormat="1" ht="9" customHeight="1">
      <c r="A738" s="286" t="s">
        <v>67</v>
      </c>
      <c r="B738" s="389">
        <f t="shared" si="38"/>
        <v>223</v>
      </c>
      <c r="C738" s="348">
        <v>183</v>
      </c>
      <c r="D738" s="315">
        <v>40</v>
      </c>
      <c r="E738" s="289"/>
      <c r="F738" s="289">
        <f t="shared" si="39"/>
        <v>0</v>
      </c>
      <c r="G738" s="396">
        <v>0</v>
      </c>
      <c r="H738" s="393">
        <v>0</v>
      </c>
    </row>
    <row r="739" spans="1:8" s="285" customFormat="1" ht="9" customHeight="1">
      <c r="A739" s="291" t="s">
        <v>68</v>
      </c>
      <c r="B739" s="390">
        <f t="shared" si="38"/>
        <v>264</v>
      </c>
      <c r="C739" s="349">
        <v>156</v>
      </c>
      <c r="D739" s="316">
        <v>108</v>
      </c>
      <c r="E739" s="292"/>
      <c r="F739" s="292">
        <f t="shared" si="39"/>
        <v>0</v>
      </c>
      <c r="G739" s="399">
        <v>0</v>
      </c>
      <c r="H739" s="400">
        <v>0</v>
      </c>
    </row>
    <row r="740" spans="1:8" s="285" customFormat="1" ht="9" customHeight="1">
      <c r="A740" s="286" t="s">
        <v>69</v>
      </c>
      <c r="B740" s="389">
        <f t="shared" si="38"/>
        <v>224</v>
      </c>
      <c r="C740" s="348">
        <v>89</v>
      </c>
      <c r="D740" s="315">
        <v>135</v>
      </c>
      <c r="E740" s="289"/>
      <c r="F740" s="289">
        <f t="shared" si="39"/>
        <v>0</v>
      </c>
      <c r="G740" s="396">
        <v>0</v>
      </c>
      <c r="H740" s="393">
        <v>0</v>
      </c>
    </row>
    <row r="741" spans="1:8" s="285" customFormat="1" ht="9" customHeight="1">
      <c r="A741" s="286" t="s">
        <v>70</v>
      </c>
      <c r="B741" s="389">
        <f t="shared" si="38"/>
        <v>1095</v>
      </c>
      <c r="C741" s="324">
        <v>848</v>
      </c>
      <c r="D741" s="315">
        <v>247</v>
      </c>
      <c r="E741" s="289"/>
      <c r="F741" s="289">
        <f t="shared" si="39"/>
        <v>4</v>
      </c>
      <c r="G741" s="396">
        <v>4</v>
      </c>
      <c r="H741" s="393">
        <v>0</v>
      </c>
    </row>
    <row r="742" spans="1:8" s="285" customFormat="1" ht="9" customHeight="1">
      <c r="A742" s="286" t="s">
        <v>71</v>
      </c>
      <c r="B742" s="389">
        <f t="shared" si="38"/>
        <v>236</v>
      </c>
      <c r="C742" s="348">
        <v>126</v>
      </c>
      <c r="D742" s="315">
        <v>110</v>
      </c>
      <c r="E742" s="289"/>
      <c r="F742" s="289">
        <f t="shared" si="39"/>
        <v>0</v>
      </c>
      <c r="G742" s="396">
        <v>0</v>
      </c>
      <c r="H742" s="393">
        <v>0</v>
      </c>
    </row>
    <row r="743" spans="1:8" s="285" customFormat="1" ht="9" customHeight="1">
      <c r="A743" s="291" t="s">
        <v>72</v>
      </c>
      <c r="B743" s="390">
        <f t="shared" si="38"/>
        <v>390</v>
      </c>
      <c r="C743" s="349">
        <v>79</v>
      </c>
      <c r="D743" s="316">
        <v>311</v>
      </c>
      <c r="E743" s="292"/>
      <c r="F743" s="292">
        <f t="shared" si="39"/>
        <v>0</v>
      </c>
      <c r="G743" s="399">
        <v>0</v>
      </c>
      <c r="H743" s="400">
        <v>0</v>
      </c>
    </row>
    <row r="744" spans="1:8" s="285" customFormat="1" ht="9" customHeight="1">
      <c r="A744" s="286" t="s">
        <v>73</v>
      </c>
      <c r="B744" s="389">
        <f t="shared" si="38"/>
        <v>207</v>
      </c>
      <c r="C744" s="348">
        <v>124</v>
      </c>
      <c r="D744" s="315">
        <v>83</v>
      </c>
      <c r="E744" s="289"/>
      <c r="F744" s="289">
        <f t="shared" si="39"/>
        <v>1</v>
      </c>
      <c r="G744" s="396">
        <v>1</v>
      </c>
      <c r="H744" s="393">
        <v>0</v>
      </c>
    </row>
    <row r="745" spans="1:8" s="285" customFormat="1" ht="9" customHeight="1">
      <c r="A745" s="286" t="s">
        <v>74</v>
      </c>
      <c r="B745" s="389">
        <f t="shared" si="38"/>
        <v>895</v>
      </c>
      <c r="C745" s="324">
        <v>480</v>
      </c>
      <c r="D745" s="315">
        <v>415</v>
      </c>
      <c r="E745" s="289"/>
      <c r="F745" s="289">
        <f t="shared" si="39"/>
        <v>0</v>
      </c>
      <c r="G745" s="396">
        <v>0</v>
      </c>
      <c r="H745" s="393">
        <v>0</v>
      </c>
    </row>
    <row r="746" spans="1:8" s="285" customFormat="1" ht="9" customHeight="1">
      <c r="A746" s="286" t="s">
        <v>75</v>
      </c>
      <c r="B746" s="389">
        <f t="shared" si="38"/>
        <v>169</v>
      </c>
      <c r="C746" s="348">
        <v>89</v>
      </c>
      <c r="D746" s="315">
        <v>80</v>
      </c>
      <c r="E746" s="289"/>
      <c r="F746" s="289">
        <f t="shared" si="39"/>
        <v>0</v>
      </c>
      <c r="G746" s="396">
        <v>0</v>
      </c>
      <c r="H746" s="393">
        <v>0</v>
      </c>
    </row>
    <row r="747" spans="1:8" s="285" customFormat="1" ht="9" customHeight="1">
      <c r="A747" s="291" t="s">
        <v>76</v>
      </c>
      <c r="B747" s="390">
        <f t="shared" si="38"/>
        <v>73</v>
      </c>
      <c r="C747" s="349">
        <v>20</v>
      </c>
      <c r="D747" s="316">
        <v>53</v>
      </c>
      <c r="E747" s="292"/>
      <c r="F747" s="292">
        <f t="shared" si="39"/>
        <v>2</v>
      </c>
      <c r="G747" s="399">
        <v>2</v>
      </c>
      <c r="H747" s="400">
        <v>0</v>
      </c>
    </row>
    <row r="748" spans="1:8" s="285" customFormat="1" ht="9" customHeight="1">
      <c r="A748" s="286" t="s">
        <v>303</v>
      </c>
      <c r="B748" s="289">
        <f t="shared" si="38"/>
        <v>750</v>
      </c>
      <c r="C748" s="289" t="s">
        <v>12</v>
      </c>
      <c r="D748" s="392">
        <v>750</v>
      </c>
      <c r="E748" s="289"/>
      <c r="F748" s="290">
        <f t="shared" si="39"/>
        <v>0</v>
      </c>
      <c r="G748" s="289" t="s">
        <v>12</v>
      </c>
      <c r="H748" s="393">
        <v>0</v>
      </c>
    </row>
    <row r="749" spans="1:8" s="285" customFormat="1" ht="9" customHeight="1">
      <c r="A749" s="286"/>
      <c r="B749" s="289"/>
      <c r="C749" s="289"/>
      <c r="D749" s="392"/>
      <c r="E749" s="289"/>
      <c r="F749" s="290"/>
      <c r="G749" s="289"/>
      <c r="H749" s="289"/>
    </row>
    <row r="750" spans="1:8" s="285" customFormat="1" ht="9" customHeight="1">
      <c r="A750" s="388">
        <v>2015</v>
      </c>
      <c r="B750" s="289"/>
      <c r="C750" s="289"/>
      <c r="D750" s="289"/>
      <c r="E750" s="289"/>
      <c r="F750" s="289"/>
      <c r="G750" s="289"/>
      <c r="H750" s="289"/>
    </row>
    <row r="751" spans="1:8" s="285" customFormat="1" ht="9" customHeight="1">
      <c r="A751" s="288" t="s">
        <v>44</v>
      </c>
      <c r="B751" s="287">
        <f>SUM(B753:B785)</f>
        <v>27936</v>
      </c>
      <c r="C751" s="287">
        <f>SUM(C753:C785)</f>
        <v>20781</v>
      </c>
      <c r="D751" s="287">
        <f>SUM(D753:D785)</f>
        <v>7155</v>
      </c>
      <c r="E751" s="287"/>
      <c r="F751" s="287">
        <f>SUM(G751:H751)</f>
        <v>59</v>
      </c>
      <c r="G751" s="287">
        <f>SUM(G753:G785)</f>
        <v>59</v>
      </c>
      <c r="H751" s="287">
        <f>SUM(H753:H785)</f>
        <v>0</v>
      </c>
    </row>
    <row r="752" spans="1:8" s="285" customFormat="1" ht="3.95" customHeight="1">
      <c r="A752" s="288"/>
      <c r="B752" s="287"/>
      <c r="C752" s="287"/>
      <c r="D752" s="287"/>
      <c r="E752" s="287"/>
      <c r="F752" s="287"/>
      <c r="G752" s="287"/>
      <c r="H752" s="287"/>
    </row>
    <row r="753" spans="1:8" s="285" customFormat="1" ht="9" customHeight="1">
      <c r="A753" s="286" t="s">
        <v>45</v>
      </c>
      <c r="B753" s="389">
        <f t="shared" ref="B753:B785" si="40">SUM(C753:D753)</f>
        <v>91</v>
      </c>
      <c r="C753" s="348">
        <v>36</v>
      </c>
      <c r="D753" s="315">
        <v>55</v>
      </c>
      <c r="E753" s="289"/>
      <c r="F753" s="289">
        <f>SUM(G753:H753)</f>
        <v>0</v>
      </c>
      <c r="G753" s="396">
        <v>0</v>
      </c>
      <c r="H753" s="393">
        <v>0</v>
      </c>
    </row>
    <row r="754" spans="1:8" s="285" customFormat="1" ht="9" customHeight="1">
      <c r="A754" s="286" t="s">
        <v>46</v>
      </c>
      <c r="B754" s="389">
        <f t="shared" si="40"/>
        <v>2766</v>
      </c>
      <c r="C754" s="324">
        <v>2548</v>
      </c>
      <c r="D754" s="393">
        <v>218</v>
      </c>
      <c r="E754" s="289"/>
      <c r="F754" s="289">
        <f t="shared" ref="F754:F785" si="41">SUM(G754:H754)</f>
        <v>2</v>
      </c>
      <c r="G754" s="396">
        <v>2</v>
      </c>
      <c r="H754" s="393">
        <v>0</v>
      </c>
    </row>
    <row r="755" spans="1:8" s="285" customFormat="1" ht="9" customHeight="1">
      <c r="A755" s="286" t="s">
        <v>47</v>
      </c>
      <c r="B755" s="389">
        <f t="shared" si="40"/>
        <v>325</v>
      </c>
      <c r="C755" s="348">
        <v>189</v>
      </c>
      <c r="D755" s="315">
        <v>136</v>
      </c>
      <c r="E755" s="289"/>
      <c r="F755" s="289">
        <f t="shared" si="41"/>
        <v>1</v>
      </c>
      <c r="G755" s="396">
        <v>1</v>
      </c>
      <c r="H755" s="393">
        <v>0</v>
      </c>
    </row>
    <row r="756" spans="1:8" s="285" customFormat="1" ht="9" customHeight="1">
      <c r="A756" s="291" t="s">
        <v>48</v>
      </c>
      <c r="B756" s="390">
        <f t="shared" si="40"/>
        <v>114</v>
      </c>
      <c r="C756" s="349">
        <v>15</v>
      </c>
      <c r="D756" s="316">
        <v>99</v>
      </c>
      <c r="E756" s="292"/>
      <c r="F756" s="401">
        <f t="shared" si="41"/>
        <v>1</v>
      </c>
      <c r="G756" s="399">
        <v>1</v>
      </c>
      <c r="H756" s="400">
        <v>0</v>
      </c>
    </row>
    <row r="757" spans="1:8" s="285" customFormat="1" ht="9" customHeight="1">
      <c r="A757" s="286" t="s">
        <v>49</v>
      </c>
      <c r="B757" s="389">
        <f t="shared" si="40"/>
        <v>362</v>
      </c>
      <c r="C757" s="348">
        <v>218</v>
      </c>
      <c r="D757" s="315">
        <v>144</v>
      </c>
      <c r="E757" s="289"/>
      <c r="F757" s="289">
        <f t="shared" si="41"/>
        <v>0</v>
      </c>
      <c r="G757" s="396">
        <v>0</v>
      </c>
      <c r="H757" s="393">
        <v>0</v>
      </c>
    </row>
    <row r="758" spans="1:8" s="285" customFormat="1" ht="9" customHeight="1">
      <c r="A758" s="286" t="s">
        <v>50</v>
      </c>
      <c r="B758" s="389">
        <f t="shared" si="40"/>
        <v>211</v>
      </c>
      <c r="C758" s="348">
        <v>95</v>
      </c>
      <c r="D758" s="315">
        <v>116</v>
      </c>
      <c r="E758" s="289"/>
      <c r="F758" s="289">
        <f t="shared" si="41"/>
        <v>0</v>
      </c>
      <c r="G758" s="396">
        <v>0</v>
      </c>
      <c r="H758" s="393">
        <v>0</v>
      </c>
    </row>
    <row r="759" spans="1:8" s="285" customFormat="1" ht="9" customHeight="1">
      <c r="A759" s="286" t="s">
        <v>51</v>
      </c>
      <c r="B759" s="389">
        <f t="shared" si="40"/>
        <v>542</v>
      </c>
      <c r="C759" s="348">
        <v>372</v>
      </c>
      <c r="D759" s="315">
        <v>170</v>
      </c>
      <c r="E759" s="289"/>
      <c r="F759" s="289">
        <f t="shared" si="41"/>
        <v>0</v>
      </c>
      <c r="G759" s="398">
        <v>0</v>
      </c>
      <c r="H759" s="393">
        <v>0</v>
      </c>
    </row>
    <row r="760" spans="1:8" s="285" customFormat="1" ht="9" customHeight="1">
      <c r="A760" s="291" t="s">
        <v>52</v>
      </c>
      <c r="B760" s="390">
        <f t="shared" si="40"/>
        <v>174</v>
      </c>
      <c r="C760" s="349">
        <v>46</v>
      </c>
      <c r="D760" s="316">
        <v>128</v>
      </c>
      <c r="E760" s="292"/>
      <c r="F760" s="401">
        <f t="shared" si="41"/>
        <v>0</v>
      </c>
      <c r="G760" s="399">
        <v>0</v>
      </c>
      <c r="H760" s="400">
        <v>0</v>
      </c>
    </row>
    <row r="761" spans="1:8" s="285" customFormat="1" ht="9" customHeight="1">
      <c r="A761" s="286" t="s">
        <v>53</v>
      </c>
      <c r="B761" s="389">
        <f t="shared" si="40"/>
        <v>2739</v>
      </c>
      <c r="C761" s="324">
        <v>1565</v>
      </c>
      <c r="D761" s="315">
        <v>1174</v>
      </c>
      <c r="E761" s="289"/>
      <c r="F761" s="289">
        <f t="shared" si="41"/>
        <v>41</v>
      </c>
      <c r="G761" s="396">
        <v>41</v>
      </c>
      <c r="H761" s="393">
        <v>0</v>
      </c>
    </row>
    <row r="762" spans="1:8" s="285" customFormat="1" ht="9" customHeight="1">
      <c r="A762" s="286" t="s">
        <v>54</v>
      </c>
      <c r="B762" s="389">
        <f t="shared" si="40"/>
        <v>440</v>
      </c>
      <c r="C762" s="348">
        <v>387</v>
      </c>
      <c r="D762" s="315">
        <v>53</v>
      </c>
      <c r="E762" s="289"/>
      <c r="F762" s="289">
        <f t="shared" si="41"/>
        <v>0</v>
      </c>
      <c r="G762" s="396">
        <v>0</v>
      </c>
      <c r="H762" s="393">
        <v>0</v>
      </c>
    </row>
    <row r="763" spans="1:8" s="285" customFormat="1" ht="9" customHeight="1">
      <c r="A763" s="286" t="s">
        <v>55</v>
      </c>
      <c r="B763" s="389">
        <f t="shared" si="40"/>
        <v>296</v>
      </c>
      <c r="C763" s="348">
        <v>143</v>
      </c>
      <c r="D763" s="315">
        <v>153</v>
      </c>
      <c r="E763" s="289"/>
      <c r="F763" s="289">
        <f t="shared" si="41"/>
        <v>0</v>
      </c>
      <c r="G763" s="396">
        <v>0</v>
      </c>
      <c r="H763" s="393">
        <v>0</v>
      </c>
    </row>
    <row r="764" spans="1:8" s="285" customFormat="1" ht="9" customHeight="1">
      <c r="A764" s="291" t="s">
        <v>56</v>
      </c>
      <c r="B764" s="390">
        <f t="shared" si="40"/>
        <v>382</v>
      </c>
      <c r="C764" s="349">
        <v>262</v>
      </c>
      <c r="D764" s="316">
        <v>120</v>
      </c>
      <c r="E764" s="292"/>
      <c r="F764" s="401">
        <f t="shared" si="41"/>
        <v>0</v>
      </c>
      <c r="G764" s="399">
        <v>0</v>
      </c>
      <c r="H764" s="400">
        <v>0</v>
      </c>
    </row>
    <row r="765" spans="1:8" s="285" customFormat="1" ht="9" customHeight="1">
      <c r="A765" s="286" t="s">
        <v>57</v>
      </c>
      <c r="B765" s="389">
        <f t="shared" si="40"/>
        <v>559</v>
      </c>
      <c r="C765" s="348">
        <v>281</v>
      </c>
      <c r="D765" s="315">
        <v>278</v>
      </c>
      <c r="E765" s="289"/>
      <c r="F765" s="289">
        <f t="shared" si="41"/>
        <v>0</v>
      </c>
      <c r="G765" s="396">
        <v>0</v>
      </c>
      <c r="H765" s="393">
        <v>0</v>
      </c>
    </row>
    <row r="766" spans="1:8" s="285" customFormat="1" ht="9" customHeight="1">
      <c r="A766" s="286" t="s">
        <v>58</v>
      </c>
      <c r="B766" s="389">
        <f t="shared" si="40"/>
        <v>2773</v>
      </c>
      <c r="C766" s="324">
        <v>2540</v>
      </c>
      <c r="D766" s="315">
        <v>233</v>
      </c>
      <c r="E766" s="289"/>
      <c r="F766" s="289">
        <f t="shared" si="41"/>
        <v>1</v>
      </c>
      <c r="G766" s="396">
        <v>1</v>
      </c>
      <c r="H766" s="393">
        <v>0</v>
      </c>
    </row>
    <row r="767" spans="1:8" s="285" customFormat="1" ht="9" customHeight="1">
      <c r="A767" s="286" t="s">
        <v>59</v>
      </c>
      <c r="B767" s="389">
        <f t="shared" si="40"/>
        <v>5226</v>
      </c>
      <c r="C767" s="324">
        <v>4184</v>
      </c>
      <c r="D767" s="315">
        <v>1042</v>
      </c>
      <c r="E767" s="289"/>
      <c r="F767" s="289">
        <f t="shared" si="41"/>
        <v>0</v>
      </c>
      <c r="G767" s="396">
        <v>0</v>
      </c>
      <c r="H767" s="393">
        <v>0</v>
      </c>
    </row>
    <row r="768" spans="1:8" s="285" customFormat="1" ht="9" customHeight="1">
      <c r="A768" s="291" t="s">
        <v>60</v>
      </c>
      <c r="B768" s="390">
        <f t="shared" si="40"/>
        <v>383</v>
      </c>
      <c r="C768" s="349">
        <v>234</v>
      </c>
      <c r="D768" s="316">
        <v>149</v>
      </c>
      <c r="E768" s="292"/>
      <c r="F768" s="401">
        <f t="shared" si="41"/>
        <v>6</v>
      </c>
      <c r="G768" s="399">
        <v>6</v>
      </c>
      <c r="H768" s="400">
        <v>0</v>
      </c>
    </row>
    <row r="769" spans="1:8" s="285" customFormat="1" ht="9" customHeight="1">
      <c r="A769" s="286" t="s">
        <v>61</v>
      </c>
      <c r="B769" s="389">
        <f t="shared" si="40"/>
        <v>1011</v>
      </c>
      <c r="C769" s="348">
        <v>892</v>
      </c>
      <c r="D769" s="315">
        <v>119</v>
      </c>
      <c r="E769" s="289"/>
      <c r="F769" s="289">
        <f t="shared" si="41"/>
        <v>0</v>
      </c>
      <c r="G769" s="396">
        <v>0</v>
      </c>
      <c r="H769" s="393">
        <v>0</v>
      </c>
    </row>
    <row r="770" spans="1:8" s="285" customFormat="1" ht="9" customHeight="1">
      <c r="A770" s="286" t="s">
        <v>62</v>
      </c>
      <c r="B770" s="389">
        <f t="shared" si="40"/>
        <v>140</v>
      </c>
      <c r="C770" s="348">
        <v>84</v>
      </c>
      <c r="D770" s="315">
        <v>56</v>
      </c>
      <c r="E770" s="289"/>
      <c r="F770" s="289">
        <f t="shared" si="41"/>
        <v>0</v>
      </c>
      <c r="G770" s="396">
        <v>0</v>
      </c>
      <c r="H770" s="393">
        <v>0</v>
      </c>
    </row>
    <row r="771" spans="1:8" s="285" customFormat="1" ht="9" customHeight="1">
      <c r="A771" s="286" t="s">
        <v>63</v>
      </c>
      <c r="B771" s="389">
        <f t="shared" si="40"/>
        <v>945</v>
      </c>
      <c r="C771" s="324">
        <v>858</v>
      </c>
      <c r="D771" s="315">
        <v>87</v>
      </c>
      <c r="E771" s="289"/>
      <c r="F771" s="289">
        <f t="shared" si="41"/>
        <v>0</v>
      </c>
      <c r="G771" s="396">
        <v>0</v>
      </c>
      <c r="H771" s="393">
        <v>0</v>
      </c>
    </row>
    <row r="772" spans="1:8" s="285" customFormat="1" ht="9" customHeight="1">
      <c r="A772" s="291" t="s">
        <v>64</v>
      </c>
      <c r="B772" s="390">
        <f t="shared" si="40"/>
        <v>1606</v>
      </c>
      <c r="C772" s="390">
        <v>1333</v>
      </c>
      <c r="D772" s="316">
        <v>273</v>
      </c>
      <c r="E772" s="292"/>
      <c r="F772" s="401">
        <f t="shared" si="41"/>
        <v>0</v>
      </c>
      <c r="G772" s="399">
        <v>0</v>
      </c>
      <c r="H772" s="400">
        <v>0</v>
      </c>
    </row>
    <row r="773" spans="1:8" s="285" customFormat="1" ht="9" customHeight="1">
      <c r="A773" s="286" t="s">
        <v>65</v>
      </c>
      <c r="B773" s="389">
        <f t="shared" si="40"/>
        <v>1959</v>
      </c>
      <c r="C773" s="324">
        <v>1697</v>
      </c>
      <c r="D773" s="315">
        <v>262</v>
      </c>
      <c r="E773" s="289"/>
      <c r="F773" s="289">
        <f t="shared" si="41"/>
        <v>0</v>
      </c>
      <c r="G773" s="396">
        <v>0</v>
      </c>
      <c r="H773" s="393">
        <v>0</v>
      </c>
    </row>
    <row r="774" spans="1:8" s="285" customFormat="1" ht="9" customHeight="1">
      <c r="A774" s="286" t="s">
        <v>66</v>
      </c>
      <c r="B774" s="389">
        <f t="shared" si="40"/>
        <v>784</v>
      </c>
      <c r="C774" s="348">
        <v>658</v>
      </c>
      <c r="D774" s="315">
        <v>126</v>
      </c>
      <c r="E774" s="289"/>
      <c r="F774" s="289">
        <f t="shared" si="41"/>
        <v>0</v>
      </c>
      <c r="G774" s="396">
        <v>0</v>
      </c>
      <c r="H774" s="393">
        <v>0</v>
      </c>
    </row>
    <row r="775" spans="1:8" s="285" customFormat="1" ht="9" customHeight="1">
      <c r="A775" s="286" t="s">
        <v>67</v>
      </c>
      <c r="B775" s="389">
        <f t="shared" si="40"/>
        <v>124</v>
      </c>
      <c r="C775" s="348">
        <v>77</v>
      </c>
      <c r="D775" s="315">
        <v>47</v>
      </c>
      <c r="E775" s="289"/>
      <c r="F775" s="289">
        <f t="shared" si="41"/>
        <v>0</v>
      </c>
      <c r="G775" s="396">
        <v>0</v>
      </c>
      <c r="H775" s="393">
        <v>0</v>
      </c>
    </row>
    <row r="776" spans="1:8" s="285" customFormat="1" ht="9" customHeight="1">
      <c r="A776" s="291" t="s">
        <v>68</v>
      </c>
      <c r="B776" s="390">
        <f t="shared" si="40"/>
        <v>254</v>
      </c>
      <c r="C776" s="349">
        <v>146</v>
      </c>
      <c r="D776" s="316">
        <v>108</v>
      </c>
      <c r="E776" s="292"/>
      <c r="F776" s="401">
        <f t="shared" si="41"/>
        <v>0</v>
      </c>
      <c r="G776" s="399">
        <v>0</v>
      </c>
      <c r="H776" s="400">
        <v>0</v>
      </c>
    </row>
    <row r="777" spans="1:8" s="285" customFormat="1" ht="9" customHeight="1">
      <c r="A777" s="286" t="s">
        <v>69</v>
      </c>
      <c r="B777" s="389">
        <f t="shared" si="40"/>
        <v>224</v>
      </c>
      <c r="C777" s="348">
        <v>96</v>
      </c>
      <c r="D777" s="315">
        <v>128</v>
      </c>
      <c r="E777" s="289"/>
      <c r="F777" s="289">
        <f t="shared" si="41"/>
        <v>0</v>
      </c>
      <c r="G777" s="396">
        <v>0</v>
      </c>
      <c r="H777" s="393">
        <v>0</v>
      </c>
    </row>
    <row r="778" spans="1:8" s="285" customFormat="1" ht="9" customHeight="1">
      <c r="A778" s="286" t="s">
        <v>70</v>
      </c>
      <c r="B778" s="389">
        <f t="shared" si="40"/>
        <v>1246</v>
      </c>
      <c r="C778" s="324">
        <v>1017</v>
      </c>
      <c r="D778" s="315">
        <v>229</v>
      </c>
      <c r="E778" s="289"/>
      <c r="F778" s="289">
        <f t="shared" si="41"/>
        <v>2</v>
      </c>
      <c r="G778" s="396">
        <v>2</v>
      </c>
      <c r="H778" s="393">
        <v>0</v>
      </c>
    </row>
    <row r="779" spans="1:8" s="285" customFormat="1" ht="9" customHeight="1">
      <c r="A779" s="286" t="s">
        <v>71</v>
      </c>
      <c r="B779" s="389">
        <f t="shared" si="40"/>
        <v>203</v>
      </c>
      <c r="C779" s="348">
        <v>117</v>
      </c>
      <c r="D779" s="315">
        <v>86</v>
      </c>
      <c r="E779" s="289"/>
      <c r="F779" s="289">
        <f t="shared" si="41"/>
        <v>0</v>
      </c>
      <c r="G779" s="396">
        <v>0</v>
      </c>
      <c r="H779" s="393">
        <v>0</v>
      </c>
    </row>
    <row r="780" spans="1:8" s="285" customFormat="1" ht="9" customHeight="1">
      <c r="A780" s="291" t="s">
        <v>72</v>
      </c>
      <c r="B780" s="390">
        <f t="shared" si="40"/>
        <v>223</v>
      </c>
      <c r="C780" s="349">
        <v>13</v>
      </c>
      <c r="D780" s="316">
        <v>210</v>
      </c>
      <c r="E780" s="292"/>
      <c r="F780" s="401">
        <f t="shared" si="41"/>
        <v>0</v>
      </c>
      <c r="G780" s="399">
        <v>0</v>
      </c>
      <c r="H780" s="400">
        <v>0</v>
      </c>
    </row>
    <row r="781" spans="1:8" s="285" customFormat="1" ht="9" customHeight="1">
      <c r="A781" s="286" t="s">
        <v>73</v>
      </c>
      <c r="B781" s="389">
        <f t="shared" si="40"/>
        <v>156</v>
      </c>
      <c r="C781" s="348">
        <v>84</v>
      </c>
      <c r="D781" s="315">
        <v>72</v>
      </c>
      <c r="E781" s="289"/>
      <c r="F781" s="289">
        <f t="shared" si="41"/>
        <v>0</v>
      </c>
      <c r="G781" s="396">
        <v>0</v>
      </c>
      <c r="H781" s="393">
        <v>0</v>
      </c>
    </row>
    <row r="782" spans="1:8" s="285" customFormat="1" ht="9" customHeight="1">
      <c r="A782" s="286" t="s">
        <v>74</v>
      </c>
      <c r="B782" s="389">
        <f t="shared" si="40"/>
        <v>772</v>
      </c>
      <c r="C782" s="324">
        <v>437</v>
      </c>
      <c r="D782" s="315">
        <v>335</v>
      </c>
      <c r="E782" s="289"/>
      <c r="F782" s="289">
        <f t="shared" si="41"/>
        <v>0</v>
      </c>
      <c r="G782" s="396">
        <v>0</v>
      </c>
      <c r="H782" s="393">
        <v>0</v>
      </c>
    </row>
    <row r="783" spans="1:8" s="285" customFormat="1" ht="9" customHeight="1">
      <c r="A783" s="286" t="s">
        <v>75</v>
      </c>
      <c r="B783" s="389">
        <f t="shared" si="40"/>
        <v>194</v>
      </c>
      <c r="C783" s="348">
        <v>136</v>
      </c>
      <c r="D783" s="315">
        <v>58</v>
      </c>
      <c r="E783" s="289"/>
      <c r="F783" s="289">
        <f t="shared" si="41"/>
        <v>1</v>
      </c>
      <c r="G783" s="396">
        <v>1</v>
      </c>
      <c r="H783" s="393">
        <v>0</v>
      </c>
    </row>
    <row r="784" spans="1:8" s="285" customFormat="1" ht="9" customHeight="1">
      <c r="A784" s="291" t="s">
        <v>76</v>
      </c>
      <c r="B784" s="390">
        <f t="shared" si="40"/>
        <v>67</v>
      </c>
      <c r="C784" s="349">
        <v>21</v>
      </c>
      <c r="D784" s="316">
        <v>46</v>
      </c>
      <c r="E784" s="292"/>
      <c r="F784" s="401">
        <f t="shared" si="41"/>
        <v>4</v>
      </c>
      <c r="G784" s="399">
        <v>4</v>
      </c>
      <c r="H784" s="400">
        <v>0</v>
      </c>
    </row>
    <row r="785" spans="1:8" s="285" customFormat="1" ht="9" customHeight="1">
      <c r="A785" s="286" t="s">
        <v>303</v>
      </c>
      <c r="B785" s="289">
        <f t="shared" si="40"/>
        <v>645</v>
      </c>
      <c r="C785" s="289" t="s">
        <v>12</v>
      </c>
      <c r="D785" s="392">
        <v>645</v>
      </c>
      <c r="E785" s="289"/>
      <c r="F785" s="289">
        <f t="shared" si="41"/>
        <v>0</v>
      </c>
      <c r="G785" s="289" t="s">
        <v>12</v>
      </c>
      <c r="H785" s="393">
        <v>0</v>
      </c>
    </row>
    <row r="786" spans="1:8" s="285" customFormat="1" ht="9" customHeight="1">
      <c r="A786" s="286"/>
      <c r="B786" s="289"/>
      <c r="C786" s="289"/>
      <c r="D786" s="392"/>
      <c r="E786" s="289"/>
      <c r="F786" s="290"/>
      <c r="G786" s="289"/>
      <c r="H786" s="289"/>
    </row>
    <row r="787" spans="1:8" s="285" customFormat="1" ht="9" customHeight="1">
      <c r="A787" s="388">
        <v>2016</v>
      </c>
      <c r="B787" s="289"/>
      <c r="C787" s="289"/>
      <c r="D787" s="289"/>
      <c r="E787" s="289"/>
      <c r="F787" s="289"/>
      <c r="G787" s="289"/>
      <c r="H787" s="289"/>
    </row>
    <row r="788" spans="1:8" s="285" customFormat="1" ht="9" customHeight="1">
      <c r="A788" s="288" t="s">
        <v>44</v>
      </c>
      <c r="B788" s="287">
        <f>SUM(B790:B822)</f>
        <v>28022</v>
      </c>
      <c r="C788" s="287">
        <f>SUM(C790:C822)</f>
        <v>21643</v>
      </c>
      <c r="D788" s="287">
        <f>SUM(D790:D822)</f>
        <v>6379</v>
      </c>
      <c r="E788" s="287"/>
      <c r="F788" s="287">
        <f>SUM(G788:H788)</f>
        <v>48</v>
      </c>
      <c r="G788" s="287">
        <f>SUM(G790:G822)</f>
        <v>46</v>
      </c>
      <c r="H788" s="287">
        <f>SUM(H790:H822)</f>
        <v>2</v>
      </c>
    </row>
    <row r="789" spans="1:8" s="285" customFormat="1" ht="3.95" customHeight="1">
      <c r="A789" s="288"/>
      <c r="B789" s="287"/>
      <c r="C789" s="287"/>
      <c r="D789" s="287"/>
      <c r="E789" s="287"/>
      <c r="F789" s="287"/>
      <c r="G789" s="287"/>
      <c r="H789" s="287"/>
    </row>
    <row r="790" spans="1:8" s="285" customFormat="1" ht="9" customHeight="1">
      <c r="A790" s="286" t="s">
        <v>45</v>
      </c>
      <c r="B790" s="389">
        <f t="shared" ref="B790:B822" si="42">SUM(C790:D790)</f>
        <v>91</v>
      </c>
      <c r="C790" s="348">
        <v>33</v>
      </c>
      <c r="D790" s="315">
        <v>58</v>
      </c>
      <c r="E790" s="289"/>
      <c r="F790" s="289">
        <f>SUM(G790:H790)</f>
        <v>0</v>
      </c>
      <c r="G790" s="396">
        <v>0</v>
      </c>
      <c r="H790" s="393">
        <v>0</v>
      </c>
    </row>
    <row r="791" spans="1:8" s="285" customFormat="1" ht="9" customHeight="1">
      <c r="A791" s="286" t="s">
        <v>46</v>
      </c>
      <c r="B791" s="389">
        <f t="shared" si="42"/>
        <v>2191</v>
      </c>
      <c r="C791" s="324">
        <v>2032</v>
      </c>
      <c r="D791" s="393">
        <v>159</v>
      </c>
      <c r="E791" s="289"/>
      <c r="F791" s="289">
        <f t="shared" ref="F791:F822" si="43">SUM(G791:H791)</f>
        <v>0</v>
      </c>
      <c r="G791" s="396">
        <v>0</v>
      </c>
      <c r="H791" s="393">
        <v>0</v>
      </c>
    </row>
    <row r="792" spans="1:8" s="285" customFormat="1" ht="9" customHeight="1">
      <c r="A792" s="286" t="s">
        <v>47</v>
      </c>
      <c r="B792" s="389">
        <f t="shared" si="42"/>
        <v>227</v>
      </c>
      <c r="C792" s="348">
        <v>164</v>
      </c>
      <c r="D792" s="315">
        <v>63</v>
      </c>
      <c r="E792" s="289"/>
      <c r="F792" s="289">
        <f t="shared" si="43"/>
        <v>2</v>
      </c>
      <c r="G792" s="396">
        <v>2</v>
      </c>
      <c r="H792" s="393">
        <v>0</v>
      </c>
    </row>
    <row r="793" spans="1:8" s="285" customFormat="1" ht="9" customHeight="1">
      <c r="A793" s="291" t="s">
        <v>48</v>
      </c>
      <c r="B793" s="390">
        <f t="shared" si="42"/>
        <v>78</v>
      </c>
      <c r="C793" s="349">
        <v>21</v>
      </c>
      <c r="D793" s="316">
        <v>57</v>
      </c>
      <c r="E793" s="292"/>
      <c r="F793" s="401">
        <f t="shared" si="43"/>
        <v>0</v>
      </c>
      <c r="G793" s="399">
        <v>0</v>
      </c>
      <c r="H793" s="400">
        <v>0</v>
      </c>
    </row>
    <row r="794" spans="1:8" s="285" customFormat="1" ht="9" customHeight="1">
      <c r="A794" s="286" t="s">
        <v>49</v>
      </c>
      <c r="B794" s="389">
        <f t="shared" si="42"/>
        <v>354</v>
      </c>
      <c r="C794" s="348">
        <v>213</v>
      </c>
      <c r="D794" s="315">
        <v>141</v>
      </c>
      <c r="E794" s="289"/>
      <c r="F794" s="289">
        <f t="shared" si="43"/>
        <v>0</v>
      </c>
      <c r="G794" s="396">
        <v>0</v>
      </c>
      <c r="H794" s="393">
        <v>0</v>
      </c>
    </row>
    <row r="795" spans="1:8" s="285" customFormat="1" ht="9" customHeight="1">
      <c r="A795" s="286" t="s">
        <v>50</v>
      </c>
      <c r="B795" s="389">
        <f t="shared" si="42"/>
        <v>328</v>
      </c>
      <c r="C795" s="348">
        <v>235</v>
      </c>
      <c r="D795" s="315">
        <v>93</v>
      </c>
      <c r="E795" s="289"/>
      <c r="F795" s="289">
        <f t="shared" si="43"/>
        <v>1</v>
      </c>
      <c r="G795" s="396">
        <v>1</v>
      </c>
      <c r="H795" s="393">
        <v>0</v>
      </c>
    </row>
    <row r="796" spans="1:8" s="285" customFormat="1" ht="9" customHeight="1">
      <c r="A796" s="286" t="s">
        <v>51</v>
      </c>
      <c r="B796" s="389">
        <f t="shared" si="42"/>
        <v>533</v>
      </c>
      <c r="C796" s="348">
        <v>378</v>
      </c>
      <c r="D796" s="315">
        <v>155</v>
      </c>
      <c r="E796" s="289"/>
      <c r="F796" s="289">
        <f t="shared" si="43"/>
        <v>0</v>
      </c>
      <c r="G796" s="398">
        <v>0</v>
      </c>
      <c r="H796" s="393">
        <v>0</v>
      </c>
    </row>
    <row r="797" spans="1:8" s="285" customFormat="1" ht="9" customHeight="1">
      <c r="A797" s="291" t="s">
        <v>52</v>
      </c>
      <c r="B797" s="390">
        <f t="shared" si="42"/>
        <v>167</v>
      </c>
      <c r="C797" s="349">
        <v>39</v>
      </c>
      <c r="D797" s="316">
        <v>128</v>
      </c>
      <c r="E797" s="292"/>
      <c r="F797" s="401">
        <f t="shared" si="43"/>
        <v>0</v>
      </c>
      <c r="G797" s="399">
        <v>0</v>
      </c>
      <c r="H797" s="400">
        <v>0</v>
      </c>
    </row>
    <row r="798" spans="1:8" s="285" customFormat="1" ht="9" customHeight="1">
      <c r="A798" s="286" t="s">
        <v>53</v>
      </c>
      <c r="B798" s="389">
        <f t="shared" si="42"/>
        <v>2775</v>
      </c>
      <c r="C798" s="324">
        <v>1796</v>
      </c>
      <c r="D798" s="315">
        <v>979</v>
      </c>
      <c r="E798" s="289"/>
      <c r="F798" s="289">
        <f t="shared" si="43"/>
        <v>31</v>
      </c>
      <c r="G798" s="396">
        <v>31</v>
      </c>
      <c r="H798" s="393">
        <v>0</v>
      </c>
    </row>
    <row r="799" spans="1:8" s="285" customFormat="1" ht="9" customHeight="1">
      <c r="A799" s="286" t="s">
        <v>54</v>
      </c>
      <c r="B799" s="389">
        <f t="shared" si="42"/>
        <v>363</v>
      </c>
      <c r="C799" s="348">
        <v>299</v>
      </c>
      <c r="D799" s="315">
        <v>64</v>
      </c>
      <c r="E799" s="289"/>
      <c r="F799" s="289">
        <f t="shared" si="43"/>
        <v>1</v>
      </c>
      <c r="G799" s="396">
        <v>1</v>
      </c>
      <c r="H799" s="393">
        <v>0</v>
      </c>
    </row>
    <row r="800" spans="1:8" s="285" customFormat="1" ht="9" customHeight="1">
      <c r="A800" s="286" t="s">
        <v>55</v>
      </c>
      <c r="B800" s="389">
        <f t="shared" si="42"/>
        <v>258</v>
      </c>
      <c r="C800" s="348">
        <v>100</v>
      </c>
      <c r="D800" s="315">
        <v>158</v>
      </c>
      <c r="E800" s="289"/>
      <c r="F800" s="289">
        <f t="shared" si="43"/>
        <v>0</v>
      </c>
      <c r="G800" s="396">
        <v>0</v>
      </c>
      <c r="H800" s="393">
        <v>0</v>
      </c>
    </row>
    <row r="801" spans="1:8" s="285" customFormat="1" ht="9" customHeight="1">
      <c r="A801" s="291" t="s">
        <v>56</v>
      </c>
      <c r="B801" s="390">
        <f t="shared" si="42"/>
        <v>271</v>
      </c>
      <c r="C801" s="349">
        <v>198</v>
      </c>
      <c r="D801" s="316">
        <v>73</v>
      </c>
      <c r="E801" s="292"/>
      <c r="F801" s="401">
        <f t="shared" si="43"/>
        <v>0</v>
      </c>
      <c r="G801" s="399">
        <v>0</v>
      </c>
      <c r="H801" s="400">
        <v>0</v>
      </c>
    </row>
    <row r="802" spans="1:8" s="285" customFormat="1" ht="9" customHeight="1">
      <c r="A802" s="286" t="s">
        <v>57</v>
      </c>
      <c r="B802" s="389">
        <f t="shared" si="42"/>
        <v>592</v>
      </c>
      <c r="C802" s="348">
        <v>341</v>
      </c>
      <c r="D802" s="315">
        <v>251</v>
      </c>
      <c r="E802" s="289"/>
      <c r="F802" s="289">
        <f t="shared" si="43"/>
        <v>0</v>
      </c>
      <c r="G802" s="396">
        <v>0</v>
      </c>
      <c r="H802" s="393">
        <v>0</v>
      </c>
    </row>
    <row r="803" spans="1:8" s="285" customFormat="1" ht="9" customHeight="1">
      <c r="A803" s="286" t="s">
        <v>58</v>
      </c>
      <c r="B803" s="389">
        <f t="shared" si="42"/>
        <v>4220</v>
      </c>
      <c r="C803" s="324">
        <v>3957</v>
      </c>
      <c r="D803" s="315">
        <v>263</v>
      </c>
      <c r="E803" s="289"/>
      <c r="F803" s="289">
        <f t="shared" si="43"/>
        <v>7</v>
      </c>
      <c r="G803" s="396">
        <v>7</v>
      </c>
      <c r="H803" s="393">
        <v>0</v>
      </c>
    </row>
    <row r="804" spans="1:8" s="285" customFormat="1" ht="9" customHeight="1">
      <c r="A804" s="286" t="s">
        <v>59</v>
      </c>
      <c r="B804" s="389">
        <f t="shared" si="42"/>
        <v>5503</v>
      </c>
      <c r="C804" s="324">
        <v>4635</v>
      </c>
      <c r="D804" s="315">
        <v>868</v>
      </c>
      <c r="E804" s="289"/>
      <c r="F804" s="289">
        <f t="shared" si="43"/>
        <v>0</v>
      </c>
      <c r="G804" s="396">
        <v>0</v>
      </c>
      <c r="H804" s="393">
        <v>0</v>
      </c>
    </row>
    <row r="805" spans="1:8" s="285" customFormat="1" ht="9" customHeight="1">
      <c r="A805" s="291" t="s">
        <v>60</v>
      </c>
      <c r="B805" s="390">
        <f t="shared" si="42"/>
        <v>345</v>
      </c>
      <c r="C805" s="349">
        <v>216</v>
      </c>
      <c r="D805" s="316">
        <v>129</v>
      </c>
      <c r="E805" s="292"/>
      <c r="F805" s="401">
        <f t="shared" si="43"/>
        <v>1</v>
      </c>
      <c r="G805" s="399">
        <v>1</v>
      </c>
      <c r="H805" s="400">
        <v>0</v>
      </c>
    </row>
    <row r="806" spans="1:8" s="285" customFormat="1" ht="9" customHeight="1">
      <c r="A806" s="286" t="s">
        <v>61</v>
      </c>
      <c r="B806" s="389">
        <f t="shared" si="42"/>
        <v>929</v>
      </c>
      <c r="C806" s="348">
        <v>829</v>
      </c>
      <c r="D806" s="315">
        <v>100</v>
      </c>
      <c r="E806" s="289"/>
      <c r="F806" s="289">
        <f t="shared" si="43"/>
        <v>0</v>
      </c>
      <c r="G806" s="396">
        <v>0</v>
      </c>
      <c r="H806" s="393">
        <v>0</v>
      </c>
    </row>
    <row r="807" spans="1:8" s="285" customFormat="1" ht="9" customHeight="1">
      <c r="A807" s="286" t="s">
        <v>62</v>
      </c>
      <c r="B807" s="389">
        <f t="shared" si="42"/>
        <v>145</v>
      </c>
      <c r="C807" s="348">
        <v>75</v>
      </c>
      <c r="D807" s="315">
        <v>70</v>
      </c>
      <c r="E807" s="289"/>
      <c r="F807" s="289">
        <f t="shared" si="43"/>
        <v>0</v>
      </c>
      <c r="G807" s="396">
        <v>0</v>
      </c>
      <c r="H807" s="393">
        <v>0</v>
      </c>
    </row>
    <row r="808" spans="1:8" s="285" customFormat="1" ht="9" customHeight="1">
      <c r="A808" s="286" t="s">
        <v>63</v>
      </c>
      <c r="B808" s="389">
        <f t="shared" si="42"/>
        <v>642</v>
      </c>
      <c r="C808" s="324">
        <v>572</v>
      </c>
      <c r="D808" s="315">
        <v>70</v>
      </c>
      <c r="E808" s="289"/>
      <c r="F808" s="289">
        <f t="shared" si="43"/>
        <v>0</v>
      </c>
      <c r="G808" s="396">
        <v>0</v>
      </c>
      <c r="H808" s="393">
        <v>0</v>
      </c>
    </row>
    <row r="809" spans="1:8" s="285" customFormat="1" ht="9" customHeight="1">
      <c r="A809" s="291" t="s">
        <v>64</v>
      </c>
      <c r="B809" s="390">
        <f t="shared" si="42"/>
        <v>1424</v>
      </c>
      <c r="C809" s="390">
        <v>1167</v>
      </c>
      <c r="D809" s="316">
        <v>257</v>
      </c>
      <c r="E809" s="292"/>
      <c r="F809" s="401">
        <f t="shared" si="43"/>
        <v>0</v>
      </c>
      <c r="G809" s="399">
        <v>0</v>
      </c>
      <c r="H809" s="400">
        <v>0</v>
      </c>
    </row>
    <row r="810" spans="1:8" s="285" customFormat="1" ht="9" customHeight="1">
      <c r="A810" s="286" t="s">
        <v>65</v>
      </c>
      <c r="B810" s="389">
        <f t="shared" si="42"/>
        <v>2153</v>
      </c>
      <c r="C810" s="324">
        <v>1891</v>
      </c>
      <c r="D810" s="315">
        <v>262</v>
      </c>
      <c r="E810" s="289"/>
      <c r="F810" s="289">
        <f t="shared" si="43"/>
        <v>0</v>
      </c>
      <c r="G810" s="396">
        <v>0</v>
      </c>
      <c r="H810" s="393">
        <v>0</v>
      </c>
    </row>
    <row r="811" spans="1:8" s="285" customFormat="1" ht="9" customHeight="1">
      <c r="A811" s="286" t="s">
        <v>66</v>
      </c>
      <c r="B811" s="389">
        <f t="shared" si="42"/>
        <v>845</v>
      </c>
      <c r="C811" s="348">
        <v>721</v>
      </c>
      <c r="D811" s="315">
        <v>124</v>
      </c>
      <c r="E811" s="289"/>
      <c r="F811" s="289">
        <f t="shared" si="43"/>
        <v>1</v>
      </c>
      <c r="G811" s="396">
        <v>1</v>
      </c>
      <c r="H811" s="393">
        <v>0</v>
      </c>
    </row>
    <row r="812" spans="1:8" s="285" customFormat="1" ht="9" customHeight="1">
      <c r="A812" s="286" t="s">
        <v>67</v>
      </c>
      <c r="B812" s="389">
        <f t="shared" si="42"/>
        <v>304</v>
      </c>
      <c r="C812" s="348">
        <v>271</v>
      </c>
      <c r="D812" s="315">
        <v>33</v>
      </c>
      <c r="E812" s="289"/>
      <c r="F812" s="289">
        <f t="shared" si="43"/>
        <v>0</v>
      </c>
      <c r="G812" s="396">
        <v>0</v>
      </c>
      <c r="H812" s="393">
        <v>0</v>
      </c>
    </row>
    <row r="813" spans="1:8" s="285" customFormat="1" ht="9" customHeight="1">
      <c r="A813" s="291" t="s">
        <v>68</v>
      </c>
      <c r="B813" s="390">
        <f t="shared" si="42"/>
        <v>260</v>
      </c>
      <c r="C813" s="349">
        <v>112</v>
      </c>
      <c r="D813" s="316">
        <v>148</v>
      </c>
      <c r="E813" s="292"/>
      <c r="F813" s="401">
        <f t="shared" si="43"/>
        <v>0</v>
      </c>
      <c r="G813" s="399">
        <v>0</v>
      </c>
      <c r="H813" s="400">
        <v>0</v>
      </c>
    </row>
    <row r="814" spans="1:8" s="285" customFormat="1" ht="9" customHeight="1">
      <c r="A814" s="286" t="s">
        <v>69</v>
      </c>
      <c r="B814" s="389">
        <f t="shared" si="42"/>
        <v>194</v>
      </c>
      <c r="C814" s="348">
        <v>100</v>
      </c>
      <c r="D814" s="315">
        <v>94</v>
      </c>
      <c r="E814" s="289"/>
      <c r="F814" s="289">
        <f t="shared" si="43"/>
        <v>0</v>
      </c>
      <c r="G814" s="396">
        <v>0</v>
      </c>
      <c r="H814" s="393">
        <v>0</v>
      </c>
    </row>
    <row r="815" spans="1:8" s="285" customFormat="1" ht="9" customHeight="1">
      <c r="A815" s="286" t="s">
        <v>70</v>
      </c>
      <c r="B815" s="389">
        <f t="shared" si="42"/>
        <v>573</v>
      </c>
      <c r="C815" s="324">
        <v>365</v>
      </c>
      <c r="D815" s="315">
        <v>208</v>
      </c>
      <c r="E815" s="289"/>
      <c r="F815" s="289">
        <f t="shared" si="43"/>
        <v>0</v>
      </c>
      <c r="G815" s="396">
        <v>0</v>
      </c>
      <c r="H815" s="393">
        <v>0</v>
      </c>
    </row>
    <row r="816" spans="1:8" s="285" customFormat="1" ht="9" customHeight="1">
      <c r="A816" s="286" t="s">
        <v>71</v>
      </c>
      <c r="B816" s="389">
        <f t="shared" si="42"/>
        <v>167</v>
      </c>
      <c r="C816" s="348">
        <v>93</v>
      </c>
      <c r="D816" s="315">
        <v>74</v>
      </c>
      <c r="E816" s="289"/>
      <c r="F816" s="289">
        <f t="shared" si="43"/>
        <v>0</v>
      </c>
      <c r="G816" s="396">
        <v>0</v>
      </c>
      <c r="H816" s="393">
        <v>0</v>
      </c>
    </row>
    <row r="817" spans="1:8" s="285" customFormat="1" ht="9" customHeight="1">
      <c r="A817" s="291" t="s">
        <v>72</v>
      </c>
      <c r="B817" s="390">
        <f t="shared" si="42"/>
        <v>221</v>
      </c>
      <c r="C817" s="349">
        <v>27</v>
      </c>
      <c r="D817" s="316">
        <v>194</v>
      </c>
      <c r="E817" s="292"/>
      <c r="F817" s="401">
        <f t="shared" si="43"/>
        <v>3</v>
      </c>
      <c r="G817" s="399">
        <v>1</v>
      </c>
      <c r="H817" s="400">
        <v>2</v>
      </c>
    </row>
    <row r="818" spans="1:8" s="285" customFormat="1" ht="9" customHeight="1">
      <c r="A818" s="286" t="s">
        <v>73</v>
      </c>
      <c r="B818" s="389">
        <f t="shared" si="42"/>
        <v>147</v>
      </c>
      <c r="C818" s="348">
        <v>93</v>
      </c>
      <c r="D818" s="315">
        <v>54</v>
      </c>
      <c r="E818" s="289"/>
      <c r="F818" s="289">
        <f t="shared" si="43"/>
        <v>0</v>
      </c>
      <c r="G818" s="396">
        <v>0</v>
      </c>
      <c r="H818" s="393">
        <v>0</v>
      </c>
    </row>
    <row r="819" spans="1:8" s="285" customFormat="1" ht="9" customHeight="1">
      <c r="A819" s="286" t="s">
        <v>74</v>
      </c>
      <c r="B819" s="389">
        <f t="shared" si="42"/>
        <v>704</v>
      </c>
      <c r="C819" s="324">
        <v>385</v>
      </c>
      <c r="D819" s="315">
        <v>319</v>
      </c>
      <c r="E819" s="289"/>
      <c r="F819" s="289">
        <f t="shared" si="43"/>
        <v>1</v>
      </c>
      <c r="G819" s="396">
        <v>1</v>
      </c>
      <c r="H819" s="393">
        <v>0</v>
      </c>
    </row>
    <row r="820" spans="1:8" s="285" customFormat="1" ht="9" customHeight="1">
      <c r="A820" s="286" t="s">
        <v>75</v>
      </c>
      <c r="B820" s="389">
        <f t="shared" si="42"/>
        <v>301</v>
      </c>
      <c r="C820" s="348">
        <v>247</v>
      </c>
      <c r="D820" s="315">
        <v>54</v>
      </c>
      <c r="E820" s="289"/>
      <c r="F820" s="289">
        <f t="shared" si="43"/>
        <v>0</v>
      </c>
      <c r="G820" s="396">
        <v>0</v>
      </c>
      <c r="H820" s="393">
        <v>0</v>
      </c>
    </row>
    <row r="821" spans="1:8" s="285" customFormat="1" ht="9" customHeight="1">
      <c r="A821" s="291" t="s">
        <v>76</v>
      </c>
      <c r="B821" s="390">
        <f t="shared" si="42"/>
        <v>99</v>
      </c>
      <c r="C821" s="349">
        <v>38</v>
      </c>
      <c r="D821" s="316">
        <v>61</v>
      </c>
      <c r="E821" s="292"/>
      <c r="F821" s="401">
        <f t="shared" si="43"/>
        <v>0</v>
      </c>
      <c r="G821" s="399">
        <v>0</v>
      </c>
      <c r="H821" s="400">
        <v>0</v>
      </c>
    </row>
    <row r="822" spans="1:8" s="285" customFormat="1" ht="9" customHeight="1">
      <c r="A822" s="286" t="s">
        <v>303</v>
      </c>
      <c r="B822" s="289">
        <f t="shared" si="42"/>
        <v>618</v>
      </c>
      <c r="C822" s="289" t="s">
        <v>12</v>
      </c>
      <c r="D822" s="392">
        <v>618</v>
      </c>
      <c r="E822" s="289"/>
      <c r="F822" s="289">
        <f t="shared" si="43"/>
        <v>0</v>
      </c>
      <c r="G822" s="289" t="s">
        <v>12</v>
      </c>
      <c r="H822" s="393">
        <v>0</v>
      </c>
    </row>
    <row r="823" spans="1:8" s="285" customFormat="1" ht="9" customHeight="1">
      <c r="A823" s="286"/>
      <c r="B823" s="289"/>
      <c r="C823" s="289"/>
      <c r="D823" s="392"/>
      <c r="E823" s="289"/>
      <c r="F823" s="290"/>
      <c r="G823" s="289"/>
      <c r="H823" s="289"/>
    </row>
    <row r="824" spans="1:8" s="285" customFormat="1" ht="9" customHeight="1">
      <c r="A824" s="388">
        <v>2017</v>
      </c>
      <c r="B824" s="289"/>
      <c r="C824" s="289"/>
      <c r="D824" s="289"/>
      <c r="E824" s="289"/>
      <c r="F824" s="289"/>
      <c r="G824" s="289"/>
      <c r="H824" s="289"/>
    </row>
    <row r="825" spans="1:8" s="285" customFormat="1" ht="9" customHeight="1">
      <c r="A825" s="288" t="s">
        <v>44</v>
      </c>
      <c r="B825" s="326">
        <f>SUM(B827:B859)</f>
        <v>30927</v>
      </c>
      <c r="C825" s="326">
        <f>SUM(C827:C859)</f>
        <v>23950</v>
      </c>
      <c r="D825" s="326">
        <f>SUM(D827:D859)</f>
        <v>6977</v>
      </c>
      <c r="E825" s="326"/>
      <c r="F825" s="326">
        <f>SUM(G825:H825)</f>
        <v>18</v>
      </c>
      <c r="G825" s="326">
        <f>SUM(G827:G859)</f>
        <v>17</v>
      </c>
      <c r="H825" s="326">
        <f>SUM(H827:H859)</f>
        <v>1</v>
      </c>
    </row>
    <row r="826" spans="1:8" s="285" customFormat="1" ht="3.95" customHeight="1">
      <c r="A826" s="288"/>
      <c r="B826" s="326"/>
      <c r="C826" s="326"/>
      <c r="D826" s="326"/>
      <c r="E826" s="326"/>
      <c r="F826" s="326"/>
      <c r="G826" s="326"/>
      <c r="H826" s="326"/>
    </row>
    <row r="827" spans="1:8" s="285" customFormat="1" ht="9" customHeight="1">
      <c r="A827" s="286" t="s">
        <v>45</v>
      </c>
      <c r="B827" s="402">
        <f t="shared" ref="B827:B859" si="44">SUM(C827:D827)</f>
        <v>96</v>
      </c>
      <c r="C827" s="329">
        <v>30</v>
      </c>
      <c r="D827" s="315">
        <v>66</v>
      </c>
      <c r="E827" s="328"/>
      <c r="F827" s="328">
        <f>SUM(G827:H827)</f>
        <v>0</v>
      </c>
      <c r="G827" s="359">
        <v>0</v>
      </c>
      <c r="H827" s="315">
        <v>0</v>
      </c>
    </row>
    <row r="828" spans="1:8" s="285" customFormat="1" ht="9" customHeight="1">
      <c r="A828" s="286" t="s">
        <v>46</v>
      </c>
      <c r="B828" s="402">
        <f t="shared" si="44"/>
        <v>1647</v>
      </c>
      <c r="C828" s="329">
        <v>1493</v>
      </c>
      <c r="D828" s="315">
        <v>154</v>
      </c>
      <c r="E828" s="328"/>
      <c r="F828" s="328">
        <f t="shared" ref="F828:F859" si="45">SUM(G828:H828)</f>
        <v>0</v>
      </c>
      <c r="G828" s="359">
        <v>0</v>
      </c>
      <c r="H828" s="315">
        <v>0</v>
      </c>
    </row>
    <row r="829" spans="1:8" s="285" customFormat="1" ht="9" customHeight="1">
      <c r="A829" s="286" t="s">
        <v>47</v>
      </c>
      <c r="B829" s="402">
        <f t="shared" si="44"/>
        <v>189</v>
      </c>
      <c r="C829" s="329">
        <v>99</v>
      </c>
      <c r="D829" s="315">
        <v>90</v>
      </c>
      <c r="E829" s="328"/>
      <c r="F829" s="328">
        <f t="shared" si="45"/>
        <v>0</v>
      </c>
      <c r="G829" s="359">
        <v>0</v>
      </c>
      <c r="H829" s="315">
        <v>0</v>
      </c>
    </row>
    <row r="830" spans="1:8" s="285" customFormat="1" ht="9" customHeight="1">
      <c r="A830" s="291" t="s">
        <v>48</v>
      </c>
      <c r="B830" s="403">
        <f t="shared" si="44"/>
        <v>141</v>
      </c>
      <c r="C830" s="331">
        <v>31</v>
      </c>
      <c r="D830" s="316">
        <v>110</v>
      </c>
      <c r="E830" s="330"/>
      <c r="F830" s="368">
        <f t="shared" si="45"/>
        <v>1</v>
      </c>
      <c r="G830" s="404">
        <v>1</v>
      </c>
      <c r="H830" s="405">
        <v>0</v>
      </c>
    </row>
    <row r="831" spans="1:8" s="285" customFormat="1" ht="9" customHeight="1">
      <c r="A831" s="286" t="s">
        <v>49</v>
      </c>
      <c r="B831" s="402">
        <f t="shared" si="44"/>
        <v>370</v>
      </c>
      <c r="C831" s="329">
        <v>225</v>
      </c>
      <c r="D831" s="315">
        <v>145</v>
      </c>
      <c r="E831" s="328"/>
      <c r="F831" s="328">
        <f t="shared" si="45"/>
        <v>0</v>
      </c>
      <c r="G831" s="359">
        <v>0</v>
      </c>
      <c r="H831" s="315">
        <v>0</v>
      </c>
    </row>
    <row r="832" spans="1:8" s="285" customFormat="1" ht="9" customHeight="1">
      <c r="A832" s="286" t="s">
        <v>50</v>
      </c>
      <c r="B832" s="402">
        <f t="shared" si="44"/>
        <v>219</v>
      </c>
      <c r="C832" s="329">
        <v>115</v>
      </c>
      <c r="D832" s="315">
        <v>104</v>
      </c>
      <c r="E832" s="328"/>
      <c r="F832" s="328">
        <f t="shared" si="45"/>
        <v>0</v>
      </c>
      <c r="G832" s="359">
        <v>0</v>
      </c>
      <c r="H832" s="315">
        <v>0</v>
      </c>
    </row>
    <row r="833" spans="1:8" s="285" customFormat="1" ht="9" customHeight="1">
      <c r="A833" s="286" t="s">
        <v>51</v>
      </c>
      <c r="B833" s="402">
        <f t="shared" si="44"/>
        <v>465</v>
      </c>
      <c r="C833" s="329">
        <v>329</v>
      </c>
      <c r="D833" s="315">
        <v>136</v>
      </c>
      <c r="E833" s="328"/>
      <c r="F833" s="328">
        <f t="shared" si="45"/>
        <v>0</v>
      </c>
      <c r="G833" s="406">
        <v>0</v>
      </c>
      <c r="H833" s="315">
        <v>0</v>
      </c>
    </row>
    <row r="834" spans="1:8" s="285" customFormat="1" ht="9" customHeight="1">
      <c r="A834" s="291" t="s">
        <v>52</v>
      </c>
      <c r="B834" s="403">
        <f t="shared" si="44"/>
        <v>167</v>
      </c>
      <c r="C834" s="331">
        <v>29</v>
      </c>
      <c r="D834" s="316">
        <v>138</v>
      </c>
      <c r="E834" s="330"/>
      <c r="F834" s="368">
        <f t="shared" si="45"/>
        <v>0</v>
      </c>
      <c r="G834" s="404">
        <v>0</v>
      </c>
      <c r="H834" s="405">
        <v>0</v>
      </c>
    </row>
    <row r="835" spans="1:8" s="285" customFormat="1" ht="9" customHeight="1">
      <c r="A835" s="286" t="s">
        <v>53</v>
      </c>
      <c r="B835" s="402">
        <f t="shared" si="44"/>
        <v>2858</v>
      </c>
      <c r="C835" s="329">
        <v>1802</v>
      </c>
      <c r="D835" s="315">
        <v>1056</v>
      </c>
      <c r="E835" s="328"/>
      <c r="F835" s="328">
        <f t="shared" si="45"/>
        <v>10</v>
      </c>
      <c r="G835" s="359">
        <v>10</v>
      </c>
      <c r="H835" s="315">
        <v>0</v>
      </c>
    </row>
    <row r="836" spans="1:8" s="285" customFormat="1" ht="9" customHeight="1">
      <c r="A836" s="286" t="s">
        <v>54</v>
      </c>
      <c r="B836" s="402">
        <f t="shared" si="44"/>
        <v>401</v>
      </c>
      <c r="C836" s="329">
        <v>324</v>
      </c>
      <c r="D836" s="315">
        <v>77</v>
      </c>
      <c r="E836" s="328"/>
      <c r="F836" s="328">
        <f t="shared" si="45"/>
        <v>1</v>
      </c>
      <c r="G836" s="359">
        <v>0</v>
      </c>
      <c r="H836" s="315">
        <v>1</v>
      </c>
    </row>
    <row r="837" spans="1:8" s="285" customFormat="1" ht="9" customHeight="1">
      <c r="A837" s="286" t="s">
        <v>55</v>
      </c>
      <c r="B837" s="402">
        <f t="shared" si="44"/>
        <v>244</v>
      </c>
      <c r="C837" s="329">
        <v>86</v>
      </c>
      <c r="D837" s="315">
        <v>158</v>
      </c>
      <c r="E837" s="328"/>
      <c r="F837" s="328">
        <f t="shared" si="45"/>
        <v>0</v>
      </c>
      <c r="G837" s="359">
        <v>0</v>
      </c>
      <c r="H837" s="315">
        <v>0</v>
      </c>
    </row>
    <row r="838" spans="1:8" s="285" customFormat="1" ht="9" customHeight="1">
      <c r="A838" s="291" t="s">
        <v>56</v>
      </c>
      <c r="B838" s="403">
        <f t="shared" si="44"/>
        <v>294</v>
      </c>
      <c r="C838" s="331">
        <v>176</v>
      </c>
      <c r="D838" s="316">
        <v>118</v>
      </c>
      <c r="E838" s="330"/>
      <c r="F838" s="368">
        <f t="shared" si="45"/>
        <v>0</v>
      </c>
      <c r="G838" s="404">
        <v>0</v>
      </c>
      <c r="H838" s="405">
        <v>0</v>
      </c>
    </row>
    <row r="839" spans="1:8" s="285" customFormat="1" ht="9" customHeight="1">
      <c r="A839" s="286" t="s">
        <v>57</v>
      </c>
      <c r="B839" s="402">
        <f t="shared" si="44"/>
        <v>589</v>
      </c>
      <c r="C839" s="329">
        <v>305</v>
      </c>
      <c r="D839" s="315">
        <v>284</v>
      </c>
      <c r="E839" s="328"/>
      <c r="F839" s="328">
        <f t="shared" si="45"/>
        <v>0</v>
      </c>
      <c r="G839" s="359">
        <v>0</v>
      </c>
      <c r="H839" s="315">
        <v>0</v>
      </c>
    </row>
    <row r="840" spans="1:8" s="285" customFormat="1" ht="9" customHeight="1">
      <c r="A840" s="286" t="s">
        <v>58</v>
      </c>
      <c r="B840" s="402">
        <f t="shared" si="44"/>
        <v>5236</v>
      </c>
      <c r="C840" s="329">
        <v>4968</v>
      </c>
      <c r="D840" s="315">
        <v>268</v>
      </c>
      <c r="E840" s="328"/>
      <c r="F840" s="328">
        <f t="shared" si="45"/>
        <v>4</v>
      </c>
      <c r="G840" s="359">
        <v>4</v>
      </c>
      <c r="H840" s="315">
        <v>0</v>
      </c>
    </row>
    <row r="841" spans="1:8" s="285" customFormat="1" ht="9" customHeight="1">
      <c r="A841" s="286" t="s">
        <v>59</v>
      </c>
      <c r="B841" s="402">
        <f t="shared" si="44"/>
        <v>5220</v>
      </c>
      <c r="C841" s="329">
        <v>4236</v>
      </c>
      <c r="D841" s="315">
        <v>984</v>
      </c>
      <c r="E841" s="328"/>
      <c r="F841" s="328">
        <f t="shared" si="45"/>
        <v>0</v>
      </c>
      <c r="G841" s="359">
        <v>0</v>
      </c>
      <c r="H841" s="315">
        <v>0</v>
      </c>
    </row>
    <row r="842" spans="1:8" s="285" customFormat="1" ht="9" customHeight="1">
      <c r="A842" s="291" t="s">
        <v>60</v>
      </c>
      <c r="B842" s="403">
        <f t="shared" si="44"/>
        <v>363</v>
      </c>
      <c r="C842" s="331">
        <v>234</v>
      </c>
      <c r="D842" s="316">
        <v>129</v>
      </c>
      <c r="E842" s="330"/>
      <c r="F842" s="368">
        <f t="shared" si="45"/>
        <v>1</v>
      </c>
      <c r="G842" s="404">
        <v>1</v>
      </c>
      <c r="H842" s="405">
        <v>0</v>
      </c>
    </row>
    <row r="843" spans="1:8" s="285" customFormat="1" ht="9" customHeight="1">
      <c r="A843" s="286" t="s">
        <v>61</v>
      </c>
      <c r="B843" s="402">
        <f t="shared" si="44"/>
        <v>903</v>
      </c>
      <c r="C843" s="329">
        <v>816</v>
      </c>
      <c r="D843" s="315">
        <v>87</v>
      </c>
      <c r="E843" s="328"/>
      <c r="F843" s="328">
        <f t="shared" si="45"/>
        <v>0</v>
      </c>
      <c r="G843" s="359">
        <v>0</v>
      </c>
      <c r="H843" s="315">
        <v>0</v>
      </c>
    </row>
    <row r="844" spans="1:8" s="285" customFormat="1" ht="9" customHeight="1">
      <c r="A844" s="286" t="s">
        <v>62</v>
      </c>
      <c r="B844" s="402">
        <f t="shared" si="44"/>
        <v>115</v>
      </c>
      <c r="C844" s="329">
        <v>66</v>
      </c>
      <c r="D844" s="315">
        <v>49</v>
      </c>
      <c r="E844" s="328"/>
      <c r="F844" s="328">
        <f t="shared" si="45"/>
        <v>0</v>
      </c>
      <c r="G844" s="359">
        <v>0</v>
      </c>
      <c r="H844" s="315">
        <v>0</v>
      </c>
    </row>
    <row r="845" spans="1:8" s="285" customFormat="1" ht="9" customHeight="1">
      <c r="A845" s="286" t="s">
        <v>63</v>
      </c>
      <c r="B845" s="402">
        <f t="shared" si="44"/>
        <v>1110</v>
      </c>
      <c r="C845" s="329">
        <v>1006</v>
      </c>
      <c r="D845" s="315">
        <v>104</v>
      </c>
      <c r="E845" s="328"/>
      <c r="F845" s="328">
        <f t="shared" si="45"/>
        <v>0</v>
      </c>
      <c r="G845" s="359">
        <v>0</v>
      </c>
      <c r="H845" s="315">
        <v>0</v>
      </c>
    </row>
    <row r="846" spans="1:8" s="285" customFormat="1" ht="9" customHeight="1">
      <c r="A846" s="291" t="s">
        <v>64</v>
      </c>
      <c r="B846" s="403">
        <f t="shared" si="44"/>
        <v>3138</v>
      </c>
      <c r="C846" s="403">
        <v>2837</v>
      </c>
      <c r="D846" s="316">
        <v>301</v>
      </c>
      <c r="E846" s="330"/>
      <c r="F846" s="368">
        <f t="shared" si="45"/>
        <v>0</v>
      </c>
      <c r="G846" s="404">
        <v>0</v>
      </c>
      <c r="H846" s="405">
        <v>0</v>
      </c>
    </row>
    <row r="847" spans="1:8" s="285" customFormat="1" ht="9" customHeight="1">
      <c r="A847" s="286" t="s">
        <v>65</v>
      </c>
      <c r="B847" s="402">
        <f t="shared" si="44"/>
        <v>1754</v>
      </c>
      <c r="C847" s="329">
        <v>1482</v>
      </c>
      <c r="D847" s="315">
        <v>272</v>
      </c>
      <c r="E847" s="328"/>
      <c r="F847" s="328">
        <f t="shared" si="45"/>
        <v>0</v>
      </c>
      <c r="G847" s="359">
        <v>0</v>
      </c>
      <c r="H847" s="315">
        <v>0</v>
      </c>
    </row>
    <row r="848" spans="1:8" s="285" customFormat="1" ht="9" customHeight="1">
      <c r="A848" s="286" t="s">
        <v>66</v>
      </c>
      <c r="B848" s="402">
        <f t="shared" si="44"/>
        <v>1527</v>
      </c>
      <c r="C848" s="329">
        <v>1411</v>
      </c>
      <c r="D848" s="315">
        <v>116</v>
      </c>
      <c r="E848" s="328"/>
      <c r="F848" s="328">
        <f t="shared" si="45"/>
        <v>0</v>
      </c>
      <c r="G848" s="359">
        <v>0</v>
      </c>
      <c r="H848" s="315">
        <v>0</v>
      </c>
    </row>
    <row r="849" spans="1:8" s="285" customFormat="1" ht="9" customHeight="1">
      <c r="A849" s="286" t="s">
        <v>67</v>
      </c>
      <c r="B849" s="402">
        <f t="shared" si="44"/>
        <v>329</v>
      </c>
      <c r="C849" s="329">
        <v>291</v>
      </c>
      <c r="D849" s="315">
        <v>38</v>
      </c>
      <c r="E849" s="328"/>
      <c r="F849" s="328">
        <f t="shared" si="45"/>
        <v>0</v>
      </c>
      <c r="G849" s="359">
        <v>0</v>
      </c>
      <c r="H849" s="315">
        <v>0</v>
      </c>
    </row>
    <row r="850" spans="1:8" s="285" customFormat="1" ht="9" customHeight="1">
      <c r="A850" s="291" t="s">
        <v>68</v>
      </c>
      <c r="B850" s="403">
        <f t="shared" si="44"/>
        <v>240</v>
      </c>
      <c r="C850" s="331">
        <v>93</v>
      </c>
      <c r="D850" s="316">
        <v>147</v>
      </c>
      <c r="E850" s="330"/>
      <c r="F850" s="368">
        <f t="shared" si="45"/>
        <v>0</v>
      </c>
      <c r="G850" s="404">
        <v>0</v>
      </c>
      <c r="H850" s="405">
        <v>0</v>
      </c>
    </row>
    <row r="851" spans="1:8" s="285" customFormat="1" ht="9" customHeight="1">
      <c r="A851" s="286" t="s">
        <v>69</v>
      </c>
      <c r="B851" s="402">
        <f t="shared" si="44"/>
        <v>243</v>
      </c>
      <c r="C851" s="329">
        <v>92</v>
      </c>
      <c r="D851" s="315">
        <v>151</v>
      </c>
      <c r="E851" s="328"/>
      <c r="F851" s="328">
        <f t="shared" si="45"/>
        <v>0</v>
      </c>
      <c r="G851" s="359">
        <v>0</v>
      </c>
      <c r="H851" s="315">
        <v>0</v>
      </c>
    </row>
    <row r="852" spans="1:8" s="285" customFormat="1" ht="9" customHeight="1">
      <c r="A852" s="286" t="s">
        <v>70</v>
      </c>
      <c r="B852" s="402">
        <f t="shared" si="44"/>
        <v>526</v>
      </c>
      <c r="C852" s="329">
        <v>361</v>
      </c>
      <c r="D852" s="315">
        <v>165</v>
      </c>
      <c r="E852" s="328"/>
      <c r="F852" s="328">
        <f t="shared" si="45"/>
        <v>0</v>
      </c>
      <c r="G852" s="359">
        <v>0</v>
      </c>
      <c r="H852" s="315">
        <v>0</v>
      </c>
    </row>
    <row r="853" spans="1:8" s="285" customFormat="1" ht="9" customHeight="1">
      <c r="A853" s="286" t="s">
        <v>71</v>
      </c>
      <c r="B853" s="402">
        <f t="shared" si="44"/>
        <v>248</v>
      </c>
      <c r="C853" s="329">
        <v>134</v>
      </c>
      <c r="D853" s="315">
        <v>114</v>
      </c>
      <c r="E853" s="328"/>
      <c r="F853" s="328">
        <f t="shared" si="45"/>
        <v>0</v>
      </c>
      <c r="G853" s="359">
        <v>0</v>
      </c>
      <c r="H853" s="315">
        <v>0</v>
      </c>
    </row>
    <row r="854" spans="1:8" s="285" customFormat="1" ht="9" customHeight="1">
      <c r="A854" s="291" t="s">
        <v>72</v>
      </c>
      <c r="B854" s="403">
        <f t="shared" si="44"/>
        <v>298</v>
      </c>
      <c r="C854" s="331">
        <v>71</v>
      </c>
      <c r="D854" s="316">
        <v>227</v>
      </c>
      <c r="E854" s="330"/>
      <c r="F854" s="368">
        <f t="shared" si="45"/>
        <v>0</v>
      </c>
      <c r="G854" s="404">
        <v>0</v>
      </c>
      <c r="H854" s="405">
        <v>0</v>
      </c>
    </row>
    <row r="855" spans="1:8" s="285" customFormat="1" ht="9" customHeight="1">
      <c r="A855" s="286" t="s">
        <v>73</v>
      </c>
      <c r="B855" s="402">
        <f t="shared" si="44"/>
        <v>184</v>
      </c>
      <c r="C855" s="329">
        <v>109</v>
      </c>
      <c r="D855" s="315">
        <v>75</v>
      </c>
      <c r="E855" s="328"/>
      <c r="F855" s="328">
        <f t="shared" si="45"/>
        <v>1</v>
      </c>
      <c r="G855" s="359">
        <v>1</v>
      </c>
      <c r="H855" s="315">
        <v>0</v>
      </c>
    </row>
    <row r="856" spans="1:8" s="285" customFormat="1" ht="9" customHeight="1">
      <c r="A856" s="286" t="s">
        <v>74</v>
      </c>
      <c r="B856" s="402">
        <f t="shared" si="44"/>
        <v>675</v>
      </c>
      <c r="C856" s="329">
        <v>328</v>
      </c>
      <c r="D856" s="315">
        <v>347</v>
      </c>
      <c r="E856" s="328"/>
      <c r="F856" s="328">
        <f t="shared" si="45"/>
        <v>0</v>
      </c>
      <c r="G856" s="359">
        <v>0</v>
      </c>
      <c r="H856" s="315">
        <v>0</v>
      </c>
    </row>
    <row r="857" spans="1:8" s="285" customFormat="1" ht="9" customHeight="1">
      <c r="A857" s="286" t="s">
        <v>75</v>
      </c>
      <c r="B857" s="402">
        <f t="shared" si="44"/>
        <v>427</v>
      </c>
      <c r="C857" s="329">
        <v>349</v>
      </c>
      <c r="D857" s="315">
        <v>78</v>
      </c>
      <c r="E857" s="328"/>
      <c r="F857" s="328">
        <f t="shared" si="45"/>
        <v>0</v>
      </c>
      <c r="G857" s="359">
        <v>0</v>
      </c>
      <c r="H857" s="315">
        <v>0</v>
      </c>
    </row>
    <row r="858" spans="1:8" s="285" customFormat="1" ht="9" customHeight="1">
      <c r="A858" s="291" t="s">
        <v>76</v>
      </c>
      <c r="B858" s="403">
        <f t="shared" si="44"/>
        <v>86</v>
      </c>
      <c r="C858" s="331">
        <v>22</v>
      </c>
      <c r="D858" s="316">
        <v>64</v>
      </c>
      <c r="E858" s="330"/>
      <c r="F858" s="368">
        <f t="shared" si="45"/>
        <v>0</v>
      </c>
      <c r="G858" s="404">
        <v>0</v>
      </c>
      <c r="H858" s="405">
        <v>0</v>
      </c>
    </row>
    <row r="859" spans="1:8" s="285" customFormat="1" ht="9" customHeight="1">
      <c r="A859" s="286" t="s">
        <v>303</v>
      </c>
      <c r="B859" s="328">
        <f t="shared" si="44"/>
        <v>625</v>
      </c>
      <c r="C859" s="289" t="s">
        <v>12</v>
      </c>
      <c r="D859" s="392">
        <v>625</v>
      </c>
      <c r="E859" s="328"/>
      <c r="F859" s="328">
        <f t="shared" si="45"/>
        <v>0</v>
      </c>
      <c r="G859" s="289" t="s">
        <v>12</v>
      </c>
      <c r="H859" s="315">
        <v>0</v>
      </c>
    </row>
    <row r="860" spans="1:8" s="285" customFormat="1" ht="9" customHeight="1">
      <c r="A860" s="286"/>
      <c r="B860" s="289"/>
      <c r="C860" s="289"/>
      <c r="D860" s="392"/>
      <c r="E860" s="289"/>
      <c r="F860" s="290"/>
      <c r="G860" s="289"/>
      <c r="H860" s="289"/>
    </row>
    <row r="861" spans="1:8" s="285" customFormat="1" ht="9" customHeight="1">
      <c r="A861" s="388">
        <v>2018</v>
      </c>
      <c r="B861" s="289"/>
      <c r="C861" s="289"/>
      <c r="D861" s="289"/>
      <c r="E861" s="289"/>
      <c r="F861" s="289"/>
      <c r="G861" s="289"/>
      <c r="H861" s="289"/>
    </row>
    <row r="862" spans="1:8" s="285" customFormat="1" ht="9" customHeight="1">
      <c r="A862" s="288" t="s">
        <v>44</v>
      </c>
      <c r="B862" s="326">
        <f>SUM(B864:B896)</f>
        <v>32445</v>
      </c>
      <c r="C862" s="326">
        <f>SUM(C864:C896)</f>
        <v>25260</v>
      </c>
      <c r="D862" s="326">
        <f>SUM(D864:D896)</f>
        <v>7185</v>
      </c>
      <c r="E862" s="326"/>
      <c r="F862" s="326">
        <f>SUM(G862:H862)</f>
        <v>32</v>
      </c>
      <c r="G862" s="326">
        <f>SUM(G864:G896)</f>
        <v>32</v>
      </c>
      <c r="H862" s="326">
        <f>SUM(H864:H896)</f>
        <v>0</v>
      </c>
    </row>
    <row r="863" spans="1:8" s="285" customFormat="1" ht="3.95" customHeight="1">
      <c r="A863" s="288"/>
      <c r="B863" s="326"/>
      <c r="C863" s="326"/>
      <c r="D863" s="326"/>
      <c r="E863" s="326"/>
      <c r="F863" s="326"/>
      <c r="G863" s="326"/>
      <c r="H863" s="326"/>
    </row>
    <row r="864" spans="1:8" s="285" customFormat="1" ht="9" customHeight="1">
      <c r="A864" s="286" t="s">
        <v>45</v>
      </c>
      <c r="B864" s="402">
        <f>SUM(C864:D864)</f>
        <v>108</v>
      </c>
      <c r="C864" s="329">
        <v>42</v>
      </c>
      <c r="D864" s="315">
        <v>66</v>
      </c>
      <c r="E864" s="328"/>
      <c r="F864" s="328">
        <f>SUM(G864:H864)</f>
        <v>0</v>
      </c>
      <c r="G864" s="359">
        <v>0</v>
      </c>
      <c r="H864" s="315">
        <v>0</v>
      </c>
    </row>
    <row r="865" spans="1:8" s="285" customFormat="1" ht="9" customHeight="1">
      <c r="A865" s="286" t="s">
        <v>46</v>
      </c>
      <c r="B865" s="402">
        <f t="shared" ref="B865:B896" si="46">SUM(C865:D865)</f>
        <v>1548</v>
      </c>
      <c r="C865" s="329">
        <v>1361</v>
      </c>
      <c r="D865" s="315">
        <v>187</v>
      </c>
      <c r="E865" s="328"/>
      <c r="F865" s="328">
        <f t="shared" ref="F865:F896" si="47">SUM(G865:H865)</f>
        <v>2</v>
      </c>
      <c r="G865" s="359">
        <v>2</v>
      </c>
      <c r="H865" s="315">
        <v>0</v>
      </c>
    </row>
    <row r="866" spans="1:8" s="285" customFormat="1" ht="9" customHeight="1">
      <c r="A866" s="286" t="s">
        <v>47</v>
      </c>
      <c r="B866" s="402">
        <f t="shared" si="46"/>
        <v>129</v>
      </c>
      <c r="C866" s="329">
        <v>39</v>
      </c>
      <c r="D866" s="315">
        <v>90</v>
      </c>
      <c r="E866" s="328"/>
      <c r="F866" s="328">
        <f t="shared" si="47"/>
        <v>0</v>
      </c>
      <c r="G866" s="359">
        <v>0</v>
      </c>
      <c r="H866" s="315">
        <v>0</v>
      </c>
    </row>
    <row r="867" spans="1:8" s="285" customFormat="1" ht="9" customHeight="1">
      <c r="A867" s="291" t="s">
        <v>48</v>
      </c>
      <c r="B867" s="403">
        <f t="shared" si="46"/>
        <v>158</v>
      </c>
      <c r="C867" s="331">
        <v>19</v>
      </c>
      <c r="D867" s="316">
        <v>139</v>
      </c>
      <c r="E867" s="330"/>
      <c r="F867" s="368">
        <f t="shared" si="47"/>
        <v>0</v>
      </c>
      <c r="G867" s="404">
        <v>0</v>
      </c>
      <c r="H867" s="405">
        <v>0</v>
      </c>
    </row>
    <row r="868" spans="1:8" s="285" customFormat="1" ht="9" customHeight="1">
      <c r="A868" s="286" t="s">
        <v>49</v>
      </c>
      <c r="B868" s="402">
        <f t="shared" si="46"/>
        <v>352</v>
      </c>
      <c r="C868" s="329">
        <v>210</v>
      </c>
      <c r="D868" s="315">
        <v>142</v>
      </c>
      <c r="E868" s="328"/>
      <c r="F868" s="328">
        <f t="shared" si="47"/>
        <v>0</v>
      </c>
      <c r="G868" s="359">
        <v>0</v>
      </c>
      <c r="H868" s="315">
        <v>0</v>
      </c>
    </row>
    <row r="869" spans="1:8" s="285" customFormat="1" ht="9" customHeight="1">
      <c r="A869" s="286" t="s">
        <v>50</v>
      </c>
      <c r="B869" s="402">
        <f t="shared" si="46"/>
        <v>133</v>
      </c>
      <c r="C869" s="329">
        <v>55</v>
      </c>
      <c r="D869" s="315">
        <v>78</v>
      </c>
      <c r="E869" s="328"/>
      <c r="F869" s="328">
        <f t="shared" si="47"/>
        <v>0</v>
      </c>
      <c r="G869" s="359">
        <v>0</v>
      </c>
      <c r="H869" s="315">
        <v>0</v>
      </c>
    </row>
    <row r="870" spans="1:8" s="285" customFormat="1" ht="9" customHeight="1">
      <c r="A870" s="286" t="s">
        <v>51</v>
      </c>
      <c r="B870" s="402">
        <f t="shared" si="46"/>
        <v>552</v>
      </c>
      <c r="C870" s="329">
        <v>427</v>
      </c>
      <c r="D870" s="315">
        <v>125</v>
      </c>
      <c r="E870" s="328"/>
      <c r="F870" s="328">
        <f t="shared" si="47"/>
        <v>0</v>
      </c>
      <c r="G870" s="406">
        <v>0</v>
      </c>
      <c r="H870" s="315">
        <v>0</v>
      </c>
    </row>
    <row r="871" spans="1:8" s="285" customFormat="1" ht="9" customHeight="1">
      <c r="A871" s="291" t="s">
        <v>52</v>
      </c>
      <c r="B871" s="403">
        <f t="shared" si="46"/>
        <v>166</v>
      </c>
      <c r="C871" s="331">
        <v>30</v>
      </c>
      <c r="D871" s="316">
        <v>136</v>
      </c>
      <c r="E871" s="330"/>
      <c r="F871" s="368">
        <f t="shared" si="47"/>
        <v>0</v>
      </c>
      <c r="G871" s="404">
        <v>0</v>
      </c>
      <c r="H871" s="405">
        <v>0</v>
      </c>
    </row>
    <row r="872" spans="1:8" s="285" customFormat="1" ht="9" customHeight="1">
      <c r="A872" s="286" t="s">
        <v>53</v>
      </c>
      <c r="B872" s="402">
        <f t="shared" si="46"/>
        <v>3213</v>
      </c>
      <c r="C872" s="329">
        <v>2123</v>
      </c>
      <c r="D872" s="315">
        <v>1090</v>
      </c>
      <c r="E872" s="328"/>
      <c r="F872" s="328">
        <f t="shared" si="47"/>
        <v>6</v>
      </c>
      <c r="G872" s="359">
        <v>6</v>
      </c>
      <c r="H872" s="315">
        <v>0</v>
      </c>
    </row>
    <row r="873" spans="1:8" s="285" customFormat="1" ht="9" customHeight="1">
      <c r="A873" s="286" t="s">
        <v>54</v>
      </c>
      <c r="B873" s="402">
        <f t="shared" si="46"/>
        <v>513</v>
      </c>
      <c r="C873" s="329">
        <v>449</v>
      </c>
      <c r="D873" s="315">
        <v>64</v>
      </c>
      <c r="E873" s="328"/>
      <c r="F873" s="328">
        <f t="shared" si="47"/>
        <v>0</v>
      </c>
      <c r="G873" s="359">
        <v>0</v>
      </c>
      <c r="H873" s="315">
        <v>0</v>
      </c>
    </row>
    <row r="874" spans="1:8" s="285" customFormat="1" ht="9" customHeight="1">
      <c r="A874" s="286" t="s">
        <v>55</v>
      </c>
      <c r="B874" s="402">
        <f t="shared" si="46"/>
        <v>247</v>
      </c>
      <c r="C874" s="329">
        <v>114</v>
      </c>
      <c r="D874" s="315">
        <v>133</v>
      </c>
      <c r="E874" s="328"/>
      <c r="F874" s="328">
        <f t="shared" si="47"/>
        <v>0</v>
      </c>
      <c r="G874" s="359">
        <v>0</v>
      </c>
      <c r="H874" s="315">
        <v>0</v>
      </c>
    </row>
    <row r="875" spans="1:8" s="285" customFormat="1" ht="9" customHeight="1">
      <c r="A875" s="291" t="s">
        <v>56</v>
      </c>
      <c r="B875" s="403">
        <f t="shared" si="46"/>
        <v>248</v>
      </c>
      <c r="C875" s="331">
        <v>184</v>
      </c>
      <c r="D875" s="316">
        <v>64</v>
      </c>
      <c r="E875" s="330"/>
      <c r="F875" s="368">
        <f t="shared" si="47"/>
        <v>0</v>
      </c>
      <c r="G875" s="404">
        <v>0</v>
      </c>
      <c r="H875" s="405">
        <v>0</v>
      </c>
    </row>
    <row r="876" spans="1:8" s="285" customFormat="1" ht="9" customHeight="1">
      <c r="A876" s="286" t="s">
        <v>57</v>
      </c>
      <c r="B876" s="402">
        <f t="shared" si="46"/>
        <v>504</v>
      </c>
      <c r="C876" s="329">
        <v>328</v>
      </c>
      <c r="D876" s="315">
        <v>176</v>
      </c>
      <c r="E876" s="328"/>
      <c r="F876" s="328">
        <f t="shared" si="47"/>
        <v>2</v>
      </c>
      <c r="G876" s="359">
        <v>2</v>
      </c>
      <c r="H876" s="315">
        <v>0</v>
      </c>
    </row>
    <row r="877" spans="1:8" s="285" customFormat="1" ht="9" customHeight="1">
      <c r="A877" s="286" t="s">
        <v>58</v>
      </c>
      <c r="B877" s="402">
        <f t="shared" si="46"/>
        <v>6952</v>
      </c>
      <c r="C877" s="329">
        <v>6724</v>
      </c>
      <c r="D877" s="315">
        <v>228</v>
      </c>
      <c r="E877" s="328"/>
      <c r="F877" s="328">
        <f t="shared" si="47"/>
        <v>14</v>
      </c>
      <c r="G877" s="359">
        <v>14</v>
      </c>
      <c r="H877" s="315">
        <v>0</v>
      </c>
    </row>
    <row r="878" spans="1:8" s="285" customFormat="1" ht="9" customHeight="1">
      <c r="A878" s="286" t="s">
        <v>59</v>
      </c>
      <c r="B878" s="402">
        <f t="shared" si="46"/>
        <v>5529</v>
      </c>
      <c r="C878" s="329">
        <v>4523</v>
      </c>
      <c r="D878" s="315">
        <v>1006</v>
      </c>
      <c r="E878" s="328"/>
      <c r="F878" s="328">
        <f t="shared" si="47"/>
        <v>0</v>
      </c>
      <c r="G878" s="359">
        <v>0</v>
      </c>
      <c r="H878" s="315">
        <v>0</v>
      </c>
    </row>
    <row r="879" spans="1:8" s="285" customFormat="1" ht="9" customHeight="1">
      <c r="A879" s="291" t="s">
        <v>60</v>
      </c>
      <c r="B879" s="403">
        <f t="shared" si="46"/>
        <v>327</v>
      </c>
      <c r="C879" s="331">
        <v>191</v>
      </c>
      <c r="D879" s="316">
        <v>136</v>
      </c>
      <c r="E879" s="330"/>
      <c r="F879" s="368">
        <f t="shared" si="47"/>
        <v>6</v>
      </c>
      <c r="G879" s="404">
        <v>6</v>
      </c>
      <c r="H879" s="405">
        <v>0</v>
      </c>
    </row>
    <row r="880" spans="1:8" s="285" customFormat="1" ht="9" customHeight="1">
      <c r="A880" s="286" t="s">
        <v>61</v>
      </c>
      <c r="B880" s="402">
        <f t="shared" si="46"/>
        <v>771</v>
      </c>
      <c r="C880" s="329">
        <v>664</v>
      </c>
      <c r="D880" s="315">
        <v>107</v>
      </c>
      <c r="E880" s="328"/>
      <c r="F880" s="328">
        <f t="shared" si="47"/>
        <v>1</v>
      </c>
      <c r="G880" s="359">
        <v>1</v>
      </c>
      <c r="H880" s="315">
        <v>0</v>
      </c>
    </row>
    <row r="881" spans="1:8" s="285" customFormat="1" ht="9" customHeight="1">
      <c r="A881" s="286" t="s">
        <v>62</v>
      </c>
      <c r="B881" s="402">
        <f t="shared" si="46"/>
        <v>125</v>
      </c>
      <c r="C881" s="329">
        <v>85</v>
      </c>
      <c r="D881" s="315">
        <v>40</v>
      </c>
      <c r="E881" s="328"/>
      <c r="F881" s="328">
        <f t="shared" si="47"/>
        <v>0</v>
      </c>
      <c r="G881" s="359">
        <v>0</v>
      </c>
      <c r="H881" s="315">
        <v>0</v>
      </c>
    </row>
    <row r="882" spans="1:8" s="285" customFormat="1" ht="9" customHeight="1">
      <c r="A882" s="286" t="s">
        <v>63</v>
      </c>
      <c r="B882" s="402">
        <f t="shared" si="46"/>
        <v>1627</v>
      </c>
      <c r="C882" s="329">
        <v>1510</v>
      </c>
      <c r="D882" s="315">
        <v>117</v>
      </c>
      <c r="E882" s="328"/>
      <c r="F882" s="328">
        <f t="shared" si="47"/>
        <v>0</v>
      </c>
      <c r="G882" s="359">
        <v>0</v>
      </c>
      <c r="H882" s="315">
        <v>0</v>
      </c>
    </row>
    <row r="883" spans="1:8" s="285" customFormat="1" ht="9" customHeight="1">
      <c r="A883" s="291" t="s">
        <v>64</v>
      </c>
      <c r="B883" s="403">
        <f t="shared" si="46"/>
        <v>2643</v>
      </c>
      <c r="C883" s="403">
        <v>1905</v>
      </c>
      <c r="D883" s="316">
        <v>738</v>
      </c>
      <c r="E883" s="330"/>
      <c r="F883" s="368">
        <f t="shared" si="47"/>
        <v>0</v>
      </c>
      <c r="G883" s="404">
        <v>0</v>
      </c>
      <c r="H883" s="405">
        <v>0</v>
      </c>
    </row>
    <row r="884" spans="1:8" s="285" customFormat="1" ht="9" customHeight="1">
      <c r="A884" s="286" t="s">
        <v>65</v>
      </c>
      <c r="B884" s="402">
        <f t="shared" si="46"/>
        <v>1722</v>
      </c>
      <c r="C884" s="329">
        <v>1459</v>
      </c>
      <c r="D884" s="315">
        <v>263</v>
      </c>
      <c r="E884" s="328"/>
      <c r="F884" s="328">
        <f t="shared" si="47"/>
        <v>0</v>
      </c>
      <c r="G884" s="359">
        <v>0</v>
      </c>
      <c r="H884" s="315">
        <v>0</v>
      </c>
    </row>
    <row r="885" spans="1:8" s="285" customFormat="1" ht="9" customHeight="1">
      <c r="A885" s="286" t="s">
        <v>66</v>
      </c>
      <c r="B885" s="402">
        <f t="shared" si="46"/>
        <v>966</v>
      </c>
      <c r="C885" s="329">
        <v>850</v>
      </c>
      <c r="D885" s="315">
        <v>116</v>
      </c>
      <c r="E885" s="328"/>
      <c r="F885" s="328">
        <f t="shared" si="47"/>
        <v>0</v>
      </c>
      <c r="G885" s="359">
        <v>0</v>
      </c>
      <c r="H885" s="315">
        <v>0</v>
      </c>
    </row>
    <row r="886" spans="1:8" s="285" customFormat="1" ht="9" customHeight="1">
      <c r="A886" s="286" t="s">
        <v>67</v>
      </c>
      <c r="B886" s="402">
        <f t="shared" si="46"/>
        <v>276</v>
      </c>
      <c r="C886" s="329">
        <v>247</v>
      </c>
      <c r="D886" s="315">
        <v>29</v>
      </c>
      <c r="E886" s="328"/>
      <c r="F886" s="328">
        <f t="shared" si="47"/>
        <v>0</v>
      </c>
      <c r="G886" s="359">
        <v>0</v>
      </c>
      <c r="H886" s="315">
        <v>0</v>
      </c>
    </row>
    <row r="887" spans="1:8" s="285" customFormat="1" ht="9" customHeight="1">
      <c r="A887" s="291" t="s">
        <v>68</v>
      </c>
      <c r="B887" s="403">
        <f t="shared" si="46"/>
        <v>252</v>
      </c>
      <c r="C887" s="331">
        <v>94</v>
      </c>
      <c r="D887" s="316">
        <v>158</v>
      </c>
      <c r="E887" s="330"/>
      <c r="F887" s="368">
        <f t="shared" si="47"/>
        <v>0</v>
      </c>
      <c r="G887" s="404">
        <v>0</v>
      </c>
      <c r="H887" s="405">
        <v>0</v>
      </c>
    </row>
    <row r="888" spans="1:8" s="285" customFormat="1" ht="9" customHeight="1">
      <c r="A888" s="286" t="s">
        <v>69</v>
      </c>
      <c r="B888" s="402">
        <f t="shared" si="46"/>
        <v>216</v>
      </c>
      <c r="C888" s="329">
        <v>103</v>
      </c>
      <c r="D888" s="315">
        <v>113</v>
      </c>
      <c r="E888" s="328"/>
      <c r="F888" s="328">
        <f t="shared" si="47"/>
        <v>0</v>
      </c>
      <c r="G888" s="359">
        <v>0</v>
      </c>
      <c r="H888" s="315">
        <v>0</v>
      </c>
    </row>
    <row r="889" spans="1:8" s="285" customFormat="1" ht="9" customHeight="1">
      <c r="A889" s="286" t="s">
        <v>70</v>
      </c>
      <c r="B889" s="402">
        <f t="shared" si="46"/>
        <v>442</v>
      </c>
      <c r="C889" s="329">
        <v>294</v>
      </c>
      <c r="D889" s="315">
        <v>148</v>
      </c>
      <c r="E889" s="328"/>
      <c r="F889" s="328">
        <f t="shared" si="47"/>
        <v>1</v>
      </c>
      <c r="G889" s="359">
        <v>1</v>
      </c>
      <c r="H889" s="315">
        <v>0</v>
      </c>
    </row>
    <row r="890" spans="1:8" s="285" customFormat="1" ht="9" customHeight="1">
      <c r="A890" s="286" t="s">
        <v>71</v>
      </c>
      <c r="B890" s="402">
        <f t="shared" si="46"/>
        <v>200</v>
      </c>
      <c r="C890" s="329">
        <v>121</v>
      </c>
      <c r="D890" s="315">
        <v>79</v>
      </c>
      <c r="E890" s="328"/>
      <c r="F890" s="328">
        <f t="shared" si="47"/>
        <v>0</v>
      </c>
      <c r="G890" s="359">
        <v>0</v>
      </c>
      <c r="H890" s="315">
        <v>0</v>
      </c>
    </row>
    <row r="891" spans="1:8" s="285" customFormat="1" ht="9" customHeight="1">
      <c r="A891" s="291" t="s">
        <v>72</v>
      </c>
      <c r="B891" s="403">
        <f t="shared" si="46"/>
        <v>461</v>
      </c>
      <c r="C891" s="331">
        <v>209</v>
      </c>
      <c r="D891" s="316">
        <v>252</v>
      </c>
      <c r="E891" s="330"/>
      <c r="F891" s="368">
        <f t="shared" si="47"/>
        <v>0</v>
      </c>
      <c r="G891" s="404">
        <v>0</v>
      </c>
      <c r="H891" s="405">
        <v>0</v>
      </c>
    </row>
    <row r="892" spans="1:8" s="285" customFormat="1" ht="9" customHeight="1">
      <c r="A892" s="286" t="s">
        <v>73</v>
      </c>
      <c r="B892" s="402">
        <f t="shared" si="46"/>
        <v>268</v>
      </c>
      <c r="C892" s="329">
        <v>204</v>
      </c>
      <c r="D892" s="315">
        <v>64</v>
      </c>
      <c r="E892" s="328"/>
      <c r="F892" s="328">
        <f t="shared" si="47"/>
        <v>0</v>
      </c>
      <c r="G892" s="359">
        <v>0</v>
      </c>
      <c r="H892" s="315">
        <v>0</v>
      </c>
    </row>
    <row r="893" spans="1:8" s="285" customFormat="1" ht="9" customHeight="1">
      <c r="A893" s="286" t="s">
        <v>74</v>
      </c>
      <c r="B893" s="402">
        <f t="shared" si="46"/>
        <v>775</v>
      </c>
      <c r="C893" s="329">
        <v>422</v>
      </c>
      <c r="D893" s="315">
        <v>353</v>
      </c>
      <c r="E893" s="328"/>
      <c r="F893" s="328">
        <f t="shared" si="47"/>
        <v>0</v>
      </c>
      <c r="G893" s="359">
        <v>0</v>
      </c>
      <c r="H893" s="315">
        <v>0</v>
      </c>
    </row>
    <row r="894" spans="1:8" s="285" customFormat="1" ht="9" customHeight="1">
      <c r="A894" s="286" t="s">
        <v>75</v>
      </c>
      <c r="B894" s="402">
        <f t="shared" si="46"/>
        <v>293</v>
      </c>
      <c r="C894" s="329">
        <v>222</v>
      </c>
      <c r="D894" s="315">
        <v>71</v>
      </c>
      <c r="E894" s="328"/>
      <c r="F894" s="328">
        <f t="shared" si="47"/>
        <v>0</v>
      </c>
      <c r="G894" s="359">
        <v>0</v>
      </c>
      <c r="H894" s="315">
        <v>0</v>
      </c>
    </row>
    <row r="895" spans="1:8" s="285" customFormat="1" ht="9" customHeight="1">
      <c r="A895" s="291" t="s">
        <v>76</v>
      </c>
      <c r="B895" s="403">
        <f t="shared" si="46"/>
        <v>111</v>
      </c>
      <c r="C895" s="331">
        <v>52</v>
      </c>
      <c r="D895" s="316">
        <v>59</v>
      </c>
      <c r="E895" s="330"/>
      <c r="F895" s="368">
        <f t="shared" si="47"/>
        <v>0</v>
      </c>
      <c r="G895" s="404">
        <v>0</v>
      </c>
      <c r="H895" s="405">
        <v>0</v>
      </c>
    </row>
    <row r="896" spans="1:8" s="285" customFormat="1" ht="9" customHeight="1">
      <c r="A896" s="286" t="s">
        <v>303</v>
      </c>
      <c r="B896" s="328">
        <f t="shared" si="46"/>
        <v>618</v>
      </c>
      <c r="C896" s="289" t="s">
        <v>12</v>
      </c>
      <c r="D896" s="392">
        <v>618</v>
      </c>
      <c r="E896" s="328"/>
      <c r="F896" s="328">
        <f t="shared" si="47"/>
        <v>0</v>
      </c>
      <c r="G896" s="289" t="s">
        <v>12</v>
      </c>
      <c r="H896" s="315">
        <v>0</v>
      </c>
    </row>
    <row r="897" spans="1:9" s="285" customFormat="1" ht="3" customHeight="1">
      <c r="A897" s="361"/>
      <c r="B897" s="361"/>
      <c r="C897" s="407"/>
      <c r="D897" s="408"/>
      <c r="E897" s="361"/>
      <c r="F897" s="361"/>
      <c r="G897" s="361"/>
      <c r="H897" s="361"/>
    </row>
    <row r="898" spans="1:9" s="285" customFormat="1" ht="3" customHeight="1">
      <c r="A898" s="318"/>
      <c r="B898" s="321"/>
      <c r="C898" s="318"/>
      <c r="D898" s="318"/>
      <c r="E898" s="318"/>
      <c r="F898" s="318"/>
      <c r="G898" s="318"/>
      <c r="H898" s="318"/>
    </row>
    <row r="899" spans="1:9" s="285" customFormat="1" ht="9.6" customHeight="1">
      <c r="A899" s="409" t="s">
        <v>305</v>
      </c>
      <c r="B899" s="321"/>
      <c r="C899" s="318"/>
      <c r="D899" s="318"/>
      <c r="E899" s="318"/>
      <c r="F899" s="318"/>
      <c r="G899" s="318"/>
      <c r="H899" s="318"/>
    </row>
    <row r="900" spans="1:9" s="282" customFormat="1" ht="9" customHeight="1">
      <c r="A900" s="334" t="s">
        <v>168</v>
      </c>
    </row>
    <row r="901" spans="1:9" ht="8.25" hidden="1" customHeight="1">
      <c r="A901" s="334"/>
      <c r="I901" s="338" t="s">
        <v>92</v>
      </c>
    </row>
    <row r="902" spans="1:9" ht="11.25" hidden="1" customHeight="1"/>
  </sheetData>
  <sheetProtection sheet="1" objects="1" scenarios="1"/>
  <mergeCells count="1">
    <mergeCell ref="A6:A7"/>
  </mergeCells>
  <hyperlinks>
    <hyperlink ref="H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3" max="7" man="1"/>
    <brk id="157" max="7" man="1"/>
    <brk id="231" max="7" man="1"/>
    <brk id="305" max="7" man="1"/>
    <brk id="379" max="7" man="1"/>
    <brk id="453" max="7" man="1"/>
    <brk id="527" max="7" man="1"/>
    <brk id="601" max="7" man="1"/>
    <brk id="675" max="7" man="1"/>
    <brk id="749" max="7" man="1"/>
    <brk id="823" max="7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W903"/>
  <sheetViews>
    <sheetView showGridLines="0" showRowColHeaders="0" zoomScale="130" zoomScaleNormal="130"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17.28515625" style="279" customWidth="1"/>
    <col min="2" max="2" width="7" style="279" customWidth="1"/>
    <col min="3" max="3" width="7.7109375" style="279" customWidth="1"/>
    <col min="4" max="4" width="7.42578125" style="279" customWidth="1"/>
    <col min="5" max="5" width="7" style="279" customWidth="1"/>
    <col min="6" max="6" width="6.42578125" style="279" customWidth="1"/>
    <col min="7" max="7" width="7" style="279" customWidth="1"/>
    <col min="8" max="8" width="5.28515625" style="279" customWidth="1"/>
    <col min="9" max="9" width="6.140625" style="279" customWidth="1"/>
    <col min="10" max="11" width="6.42578125" style="279" customWidth="1"/>
    <col min="12" max="12" width="5.5703125" style="279" customWidth="1"/>
    <col min="13" max="13" width="6.85546875" style="279" customWidth="1"/>
    <col min="14" max="14" width="6" style="279" customWidth="1"/>
    <col min="15" max="15" width="0.85546875" style="279" customWidth="1"/>
    <col min="16" max="16" width="0" style="279" hidden="1" customWidth="1"/>
    <col min="17" max="256" width="11.42578125" style="279" hidden="1"/>
    <col min="257" max="257" width="17.28515625" style="279" hidden="1" customWidth="1"/>
    <col min="258" max="258" width="7" style="279" hidden="1" customWidth="1"/>
    <col min="259" max="259" width="7.7109375" style="279" hidden="1" customWidth="1"/>
    <col min="260" max="260" width="7.42578125" style="279" hidden="1" customWidth="1"/>
    <col min="261" max="261" width="7" style="279" hidden="1" customWidth="1"/>
    <col min="262" max="262" width="6.42578125" style="279" hidden="1" customWidth="1"/>
    <col min="263" max="263" width="7" style="279" hidden="1" customWidth="1"/>
    <col min="264" max="264" width="5.28515625" style="279" hidden="1" customWidth="1"/>
    <col min="265" max="265" width="6.140625" style="279" hidden="1" customWidth="1"/>
    <col min="266" max="267" width="6.42578125" style="279" hidden="1" customWidth="1"/>
    <col min="268" max="268" width="5.5703125" style="279" hidden="1" customWidth="1"/>
    <col min="269" max="269" width="6.85546875" style="279" hidden="1" customWidth="1"/>
    <col min="270" max="270" width="6" style="279" hidden="1" customWidth="1"/>
    <col min="271" max="271" width="0.85546875" style="279" hidden="1" customWidth="1"/>
    <col min="272" max="272" width="11.42578125" style="279" hidden="1" customWidth="1"/>
    <col min="273" max="512" width="11.42578125" style="279" hidden="1"/>
    <col min="513" max="513" width="17.28515625" style="279" hidden="1" customWidth="1"/>
    <col min="514" max="514" width="7" style="279" hidden="1" customWidth="1"/>
    <col min="515" max="515" width="7.7109375" style="279" hidden="1" customWidth="1"/>
    <col min="516" max="516" width="7.42578125" style="279" hidden="1" customWidth="1"/>
    <col min="517" max="517" width="7" style="279" hidden="1" customWidth="1"/>
    <col min="518" max="518" width="6.42578125" style="279" hidden="1" customWidth="1"/>
    <col min="519" max="519" width="7" style="279" hidden="1" customWidth="1"/>
    <col min="520" max="520" width="5.28515625" style="279" hidden="1" customWidth="1"/>
    <col min="521" max="521" width="6.140625" style="279" hidden="1" customWidth="1"/>
    <col min="522" max="523" width="6.42578125" style="279" hidden="1" customWidth="1"/>
    <col min="524" max="524" width="5.5703125" style="279" hidden="1" customWidth="1"/>
    <col min="525" max="525" width="6.85546875" style="279" hidden="1" customWidth="1"/>
    <col min="526" max="526" width="6" style="279" hidden="1" customWidth="1"/>
    <col min="527" max="527" width="0.85546875" style="279" hidden="1" customWidth="1"/>
    <col min="528" max="528" width="11.42578125" style="279" hidden="1" customWidth="1"/>
    <col min="529" max="768" width="11.42578125" style="279" hidden="1"/>
    <col min="769" max="769" width="17.28515625" style="279" hidden="1" customWidth="1"/>
    <col min="770" max="770" width="7" style="279" hidden="1" customWidth="1"/>
    <col min="771" max="771" width="7.7109375" style="279" hidden="1" customWidth="1"/>
    <col min="772" max="772" width="7.42578125" style="279" hidden="1" customWidth="1"/>
    <col min="773" max="773" width="7" style="279" hidden="1" customWidth="1"/>
    <col min="774" max="774" width="6.42578125" style="279" hidden="1" customWidth="1"/>
    <col min="775" max="775" width="7" style="279" hidden="1" customWidth="1"/>
    <col min="776" max="776" width="5.28515625" style="279" hidden="1" customWidth="1"/>
    <col min="777" max="777" width="6.140625" style="279" hidden="1" customWidth="1"/>
    <col min="778" max="779" width="6.42578125" style="279" hidden="1" customWidth="1"/>
    <col min="780" max="780" width="5.5703125" style="279" hidden="1" customWidth="1"/>
    <col min="781" max="781" width="6.85546875" style="279" hidden="1" customWidth="1"/>
    <col min="782" max="782" width="6" style="279" hidden="1" customWidth="1"/>
    <col min="783" max="783" width="0.85546875" style="279" hidden="1" customWidth="1"/>
    <col min="784" max="784" width="11.42578125" style="279" hidden="1" customWidth="1"/>
    <col min="785" max="1024" width="11.42578125" style="279" hidden="1"/>
    <col min="1025" max="1025" width="17.28515625" style="279" hidden="1" customWidth="1"/>
    <col min="1026" max="1026" width="7" style="279" hidden="1" customWidth="1"/>
    <col min="1027" max="1027" width="7.7109375" style="279" hidden="1" customWidth="1"/>
    <col min="1028" max="1028" width="7.42578125" style="279" hidden="1" customWidth="1"/>
    <col min="1029" max="1029" width="7" style="279" hidden="1" customWidth="1"/>
    <col min="1030" max="1030" width="6.42578125" style="279" hidden="1" customWidth="1"/>
    <col min="1031" max="1031" width="7" style="279" hidden="1" customWidth="1"/>
    <col min="1032" max="1032" width="5.28515625" style="279" hidden="1" customWidth="1"/>
    <col min="1033" max="1033" width="6.140625" style="279" hidden="1" customWidth="1"/>
    <col min="1034" max="1035" width="6.42578125" style="279" hidden="1" customWidth="1"/>
    <col min="1036" max="1036" width="5.5703125" style="279" hidden="1" customWidth="1"/>
    <col min="1037" max="1037" width="6.85546875" style="279" hidden="1" customWidth="1"/>
    <col min="1038" max="1038" width="6" style="279" hidden="1" customWidth="1"/>
    <col min="1039" max="1039" width="0.85546875" style="279" hidden="1" customWidth="1"/>
    <col min="1040" max="1040" width="11.42578125" style="279" hidden="1" customWidth="1"/>
    <col min="1041" max="1280" width="11.42578125" style="279" hidden="1"/>
    <col min="1281" max="1281" width="17.28515625" style="279" hidden="1" customWidth="1"/>
    <col min="1282" max="1282" width="7" style="279" hidden="1" customWidth="1"/>
    <col min="1283" max="1283" width="7.7109375" style="279" hidden="1" customWidth="1"/>
    <col min="1284" max="1284" width="7.42578125" style="279" hidden="1" customWidth="1"/>
    <col min="1285" max="1285" width="7" style="279" hidden="1" customWidth="1"/>
    <col min="1286" max="1286" width="6.42578125" style="279" hidden="1" customWidth="1"/>
    <col min="1287" max="1287" width="7" style="279" hidden="1" customWidth="1"/>
    <col min="1288" max="1288" width="5.28515625" style="279" hidden="1" customWidth="1"/>
    <col min="1289" max="1289" width="6.140625" style="279" hidden="1" customWidth="1"/>
    <col min="1290" max="1291" width="6.42578125" style="279" hidden="1" customWidth="1"/>
    <col min="1292" max="1292" width="5.5703125" style="279" hidden="1" customWidth="1"/>
    <col min="1293" max="1293" width="6.85546875" style="279" hidden="1" customWidth="1"/>
    <col min="1294" max="1294" width="6" style="279" hidden="1" customWidth="1"/>
    <col min="1295" max="1295" width="0.85546875" style="279" hidden="1" customWidth="1"/>
    <col min="1296" max="1296" width="11.42578125" style="279" hidden="1" customWidth="1"/>
    <col min="1297" max="1536" width="11.42578125" style="279" hidden="1"/>
    <col min="1537" max="1537" width="17.28515625" style="279" hidden="1" customWidth="1"/>
    <col min="1538" max="1538" width="7" style="279" hidden="1" customWidth="1"/>
    <col min="1539" max="1539" width="7.7109375" style="279" hidden="1" customWidth="1"/>
    <col min="1540" max="1540" width="7.42578125" style="279" hidden="1" customWidth="1"/>
    <col min="1541" max="1541" width="7" style="279" hidden="1" customWidth="1"/>
    <col min="1542" max="1542" width="6.42578125" style="279" hidden="1" customWidth="1"/>
    <col min="1543" max="1543" width="7" style="279" hidden="1" customWidth="1"/>
    <col min="1544" max="1544" width="5.28515625" style="279" hidden="1" customWidth="1"/>
    <col min="1545" max="1545" width="6.140625" style="279" hidden="1" customWidth="1"/>
    <col min="1546" max="1547" width="6.42578125" style="279" hidden="1" customWidth="1"/>
    <col min="1548" max="1548" width="5.5703125" style="279" hidden="1" customWidth="1"/>
    <col min="1549" max="1549" width="6.85546875" style="279" hidden="1" customWidth="1"/>
    <col min="1550" max="1550" width="6" style="279" hidden="1" customWidth="1"/>
    <col min="1551" max="1551" width="0.85546875" style="279" hidden="1" customWidth="1"/>
    <col min="1552" max="1552" width="11.42578125" style="279" hidden="1" customWidth="1"/>
    <col min="1553" max="1792" width="11.42578125" style="279" hidden="1"/>
    <col min="1793" max="1793" width="17.28515625" style="279" hidden="1" customWidth="1"/>
    <col min="1794" max="1794" width="7" style="279" hidden="1" customWidth="1"/>
    <col min="1795" max="1795" width="7.7109375" style="279" hidden="1" customWidth="1"/>
    <col min="1796" max="1796" width="7.42578125" style="279" hidden="1" customWidth="1"/>
    <col min="1797" max="1797" width="7" style="279" hidden="1" customWidth="1"/>
    <col min="1798" max="1798" width="6.42578125" style="279" hidden="1" customWidth="1"/>
    <col min="1799" max="1799" width="7" style="279" hidden="1" customWidth="1"/>
    <col min="1800" max="1800" width="5.28515625" style="279" hidden="1" customWidth="1"/>
    <col min="1801" max="1801" width="6.140625" style="279" hidden="1" customWidth="1"/>
    <col min="1802" max="1803" width="6.42578125" style="279" hidden="1" customWidth="1"/>
    <col min="1804" max="1804" width="5.5703125" style="279" hidden="1" customWidth="1"/>
    <col min="1805" max="1805" width="6.85546875" style="279" hidden="1" customWidth="1"/>
    <col min="1806" max="1806" width="6" style="279" hidden="1" customWidth="1"/>
    <col min="1807" max="1807" width="0.85546875" style="279" hidden="1" customWidth="1"/>
    <col min="1808" max="1808" width="11.42578125" style="279" hidden="1" customWidth="1"/>
    <col min="1809" max="2048" width="11.42578125" style="279" hidden="1"/>
    <col min="2049" max="2049" width="17.28515625" style="279" hidden="1" customWidth="1"/>
    <col min="2050" max="2050" width="7" style="279" hidden="1" customWidth="1"/>
    <col min="2051" max="2051" width="7.7109375" style="279" hidden="1" customWidth="1"/>
    <col min="2052" max="2052" width="7.42578125" style="279" hidden="1" customWidth="1"/>
    <col min="2053" max="2053" width="7" style="279" hidden="1" customWidth="1"/>
    <col min="2054" max="2054" width="6.42578125" style="279" hidden="1" customWidth="1"/>
    <col min="2055" max="2055" width="7" style="279" hidden="1" customWidth="1"/>
    <col min="2056" max="2056" width="5.28515625" style="279" hidden="1" customWidth="1"/>
    <col min="2057" max="2057" width="6.140625" style="279" hidden="1" customWidth="1"/>
    <col min="2058" max="2059" width="6.42578125" style="279" hidden="1" customWidth="1"/>
    <col min="2060" max="2060" width="5.5703125" style="279" hidden="1" customWidth="1"/>
    <col min="2061" max="2061" width="6.85546875" style="279" hidden="1" customWidth="1"/>
    <col min="2062" max="2062" width="6" style="279" hidden="1" customWidth="1"/>
    <col min="2063" max="2063" width="0.85546875" style="279" hidden="1" customWidth="1"/>
    <col min="2064" max="2064" width="11.42578125" style="279" hidden="1" customWidth="1"/>
    <col min="2065" max="2304" width="11.42578125" style="279" hidden="1"/>
    <col min="2305" max="2305" width="17.28515625" style="279" hidden="1" customWidth="1"/>
    <col min="2306" max="2306" width="7" style="279" hidden="1" customWidth="1"/>
    <col min="2307" max="2307" width="7.7109375" style="279" hidden="1" customWidth="1"/>
    <col min="2308" max="2308" width="7.42578125" style="279" hidden="1" customWidth="1"/>
    <col min="2309" max="2309" width="7" style="279" hidden="1" customWidth="1"/>
    <col min="2310" max="2310" width="6.42578125" style="279" hidden="1" customWidth="1"/>
    <col min="2311" max="2311" width="7" style="279" hidden="1" customWidth="1"/>
    <col min="2312" max="2312" width="5.28515625" style="279" hidden="1" customWidth="1"/>
    <col min="2313" max="2313" width="6.140625" style="279" hidden="1" customWidth="1"/>
    <col min="2314" max="2315" width="6.42578125" style="279" hidden="1" customWidth="1"/>
    <col min="2316" max="2316" width="5.5703125" style="279" hidden="1" customWidth="1"/>
    <col min="2317" max="2317" width="6.85546875" style="279" hidden="1" customWidth="1"/>
    <col min="2318" max="2318" width="6" style="279" hidden="1" customWidth="1"/>
    <col min="2319" max="2319" width="0.85546875" style="279" hidden="1" customWidth="1"/>
    <col min="2320" max="2320" width="11.42578125" style="279" hidden="1" customWidth="1"/>
    <col min="2321" max="2560" width="11.42578125" style="279" hidden="1"/>
    <col min="2561" max="2561" width="17.28515625" style="279" hidden="1" customWidth="1"/>
    <col min="2562" max="2562" width="7" style="279" hidden="1" customWidth="1"/>
    <col min="2563" max="2563" width="7.7109375" style="279" hidden="1" customWidth="1"/>
    <col min="2564" max="2564" width="7.42578125" style="279" hidden="1" customWidth="1"/>
    <col min="2565" max="2565" width="7" style="279" hidden="1" customWidth="1"/>
    <col min="2566" max="2566" width="6.42578125" style="279" hidden="1" customWidth="1"/>
    <col min="2567" max="2567" width="7" style="279" hidden="1" customWidth="1"/>
    <col min="2568" max="2568" width="5.28515625" style="279" hidden="1" customWidth="1"/>
    <col min="2569" max="2569" width="6.140625" style="279" hidden="1" customWidth="1"/>
    <col min="2570" max="2571" width="6.42578125" style="279" hidden="1" customWidth="1"/>
    <col min="2572" max="2572" width="5.5703125" style="279" hidden="1" customWidth="1"/>
    <col min="2573" max="2573" width="6.85546875" style="279" hidden="1" customWidth="1"/>
    <col min="2574" max="2574" width="6" style="279" hidden="1" customWidth="1"/>
    <col min="2575" max="2575" width="0.85546875" style="279" hidden="1" customWidth="1"/>
    <col min="2576" max="2576" width="11.42578125" style="279" hidden="1" customWidth="1"/>
    <col min="2577" max="2816" width="11.42578125" style="279" hidden="1"/>
    <col min="2817" max="2817" width="17.28515625" style="279" hidden="1" customWidth="1"/>
    <col min="2818" max="2818" width="7" style="279" hidden="1" customWidth="1"/>
    <col min="2819" max="2819" width="7.7109375" style="279" hidden="1" customWidth="1"/>
    <col min="2820" max="2820" width="7.42578125" style="279" hidden="1" customWidth="1"/>
    <col min="2821" max="2821" width="7" style="279" hidden="1" customWidth="1"/>
    <col min="2822" max="2822" width="6.42578125" style="279" hidden="1" customWidth="1"/>
    <col min="2823" max="2823" width="7" style="279" hidden="1" customWidth="1"/>
    <col min="2824" max="2824" width="5.28515625" style="279" hidden="1" customWidth="1"/>
    <col min="2825" max="2825" width="6.140625" style="279" hidden="1" customWidth="1"/>
    <col min="2826" max="2827" width="6.42578125" style="279" hidden="1" customWidth="1"/>
    <col min="2828" max="2828" width="5.5703125" style="279" hidden="1" customWidth="1"/>
    <col min="2829" max="2829" width="6.85546875" style="279" hidden="1" customWidth="1"/>
    <col min="2830" max="2830" width="6" style="279" hidden="1" customWidth="1"/>
    <col min="2831" max="2831" width="0.85546875" style="279" hidden="1" customWidth="1"/>
    <col min="2832" max="2832" width="11.42578125" style="279" hidden="1" customWidth="1"/>
    <col min="2833" max="3072" width="11.42578125" style="279" hidden="1"/>
    <col min="3073" max="3073" width="17.28515625" style="279" hidden="1" customWidth="1"/>
    <col min="3074" max="3074" width="7" style="279" hidden="1" customWidth="1"/>
    <col min="3075" max="3075" width="7.7109375" style="279" hidden="1" customWidth="1"/>
    <col min="3076" max="3076" width="7.42578125" style="279" hidden="1" customWidth="1"/>
    <col min="3077" max="3077" width="7" style="279" hidden="1" customWidth="1"/>
    <col min="3078" max="3078" width="6.42578125" style="279" hidden="1" customWidth="1"/>
    <col min="3079" max="3079" width="7" style="279" hidden="1" customWidth="1"/>
    <col min="3080" max="3080" width="5.28515625" style="279" hidden="1" customWidth="1"/>
    <col min="3081" max="3081" width="6.140625" style="279" hidden="1" customWidth="1"/>
    <col min="3082" max="3083" width="6.42578125" style="279" hidden="1" customWidth="1"/>
    <col min="3084" max="3084" width="5.5703125" style="279" hidden="1" customWidth="1"/>
    <col min="3085" max="3085" width="6.85546875" style="279" hidden="1" customWidth="1"/>
    <col min="3086" max="3086" width="6" style="279" hidden="1" customWidth="1"/>
    <col min="3087" max="3087" width="0.85546875" style="279" hidden="1" customWidth="1"/>
    <col min="3088" max="3088" width="11.42578125" style="279" hidden="1" customWidth="1"/>
    <col min="3089" max="3328" width="11.42578125" style="279" hidden="1"/>
    <col min="3329" max="3329" width="17.28515625" style="279" hidden="1" customWidth="1"/>
    <col min="3330" max="3330" width="7" style="279" hidden="1" customWidth="1"/>
    <col min="3331" max="3331" width="7.7109375" style="279" hidden="1" customWidth="1"/>
    <col min="3332" max="3332" width="7.42578125" style="279" hidden="1" customWidth="1"/>
    <col min="3333" max="3333" width="7" style="279" hidden="1" customWidth="1"/>
    <col min="3334" max="3334" width="6.42578125" style="279" hidden="1" customWidth="1"/>
    <col min="3335" max="3335" width="7" style="279" hidden="1" customWidth="1"/>
    <col min="3336" max="3336" width="5.28515625" style="279" hidden="1" customWidth="1"/>
    <col min="3337" max="3337" width="6.140625" style="279" hidden="1" customWidth="1"/>
    <col min="3338" max="3339" width="6.42578125" style="279" hidden="1" customWidth="1"/>
    <col min="3340" max="3340" width="5.5703125" style="279" hidden="1" customWidth="1"/>
    <col min="3341" max="3341" width="6.85546875" style="279" hidden="1" customWidth="1"/>
    <col min="3342" max="3342" width="6" style="279" hidden="1" customWidth="1"/>
    <col min="3343" max="3343" width="0.85546875" style="279" hidden="1" customWidth="1"/>
    <col min="3344" max="3344" width="11.42578125" style="279" hidden="1" customWidth="1"/>
    <col min="3345" max="3584" width="11.42578125" style="279" hidden="1"/>
    <col min="3585" max="3585" width="17.28515625" style="279" hidden="1" customWidth="1"/>
    <col min="3586" max="3586" width="7" style="279" hidden="1" customWidth="1"/>
    <col min="3587" max="3587" width="7.7109375" style="279" hidden="1" customWidth="1"/>
    <col min="3588" max="3588" width="7.42578125" style="279" hidden="1" customWidth="1"/>
    <col min="3589" max="3589" width="7" style="279" hidden="1" customWidth="1"/>
    <col min="3590" max="3590" width="6.42578125" style="279" hidden="1" customWidth="1"/>
    <col min="3591" max="3591" width="7" style="279" hidden="1" customWidth="1"/>
    <col min="3592" max="3592" width="5.28515625" style="279" hidden="1" customWidth="1"/>
    <col min="3593" max="3593" width="6.140625" style="279" hidden="1" customWidth="1"/>
    <col min="3594" max="3595" width="6.42578125" style="279" hidden="1" customWidth="1"/>
    <col min="3596" max="3596" width="5.5703125" style="279" hidden="1" customWidth="1"/>
    <col min="3597" max="3597" width="6.85546875" style="279" hidden="1" customWidth="1"/>
    <col min="3598" max="3598" width="6" style="279" hidden="1" customWidth="1"/>
    <col min="3599" max="3599" width="0.85546875" style="279" hidden="1" customWidth="1"/>
    <col min="3600" max="3600" width="11.42578125" style="279" hidden="1" customWidth="1"/>
    <col min="3601" max="3840" width="11.42578125" style="279" hidden="1"/>
    <col min="3841" max="3841" width="17.28515625" style="279" hidden="1" customWidth="1"/>
    <col min="3842" max="3842" width="7" style="279" hidden="1" customWidth="1"/>
    <col min="3843" max="3843" width="7.7109375" style="279" hidden="1" customWidth="1"/>
    <col min="3844" max="3844" width="7.42578125" style="279" hidden="1" customWidth="1"/>
    <col min="3845" max="3845" width="7" style="279" hidden="1" customWidth="1"/>
    <col min="3846" max="3846" width="6.42578125" style="279" hidden="1" customWidth="1"/>
    <col min="3847" max="3847" width="7" style="279" hidden="1" customWidth="1"/>
    <col min="3848" max="3848" width="5.28515625" style="279" hidden="1" customWidth="1"/>
    <col min="3849" max="3849" width="6.140625" style="279" hidden="1" customWidth="1"/>
    <col min="3850" max="3851" width="6.42578125" style="279" hidden="1" customWidth="1"/>
    <col min="3852" max="3852" width="5.5703125" style="279" hidden="1" customWidth="1"/>
    <col min="3853" max="3853" width="6.85546875" style="279" hidden="1" customWidth="1"/>
    <col min="3854" max="3854" width="6" style="279" hidden="1" customWidth="1"/>
    <col min="3855" max="3855" width="0.85546875" style="279" hidden="1" customWidth="1"/>
    <col min="3856" max="3856" width="11.42578125" style="279" hidden="1" customWidth="1"/>
    <col min="3857" max="4096" width="11.42578125" style="279" hidden="1"/>
    <col min="4097" max="4097" width="17.28515625" style="279" hidden="1" customWidth="1"/>
    <col min="4098" max="4098" width="7" style="279" hidden="1" customWidth="1"/>
    <col min="4099" max="4099" width="7.7109375" style="279" hidden="1" customWidth="1"/>
    <col min="4100" max="4100" width="7.42578125" style="279" hidden="1" customWidth="1"/>
    <col min="4101" max="4101" width="7" style="279" hidden="1" customWidth="1"/>
    <col min="4102" max="4102" width="6.42578125" style="279" hidden="1" customWidth="1"/>
    <col min="4103" max="4103" width="7" style="279" hidden="1" customWidth="1"/>
    <col min="4104" max="4104" width="5.28515625" style="279" hidden="1" customWidth="1"/>
    <col min="4105" max="4105" width="6.140625" style="279" hidden="1" customWidth="1"/>
    <col min="4106" max="4107" width="6.42578125" style="279" hidden="1" customWidth="1"/>
    <col min="4108" max="4108" width="5.5703125" style="279" hidden="1" customWidth="1"/>
    <col min="4109" max="4109" width="6.85546875" style="279" hidden="1" customWidth="1"/>
    <col min="4110" max="4110" width="6" style="279" hidden="1" customWidth="1"/>
    <col min="4111" max="4111" width="0.85546875" style="279" hidden="1" customWidth="1"/>
    <col min="4112" max="4112" width="11.42578125" style="279" hidden="1" customWidth="1"/>
    <col min="4113" max="4352" width="11.42578125" style="279" hidden="1"/>
    <col min="4353" max="4353" width="17.28515625" style="279" hidden="1" customWidth="1"/>
    <col min="4354" max="4354" width="7" style="279" hidden="1" customWidth="1"/>
    <col min="4355" max="4355" width="7.7109375" style="279" hidden="1" customWidth="1"/>
    <col min="4356" max="4356" width="7.42578125" style="279" hidden="1" customWidth="1"/>
    <col min="4357" max="4357" width="7" style="279" hidden="1" customWidth="1"/>
    <col min="4358" max="4358" width="6.42578125" style="279" hidden="1" customWidth="1"/>
    <col min="4359" max="4359" width="7" style="279" hidden="1" customWidth="1"/>
    <col min="4360" max="4360" width="5.28515625" style="279" hidden="1" customWidth="1"/>
    <col min="4361" max="4361" width="6.140625" style="279" hidden="1" customWidth="1"/>
    <col min="4362" max="4363" width="6.42578125" style="279" hidden="1" customWidth="1"/>
    <col min="4364" max="4364" width="5.5703125" style="279" hidden="1" customWidth="1"/>
    <col min="4365" max="4365" width="6.85546875" style="279" hidden="1" customWidth="1"/>
    <col min="4366" max="4366" width="6" style="279" hidden="1" customWidth="1"/>
    <col min="4367" max="4367" width="0.85546875" style="279" hidden="1" customWidth="1"/>
    <col min="4368" max="4368" width="11.42578125" style="279" hidden="1" customWidth="1"/>
    <col min="4369" max="4608" width="11.42578125" style="279" hidden="1"/>
    <col min="4609" max="4609" width="17.28515625" style="279" hidden="1" customWidth="1"/>
    <col min="4610" max="4610" width="7" style="279" hidden="1" customWidth="1"/>
    <col min="4611" max="4611" width="7.7109375" style="279" hidden="1" customWidth="1"/>
    <col min="4612" max="4612" width="7.42578125" style="279" hidden="1" customWidth="1"/>
    <col min="4613" max="4613" width="7" style="279" hidden="1" customWidth="1"/>
    <col min="4614" max="4614" width="6.42578125" style="279" hidden="1" customWidth="1"/>
    <col min="4615" max="4615" width="7" style="279" hidden="1" customWidth="1"/>
    <col min="4616" max="4616" width="5.28515625" style="279" hidden="1" customWidth="1"/>
    <col min="4617" max="4617" width="6.140625" style="279" hidden="1" customWidth="1"/>
    <col min="4618" max="4619" width="6.42578125" style="279" hidden="1" customWidth="1"/>
    <col min="4620" max="4620" width="5.5703125" style="279" hidden="1" customWidth="1"/>
    <col min="4621" max="4621" width="6.85546875" style="279" hidden="1" customWidth="1"/>
    <col min="4622" max="4622" width="6" style="279" hidden="1" customWidth="1"/>
    <col min="4623" max="4623" width="0.85546875" style="279" hidden="1" customWidth="1"/>
    <col min="4624" max="4624" width="11.42578125" style="279" hidden="1" customWidth="1"/>
    <col min="4625" max="4864" width="11.42578125" style="279" hidden="1"/>
    <col min="4865" max="4865" width="17.28515625" style="279" hidden="1" customWidth="1"/>
    <col min="4866" max="4866" width="7" style="279" hidden="1" customWidth="1"/>
    <col min="4867" max="4867" width="7.7109375" style="279" hidden="1" customWidth="1"/>
    <col min="4868" max="4868" width="7.42578125" style="279" hidden="1" customWidth="1"/>
    <col min="4869" max="4869" width="7" style="279" hidden="1" customWidth="1"/>
    <col min="4870" max="4870" width="6.42578125" style="279" hidden="1" customWidth="1"/>
    <col min="4871" max="4871" width="7" style="279" hidden="1" customWidth="1"/>
    <col min="4872" max="4872" width="5.28515625" style="279" hidden="1" customWidth="1"/>
    <col min="4873" max="4873" width="6.140625" style="279" hidden="1" customWidth="1"/>
    <col min="4874" max="4875" width="6.42578125" style="279" hidden="1" customWidth="1"/>
    <col min="4876" max="4876" width="5.5703125" style="279" hidden="1" customWidth="1"/>
    <col min="4877" max="4877" width="6.85546875" style="279" hidden="1" customWidth="1"/>
    <col min="4878" max="4878" width="6" style="279" hidden="1" customWidth="1"/>
    <col min="4879" max="4879" width="0.85546875" style="279" hidden="1" customWidth="1"/>
    <col min="4880" max="4880" width="11.42578125" style="279" hidden="1" customWidth="1"/>
    <col min="4881" max="5120" width="11.42578125" style="279" hidden="1"/>
    <col min="5121" max="5121" width="17.28515625" style="279" hidden="1" customWidth="1"/>
    <col min="5122" max="5122" width="7" style="279" hidden="1" customWidth="1"/>
    <col min="5123" max="5123" width="7.7109375" style="279" hidden="1" customWidth="1"/>
    <col min="5124" max="5124" width="7.42578125" style="279" hidden="1" customWidth="1"/>
    <col min="5125" max="5125" width="7" style="279" hidden="1" customWidth="1"/>
    <col min="5126" max="5126" width="6.42578125" style="279" hidden="1" customWidth="1"/>
    <col min="5127" max="5127" width="7" style="279" hidden="1" customWidth="1"/>
    <col min="5128" max="5128" width="5.28515625" style="279" hidden="1" customWidth="1"/>
    <col min="5129" max="5129" width="6.140625" style="279" hidden="1" customWidth="1"/>
    <col min="5130" max="5131" width="6.42578125" style="279" hidden="1" customWidth="1"/>
    <col min="5132" max="5132" width="5.5703125" style="279" hidden="1" customWidth="1"/>
    <col min="5133" max="5133" width="6.85546875" style="279" hidden="1" customWidth="1"/>
    <col min="5134" max="5134" width="6" style="279" hidden="1" customWidth="1"/>
    <col min="5135" max="5135" width="0.85546875" style="279" hidden="1" customWidth="1"/>
    <col min="5136" max="5136" width="11.42578125" style="279" hidden="1" customWidth="1"/>
    <col min="5137" max="5376" width="11.42578125" style="279" hidden="1"/>
    <col min="5377" max="5377" width="17.28515625" style="279" hidden="1" customWidth="1"/>
    <col min="5378" max="5378" width="7" style="279" hidden="1" customWidth="1"/>
    <col min="5379" max="5379" width="7.7109375" style="279" hidden="1" customWidth="1"/>
    <col min="5380" max="5380" width="7.42578125" style="279" hidden="1" customWidth="1"/>
    <col min="5381" max="5381" width="7" style="279" hidden="1" customWidth="1"/>
    <col min="5382" max="5382" width="6.42578125" style="279" hidden="1" customWidth="1"/>
    <col min="5383" max="5383" width="7" style="279" hidden="1" customWidth="1"/>
    <col min="5384" max="5384" width="5.28515625" style="279" hidden="1" customWidth="1"/>
    <col min="5385" max="5385" width="6.140625" style="279" hidden="1" customWidth="1"/>
    <col min="5386" max="5387" width="6.42578125" style="279" hidden="1" customWidth="1"/>
    <col min="5388" max="5388" width="5.5703125" style="279" hidden="1" customWidth="1"/>
    <col min="5389" max="5389" width="6.85546875" style="279" hidden="1" customWidth="1"/>
    <col min="5390" max="5390" width="6" style="279" hidden="1" customWidth="1"/>
    <col min="5391" max="5391" width="0.85546875" style="279" hidden="1" customWidth="1"/>
    <col min="5392" max="5392" width="11.42578125" style="279" hidden="1" customWidth="1"/>
    <col min="5393" max="5632" width="11.42578125" style="279" hidden="1"/>
    <col min="5633" max="5633" width="17.28515625" style="279" hidden="1" customWidth="1"/>
    <col min="5634" max="5634" width="7" style="279" hidden="1" customWidth="1"/>
    <col min="5635" max="5635" width="7.7109375" style="279" hidden="1" customWidth="1"/>
    <col min="5636" max="5636" width="7.42578125" style="279" hidden="1" customWidth="1"/>
    <col min="5637" max="5637" width="7" style="279" hidden="1" customWidth="1"/>
    <col min="5638" max="5638" width="6.42578125" style="279" hidden="1" customWidth="1"/>
    <col min="5639" max="5639" width="7" style="279" hidden="1" customWidth="1"/>
    <col min="5640" max="5640" width="5.28515625" style="279" hidden="1" customWidth="1"/>
    <col min="5641" max="5641" width="6.140625" style="279" hidden="1" customWidth="1"/>
    <col min="5642" max="5643" width="6.42578125" style="279" hidden="1" customWidth="1"/>
    <col min="5644" max="5644" width="5.5703125" style="279" hidden="1" customWidth="1"/>
    <col min="5645" max="5645" width="6.85546875" style="279" hidden="1" customWidth="1"/>
    <col min="5646" max="5646" width="6" style="279" hidden="1" customWidth="1"/>
    <col min="5647" max="5647" width="0.85546875" style="279" hidden="1" customWidth="1"/>
    <col min="5648" max="5648" width="11.42578125" style="279" hidden="1" customWidth="1"/>
    <col min="5649" max="5888" width="11.42578125" style="279" hidden="1"/>
    <col min="5889" max="5889" width="17.28515625" style="279" hidden="1" customWidth="1"/>
    <col min="5890" max="5890" width="7" style="279" hidden="1" customWidth="1"/>
    <col min="5891" max="5891" width="7.7109375" style="279" hidden="1" customWidth="1"/>
    <col min="5892" max="5892" width="7.42578125" style="279" hidden="1" customWidth="1"/>
    <col min="5893" max="5893" width="7" style="279" hidden="1" customWidth="1"/>
    <col min="5894" max="5894" width="6.42578125" style="279" hidden="1" customWidth="1"/>
    <col min="5895" max="5895" width="7" style="279" hidden="1" customWidth="1"/>
    <col min="5896" max="5896" width="5.28515625" style="279" hidden="1" customWidth="1"/>
    <col min="5897" max="5897" width="6.140625" style="279" hidden="1" customWidth="1"/>
    <col min="5898" max="5899" width="6.42578125" style="279" hidden="1" customWidth="1"/>
    <col min="5900" max="5900" width="5.5703125" style="279" hidden="1" customWidth="1"/>
    <col min="5901" max="5901" width="6.85546875" style="279" hidden="1" customWidth="1"/>
    <col min="5902" max="5902" width="6" style="279" hidden="1" customWidth="1"/>
    <col min="5903" max="5903" width="0.85546875" style="279" hidden="1" customWidth="1"/>
    <col min="5904" max="5904" width="11.42578125" style="279" hidden="1" customWidth="1"/>
    <col min="5905" max="6144" width="11.42578125" style="279" hidden="1"/>
    <col min="6145" max="6145" width="17.28515625" style="279" hidden="1" customWidth="1"/>
    <col min="6146" max="6146" width="7" style="279" hidden="1" customWidth="1"/>
    <col min="6147" max="6147" width="7.7109375" style="279" hidden="1" customWidth="1"/>
    <col min="6148" max="6148" width="7.42578125" style="279" hidden="1" customWidth="1"/>
    <col min="6149" max="6149" width="7" style="279" hidden="1" customWidth="1"/>
    <col min="6150" max="6150" width="6.42578125" style="279" hidden="1" customWidth="1"/>
    <col min="6151" max="6151" width="7" style="279" hidden="1" customWidth="1"/>
    <col min="6152" max="6152" width="5.28515625" style="279" hidden="1" customWidth="1"/>
    <col min="6153" max="6153" width="6.140625" style="279" hidden="1" customWidth="1"/>
    <col min="6154" max="6155" width="6.42578125" style="279" hidden="1" customWidth="1"/>
    <col min="6156" max="6156" width="5.5703125" style="279" hidden="1" customWidth="1"/>
    <col min="6157" max="6157" width="6.85546875" style="279" hidden="1" customWidth="1"/>
    <col min="6158" max="6158" width="6" style="279" hidden="1" customWidth="1"/>
    <col min="6159" max="6159" width="0.85546875" style="279" hidden="1" customWidth="1"/>
    <col min="6160" max="6160" width="11.42578125" style="279" hidden="1" customWidth="1"/>
    <col min="6161" max="6400" width="11.42578125" style="279" hidden="1"/>
    <col min="6401" max="6401" width="17.28515625" style="279" hidden="1" customWidth="1"/>
    <col min="6402" max="6402" width="7" style="279" hidden="1" customWidth="1"/>
    <col min="6403" max="6403" width="7.7109375" style="279" hidden="1" customWidth="1"/>
    <col min="6404" max="6404" width="7.42578125" style="279" hidden="1" customWidth="1"/>
    <col min="6405" max="6405" width="7" style="279" hidden="1" customWidth="1"/>
    <col min="6406" max="6406" width="6.42578125" style="279" hidden="1" customWidth="1"/>
    <col min="6407" max="6407" width="7" style="279" hidden="1" customWidth="1"/>
    <col min="6408" max="6408" width="5.28515625" style="279" hidden="1" customWidth="1"/>
    <col min="6409" max="6409" width="6.140625" style="279" hidden="1" customWidth="1"/>
    <col min="6410" max="6411" width="6.42578125" style="279" hidden="1" customWidth="1"/>
    <col min="6412" max="6412" width="5.5703125" style="279" hidden="1" customWidth="1"/>
    <col min="6413" max="6413" width="6.85546875" style="279" hidden="1" customWidth="1"/>
    <col min="6414" max="6414" width="6" style="279" hidden="1" customWidth="1"/>
    <col min="6415" max="6415" width="0.85546875" style="279" hidden="1" customWidth="1"/>
    <col min="6416" max="6416" width="11.42578125" style="279" hidden="1" customWidth="1"/>
    <col min="6417" max="6656" width="11.42578125" style="279" hidden="1"/>
    <col min="6657" max="6657" width="17.28515625" style="279" hidden="1" customWidth="1"/>
    <col min="6658" max="6658" width="7" style="279" hidden="1" customWidth="1"/>
    <col min="6659" max="6659" width="7.7109375" style="279" hidden="1" customWidth="1"/>
    <col min="6660" max="6660" width="7.42578125" style="279" hidden="1" customWidth="1"/>
    <col min="6661" max="6661" width="7" style="279" hidden="1" customWidth="1"/>
    <col min="6662" max="6662" width="6.42578125" style="279" hidden="1" customWidth="1"/>
    <col min="6663" max="6663" width="7" style="279" hidden="1" customWidth="1"/>
    <col min="6664" max="6664" width="5.28515625" style="279" hidden="1" customWidth="1"/>
    <col min="6665" max="6665" width="6.140625" style="279" hidden="1" customWidth="1"/>
    <col min="6666" max="6667" width="6.42578125" style="279" hidden="1" customWidth="1"/>
    <col min="6668" max="6668" width="5.5703125" style="279" hidden="1" customWidth="1"/>
    <col min="6669" max="6669" width="6.85546875" style="279" hidden="1" customWidth="1"/>
    <col min="6670" max="6670" width="6" style="279" hidden="1" customWidth="1"/>
    <col min="6671" max="6671" width="0.85546875" style="279" hidden="1" customWidth="1"/>
    <col min="6672" max="6672" width="11.42578125" style="279" hidden="1" customWidth="1"/>
    <col min="6673" max="6912" width="11.42578125" style="279" hidden="1"/>
    <col min="6913" max="6913" width="17.28515625" style="279" hidden="1" customWidth="1"/>
    <col min="6914" max="6914" width="7" style="279" hidden="1" customWidth="1"/>
    <col min="6915" max="6915" width="7.7109375" style="279" hidden="1" customWidth="1"/>
    <col min="6916" max="6916" width="7.42578125" style="279" hidden="1" customWidth="1"/>
    <col min="6917" max="6917" width="7" style="279" hidden="1" customWidth="1"/>
    <col min="6918" max="6918" width="6.42578125" style="279" hidden="1" customWidth="1"/>
    <col min="6919" max="6919" width="7" style="279" hidden="1" customWidth="1"/>
    <col min="6920" max="6920" width="5.28515625" style="279" hidden="1" customWidth="1"/>
    <col min="6921" max="6921" width="6.140625" style="279" hidden="1" customWidth="1"/>
    <col min="6922" max="6923" width="6.42578125" style="279" hidden="1" customWidth="1"/>
    <col min="6924" max="6924" width="5.5703125" style="279" hidden="1" customWidth="1"/>
    <col min="6925" max="6925" width="6.85546875" style="279" hidden="1" customWidth="1"/>
    <col min="6926" max="6926" width="6" style="279" hidden="1" customWidth="1"/>
    <col min="6927" max="6927" width="0.85546875" style="279" hidden="1" customWidth="1"/>
    <col min="6928" max="6928" width="11.42578125" style="279" hidden="1" customWidth="1"/>
    <col min="6929" max="7168" width="11.42578125" style="279" hidden="1"/>
    <col min="7169" max="7169" width="17.28515625" style="279" hidden="1" customWidth="1"/>
    <col min="7170" max="7170" width="7" style="279" hidden="1" customWidth="1"/>
    <col min="7171" max="7171" width="7.7109375" style="279" hidden="1" customWidth="1"/>
    <col min="7172" max="7172" width="7.42578125" style="279" hidden="1" customWidth="1"/>
    <col min="7173" max="7173" width="7" style="279" hidden="1" customWidth="1"/>
    <col min="7174" max="7174" width="6.42578125" style="279" hidden="1" customWidth="1"/>
    <col min="7175" max="7175" width="7" style="279" hidden="1" customWidth="1"/>
    <col min="7176" max="7176" width="5.28515625" style="279" hidden="1" customWidth="1"/>
    <col min="7177" max="7177" width="6.140625" style="279" hidden="1" customWidth="1"/>
    <col min="7178" max="7179" width="6.42578125" style="279" hidden="1" customWidth="1"/>
    <col min="7180" max="7180" width="5.5703125" style="279" hidden="1" customWidth="1"/>
    <col min="7181" max="7181" width="6.85546875" style="279" hidden="1" customWidth="1"/>
    <col min="7182" max="7182" width="6" style="279" hidden="1" customWidth="1"/>
    <col min="7183" max="7183" width="0.85546875" style="279" hidden="1" customWidth="1"/>
    <col min="7184" max="7184" width="11.42578125" style="279" hidden="1" customWidth="1"/>
    <col min="7185" max="7424" width="11.42578125" style="279" hidden="1"/>
    <col min="7425" max="7425" width="17.28515625" style="279" hidden="1" customWidth="1"/>
    <col min="7426" max="7426" width="7" style="279" hidden="1" customWidth="1"/>
    <col min="7427" max="7427" width="7.7109375" style="279" hidden="1" customWidth="1"/>
    <col min="7428" max="7428" width="7.42578125" style="279" hidden="1" customWidth="1"/>
    <col min="7429" max="7429" width="7" style="279" hidden="1" customWidth="1"/>
    <col min="7430" max="7430" width="6.42578125" style="279" hidden="1" customWidth="1"/>
    <col min="7431" max="7431" width="7" style="279" hidden="1" customWidth="1"/>
    <col min="7432" max="7432" width="5.28515625" style="279" hidden="1" customWidth="1"/>
    <col min="7433" max="7433" width="6.140625" style="279" hidden="1" customWidth="1"/>
    <col min="7434" max="7435" width="6.42578125" style="279" hidden="1" customWidth="1"/>
    <col min="7436" max="7436" width="5.5703125" style="279" hidden="1" customWidth="1"/>
    <col min="7437" max="7437" width="6.85546875" style="279" hidden="1" customWidth="1"/>
    <col min="7438" max="7438" width="6" style="279" hidden="1" customWidth="1"/>
    <col min="7439" max="7439" width="0.85546875" style="279" hidden="1" customWidth="1"/>
    <col min="7440" max="7440" width="11.42578125" style="279" hidden="1" customWidth="1"/>
    <col min="7441" max="7680" width="11.42578125" style="279" hidden="1"/>
    <col min="7681" max="7681" width="17.28515625" style="279" hidden="1" customWidth="1"/>
    <col min="7682" max="7682" width="7" style="279" hidden="1" customWidth="1"/>
    <col min="7683" max="7683" width="7.7109375" style="279" hidden="1" customWidth="1"/>
    <col min="7684" max="7684" width="7.42578125" style="279" hidden="1" customWidth="1"/>
    <col min="7685" max="7685" width="7" style="279" hidden="1" customWidth="1"/>
    <col min="7686" max="7686" width="6.42578125" style="279" hidden="1" customWidth="1"/>
    <col min="7687" max="7687" width="7" style="279" hidden="1" customWidth="1"/>
    <col min="7688" max="7688" width="5.28515625" style="279" hidden="1" customWidth="1"/>
    <col min="7689" max="7689" width="6.140625" style="279" hidden="1" customWidth="1"/>
    <col min="7690" max="7691" width="6.42578125" style="279" hidden="1" customWidth="1"/>
    <col min="7692" max="7692" width="5.5703125" style="279" hidden="1" customWidth="1"/>
    <col min="7693" max="7693" width="6.85546875" style="279" hidden="1" customWidth="1"/>
    <col min="7694" max="7694" width="6" style="279" hidden="1" customWidth="1"/>
    <col min="7695" max="7695" width="0.85546875" style="279" hidden="1" customWidth="1"/>
    <col min="7696" max="7696" width="11.42578125" style="279" hidden="1" customWidth="1"/>
    <col min="7697" max="7936" width="11.42578125" style="279" hidden="1"/>
    <col min="7937" max="7937" width="17.28515625" style="279" hidden="1" customWidth="1"/>
    <col min="7938" max="7938" width="7" style="279" hidden="1" customWidth="1"/>
    <col min="7939" max="7939" width="7.7109375" style="279" hidden="1" customWidth="1"/>
    <col min="7940" max="7940" width="7.42578125" style="279" hidden="1" customWidth="1"/>
    <col min="7941" max="7941" width="7" style="279" hidden="1" customWidth="1"/>
    <col min="7942" max="7942" width="6.42578125" style="279" hidden="1" customWidth="1"/>
    <col min="7943" max="7943" width="7" style="279" hidden="1" customWidth="1"/>
    <col min="7944" max="7944" width="5.28515625" style="279" hidden="1" customWidth="1"/>
    <col min="7945" max="7945" width="6.140625" style="279" hidden="1" customWidth="1"/>
    <col min="7946" max="7947" width="6.42578125" style="279" hidden="1" customWidth="1"/>
    <col min="7948" max="7948" width="5.5703125" style="279" hidden="1" customWidth="1"/>
    <col min="7949" max="7949" width="6.85546875" style="279" hidden="1" customWidth="1"/>
    <col min="7950" max="7950" width="6" style="279" hidden="1" customWidth="1"/>
    <col min="7951" max="7951" width="0.85546875" style="279" hidden="1" customWidth="1"/>
    <col min="7952" max="7952" width="11.42578125" style="279" hidden="1" customWidth="1"/>
    <col min="7953" max="8192" width="11.42578125" style="279" hidden="1"/>
    <col min="8193" max="8193" width="17.28515625" style="279" hidden="1" customWidth="1"/>
    <col min="8194" max="8194" width="7" style="279" hidden="1" customWidth="1"/>
    <col min="8195" max="8195" width="7.7109375" style="279" hidden="1" customWidth="1"/>
    <col min="8196" max="8196" width="7.42578125" style="279" hidden="1" customWidth="1"/>
    <col min="8197" max="8197" width="7" style="279" hidden="1" customWidth="1"/>
    <col min="8198" max="8198" width="6.42578125" style="279" hidden="1" customWidth="1"/>
    <col min="8199" max="8199" width="7" style="279" hidden="1" customWidth="1"/>
    <col min="8200" max="8200" width="5.28515625" style="279" hidden="1" customWidth="1"/>
    <col min="8201" max="8201" width="6.140625" style="279" hidden="1" customWidth="1"/>
    <col min="8202" max="8203" width="6.42578125" style="279" hidden="1" customWidth="1"/>
    <col min="8204" max="8204" width="5.5703125" style="279" hidden="1" customWidth="1"/>
    <col min="8205" max="8205" width="6.85546875" style="279" hidden="1" customWidth="1"/>
    <col min="8206" max="8206" width="6" style="279" hidden="1" customWidth="1"/>
    <col min="8207" max="8207" width="0.85546875" style="279" hidden="1" customWidth="1"/>
    <col min="8208" max="8208" width="11.42578125" style="279" hidden="1" customWidth="1"/>
    <col min="8209" max="8448" width="11.42578125" style="279" hidden="1"/>
    <col min="8449" max="8449" width="17.28515625" style="279" hidden="1" customWidth="1"/>
    <col min="8450" max="8450" width="7" style="279" hidden="1" customWidth="1"/>
    <col min="8451" max="8451" width="7.7109375" style="279" hidden="1" customWidth="1"/>
    <col min="8452" max="8452" width="7.42578125" style="279" hidden="1" customWidth="1"/>
    <col min="8453" max="8453" width="7" style="279" hidden="1" customWidth="1"/>
    <col min="8454" max="8454" width="6.42578125" style="279" hidden="1" customWidth="1"/>
    <col min="8455" max="8455" width="7" style="279" hidden="1" customWidth="1"/>
    <col min="8456" max="8456" width="5.28515625" style="279" hidden="1" customWidth="1"/>
    <col min="8457" max="8457" width="6.140625" style="279" hidden="1" customWidth="1"/>
    <col min="8458" max="8459" width="6.42578125" style="279" hidden="1" customWidth="1"/>
    <col min="8460" max="8460" width="5.5703125" style="279" hidden="1" customWidth="1"/>
    <col min="8461" max="8461" width="6.85546875" style="279" hidden="1" customWidth="1"/>
    <col min="8462" max="8462" width="6" style="279" hidden="1" customWidth="1"/>
    <col min="8463" max="8463" width="0.85546875" style="279" hidden="1" customWidth="1"/>
    <col min="8464" max="8464" width="11.42578125" style="279" hidden="1" customWidth="1"/>
    <col min="8465" max="8704" width="11.42578125" style="279" hidden="1"/>
    <col min="8705" max="8705" width="17.28515625" style="279" hidden="1" customWidth="1"/>
    <col min="8706" max="8706" width="7" style="279" hidden="1" customWidth="1"/>
    <col min="8707" max="8707" width="7.7109375" style="279" hidden="1" customWidth="1"/>
    <col min="8708" max="8708" width="7.42578125" style="279" hidden="1" customWidth="1"/>
    <col min="8709" max="8709" width="7" style="279" hidden="1" customWidth="1"/>
    <col min="8710" max="8710" width="6.42578125" style="279" hidden="1" customWidth="1"/>
    <col min="8711" max="8711" width="7" style="279" hidden="1" customWidth="1"/>
    <col min="8712" max="8712" width="5.28515625" style="279" hidden="1" customWidth="1"/>
    <col min="8713" max="8713" width="6.140625" style="279" hidden="1" customWidth="1"/>
    <col min="8714" max="8715" width="6.42578125" style="279" hidden="1" customWidth="1"/>
    <col min="8716" max="8716" width="5.5703125" style="279" hidden="1" customWidth="1"/>
    <col min="8717" max="8717" width="6.85546875" style="279" hidden="1" customWidth="1"/>
    <col min="8718" max="8718" width="6" style="279" hidden="1" customWidth="1"/>
    <col min="8719" max="8719" width="0.85546875" style="279" hidden="1" customWidth="1"/>
    <col min="8720" max="8720" width="11.42578125" style="279" hidden="1" customWidth="1"/>
    <col min="8721" max="8960" width="11.42578125" style="279" hidden="1"/>
    <col min="8961" max="8961" width="17.28515625" style="279" hidden="1" customWidth="1"/>
    <col min="8962" max="8962" width="7" style="279" hidden="1" customWidth="1"/>
    <col min="8963" max="8963" width="7.7109375" style="279" hidden="1" customWidth="1"/>
    <col min="8964" max="8964" width="7.42578125" style="279" hidden="1" customWidth="1"/>
    <col min="8965" max="8965" width="7" style="279" hidden="1" customWidth="1"/>
    <col min="8966" max="8966" width="6.42578125" style="279" hidden="1" customWidth="1"/>
    <col min="8967" max="8967" width="7" style="279" hidden="1" customWidth="1"/>
    <col min="8968" max="8968" width="5.28515625" style="279" hidden="1" customWidth="1"/>
    <col min="8969" max="8969" width="6.140625" style="279" hidden="1" customWidth="1"/>
    <col min="8970" max="8971" width="6.42578125" style="279" hidden="1" customWidth="1"/>
    <col min="8972" max="8972" width="5.5703125" style="279" hidden="1" customWidth="1"/>
    <col min="8973" max="8973" width="6.85546875" style="279" hidden="1" customWidth="1"/>
    <col min="8974" max="8974" width="6" style="279" hidden="1" customWidth="1"/>
    <col min="8975" max="8975" width="0.85546875" style="279" hidden="1" customWidth="1"/>
    <col min="8976" max="8976" width="11.42578125" style="279" hidden="1" customWidth="1"/>
    <col min="8977" max="9216" width="11.42578125" style="279" hidden="1"/>
    <col min="9217" max="9217" width="17.28515625" style="279" hidden="1" customWidth="1"/>
    <col min="9218" max="9218" width="7" style="279" hidden="1" customWidth="1"/>
    <col min="9219" max="9219" width="7.7109375" style="279" hidden="1" customWidth="1"/>
    <col min="9220" max="9220" width="7.42578125" style="279" hidden="1" customWidth="1"/>
    <col min="9221" max="9221" width="7" style="279" hidden="1" customWidth="1"/>
    <col min="9222" max="9222" width="6.42578125" style="279" hidden="1" customWidth="1"/>
    <col min="9223" max="9223" width="7" style="279" hidden="1" customWidth="1"/>
    <col min="9224" max="9224" width="5.28515625" style="279" hidden="1" customWidth="1"/>
    <col min="9225" max="9225" width="6.140625" style="279" hidden="1" customWidth="1"/>
    <col min="9226" max="9227" width="6.42578125" style="279" hidden="1" customWidth="1"/>
    <col min="9228" max="9228" width="5.5703125" style="279" hidden="1" customWidth="1"/>
    <col min="9229" max="9229" width="6.85546875" style="279" hidden="1" customWidth="1"/>
    <col min="9230" max="9230" width="6" style="279" hidden="1" customWidth="1"/>
    <col min="9231" max="9231" width="0.85546875" style="279" hidden="1" customWidth="1"/>
    <col min="9232" max="9232" width="11.42578125" style="279" hidden="1" customWidth="1"/>
    <col min="9233" max="9472" width="11.42578125" style="279" hidden="1"/>
    <col min="9473" max="9473" width="17.28515625" style="279" hidden="1" customWidth="1"/>
    <col min="9474" max="9474" width="7" style="279" hidden="1" customWidth="1"/>
    <col min="9475" max="9475" width="7.7109375" style="279" hidden="1" customWidth="1"/>
    <col min="9476" max="9476" width="7.42578125" style="279" hidden="1" customWidth="1"/>
    <col min="9477" max="9477" width="7" style="279" hidden="1" customWidth="1"/>
    <col min="9478" max="9478" width="6.42578125" style="279" hidden="1" customWidth="1"/>
    <col min="9479" max="9479" width="7" style="279" hidden="1" customWidth="1"/>
    <col min="9480" max="9480" width="5.28515625" style="279" hidden="1" customWidth="1"/>
    <col min="9481" max="9481" width="6.140625" style="279" hidden="1" customWidth="1"/>
    <col min="9482" max="9483" width="6.42578125" style="279" hidden="1" customWidth="1"/>
    <col min="9484" max="9484" width="5.5703125" style="279" hidden="1" customWidth="1"/>
    <col min="9485" max="9485" width="6.85546875" style="279" hidden="1" customWidth="1"/>
    <col min="9486" max="9486" width="6" style="279" hidden="1" customWidth="1"/>
    <col min="9487" max="9487" width="0.85546875" style="279" hidden="1" customWidth="1"/>
    <col min="9488" max="9488" width="11.42578125" style="279" hidden="1" customWidth="1"/>
    <col min="9489" max="9728" width="11.42578125" style="279" hidden="1"/>
    <col min="9729" max="9729" width="17.28515625" style="279" hidden="1" customWidth="1"/>
    <col min="9730" max="9730" width="7" style="279" hidden="1" customWidth="1"/>
    <col min="9731" max="9731" width="7.7109375" style="279" hidden="1" customWidth="1"/>
    <col min="9732" max="9732" width="7.42578125" style="279" hidden="1" customWidth="1"/>
    <col min="9733" max="9733" width="7" style="279" hidden="1" customWidth="1"/>
    <col min="9734" max="9734" width="6.42578125" style="279" hidden="1" customWidth="1"/>
    <col min="9735" max="9735" width="7" style="279" hidden="1" customWidth="1"/>
    <col min="9736" max="9736" width="5.28515625" style="279" hidden="1" customWidth="1"/>
    <col min="9737" max="9737" width="6.140625" style="279" hidden="1" customWidth="1"/>
    <col min="9738" max="9739" width="6.42578125" style="279" hidden="1" customWidth="1"/>
    <col min="9740" max="9740" width="5.5703125" style="279" hidden="1" customWidth="1"/>
    <col min="9741" max="9741" width="6.85546875" style="279" hidden="1" customWidth="1"/>
    <col min="9742" max="9742" width="6" style="279" hidden="1" customWidth="1"/>
    <col min="9743" max="9743" width="0.85546875" style="279" hidden="1" customWidth="1"/>
    <col min="9744" max="9744" width="11.42578125" style="279" hidden="1" customWidth="1"/>
    <col min="9745" max="9984" width="11.42578125" style="279" hidden="1"/>
    <col min="9985" max="9985" width="17.28515625" style="279" hidden="1" customWidth="1"/>
    <col min="9986" max="9986" width="7" style="279" hidden="1" customWidth="1"/>
    <col min="9987" max="9987" width="7.7109375" style="279" hidden="1" customWidth="1"/>
    <col min="9988" max="9988" width="7.42578125" style="279" hidden="1" customWidth="1"/>
    <col min="9989" max="9989" width="7" style="279" hidden="1" customWidth="1"/>
    <col min="9990" max="9990" width="6.42578125" style="279" hidden="1" customWidth="1"/>
    <col min="9991" max="9991" width="7" style="279" hidden="1" customWidth="1"/>
    <col min="9992" max="9992" width="5.28515625" style="279" hidden="1" customWidth="1"/>
    <col min="9993" max="9993" width="6.140625" style="279" hidden="1" customWidth="1"/>
    <col min="9994" max="9995" width="6.42578125" style="279" hidden="1" customWidth="1"/>
    <col min="9996" max="9996" width="5.5703125" style="279" hidden="1" customWidth="1"/>
    <col min="9997" max="9997" width="6.85546875" style="279" hidden="1" customWidth="1"/>
    <col min="9998" max="9998" width="6" style="279" hidden="1" customWidth="1"/>
    <col min="9999" max="9999" width="0.85546875" style="279" hidden="1" customWidth="1"/>
    <col min="10000" max="10000" width="11.42578125" style="279" hidden="1" customWidth="1"/>
    <col min="10001" max="10240" width="11.42578125" style="279" hidden="1"/>
    <col min="10241" max="10241" width="17.28515625" style="279" hidden="1" customWidth="1"/>
    <col min="10242" max="10242" width="7" style="279" hidden="1" customWidth="1"/>
    <col min="10243" max="10243" width="7.7109375" style="279" hidden="1" customWidth="1"/>
    <col min="10244" max="10244" width="7.42578125" style="279" hidden="1" customWidth="1"/>
    <col min="10245" max="10245" width="7" style="279" hidden="1" customWidth="1"/>
    <col min="10246" max="10246" width="6.42578125" style="279" hidden="1" customWidth="1"/>
    <col min="10247" max="10247" width="7" style="279" hidden="1" customWidth="1"/>
    <col min="10248" max="10248" width="5.28515625" style="279" hidden="1" customWidth="1"/>
    <col min="10249" max="10249" width="6.140625" style="279" hidden="1" customWidth="1"/>
    <col min="10250" max="10251" width="6.42578125" style="279" hidden="1" customWidth="1"/>
    <col min="10252" max="10252" width="5.5703125" style="279" hidden="1" customWidth="1"/>
    <col min="10253" max="10253" width="6.85546875" style="279" hidden="1" customWidth="1"/>
    <col min="10254" max="10254" width="6" style="279" hidden="1" customWidth="1"/>
    <col min="10255" max="10255" width="0.85546875" style="279" hidden="1" customWidth="1"/>
    <col min="10256" max="10256" width="11.42578125" style="279" hidden="1" customWidth="1"/>
    <col min="10257" max="10496" width="11.42578125" style="279" hidden="1"/>
    <col min="10497" max="10497" width="17.28515625" style="279" hidden="1" customWidth="1"/>
    <col min="10498" max="10498" width="7" style="279" hidden="1" customWidth="1"/>
    <col min="10499" max="10499" width="7.7109375" style="279" hidden="1" customWidth="1"/>
    <col min="10500" max="10500" width="7.42578125" style="279" hidden="1" customWidth="1"/>
    <col min="10501" max="10501" width="7" style="279" hidden="1" customWidth="1"/>
    <col min="10502" max="10502" width="6.42578125" style="279" hidden="1" customWidth="1"/>
    <col min="10503" max="10503" width="7" style="279" hidden="1" customWidth="1"/>
    <col min="10504" max="10504" width="5.28515625" style="279" hidden="1" customWidth="1"/>
    <col min="10505" max="10505" width="6.140625" style="279" hidden="1" customWidth="1"/>
    <col min="10506" max="10507" width="6.42578125" style="279" hidden="1" customWidth="1"/>
    <col min="10508" max="10508" width="5.5703125" style="279" hidden="1" customWidth="1"/>
    <col min="10509" max="10509" width="6.85546875" style="279" hidden="1" customWidth="1"/>
    <col min="10510" max="10510" width="6" style="279" hidden="1" customWidth="1"/>
    <col min="10511" max="10511" width="0.85546875" style="279" hidden="1" customWidth="1"/>
    <col min="10512" max="10512" width="11.42578125" style="279" hidden="1" customWidth="1"/>
    <col min="10513" max="10752" width="11.42578125" style="279" hidden="1"/>
    <col min="10753" max="10753" width="17.28515625" style="279" hidden="1" customWidth="1"/>
    <col min="10754" max="10754" width="7" style="279" hidden="1" customWidth="1"/>
    <col min="10755" max="10755" width="7.7109375" style="279" hidden="1" customWidth="1"/>
    <col min="10756" max="10756" width="7.42578125" style="279" hidden="1" customWidth="1"/>
    <col min="10757" max="10757" width="7" style="279" hidden="1" customWidth="1"/>
    <col min="10758" max="10758" width="6.42578125" style="279" hidden="1" customWidth="1"/>
    <col min="10759" max="10759" width="7" style="279" hidden="1" customWidth="1"/>
    <col min="10760" max="10760" width="5.28515625" style="279" hidden="1" customWidth="1"/>
    <col min="10761" max="10761" width="6.140625" style="279" hidden="1" customWidth="1"/>
    <col min="10762" max="10763" width="6.42578125" style="279" hidden="1" customWidth="1"/>
    <col min="10764" max="10764" width="5.5703125" style="279" hidden="1" customWidth="1"/>
    <col min="10765" max="10765" width="6.85546875" style="279" hidden="1" customWidth="1"/>
    <col min="10766" max="10766" width="6" style="279" hidden="1" customWidth="1"/>
    <col min="10767" max="10767" width="0.85546875" style="279" hidden="1" customWidth="1"/>
    <col min="10768" max="10768" width="11.42578125" style="279" hidden="1" customWidth="1"/>
    <col min="10769" max="11008" width="11.42578125" style="279" hidden="1"/>
    <col min="11009" max="11009" width="17.28515625" style="279" hidden="1" customWidth="1"/>
    <col min="11010" max="11010" width="7" style="279" hidden="1" customWidth="1"/>
    <col min="11011" max="11011" width="7.7109375" style="279" hidden="1" customWidth="1"/>
    <col min="11012" max="11012" width="7.42578125" style="279" hidden="1" customWidth="1"/>
    <col min="11013" max="11013" width="7" style="279" hidden="1" customWidth="1"/>
    <col min="11014" max="11014" width="6.42578125" style="279" hidden="1" customWidth="1"/>
    <col min="11015" max="11015" width="7" style="279" hidden="1" customWidth="1"/>
    <col min="11016" max="11016" width="5.28515625" style="279" hidden="1" customWidth="1"/>
    <col min="11017" max="11017" width="6.140625" style="279" hidden="1" customWidth="1"/>
    <col min="11018" max="11019" width="6.42578125" style="279" hidden="1" customWidth="1"/>
    <col min="11020" max="11020" width="5.5703125" style="279" hidden="1" customWidth="1"/>
    <col min="11021" max="11021" width="6.85546875" style="279" hidden="1" customWidth="1"/>
    <col min="11022" max="11022" width="6" style="279" hidden="1" customWidth="1"/>
    <col min="11023" max="11023" width="0.85546875" style="279" hidden="1" customWidth="1"/>
    <col min="11024" max="11024" width="11.42578125" style="279" hidden="1" customWidth="1"/>
    <col min="11025" max="11264" width="11.42578125" style="279" hidden="1"/>
    <col min="11265" max="11265" width="17.28515625" style="279" hidden="1" customWidth="1"/>
    <col min="11266" max="11266" width="7" style="279" hidden="1" customWidth="1"/>
    <col min="11267" max="11267" width="7.7109375" style="279" hidden="1" customWidth="1"/>
    <col min="11268" max="11268" width="7.42578125" style="279" hidden="1" customWidth="1"/>
    <col min="11269" max="11269" width="7" style="279" hidden="1" customWidth="1"/>
    <col min="11270" max="11270" width="6.42578125" style="279" hidden="1" customWidth="1"/>
    <col min="11271" max="11271" width="7" style="279" hidden="1" customWidth="1"/>
    <col min="11272" max="11272" width="5.28515625" style="279" hidden="1" customWidth="1"/>
    <col min="11273" max="11273" width="6.140625" style="279" hidden="1" customWidth="1"/>
    <col min="11274" max="11275" width="6.42578125" style="279" hidden="1" customWidth="1"/>
    <col min="11276" max="11276" width="5.5703125" style="279" hidden="1" customWidth="1"/>
    <col min="11277" max="11277" width="6.85546875" style="279" hidden="1" customWidth="1"/>
    <col min="11278" max="11278" width="6" style="279" hidden="1" customWidth="1"/>
    <col min="11279" max="11279" width="0.85546875" style="279" hidden="1" customWidth="1"/>
    <col min="11280" max="11280" width="11.42578125" style="279" hidden="1" customWidth="1"/>
    <col min="11281" max="11520" width="11.42578125" style="279" hidden="1"/>
    <col min="11521" max="11521" width="17.28515625" style="279" hidden="1" customWidth="1"/>
    <col min="11522" max="11522" width="7" style="279" hidden="1" customWidth="1"/>
    <col min="11523" max="11523" width="7.7109375" style="279" hidden="1" customWidth="1"/>
    <col min="11524" max="11524" width="7.42578125" style="279" hidden="1" customWidth="1"/>
    <col min="11525" max="11525" width="7" style="279" hidden="1" customWidth="1"/>
    <col min="11526" max="11526" width="6.42578125" style="279" hidden="1" customWidth="1"/>
    <col min="11527" max="11527" width="7" style="279" hidden="1" customWidth="1"/>
    <col min="11528" max="11528" width="5.28515625" style="279" hidden="1" customWidth="1"/>
    <col min="11529" max="11529" width="6.140625" style="279" hidden="1" customWidth="1"/>
    <col min="11530" max="11531" width="6.42578125" style="279" hidden="1" customWidth="1"/>
    <col min="11532" max="11532" width="5.5703125" style="279" hidden="1" customWidth="1"/>
    <col min="11533" max="11533" width="6.85546875" style="279" hidden="1" customWidth="1"/>
    <col min="11534" max="11534" width="6" style="279" hidden="1" customWidth="1"/>
    <col min="11535" max="11535" width="0.85546875" style="279" hidden="1" customWidth="1"/>
    <col min="11536" max="11536" width="11.42578125" style="279" hidden="1" customWidth="1"/>
    <col min="11537" max="11776" width="11.42578125" style="279" hidden="1"/>
    <col min="11777" max="11777" width="17.28515625" style="279" hidden="1" customWidth="1"/>
    <col min="11778" max="11778" width="7" style="279" hidden="1" customWidth="1"/>
    <col min="11779" max="11779" width="7.7109375" style="279" hidden="1" customWidth="1"/>
    <col min="11780" max="11780" width="7.42578125" style="279" hidden="1" customWidth="1"/>
    <col min="11781" max="11781" width="7" style="279" hidden="1" customWidth="1"/>
    <col min="11782" max="11782" width="6.42578125" style="279" hidden="1" customWidth="1"/>
    <col min="11783" max="11783" width="7" style="279" hidden="1" customWidth="1"/>
    <col min="11784" max="11784" width="5.28515625" style="279" hidden="1" customWidth="1"/>
    <col min="11785" max="11785" width="6.140625" style="279" hidden="1" customWidth="1"/>
    <col min="11786" max="11787" width="6.42578125" style="279" hidden="1" customWidth="1"/>
    <col min="11788" max="11788" width="5.5703125" style="279" hidden="1" customWidth="1"/>
    <col min="11789" max="11789" width="6.85546875" style="279" hidden="1" customWidth="1"/>
    <col min="11790" max="11790" width="6" style="279" hidden="1" customWidth="1"/>
    <col min="11791" max="11791" width="0.85546875" style="279" hidden="1" customWidth="1"/>
    <col min="11792" max="11792" width="11.42578125" style="279" hidden="1" customWidth="1"/>
    <col min="11793" max="12032" width="11.42578125" style="279" hidden="1"/>
    <col min="12033" max="12033" width="17.28515625" style="279" hidden="1" customWidth="1"/>
    <col min="12034" max="12034" width="7" style="279" hidden="1" customWidth="1"/>
    <col min="12035" max="12035" width="7.7109375" style="279" hidden="1" customWidth="1"/>
    <col min="12036" max="12036" width="7.42578125" style="279" hidden="1" customWidth="1"/>
    <col min="12037" max="12037" width="7" style="279" hidden="1" customWidth="1"/>
    <col min="12038" max="12038" width="6.42578125" style="279" hidden="1" customWidth="1"/>
    <col min="12039" max="12039" width="7" style="279" hidden="1" customWidth="1"/>
    <col min="12040" max="12040" width="5.28515625" style="279" hidden="1" customWidth="1"/>
    <col min="12041" max="12041" width="6.140625" style="279" hidden="1" customWidth="1"/>
    <col min="12042" max="12043" width="6.42578125" style="279" hidden="1" customWidth="1"/>
    <col min="12044" max="12044" width="5.5703125" style="279" hidden="1" customWidth="1"/>
    <col min="12045" max="12045" width="6.85546875" style="279" hidden="1" customWidth="1"/>
    <col min="12046" max="12046" width="6" style="279" hidden="1" customWidth="1"/>
    <col min="12047" max="12047" width="0.85546875" style="279" hidden="1" customWidth="1"/>
    <col min="12048" max="12048" width="11.42578125" style="279" hidden="1" customWidth="1"/>
    <col min="12049" max="12288" width="11.42578125" style="279" hidden="1"/>
    <col min="12289" max="12289" width="17.28515625" style="279" hidden="1" customWidth="1"/>
    <col min="12290" max="12290" width="7" style="279" hidden="1" customWidth="1"/>
    <col min="12291" max="12291" width="7.7109375" style="279" hidden="1" customWidth="1"/>
    <col min="12292" max="12292" width="7.42578125" style="279" hidden="1" customWidth="1"/>
    <col min="12293" max="12293" width="7" style="279" hidden="1" customWidth="1"/>
    <col min="12294" max="12294" width="6.42578125" style="279" hidden="1" customWidth="1"/>
    <col min="12295" max="12295" width="7" style="279" hidden="1" customWidth="1"/>
    <col min="12296" max="12296" width="5.28515625" style="279" hidden="1" customWidth="1"/>
    <col min="12297" max="12297" width="6.140625" style="279" hidden="1" customWidth="1"/>
    <col min="12298" max="12299" width="6.42578125" style="279" hidden="1" customWidth="1"/>
    <col min="12300" max="12300" width="5.5703125" style="279" hidden="1" customWidth="1"/>
    <col min="12301" max="12301" width="6.85546875" style="279" hidden="1" customWidth="1"/>
    <col min="12302" max="12302" width="6" style="279" hidden="1" customWidth="1"/>
    <col min="12303" max="12303" width="0.85546875" style="279" hidden="1" customWidth="1"/>
    <col min="12304" max="12304" width="11.42578125" style="279" hidden="1" customWidth="1"/>
    <col min="12305" max="12544" width="11.42578125" style="279" hidden="1"/>
    <col min="12545" max="12545" width="17.28515625" style="279" hidden="1" customWidth="1"/>
    <col min="12546" max="12546" width="7" style="279" hidden="1" customWidth="1"/>
    <col min="12547" max="12547" width="7.7109375" style="279" hidden="1" customWidth="1"/>
    <col min="12548" max="12548" width="7.42578125" style="279" hidden="1" customWidth="1"/>
    <col min="12549" max="12549" width="7" style="279" hidden="1" customWidth="1"/>
    <col min="12550" max="12550" width="6.42578125" style="279" hidden="1" customWidth="1"/>
    <col min="12551" max="12551" width="7" style="279" hidden="1" customWidth="1"/>
    <col min="12552" max="12552" width="5.28515625" style="279" hidden="1" customWidth="1"/>
    <col min="12553" max="12553" width="6.140625" style="279" hidden="1" customWidth="1"/>
    <col min="12554" max="12555" width="6.42578125" style="279" hidden="1" customWidth="1"/>
    <col min="12556" max="12556" width="5.5703125" style="279" hidden="1" customWidth="1"/>
    <col min="12557" max="12557" width="6.85546875" style="279" hidden="1" customWidth="1"/>
    <col min="12558" max="12558" width="6" style="279" hidden="1" customWidth="1"/>
    <col min="12559" max="12559" width="0.85546875" style="279" hidden="1" customWidth="1"/>
    <col min="12560" max="12560" width="11.42578125" style="279" hidden="1" customWidth="1"/>
    <col min="12561" max="12800" width="11.42578125" style="279" hidden="1"/>
    <col min="12801" max="12801" width="17.28515625" style="279" hidden="1" customWidth="1"/>
    <col min="12802" max="12802" width="7" style="279" hidden="1" customWidth="1"/>
    <col min="12803" max="12803" width="7.7109375" style="279" hidden="1" customWidth="1"/>
    <col min="12804" max="12804" width="7.42578125" style="279" hidden="1" customWidth="1"/>
    <col min="12805" max="12805" width="7" style="279" hidden="1" customWidth="1"/>
    <col min="12806" max="12806" width="6.42578125" style="279" hidden="1" customWidth="1"/>
    <col min="12807" max="12807" width="7" style="279" hidden="1" customWidth="1"/>
    <col min="12808" max="12808" width="5.28515625" style="279" hidden="1" customWidth="1"/>
    <col min="12809" max="12809" width="6.140625" style="279" hidden="1" customWidth="1"/>
    <col min="12810" max="12811" width="6.42578125" style="279" hidden="1" customWidth="1"/>
    <col min="12812" max="12812" width="5.5703125" style="279" hidden="1" customWidth="1"/>
    <col min="12813" max="12813" width="6.85546875" style="279" hidden="1" customWidth="1"/>
    <col min="12814" max="12814" width="6" style="279" hidden="1" customWidth="1"/>
    <col min="12815" max="12815" width="0.85546875" style="279" hidden="1" customWidth="1"/>
    <col min="12816" max="12816" width="11.42578125" style="279" hidden="1" customWidth="1"/>
    <col min="12817" max="13056" width="11.42578125" style="279" hidden="1"/>
    <col min="13057" max="13057" width="17.28515625" style="279" hidden="1" customWidth="1"/>
    <col min="13058" max="13058" width="7" style="279" hidden="1" customWidth="1"/>
    <col min="13059" max="13059" width="7.7109375" style="279" hidden="1" customWidth="1"/>
    <col min="13060" max="13060" width="7.42578125" style="279" hidden="1" customWidth="1"/>
    <col min="13061" max="13061" width="7" style="279" hidden="1" customWidth="1"/>
    <col min="13062" max="13062" width="6.42578125" style="279" hidden="1" customWidth="1"/>
    <col min="13063" max="13063" width="7" style="279" hidden="1" customWidth="1"/>
    <col min="13064" max="13064" width="5.28515625" style="279" hidden="1" customWidth="1"/>
    <col min="13065" max="13065" width="6.140625" style="279" hidden="1" customWidth="1"/>
    <col min="13066" max="13067" width="6.42578125" style="279" hidden="1" customWidth="1"/>
    <col min="13068" max="13068" width="5.5703125" style="279" hidden="1" customWidth="1"/>
    <col min="13069" max="13069" width="6.85546875" style="279" hidden="1" customWidth="1"/>
    <col min="13070" max="13070" width="6" style="279" hidden="1" customWidth="1"/>
    <col min="13071" max="13071" width="0.85546875" style="279" hidden="1" customWidth="1"/>
    <col min="13072" max="13072" width="11.42578125" style="279" hidden="1" customWidth="1"/>
    <col min="13073" max="13312" width="11.42578125" style="279" hidden="1"/>
    <col min="13313" max="13313" width="17.28515625" style="279" hidden="1" customWidth="1"/>
    <col min="13314" max="13314" width="7" style="279" hidden="1" customWidth="1"/>
    <col min="13315" max="13315" width="7.7109375" style="279" hidden="1" customWidth="1"/>
    <col min="13316" max="13316" width="7.42578125" style="279" hidden="1" customWidth="1"/>
    <col min="13317" max="13317" width="7" style="279" hidden="1" customWidth="1"/>
    <col min="13318" max="13318" width="6.42578125" style="279" hidden="1" customWidth="1"/>
    <col min="13319" max="13319" width="7" style="279" hidden="1" customWidth="1"/>
    <col min="13320" max="13320" width="5.28515625" style="279" hidden="1" customWidth="1"/>
    <col min="13321" max="13321" width="6.140625" style="279" hidden="1" customWidth="1"/>
    <col min="13322" max="13323" width="6.42578125" style="279" hidden="1" customWidth="1"/>
    <col min="13324" max="13324" width="5.5703125" style="279" hidden="1" customWidth="1"/>
    <col min="13325" max="13325" width="6.85546875" style="279" hidden="1" customWidth="1"/>
    <col min="13326" max="13326" width="6" style="279" hidden="1" customWidth="1"/>
    <col min="13327" max="13327" width="0.85546875" style="279" hidden="1" customWidth="1"/>
    <col min="13328" max="13328" width="11.42578125" style="279" hidden="1" customWidth="1"/>
    <col min="13329" max="13568" width="11.42578125" style="279" hidden="1"/>
    <col min="13569" max="13569" width="17.28515625" style="279" hidden="1" customWidth="1"/>
    <col min="13570" max="13570" width="7" style="279" hidden="1" customWidth="1"/>
    <col min="13571" max="13571" width="7.7109375" style="279" hidden="1" customWidth="1"/>
    <col min="13572" max="13572" width="7.42578125" style="279" hidden="1" customWidth="1"/>
    <col min="13573" max="13573" width="7" style="279" hidden="1" customWidth="1"/>
    <col min="13574" max="13574" width="6.42578125" style="279" hidden="1" customWidth="1"/>
    <col min="13575" max="13575" width="7" style="279" hidden="1" customWidth="1"/>
    <col min="13576" max="13576" width="5.28515625" style="279" hidden="1" customWidth="1"/>
    <col min="13577" max="13577" width="6.140625" style="279" hidden="1" customWidth="1"/>
    <col min="13578" max="13579" width="6.42578125" style="279" hidden="1" customWidth="1"/>
    <col min="13580" max="13580" width="5.5703125" style="279" hidden="1" customWidth="1"/>
    <col min="13581" max="13581" width="6.85546875" style="279" hidden="1" customWidth="1"/>
    <col min="13582" max="13582" width="6" style="279" hidden="1" customWidth="1"/>
    <col min="13583" max="13583" width="0.85546875" style="279" hidden="1" customWidth="1"/>
    <col min="13584" max="13584" width="11.42578125" style="279" hidden="1" customWidth="1"/>
    <col min="13585" max="13824" width="11.42578125" style="279" hidden="1"/>
    <col min="13825" max="13825" width="17.28515625" style="279" hidden="1" customWidth="1"/>
    <col min="13826" max="13826" width="7" style="279" hidden="1" customWidth="1"/>
    <col min="13827" max="13827" width="7.7109375" style="279" hidden="1" customWidth="1"/>
    <col min="13828" max="13828" width="7.42578125" style="279" hidden="1" customWidth="1"/>
    <col min="13829" max="13829" width="7" style="279" hidden="1" customWidth="1"/>
    <col min="13830" max="13830" width="6.42578125" style="279" hidden="1" customWidth="1"/>
    <col min="13831" max="13831" width="7" style="279" hidden="1" customWidth="1"/>
    <col min="13832" max="13832" width="5.28515625" style="279" hidden="1" customWidth="1"/>
    <col min="13833" max="13833" width="6.140625" style="279" hidden="1" customWidth="1"/>
    <col min="13834" max="13835" width="6.42578125" style="279" hidden="1" customWidth="1"/>
    <col min="13836" max="13836" width="5.5703125" style="279" hidden="1" customWidth="1"/>
    <col min="13837" max="13837" width="6.85546875" style="279" hidden="1" customWidth="1"/>
    <col min="13838" max="13838" width="6" style="279" hidden="1" customWidth="1"/>
    <col min="13839" max="13839" width="0.85546875" style="279" hidden="1" customWidth="1"/>
    <col min="13840" max="13840" width="11.42578125" style="279" hidden="1" customWidth="1"/>
    <col min="13841" max="14080" width="11.42578125" style="279" hidden="1"/>
    <col min="14081" max="14081" width="17.28515625" style="279" hidden="1" customWidth="1"/>
    <col min="14082" max="14082" width="7" style="279" hidden="1" customWidth="1"/>
    <col min="14083" max="14083" width="7.7109375" style="279" hidden="1" customWidth="1"/>
    <col min="14084" max="14084" width="7.42578125" style="279" hidden="1" customWidth="1"/>
    <col min="14085" max="14085" width="7" style="279" hidden="1" customWidth="1"/>
    <col min="14086" max="14086" width="6.42578125" style="279" hidden="1" customWidth="1"/>
    <col min="14087" max="14087" width="7" style="279" hidden="1" customWidth="1"/>
    <col min="14088" max="14088" width="5.28515625" style="279" hidden="1" customWidth="1"/>
    <col min="14089" max="14089" width="6.140625" style="279" hidden="1" customWidth="1"/>
    <col min="14090" max="14091" width="6.42578125" style="279" hidden="1" customWidth="1"/>
    <col min="14092" max="14092" width="5.5703125" style="279" hidden="1" customWidth="1"/>
    <col min="14093" max="14093" width="6.85546875" style="279" hidden="1" customWidth="1"/>
    <col min="14094" max="14094" width="6" style="279" hidden="1" customWidth="1"/>
    <col min="14095" max="14095" width="0.85546875" style="279" hidden="1" customWidth="1"/>
    <col min="14096" max="14096" width="11.42578125" style="279" hidden="1" customWidth="1"/>
    <col min="14097" max="14336" width="11.42578125" style="279" hidden="1"/>
    <col min="14337" max="14337" width="17.28515625" style="279" hidden="1" customWidth="1"/>
    <col min="14338" max="14338" width="7" style="279" hidden="1" customWidth="1"/>
    <col min="14339" max="14339" width="7.7109375" style="279" hidden="1" customWidth="1"/>
    <col min="14340" max="14340" width="7.42578125" style="279" hidden="1" customWidth="1"/>
    <col min="14341" max="14341" width="7" style="279" hidden="1" customWidth="1"/>
    <col min="14342" max="14342" width="6.42578125" style="279" hidden="1" customWidth="1"/>
    <col min="14343" max="14343" width="7" style="279" hidden="1" customWidth="1"/>
    <col min="14344" max="14344" width="5.28515625" style="279" hidden="1" customWidth="1"/>
    <col min="14345" max="14345" width="6.140625" style="279" hidden="1" customWidth="1"/>
    <col min="14346" max="14347" width="6.42578125" style="279" hidden="1" customWidth="1"/>
    <col min="14348" max="14348" width="5.5703125" style="279" hidden="1" customWidth="1"/>
    <col min="14349" max="14349" width="6.85546875" style="279" hidden="1" customWidth="1"/>
    <col min="14350" max="14350" width="6" style="279" hidden="1" customWidth="1"/>
    <col min="14351" max="14351" width="0.85546875" style="279" hidden="1" customWidth="1"/>
    <col min="14352" max="14352" width="11.42578125" style="279" hidden="1" customWidth="1"/>
    <col min="14353" max="14592" width="11.42578125" style="279" hidden="1"/>
    <col min="14593" max="14593" width="17.28515625" style="279" hidden="1" customWidth="1"/>
    <col min="14594" max="14594" width="7" style="279" hidden="1" customWidth="1"/>
    <col min="14595" max="14595" width="7.7109375" style="279" hidden="1" customWidth="1"/>
    <col min="14596" max="14596" width="7.42578125" style="279" hidden="1" customWidth="1"/>
    <col min="14597" max="14597" width="7" style="279" hidden="1" customWidth="1"/>
    <col min="14598" max="14598" width="6.42578125" style="279" hidden="1" customWidth="1"/>
    <col min="14599" max="14599" width="7" style="279" hidden="1" customWidth="1"/>
    <col min="14600" max="14600" width="5.28515625" style="279" hidden="1" customWidth="1"/>
    <col min="14601" max="14601" width="6.140625" style="279" hidden="1" customWidth="1"/>
    <col min="14602" max="14603" width="6.42578125" style="279" hidden="1" customWidth="1"/>
    <col min="14604" max="14604" width="5.5703125" style="279" hidden="1" customWidth="1"/>
    <col min="14605" max="14605" width="6.85546875" style="279" hidden="1" customWidth="1"/>
    <col min="14606" max="14606" width="6" style="279" hidden="1" customWidth="1"/>
    <col min="14607" max="14607" width="0.85546875" style="279" hidden="1" customWidth="1"/>
    <col min="14608" max="14608" width="11.42578125" style="279" hidden="1" customWidth="1"/>
    <col min="14609" max="14848" width="11.42578125" style="279" hidden="1"/>
    <col min="14849" max="14849" width="17.28515625" style="279" hidden="1" customWidth="1"/>
    <col min="14850" max="14850" width="7" style="279" hidden="1" customWidth="1"/>
    <col min="14851" max="14851" width="7.7109375" style="279" hidden="1" customWidth="1"/>
    <col min="14852" max="14852" width="7.42578125" style="279" hidden="1" customWidth="1"/>
    <col min="14853" max="14853" width="7" style="279" hidden="1" customWidth="1"/>
    <col min="14854" max="14854" width="6.42578125" style="279" hidden="1" customWidth="1"/>
    <col min="14855" max="14855" width="7" style="279" hidden="1" customWidth="1"/>
    <col min="14856" max="14856" width="5.28515625" style="279" hidden="1" customWidth="1"/>
    <col min="14857" max="14857" width="6.140625" style="279" hidden="1" customWidth="1"/>
    <col min="14858" max="14859" width="6.42578125" style="279" hidden="1" customWidth="1"/>
    <col min="14860" max="14860" width="5.5703125" style="279" hidden="1" customWidth="1"/>
    <col min="14861" max="14861" width="6.85546875" style="279" hidden="1" customWidth="1"/>
    <col min="14862" max="14862" width="6" style="279" hidden="1" customWidth="1"/>
    <col min="14863" max="14863" width="0.85546875" style="279" hidden="1" customWidth="1"/>
    <col min="14864" max="14864" width="11.42578125" style="279" hidden="1" customWidth="1"/>
    <col min="14865" max="15104" width="11.42578125" style="279" hidden="1"/>
    <col min="15105" max="15105" width="17.28515625" style="279" hidden="1" customWidth="1"/>
    <col min="15106" max="15106" width="7" style="279" hidden="1" customWidth="1"/>
    <col min="15107" max="15107" width="7.7109375" style="279" hidden="1" customWidth="1"/>
    <col min="15108" max="15108" width="7.42578125" style="279" hidden="1" customWidth="1"/>
    <col min="15109" max="15109" width="7" style="279" hidden="1" customWidth="1"/>
    <col min="15110" max="15110" width="6.42578125" style="279" hidden="1" customWidth="1"/>
    <col min="15111" max="15111" width="7" style="279" hidden="1" customWidth="1"/>
    <col min="15112" max="15112" width="5.28515625" style="279" hidden="1" customWidth="1"/>
    <col min="15113" max="15113" width="6.140625" style="279" hidden="1" customWidth="1"/>
    <col min="15114" max="15115" width="6.42578125" style="279" hidden="1" customWidth="1"/>
    <col min="15116" max="15116" width="5.5703125" style="279" hidden="1" customWidth="1"/>
    <col min="15117" max="15117" width="6.85546875" style="279" hidden="1" customWidth="1"/>
    <col min="15118" max="15118" width="6" style="279" hidden="1" customWidth="1"/>
    <col min="15119" max="15119" width="0.85546875" style="279" hidden="1" customWidth="1"/>
    <col min="15120" max="15120" width="11.42578125" style="279" hidden="1" customWidth="1"/>
    <col min="15121" max="15360" width="11.42578125" style="279" hidden="1"/>
    <col min="15361" max="15361" width="17.28515625" style="279" hidden="1" customWidth="1"/>
    <col min="15362" max="15362" width="7" style="279" hidden="1" customWidth="1"/>
    <col min="15363" max="15363" width="7.7109375" style="279" hidden="1" customWidth="1"/>
    <col min="15364" max="15364" width="7.42578125" style="279" hidden="1" customWidth="1"/>
    <col min="15365" max="15365" width="7" style="279" hidden="1" customWidth="1"/>
    <col min="15366" max="15366" width="6.42578125" style="279" hidden="1" customWidth="1"/>
    <col min="15367" max="15367" width="7" style="279" hidden="1" customWidth="1"/>
    <col min="15368" max="15368" width="5.28515625" style="279" hidden="1" customWidth="1"/>
    <col min="15369" max="15369" width="6.140625" style="279" hidden="1" customWidth="1"/>
    <col min="15370" max="15371" width="6.42578125" style="279" hidden="1" customWidth="1"/>
    <col min="15372" max="15372" width="5.5703125" style="279" hidden="1" customWidth="1"/>
    <col min="15373" max="15373" width="6.85546875" style="279" hidden="1" customWidth="1"/>
    <col min="15374" max="15374" width="6" style="279" hidden="1" customWidth="1"/>
    <col min="15375" max="15375" width="0.85546875" style="279" hidden="1" customWidth="1"/>
    <col min="15376" max="15376" width="11.42578125" style="279" hidden="1" customWidth="1"/>
    <col min="15377" max="15616" width="11.42578125" style="279" hidden="1"/>
    <col min="15617" max="15617" width="17.28515625" style="279" hidden="1" customWidth="1"/>
    <col min="15618" max="15618" width="7" style="279" hidden="1" customWidth="1"/>
    <col min="15619" max="15619" width="7.7109375" style="279" hidden="1" customWidth="1"/>
    <col min="15620" max="15620" width="7.42578125" style="279" hidden="1" customWidth="1"/>
    <col min="15621" max="15621" width="7" style="279" hidden="1" customWidth="1"/>
    <col min="15622" max="15622" width="6.42578125" style="279" hidden="1" customWidth="1"/>
    <col min="15623" max="15623" width="7" style="279" hidden="1" customWidth="1"/>
    <col min="15624" max="15624" width="5.28515625" style="279" hidden="1" customWidth="1"/>
    <col min="15625" max="15625" width="6.140625" style="279" hidden="1" customWidth="1"/>
    <col min="15626" max="15627" width="6.42578125" style="279" hidden="1" customWidth="1"/>
    <col min="15628" max="15628" width="5.5703125" style="279" hidden="1" customWidth="1"/>
    <col min="15629" max="15629" width="6.85546875" style="279" hidden="1" customWidth="1"/>
    <col min="15630" max="15630" width="6" style="279" hidden="1" customWidth="1"/>
    <col min="15631" max="15631" width="0.85546875" style="279" hidden="1" customWidth="1"/>
    <col min="15632" max="15632" width="11.42578125" style="279" hidden="1" customWidth="1"/>
    <col min="15633" max="15872" width="11.42578125" style="279" hidden="1"/>
    <col min="15873" max="15873" width="17.28515625" style="279" hidden="1" customWidth="1"/>
    <col min="15874" max="15874" width="7" style="279" hidden="1" customWidth="1"/>
    <col min="15875" max="15875" width="7.7109375" style="279" hidden="1" customWidth="1"/>
    <col min="15876" max="15876" width="7.42578125" style="279" hidden="1" customWidth="1"/>
    <col min="15877" max="15877" width="7" style="279" hidden="1" customWidth="1"/>
    <col min="15878" max="15878" width="6.42578125" style="279" hidden="1" customWidth="1"/>
    <col min="15879" max="15879" width="7" style="279" hidden="1" customWidth="1"/>
    <col min="15880" max="15880" width="5.28515625" style="279" hidden="1" customWidth="1"/>
    <col min="15881" max="15881" width="6.140625" style="279" hidden="1" customWidth="1"/>
    <col min="15882" max="15883" width="6.42578125" style="279" hidden="1" customWidth="1"/>
    <col min="15884" max="15884" width="5.5703125" style="279" hidden="1" customWidth="1"/>
    <col min="15885" max="15885" width="6.85546875" style="279" hidden="1" customWidth="1"/>
    <col min="15886" max="15886" width="6" style="279" hidden="1" customWidth="1"/>
    <col min="15887" max="15887" width="0.85546875" style="279" hidden="1" customWidth="1"/>
    <col min="15888" max="15888" width="11.42578125" style="279" hidden="1" customWidth="1"/>
    <col min="15889" max="16128" width="11.42578125" style="279" hidden="1"/>
    <col min="16129" max="16129" width="17.28515625" style="279" hidden="1" customWidth="1"/>
    <col min="16130" max="16130" width="7" style="279" hidden="1" customWidth="1"/>
    <col min="16131" max="16131" width="7.7109375" style="279" hidden="1" customWidth="1"/>
    <col min="16132" max="16132" width="7.42578125" style="279" hidden="1" customWidth="1"/>
    <col min="16133" max="16133" width="7" style="279" hidden="1" customWidth="1"/>
    <col min="16134" max="16134" width="6.42578125" style="279" hidden="1" customWidth="1"/>
    <col min="16135" max="16135" width="7" style="279" hidden="1" customWidth="1"/>
    <col min="16136" max="16136" width="5.28515625" style="279" hidden="1" customWidth="1"/>
    <col min="16137" max="16137" width="6.140625" style="279" hidden="1" customWidth="1"/>
    <col min="16138" max="16139" width="6.42578125" style="279" hidden="1" customWidth="1"/>
    <col min="16140" max="16140" width="5.5703125" style="279" hidden="1" customWidth="1"/>
    <col min="16141" max="16141" width="6.85546875" style="279" hidden="1" customWidth="1"/>
    <col min="16142" max="16142" width="6" style="279" hidden="1" customWidth="1"/>
    <col min="16143" max="16143" width="0.85546875" style="279" hidden="1" customWidth="1"/>
    <col min="16144" max="16144" width="11.42578125" style="279" hidden="1" customWidth="1"/>
    <col min="16145" max="16384" width="11.42578125" style="279" hidden="1"/>
  </cols>
  <sheetData>
    <row r="1" spans="1:16" s="274" customFormat="1" ht="12" customHeight="1">
      <c r="A1" s="273" t="s">
        <v>306</v>
      </c>
      <c r="B1" s="303"/>
      <c r="C1" s="303"/>
      <c r="D1" s="303"/>
      <c r="E1" s="303"/>
      <c r="F1" s="303"/>
      <c r="G1" s="303"/>
      <c r="H1" s="304"/>
      <c r="I1" s="304"/>
      <c r="J1" s="304"/>
      <c r="K1" s="304"/>
      <c r="L1" s="304"/>
      <c r="M1" s="304"/>
      <c r="N1" s="60" t="s">
        <v>307</v>
      </c>
    </row>
    <row r="2" spans="1:16" s="274" customFormat="1" ht="12" customHeight="1">
      <c r="A2" s="273" t="s">
        <v>308</v>
      </c>
      <c r="B2" s="303"/>
      <c r="C2" s="303"/>
      <c r="D2" s="303"/>
      <c r="E2" s="303"/>
      <c r="F2" s="303"/>
      <c r="G2" s="303"/>
      <c r="H2" s="304"/>
      <c r="I2" s="304"/>
      <c r="J2" s="304"/>
      <c r="K2" s="304"/>
      <c r="L2" s="304"/>
      <c r="M2" s="304"/>
    </row>
    <row r="3" spans="1:16" s="274" customFormat="1" ht="12" customHeight="1">
      <c r="A3" s="275" t="s">
        <v>156</v>
      </c>
      <c r="B3" s="305"/>
      <c r="C3" s="303"/>
      <c r="D3" s="303"/>
      <c r="E3" s="303"/>
      <c r="F3" s="303"/>
      <c r="G3" s="303"/>
      <c r="H3" s="304"/>
      <c r="I3" s="304"/>
      <c r="J3" s="304"/>
      <c r="K3" s="304"/>
      <c r="L3" s="304"/>
      <c r="M3" s="304"/>
    </row>
    <row r="4" spans="1:16" s="274" customFormat="1" ht="12" customHeight="1">
      <c r="A4" s="275"/>
      <c r="B4" s="305"/>
      <c r="C4" s="303"/>
      <c r="D4" s="303"/>
      <c r="E4" s="303"/>
      <c r="F4" s="303"/>
      <c r="G4" s="303"/>
      <c r="H4" s="304"/>
      <c r="I4" s="304"/>
      <c r="J4" s="304"/>
      <c r="K4" s="304"/>
      <c r="L4" s="304"/>
      <c r="M4" s="304"/>
      <c r="N4" s="276" t="s">
        <v>172</v>
      </c>
    </row>
    <row r="5" spans="1:16" ht="3" customHeight="1">
      <c r="A5" s="278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81"/>
      <c r="P5" s="281"/>
    </row>
    <row r="6" spans="1:16" ht="3" customHeight="1">
      <c r="A6" s="281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</row>
    <row r="7" spans="1:16" s="282" customFormat="1" ht="8.25" customHeight="1">
      <c r="A7" s="761" t="s">
        <v>96</v>
      </c>
      <c r="B7" s="706"/>
      <c r="C7" s="707" t="s">
        <v>34</v>
      </c>
      <c r="D7" s="748" t="s">
        <v>173</v>
      </c>
      <c r="E7" s="758" t="s">
        <v>174</v>
      </c>
      <c r="F7" s="758" t="s">
        <v>175</v>
      </c>
      <c r="G7" s="758" t="s">
        <v>176</v>
      </c>
      <c r="H7" s="758" t="s">
        <v>177</v>
      </c>
      <c r="I7" s="758" t="s">
        <v>178</v>
      </c>
      <c r="J7" s="758" t="s">
        <v>179</v>
      </c>
      <c r="K7" s="758" t="s">
        <v>180</v>
      </c>
      <c r="L7" s="758" t="s">
        <v>181</v>
      </c>
      <c r="M7" s="758" t="s">
        <v>182</v>
      </c>
      <c r="N7" s="758" t="s">
        <v>183</v>
      </c>
    </row>
    <row r="8" spans="1:16" s="282" customFormat="1" ht="8.25">
      <c r="A8" s="761"/>
      <c r="B8" s="706"/>
      <c r="C8" s="707"/>
      <c r="D8" s="748"/>
      <c r="E8" s="758"/>
      <c r="F8" s="758"/>
      <c r="G8" s="758"/>
      <c r="H8" s="758"/>
      <c r="I8" s="758"/>
      <c r="J8" s="758"/>
      <c r="K8" s="758"/>
      <c r="L8" s="758"/>
      <c r="M8" s="758"/>
      <c r="N8" s="758"/>
    </row>
    <row r="9" spans="1:16" s="282" customFormat="1" ht="8.25">
      <c r="A9" s="761"/>
      <c r="B9" s="706"/>
      <c r="C9" s="707"/>
      <c r="D9" s="748"/>
      <c r="E9" s="758"/>
      <c r="F9" s="758"/>
      <c r="G9" s="758"/>
      <c r="H9" s="758"/>
      <c r="I9" s="758"/>
      <c r="J9" s="758"/>
      <c r="K9" s="758"/>
      <c r="L9" s="758"/>
      <c r="M9" s="758"/>
      <c r="N9" s="758"/>
    </row>
    <row r="10" spans="1:16" s="282" customFormat="1" ht="8.25">
      <c r="A10" s="761"/>
      <c r="B10" s="706"/>
      <c r="C10" s="707"/>
      <c r="D10" s="748"/>
      <c r="E10" s="758"/>
      <c r="F10" s="758"/>
      <c r="G10" s="758"/>
      <c r="H10" s="758"/>
      <c r="I10" s="758"/>
      <c r="J10" s="758"/>
      <c r="K10" s="758"/>
      <c r="L10" s="758"/>
      <c r="M10" s="758"/>
      <c r="N10" s="758"/>
    </row>
    <row r="11" spans="1:16" s="282" customFormat="1" ht="8.25">
      <c r="A11" s="761"/>
      <c r="B11" s="706"/>
      <c r="C11" s="707"/>
      <c r="D11" s="748"/>
      <c r="E11" s="758"/>
      <c r="F11" s="758"/>
      <c r="G11" s="758"/>
      <c r="H11" s="758"/>
      <c r="I11" s="758"/>
      <c r="J11" s="758"/>
      <c r="K11" s="758"/>
      <c r="L11" s="758"/>
      <c r="M11" s="758"/>
      <c r="N11" s="758"/>
    </row>
    <row r="12" spans="1:16" ht="3" customHeight="1">
      <c r="A12" s="278"/>
      <c r="B12" s="278"/>
      <c r="C12" s="278"/>
      <c r="D12" s="278"/>
      <c r="E12" s="278"/>
      <c r="F12" s="278"/>
      <c r="G12" s="278"/>
      <c r="H12" s="278"/>
      <c r="I12" s="278"/>
      <c r="J12" s="278"/>
      <c r="K12" s="278"/>
      <c r="L12" s="278"/>
      <c r="M12" s="278"/>
      <c r="N12" s="278"/>
    </row>
    <row r="13" spans="1:16" ht="3" customHeight="1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</row>
    <row r="14" spans="1:16" s="285" customFormat="1" ht="9" customHeight="1">
      <c r="A14" s="284">
        <v>1995</v>
      </c>
      <c r="B14" s="284"/>
      <c r="C14" s="307"/>
      <c r="D14" s="307"/>
      <c r="E14" s="307"/>
      <c r="F14" s="307"/>
      <c r="G14" s="307"/>
      <c r="H14" s="307"/>
      <c r="I14" s="307"/>
      <c r="J14" s="307"/>
      <c r="K14" s="307"/>
      <c r="L14" s="307"/>
      <c r="M14" s="307"/>
      <c r="N14" s="286"/>
    </row>
    <row r="15" spans="1:16" s="285" customFormat="1" ht="9" customHeight="1">
      <c r="A15" s="288" t="s">
        <v>44</v>
      </c>
      <c r="B15" s="288"/>
      <c r="C15" s="308">
        <f t="shared" ref="C15:N15" si="0">SUM(C17:C48)</f>
        <v>34692</v>
      </c>
      <c r="D15" s="308">
        <f t="shared" si="0"/>
        <v>509</v>
      </c>
      <c r="E15" s="308">
        <f t="shared" si="0"/>
        <v>78</v>
      </c>
      <c r="F15" s="308">
        <f t="shared" si="0"/>
        <v>0</v>
      </c>
      <c r="G15" s="308">
        <f t="shared" si="0"/>
        <v>9086</v>
      </c>
      <c r="H15" s="308">
        <f t="shared" si="0"/>
        <v>4120</v>
      </c>
      <c r="I15" s="308">
        <f t="shared" si="0"/>
        <v>35</v>
      </c>
      <c r="J15" s="308">
        <f t="shared" si="0"/>
        <v>7876</v>
      </c>
      <c r="K15" s="308">
        <f t="shared" si="0"/>
        <v>1227</v>
      </c>
      <c r="L15" s="308">
        <f t="shared" si="0"/>
        <v>8738</v>
      </c>
      <c r="M15" s="308">
        <f t="shared" si="0"/>
        <v>16</v>
      </c>
      <c r="N15" s="308">
        <f t="shared" si="0"/>
        <v>3007</v>
      </c>
    </row>
    <row r="16" spans="1:16" s="285" customFormat="1" ht="3.95" customHeight="1">
      <c r="A16" s="288"/>
      <c r="B16" s="288"/>
      <c r="C16" s="308"/>
      <c r="D16" s="308"/>
      <c r="E16" s="308"/>
      <c r="F16" s="308"/>
      <c r="G16" s="308"/>
      <c r="H16" s="308"/>
      <c r="I16" s="308"/>
      <c r="J16" s="308"/>
      <c r="K16" s="308"/>
      <c r="L16" s="308"/>
      <c r="M16" s="308"/>
      <c r="N16" s="308"/>
    </row>
    <row r="17" spans="1:14" s="285" customFormat="1" ht="9" customHeight="1">
      <c r="A17" s="286" t="s">
        <v>45</v>
      </c>
      <c r="B17" s="286"/>
      <c r="C17" s="295">
        <f t="shared" ref="C17:C48" si="1">SUM(D17:N17)</f>
        <v>62</v>
      </c>
      <c r="D17" s="285">
        <v>1</v>
      </c>
      <c r="E17" s="307">
        <v>0</v>
      </c>
      <c r="F17" s="307">
        <v>0</v>
      </c>
      <c r="G17" s="295">
        <v>12</v>
      </c>
      <c r="H17" s="285">
        <v>4</v>
      </c>
      <c r="I17" s="307">
        <v>0</v>
      </c>
      <c r="J17" s="307">
        <v>12</v>
      </c>
      <c r="K17" s="307">
        <v>1</v>
      </c>
      <c r="L17" s="295">
        <v>31</v>
      </c>
      <c r="M17" s="307">
        <v>0</v>
      </c>
      <c r="N17" s="295">
        <v>1</v>
      </c>
    </row>
    <row r="18" spans="1:14" s="285" customFormat="1" ht="9" customHeight="1">
      <c r="A18" s="286" t="s">
        <v>46</v>
      </c>
      <c r="B18" s="286"/>
      <c r="C18" s="295">
        <f t="shared" si="1"/>
        <v>1035</v>
      </c>
      <c r="D18" s="311">
        <v>4</v>
      </c>
      <c r="E18" s="307">
        <v>1</v>
      </c>
      <c r="F18" s="307">
        <v>0</v>
      </c>
      <c r="G18" s="295">
        <v>313</v>
      </c>
      <c r="H18" s="285">
        <v>178</v>
      </c>
      <c r="I18" s="307">
        <v>0</v>
      </c>
      <c r="J18" s="295">
        <v>176</v>
      </c>
      <c r="K18" s="307">
        <v>26</v>
      </c>
      <c r="L18" s="295">
        <v>308</v>
      </c>
      <c r="M18" s="307">
        <v>0</v>
      </c>
      <c r="N18" s="295">
        <v>29</v>
      </c>
    </row>
    <row r="19" spans="1:14" s="285" customFormat="1" ht="9" customHeight="1">
      <c r="A19" s="286" t="s">
        <v>47</v>
      </c>
      <c r="B19" s="286"/>
      <c r="C19" s="295">
        <f t="shared" si="1"/>
        <v>214</v>
      </c>
      <c r="D19" s="285">
        <v>2</v>
      </c>
      <c r="E19" s="307">
        <v>0</v>
      </c>
      <c r="F19" s="307">
        <v>0</v>
      </c>
      <c r="G19" s="295">
        <v>27</v>
      </c>
      <c r="H19" s="285">
        <v>35</v>
      </c>
      <c r="I19" s="307">
        <v>0</v>
      </c>
      <c r="J19" s="295">
        <v>22</v>
      </c>
      <c r="K19" s="307">
        <v>5</v>
      </c>
      <c r="L19" s="295">
        <v>115</v>
      </c>
      <c r="M19" s="307">
        <v>0</v>
      </c>
      <c r="N19" s="295">
        <v>8</v>
      </c>
    </row>
    <row r="20" spans="1:14" s="285" customFormat="1" ht="9" customHeight="1">
      <c r="A20" s="291" t="s">
        <v>48</v>
      </c>
      <c r="B20" s="291"/>
      <c r="C20" s="296">
        <f t="shared" si="1"/>
        <v>26</v>
      </c>
      <c r="D20" s="410">
        <v>0</v>
      </c>
      <c r="E20" s="310">
        <v>0</v>
      </c>
      <c r="F20" s="310">
        <v>0</v>
      </c>
      <c r="G20" s="296">
        <v>11</v>
      </c>
      <c r="H20" s="410">
        <v>0</v>
      </c>
      <c r="I20" s="310">
        <v>0</v>
      </c>
      <c r="J20" s="296">
        <v>6</v>
      </c>
      <c r="K20" s="310">
        <v>0</v>
      </c>
      <c r="L20" s="296">
        <v>9</v>
      </c>
      <c r="M20" s="310">
        <v>0</v>
      </c>
      <c r="N20" s="296">
        <v>0</v>
      </c>
    </row>
    <row r="21" spans="1:14" s="285" customFormat="1" ht="9" customHeight="1">
      <c r="A21" s="286" t="s">
        <v>49</v>
      </c>
      <c r="B21" s="286"/>
      <c r="C21" s="295">
        <f t="shared" si="1"/>
        <v>223</v>
      </c>
      <c r="D21" s="285">
        <v>11</v>
      </c>
      <c r="E21" s="307">
        <v>3</v>
      </c>
      <c r="F21" s="307">
        <v>0</v>
      </c>
      <c r="G21" s="295">
        <v>98</v>
      </c>
      <c r="H21" s="285">
        <v>14</v>
      </c>
      <c r="I21" s="307">
        <v>5</v>
      </c>
      <c r="J21" s="295">
        <v>36</v>
      </c>
      <c r="K21" s="307">
        <v>7</v>
      </c>
      <c r="L21" s="295">
        <v>34</v>
      </c>
      <c r="M21" s="307">
        <v>4</v>
      </c>
      <c r="N21" s="295">
        <v>11</v>
      </c>
    </row>
    <row r="22" spans="1:14" s="285" customFormat="1" ht="9" customHeight="1">
      <c r="A22" s="286" t="s">
        <v>50</v>
      </c>
      <c r="B22" s="286"/>
      <c r="C22" s="295">
        <f t="shared" si="1"/>
        <v>85</v>
      </c>
      <c r="D22" s="311">
        <v>0</v>
      </c>
      <c r="E22" s="307">
        <v>0</v>
      </c>
      <c r="F22" s="307">
        <v>0</v>
      </c>
      <c r="G22" s="295">
        <v>8</v>
      </c>
      <c r="H22" s="285">
        <v>5</v>
      </c>
      <c r="I22" s="307">
        <v>0</v>
      </c>
      <c r="J22" s="295">
        <v>23</v>
      </c>
      <c r="K22" s="307">
        <v>2</v>
      </c>
      <c r="L22" s="295">
        <v>46</v>
      </c>
      <c r="M22" s="307">
        <v>0</v>
      </c>
      <c r="N22" s="295">
        <v>1</v>
      </c>
    </row>
    <row r="23" spans="1:14" s="285" customFormat="1" ht="9" customHeight="1">
      <c r="A23" s="286" t="s">
        <v>51</v>
      </c>
      <c r="B23" s="286"/>
      <c r="C23" s="295">
        <f t="shared" si="1"/>
        <v>13</v>
      </c>
      <c r="D23" s="311">
        <v>0</v>
      </c>
      <c r="E23" s="307">
        <v>0</v>
      </c>
      <c r="F23" s="307">
        <v>0</v>
      </c>
      <c r="G23" s="295">
        <v>0</v>
      </c>
      <c r="H23" s="285">
        <v>1</v>
      </c>
      <c r="I23" s="307">
        <v>0</v>
      </c>
      <c r="J23" s="295">
        <v>5</v>
      </c>
      <c r="K23" s="307">
        <v>0</v>
      </c>
      <c r="L23" s="295">
        <v>7</v>
      </c>
      <c r="M23" s="307">
        <v>0</v>
      </c>
      <c r="N23" s="295">
        <v>0</v>
      </c>
    </row>
    <row r="24" spans="1:14" s="285" customFormat="1" ht="9" customHeight="1">
      <c r="A24" s="291" t="s">
        <v>52</v>
      </c>
      <c r="B24" s="291"/>
      <c r="C24" s="296">
        <f t="shared" si="1"/>
        <v>104</v>
      </c>
      <c r="D24" s="309">
        <v>1</v>
      </c>
      <c r="E24" s="310">
        <v>0</v>
      </c>
      <c r="F24" s="310">
        <v>0</v>
      </c>
      <c r="G24" s="296">
        <v>63</v>
      </c>
      <c r="H24" s="309">
        <v>2</v>
      </c>
      <c r="I24" s="310">
        <v>0</v>
      </c>
      <c r="J24" s="296">
        <v>6</v>
      </c>
      <c r="K24" s="310">
        <v>1</v>
      </c>
      <c r="L24" s="296">
        <v>28</v>
      </c>
      <c r="M24" s="310">
        <v>3</v>
      </c>
      <c r="N24" s="296">
        <v>0</v>
      </c>
    </row>
    <row r="25" spans="1:14" s="285" customFormat="1" ht="9" customHeight="1">
      <c r="A25" s="286" t="s">
        <v>53</v>
      </c>
      <c r="B25" s="286"/>
      <c r="C25" s="295">
        <f t="shared" si="1"/>
        <v>4214</v>
      </c>
      <c r="D25" s="311">
        <v>0</v>
      </c>
      <c r="E25" s="307">
        <v>0</v>
      </c>
      <c r="F25" s="307">
        <v>0</v>
      </c>
      <c r="G25" s="295">
        <v>1566</v>
      </c>
      <c r="H25" s="285">
        <v>232</v>
      </c>
      <c r="I25" s="307">
        <v>0</v>
      </c>
      <c r="J25" s="295">
        <v>1026</v>
      </c>
      <c r="K25" s="307">
        <v>62</v>
      </c>
      <c r="L25" s="295">
        <v>1132</v>
      </c>
      <c r="M25" s="307">
        <v>0</v>
      </c>
      <c r="N25" s="295">
        <v>196</v>
      </c>
    </row>
    <row r="26" spans="1:14" s="285" customFormat="1" ht="9" customHeight="1">
      <c r="A26" s="286" t="s">
        <v>54</v>
      </c>
      <c r="B26" s="286"/>
      <c r="C26" s="295">
        <f t="shared" si="1"/>
        <v>492</v>
      </c>
      <c r="D26" s="285">
        <v>25</v>
      </c>
      <c r="E26" s="307">
        <v>1</v>
      </c>
      <c r="F26" s="307">
        <v>0</v>
      </c>
      <c r="G26" s="295">
        <v>262</v>
      </c>
      <c r="H26" s="285">
        <v>26</v>
      </c>
      <c r="I26" s="307">
        <v>4</v>
      </c>
      <c r="J26" s="295">
        <v>89</v>
      </c>
      <c r="K26" s="307">
        <v>7</v>
      </c>
      <c r="L26" s="295">
        <v>77</v>
      </c>
      <c r="M26" s="307">
        <v>1</v>
      </c>
      <c r="N26" s="295">
        <v>0</v>
      </c>
    </row>
    <row r="27" spans="1:14" s="285" customFormat="1" ht="9" customHeight="1">
      <c r="A27" s="286" t="s">
        <v>55</v>
      </c>
      <c r="B27" s="286"/>
      <c r="C27" s="295">
        <f t="shared" si="1"/>
        <v>372</v>
      </c>
      <c r="D27" s="285">
        <v>10</v>
      </c>
      <c r="E27" s="307">
        <v>0</v>
      </c>
      <c r="F27" s="307">
        <v>0</v>
      </c>
      <c r="G27" s="295">
        <v>148</v>
      </c>
      <c r="H27" s="285">
        <v>54</v>
      </c>
      <c r="I27" s="307">
        <v>1</v>
      </c>
      <c r="J27" s="295">
        <v>92</v>
      </c>
      <c r="K27" s="307">
        <v>12</v>
      </c>
      <c r="L27" s="295">
        <v>44</v>
      </c>
      <c r="M27" s="307">
        <v>0</v>
      </c>
      <c r="N27" s="295">
        <v>11</v>
      </c>
    </row>
    <row r="28" spans="1:14" s="285" customFormat="1" ht="9" customHeight="1">
      <c r="A28" s="291" t="s">
        <v>56</v>
      </c>
      <c r="B28" s="291"/>
      <c r="C28" s="296">
        <f t="shared" si="1"/>
        <v>747</v>
      </c>
      <c r="D28" s="309">
        <v>12</v>
      </c>
      <c r="E28" s="310">
        <v>1</v>
      </c>
      <c r="F28" s="310">
        <v>0</v>
      </c>
      <c r="G28" s="296">
        <v>64</v>
      </c>
      <c r="H28" s="309">
        <v>119</v>
      </c>
      <c r="I28" s="310">
        <v>0</v>
      </c>
      <c r="J28" s="296">
        <v>122</v>
      </c>
      <c r="K28" s="310">
        <v>11</v>
      </c>
      <c r="L28" s="296">
        <v>392</v>
      </c>
      <c r="M28" s="310">
        <v>0</v>
      </c>
      <c r="N28" s="296">
        <v>26</v>
      </c>
    </row>
    <row r="29" spans="1:14" s="285" customFormat="1" ht="9" customHeight="1">
      <c r="A29" s="286" t="s">
        <v>57</v>
      </c>
      <c r="B29" s="286"/>
      <c r="C29" s="295">
        <f t="shared" si="1"/>
        <v>285</v>
      </c>
      <c r="D29" s="285">
        <v>34</v>
      </c>
      <c r="E29" s="307">
        <v>2</v>
      </c>
      <c r="F29" s="307">
        <v>0</v>
      </c>
      <c r="G29" s="295">
        <v>110</v>
      </c>
      <c r="H29" s="285">
        <v>80</v>
      </c>
      <c r="I29" s="307">
        <v>1</v>
      </c>
      <c r="J29" s="295">
        <v>36</v>
      </c>
      <c r="K29" s="307">
        <v>0</v>
      </c>
      <c r="L29" s="295">
        <v>22</v>
      </c>
      <c r="M29" s="307">
        <v>0</v>
      </c>
      <c r="N29" s="295">
        <v>0</v>
      </c>
    </row>
    <row r="30" spans="1:14" s="285" customFormat="1" ht="9" customHeight="1">
      <c r="A30" s="286" t="s">
        <v>58</v>
      </c>
      <c r="B30" s="286"/>
      <c r="C30" s="295">
        <f t="shared" si="1"/>
        <v>6521</v>
      </c>
      <c r="D30" s="285">
        <v>74</v>
      </c>
      <c r="E30" s="307">
        <v>16</v>
      </c>
      <c r="F30" s="307">
        <v>0</v>
      </c>
      <c r="G30" s="295">
        <v>1385</v>
      </c>
      <c r="H30" s="285">
        <v>441</v>
      </c>
      <c r="I30" s="307">
        <v>2</v>
      </c>
      <c r="J30" s="295">
        <v>2308</v>
      </c>
      <c r="K30" s="307">
        <v>392</v>
      </c>
      <c r="L30" s="295">
        <v>1824</v>
      </c>
      <c r="M30" s="307">
        <v>1</v>
      </c>
      <c r="N30" s="295">
        <v>78</v>
      </c>
    </row>
    <row r="31" spans="1:14" s="285" customFormat="1" ht="9" customHeight="1">
      <c r="A31" s="286" t="s">
        <v>59</v>
      </c>
      <c r="B31" s="286"/>
      <c r="C31" s="295">
        <f t="shared" si="1"/>
        <v>5131</v>
      </c>
      <c r="D31" s="285">
        <v>74</v>
      </c>
      <c r="E31" s="307">
        <v>31</v>
      </c>
      <c r="F31" s="307">
        <v>0</v>
      </c>
      <c r="G31" s="295">
        <v>1015</v>
      </c>
      <c r="H31" s="285">
        <v>310</v>
      </c>
      <c r="I31" s="307">
        <v>1</v>
      </c>
      <c r="J31" s="295">
        <v>714</v>
      </c>
      <c r="K31" s="307">
        <v>74</v>
      </c>
      <c r="L31" s="295">
        <v>900</v>
      </c>
      <c r="M31" s="307">
        <v>0</v>
      </c>
      <c r="N31" s="295">
        <v>2012</v>
      </c>
    </row>
    <row r="32" spans="1:14" s="285" customFormat="1" ht="9" customHeight="1">
      <c r="A32" s="291" t="s">
        <v>60</v>
      </c>
      <c r="B32" s="291"/>
      <c r="C32" s="296">
        <f t="shared" si="1"/>
        <v>308</v>
      </c>
      <c r="D32" s="309">
        <v>3</v>
      </c>
      <c r="E32" s="310">
        <v>1</v>
      </c>
      <c r="F32" s="310">
        <v>0</v>
      </c>
      <c r="G32" s="296">
        <v>60</v>
      </c>
      <c r="H32" s="309">
        <v>111</v>
      </c>
      <c r="I32" s="310">
        <v>3</v>
      </c>
      <c r="J32" s="296">
        <v>56</v>
      </c>
      <c r="K32" s="310">
        <v>1</v>
      </c>
      <c r="L32" s="296">
        <v>73</v>
      </c>
      <c r="M32" s="310">
        <v>0</v>
      </c>
      <c r="N32" s="296">
        <v>0</v>
      </c>
    </row>
    <row r="33" spans="1:14" s="285" customFormat="1" ht="9" customHeight="1">
      <c r="A33" s="286" t="s">
        <v>61</v>
      </c>
      <c r="B33" s="286"/>
      <c r="C33" s="295">
        <f t="shared" si="1"/>
        <v>779</v>
      </c>
      <c r="D33" s="285">
        <v>43</v>
      </c>
      <c r="E33" s="307">
        <v>0</v>
      </c>
      <c r="F33" s="307">
        <v>0</v>
      </c>
      <c r="G33" s="295">
        <v>84</v>
      </c>
      <c r="H33" s="285">
        <v>286</v>
      </c>
      <c r="I33" s="307">
        <v>0</v>
      </c>
      <c r="J33" s="295">
        <v>75</v>
      </c>
      <c r="K33" s="307">
        <v>14</v>
      </c>
      <c r="L33" s="295">
        <v>177</v>
      </c>
      <c r="M33" s="307">
        <v>0</v>
      </c>
      <c r="N33" s="295">
        <v>100</v>
      </c>
    </row>
    <row r="34" spans="1:14" s="285" customFormat="1" ht="9" customHeight="1">
      <c r="A34" s="286" t="s">
        <v>62</v>
      </c>
      <c r="B34" s="286"/>
      <c r="C34" s="295">
        <f t="shared" si="1"/>
        <v>266</v>
      </c>
      <c r="D34" s="285">
        <v>5</v>
      </c>
      <c r="E34" s="307">
        <v>0</v>
      </c>
      <c r="F34" s="307">
        <v>0</v>
      </c>
      <c r="G34" s="295">
        <v>59</v>
      </c>
      <c r="H34" s="285">
        <v>95</v>
      </c>
      <c r="I34" s="307">
        <v>0</v>
      </c>
      <c r="J34" s="295">
        <v>45</v>
      </c>
      <c r="K34" s="307">
        <v>14</v>
      </c>
      <c r="L34" s="295">
        <v>48</v>
      </c>
      <c r="M34" s="307">
        <v>0</v>
      </c>
      <c r="N34" s="295">
        <v>0</v>
      </c>
    </row>
    <row r="35" spans="1:14" s="285" customFormat="1" ht="9" customHeight="1">
      <c r="A35" s="286" t="s">
        <v>63</v>
      </c>
      <c r="B35" s="286"/>
      <c r="C35" s="295">
        <f t="shared" si="1"/>
        <v>8360</v>
      </c>
      <c r="D35" s="285">
        <v>76</v>
      </c>
      <c r="E35" s="307">
        <v>17</v>
      </c>
      <c r="F35" s="307">
        <v>0</v>
      </c>
      <c r="G35" s="295">
        <v>2417</v>
      </c>
      <c r="H35" s="285">
        <v>755</v>
      </c>
      <c r="I35" s="307">
        <v>1</v>
      </c>
      <c r="J35" s="295">
        <v>1936</v>
      </c>
      <c r="K35" s="307">
        <v>338</v>
      </c>
      <c r="L35" s="295">
        <v>2365</v>
      </c>
      <c r="M35" s="307">
        <v>4</v>
      </c>
      <c r="N35" s="295">
        <v>451</v>
      </c>
    </row>
    <row r="36" spans="1:14" s="285" customFormat="1" ht="9" customHeight="1">
      <c r="A36" s="291" t="s">
        <v>64</v>
      </c>
      <c r="B36" s="291"/>
      <c r="C36" s="296">
        <f t="shared" si="1"/>
        <v>199</v>
      </c>
      <c r="D36" s="410">
        <v>0</v>
      </c>
      <c r="E36" s="310">
        <v>0</v>
      </c>
      <c r="F36" s="310">
        <v>0</v>
      </c>
      <c r="G36" s="296">
        <v>11</v>
      </c>
      <c r="H36" s="309">
        <v>93</v>
      </c>
      <c r="I36" s="310">
        <v>0</v>
      </c>
      <c r="J36" s="296">
        <v>55</v>
      </c>
      <c r="K36" s="310">
        <v>2</v>
      </c>
      <c r="L36" s="296">
        <v>37</v>
      </c>
      <c r="M36" s="310">
        <v>1</v>
      </c>
      <c r="N36" s="296">
        <v>0</v>
      </c>
    </row>
    <row r="37" spans="1:14" s="285" customFormat="1" ht="9" customHeight="1">
      <c r="A37" s="286" t="s">
        <v>65</v>
      </c>
      <c r="B37" s="286"/>
      <c r="C37" s="295">
        <f t="shared" si="1"/>
        <v>1052</v>
      </c>
      <c r="D37" s="285">
        <v>21</v>
      </c>
      <c r="E37" s="307">
        <v>1</v>
      </c>
      <c r="F37" s="307">
        <v>0</v>
      </c>
      <c r="G37" s="295">
        <v>358</v>
      </c>
      <c r="H37" s="285">
        <v>291</v>
      </c>
      <c r="I37" s="307">
        <v>0</v>
      </c>
      <c r="J37" s="295">
        <v>240</v>
      </c>
      <c r="K37" s="307">
        <v>23</v>
      </c>
      <c r="L37" s="295">
        <v>112</v>
      </c>
      <c r="M37" s="307">
        <v>0</v>
      </c>
      <c r="N37" s="295">
        <v>6</v>
      </c>
    </row>
    <row r="38" spans="1:14" s="285" customFormat="1" ht="9" customHeight="1">
      <c r="A38" s="286" t="s">
        <v>66</v>
      </c>
      <c r="B38" s="286"/>
      <c r="C38" s="295">
        <f t="shared" si="1"/>
        <v>279</v>
      </c>
      <c r="D38" s="311">
        <v>0</v>
      </c>
      <c r="E38" s="307">
        <v>0</v>
      </c>
      <c r="F38" s="307">
        <v>0</v>
      </c>
      <c r="G38" s="295">
        <v>153</v>
      </c>
      <c r="H38" s="285">
        <v>3</v>
      </c>
      <c r="I38" s="307">
        <v>0</v>
      </c>
      <c r="J38" s="295">
        <v>26</v>
      </c>
      <c r="K38" s="307">
        <v>7</v>
      </c>
      <c r="L38" s="295">
        <v>90</v>
      </c>
      <c r="M38" s="307">
        <v>0</v>
      </c>
      <c r="N38" s="295">
        <v>0</v>
      </c>
    </row>
    <row r="39" spans="1:14" s="285" customFormat="1" ht="9" customHeight="1">
      <c r="A39" s="286" t="s">
        <v>67</v>
      </c>
      <c r="B39" s="286"/>
      <c r="C39" s="295">
        <f t="shared" si="1"/>
        <v>367</v>
      </c>
      <c r="D39" s="285">
        <v>1</v>
      </c>
      <c r="E39" s="307">
        <v>0</v>
      </c>
      <c r="F39" s="307">
        <v>0</v>
      </c>
      <c r="G39" s="295">
        <v>26</v>
      </c>
      <c r="H39" s="285">
        <v>149</v>
      </c>
      <c r="I39" s="307">
        <v>1</v>
      </c>
      <c r="J39" s="295">
        <v>53</v>
      </c>
      <c r="K39" s="307">
        <v>2</v>
      </c>
      <c r="L39" s="295">
        <v>131</v>
      </c>
      <c r="M39" s="307">
        <v>0</v>
      </c>
      <c r="N39" s="295">
        <v>4</v>
      </c>
    </row>
    <row r="40" spans="1:14" s="285" customFormat="1" ht="9" customHeight="1">
      <c r="A40" s="291" t="s">
        <v>68</v>
      </c>
      <c r="B40" s="291"/>
      <c r="C40" s="296">
        <f t="shared" si="1"/>
        <v>160</v>
      </c>
      <c r="D40" s="309">
        <v>15</v>
      </c>
      <c r="E40" s="310">
        <v>3</v>
      </c>
      <c r="F40" s="310">
        <v>0</v>
      </c>
      <c r="G40" s="296">
        <v>75</v>
      </c>
      <c r="H40" s="309">
        <v>23</v>
      </c>
      <c r="I40" s="310">
        <v>0</v>
      </c>
      <c r="J40" s="296">
        <v>20</v>
      </c>
      <c r="K40" s="310">
        <v>4</v>
      </c>
      <c r="L40" s="296">
        <v>9</v>
      </c>
      <c r="M40" s="310">
        <v>0</v>
      </c>
      <c r="N40" s="296">
        <v>11</v>
      </c>
    </row>
    <row r="41" spans="1:14" s="285" customFormat="1" ht="9" customHeight="1">
      <c r="A41" s="286" t="s">
        <v>69</v>
      </c>
      <c r="B41" s="286"/>
      <c r="C41" s="295">
        <f t="shared" si="1"/>
        <v>152</v>
      </c>
      <c r="D41" s="285">
        <v>27</v>
      </c>
      <c r="E41" s="307">
        <v>0</v>
      </c>
      <c r="F41" s="307">
        <v>0</v>
      </c>
      <c r="G41" s="295">
        <v>22</v>
      </c>
      <c r="H41" s="285">
        <v>13</v>
      </c>
      <c r="I41" s="307">
        <v>3</v>
      </c>
      <c r="J41" s="295">
        <v>19</v>
      </c>
      <c r="K41" s="307">
        <v>2</v>
      </c>
      <c r="L41" s="295">
        <v>64</v>
      </c>
      <c r="M41" s="307">
        <v>0</v>
      </c>
      <c r="N41" s="295">
        <v>2</v>
      </c>
    </row>
    <row r="42" spans="1:14" s="285" customFormat="1" ht="9" customHeight="1">
      <c r="A42" s="286" t="s">
        <v>70</v>
      </c>
      <c r="B42" s="286"/>
      <c r="C42" s="295">
        <f t="shared" si="1"/>
        <v>694</v>
      </c>
      <c r="D42" s="285">
        <v>47</v>
      </c>
      <c r="E42" s="307">
        <v>0</v>
      </c>
      <c r="F42" s="307">
        <v>0</v>
      </c>
      <c r="G42" s="295">
        <v>103</v>
      </c>
      <c r="H42" s="285">
        <v>120</v>
      </c>
      <c r="I42" s="307">
        <v>4</v>
      </c>
      <c r="J42" s="295">
        <v>116</v>
      </c>
      <c r="K42" s="307">
        <v>115</v>
      </c>
      <c r="L42" s="295">
        <v>168</v>
      </c>
      <c r="M42" s="307">
        <v>0</v>
      </c>
      <c r="N42" s="295">
        <v>21</v>
      </c>
    </row>
    <row r="43" spans="1:14" s="285" customFormat="1" ht="9" customHeight="1">
      <c r="A43" s="286" t="s">
        <v>71</v>
      </c>
      <c r="B43" s="286"/>
      <c r="C43" s="295">
        <f t="shared" si="1"/>
        <v>141</v>
      </c>
      <c r="D43" s="285">
        <v>5</v>
      </c>
      <c r="E43" s="307">
        <v>0</v>
      </c>
      <c r="F43" s="307">
        <v>0</v>
      </c>
      <c r="G43" s="295">
        <v>6</v>
      </c>
      <c r="H43" s="285">
        <v>23</v>
      </c>
      <c r="I43" s="307">
        <v>0</v>
      </c>
      <c r="J43" s="295">
        <v>46</v>
      </c>
      <c r="K43" s="307">
        <v>7</v>
      </c>
      <c r="L43" s="295">
        <v>40</v>
      </c>
      <c r="M43" s="307">
        <v>0</v>
      </c>
      <c r="N43" s="295">
        <v>14</v>
      </c>
    </row>
    <row r="44" spans="1:14" s="285" customFormat="1" ht="9" customHeight="1">
      <c r="A44" s="291" t="s">
        <v>72</v>
      </c>
      <c r="B44" s="291"/>
      <c r="C44" s="296">
        <f t="shared" si="1"/>
        <v>669</v>
      </c>
      <c r="D44" s="410">
        <v>0</v>
      </c>
      <c r="E44" s="310">
        <v>0</v>
      </c>
      <c r="F44" s="310">
        <v>0</v>
      </c>
      <c r="G44" s="296">
        <v>293</v>
      </c>
      <c r="H44" s="309">
        <v>130</v>
      </c>
      <c r="I44" s="310">
        <v>9</v>
      </c>
      <c r="J44" s="296">
        <v>89</v>
      </c>
      <c r="K44" s="310">
        <v>15</v>
      </c>
      <c r="L44" s="296">
        <v>122</v>
      </c>
      <c r="M44" s="310">
        <v>1</v>
      </c>
      <c r="N44" s="296">
        <v>10</v>
      </c>
    </row>
    <row r="45" spans="1:14" s="285" customFormat="1" ht="9" customHeight="1">
      <c r="A45" s="286" t="s">
        <v>73</v>
      </c>
      <c r="B45" s="286"/>
      <c r="C45" s="295">
        <f t="shared" si="1"/>
        <v>88</v>
      </c>
      <c r="D45" s="311">
        <v>0</v>
      </c>
      <c r="E45" s="307">
        <v>1</v>
      </c>
      <c r="F45" s="307">
        <v>0</v>
      </c>
      <c r="G45" s="295">
        <v>38</v>
      </c>
      <c r="H45" s="285">
        <v>13</v>
      </c>
      <c r="I45" s="307">
        <v>0</v>
      </c>
      <c r="J45" s="295">
        <v>17</v>
      </c>
      <c r="K45" s="307">
        <v>2</v>
      </c>
      <c r="L45" s="295">
        <v>16</v>
      </c>
      <c r="M45" s="307">
        <v>1</v>
      </c>
      <c r="N45" s="295">
        <v>0</v>
      </c>
    </row>
    <row r="46" spans="1:14" s="285" customFormat="1" ht="9" customHeight="1">
      <c r="A46" s="286" t="s">
        <v>74</v>
      </c>
      <c r="B46" s="286"/>
      <c r="C46" s="295">
        <f t="shared" si="1"/>
        <v>1503</v>
      </c>
      <c r="D46" s="285">
        <v>2</v>
      </c>
      <c r="E46" s="307">
        <v>0</v>
      </c>
      <c r="F46" s="307">
        <v>0</v>
      </c>
      <c r="G46" s="295">
        <v>266</v>
      </c>
      <c r="H46" s="285">
        <v>507</v>
      </c>
      <c r="I46" s="307">
        <v>0</v>
      </c>
      <c r="J46" s="295">
        <v>374</v>
      </c>
      <c r="K46" s="307">
        <v>58</v>
      </c>
      <c r="L46" s="295">
        <v>281</v>
      </c>
      <c r="M46" s="307">
        <v>0</v>
      </c>
      <c r="N46" s="295">
        <v>15</v>
      </c>
    </row>
    <row r="47" spans="1:14" s="285" customFormat="1" ht="9" customHeight="1">
      <c r="A47" s="286" t="s">
        <v>75</v>
      </c>
      <c r="B47" s="286"/>
      <c r="C47" s="295">
        <f t="shared" si="1"/>
        <v>132</v>
      </c>
      <c r="D47" s="285">
        <v>16</v>
      </c>
      <c r="E47" s="307">
        <v>0</v>
      </c>
      <c r="F47" s="307">
        <v>0</v>
      </c>
      <c r="G47" s="295">
        <v>29</v>
      </c>
      <c r="H47" s="285">
        <v>1</v>
      </c>
      <c r="I47" s="307">
        <v>0</v>
      </c>
      <c r="J47" s="295">
        <v>32</v>
      </c>
      <c r="K47" s="307">
        <v>23</v>
      </c>
      <c r="L47" s="295">
        <v>31</v>
      </c>
      <c r="M47" s="307">
        <v>0</v>
      </c>
      <c r="N47" s="295">
        <v>0</v>
      </c>
    </row>
    <row r="48" spans="1:14" s="285" customFormat="1" ht="9" customHeight="1">
      <c r="A48" s="291" t="s">
        <v>76</v>
      </c>
      <c r="B48" s="291"/>
      <c r="C48" s="296">
        <f t="shared" si="1"/>
        <v>19</v>
      </c>
      <c r="D48" s="410">
        <v>0</v>
      </c>
      <c r="E48" s="310">
        <v>0</v>
      </c>
      <c r="F48" s="310">
        <v>0</v>
      </c>
      <c r="G48" s="296">
        <v>4</v>
      </c>
      <c r="H48" s="309">
        <v>6</v>
      </c>
      <c r="I48" s="310">
        <v>0</v>
      </c>
      <c r="J48" s="296">
        <v>4</v>
      </c>
      <c r="K48" s="310">
        <v>0</v>
      </c>
      <c r="L48" s="296">
        <v>5</v>
      </c>
      <c r="M48" s="310">
        <v>0</v>
      </c>
      <c r="N48" s="296">
        <v>0</v>
      </c>
    </row>
    <row r="49" spans="1:14" s="323" customFormat="1" ht="9" customHeight="1">
      <c r="A49" s="318"/>
      <c r="B49" s="318"/>
      <c r="C49" s="321"/>
      <c r="D49" s="411"/>
      <c r="E49" s="374"/>
      <c r="F49" s="374"/>
      <c r="G49" s="321"/>
      <c r="I49" s="374"/>
      <c r="J49" s="321"/>
      <c r="K49" s="374"/>
      <c r="L49" s="321"/>
      <c r="M49" s="374"/>
      <c r="N49" s="321"/>
    </row>
    <row r="50" spans="1:14" s="285" customFormat="1" ht="9" customHeight="1">
      <c r="A50" s="284">
        <v>1996</v>
      </c>
      <c r="B50" s="284"/>
      <c r="C50" s="307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286"/>
    </row>
    <row r="51" spans="1:14" s="285" customFormat="1" ht="9" customHeight="1">
      <c r="A51" s="288" t="s">
        <v>44</v>
      </c>
      <c r="B51" s="288"/>
      <c r="C51" s="308">
        <f t="shared" ref="C51:N51" si="2">SUM(C53:C84)</f>
        <v>32973</v>
      </c>
      <c r="D51" s="308">
        <f t="shared" si="2"/>
        <v>523</v>
      </c>
      <c r="E51" s="308">
        <f t="shared" si="2"/>
        <v>95</v>
      </c>
      <c r="F51" s="308">
        <f t="shared" si="2"/>
        <v>1</v>
      </c>
      <c r="G51" s="308">
        <f t="shared" si="2"/>
        <v>8933</v>
      </c>
      <c r="H51" s="308">
        <f t="shared" si="2"/>
        <v>4219</v>
      </c>
      <c r="I51" s="308">
        <f t="shared" si="2"/>
        <v>47</v>
      </c>
      <c r="J51" s="308">
        <f t="shared" si="2"/>
        <v>7049</v>
      </c>
      <c r="K51" s="308">
        <f t="shared" si="2"/>
        <v>1246</v>
      </c>
      <c r="L51" s="308">
        <f t="shared" si="2"/>
        <v>8748</v>
      </c>
      <c r="M51" s="308">
        <f t="shared" si="2"/>
        <v>16</v>
      </c>
      <c r="N51" s="308">
        <f t="shared" si="2"/>
        <v>2096</v>
      </c>
    </row>
    <row r="52" spans="1:14" s="285" customFormat="1" ht="3.95" customHeight="1">
      <c r="A52" s="288"/>
      <c r="B52" s="288"/>
      <c r="C52" s="308"/>
      <c r="D52" s="308"/>
      <c r="E52" s="308"/>
      <c r="F52" s="308"/>
      <c r="G52" s="308"/>
      <c r="H52" s="308"/>
      <c r="I52" s="308"/>
      <c r="J52" s="308"/>
      <c r="K52" s="308"/>
      <c r="L52" s="308"/>
      <c r="M52" s="308"/>
      <c r="N52" s="308"/>
    </row>
    <row r="53" spans="1:14" s="285" customFormat="1" ht="9" customHeight="1">
      <c r="A53" s="286" t="s">
        <v>45</v>
      </c>
      <c r="B53" s="286"/>
      <c r="C53" s="295">
        <f t="shared" ref="C53:C84" si="3">SUM(D53:N53)</f>
        <v>80</v>
      </c>
      <c r="D53" s="371">
        <v>0</v>
      </c>
      <c r="E53" s="295">
        <v>0</v>
      </c>
      <c r="F53" s="295">
        <v>0</v>
      </c>
      <c r="G53" s="295">
        <v>16</v>
      </c>
      <c r="H53" s="314">
        <v>20</v>
      </c>
      <c r="I53" s="295">
        <v>0</v>
      </c>
      <c r="J53" s="295">
        <v>18</v>
      </c>
      <c r="K53" s="295">
        <v>8</v>
      </c>
      <c r="L53" s="295">
        <v>16</v>
      </c>
      <c r="M53" s="295">
        <v>0</v>
      </c>
      <c r="N53" s="295">
        <v>2</v>
      </c>
    </row>
    <row r="54" spans="1:14" s="285" customFormat="1" ht="9" customHeight="1">
      <c r="A54" s="286" t="s">
        <v>46</v>
      </c>
      <c r="B54" s="286"/>
      <c r="C54" s="295">
        <f t="shared" si="3"/>
        <v>1230</v>
      </c>
      <c r="D54" s="371">
        <v>7</v>
      </c>
      <c r="E54" s="295">
        <v>4</v>
      </c>
      <c r="F54" s="295">
        <v>0</v>
      </c>
      <c r="G54" s="295">
        <v>434</v>
      </c>
      <c r="H54" s="314">
        <v>227</v>
      </c>
      <c r="I54" s="295">
        <v>0</v>
      </c>
      <c r="J54" s="295">
        <v>207</v>
      </c>
      <c r="K54" s="295">
        <v>31</v>
      </c>
      <c r="L54" s="295">
        <v>318</v>
      </c>
      <c r="M54" s="295">
        <v>0</v>
      </c>
      <c r="N54" s="295">
        <v>2</v>
      </c>
    </row>
    <row r="55" spans="1:14" s="285" customFormat="1" ht="9" customHeight="1">
      <c r="A55" s="286" t="s">
        <v>47</v>
      </c>
      <c r="B55" s="286"/>
      <c r="C55" s="295">
        <f t="shared" si="3"/>
        <v>225</v>
      </c>
      <c r="D55" s="314">
        <v>1</v>
      </c>
      <c r="E55" s="295">
        <v>0</v>
      </c>
      <c r="F55" s="295">
        <v>0</v>
      </c>
      <c r="G55" s="295">
        <v>1</v>
      </c>
      <c r="H55" s="314">
        <v>53</v>
      </c>
      <c r="I55" s="295">
        <v>0</v>
      </c>
      <c r="J55" s="295">
        <v>30</v>
      </c>
      <c r="K55" s="295">
        <v>2</v>
      </c>
      <c r="L55" s="295">
        <v>138</v>
      </c>
      <c r="M55" s="295">
        <v>0</v>
      </c>
      <c r="N55" s="295">
        <v>0</v>
      </c>
    </row>
    <row r="56" spans="1:14" s="285" customFormat="1" ht="9" customHeight="1">
      <c r="A56" s="291" t="s">
        <v>48</v>
      </c>
      <c r="B56" s="291"/>
      <c r="C56" s="296">
        <f t="shared" si="3"/>
        <v>44</v>
      </c>
      <c r="D56" s="372">
        <v>0</v>
      </c>
      <c r="E56" s="296">
        <v>0</v>
      </c>
      <c r="F56" s="296">
        <v>0</v>
      </c>
      <c r="G56" s="296">
        <v>15</v>
      </c>
      <c r="H56" s="372">
        <v>15</v>
      </c>
      <c r="I56" s="296">
        <v>0</v>
      </c>
      <c r="J56" s="296">
        <v>6</v>
      </c>
      <c r="K56" s="296">
        <v>1</v>
      </c>
      <c r="L56" s="296">
        <v>7</v>
      </c>
      <c r="M56" s="296">
        <v>0</v>
      </c>
      <c r="N56" s="296">
        <v>0</v>
      </c>
    </row>
    <row r="57" spans="1:14" s="285" customFormat="1" ht="9" customHeight="1">
      <c r="A57" s="286" t="s">
        <v>49</v>
      </c>
      <c r="B57" s="286"/>
      <c r="C57" s="295">
        <f t="shared" si="3"/>
        <v>216</v>
      </c>
      <c r="D57" s="314">
        <v>16</v>
      </c>
      <c r="E57" s="295">
        <v>1</v>
      </c>
      <c r="F57" s="295">
        <v>0</v>
      </c>
      <c r="G57" s="295">
        <v>88</v>
      </c>
      <c r="H57" s="314">
        <v>12</v>
      </c>
      <c r="I57" s="295">
        <v>5</v>
      </c>
      <c r="J57" s="295">
        <v>49</v>
      </c>
      <c r="K57" s="295">
        <v>6</v>
      </c>
      <c r="L57" s="295">
        <v>30</v>
      </c>
      <c r="M57" s="295">
        <v>2</v>
      </c>
      <c r="N57" s="295">
        <v>7</v>
      </c>
    </row>
    <row r="58" spans="1:14" s="285" customFormat="1" ht="9" customHeight="1">
      <c r="A58" s="286" t="s">
        <v>50</v>
      </c>
      <c r="B58" s="286"/>
      <c r="C58" s="295">
        <f t="shared" si="3"/>
        <v>61</v>
      </c>
      <c r="D58" s="371">
        <v>0</v>
      </c>
      <c r="E58" s="295">
        <v>2</v>
      </c>
      <c r="F58" s="295">
        <v>0</v>
      </c>
      <c r="G58" s="295">
        <v>6</v>
      </c>
      <c r="H58" s="314">
        <v>2</v>
      </c>
      <c r="I58" s="295">
        <v>0</v>
      </c>
      <c r="J58" s="295">
        <v>15</v>
      </c>
      <c r="K58" s="295">
        <v>1</v>
      </c>
      <c r="L58" s="295">
        <v>35</v>
      </c>
      <c r="M58" s="295">
        <v>0</v>
      </c>
      <c r="N58" s="295">
        <v>0</v>
      </c>
    </row>
    <row r="59" spans="1:14" s="285" customFormat="1" ht="9" customHeight="1">
      <c r="A59" s="286" t="s">
        <v>51</v>
      </c>
      <c r="B59" s="286"/>
      <c r="C59" s="295">
        <f t="shared" si="3"/>
        <v>21</v>
      </c>
      <c r="D59" s="371">
        <v>0</v>
      </c>
      <c r="E59" s="295">
        <v>0</v>
      </c>
      <c r="F59" s="295">
        <v>0</v>
      </c>
      <c r="G59" s="295">
        <v>3</v>
      </c>
      <c r="H59" s="314">
        <v>5</v>
      </c>
      <c r="I59" s="295">
        <v>0</v>
      </c>
      <c r="J59" s="295">
        <v>6</v>
      </c>
      <c r="K59" s="295">
        <v>0</v>
      </c>
      <c r="L59" s="295">
        <v>7</v>
      </c>
      <c r="M59" s="295">
        <v>0</v>
      </c>
      <c r="N59" s="295">
        <v>0</v>
      </c>
    </row>
    <row r="60" spans="1:14" s="285" customFormat="1" ht="9" customHeight="1">
      <c r="A60" s="291" t="s">
        <v>52</v>
      </c>
      <c r="B60" s="291"/>
      <c r="C60" s="296">
        <f t="shared" si="3"/>
        <v>88</v>
      </c>
      <c r="D60" s="372">
        <v>0</v>
      </c>
      <c r="E60" s="296">
        <v>0</v>
      </c>
      <c r="F60" s="296">
        <v>0</v>
      </c>
      <c r="G60" s="296">
        <v>54</v>
      </c>
      <c r="H60" s="313">
        <v>3</v>
      </c>
      <c r="I60" s="296">
        <v>2</v>
      </c>
      <c r="J60" s="296">
        <v>4</v>
      </c>
      <c r="K60" s="296">
        <v>1</v>
      </c>
      <c r="L60" s="296">
        <v>23</v>
      </c>
      <c r="M60" s="296">
        <v>1</v>
      </c>
      <c r="N60" s="296">
        <v>0</v>
      </c>
    </row>
    <row r="61" spans="1:14" s="285" customFormat="1" ht="9" customHeight="1">
      <c r="A61" s="286" t="s">
        <v>53</v>
      </c>
      <c r="B61" s="286"/>
      <c r="C61" s="295">
        <f t="shared" si="3"/>
        <v>5273</v>
      </c>
      <c r="D61" s="371">
        <v>0</v>
      </c>
      <c r="E61" s="295">
        <v>2</v>
      </c>
      <c r="F61" s="295">
        <v>0</v>
      </c>
      <c r="G61" s="295">
        <v>1566</v>
      </c>
      <c r="H61" s="314">
        <v>402</v>
      </c>
      <c r="I61" s="295">
        <v>1</v>
      </c>
      <c r="J61" s="295">
        <v>1334</v>
      </c>
      <c r="K61" s="295">
        <v>96</v>
      </c>
      <c r="L61" s="295">
        <v>1589</v>
      </c>
      <c r="M61" s="295">
        <v>3</v>
      </c>
      <c r="N61" s="295">
        <v>280</v>
      </c>
    </row>
    <row r="62" spans="1:14" s="285" customFormat="1" ht="9" customHeight="1">
      <c r="A62" s="286" t="s">
        <v>54</v>
      </c>
      <c r="B62" s="286"/>
      <c r="C62" s="295">
        <f t="shared" si="3"/>
        <v>505</v>
      </c>
      <c r="D62" s="314">
        <v>56</v>
      </c>
      <c r="E62" s="295">
        <v>3</v>
      </c>
      <c r="F62" s="295">
        <v>0</v>
      </c>
      <c r="G62" s="295">
        <v>244</v>
      </c>
      <c r="H62" s="314">
        <v>33</v>
      </c>
      <c r="I62" s="295">
        <v>2</v>
      </c>
      <c r="J62" s="295">
        <v>87</v>
      </c>
      <c r="K62" s="295">
        <v>8</v>
      </c>
      <c r="L62" s="295">
        <v>71</v>
      </c>
      <c r="M62" s="295">
        <v>1</v>
      </c>
      <c r="N62" s="295">
        <v>0</v>
      </c>
    </row>
    <row r="63" spans="1:14" s="285" customFormat="1" ht="9" customHeight="1">
      <c r="A63" s="286" t="s">
        <v>55</v>
      </c>
      <c r="B63" s="286"/>
      <c r="C63" s="295">
        <f t="shared" si="3"/>
        <v>289</v>
      </c>
      <c r="D63" s="314">
        <v>3</v>
      </c>
      <c r="E63" s="295">
        <v>0</v>
      </c>
      <c r="F63" s="295">
        <v>0</v>
      </c>
      <c r="G63" s="295">
        <v>96</v>
      </c>
      <c r="H63" s="314">
        <v>46</v>
      </c>
      <c r="I63" s="295">
        <v>0</v>
      </c>
      <c r="J63" s="295">
        <v>89</v>
      </c>
      <c r="K63" s="295">
        <v>4</v>
      </c>
      <c r="L63" s="295">
        <v>44</v>
      </c>
      <c r="M63" s="295">
        <v>0</v>
      </c>
      <c r="N63" s="295">
        <v>7</v>
      </c>
    </row>
    <row r="64" spans="1:14" s="285" customFormat="1" ht="9" customHeight="1">
      <c r="A64" s="291" t="s">
        <v>56</v>
      </c>
      <c r="B64" s="291"/>
      <c r="C64" s="296">
        <f t="shared" si="3"/>
        <v>751</v>
      </c>
      <c r="D64" s="313">
        <v>7</v>
      </c>
      <c r="E64" s="296">
        <v>2</v>
      </c>
      <c r="F64" s="296">
        <v>0</v>
      </c>
      <c r="G64" s="296">
        <v>26</v>
      </c>
      <c r="H64" s="313">
        <v>166</v>
      </c>
      <c r="I64" s="296">
        <v>0</v>
      </c>
      <c r="J64" s="296">
        <v>131</v>
      </c>
      <c r="K64" s="296">
        <v>19</v>
      </c>
      <c r="L64" s="296">
        <v>366</v>
      </c>
      <c r="M64" s="296">
        <v>0</v>
      </c>
      <c r="N64" s="296">
        <v>34</v>
      </c>
    </row>
    <row r="65" spans="1:14" s="285" customFormat="1" ht="9" customHeight="1">
      <c r="A65" s="286" t="s">
        <v>57</v>
      </c>
      <c r="B65" s="286"/>
      <c r="C65" s="295">
        <f t="shared" si="3"/>
        <v>289</v>
      </c>
      <c r="D65" s="314">
        <v>10</v>
      </c>
      <c r="E65" s="295">
        <v>9</v>
      </c>
      <c r="F65" s="295">
        <v>0</v>
      </c>
      <c r="G65" s="295">
        <v>85</v>
      </c>
      <c r="H65" s="314">
        <v>124</v>
      </c>
      <c r="I65" s="295">
        <v>0</v>
      </c>
      <c r="J65" s="295">
        <v>20</v>
      </c>
      <c r="K65" s="295">
        <v>20</v>
      </c>
      <c r="L65" s="295">
        <v>21</v>
      </c>
      <c r="M65" s="295">
        <v>0</v>
      </c>
      <c r="N65" s="295">
        <v>0</v>
      </c>
    </row>
    <row r="66" spans="1:14" s="285" customFormat="1" ht="9" customHeight="1">
      <c r="A66" s="286" t="s">
        <v>58</v>
      </c>
      <c r="B66" s="286"/>
      <c r="C66" s="295">
        <f t="shared" si="3"/>
        <v>2833</v>
      </c>
      <c r="D66" s="314">
        <v>30</v>
      </c>
      <c r="E66" s="295">
        <v>3</v>
      </c>
      <c r="F66" s="295">
        <v>0</v>
      </c>
      <c r="G66" s="295">
        <v>597</v>
      </c>
      <c r="H66" s="314">
        <v>110</v>
      </c>
      <c r="I66" s="295">
        <v>0</v>
      </c>
      <c r="J66" s="295">
        <v>1022</v>
      </c>
      <c r="K66" s="295">
        <v>157</v>
      </c>
      <c r="L66" s="295">
        <v>905</v>
      </c>
      <c r="M66" s="295">
        <v>0</v>
      </c>
      <c r="N66" s="295">
        <v>9</v>
      </c>
    </row>
    <row r="67" spans="1:14" s="285" customFormat="1" ht="9" customHeight="1">
      <c r="A67" s="286" t="s">
        <v>59</v>
      </c>
      <c r="B67" s="286"/>
      <c r="C67" s="295">
        <f t="shared" si="3"/>
        <v>5875</v>
      </c>
      <c r="D67" s="314">
        <v>89</v>
      </c>
      <c r="E67" s="295">
        <v>35</v>
      </c>
      <c r="F67" s="295">
        <v>0</v>
      </c>
      <c r="G67" s="295">
        <v>1526</v>
      </c>
      <c r="H67" s="314">
        <v>445</v>
      </c>
      <c r="I67" s="295">
        <v>2</v>
      </c>
      <c r="J67" s="295">
        <v>1058</v>
      </c>
      <c r="K67" s="295">
        <v>97</v>
      </c>
      <c r="L67" s="295">
        <v>1096</v>
      </c>
      <c r="M67" s="295">
        <v>3</v>
      </c>
      <c r="N67" s="295">
        <v>1524</v>
      </c>
    </row>
    <row r="68" spans="1:14" s="285" customFormat="1" ht="9" customHeight="1">
      <c r="A68" s="291" t="s">
        <v>60</v>
      </c>
      <c r="B68" s="291"/>
      <c r="C68" s="296">
        <f t="shared" si="3"/>
        <v>297</v>
      </c>
      <c r="D68" s="313">
        <v>3</v>
      </c>
      <c r="E68" s="296">
        <v>1</v>
      </c>
      <c r="F68" s="296">
        <v>0</v>
      </c>
      <c r="G68" s="296">
        <v>71</v>
      </c>
      <c r="H68" s="313">
        <v>101</v>
      </c>
      <c r="I68" s="296">
        <v>4</v>
      </c>
      <c r="J68" s="296">
        <v>51</v>
      </c>
      <c r="K68" s="296">
        <v>3</v>
      </c>
      <c r="L68" s="296">
        <v>63</v>
      </c>
      <c r="M68" s="296">
        <v>0</v>
      </c>
      <c r="N68" s="296">
        <v>0</v>
      </c>
    </row>
    <row r="69" spans="1:14" s="285" customFormat="1" ht="9" customHeight="1">
      <c r="A69" s="286" t="s">
        <v>61</v>
      </c>
      <c r="B69" s="286"/>
      <c r="C69" s="295">
        <f t="shared" si="3"/>
        <v>764</v>
      </c>
      <c r="D69" s="314">
        <v>36</v>
      </c>
      <c r="E69" s="295">
        <v>1</v>
      </c>
      <c r="F69" s="295">
        <v>0</v>
      </c>
      <c r="G69" s="295">
        <v>141</v>
      </c>
      <c r="H69" s="314">
        <v>150</v>
      </c>
      <c r="I69" s="295">
        <v>1</v>
      </c>
      <c r="J69" s="295">
        <v>87</v>
      </c>
      <c r="K69" s="295">
        <v>100</v>
      </c>
      <c r="L69" s="295">
        <v>195</v>
      </c>
      <c r="M69" s="295">
        <v>0</v>
      </c>
      <c r="N69" s="295">
        <v>53</v>
      </c>
    </row>
    <row r="70" spans="1:14" s="285" customFormat="1" ht="9" customHeight="1">
      <c r="A70" s="286" t="s">
        <v>62</v>
      </c>
      <c r="B70" s="286"/>
      <c r="C70" s="295">
        <f t="shared" si="3"/>
        <v>223</v>
      </c>
      <c r="D70" s="314">
        <v>2</v>
      </c>
      <c r="E70" s="295">
        <v>0</v>
      </c>
      <c r="F70" s="295">
        <v>0</v>
      </c>
      <c r="G70" s="295">
        <v>40</v>
      </c>
      <c r="H70" s="314">
        <v>97</v>
      </c>
      <c r="I70" s="295">
        <v>0</v>
      </c>
      <c r="J70" s="295">
        <v>34</v>
      </c>
      <c r="K70" s="295">
        <v>22</v>
      </c>
      <c r="L70" s="295">
        <v>28</v>
      </c>
      <c r="M70" s="295">
        <v>0</v>
      </c>
      <c r="N70" s="295">
        <v>0</v>
      </c>
    </row>
    <row r="71" spans="1:14" s="285" customFormat="1" ht="9" customHeight="1">
      <c r="A71" s="286" t="s">
        <v>63</v>
      </c>
      <c r="B71" s="286"/>
      <c r="C71" s="295">
        <f t="shared" si="3"/>
        <v>8356</v>
      </c>
      <c r="D71" s="314">
        <v>109</v>
      </c>
      <c r="E71" s="295">
        <v>25</v>
      </c>
      <c r="F71" s="295">
        <v>0</v>
      </c>
      <c r="G71" s="295">
        <v>2702</v>
      </c>
      <c r="H71" s="314">
        <v>658</v>
      </c>
      <c r="I71" s="295">
        <v>1</v>
      </c>
      <c r="J71" s="295">
        <v>1941</v>
      </c>
      <c r="K71" s="295">
        <v>336</v>
      </c>
      <c r="L71" s="295">
        <v>2540</v>
      </c>
      <c r="M71" s="295">
        <v>0</v>
      </c>
      <c r="N71" s="295">
        <v>44</v>
      </c>
    </row>
    <row r="72" spans="1:14" s="285" customFormat="1" ht="9" customHeight="1">
      <c r="A72" s="291" t="s">
        <v>64</v>
      </c>
      <c r="B72" s="291"/>
      <c r="C72" s="296">
        <f t="shared" si="3"/>
        <v>207</v>
      </c>
      <c r="D72" s="372">
        <v>0</v>
      </c>
      <c r="E72" s="296">
        <v>0</v>
      </c>
      <c r="F72" s="296">
        <v>0</v>
      </c>
      <c r="G72" s="296">
        <v>9</v>
      </c>
      <c r="H72" s="313">
        <v>90</v>
      </c>
      <c r="I72" s="296">
        <v>0</v>
      </c>
      <c r="J72" s="296">
        <v>57</v>
      </c>
      <c r="K72" s="296">
        <v>6</v>
      </c>
      <c r="L72" s="296">
        <v>43</v>
      </c>
      <c r="M72" s="296">
        <v>1</v>
      </c>
      <c r="N72" s="296">
        <v>1</v>
      </c>
    </row>
    <row r="73" spans="1:14" s="285" customFormat="1" ht="9" customHeight="1">
      <c r="A73" s="286" t="s">
        <v>65</v>
      </c>
      <c r="B73" s="286"/>
      <c r="C73" s="295">
        <f t="shared" si="3"/>
        <v>786</v>
      </c>
      <c r="D73" s="314">
        <v>20</v>
      </c>
      <c r="E73" s="295">
        <v>1</v>
      </c>
      <c r="F73" s="295">
        <v>0</v>
      </c>
      <c r="G73" s="295">
        <v>263</v>
      </c>
      <c r="H73" s="314">
        <v>249</v>
      </c>
      <c r="I73" s="295">
        <v>0</v>
      </c>
      <c r="J73" s="295">
        <v>151</v>
      </c>
      <c r="K73" s="295">
        <v>23</v>
      </c>
      <c r="L73" s="295">
        <v>78</v>
      </c>
      <c r="M73" s="295">
        <v>1</v>
      </c>
      <c r="N73" s="295">
        <v>0</v>
      </c>
    </row>
    <row r="74" spans="1:14" s="285" customFormat="1" ht="9" customHeight="1">
      <c r="A74" s="286" t="s">
        <v>66</v>
      </c>
      <c r="B74" s="286"/>
      <c r="C74" s="295">
        <f t="shared" si="3"/>
        <v>546</v>
      </c>
      <c r="D74" s="371">
        <v>30</v>
      </c>
      <c r="E74" s="295">
        <v>4</v>
      </c>
      <c r="F74" s="295">
        <v>0</v>
      </c>
      <c r="G74" s="295">
        <v>240</v>
      </c>
      <c r="H74" s="314">
        <v>13</v>
      </c>
      <c r="I74" s="295">
        <v>0</v>
      </c>
      <c r="J74" s="295">
        <v>62</v>
      </c>
      <c r="K74" s="295">
        <v>17</v>
      </c>
      <c r="L74" s="295">
        <v>139</v>
      </c>
      <c r="M74" s="295">
        <v>0</v>
      </c>
      <c r="N74" s="295">
        <v>41</v>
      </c>
    </row>
    <row r="75" spans="1:14" s="285" customFormat="1" ht="9" customHeight="1">
      <c r="A75" s="286" t="s">
        <v>67</v>
      </c>
      <c r="B75" s="286"/>
      <c r="C75" s="295">
        <f t="shared" si="3"/>
        <v>627</v>
      </c>
      <c r="D75" s="314">
        <v>1</v>
      </c>
      <c r="E75" s="295">
        <v>0</v>
      </c>
      <c r="F75" s="295">
        <v>0</v>
      </c>
      <c r="G75" s="295">
        <v>18</v>
      </c>
      <c r="H75" s="314">
        <v>164</v>
      </c>
      <c r="I75" s="295">
        <v>3</v>
      </c>
      <c r="J75" s="295">
        <v>88</v>
      </c>
      <c r="K75" s="295">
        <v>54</v>
      </c>
      <c r="L75" s="295">
        <v>284</v>
      </c>
      <c r="M75" s="295">
        <v>0</v>
      </c>
      <c r="N75" s="295">
        <v>15</v>
      </c>
    </row>
    <row r="76" spans="1:14" s="285" customFormat="1" ht="9" customHeight="1">
      <c r="A76" s="291" t="s">
        <v>68</v>
      </c>
      <c r="B76" s="291"/>
      <c r="C76" s="296">
        <f t="shared" si="3"/>
        <v>149</v>
      </c>
      <c r="D76" s="313">
        <v>1</v>
      </c>
      <c r="E76" s="296">
        <v>0</v>
      </c>
      <c r="F76" s="296">
        <v>0</v>
      </c>
      <c r="G76" s="296">
        <v>60</v>
      </c>
      <c r="H76" s="313">
        <v>41</v>
      </c>
      <c r="I76" s="296">
        <v>2</v>
      </c>
      <c r="J76" s="296">
        <v>17</v>
      </c>
      <c r="K76" s="296">
        <v>8</v>
      </c>
      <c r="L76" s="296">
        <v>9</v>
      </c>
      <c r="M76" s="296">
        <v>0</v>
      </c>
      <c r="N76" s="296">
        <v>11</v>
      </c>
    </row>
    <row r="77" spans="1:14" s="285" customFormat="1" ht="9" customHeight="1">
      <c r="A77" s="286" t="s">
        <v>69</v>
      </c>
      <c r="B77" s="286"/>
      <c r="C77" s="295">
        <f t="shared" si="3"/>
        <v>171</v>
      </c>
      <c r="D77" s="314">
        <v>26</v>
      </c>
      <c r="E77" s="295">
        <v>0</v>
      </c>
      <c r="F77" s="295">
        <v>0</v>
      </c>
      <c r="G77" s="295">
        <v>21</v>
      </c>
      <c r="H77" s="314">
        <v>25</v>
      </c>
      <c r="I77" s="295">
        <v>12</v>
      </c>
      <c r="J77" s="295">
        <v>24</v>
      </c>
      <c r="K77" s="295">
        <v>3</v>
      </c>
      <c r="L77" s="295">
        <v>56</v>
      </c>
      <c r="M77" s="295">
        <v>0</v>
      </c>
      <c r="N77" s="295">
        <v>4</v>
      </c>
    </row>
    <row r="78" spans="1:14" s="285" customFormat="1" ht="9" customHeight="1">
      <c r="A78" s="286" t="s">
        <v>70</v>
      </c>
      <c r="B78" s="286"/>
      <c r="C78" s="295">
        <f t="shared" si="3"/>
        <v>652</v>
      </c>
      <c r="D78" s="314">
        <v>48</v>
      </c>
      <c r="E78" s="295">
        <v>0</v>
      </c>
      <c r="F78" s="295">
        <v>0</v>
      </c>
      <c r="G78" s="295">
        <v>51</v>
      </c>
      <c r="H78" s="314">
        <v>126</v>
      </c>
      <c r="I78" s="295">
        <v>0</v>
      </c>
      <c r="J78" s="295">
        <v>101</v>
      </c>
      <c r="K78" s="295">
        <v>121</v>
      </c>
      <c r="L78" s="295">
        <v>172</v>
      </c>
      <c r="M78" s="295">
        <v>0</v>
      </c>
      <c r="N78" s="295">
        <v>33</v>
      </c>
    </row>
    <row r="79" spans="1:14" s="285" customFormat="1" ht="9" customHeight="1">
      <c r="A79" s="286" t="s">
        <v>71</v>
      </c>
      <c r="B79" s="286"/>
      <c r="C79" s="295">
        <f t="shared" si="3"/>
        <v>133</v>
      </c>
      <c r="D79" s="314">
        <v>6</v>
      </c>
      <c r="E79" s="295">
        <v>0</v>
      </c>
      <c r="F79" s="295">
        <v>1</v>
      </c>
      <c r="G79" s="295">
        <v>4</v>
      </c>
      <c r="H79" s="314">
        <v>31</v>
      </c>
      <c r="I79" s="295">
        <v>0</v>
      </c>
      <c r="J79" s="295">
        <v>16</v>
      </c>
      <c r="K79" s="295">
        <v>28</v>
      </c>
      <c r="L79" s="295">
        <v>27</v>
      </c>
      <c r="M79" s="295">
        <v>0</v>
      </c>
      <c r="N79" s="295">
        <v>20</v>
      </c>
    </row>
    <row r="80" spans="1:14" s="285" customFormat="1" ht="9" customHeight="1">
      <c r="A80" s="291" t="s">
        <v>72</v>
      </c>
      <c r="B80" s="291"/>
      <c r="C80" s="296">
        <f t="shared" si="3"/>
        <v>675</v>
      </c>
      <c r="D80" s="372">
        <v>0</v>
      </c>
      <c r="E80" s="296">
        <v>0</v>
      </c>
      <c r="F80" s="296">
        <v>0</v>
      </c>
      <c r="G80" s="296">
        <v>290</v>
      </c>
      <c r="H80" s="313">
        <v>143</v>
      </c>
      <c r="I80" s="296">
        <v>11</v>
      </c>
      <c r="J80" s="296">
        <v>64</v>
      </c>
      <c r="K80" s="296">
        <v>25</v>
      </c>
      <c r="L80" s="296">
        <v>133</v>
      </c>
      <c r="M80" s="296">
        <v>1</v>
      </c>
      <c r="N80" s="296">
        <v>8</v>
      </c>
    </row>
    <row r="81" spans="1:14" s="285" customFormat="1" ht="9" customHeight="1">
      <c r="A81" s="286" t="s">
        <v>73</v>
      </c>
      <c r="B81" s="286"/>
      <c r="C81" s="295">
        <f t="shared" si="3"/>
        <v>69</v>
      </c>
      <c r="D81" s="371">
        <v>0</v>
      </c>
      <c r="E81" s="295">
        <v>1</v>
      </c>
      <c r="F81" s="295">
        <v>0</v>
      </c>
      <c r="G81" s="295">
        <v>39</v>
      </c>
      <c r="H81" s="314">
        <v>3</v>
      </c>
      <c r="I81" s="295">
        <v>0</v>
      </c>
      <c r="J81" s="295">
        <v>11</v>
      </c>
      <c r="K81" s="295">
        <v>1</v>
      </c>
      <c r="L81" s="295">
        <v>11</v>
      </c>
      <c r="M81" s="295">
        <v>2</v>
      </c>
      <c r="N81" s="295">
        <v>1</v>
      </c>
    </row>
    <row r="82" spans="1:14" s="285" customFormat="1" ht="9" customHeight="1">
      <c r="A82" s="286" t="s">
        <v>74</v>
      </c>
      <c r="B82" s="286"/>
      <c r="C82" s="295">
        <f t="shared" si="3"/>
        <v>1446</v>
      </c>
      <c r="D82" s="314">
        <v>5</v>
      </c>
      <c r="E82" s="295">
        <v>1</v>
      </c>
      <c r="F82" s="295">
        <v>0</v>
      </c>
      <c r="G82" s="295">
        <v>200</v>
      </c>
      <c r="H82" s="314">
        <v>659</v>
      </c>
      <c r="I82" s="295">
        <v>1</v>
      </c>
      <c r="J82" s="295">
        <v>253</v>
      </c>
      <c r="K82" s="295">
        <v>46</v>
      </c>
      <c r="L82" s="295">
        <v>280</v>
      </c>
      <c r="M82" s="295">
        <v>1</v>
      </c>
      <c r="N82" s="295">
        <v>0</v>
      </c>
    </row>
    <row r="83" spans="1:14" s="285" customFormat="1" ht="9" customHeight="1">
      <c r="A83" s="286" t="s">
        <v>75</v>
      </c>
      <c r="B83" s="286"/>
      <c r="C83" s="295">
        <f t="shared" si="3"/>
        <v>90</v>
      </c>
      <c r="D83" s="314">
        <v>17</v>
      </c>
      <c r="E83" s="295">
        <v>0</v>
      </c>
      <c r="F83" s="295">
        <v>0</v>
      </c>
      <c r="G83" s="295">
        <v>27</v>
      </c>
      <c r="H83" s="314">
        <v>5</v>
      </c>
      <c r="I83" s="295">
        <v>0</v>
      </c>
      <c r="J83" s="295">
        <v>15</v>
      </c>
      <c r="K83" s="295">
        <v>2</v>
      </c>
      <c r="L83" s="295">
        <v>24</v>
      </c>
      <c r="M83" s="295">
        <v>0</v>
      </c>
      <c r="N83" s="295">
        <v>0</v>
      </c>
    </row>
    <row r="84" spans="1:14" s="285" customFormat="1" ht="9" customHeight="1">
      <c r="A84" s="291" t="s">
        <v>76</v>
      </c>
      <c r="B84" s="291"/>
      <c r="C84" s="296">
        <f t="shared" si="3"/>
        <v>2</v>
      </c>
      <c r="D84" s="372">
        <v>0</v>
      </c>
      <c r="E84" s="296">
        <v>0</v>
      </c>
      <c r="F84" s="296">
        <v>0</v>
      </c>
      <c r="G84" s="296">
        <v>0</v>
      </c>
      <c r="H84" s="313">
        <v>1</v>
      </c>
      <c r="I84" s="296">
        <v>0</v>
      </c>
      <c r="J84" s="296">
        <v>1</v>
      </c>
      <c r="K84" s="296">
        <v>0</v>
      </c>
      <c r="L84" s="296">
        <v>0</v>
      </c>
      <c r="M84" s="296">
        <v>0</v>
      </c>
      <c r="N84" s="296">
        <v>0</v>
      </c>
    </row>
    <row r="85" spans="1:14" s="285" customFormat="1" ht="9" customHeight="1">
      <c r="A85" s="286"/>
      <c r="B85" s="286"/>
      <c r="C85" s="295"/>
      <c r="D85" s="371"/>
      <c r="E85" s="295"/>
      <c r="F85" s="295"/>
      <c r="G85" s="295"/>
      <c r="H85" s="314"/>
      <c r="I85" s="295"/>
      <c r="J85" s="295"/>
      <c r="K85" s="295"/>
      <c r="L85" s="295"/>
      <c r="M85" s="295"/>
      <c r="N85" s="295"/>
    </row>
    <row r="86" spans="1:14" s="285" customFormat="1" ht="9" customHeight="1">
      <c r="A86" s="284">
        <v>1997</v>
      </c>
      <c r="B86" s="284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286"/>
    </row>
    <row r="87" spans="1:14" s="285" customFormat="1" ht="9" customHeight="1">
      <c r="A87" s="288" t="s">
        <v>44</v>
      </c>
      <c r="B87" s="288"/>
      <c r="C87" s="308">
        <f t="shared" ref="C87:N87" si="4">SUM(C89:C120)</f>
        <v>33504</v>
      </c>
      <c r="D87" s="308">
        <f t="shared" si="4"/>
        <v>374</v>
      </c>
      <c r="E87" s="308">
        <f t="shared" si="4"/>
        <v>69</v>
      </c>
      <c r="F87" s="308">
        <f t="shared" si="4"/>
        <v>1</v>
      </c>
      <c r="G87" s="308">
        <f t="shared" si="4"/>
        <v>8593</v>
      </c>
      <c r="H87" s="308">
        <f t="shared" si="4"/>
        <v>4787</v>
      </c>
      <c r="I87" s="308">
        <f t="shared" si="4"/>
        <v>41</v>
      </c>
      <c r="J87" s="308">
        <f t="shared" si="4"/>
        <v>7670</v>
      </c>
      <c r="K87" s="308">
        <f t="shared" si="4"/>
        <v>1280</v>
      </c>
      <c r="L87" s="308">
        <f t="shared" si="4"/>
        <v>8929</v>
      </c>
      <c r="M87" s="308">
        <f t="shared" si="4"/>
        <v>61</v>
      </c>
      <c r="N87" s="308">
        <f t="shared" si="4"/>
        <v>1699</v>
      </c>
    </row>
    <row r="88" spans="1:14" s="285" customFormat="1" ht="3.95" customHeight="1">
      <c r="A88" s="288"/>
      <c r="B88" s="288"/>
      <c r="C88" s="308"/>
      <c r="D88" s="308"/>
      <c r="E88" s="308"/>
      <c r="F88" s="308"/>
      <c r="G88" s="308"/>
      <c r="H88" s="308"/>
      <c r="I88" s="308"/>
      <c r="J88" s="308"/>
      <c r="K88" s="308"/>
      <c r="L88" s="308"/>
      <c r="M88" s="308"/>
      <c r="N88" s="308"/>
    </row>
    <row r="89" spans="1:14" s="285" customFormat="1" ht="9" customHeight="1">
      <c r="A89" s="286" t="s">
        <v>45</v>
      </c>
      <c r="B89" s="286"/>
      <c r="C89" s="295">
        <f t="shared" ref="C89:C120" si="5">SUM(D89:N89)</f>
        <v>90</v>
      </c>
      <c r="D89" s="371">
        <v>6</v>
      </c>
      <c r="E89" s="295">
        <v>0</v>
      </c>
      <c r="F89" s="295">
        <v>0</v>
      </c>
      <c r="G89" s="295">
        <v>8</v>
      </c>
      <c r="H89" s="314">
        <v>11</v>
      </c>
      <c r="I89" s="295">
        <v>0</v>
      </c>
      <c r="J89" s="295">
        <v>5</v>
      </c>
      <c r="K89" s="295">
        <v>2</v>
      </c>
      <c r="L89" s="295">
        <v>57</v>
      </c>
      <c r="M89" s="295">
        <v>0</v>
      </c>
      <c r="N89" s="295">
        <v>1</v>
      </c>
    </row>
    <row r="90" spans="1:14" s="285" customFormat="1" ht="9" customHeight="1">
      <c r="A90" s="286" t="s">
        <v>46</v>
      </c>
      <c r="B90" s="286"/>
      <c r="C90" s="295">
        <f t="shared" si="5"/>
        <v>1345</v>
      </c>
      <c r="D90" s="371">
        <v>5</v>
      </c>
      <c r="E90" s="295">
        <v>1</v>
      </c>
      <c r="F90" s="295">
        <v>0</v>
      </c>
      <c r="G90" s="295">
        <v>546</v>
      </c>
      <c r="H90" s="314">
        <v>133</v>
      </c>
      <c r="I90" s="295">
        <v>0</v>
      </c>
      <c r="J90" s="295">
        <v>261</v>
      </c>
      <c r="K90" s="295">
        <v>34</v>
      </c>
      <c r="L90" s="295">
        <v>357</v>
      </c>
      <c r="M90" s="295">
        <v>1</v>
      </c>
      <c r="N90" s="295">
        <v>7</v>
      </c>
    </row>
    <row r="91" spans="1:14" s="285" customFormat="1" ht="9" customHeight="1">
      <c r="A91" s="286" t="s">
        <v>47</v>
      </c>
      <c r="B91" s="286"/>
      <c r="C91" s="295">
        <f t="shared" si="5"/>
        <v>229</v>
      </c>
      <c r="D91" s="314">
        <v>0</v>
      </c>
      <c r="E91" s="295">
        <v>0</v>
      </c>
      <c r="F91" s="295">
        <v>0</v>
      </c>
      <c r="G91" s="295">
        <v>4</v>
      </c>
      <c r="H91" s="314">
        <v>47</v>
      </c>
      <c r="I91" s="295">
        <v>0</v>
      </c>
      <c r="J91" s="295">
        <v>22</v>
      </c>
      <c r="K91" s="295">
        <v>1</v>
      </c>
      <c r="L91" s="295">
        <v>154</v>
      </c>
      <c r="M91" s="295">
        <v>0</v>
      </c>
      <c r="N91" s="295">
        <v>1</v>
      </c>
    </row>
    <row r="92" spans="1:14" s="285" customFormat="1" ht="9" customHeight="1">
      <c r="A92" s="291" t="s">
        <v>48</v>
      </c>
      <c r="B92" s="291"/>
      <c r="C92" s="296">
        <f t="shared" si="5"/>
        <v>38</v>
      </c>
      <c r="D92" s="372">
        <v>0</v>
      </c>
      <c r="E92" s="296">
        <v>0</v>
      </c>
      <c r="F92" s="296">
        <v>0</v>
      </c>
      <c r="G92" s="296">
        <v>12</v>
      </c>
      <c r="H92" s="372">
        <v>4</v>
      </c>
      <c r="I92" s="296">
        <v>0</v>
      </c>
      <c r="J92" s="296">
        <v>8</v>
      </c>
      <c r="K92" s="296">
        <v>3</v>
      </c>
      <c r="L92" s="296">
        <v>11</v>
      </c>
      <c r="M92" s="296">
        <v>0</v>
      </c>
      <c r="N92" s="296">
        <v>0</v>
      </c>
    </row>
    <row r="93" spans="1:14" s="285" customFormat="1" ht="9" customHeight="1">
      <c r="A93" s="286" t="s">
        <v>49</v>
      </c>
      <c r="B93" s="286"/>
      <c r="C93" s="295">
        <f t="shared" si="5"/>
        <v>185</v>
      </c>
      <c r="D93" s="314">
        <v>6</v>
      </c>
      <c r="E93" s="295">
        <v>2</v>
      </c>
      <c r="F93" s="295">
        <v>0</v>
      </c>
      <c r="G93" s="295">
        <v>64</v>
      </c>
      <c r="H93" s="314">
        <v>11</v>
      </c>
      <c r="I93" s="295">
        <v>6</v>
      </c>
      <c r="J93" s="295">
        <v>42</v>
      </c>
      <c r="K93" s="295">
        <v>5</v>
      </c>
      <c r="L93" s="295">
        <v>40</v>
      </c>
      <c r="M93" s="295">
        <v>3</v>
      </c>
      <c r="N93" s="295">
        <v>6</v>
      </c>
    </row>
    <row r="94" spans="1:14" s="285" customFormat="1" ht="9" customHeight="1">
      <c r="A94" s="286" t="s">
        <v>50</v>
      </c>
      <c r="B94" s="286"/>
      <c r="C94" s="295">
        <f t="shared" si="5"/>
        <v>77</v>
      </c>
      <c r="D94" s="371">
        <v>0</v>
      </c>
      <c r="E94" s="295">
        <v>0</v>
      </c>
      <c r="F94" s="295">
        <v>0</v>
      </c>
      <c r="G94" s="295">
        <v>8</v>
      </c>
      <c r="H94" s="314">
        <v>4</v>
      </c>
      <c r="I94" s="295">
        <v>0</v>
      </c>
      <c r="J94" s="295">
        <v>17</v>
      </c>
      <c r="K94" s="295">
        <v>1</v>
      </c>
      <c r="L94" s="295">
        <v>47</v>
      </c>
      <c r="M94" s="295">
        <v>0</v>
      </c>
      <c r="N94" s="295">
        <v>0</v>
      </c>
    </row>
    <row r="95" spans="1:14" s="285" customFormat="1" ht="9" customHeight="1">
      <c r="A95" s="286" t="s">
        <v>51</v>
      </c>
      <c r="B95" s="286"/>
      <c r="C95" s="295">
        <f t="shared" si="5"/>
        <v>54</v>
      </c>
      <c r="D95" s="371">
        <v>1</v>
      </c>
      <c r="E95" s="295">
        <v>0</v>
      </c>
      <c r="F95" s="295">
        <v>0</v>
      </c>
      <c r="G95" s="295">
        <v>2</v>
      </c>
      <c r="H95" s="314">
        <v>36</v>
      </c>
      <c r="I95" s="295">
        <v>0</v>
      </c>
      <c r="J95" s="295">
        <v>4</v>
      </c>
      <c r="K95" s="295">
        <v>0</v>
      </c>
      <c r="L95" s="295">
        <v>11</v>
      </c>
      <c r="M95" s="295">
        <v>0</v>
      </c>
      <c r="N95" s="295">
        <v>0</v>
      </c>
    </row>
    <row r="96" spans="1:14" s="285" customFormat="1" ht="9" customHeight="1">
      <c r="A96" s="291" t="s">
        <v>52</v>
      </c>
      <c r="B96" s="291"/>
      <c r="C96" s="296">
        <f t="shared" si="5"/>
        <v>72</v>
      </c>
      <c r="D96" s="372">
        <v>0</v>
      </c>
      <c r="E96" s="296">
        <v>0</v>
      </c>
      <c r="F96" s="296">
        <v>0</v>
      </c>
      <c r="G96" s="296">
        <v>40</v>
      </c>
      <c r="H96" s="313">
        <v>0</v>
      </c>
      <c r="I96" s="296">
        <v>1</v>
      </c>
      <c r="J96" s="296">
        <v>2</v>
      </c>
      <c r="K96" s="296">
        <v>2</v>
      </c>
      <c r="L96" s="296">
        <v>23</v>
      </c>
      <c r="M96" s="296">
        <v>4</v>
      </c>
      <c r="N96" s="296">
        <v>0</v>
      </c>
    </row>
    <row r="97" spans="1:14" s="285" customFormat="1" ht="9" customHeight="1">
      <c r="A97" s="286" t="s">
        <v>53</v>
      </c>
      <c r="B97" s="286"/>
      <c r="C97" s="295">
        <f t="shared" si="5"/>
        <v>4056</v>
      </c>
      <c r="D97" s="371">
        <v>0</v>
      </c>
      <c r="E97" s="295">
        <v>0</v>
      </c>
      <c r="F97" s="295">
        <v>0</v>
      </c>
      <c r="G97" s="295">
        <v>1295</v>
      </c>
      <c r="H97" s="314">
        <v>262</v>
      </c>
      <c r="I97" s="295">
        <v>0</v>
      </c>
      <c r="J97" s="295">
        <v>1053</v>
      </c>
      <c r="K97" s="295">
        <v>89</v>
      </c>
      <c r="L97" s="295">
        <v>1124</v>
      </c>
      <c r="M97" s="295">
        <v>1</v>
      </c>
      <c r="N97" s="295">
        <v>232</v>
      </c>
    </row>
    <row r="98" spans="1:14" s="285" customFormat="1" ht="9" customHeight="1">
      <c r="A98" s="286" t="s">
        <v>54</v>
      </c>
      <c r="B98" s="286"/>
      <c r="C98" s="295">
        <f t="shared" si="5"/>
        <v>420</v>
      </c>
      <c r="D98" s="314">
        <v>42</v>
      </c>
      <c r="E98" s="295">
        <v>1</v>
      </c>
      <c r="F98" s="295">
        <v>1</v>
      </c>
      <c r="G98" s="295">
        <v>153</v>
      </c>
      <c r="H98" s="314">
        <v>49</v>
      </c>
      <c r="I98" s="295">
        <v>4</v>
      </c>
      <c r="J98" s="295">
        <v>104</v>
      </c>
      <c r="K98" s="295">
        <v>3</v>
      </c>
      <c r="L98" s="295">
        <v>61</v>
      </c>
      <c r="M98" s="295">
        <v>2</v>
      </c>
      <c r="N98" s="295">
        <v>0</v>
      </c>
    </row>
    <row r="99" spans="1:14" s="285" customFormat="1" ht="9" customHeight="1">
      <c r="A99" s="286" t="s">
        <v>55</v>
      </c>
      <c r="B99" s="286"/>
      <c r="C99" s="295">
        <f t="shared" si="5"/>
        <v>329</v>
      </c>
      <c r="D99" s="314">
        <v>3</v>
      </c>
      <c r="E99" s="295">
        <v>0</v>
      </c>
      <c r="F99" s="295">
        <v>0</v>
      </c>
      <c r="G99" s="295">
        <v>150</v>
      </c>
      <c r="H99" s="314">
        <v>30</v>
      </c>
      <c r="I99" s="295">
        <v>0</v>
      </c>
      <c r="J99" s="295">
        <v>74</v>
      </c>
      <c r="K99" s="295">
        <v>3</v>
      </c>
      <c r="L99" s="295">
        <v>60</v>
      </c>
      <c r="M99" s="295">
        <v>0</v>
      </c>
      <c r="N99" s="295">
        <v>9</v>
      </c>
    </row>
    <row r="100" spans="1:14" s="285" customFormat="1" ht="9" customHeight="1">
      <c r="A100" s="291" t="s">
        <v>56</v>
      </c>
      <c r="B100" s="291"/>
      <c r="C100" s="296">
        <f t="shared" si="5"/>
        <v>748</v>
      </c>
      <c r="D100" s="313">
        <v>2</v>
      </c>
      <c r="E100" s="296">
        <v>0</v>
      </c>
      <c r="F100" s="296">
        <v>0</v>
      </c>
      <c r="G100" s="296">
        <v>36</v>
      </c>
      <c r="H100" s="313">
        <v>186</v>
      </c>
      <c r="I100" s="296">
        <v>2</v>
      </c>
      <c r="J100" s="296">
        <v>115</v>
      </c>
      <c r="K100" s="296">
        <v>16</v>
      </c>
      <c r="L100" s="296">
        <v>369</v>
      </c>
      <c r="M100" s="296">
        <v>0</v>
      </c>
      <c r="N100" s="296">
        <v>22</v>
      </c>
    </row>
    <row r="101" spans="1:14" s="285" customFormat="1" ht="9" customHeight="1">
      <c r="A101" s="286" t="s">
        <v>57</v>
      </c>
      <c r="B101" s="286"/>
      <c r="C101" s="295">
        <f t="shared" si="5"/>
        <v>447</v>
      </c>
      <c r="D101" s="314">
        <v>14</v>
      </c>
      <c r="E101" s="295">
        <v>1</v>
      </c>
      <c r="F101" s="295">
        <v>0</v>
      </c>
      <c r="G101" s="295">
        <v>178</v>
      </c>
      <c r="H101" s="314">
        <v>129</v>
      </c>
      <c r="I101" s="295">
        <v>1</v>
      </c>
      <c r="J101" s="295">
        <v>54</v>
      </c>
      <c r="K101" s="295">
        <v>34</v>
      </c>
      <c r="L101" s="295">
        <v>35</v>
      </c>
      <c r="M101" s="295">
        <v>0</v>
      </c>
      <c r="N101" s="295">
        <v>1</v>
      </c>
    </row>
    <row r="102" spans="1:14" s="285" customFormat="1" ht="9" customHeight="1">
      <c r="A102" s="286" t="s">
        <v>58</v>
      </c>
      <c r="B102" s="286"/>
      <c r="C102" s="295">
        <f t="shared" si="5"/>
        <v>4363</v>
      </c>
      <c r="D102" s="314">
        <v>34</v>
      </c>
      <c r="E102" s="295">
        <v>5</v>
      </c>
      <c r="F102" s="295">
        <v>0</v>
      </c>
      <c r="G102" s="295">
        <v>1031</v>
      </c>
      <c r="H102" s="314">
        <v>206</v>
      </c>
      <c r="I102" s="295">
        <v>0</v>
      </c>
      <c r="J102" s="295">
        <v>1494</v>
      </c>
      <c r="K102" s="295">
        <v>245</v>
      </c>
      <c r="L102" s="295">
        <v>1328</v>
      </c>
      <c r="M102" s="295">
        <v>0</v>
      </c>
      <c r="N102" s="295">
        <v>20</v>
      </c>
    </row>
    <row r="103" spans="1:14" s="285" customFormat="1" ht="9" customHeight="1">
      <c r="A103" s="286" t="s">
        <v>59</v>
      </c>
      <c r="B103" s="286"/>
      <c r="C103" s="295">
        <f t="shared" si="5"/>
        <v>5857</v>
      </c>
      <c r="D103" s="314">
        <v>78</v>
      </c>
      <c r="E103" s="295">
        <v>36</v>
      </c>
      <c r="F103" s="295">
        <v>0</v>
      </c>
      <c r="G103" s="295">
        <v>1562</v>
      </c>
      <c r="H103" s="314">
        <v>621</v>
      </c>
      <c r="I103" s="295">
        <v>1</v>
      </c>
      <c r="J103" s="295">
        <v>1317</v>
      </c>
      <c r="K103" s="295">
        <v>83</v>
      </c>
      <c r="L103" s="295">
        <v>1201</v>
      </c>
      <c r="M103" s="295">
        <v>16</v>
      </c>
      <c r="N103" s="295">
        <v>942</v>
      </c>
    </row>
    <row r="104" spans="1:14" s="285" customFormat="1" ht="9" customHeight="1">
      <c r="A104" s="291" t="s">
        <v>60</v>
      </c>
      <c r="B104" s="291"/>
      <c r="C104" s="296">
        <f t="shared" si="5"/>
        <v>351</v>
      </c>
      <c r="D104" s="313">
        <v>7</v>
      </c>
      <c r="E104" s="296">
        <v>2</v>
      </c>
      <c r="F104" s="296">
        <v>0</v>
      </c>
      <c r="G104" s="296">
        <v>52</v>
      </c>
      <c r="H104" s="313">
        <v>147</v>
      </c>
      <c r="I104" s="296">
        <v>2</v>
      </c>
      <c r="J104" s="296">
        <v>63</v>
      </c>
      <c r="K104" s="296">
        <v>5</v>
      </c>
      <c r="L104" s="296">
        <v>72</v>
      </c>
      <c r="M104" s="296">
        <v>1</v>
      </c>
      <c r="N104" s="296">
        <v>0</v>
      </c>
    </row>
    <row r="105" spans="1:14" s="285" customFormat="1" ht="9" customHeight="1">
      <c r="A105" s="286" t="s">
        <v>61</v>
      </c>
      <c r="B105" s="286"/>
      <c r="C105" s="295">
        <f t="shared" si="5"/>
        <v>773</v>
      </c>
      <c r="D105" s="314">
        <v>24</v>
      </c>
      <c r="E105" s="295">
        <v>1</v>
      </c>
      <c r="F105" s="295">
        <v>0</v>
      </c>
      <c r="G105" s="295">
        <v>114</v>
      </c>
      <c r="H105" s="314">
        <v>133</v>
      </c>
      <c r="I105" s="295">
        <v>1</v>
      </c>
      <c r="J105" s="295">
        <v>147</v>
      </c>
      <c r="K105" s="295">
        <v>108</v>
      </c>
      <c r="L105" s="295">
        <v>192</v>
      </c>
      <c r="M105" s="295">
        <v>0</v>
      </c>
      <c r="N105" s="295">
        <v>53</v>
      </c>
    </row>
    <row r="106" spans="1:14" s="285" customFormat="1" ht="9" customHeight="1">
      <c r="A106" s="286" t="s">
        <v>62</v>
      </c>
      <c r="B106" s="286"/>
      <c r="C106" s="295">
        <f t="shared" si="5"/>
        <v>246</v>
      </c>
      <c r="D106" s="314">
        <v>3</v>
      </c>
      <c r="E106" s="295">
        <v>0</v>
      </c>
      <c r="F106" s="295">
        <v>0</v>
      </c>
      <c r="G106" s="295">
        <v>30</v>
      </c>
      <c r="H106" s="314">
        <v>64</v>
      </c>
      <c r="I106" s="295">
        <v>0</v>
      </c>
      <c r="J106" s="295">
        <v>28</v>
      </c>
      <c r="K106" s="295">
        <v>67</v>
      </c>
      <c r="L106" s="295">
        <v>54</v>
      </c>
      <c r="M106" s="295">
        <v>0</v>
      </c>
      <c r="N106" s="295">
        <v>0</v>
      </c>
    </row>
    <row r="107" spans="1:14" s="285" customFormat="1" ht="9" customHeight="1">
      <c r="A107" s="286" t="s">
        <v>63</v>
      </c>
      <c r="B107" s="286"/>
      <c r="C107" s="295">
        <f t="shared" si="5"/>
        <v>7449</v>
      </c>
      <c r="D107" s="314">
        <v>74</v>
      </c>
      <c r="E107" s="295">
        <v>10</v>
      </c>
      <c r="F107" s="295">
        <v>0</v>
      </c>
      <c r="G107" s="295">
        <v>2123</v>
      </c>
      <c r="H107" s="314">
        <v>688</v>
      </c>
      <c r="I107" s="295">
        <v>1</v>
      </c>
      <c r="J107" s="295">
        <v>1776</v>
      </c>
      <c r="K107" s="295">
        <v>335</v>
      </c>
      <c r="L107" s="295">
        <v>2098</v>
      </c>
      <c r="M107" s="295">
        <v>0</v>
      </c>
      <c r="N107" s="295">
        <v>344</v>
      </c>
    </row>
    <row r="108" spans="1:14" s="285" customFormat="1" ht="9" customHeight="1">
      <c r="A108" s="291" t="s">
        <v>64</v>
      </c>
      <c r="B108" s="291"/>
      <c r="C108" s="296">
        <f t="shared" si="5"/>
        <v>212</v>
      </c>
      <c r="D108" s="372">
        <v>0</v>
      </c>
      <c r="E108" s="296">
        <v>0</v>
      </c>
      <c r="F108" s="296">
        <v>0</v>
      </c>
      <c r="G108" s="296">
        <v>4</v>
      </c>
      <c r="H108" s="313">
        <v>122</v>
      </c>
      <c r="I108" s="296">
        <v>0</v>
      </c>
      <c r="J108" s="296">
        <v>48</v>
      </c>
      <c r="K108" s="296">
        <v>3</v>
      </c>
      <c r="L108" s="296">
        <v>35</v>
      </c>
      <c r="M108" s="296">
        <v>0</v>
      </c>
      <c r="N108" s="296">
        <v>0</v>
      </c>
    </row>
    <row r="109" spans="1:14" s="285" customFormat="1" ht="9" customHeight="1">
      <c r="A109" s="286" t="s">
        <v>65</v>
      </c>
      <c r="B109" s="286"/>
      <c r="C109" s="295">
        <f t="shared" si="5"/>
        <v>1235</v>
      </c>
      <c r="D109" s="314">
        <v>14</v>
      </c>
      <c r="E109" s="295">
        <v>5</v>
      </c>
      <c r="F109" s="295">
        <v>0</v>
      </c>
      <c r="G109" s="295">
        <v>301</v>
      </c>
      <c r="H109" s="314">
        <v>268</v>
      </c>
      <c r="I109" s="295">
        <v>0</v>
      </c>
      <c r="J109" s="295">
        <v>180</v>
      </c>
      <c r="K109" s="295">
        <v>24</v>
      </c>
      <c r="L109" s="295">
        <v>441</v>
      </c>
      <c r="M109" s="295">
        <v>2</v>
      </c>
      <c r="N109" s="295">
        <v>0</v>
      </c>
    </row>
    <row r="110" spans="1:14" s="285" customFormat="1" ht="9" customHeight="1">
      <c r="A110" s="286" t="s">
        <v>66</v>
      </c>
      <c r="B110" s="286"/>
      <c r="C110" s="295">
        <f t="shared" si="5"/>
        <v>339</v>
      </c>
      <c r="D110" s="371">
        <v>5</v>
      </c>
      <c r="E110" s="295">
        <v>1</v>
      </c>
      <c r="F110" s="295">
        <v>0</v>
      </c>
      <c r="G110" s="295">
        <v>219</v>
      </c>
      <c r="H110" s="314">
        <v>1</v>
      </c>
      <c r="I110" s="295">
        <v>0</v>
      </c>
      <c r="J110" s="295">
        <v>48</v>
      </c>
      <c r="K110" s="295">
        <v>10</v>
      </c>
      <c r="L110" s="295">
        <v>55</v>
      </c>
      <c r="M110" s="295">
        <v>0</v>
      </c>
      <c r="N110" s="295">
        <v>0</v>
      </c>
    </row>
    <row r="111" spans="1:14" s="285" customFormat="1" ht="9" customHeight="1">
      <c r="A111" s="286" t="s">
        <v>67</v>
      </c>
      <c r="B111" s="286"/>
      <c r="C111" s="295">
        <f t="shared" si="5"/>
        <v>1103</v>
      </c>
      <c r="D111" s="314">
        <v>1</v>
      </c>
      <c r="E111" s="295">
        <v>0</v>
      </c>
      <c r="F111" s="295">
        <v>0</v>
      </c>
      <c r="G111" s="295">
        <v>22</v>
      </c>
      <c r="H111" s="314">
        <v>407</v>
      </c>
      <c r="I111" s="295">
        <v>1</v>
      </c>
      <c r="J111" s="295">
        <v>181</v>
      </c>
      <c r="K111" s="295">
        <v>30</v>
      </c>
      <c r="L111" s="295">
        <v>448</v>
      </c>
      <c r="M111" s="295">
        <v>1</v>
      </c>
      <c r="N111" s="295">
        <v>12</v>
      </c>
    </row>
    <row r="112" spans="1:14" s="285" customFormat="1" ht="9" customHeight="1">
      <c r="A112" s="291" t="s">
        <v>68</v>
      </c>
      <c r="B112" s="291"/>
      <c r="C112" s="296">
        <f t="shared" si="5"/>
        <v>132</v>
      </c>
      <c r="D112" s="313">
        <v>0</v>
      </c>
      <c r="E112" s="296">
        <v>0</v>
      </c>
      <c r="F112" s="296">
        <v>0</v>
      </c>
      <c r="G112" s="296">
        <v>61</v>
      </c>
      <c r="H112" s="313">
        <v>26</v>
      </c>
      <c r="I112" s="296">
        <v>0</v>
      </c>
      <c r="J112" s="296">
        <v>15</v>
      </c>
      <c r="K112" s="296">
        <v>13</v>
      </c>
      <c r="L112" s="296">
        <v>14</v>
      </c>
      <c r="M112" s="296">
        <v>0</v>
      </c>
      <c r="N112" s="296">
        <v>3</v>
      </c>
    </row>
    <row r="113" spans="1:15" s="285" customFormat="1" ht="9" customHeight="1">
      <c r="A113" s="286" t="s">
        <v>69</v>
      </c>
      <c r="B113" s="286"/>
      <c r="C113" s="295">
        <f t="shared" si="5"/>
        <v>187</v>
      </c>
      <c r="D113" s="314">
        <v>17</v>
      </c>
      <c r="E113" s="295">
        <v>0</v>
      </c>
      <c r="F113" s="295">
        <v>0</v>
      </c>
      <c r="G113" s="295">
        <v>28</v>
      </c>
      <c r="H113" s="314">
        <v>38</v>
      </c>
      <c r="I113" s="295">
        <v>7</v>
      </c>
      <c r="J113" s="295">
        <v>22</v>
      </c>
      <c r="K113" s="295">
        <v>5</v>
      </c>
      <c r="L113" s="295">
        <v>67</v>
      </c>
      <c r="M113" s="295">
        <v>2</v>
      </c>
      <c r="N113" s="295">
        <v>1</v>
      </c>
    </row>
    <row r="114" spans="1:15" s="285" customFormat="1" ht="9" customHeight="1">
      <c r="A114" s="286" t="s">
        <v>70</v>
      </c>
      <c r="B114" s="286"/>
      <c r="C114" s="295">
        <f t="shared" si="5"/>
        <v>701</v>
      </c>
      <c r="D114" s="314">
        <v>25</v>
      </c>
      <c r="E114" s="295">
        <v>2</v>
      </c>
      <c r="F114" s="295">
        <v>0</v>
      </c>
      <c r="G114" s="295">
        <v>108</v>
      </c>
      <c r="H114" s="314">
        <v>191</v>
      </c>
      <c r="I114" s="295">
        <v>4</v>
      </c>
      <c r="J114" s="295">
        <v>96</v>
      </c>
      <c r="K114" s="295">
        <v>88</v>
      </c>
      <c r="L114" s="295">
        <v>154</v>
      </c>
      <c r="M114" s="295">
        <v>28</v>
      </c>
      <c r="N114" s="295">
        <v>5</v>
      </c>
    </row>
    <row r="115" spans="1:15" s="285" customFormat="1" ht="9" customHeight="1">
      <c r="A115" s="286" t="s">
        <v>71</v>
      </c>
      <c r="B115" s="286"/>
      <c r="C115" s="295">
        <f t="shared" si="5"/>
        <v>309</v>
      </c>
      <c r="D115" s="314">
        <v>4</v>
      </c>
      <c r="E115" s="295">
        <v>0</v>
      </c>
      <c r="F115" s="295">
        <v>0</v>
      </c>
      <c r="G115" s="295">
        <v>16</v>
      </c>
      <c r="H115" s="314">
        <v>158</v>
      </c>
      <c r="I115" s="295">
        <v>0</v>
      </c>
      <c r="J115" s="295">
        <v>28</v>
      </c>
      <c r="K115" s="295">
        <v>16</v>
      </c>
      <c r="L115" s="295">
        <v>50</v>
      </c>
      <c r="M115" s="295">
        <v>0</v>
      </c>
      <c r="N115" s="295">
        <v>37</v>
      </c>
    </row>
    <row r="116" spans="1:15" s="285" customFormat="1" ht="9" customHeight="1">
      <c r="A116" s="291" t="s">
        <v>72</v>
      </c>
      <c r="B116" s="291"/>
      <c r="C116" s="296">
        <f t="shared" si="5"/>
        <v>511</v>
      </c>
      <c r="D116" s="372">
        <v>0</v>
      </c>
      <c r="E116" s="296">
        <v>0</v>
      </c>
      <c r="F116" s="296">
        <v>0</v>
      </c>
      <c r="G116" s="296">
        <v>185</v>
      </c>
      <c r="H116" s="313">
        <v>104</v>
      </c>
      <c r="I116" s="296">
        <v>9</v>
      </c>
      <c r="J116" s="296">
        <v>96</v>
      </c>
      <c r="K116" s="296">
        <v>3</v>
      </c>
      <c r="L116" s="296">
        <v>113</v>
      </c>
      <c r="M116" s="296">
        <v>0</v>
      </c>
      <c r="N116" s="296">
        <v>1</v>
      </c>
    </row>
    <row r="117" spans="1:15" s="285" customFormat="1" ht="9" customHeight="1">
      <c r="A117" s="286" t="s">
        <v>73</v>
      </c>
      <c r="B117" s="286"/>
      <c r="C117" s="295">
        <f t="shared" si="5"/>
        <v>77</v>
      </c>
      <c r="D117" s="371">
        <v>0</v>
      </c>
      <c r="E117" s="295">
        <v>0</v>
      </c>
      <c r="F117" s="295">
        <v>0</v>
      </c>
      <c r="G117" s="295">
        <v>46</v>
      </c>
      <c r="H117" s="314">
        <v>3</v>
      </c>
      <c r="I117" s="295">
        <v>1</v>
      </c>
      <c r="J117" s="295">
        <v>12</v>
      </c>
      <c r="K117" s="295">
        <v>1</v>
      </c>
      <c r="L117" s="295">
        <v>13</v>
      </c>
      <c r="M117" s="295">
        <v>0</v>
      </c>
      <c r="N117" s="295">
        <v>1</v>
      </c>
    </row>
    <row r="118" spans="1:15" s="285" customFormat="1" ht="9" customHeight="1">
      <c r="A118" s="286" t="s">
        <v>74</v>
      </c>
      <c r="B118" s="286"/>
      <c r="C118" s="295">
        <f t="shared" si="5"/>
        <v>1461</v>
      </c>
      <c r="D118" s="314">
        <v>5</v>
      </c>
      <c r="E118" s="295">
        <v>0</v>
      </c>
      <c r="F118" s="295">
        <v>0</v>
      </c>
      <c r="G118" s="295">
        <v>171</v>
      </c>
      <c r="H118" s="314">
        <v>697</v>
      </c>
      <c r="I118" s="295">
        <v>0</v>
      </c>
      <c r="J118" s="295">
        <v>337</v>
      </c>
      <c r="K118" s="295">
        <v>36</v>
      </c>
      <c r="L118" s="295">
        <v>214</v>
      </c>
      <c r="M118" s="295">
        <v>0</v>
      </c>
      <c r="N118" s="295">
        <v>1</v>
      </c>
    </row>
    <row r="119" spans="1:15" s="285" customFormat="1" ht="9" customHeight="1">
      <c r="A119" s="286" t="s">
        <v>75</v>
      </c>
      <c r="B119" s="286"/>
      <c r="C119" s="295">
        <f t="shared" si="5"/>
        <v>100</v>
      </c>
      <c r="D119" s="314">
        <v>4</v>
      </c>
      <c r="E119" s="295">
        <v>0</v>
      </c>
      <c r="F119" s="295">
        <v>0</v>
      </c>
      <c r="G119" s="295">
        <v>20</v>
      </c>
      <c r="H119" s="314">
        <v>11</v>
      </c>
      <c r="I119" s="295">
        <v>0</v>
      </c>
      <c r="J119" s="295">
        <v>21</v>
      </c>
      <c r="K119" s="295">
        <v>15</v>
      </c>
      <c r="L119" s="295">
        <v>29</v>
      </c>
      <c r="M119" s="295">
        <v>0</v>
      </c>
      <c r="N119" s="295">
        <v>0</v>
      </c>
    </row>
    <row r="120" spans="1:15" s="285" customFormat="1" ht="9" customHeight="1">
      <c r="A120" s="291" t="s">
        <v>76</v>
      </c>
      <c r="B120" s="291"/>
      <c r="C120" s="296">
        <f t="shared" si="5"/>
        <v>8</v>
      </c>
      <c r="D120" s="372">
        <v>0</v>
      </c>
      <c r="E120" s="296">
        <v>2</v>
      </c>
      <c r="F120" s="296">
        <v>0</v>
      </c>
      <c r="G120" s="296">
        <v>4</v>
      </c>
      <c r="H120" s="313">
        <v>0</v>
      </c>
      <c r="I120" s="296">
        <v>0</v>
      </c>
      <c r="J120" s="296">
        <v>0</v>
      </c>
      <c r="K120" s="296">
        <v>0</v>
      </c>
      <c r="L120" s="296">
        <v>2</v>
      </c>
      <c r="M120" s="296">
        <v>0</v>
      </c>
      <c r="N120" s="296">
        <v>0</v>
      </c>
    </row>
    <row r="121" spans="1:15" s="285" customFormat="1" ht="9" customHeight="1">
      <c r="A121" s="286"/>
      <c r="B121" s="286"/>
      <c r="C121" s="295"/>
      <c r="D121" s="371"/>
      <c r="E121" s="295"/>
      <c r="F121" s="295"/>
      <c r="G121" s="295"/>
      <c r="H121" s="314"/>
      <c r="I121" s="295"/>
      <c r="J121" s="295"/>
      <c r="K121" s="295"/>
      <c r="L121" s="295"/>
      <c r="M121" s="295"/>
      <c r="N121" s="295"/>
    </row>
    <row r="122" spans="1:15" s="285" customFormat="1" ht="9" customHeight="1">
      <c r="A122" s="312" t="s">
        <v>184</v>
      </c>
      <c r="B122" s="312"/>
      <c r="O122" s="286"/>
    </row>
    <row r="123" spans="1:15" s="285" customFormat="1" ht="9" customHeight="1">
      <c r="A123" s="288" t="s">
        <v>44</v>
      </c>
      <c r="B123" s="288"/>
      <c r="C123" s="308">
        <f t="shared" ref="C123:N123" si="6">SUM(C125:C156)</f>
        <v>33225</v>
      </c>
      <c r="D123" s="308">
        <f t="shared" si="6"/>
        <v>403</v>
      </c>
      <c r="E123" s="308">
        <f t="shared" si="6"/>
        <v>58</v>
      </c>
      <c r="F123" s="308">
        <f t="shared" si="6"/>
        <v>7</v>
      </c>
      <c r="G123" s="308">
        <f t="shared" si="6"/>
        <v>8906</v>
      </c>
      <c r="H123" s="308">
        <f t="shared" si="6"/>
        <v>5050</v>
      </c>
      <c r="I123" s="308">
        <f t="shared" si="6"/>
        <v>37</v>
      </c>
      <c r="J123" s="308">
        <f t="shared" si="6"/>
        <v>7676</v>
      </c>
      <c r="K123" s="308">
        <f t="shared" si="6"/>
        <v>1335</v>
      </c>
      <c r="L123" s="308">
        <f t="shared" si="6"/>
        <v>8288</v>
      </c>
      <c r="M123" s="308">
        <f t="shared" si="6"/>
        <v>51</v>
      </c>
      <c r="N123" s="308">
        <f t="shared" si="6"/>
        <v>1414</v>
      </c>
      <c r="O123" s="286"/>
    </row>
    <row r="124" spans="1:15" s="285" customFormat="1" ht="3.95" customHeight="1">
      <c r="A124" s="288"/>
      <c r="B124" s="288"/>
      <c r="C124" s="308"/>
      <c r="D124" s="308"/>
      <c r="E124" s="308"/>
      <c r="F124" s="308"/>
      <c r="G124" s="308"/>
      <c r="H124" s="308"/>
      <c r="I124" s="308"/>
      <c r="J124" s="308"/>
      <c r="K124" s="308"/>
      <c r="L124" s="308"/>
      <c r="M124" s="308"/>
      <c r="N124" s="308"/>
      <c r="O124" s="286"/>
    </row>
    <row r="125" spans="1:15" s="285" customFormat="1" ht="9" customHeight="1">
      <c r="A125" s="286" t="s">
        <v>45</v>
      </c>
      <c r="B125" s="286"/>
      <c r="C125" s="295">
        <f t="shared" ref="C125:C156" si="7">SUM(D125:N125)</f>
        <v>59</v>
      </c>
      <c r="D125" s="314">
        <v>1</v>
      </c>
      <c r="E125" s="295">
        <v>0</v>
      </c>
      <c r="F125" s="295">
        <v>0</v>
      </c>
      <c r="G125" s="295">
        <v>16</v>
      </c>
      <c r="H125" s="314">
        <v>7</v>
      </c>
      <c r="I125" s="295">
        <v>0</v>
      </c>
      <c r="J125" s="295">
        <v>7</v>
      </c>
      <c r="K125" s="295">
        <v>11</v>
      </c>
      <c r="L125" s="295">
        <v>15</v>
      </c>
      <c r="M125" s="295">
        <v>0</v>
      </c>
      <c r="N125" s="295">
        <v>2</v>
      </c>
      <c r="O125" s="286"/>
    </row>
    <row r="126" spans="1:15" s="285" customFormat="1" ht="9" customHeight="1">
      <c r="A126" s="286" t="s">
        <v>46</v>
      </c>
      <c r="B126" s="286"/>
      <c r="C126" s="295">
        <f t="shared" si="7"/>
        <v>1605</v>
      </c>
      <c r="D126" s="314">
        <v>8</v>
      </c>
      <c r="E126" s="295">
        <v>0</v>
      </c>
      <c r="F126" s="295">
        <v>0</v>
      </c>
      <c r="G126" s="295">
        <v>725</v>
      </c>
      <c r="H126" s="314">
        <v>246</v>
      </c>
      <c r="I126" s="295">
        <v>1</v>
      </c>
      <c r="J126" s="295">
        <v>219</v>
      </c>
      <c r="K126" s="295">
        <v>38</v>
      </c>
      <c r="L126" s="295">
        <v>366</v>
      </c>
      <c r="M126" s="295">
        <v>2</v>
      </c>
      <c r="N126" s="295">
        <v>0</v>
      </c>
      <c r="O126" s="286"/>
    </row>
    <row r="127" spans="1:15" s="285" customFormat="1" ht="9" customHeight="1">
      <c r="A127" s="286" t="s">
        <v>47</v>
      </c>
      <c r="B127" s="286"/>
      <c r="C127" s="295">
        <f t="shared" si="7"/>
        <v>210</v>
      </c>
      <c r="D127" s="314">
        <v>2</v>
      </c>
      <c r="E127" s="295">
        <v>0</v>
      </c>
      <c r="F127" s="295">
        <v>0</v>
      </c>
      <c r="G127" s="295">
        <v>19</v>
      </c>
      <c r="H127" s="314">
        <v>55</v>
      </c>
      <c r="I127" s="295">
        <v>0</v>
      </c>
      <c r="J127" s="295">
        <v>16</v>
      </c>
      <c r="K127" s="295">
        <v>0</v>
      </c>
      <c r="L127" s="295">
        <v>118</v>
      </c>
      <c r="M127" s="295">
        <v>0</v>
      </c>
      <c r="N127" s="295">
        <v>0</v>
      </c>
      <c r="O127" s="286"/>
    </row>
    <row r="128" spans="1:15" s="285" customFormat="1" ht="9" customHeight="1">
      <c r="A128" s="291" t="s">
        <v>48</v>
      </c>
      <c r="B128" s="291"/>
      <c r="C128" s="296">
        <f t="shared" si="7"/>
        <v>49</v>
      </c>
      <c r="D128" s="313">
        <v>0</v>
      </c>
      <c r="E128" s="296">
        <v>0</v>
      </c>
      <c r="F128" s="296">
        <v>0</v>
      </c>
      <c r="G128" s="296">
        <v>12</v>
      </c>
      <c r="H128" s="313">
        <v>8</v>
      </c>
      <c r="I128" s="296">
        <v>0</v>
      </c>
      <c r="J128" s="296">
        <v>14</v>
      </c>
      <c r="K128" s="296">
        <v>4</v>
      </c>
      <c r="L128" s="296">
        <v>11</v>
      </c>
      <c r="M128" s="296">
        <v>0</v>
      </c>
      <c r="N128" s="296">
        <v>0</v>
      </c>
      <c r="O128" s="286"/>
    </row>
    <row r="129" spans="1:15" s="285" customFormat="1" ht="9" customHeight="1">
      <c r="A129" s="286" t="s">
        <v>49</v>
      </c>
      <c r="B129" s="286"/>
      <c r="C129" s="295">
        <f t="shared" si="7"/>
        <v>166</v>
      </c>
      <c r="D129" s="314">
        <v>24</v>
      </c>
      <c r="E129" s="295">
        <v>0</v>
      </c>
      <c r="F129" s="295">
        <v>0</v>
      </c>
      <c r="G129" s="295">
        <v>59</v>
      </c>
      <c r="H129" s="314">
        <v>5</v>
      </c>
      <c r="I129" s="295">
        <v>7</v>
      </c>
      <c r="J129" s="295">
        <v>40</v>
      </c>
      <c r="K129" s="295">
        <v>2</v>
      </c>
      <c r="L129" s="295">
        <v>25</v>
      </c>
      <c r="M129" s="295">
        <v>3</v>
      </c>
      <c r="N129" s="295">
        <v>1</v>
      </c>
      <c r="O129" s="286"/>
    </row>
    <row r="130" spans="1:15" s="285" customFormat="1" ht="9" customHeight="1">
      <c r="A130" s="286" t="s">
        <v>50</v>
      </c>
      <c r="B130" s="286"/>
      <c r="C130" s="295">
        <f t="shared" si="7"/>
        <v>59</v>
      </c>
      <c r="D130" s="314">
        <v>0</v>
      </c>
      <c r="E130" s="295">
        <v>0</v>
      </c>
      <c r="F130" s="295">
        <v>0</v>
      </c>
      <c r="G130" s="295">
        <v>4</v>
      </c>
      <c r="H130" s="314">
        <v>0</v>
      </c>
      <c r="I130" s="295">
        <v>0</v>
      </c>
      <c r="J130" s="295">
        <v>12</v>
      </c>
      <c r="K130" s="295">
        <v>1</v>
      </c>
      <c r="L130" s="295">
        <v>42</v>
      </c>
      <c r="M130" s="295">
        <v>0</v>
      </c>
      <c r="N130" s="295">
        <v>0</v>
      </c>
      <c r="O130" s="286"/>
    </row>
    <row r="131" spans="1:15" s="285" customFormat="1" ht="9" customHeight="1">
      <c r="A131" s="286" t="s">
        <v>51</v>
      </c>
      <c r="B131" s="286"/>
      <c r="C131" s="295">
        <f t="shared" si="7"/>
        <v>20</v>
      </c>
      <c r="D131" s="314">
        <v>0</v>
      </c>
      <c r="E131" s="295">
        <v>0</v>
      </c>
      <c r="F131" s="295">
        <v>0</v>
      </c>
      <c r="G131" s="295">
        <v>3</v>
      </c>
      <c r="H131" s="314">
        <v>8</v>
      </c>
      <c r="I131" s="295">
        <v>0</v>
      </c>
      <c r="J131" s="295">
        <v>2</v>
      </c>
      <c r="K131" s="295">
        <v>0</v>
      </c>
      <c r="L131" s="295">
        <v>7</v>
      </c>
      <c r="M131" s="295">
        <v>0</v>
      </c>
      <c r="N131" s="295">
        <v>0</v>
      </c>
      <c r="O131" s="286"/>
    </row>
    <row r="132" spans="1:15" s="285" customFormat="1" ht="9" customHeight="1">
      <c r="A132" s="291" t="s">
        <v>52</v>
      </c>
      <c r="B132" s="291"/>
      <c r="C132" s="296">
        <f t="shared" si="7"/>
        <v>70</v>
      </c>
      <c r="D132" s="313">
        <v>1</v>
      </c>
      <c r="E132" s="296">
        <v>2</v>
      </c>
      <c r="F132" s="296">
        <v>0</v>
      </c>
      <c r="G132" s="296">
        <v>33</v>
      </c>
      <c r="H132" s="313">
        <v>2</v>
      </c>
      <c r="I132" s="296">
        <v>0</v>
      </c>
      <c r="J132" s="296">
        <v>5</v>
      </c>
      <c r="K132" s="296">
        <v>2</v>
      </c>
      <c r="L132" s="296">
        <v>22</v>
      </c>
      <c r="M132" s="296">
        <v>3</v>
      </c>
      <c r="N132" s="296">
        <v>0</v>
      </c>
      <c r="O132" s="286"/>
    </row>
    <row r="133" spans="1:15" s="285" customFormat="1" ht="9" customHeight="1">
      <c r="A133" s="286" t="s">
        <v>53</v>
      </c>
      <c r="B133" s="286"/>
      <c r="C133" s="295">
        <f t="shared" si="7"/>
        <v>3758</v>
      </c>
      <c r="D133" s="314">
        <v>4</v>
      </c>
      <c r="E133" s="295">
        <v>0</v>
      </c>
      <c r="F133" s="295">
        <v>0</v>
      </c>
      <c r="G133" s="295">
        <v>1177</v>
      </c>
      <c r="H133" s="314">
        <v>236</v>
      </c>
      <c r="I133" s="295">
        <v>0</v>
      </c>
      <c r="J133" s="295">
        <v>1000</v>
      </c>
      <c r="K133" s="295">
        <v>49</v>
      </c>
      <c r="L133" s="295">
        <v>1110</v>
      </c>
      <c r="M133" s="295">
        <v>0</v>
      </c>
      <c r="N133" s="295">
        <v>182</v>
      </c>
      <c r="O133" s="286"/>
    </row>
    <row r="134" spans="1:15" s="285" customFormat="1" ht="9" customHeight="1">
      <c r="A134" s="286" t="s">
        <v>54</v>
      </c>
      <c r="B134" s="286"/>
      <c r="C134" s="295">
        <f t="shared" si="7"/>
        <v>389</v>
      </c>
      <c r="D134" s="314">
        <v>30</v>
      </c>
      <c r="E134" s="295">
        <v>4</v>
      </c>
      <c r="F134" s="295">
        <v>0</v>
      </c>
      <c r="G134" s="295">
        <v>174</v>
      </c>
      <c r="H134" s="314">
        <v>29</v>
      </c>
      <c r="I134" s="295">
        <v>0</v>
      </c>
      <c r="J134" s="295">
        <v>65</v>
      </c>
      <c r="K134" s="295">
        <v>6</v>
      </c>
      <c r="L134" s="295">
        <v>74</v>
      </c>
      <c r="M134" s="295">
        <v>4</v>
      </c>
      <c r="N134" s="295">
        <v>3</v>
      </c>
      <c r="O134" s="286"/>
    </row>
    <row r="135" spans="1:15" s="285" customFormat="1" ht="9" customHeight="1">
      <c r="A135" s="286" t="s">
        <v>55</v>
      </c>
      <c r="B135" s="286"/>
      <c r="C135" s="295">
        <f t="shared" si="7"/>
        <v>373</v>
      </c>
      <c r="D135" s="314">
        <v>4</v>
      </c>
      <c r="E135" s="295">
        <v>0</v>
      </c>
      <c r="F135" s="295">
        <v>0</v>
      </c>
      <c r="G135" s="295">
        <v>178</v>
      </c>
      <c r="H135" s="314">
        <v>55</v>
      </c>
      <c r="I135" s="295">
        <v>1</v>
      </c>
      <c r="J135" s="295">
        <v>76</v>
      </c>
      <c r="K135" s="295">
        <v>4</v>
      </c>
      <c r="L135" s="295">
        <v>52</v>
      </c>
      <c r="M135" s="295">
        <v>0</v>
      </c>
      <c r="N135" s="295">
        <v>3</v>
      </c>
      <c r="O135" s="286"/>
    </row>
    <row r="136" spans="1:15" s="285" customFormat="1" ht="9" customHeight="1">
      <c r="A136" s="291" t="s">
        <v>56</v>
      </c>
      <c r="B136" s="291"/>
      <c r="C136" s="296">
        <f t="shared" si="7"/>
        <v>718</v>
      </c>
      <c r="D136" s="313">
        <v>3</v>
      </c>
      <c r="E136" s="296">
        <v>0</v>
      </c>
      <c r="F136" s="296">
        <v>0</v>
      </c>
      <c r="G136" s="296">
        <v>34</v>
      </c>
      <c r="H136" s="313">
        <v>133</v>
      </c>
      <c r="I136" s="296">
        <v>0</v>
      </c>
      <c r="J136" s="296">
        <v>129</v>
      </c>
      <c r="K136" s="296">
        <v>12</v>
      </c>
      <c r="L136" s="296">
        <v>386</v>
      </c>
      <c r="M136" s="296">
        <v>2</v>
      </c>
      <c r="N136" s="296">
        <v>19</v>
      </c>
      <c r="O136" s="286"/>
    </row>
    <row r="137" spans="1:15" s="285" customFormat="1" ht="9" customHeight="1">
      <c r="A137" s="286" t="s">
        <v>57</v>
      </c>
      <c r="B137" s="286"/>
      <c r="C137" s="295">
        <f t="shared" si="7"/>
        <v>558</v>
      </c>
      <c r="D137" s="314">
        <v>15</v>
      </c>
      <c r="E137" s="295">
        <v>1</v>
      </c>
      <c r="F137" s="295">
        <v>1</v>
      </c>
      <c r="G137" s="295">
        <v>214</v>
      </c>
      <c r="H137" s="314">
        <v>213</v>
      </c>
      <c r="I137" s="295">
        <v>0</v>
      </c>
      <c r="J137" s="295">
        <v>57</v>
      </c>
      <c r="K137" s="295">
        <v>8</v>
      </c>
      <c r="L137" s="295">
        <v>49</v>
      </c>
      <c r="M137" s="295">
        <v>0</v>
      </c>
      <c r="N137" s="295">
        <v>0</v>
      </c>
      <c r="O137" s="286"/>
    </row>
    <row r="138" spans="1:15" s="285" customFormat="1" ht="9" customHeight="1">
      <c r="A138" s="286" t="s">
        <v>58</v>
      </c>
      <c r="B138" s="286"/>
      <c r="C138" s="295">
        <f t="shared" si="7"/>
        <v>4850</v>
      </c>
      <c r="D138" s="314">
        <v>57</v>
      </c>
      <c r="E138" s="295">
        <v>4</v>
      </c>
      <c r="F138" s="295">
        <v>0</v>
      </c>
      <c r="G138" s="295">
        <v>1199</v>
      </c>
      <c r="H138" s="314">
        <v>263</v>
      </c>
      <c r="I138" s="295">
        <v>1</v>
      </c>
      <c r="J138" s="295">
        <v>1754</v>
      </c>
      <c r="K138" s="295">
        <v>265</v>
      </c>
      <c r="L138" s="295">
        <v>1280</v>
      </c>
      <c r="M138" s="295">
        <v>0</v>
      </c>
      <c r="N138" s="295">
        <v>27</v>
      </c>
      <c r="O138" s="286"/>
    </row>
    <row r="139" spans="1:15" s="285" customFormat="1" ht="9" customHeight="1">
      <c r="A139" s="286" t="s">
        <v>59</v>
      </c>
      <c r="B139" s="286"/>
      <c r="C139" s="295">
        <f t="shared" si="7"/>
        <v>6324</v>
      </c>
      <c r="D139" s="314">
        <v>77</v>
      </c>
      <c r="E139" s="295">
        <v>40</v>
      </c>
      <c r="F139" s="295">
        <v>0</v>
      </c>
      <c r="G139" s="295">
        <v>1976</v>
      </c>
      <c r="H139" s="314">
        <v>588</v>
      </c>
      <c r="I139" s="295">
        <v>3</v>
      </c>
      <c r="J139" s="295">
        <v>1134</v>
      </c>
      <c r="K139" s="295">
        <v>112</v>
      </c>
      <c r="L139" s="295">
        <v>1389</v>
      </c>
      <c r="M139" s="295">
        <v>30</v>
      </c>
      <c r="N139" s="295">
        <v>975</v>
      </c>
      <c r="O139" s="286"/>
    </row>
    <row r="140" spans="1:15" s="285" customFormat="1" ht="9" customHeight="1">
      <c r="A140" s="291" t="s">
        <v>60</v>
      </c>
      <c r="B140" s="291"/>
      <c r="C140" s="296">
        <f t="shared" si="7"/>
        <v>279</v>
      </c>
      <c r="D140" s="313">
        <v>6</v>
      </c>
      <c r="E140" s="296">
        <v>1</v>
      </c>
      <c r="F140" s="296">
        <v>0</v>
      </c>
      <c r="G140" s="296">
        <v>58</v>
      </c>
      <c r="H140" s="313">
        <v>79</v>
      </c>
      <c r="I140" s="296">
        <v>2</v>
      </c>
      <c r="J140" s="296">
        <v>55</v>
      </c>
      <c r="K140" s="296">
        <v>5</v>
      </c>
      <c r="L140" s="296">
        <v>73</v>
      </c>
      <c r="M140" s="296">
        <v>0</v>
      </c>
      <c r="N140" s="296">
        <v>0</v>
      </c>
      <c r="O140" s="286"/>
    </row>
    <row r="141" spans="1:15" s="285" customFormat="1" ht="9" customHeight="1">
      <c r="A141" s="286" t="s">
        <v>61</v>
      </c>
      <c r="B141" s="286"/>
      <c r="C141" s="295">
        <f t="shared" si="7"/>
        <v>644</v>
      </c>
      <c r="D141" s="314">
        <v>15</v>
      </c>
      <c r="E141" s="295">
        <v>1</v>
      </c>
      <c r="F141" s="295">
        <v>0</v>
      </c>
      <c r="G141" s="295">
        <v>71</v>
      </c>
      <c r="H141" s="314">
        <v>229</v>
      </c>
      <c r="I141" s="295">
        <v>1</v>
      </c>
      <c r="J141" s="295">
        <v>58</v>
      </c>
      <c r="K141" s="295">
        <v>15</v>
      </c>
      <c r="L141" s="295">
        <v>173</v>
      </c>
      <c r="M141" s="295">
        <v>0</v>
      </c>
      <c r="N141" s="295">
        <v>81</v>
      </c>
      <c r="O141" s="286"/>
    </row>
    <row r="142" spans="1:15" s="285" customFormat="1" ht="9" customHeight="1">
      <c r="A142" s="286" t="s">
        <v>62</v>
      </c>
      <c r="B142" s="286"/>
      <c r="C142" s="295">
        <f t="shared" si="7"/>
        <v>256</v>
      </c>
      <c r="D142" s="314">
        <v>1</v>
      </c>
      <c r="E142" s="295">
        <v>0</v>
      </c>
      <c r="F142" s="295">
        <v>0</v>
      </c>
      <c r="G142" s="295">
        <v>30</v>
      </c>
      <c r="H142" s="314">
        <v>66</v>
      </c>
      <c r="I142" s="295">
        <v>0</v>
      </c>
      <c r="J142" s="295">
        <v>22</v>
      </c>
      <c r="K142" s="295">
        <v>109</v>
      </c>
      <c r="L142" s="295">
        <v>28</v>
      </c>
      <c r="M142" s="295">
        <v>0</v>
      </c>
      <c r="N142" s="295">
        <v>0</v>
      </c>
      <c r="O142" s="286"/>
    </row>
    <row r="143" spans="1:15" s="285" customFormat="1" ht="9" customHeight="1">
      <c r="A143" s="286" t="s">
        <v>63</v>
      </c>
      <c r="B143" s="286"/>
      <c r="C143" s="295">
        <f t="shared" si="7"/>
        <v>6163</v>
      </c>
      <c r="D143" s="314">
        <v>46</v>
      </c>
      <c r="E143" s="295">
        <v>4</v>
      </c>
      <c r="F143" s="295">
        <v>0</v>
      </c>
      <c r="G143" s="295">
        <v>1720</v>
      </c>
      <c r="H143" s="314">
        <v>553</v>
      </c>
      <c r="I143" s="295">
        <v>2</v>
      </c>
      <c r="J143" s="295">
        <v>1606</v>
      </c>
      <c r="K143" s="295">
        <v>349</v>
      </c>
      <c r="L143" s="295">
        <v>1796</v>
      </c>
      <c r="M143" s="295">
        <v>0</v>
      </c>
      <c r="N143" s="295">
        <v>87</v>
      </c>
      <c r="O143" s="286"/>
    </row>
    <row r="144" spans="1:15" s="285" customFormat="1" ht="9" customHeight="1">
      <c r="A144" s="291" t="s">
        <v>64</v>
      </c>
      <c r="B144" s="291"/>
      <c r="C144" s="296">
        <f t="shared" si="7"/>
        <v>242</v>
      </c>
      <c r="D144" s="313">
        <v>0</v>
      </c>
      <c r="E144" s="296">
        <v>0</v>
      </c>
      <c r="F144" s="296">
        <v>0</v>
      </c>
      <c r="G144" s="296">
        <v>10</v>
      </c>
      <c r="H144" s="313">
        <v>136</v>
      </c>
      <c r="I144" s="296">
        <v>0</v>
      </c>
      <c r="J144" s="296">
        <v>51</v>
      </c>
      <c r="K144" s="296">
        <v>3</v>
      </c>
      <c r="L144" s="296">
        <v>42</v>
      </c>
      <c r="M144" s="296">
        <v>0</v>
      </c>
      <c r="N144" s="296">
        <v>0</v>
      </c>
      <c r="O144" s="286"/>
    </row>
    <row r="145" spans="1:15" s="285" customFormat="1" ht="9" customHeight="1">
      <c r="A145" s="286" t="s">
        <v>65</v>
      </c>
      <c r="B145" s="286"/>
      <c r="C145" s="295">
        <f t="shared" si="7"/>
        <v>956</v>
      </c>
      <c r="D145" s="314">
        <v>12</v>
      </c>
      <c r="E145" s="295">
        <v>0</v>
      </c>
      <c r="F145" s="295">
        <v>0</v>
      </c>
      <c r="G145" s="295">
        <v>382</v>
      </c>
      <c r="H145" s="314">
        <v>300</v>
      </c>
      <c r="I145" s="295">
        <v>0</v>
      </c>
      <c r="J145" s="295">
        <v>133</v>
      </c>
      <c r="K145" s="295">
        <v>14</v>
      </c>
      <c r="L145" s="295">
        <v>115</v>
      </c>
      <c r="M145" s="295">
        <v>0</v>
      </c>
      <c r="N145" s="295">
        <v>0</v>
      </c>
      <c r="O145" s="286"/>
    </row>
    <row r="146" spans="1:15" s="285" customFormat="1" ht="9" customHeight="1">
      <c r="A146" s="286" t="s">
        <v>66</v>
      </c>
      <c r="B146" s="286"/>
      <c r="C146" s="295">
        <f t="shared" si="7"/>
        <v>333</v>
      </c>
      <c r="D146" s="314">
        <v>4</v>
      </c>
      <c r="E146" s="295">
        <v>1</v>
      </c>
      <c r="F146" s="295">
        <v>0</v>
      </c>
      <c r="G146" s="295">
        <v>220</v>
      </c>
      <c r="H146" s="314">
        <v>1</v>
      </c>
      <c r="I146" s="295">
        <v>0</v>
      </c>
      <c r="J146" s="295">
        <v>39</v>
      </c>
      <c r="K146" s="295">
        <v>3</v>
      </c>
      <c r="L146" s="295">
        <v>65</v>
      </c>
      <c r="M146" s="295">
        <v>0</v>
      </c>
      <c r="N146" s="295">
        <v>0</v>
      </c>
      <c r="O146" s="286"/>
    </row>
    <row r="147" spans="1:15" s="285" customFormat="1" ht="9" customHeight="1">
      <c r="A147" s="286" t="s">
        <v>67</v>
      </c>
      <c r="B147" s="286"/>
      <c r="C147" s="295">
        <f t="shared" si="7"/>
        <v>1022</v>
      </c>
      <c r="D147" s="314">
        <v>0</v>
      </c>
      <c r="E147" s="295">
        <v>0</v>
      </c>
      <c r="F147" s="295">
        <v>0</v>
      </c>
      <c r="G147" s="295">
        <v>24</v>
      </c>
      <c r="H147" s="314">
        <v>268</v>
      </c>
      <c r="I147" s="295">
        <v>1</v>
      </c>
      <c r="J147" s="295">
        <v>252</v>
      </c>
      <c r="K147" s="295">
        <v>25</v>
      </c>
      <c r="L147" s="295">
        <v>448</v>
      </c>
      <c r="M147" s="295">
        <v>0</v>
      </c>
      <c r="N147" s="295">
        <v>4</v>
      </c>
      <c r="O147" s="286"/>
    </row>
    <row r="148" spans="1:15" s="285" customFormat="1" ht="9" customHeight="1">
      <c r="A148" s="291" t="s">
        <v>68</v>
      </c>
      <c r="B148" s="291"/>
      <c r="C148" s="296">
        <f t="shared" si="7"/>
        <v>126</v>
      </c>
      <c r="D148" s="313">
        <v>2</v>
      </c>
      <c r="E148" s="296">
        <v>0</v>
      </c>
      <c r="F148" s="296">
        <v>0</v>
      </c>
      <c r="G148" s="296">
        <v>48</v>
      </c>
      <c r="H148" s="313">
        <v>22</v>
      </c>
      <c r="I148" s="296">
        <v>0</v>
      </c>
      <c r="J148" s="296">
        <v>23</v>
      </c>
      <c r="K148" s="296">
        <v>6</v>
      </c>
      <c r="L148" s="296">
        <v>16</v>
      </c>
      <c r="M148" s="296">
        <v>0</v>
      </c>
      <c r="N148" s="296">
        <v>9</v>
      </c>
      <c r="O148" s="286"/>
    </row>
    <row r="149" spans="1:15" s="285" customFormat="1" ht="9" customHeight="1">
      <c r="A149" s="286" t="s">
        <v>69</v>
      </c>
      <c r="B149" s="286"/>
      <c r="C149" s="295">
        <f t="shared" si="7"/>
        <v>172</v>
      </c>
      <c r="D149" s="314">
        <v>20</v>
      </c>
      <c r="E149" s="295">
        <v>0</v>
      </c>
      <c r="F149" s="295">
        <v>0</v>
      </c>
      <c r="G149" s="295">
        <v>16</v>
      </c>
      <c r="H149" s="314">
        <v>45</v>
      </c>
      <c r="I149" s="295">
        <v>9</v>
      </c>
      <c r="J149" s="295">
        <v>30</v>
      </c>
      <c r="K149" s="295">
        <v>2</v>
      </c>
      <c r="L149" s="295">
        <v>48</v>
      </c>
      <c r="M149" s="295">
        <v>1</v>
      </c>
      <c r="N149" s="295">
        <v>1</v>
      </c>
      <c r="O149" s="286"/>
    </row>
    <row r="150" spans="1:15" s="285" customFormat="1" ht="9" customHeight="1">
      <c r="A150" s="286" t="s">
        <v>70</v>
      </c>
      <c r="B150" s="286"/>
      <c r="C150" s="295">
        <f t="shared" si="7"/>
        <v>1080</v>
      </c>
      <c r="D150" s="314">
        <v>59</v>
      </c>
      <c r="E150" s="295">
        <v>0</v>
      </c>
      <c r="F150" s="295">
        <v>0</v>
      </c>
      <c r="G150" s="295">
        <v>156</v>
      </c>
      <c r="H150" s="314">
        <v>241</v>
      </c>
      <c r="I150" s="295">
        <v>1</v>
      </c>
      <c r="J150" s="295">
        <v>205</v>
      </c>
      <c r="K150" s="295">
        <v>206</v>
      </c>
      <c r="L150" s="295">
        <v>197</v>
      </c>
      <c r="M150" s="295">
        <v>5</v>
      </c>
      <c r="N150" s="295">
        <v>10</v>
      </c>
      <c r="O150" s="286"/>
    </row>
    <row r="151" spans="1:15" s="285" customFormat="1" ht="9" customHeight="1">
      <c r="A151" s="286" t="s">
        <v>71</v>
      </c>
      <c r="B151" s="286"/>
      <c r="C151" s="295">
        <f t="shared" si="7"/>
        <v>312</v>
      </c>
      <c r="D151" s="314">
        <v>0</v>
      </c>
      <c r="E151" s="295">
        <v>0</v>
      </c>
      <c r="F151" s="295">
        <v>6</v>
      </c>
      <c r="G151" s="295">
        <v>14</v>
      </c>
      <c r="H151" s="314">
        <v>166</v>
      </c>
      <c r="I151" s="295">
        <v>0</v>
      </c>
      <c r="J151" s="295">
        <v>34</v>
      </c>
      <c r="K151" s="295">
        <v>40</v>
      </c>
      <c r="L151" s="295">
        <v>43</v>
      </c>
      <c r="M151" s="295">
        <v>0</v>
      </c>
      <c r="N151" s="295">
        <v>9</v>
      </c>
      <c r="O151" s="286"/>
    </row>
    <row r="152" spans="1:15" s="285" customFormat="1" ht="9" customHeight="1">
      <c r="A152" s="291" t="s">
        <v>72</v>
      </c>
      <c r="B152" s="291"/>
      <c r="C152" s="296">
        <f t="shared" si="7"/>
        <v>452</v>
      </c>
      <c r="D152" s="313">
        <v>0</v>
      </c>
      <c r="E152" s="296">
        <v>0</v>
      </c>
      <c r="F152" s="296">
        <v>0</v>
      </c>
      <c r="G152" s="296">
        <v>129</v>
      </c>
      <c r="H152" s="313">
        <v>136</v>
      </c>
      <c r="I152" s="296">
        <v>7</v>
      </c>
      <c r="J152" s="296">
        <v>102</v>
      </c>
      <c r="K152" s="296">
        <v>8</v>
      </c>
      <c r="L152" s="296">
        <v>69</v>
      </c>
      <c r="M152" s="296">
        <v>0</v>
      </c>
      <c r="N152" s="296">
        <v>1</v>
      </c>
      <c r="O152" s="286"/>
    </row>
    <row r="153" spans="1:15" s="285" customFormat="1" ht="9" customHeight="1">
      <c r="A153" s="286" t="s">
        <v>73</v>
      </c>
      <c r="B153" s="286"/>
      <c r="C153" s="295">
        <f t="shared" si="7"/>
        <v>68</v>
      </c>
      <c r="D153" s="314">
        <v>1</v>
      </c>
      <c r="E153" s="295">
        <v>0</v>
      </c>
      <c r="F153" s="295">
        <v>0</v>
      </c>
      <c r="G153" s="295">
        <v>44</v>
      </c>
      <c r="H153" s="314">
        <v>3</v>
      </c>
      <c r="I153" s="295">
        <v>0</v>
      </c>
      <c r="J153" s="295">
        <v>9</v>
      </c>
      <c r="K153" s="295">
        <v>1</v>
      </c>
      <c r="L153" s="295">
        <v>10</v>
      </c>
      <c r="M153" s="295">
        <v>0</v>
      </c>
      <c r="N153" s="295">
        <v>0</v>
      </c>
      <c r="O153" s="286"/>
    </row>
    <row r="154" spans="1:15" s="285" customFormat="1" ht="9" customHeight="1">
      <c r="A154" s="286" t="s">
        <v>74</v>
      </c>
      <c r="B154" s="286"/>
      <c r="C154" s="295">
        <f t="shared" si="7"/>
        <v>1827</v>
      </c>
      <c r="D154" s="314">
        <v>0</v>
      </c>
      <c r="E154" s="295">
        <v>0</v>
      </c>
      <c r="F154" s="295">
        <v>0</v>
      </c>
      <c r="G154" s="295">
        <v>147</v>
      </c>
      <c r="H154" s="314">
        <v>954</v>
      </c>
      <c r="I154" s="295">
        <v>1</v>
      </c>
      <c r="J154" s="295">
        <v>490</v>
      </c>
      <c r="K154" s="295">
        <v>34</v>
      </c>
      <c r="L154" s="295">
        <v>200</v>
      </c>
      <c r="M154" s="295">
        <v>1</v>
      </c>
      <c r="N154" s="295">
        <v>0</v>
      </c>
      <c r="O154" s="286"/>
    </row>
    <row r="155" spans="1:15" s="285" customFormat="1" ht="9" customHeight="1">
      <c r="A155" s="286" t="s">
        <v>75</v>
      </c>
      <c r="B155" s="286"/>
      <c r="C155" s="295">
        <f t="shared" si="7"/>
        <v>80</v>
      </c>
      <c r="D155" s="314">
        <v>11</v>
      </c>
      <c r="E155" s="295">
        <v>0</v>
      </c>
      <c r="F155" s="295">
        <v>0</v>
      </c>
      <c r="G155" s="295">
        <v>11</v>
      </c>
      <c r="H155" s="314">
        <v>3</v>
      </c>
      <c r="I155" s="295">
        <v>0</v>
      </c>
      <c r="J155" s="295">
        <v>35</v>
      </c>
      <c r="K155" s="295">
        <v>1</v>
      </c>
      <c r="L155" s="295">
        <v>19</v>
      </c>
      <c r="M155" s="295">
        <v>0</v>
      </c>
      <c r="N155" s="295">
        <v>0</v>
      </c>
      <c r="O155" s="286"/>
    </row>
    <row r="156" spans="1:15" s="285" customFormat="1" ht="9" customHeight="1">
      <c r="A156" s="291" t="s">
        <v>76</v>
      </c>
      <c r="B156" s="291"/>
      <c r="C156" s="296">
        <f t="shared" si="7"/>
        <v>5</v>
      </c>
      <c r="D156" s="313">
        <v>0</v>
      </c>
      <c r="E156" s="296">
        <v>0</v>
      </c>
      <c r="F156" s="296">
        <v>0</v>
      </c>
      <c r="G156" s="296">
        <v>3</v>
      </c>
      <c r="H156" s="313">
        <v>0</v>
      </c>
      <c r="I156" s="296">
        <v>0</v>
      </c>
      <c r="J156" s="296">
        <v>2</v>
      </c>
      <c r="K156" s="296">
        <v>0</v>
      </c>
      <c r="L156" s="296">
        <v>0</v>
      </c>
      <c r="M156" s="296">
        <v>0</v>
      </c>
      <c r="N156" s="296">
        <v>0</v>
      </c>
      <c r="O156" s="286"/>
    </row>
    <row r="157" spans="1:15" s="285" customFormat="1" ht="9" customHeight="1">
      <c r="O157" s="286"/>
    </row>
    <row r="158" spans="1:15" s="285" customFormat="1" ht="9" customHeight="1">
      <c r="A158" s="284">
        <v>1999</v>
      </c>
      <c r="B158" s="284"/>
      <c r="O158" s="286"/>
    </row>
    <row r="159" spans="1:15" s="285" customFormat="1" ht="9" customHeight="1">
      <c r="A159" s="288" t="s">
        <v>44</v>
      </c>
      <c r="B159" s="288"/>
      <c r="C159" s="308">
        <f t="shared" ref="C159:N159" si="8">SUM(C161:C192)</f>
        <v>31223</v>
      </c>
      <c r="D159" s="308">
        <f t="shared" si="8"/>
        <v>325</v>
      </c>
      <c r="E159" s="308">
        <f t="shared" si="8"/>
        <v>35</v>
      </c>
      <c r="F159" s="308">
        <f t="shared" si="8"/>
        <v>1</v>
      </c>
      <c r="G159" s="308">
        <f t="shared" si="8"/>
        <v>8751</v>
      </c>
      <c r="H159" s="308">
        <f t="shared" si="8"/>
        <v>4911</v>
      </c>
      <c r="I159" s="308">
        <f t="shared" si="8"/>
        <v>46</v>
      </c>
      <c r="J159" s="308">
        <f t="shared" si="8"/>
        <v>6843</v>
      </c>
      <c r="K159" s="308">
        <f t="shared" si="8"/>
        <v>1196</v>
      </c>
      <c r="L159" s="308">
        <f t="shared" si="8"/>
        <v>7894</v>
      </c>
      <c r="M159" s="308">
        <f t="shared" si="8"/>
        <v>35</v>
      </c>
      <c r="N159" s="308">
        <f t="shared" si="8"/>
        <v>1186</v>
      </c>
      <c r="O159" s="286"/>
    </row>
    <row r="160" spans="1:15" s="285" customFormat="1" ht="3.95" customHeight="1">
      <c r="A160" s="288"/>
      <c r="B160" s="288"/>
      <c r="C160" s="308"/>
      <c r="D160" s="308"/>
      <c r="E160" s="308"/>
      <c r="F160" s="308"/>
      <c r="G160" s="308"/>
      <c r="H160" s="308"/>
      <c r="I160" s="308"/>
      <c r="J160" s="308"/>
      <c r="K160" s="308"/>
      <c r="L160" s="308"/>
      <c r="M160" s="308"/>
      <c r="N160" s="308"/>
      <c r="O160" s="286"/>
    </row>
    <row r="161" spans="1:15" s="285" customFormat="1" ht="9" customHeight="1">
      <c r="A161" s="286" t="s">
        <v>45</v>
      </c>
      <c r="B161" s="286"/>
      <c r="C161" s="295">
        <f t="shared" ref="C161:C192" si="9">SUM(D161:N161)</f>
        <v>121</v>
      </c>
      <c r="D161" s="286">
        <v>1</v>
      </c>
      <c r="E161" s="286">
        <v>0</v>
      </c>
      <c r="F161" s="286">
        <v>0</v>
      </c>
      <c r="G161" s="286">
        <v>29</v>
      </c>
      <c r="H161" s="286">
        <v>11</v>
      </c>
      <c r="I161" s="286">
        <v>1</v>
      </c>
      <c r="J161" s="286">
        <v>9</v>
      </c>
      <c r="K161" s="286">
        <v>8</v>
      </c>
      <c r="L161" s="286">
        <v>55</v>
      </c>
      <c r="M161" s="286">
        <v>0</v>
      </c>
      <c r="N161" s="286">
        <v>7</v>
      </c>
      <c r="O161" s="286"/>
    </row>
    <row r="162" spans="1:15" s="285" customFormat="1" ht="9" customHeight="1">
      <c r="A162" s="286" t="s">
        <v>46</v>
      </c>
      <c r="B162" s="286"/>
      <c r="C162" s="295">
        <f t="shared" si="9"/>
        <v>2043</v>
      </c>
      <c r="D162" s="286">
        <v>7</v>
      </c>
      <c r="E162" s="286">
        <v>2</v>
      </c>
      <c r="F162" s="286">
        <v>0</v>
      </c>
      <c r="G162" s="286">
        <v>736</v>
      </c>
      <c r="H162" s="286">
        <v>346</v>
      </c>
      <c r="I162" s="286">
        <v>3</v>
      </c>
      <c r="J162" s="286">
        <v>344</v>
      </c>
      <c r="K162" s="286">
        <v>54</v>
      </c>
      <c r="L162" s="286">
        <v>545</v>
      </c>
      <c r="M162" s="286">
        <v>0</v>
      </c>
      <c r="N162" s="286">
        <v>6</v>
      </c>
      <c r="O162" s="286"/>
    </row>
    <row r="163" spans="1:15" s="285" customFormat="1" ht="9" customHeight="1">
      <c r="A163" s="286" t="s">
        <v>47</v>
      </c>
      <c r="B163" s="286"/>
      <c r="C163" s="295">
        <f t="shared" si="9"/>
        <v>228</v>
      </c>
      <c r="D163" s="286">
        <v>0</v>
      </c>
      <c r="E163" s="286">
        <v>0</v>
      </c>
      <c r="F163" s="286">
        <v>0</v>
      </c>
      <c r="G163" s="286">
        <v>2</v>
      </c>
      <c r="H163" s="286">
        <v>56</v>
      </c>
      <c r="I163" s="286">
        <v>0</v>
      </c>
      <c r="J163" s="286">
        <v>33</v>
      </c>
      <c r="K163" s="286">
        <v>0</v>
      </c>
      <c r="L163" s="286">
        <v>137</v>
      </c>
      <c r="M163" s="286">
        <v>0</v>
      </c>
      <c r="N163" s="286">
        <v>0</v>
      </c>
      <c r="O163" s="286"/>
    </row>
    <row r="164" spans="1:15" s="285" customFormat="1" ht="9" customHeight="1">
      <c r="A164" s="291" t="s">
        <v>48</v>
      </c>
      <c r="B164" s="291"/>
      <c r="C164" s="296">
        <f t="shared" si="9"/>
        <v>22</v>
      </c>
      <c r="D164" s="291">
        <v>0</v>
      </c>
      <c r="E164" s="291">
        <v>2</v>
      </c>
      <c r="F164" s="291">
        <v>0</v>
      </c>
      <c r="G164" s="291">
        <v>7</v>
      </c>
      <c r="H164" s="291">
        <v>0</v>
      </c>
      <c r="I164" s="291">
        <v>0</v>
      </c>
      <c r="J164" s="291">
        <v>9</v>
      </c>
      <c r="K164" s="291">
        <v>0</v>
      </c>
      <c r="L164" s="291">
        <v>4</v>
      </c>
      <c r="M164" s="291">
        <v>0</v>
      </c>
      <c r="N164" s="291">
        <v>0</v>
      </c>
      <c r="O164" s="286"/>
    </row>
    <row r="165" spans="1:15" s="285" customFormat="1" ht="9" customHeight="1">
      <c r="A165" s="286" t="s">
        <v>49</v>
      </c>
      <c r="B165" s="286"/>
      <c r="C165" s="295">
        <f t="shared" si="9"/>
        <v>186</v>
      </c>
      <c r="D165" s="286">
        <v>13</v>
      </c>
      <c r="E165" s="286">
        <v>1</v>
      </c>
      <c r="F165" s="286">
        <v>0</v>
      </c>
      <c r="G165" s="286">
        <v>62</v>
      </c>
      <c r="H165" s="286">
        <v>7</v>
      </c>
      <c r="I165" s="286">
        <v>9</v>
      </c>
      <c r="J165" s="286">
        <v>43</v>
      </c>
      <c r="K165" s="286">
        <v>5</v>
      </c>
      <c r="L165" s="286">
        <v>39</v>
      </c>
      <c r="M165" s="286">
        <v>3</v>
      </c>
      <c r="N165" s="286">
        <v>4</v>
      </c>
      <c r="O165" s="286"/>
    </row>
    <row r="166" spans="1:15" s="285" customFormat="1" ht="9" customHeight="1">
      <c r="A166" s="286" t="s">
        <v>50</v>
      </c>
      <c r="B166" s="286"/>
      <c r="C166" s="295">
        <f t="shared" si="9"/>
        <v>70</v>
      </c>
      <c r="D166" s="286">
        <v>0</v>
      </c>
      <c r="E166" s="286">
        <v>0</v>
      </c>
      <c r="F166" s="286">
        <v>0</v>
      </c>
      <c r="G166" s="286">
        <v>3</v>
      </c>
      <c r="H166" s="286">
        <v>6</v>
      </c>
      <c r="I166" s="286">
        <v>0</v>
      </c>
      <c r="J166" s="286">
        <v>17</v>
      </c>
      <c r="K166" s="286">
        <v>1</v>
      </c>
      <c r="L166" s="286">
        <v>43</v>
      </c>
      <c r="M166" s="286">
        <v>0</v>
      </c>
      <c r="N166" s="286">
        <v>0</v>
      </c>
      <c r="O166" s="286"/>
    </row>
    <row r="167" spans="1:15" s="285" customFormat="1" ht="9" customHeight="1">
      <c r="A167" s="286" t="s">
        <v>51</v>
      </c>
      <c r="B167" s="286"/>
      <c r="C167" s="295">
        <f t="shared" si="9"/>
        <v>37</v>
      </c>
      <c r="D167" s="286">
        <v>3</v>
      </c>
      <c r="E167" s="286">
        <v>0</v>
      </c>
      <c r="F167" s="286">
        <v>0</v>
      </c>
      <c r="G167" s="286">
        <v>1</v>
      </c>
      <c r="H167" s="286">
        <v>23</v>
      </c>
      <c r="I167" s="286">
        <v>0</v>
      </c>
      <c r="J167" s="286">
        <v>3</v>
      </c>
      <c r="K167" s="286">
        <v>0</v>
      </c>
      <c r="L167" s="286">
        <v>7</v>
      </c>
      <c r="M167" s="286">
        <v>0</v>
      </c>
      <c r="N167" s="286">
        <v>0</v>
      </c>
      <c r="O167" s="286"/>
    </row>
    <row r="168" spans="1:15" s="285" customFormat="1" ht="9" customHeight="1">
      <c r="A168" s="291" t="s">
        <v>52</v>
      </c>
      <c r="B168" s="291"/>
      <c r="C168" s="296">
        <f t="shared" si="9"/>
        <v>36</v>
      </c>
      <c r="D168" s="291">
        <v>1</v>
      </c>
      <c r="E168" s="291">
        <v>0</v>
      </c>
      <c r="F168" s="291">
        <v>0</v>
      </c>
      <c r="G168" s="291">
        <v>14</v>
      </c>
      <c r="H168" s="291">
        <v>0</v>
      </c>
      <c r="I168" s="291">
        <v>0</v>
      </c>
      <c r="J168" s="291">
        <v>7</v>
      </c>
      <c r="K168" s="291">
        <v>1</v>
      </c>
      <c r="L168" s="291">
        <v>6</v>
      </c>
      <c r="M168" s="291">
        <v>2</v>
      </c>
      <c r="N168" s="291">
        <v>5</v>
      </c>
      <c r="O168" s="286"/>
    </row>
    <row r="169" spans="1:15" s="285" customFormat="1" ht="9" customHeight="1">
      <c r="A169" s="286" t="s">
        <v>53</v>
      </c>
      <c r="B169" s="286"/>
      <c r="C169" s="295">
        <f t="shared" si="9"/>
        <v>3004</v>
      </c>
      <c r="D169" s="286">
        <v>1</v>
      </c>
      <c r="E169" s="286">
        <v>0</v>
      </c>
      <c r="F169" s="286">
        <v>0</v>
      </c>
      <c r="G169" s="342">
        <v>1025</v>
      </c>
      <c r="H169" s="286">
        <v>141</v>
      </c>
      <c r="I169" s="286">
        <v>0</v>
      </c>
      <c r="J169" s="286">
        <v>802</v>
      </c>
      <c r="K169" s="286">
        <v>47</v>
      </c>
      <c r="L169" s="286">
        <v>895</v>
      </c>
      <c r="M169" s="286">
        <v>0</v>
      </c>
      <c r="N169" s="286">
        <v>93</v>
      </c>
      <c r="O169" s="286"/>
    </row>
    <row r="170" spans="1:15" s="285" customFormat="1" ht="9" customHeight="1">
      <c r="A170" s="286" t="s">
        <v>54</v>
      </c>
      <c r="B170" s="286"/>
      <c r="C170" s="295">
        <f t="shared" si="9"/>
        <v>460</v>
      </c>
      <c r="D170" s="286">
        <v>27</v>
      </c>
      <c r="E170" s="286">
        <v>2</v>
      </c>
      <c r="F170" s="286">
        <v>0</v>
      </c>
      <c r="G170" s="286">
        <v>180</v>
      </c>
      <c r="H170" s="286">
        <v>36</v>
      </c>
      <c r="I170" s="286">
        <v>0</v>
      </c>
      <c r="J170" s="286">
        <v>121</v>
      </c>
      <c r="K170" s="286">
        <v>5</v>
      </c>
      <c r="L170" s="286">
        <v>83</v>
      </c>
      <c r="M170" s="286">
        <v>5</v>
      </c>
      <c r="N170" s="286">
        <v>1</v>
      </c>
      <c r="O170" s="286"/>
    </row>
    <row r="171" spans="1:15" s="285" customFormat="1" ht="9" customHeight="1">
      <c r="A171" s="286" t="s">
        <v>55</v>
      </c>
      <c r="B171" s="286"/>
      <c r="C171" s="295">
        <f t="shared" si="9"/>
        <v>260</v>
      </c>
      <c r="D171" s="286">
        <v>10</v>
      </c>
      <c r="E171" s="286">
        <v>1</v>
      </c>
      <c r="F171" s="286">
        <v>0</v>
      </c>
      <c r="G171" s="286">
        <v>126</v>
      </c>
      <c r="H171" s="286">
        <v>22</v>
      </c>
      <c r="I171" s="286">
        <v>0</v>
      </c>
      <c r="J171" s="286">
        <v>60</v>
      </c>
      <c r="K171" s="286">
        <v>2</v>
      </c>
      <c r="L171" s="286">
        <v>33</v>
      </c>
      <c r="M171" s="286">
        <v>0</v>
      </c>
      <c r="N171" s="286">
        <v>6</v>
      </c>
      <c r="O171" s="286"/>
    </row>
    <row r="172" spans="1:15" s="285" customFormat="1" ht="9" customHeight="1">
      <c r="A172" s="291" t="s">
        <v>56</v>
      </c>
      <c r="B172" s="291"/>
      <c r="C172" s="296">
        <f t="shared" si="9"/>
        <v>716</v>
      </c>
      <c r="D172" s="291">
        <v>4</v>
      </c>
      <c r="E172" s="291">
        <v>1</v>
      </c>
      <c r="F172" s="291">
        <v>0</v>
      </c>
      <c r="G172" s="291">
        <v>43</v>
      </c>
      <c r="H172" s="291">
        <v>99</v>
      </c>
      <c r="I172" s="291">
        <v>1</v>
      </c>
      <c r="J172" s="291">
        <v>159</v>
      </c>
      <c r="K172" s="291">
        <v>9</v>
      </c>
      <c r="L172" s="291">
        <v>395</v>
      </c>
      <c r="M172" s="291">
        <v>0</v>
      </c>
      <c r="N172" s="291">
        <v>5</v>
      </c>
      <c r="O172" s="286"/>
    </row>
    <row r="173" spans="1:15" s="285" customFormat="1" ht="9" customHeight="1">
      <c r="A173" s="286" t="s">
        <v>57</v>
      </c>
      <c r="B173" s="286"/>
      <c r="C173" s="295">
        <f t="shared" si="9"/>
        <v>537</v>
      </c>
      <c r="D173" s="286">
        <v>8</v>
      </c>
      <c r="E173" s="286">
        <v>5</v>
      </c>
      <c r="F173" s="286">
        <v>0</v>
      </c>
      <c r="G173" s="286">
        <v>165</v>
      </c>
      <c r="H173" s="286">
        <v>257</v>
      </c>
      <c r="I173" s="286">
        <v>0</v>
      </c>
      <c r="J173" s="286">
        <v>60</v>
      </c>
      <c r="K173" s="286">
        <v>12</v>
      </c>
      <c r="L173" s="286">
        <v>30</v>
      </c>
      <c r="M173" s="286">
        <v>0</v>
      </c>
      <c r="N173" s="286">
        <v>0</v>
      </c>
      <c r="O173" s="286"/>
    </row>
    <row r="174" spans="1:15" s="285" customFormat="1" ht="9" customHeight="1">
      <c r="A174" s="286" t="s">
        <v>58</v>
      </c>
      <c r="B174" s="286"/>
      <c r="C174" s="295">
        <f t="shared" si="9"/>
        <v>4877</v>
      </c>
      <c r="D174" s="286">
        <v>38</v>
      </c>
      <c r="E174" s="286">
        <v>3</v>
      </c>
      <c r="F174" s="286">
        <v>0</v>
      </c>
      <c r="G174" s="342">
        <v>1116</v>
      </c>
      <c r="H174" s="286">
        <v>240</v>
      </c>
      <c r="I174" s="286">
        <v>1</v>
      </c>
      <c r="J174" s="342">
        <v>1764</v>
      </c>
      <c r="K174" s="286">
        <v>404</v>
      </c>
      <c r="L174" s="342">
        <v>1301</v>
      </c>
      <c r="M174" s="286">
        <v>0</v>
      </c>
      <c r="N174" s="286">
        <v>10</v>
      </c>
      <c r="O174" s="286"/>
    </row>
    <row r="175" spans="1:15" s="285" customFormat="1" ht="9" customHeight="1">
      <c r="A175" s="286" t="s">
        <v>59</v>
      </c>
      <c r="B175" s="286"/>
      <c r="C175" s="295">
        <f t="shared" si="9"/>
        <v>7332</v>
      </c>
      <c r="D175" s="286">
        <v>59</v>
      </c>
      <c r="E175" s="286">
        <v>3</v>
      </c>
      <c r="F175" s="286">
        <v>0</v>
      </c>
      <c r="G175" s="342">
        <v>2870</v>
      </c>
      <c r="H175" s="286">
        <v>588</v>
      </c>
      <c r="I175" s="286">
        <v>1</v>
      </c>
      <c r="J175" s="342">
        <v>1091</v>
      </c>
      <c r="K175" s="286">
        <v>98</v>
      </c>
      <c r="L175" s="342">
        <v>1909</v>
      </c>
      <c r="M175" s="286">
        <v>17</v>
      </c>
      <c r="N175" s="286">
        <v>696</v>
      </c>
      <c r="O175" s="286"/>
    </row>
    <row r="176" spans="1:15" s="285" customFormat="1" ht="9" customHeight="1">
      <c r="A176" s="291" t="s">
        <v>60</v>
      </c>
      <c r="B176" s="291"/>
      <c r="C176" s="296">
        <f t="shared" si="9"/>
        <v>322</v>
      </c>
      <c r="D176" s="291">
        <v>5</v>
      </c>
      <c r="E176" s="291">
        <v>0</v>
      </c>
      <c r="F176" s="291">
        <v>0</v>
      </c>
      <c r="G176" s="291">
        <v>54</v>
      </c>
      <c r="H176" s="291">
        <v>129</v>
      </c>
      <c r="I176" s="291">
        <v>4</v>
      </c>
      <c r="J176" s="291">
        <v>60</v>
      </c>
      <c r="K176" s="291">
        <v>2</v>
      </c>
      <c r="L176" s="291">
        <v>67</v>
      </c>
      <c r="M176" s="291">
        <v>0</v>
      </c>
      <c r="N176" s="291">
        <v>1</v>
      </c>
      <c r="O176" s="286"/>
    </row>
    <row r="177" spans="1:15" s="285" customFormat="1" ht="9" customHeight="1">
      <c r="A177" s="286" t="s">
        <v>61</v>
      </c>
      <c r="B177" s="286"/>
      <c r="C177" s="295">
        <f t="shared" si="9"/>
        <v>747</v>
      </c>
      <c r="D177" s="286">
        <v>21</v>
      </c>
      <c r="E177" s="286">
        <v>1</v>
      </c>
      <c r="F177" s="286">
        <v>0</v>
      </c>
      <c r="G177" s="286">
        <v>97</v>
      </c>
      <c r="H177" s="286">
        <v>299</v>
      </c>
      <c r="I177" s="286">
        <v>2</v>
      </c>
      <c r="J177" s="286">
        <v>134</v>
      </c>
      <c r="K177" s="286">
        <v>18</v>
      </c>
      <c r="L177" s="286">
        <v>127</v>
      </c>
      <c r="M177" s="286">
        <v>1</v>
      </c>
      <c r="N177" s="286">
        <v>47</v>
      </c>
      <c r="O177" s="286"/>
    </row>
    <row r="178" spans="1:15" s="285" customFormat="1" ht="9" customHeight="1">
      <c r="A178" s="286" t="s">
        <v>62</v>
      </c>
      <c r="B178" s="286"/>
      <c r="C178" s="295">
        <f t="shared" si="9"/>
        <v>263</v>
      </c>
      <c r="D178" s="286">
        <v>2</v>
      </c>
      <c r="E178" s="286">
        <v>0</v>
      </c>
      <c r="F178" s="286">
        <v>0</v>
      </c>
      <c r="G178" s="286">
        <v>17</v>
      </c>
      <c r="H178" s="286">
        <v>65</v>
      </c>
      <c r="I178" s="286">
        <v>0</v>
      </c>
      <c r="J178" s="286">
        <v>42</v>
      </c>
      <c r="K178" s="286">
        <v>110</v>
      </c>
      <c r="L178" s="286">
        <v>27</v>
      </c>
      <c r="M178" s="286">
        <v>0</v>
      </c>
      <c r="N178" s="286">
        <v>0</v>
      </c>
      <c r="O178" s="286"/>
    </row>
    <row r="179" spans="1:15" s="285" customFormat="1" ht="9" customHeight="1">
      <c r="A179" s="286" t="s">
        <v>63</v>
      </c>
      <c r="B179" s="286"/>
      <c r="C179" s="295">
        <f t="shared" si="9"/>
        <v>3610</v>
      </c>
      <c r="D179" s="286">
        <v>16</v>
      </c>
      <c r="E179" s="286">
        <v>5</v>
      </c>
      <c r="F179" s="286">
        <v>0</v>
      </c>
      <c r="G179" s="342">
        <v>1026</v>
      </c>
      <c r="H179" s="286">
        <v>333</v>
      </c>
      <c r="I179" s="286">
        <v>1</v>
      </c>
      <c r="J179" s="286">
        <v>752</v>
      </c>
      <c r="K179" s="286">
        <v>108</v>
      </c>
      <c r="L179" s="342">
        <v>1109</v>
      </c>
      <c r="M179" s="286">
        <v>0</v>
      </c>
      <c r="N179" s="286">
        <v>260</v>
      </c>
      <c r="O179" s="286"/>
    </row>
    <row r="180" spans="1:15" s="285" customFormat="1" ht="9" customHeight="1">
      <c r="A180" s="291" t="s">
        <v>64</v>
      </c>
      <c r="B180" s="291"/>
      <c r="C180" s="296">
        <f t="shared" si="9"/>
        <v>214</v>
      </c>
      <c r="D180" s="291">
        <v>0</v>
      </c>
      <c r="E180" s="291">
        <v>0</v>
      </c>
      <c r="F180" s="291">
        <v>0</v>
      </c>
      <c r="G180" s="291">
        <v>14</v>
      </c>
      <c r="H180" s="291">
        <v>117</v>
      </c>
      <c r="I180" s="291">
        <v>0</v>
      </c>
      <c r="J180" s="291">
        <v>53</v>
      </c>
      <c r="K180" s="291">
        <v>2</v>
      </c>
      <c r="L180" s="291">
        <v>28</v>
      </c>
      <c r="M180" s="291">
        <v>0</v>
      </c>
      <c r="N180" s="291">
        <v>0</v>
      </c>
      <c r="O180" s="286"/>
    </row>
    <row r="181" spans="1:15" s="285" customFormat="1" ht="9" customHeight="1">
      <c r="A181" s="286" t="s">
        <v>65</v>
      </c>
      <c r="B181" s="286"/>
      <c r="C181" s="295">
        <f t="shared" si="9"/>
        <v>1092</v>
      </c>
      <c r="D181" s="286">
        <v>8</v>
      </c>
      <c r="E181" s="286">
        <v>5</v>
      </c>
      <c r="F181" s="286">
        <v>0</v>
      </c>
      <c r="G181" s="286">
        <v>345</v>
      </c>
      <c r="H181" s="286">
        <v>408</v>
      </c>
      <c r="I181" s="286">
        <v>0</v>
      </c>
      <c r="J181" s="286">
        <v>160</v>
      </c>
      <c r="K181" s="286">
        <v>37</v>
      </c>
      <c r="L181" s="286">
        <v>124</v>
      </c>
      <c r="M181" s="286">
        <v>2</v>
      </c>
      <c r="N181" s="286">
        <v>3</v>
      </c>
      <c r="O181" s="286"/>
    </row>
    <row r="182" spans="1:15" s="285" customFormat="1" ht="9" customHeight="1">
      <c r="A182" s="286" t="s">
        <v>66</v>
      </c>
      <c r="B182" s="286"/>
      <c r="C182" s="295">
        <f t="shared" si="9"/>
        <v>326</v>
      </c>
      <c r="D182" s="286">
        <v>0</v>
      </c>
      <c r="E182" s="286">
        <v>1</v>
      </c>
      <c r="F182" s="286">
        <v>0</v>
      </c>
      <c r="G182" s="286">
        <v>234</v>
      </c>
      <c r="H182" s="286">
        <v>2</v>
      </c>
      <c r="I182" s="286">
        <v>0</v>
      </c>
      <c r="J182" s="286">
        <v>33</v>
      </c>
      <c r="K182" s="286">
        <v>4</v>
      </c>
      <c r="L182" s="286">
        <v>51</v>
      </c>
      <c r="M182" s="286">
        <v>0</v>
      </c>
      <c r="N182" s="286">
        <v>1</v>
      </c>
      <c r="O182" s="286"/>
    </row>
    <row r="183" spans="1:15" s="285" customFormat="1" ht="9" customHeight="1">
      <c r="A183" s="286" t="s">
        <v>67</v>
      </c>
      <c r="B183" s="286"/>
      <c r="C183" s="295">
        <f t="shared" si="9"/>
        <v>779</v>
      </c>
      <c r="D183" s="286">
        <v>1</v>
      </c>
      <c r="E183" s="286">
        <v>0</v>
      </c>
      <c r="F183" s="286">
        <v>0</v>
      </c>
      <c r="G183" s="286">
        <v>10</v>
      </c>
      <c r="H183" s="286">
        <v>163</v>
      </c>
      <c r="I183" s="286">
        <v>0</v>
      </c>
      <c r="J183" s="286">
        <v>280</v>
      </c>
      <c r="K183" s="286">
        <v>35</v>
      </c>
      <c r="L183" s="286">
        <v>286</v>
      </c>
      <c r="M183" s="286">
        <v>0</v>
      </c>
      <c r="N183" s="286">
        <v>4</v>
      </c>
      <c r="O183" s="286"/>
    </row>
    <row r="184" spans="1:15" s="285" customFormat="1" ht="9" customHeight="1">
      <c r="A184" s="291" t="s">
        <v>68</v>
      </c>
      <c r="B184" s="291"/>
      <c r="C184" s="296">
        <f t="shared" si="9"/>
        <v>113</v>
      </c>
      <c r="D184" s="291">
        <v>0</v>
      </c>
      <c r="E184" s="291">
        <v>0</v>
      </c>
      <c r="F184" s="291">
        <v>0</v>
      </c>
      <c r="G184" s="291">
        <v>55</v>
      </c>
      <c r="H184" s="291">
        <v>30</v>
      </c>
      <c r="I184" s="291">
        <v>0</v>
      </c>
      <c r="J184" s="291">
        <v>16</v>
      </c>
      <c r="K184" s="291">
        <v>3</v>
      </c>
      <c r="L184" s="291">
        <v>9</v>
      </c>
      <c r="M184" s="291">
        <v>0</v>
      </c>
      <c r="N184" s="291">
        <v>0</v>
      </c>
      <c r="O184" s="286"/>
    </row>
    <row r="185" spans="1:15" s="285" customFormat="1" ht="9" customHeight="1">
      <c r="A185" s="286" t="s">
        <v>69</v>
      </c>
      <c r="B185" s="286"/>
      <c r="C185" s="295">
        <f t="shared" si="9"/>
        <v>188</v>
      </c>
      <c r="D185" s="286">
        <v>13</v>
      </c>
      <c r="E185" s="286">
        <v>0</v>
      </c>
      <c r="F185" s="286">
        <v>0</v>
      </c>
      <c r="G185" s="286">
        <v>21</v>
      </c>
      <c r="H185" s="286">
        <v>41</v>
      </c>
      <c r="I185" s="286">
        <v>10</v>
      </c>
      <c r="J185" s="286">
        <v>34</v>
      </c>
      <c r="K185" s="286">
        <v>1</v>
      </c>
      <c r="L185" s="286">
        <v>63</v>
      </c>
      <c r="M185" s="286">
        <v>1</v>
      </c>
      <c r="N185" s="286">
        <v>4</v>
      </c>
      <c r="O185" s="286"/>
    </row>
    <row r="186" spans="1:15" s="285" customFormat="1" ht="9" customHeight="1">
      <c r="A186" s="286" t="s">
        <v>70</v>
      </c>
      <c r="B186" s="286"/>
      <c r="C186" s="295">
        <f t="shared" si="9"/>
        <v>1067</v>
      </c>
      <c r="D186" s="286">
        <v>77</v>
      </c>
      <c r="E186" s="286">
        <v>1</v>
      </c>
      <c r="F186" s="286">
        <v>0</v>
      </c>
      <c r="G186" s="286">
        <v>113</v>
      </c>
      <c r="H186" s="286">
        <v>302</v>
      </c>
      <c r="I186" s="286">
        <v>1</v>
      </c>
      <c r="J186" s="286">
        <v>206</v>
      </c>
      <c r="K186" s="286">
        <v>137</v>
      </c>
      <c r="L186" s="286">
        <v>197</v>
      </c>
      <c r="M186" s="286">
        <v>2</v>
      </c>
      <c r="N186" s="286">
        <v>31</v>
      </c>
      <c r="O186" s="286"/>
    </row>
    <row r="187" spans="1:15" s="285" customFormat="1" ht="9" customHeight="1">
      <c r="A187" s="286" t="s">
        <v>71</v>
      </c>
      <c r="B187" s="286"/>
      <c r="C187" s="295">
        <f t="shared" si="9"/>
        <v>112</v>
      </c>
      <c r="D187" s="286">
        <v>5</v>
      </c>
      <c r="E187" s="286">
        <v>2</v>
      </c>
      <c r="F187" s="286">
        <v>0</v>
      </c>
      <c r="G187" s="286">
        <v>1</v>
      </c>
      <c r="H187" s="286">
        <v>35</v>
      </c>
      <c r="I187" s="286">
        <v>1</v>
      </c>
      <c r="J187" s="286">
        <v>21</v>
      </c>
      <c r="K187" s="286">
        <v>29</v>
      </c>
      <c r="L187" s="286">
        <v>18</v>
      </c>
      <c r="M187" s="286">
        <v>0</v>
      </c>
      <c r="N187" s="286">
        <v>0</v>
      </c>
      <c r="O187" s="286"/>
    </row>
    <row r="188" spans="1:15" s="285" customFormat="1" ht="9" customHeight="1">
      <c r="A188" s="291" t="s">
        <v>72</v>
      </c>
      <c r="B188" s="291"/>
      <c r="C188" s="296">
        <f t="shared" si="9"/>
        <v>468</v>
      </c>
      <c r="D188" s="291">
        <v>0</v>
      </c>
      <c r="E188" s="291">
        <v>0</v>
      </c>
      <c r="F188" s="291">
        <v>1</v>
      </c>
      <c r="G188" s="291">
        <v>159</v>
      </c>
      <c r="H188" s="291">
        <v>104</v>
      </c>
      <c r="I188" s="291">
        <v>11</v>
      </c>
      <c r="J188" s="291">
        <v>108</v>
      </c>
      <c r="K188" s="291">
        <v>5</v>
      </c>
      <c r="L188" s="291">
        <v>79</v>
      </c>
      <c r="M188" s="291">
        <v>0</v>
      </c>
      <c r="N188" s="291">
        <v>1</v>
      </c>
      <c r="O188" s="286"/>
    </row>
    <row r="189" spans="1:15" s="285" customFormat="1" ht="9" customHeight="1">
      <c r="A189" s="286" t="s">
        <v>73</v>
      </c>
      <c r="B189" s="286"/>
      <c r="C189" s="295">
        <f t="shared" si="9"/>
        <v>84</v>
      </c>
      <c r="D189" s="286">
        <v>0</v>
      </c>
      <c r="E189" s="286">
        <v>0</v>
      </c>
      <c r="F189" s="286">
        <v>0</v>
      </c>
      <c r="G189" s="286">
        <v>51</v>
      </c>
      <c r="H189" s="286">
        <v>1</v>
      </c>
      <c r="I189" s="286">
        <v>0</v>
      </c>
      <c r="J189" s="286">
        <v>11</v>
      </c>
      <c r="K189" s="286">
        <v>3</v>
      </c>
      <c r="L189" s="286">
        <v>16</v>
      </c>
      <c r="M189" s="286">
        <v>1</v>
      </c>
      <c r="N189" s="286">
        <v>1</v>
      </c>
      <c r="O189" s="286"/>
    </row>
    <row r="190" spans="1:15" s="285" customFormat="1" ht="9" customHeight="1">
      <c r="A190" s="286" t="s">
        <v>74</v>
      </c>
      <c r="B190" s="286"/>
      <c r="C190" s="295">
        <f t="shared" si="9"/>
        <v>1808</v>
      </c>
      <c r="D190" s="286">
        <v>4</v>
      </c>
      <c r="E190" s="286">
        <v>0</v>
      </c>
      <c r="F190" s="286">
        <v>0</v>
      </c>
      <c r="G190" s="286">
        <v>155</v>
      </c>
      <c r="H190" s="342">
        <v>1045</v>
      </c>
      <c r="I190" s="286">
        <v>0</v>
      </c>
      <c r="J190" s="286">
        <v>385</v>
      </c>
      <c r="K190" s="286">
        <v>46</v>
      </c>
      <c r="L190" s="286">
        <v>172</v>
      </c>
      <c r="M190" s="286">
        <v>1</v>
      </c>
      <c r="N190" s="286">
        <v>0</v>
      </c>
      <c r="O190" s="286"/>
    </row>
    <row r="191" spans="1:15" s="285" customFormat="1" ht="9" customHeight="1">
      <c r="A191" s="286" t="s">
        <v>75</v>
      </c>
      <c r="B191" s="286"/>
      <c r="C191" s="295">
        <f t="shared" si="9"/>
        <v>94</v>
      </c>
      <c r="D191" s="286">
        <v>1</v>
      </c>
      <c r="E191" s="286">
        <v>0</v>
      </c>
      <c r="F191" s="286">
        <v>0</v>
      </c>
      <c r="G191" s="286">
        <v>18</v>
      </c>
      <c r="H191" s="286">
        <v>3</v>
      </c>
      <c r="I191" s="286">
        <v>0</v>
      </c>
      <c r="J191" s="286">
        <v>26</v>
      </c>
      <c r="K191" s="286">
        <v>10</v>
      </c>
      <c r="L191" s="286">
        <v>36</v>
      </c>
      <c r="M191" s="286">
        <v>0</v>
      </c>
      <c r="N191" s="286">
        <v>0</v>
      </c>
      <c r="O191" s="286"/>
    </row>
    <row r="192" spans="1:15" s="285" customFormat="1" ht="9" customHeight="1">
      <c r="A192" s="291" t="s">
        <v>76</v>
      </c>
      <c r="B192" s="291"/>
      <c r="C192" s="296">
        <f t="shared" si="9"/>
        <v>7</v>
      </c>
      <c r="D192" s="291">
        <v>0</v>
      </c>
      <c r="E192" s="291">
        <v>0</v>
      </c>
      <c r="F192" s="291">
        <v>0</v>
      </c>
      <c r="G192" s="291">
        <v>2</v>
      </c>
      <c r="H192" s="291">
        <v>2</v>
      </c>
      <c r="I192" s="291">
        <v>0</v>
      </c>
      <c r="J192" s="291">
        <v>0</v>
      </c>
      <c r="K192" s="291">
        <v>0</v>
      </c>
      <c r="L192" s="291">
        <v>3</v>
      </c>
      <c r="M192" s="291">
        <v>0</v>
      </c>
      <c r="N192" s="291">
        <v>0</v>
      </c>
      <c r="O192" s="286"/>
    </row>
    <row r="193" spans="1:15" s="285" customFormat="1" ht="9" customHeight="1">
      <c r="A193" s="284"/>
      <c r="B193" s="284"/>
      <c r="O193" s="286"/>
    </row>
    <row r="194" spans="1:15" s="285" customFormat="1" ht="9" customHeight="1">
      <c r="A194" s="284">
        <v>2000</v>
      </c>
      <c r="B194" s="284"/>
      <c r="O194" s="286"/>
    </row>
    <row r="195" spans="1:15" s="285" customFormat="1" ht="9" customHeight="1">
      <c r="A195" s="288" t="s">
        <v>44</v>
      </c>
      <c r="B195" s="288"/>
      <c r="C195" s="308">
        <f t="shared" ref="C195:N195" si="10">SUM(C197:C228)</f>
        <v>27558</v>
      </c>
      <c r="D195" s="308">
        <f t="shared" si="10"/>
        <v>301</v>
      </c>
      <c r="E195" s="308">
        <f t="shared" si="10"/>
        <v>22</v>
      </c>
      <c r="F195" s="308">
        <f t="shared" si="10"/>
        <v>1</v>
      </c>
      <c r="G195" s="308">
        <f t="shared" si="10"/>
        <v>6913</v>
      </c>
      <c r="H195" s="308">
        <f t="shared" si="10"/>
        <v>4710</v>
      </c>
      <c r="I195" s="308">
        <f t="shared" si="10"/>
        <v>82</v>
      </c>
      <c r="J195" s="308">
        <f t="shared" si="10"/>
        <v>5821</v>
      </c>
      <c r="K195" s="308">
        <f t="shared" si="10"/>
        <v>957</v>
      </c>
      <c r="L195" s="308">
        <f t="shared" si="10"/>
        <v>6750</v>
      </c>
      <c r="M195" s="308">
        <f t="shared" si="10"/>
        <v>36</v>
      </c>
      <c r="N195" s="308">
        <f t="shared" si="10"/>
        <v>1965</v>
      </c>
      <c r="O195" s="286"/>
    </row>
    <row r="196" spans="1:15" s="285" customFormat="1" ht="3.95" customHeight="1">
      <c r="A196" s="288"/>
      <c r="B196" s="288"/>
      <c r="C196" s="308"/>
      <c r="D196" s="308"/>
      <c r="E196" s="308"/>
      <c r="F196" s="308"/>
      <c r="G196" s="308"/>
      <c r="H196" s="308"/>
      <c r="I196" s="308"/>
      <c r="J196" s="308"/>
      <c r="K196" s="308"/>
      <c r="L196" s="308"/>
      <c r="M196" s="308"/>
      <c r="N196" s="308"/>
      <c r="O196" s="286"/>
    </row>
    <row r="197" spans="1:15" s="285" customFormat="1" ht="9" customHeight="1">
      <c r="A197" s="286" t="s">
        <v>45</v>
      </c>
      <c r="B197" s="286"/>
      <c r="C197" s="295">
        <f t="shared" ref="C197:C228" si="11">SUM(D197:N197)</f>
        <v>108</v>
      </c>
      <c r="D197" s="342">
        <v>0</v>
      </c>
      <c r="E197" s="342">
        <v>0</v>
      </c>
      <c r="F197" s="342">
        <v>0</v>
      </c>
      <c r="G197" s="342">
        <v>23</v>
      </c>
      <c r="H197" s="342">
        <v>28</v>
      </c>
      <c r="I197" s="342">
        <v>0</v>
      </c>
      <c r="J197" s="342">
        <v>13</v>
      </c>
      <c r="K197" s="342">
        <v>9</v>
      </c>
      <c r="L197" s="342">
        <v>31</v>
      </c>
      <c r="M197" s="342">
        <v>0</v>
      </c>
      <c r="N197" s="342">
        <v>4</v>
      </c>
      <c r="O197" s="286"/>
    </row>
    <row r="198" spans="1:15" s="285" customFormat="1" ht="9" customHeight="1">
      <c r="A198" s="286" t="s">
        <v>46</v>
      </c>
      <c r="B198" s="286"/>
      <c r="C198" s="295">
        <f t="shared" si="11"/>
        <v>2611</v>
      </c>
      <c r="D198" s="342">
        <v>13</v>
      </c>
      <c r="E198" s="342">
        <v>2</v>
      </c>
      <c r="F198" s="342">
        <v>0</v>
      </c>
      <c r="G198" s="342">
        <v>1218</v>
      </c>
      <c r="H198" s="342">
        <v>380</v>
      </c>
      <c r="I198" s="342">
        <v>5</v>
      </c>
      <c r="J198" s="342">
        <v>472</v>
      </c>
      <c r="K198" s="342">
        <v>43</v>
      </c>
      <c r="L198" s="342">
        <v>474</v>
      </c>
      <c r="M198" s="342">
        <v>1</v>
      </c>
      <c r="N198" s="342">
        <v>3</v>
      </c>
      <c r="O198" s="286"/>
    </row>
    <row r="199" spans="1:15" s="285" customFormat="1" ht="9" customHeight="1">
      <c r="A199" s="286" t="s">
        <v>47</v>
      </c>
      <c r="B199" s="286"/>
      <c r="C199" s="295">
        <f t="shared" si="11"/>
        <v>249</v>
      </c>
      <c r="D199" s="342">
        <v>0</v>
      </c>
      <c r="E199" s="342">
        <v>0</v>
      </c>
      <c r="F199" s="342">
        <v>0</v>
      </c>
      <c r="G199" s="342">
        <v>3</v>
      </c>
      <c r="H199" s="342">
        <v>100</v>
      </c>
      <c r="I199" s="342">
        <v>0</v>
      </c>
      <c r="J199" s="342">
        <v>13</v>
      </c>
      <c r="K199" s="342">
        <v>1</v>
      </c>
      <c r="L199" s="342">
        <v>132</v>
      </c>
      <c r="M199" s="342">
        <v>0</v>
      </c>
      <c r="N199" s="342">
        <v>0</v>
      </c>
      <c r="O199" s="286"/>
    </row>
    <row r="200" spans="1:15" s="285" customFormat="1" ht="9" customHeight="1">
      <c r="A200" s="291" t="s">
        <v>48</v>
      </c>
      <c r="B200" s="291"/>
      <c r="C200" s="296">
        <f t="shared" si="11"/>
        <v>35</v>
      </c>
      <c r="D200" s="343">
        <v>0</v>
      </c>
      <c r="E200" s="343">
        <v>0</v>
      </c>
      <c r="F200" s="343">
        <v>0</v>
      </c>
      <c r="G200" s="343">
        <v>13</v>
      </c>
      <c r="H200" s="343">
        <v>0</v>
      </c>
      <c r="I200" s="343">
        <v>0</v>
      </c>
      <c r="J200" s="343">
        <v>8</v>
      </c>
      <c r="K200" s="343">
        <v>0</v>
      </c>
      <c r="L200" s="343">
        <v>14</v>
      </c>
      <c r="M200" s="343">
        <v>0</v>
      </c>
      <c r="N200" s="343">
        <v>0</v>
      </c>
      <c r="O200" s="286"/>
    </row>
    <row r="201" spans="1:15" s="285" customFormat="1" ht="9" customHeight="1">
      <c r="A201" s="286" t="s">
        <v>49</v>
      </c>
      <c r="B201" s="286"/>
      <c r="C201" s="295">
        <f t="shared" si="11"/>
        <v>184</v>
      </c>
      <c r="D201" s="342">
        <v>35</v>
      </c>
      <c r="E201" s="342">
        <v>2</v>
      </c>
      <c r="F201" s="342">
        <v>0</v>
      </c>
      <c r="G201" s="342">
        <v>72</v>
      </c>
      <c r="H201" s="342">
        <v>5</v>
      </c>
      <c r="I201" s="342">
        <v>6</v>
      </c>
      <c r="J201" s="342">
        <v>35</v>
      </c>
      <c r="K201" s="342">
        <v>0</v>
      </c>
      <c r="L201" s="342">
        <v>24</v>
      </c>
      <c r="M201" s="342">
        <v>4</v>
      </c>
      <c r="N201" s="342">
        <v>1</v>
      </c>
      <c r="O201" s="286"/>
    </row>
    <row r="202" spans="1:15" s="285" customFormat="1" ht="9" customHeight="1">
      <c r="A202" s="286" t="s">
        <v>50</v>
      </c>
      <c r="B202" s="286"/>
      <c r="C202" s="295">
        <f t="shared" si="11"/>
        <v>65</v>
      </c>
      <c r="D202" s="342">
        <v>0</v>
      </c>
      <c r="E202" s="342">
        <v>0</v>
      </c>
      <c r="F202" s="342">
        <v>0</v>
      </c>
      <c r="G202" s="342">
        <v>6</v>
      </c>
      <c r="H202" s="342">
        <v>5</v>
      </c>
      <c r="I202" s="342">
        <v>0</v>
      </c>
      <c r="J202" s="342">
        <v>16</v>
      </c>
      <c r="K202" s="342">
        <v>1</v>
      </c>
      <c r="L202" s="342">
        <v>37</v>
      </c>
      <c r="M202" s="342">
        <v>0</v>
      </c>
      <c r="N202" s="342">
        <v>0</v>
      </c>
      <c r="O202" s="286"/>
    </row>
    <row r="203" spans="1:15" s="285" customFormat="1" ht="9" customHeight="1">
      <c r="A203" s="286" t="s">
        <v>51</v>
      </c>
      <c r="B203" s="286"/>
      <c r="C203" s="295">
        <f t="shared" si="11"/>
        <v>21</v>
      </c>
      <c r="D203" s="342">
        <v>1</v>
      </c>
      <c r="E203" s="342">
        <v>0</v>
      </c>
      <c r="F203" s="342">
        <v>0</v>
      </c>
      <c r="G203" s="342">
        <v>0</v>
      </c>
      <c r="H203" s="342">
        <v>15</v>
      </c>
      <c r="I203" s="342">
        <v>0</v>
      </c>
      <c r="J203" s="342">
        <v>3</v>
      </c>
      <c r="K203" s="342">
        <v>0</v>
      </c>
      <c r="L203" s="342">
        <v>2</v>
      </c>
      <c r="M203" s="342">
        <v>0</v>
      </c>
      <c r="N203" s="342">
        <v>0</v>
      </c>
      <c r="O203" s="286"/>
    </row>
    <row r="204" spans="1:15" s="285" customFormat="1" ht="9" customHeight="1">
      <c r="A204" s="291" t="s">
        <v>52</v>
      </c>
      <c r="B204" s="291"/>
      <c r="C204" s="296">
        <f t="shared" si="11"/>
        <v>65</v>
      </c>
      <c r="D204" s="343">
        <v>1</v>
      </c>
      <c r="E204" s="343">
        <v>0</v>
      </c>
      <c r="F204" s="343">
        <v>0</v>
      </c>
      <c r="G204" s="343">
        <v>39</v>
      </c>
      <c r="H204" s="343">
        <v>0</v>
      </c>
      <c r="I204" s="343">
        <v>2</v>
      </c>
      <c r="J204" s="343">
        <v>4</v>
      </c>
      <c r="K204" s="343">
        <v>3</v>
      </c>
      <c r="L204" s="343">
        <v>16</v>
      </c>
      <c r="M204" s="343">
        <v>0</v>
      </c>
      <c r="N204" s="343">
        <v>0</v>
      </c>
      <c r="O204" s="286"/>
    </row>
    <row r="205" spans="1:15" s="285" customFormat="1" ht="9" customHeight="1">
      <c r="A205" s="286" t="s">
        <v>53</v>
      </c>
      <c r="B205" s="286"/>
      <c r="C205" s="295">
        <f t="shared" si="11"/>
        <v>2707</v>
      </c>
      <c r="D205" s="342">
        <v>0</v>
      </c>
      <c r="E205" s="342">
        <v>0</v>
      </c>
      <c r="F205" s="342">
        <v>0</v>
      </c>
      <c r="G205" s="342">
        <v>932</v>
      </c>
      <c r="H205" s="342">
        <v>139</v>
      </c>
      <c r="I205" s="342">
        <v>0</v>
      </c>
      <c r="J205" s="342">
        <v>643</v>
      </c>
      <c r="K205" s="342">
        <v>45</v>
      </c>
      <c r="L205" s="342">
        <v>882</v>
      </c>
      <c r="M205" s="342">
        <v>1</v>
      </c>
      <c r="N205" s="342">
        <v>65</v>
      </c>
      <c r="O205" s="286"/>
    </row>
    <row r="206" spans="1:15" s="285" customFormat="1" ht="9" customHeight="1">
      <c r="A206" s="286" t="s">
        <v>54</v>
      </c>
      <c r="B206" s="286"/>
      <c r="C206" s="295">
        <f t="shared" si="11"/>
        <v>418</v>
      </c>
      <c r="D206" s="342">
        <v>36</v>
      </c>
      <c r="E206" s="342">
        <v>2</v>
      </c>
      <c r="F206" s="342">
        <v>0</v>
      </c>
      <c r="G206" s="342">
        <v>165</v>
      </c>
      <c r="H206" s="342">
        <v>58</v>
      </c>
      <c r="I206" s="342">
        <v>5</v>
      </c>
      <c r="J206" s="342">
        <v>86</v>
      </c>
      <c r="K206" s="342">
        <v>7</v>
      </c>
      <c r="L206" s="342">
        <v>58</v>
      </c>
      <c r="M206" s="342">
        <v>1</v>
      </c>
      <c r="N206" s="342">
        <v>0</v>
      </c>
      <c r="O206" s="286"/>
    </row>
    <row r="207" spans="1:15" s="285" customFormat="1" ht="9" customHeight="1">
      <c r="A207" s="286" t="s">
        <v>55</v>
      </c>
      <c r="B207" s="286"/>
      <c r="C207" s="295">
        <f t="shared" si="11"/>
        <v>162</v>
      </c>
      <c r="D207" s="342">
        <v>2</v>
      </c>
      <c r="E207" s="342">
        <v>0</v>
      </c>
      <c r="F207" s="342">
        <v>0</v>
      </c>
      <c r="G207" s="342">
        <v>67</v>
      </c>
      <c r="H207" s="342">
        <v>17</v>
      </c>
      <c r="I207" s="342">
        <v>1</v>
      </c>
      <c r="J207" s="342">
        <v>49</v>
      </c>
      <c r="K207" s="342">
        <v>2</v>
      </c>
      <c r="L207" s="342">
        <v>17</v>
      </c>
      <c r="M207" s="342">
        <v>0</v>
      </c>
      <c r="N207" s="342">
        <v>7</v>
      </c>
      <c r="O207" s="286"/>
    </row>
    <row r="208" spans="1:15" s="285" customFormat="1" ht="9" customHeight="1">
      <c r="A208" s="291" t="s">
        <v>56</v>
      </c>
      <c r="B208" s="291"/>
      <c r="C208" s="296">
        <f t="shared" si="11"/>
        <v>729</v>
      </c>
      <c r="D208" s="343">
        <v>5</v>
      </c>
      <c r="E208" s="343">
        <v>0</v>
      </c>
      <c r="F208" s="343">
        <v>0</v>
      </c>
      <c r="G208" s="343">
        <v>13</v>
      </c>
      <c r="H208" s="343">
        <v>112</v>
      </c>
      <c r="I208" s="343">
        <v>0</v>
      </c>
      <c r="J208" s="343">
        <v>122</v>
      </c>
      <c r="K208" s="343">
        <v>8</v>
      </c>
      <c r="L208" s="343">
        <v>447</v>
      </c>
      <c r="M208" s="343">
        <v>1</v>
      </c>
      <c r="N208" s="343">
        <v>21</v>
      </c>
      <c r="O208" s="286"/>
    </row>
    <row r="209" spans="1:15" s="285" customFormat="1" ht="9" customHeight="1">
      <c r="A209" s="286" t="s">
        <v>57</v>
      </c>
      <c r="B209" s="286"/>
      <c r="C209" s="295">
        <f t="shared" si="11"/>
        <v>638</v>
      </c>
      <c r="D209" s="342">
        <v>11</v>
      </c>
      <c r="E209" s="342">
        <v>1</v>
      </c>
      <c r="F209" s="342">
        <v>0</v>
      </c>
      <c r="G209" s="342">
        <v>145</v>
      </c>
      <c r="H209" s="342">
        <v>228</v>
      </c>
      <c r="I209" s="342">
        <v>1</v>
      </c>
      <c r="J209" s="342">
        <v>41</v>
      </c>
      <c r="K209" s="342">
        <v>139</v>
      </c>
      <c r="L209" s="342">
        <v>72</v>
      </c>
      <c r="M209" s="342">
        <v>0</v>
      </c>
      <c r="N209" s="342">
        <v>0</v>
      </c>
      <c r="O209" s="286"/>
    </row>
    <row r="210" spans="1:15" s="285" customFormat="1" ht="9" customHeight="1">
      <c r="A210" s="286" t="s">
        <v>58</v>
      </c>
      <c r="B210" s="286"/>
      <c r="C210" s="295">
        <f t="shared" si="11"/>
        <v>5299</v>
      </c>
      <c r="D210" s="342">
        <v>30</v>
      </c>
      <c r="E210" s="342">
        <v>0</v>
      </c>
      <c r="F210" s="342">
        <v>0</v>
      </c>
      <c r="G210" s="342">
        <v>1122</v>
      </c>
      <c r="H210" s="342">
        <v>217</v>
      </c>
      <c r="I210" s="342">
        <v>1</v>
      </c>
      <c r="J210" s="342">
        <v>1986</v>
      </c>
      <c r="K210" s="342">
        <v>226</v>
      </c>
      <c r="L210" s="342">
        <v>1710</v>
      </c>
      <c r="M210" s="342">
        <v>6</v>
      </c>
      <c r="N210" s="342">
        <v>1</v>
      </c>
      <c r="O210" s="286"/>
    </row>
    <row r="211" spans="1:15" s="285" customFormat="1" ht="9" customHeight="1">
      <c r="A211" s="286" t="s">
        <v>59</v>
      </c>
      <c r="B211" s="286"/>
      <c r="C211" s="295">
        <f t="shared" si="11"/>
        <v>2994</v>
      </c>
      <c r="D211" s="342">
        <v>13</v>
      </c>
      <c r="E211" s="342">
        <v>6</v>
      </c>
      <c r="F211" s="342">
        <v>0</v>
      </c>
      <c r="G211" s="342">
        <v>798</v>
      </c>
      <c r="H211" s="342">
        <v>217</v>
      </c>
      <c r="I211" s="342">
        <v>0</v>
      </c>
      <c r="J211" s="342">
        <v>228</v>
      </c>
      <c r="K211" s="342">
        <v>34</v>
      </c>
      <c r="L211" s="342">
        <v>406</v>
      </c>
      <c r="M211" s="342">
        <v>0</v>
      </c>
      <c r="N211" s="342">
        <v>1292</v>
      </c>
      <c r="O211" s="286"/>
    </row>
    <row r="212" spans="1:15" s="285" customFormat="1" ht="9" customHeight="1">
      <c r="A212" s="291" t="s">
        <v>60</v>
      </c>
      <c r="B212" s="291"/>
      <c r="C212" s="296">
        <f t="shared" si="11"/>
        <v>325</v>
      </c>
      <c r="D212" s="343">
        <v>5</v>
      </c>
      <c r="E212" s="343">
        <v>1</v>
      </c>
      <c r="F212" s="343">
        <v>0</v>
      </c>
      <c r="G212" s="343">
        <v>57</v>
      </c>
      <c r="H212" s="343">
        <v>90</v>
      </c>
      <c r="I212" s="343">
        <v>10</v>
      </c>
      <c r="J212" s="343">
        <v>84</v>
      </c>
      <c r="K212" s="343">
        <v>5</v>
      </c>
      <c r="L212" s="343">
        <v>73</v>
      </c>
      <c r="M212" s="343">
        <v>0</v>
      </c>
      <c r="N212" s="343">
        <v>0</v>
      </c>
      <c r="O212" s="286"/>
    </row>
    <row r="213" spans="1:15" s="285" customFormat="1" ht="9" customHeight="1">
      <c r="A213" s="286" t="s">
        <v>61</v>
      </c>
      <c r="B213" s="286"/>
      <c r="C213" s="295">
        <f t="shared" si="11"/>
        <v>810</v>
      </c>
      <c r="D213" s="342">
        <v>20</v>
      </c>
      <c r="E213" s="342">
        <v>0</v>
      </c>
      <c r="F213" s="342">
        <v>0</v>
      </c>
      <c r="G213" s="342">
        <v>78</v>
      </c>
      <c r="H213" s="342">
        <v>196</v>
      </c>
      <c r="I213" s="342">
        <v>0</v>
      </c>
      <c r="J213" s="342">
        <v>69</v>
      </c>
      <c r="K213" s="342">
        <v>94</v>
      </c>
      <c r="L213" s="342">
        <v>232</v>
      </c>
      <c r="M213" s="342">
        <v>5</v>
      </c>
      <c r="N213" s="342">
        <v>116</v>
      </c>
      <c r="O213" s="286"/>
    </row>
    <row r="214" spans="1:15" s="285" customFormat="1" ht="9" customHeight="1">
      <c r="A214" s="286" t="s">
        <v>62</v>
      </c>
      <c r="B214" s="286"/>
      <c r="C214" s="295">
        <f t="shared" si="11"/>
        <v>184</v>
      </c>
      <c r="D214" s="342">
        <v>4</v>
      </c>
      <c r="E214" s="342">
        <v>0</v>
      </c>
      <c r="F214" s="342">
        <v>0</v>
      </c>
      <c r="G214" s="342">
        <v>11</v>
      </c>
      <c r="H214" s="342">
        <v>38</v>
      </c>
      <c r="I214" s="342">
        <v>0</v>
      </c>
      <c r="J214" s="342">
        <v>78</v>
      </c>
      <c r="K214" s="342">
        <v>25</v>
      </c>
      <c r="L214" s="342">
        <v>28</v>
      </c>
      <c r="M214" s="342">
        <v>0</v>
      </c>
      <c r="N214" s="342">
        <v>0</v>
      </c>
      <c r="O214" s="286"/>
    </row>
    <row r="215" spans="1:15" s="285" customFormat="1" ht="9" customHeight="1">
      <c r="A215" s="286" t="s">
        <v>63</v>
      </c>
      <c r="B215" s="286"/>
      <c r="C215" s="295">
        <f t="shared" si="11"/>
        <v>3707</v>
      </c>
      <c r="D215" s="342">
        <v>28</v>
      </c>
      <c r="E215" s="342">
        <v>7</v>
      </c>
      <c r="F215" s="342">
        <v>0</v>
      </c>
      <c r="G215" s="342">
        <v>990</v>
      </c>
      <c r="H215" s="342">
        <v>327</v>
      </c>
      <c r="I215" s="342">
        <v>1</v>
      </c>
      <c r="J215" s="342">
        <v>856</v>
      </c>
      <c r="K215" s="342">
        <v>120</v>
      </c>
      <c r="L215" s="342">
        <v>1003</v>
      </c>
      <c r="M215" s="342">
        <v>1</v>
      </c>
      <c r="N215" s="342">
        <v>374</v>
      </c>
      <c r="O215" s="286"/>
    </row>
    <row r="216" spans="1:15" s="285" customFormat="1" ht="9" customHeight="1">
      <c r="A216" s="291" t="s">
        <v>64</v>
      </c>
      <c r="B216" s="291"/>
      <c r="C216" s="296">
        <f t="shared" si="11"/>
        <v>238</v>
      </c>
      <c r="D216" s="343">
        <v>0</v>
      </c>
      <c r="E216" s="343">
        <v>0</v>
      </c>
      <c r="F216" s="343">
        <v>0</v>
      </c>
      <c r="G216" s="343">
        <v>9</v>
      </c>
      <c r="H216" s="343">
        <v>123</v>
      </c>
      <c r="I216" s="343">
        <v>0</v>
      </c>
      <c r="J216" s="343">
        <v>68</v>
      </c>
      <c r="K216" s="343">
        <v>5</v>
      </c>
      <c r="L216" s="343">
        <v>33</v>
      </c>
      <c r="M216" s="343">
        <v>0</v>
      </c>
      <c r="N216" s="343">
        <v>0</v>
      </c>
      <c r="O216" s="286"/>
    </row>
    <row r="217" spans="1:15" s="285" customFormat="1" ht="9" customHeight="1">
      <c r="A217" s="286" t="s">
        <v>65</v>
      </c>
      <c r="B217" s="286"/>
      <c r="C217" s="295">
        <f t="shared" si="11"/>
        <v>1075</v>
      </c>
      <c r="D217" s="342">
        <v>4</v>
      </c>
      <c r="E217" s="342">
        <v>0</v>
      </c>
      <c r="F217" s="342">
        <v>0</v>
      </c>
      <c r="G217" s="342">
        <v>329</v>
      </c>
      <c r="H217" s="342">
        <v>428</v>
      </c>
      <c r="I217" s="342">
        <v>1</v>
      </c>
      <c r="J217" s="342">
        <v>150</v>
      </c>
      <c r="K217" s="342">
        <v>20</v>
      </c>
      <c r="L217" s="342">
        <v>136</v>
      </c>
      <c r="M217" s="342">
        <v>0</v>
      </c>
      <c r="N217" s="342">
        <v>7</v>
      </c>
      <c r="O217" s="286"/>
    </row>
    <row r="218" spans="1:15" s="285" customFormat="1" ht="9" customHeight="1">
      <c r="A218" s="286" t="s">
        <v>66</v>
      </c>
      <c r="B218" s="286"/>
      <c r="C218" s="295">
        <f t="shared" si="11"/>
        <v>538</v>
      </c>
      <c r="D218" s="342">
        <v>10</v>
      </c>
      <c r="E218" s="342">
        <v>0</v>
      </c>
      <c r="F218" s="342">
        <v>0</v>
      </c>
      <c r="G218" s="342">
        <v>313</v>
      </c>
      <c r="H218" s="342">
        <v>27</v>
      </c>
      <c r="I218" s="342">
        <v>0</v>
      </c>
      <c r="J218" s="342">
        <v>59</v>
      </c>
      <c r="K218" s="342">
        <v>7</v>
      </c>
      <c r="L218" s="342">
        <v>99</v>
      </c>
      <c r="M218" s="342">
        <v>0</v>
      </c>
      <c r="N218" s="342">
        <v>23</v>
      </c>
      <c r="O218" s="286"/>
    </row>
    <row r="219" spans="1:15" s="285" customFormat="1" ht="9" customHeight="1">
      <c r="A219" s="286" t="s">
        <v>67</v>
      </c>
      <c r="B219" s="286"/>
      <c r="C219" s="295">
        <f t="shared" si="11"/>
        <v>484</v>
      </c>
      <c r="D219" s="342">
        <v>1</v>
      </c>
      <c r="E219" s="342">
        <v>0</v>
      </c>
      <c r="F219" s="342">
        <v>1</v>
      </c>
      <c r="G219" s="342">
        <v>5</v>
      </c>
      <c r="H219" s="342">
        <v>92</v>
      </c>
      <c r="I219" s="342">
        <v>1</v>
      </c>
      <c r="J219" s="342">
        <v>132</v>
      </c>
      <c r="K219" s="342">
        <v>12</v>
      </c>
      <c r="L219" s="342">
        <v>236</v>
      </c>
      <c r="M219" s="342">
        <v>0</v>
      </c>
      <c r="N219" s="342">
        <v>4</v>
      </c>
      <c r="O219" s="286"/>
    </row>
    <row r="220" spans="1:15" s="285" customFormat="1" ht="9" customHeight="1">
      <c r="A220" s="291" t="s">
        <v>68</v>
      </c>
      <c r="B220" s="291"/>
      <c r="C220" s="296">
        <f t="shared" si="11"/>
        <v>122</v>
      </c>
      <c r="D220" s="343">
        <v>0</v>
      </c>
      <c r="E220" s="343">
        <v>0</v>
      </c>
      <c r="F220" s="343">
        <v>0</v>
      </c>
      <c r="G220" s="343">
        <v>47</v>
      </c>
      <c r="H220" s="343">
        <v>24</v>
      </c>
      <c r="I220" s="343">
        <v>2</v>
      </c>
      <c r="J220" s="343">
        <v>14</v>
      </c>
      <c r="K220" s="343">
        <v>7</v>
      </c>
      <c r="L220" s="343">
        <v>18</v>
      </c>
      <c r="M220" s="343">
        <v>0</v>
      </c>
      <c r="N220" s="343">
        <v>10</v>
      </c>
      <c r="O220" s="286"/>
    </row>
    <row r="221" spans="1:15" s="285" customFormat="1" ht="9" customHeight="1">
      <c r="A221" s="286" t="s">
        <v>69</v>
      </c>
      <c r="B221" s="286"/>
      <c r="C221" s="295">
        <f t="shared" si="11"/>
        <v>165</v>
      </c>
      <c r="D221" s="342">
        <v>14</v>
      </c>
      <c r="E221" s="342">
        <v>0</v>
      </c>
      <c r="F221" s="342">
        <v>0</v>
      </c>
      <c r="G221" s="342">
        <v>18</v>
      </c>
      <c r="H221" s="342">
        <v>23</v>
      </c>
      <c r="I221" s="342">
        <v>9</v>
      </c>
      <c r="J221" s="342">
        <v>32</v>
      </c>
      <c r="K221" s="342">
        <v>5</v>
      </c>
      <c r="L221" s="342">
        <v>54</v>
      </c>
      <c r="M221" s="342">
        <v>1</v>
      </c>
      <c r="N221" s="342">
        <v>9</v>
      </c>
      <c r="O221" s="286"/>
    </row>
    <row r="222" spans="1:15" s="285" customFormat="1" ht="9" customHeight="1">
      <c r="A222" s="286" t="s">
        <v>70</v>
      </c>
      <c r="B222" s="286"/>
      <c r="C222" s="295">
        <f t="shared" si="11"/>
        <v>824</v>
      </c>
      <c r="D222" s="342">
        <v>46</v>
      </c>
      <c r="E222" s="342">
        <v>0</v>
      </c>
      <c r="F222" s="342">
        <v>0</v>
      </c>
      <c r="G222" s="342">
        <v>117</v>
      </c>
      <c r="H222" s="342">
        <v>229</v>
      </c>
      <c r="I222" s="342">
        <v>28</v>
      </c>
      <c r="J222" s="342">
        <v>156</v>
      </c>
      <c r="K222" s="342">
        <v>57</v>
      </c>
      <c r="L222" s="342">
        <v>152</v>
      </c>
      <c r="M222" s="342">
        <v>15</v>
      </c>
      <c r="N222" s="342">
        <v>24</v>
      </c>
      <c r="O222" s="286"/>
    </row>
    <row r="223" spans="1:15" s="285" customFormat="1" ht="9" customHeight="1">
      <c r="A223" s="286" t="s">
        <v>71</v>
      </c>
      <c r="B223" s="286"/>
      <c r="C223" s="295">
        <f t="shared" si="11"/>
        <v>116</v>
      </c>
      <c r="D223" s="342">
        <v>6</v>
      </c>
      <c r="E223" s="342">
        <v>1</v>
      </c>
      <c r="F223" s="342">
        <v>0</v>
      </c>
      <c r="G223" s="342">
        <v>4</v>
      </c>
      <c r="H223" s="342">
        <v>16</v>
      </c>
      <c r="I223" s="342">
        <v>0</v>
      </c>
      <c r="J223" s="342">
        <v>54</v>
      </c>
      <c r="K223" s="342">
        <v>18</v>
      </c>
      <c r="L223" s="342">
        <v>17</v>
      </c>
      <c r="M223" s="342">
        <v>0</v>
      </c>
      <c r="N223" s="342">
        <v>0</v>
      </c>
      <c r="O223" s="286"/>
    </row>
    <row r="224" spans="1:15" s="285" customFormat="1" ht="9" customHeight="1">
      <c r="A224" s="291" t="s">
        <v>72</v>
      </c>
      <c r="B224" s="291"/>
      <c r="C224" s="296">
        <f t="shared" si="11"/>
        <v>530</v>
      </c>
      <c r="D224" s="343">
        <v>1</v>
      </c>
      <c r="E224" s="343">
        <v>0</v>
      </c>
      <c r="F224" s="343">
        <v>0</v>
      </c>
      <c r="G224" s="343">
        <v>131</v>
      </c>
      <c r="H224" s="343">
        <v>152</v>
      </c>
      <c r="I224" s="343">
        <v>9</v>
      </c>
      <c r="J224" s="343">
        <v>103</v>
      </c>
      <c r="K224" s="343">
        <v>25</v>
      </c>
      <c r="L224" s="343">
        <v>108</v>
      </c>
      <c r="M224" s="343">
        <v>0</v>
      </c>
      <c r="N224" s="343">
        <v>1</v>
      </c>
      <c r="O224" s="286"/>
    </row>
    <row r="225" spans="1:15" s="285" customFormat="1" ht="9" customHeight="1">
      <c r="A225" s="286" t="s">
        <v>73</v>
      </c>
      <c r="B225" s="286"/>
      <c r="C225" s="295">
        <f t="shared" si="11"/>
        <v>79</v>
      </c>
      <c r="D225" s="342">
        <v>0</v>
      </c>
      <c r="E225" s="342">
        <v>0</v>
      </c>
      <c r="F225" s="342">
        <v>0</v>
      </c>
      <c r="G225" s="342">
        <v>51</v>
      </c>
      <c r="H225" s="342">
        <v>2</v>
      </c>
      <c r="I225" s="342">
        <v>0</v>
      </c>
      <c r="J225" s="342">
        <v>9</v>
      </c>
      <c r="K225" s="342">
        <v>2</v>
      </c>
      <c r="L225" s="342">
        <v>13</v>
      </c>
      <c r="M225" s="342">
        <v>0</v>
      </c>
      <c r="N225" s="342">
        <v>2</v>
      </c>
      <c r="O225" s="286"/>
    </row>
    <row r="226" spans="1:15" s="285" customFormat="1" ht="9" customHeight="1">
      <c r="A226" s="286" t="s">
        <v>74</v>
      </c>
      <c r="B226" s="286"/>
      <c r="C226" s="295">
        <f t="shared" si="11"/>
        <v>1966</v>
      </c>
      <c r="D226" s="342">
        <v>4</v>
      </c>
      <c r="E226" s="342">
        <v>0</v>
      </c>
      <c r="F226" s="342">
        <v>0</v>
      </c>
      <c r="G226" s="342">
        <v>115</v>
      </c>
      <c r="H226" s="342">
        <v>1417</v>
      </c>
      <c r="I226" s="342">
        <v>0</v>
      </c>
      <c r="J226" s="342">
        <v>213</v>
      </c>
      <c r="K226" s="342">
        <v>34</v>
      </c>
      <c r="L226" s="342">
        <v>183</v>
      </c>
      <c r="M226" s="342">
        <v>0</v>
      </c>
      <c r="N226" s="342">
        <v>0</v>
      </c>
      <c r="O226" s="286"/>
    </row>
    <row r="227" spans="1:15" s="285" customFormat="1" ht="9" customHeight="1">
      <c r="A227" s="286" t="s">
        <v>75</v>
      </c>
      <c r="B227" s="286"/>
      <c r="C227" s="295">
        <f t="shared" si="11"/>
        <v>105</v>
      </c>
      <c r="D227" s="342">
        <v>10</v>
      </c>
      <c r="E227" s="342">
        <v>0</v>
      </c>
      <c r="F227" s="342">
        <v>0</v>
      </c>
      <c r="G227" s="342">
        <v>22</v>
      </c>
      <c r="H227" s="342">
        <v>5</v>
      </c>
      <c r="I227" s="342">
        <v>0</v>
      </c>
      <c r="J227" s="342">
        <v>23</v>
      </c>
      <c r="K227" s="342">
        <v>3</v>
      </c>
      <c r="L227" s="342">
        <v>41</v>
      </c>
      <c r="M227" s="342">
        <v>0</v>
      </c>
      <c r="N227" s="342">
        <v>1</v>
      </c>
      <c r="O227" s="286"/>
    </row>
    <row r="228" spans="1:15" s="285" customFormat="1" ht="9" customHeight="1">
      <c r="A228" s="291" t="s">
        <v>76</v>
      </c>
      <c r="B228" s="291"/>
      <c r="C228" s="296">
        <f t="shared" si="11"/>
        <v>5</v>
      </c>
      <c r="D228" s="343">
        <v>1</v>
      </c>
      <c r="E228" s="343">
        <v>0</v>
      </c>
      <c r="F228" s="343">
        <v>0</v>
      </c>
      <c r="G228" s="343">
        <v>0</v>
      </c>
      <c r="H228" s="343">
        <v>0</v>
      </c>
      <c r="I228" s="343">
        <v>0</v>
      </c>
      <c r="J228" s="343">
        <v>2</v>
      </c>
      <c r="K228" s="343">
        <v>0</v>
      </c>
      <c r="L228" s="343">
        <v>2</v>
      </c>
      <c r="M228" s="343">
        <v>0</v>
      </c>
      <c r="N228" s="343">
        <v>0</v>
      </c>
      <c r="O228" s="286"/>
    </row>
    <row r="229" spans="1:15" ht="9" customHeight="1">
      <c r="A229" s="286"/>
      <c r="B229" s="286"/>
    </row>
    <row r="230" spans="1:15" ht="12" customHeight="1">
      <c r="A230" s="275"/>
      <c r="N230" s="311" t="s">
        <v>185</v>
      </c>
    </row>
    <row r="231" spans="1:15" ht="3" customHeight="1">
      <c r="A231" s="277"/>
      <c r="B231" s="277"/>
      <c r="C231" s="277"/>
      <c r="D231" s="277"/>
      <c r="E231" s="277"/>
      <c r="F231" s="277"/>
      <c r="G231" s="278"/>
      <c r="H231" s="278"/>
      <c r="I231" s="278"/>
      <c r="J231" s="278"/>
      <c r="K231" s="278"/>
      <c r="L231" s="278"/>
      <c r="M231" s="278"/>
      <c r="N231" s="278"/>
    </row>
    <row r="232" spans="1:15" ht="3" customHeight="1">
      <c r="A232" s="280"/>
      <c r="B232" s="280"/>
      <c r="C232" s="280"/>
      <c r="D232" s="280"/>
      <c r="E232" s="280"/>
      <c r="F232" s="280"/>
      <c r="G232" s="281"/>
      <c r="H232" s="281"/>
      <c r="I232" s="281"/>
      <c r="J232" s="281"/>
      <c r="K232" s="281"/>
      <c r="L232" s="281"/>
      <c r="M232" s="281"/>
      <c r="N232" s="281"/>
    </row>
    <row r="233" spans="1:15" s="282" customFormat="1" ht="8.65" customHeight="1">
      <c r="A233" s="761" t="s">
        <v>96</v>
      </c>
      <c r="B233" s="707" t="s">
        <v>34</v>
      </c>
      <c r="C233" s="707" t="s">
        <v>225</v>
      </c>
      <c r="D233" s="707" t="s">
        <v>174</v>
      </c>
      <c r="E233" s="709" t="s">
        <v>226</v>
      </c>
      <c r="F233" s="707" t="s">
        <v>227</v>
      </c>
      <c r="G233" s="707" t="s">
        <v>228</v>
      </c>
      <c r="H233" s="707" t="s">
        <v>229</v>
      </c>
      <c r="I233" s="707" t="s">
        <v>230</v>
      </c>
      <c r="J233" s="707" t="s">
        <v>231</v>
      </c>
      <c r="K233" s="707" t="s">
        <v>232</v>
      </c>
      <c r="L233" s="707" t="s">
        <v>233</v>
      </c>
      <c r="M233" s="707" t="s">
        <v>234</v>
      </c>
      <c r="N233" s="711" t="s">
        <v>309</v>
      </c>
    </row>
    <row r="234" spans="1:15" s="282" customFormat="1" ht="9.6" customHeight="1">
      <c r="A234" s="761"/>
      <c r="B234" s="707"/>
      <c r="C234" s="707" t="s">
        <v>236</v>
      </c>
      <c r="D234" s="707"/>
      <c r="E234" s="707" t="s">
        <v>237</v>
      </c>
      <c r="F234" s="707" t="s">
        <v>238</v>
      </c>
      <c r="G234" s="707" t="s">
        <v>239</v>
      </c>
      <c r="H234" s="707" t="s">
        <v>240</v>
      </c>
      <c r="I234" s="707" t="s">
        <v>241</v>
      </c>
      <c r="J234" s="707" t="s">
        <v>242</v>
      </c>
      <c r="K234" s="707" t="s">
        <v>243</v>
      </c>
      <c r="L234" s="412" t="s">
        <v>244</v>
      </c>
      <c r="M234" s="707" t="s">
        <v>245</v>
      </c>
      <c r="N234" s="707" t="s">
        <v>246</v>
      </c>
    </row>
    <row r="235" spans="1:15" s="282" customFormat="1" ht="8.65" customHeight="1">
      <c r="A235" s="761"/>
      <c r="B235" s="707"/>
      <c r="C235" s="707" t="s">
        <v>247</v>
      </c>
      <c r="D235" s="707"/>
      <c r="E235" s="707" t="s">
        <v>248</v>
      </c>
      <c r="F235" s="707" t="s">
        <v>249</v>
      </c>
      <c r="G235" s="707" t="s">
        <v>250</v>
      </c>
      <c r="H235" s="707" t="s">
        <v>251</v>
      </c>
      <c r="I235" s="707"/>
      <c r="J235" s="707" t="s">
        <v>252</v>
      </c>
      <c r="K235" s="707" t="s">
        <v>253</v>
      </c>
      <c r="L235" s="707"/>
      <c r="M235" s="707" t="s">
        <v>254</v>
      </c>
      <c r="N235" s="707" t="s">
        <v>255</v>
      </c>
    </row>
    <row r="236" spans="1:15" s="282" customFormat="1" ht="8.65" customHeight="1">
      <c r="A236" s="761"/>
      <c r="B236" s="707"/>
      <c r="C236" s="711" t="s">
        <v>256</v>
      </c>
      <c r="D236" s="707"/>
      <c r="E236" s="707" t="s">
        <v>257</v>
      </c>
      <c r="F236" s="707" t="s">
        <v>258</v>
      </c>
      <c r="G236" s="707"/>
      <c r="H236" s="707" t="s">
        <v>259</v>
      </c>
      <c r="I236" s="707"/>
      <c r="J236" s="707" t="s">
        <v>260</v>
      </c>
      <c r="K236" s="707" t="s">
        <v>261</v>
      </c>
      <c r="L236" s="707"/>
      <c r="M236" s="707" t="s">
        <v>262</v>
      </c>
    </row>
    <row r="237" spans="1:15" s="282" customFormat="1" ht="8.65" customHeight="1">
      <c r="A237" s="761"/>
      <c r="B237" s="707"/>
      <c r="C237" s="707" t="s">
        <v>263</v>
      </c>
      <c r="D237" s="707"/>
      <c r="E237" s="707" t="s">
        <v>264</v>
      </c>
      <c r="F237" s="707"/>
      <c r="G237" s="707"/>
      <c r="H237" s="707"/>
      <c r="I237" s="707"/>
      <c r="J237" s="707" t="s">
        <v>265</v>
      </c>
      <c r="K237" s="707"/>
      <c r="L237" s="707"/>
      <c r="M237" s="707"/>
    </row>
    <row r="238" spans="1:15" s="282" customFormat="1" ht="8.65" customHeight="1">
      <c r="A238" s="761"/>
      <c r="B238" s="707"/>
      <c r="C238" s="707" t="s">
        <v>266</v>
      </c>
      <c r="D238" s="707"/>
      <c r="E238" s="707"/>
      <c r="F238" s="707"/>
      <c r="G238" s="707"/>
      <c r="H238" s="707"/>
      <c r="I238" s="707"/>
      <c r="J238" s="707" t="s">
        <v>267</v>
      </c>
      <c r="K238" s="707"/>
      <c r="L238" s="707"/>
      <c r="M238" s="707"/>
      <c r="N238" s="707"/>
    </row>
    <row r="239" spans="1:15" s="282" customFormat="1" ht="8.65" customHeight="1">
      <c r="A239" s="761"/>
      <c r="B239" s="707"/>
      <c r="C239" s="707" t="s">
        <v>268</v>
      </c>
      <c r="D239" s="707"/>
      <c r="E239" s="707"/>
      <c r="F239" s="707"/>
      <c r="G239" s="707"/>
      <c r="H239" s="707"/>
      <c r="I239" s="707"/>
      <c r="J239" s="707"/>
      <c r="K239" s="707"/>
      <c r="L239" s="707"/>
      <c r="M239" s="707"/>
      <c r="N239" s="707"/>
    </row>
    <row r="240" spans="1:15" ht="3" customHeight="1">
      <c r="A240" s="283"/>
      <c r="B240" s="277"/>
      <c r="C240" s="277"/>
      <c r="D240" s="277"/>
      <c r="E240" s="277"/>
      <c r="F240" s="277"/>
      <c r="G240" s="278"/>
      <c r="H240" s="278"/>
      <c r="I240" s="278"/>
      <c r="J240" s="278"/>
      <c r="K240" s="278"/>
      <c r="L240" s="278"/>
      <c r="M240" s="278"/>
      <c r="N240" s="278"/>
    </row>
    <row r="241" spans="1:15" ht="3" customHeight="1">
      <c r="A241" s="281"/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</row>
    <row r="242" spans="1:15" s="285" customFormat="1" ht="9" customHeight="1">
      <c r="A242" s="284">
        <v>2001</v>
      </c>
      <c r="O242" s="286"/>
    </row>
    <row r="243" spans="1:15" s="285" customFormat="1" ht="9" customHeight="1">
      <c r="A243" s="288" t="s">
        <v>44</v>
      </c>
      <c r="B243" s="308">
        <f t="shared" ref="B243:N243" si="12">SUM(B245:B276)</f>
        <v>22911</v>
      </c>
      <c r="C243" s="308">
        <f t="shared" si="12"/>
        <v>332</v>
      </c>
      <c r="D243" s="308">
        <f t="shared" si="12"/>
        <v>34</v>
      </c>
      <c r="E243" s="308">
        <f t="shared" si="12"/>
        <v>1</v>
      </c>
      <c r="F243" s="308">
        <f t="shared" si="12"/>
        <v>5494</v>
      </c>
      <c r="G243" s="308">
        <f t="shared" si="12"/>
        <v>4274</v>
      </c>
      <c r="H243" s="308">
        <f t="shared" si="12"/>
        <v>47</v>
      </c>
      <c r="I243" s="308">
        <f t="shared" si="12"/>
        <v>4767</v>
      </c>
      <c r="J243" s="308">
        <f t="shared" si="12"/>
        <v>933</v>
      </c>
      <c r="K243" s="308">
        <f t="shared" si="12"/>
        <v>163</v>
      </c>
      <c r="L243" s="308">
        <f t="shared" si="12"/>
        <v>5830</v>
      </c>
      <c r="M243" s="308">
        <f t="shared" si="12"/>
        <v>34</v>
      </c>
      <c r="N243" s="308">
        <f t="shared" si="12"/>
        <v>1002</v>
      </c>
      <c r="O243" s="286"/>
    </row>
    <row r="244" spans="1:15" s="285" customFormat="1" ht="3.95" customHeight="1">
      <c r="A244" s="288"/>
      <c r="B244" s="308"/>
      <c r="C244" s="308"/>
      <c r="D244" s="308"/>
      <c r="E244" s="308"/>
      <c r="F244" s="308"/>
      <c r="G244" s="308"/>
      <c r="H244" s="308"/>
      <c r="I244" s="308"/>
      <c r="J244" s="308"/>
      <c r="K244" s="308"/>
      <c r="L244" s="308"/>
      <c r="M244" s="308"/>
      <c r="N244" s="308"/>
      <c r="O244" s="286"/>
    </row>
    <row r="245" spans="1:15" s="285" customFormat="1" ht="9" customHeight="1">
      <c r="A245" s="286" t="s">
        <v>45</v>
      </c>
      <c r="B245" s="295">
        <f t="shared" ref="B245:B276" si="13">SUM(C245:N245)</f>
        <v>68</v>
      </c>
      <c r="C245" s="342">
        <v>3</v>
      </c>
      <c r="D245" s="342">
        <v>0</v>
      </c>
      <c r="E245" s="342">
        <v>0</v>
      </c>
      <c r="F245" s="342">
        <v>8</v>
      </c>
      <c r="G245" s="342">
        <v>12</v>
      </c>
      <c r="H245" s="342">
        <v>0</v>
      </c>
      <c r="I245" s="342">
        <v>4</v>
      </c>
      <c r="J245" s="342">
        <v>1</v>
      </c>
      <c r="K245" s="342">
        <v>0</v>
      </c>
      <c r="L245" s="342">
        <v>32</v>
      </c>
      <c r="M245" s="342">
        <v>0</v>
      </c>
      <c r="N245" s="342">
        <v>8</v>
      </c>
      <c r="O245" s="286"/>
    </row>
    <row r="246" spans="1:15" s="285" customFormat="1" ht="9" customHeight="1">
      <c r="A246" s="286" t="s">
        <v>46</v>
      </c>
      <c r="B246" s="295">
        <f t="shared" si="13"/>
        <v>1839</v>
      </c>
      <c r="C246" s="342">
        <v>5</v>
      </c>
      <c r="D246" s="342">
        <v>0</v>
      </c>
      <c r="E246" s="342">
        <v>0</v>
      </c>
      <c r="F246" s="342">
        <v>748</v>
      </c>
      <c r="G246" s="342">
        <v>288</v>
      </c>
      <c r="H246" s="342">
        <v>10</v>
      </c>
      <c r="I246" s="342">
        <v>316</v>
      </c>
      <c r="J246" s="342">
        <v>43</v>
      </c>
      <c r="K246" s="342">
        <v>16</v>
      </c>
      <c r="L246" s="342">
        <v>402</v>
      </c>
      <c r="M246" s="342">
        <v>10</v>
      </c>
      <c r="N246" s="342">
        <v>1</v>
      </c>
      <c r="O246" s="286"/>
    </row>
    <row r="247" spans="1:15" s="285" customFormat="1" ht="9" customHeight="1">
      <c r="A247" s="286" t="s">
        <v>47</v>
      </c>
      <c r="B247" s="295">
        <f t="shared" si="13"/>
        <v>166</v>
      </c>
      <c r="C247" s="342">
        <v>0</v>
      </c>
      <c r="D247" s="342">
        <v>0</v>
      </c>
      <c r="E247" s="342">
        <v>0</v>
      </c>
      <c r="F247" s="342">
        <v>1</v>
      </c>
      <c r="G247" s="342">
        <v>53</v>
      </c>
      <c r="H247" s="342">
        <v>0</v>
      </c>
      <c r="I247" s="342">
        <v>23</v>
      </c>
      <c r="J247" s="342">
        <v>4</v>
      </c>
      <c r="K247" s="342">
        <v>0</v>
      </c>
      <c r="L247" s="342">
        <v>85</v>
      </c>
      <c r="M247" s="342">
        <v>0</v>
      </c>
      <c r="N247" s="342">
        <v>0</v>
      </c>
      <c r="O247" s="286"/>
    </row>
    <row r="248" spans="1:15" s="285" customFormat="1" ht="9" customHeight="1">
      <c r="A248" s="291" t="s">
        <v>48</v>
      </c>
      <c r="B248" s="296">
        <f t="shared" si="13"/>
        <v>21</v>
      </c>
      <c r="C248" s="343">
        <v>0</v>
      </c>
      <c r="D248" s="343">
        <v>0</v>
      </c>
      <c r="E248" s="343">
        <v>0</v>
      </c>
      <c r="F248" s="343">
        <v>9</v>
      </c>
      <c r="G248" s="343">
        <v>3</v>
      </c>
      <c r="H248" s="343">
        <v>0</v>
      </c>
      <c r="I248" s="343">
        <v>3</v>
      </c>
      <c r="J248" s="343">
        <v>0</v>
      </c>
      <c r="K248" s="343">
        <v>0</v>
      </c>
      <c r="L248" s="343">
        <v>5</v>
      </c>
      <c r="M248" s="343">
        <v>0</v>
      </c>
      <c r="N248" s="343">
        <v>1</v>
      </c>
      <c r="O248" s="286"/>
    </row>
    <row r="249" spans="1:15" s="285" customFormat="1" ht="9" customHeight="1">
      <c r="A249" s="286" t="s">
        <v>49</v>
      </c>
      <c r="B249" s="295">
        <f t="shared" si="13"/>
        <v>171</v>
      </c>
      <c r="C249" s="342">
        <v>24</v>
      </c>
      <c r="D249" s="342">
        <v>2</v>
      </c>
      <c r="E249" s="342">
        <v>0</v>
      </c>
      <c r="F249" s="342">
        <v>57</v>
      </c>
      <c r="G249" s="342">
        <v>3</v>
      </c>
      <c r="H249" s="342">
        <v>5</v>
      </c>
      <c r="I249" s="342">
        <v>41</v>
      </c>
      <c r="J249" s="342">
        <v>2</v>
      </c>
      <c r="K249" s="342">
        <v>4</v>
      </c>
      <c r="L249" s="342">
        <v>25</v>
      </c>
      <c r="M249" s="342">
        <v>2</v>
      </c>
      <c r="N249" s="342">
        <v>6</v>
      </c>
      <c r="O249" s="286"/>
    </row>
    <row r="250" spans="1:15" s="285" customFormat="1" ht="9" customHeight="1">
      <c r="A250" s="286" t="s">
        <v>50</v>
      </c>
      <c r="B250" s="295">
        <f t="shared" si="13"/>
        <v>76</v>
      </c>
      <c r="C250" s="342">
        <v>3</v>
      </c>
      <c r="D250" s="342">
        <v>1</v>
      </c>
      <c r="E250" s="342">
        <v>0</v>
      </c>
      <c r="F250" s="342">
        <v>6</v>
      </c>
      <c r="G250" s="342">
        <v>5</v>
      </c>
      <c r="H250" s="342">
        <v>0</v>
      </c>
      <c r="I250" s="342">
        <v>17</v>
      </c>
      <c r="J250" s="342">
        <v>4</v>
      </c>
      <c r="K250" s="342">
        <v>0</v>
      </c>
      <c r="L250" s="342">
        <v>40</v>
      </c>
      <c r="M250" s="342">
        <v>0</v>
      </c>
      <c r="N250" s="342">
        <v>0</v>
      </c>
      <c r="O250" s="286"/>
    </row>
    <row r="251" spans="1:15" s="285" customFormat="1" ht="9" customHeight="1">
      <c r="A251" s="286" t="s">
        <v>51</v>
      </c>
      <c r="B251" s="295">
        <f t="shared" si="13"/>
        <v>20</v>
      </c>
      <c r="C251" s="342">
        <v>0</v>
      </c>
      <c r="D251" s="342">
        <v>0</v>
      </c>
      <c r="E251" s="342">
        <v>0</v>
      </c>
      <c r="F251" s="342">
        <v>0</v>
      </c>
      <c r="G251" s="342">
        <v>5</v>
      </c>
      <c r="H251" s="342">
        <v>0</v>
      </c>
      <c r="I251" s="342">
        <v>5</v>
      </c>
      <c r="J251" s="342">
        <v>0</v>
      </c>
      <c r="K251" s="342">
        <v>0</v>
      </c>
      <c r="L251" s="342">
        <v>10</v>
      </c>
      <c r="M251" s="342">
        <v>0</v>
      </c>
      <c r="N251" s="342">
        <v>0</v>
      </c>
      <c r="O251" s="286"/>
    </row>
    <row r="252" spans="1:15" s="285" customFormat="1" ht="9" customHeight="1">
      <c r="A252" s="291" t="s">
        <v>52</v>
      </c>
      <c r="B252" s="296">
        <f t="shared" si="13"/>
        <v>62</v>
      </c>
      <c r="C252" s="343">
        <v>2</v>
      </c>
      <c r="D252" s="343">
        <v>0</v>
      </c>
      <c r="E252" s="343">
        <v>0</v>
      </c>
      <c r="F252" s="343">
        <v>29</v>
      </c>
      <c r="G252" s="343">
        <v>0</v>
      </c>
      <c r="H252" s="343">
        <v>0</v>
      </c>
      <c r="I252" s="343">
        <v>5</v>
      </c>
      <c r="J252" s="343">
        <v>5</v>
      </c>
      <c r="K252" s="343">
        <v>0</v>
      </c>
      <c r="L252" s="343">
        <v>15</v>
      </c>
      <c r="M252" s="343">
        <v>5</v>
      </c>
      <c r="N252" s="343">
        <v>1</v>
      </c>
      <c r="O252" s="286"/>
    </row>
    <row r="253" spans="1:15" s="285" customFormat="1" ht="9" customHeight="1">
      <c r="A253" s="286" t="s">
        <v>53</v>
      </c>
      <c r="B253" s="295">
        <f t="shared" si="13"/>
        <v>2715</v>
      </c>
      <c r="C253" s="342">
        <v>2</v>
      </c>
      <c r="D253" s="342">
        <v>0</v>
      </c>
      <c r="E253" s="342">
        <v>0</v>
      </c>
      <c r="F253" s="342">
        <v>948</v>
      </c>
      <c r="G253" s="342">
        <v>102</v>
      </c>
      <c r="H253" s="342">
        <v>2</v>
      </c>
      <c r="I253" s="342">
        <v>676</v>
      </c>
      <c r="J253" s="342">
        <v>27</v>
      </c>
      <c r="K253" s="342">
        <v>62</v>
      </c>
      <c r="L253" s="342">
        <v>853</v>
      </c>
      <c r="M253" s="342">
        <v>1</v>
      </c>
      <c r="N253" s="342">
        <v>42</v>
      </c>
      <c r="O253" s="286"/>
    </row>
    <row r="254" spans="1:15" s="285" customFormat="1" ht="9" customHeight="1">
      <c r="A254" s="286" t="s">
        <v>54</v>
      </c>
      <c r="B254" s="295">
        <f t="shared" si="13"/>
        <v>348</v>
      </c>
      <c r="C254" s="342">
        <v>30</v>
      </c>
      <c r="D254" s="342">
        <v>2</v>
      </c>
      <c r="E254" s="342">
        <v>0</v>
      </c>
      <c r="F254" s="342">
        <v>131</v>
      </c>
      <c r="G254" s="342">
        <v>36</v>
      </c>
      <c r="H254" s="342">
        <v>4</v>
      </c>
      <c r="I254" s="342">
        <v>83</v>
      </c>
      <c r="J254" s="342">
        <v>3</v>
      </c>
      <c r="K254" s="342">
        <v>1</v>
      </c>
      <c r="L254" s="342">
        <v>55</v>
      </c>
      <c r="M254" s="342">
        <v>3</v>
      </c>
      <c r="N254" s="342">
        <v>0</v>
      </c>
      <c r="O254" s="286"/>
    </row>
    <row r="255" spans="1:15" s="285" customFormat="1" ht="9" customHeight="1">
      <c r="A255" s="286" t="s">
        <v>55</v>
      </c>
      <c r="B255" s="295">
        <f t="shared" si="13"/>
        <v>145</v>
      </c>
      <c r="C255" s="342">
        <v>0</v>
      </c>
      <c r="D255" s="342">
        <v>0</v>
      </c>
      <c r="E255" s="342">
        <v>0</v>
      </c>
      <c r="F255" s="342">
        <v>59</v>
      </c>
      <c r="G255" s="342">
        <v>11</v>
      </c>
      <c r="H255" s="342">
        <v>1</v>
      </c>
      <c r="I255" s="342">
        <v>49</v>
      </c>
      <c r="J255" s="342">
        <v>4</v>
      </c>
      <c r="K255" s="342">
        <v>0</v>
      </c>
      <c r="L255" s="342">
        <v>16</v>
      </c>
      <c r="M255" s="342">
        <v>0</v>
      </c>
      <c r="N255" s="342">
        <v>5</v>
      </c>
      <c r="O255" s="286"/>
    </row>
    <row r="256" spans="1:15" s="285" customFormat="1" ht="9" customHeight="1">
      <c r="A256" s="291" t="s">
        <v>56</v>
      </c>
      <c r="B256" s="296">
        <f t="shared" si="13"/>
        <v>538</v>
      </c>
      <c r="C256" s="343">
        <v>0</v>
      </c>
      <c r="D256" s="343">
        <v>2</v>
      </c>
      <c r="E256" s="343">
        <v>0</v>
      </c>
      <c r="F256" s="343">
        <v>9</v>
      </c>
      <c r="G256" s="343">
        <v>114</v>
      </c>
      <c r="H256" s="343">
        <v>0</v>
      </c>
      <c r="I256" s="343">
        <v>79</v>
      </c>
      <c r="J256" s="343">
        <v>2</v>
      </c>
      <c r="K256" s="343">
        <v>1</v>
      </c>
      <c r="L256" s="343">
        <v>328</v>
      </c>
      <c r="M256" s="343">
        <v>0</v>
      </c>
      <c r="N256" s="343">
        <v>3</v>
      </c>
      <c r="O256" s="286"/>
    </row>
    <row r="257" spans="1:15" s="285" customFormat="1" ht="9" customHeight="1">
      <c r="A257" s="286" t="s">
        <v>57</v>
      </c>
      <c r="B257" s="295">
        <f t="shared" si="13"/>
        <v>578</v>
      </c>
      <c r="C257" s="342">
        <v>13</v>
      </c>
      <c r="D257" s="342">
        <v>6</v>
      </c>
      <c r="E257" s="342">
        <v>0</v>
      </c>
      <c r="F257" s="342">
        <v>100</v>
      </c>
      <c r="G257" s="342">
        <v>216</v>
      </c>
      <c r="H257" s="342">
        <v>1</v>
      </c>
      <c r="I257" s="342">
        <v>49</v>
      </c>
      <c r="J257" s="342">
        <v>149</v>
      </c>
      <c r="K257" s="342">
        <v>0</v>
      </c>
      <c r="L257" s="342">
        <v>43</v>
      </c>
      <c r="M257" s="342">
        <v>0</v>
      </c>
      <c r="N257" s="342">
        <v>1</v>
      </c>
      <c r="O257" s="286"/>
    </row>
    <row r="258" spans="1:15" s="285" customFormat="1" ht="9" customHeight="1">
      <c r="A258" s="286" t="s">
        <v>58</v>
      </c>
      <c r="B258" s="295">
        <f t="shared" si="13"/>
        <v>5205</v>
      </c>
      <c r="C258" s="342">
        <v>57</v>
      </c>
      <c r="D258" s="342">
        <v>4</v>
      </c>
      <c r="E258" s="342">
        <v>0</v>
      </c>
      <c r="F258" s="342">
        <v>905</v>
      </c>
      <c r="G258" s="342">
        <v>253</v>
      </c>
      <c r="H258" s="342">
        <v>1</v>
      </c>
      <c r="I258" s="342">
        <v>1847</v>
      </c>
      <c r="J258" s="342">
        <v>250</v>
      </c>
      <c r="K258" s="342">
        <v>27</v>
      </c>
      <c r="L258" s="342">
        <v>1842</v>
      </c>
      <c r="M258" s="342">
        <v>5</v>
      </c>
      <c r="N258" s="342">
        <v>14</v>
      </c>
      <c r="O258" s="286"/>
    </row>
    <row r="259" spans="1:15" s="285" customFormat="1" ht="9" customHeight="1">
      <c r="A259" s="286" t="s">
        <v>59</v>
      </c>
      <c r="B259" s="295">
        <f t="shared" si="13"/>
        <v>2944</v>
      </c>
      <c r="C259" s="342">
        <v>64</v>
      </c>
      <c r="D259" s="342">
        <v>2</v>
      </c>
      <c r="E259" s="342">
        <v>0</v>
      </c>
      <c r="F259" s="342">
        <v>960</v>
      </c>
      <c r="G259" s="342">
        <v>314</v>
      </c>
      <c r="H259" s="342">
        <v>4</v>
      </c>
      <c r="I259" s="342">
        <v>409</v>
      </c>
      <c r="J259" s="342">
        <v>44</v>
      </c>
      <c r="K259" s="342">
        <v>7</v>
      </c>
      <c r="L259" s="342">
        <v>510</v>
      </c>
      <c r="M259" s="342">
        <v>3</v>
      </c>
      <c r="N259" s="342">
        <v>627</v>
      </c>
      <c r="O259" s="286"/>
    </row>
    <row r="260" spans="1:15" s="285" customFormat="1" ht="9" customHeight="1">
      <c r="A260" s="291" t="s">
        <v>60</v>
      </c>
      <c r="B260" s="296">
        <f t="shared" si="13"/>
        <v>275</v>
      </c>
      <c r="C260" s="343">
        <v>7</v>
      </c>
      <c r="D260" s="343">
        <v>2</v>
      </c>
      <c r="E260" s="343">
        <v>0</v>
      </c>
      <c r="F260" s="343">
        <v>65</v>
      </c>
      <c r="G260" s="343">
        <v>76</v>
      </c>
      <c r="H260" s="343">
        <v>2</v>
      </c>
      <c r="I260" s="343">
        <v>43</v>
      </c>
      <c r="J260" s="343">
        <v>5</v>
      </c>
      <c r="K260" s="343">
        <v>0</v>
      </c>
      <c r="L260" s="343">
        <v>74</v>
      </c>
      <c r="M260" s="343">
        <v>1</v>
      </c>
      <c r="N260" s="343">
        <v>0</v>
      </c>
      <c r="O260" s="286"/>
    </row>
    <row r="261" spans="1:15" s="285" customFormat="1" ht="9" customHeight="1">
      <c r="A261" s="286" t="s">
        <v>61</v>
      </c>
      <c r="B261" s="295">
        <f t="shared" si="13"/>
        <v>541</v>
      </c>
      <c r="C261" s="342">
        <v>26</v>
      </c>
      <c r="D261" s="342">
        <v>0</v>
      </c>
      <c r="E261" s="342">
        <v>0</v>
      </c>
      <c r="F261" s="342">
        <v>95</v>
      </c>
      <c r="G261" s="342">
        <v>119</v>
      </c>
      <c r="H261" s="342">
        <v>0</v>
      </c>
      <c r="I261" s="342">
        <v>59</v>
      </c>
      <c r="J261" s="342">
        <v>11</v>
      </c>
      <c r="K261" s="342">
        <v>2</v>
      </c>
      <c r="L261" s="342">
        <v>174</v>
      </c>
      <c r="M261" s="342">
        <v>0</v>
      </c>
      <c r="N261" s="342">
        <v>55</v>
      </c>
      <c r="O261" s="286"/>
    </row>
    <row r="262" spans="1:15" s="285" customFormat="1" ht="9" customHeight="1">
      <c r="A262" s="286" t="s">
        <v>62</v>
      </c>
      <c r="B262" s="295">
        <f t="shared" si="13"/>
        <v>117</v>
      </c>
      <c r="C262" s="342">
        <v>2</v>
      </c>
      <c r="D262" s="342">
        <v>0</v>
      </c>
      <c r="E262" s="342">
        <v>0</v>
      </c>
      <c r="F262" s="342">
        <v>29</v>
      </c>
      <c r="G262" s="342">
        <v>27</v>
      </c>
      <c r="H262" s="342">
        <v>0</v>
      </c>
      <c r="I262" s="342">
        <v>41</v>
      </c>
      <c r="J262" s="342">
        <v>3</v>
      </c>
      <c r="K262" s="342">
        <v>0</v>
      </c>
      <c r="L262" s="342">
        <v>15</v>
      </c>
      <c r="M262" s="342">
        <v>0</v>
      </c>
      <c r="N262" s="342">
        <v>0</v>
      </c>
      <c r="O262" s="286"/>
    </row>
    <row r="263" spans="1:15" s="285" customFormat="1" ht="9" customHeight="1">
      <c r="A263" s="286" t="s">
        <v>63</v>
      </c>
      <c r="B263" s="295">
        <f t="shared" si="13"/>
        <v>1399</v>
      </c>
      <c r="C263" s="342">
        <v>8</v>
      </c>
      <c r="D263" s="342">
        <v>3</v>
      </c>
      <c r="E263" s="342">
        <v>1</v>
      </c>
      <c r="F263" s="342">
        <v>284</v>
      </c>
      <c r="G263" s="342">
        <v>179</v>
      </c>
      <c r="H263" s="342">
        <v>0</v>
      </c>
      <c r="I263" s="342">
        <v>190</v>
      </c>
      <c r="J263" s="342">
        <v>144</v>
      </c>
      <c r="K263" s="342">
        <v>9</v>
      </c>
      <c r="L263" s="342">
        <v>389</v>
      </c>
      <c r="M263" s="342">
        <v>2</v>
      </c>
      <c r="N263" s="342">
        <v>190</v>
      </c>
      <c r="O263" s="286"/>
    </row>
    <row r="264" spans="1:15" s="285" customFormat="1" ht="9" customHeight="1">
      <c r="A264" s="291" t="s">
        <v>64</v>
      </c>
      <c r="B264" s="296">
        <f t="shared" si="13"/>
        <v>204</v>
      </c>
      <c r="C264" s="343">
        <v>0</v>
      </c>
      <c r="D264" s="343">
        <v>1</v>
      </c>
      <c r="E264" s="343">
        <v>0</v>
      </c>
      <c r="F264" s="343">
        <v>7</v>
      </c>
      <c r="G264" s="343">
        <v>100</v>
      </c>
      <c r="H264" s="343">
        <v>0</v>
      </c>
      <c r="I264" s="343">
        <v>57</v>
      </c>
      <c r="J264" s="343">
        <v>3</v>
      </c>
      <c r="K264" s="343">
        <v>4</v>
      </c>
      <c r="L264" s="343">
        <v>31</v>
      </c>
      <c r="M264" s="343">
        <v>0</v>
      </c>
      <c r="N264" s="343">
        <v>1</v>
      </c>
      <c r="O264" s="286"/>
    </row>
    <row r="265" spans="1:15" s="285" customFormat="1" ht="9" customHeight="1">
      <c r="A265" s="286" t="s">
        <v>65</v>
      </c>
      <c r="B265" s="295">
        <f t="shared" si="13"/>
        <v>1026</v>
      </c>
      <c r="C265" s="342">
        <v>1</v>
      </c>
      <c r="D265" s="342">
        <v>5</v>
      </c>
      <c r="E265" s="342">
        <v>0</v>
      </c>
      <c r="F265" s="342">
        <v>237</v>
      </c>
      <c r="G265" s="342">
        <v>509</v>
      </c>
      <c r="H265" s="342">
        <v>0</v>
      </c>
      <c r="I265" s="342">
        <v>149</v>
      </c>
      <c r="J265" s="342">
        <v>8</v>
      </c>
      <c r="K265" s="342">
        <v>15</v>
      </c>
      <c r="L265" s="342">
        <v>95</v>
      </c>
      <c r="M265" s="342">
        <v>0</v>
      </c>
      <c r="N265" s="342">
        <v>7</v>
      </c>
      <c r="O265" s="286"/>
    </row>
    <row r="266" spans="1:15" s="285" customFormat="1" ht="9" customHeight="1">
      <c r="A266" s="286" t="s">
        <v>66</v>
      </c>
      <c r="B266" s="295">
        <f t="shared" si="13"/>
        <v>650</v>
      </c>
      <c r="C266" s="342">
        <v>6</v>
      </c>
      <c r="D266" s="342">
        <v>0</v>
      </c>
      <c r="E266" s="342">
        <v>0</v>
      </c>
      <c r="F266" s="342">
        <v>341</v>
      </c>
      <c r="G266" s="342">
        <v>106</v>
      </c>
      <c r="H266" s="342">
        <v>0</v>
      </c>
      <c r="I266" s="342">
        <v>57</v>
      </c>
      <c r="J266" s="342">
        <v>12</v>
      </c>
      <c r="K266" s="342">
        <v>1</v>
      </c>
      <c r="L266" s="342">
        <v>122</v>
      </c>
      <c r="M266" s="342">
        <v>0</v>
      </c>
      <c r="N266" s="342">
        <v>5</v>
      </c>
      <c r="O266" s="286"/>
    </row>
    <row r="267" spans="1:15" s="285" customFormat="1" ht="9" customHeight="1">
      <c r="A267" s="286" t="s">
        <v>67</v>
      </c>
      <c r="B267" s="295">
        <f t="shared" si="13"/>
        <v>196</v>
      </c>
      <c r="C267" s="342">
        <v>0</v>
      </c>
      <c r="D267" s="342">
        <v>0</v>
      </c>
      <c r="E267" s="342">
        <v>0</v>
      </c>
      <c r="F267" s="342">
        <v>3</v>
      </c>
      <c r="G267" s="342">
        <v>47</v>
      </c>
      <c r="H267" s="342">
        <v>0</v>
      </c>
      <c r="I267" s="342">
        <v>36</v>
      </c>
      <c r="J267" s="342">
        <v>11</v>
      </c>
      <c r="K267" s="342">
        <v>0</v>
      </c>
      <c r="L267" s="342">
        <v>98</v>
      </c>
      <c r="M267" s="342">
        <v>0</v>
      </c>
      <c r="N267" s="342">
        <v>1</v>
      </c>
      <c r="O267" s="286"/>
    </row>
    <row r="268" spans="1:15" s="285" customFormat="1" ht="9" customHeight="1">
      <c r="A268" s="291" t="s">
        <v>68</v>
      </c>
      <c r="B268" s="296">
        <f t="shared" si="13"/>
        <v>145</v>
      </c>
      <c r="C268" s="343">
        <v>0</v>
      </c>
      <c r="D268" s="343">
        <v>1</v>
      </c>
      <c r="E268" s="343">
        <v>0</v>
      </c>
      <c r="F268" s="343">
        <v>56</v>
      </c>
      <c r="G268" s="343">
        <v>30</v>
      </c>
      <c r="H268" s="343">
        <v>1</v>
      </c>
      <c r="I268" s="343">
        <v>9</v>
      </c>
      <c r="J268" s="343">
        <v>16</v>
      </c>
      <c r="K268" s="343">
        <v>4</v>
      </c>
      <c r="L268" s="343">
        <v>20</v>
      </c>
      <c r="M268" s="343">
        <v>0</v>
      </c>
      <c r="N268" s="343">
        <v>8</v>
      </c>
      <c r="O268" s="286"/>
    </row>
    <row r="269" spans="1:15" s="285" customFormat="1" ht="9" customHeight="1">
      <c r="A269" s="286" t="s">
        <v>69</v>
      </c>
      <c r="B269" s="295">
        <f t="shared" si="13"/>
        <v>186</v>
      </c>
      <c r="C269" s="342">
        <v>13</v>
      </c>
      <c r="D269" s="342">
        <v>0</v>
      </c>
      <c r="E269" s="342">
        <v>0</v>
      </c>
      <c r="F269" s="342">
        <v>27</v>
      </c>
      <c r="G269" s="342">
        <v>37</v>
      </c>
      <c r="H269" s="342">
        <v>7</v>
      </c>
      <c r="I269" s="342">
        <v>30</v>
      </c>
      <c r="J269" s="342">
        <v>3</v>
      </c>
      <c r="K269" s="342">
        <v>2</v>
      </c>
      <c r="L269" s="342">
        <v>60</v>
      </c>
      <c r="M269" s="342">
        <v>0</v>
      </c>
      <c r="N269" s="342">
        <v>7</v>
      </c>
      <c r="O269" s="286"/>
    </row>
    <row r="270" spans="1:15" s="285" customFormat="1" ht="9" customHeight="1">
      <c r="A270" s="286" t="s">
        <v>70</v>
      </c>
      <c r="B270" s="295">
        <f t="shared" si="13"/>
        <v>887</v>
      </c>
      <c r="C270" s="342">
        <v>51</v>
      </c>
      <c r="D270" s="342">
        <v>2</v>
      </c>
      <c r="E270" s="342">
        <v>0</v>
      </c>
      <c r="F270" s="342">
        <v>166</v>
      </c>
      <c r="G270" s="342">
        <v>154</v>
      </c>
      <c r="H270" s="342">
        <v>1</v>
      </c>
      <c r="I270" s="342">
        <v>163</v>
      </c>
      <c r="J270" s="342">
        <v>121</v>
      </c>
      <c r="K270" s="342">
        <v>3</v>
      </c>
      <c r="L270" s="342">
        <v>220</v>
      </c>
      <c r="M270" s="342">
        <v>2</v>
      </c>
      <c r="N270" s="342">
        <v>4</v>
      </c>
      <c r="O270" s="286"/>
    </row>
    <row r="271" spans="1:15" s="285" customFormat="1" ht="9" customHeight="1">
      <c r="A271" s="286" t="s">
        <v>71</v>
      </c>
      <c r="B271" s="295">
        <f t="shared" si="13"/>
        <v>112</v>
      </c>
      <c r="C271" s="342">
        <v>3</v>
      </c>
      <c r="D271" s="342">
        <v>1</v>
      </c>
      <c r="E271" s="342">
        <v>0</v>
      </c>
      <c r="F271" s="342">
        <v>3</v>
      </c>
      <c r="G271" s="342">
        <v>34</v>
      </c>
      <c r="H271" s="342">
        <v>0</v>
      </c>
      <c r="I271" s="342">
        <v>42</v>
      </c>
      <c r="J271" s="342">
        <v>15</v>
      </c>
      <c r="K271" s="342">
        <v>0</v>
      </c>
      <c r="L271" s="342">
        <v>11</v>
      </c>
      <c r="M271" s="342">
        <v>0</v>
      </c>
      <c r="N271" s="342">
        <v>3</v>
      </c>
      <c r="O271" s="286"/>
    </row>
    <row r="272" spans="1:15" s="285" customFormat="1" ht="9" customHeight="1">
      <c r="A272" s="291" t="s">
        <v>72</v>
      </c>
      <c r="B272" s="296">
        <f t="shared" si="13"/>
        <v>384</v>
      </c>
      <c r="C272" s="343">
        <v>0</v>
      </c>
      <c r="D272" s="343">
        <v>0</v>
      </c>
      <c r="E272" s="343">
        <v>0</v>
      </c>
      <c r="F272" s="343">
        <v>63</v>
      </c>
      <c r="G272" s="343">
        <v>141</v>
      </c>
      <c r="H272" s="343">
        <v>5</v>
      </c>
      <c r="I272" s="343">
        <v>92</v>
      </c>
      <c r="J272" s="343">
        <v>3</v>
      </c>
      <c r="K272" s="343">
        <v>2</v>
      </c>
      <c r="L272" s="343">
        <v>75</v>
      </c>
      <c r="M272" s="343">
        <v>0</v>
      </c>
      <c r="N272" s="343">
        <v>3</v>
      </c>
      <c r="O272" s="286"/>
    </row>
    <row r="273" spans="1:15" s="285" customFormat="1" ht="9" customHeight="1">
      <c r="A273" s="286" t="s">
        <v>73</v>
      </c>
      <c r="B273" s="295">
        <f t="shared" si="13"/>
        <v>98</v>
      </c>
      <c r="C273" s="342">
        <v>1</v>
      </c>
      <c r="D273" s="342">
        <v>0</v>
      </c>
      <c r="E273" s="342">
        <v>0</v>
      </c>
      <c r="F273" s="342">
        <v>63</v>
      </c>
      <c r="G273" s="342">
        <v>3</v>
      </c>
      <c r="H273" s="342">
        <v>0</v>
      </c>
      <c r="I273" s="342">
        <v>13</v>
      </c>
      <c r="J273" s="342">
        <v>3</v>
      </c>
      <c r="K273" s="342">
        <v>0</v>
      </c>
      <c r="L273" s="342">
        <v>12</v>
      </c>
      <c r="M273" s="342">
        <v>0</v>
      </c>
      <c r="N273" s="342">
        <v>3</v>
      </c>
      <c r="O273" s="286"/>
    </row>
    <row r="274" spans="1:15" s="285" customFormat="1" ht="9" customHeight="1">
      <c r="A274" s="286" t="s">
        <v>74</v>
      </c>
      <c r="B274" s="295">
        <f t="shared" si="13"/>
        <v>1689</v>
      </c>
      <c r="C274" s="342">
        <v>3</v>
      </c>
      <c r="D274" s="342">
        <v>0</v>
      </c>
      <c r="E274" s="342">
        <v>0</v>
      </c>
      <c r="F274" s="342">
        <v>68</v>
      </c>
      <c r="G274" s="342">
        <v>1289</v>
      </c>
      <c r="H274" s="342">
        <v>3</v>
      </c>
      <c r="I274" s="342">
        <v>155</v>
      </c>
      <c r="J274" s="342">
        <v>27</v>
      </c>
      <c r="K274" s="342">
        <v>3</v>
      </c>
      <c r="L274" s="342">
        <v>135</v>
      </c>
      <c r="M274" s="342">
        <v>0</v>
      </c>
      <c r="N274" s="342">
        <v>6</v>
      </c>
      <c r="O274" s="286"/>
    </row>
    <row r="275" spans="1:15" s="285" customFormat="1" ht="9" customHeight="1">
      <c r="A275" s="318" t="s">
        <v>75</v>
      </c>
      <c r="B275" s="321">
        <f t="shared" si="13"/>
        <v>101</v>
      </c>
      <c r="C275" s="344">
        <v>8</v>
      </c>
      <c r="D275" s="344">
        <v>0</v>
      </c>
      <c r="E275" s="344">
        <v>0</v>
      </c>
      <c r="F275" s="344">
        <v>16</v>
      </c>
      <c r="G275" s="344">
        <v>8</v>
      </c>
      <c r="H275" s="344">
        <v>0</v>
      </c>
      <c r="I275" s="344">
        <v>23</v>
      </c>
      <c r="J275" s="344">
        <v>10</v>
      </c>
      <c r="K275" s="344">
        <v>0</v>
      </c>
      <c r="L275" s="344">
        <v>36</v>
      </c>
      <c r="M275" s="344">
        <v>0</v>
      </c>
      <c r="N275" s="344">
        <v>0</v>
      </c>
      <c r="O275" s="286"/>
    </row>
    <row r="276" spans="1:15" s="285" customFormat="1" ht="9" customHeight="1">
      <c r="A276" s="291" t="s">
        <v>76</v>
      </c>
      <c r="B276" s="296">
        <f t="shared" si="13"/>
        <v>5</v>
      </c>
      <c r="C276" s="343">
        <v>0</v>
      </c>
      <c r="D276" s="343">
        <v>0</v>
      </c>
      <c r="E276" s="343">
        <v>0</v>
      </c>
      <c r="F276" s="343">
        <v>1</v>
      </c>
      <c r="G276" s="343">
        <v>0</v>
      </c>
      <c r="H276" s="343">
        <v>0</v>
      </c>
      <c r="I276" s="343">
        <v>2</v>
      </c>
      <c r="J276" s="343">
        <v>0</v>
      </c>
      <c r="K276" s="343">
        <v>0</v>
      </c>
      <c r="L276" s="343">
        <v>2</v>
      </c>
      <c r="M276" s="343">
        <v>0</v>
      </c>
      <c r="N276" s="343">
        <v>0</v>
      </c>
      <c r="O276" s="286"/>
    </row>
    <row r="277" spans="1:15" s="285" customFormat="1" ht="9" customHeight="1">
      <c r="A277" s="318"/>
      <c r="B277" s="321"/>
      <c r="C277" s="344"/>
      <c r="D277" s="344"/>
      <c r="E277" s="344"/>
      <c r="F277" s="344"/>
      <c r="G277" s="344"/>
      <c r="H277" s="344"/>
      <c r="I277" s="344"/>
      <c r="J277" s="344"/>
      <c r="K277" s="344"/>
      <c r="L277" s="344"/>
      <c r="M277" s="344"/>
      <c r="N277" s="344"/>
      <c r="O277" s="286"/>
    </row>
    <row r="278" spans="1:15" s="285" customFormat="1" ht="9" customHeight="1">
      <c r="A278" s="284">
        <v>2002</v>
      </c>
      <c r="O278" s="286"/>
    </row>
    <row r="279" spans="1:15" s="285" customFormat="1" ht="9" customHeight="1">
      <c r="A279" s="288" t="s">
        <v>44</v>
      </c>
      <c r="B279" s="308">
        <f t="shared" ref="B279:N279" si="14">SUM(B281:B312)</f>
        <v>23620</v>
      </c>
      <c r="C279" s="308">
        <f t="shared" si="14"/>
        <v>304</v>
      </c>
      <c r="D279" s="308">
        <f t="shared" si="14"/>
        <v>18</v>
      </c>
      <c r="E279" s="308">
        <f t="shared" si="14"/>
        <v>4</v>
      </c>
      <c r="F279" s="308">
        <f t="shared" si="14"/>
        <v>5177</v>
      </c>
      <c r="G279" s="308">
        <f t="shared" si="14"/>
        <v>5132</v>
      </c>
      <c r="H279" s="308">
        <f t="shared" si="14"/>
        <v>46</v>
      </c>
      <c r="I279" s="308">
        <f t="shared" si="14"/>
        <v>5183</v>
      </c>
      <c r="J279" s="308">
        <f t="shared" si="14"/>
        <v>771</v>
      </c>
      <c r="K279" s="308">
        <f t="shared" si="14"/>
        <v>118</v>
      </c>
      <c r="L279" s="308">
        <f t="shared" si="14"/>
        <v>6269</v>
      </c>
      <c r="M279" s="308">
        <f t="shared" si="14"/>
        <v>27</v>
      </c>
      <c r="N279" s="308">
        <f t="shared" si="14"/>
        <v>571</v>
      </c>
      <c r="O279" s="286"/>
    </row>
    <row r="280" spans="1:15" s="285" customFormat="1" ht="3.95" customHeight="1">
      <c r="A280" s="288"/>
      <c r="B280" s="308"/>
      <c r="C280" s="308"/>
      <c r="D280" s="308"/>
      <c r="E280" s="308"/>
      <c r="F280" s="308"/>
      <c r="G280" s="308"/>
      <c r="H280" s="308"/>
      <c r="I280" s="308"/>
      <c r="J280" s="308"/>
      <c r="K280" s="308"/>
      <c r="L280" s="308"/>
      <c r="M280" s="308"/>
      <c r="N280" s="308"/>
      <c r="O280" s="286"/>
    </row>
    <row r="281" spans="1:15" s="285" customFormat="1" ht="9" customHeight="1">
      <c r="A281" s="286" t="s">
        <v>45</v>
      </c>
      <c r="B281" s="295">
        <f t="shared" ref="B281:B312" si="15">SUM(C281:N281)</f>
        <v>93</v>
      </c>
      <c r="C281" s="342">
        <v>0</v>
      </c>
      <c r="D281" s="342">
        <v>0</v>
      </c>
      <c r="E281" s="342">
        <v>0</v>
      </c>
      <c r="F281" s="342">
        <v>18</v>
      </c>
      <c r="G281" s="342">
        <v>32</v>
      </c>
      <c r="H281" s="342">
        <v>0</v>
      </c>
      <c r="I281" s="342">
        <v>5</v>
      </c>
      <c r="J281" s="342">
        <v>7</v>
      </c>
      <c r="K281" s="342">
        <v>0</v>
      </c>
      <c r="L281" s="342">
        <v>24</v>
      </c>
      <c r="M281" s="342">
        <v>0</v>
      </c>
      <c r="N281" s="342">
        <v>7</v>
      </c>
      <c r="O281" s="286"/>
    </row>
    <row r="282" spans="1:15" s="285" customFormat="1" ht="9" customHeight="1">
      <c r="A282" s="286" t="s">
        <v>46</v>
      </c>
      <c r="B282" s="295">
        <f t="shared" si="15"/>
        <v>730</v>
      </c>
      <c r="C282" s="342">
        <v>3</v>
      </c>
      <c r="D282" s="342">
        <v>0</v>
      </c>
      <c r="E282" s="342">
        <v>0</v>
      </c>
      <c r="F282" s="342">
        <v>345</v>
      </c>
      <c r="G282" s="342">
        <v>45</v>
      </c>
      <c r="H282" s="342">
        <v>0</v>
      </c>
      <c r="I282" s="342">
        <v>101</v>
      </c>
      <c r="J282" s="342">
        <v>28</v>
      </c>
      <c r="K282" s="342">
        <v>12</v>
      </c>
      <c r="L282" s="342">
        <v>185</v>
      </c>
      <c r="M282" s="342">
        <v>11</v>
      </c>
      <c r="N282" s="342">
        <v>0</v>
      </c>
      <c r="O282" s="286"/>
    </row>
    <row r="283" spans="1:15" s="285" customFormat="1" ht="9" customHeight="1">
      <c r="A283" s="286" t="s">
        <v>47</v>
      </c>
      <c r="B283" s="295">
        <f t="shared" si="15"/>
        <v>84</v>
      </c>
      <c r="C283" s="342">
        <v>0</v>
      </c>
      <c r="D283" s="342">
        <v>0</v>
      </c>
      <c r="E283" s="342">
        <v>0</v>
      </c>
      <c r="F283" s="342">
        <v>1</v>
      </c>
      <c r="G283" s="342">
        <v>3</v>
      </c>
      <c r="H283" s="342">
        <v>0</v>
      </c>
      <c r="I283" s="342">
        <v>6</v>
      </c>
      <c r="J283" s="342">
        <v>0</v>
      </c>
      <c r="K283" s="342">
        <v>0</v>
      </c>
      <c r="L283" s="342">
        <v>74</v>
      </c>
      <c r="M283" s="342">
        <v>0</v>
      </c>
      <c r="N283" s="342">
        <v>0</v>
      </c>
      <c r="O283" s="286"/>
    </row>
    <row r="284" spans="1:15" s="285" customFormat="1" ht="9" customHeight="1">
      <c r="A284" s="291" t="s">
        <v>48</v>
      </c>
      <c r="B284" s="296">
        <f t="shared" si="15"/>
        <v>19</v>
      </c>
      <c r="C284" s="343">
        <v>1</v>
      </c>
      <c r="D284" s="343">
        <v>0</v>
      </c>
      <c r="E284" s="343">
        <v>0</v>
      </c>
      <c r="F284" s="343">
        <v>7</v>
      </c>
      <c r="G284" s="343">
        <v>0</v>
      </c>
      <c r="H284" s="343">
        <v>0</v>
      </c>
      <c r="I284" s="343">
        <v>6</v>
      </c>
      <c r="J284" s="343">
        <v>0</v>
      </c>
      <c r="K284" s="343">
        <v>0</v>
      </c>
      <c r="L284" s="343">
        <v>5</v>
      </c>
      <c r="M284" s="343">
        <v>0</v>
      </c>
      <c r="N284" s="343">
        <v>0</v>
      </c>
      <c r="O284" s="286"/>
    </row>
    <row r="285" spans="1:15" s="285" customFormat="1" ht="9" customHeight="1">
      <c r="A285" s="286" t="s">
        <v>49</v>
      </c>
      <c r="B285" s="295">
        <f t="shared" si="15"/>
        <v>217</v>
      </c>
      <c r="C285" s="342">
        <v>25</v>
      </c>
      <c r="D285" s="342">
        <v>3</v>
      </c>
      <c r="E285" s="342">
        <v>0</v>
      </c>
      <c r="F285" s="342">
        <v>85</v>
      </c>
      <c r="G285" s="342">
        <v>6</v>
      </c>
      <c r="H285" s="342">
        <v>3</v>
      </c>
      <c r="I285" s="342">
        <v>51</v>
      </c>
      <c r="J285" s="342">
        <v>5</v>
      </c>
      <c r="K285" s="342">
        <v>2</v>
      </c>
      <c r="L285" s="342">
        <v>34</v>
      </c>
      <c r="M285" s="342">
        <v>2</v>
      </c>
      <c r="N285" s="342">
        <v>1</v>
      </c>
      <c r="O285" s="286"/>
    </row>
    <row r="286" spans="1:15" s="285" customFormat="1" ht="9" customHeight="1">
      <c r="A286" s="286" t="s">
        <v>50</v>
      </c>
      <c r="B286" s="295">
        <f t="shared" si="15"/>
        <v>55</v>
      </c>
      <c r="C286" s="342">
        <v>0</v>
      </c>
      <c r="D286" s="342">
        <v>1</v>
      </c>
      <c r="E286" s="342">
        <v>0</v>
      </c>
      <c r="F286" s="342">
        <v>6</v>
      </c>
      <c r="G286" s="342">
        <v>1</v>
      </c>
      <c r="H286" s="342">
        <v>0</v>
      </c>
      <c r="I286" s="342">
        <v>21</v>
      </c>
      <c r="J286" s="342">
        <v>0</v>
      </c>
      <c r="K286" s="342">
        <v>0</v>
      </c>
      <c r="L286" s="342">
        <v>26</v>
      </c>
      <c r="M286" s="342">
        <v>0</v>
      </c>
      <c r="N286" s="342">
        <v>0</v>
      </c>
      <c r="O286" s="286"/>
    </row>
    <row r="287" spans="1:15" s="285" customFormat="1" ht="9" customHeight="1">
      <c r="A287" s="286" t="s">
        <v>51</v>
      </c>
      <c r="B287" s="295">
        <f t="shared" si="15"/>
        <v>20</v>
      </c>
      <c r="C287" s="342">
        <v>0</v>
      </c>
      <c r="D287" s="342">
        <v>0</v>
      </c>
      <c r="E287" s="342">
        <v>0</v>
      </c>
      <c r="F287" s="342">
        <v>0</v>
      </c>
      <c r="G287" s="342">
        <v>7</v>
      </c>
      <c r="H287" s="342">
        <v>1</v>
      </c>
      <c r="I287" s="342">
        <v>3</v>
      </c>
      <c r="J287" s="342">
        <v>1</v>
      </c>
      <c r="K287" s="342">
        <v>0</v>
      </c>
      <c r="L287" s="342">
        <v>8</v>
      </c>
      <c r="M287" s="342">
        <v>0</v>
      </c>
      <c r="N287" s="342">
        <v>0</v>
      </c>
      <c r="O287" s="286"/>
    </row>
    <row r="288" spans="1:15" s="285" customFormat="1" ht="9" customHeight="1">
      <c r="A288" s="291" t="s">
        <v>52</v>
      </c>
      <c r="B288" s="296">
        <f t="shared" si="15"/>
        <v>0</v>
      </c>
      <c r="C288" s="343">
        <v>0</v>
      </c>
      <c r="D288" s="343">
        <v>0</v>
      </c>
      <c r="E288" s="343">
        <v>0</v>
      </c>
      <c r="F288" s="343">
        <v>0</v>
      </c>
      <c r="G288" s="343">
        <v>0</v>
      </c>
      <c r="H288" s="343">
        <v>0</v>
      </c>
      <c r="I288" s="343">
        <v>0</v>
      </c>
      <c r="J288" s="343">
        <v>0</v>
      </c>
      <c r="K288" s="343">
        <v>0</v>
      </c>
      <c r="L288" s="343">
        <v>0</v>
      </c>
      <c r="M288" s="343">
        <v>0</v>
      </c>
      <c r="N288" s="343">
        <v>0</v>
      </c>
      <c r="O288" s="286"/>
    </row>
    <row r="289" spans="1:15" s="285" customFormat="1" ht="9" customHeight="1">
      <c r="A289" s="286" t="s">
        <v>53</v>
      </c>
      <c r="B289" s="295">
        <f t="shared" si="15"/>
        <v>3160</v>
      </c>
      <c r="C289" s="342">
        <v>0</v>
      </c>
      <c r="D289" s="342">
        <v>0</v>
      </c>
      <c r="E289" s="342">
        <v>0</v>
      </c>
      <c r="F289" s="342">
        <v>899</v>
      </c>
      <c r="G289" s="342">
        <v>171</v>
      </c>
      <c r="H289" s="342">
        <v>3</v>
      </c>
      <c r="I289" s="342">
        <v>792</v>
      </c>
      <c r="J289" s="342">
        <v>53</v>
      </c>
      <c r="K289" s="342">
        <v>46</v>
      </c>
      <c r="L289" s="342">
        <v>1162</v>
      </c>
      <c r="M289" s="342">
        <v>2</v>
      </c>
      <c r="N289" s="342">
        <v>32</v>
      </c>
      <c r="O289" s="286"/>
    </row>
    <row r="290" spans="1:15" s="285" customFormat="1" ht="9" customHeight="1">
      <c r="A290" s="286" t="s">
        <v>54</v>
      </c>
      <c r="B290" s="295">
        <f t="shared" si="15"/>
        <v>386</v>
      </c>
      <c r="C290" s="342">
        <v>17</v>
      </c>
      <c r="D290" s="342">
        <v>1</v>
      </c>
      <c r="E290" s="342">
        <v>1</v>
      </c>
      <c r="F290" s="342">
        <v>144</v>
      </c>
      <c r="G290" s="342">
        <v>59</v>
      </c>
      <c r="H290" s="342">
        <v>3</v>
      </c>
      <c r="I290" s="342">
        <v>92</v>
      </c>
      <c r="J290" s="342">
        <v>8</v>
      </c>
      <c r="K290" s="342">
        <v>2</v>
      </c>
      <c r="L290" s="342">
        <v>58</v>
      </c>
      <c r="M290" s="342">
        <v>1</v>
      </c>
      <c r="N290" s="342">
        <v>0</v>
      </c>
      <c r="O290" s="286"/>
    </row>
    <row r="291" spans="1:15" s="285" customFormat="1" ht="9" customHeight="1">
      <c r="A291" s="286" t="s">
        <v>55</v>
      </c>
      <c r="B291" s="295">
        <f t="shared" si="15"/>
        <v>83</v>
      </c>
      <c r="C291" s="342">
        <v>0</v>
      </c>
      <c r="D291" s="342">
        <v>0</v>
      </c>
      <c r="E291" s="342">
        <v>0</v>
      </c>
      <c r="F291" s="342">
        <v>35</v>
      </c>
      <c r="G291" s="342">
        <v>6</v>
      </c>
      <c r="H291" s="342">
        <v>1</v>
      </c>
      <c r="I291" s="342">
        <v>27</v>
      </c>
      <c r="J291" s="342">
        <v>3</v>
      </c>
      <c r="K291" s="342">
        <v>0</v>
      </c>
      <c r="L291" s="342">
        <v>7</v>
      </c>
      <c r="M291" s="342">
        <v>0</v>
      </c>
      <c r="N291" s="342">
        <v>4</v>
      </c>
      <c r="O291" s="286"/>
    </row>
    <row r="292" spans="1:15" s="285" customFormat="1" ht="9" customHeight="1">
      <c r="A292" s="291" t="s">
        <v>56</v>
      </c>
      <c r="B292" s="296">
        <f t="shared" si="15"/>
        <v>432</v>
      </c>
      <c r="C292" s="343">
        <v>2</v>
      </c>
      <c r="D292" s="343">
        <v>0</v>
      </c>
      <c r="E292" s="343">
        <v>0</v>
      </c>
      <c r="F292" s="343">
        <v>6</v>
      </c>
      <c r="G292" s="343">
        <v>28</v>
      </c>
      <c r="H292" s="343">
        <v>0</v>
      </c>
      <c r="I292" s="343">
        <v>67</v>
      </c>
      <c r="J292" s="343">
        <v>3</v>
      </c>
      <c r="K292" s="343">
        <v>1</v>
      </c>
      <c r="L292" s="343">
        <v>322</v>
      </c>
      <c r="M292" s="343">
        <v>0</v>
      </c>
      <c r="N292" s="343">
        <v>3</v>
      </c>
      <c r="O292" s="286"/>
    </row>
    <row r="293" spans="1:15" s="285" customFormat="1" ht="9" customHeight="1">
      <c r="A293" s="286" t="s">
        <v>57</v>
      </c>
      <c r="B293" s="295">
        <f t="shared" si="15"/>
        <v>622</v>
      </c>
      <c r="C293" s="342">
        <v>4</v>
      </c>
      <c r="D293" s="342">
        <v>0</v>
      </c>
      <c r="E293" s="342">
        <v>0</v>
      </c>
      <c r="F293" s="342">
        <v>60</v>
      </c>
      <c r="G293" s="342">
        <v>482</v>
      </c>
      <c r="H293" s="342">
        <v>0</v>
      </c>
      <c r="I293" s="342">
        <v>48</v>
      </c>
      <c r="J293" s="342">
        <v>2</v>
      </c>
      <c r="K293" s="342">
        <v>0</v>
      </c>
      <c r="L293" s="342">
        <v>23</v>
      </c>
      <c r="M293" s="342">
        <v>0</v>
      </c>
      <c r="N293" s="342">
        <v>3</v>
      </c>
      <c r="O293" s="286"/>
    </row>
    <row r="294" spans="1:15" s="285" customFormat="1" ht="9" customHeight="1">
      <c r="A294" s="286" t="s">
        <v>58</v>
      </c>
      <c r="B294" s="295">
        <f t="shared" si="15"/>
        <v>5725</v>
      </c>
      <c r="C294" s="342">
        <v>40</v>
      </c>
      <c r="D294" s="342">
        <v>1</v>
      </c>
      <c r="E294" s="342">
        <v>0</v>
      </c>
      <c r="F294" s="342">
        <v>983</v>
      </c>
      <c r="G294" s="342">
        <v>430</v>
      </c>
      <c r="H294" s="342">
        <v>1</v>
      </c>
      <c r="I294" s="342">
        <v>2044</v>
      </c>
      <c r="J294" s="342">
        <v>292</v>
      </c>
      <c r="K294" s="342">
        <v>20</v>
      </c>
      <c r="L294" s="342">
        <v>1909</v>
      </c>
      <c r="M294" s="342">
        <v>1</v>
      </c>
      <c r="N294" s="342">
        <v>4</v>
      </c>
      <c r="O294" s="286"/>
    </row>
    <row r="295" spans="1:15" s="285" customFormat="1" ht="9" customHeight="1">
      <c r="A295" s="286" t="s">
        <v>59</v>
      </c>
      <c r="B295" s="295">
        <f t="shared" si="15"/>
        <v>3019</v>
      </c>
      <c r="C295" s="342">
        <v>68</v>
      </c>
      <c r="D295" s="342">
        <v>5</v>
      </c>
      <c r="E295" s="342">
        <v>1</v>
      </c>
      <c r="F295" s="342">
        <v>931</v>
      </c>
      <c r="G295" s="342">
        <v>602</v>
      </c>
      <c r="H295" s="342">
        <v>1</v>
      </c>
      <c r="I295" s="342">
        <v>622</v>
      </c>
      <c r="J295" s="342">
        <v>38</v>
      </c>
      <c r="K295" s="342">
        <v>3</v>
      </c>
      <c r="L295" s="342">
        <v>623</v>
      </c>
      <c r="M295" s="342">
        <v>3</v>
      </c>
      <c r="N295" s="342">
        <v>122</v>
      </c>
      <c r="O295" s="286"/>
    </row>
    <row r="296" spans="1:15" s="285" customFormat="1" ht="9" customHeight="1">
      <c r="A296" s="291" t="s">
        <v>60</v>
      </c>
      <c r="B296" s="296">
        <f t="shared" si="15"/>
        <v>225</v>
      </c>
      <c r="C296" s="343">
        <v>9</v>
      </c>
      <c r="D296" s="343">
        <v>2</v>
      </c>
      <c r="E296" s="343">
        <v>0</v>
      </c>
      <c r="F296" s="343">
        <v>37</v>
      </c>
      <c r="G296" s="343">
        <v>43</v>
      </c>
      <c r="H296" s="343">
        <v>2</v>
      </c>
      <c r="I296" s="343">
        <v>65</v>
      </c>
      <c r="J296" s="343">
        <v>6</v>
      </c>
      <c r="K296" s="343">
        <v>0</v>
      </c>
      <c r="L296" s="343">
        <v>60</v>
      </c>
      <c r="M296" s="343">
        <v>1</v>
      </c>
      <c r="N296" s="343">
        <v>0</v>
      </c>
      <c r="O296" s="286"/>
    </row>
    <row r="297" spans="1:15" s="285" customFormat="1" ht="9" customHeight="1">
      <c r="A297" s="286" t="s">
        <v>61</v>
      </c>
      <c r="B297" s="295">
        <f t="shared" si="15"/>
        <v>511</v>
      </c>
      <c r="C297" s="342">
        <v>27</v>
      </c>
      <c r="D297" s="342">
        <v>0</v>
      </c>
      <c r="E297" s="342">
        <v>0</v>
      </c>
      <c r="F297" s="342">
        <v>80</v>
      </c>
      <c r="G297" s="342">
        <v>140</v>
      </c>
      <c r="H297" s="342">
        <v>2</v>
      </c>
      <c r="I297" s="342">
        <v>65</v>
      </c>
      <c r="J297" s="342">
        <v>2</v>
      </c>
      <c r="K297" s="342">
        <v>2</v>
      </c>
      <c r="L297" s="342">
        <v>162</v>
      </c>
      <c r="M297" s="342">
        <v>0</v>
      </c>
      <c r="N297" s="342">
        <v>31</v>
      </c>
      <c r="O297" s="286"/>
    </row>
    <row r="298" spans="1:15" s="285" customFormat="1" ht="9" customHeight="1">
      <c r="A298" s="286" t="s">
        <v>62</v>
      </c>
      <c r="B298" s="295">
        <f t="shared" si="15"/>
        <v>23</v>
      </c>
      <c r="C298" s="342">
        <v>1</v>
      </c>
      <c r="D298" s="342">
        <v>0</v>
      </c>
      <c r="E298" s="342">
        <v>0</v>
      </c>
      <c r="F298" s="342">
        <v>6</v>
      </c>
      <c r="G298" s="342">
        <v>1</v>
      </c>
      <c r="H298" s="342">
        <v>0</v>
      </c>
      <c r="I298" s="342">
        <v>4</v>
      </c>
      <c r="J298" s="342">
        <v>0</v>
      </c>
      <c r="K298" s="342">
        <v>0</v>
      </c>
      <c r="L298" s="342">
        <v>11</v>
      </c>
      <c r="M298" s="342">
        <v>0</v>
      </c>
      <c r="N298" s="342">
        <v>0</v>
      </c>
      <c r="O298" s="286"/>
    </row>
    <row r="299" spans="1:15" s="285" customFormat="1" ht="9" customHeight="1">
      <c r="A299" s="286" t="s">
        <v>63</v>
      </c>
      <c r="B299" s="295">
        <f t="shared" si="15"/>
        <v>1637</v>
      </c>
      <c r="C299" s="342">
        <v>8</v>
      </c>
      <c r="D299" s="342">
        <v>2</v>
      </c>
      <c r="E299" s="342">
        <v>0</v>
      </c>
      <c r="F299" s="342">
        <v>356</v>
      </c>
      <c r="G299" s="342">
        <v>155</v>
      </c>
      <c r="H299" s="342">
        <v>1</v>
      </c>
      <c r="I299" s="342">
        <v>269</v>
      </c>
      <c r="J299" s="342">
        <v>136</v>
      </c>
      <c r="K299" s="342">
        <v>16</v>
      </c>
      <c r="L299" s="342">
        <v>443</v>
      </c>
      <c r="M299" s="342">
        <v>0</v>
      </c>
      <c r="N299" s="342">
        <v>251</v>
      </c>
      <c r="O299" s="286"/>
    </row>
    <row r="300" spans="1:15" s="285" customFormat="1" ht="9" customHeight="1">
      <c r="A300" s="291" t="s">
        <v>64</v>
      </c>
      <c r="B300" s="296">
        <f t="shared" si="15"/>
        <v>262</v>
      </c>
      <c r="C300" s="343">
        <v>2</v>
      </c>
      <c r="D300" s="343">
        <v>0</v>
      </c>
      <c r="E300" s="343">
        <v>0</v>
      </c>
      <c r="F300" s="343">
        <v>18</v>
      </c>
      <c r="G300" s="343">
        <v>158</v>
      </c>
      <c r="H300" s="343">
        <v>0</v>
      </c>
      <c r="I300" s="343">
        <v>45</v>
      </c>
      <c r="J300" s="343">
        <v>2</v>
      </c>
      <c r="K300" s="343">
        <v>1</v>
      </c>
      <c r="L300" s="343">
        <v>35</v>
      </c>
      <c r="M300" s="343">
        <v>1</v>
      </c>
      <c r="N300" s="343">
        <v>0</v>
      </c>
      <c r="O300" s="286"/>
    </row>
    <row r="301" spans="1:15" s="285" customFormat="1" ht="9" customHeight="1">
      <c r="A301" s="286" t="s">
        <v>65</v>
      </c>
      <c r="B301" s="295">
        <f t="shared" si="15"/>
        <v>1799</v>
      </c>
      <c r="C301" s="342">
        <v>17</v>
      </c>
      <c r="D301" s="342">
        <v>0</v>
      </c>
      <c r="E301" s="342">
        <v>0</v>
      </c>
      <c r="F301" s="342">
        <v>407</v>
      </c>
      <c r="G301" s="342">
        <v>832</v>
      </c>
      <c r="H301" s="342">
        <v>0</v>
      </c>
      <c r="I301" s="342">
        <v>231</v>
      </c>
      <c r="J301" s="342">
        <v>24</v>
      </c>
      <c r="K301" s="342">
        <v>6</v>
      </c>
      <c r="L301" s="342">
        <v>267</v>
      </c>
      <c r="M301" s="342">
        <v>0</v>
      </c>
      <c r="N301" s="342">
        <v>15</v>
      </c>
      <c r="O301" s="286"/>
    </row>
    <row r="302" spans="1:15" s="285" customFormat="1" ht="9" customHeight="1">
      <c r="A302" s="286" t="s">
        <v>66</v>
      </c>
      <c r="B302" s="295">
        <f t="shared" si="15"/>
        <v>725</v>
      </c>
      <c r="C302" s="342">
        <v>20</v>
      </c>
      <c r="D302" s="342">
        <v>0</v>
      </c>
      <c r="E302" s="342">
        <v>0</v>
      </c>
      <c r="F302" s="342">
        <v>368</v>
      </c>
      <c r="G302" s="342">
        <v>54</v>
      </c>
      <c r="H302" s="342">
        <v>2</v>
      </c>
      <c r="I302" s="342">
        <v>89</v>
      </c>
      <c r="J302" s="342">
        <v>19</v>
      </c>
      <c r="K302" s="342">
        <v>0</v>
      </c>
      <c r="L302" s="342">
        <v>127</v>
      </c>
      <c r="M302" s="342">
        <v>0</v>
      </c>
      <c r="N302" s="342">
        <v>46</v>
      </c>
      <c r="O302" s="286"/>
    </row>
    <row r="303" spans="1:15" s="285" customFormat="1" ht="9" customHeight="1">
      <c r="A303" s="286" t="s">
        <v>67</v>
      </c>
      <c r="B303" s="295">
        <f t="shared" si="15"/>
        <v>124</v>
      </c>
      <c r="C303" s="342">
        <v>0</v>
      </c>
      <c r="D303" s="342">
        <v>0</v>
      </c>
      <c r="E303" s="342">
        <v>0</v>
      </c>
      <c r="F303" s="342">
        <v>0</v>
      </c>
      <c r="G303" s="342">
        <v>18</v>
      </c>
      <c r="H303" s="342">
        <v>0</v>
      </c>
      <c r="I303" s="342">
        <v>21</v>
      </c>
      <c r="J303" s="342">
        <v>7</v>
      </c>
      <c r="K303" s="342">
        <v>0</v>
      </c>
      <c r="L303" s="342">
        <v>74</v>
      </c>
      <c r="M303" s="342">
        <v>0</v>
      </c>
      <c r="N303" s="342">
        <v>4</v>
      </c>
      <c r="O303" s="286"/>
    </row>
    <row r="304" spans="1:15" s="285" customFormat="1" ht="9" customHeight="1">
      <c r="A304" s="291" t="s">
        <v>68</v>
      </c>
      <c r="B304" s="296">
        <f t="shared" si="15"/>
        <v>142</v>
      </c>
      <c r="C304" s="343">
        <v>3</v>
      </c>
      <c r="D304" s="343">
        <v>3</v>
      </c>
      <c r="E304" s="343">
        <v>0</v>
      </c>
      <c r="F304" s="343">
        <v>57</v>
      </c>
      <c r="G304" s="343">
        <v>38</v>
      </c>
      <c r="H304" s="343">
        <v>0</v>
      </c>
      <c r="I304" s="343">
        <v>11</v>
      </c>
      <c r="J304" s="343">
        <v>8</v>
      </c>
      <c r="K304" s="343">
        <v>3</v>
      </c>
      <c r="L304" s="343">
        <v>12</v>
      </c>
      <c r="M304" s="343">
        <v>1</v>
      </c>
      <c r="N304" s="343">
        <v>6</v>
      </c>
      <c r="O304" s="286"/>
    </row>
    <row r="305" spans="1:15" s="285" customFormat="1" ht="9" customHeight="1">
      <c r="A305" s="286" t="s">
        <v>69</v>
      </c>
      <c r="B305" s="295">
        <f t="shared" si="15"/>
        <v>183</v>
      </c>
      <c r="C305" s="342">
        <v>21</v>
      </c>
      <c r="D305" s="342">
        <v>0</v>
      </c>
      <c r="E305" s="342">
        <v>0</v>
      </c>
      <c r="F305" s="342">
        <v>22</v>
      </c>
      <c r="G305" s="342">
        <v>43</v>
      </c>
      <c r="H305" s="342">
        <v>8</v>
      </c>
      <c r="I305" s="342">
        <v>31</v>
      </c>
      <c r="J305" s="342">
        <v>5</v>
      </c>
      <c r="K305" s="342">
        <v>1</v>
      </c>
      <c r="L305" s="342">
        <v>43</v>
      </c>
      <c r="M305" s="342">
        <v>2</v>
      </c>
      <c r="N305" s="342">
        <v>7</v>
      </c>
      <c r="O305" s="286"/>
    </row>
    <row r="306" spans="1:15" s="285" customFormat="1" ht="9" customHeight="1">
      <c r="A306" s="286" t="s">
        <v>70</v>
      </c>
      <c r="B306" s="295">
        <f t="shared" si="15"/>
        <v>681</v>
      </c>
      <c r="C306" s="342">
        <v>21</v>
      </c>
      <c r="D306" s="342">
        <v>0</v>
      </c>
      <c r="E306" s="342">
        <v>0</v>
      </c>
      <c r="F306" s="342">
        <v>80</v>
      </c>
      <c r="G306" s="342">
        <v>135</v>
      </c>
      <c r="H306" s="342">
        <v>5</v>
      </c>
      <c r="I306" s="342">
        <v>196</v>
      </c>
      <c r="J306" s="342">
        <v>41</v>
      </c>
      <c r="K306" s="342">
        <v>0</v>
      </c>
      <c r="L306" s="342">
        <v>201</v>
      </c>
      <c r="M306" s="342">
        <v>0</v>
      </c>
      <c r="N306" s="342">
        <v>2</v>
      </c>
      <c r="O306" s="286"/>
    </row>
    <row r="307" spans="1:15" s="285" customFormat="1" ht="9" customHeight="1">
      <c r="A307" s="286" t="s">
        <v>71</v>
      </c>
      <c r="B307" s="295">
        <f t="shared" si="15"/>
        <v>120</v>
      </c>
      <c r="C307" s="342">
        <v>0</v>
      </c>
      <c r="D307" s="342">
        <v>0</v>
      </c>
      <c r="E307" s="342">
        <v>0</v>
      </c>
      <c r="F307" s="342">
        <v>0</v>
      </c>
      <c r="G307" s="342">
        <v>61</v>
      </c>
      <c r="H307" s="342">
        <v>0</v>
      </c>
      <c r="I307" s="342">
        <v>20</v>
      </c>
      <c r="J307" s="342">
        <v>10</v>
      </c>
      <c r="K307" s="342">
        <v>0</v>
      </c>
      <c r="L307" s="342">
        <v>28</v>
      </c>
      <c r="M307" s="342">
        <v>1</v>
      </c>
      <c r="N307" s="342">
        <v>0</v>
      </c>
      <c r="O307" s="286"/>
    </row>
    <row r="308" spans="1:15" s="285" customFormat="1" ht="9" customHeight="1">
      <c r="A308" s="291" t="s">
        <v>72</v>
      </c>
      <c r="B308" s="296">
        <f t="shared" si="15"/>
        <v>649</v>
      </c>
      <c r="C308" s="343">
        <v>2</v>
      </c>
      <c r="D308" s="343">
        <v>0</v>
      </c>
      <c r="E308" s="343">
        <v>2</v>
      </c>
      <c r="F308" s="343">
        <v>123</v>
      </c>
      <c r="G308" s="343">
        <v>271</v>
      </c>
      <c r="H308" s="343">
        <v>12</v>
      </c>
      <c r="I308" s="343">
        <v>131</v>
      </c>
      <c r="J308" s="343">
        <v>9</v>
      </c>
      <c r="K308" s="343">
        <v>2</v>
      </c>
      <c r="L308" s="343">
        <v>92</v>
      </c>
      <c r="M308" s="343">
        <v>1</v>
      </c>
      <c r="N308" s="343">
        <v>4</v>
      </c>
      <c r="O308" s="286"/>
    </row>
    <row r="309" spans="1:15" s="285" customFormat="1" ht="9" customHeight="1">
      <c r="A309" s="286" t="s">
        <v>73</v>
      </c>
      <c r="B309" s="295">
        <f t="shared" si="15"/>
        <v>65</v>
      </c>
      <c r="C309" s="342">
        <v>0</v>
      </c>
      <c r="D309" s="342">
        <v>0</v>
      </c>
      <c r="E309" s="342">
        <v>0</v>
      </c>
      <c r="F309" s="342">
        <v>34</v>
      </c>
      <c r="G309" s="342">
        <v>10</v>
      </c>
      <c r="H309" s="342">
        <v>1</v>
      </c>
      <c r="I309" s="342">
        <v>7</v>
      </c>
      <c r="J309" s="342">
        <v>1</v>
      </c>
      <c r="K309" s="342">
        <v>0</v>
      </c>
      <c r="L309" s="342">
        <v>9</v>
      </c>
      <c r="M309" s="342">
        <v>0</v>
      </c>
      <c r="N309" s="342">
        <v>3</v>
      </c>
      <c r="O309" s="286"/>
    </row>
    <row r="310" spans="1:15" s="285" customFormat="1" ht="9" customHeight="1">
      <c r="A310" s="286" t="s">
        <v>74</v>
      </c>
      <c r="B310" s="295">
        <f t="shared" si="15"/>
        <v>1643</v>
      </c>
      <c r="C310" s="342">
        <v>2</v>
      </c>
      <c r="D310" s="342">
        <v>0</v>
      </c>
      <c r="E310" s="342">
        <v>0</v>
      </c>
      <c r="F310" s="342">
        <v>38</v>
      </c>
      <c r="G310" s="342">
        <v>1294</v>
      </c>
      <c r="H310" s="342">
        <v>0</v>
      </c>
      <c r="I310" s="342">
        <v>82</v>
      </c>
      <c r="J310" s="342">
        <v>58</v>
      </c>
      <c r="K310" s="342">
        <v>1</v>
      </c>
      <c r="L310" s="342">
        <v>142</v>
      </c>
      <c r="M310" s="342">
        <v>0</v>
      </c>
      <c r="N310" s="342">
        <v>26</v>
      </c>
      <c r="O310" s="286"/>
    </row>
    <row r="311" spans="1:15" s="285" customFormat="1" ht="9" customHeight="1">
      <c r="A311" s="318" t="s">
        <v>75</v>
      </c>
      <c r="B311" s="321">
        <f t="shared" si="15"/>
        <v>128</v>
      </c>
      <c r="C311" s="344">
        <v>11</v>
      </c>
      <c r="D311" s="344">
        <v>0</v>
      </c>
      <c r="E311" s="344">
        <v>0</v>
      </c>
      <c r="F311" s="344">
        <v>29</v>
      </c>
      <c r="G311" s="344">
        <v>6</v>
      </c>
      <c r="H311" s="344">
        <v>0</v>
      </c>
      <c r="I311" s="344">
        <v>31</v>
      </c>
      <c r="J311" s="344">
        <v>3</v>
      </c>
      <c r="K311" s="344">
        <v>0</v>
      </c>
      <c r="L311" s="344">
        <v>48</v>
      </c>
      <c r="M311" s="344">
        <v>0</v>
      </c>
      <c r="N311" s="344">
        <v>0</v>
      </c>
      <c r="O311" s="286"/>
    </row>
    <row r="312" spans="1:15" s="285" customFormat="1" ht="9" customHeight="1">
      <c r="A312" s="291" t="s">
        <v>76</v>
      </c>
      <c r="B312" s="296">
        <f t="shared" si="15"/>
        <v>58</v>
      </c>
      <c r="C312" s="343">
        <v>0</v>
      </c>
      <c r="D312" s="343">
        <v>0</v>
      </c>
      <c r="E312" s="343">
        <v>0</v>
      </c>
      <c r="F312" s="343">
        <v>2</v>
      </c>
      <c r="G312" s="343">
        <v>1</v>
      </c>
      <c r="H312" s="343">
        <v>0</v>
      </c>
      <c r="I312" s="343">
        <v>0</v>
      </c>
      <c r="J312" s="343">
        <v>0</v>
      </c>
      <c r="K312" s="343">
        <v>0</v>
      </c>
      <c r="L312" s="343">
        <v>55</v>
      </c>
      <c r="M312" s="343">
        <v>0</v>
      </c>
      <c r="N312" s="343">
        <v>0</v>
      </c>
      <c r="O312" s="286"/>
    </row>
    <row r="313" spans="1:15" s="285" customFormat="1" ht="9" customHeight="1">
      <c r="A313" s="318"/>
      <c r="B313" s="321"/>
      <c r="C313" s="344"/>
      <c r="D313" s="344"/>
      <c r="E313" s="344"/>
      <c r="F313" s="344"/>
      <c r="G313" s="344"/>
      <c r="H313" s="344"/>
      <c r="I313" s="344"/>
      <c r="J313" s="344"/>
      <c r="K313" s="344"/>
      <c r="L313" s="344"/>
      <c r="M313" s="344"/>
      <c r="N313" s="344"/>
      <c r="O313" s="286"/>
    </row>
    <row r="314" spans="1:15" s="285" customFormat="1" ht="9" customHeight="1">
      <c r="A314" s="284">
        <v>2003</v>
      </c>
      <c r="B314" s="314"/>
      <c r="O314" s="286"/>
    </row>
    <row r="315" spans="1:15" s="285" customFormat="1" ht="9" customHeight="1">
      <c r="A315" s="288" t="s">
        <v>44</v>
      </c>
      <c r="B315" s="308">
        <f t="shared" ref="B315:N315" si="16">SUM(B317:B348)</f>
        <v>24020</v>
      </c>
      <c r="C315" s="308">
        <f t="shared" si="16"/>
        <v>223</v>
      </c>
      <c r="D315" s="308">
        <f t="shared" si="16"/>
        <v>33</v>
      </c>
      <c r="E315" s="308">
        <f t="shared" si="16"/>
        <v>0</v>
      </c>
      <c r="F315" s="308">
        <f t="shared" si="16"/>
        <v>5117</v>
      </c>
      <c r="G315" s="308">
        <f t="shared" si="16"/>
        <v>4694</v>
      </c>
      <c r="H315" s="308">
        <f t="shared" si="16"/>
        <v>39</v>
      </c>
      <c r="I315" s="308">
        <f t="shared" si="16"/>
        <v>5610</v>
      </c>
      <c r="J315" s="308">
        <f t="shared" si="16"/>
        <v>800</v>
      </c>
      <c r="K315" s="308">
        <f t="shared" si="16"/>
        <v>121</v>
      </c>
      <c r="L315" s="308">
        <f t="shared" si="16"/>
        <v>6790</v>
      </c>
      <c r="M315" s="308">
        <f t="shared" si="16"/>
        <v>35</v>
      </c>
      <c r="N315" s="308">
        <f t="shared" si="16"/>
        <v>558</v>
      </c>
      <c r="O315" s="286"/>
    </row>
    <row r="316" spans="1:15" s="285" customFormat="1" ht="3.95" customHeight="1">
      <c r="A316" s="288"/>
      <c r="B316" s="308"/>
      <c r="C316" s="308"/>
      <c r="D316" s="308"/>
      <c r="E316" s="308"/>
      <c r="F316" s="308"/>
      <c r="G316" s="308"/>
      <c r="H316" s="308"/>
      <c r="I316" s="308"/>
      <c r="J316" s="308"/>
      <c r="K316" s="308"/>
      <c r="L316" s="308"/>
      <c r="M316" s="308"/>
      <c r="N316" s="308"/>
      <c r="O316" s="286"/>
    </row>
    <row r="317" spans="1:15" s="285" customFormat="1" ht="9" customHeight="1">
      <c r="A317" s="286" t="s">
        <v>45</v>
      </c>
      <c r="B317" s="295">
        <f t="shared" ref="B317:B348" si="17">SUM(C317:N317)</f>
        <v>63</v>
      </c>
      <c r="C317" s="342">
        <v>0</v>
      </c>
      <c r="D317" s="342">
        <v>0</v>
      </c>
      <c r="E317" s="342">
        <v>0</v>
      </c>
      <c r="F317" s="342">
        <v>16</v>
      </c>
      <c r="G317" s="342">
        <v>15</v>
      </c>
      <c r="H317" s="342">
        <v>0</v>
      </c>
      <c r="I317" s="342">
        <v>9</v>
      </c>
      <c r="J317" s="342">
        <v>3</v>
      </c>
      <c r="K317" s="342">
        <v>0</v>
      </c>
      <c r="L317" s="342">
        <v>15</v>
      </c>
      <c r="M317" s="342">
        <v>1</v>
      </c>
      <c r="N317" s="342">
        <v>4</v>
      </c>
      <c r="O317" s="286"/>
    </row>
    <row r="318" spans="1:15" s="285" customFormat="1" ht="9" customHeight="1">
      <c r="A318" s="286" t="s">
        <v>46</v>
      </c>
      <c r="B318" s="295">
        <f t="shared" si="17"/>
        <v>1435</v>
      </c>
      <c r="C318" s="342">
        <v>1</v>
      </c>
      <c r="D318" s="342">
        <v>0</v>
      </c>
      <c r="E318" s="342">
        <v>0</v>
      </c>
      <c r="F318" s="342">
        <v>495</v>
      </c>
      <c r="G318" s="342">
        <v>189</v>
      </c>
      <c r="H318" s="342">
        <v>0</v>
      </c>
      <c r="I318" s="342">
        <v>274</v>
      </c>
      <c r="J318" s="342">
        <v>54</v>
      </c>
      <c r="K318" s="342">
        <v>13</v>
      </c>
      <c r="L318" s="342">
        <v>398</v>
      </c>
      <c r="M318" s="342">
        <v>11</v>
      </c>
      <c r="N318" s="342">
        <v>0</v>
      </c>
      <c r="O318" s="286"/>
    </row>
    <row r="319" spans="1:15" s="285" customFormat="1" ht="9" customHeight="1">
      <c r="A319" s="286" t="s">
        <v>47</v>
      </c>
      <c r="B319" s="295">
        <f t="shared" si="17"/>
        <v>110</v>
      </c>
      <c r="C319" s="342">
        <v>0</v>
      </c>
      <c r="D319" s="342">
        <v>0</v>
      </c>
      <c r="E319" s="342">
        <v>0</v>
      </c>
      <c r="F319" s="342">
        <v>2</v>
      </c>
      <c r="G319" s="342">
        <v>5</v>
      </c>
      <c r="H319" s="342">
        <v>0</v>
      </c>
      <c r="I319" s="342">
        <v>14</v>
      </c>
      <c r="J319" s="342">
        <v>0</v>
      </c>
      <c r="K319" s="342">
        <v>0</v>
      </c>
      <c r="L319" s="342">
        <v>89</v>
      </c>
      <c r="M319" s="342">
        <v>0</v>
      </c>
      <c r="N319" s="342">
        <v>0</v>
      </c>
      <c r="O319" s="286"/>
    </row>
    <row r="320" spans="1:15" s="285" customFormat="1" ht="9" customHeight="1">
      <c r="A320" s="291" t="s">
        <v>48</v>
      </c>
      <c r="B320" s="296">
        <f t="shared" si="17"/>
        <v>17</v>
      </c>
      <c r="C320" s="343">
        <v>0</v>
      </c>
      <c r="D320" s="343">
        <v>0</v>
      </c>
      <c r="E320" s="343">
        <v>0</v>
      </c>
      <c r="F320" s="343">
        <v>4</v>
      </c>
      <c r="G320" s="343">
        <v>1</v>
      </c>
      <c r="H320" s="343">
        <v>0</v>
      </c>
      <c r="I320" s="343">
        <v>6</v>
      </c>
      <c r="J320" s="343">
        <v>0</v>
      </c>
      <c r="K320" s="343">
        <v>1</v>
      </c>
      <c r="L320" s="343">
        <v>5</v>
      </c>
      <c r="M320" s="343">
        <v>0</v>
      </c>
      <c r="N320" s="343">
        <v>0</v>
      </c>
      <c r="O320" s="286"/>
    </row>
    <row r="321" spans="1:15" s="285" customFormat="1" ht="9" customHeight="1">
      <c r="A321" s="286" t="s">
        <v>49</v>
      </c>
      <c r="B321" s="295">
        <f t="shared" si="17"/>
        <v>219</v>
      </c>
      <c r="C321" s="342">
        <v>10</v>
      </c>
      <c r="D321" s="342">
        <v>2</v>
      </c>
      <c r="E321" s="342">
        <v>0</v>
      </c>
      <c r="F321" s="342">
        <v>72</v>
      </c>
      <c r="G321" s="342">
        <v>11</v>
      </c>
      <c r="H321" s="342">
        <v>5</v>
      </c>
      <c r="I321" s="342">
        <v>56</v>
      </c>
      <c r="J321" s="342">
        <v>7</v>
      </c>
      <c r="K321" s="342">
        <v>3</v>
      </c>
      <c r="L321" s="342">
        <v>44</v>
      </c>
      <c r="M321" s="342">
        <v>1</v>
      </c>
      <c r="N321" s="342">
        <v>8</v>
      </c>
      <c r="O321" s="286"/>
    </row>
    <row r="322" spans="1:15" s="285" customFormat="1" ht="9" customHeight="1">
      <c r="A322" s="286" t="s">
        <v>50</v>
      </c>
      <c r="B322" s="295">
        <f t="shared" si="17"/>
        <v>50</v>
      </c>
      <c r="C322" s="342">
        <v>0</v>
      </c>
      <c r="D322" s="342">
        <v>1</v>
      </c>
      <c r="E322" s="342">
        <v>0</v>
      </c>
      <c r="F322" s="342">
        <v>2</v>
      </c>
      <c r="G322" s="342">
        <v>5</v>
      </c>
      <c r="H322" s="342">
        <v>0</v>
      </c>
      <c r="I322" s="342">
        <v>11</v>
      </c>
      <c r="J322" s="342">
        <v>0</v>
      </c>
      <c r="K322" s="342">
        <v>0</v>
      </c>
      <c r="L322" s="342">
        <v>31</v>
      </c>
      <c r="M322" s="342">
        <v>0</v>
      </c>
      <c r="N322" s="342">
        <v>0</v>
      </c>
      <c r="O322" s="286"/>
    </row>
    <row r="323" spans="1:15" s="285" customFormat="1" ht="9" customHeight="1">
      <c r="A323" s="286" t="s">
        <v>51</v>
      </c>
      <c r="B323" s="295">
        <f t="shared" si="17"/>
        <v>27</v>
      </c>
      <c r="C323" s="342">
        <v>0</v>
      </c>
      <c r="D323" s="342">
        <v>0</v>
      </c>
      <c r="E323" s="342">
        <v>0</v>
      </c>
      <c r="F323" s="342">
        <v>0</v>
      </c>
      <c r="G323" s="342">
        <v>3</v>
      </c>
      <c r="H323" s="342">
        <v>2</v>
      </c>
      <c r="I323" s="342">
        <v>10</v>
      </c>
      <c r="J323" s="342">
        <v>0</v>
      </c>
      <c r="K323" s="342">
        <v>0</v>
      </c>
      <c r="L323" s="342">
        <v>12</v>
      </c>
      <c r="M323" s="342">
        <v>0</v>
      </c>
      <c r="N323" s="342">
        <v>0</v>
      </c>
      <c r="O323" s="286"/>
    </row>
    <row r="324" spans="1:15" s="285" customFormat="1" ht="9" customHeight="1">
      <c r="A324" s="291" t="s">
        <v>52</v>
      </c>
      <c r="B324" s="296">
        <f t="shared" si="17"/>
        <v>4</v>
      </c>
      <c r="C324" s="343">
        <v>0</v>
      </c>
      <c r="D324" s="343">
        <v>0</v>
      </c>
      <c r="E324" s="343">
        <v>0</v>
      </c>
      <c r="F324" s="343">
        <v>2</v>
      </c>
      <c r="G324" s="343">
        <v>0</v>
      </c>
      <c r="H324" s="343">
        <v>1</v>
      </c>
      <c r="I324" s="343">
        <v>1</v>
      </c>
      <c r="J324" s="343">
        <v>0</v>
      </c>
      <c r="K324" s="343">
        <v>0</v>
      </c>
      <c r="L324" s="343">
        <v>0</v>
      </c>
      <c r="M324" s="343">
        <v>0</v>
      </c>
      <c r="N324" s="343">
        <v>0</v>
      </c>
      <c r="O324" s="286"/>
    </row>
    <row r="325" spans="1:15" s="285" customFormat="1" ht="9" customHeight="1">
      <c r="A325" s="286" t="s">
        <v>53</v>
      </c>
      <c r="B325" s="295">
        <f t="shared" si="17"/>
        <v>3118</v>
      </c>
      <c r="C325" s="342">
        <v>2</v>
      </c>
      <c r="D325" s="342">
        <v>0</v>
      </c>
      <c r="E325" s="342">
        <v>0</v>
      </c>
      <c r="F325" s="342">
        <v>957</v>
      </c>
      <c r="G325" s="342">
        <v>204</v>
      </c>
      <c r="H325" s="342">
        <v>0</v>
      </c>
      <c r="I325" s="342">
        <v>823</v>
      </c>
      <c r="J325" s="342">
        <v>34</v>
      </c>
      <c r="K325" s="342">
        <v>36</v>
      </c>
      <c r="L325" s="342">
        <v>1046</v>
      </c>
      <c r="M325" s="342">
        <v>4</v>
      </c>
      <c r="N325" s="342">
        <v>12</v>
      </c>
      <c r="O325" s="286"/>
    </row>
    <row r="326" spans="1:15" s="285" customFormat="1" ht="9" customHeight="1">
      <c r="A326" s="286" t="s">
        <v>54</v>
      </c>
      <c r="B326" s="295">
        <f t="shared" si="17"/>
        <v>370</v>
      </c>
      <c r="C326" s="342">
        <v>23</v>
      </c>
      <c r="D326" s="342">
        <v>1</v>
      </c>
      <c r="E326" s="342">
        <v>0</v>
      </c>
      <c r="F326" s="342">
        <v>133</v>
      </c>
      <c r="G326" s="342">
        <v>52</v>
      </c>
      <c r="H326" s="342">
        <v>2</v>
      </c>
      <c r="I326" s="342">
        <v>94</v>
      </c>
      <c r="J326" s="342">
        <v>5</v>
      </c>
      <c r="K326" s="342">
        <v>3</v>
      </c>
      <c r="L326" s="342">
        <v>53</v>
      </c>
      <c r="M326" s="342">
        <v>4</v>
      </c>
      <c r="N326" s="342">
        <v>0</v>
      </c>
      <c r="O326" s="286"/>
    </row>
    <row r="327" spans="1:15" s="285" customFormat="1" ht="9" customHeight="1">
      <c r="A327" s="286" t="s">
        <v>55</v>
      </c>
      <c r="B327" s="295">
        <f t="shared" si="17"/>
        <v>69</v>
      </c>
      <c r="C327" s="342">
        <v>0</v>
      </c>
      <c r="D327" s="342">
        <v>0</v>
      </c>
      <c r="E327" s="342">
        <v>0</v>
      </c>
      <c r="F327" s="342">
        <v>20</v>
      </c>
      <c r="G327" s="342">
        <v>7</v>
      </c>
      <c r="H327" s="342">
        <v>2</v>
      </c>
      <c r="I327" s="342">
        <v>26</v>
      </c>
      <c r="J327" s="342">
        <v>2</v>
      </c>
      <c r="K327" s="342">
        <v>0</v>
      </c>
      <c r="L327" s="342">
        <v>9</v>
      </c>
      <c r="M327" s="342">
        <v>0</v>
      </c>
      <c r="N327" s="342">
        <v>3</v>
      </c>
      <c r="O327" s="286"/>
    </row>
    <row r="328" spans="1:15" s="285" customFormat="1" ht="9" customHeight="1">
      <c r="A328" s="291" t="s">
        <v>56</v>
      </c>
      <c r="B328" s="296">
        <f t="shared" si="17"/>
        <v>391</v>
      </c>
      <c r="C328" s="343">
        <v>0</v>
      </c>
      <c r="D328" s="343">
        <v>0</v>
      </c>
      <c r="E328" s="343">
        <v>0</v>
      </c>
      <c r="F328" s="343">
        <v>5</v>
      </c>
      <c r="G328" s="343">
        <v>40</v>
      </c>
      <c r="H328" s="343">
        <v>0</v>
      </c>
      <c r="I328" s="343">
        <v>51</v>
      </c>
      <c r="J328" s="343">
        <v>3</v>
      </c>
      <c r="K328" s="343">
        <v>1</v>
      </c>
      <c r="L328" s="343">
        <v>291</v>
      </c>
      <c r="M328" s="343">
        <v>0</v>
      </c>
      <c r="N328" s="343">
        <v>0</v>
      </c>
      <c r="O328" s="286"/>
    </row>
    <row r="329" spans="1:15" s="285" customFormat="1" ht="9" customHeight="1">
      <c r="A329" s="286" t="s">
        <v>57</v>
      </c>
      <c r="B329" s="295">
        <f t="shared" si="17"/>
        <v>696</v>
      </c>
      <c r="C329" s="342">
        <v>13</v>
      </c>
      <c r="D329" s="342">
        <v>7</v>
      </c>
      <c r="E329" s="342">
        <v>0</v>
      </c>
      <c r="F329" s="342">
        <v>158</v>
      </c>
      <c r="G329" s="342">
        <v>344</v>
      </c>
      <c r="H329" s="342">
        <v>0</v>
      </c>
      <c r="I329" s="342">
        <v>65</v>
      </c>
      <c r="J329" s="342">
        <v>27</v>
      </c>
      <c r="K329" s="342">
        <v>0</v>
      </c>
      <c r="L329" s="342">
        <v>77</v>
      </c>
      <c r="M329" s="342">
        <v>0</v>
      </c>
      <c r="N329" s="342">
        <v>5</v>
      </c>
      <c r="O329" s="286"/>
    </row>
    <row r="330" spans="1:15" s="285" customFormat="1" ht="9" customHeight="1">
      <c r="A330" s="286" t="s">
        <v>58</v>
      </c>
      <c r="B330" s="295">
        <f t="shared" si="17"/>
        <v>6660</v>
      </c>
      <c r="C330" s="342">
        <v>30</v>
      </c>
      <c r="D330" s="342">
        <v>4</v>
      </c>
      <c r="E330" s="342">
        <v>0</v>
      </c>
      <c r="F330" s="342">
        <v>1076</v>
      </c>
      <c r="G330" s="342">
        <v>451</v>
      </c>
      <c r="H330" s="342">
        <v>0</v>
      </c>
      <c r="I330" s="342">
        <v>2367</v>
      </c>
      <c r="J330" s="342">
        <v>330</v>
      </c>
      <c r="K330" s="342">
        <v>26</v>
      </c>
      <c r="L330" s="342">
        <v>2327</v>
      </c>
      <c r="M330" s="342">
        <v>5</v>
      </c>
      <c r="N330" s="342">
        <v>44</v>
      </c>
      <c r="O330" s="286"/>
    </row>
    <row r="331" spans="1:15" s="285" customFormat="1" ht="9" customHeight="1">
      <c r="A331" s="286" t="s">
        <v>59</v>
      </c>
      <c r="B331" s="295">
        <f t="shared" si="17"/>
        <v>2341</v>
      </c>
      <c r="C331" s="342">
        <v>35</v>
      </c>
      <c r="D331" s="342">
        <v>10</v>
      </c>
      <c r="E331" s="342">
        <v>0</v>
      </c>
      <c r="F331" s="342">
        <v>580</v>
      </c>
      <c r="G331" s="342">
        <v>442</v>
      </c>
      <c r="H331" s="342">
        <v>2</v>
      </c>
      <c r="I331" s="342">
        <v>542</v>
      </c>
      <c r="J331" s="342">
        <v>42</v>
      </c>
      <c r="K331" s="342">
        <v>6</v>
      </c>
      <c r="L331" s="342">
        <v>589</v>
      </c>
      <c r="M331" s="342">
        <v>5</v>
      </c>
      <c r="N331" s="342">
        <v>88</v>
      </c>
      <c r="O331" s="286"/>
    </row>
    <row r="332" spans="1:15" s="285" customFormat="1" ht="9" customHeight="1">
      <c r="A332" s="291" t="s">
        <v>60</v>
      </c>
      <c r="B332" s="296">
        <f t="shared" si="17"/>
        <v>172</v>
      </c>
      <c r="C332" s="343">
        <v>7</v>
      </c>
      <c r="D332" s="343">
        <v>0</v>
      </c>
      <c r="E332" s="343">
        <v>0</v>
      </c>
      <c r="F332" s="343">
        <v>51</v>
      </c>
      <c r="G332" s="343">
        <v>17</v>
      </c>
      <c r="H332" s="343">
        <v>1</v>
      </c>
      <c r="I332" s="343">
        <v>45</v>
      </c>
      <c r="J332" s="343">
        <v>9</v>
      </c>
      <c r="K332" s="343">
        <v>0</v>
      </c>
      <c r="L332" s="343">
        <v>42</v>
      </c>
      <c r="M332" s="343">
        <v>0</v>
      </c>
      <c r="N332" s="343">
        <v>0</v>
      </c>
      <c r="O332" s="286"/>
    </row>
    <row r="333" spans="1:15" s="285" customFormat="1" ht="9" customHeight="1">
      <c r="A333" s="286" t="s">
        <v>61</v>
      </c>
      <c r="B333" s="295">
        <f t="shared" si="17"/>
        <v>374</v>
      </c>
      <c r="C333" s="342">
        <v>11</v>
      </c>
      <c r="D333" s="342">
        <v>0</v>
      </c>
      <c r="E333" s="342">
        <v>0</v>
      </c>
      <c r="F333" s="342">
        <v>60</v>
      </c>
      <c r="G333" s="342">
        <v>74</v>
      </c>
      <c r="H333" s="342">
        <v>2</v>
      </c>
      <c r="I333" s="342">
        <v>60</v>
      </c>
      <c r="J333" s="342">
        <v>5</v>
      </c>
      <c r="K333" s="342">
        <v>0</v>
      </c>
      <c r="L333" s="342">
        <v>124</v>
      </c>
      <c r="M333" s="342">
        <v>0</v>
      </c>
      <c r="N333" s="342">
        <v>38</v>
      </c>
      <c r="O333" s="286"/>
    </row>
    <row r="334" spans="1:15" s="285" customFormat="1" ht="9" customHeight="1">
      <c r="A334" s="286" t="s">
        <v>62</v>
      </c>
      <c r="B334" s="295">
        <f t="shared" si="17"/>
        <v>32</v>
      </c>
      <c r="C334" s="342">
        <v>1</v>
      </c>
      <c r="D334" s="342">
        <v>0</v>
      </c>
      <c r="E334" s="342">
        <v>0</v>
      </c>
      <c r="F334" s="342">
        <v>4</v>
      </c>
      <c r="G334" s="342">
        <v>2</v>
      </c>
      <c r="H334" s="342">
        <v>0</v>
      </c>
      <c r="I334" s="342">
        <v>10</v>
      </c>
      <c r="J334" s="342">
        <v>6</v>
      </c>
      <c r="K334" s="342">
        <v>0</v>
      </c>
      <c r="L334" s="342">
        <v>9</v>
      </c>
      <c r="M334" s="342">
        <v>0</v>
      </c>
      <c r="N334" s="342">
        <v>0</v>
      </c>
      <c r="O334" s="286"/>
    </row>
    <row r="335" spans="1:15" s="285" customFormat="1" ht="9" customHeight="1">
      <c r="A335" s="286" t="s">
        <v>63</v>
      </c>
      <c r="B335" s="295">
        <f t="shared" si="17"/>
        <v>1690</v>
      </c>
      <c r="C335" s="342">
        <v>5</v>
      </c>
      <c r="D335" s="342">
        <v>2</v>
      </c>
      <c r="E335" s="342">
        <v>0</v>
      </c>
      <c r="F335" s="342">
        <v>396</v>
      </c>
      <c r="G335" s="342">
        <v>204</v>
      </c>
      <c r="H335" s="342">
        <v>1</v>
      </c>
      <c r="I335" s="342">
        <v>245</v>
      </c>
      <c r="J335" s="342">
        <v>82</v>
      </c>
      <c r="K335" s="342">
        <v>3</v>
      </c>
      <c r="L335" s="342">
        <v>534</v>
      </c>
      <c r="M335" s="342">
        <v>3</v>
      </c>
      <c r="N335" s="342">
        <v>215</v>
      </c>
      <c r="O335" s="286"/>
    </row>
    <row r="336" spans="1:15" s="285" customFormat="1" ht="9" customHeight="1">
      <c r="A336" s="291" t="s">
        <v>64</v>
      </c>
      <c r="B336" s="296">
        <f t="shared" si="17"/>
        <v>240</v>
      </c>
      <c r="C336" s="343">
        <v>0</v>
      </c>
      <c r="D336" s="343">
        <v>0</v>
      </c>
      <c r="E336" s="343">
        <v>0</v>
      </c>
      <c r="F336" s="343">
        <v>12</v>
      </c>
      <c r="G336" s="343">
        <v>138</v>
      </c>
      <c r="H336" s="343">
        <v>0</v>
      </c>
      <c r="I336" s="343">
        <v>39</v>
      </c>
      <c r="J336" s="343">
        <v>7</v>
      </c>
      <c r="K336" s="343">
        <v>1</v>
      </c>
      <c r="L336" s="343">
        <v>43</v>
      </c>
      <c r="M336" s="343">
        <v>0</v>
      </c>
      <c r="N336" s="343">
        <v>0</v>
      </c>
      <c r="O336" s="286"/>
    </row>
    <row r="337" spans="1:15" s="285" customFormat="1" ht="9" customHeight="1">
      <c r="A337" s="286" t="s">
        <v>65</v>
      </c>
      <c r="B337" s="295">
        <f t="shared" si="17"/>
        <v>1723</v>
      </c>
      <c r="C337" s="342">
        <v>6</v>
      </c>
      <c r="D337" s="342">
        <v>0</v>
      </c>
      <c r="E337" s="342">
        <v>0</v>
      </c>
      <c r="F337" s="342">
        <v>342</v>
      </c>
      <c r="G337" s="342">
        <v>624</v>
      </c>
      <c r="H337" s="342">
        <v>0</v>
      </c>
      <c r="I337" s="342">
        <v>280</v>
      </c>
      <c r="J337" s="342">
        <v>33</v>
      </c>
      <c r="K337" s="342">
        <v>14</v>
      </c>
      <c r="L337" s="342">
        <v>374</v>
      </c>
      <c r="M337" s="342">
        <v>1</v>
      </c>
      <c r="N337" s="342">
        <v>49</v>
      </c>
      <c r="O337" s="286"/>
    </row>
    <row r="338" spans="1:15" s="285" customFormat="1" ht="9" customHeight="1">
      <c r="A338" s="286" t="s">
        <v>66</v>
      </c>
      <c r="B338" s="295">
        <f t="shared" si="17"/>
        <v>565</v>
      </c>
      <c r="C338" s="342">
        <v>5</v>
      </c>
      <c r="D338" s="342">
        <v>0</v>
      </c>
      <c r="E338" s="342">
        <v>0</v>
      </c>
      <c r="F338" s="342">
        <v>314</v>
      </c>
      <c r="G338" s="342">
        <v>77</v>
      </c>
      <c r="H338" s="342">
        <v>0</v>
      </c>
      <c r="I338" s="342">
        <v>54</v>
      </c>
      <c r="J338" s="342">
        <v>26</v>
      </c>
      <c r="K338" s="342">
        <v>1</v>
      </c>
      <c r="L338" s="342">
        <v>80</v>
      </c>
      <c r="M338" s="342">
        <v>0</v>
      </c>
      <c r="N338" s="342">
        <v>8</v>
      </c>
      <c r="O338" s="286"/>
    </row>
    <row r="339" spans="1:15" s="285" customFormat="1" ht="9" customHeight="1">
      <c r="A339" s="286" t="s">
        <v>67</v>
      </c>
      <c r="B339" s="295">
        <f t="shared" si="17"/>
        <v>93</v>
      </c>
      <c r="C339" s="342">
        <v>3</v>
      </c>
      <c r="D339" s="342">
        <v>0</v>
      </c>
      <c r="E339" s="342">
        <v>0</v>
      </c>
      <c r="F339" s="342">
        <v>3</v>
      </c>
      <c r="G339" s="342">
        <v>15</v>
      </c>
      <c r="H339" s="342">
        <v>0</v>
      </c>
      <c r="I339" s="342">
        <v>11</v>
      </c>
      <c r="J339" s="342">
        <v>1</v>
      </c>
      <c r="K339" s="342">
        <v>0</v>
      </c>
      <c r="L339" s="342">
        <v>59</v>
      </c>
      <c r="M339" s="342">
        <v>0</v>
      </c>
      <c r="N339" s="342">
        <v>1</v>
      </c>
      <c r="O339" s="286"/>
    </row>
    <row r="340" spans="1:15" s="285" customFormat="1" ht="9" customHeight="1">
      <c r="A340" s="291" t="s">
        <v>68</v>
      </c>
      <c r="B340" s="296">
        <f t="shared" si="17"/>
        <v>164</v>
      </c>
      <c r="C340" s="343">
        <v>6</v>
      </c>
      <c r="D340" s="343">
        <v>0</v>
      </c>
      <c r="E340" s="343">
        <v>0</v>
      </c>
      <c r="F340" s="343">
        <v>34</v>
      </c>
      <c r="G340" s="343">
        <v>61</v>
      </c>
      <c r="H340" s="343">
        <v>0</v>
      </c>
      <c r="I340" s="343">
        <v>21</v>
      </c>
      <c r="J340" s="343">
        <v>8</v>
      </c>
      <c r="K340" s="343">
        <v>2</v>
      </c>
      <c r="L340" s="343">
        <v>19</v>
      </c>
      <c r="M340" s="343">
        <v>0</v>
      </c>
      <c r="N340" s="343">
        <v>13</v>
      </c>
      <c r="O340" s="286"/>
    </row>
    <row r="341" spans="1:15" s="285" customFormat="1" ht="9" customHeight="1">
      <c r="A341" s="286" t="s">
        <v>69</v>
      </c>
      <c r="B341" s="295">
        <f t="shared" si="17"/>
        <v>174</v>
      </c>
      <c r="C341" s="342">
        <v>21</v>
      </c>
      <c r="D341" s="342">
        <v>0</v>
      </c>
      <c r="E341" s="342">
        <v>0</v>
      </c>
      <c r="F341" s="342">
        <v>20</v>
      </c>
      <c r="G341" s="342">
        <v>54</v>
      </c>
      <c r="H341" s="342">
        <v>7</v>
      </c>
      <c r="I341" s="342">
        <v>20</v>
      </c>
      <c r="J341" s="342">
        <v>2</v>
      </c>
      <c r="K341" s="342">
        <v>0</v>
      </c>
      <c r="L341" s="342">
        <v>47</v>
      </c>
      <c r="M341" s="342">
        <v>0</v>
      </c>
      <c r="N341" s="342">
        <v>3</v>
      </c>
      <c r="O341" s="286"/>
    </row>
    <row r="342" spans="1:15" s="285" customFormat="1" ht="9" customHeight="1">
      <c r="A342" s="286" t="s">
        <v>70</v>
      </c>
      <c r="B342" s="295">
        <f t="shared" si="17"/>
        <v>762</v>
      </c>
      <c r="C342" s="342">
        <v>30</v>
      </c>
      <c r="D342" s="342">
        <v>5</v>
      </c>
      <c r="E342" s="342">
        <v>0</v>
      </c>
      <c r="F342" s="342">
        <v>95</v>
      </c>
      <c r="G342" s="342">
        <v>182</v>
      </c>
      <c r="H342" s="342">
        <v>4</v>
      </c>
      <c r="I342" s="342">
        <v>184</v>
      </c>
      <c r="J342" s="342">
        <v>54</v>
      </c>
      <c r="K342" s="342">
        <v>8</v>
      </c>
      <c r="L342" s="342">
        <v>199</v>
      </c>
      <c r="M342" s="342">
        <v>0</v>
      </c>
      <c r="N342" s="342">
        <v>1</v>
      </c>
      <c r="O342" s="286"/>
    </row>
    <row r="343" spans="1:15" s="285" customFormat="1" ht="9" customHeight="1">
      <c r="A343" s="286" t="s">
        <v>71</v>
      </c>
      <c r="B343" s="295">
        <f t="shared" si="17"/>
        <v>65</v>
      </c>
      <c r="C343" s="342">
        <v>0</v>
      </c>
      <c r="D343" s="342">
        <v>0</v>
      </c>
      <c r="E343" s="342">
        <v>0</v>
      </c>
      <c r="F343" s="342">
        <v>3</v>
      </c>
      <c r="G343" s="342">
        <v>32</v>
      </c>
      <c r="H343" s="342">
        <v>0</v>
      </c>
      <c r="I343" s="342">
        <v>8</v>
      </c>
      <c r="J343" s="342">
        <v>7</v>
      </c>
      <c r="K343" s="342">
        <v>0</v>
      </c>
      <c r="L343" s="342">
        <v>15</v>
      </c>
      <c r="M343" s="342">
        <v>0</v>
      </c>
      <c r="N343" s="342">
        <v>0</v>
      </c>
      <c r="O343" s="286"/>
    </row>
    <row r="344" spans="1:15" s="285" customFormat="1" ht="9" customHeight="1">
      <c r="A344" s="291" t="s">
        <v>72</v>
      </c>
      <c r="B344" s="296">
        <f t="shared" si="17"/>
        <v>532</v>
      </c>
      <c r="C344" s="343">
        <v>0</v>
      </c>
      <c r="D344" s="343">
        <v>1</v>
      </c>
      <c r="E344" s="343">
        <v>0</v>
      </c>
      <c r="F344" s="343">
        <v>123</v>
      </c>
      <c r="G344" s="343">
        <v>166</v>
      </c>
      <c r="H344" s="343">
        <v>7</v>
      </c>
      <c r="I344" s="343">
        <v>122</v>
      </c>
      <c r="J344" s="343">
        <v>8</v>
      </c>
      <c r="K344" s="343">
        <v>3</v>
      </c>
      <c r="L344" s="343">
        <v>83</v>
      </c>
      <c r="M344" s="343">
        <v>0</v>
      </c>
      <c r="N344" s="343">
        <v>19</v>
      </c>
      <c r="O344" s="286"/>
    </row>
    <row r="345" spans="1:15" s="285" customFormat="1" ht="9" customHeight="1">
      <c r="A345" s="286" t="s">
        <v>73</v>
      </c>
      <c r="B345" s="295">
        <f t="shared" si="17"/>
        <v>103</v>
      </c>
      <c r="C345" s="342">
        <v>1</v>
      </c>
      <c r="D345" s="342">
        <v>0</v>
      </c>
      <c r="E345" s="342">
        <v>0</v>
      </c>
      <c r="F345" s="342">
        <v>52</v>
      </c>
      <c r="G345" s="342">
        <v>8</v>
      </c>
      <c r="H345" s="342">
        <v>3</v>
      </c>
      <c r="I345" s="342">
        <v>10</v>
      </c>
      <c r="J345" s="342">
        <v>1</v>
      </c>
      <c r="K345" s="342">
        <v>0</v>
      </c>
      <c r="L345" s="342">
        <v>13</v>
      </c>
      <c r="M345" s="342">
        <v>0</v>
      </c>
      <c r="N345" s="342">
        <v>15</v>
      </c>
      <c r="O345" s="286"/>
    </row>
    <row r="346" spans="1:15" s="285" customFormat="1" ht="9" customHeight="1">
      <c r="A346" s="286" t="s">
        <v>74</v>
      </c>
      <c r="B346" s="295">
        <f t="shared" si="17"/>
        <v>1605</v>
      </c>
      <c r="C346" s="342">
        <v>1</v>
      </c>
      <c r="D346" s="342">
        <v>0</v>
      </c>
      <c r="E346" s="342">
        <v>0</v>
      </c>
      <c r="F346" s="342">
        <v>42</v>
      </c>
      <c r="G346" s="342">
        <v>1267</v>
      </c>
      <c r="H346" s="342">
        <v>0</v>
      </c>
      <c r="I346" s="342">
        <v>116</v>
      </c>
      <c r="J346" s="342">
        <v>24</v>
      </c>
      <c r="K346" s="342">
        <v>0</v>
      </c>
      <c r="L346" s="342">
        <v>123</v>
      </c>
      <c r="M346" s="342">
        <v>0</v>
      </c>
      <c r="N346" s="342">
        <v>32</v>
      </c>
      <c r="O346" s="286"/>
    </row>
    <row r="347" spans="1:15" s="285" customFormat="1" ht="9" customHeight="1">
      <c r="A347" s="318" t="s">
        <v>75</v>
      </c>
      <c r="B347" s="321">
        <f t="shared" si="17"/>
        <v>131</v>
      </c>
      <c r="C347" s="344">
        <v>12</v>
      </c>
      <c r="D347" s="344">
        <v>0</v>
      </c>
      <c r="E347" s="344">
        <v>0</v>
      </c>
      <c r="F347" s="344">
        <v>23</v>
      </c>
      <c r="G347" s="344">
        <v>3</v>
      </c>
      <c r="H347" s="344">
        <v>0</v>
      </c>
      <c r="I347" s="344">
        <v>36</v>
      </c>
      <c r="J347" s="344">
        <v>19</v>
      </c>
      <c r="K347" s="344">
        <v>0</v>
      </c>
      <c r="L347" s="344">
        <v>38</v>
      </c>
      <c r="M347" s="344">
        <v>0</v>
      </c>
      <c r="N347" s="344">
        <v>0</v>
      </c>
      <c r="O347" s="286"/>
    </row>
    <row r="348" spans="1:15" s="285" customFormat="1" ht="9" customHeight="1">
      <c r="A348" s="291" t="s">
        <v>76</v>
      </c>
      <c r="B348" s="296">
        <f t="shared" si="17"/>
        <v>25</v>
      </c>
      <c r="C348" s="343">
        <v>0</v>
      </c>
      <c r="D348" s="343">
        <v>0</v>
      </c>
      <c r="E348" s="343">
        <v>0</v>
      </c>
      <c r="F348" s="343">
        <v>21</v>
      </c>
      <c r="G348" s="343">
        <v>1</v>
      </c>
      <c r="H348" s="343">
        <v>0</v>
      </c>
      <c r="I348" s="343">
        <v>0</v>
      </c>
      <c r="J348" s="343">
        <v>1</v>
      </c>
      <c r="K348" s="343">
        <v>0</v>
      </c>
      <c r="L348" s="343">
        <v>2</v>
      </c>
      <c r="M348" s="343">
        <v>0</v>
      </c>
      <c r="N348" s="343">
        <v>0</v>
      </c>
      <c r="O348" s="286"/>
    </row>
    <row r="349" spans="1:15" s="285" customFormat="1" ht="9" customHeight="1">
      <c r="A349" s="286"/>
      <c r="B349" s="295"/>
      <c r="C349" s="342"/>
      <c r="D349" s="342"/>
      <c r="E349" s="342"/>
      <c r="F349" s="342"/>
      <c r="G349" s="342"/>
      <c r="H349" s="342"/>
      <c r="I349" s="342"/>
      <c r="J349" s="342"/>
      <c r="K349" s="342"/>
      <c r="L349" s="342"/>
      <c r="M349" s="342"/>
      <c r="N349" s="342"/>
      <c r="O349" s="286"/>
    </row>
    <row r="350" spans="1:15" s="285" customFormat="1" ht="9" customHeight="1">
      <c r="A350" s="284">
        <v>2004</v>
      </c>
      <c r="B350" s="314"/>
      <c r="O350" s="286"/>
    </row>
    <row r="351" spans="1:15" s="285" customFormat="1" ht="9" customHeight="1">
      <c r="A351" s="288" t="s">
        <v>44</v>
      </c>
      <c r="B351" s="308">
        <f t="shared" ref="B351:N351" si="18">SUM(B353:B384)</f>
        <v>23933</v>
      </c>
      <c r="C351" s="308">
        <f t="shared" si="18"/>
        <v>232</v>
      </c>
      <c r="D351" s="308">
        <f t="shared" si="18"/>
        <v>26</v>
      </c>
      <c r="E351" s="308">
        <f t="shared" si="18"/>
        <v>1</v>
      </c>
      <c r="F351" s="308">
        <f t="shared" si="18"/>
        <v>5645</v>
      </c>
      <c r="G351" s="308">
        <f t="shared" si="18"/>
        <v>4790</v>
      </c>
      <c r="H351" s="308">
        <f t="shared" si="18"/>
        <v>39</v>
      </c>
      <c r="I351" s="308">
        <f t="shared" si="18"/>
        <v>5473</v>
      </c>
      <c r="J351" s="308">
        <f t="shared" si="18"/>
        <v>776</v>
      </c>
      <c r="K351" s="308">
        <f t="shared" si="18"/>
        <v>137</v>
      </c>
      <c r="L351" s="308">
        <f t="shared" si="18"/>
        <v>6383</v>
      </c>
      <c r="M351" s="308">
        <f t="shared" si="18"/>
        <v>56</v>
      </c>
      <c r="N351" s="308">
        <f t="shared" si="18"/>
        <v>375</v>
      </c>
      <c r="O351" s="286"/>
    </row>
    <row r="352" spans="1:15" s="285" customFormat="1" ht="3" customHeight="1">
      <c r="A352" s="288"/>
      <c r="B352" s="308"/>
      <c r="C352" s="308"/>
      <c r="D352" s="308"/>
      <c r="E352" s="308"/>
      <c r="F352" s="308"/>
      <c r="G352" s="308"/>
      <c r="H352" s="308"/>
      <c r="I352" s="308"/>
      <c r="J352" s="308"/>
      <c r="K352" s="308"/>
      <c r="L352" s="308"/>
      <c r="M352" s="308"/>
      <c r="N352" s="308"/>
      <c r="O352" s="286"/>
    </row>
    <row r="353" spans="1:15" s="285" customFormat="1" ht="9" customHeight="1">
      <c r="A353" s="286" t="s">
        <v>45</v>
      </c>
      <c r="B353" s="295">
        <f t="shared" ref="B353:B384" si="19">SUM(C353:N353)</f>
        <v>55</v>
      </c>
      <c r="C353" s="342">
        <v>0</v>
      </c>
      <c r="D353" s="342">
        <v>0</v>
      </c>
      <c r="E353" s="342">
        <v>0</v>
      </c>
      <c r="F353" s="342">
        <v>13</v>
      </c>
      <c r="G353" s="342">
        <v>6</v>
      </c>
      <c r="H353" s="342">
        <v>0</v>
      </c>
      <c r="I353" s="342">
        <v>10</v>
      </c>
      <c r="J353" s="342">
        <v>8</v>
      </c>
      <c r="K353" s="342">
        <v>0</v>
      </c>
      <c r="L353" s="342">
        <v>13</v>
      </c>
      <c r="M353" s="342">
        <v>0</v>
      </c>
      <c r="N353" s="342">
        <v>5</v>
      </c>
      <c r="O353" s="286"/>
    </row>
    <row r="354" spans="1:15" s="285" customFormat="1" ht="9" customHeight="1">
      <c r="A354" s="286" t="s">
        <v>46</v>
      </c>
      <c r="B354" s="295">
        <f t="shared" si="19"/>
        <v>2124</v>
      </c>
      <c r="C354" s="342">
        <v>6</v>
      </c>
      <c r="D354" s="342">
        <v>0</v>
      </c>
      <c r="E354" s="342">
        <v>0</v>
      </c>
      <c r="F354" s="342">
        <v>707</v>
      </c>
      <c r="G354" s="342">
        <v>299</v>
      </c>
      <c r="H354" s="342">
        <v>2</v>
      </c>
      <c r="I354" s="342">
        <v>431</v>
      </c>
      <c r="J354" s="342">
        <v>75</v>
      </c>
      <c r="K354" s="342">
        <v>18</v>
      </c>
      <c r="L354" s="342">
        <v>575</v>
      </c>
      <c r="M354" s="342">
        <v>6</v>
      </c>
      <c r="N354" s="342">
        <v>5</v>
      </c>
      <c r="O354" s="286"/>
    </row>
    <row r="355" spans="1:15" s="285" customFormat="1" ht="9" customHeight="1">
      <c r="A355" s="286" t="s">
        <v>47</v>
      </c>
      <c r="B355" s="295">
        <f t="shared" si="19"/>
        <v>149</v>
      </c>
      <c r="C355" s="342">
        <v>0</v>
      </c>
      <c r="D355" s="342">
        <v>0</v>
      </c>
      <c r="E355" s="342">
        <v>0</v>
      </c>
      <c r="F355" s="342">
        <v>1</v>
      </c>
      <c r="G355" s="342">
        <v>11</v>
      </c>
      <c r="H355" s="342">
        <v>0</v>
      </c>
      <c r="I355" s="342">
        <v>12</v>
      </c>
      <c r="J355" s="342">
        <v>2</v>
      </c>
      <c r="K355" s="342">
        <v>1</v>
      </c>
      <c r="L355" s="342">
        <v>119</v>
      </c>
      <c r="M355" s="342">
        <v>1</v>
      </c>
      <c r="N355" s="342">
        <v>2</v>
      </c>
      <c r="O355" s="286"/>
    </row>
    <row r="356" spans="1:15" s="285" customFormat="1" ht="9" customHeight="1">
      <c r="A356" s="291" t="s">
        <v>48</v>
      </c>
      <c r="B356" s="296">
        <f t="shared" si="19"/>
        <v>13</v>
      </c>
      <c r="C356" s="343">
        <v>0</v>
      </c>
      <c r="D356" s="343">
        <v>0</v>
      </c>
      <c r="E356" s="343">
        <v>0</v>
      </c>
      <c r="F356" s="343">
        <v>4</v>
      </c>
      <c r="G356" s="343">
        <v>2</v>
      </c>
      <c r="H356" s="343">
        <v>0</v>
      </c>
      <c r="I356" s="343">
        <v>2</v>
      </c>
      <c r="J356" s="343">
        <v>0</v>
      </c>
      <c r="K356" s="343">
        <v>0</v>
      </c>
      <c r="L356" s="343">
        <v>5</v>
      </c>
      <c r="M356" s="343">
        <v>0</v>
      </c>
      <c r="N356" s="343">
        <v>0</v>
      </c>
      <c r="O356" s="286"/>
    </row>
    <row r="357" spans="1:15" s="285" customFormat="1" ht="9" customHeight="1">
      <c r="A357" s="286" t="s">
        <v>49</v>
      </c>
      <c r="B357" s="295">
        <f t="shared" si="19"/>
        <v>146</v>
      </c>
      <c r="C357" s="342">
        <v>4</v>
      </c>
      <c r="D357" s="342">
        <v>1</v>
      </c>
      <c r="E357" s="342">
        <v>0</v>
      </c>
      <c r="F357" s="342">
        <v>62</v>
      </c>
      <c r="G357" s="342">
        <v>7</v>
      </c>
      <c r="H357" s="342">
        <v>2</v>
      </c>
      <c r="I357" s="342">
        <v>35</v>
      </c>
      <c r="J357" s="342">
        <v>2</v>
      </c>
      <c r="K357" s="342">
        <v>0</v>
      </c>
      <c r="L357" s="342">
        <v>29</v>
      </c>
      <c r="M357" s="342">
        <v>2</v>
      </c>
      <c r="N357" s="342">
        <v>2</v>
      </c>
      <c r="O357" s="286"/>
    </row>
    <row r="358" spans="1:15" s="285" customFormat="1" ht="9" customHeight="1">
      <c r="A358" s="286" t="s">
        <v>50</v>
      </c>
      <c r="B358" s="295">
        <f t="shared" si="19"/>
        <v>42</v>
      </c>
      <c r="C358" s="342">
        <v>0</v>
      </c>
      <c r="D358" s="342">
        <v>0</v>
      </c>
      <c r="E358" s="342">
        <v>0</v>
      </c>
      <c r="F358" s="342">
        <v>3</v>
      </c>
      <c r="G358" s="342">
        <v>0</v>
      </c>
      <c r="H358" s="342">
        <v>0</v>
      </c>
      <c r="I358" s="342">
        <v>11</v>
      </c>
      <c r="J358" s="342">
        <v>1</v>
      </c>
      <c r="K358" s="342">
        <v>0</v>
      </c>
      <c r="L358" s="342">
        <v>27</v>
      </c>
      <c r="M358" s="342">
        <v>0</v>
      </c>
      <c r="N358" s="342">
        <v>0</v>
      </c>
      <c r="O358" s="286"/>
    </row>
    <row r="359" spans="1:15" s="285" customFormat="1" ht="9" customHeight="1">
      <c r="A359" s="286" t="s">
        <v>51</v>
      </c>
      <c r="B359" s="295">
        <f t="shared" si="19"/>
        <v>25</v>
      </c>
      <c r="C359" s="342">
        <v>0</v>
      </c>
      <c r="D359" s="342">
        <v>0</v>
      </c>
      <c r="E359" s="342">
        <v>0</v>
      </c>
      <c r="F359" s="342">
        <v>3</v>
      </c>
      <c r="G359" s="342">
        <v>1</v>
      </c>
      <c r="H359" s="342">
        <v>4</v>
      </c>
      <c r="I359" s="342">
        <v>6</v>
      </c>
      <c r="J359" s="342">
        <v>0</v>
      </c>
      <c r="K359" s="342">
        <v>0</v>
      </c>
      <c r="L359" s="342">
        <v>11</v>
      </c>
      <c r="M359" s="342">
        <v>0</v>
      </c>
      <c r="N359" s="342">
        <v>0</v>
      </c>
      <c r="O359" s="286"/>
    </row>
    <row r="360" spans="1:15" s="285" customFormat="1" ht="9" customHeight="1">
      <c r="A360" s="291" t="s">
        <v>52</v>
      </c>
      <c r="B360" s="296">
        <f t="shared" si="19"/>
        <v>41</v>
      </c>
      <c r="C360" s="343">
        <v>0</v>
      </c>
      <c r="D360" s="343">
        <v>0</v>
      </c>
      <c r="E360" s="343">
        <v>0</v>
      </c>
      <c r="F360" s="343">
        <v>12</v>
      </c>
      <c r="G360" s="343">
        <v>0</v>
      </c>
      <c r="H360" s="343">
        <v>1</v>
      </c>
      <c r="I360" s="343">
        <v>7</v>
      </c>
      <c r="J360" s="343">
        <v>3</v>
      </c>
      <c r="K360" s="343">
        <v>0</v>
      </c>
      <c r="L360" s="343">
        <v>14</v>
      </c>
      <c r="M360" s="343">
        <v>3</v>
      </c>
      <c r="N360" s="343">
        <v>1</v>
      </c>
      <c r="O360" s="286"/>
    </row>
    <row r="361" spans="1:15" s="285" customFormat="1" ht="9" customHeight="1">
      <c r="A361" s="286" t="s">
        <v>53</v>
      </c>
      <c r="B361" s="295">
        <f t="shared" si="19"/>
        <v>2963</v>
      </c>
      <c r="C361" s="342">
        <v>1</v>
      </c>
      <c r="D361" s="342">
        <v>0</v>
      </c>
      <c r="E361" s="342">
        <v>0</v>
      </c>
      <c r="F361" s="342">
        <v>870</v>
      </c>
      <c r="G361" s="342">
        <v>281</v>
      </c>
      <c r="H361" s="342">
        <v>0</v>
      </c>
      <c r="I361" s="342">
        <v>773</v>
      </c>
      <c r="J361" s="342">
        <v>30</v>
      </c>
      <c r="K361" s="342">
        <v>45</v>
      </c>
      <c r="L361" s="342">
        <v>949</v>
      </c>
      <c r="M361" s="342">
        <v>3</v>
      </c>
      <c r="N361" s="342">
        <v>11</v>
      </c>
      <c r="O361" s="286"/>
    </row>
    <row r="362" spans="1:15" s="285" customFormat="1" ht="9" customHeight="1">
      <c r="A362" s="286" t="s">
        <v>54</v>
      </c>
      <c r="B362" s="295">
        <f t="shared" si="19"/>
        <v>376</v>
      </c>
      <c r="C362" s="342">
        <v>16</v>
      </c>
      <c r="D362" s="342">
        <v>1</v>
      </c>
      <c r="E362" s="342">
        <v>0</v>
      </c>
      <c r="F362" s="342">
        <v>131</v>
      </c>
      <c r="G362" s="342">
        <v>49</v>
      </c>
      <c r="H362" s="342">
        <v>3</v>
      </c>
      <c r="I362" s="342">
        <v>111</v>
      </c>
      <c r="J362" s="342">
        <v>7</v>
      </c>
      <c r="K362" s="342">
        <v>3</v>
      </c>
      <c r="L362" s="342">
        <v>52</v>
      </c>
      <c r="M362" s="342">
        <v>3</v>
      </c>
      <c r="N362" s="342">
        <v>0</v>
      </c>
      <c r="O362" s="286"/>
    </row>
    <row r="363" spans="1:15" s="285" customFormat="1" ht="9" customHeight="1">
      <c r="A363" s="286" t="s">
        <v>55</v>
      </c>
      <c r="B363" s="295">
        <f t="shared" si="19"/>
        <v>128</v>
      </c>
      <c r="C363" s="342">
        <v>3</v>
      </c>
      <c r="D363" s="342">
        <v>0</v>
      </c>
      <c r="E363" s="342">
        <v>0</v>
      </c>
      <c r="F363" s="342">
        <v>39</v>
      </c>
      <c r="G363" s="342">
        <v>11</v>
      </c>
      <c r="H363" s="342">
        <v>0</v>
      </c>
      <c r="I363" s="342">
        <v>30</v>
      </c>
      <c r="J363" s="342">
        <v>21</v>
      </c>
      <c r="K363" s="342">
        <v>0</v>
      </c>
      <c r="L363" s="342">
        <v>18</v>
      </c>
      <c r="M363" s="342">
        <v>0</v>
      </c>
      <c r="N363" s="342">
        <v>6</v>
      </c>
      <c r="O363" s="286"/>
    </row>
    <row r="364" spans="1:15" s="285" customFormat="1" ht="9" customHeight="1">
      <c r="A364" s="291" t="s">
        <v>56</v>
      </c>
      <c r="B364" s="296">
        <f t="shared" si="19"/>
        <v>427</v>
      </c>
      <c r="C364" s="343">
        <v>0</v>
      </c>
      <c r="D364" s="343">
        <v>1</v>
      </c>
      <c r="E364" s="343">
        <v>0</v>
      </c>
      <c r="F364" s="343">
        <v>11</v>
      </c>
      <c r="G364" s="343">
        <v>83</v>
      </c>
      <c r="H364" s="343">
        <v>1</v>
      </c>
      <c r="I364" s="343">
        <v>50</v>
      </c>
      <c r="J364" s="343">
        <v>2</v>
      </c>
      <c r="K364" s="343">
        <v>2</v>
      </c>
      <c r="L364" s="343">
        <v>275</v>
      </c>
      <c r="M364" s="343">
        <v>2</v>
      </c>
      <c r="N364" s="343">
        <v>0</v>
      </c>
      <c r="O364" s="286"/>
    </row>
    <row r="365" spans="1:15" s="285" customFormat="1" ht="9" customHeight="1">
      <c r="A365" s="286" t="s">
        <v>57</v>
      </c>
      <c r="B365" s="295">
        <f t="shared" si="19"/>
        <v>574</v>
      </c>
      <c r="C365" s="342">
        <v>13</v>
      </c>
      <c r="D365" s="342">
        <v>2</v>
      </c>
      <c r="E365" s="342">
        <v>0</v>
      </c>
      <c r="F365" s="342">
        <v>117</v>
      </c>
      <c r="G365" s="342">
        <v>300</v>
      </c>
      <c r="H365" s="342">
        <v>2</v>
      </c>
      <c r="I365" s="342">
        <v>71</v>
      </c>
      <c r="J365" s="342">
        <v>28</v>
      </c>
      <c r="K365" s="342">
        <v>0</v>
      </c>
      <c r="L365" s="342">
        <v>39</v>
      </c>
      <c r="M365" s="342">
        <v>2</v>
      </c>
      <c r="N365" s="342">
        <v>0</v>
      </c>
      <c r="O365" s="286"/>
    </row>
    <row r="366" spans="1:15" s="285" customFormat="1" ht="9" customHeight="1">
      <c r="A366" s="286" t="s">
        <v>58</v>
      </c>
      <c r="B366" s="295">
        <f t="shared" si="19"/>
        <v>6616</v>
      </c>
      <c r="C366" s="342">
        <v>35</v>
      </c>
      <c r="D366" s="342">
        <v>5</v>
      </c>
      <c r="E366" s="342">
        <v>0</v>
      </c>
      <c r="F366" s="342">
        <v>1024</v>
      </c>
      <c r="G366" s="342">
        <v>694</v>
      </c>
      <c r="H366" s="342">
        <v>0</v>
      </c>
      <c r="I366" s="342">
        <v>2161</v>
      </c>
      <c r="J366" s="342">
        <v>266</v>
      </c>
      <c r="K366" s="342">
        <v>30</v>
      </c>
      <c r="L366" s="342">
        <v>2206</v>
      </c>
      <c r="M366" s="342">
        <v>6</v>
      </c>
      <c r="N366" s="342">
        <v>189</v>
      </c>
      <c r="O366" s="286"/>
    </row>
    <row r="367" spans="1:15" s="285" customFormat="1" ht="9" customHeight="1">
      <c r="A367" s="286" t="s">
        <v>59</v>
      </c>
      <c r="B367" s="295">
        <f t="shared" si="19"/>
        <v>3079</v>
      </c>
      <c r="C367" s="342">
        <v>44</v>
      </c>
      <c r="D367" s="342">
        <v>4</v>
      </c>
      <c r="E367" s="342">
        <v>0</v>
      </c>
      <c r="F367" s="342">
        <v>993</v>
      </c>
      <c r="G367" s="342">
        <v>784</v>
      </c>
      <c r="H367" s="342">
        <v>3</v>
      </c>
      <c r="I367" s="342">
        <v>615</v>
      </c>
      <c r="J367" s="342">
        <v>60</v>
      </c>
      <c r="K367" s="342">
        <v>6</v>
      </c>
      <c r="L367" s="342">
        <v>537</v>
      </c>
      <c r="M367" s="342">
        <v>0</v>
      </c>
      <c r="N367" s="342">
        <v>33</v>
      </c>
      <c r="O367" s="286"/>
    </row>
    <row r="368" spans="1:15" s="285" customFormat="1" ht="9" customHeight="1">
      <c r="A368" s="291" t="s">
        <v>60</v>
      </c>
      <c r="B368" s="296">
        <f t="shared" si="19"/>
        <v>123</v>
      </c>
      <c r="C368" s="343">
        <v>5</v>
      </c>
      <c r="D368" s="343">
        <v>0</v>
      </c>
      <c r="E368" s="343">
        <v>0</v>
      </c>
      <c r="F368" s="343">
        <v>19</v>
      </c>
      <c r="G368" s="343">
        <v>9</v>
      </c>
      <c r="H368" s="343">
        <v>1</v>
      </c>
      <c r="I368" s="343">
        <v>42</v>
      </c>
      <c r="J368" s="343">
        <v>2</v>
      </c>
      <c r="K368" s="343">
        <v>1</v>
      </c>
      <c r="L368" s="343">
        <v>43</v>
      </c>
      <c r="M368" s="343">
        <v>1</v>
      </c>
      <c r="N368" s="343">
        <v>0</v>
      </c>
      <c r="O368" s="286"/>
    </row>
    <row r="369" spans="1:15" s="285" customFormat="1" ht="9" customHeight="1">
      <c r="A369" s="286" t="s">
        <v>61</v>
      </c>
      <c r="B369" s="295">
        <f t="shared" si="19"/>
        <v>371</v>
      </c>
      <c r="C369" s="342">
        <v>14</v>
      </c>
      <c r="D369" s="342">
        <v>0</v>
      </c>
      <c r="E369" s="342">
        <v>0</v>
      </c>
      <c r="F369" s="342">
        <v>58</v>
      </c>
      <c r="G369" s="342">
        <v>59</v>
      </c>
      <c r="H369" s="342">
        <v>1</v>
      </c>
      <c r="I369" s="342">
        <v>49</v>
      </c>
      <c r="J369" s="342">
        <v>2</v>
      </c>
      <c r="K369" s="342">
        <v>0</v>
      </c>
      <c r="L369" s="342">
        <v>128</v>
      </c>
      <c r="M369" s="342">
        <v>0</v>
      </c>
      <c r="N369" s="342">
        <v>60</v>
      </c>
      <c r="O369" s="286"/>
    </row>
    <row r="370" spans="1:15" s="285" customFormat="1" ht="9" customHeight="1">
      <c r="A370" s="286" t="s">
        <v>62</v>
      </c>
      <c r="B370" s="295">
        <f t="shared" si="19"/>
        <v>114</v>
      </c>
      <c r="C370" s="342">
        <v>1</v>
      </c>
      <c r="D370" s="342">
        <v>0</v>
      </c>
      <c r="E370" s="342">
        <v>0</v>
      </c>
      <c r="F370" s="342">
        <v>18</v>
      </c>
      <c r="G370" s="342">
        <v>9</v>
      </c>
      <c r="H370" s="342">
        <v>0</v>
      </c>
      <c r="I370" s="342">
        <v>16</v>
      </c>
      <c r="J370" s="342">
        <v>17</v>
      </c>
      <c r="K370" s="342">
        <v>0</v>
      </c>
      <c r="L370" s="342">
        <v>48</v>
      </c>
      <c r="M370" s="342">
        <v>0</v>
      </c>
      <c r="N370" s="342">
        <v>5</v>
      </c>
      <c r="O370" s="286"/>
    </row>
    <row r="371" spans="1:15" s="285" customFormat="1" ht="9" customHeight="1">
      <c r="A371" s="286" t="s">
        <v>63</v>
      </c>
      <c r="B371" s="295">
        <f t="shared" si="19"/>
        <v>1158</v>
      </c>
      <c r="C371" s="342">
        <v>9</v>
      </c>
      <c r="D371" s="342">
        <v>1</v>
      </c>
      <c r="E371" s="342">
        <v>0</v>
      </c>
      <c r="F371" s="342">
        <v>563</v>
      </c>
      <c r="G371" s="342">
        <v>93</v>
      </c>
      <c r="H371" s="342">
        <v>0</v>
      </c>
      <c r="I371" s="342">
        <v>177</v>
      </c>
      <c r="J371" s="342">
        <v>53</v>
      </c>
      <c r="K371" s="342">
        <v>3</v>
      </c>
      <c r="L371" s="342">
        <v>254</v>
      </c>
      <c r="M371" s="342">
        <v>0</v>
      </c>
      <c r="N371" s="342">
        <v>5</v>
      </c>
      <c r="O371" s="286"/>
    </row>
    <row r="372" spans="1:15" s="285" customFormat="1" ht="9" customHeight="1">
      <c r="A372" s="291" t="s">
        <v>64</v>
      </c>
      <c r="B372" s="296">
        <f t="shared" si="19"/>
        <v>192</v>
      </c>
      <c r="C372" s="343">
        <v>0</v>
      </c>
      <c r="D372" s="343">
        <v>1</v>
      </c>
      <c r="E372" s="343">
        <v>0</v>
      </c>
      <c r="F372" s="343">
        <v>20</v>
      </c>
      <c r="G372" s="343">
        <v>65</v>
      </c>
      <c r="H372" s="343">
        <v>0</v>
      </c>
      <c r="I372" s="343">
        <v>44</v>
      </c>
      <c r="J372" s="343">
        <v>9</v>
      </c>
      <c r="K372" s="343">
        <v>2</v>
      </c>
      <c r="L372" s="343">
        <v>49</v>
      </c>
      <c r="M372" s="343">
        <v>2</v>
      </c>
      <c r="N372" s="343">
        <v>0</v>
      </c>
      <c r="O372" s="286"/>
    </row>
    <row r="373" spans="1:15" s="285" customFormat="1" ht="9" customHeight="1">
      <c r="A373" s="286" t="s">
        <v>65</v>
      </c>
      <c r="B373" s="295">
        <f t="shared" si="19"/>
        <v>1208</v>
      </c>
      <c r="C373" s="342">
        <v>8</v>
      </c>
      <c r="D373" s="342">
        <v>0</v>
      </c>
      <c r="E373" s="342">
        <v>0</v>
      </c>
      <c r="F373" s="342">
        <v>302</v>
      </c>
      <c r="G373" s="342">
        <v>391</v>
      </c>
      <c r="H373" s="342">
        <v>1</v>
      </c>
      <c r="I373" s="342">
        <v>245</v>
      </c>
      <c r="J373" s="342">
        <v>15</v>
      </c>
      <c r="K373" s="342">
        <v>8</v>
      </c>
      <c r="L373" s="342">
        <v>220</v>
      </c>
      <c r="M373" s="342">
        <v>0</v>
      </c>
      <c r="N373" s="342">
        <v>18</v>
      </c>
      <c r="O373" s="286"/>
    </row>
    <row r="374" spans="1:15" s="285" customFormat="1" ht="9" customHeight="1">
      <c r="A374" s="286" t="s">
        <v>66</v>
      </c>
      <c r="B374" s="295">
        <f t="shared" si="19"/>
        <v>438</v>
      </c>
      <c r="C374" s="342">
        <v>4</v>
      </c>
      <c r="D374" s="342">
        <v>1</v>
      </c>
      <c r="E374" s="342">
        <v>0</v>
      </c>
      <c r="F374" s="342">
        <v>205</v>
      </c>
      <c r="G374" s="342">
        <v>61</v>
      </c>
      <c r="H374" s="342">
        <v>0</v>
      </c>
      <c r="I374" s="342">
        <v>53</v>
      </c>
      <c r="J374" s="342">
        <v>26</v>
      </c>
      <c r="K374" s="342">
        <v>1</v>
      </c>
      <c r="L374" s="342">
        <v>86</v>
      </c>
      <c r="M374" s="342">
        <v>0</v>
      </c>
      <c r="N374" s="342">
        <v>1</v>
      </c>
      <c r="O374" s="286"/>
    </row>
    <row r="375" spans="1:15" s="285" customFormat="1" ht="9" customHeight="1">
      <c r="A375" s="286" t="s">
        <v>67</v>
      </c>
      <c r="B375" s="295">
        <f t="shared" si="19"/>
        <v>130</v>
      </c>
      <c r="C375" s="342">
        <v>0</v>
      </c>
      <c r="D375" s="342">
        <v>0</v>
      </c>
      <c r="E375" s="342">
        <v>0</v>
      </c>
      <c r="F375" s="342">
        <v>4</v>
      </c>
      <c r="G375" s="342">
        <v>6</v>
      </c>
      <c r="H375" s="342">
        <v>0</v>
      </c>
      <c r="I375" s="342">
        <v>33</v>
      </c>
      <c r="J375" s="342">
        <v>5</v>
      </c>
      <c r="K375" s="342">
        <v>0</v>
      </c>
      <c r="L375" s="342">
        <v>82</v>
      </c>
      <c r="M375" s="342">
        <v>0</v>
      </c>
      <c r="N375" s="342">
        <v>0</v>
      </c>
      <c r="O375" s="286"/>
    </row>
    <row r="376" spans="1:15" s="285" customFormat="1" ht="9" customHeight="1">
      <c r="A376" s="291" t="s">
        <v>68</v>
      </c>
      <c r="B376" s="296">
        <f t="shared" si="19"/>
        <v>164</v>
      </c>
      <c r="C376" s="343">
        <v>0</v>
      </c>
      <c r="D376" s="343">
        <v>1</v>
      </c>
      <c r="E376" s="343">
        <v>0</v>
      </c>
      <c r="F376" s="343">
        <v>43</v>
      </c>
      <c r="G376" s="343">
        <v>48</v>
      </c>
      <c r="H376" s="343">
        <v>3</v>
      </c>
      <c r="I376" s="343">
        <v>14</v>
      </c>
      <c r="J376" s="343">
        <v>16</v>
      </c>
      <c r="K376" s="343">
        <v>2</v>
      </c>
      <c r="L376" s="343">
        <v>26</v>
      </c>
      <c r="M376" s="343">
        <v>3</v>
      </c>
      <c r="N376" s="343">
        <v>8</v>
      </c>
      <c r="O376" s="286"/>
    </row>
    <row r="377" spans="1:15" s="285" customFormat="1" ht="9" customHeight="1">
      <c r="A377" s="286" t="s">
        <v>69</v>
      </c>
      <c r="B377" s="295">
        <f t="shared" si="19"/>
        <v>178</v>
      </c>
      <c r="C377" s="342">
        <v>19</v>
      </c>
      <c r="D377" s="342">
        <v>0</v>
      </c>
      <c r="E377" s="342">
        <v>0</v>
      </c>
      <c r="F377" s="342">
        <v>29</v>
      </c>
      <c r="G377" s="342">
        <v>54</v>
      </c>
      <c r="H377" s="342">
        <v>9</v>
      </c>
      <c r="I377" s="342">
        <v>19</v>
      </c>
      <c r="J377" s="342">
        <v>2</v>
      </c>
      <c r="K377" s="342">
        <v>0</v>
      </c>
      <c r="L377" s="342">
        <v>44</v>
      </c>
      <c r="M377" s="342">
        <v>0</v>
      </c>
      <c r="N377" s="342">
        <v>2</v>
      </c>
      <c r="O377" s="286"/>
    </row>
    <row r="378" spans="1:15" s="285" customFormat="1" ht="9" customHeight="1">
      <c r="A378" s="286" t="s">
        <v>70</v>
      </c>
      <c r="B378" s="295">
        <f t="shared" si="19"/>
        <v>997</v>
      </c>
      <c r="C378" s="342">
        <v>30</v>
      </c>
      <c r="D378" s="342">
        <v>5</v>
      </c>
      <c r="E378" s="342">
        <v>0</v>
      </c>
      <c r="F378" s="342">
        <v>82</v>
      </c>
      <c r="G378" s="342">
        <v>377</v>
      </c>
      <c r="H378" s="342">
        <v>1</v>
      </c>
      <c r="I378" s="342">
        <v>160</v>
      </c>
      <c r="J378" s="342">
        <v>54</v>
      </c>
      <c r="K378" s="342">
        <v>2</v>
      </c>
      <c r="L378" s="342">
        <v>282</v>
      </c>
      <c r="M378" s="342">
        <v>3</v>
      </c>
      <c r="N378" s="342">
        <v>1</v>
      </c>
      <c r="O378" s="286"/>
    </row>
    <row r="379" spans="1:15" s="285" customFormat="1" ht="9" customHeight="1">
      <c r="A379" s="286" t="s">
        <v>71</v>
      </c>
      <c r="B379" s="295">
        <f t="shared" si="19"/>
        <v>101</v>
      </c>
      <c r="C379" s="342">
        <v>0</v>
      </c>
      <c r="D379" s="342">
        <v>1</v>
      </c>
      <c r="E379" s="342">
        <v>0</v>
      </c>
      <c r="F379" s="342">
        <v>1</v>
      </c>
      <c r="G379" s="342">
        <v>44</v>
      </c>
      <c r="H379" s="342">
        <v>0</v>
      </c>
      <c r="I379" s="342">
        <v>22</v>
      </c>
      <c r="J379" s="342">
        <v>14</v>
      </c>
      <c r="K379" s="342">
        <v>1</v>
      </c>
      <c r="L379" s="342">
        <v>18</v>
      </c>
      <c r="M379" s="342">
        <v>0</v>
      </c>
      <c r="N379" s="342">
        <v>0</v>
      </c>
      <c r="O379" s="286"/>
    </row>
    <row r="380" spans="1:15" s="285" customFormat="1" ht="9" customHeight="1">
      <c r="A380" s="291" t="s">
        <v>72</v>
      </c>
      <c r="B380" s="296">
        <f t="shared" si="19"/>
        <v>509</v>
      </c>
      <c r="C380" s="343">
        <v>0</v>
      </c>
      <c r="D380" s="343">
        <v>1</v>
      </c>
      <c r="E380" s="343">
        <v>0</v>
      </c>
      <c r="F380" s="343">
        <v>129</v>
      </c>
      <c r="G380" s="343">
        <v>149</v>
      </c>
      <c r="H380" s="343">
        <v>2</v>
      </c>
      <c r="I380" s="343">
        <v>120</v>
      </c>
      <c r="J380" s="343">
        <v>7</v>
      </c>
      <c r="K380" s="343">
        <v>1</v>
      </c>
      <c r="L380" s="343">
        <v>83</v>
      </c>
      <c r="M380" s="343">
        <v>15</v>
      </c>
      <c r="N380" s="343">
        <v>2</v>
      </c>
      <c r="O380" s="286"/>
    </row>
    <row r="381" spans="1:15" s="285" customFormat="1" ht="9" customHeight="1">
      <c r="A381" s="286" t="s">
        <v>73</v>
      </c>
      <c r="B381" s="295">
        <f t="shared" si="19"/>
        <v>88</v>
      </c>
      <c r="C381" s="342">
        <v>1</v>
      </c>
      <c r="D381" s="342">
        <v>0</v>
      </c>
      <c r="E381" s="342">
        <v>0</v>
      </c>
      <c r="F381" s="342">
        <v>35</v>
      </c>
      <c r="G381" s="342">
        <v>4</v>
      </c>
      <c r="H381" s="342">
        <v>1</v>
      </c>
      <c r="I381" s="342">
        <v>9</v>
      </c>
      <c r="J381" s="342">
        <v>4</v>
      </c>
      <c r="K381" s="342">
        <v>10</v>
      </c>
      <c r="L381" s="342">
        <v>19</v>
      </c>
      <c r="M381" s="342">
        <v>1</v>
      </c>
      <c r="N381" s="342">
        <v>4</v>
      </c>
      <c r="O381" s="286"/>
    </row>
    <row r="382" spans="1:15" s="285" customFormat="1" ht="9" customHeight="1">
      <c r="A382" s="286" t="s">
        <v>74</v>
      </c>
      <c r="B382" s="295">
        <f t="shared" si="19"/>
        <v>1258</v>
      </c>
      <c r="C382" s="342">
        <v>2</v>
      </c>
      <c r="D382" s="342">
        <v>1</v>
      </c>
      <c r="E382" s="342">
        <v>1</v>
      </c>
      <c r="F382" s="342">
        <v>96</v>
      </c>
      <c r="G382" s="342">
        <v>880</v>
      </c>
      <c r="H382" s="342">
        <v>2</v>
      </c>
      <c r="I382" s="342">
        <v>117</v>
      </c>
      <c r="J382" s="342">
        <v>42</v>
      </c>
      <c r="K382" s="342">
        <v>0</v>
      </c>
      <c r="L382" s="342">
        <v>99</v>
      </c>
      <c r="M382" s="342">
        <v>3</v>
      </c>
      <c r="N382" s="342">
        <v>15</v>
      </c>
      <c r="O382" s="286"/>
    </row>
    <row r="383" spans="1:15" s="285" customFormat="1" ht="9" customHeight="1">
      <c r="A383" s="318" t="s">
        <v>75</v>
      </c>
      <c r="B383" s="321">
        <f t="shared" si="19"/>
        <v>107</v>
      </c>
      <c r="C383" s="344">
        <v>17</v>
      </c>
      <c r="D383" s="344">
        <v>0</v>
      </c>
      <c r="E383" s="344">
        <v>0</v>
      </c>
      <c r="F383" s="344">
        <v>17</v>
      </c>
      <c r="G383" s="344">
        <v>13</v>
      </c>
      <c r="H383" s="344">
        <v>0</v>
      </c>
      <c r="I383" s="344">
        <v>27</v>
      </c>
      <c r="J383" s="344">
        <v>3</v>
      </c>
      <c r="K383" s="344">
        <v>1</v>
      </c>
      <c r="L383" s="344">
        <v>29</v>
      </c>
      <c r="M383" s="344">
        <v>0</v>
      </c>
      <c r="N383" s="344">
        <v>0</v>
      </c>
      <c r="O383" s="286"/>
    </row>
    <row r="384" spans="1:15" s="285" customFormat="1" ht="9" customHeight="1">
      <c r="A384" s="291" t="s">
        <v>76</v>
      </c>
      <c r="B384" s="296">
        <f t="shared" si="19"/>
        <v>39</v>
      </c>
      <c r="C384" s="343">
        <v>0</v>
      </c>
      <c r="D384" s="343">
        <v>0</v>
      </c>
      <c r="E384" s="343">
        <v>0</v>
      </c>
      <c r="F384" s="343">
        <v>34</v>
      </c>
      <c r="G384" s="343">
        <v>0</v>
      </c>
      <c r="H384" s="343">
        <v>0</v>
      </c>
      <c r="I384" s="343">
        <v>1</v>
      </c>
      <c r="J384" s="343">
        <v>0</v>
      </c>
      <c r="K384" s="343">
        <v>0</v>
      </c>
      <c r="L384" s="343">
        <v>4</v>
      </c>
      <c r="M384" s="343">
        <v>0</v>
      </c>
      <c r="N384" s="343">
        <v>0</v>
      </c>
      <c r="O384" s="286"/>
    </row>
    <row r="385" spans="1:15" s="285" customFormat="1" ht="9" customHeight="1">
      <c r="A385" s="286"/>
      <c r="B385" s="295"/>
      <c r="C385" s="342"/>
      <c r="D385" s="342"/>
      <c r="E385" s="342"/>
      <c r="F385" s="342"/>
      <c r="G385" s="342"/>
      <c r="H385" s="342"/>
      <c r="I385" s="342"/>
      <c r="J385" s="342"/>
      <c r="K385" s="342"/>
      <c r="L385" s="342"/>
      <c r="M385" s="342"/>
      <c r="N385" s="342"/>
      <c r="O385" s="286"/>
    </row>
    <row r="386" spans="1:15" s="285" customFormat="1" ht="9" customHeight="1">
      <c r="A386" s="284">
        <v>2005</v>
      </c>
      <c r="B386" s="314"/>
      <c r="O386" s="286"/>
    </row>
    <row r="387" spans="1:15" s="285" customFormat="1" ht="9" customHeight="1">
      <c r="A387" s="288" t="s">
        <v>44</v>
      </c>
      <c r="B387" s="308">
        <f t="shared" ref="B387:N387" si="20">SUM(B389:B420)</f>
        <v>21271</v>
      </c>
      <c r="C387" s="308">
        <f t="shared" si="20"/>
        <v>243</v>
      </c>
      <c r="D387" s="308">
        <f t="shared" si="20"/>
        <v>24</v>
      </c>
      <c r="E387" s="308">
        <f t="shared" si="20"/>
        <v>0</v>
      </c>
      <c r="F387" s="308">
        <f t="shared" si="20"/>
        <v>4835</v>
      </c>
      <c r="G387" s="308">
        <f t="shared" si="20"/>
        <v>4308</v>
      </c>
      <c r="H387" s="308">
        <f t="shared" si="20"/>
        <v>48</v>
      </c>
      <c r="I387" s="308">
        <f t="shared" si="20"/>
        <v>4767</v>
      </c>
      <c r="J387" s="308">
        <f t="shared" si="20"/>
        <v>600</v>
      </c>
      <c r="K387" s="308">
        <f t="shared" si="20"/>
        <v>113</v>
      </c>
      <c r="L387" s="308">
        <f t="shared" si="20"/>
        <v>5672</v>
      </c>
      <c r="M387" s="308">
        <f t="shared" si="20"/>
        <v>38</v>
      </c>
      <c r="N387" s="308">
        <f t="shared" si="20"/>
        <v>623</v>
      </c>
      <c r="O387" s="286"/>
    </row>
    <row r="388" spans="1:15" s="285" customFormat="1" ht="3" customHeight="1">
      <c r="A388" s="288"/>
      <c r="B388" s="308"/>
      <c r="C388" s="308"/>
      <c r="D388" s="308"/>
      <c r="E388" s="308"/>
      <c r="F388" s="308"/>
      <c r="G388" s="308"/>
      <c r="H388" s="308"/>
      <c r="I388" s="308"/>
      <c r="J388" s="308"/>
      <c r="K388" s="308"/>
      <c r="L388" s="308"/>
      <c r="M388" s="308"/>
      <c r="N388" s="308"/>
      <c r="O388" s="286"/>
    </row>
    <row r="389" spans="1:15" s="285" customFormat="1" ht="9" customHeight="1">
      <c r="A389" s="286" t="s">
        <v>45</v>
      </c>
      <c r="B389" s="295">
        <f t="shared" ref="B389:B420" si="21">SUM(C389:N389)</f>
        <v>76</v>
      </c>
      <c r="C389" s="342">
        <v>0</v>
      </c>
      <c r="D389" s="342">
        <v>0</v>
      </c>
      <c r="E389" s="342">
        <v>0</v>
      </c>
      <c r="F389" s="342">
        <v>30</v>
      </c>
      <c r="G389" s="342">
        <v>14</v>
      </c>
      <c r="H389" s="342">
        <v>0</v>
      </c>
      <c r="I389" s="342">
        <v>9</v>
      </c>
      <c r="J389" s="342">
        <v>7</v>
      </c>
      <c r="K389" s="342">
        <v>0</v>
      </c>
      <c r="L389" s="342">
        <v>15</v>
      </c>
      <c r="M389" s="342">
        <v>0</v>
      </c>
      <c r="N389" s="342">
        <v>1</v>
      </c>
      <c r="O389" s="286"/>
    </row>
    <row r="390" spans="1:15" s="285" customFormat="1" ht="9" customHeight="1">
      <c r="A390" s="286" t="s">
        <v>46</v>
      </c>
      <c r="B390" s="295">
        <f t="shared" si="21"/>
        <v>2347</v>
      </c>
      <c r="C390" s="342">
        <v>12</v>
      </c>
      <c r="D390" s="342">
        <v>0</v>
      </c>
      <c r="E390" s="342">
        <v>0</v>
      </c>
      <c r="F390" s="342">
        <v>839</v>
      </c>
      <c r="G390" s="342">
        <v>252</v>
      </c>
      <c r="H390" s="342">
        <v>2</v>
      </c>
      <c r="I390" s="342">
        <v>461</v>
      </c>
      <c r="J390" s="342">
        <v>78</v>
      </c>
      <c r="K390" s="342">
        <v>17</v>
      </c>
      <c r="L390" s="342">
        <v>680</v>
      </c>
      <c r="M390" s="342">
        <v>5</v>
      </c>
      <c r="N390" s="342">
        <v>1</v>
      </c>
      <c r="O390" s="286"/>
    </row>
    <row r="391" spans="1:15" s="285" customFormat="1" ht="9" customHeight="1">
      <c r="A391" s="286" t="s">
        <v>47</v>
      </c>
      <c r="B391" s="295">
        <f t="shared" si="21"/>
        <v>118</v>
      </c>
      <c r="C391" s="342">
        <v>6</v>
      </c>
      <c r="D391" s="342">
        <v>0</v>
      </c>
      <c r="E391" s="342">
        <v>0</v>
      </c>
      <c r="F391" s="342">
        <v>2</v>
      </c>
      <c r="G391" s="342">
        <v>12</v>
      </c>
      <c r="H391" s="342">
        <v>0</v>
      </c>
      <c r="I391" s="342">
        <v>15</v>
      </c>
      <c r="J391" s="342">
        <v>3</v>
      </c>
      <c r="K391" s="342">
        <v>0</v>
      </c>
      <c r="L391" s="342">
        <v>79</v>
      </c>
      <c r="M391" s="342">
        <v>0</v>
      </c>
      <c r="N391" s="342">
        <v>1</v>
      </c>
      <c r="O391" s="286"/>
    </row>
    <row r="392" spans="1:15" s="285" customFormat="1" ht="9" customHeight="1">
      <c r="A392" s="291" t="s">
        <v>48</v>
      </c>
      <c r="B392" s="296">
        <f t="shared" si="21"/>
        <v>19</v>
      </c>
      <c r="C392" s="343">
        <v>0</v>
      </c>
      <c r="D392" s="343">
        <v>0</v>
      </c>
      <c r="E392" s="343">
        <v>0</v>
      </c>
      <c r="F392" s="343">
        <v>4</v>
      </c>
      <c r="G392" s="343">
        <v>1</v>
      </c>
      <c r="H392" s="343">
        <v>0</v>
      </c>
      <c r="I392" s="343">
        <v>6</v>
      </c>
      <c r="J392" s="343">
        <v>0</v>
      </c>
      <c r="K392" s="343">
        <v>0</v>
      </c>
      <c r="L392" s="343">
        <v>8</v>
      </c>
      <c r="M392" s="343">
        <v>0</v>
      </c>
      <c r="N392" s="343">
        <v>0</v>
      </c>
      <c r="O392" s="286"/>
    </row>
    <row r="393" spans="1:15" s="285" customFormat="1" ht="9" customHeight="1">
      <c r="A393" s="286" t="s">
        <v>49</v>
      </c>
      <c r="B393" s="295">
        <f t="shared" si="21"/>
        <v>416</v>
      </c>
      <c r="C393" s="342">
        <v>21</v>
      </c>
      <c r="D393" s="342">
        <v>1</v>
      </c>
      <c r="E393" s="342">
        <v>0</v>
      </c>
      <c r="F393" s="342">
        <v>137</v>
      </c>
      <c r="G393" s="342">
        <v>38</v>
      </c>
      <c r="H393" s="342">
        <v>6</v>
      </c>
      <c r="I393" s="342">
        <v>69</v>
      </c>
      <c r="J393" s="342">
        <v>8</v>
      </c>
      <c r="K393" s="342">
        <v>2</v>
      </c>
      <c r="L393" s="342">
        <v>119</v>
      </c>
      <c r="M393" s="342">
        <v>1</v>
      </c>
      <c r="N393" s="342">
        <v>14</v>
      </c>
      <c r="O393" s="286"/>
    </row>
    <row r="394" spans="1:15" s="285" customFormat="1" ht="9" customHeight="1">
      <c r="A394" s="286" t="s">
        <v>50</v>
      </c>
      <c r="B394" s="295">
        <f t="shared" si="21"/>
        <v>53</v>
      </c>
      <c r="C394" s="342">
        <v>0</v>
      </c>
      <c r="D394" s="342">
        <v>0</v>
      </c>
      <c r="E394" s="342">
        <v>0</v>
      </c>
      <c r="F394" s="342">
        <v>1</v>
      </c>
      <c r="G394" s="342">
        <v>1</v>
      </c>
      <c r="H394" s="342">
        <v>0</v>
      </c>
      <c r="I394" s="342">
        <v>16</v>
      </c>
      <c r="J394" s="342">
        <v>7</v>
      </c>
      <c r="K394" s="342">
        <v>0</v>
      </c>
      <c r="L394" s="342">
        <v>28</v>
      </c>
      <c r="M394" s="342">
        <v>0</v>
      </c>
      <c r="N394" s="342">
        <v>0</v>
      </c>
      <c r="O394" s="286"/>
    </row>
    <row r="395" spans="1:15" s="285" customFormat="1" ht="9" customHeight="1">
      <c r="A395" s="286" t="s">
        <v>51</v>
      </c>
      <c r="B395" s="295">
        <f t="shared" si="21"/>
        <v>27</v>
      </c>
      <c r="C395" s="342">
        <v>0</v>
      </c>
      <c r="D395" s="342">
        <v>0</v>
      </c>
      <c r="E395" s="342">
        <v>0</v>
      </c>
      <c r="F395" s="342">
        <v>0</v>
      </c>
      <c r="G395" s="342">
        <v>6</v>
      </c>
      <c r="H395" s="342">
        <v>4</v>
      </c>
      <c r="I395" s="342">
        <v>3</v>
      </c>
      <c r="J395" s="342">
        <v>0</v>
      </c>
      <c r="K395" s="342">
        <v>0</v>
      </c>
      <c r="L395" s="342">
        <v>14</v>
      </c>
      <c r="M395" s="342">
        <v>0</v>
      </c>
      <c r="N395" s="342">
        <v>0</v>
      </c>
      <c r="O395" s="286"/>
    </row>
    <row r="396" spans="1:15" s="285" customFormat="1" ht="9" customHeight="1">
      <c r="A396" s="291" t="s">
        <v>52</v>
      </c>
      <c r="B396" s="296">
        <f t="shared" si="21"/>
        <v>53</v>
      </c>
      <c r="C396" s="343">
        <v>0</v>
      </c>
      <c r="D396" s="343">
        <v>0</v>
      </c>
      <c r="E396" s="343">
        <v>0</v>
      </c>
      <c r="F396" s="343">
        <v>22</v>
      </c>
      <c r="G396" s="343">
        <v>1</v>
      </c>
      <c r="H396" s="343">
        <v>6</v>
      </c>
      <c r="I396" s="343">
        <v>2</v>
      </c>
      <c r="J396" s="343">
        <v>4</v>
      </c>
      <c r="K396" s="343">
        <v>0</v>
      </c>
      <c r="L396" s="343">
        <v>18</v>
      </c>
      <c r="M396" s="343">
        <v>0</v>
      </c>
      <c r="N396" s="343">
        <v>0</v>
      </c>
      <c r="O396" s="286"/>
    </row>
    <row r="397" spans="1:15" s="285" customFormat="1" ht="9" customHeight="1">
      <c r="A397" s="286" t="s">
        <v>53</v>
      </c>
      <c r="B397" s="295">
        <f t="shared" si="21"/>
        <v>2994</v>
      </c>
      <c r="C397" s="342">
        <v>2</v>
      </c>
      <c r="D397" s="342">
        <v>0</v>
      </c>
      <c r="E397" s="342">
        <v>0</v>
      </c>
      <c r="F397" s="342">
        <v>812</v>
      </c>
      <c r="G397" s="342">
        <v>248</v>
      </c>
      <c r="H397" s="342">
        <v>0</v>
      </c>
      <c r="I397" s="342">
        <v>770</v>
      </c>
      <c r="J397" s="342">
        <v>47</v>
      </c>
      <c r="K397" s="342">
        <v>37</v>
      </c>
      <c r="L397" s="342">
        <v>1048</v>
      </c>
      <c r="M397" s="342">
        <v>2</v>
      </c>
      <c r="N397" s="342">
        <v>28</v>
      </c>
      <c r="O397" s="286"/>
    </row>
    <row r="398" spans="1:15" s="285" customFormat="1" ht="9" customHeight="1">
      <c r="A398" s="286" t="s">
        <v>54</v>
      </c>
      <c r="B398" s="295">
        <f t="shared" si="21"/>
        <v>379</v>
      </c>
      <c r="C398" s="342">
        <v>26</v>
      </c>
      <c r="D398" s="342">
        <v>2</v>
      </c>
      <c r="E398" s="342">
        <v>0</v>
      </c>
      <c r="F398" s="342">
        <v>127</v>
      </c>
      <c r="G398" s="342">
        <v>45</v>
      </c>
      <c r="H398" s="342">
        <v>4</v>
      </c>
      <c r="I398" s="342">
        <v>103</v>
      </c>
      <c r="J398" s="342">
        <v>8</v>
      </c>
      <c r="K398" s="342">
        <v>1</v>
      </c>
      <c r="L398" s="342">
        <v>61</v>
      </c>
      <c r="M398" s="342">
        <v>2</v>
      </c>
      <c r="N398" s="342">
        <v>0</v>
      </c>
      <c r="O398" s="286"/>
    </row>
    <row r="399" spans="1:15" s="285" customFormat="1" ht="9" customHeight="1">
      <c r="A399" s="286" t="s">
        <v>55</v>
      </c>
      <c r="B399" s="295">
        <f t="shared" si="21"/>
        <v>104</v>
      </c>
      <c r="C399" s="342">
        <v>0</v>
      </c>
      <c r="D399" s="342">
        <v>0</v>
      </c>
      <c r="E399" s="342">
        <v>0</v>
      </c>
      <c r="F399" s="342">
        <v>47</v>
      </c>
      <c r="G399" s="342">
        <v>9</v>
      </c>
      <c r="H399" s="342">
        <v>1</v>
      </c>
      <c r="I399" s="342">
        <v>24</v>
      </c>
      <c r="J399" s="342">
        <v>2</v>
      </c>
      <c r="K399" s="342">
        <v>0</v>
      </c>
      <c r="L399" s="342">
        <v>21</v>
      </c>
      <c r="M399" s="342">
        <v>0</v>
      </c>
      <c r="N399" s="342">
        <v>0</v>
      </c>
      <c r="O399" s="286"/>
    </row>
    <row r="400" spans="1:15" s="285" customFormat="1" ht="9" customHeight="1">
      <c r="A400" s="291" t="s">
        <v>56</v>
      </c>
      <c r="B400" s="296">
        <f t="shared" si="21"/>
        <v>515</v>
      </c>
      <c r="C400" s="343">
        <v>0</v>
      </c>
      <c r="D400" s="343">
        <v>1</v>
      </c>
      <c r="E400" s="343">
        <v>0</v>
      </c>
      <c r="F400" s="343">
        <v>9</v>
      </c>
      <c r="G400" s="343">
        <v>129</v>
      </c>
      <c r="H400" s="343">
        <v>1</v>
      </c>
      <c r="I400" s="343">
        <v>81</v>
      </c>
      <c r="J400" s="343">
        <v>4</v>
      </c>
      <c r="K400" s="343">
        <v>8</v>
      </c>
      <c r="L400" s="343">
        <v>281</v>
      </c>
      <c r="M400" s="343">
        <v>0</v>
      </c>
      <c r="N400" s="343">
        <v>1</v>
      </c>
      <c r="O400" s="286"/>
    </row>
    <row r="401" spans="1:15" s="285" customFormat="1" ht="9" customHeight="1">
      <c r="A401" s="286" t="s">
        <v>57</v>
      </c>
      <c r="B401" s="295">
        <f t="shared" si="21"/>
        <v>448</v>
      </c>
      <c r="C401" s="342">
        <v>16</v>
      </c>
      <c r="D401" s="342">
        <v>4</v>
      </c>
      <c r="E401" s="342">
        <v>0</v>
      </c>
      <c r="F401" s="342">
        <v>105</v>
      </c>
      <c r="G401" s="342">
        <v>207</v>
      </c>
      <c r="H401" s="342">
        <v>4</v>
      </c>
      <c r="I401" s="342">
        <v>79</v>
      </c>
      <c r="J401" s="342">
        <v>4</v>
      </c>
      <c r="K401" s="342">
        <v>0</v>
      </c>
      <c r="L401" s="342">
        <v>28</v>
      </c>
      <c r="M401" s="342">
        <v>0</v>
      </c>
      <c r="N401" s="342">
        <v>1</v>
      </c>
      <c r="O401" s="286"/>
    </row>
    <row r="402" spans="1:15" s="285" customFormat="1" ht="9" customHeight="1">
      <c r="A402" s="286" t="s">
        <v>58</v>
      </c>
      <c r="B402" s="295">
        <f t="shared" si="21"/>
        <v>3251</v>
      </c>
      <c r="C402" s="342">
        <v>13</v>
      </c>
      <c r="D402" s="342">
        <v>6</v>
      </c>
      <c r="E402" s="342">
        <v>0</v>
      </c>
      <c r="F402" s="342">
        <v>378</v>
      </c>
      <c r="G402" s="342">
        <v>502</v>
      </c>
      <c r="H402" s="342">
        <v>1</v>
      </c>
      <c r="I402" s="342">
        <v>1181</v>
      </c>
      <c r="J402" s="342">
        <v>108</v>
      </c>
      <c r="K402" s="342">
        <v>11</v>
      </c>
      <c r="L402" s="342">
        <v>995</v>
      </c>
      <c r="M402" s="342">
        <v>0</v>
      </c>
      <c r="N402" s="342">
        <v>56</v>
      </c>
      <c r="O402" s="286"/>
    </row>
    <row r="403" spans="1:15" s="285" customFormat="1" ht="9" customHeight="1">
      <c r="A403" s="286" t="s">
        <v>59</v>
      </c>
      <c r="B403" s="295">
        <f t="shared" si="21"/>
        <v>2903</v>
      </c>
      <c r="C403" s="342">
        <v>26</v>
      </c>
      <c r="D403" s="342">
        <v>1</v>
      </c>
      <c r="E403" s="342">
        <v>0</v>
      </c>
      <c r="F403" s="342">
        <v>681</v>
      </c>
      <c r="G403" s="342">
        <v>489</v>
      </c>
      <c r="H403" s="342">
        <v>1</v>
      </c>
      <c r="I403" s="342">
        <v>657</v>
      </c>
      <c r="J403" s="342">
        <v>43</v>
      </c>
      <c r="K403" s="342">
        <v>13</v>
      </c>
      <c r="L403" s="342">
        <v>675</v>
      </c>
      <c r="M403" s="342">
        <v>0</v>
      </c>
      <c r="N403" s="342">
        <v>317</v>
      </c>
      <c r="O403" s="286"/>
    </row>
    <row r="404" spans="1:15" s="285" customFormat="1" ht="9" customHeight="1">
      <c r="A404" s="291" t="s">
        <v>60</v>
      </c>
      <c r="B404" s="296">
        <f t="shared" si="21"/>
        <v>129</v>
      </c>
      <c r="C404" s="343">
        <v>10</v>
      </c>
      <c r="D404" s="343">
        <v>0</v>
      </c>
      <c r="E404" s="343">
        <v>0</v>
      </c>
      <c r="F404" s="343">
        <v>39</v>
      </c>
      <c r="G404" s="343">
        <v>9</v>
      </c>
      <c r="H404" s="343">
        <v>1</v>
      </c>
      <c r="I404" s="343">
        <v>22</v>
      </c>
      <c r="J404" s="343">
        <v>0</v>
      </c>
      <c r="K404" s="343">
        <v>0</v>
      </c>
      <c r="L404" s="343">
        <v>46</v>
      </c>
      <c r="M404" s="343">
        <v>2</v>
      </c>
      <c r="N404" s="343">
        <v>0</v>
      </c>
      <c r="O404" s="286"/>
    </row>
    <row r="405" spans="1:15" s="285" customFormat="1" ht="9" customHeight="1">
      <c r="A405" s="286" t="s">
        <v>61</v>
      </c>
      <c r="B405" s="295">
        <f t="shared" si="21"/>
        <v>591</v>
      </c>
      <c r="C405" s="342">
        <v>16</v>
      </c>
      <c r="D405" s="342">
        <v>0</v>
      </c>
      <c r="E405" s="342">
        <v>0</v>
      </c>
      <c r="F405" s="342">
        <v>64</v>
      </c>
      <c r="G405" s="342">
        <v>110</v>
      </c>
      <c r="H405" s="342">
        <v>1</v>
      </c>
      <c r="I405" s="342">
        <v>132</v>
      </c>
      <c r="J405" s="342">
        <v>5</v>
      </c>
      <c r="K405" s="342">
        <v>2</v>
      </c>
      <c r="L405" s="342">
        <v>198</v>
      </c>
      <c r="M405" s="342">
        <v>0</v>
      </c>
      <c r="N405" s="342">
        <v>63</v>
      </c>
      <c r="O405" s="286"/>
    </row>
    <row r="406" spans="1:15" s="285" customFormat="1" ht="9" customHeight="1">
      <c r="A406" s="286" t="s">
        <v>62</v>
      </c>
      <c r="B406" s="295">
        <f t="shared" si="21"/>
        <v>82</v>
      </c>
      <c r="C406" s="342">
        <v>5</v>
      </c>
      <c r="D406" s="342">
        <v>0</v>
      </c>
      <c r="E406" s="342">
        <v>0</v>
      </c>
      <c r="F406" s="342">
        <v>22</v>
      </c>
      <c r="G406" s="342">
        <v>3</v>
      </c>
      <c r="H406" s="342">
        <v>0</v>
      </c>
      <c r="I406" s="342">
        <v>23</v>
      </c>
      <c r="J406" s="342">
        <v>3</v>
      </c>
      <c r="K406" s="342">
        <v>0</v>
      </c>
      <c r="L406" s="342">
        <v>22</v>
      </c>
      <c r="M406" s="342">
        <v>4</v>
      </c>
      <c r="N406" s="342">
        <v>0</v>
      </c>
      <c r="O406" s="286"/>
    </row>
    <row r="407" spans="1:15" s="285" customFormat="1" ht="9" customHeight="1">
      <c r="A407" s="286" t="s">
        <v>63</v>
      </c>
      <c r="B407" s="295">
        <f t="shared" si="21"/>
        <v>1226</v>
      </c>
      <c r="C407" s="342">
        <v>5</v>
      </c>
      <c r="D407" s="342">
        <v>0</v>
      </c>
      <c r="E407" s="342">
        <v>0</v>
      </c>
      <c r="F407" s="342">
        <v>663</v>
      </c>
      <c r="G407" s="342">
        <v>105</v>
      </c>
      <c r="H407" s="342">
        <v>1</v>
      </c>
      <c r="I407" s="342">
        <v>180</v>
      </c>
      <c r="J407" s="342">
        <v>55</v>
      </c>
      <c r="K407" s="342">
        <v>0</v>
      </c>
      <c r="L407" s="342">
        <v>217</v>
      </c>
      <c r="M407" s="342">
        <v>0</v>
      </c>
      <c r="N407" s="342">
        <v>0</v>
      </c>
      <c r="O407" s="286"/>
    </row>
    <row r="408" spans="1:15" s="285" customFormat="1" ht="9" customHeight="1">
      <c r="A408" s="291" t="s">
        <v>64</v>
      </c>
      <c r="B408" s="296">
        <f t="shared" si="21"/>
        <v>166</v>
      </c>
      <c r="C408" s="343">
        <v>0</v>
      </c>
      <c r="D408" s="343">
        <v>0</v>
      </c>
      <c r="E408" s="343">
        <v>0</v>
      </c>
      <c r="F408" s="343">
        <v>5</v>
      </c>
      <c r="G408" s="343">
        <v>16</v>
      </c>
      <c r="H408" s="343">
        <v>0</v>
      </c>
      <c r="I408" s="343">
        <v>26</v>
      </c>
      <c r="J408" s="343">
        <v>7</v>
      </c>
      <c r="K408" s="343">
        <v>3</v>
      </c>
      <c r="L408" s="343">
        <v>19</v>
      </c>
      <c r="M408" s="343">
        <v>1</v>
      </c>
      <c r="N408" s="343">
        <v>89</v>
      </c>
      <c r="O408" s="286"/>
    </row>
    <row r="409" spans="1:15" s="285" customFormat="1" ht="9" customHeight="1">
      <c r="A409" s="286" t="s">
        <v>65</v>
      </c>
      <c r="B409" s="295">
        <f t="shared" si="21"/>
        <v>1389</v>
      </c>
      <c r="C409" s="342">
        <v>10</v>
      </c>
      <c r="D409" s="342">
        <v>0</v>
      </c>
      <c r="E409" s="342">
        <v>0</v>
      </c>
      <c r="F409" s="342">
        <v>257</v>
      </c>
      <c r="G409" s="342">
        <v>546</v>
      </c>
      <c r="H409" s="342">
        <v>1</v>
      </c>
      <c r="I409" s="342">
        <v>261</v>
      </c>
      <c r="J409" s="342">
        <v>18</v>
      </c>
      <c r="K409" s="342">
        <v>7</v>
      </c>
      <c r="L409" s="342">
        <v>285</v>
      </c>
      <c r="M409" s="342">
        <v>0</v>
      </c>
      <c r="N409" s="342">
        <v>4</v>
      </c>
      <c r="O409" s="286"/>
    </row>
    <row r="410" spans="1:15" s="285" customFormat="1" ht="9" customHeight="1">
      <c r="A410" s="286" t="s">
        <v>66</v>
      </c>
      <c r="B410" s="295">
        <f t="shared" si="21"/>
        <v>463</v>
      </c>
      <c r="C410" s="342">
        <v>2</v>
      </c>
      <c r="D410" s="342">
        <v>1</v>
      </c>
      <c r="E410" s="342">
        <v>0</v>
      </c>
      <c r="F410" s="342">
        <v>236</v>
      </c>
      <c r="G410" s="342">
        <v>42</v>
      </c>
      <c r="H410" s="342">
        <v>0</v>
      </c>
      <c r="I410" s="342">
        <v>35</v>
      </c>
      <c r="J410" s="342">
        <v>19</v>
      </c>
      <c r="K410" s="342">
        <v>3</v>
      </c>
      <c r="L410" s="342">
        <v>113</v>
      </c>
      <c r="M410" s="342">
        <v>0</v>
      </c>
      <c r="N410" s="342">
        <v>12</v>
      </c>
      <c r="O410" s="286"/>
    </row>
    <row r="411" spans="1:15" s="285" customFormat="1" ht="9" customHeight="1">
      <c r="A411" s="286" t="s">
        <v>67</v>
      </c>
      <c r="B411" s="295">
        <f t="shared" si="21"/>
        <v>103</v>
      </c>
      <c r="C411" s="342">
        <v>0</v>
      </c>
      <c r="D411" s="342">
        <v>0</v>
      </c>
      <c r="E411" s="342">
        <v>0</v>
      </c>
      <c r="F411" s="342">
        <v>2</v>
      </c>
      <c r="G411" s="342">
        <v>6</v>
      </c>
      <c r="H411" s="342">
        <v>0</v>
      </c>
      <c r="I411" s="342">
        <v>23</v>
      </c>
      <c r="J411" s="342">
        <v>3</v>
      </c>
      <c r="K411" s="342">
        <v>1</v>
      </c>
      <c r="L411" s="342">
        <v>68</v>
      </c>
      <c r="M411" s="342">
        <v>0</v>
      </c>
      <c r="N411" s="342">
        <v>0</v>
      </c>
      <c r="O411" s="286"/>
    </row>
    <row r="412" spans="1:15" s="285" customFormat="1" ht="9" customHeight="1">
      <c r="A412" s="291" t="s">
        <v>68</v>
      </c>
      <c r="B412" s="296">
        <f t="shared" si="21"/>
        <v>165</v>
      </c>
      <c r="C412" s="343">
        <v>0</v>
      </c>
      <c r="D412" s="343">
        <v>2</v>
      </c>
      <c r="E412" s="343">
        <v>0</v>
      </c>
      <c r="F412" s="343">
        <v>29</v>
      </c>
      <c r="G412" s="343">
        <v>92</v>
      </c>
      <c r="H412" s="343">
        <v>0</v>
      </c>
      <c r="I412" s="343">
        <v>6</v>
      </c>
      <c r="J412" s="343">
        <v>8</v>
      </c>
      <c r="K412" s="343">
        <v>2</v>
      </c>
      <c r="L412" s="343">
        <v>15</v>
      </c>
      <c r="M412" s="343">
        <v>2</v>
      </c>
      <c r="N412" s="343">
        <v>9</v>
      </c>
      <c r="O412" s="286"/>
    </row>
    <row r="413" spans="1:15" s="285" customFormat="1" ht="9" customHeight="1">
      <c r="A413" s="286" t="s">
        <v>69</v>
      </c>
      <c r="B413" s="295">
        <f t="shared" si="21"/>
        <v>185</v>
      </c>
      <c r="C413" s="342">
        <v>29</v>
      </c>
      <c r="D413" s="342">
        <v>0</v>
      </c>
      <c r="E413" s="342">
        <v>0</v>
      </c>
      <c r="F413" s="342">
        <v>26</v>
      </c>
      <c r="G413" s="342">
        <v>39</v>
      </c>
      <c r="H413" s="342">
        <v>11</v>
      </c>
      <c r="I413" s="342">
        <v>23</v>
      </c>
      <c r="J413" s="342">
        <v>1</v>
      </c>
      <c r="K413" s="342">
        <v>0</v>
      </c>
      <c r="L413" s="342">
        <v>53</v>
      </c>
      <c r="M413" s="342">
        <v>0</v>
      </c>
      <c r="N413" s="342">
        <v>3</v>
      </c>
      <c r="O413" s="286"/>
    </row>
    <row r="414" spans="1:15" s="285" customFormat="1" ht="9" customHeight="1">
      <c r="A414" s="286" t="s">
        <v>70</v>
      </c>
      <c r="B414" s="295">
        <f t="shared" si="21"/>
        <v>1295</v>
      </c>
      <c r="C414" s="342">
        <v>32</v>
      </c>
      <c r="D414" s="342">
        <v>5</v>
      </c>
      <c r="E414" s="342">
        <v>0</v>
      </c>
      <c r="F414" s="342">
        <v>125</v>
      </c>
      <c r="G414" s="342">
        <v>571</v>
      </c>
      <c r="H414" s="342">
        <v>2</v>
      </c>
      <c r="I414" s="342">
        <v>189</v>
      </c>
      <c r="J414" s="342">
        <v>87</v>
      </c>
      <c r="K414" s="342">
        <v>2</v>
      </c>
      <c r="L414" s="342">
        <v>278</v>
      </c>
      <c r="M414" s="342">
        <v>3</v>
      </c>
      <c r="N414" s="342">
        <v>1</v>
      </c>
      <c r="O414" s="286"/>
    </row>
    <row r="415" spans="1:15" s="285" customFormat="1" ht="9" customHeight="1">
      <c r="A415" s="286" t="s">
        <v>71</v>
      </c>
      <c r="B415" s="295">
        <f t="shared" si="21"/>
        <v>61</v>
      </c>
      <c r="C415" s="342">
        <v>1</v>
      </c>
      <c r="D415" s="342">
        <v>0</v>
      </c>
      <c r="E415" s="342">
        <v>0</v>
      </c>
      <c r="F415" s="342">
        <v>0</v>
      </c>
      <c r="G415" s="342">
        <v>14</v>
      </c>
      <c r="H415" s="342">
        <v>0</v>
      </c>
      <c r="I415" s="342">
        <v>22</v>
      </c>
      <c r="J415" s="342">
        <v>3</v>
      </c>
      <c r="K415" s="342">
        <v>0</v>
      </c>
      <c r="L415" s="342">
        <v>21</v>
      </c>
      <c r="M415" s="342">
        <v>0</v>
      </c>
      <c r="N415" s="342">
        <v>0</v>
      </c>
      <c r="O415" s="286"/>
    </row>
    <row r="416" spans="1:15" s="285" customFormat="1" ht="9" customHeight="1">
      <c r="A416" s="291" t="s">
        <v>72</v>
      </c>
      <c r="B416" s="296">
        <f t="shared" si="21"/>
        <v>402</v>
      </c>
      <c r="C416" s="343">
        <v>0</v>
      </c>
      <c r="D416" s="343">
        <v>1</v>
      </c>
      <c r="E416" s="343">
        <v>0</v>
      </c>
      <c r="F416" s="343">
        <v>55</v>
      </c>
      <c r="G416" s="343">
        <v>153</v>
      </c>
      <c r="H416" s="343">
        <v>0</v>
      </c>
      <c r="I416" s="343">
        <v>125</v>
      </c>
      <c r="J416" s="343">
        <v>10</v>
      </c>
      <c r="K416" s="343">
        <v>1</v>
      </c>
      <c r="L416" s="343">
        <v>53</v>
      </c>
      <c r="M416" s="343">
        <v>4</v>
      </c>
      <c r="N416" s="343">
        <v>0</v>
      </c>
      <c r="O416" s="286"/>
    </row>
    <row r="417" spans="1:15" s="285" customFormat="1" ht="9" customHeight="1">
      <c r="A417" s="286" t="s">
        <v>73</v>
      </c>
      <c r="B417" s="295">
        <f t="shared" si="21"/>
        <v>107</v>
      </c>
      <c r="C417" s="342">
        <v>0</v>
      </c>
      <c r="D417" s="342">
        <v>0</v>
      </c>
      <c r="E417" s="342">
        <v>0</v>
      </c>
      <c r="F417" s="342">
        <v>37</v>
      </c>
      <c r="G417" s="342">
        <v>19</v>
      </c>
      <c r="H417" s="342">
        <v>1</v>
      </c>
      <c r="I417" s="342">
        <v>14</v>
      </c>
      <c r="J417" s="342">
        <v>2</v>
      </c>
      <c r="K417" s="342">
        <v>0</v>
      </c>
      <c r="L417" s="342">
        <v>23</v>
      </c>
      <c r="M417" s="342">
        <v>0</v>
      </c>
      <c r="N417" s="342">
        <v>11</v>
      </c>
      <c r="O417" s="286"/>
    </row>
    <row r="418" spans="1:15" s="285" customFormat="1" ht="9" customHeight="1">
      <c r="A418" s="286" t="s">
        <v>74</v>
      </c>
      <c r="B418" s="295">
        <f t="shared" si="21"/>
        <v>1087</v>
      </c>
      <c r="C418" s="342">
        <v>5</v>
      </c>
      <c r="D418" s="342">
        <v>0</v>
      </c>
      <c r="E418" s="342">
        <v>0</v>
      </c>
      <c r="F418" s="342">
        <v>59</v>
      </c>
      <c r="G418" s="342">
        <v>610</v>
      </c>
      <c r="H418" s="342">
        <v>0</v>
      </c>
      <c r="I418" s="342">
        <v>183</v>
      </c>
      <c r="J418" s="342">
        <v>48</v>
      </c>
      <c r="K418" s="342">
        <v>2</v>
      </c>
      <c r="L418" s="342">
        <v>157</v>
      </c>
      <c r="M418" s="342">
        <v>12</v>
      </c>
      <c r="N418" s="342">
        <v>11</v>
      </c>
      <c r="O418" s="286"/>
    </row>
    <row r="419" spans="1:15" s="285" customFormat="1" ht="9" customHeight="1">
      <c r="A419" s="318" t="s">
        <v>75</v>
      </c>
      <c r="B419" s="321">
        <f t="shared" si="21"/>
        <v>117</v>
      </c>
      <c r="C419" s="344">
        <v>6</v>
      </c>
      <c r="D419" s="344">
        <v>0</v>
      </c>
      <c r="E419" s="344">
        <v>0</v>
      </c>
      <c r="F419" s="344">
        <v>22</v>
      </c>
      <c r="G419" s="344">
        <v>19</v>
      </c>
      <c r="H419" s="344">
        <v>0</v>
      </c>
      <c r="I419" s="344">
        <v>27</v>
      </c>
      <c r="J419" s="344">
        <v>8</v>
      </c>
      <c r="K419" s="344">
        <v>1</v>
      </c>
      <c r="L419" s="344">
        <v>34</v>
      </c>
      <c r="M419" s="344">
        <v>0</v>
      </c>
      <c r="N419" s="344">
        <v>0</v>
      </c>
      <c r="O419" s="286"/>
    </row>
    <row r="420" spans="1:15" s="285" customFormat="1" ht="9" customHeight="1">
      <c r="A420" s="291" t="s">
        <v>76</v>
      </c>
      <c r="B420" s="296">
        <f t="shared" si="21"/>
        <v>0</v>
      </c>
      <c r="C420" s="343">
        <v>0</v>
      </c>
      <c r="D420" s="343">
        <v>0</v>
      </c>
      <c r="E420" s="343">
        <v>0</v>
      </c>
      <c r="F420" s="343">
        <v>0</v>
      </c>
      <c r="G420" s="343">
        <v>0</v>
      </c>
      <c r="H420" s="343">
        <v>0</v>
      </c>
      <c r="I420" s="343">
        <v>0</v>
      </c>
      <c r="J420" s="343">
        <v>0</v>
      </c>
      <c r="K420" s="343">
        <v>0</v>
      </c>
      <c r="L420" s="343">
        <v>0</v>
      </c>
      <c r="M420" s="343">
        <v>0</v>
      </c>
      <c r="N420" s="343">
        <v>0</v>
      </c>
      <c r="O420" s="286"/>
    </row>
    <row r="421" spans="1:15" s="285" customFormat="1" ht="9" customHeight="1">
      <c r="A421" s="286"/>
      <c r="B421" s="295"/>
      <c r="C421" s="342"/>
      <c r="D421" s="342"/>
      <c r="E421" s="342"/>
      <c r="F421" s="342"/>
      <c r="G421" s="342"/>
      <c r="H421" s="342"/>
      <c r="I421" s="342"/>
      <c r="J421" s="342"/>
      <c r="K421" s="342"/>
      <c r="L421" s="342"/>
      <c r="M421" s="342"/>
      <c r="N421" s="342"/>
      <c r="O421" s="286"/>
    </row>
    <row r="422" spans="1:15" s="285" customFormat="1" ht="9" customHeight="1">
      <c r="A422" s="284">
        <v>2006</v>
      </c>
      <c r="B422" s="314"/>
      <c r="O422" s="286"/>
    </row>
    <row r="423" spans="1:15" s="285" customFormat="1" ht="9" customHeight="1">
      <c r="A423" s="288" t="s">
        <v>44</v>
      </c>
      <c r="B423" s="308">
        <f t="shared" ref="B423:N423" si="22">SUM(B425:B456)</f>
        <v>26566</v>
      </c>
      <c r="C423" s="308">
        <f t="shared" si="22"/>
        <v>271</v>
      </c>
      <c r="D423" s="308">
        <f t="shared" si="22"/>
        <v>35</v>
      </c>
      <c r="E423" s="308">
        <f t="shared" si="22"/>
        <v>0</v>
      </c>
      <c r="F423" s="308">
        <f t="shared" si="22"/>
        <v>5334</v>
      </c>
      <c r="G423" s="308">
        <f t="shared" si="22"/>
        <v>5324</v>
      </c>
      <c r="H423" s="308">
        <f t="shared" si="22"/>
        <v>67</v>
      </c>
      <c r="I423" s="308">
        <f t="shared" si="22"/>
        <v>5716</v>
      </c>
      <c r="J423" s="308">
        <f t="shared" si="22"/>
        <v>1501</v>
      </c>
      <c r="K423" s="308">
        <f t="shared" si="22"/>
        <v>139</v>
      </c>
      <c r="L423" s="308">
        <f t="shared" si="22"/>
        <v>7733</v>
      </c>
      <c r="M423" s="308">
        <f t="shared" si="22"/>
        <v>28</v>
      </c>
      <c r="N423" s="308">
        <f t="shared" si="22"/>
        <v>418</v>
      </c>
      <c r="O423" s="286"/>
    </row>
    <row r="424" spans="1:15" s="285" customFormat="1" ht="3" customHeight="1">
      <c r="A424" s="288"/>
      <c r="B424" s="308"/>
      <c r="C424" s="308"/>
      <c r="D424" s="308"/>
      <c r="E424" s="308"/>
      <c r="F424" s="308"/>
      <c r="G424" s="308"/>
      <c r="H424" s="308"/>
      <c r="I424" s="308"/>
      <c r="J424" s="308"/>
      <c r="K424" s="308"/>
      <c r="L424" s="308"/>
      <c r="M424" s="308"/>
      <c r="N424" s="308"/>
      <c r="O424" s="286"/>
    </row>
    <row r="425" spans="1:15" s="285" customFormat="1" ht="9" customHeight="1">
      <c r="A425" s="286" t="s">
        <v>45</v>
      </c>
      <c r="B425" s="295">
        <f t="shared" ref="B425:B456" si="23">SUM(C425:N425)</f>
        <v>85</v>
      </c>
      <c r="C425" s="342">
        <v>0</v>
      </c>
      <c r="D425" s="342">
        <v>0</v>
      </c>
      <c r="E425" s="342">
        <v>0</v>
      </c>
      <c r="F425" s="342">
        <v>13</v>
      </c>
      <c r="G425" s="342">
        <v>37</v>
      </c>
      <c r="H425" s="342">
        <v>0</v>
      </c>
      <c r="I425" s="342">
        <v>6</v>
      </c>
      <c r="J425" s="342">
        <v>3</v>
      </c>
      <c r="K425" s="342">
        <v>0</v>
      </c>
      <c r="L425" s="342">
        <v>26</v>
      </c>
      <c r="M425" s="342">
        <v>0</v>
      </c>
      <c r="N425" s="342">
        <v>0</v>
      </c>
      <c r="O425" s="286"/>
    </row>
    <row r="426" spans="1:15" s="285" customFormat="1" ht="9" customHeight="1">
      <c r="A426" s="286" t="s">
        <v>46</v>
      </c>
      <c r="B426" s="295">
        <f t="shared" si="23"/>
        <v>2628</v>
      </c>
      <c r="C426" s="342">
        <v>22</v>
      </c>
      <c r="D426" s="342">
        <v>0</v>
      </c>
      <c r="E426" s="342">
        <v>0</v>
      </c>
      <c r="F426" s="342">
        <v>967</v>
      </c>
      <c r="G426" s="342">
        <v>471</v>
      </c>
      <c r="H426" s="342">
        <v>6</v>
      </c>
      <c r="I426" s="342">
        <v>499</v>
      </c>
      <c r="J426" s="342">
        <v>74</v>
      </c>
      <c r="K426" s="342">
        <v>25</v>
      </c>
      <c r="L426" s="342">
        <v>551</v>
      </c>
      <c r="M426" s="342">
        <v>4</v>
      </c>
      <c r="N426" s="342">
        <v>9</v>
      </c>
      <c r="O426" s="286"/>
    </row>
    <row r="427" spans="1:15" s="285" customFormat="1" ht="9" customHeight="1">
      <c r="A427" s="286" t="s">
        <v>47</v>
      </c>
      <c r="B427" s="295">
        <f t="shared" si="23"/>
        <v>138</v>
      </c>
      <c r="C427" s="342">
        <v>1</v>
      </c>
      <c r="D427" s="342">
        <v>0</v>
      </c>
      <c r="E427" s="342">
        <v>0</v>
      </c>
      <c r="F427" s="342">
        <v>1</v>
      </c>
      <c r="G427" s="342">
        <v>6</v>
      </c>
      <c r="H427" s="342">
        <v>0</v>
      </c>
      <c r="I427" s="342">
        <v>43</v>
      </c>
      <c r="J427" s="342">
        <v>0</v>
      </c>
      <c r="K427" s="342">
        <v>0</v>
      </c>
      <c r="L427" s="342">
        <v>86</v>
      </c>
      <c r="M427" s="342">
        <v>1</v>
      </c>
      <c r="N427" s="342">
        <v>0</v>
      </c>
      <c r="O427" s="286"/>
    </row>
    <row r="428" spans="1:15" s="285" customFormat="1" ht="9" customHeight="1">
      <c r="A428" s="291" t="s">
        <v>48</v>
      </c>
      <c r="B428" s="296">
        <f t="shared" si="23"/>
        <v>16</v>
      </c>
      <c r="C428" s="343">
        <v>0</v>
      </c>
      <c r="D428" s="343">
        <v>0</v>
      </c>
      <c r="E428" s="343">
        <v>0</v>
      </c>
      <c r="F428" s="343">
        <v>2</v>
      </c>
      <c r="G428" s="343">
        <v>2</v>
      </c>
      <c r="H428" s="343">
        <v>0</v>
      </c>
      <c r="I428" s="343">
        <v>1</v>
      </c>
      <c r="J428" s="343">
        <v>1</v>
      </c>
      <c r="K428" s="343">
        <v>0</v>
      </c>
      <c r="L428" s="343">
        <v>10</v>
      </c>
      <c r="M428" s="343">
        <v>0</v>
      </c>
      <c r="N428" s="343">
        <v>0</v>
      </c>
      <c r="O428" s="286"/>
    </row>
    <row r="429" spans="1:15" s="285" customFormat="1" ht="9" customHeight="1">
      <c r="A429" s="286" t="s">
        <v>49</v>
      </c>
      <c r="B429" s="295">
        <f t="shared" si="23"/>
        <v>140</v>
      </c>
      <c r="C429" s="342">
        <v>1</v>
      </c>
      <c r="D429" s="342">
        <v>0</v>
      </c>
      <c r="E429" s="342">
        <v>0</v>
      </c>
      <c r="F429" s="342">
        <v>31</v>
      </c>
      <c r="G429" s="342">
        <v>31</v>
      </c>
      <c r="H429" s="342">
        <v>0</v>
      </c>
      <c r="I429" s="342">
        <v>31</v>
      </c>
      <c r="J429" s="342">
        <v>3</v>
      </c>
      <c r="K429" s="342">
        <v>2</v>
      </c>
      <c r="L429" s="342">
        <v>38</v>
      </c>
      <c r="M429" s="342">
        <v>3</v>
      </c>
      <c r="N429" s="342">
        <v>0</v>
      </c>
      <c r="O429" s="286"/>
    </row>
    <row r="430" spans="1:15" s="285" customFormat="1" ht="9" customHeight="1">
      <c r="A430" s="286" t="s">
        <v>50</v>
      </c>
      <c r="B430" s="295">
        <f t="shared" si="23"/>
        <v>38</v>
      </c>
      <c r="C430" s="342">
        <v>2</v>
      </c>
      <c r="D430" s="342">
        <v>0</v>
      </c>
      <c r="E430" s="342">
        <v>0</v>
      </c>
      <c r="F430" s="342">
        <v>3</v>
      </c>
      <c r="G430" s="342">
        <v>1</v>
      </c>
      <c r="H430" s="342">
        <v>0</v>
      </c>
      <c r="I430" s="342">
        <v>12</v>
      </c>
      <c r="J430" s="342">
        <v>1</v>
      </c>
      <c r="K430" s="342">
        <v>0</v>
      </c>
      <c r="L430" s="342">
        <v>19</v>
      </c>
      <c r="M430" s="342">
        <v>0</v>
      </c>
      <c r="N430" s="342">
        <v>0</v>
      </c>
      <c r="O430" s="286"/>
    </row>
    <row r="431" spans="1:15" s="285" customFormat="1" ht="9" customHeight="1">
      <c r="A431" s="286" t="s">
        <v>51</v>
      </c>
      <c r="B431" s="295">
        <f t="shared" si="23"/>
        <v>17</v>
      </c>
      <c r="C431" s="342">
        <v>0</v>
      </c>
      <c r="D431" s="342">
        <v>0</v>
      </c>
      <c r="E431" s="342">
        <v>0</v>
      </c>
      <c r="F431" s="342">
        <v>0</v>
      </c>
      <c r="G431" s="342">
        <v>6</v>
      </c>
      <c r="H431" s="342">
        <v>2</v>
      </c>
      <c r="I431" s="342">
        <v>2</v>
      </c>
      <c r="J431" s="342">
        <v>0</v>
      </c>
      <c r="K431" s="342">
        <v>0</v>
      </c>
      <c r="L431" s="342">
        <v>7</v>
      </c>
      <c r="M431" s="342">
        <v>0</v>
      </c>
      <c r="N431" s="342">
        <v>0</v>
      </c>
      <c r="O431" s="286"/>
    </row>
    <row r="432" spans="1:15" s="285" customFormat="1" ht="9" customHeight="1">
      <c r="A432" s="291" t="s">
        <v>52</v>
      </c>
      <c r="B432" s="296">
        <f t="shared" si="23"/>
        <v>62</v>
      </c>
      <c r="C432" s="343">
        <v>0</v>
      </c>
      <c r="D432" s="343">
        <v>0</v>
      </c>
      <c r="E432" s="343">
        <v>0</v>
      </c>
      <c r="F432" s="343">
        <v>26</v>
      </c>
      <c r="G432" s="343">
        <v>0</v>
      </c>
      <c r="H432" s="343">
        <v>3</v>
      </c>
      <c r="I432" s="343">
        <v>5</v>
      </c>
      <c r="J432" s="343">
        <v>5</v>
      </c>
      <c r="K432" s="343">
        <v>0</v>
      </c>
      <c r="L432" s="343">
        <v>23</v>
      </c>
      <c r="M432" s="343">
        <v>0</v>
      </c>
      <c r="N432" s="343">
        <v>0</v>
      </c>
      <c r="O432" s="286"/>
    </row>
    <row r="433" spans="1:15" s="285" customFormat="1" ht="9" customHeight="1">
      <c r="A433" s="286" t="s">
        <v>53</v>
      </c>
      <c r="B433" s="295">
        <f t="shared" si="23"/>
        <v>3285</v>
      </c>
      <c r="C433" s="342">
        <v>2</v>
      </c>
      <c r="D433" s="342">
        <v>0</v>
      </c>
      <c r="E433" s="342">
        <v>0</v>
      </c>
      <c r="F433" s="342">
        <v>847</v>
      </c>
      <c r="G433" s="342">
        <v>352</v>
      </c>
      <c r="H433" s="342">
        <v>3</v>
      </c>
      <c r="I433" s="342">
        <v>802</v>
      </c>
      <c r="J433" s="342">
        <v>53</v>
      </c>
      <c r="K433" s="342">
        <v>41</v>
      </c>
      <c r="L433" s="342">
        <v>1169</v>
      </c>
      <c r="M433" s="342">
        <v>2</v>
      </c>
      <c r="N433" s="342">
        <v>14</v>
      </c>
      <c r="O433" s="286"/>
    </row>
    <row r="434" spans="1:15" s="285" customFormat="1" ht="9" customHeight="1">
      <c r="A434" s="286" t="s">
        <v>54</v>
      </c>
      <c r="B434" s="295">
        <f t="shared" si="23"/>
        <v>391</v>
      </c>
      <c r="C434" s="342">
        <v>34</v>
      </c>
      <c r="D434" s="342">
        <v>4</v>
      </c>
      <c r="E434" s="342">
        <v>0</v>
      </c>
      <c r="F434" s="342">
        <v>118</v>
      </c>
      <c r="G434" s="342">
        <v>65</v>
      </c>
      <c r="H434" s="342">
        <v>3</v>
      </c>
      <c r="I434" s="342">
        <v>101</v>
      </c>
      <c r="J434" s="342">
        <v>6</v>
      </c>
      <c r="K434" s="342">
        <v>1</v>
      </c>
      <c r="L434" s="342">
        <v>57</v>
      </c>
      <c r="M434" s="342">
        <v>2</v>
      </c>
      <c r="N434" s="342">
        <v>0</v>
      </c>
      <c r="O434" s="286"/>
    </row>
    <row r="435" spans="1:15" s="285" customFormat="1" ht="9" customHeight="1">
      <c r="A435" s="286" t="s">
        <v>55</v>
      </c>
      <c r="B435" s="295">
        <f t="shared" si="23"/>
        <v>130</v>
      </c>
      <c r="C435" s="342">
        <v>0</v>
      </c>
      <c r="D435" s="342">
        <v>0</v>
      </c>
      <c r="E435" s="342">
        <v>0</v>
      </c>
      <c r="F435" s="342">
        <v>45</v>
      </c>
      <c r="G435" s="342">
        <v>7</v>
      </c>
      <c r="H435" s="342">
        <v>0</v>
      </c>
      <c r="I435" s="342">
        <v>48</v>
      </c>
      <c r="J435" s="342">
        <v>4</v>
      </c>
      <c r="K435" s="342">
        <v>0</v>
      </c>
      <c r="L435" s="342">
        <v>24</v>
      </c>
      <c r="M435" s="342">
        <v>2</v>
      </c>
      <c r="N435" s="342">
        <v>0</v>
      </c>
      <c r="O435" s="286"/>
    </row>
    <row r="436" spans="1:15" s="285" customFormat="1" ht="9" customHeight="1">
      <c r="A436" s="291" t="s">
        <v>56</v>
      </c>
      <c r="B436" s="296">
        <f t="shared" si="23"/>
        <v>445</v>
      </c>
      <c r="C436" s="343">
        <v>0</v>
      </c>
      <c r="D436" s="343">
        <v>2</v>
      </c>
      <c r="E436" s="343">
        <v>0</v>
      </c>
      <c r="F436" s="343">
        <v>12</v>
      </c>
      <c r="G436" s="343">
        <v>215</v>
      </c>
      <c r="H436" s="343">
        <v>1</v>
      </c>
      <c r="I436" s="343">
        <v>42</v>
      </c>
      <c r="J436" s="343">
        <v>6</v>
      </c>
      <c r="K436" s="343">
        <v>4</v>
      </c>
      <c r="L436" s="343">
        <v>161</v>
      </c>
      <c r="M436" s="343">
        <v>0</v>
      </c>
      <c r="N436" s="343">
        <v>2</v>
      </c>
      <c r="O436" s="286"/>
    </row>
    <row r="437" spans="1:15" s="285" customFormat="1" ht="9" customHeight="1">
      <c r="A437" s="286" t="s">
        <v>57</v>
      </c>
      <c r="B437" s="295">
        <f t="shared" si="23"/>
        <v>401</v>
      </c>
      <c r="C437" s="342">
        <v>10</v>
      </c>
      <c r="D437" s="342">
        <v>4</v>
      </c>
      <c r="E437" s="342">
        <v>0</v>
      </c>
      <c r="F437" s="342">
        <v>100</v>
      </c>
      <c r="G437" s="342">
        <v>153</v>
      </c>
      <c r="H437" s="342">
        <v>0</v>
      </c>
      <c r="I437" s="342">
        <v>72</v>
      </c>
      <c r="J437" s="342">
        <v>21</v>
      </c>
      <c r="K437" s="342">
        <v>1</v>
      </c>
      <c r="L437" s="342">
        <v>40</v>
      </c>
      <c r="M437" s="342">
        <v>0</v>
      </c>
      <c r="N437" s="342">
        <v>0</v>
      </c>
      <c r="O437" s="286"/>
    </row>
    <row r="438" spans="1:15" s="285" customFormat="1" ht="9" customHeight="1">
      <c r="A438" s="286" t="s">
        <v>58</v>
      </c>
      <c r="B438" s="295">
        <f t="shared" si="23"/>
        <v>9014</v>
      </c>
      <c r="C438" s="342">
        <v>63</v>
      </c>
      <c r="D438" s="342">
        <v>8</v>
      </c>
      <c r="E438" s="342">
        <v>0</v>
      </c>
      <c r="F438" s="342">
        <v>884</v>
      </c>
      <c r="G438" s="342">
        <v>1294</v>
      </c>
      <c r="H438" s="342">
        <v>1</v>
      </c>
      <c r="I438" s="342">
        <v>2401</v>
      </c>
      <c r="J438" s="342">
        <v>1079</v>
      </c>
      <c r="K438" s="342">
        <v>28</v>
      </c>
      <c r="L438" s="342">
        <v>3156</v>
      </c>
      <c r="M438" s="342">
        <v>4</v>
      </c>
      <c r="N438" s="342">
        <v>96</v>
      </c>
      <c r="O438" s="286"/>
    </row>
    <row r="439" spans="1:15" s="285" customFormat="1" ht="9" customHeight="1">
      <c r="A439" s="286" t="s">
        <v>59</v>
      </c>
      <c r="B439" s="295">
        <f t="shared" si="23"/>
        <v>2383</v>
      </c>
      <c r="C439" s="342">
        <v>11</v>
      </c>
      <c r="D439" s="342">
        <v>3</v>
      </c>
      <c r="E439" s="342">
        <v>0</v>
      </c>
      <c r="F439" s="342">
        <v>795</v>
      </c>
      <c r="G439" s="342">
        <v>348</v>
      </c>
      <c r="H439" s="342">
        <v>1</v>
      </c>
      <c r="I439" s="342">
        <v>410</v>
      </c>
      <c r="J439" s="342">
        <v>33</v>
      </c>
      <c r="K439" s="342">
        <v>10</v>
      </c>
      <c r="L439" s="342">
        <v>562</v>
      </c>
      <c r="M439" s="342">
        <v>0</v>
      </c>
      <c r="N439" s="342">
        <v>210</v>
      </c>
      <c r="O439" s="286"/>
    </row>
    <row r="440" spans="1:15" s="285" customFormat="1" ht="9" customHeight="1">
      <c r="A440" s="291" t="s">
        <v>60</v>
      </c>
      <c r="B440" s="296">
        <f t="shared" si="23"/>
        <v>138</v>
      </c>
      <c r="C440" s="343">
        <v>7</v>
      </c>
      <c r="D440" s="343">
        <v>0</v>
      </c>
      <c r="E440" s="343">
        <v>0</v>
      </c>
      <c r="F440" s="343">
        <v>29</v>
      </c>
      <c r="G440" s="343">
        <v>5</v>
      </c>
      <c r="H440" s="343">
        <v>2</v>
      </c>
      <c r="I440" s="343">
        <v>45</v>
      </c>
      <c r="J440" s="343">
        <v>0</v>
      </c>
      <c r="K440" s="343">
        <v>0</v>
      </c>
      <c r="L440" s="343">
        <v>50</v>
      </c>
      <c r="M440" s="343">
        <v>0</v>
      </c>
      <c r="N440" s="343">
        <v>0</v>
      </c>
      <c r="O440" s="286"/>
    </row>
    <row r="441" spans="1:15" s="285" customFormat="1" ht="9" customHeight="1">
      <c r="A441" s="286" t="s">
        <v>61</v>
      </c>
      <c r="B441" s="295">
        <f t="shared" si="23"/>
        <v>470</v>
      </c>
      <c r="C441" s="342">
        <v>12</v>
      </c>
      <c r="D441" s="342">
        <v>0</v>
      </c>
      <c r="E441" s="342">
        <v>0</v>
      </c>
      <c r="F441" s="342">
        <v>72</v>
      </c>
      <c r="G441" s="342">
        <v>69</v>
      </c>
      <c r="H441" s="342">
        <v>3</v>
      </c>
      <c r="I441" s="342">
        <v>66</v>
      </c>
      <c r="J441" s="342">
        <v>2</v>
      </c>
      <c r="K441" s="342">
        <v>0</v>
      </c>
      <c r="L441" s="342">
        <v>205</v>
      </c>
      <c r="M441" s="342">
        <v>0</v>
      </c>
      <c r="N441" s="342">
        <v>41</v>
      </c>
      <c r="O441" s="286"/>
    </row>
    <row r="442" spans="1:15" s="285" customFormat="1" ht="9" customHeight="1">
      <c r="A442" s="286" t="s">
        <v>62</v>
      </c>
      <c r="B442" s="295">
        <f t="shared" si="23"/>
        <v>77</v>
      </c>
      <c r="C442" s="342">
        <v>3</v>
      </c>
      <c r="D442" s="342">
        <v>0</v>
      </c>
      <c r="E442" s="342">
        <v>0</v>
      </c>
      <c r="F442" s="342">
        <v>18</v>
      </c>
      <c r="G442" s="342">
        <v>8</v>
      </c>
      <c r="H442" s="342">
        <v>0</v>
      </c>
      <c r="I442" s="342">
        <v>22</v>
      </c>
      <c r="J442" s="342">
        <v>4</v>
      </c>
      <c r="K442" s="342">
        <v>0</v>
      </c>
      <c r="L442" s="342">
        <v>18</v>
      </c>
      <c r="M442" s="342">
        <v>1</v>
      </c>
      <c r="N442" s="342">
        <v>3</v>
      </c>
      <c r="O442" s="286"/>
    </row>
    <row r="443" spans="1:15" s="285" customFormat="1" ht="9" customHeight="1">
      <c r="A443" s="286" t="s">
        <v>63</v>
      </c>
      <c r="B443" s="295">
        <f t="shared" si="23"/>
        <v>1326</v>
      </c>
      <c r="C443" s="342">
        <v>7</v>
      </c>
      <c r="D443" s="342">
        <v>3</v>
      </c>
      <c r="E443" s="342">
        <v>0</v>
      </c>
      <c r="F443" s="342">
        <v>387</v>
      </c>
      <c r="G443" s="342">
        <v>160</v>
      </c>
      <c r="H443" s="342">
        <v>1</v>
      </c>
      <c r="I443" s="342">
        <v>241</v>
      </c>
      <c r="J443" s="342">
        <v>51</v>
      </c>
      <c r="K443" s="342">
        <v>7</v>
      </c>
      <c r="L443" s="342">
        <v>468</v>
      </c>
      <c r="M443" s="342">
        <v>0</v>
      </c>
      <c r="N443" s="342">
        <v>1</v>
      </c>
      <c r="O443" s="286"/>
    </row>
    <row r="444" spans="1:15" s="285" customFormat="1" ht="9" customHeight="1">
      <c r="A444" s="291" t="s">
        <v>64</v>
      </c>
      <c r="B444" s="296">
        <f t="shared" si="23"/>
        <v>96</v>
      </c>
      <c r="C444" s="343">
        <v>0</v>
      </c>
      <c r="D444" s="343">
        <v>0</v>
      </c>
      <c r="E444" s="343">
        <v>0</v>
      </c>
      <c r="F444" s="343">
        <v>16</v>
      </c>
      <c r="G444" s="343">
        <v>12</v>
      </c>
      <c r="H444" s="343">
        <v>0</v>
      </c>
      <c r="I444" s="343">
        <v>17</v>
      </c>
      <c r="J444" s="343">
        <v>6</v>
      </c>
      <c r="K444" s="343">
        <v>1</v>
      </c>
      <c r="L444" s="343">
        <v>42</v>
      </c>
      <c r="M444" s="343">
        <v>2</v>
      </c>
      <c r="N444" s="343">
        <v>0</v>
      </c>
      <c r="O444" s="286"/>
    </row>
    <row r="445" spans="1:15" s="285" customFormat="1" ht="9" customHeight="1">
      <c r="A445" s="286" t="s">
        <v>65</v>
      </c>
      <c r="B445" s="295">
        <f t="shared" si="23"/>
        <v>1415</v>
      </c>
      <c r="C445" s="342">
        <v>11</v>
      </c>
      <c r="D445" s="342">
        <v>2</v>
      </c>
      <c r="E445" s="342">
        <v>0</v>
      </c>
      <c r="F445" s="342">
        <v>308</v>
      </c>
      <c r="G445" s="342">
        <v>480</v>
      </c>
      <c r="H445" s="342">
        <v>2</v>
      </c>
      <c r="I445" s="342">
        <v>277</v>
      </c>
      <c r="J445" s="342">
        <v>23</v>
      </c>
      <c r="K445" s="342">
        <v>6</v>
      </c>
      <c r="L445" s="342">
        <v>298</v>
      </c>
      <c r="M445" s="342">
        <v>3</v>
      </c>
      <c r="N445" s="342">
        <v>5</v>
      </c>
      <c r="O445" s="286"/>
    </row>
    <row r="446" spans="1:15" s="285" customFormat="1" ht="9" customHeight="1">
      <c r="A446" s="286" t="s">
        <v>66</v>
      </c>
      <c r="B446" s="295">
        <f t="shared" si="23"/>
        <v>488</v>
      </c>
      <c r="C446" s="342">
        <v>2</v>
      </c>
      <c r="D446" s="342">
        <v>0</v>
      </c>
      <c r="E446" s="342">
        <v>0</v>
      </c>
      <c r="F446" s="342">
        <v>213</v>
      </c>
      <c r="G446" s="342">
        <v>100</v>
      </c>
      <c r="H446" s="342">
        <v>0</v>
      </c>
      <c r="I446" s="342">
        <v>45</v>
      </c>
      <c r="J446" s="342">
        <v>26</v>
      </c>
      <c r="K446" s="342">
        <v>0</v>
      </c>
      <c r="L446" s="342">
        <v>101</v>
      </c>
      <c r="M446" s="342">
        <v>0</v>
      </c>
      <c r="N446" s="342">
        <v>1</v>
      </c>
      <c r="O446" s="286"/>
    </row>
    <row r="447" spans="1:15" s="285" customFormat="1" ht="9" customHeight="1">
      <c r="A447" s="286" t="s">
        <v>67</v>
      </c>
      <c r="B447" s="295">
        <f t="shared" si="23"/>
        <v>147</v>
      </c>
      <c r="C447" s="342">
        <v>0</v>
      </c>
      <c r="D447" s="342">
        <v>0</v>
      </c>
      <c r="E447" s="342">
        <v>0</v>
      </c>
      <c r="F447" s="342">
        <v>0</v>
      </c>
      <c r="G447" s="342">
        <v>39</v>
      </c>
      <c r="H447" s="342">
        <v>0</v>
      </c>
      <c r="I447" s="342">
        <v>25</v>
      </c>
      <c r="J447" s="342">
        <v>6</v>
      </c>
      <c r="K447" s="342">
        <v>0</v>
      </c>
      <c r="L447" s="342">
        <v>76</v>
      </c>
      <c r="M447" s="342">
        <v>0</v>
      </c>
      <c r="N447" s="342">
        <v>1</v>
      </c>
      <c r="O447" s="286"/>
    </row>
    <row r="448" spans="1:15" s="285" customFormat="1" ht="9" customHeight="1">
      <c r="A448" s="291" t="s">
        <v>68</v>
      </c>
      <c r="B448" s="296">
        <f t="shared" si="23"/>
        <v>196</v>
      </c>
      <c r="C448" s="343">
        <v>0</v>
      </c>
      <c r="D448" s="343">
        <v>2</v>
      </c>
      <c r="E448" s="343">
        <v>0</v>
      </c>
      <c r="F448" s="343">
        <v>29</v>
      </c>
      <c r="G448" s="343">
        <v>89</v>
      </c>
      <c r="H448" s="343">
        <v>2</v>
      </c>
      <c r="I448" s="343">
        <v>24</v>
      </c>
      <c r="J448" s="343">
        <v>10</v>
      </c>
      <c r="K448" s="343">
        <v>4</v>
      </c>
      <c r="L448" s="343">
        <v>23</v>
      </c>
      <c r="M448" s="343">
        <v>2</v>
      </c>
      <c r="N448" s="343">
        <v>11</v>
      </c>
      <c r="O448" s="286"/>
    </row>
    <row r="449" spans="1:15" s="285" customFormat="1" ht="9" customHeight="1">
      <c r="A449" s="286" t="s">
        <v>69</v>
      </c>
      <c r="B449" s="295">
        <f t="shared" si="23"/>
        <v>166</v>
      </c>
      <c r="C449" s="342">
        <v>20</v>
      </c>
      <c r="D449" s="342">
        <v>0</v>
      </c>
      <c r="E449" s="342">
        <v>0</v>
      </c>
      <c r="F449" s="342">
        <v>18</v>
      </c>
      <c r="G449" s="342">
        <v>54</v>
      </c>
      <c r="H449" s="342">
        <v>12</v>
      </c>
      <c r="I449" s="342">
        <v>24</v>
      </c>
      <c r="J449" s="342">
        <v>1</v>
      </c>
      <c r="K449" s="342">
        <v>0</v>
      </c>
      <c r="L449" s="342">
        <v>37</v>
      </c>
      <c r="M449" s="342">
        <v>0</v>
      </c>
      <c r="N449" s="342">
        <v>0</v>
      </c>
      <c r="O449" s="286"/>
    </row>
    <row r="450" spans="1:15" s="285" customFormat="1" ht="9" customHeight="1">
      <c r="A450" s="286" t="s">
        <v>70</v>
      </c>
      <c r="B450" s="295">
        <f t="shared" si="23"/>
        <v>923</v>
      </c>
      <c r="C450" s="342">
        <v>47</v>
      </c>
      <c r="D450" s="342">
        <v>4</v>
      </c>
      <c r="E450" s="342">
        <v>0</v>
      </c>
      <c r="F450" s="342">
        <v>99</v>
      </c>
      <c r="G450" s="342">
        <v>368</v>
      </c>
      <c r="H450" s="342">
        <v>3</v>
      </c>
      <c r="I450" s="342">
        <v>139</v>
      </c>
      <c r="J450" s="342">
        <v>54</v>
      </c>
      <c r="K450" s="342">
        <v>2</v>
      </c>
      <c r="L450" s="342">
        <v>207</v>
      </c>
      <c r="M450" s="342">
        <v>0</v>
      </c>
      <c r="N450" s="342">
        <v>0</v>
      </c>
      <c r="O450" s="286"/>
    </row>
    <row r="451" spans="1:15" s="285" customFormat="1" ht="9" customHeight="1">
      <c r="A451" s="286" t="s">
        <v>71</v>
      </c>
      <c r="B451" s="295">
        <f t="shared" si="23"/>
        <v>55</v>
      </c>
      <c r="C451" s="342">
        <v>3</v>
      </c>
      <c r="D451" s="342">
        <v>0</v>
      </c>
      <c r="E451" s="342">
        <v>0</v>
      </c>
      <c r="F451" s="342">
        <v>1</v>
      </c>
      <c r="G451" s="342">
        <v>19</v>
      </c>
      <c r="H451" s="342">
        <v>0</v>
      </c>
      <c r="I451" s="342">
        <v>15</v>
      </c>
      <c r="J451" s="342">
        <v>3</v>
      </c>
      <c r="K451" s="342">
        <v>0</v>
      </c>
      <c r="L451" s="342">
        <v>14</v>
      </c>
      <c r="M451" s="342">
        <v>0</v>
      </c>
      <c r="N451" s="342">
        <v>0</v>
      </c>
      <c r="O451" s="286"/>
    </row>
    <row r="452" spans="1:15" s="285" customFormat="1" ht="9" customHeight="1">
      <c r="A452" s="291" t="s">
        <v>72</v>
      </c>
      <c r="B452" s="296">
        <f t="shared" si="23"/>
        <v>416</v>
      </c>
      <c r="C452" s="343">
        <v>0</v>
      </c>
      <c r="D452" s="343">
        <v>0</v>
      </c>
      <c r="E452" s="343">
        <v>0</v>
      </c>
      <c r="F452" s="343">
        <v>116</v>
      </c>
      <c r="G452" s="343">
        <v>109</v>
      </c>
      <c r="H452" s="343">
        <v>15</v>
      </c>
      <c r="I452" s="343">
        <v>102</v>
      </c>
      <c r="J452" s="343">
        <v>5</v>
      </c>
      <c r="K452" s="343">
        <v>4</v>
      </c>
      <c r="L452" s="343">
        <v>64</v>
      </c>
      <c r="M452" s="343">
        <v>1</v>
      </c>
      <c r="N452" s="343">
        <v>0</v>
      </c>
      <c r="O452" s="286"/>
    </row>
    <row r="453" spans="1:15" s="285" customFormat="1" ht="9" customHeight="1">
      <c r="A453" s="286" t="s">
        <v>73</v>
      </c>
      <c r="B453" s="295">
        <f t="shared" si="23"/>
        <v>166</v>
      </c>
      <c r="C453" s="342">
        <v>0</v>
      </c>
      <c r="D453" s="342">
        <v>0</v>
      </c>
      <c r="E453" s="342">
        <v>0</v>
      </c>
      <c r="F453" s="342">
        <v>61</v>
      </c>
      <c r="G453" s="342">
        <v>26</v>
      </c>
      <c r="H453" s="342">
        <v>5</v>
      </c>
      <c r="I453" s="342">
        <v>29</v>
      </c>
      <c r="J453" s="342">
        <v>2</v>
      </c>
      <c r="K453" s="342">
        <v>1</v>
      </c>
      <c r="L453" s="342">
        <v>35</v>
      </c>
      <c r="M453" s="342">
        <v>0</v>
      </c>
      <c r="N453" s="342">
        <v>7</v>
      </c>
      <c r="O453" s="286"/>
    </row>
    <row r="454" spans="1:15" s="285" customFormat="1" ht="9" customHeight="1">
      <c r="A454" s="286" t="s">
        <v>74</v>
      </c>
      <c r="B454" s="295">
        <f t="shared" si="23"/>
        <v>1226</v>
      </c>
      <c r="C454" s="342">
        <v>1</v>
      </c>
      <c r="D454" s="342">
        <v>1</v>
      </c>
      <c r="E454" s="342">
        <v>0</v>
      </c>
      <c r="F454" s="342">
        <v>102</v>
      </c>
      <c r="G454" s="342">
        <v>789</v>
      </c>
      <c r="H454" s="342">
        <v>2</v>
      </c>
      <c r="I454" s="342">
        <v>156</v>
      </c>
      <c r="J454" s="342">
        <v>16</v>
      </c>
      <c r="K454" s="342">
        <v>2</v>
      </c>
      <c r="L454" s="342">
        <v>139</v>
      </c>
      <c r="M454" s="342">
        <v>1</v>
      </c>
      <c r="N454" s="342">
        <v>17</v>
      </c>
      <c r="O454" s="286"/>
    </row>
    <row r="455" spans="1:15" s="285" customFormat="1" ht="9" customHeight="1">
      <c r="A455" s="318" t="s">
        <v>75</v>
      </c>
      <c r="B455" s="321">
        <f t="shared" si="23"/>
        <v>88</v>
      </c>
      <c r="C455" s="344">
        <v>12</v>
      </c>
      <c r="D455" s="344">
        <v>2</v>
      </c>
      <c r="E455" s="344">
        <v>0</v>
      </c>
      <c r="F455" s="344">
        <v>21</v>
      </c>
      <c r="G455" s="344">
        <v>9</v>
      </c>
      <c r="H455" s="344">
        <v>0</v>
      </c>
      <c r="I455" s="344">
        <v>14</v>
      </c>
      <c r="J455" s="344">
        <v>3</v>
      </c>
      <c r="K455" s="344">
        <v>0</v>
      </c>
      <c r="L455" s="344">
        <v>27</v>
      </c>
      <c r="M455" s="344">
        <v>0</v>
      </c>
      <c r="N455" s="344">
        <v>0</v>
      </c>
      <c r="O455" s="286"/>
    </row>
    <row r="456" spans="1:15" s="285" customFormat="1" ht="9" customHeight="1">
      <c r="A456" s="291" t="s">
        <v>76</v>
      </c>
      <c r="B456" s="296">
        <f t="shared" si="23"/>
        <v>0</v>
      </c>
      <c r="C456" s="343">
        <v>0</v>
      </c>
      <c r="D456" s="343">
        <v>0</v>
      </c>
      <c r="E456" s="343">
        <v>0</v>
      </c>
      <c r="F456" s="343">
        <v>0</v>
      </c>
      <c r="G456" s="343">
        <v>0</v>
      </c>
      <c r="H456" s="343">
        <v>0</v>
      </c>
      <c r="I456" s="343">
        <v>0</v>
      </c>
      <c r="J456" s="343">
        <v>0</v>
      </c>
      <c r="K456" s="343">
        <v>0</v>
      </c>
      <c r="L456" s="343">
        <v>0</v>
      </c>
      <c r="M456" s="343">
        <v>0</v>
      </c>
      <c r="N456" s="343">
        <v>0</v>
      </c>
      <c r="O456" s="286"/>
    </row>
    <row r="457" spans="1:15" s="285" customFormat="1" ht="9" customHeight="1">
      <c r="A457" s="286"/>
      <c r="B457" s="295"/>
      <c r="C457" s="342"/>
      <c r="D457" s="342"/>
      <c r="E457" s="342"/>
      <c r="F457" s="342"/>
      <c r="G457" s="342"/>
      <c r="H457" s="342"/>
      <c r="I457" s="342"/>
      <c r="J457" s="342"/>
      <c r="K457" s="342"/>
      <c r="L457" s="342"/>
      <c r="M457" s="342"/>
      <c r="N457" s="342"/>
      <c r="O457" s="286"/>
    </row>
    <row r="458" spans="1:15" s="285" customFormat="1" ht="9" customHeight="1">
      <c r="A458" s="284">
        <v>2007</v>
      </c>
      <c r="B458" s="314"/>
      <c r="O458" s="286"/>
    </row>
    <row r="459" spans="1:15" s="285" customFormat="1" ht="9" customHeight="1">
      <c r="A459" s="288" t="s">
        <v>44</v>
      </c>
      <c r="B459" s="308">
        <f t="shared" ref="B459:N459" si="24">SUM(B461:B492)</f>
        <v>23542</v>
      </c>
      <c r="C459" s="308">
        <f t="shared" si="24"/>
        <v>228</v>
      </c>
      <c r="D459" s="308">
        <f t="shared" si="24"/>
        <v>32</v>
      </c>
      <c r="E459" s="308">
        <f t="shared" si="24"/>
        <v>1</v>
      </c>
      <c r="F459" s="308">
        <f t="shared" si="24"/>
        <v>5688</v>
      </c>
      <c r="G459" s="308">
        <f t="shared" si="24"/>
        <v>4626</v>
      </c>
      <c r="H459" s="308">
        <f t="shared" si="24"/>
        <v>68</v>
      </c>
      <c r="I459" s="308">
        <f t="shared" si="24"/>
        <v>4490</v>
      </c>
      <c r="J459" s="308">
        <f t="shared" si="24"/>
        <v>875</v>
      </c>
      <c r="K459" s="308">
        <f t="shared" si="24"/>
        <v>99</v>
      </c>
      <c r="L459" s="308">
        <f t="shared" si="24"/>
        <v>6763</v>
      </c>
      <c r="M459" s="308">
        <f t="shared" si="24"/>
        <v>34</v>
      </c>
      <c r="N459" s="308">
        <f t="shared" si="24"/>
        <v>638</v>
      </c>
      <c r="O459" s="286"/>
    </row>
    <row r="460" spans="1:15" s="285" customFormat="1" ht="3" customHeight="1">
      <c r="A460" s="288"/>
      <c r="B460" s="308"/>
      <c r="C460" s="308"/>
      <c r="D460" s="308"/>
      <c r="E460" s="308"/>
      <c r="F460" s="308"/>
      <c r="G460" s="308"/>
      <c r="H460" s="308"/>
      <c r="I460" s="308"/>
      <c r="J460" s="308"/>
      <c r="K460" s="308"/>
      <c r="L460" s="308"/>
      <c r="M460" s="308"/>
      <c r="N460" s="308"/>
      <c r="O460" s="286"/>
    </row>
    <row r="461" spans="1:15" s="285" customFormat="1" ht="9" customHeight="1">
      <c r="A461" s="286" t="s">
        <v>45</v>
      </c>
      <c r="B461" s="295">
        <f t="shared" ref="B461:B492" si="25">SUM(C461:N461)</f>
        <v>93</v>
      </c>
      <c r="C461" s="348">
        <v>0</v>
      </c>
      <c r="D461" s="348">
        <v>0</v>
      </c>
      <c r="E461" s="348">
        <v>0</v>
      </c>
      <c r="F461" s="348">
        <v>13</v>
      </c>
      <c r="G461" s="348">
        <v>39</v>
      </c>
      <c r="H461" s="348">
        <v>0</v>
      </c>
      <c r="I461" s="348">
        <v>7</v>
      </c>
      <c r="J461" s="348">
        <v>2</v>
      </c>
      <c r="K461" s="348">
        <v>2</v>
      </c>
      <c r="L461" s="348">
        <v>27</v>
      </c>
      <c r="M461" s="348">
        <v>0</v>
      </c>
      <c r="N461" s="348">
        <v>3</v>
      </c>
      <c r="O461" s="286"/>
    </row>
    <row r="462" spans="1:15" s="285" customFormat="1" ht="9" customHeight="1">
      <c r="A462" s="286" t="s">
        <v>46</v>
      </c>
      <c r="B462" s="295">
        <f t="shared" si="25"/>
        <v>2669</v>
      </c>
      <c r="C462" s="348">
        <v>5</v>
      </c>
      <c r="D462" s="348">
        <v>0</v>
      </c>
      <c r="E462" s="348">
        <v>1</v>
      </c>
      <c r="F462" s="324">
        <v>1018</v>
      </c>
      <c r="G462" s="348">
        <v>514</v>
      </c>
      <c r="H462" s="348">
        <v>4</v>
      </c>
      <c r="I462" s="348">
        <v>265</v>
      </c>
      <c r="J462" s="348">
        <v>49</v>
      </c>
      <c r="K462" s="348">
        <v>8</v>
      </c>
      <c r="L462" s="348">
        <v>785</v>
      </c>
      <c r="M462" s="348">
        <v>8</v>
      </c>
      <c r="N462" s="348">
        <v>12</v>
      </c>
      <c r="O462" s="286"/>
    </row>
    <row r="463" spans="1:15" s="285" customFormat="1" ht="9" customHeight="1">
      <c r="A463" s="286" t="s">
        <v>47</v>
      </c>
      <c r="B463" s="295">
        <f t="shared" si="25"/>
        <v>171</v>
      </c>
      <c r="C463" s="348">
        <v>7</v>
      </c>
      <c r="D463" s="348">
        <v>1</v>
      </c>
      <c r="E463" s="348">
        <v>0</v>
      </c>
      <c r="F463" s="348">
        <v>5</v>
      </c>
      <c r="G463" s="348">
        <v>22</v>
      </c>
      <c r="H463" s="348">
        <v>0</v>
      </c>
      <c r="I463" s="348">
        <v>35</v>
      </c>
      <c r="J463" s="348">
        <v>1</v>
      </c>
      <c r="K463" s="348">
        <v>0</v>
      </c>
      <c r="L463" s="348">
        <v>97</v>
      </c>
      <c r="M463" s="348">
        <v>1</v>
      </c>
      <c r="N463" s="348">
        <v>2</v>
      </c>
      <c r="O463" s="286"/>
    </row>
    <row r="464" spans="1:15" s="285" customFormat="1" ht="9" customHeight="1">
      <c r="A464" s="291" t="s">
        <v>48</v>
      </c>
      <c r="B464" s="296">
        <f t="shared" si="25"/>
        <v>5</v>
      </c>
      <c r="C464" s="349">
        <v>0</v>
      </c>
      <c r="D464" s="349">
        <v>0</v>
      </c>
      <c r="E464" s="349">
        <v>0</v>
      </c>
      <c r="F464" s="349">
        <v>0</v>
      </c>
      <c r="G464" s="349">
        <v>1</v>
      </c>
      <c r="H464" s="349">
        <v>0</v>
      </c>
      <c r="I464" s="349">
        <v>1</v>
      </c>
      <c r="J464" s="349">
        <v>0</v>
      </c>
      <c r="K464" s="349">
        <v>0</v>
      </c>
      <c r="L464" s="349">
        <v>3</v>
      </c>
      <c r="M464" s="349">
        <v>0</v>
      </c>
      <c r="N464" s="349">
        <v>0</v>
      </c>
      <c r="O464" s="286"/>
    </row>
    <row r="465" spans="1:15" s="285" customFormat="1" ht="9" customHeight="1">
      <c r="A465" s="286" t="s">
        <v>49</v>
      </c>
      <c r="B465" s="295">
        <f t="shared" si="25"/>
        <v>257</v>
      </c>
      <c r="C465" s="348">
        <v>22</v>
      </c>
      <c r="D465" s="348">
        <v>0</v>
      </c>
      <c r="E465" s="348">
        <v>0</v>
      </c>
      <c r="F465" s="348">
        <v>91</v>
      </c>
      <c r="G465" s="348">
        <v>52</v>
      </c>
      <c r="H465" s="348">
        <v>0</v>
      </c>
      <c r="I465" s="348">
        <v>42</v>
      </c>
      <c r="J465" s="348">
        <v>4</v>
      </c>
      <c r="K465" s="348">
        <v>3</v>
      </c>
      <c r="L465" s="348">
        <v>39</v>
      </c>
      <c r="M465" s="348">
        <v>4</v>
      </c>
      <c r="N465" s="348">
        <v>0</v>
      </c>
      <c r="O465" s="286"/>
    </row>
    <row r="466" spans="1:15" s="285" customFormat="1" ht="9" customHeight="1">
      <c r="A466" s="286" t="s">
        <v>50</v>
      </c>
      <c r="B466" s="295">
        <f t="shared" si="25"/>
        <v>60</v>
      </c>
      <c r="C466" s="348">
        <v>0</v>
      </c>
      <c r="D466" s="348">
        <v>0</v>
      </c>
      <c r="E466" s="348">
        <v>0</v>
      </c>
      <c r="F466" s="348">
        <v>2</v>
      </c>
      <c r="G466" s="348">
        <v>0</v>
      </c>
      <c r="H466" s="348">
        <v>0</v>
      </c>
      <c r="I466" s="348">
        <v>17</v>
      </c>
      <c r="J466" s="348">
        <v>3</v>
      </c>
      <c r="K466" s="348">
        <v>0</v>
      </c>
      <c r="L466" s="348">
        <v>38</v>
      </c>
      <c r="M466" s="348">
        <v>0</v>
      </c>
      <c r="N466" s="348">
        <v>0</v>
      </c>
      <c r="O466" s="286"/>
    </row>
    <row r="467" spans="1:15" s="285" customFormat="1" ht="9" customHeight="1">
      <c r="A467" s="286" t="s">
        <v>51</v>
      </c>
      <c r="B467" s="295">
        <f t="shared" si="25"/>
        <v>0</v>
      </c>
      <c r="C467" s="342">
        <v>0</v>
      </c>
      <c r="D467" s="348">
        <v>0</v>
      </c>
      <c r="E467" s="348">
        <v>0</v>
      </c>
      <c r="F467" s="348">
        <v>0</v>
      </c>
      <c r="G467" s="348">
        <v>0</v>
      </c>
      <c r="H467" s="348">
        <v>0</v>
      </c>
      <c r="I467" s="348">
        <v>0</v>
      </c>
      <c r="J467" s="342">
        <v>0</v>
      </c>
      <c r="K467" s="342">
        <v>0</v>
      </c>
      <c r="L467" s="342">
        <v>0</v>
      </c>
      <c r="M467" s="342">
        <v>0</v>
      </c>
      <c r="N467" s="342">
        <v>0</v>
      </c>
      <c r="O467" s="286"/>
    </row>
    <row r="468" spans="1:15" s="285" customFormat="1" ht="9" customHeight="1">
      <c r="A468" s="291" t="s">
        <v>52</v>
      </c>
      <c r="B468" s="296">
        <f t="shared" si="25"/>
        <v>43</v>
      </c>
      <c r="C468" s="349">
        <v>0</v>
      </c>
      <c r="D468" s="349">
        <v>0</v>
      </c>
      <c r="E468" s="349">
        <v>0</v>
      </c>
      <c r="F468" s="349">
        <v>20</v>
      </c>
      <c r="G468" s="349">
        <v>2</v>
      </c>
      <c r="H468" s="349">
        <v>4</v>
      </c>
      <c r="I468" s="349">
        <v>3</v>
      </c>
      <c r="J468" s="349">
        <v>2</v>
      </c>
      <c r="K468" s="349">
        <v>0</v>
      </c>
      <c r="L468" s="349">
        <v>12</v>
      </c>
      <c r="M468" s="349">
        <v>0</v>
      </c>
      <c r="N468" s="349">
        <v>0</v>
      </c>
      <c r="O468" s="286"/>
    </row>
    <row r="469" spans="1:15" s="285" customFormat="1" ht="9" customHeight="1">
      <c r="A469" s="286" t="s">
        <v>53</v>
      </c>
      <c r="B469" s="295">
        <f t="shared" si="25"/>
        <v>3677</v>
      </c>
      <c r="C469" s="348">
        <v>2</v>
      </c>
      <c r="D469" s="348">
        <v>0</v>
      </c>
      <c r="E469" s="348">
        <v>0</v>
      </c>
      <c r="F469" s="348">
        <v>862</v>
      </c>
      <c r="G469" s="348">
        <v>410</v>
      </c>
      <c r="H469" s="348">
        <v>0</v>
      </c>
      <c r="I469" s="348">
        <v>909</v>
      </c>
      <c r="J469" s="348">
        <v>57</v>
      </c>
      <c r="K469" s="348">
        <v>33</v>
      </c>
      <c r="L469" s="348">
        <v>1387</v>
      </c>
      <c r="M469" s="348">
        <v>3</v>
      </c>
      <c r="N469" s="348">
        <v>14</v>
      </c>
      <c r="O469" s="286"/>
    </row>
    <row r="470" spans="1:15" s="285" customFormat="1" ht="9" customHeight="1">
      <c r="A470" s="286" t="s">
        <v>54</v>
      </c>
      <c r="B470" s="295">
        <f t="shared" si="25"/>
        <v>418</v>
      </c>
      <c r="C470" s="348">
        <v>19</v>
      </c>
      <c r="D470" s="348">
        <v>2</v>
      </c>
      <c r="E470" s="348">
        <v>0</v>
      </c>
      <c r="F470" s="348">
        <v>134</v>
      </c>
      <c r="G470" s="348">
        <v>83</v>
      </c>
      <c r="H470" s="348">
        <v>3</v>
      </c>
      <c r="I470" s="348">
        <v>101</v>
      </c>
      <c r="J470" s="348">
        <v>12</v>
      </c>
      <c r="K470" s="348">
        <v>2</v>
      </c>
      <c r="L470" s="348">
        <v>61</v>
      </c>
      <c r="M470" s="348">
        <v>1</v>
      </c>
      <c r="N470" s="348">
        <v>0</v>
      </c>
      <c r="O470" s="286"/>
    </row>
    <row r="471" spans="1:15" s="285" customFormat="1" ht="9" customHeight="1">
      <c r="A471" s="286" t="s">
        <v>55</v>
      </c>
      <c r="B471" s="295">
        <f t="shared" si="25"/>
        <v>188</v>
      </c>
      <c r="C471" s="348">
        <v>0</v>
      </c>
      <c r="D471" s="348">
        <v>0</v>
      </c>
      <c r="E471" s="348">
        <v>0</v>
      </c>
      <c r="F471" s="348">
        <v>57</v>
      </c>
      <c r="G471" s="348">
        <v>11</v>
      </c>
      <c r="H471" s="348">
        <v>3</v>
      </c>
      <c r="I471" s="348">
        <v>69</v>
      </c>
      <c r="J471" s="348">
        <v>0</v>
      </c>
      <c r="K471" s="348">
        <v>0</v>
      </c>
      <c r="L471" s="348">
        <v>44</v>
      </c>
      <c r="M471" s="348">
        <v>1</v>
      </c>
      <c r="N471" s="348">
        <v>3</v>
      </c>
      <c r="O471" s="286"/>
    </row>
    <row r="472" spans="1:15" s="285" customFormat="1" ht="9" customHeight="1">
      <c r="A472" s="291" t="s">
        <v>56</v>
      </c>
      <c r="B472" s="296">
        <f t="shared" si="25"/>
        <v>355</v>
      </c>
      <c r="C472" s="349">
        <v>0</v>
      </c>
      <c r="D472" s="349">
        <v>2</v>
      </c>
      <c r="E472" s="349">
        <v>0</v>
      </c>
      <c r="F472" s="349">
        <v>10</v>
      </c>
      <c r="G472" s="349">
        <v>72</v>
      </c>
      <c r="H472" s="349">
        <v>0</v>
      </c>
      <c r="I472" s="349">
        <v>63</v>
      </c>
      <c r="J472" s="349">
        <v>0</v>
      </c>
      <c r="K472" s="349">
        <v>0</v>
      </c>
      <c r="L472" s="349">
        <v>201</v>
      </c>
      <c r="M472" s="349">
        <v>1</v>
      </c>
      <c r="N472" s="349">
        <v>6</v>
      </c>
      <c r="O472" s="286"/>
    </row>
    <row r="473" spans="1:15" s="285" customFormat="1" ht="9" customHeight="1">
      <c r="A473" s="286" t="s">
        <v>57</v>
      </c>
      <c r="B473" s="295">
        <f t="shared" si="25"/>
        <v>472</v>
      </c>
      <c r="C473" s="348">
        <v>12</v>
      </c>
      <c r="D473" s="348">
        <v>9</v>
      </c>
      <c r="E473" s="348">
        <v>0</v>
      </c>
      <c r="F473" s="348">
        <v>86</v>
      </c>
      <c r="G473" s="348">
        <v>236</v>
      </c>
      <c r="H473" s="348">
        <v>0</v>
      </c>
      <c r="I473" s="348">
        <v>76</v>
      </c>
      <c r="J473" s="348">
        <v>2</v>
      </c>
      <c r="K473" s="348">
        <v>0</v>
      </c>
      <c r="L473" s="348">
        <v>51</v>
      </c>
      <c r="M473" s="348">
        <v>0</v>
      </c>
      <c r="N473" s="348">
        <v>0</v>
      </c>
      <c r="O473" s="286"/>
    </row>
    <row r="474" spans="1:15" s="285" customFormat="1" ht="9" customHeight="1">
      <c r="A474" s="286" t="s">
        <v>58</v>
      </c>
      <c r="B474" s="295">
        <f t="shared" si="25"/>
        <v>3914</v>
      </c>
      <c r="C474" s="348">
        <v>43</v>
      </c>
      <c r="D474" s="348">
        <v>9</v>
      </c>
      <c r="E474" s="348">
        <v>0</v>
      </c>
      <c r="F474" s="348">
        <v>555</v>
      </c>
      <c r="G474" s="348">
        <v>470</v>
      </c>
      <c r="H474" s="348">
        <v>0</v>
      </c>
      <c r="I474" s="324">
        <v>1253</v>
      </c>
      <c r="J474" s="348">
        <v>98</v>
      </c>
      <c r="K474" s="348">
        <v>9</v>
      </c>
      <c r="L474" s="348">
        <v>1442</v>
      </c>
      <c r="M474" s="348">
        <v>2</v>
      </c>
      <c r="N474" s="348">
        <v>33</v>
      </c>
      <c r="O474" s="286"/>
    </row>
    <row r="475" spans="1:15" s="285" customFormat="1" ht="9" customHeight="1">
      <c r="A475" s="286" t="s">
        <v>59</v>
      </c>
      <c r="B475" s="295">
        <f t="shared" si="25"/>
        <v>3367</v>
      </c>
      <c r="C475" s="348">
        <v>24</v>
      </c>
      <c r="D475" s="348">
        <v>1</v>
      </c>
      <c r="E475" s="348">
        <v>0</v>
      </c>
      <c r="F475" s="324">
        <v>1181</v>
      </c>
      <c r="G475" s="348">
        <v>413</v>
      </c>
      <c r="H475" s="348">
        <v>6</v>
      </c>
      <c r="I475" s="348">
        <v>451</v>
      </c>
      <c r="J475" s="348">
        <v>59</v>
      </c>
      <c r="K475" s="348">
        <v>28</v>
      </c>
      <c r="L475" s="348">
        <v>760</v>
      </c>
      <c r="M475" s="348">
        <v>6</v>
      </c>
      <c r="N475" s="348">
        <v>438</v>
      </c>
      <c r="O475" s="286"/>
    </row>
    <row r="476" spans="1:15" s="285" customFormat="1" ht="9" customHeight="1">
      <c r="A476" s="291" t="s">
        <v>60</v>
      </c>
      <c r="B476" s="296">
        <f t="shared" si="25"/>
        <v>129</v>
      </c>
      <c r="C476" s="349">
        <v>4</v>
      </c>
      <c r="D476" s="349">
        <v>0</v>
      </c>
      <c r="E476" s="349">
        <v>0</v>
      </c>
      <c r="F476" s="349">
        <v>21</v>
      </c>
      <c r="G476" s="349">
        <v>13</v>
      </c>
      <c r="H476" s="349">
        <v>2</v>
      </c>
      <c r="I476" s="349">
        <v>33</v>
      </c>
      <c r="J476" s="349">
        <v>1</v>
      </c>
      <c r="K476" s="349">
        <v>0</v>
      </c>
      <c r="L476" s="349">
        <v>55</v>
      </c>
      <c r="M476" s="349">
        <v>0</v>
      </c>
      <c r="N476" s="349">
        <v>0</v>
      </c>
      <c r="O476" s="286"/>
    </row>
    <row r="477" spans="1:15" s="285" customFormat="1" ht="9" customHeight="1">
      <c r="A477" s="286" t="s">
        <v>61</v>
      </c>
      <c r="B477" s="295">
        <f t="shared" si="25"/>
        <v>598</v>
      </c>
      <c r="C477" s="348">
        <v>8</v>
      </c>
      <c r="D477" s="348">
        <v>2</v>
      </c>
      <c r="E477" s="348">
        <v>0</v>
      </c>
      <c r="F477" s="348">
        <v>74</v>
      </c>
      <c r="G477" s="348">
        <v>91</v>
      </c>
      <c r="H477" s="348">
        <v>3</v>
      </c>
      <c r="I477" s="348">
        <v>58</v>
      </c>
      <c r="J477" s="348">
        <v>2</v>
      </c>
      <c r="K477" s="348">
        <v>3</v>
      </c>
      <c r="L477" s="348">
        <v>280</v>
      </c>
      <c r="M477" s="348">
        <v>1</v>
      </c>
      <c r="N477" s="348">
        <v>76</v>
      </c>
      <c r="O477" s="286"/>
    </row>
    <row r="478" spans="1:15" s="285" customFormat="1" ht="9" customHeight="1">
      <c r="A478" s="286" t="s">
        <v>62</v>
      </c>
      <c r="B478" s="295">
        <f t="shared" si="25"/>
        <v>70</v>
      </c>
      <c r="C478" s="348">
        <v>2</v>
      </c>
      <c r="D478" s="348">
        <v>0</v>
      </c>
      <c r="E478" s="348">
        <v>0</v>
      </c>
      <c r="F478" s="348">
        <v>14</v>
      </c>
      <c r="G478" s="348">
        <v>1</v>
      </c>
      <c r="H478" s="348">
        <v>0</v>
      </c>
      <c r="I478" s="348">
        <v>25</v>
      </c>
      <c r="J478" s="348">
        <v>3</v>
      </c>
      <c r="K478" s="348">
        <v>0</v>
      </c>
      <c r="L478" s="348">
        <v>25</v>
      </c>
      <c r="M478" s="348">
        <v>0</v>
      </c>
      <c r="N478" s="348">
        <v>0</v>
      </c>
      <c r="O478" s="286"/>
    </row>
    <row r="479" spans="1:15" s="285" customFormat="1" ht="9" customHeight="1">
      <c r="A479" s="286" t="s">
        <v>63</v>
      </c>
      <c r="B479" s="295">
        <f t="shared" si="25"/>
        <v>1620</v>
      </c>
      <c r="C479" s="348">
        <v>5</v>
      </c>
      <c r="D479" s="348">
        <v>0</v>
      </c>
      <c r="E479" s="348">
        <v>0</v>
      </c>
      <c r="F479" s="348">
        <v>581</v>
      </c>
      <c r="G479" s="348">
        <v>229</v>
      </c>
      <c r="H479" s="348">
        <v>1</v>
      </c>
      <c r="I479" s="348">
        <v>258</v>
      </c>
      <c r="J479" s="348">
        <v>59</v>
      </c>
      <c r="K479" s="348">
        <v>6</v>
      </c>
      <c r="L479" s="348">
        <v>481</v>
      </c>
      <c r="M479" s="348">
        <v>0</v>
      </c>
      <c r="N479" s="348">
        <v>0</v>
      </c>
      <c r="O479" s="286"/>
    </row>
    <row r="480" spans="1:15" s="285" customFormat="1" ht="9" customHeight="1">
      <c r="A480" s="291" t="s">
        <v>64</v>
      </c>
      <c r="B480" s="296">
        <f t="shared" si="25"/>
        <v>151</v>
      </c>
      <c r="C480" s="349">
        <v>0</v>
      </c>
      <c r="D480" s="349">
        <v>0</v>
      </c>
      <c r="E480" s="349">
        <v>0</v>
      </c>
      <c r="F480" s="349">
        <v>9</v>
      </c>
      <c r="G480" s="349">
        <v>70</v>
      </c>
      <c r="H480" s="349">
        <v>0</v>
      </c>
      <c r="I480" s="349">
        <v>40</v>
      </c>
      <c r="J480" s="349">
        <v>1</v>
      </c>
      <c r="K480" s="349">
        <v>0</v>
      </c>
      <c r="L480" s="349">
        <v>29</v>
      </c>
      <c r="M480" s="349">
        <v>2</v>
      </c>
      <c r="N480" s="349">
        <v>0</v>
      </c>
      <c r="O480" s="286"/>
    </row>
    <row r="481" spans="1:15" s="285" customFormat="1" ht="9" customHeight="1">
      <c r="A481" s="286" t="s">
        <v>65</v>
      </c>
      <c r="B481" s="295">
        <f t="shared" si="25"/>
        <v>1086</v>
      </c>
      <c r="C481" s="348">
        <v>17</v>
      </c>
      <c r="D481" s="348">
        <v>1</v>
      </c>
      <c r="E481" s="348">
        <v>0</v>
      </c>
      <c r="F481" s="348">
        <v>295</v>
      </c>
      <c r="G481" s="348">
        <v>406</v>
      </c>
      <c r="H481" s="348">
        <v>1</v>
      </c>
      <c r="I481" s="348">
        <v>194</v>
      </c>
      <c r="J481" s="348">
        <v>10</v>
      </c>
      <c r="K481" s="348">
        <v>2</v>
      </c>
      <c r="L481" s="348">
        <v>158</v>
      </c>
      <c r="M481" s="348">
        <v>0</v>
      </c>
      <c r="N481" s="348">
        <v>2</v>
      </c>
      <c r="O481" s="286"/>
    </row>
    <row r="482" spans="1:15" s="285" customFormat="1" ht="9" customHeight="1">
      <c r="A482" s="286" t="s">
        <v>66</v>
      </c>
      <c r="B482" s="295">
        <f t="shared" si="25"/>
        <v>696</v>
      </c>
      <c r="C482" s="348">
        <v>10</v>
      </c>
      <c r="D482" s="348">
        <v>1</v>
      </c>
      <c r="E482" s="348">
        <v>0</v>
      </c>
      <c r="F482" s="348">
        <v>334</v>
      </c>
      <c r="G482" s="348">
        <v>106</v>
      </c>
      <c r="H482" s="348">
        <v>0</v>
      </c>
      <c r="I482" s="348">
        <v>85</v>
      </c>
      <c r="J482" s="348">
        <v>13</v>
      </c>
      <c r="K482" s="348">
        <v>0</v>
      </c>
      <c r="L482" s="348">
        <v>145</v>
      </c>
      <c r="M482" s="348">
        <v>0</v>
      </c>
      <c r="N482" s="348">
        <v>2</v>
      </c>
      <c r="O482" s="286"/>
    </row>
    <row r="483" spans="1:15" s="285" customFormat="1" ht="9" customHeight="1">
      <c r="A483" s="286" t="s">
        <v>67</v>
      </c>
      <c r="B483" s="295">
        <f t="shared" si="25"/>
        <v>96</v>
      </c>
      <c r="C483" s="348">
        <v>0</v>
      </c>
      <c r="D483" s="348">
        <v>0</v>
      </c>
      <c r="E483" s="348">
        <v>0</v>
      </c>
      <c r="F483" s="348">
        <v>1</v>
      </c>
      <c r="G483" s="348">
        <v>17</v>
      </c>
      <c r="H483" s="348">
        <v>0</v>
      </c>
      <c r="I483" s="348">
        <v>34</v>
      </c>
      <c r="J483" s="348">
        <v>3</v>
      </c>
      <c r="K483" s="348">
        <v>0</v>
      </c>
      <c r="L483" s="348">
        <v>41</v>
      </c>
      <c r="M483" s="348">
        <v>0</v>
      </c>
      <c r="N483" s="348">
        <v>0</v>
      </c>
      <c r="O483" s="286"/>
    </row>
    <row r="484" spans="1:15" s="285" customFormat="1" ht="9" customHeight="1">
      <c r="A484" s="291" t="s">
        <v>68</v>
      </c>
      <c r="B484" s="296">
        <f t="shared" si="25"/>
        <v>258</v>
      </c>
      <c r="C484" s="349">
        <v>0</v>
      </c>
      <c r="D484" s="349">
        <v>0</v>
      </c>
      <c r="E484" s="349">
        <v>0</v>
      </c>
      <c r="F484" s="349">
        <v>34</v>
      </c>
      <c r="G484" s="349">
        <v>140</v>
      </c>
      <c r="H484" s="349">
        <v>1</v>
      </c>
      <c r="I484" s="349">
        <v>26</v>
      </c>
      <c r="J484" s="349">
        <v>7</v>
      </c>
      <c r="K484" s="349">
        <v>2</v>
      </c>
      <c r="L484" s="349">
        <v>38</v>
      </c>
      <c r="M484" s="349">
        <v>0</v>
      </c>
      <c r="N484" s="349">
        <v>10</v>
      </c>
      <c r="O484" s="286"/>
    </row>
    <row r="485" spans="1:15" s="285" customFormat="1" ht="9" customHeight="1">
      <c r="A485" s="286" t="s">
        <v>69</v>
      </c>
      <c r="B485" s="295">
        <f t="shared" si="25"/>
        <v>197</v>
      </c>
      <c r="C485" s="348">
        <v>16</v>
      </c>
      <c r="D485" s="348">
        <v>0</v>
      </c>
      <c r="E485" s="348">
        <v>0</v>
      </c>
      <c r="F485" s="348">
        <v>16</v>
      </c>
      <c r="G485" s="348">
        <v>66</v>
      </c>
      <c r="H485" s="348">
        <v>12</v>
      </c>
      <c r="I485" s="348">
        <v>22</v>
      </c>
      <c r="J485" s="348">
        <v>2</v>
      </c>
      <c r="K485" s="348">
        <v>0</v>
      </c>
      <c r="L485" s="348">
        <v>61</v>
      </c>
      <c r="M485" s="348">
        <v>0</v>
      </c>
      <c r="N485" s="348">
        <v>2</v>
      </c>
      <c r="O485" s="286"/>
    </row>
    <row r="486" spans="1:15" s="285" customFormat="1" ht="9" customHeight="1">
      <c r="A486" s="286" t="s">
        <v>70</v>
      </c>
      <c r="B486" s="295">
        <f t="shared" si="25"/>
        <v>1156</v>
      </c>
      <c r="C486" s="348">
        <v>16</v>
      </c>
      <c r="D486" s="348">
        <v>3</v>
      </c>
      <c r="E486" s="348">
        <v>0</v>
      </c>
      <c r="F486" s="348">
        <v>99</v>
      </c>
      <c r="G486" s="348">
        <v>264</v>
      </c>
      <c r="H486" s="348">
        <v>5</v>
      </c>
      <c r="I486" s="348">
        <v>104</v>
      </c>
      <c r="J486" s="348">
        <v>452</v>
      </c>
      <c r="K486" s="348">
        <v>0</v>
      </c>
      <c r="L486" s="348">
        <v>212</v>
      </c>
      <c r="M486" s="348">
        <v>0</v>
      </c>
      <c r="N486" s="348">
        <v>1</v>
      </c>
      <c r="O486" s="286"/>
    </row>
    <row r="487" spans="1:15" s="285" customFormat="1" ht="9" customHeight="1">
      <c r="A487" s="286" t="s">
        <v>71</v>
      </c>
      <c r="B487" s="295">
        <f t="shared" si="25"/>
        <v>72</v>
      </c>
      <c r="C487" s="348">
        <v>1</v>
      </c>
      <c r="D487" s="348">
        <v>0</v>
      </c>
      <c r="E487" s="348">
        <v>0</v>
      </c>
      <c r="F487" s="348">
        <v>0</v>
      </c>
      <c r="G487" s="348">
        <v>28</v>
      </c>
      <c r="H487" s="348">
        <v>0</v>
      </c>
      <c r="I487" s="348">
        <v>9</v>
      </c>
      <c r="J487" s="348">
        <v>2</v>
      </c>
      <c r="K487" s="348">
        <v>0</v>
      </c>
      <c r="L487" s="348">
        <v>32</v>
      </c>
      <c r="M487" s="348">
        <v>0</v>
      </c>
      <c r="N487" s="348">
        <v>0</v>
      </c>
      <c r="O487" s="286"/>
    </row>
    <row r="488" spans="1:15" s="285" customFormat="1" ht="9" customHeight="1">
      <c r="A488" s="291" t="s">
        <v>72</v>
      </c>
      <c r="B488" s="296">
        <f t="shared" si="25"/>
        <v>314</v>
      </c>
      <c r="C488" s="349">
        <v>0</v>
      </c>
      <c r="D488" s="349">
        <v>0</v>
      </c>
      <c r="E488" s="349">
        <v>0</v>
      </c>
      <c r="F488" s="349">
        <v>38</v>
      </c>
      <c r="G488" s="349">
        <v>117</v>
      </c>
      <c r="H488" s="349">
        <v>16</v>
      </c>
      <c r="I488" s="349">
        <v>93</v>
      </c>
      <c r="J488" s="349">
        <v>3</v>
      </c>
      <c r="K488" s="349">
        <v>1</v>
      </c>
      <c r="L488" s="349">
        <v>45</v>
      </c>
      <c r="M488" s="349">
        <v>1</v>
      </c>
      <c r="N488" s="349">
        <v>0</v>
      </c>
      <c r="O488" s="286"/>
    </row>
    <row r="489" spans="1:15" s="285" customFormat="1" ht="9" customHeight="1">
      <c r="A489" s="286" t="s">
        <v>73</v>
      </c>
      <c r="B489" s="295">
        <f t="shared" si="25"/>
        <v>208</v>
      </c>
      <c r="C489" s="348">
        <v>1</v>
      </c>
      <c r="D489" s="348">
        <v>0</v>
      </c>
      <c r="E489" s="348">
        <v>0</v>
      </c>
      <c r="F489" s="348">
        <v>55</v>
      </c>
      <c r="G489" s="348">
        <v>68</v>
      </c>
      <c r="H489" s="348">
        <v>4</v>
      </c>
      <c r="I489" s="348">
        <v>32</v>
      </c>
      <c r="J489" s="348">
        <v>4</v>
      </c>
      <c r="K489" s="348">
        <v>0</v>
      </c>
      <c r="L489" s="348">
        <v>32</v>
      </c>
      <c r="M489" s="348">
        <v>1</v>
      </c>
      <c r="N489" s="348">
        <v>11</v>
      </c>
      <c r="O489" s="286"/>
    </row>
    <row r="490" spans="1:15" s="285" customFormat="1" ht="9" customHeight="1">
      <c r="A490" s="286" t="s">
        <v>74</v>
      </c>
      <c r="B490" s="295">
        <f t="shared" si="25"/>
        <v>1087</v>
      </c>
      <c r="C490" s="348">
        <v>8</v>
      </c>
      <c r="D490" s="348">
        <v>0</v>
      </c>
      <c r="E490" s="348">
        <v>0</v>
      </c>
      <c r="F490" s="348">
        <v>73</v>
      </c>
      <c r="G490" s="348">
        <v>673</v>
      </c>
      <c r="H490" s="348">
        <v>3</v>
      </c>
      <c r="I490" s="348">
        <v>164</v>
      </c>
      <c r="J490" s="348">
        <v>11</v>
      </c>
      <c r="K490" s="348">
        <v>0</v>
      </c>
      <c r="L490" s="348">
        <v>130</v>
      </c>
      <c r="M490" s="348">
        <v>2</v>
      </c>
      <c r="N490" s="348">
        <v>23</v>
      </c>
      <c r="O490" s="286"/>
    </row>
    <row r="491" spans="1:15" s="285" customFormat="1" ht="9" customHeight="1">
      <c r="A491" s="318" t="s">
        <v>75</v>
      </c>
      <c r="B491" s="321">
        <f t="shared" si="25"/>
        <v>79</v>
      </c>
      <c r="C491" s="344">
        <v>6</v>
      </c>
      <c r="D491" s="344">
        <v>1</v>
      </c>
      <c r="E491" s="344">
        <v>0</v>
      </c>
      <c r="F491" s="344">
        <v>8</v>
      </c>
      <c r="G491" s="344">
        <v>6</v>
      </c>
      <c r="H491" s="344">
        <v>0</v>
      </c>
      <c r="I491" s="344">
        <v>13</v>
      </c>
      <c r="J491" s="344">
        <v>13</v>
      </c>
      <c r="K491" s="344">
        <v>0</v>
      </c>
      <c r="L491" s="344">
        <v>32</v>
      </c>
      <c r="M491" s="344">
        <v>0</v>
      </c>
      <c r="N491" s="344">
        <v>0</v>
      </c>
      <c r="O491" s="286"/>
    </row>
    <row r="492" spans="1:15" s="285" customFormat="1" ht="9" customHeight="1">
      <c r="A492" s="291" t="s">
        <v>76</v>
      </c>
      <c r="B492" s="296">
        <f t="shared" si="25"/>
        <v>36</v>
      </c>
      <c r="C492" s="343">
        <v>0</v>
      </c>
      <c r="D492" s="343">
        <v>0</v>
      </c>
      <c r="E492" s="343">
        <v>0</v>
      </c>
      <c r="F492" s="343">
        <v>2</v>
      </c>
      <c r="G492" s="343">
        <v>6</v>
      </c>
      <c r="H492" s="343">
        <v>0</v>
      </c>
      <c r="I492" s="343">
        <v>8</v>
      </c>
      <c r="J492" s="343">
        <v>0</v>
      </c>
      <c r="K492" s="343">
        <v>0</v>
      </c>
      <c r="L492" s="343">
        <v>20</v>
      </c>
      <c r="M492" s="343">
        <v>0</v>
      </c>
      <c r="N492" s="343">
        <v>0</v>
      </c>
      <c r="O492" s="286"/>
    </row>
    <row r="493" spans="1:15" s="285" customFormat="1" ht="9" customHeight="1">
      <c r="A493" s="286"/>
      <c r="B493" s="295"/>
      <c r="C493" s="342"/>
      <c r="D493" s="342"/>
      <c r="E493" s="342"/>
      <c r="F493" s="342"/>
      <c r="G493" s="342"/>
      <c r="H493" s="342"/>
      <c r="I493" s="342"/>
      <c r="J493" s="342"/>
      <c r="K493" s="342"/>
      <c r="L493" s="342"/>
      <c r="M493" s="342"/>
      <c r="N493" s="342"/>
      <c r="O493" s="286"/>
    </row>
    <row r="494" spans="1:15" s="285" customFormat="1" ht="9" customHeight="1">
      <c r="A494" s="284">
        <v>2008</v>
      </c>
      <c r="B494" s="314"/>
      <c r="O494" s="286"/>
    </row>
    <row r="495" spans="1:15" s="285" customFormat="1" ht="9" customHeight="1">
      <c r="A495" s="288" t="s">
        <v>44</v>
      </c>
      <c r="B495" s="308">
        <f t="shared" ref="B495:N495" si="26">SUM(B497:B528)</f>
        <v>24584</v>
      </c>
      <c r="C495" s="308">
        <f t="shared" si="26"/>
        <v>224</v>
      </c>
      <c r="D495" s="308">
        <f t="shared" si="26"/>
        <v>18</v>
      </c>
      <c r="E495" s="308">
        <f t="shared" si="26"/>
        <v>2</v>
      </c>
      <c r="F495" s="308">
        <f t="shared" si="26"/>
        <v>5289</v>
      </c>
      <c r="G495" s="308">
        <f t="shared" si="26"/>
        <v>4898</v>
      </c>
      <c r="H495" s="308">
        <f t="shared" si="26"/>
        <v>68</v>
      </c>
      <c r="I495" s="308">
        <f t="shared" si="26"/>
        <v>5295</v>
      </c>
      <c r="J495" s="308">
        <f t="shared" si="26"/>
        <v>903</v>
      </c>
      <c r="K495" s="308">
        <f t="shared" si="26"/>
        <v>131</v>
      </c>
      <c r="L495" s="308">
        <f t="shared" si="26"/>
        <v>7603</v>
      </c>
      <c r="M495" s="308">
        <f t="shared" si="26"/>
        <v>41</v>
      </c>
      <c r="N495" s="308">
        <f t="shared" si="26"/>
        <v>112</v>
      </c>
      <c r="O495" s="286"/>
    </row>
    <row r="496" spans="1:15" s="285" customFormat="1" ht="3" customHeight="1">
      <c r="A496" s="288"/>
      <c r="B496" s="308"/>
      <c r="C496" s="308"/>
      <c r="D496" s="308"/>
      <c r="E496" s="308"/>
      <c r="F496" s="308"/>
      <c r="G496" s="308"/>
      <c r="H496" s="308"/>
      <c r="I496" s="308"/>
      <c r="J496" s="308"/>
      <c r="K496" s="308"/>
      <c r="L496" s="308"/>
      <c r="M496" s="308"/>
      <c r="N496" s="308"/>
      <c r="O496" s="286"/>
    </row>
    <row r="497" spans="1:15" s="285" customFormat="1" ht="9" customHeight="1">
      <c r="A497" s="286" t="s">
        <v>45</v>
      </c>
      <c r="B497" s="295">
        <f t="shared" ref="B497:B528" si="27">SUM(C497:N497)</f>
        <v>137</v>
      </c>
      <c r="C497" s="324">
        <v>1</v>
      </c>
      <c r="D497" s="324">
        <v>0</v>
      </c>
      <c r="E497" s="324">
        <v>0</v>
      </c>
      <c r="F497" s="324">
        <v>12</v>
      </c>
      <c r="G497" s="324">
        <v>56</v>
      </c>
      <c r="H497" s="324">
        <v>0</v>
      </c>
      <c r="I497" s="324">
        <v>36</v>
      </c>
      <c r="J497" s="324">
        <v>7</v>
      </c>
      <c r="K497" s="324">
        <v>0</v>
      </c>
      <c r="L497" s="324">
        <v>22</v>
      </c>
      <c r="M497" s="324">
        <v>0</v>
      </c>
      <c r="N497" s="324">
        <v>3</v>
      </c>
      <c r="O497" s="286"/>
    </row>
    <row r="498" spans="1:15" s="285" customFormat="1" ht="9" customHeight="1">
      <c r="A498" s="286" t="s">
        <v>46</v>
      </c>
      <c r="B498" s="295">
        <f t="shared" si="27"/>
        <v>3860</v>
      </c>
      <c r="C498" s="324">
        <v>8</v>
      </c>
      <c r="D498" s="324">
        <v>0</v>
      </c>
      <c r="E498" s="324">
        <v>1</v>
      </c>
      <c r="F498" s="324">
        <v>880</v>
      </c>
      <c r="G498" s="324">
        <v>658</v>
      </c>
      <c r="H498" s="324">
        <v>8</v>
      </c>
      <c r="I498" s="324">
        <v>1059</v>
      </c>
      <c r="J498" s="324">
        <v>89</v>
      </c>
      <c r="K498" s="324">
        <v>21</v>
      </c>
      <c r="L498" s="324">
        <v>1122</v>
      </c>
      <c r="M498" s="324">
        <v>11</v>
      </c>
      <c r="N498" s="324">
        <v>3</v>
      </c>
      <c r="O498" s="286"/>
    </row>
    <row r="499" spans="1:15" s="285" customFormat="1" ht="9" customHeight="1">
      <c r="A499" s="286" t="s">
        <v>47</v>
      </c>
      <c r="B499" s="295">
        <f t="shared" si="27"/>
        <v>163</v>
      </c>
      <c r="C499" s="324">
        <v>4</v>
      </c>
      <c r="D499" s="324">
        <v>0</v>
      </c>
      <c r="E499" s="324">
        <v>0</v>
      </c>
      <c r="F499" s="324">
        <v>24</v>
      </c>
      <c r="G499" s="324">
        <v>19</v>
      </c>
      <c r="H499" s="324">
        <v>0</v>
      </c>
      <c r="I499" s="324">
        <v>48</v>
      </c>
      <c r="J499" s="324">
        <v>3</v>
      </c>
      <c r="K499" s="324">
        <v>1</v>
      </c>
      <c r="L499" s="324">
        <v>64</v>
      </c>
      <c r="M499" s="324">
        <v>0</v>
      </c>
      <c r="N499" s="324">
        <v>0</v>
      </c>
      <c r="O499" s="286"/>
    </row>
    <row r="500" spans="1:15" s="285" customFormat="1" ht="9" customHeight="1">
      <c r="A500" s="291" t="s">
        <v>48</v>
      </c>
      <c r="B500" s="296">
        <f t="shared" si="27"/>
        <v>14</v>
      </c>
      <c r="C500" s="325">
        <v>1</v>
      </c>
      <c r="D500" s="325">
        <v>0</v>
      </c>
      <c r="E500" s="325">
        <v>0</v>
      </c>
      <c r="F500" s="325">
        <v>2</v>
      </c>
      <c r="G500" s="325">
        <v>1</v>
      </c>
      <c r="H500" s="325">
        <v>0</v>
      </c>
      <c r="I500" s="325">
        <v>3</v>
      </c>
      <c r="J500" s="325">
        <v>0</v>
      </c>
      <c r="K500" s="325">
        <v>0</v>
      </c>
      <c r="L500" s="325">
        <v>7</v>
      </c>
      <c r="M500" s="325">
        <v>0</v>
      </c>
      <c r="N500" s="325">
        <v>0</v>
      </c>
      <c r="O500" s="286"/>
    </row>
    <row r="501" spans="1:15" s="285" customFormat="1" ht="9" customHeight="1">
      <c r="A501" s="286" t="s">
        <v>49</v>
      </c>
      <c r="B501" s="295">
        <f t="shared" si="27"/>
        <v>208</v>
      </c>
      <c r="C501" s="324">
        <v>8</v>
      </c>
      <c r="D501" s="324">
        <v>0</v>
      </c>
      <c r="E501" s="324">
        <v>0</v>
      </c>
      <c r="F501" s="324">
        <v>85</v>
      </c>
      <c r="G501" s="324">
        <v>21</v>
      </c>
      <c r="H501" s="324">
        <v>2</v>
      </c>
      <c r="I501" s="324">
        <v>21</v>
      </c>
      <c r="J501" s="324">
        <v>3</v>
      </c>
      <c r="K501" s="324">
        <v>3</v>
      </c>
      <c r="L501" s="324">
        <v>57</v>
      </c>
      <c r="M501" s="324">
        <v>5</v>
      </c>
      <c r="N501" s="324">
        <v>3</v>
      </c>
      <c r="O501" s="286"/>
    </row>
    <row r="502" spans="1:15" s="285" customFormat="1" ht="9" customHeight="1">
      <c r="A502" s="286" t="s">
        <v>50</v>
      </c>
      <c r="B502" s="295">
        <f t="shared" si="27"/>
        <v>115</v>
      </c>
      <c r="C502" s="324">
        <v>0</v>
      </c>
      <c r="D502" s="324">
        <v>0</v>
      </c>
      <c r="E502" s="324">
        <v>0</v>
      </c>
      <c r="F502" s="324">
        <v>3</v>
      </c>
      <c r="G502" s="324">
        <v>21</v>
      </c>
      <c r="H502" s="324">
        <v>0</v>
      </c>
      <c r="I502" s="324">
        <v>14</v>
      </c>
      <c r="J502" s="324">
        <v>5</v>
      </c>
      <c r="K502" s="324">
        <v>1</v>
      </c>
      <c r="L502" s="324">
        <v>67</v>
      </c>
      <c r="M502" s="324">
        <v>0</v>
      </c>
      <c r="N502" s="324">
        <v>4</v>
      </c>
      <c r="O502" s="286"/>
    </row>
    <row r="503" spans="1:15" s="285" customFormat="1" ht="9" customHeight="1">
      <c r="A503" s="286" t="s">
        <v>51</v>
      </c>
      <c r="B503" s="295">
        <f t="shared" si="27"/>
        <v>0</v>
      </c>
      <c r="C503" s="342">
        <v>0</v>
      </c>
      <c r="D503" s="324">
        <v>0</v>
      </c>
      <c r="E503" s="324">
        <v>0</v>
      </c>
      <c r="F503" s="324">
        <v>0</v>
      </c>
      <c r="G503" s="324">
        <v>0</v>
      </c>
      <c r="H503" s="324">
        <v>0</v>
      </c>
      <c r="I503" s="324">
        <v>0</v>
      </c>
      <c r="J503" s="342">
        <v>0</v>
      </c>
      <c r="K503" s="342">
        <v>0</v>
      </c>
      <c r="L503" s="342">
        <v>0</v>
      </c>
      <c r="M503" s="342">
        <v>0</v>
      </c>
      <c r="N503" s="342">
        <v>0</v>
      </c>
      <c r="O503" s="286"/>
    </row>
    <row r="504" spans="1:15" s="285" customFormat="1" ht="9" customHeight="1">
      <c r="A504" s="291" t="s">
        <v>52</v>
      </c>
      <c r="B504" s="296">
        <f t="shared" si="27"/>
        <v>45</v>
      </c>
      <c r="C504" s="325">
        <v>0</v>
      </c>
      <c r="D504" s="325">
        <v>0</v>
      </c>
      <c r="E504" s="325">
        <v>0</v>
      </c>
      <c r="F504" s="325">
        <v>18</v>
      </c>
      <c r="G504" s="325">
        <v>0</v>
      </c>
      <c r="H504" s="325">
        <v>0</v>
      </c>
      <c r="I504" s="325">
        <v>3</v>
      </c>
      <c r="J504" s="325">
        <v>2</v>
      </c>
      <c r="K504" s="325">
        <v>0</v>
      </c>
      <c r="L504" s="325">
        <v>19</v>
      </c>
      <c r="M504" s="325">
        <v>3</v>
      </c>
      <c r="N504" s="325">
        <v>0</v>
      </c>
      <c r="O504" s="286"/>
    </row>
    <row r="505" spans="1:15" s="285" customFormat="1" ht="9" customHeight="1">
      <c r="A505" s="286" t="s">
        <v>53</v>
      </c>
      <c r="B505" s="295">
        <f t="shared" si="27"/>
        <v>3067</v>
      </c>
      <c r="C505" s="324">
        <v>4</v>
      </c>
      <c r="D505" s="324">
        <v>0</v>
      </c>
      <c r="E505" s="324">
        <v>0</v>
      </c>
      <c r="F505" s="324">
        <v>712</v>
      </c>
      <c r="G505" s="324">
        <v>359</v>
      </c>
      <c r="H505" s="324">
        <v>0</v>
      </c>
      <c r="I505" s="324">
        <v>753</v>
      </c>
      <c r="J505" s="324">
        <v>37</v>
      </c>
      <c r="K505" s="324">
        <v>22</v>
      </c>
      <c r="L505" s="324">
        <v>1172</v>
      </c>
      <c r="M505" s="324">
        <v>1</v>
      </c>
      <c r="N505" s="324">
        <v>7</v>
      </c>
      <c r="O505" s="286"/>
    </row>
    <row r="506" spans="1:15" s="285" customFormat="1" ht="9" customHeight="1">
      <c r="A506" s="286" t="s">
        <v>54</v>
      </c>
      <c r="B506" s="295">
        <f t="shared" si="27"/>
        <v>322</v>
      </c>
      <c r="C506" s="324">
        <v>13</v>
      </c>
      <c r="D506" s="324">
        <v>0</v>
      </c>
      <c r="E506" s="324">
        <v>0</v>
      </c>
      <c r="F506" s="324">
        <v>75</v>
      </c>
      <c r="G506" s="324">
        <v>60</v>
      </c>
      <c r="H506" s="324">
        <v>3</v>
      </c>
      <c r="I506" s="324">
        <v>83</v>
      </c>
      <c r="J506" s="324">
        <v>10</v>
      </c>
      <c r="K506" s="324">
        <v>2</v>
      </c>
      <c r="L506" s="324">
        <v>74</v>
      </c>
      <c r="M506" s="324">
        <v>2</v>
      </c>
      <c r="N506" s="324">
        <v>0</v>
      </c>
      <c r="O506" s="286"/>
    </row>
    <row r="507" spans="1:15" s="285" customFormat="1" ht="9" customHeight="1">
      <c r="A507" s="286" t="s">
        <v>55</v>
      </c>
      <c r="B507" s="295">
        <f t="shared" si="27"/>
        <v>154</v>
      </c>
      <c r="C507" s="324">
        <v>0</v>
      </c>
      <c r="D507" s="324">
        <v>0</v>
      </c>
      <c r="E507" s="324">
        <v>0</v>
      </c>
      <c r="F507" s="324">
        <v>36</v>
      </c>
      <c r="G507" s="324">
        <v>10</v>
      </c>
      <c r="H507" s="324">
        <v>7</v>
      </c>
      <c r="I507" s="324">
        <v>62</v>
      </c>
      <c r="J507" s="324">
        <v>4</v>
      </c>
      <c r="K507" s="324">
        <v>1</v>
      </c>
      <c r="L507" s="324">
        <v>31</v>
      </c>
      <c r="M507" s="324">
        <v>0</v>
      </c>
      <c r="N507" s="324">
        <v>3</v>
      </c>
      <c r="O507" s="286"/>
    </row>
    <row r="508" spans="1:15" s="285" customFormat="1" ht="9" customHeight="1">
      <c r="A508" s="291" t="s">
        <v>56</v>
      </c>
      <c r="B508" s="296">
        <f t="shared" si="27"/>
        <v>368</v>
      </c>
      <c r="C508" s="325">
        <v>0</v>
      </c>
      <c r="D508" s="325">
        <v>1</v>
      </c>
      <c r="E508" s="325">
        <v>0</v>
      </c>
      <c r="F508" s="325">
        <v>6</v>
      </c>
      <c r="G508" s="325">
        <v>64</v>
      </c>
      <c r="H508" s="325">
        <v>1</v>
      </c>
      <c r="I508" s="325">
        <v>42</v>
      </c>
      <c r="J508" s="325">
        <v>1</v>
      </c>
      <c r="K508" s="325">
        <v>2</v>
      </c>
      <c r="L508" s="325">
        <v>246</v>
      </c>
      <c r="M508" s="325">
        <v>5</v>
      </c>
      <c r="N508" s="325">
        <v>0</v>
      </c>
      <c r="O508" s="286"/>
    </row>
    <row r="509" spans="1:15" s="285" customFormat="1" ht="9" customHeight="1">
      <c r="A509" s="286" t="s">
        <v>57</v>
      </c>
      <c r="B509" s="295">
        <f t="shared" si="27"/>
        <v>558</v>
      </c>
      <c r="C509" s="324">
        <v>12</v>
      </c>
      <c r="D509" s="324">
        <v>4</v>
      </c>
      <c r="E509" s="324">
        <v>0</v>
      </c>
      <c r="F509" s="324">
        <v>80</v>
      </c>
      <c r="G509" s="324">
        <v>120</v>
      </c>
      <c r="H509" s="324">
        <v>0</v>
      </c>
      <c r="I509" s="324">
        <v>78</v>
      </c>
      <c r="J509" s="324">
        <v>193</v>
      </c>
      <c r="K509" s="324">
        <v>0</v>
      </c>
      <c r="L509" s="324">
        <v>70</v>
      </c>
      <c r="M509" s="324">
        <v>0</v>
      </c>
      <c r="N509" s="324">
        <v>1</v>
      </c>
      <c r="O509" s="286"/>
    </row>
    <row r="510" spans="1:15" s="285" customFormat="1" ht="9" customHeight="1">
      <c r="A510" s="286" t="s">
        <v>58</v>
      </c>
      <c r="B510" s="295">
        <f t="shared" si="27"/>
        <v>1921</v>
      </c>
      <c r="C510" s="324">
        <v>17</v>
      </c>
      <c r="D510" s="324">
        <v>0</v>
      </c>
      <c r="E510" s="324">
        <v>0</v>
      </c>
      <c r="F510" s="324">
        <v>258</v>
      </c>
      <c r="G510" s="324">
        <v>290</v>
      </c>
      <c r="H510" s="324">
        <v>1</v>
      </c>
      <c r="I510" s="324">
        <v>611</v>
      </c>
      <c r="J510" s="324">
        <v>91</v>
      </c>
      <c r="K510" s="324">
        <v>8</v>
      </c>
      <c r="L510" s="324">
        <v>642</v>
      </c>
      <c r="M510" s="324">
        <v>1</v>
      </c>
      <c r="N510" s="324">
        <v>2</v>
      </c>
      <c r="O510" s="286"/>
    </row>
    <row r="511" spans="1:15" s="285" customFormat="1" ht="9" customHeight="1">
      <c r="A511" s="286" t="s">
        <v>59</v>
      </c>
      <c r="B511" s="295">
        <f t="shared" si="27"/>
        <v>2148</v>
      </c>
      <c r="C511" s="324">
        <v>16</v>
      </c>
      <c r="D511" s="324">
        <v>3</v>
      </c>
      <c r="E511" s="324">
        <v>0</v>
      </c>
      <c r="F511" s="324">
        <v>469</v>
      </c>
      <c r="G511" s="324">
        <v>414</v>
      </c>
      <c r="H511" s="324">
        <v>1</v>
      </c>
      <c r="I511" s="324">
        <v>397</v>
      </c>
      <c r="J511" s="324">
        <v>64</v>
      </c>
      <c r="K511" s="324">
        <v>5</v>
      </c>
      <c r="L511" s="324">
        <v>763</v>
      </c>
      <c r="M511" s="324">
        <v>0</v>
      </c>
      <c r="N511" s="324">
        <v>16</v>
      </c>
      <c r="O511" s="286"/>
    </row>
    <row r="512" spans="1:15" s="285" customFormat="1" ht="9" customHeight="1">
      <c r="A512" s="291" t="s">
        <v>60</v>
      </c>
      <c r="B512" s="296">
        <f t="shared" si="27"/>
        <v>140</v>
      </c>
      <c r="C512" s="325">
        <v>5</v>
      </c>
      <c r="D512" s="325">
        <v>0</v>
      </c>
      <c r="E512" s="325">
        <v>0</v>
      </c>
      <c r="F512" s="325">
        <v>31</v>
      </c>
      <c r="G512" s="325">
        <v>20</v>
      </c>
      <c r="H512" s="325">
        <v>5</v>
      </c>
      <c r="I512" s="325">
        <v>27</v>
      </c>
      <c r="J512" s="325">
        <v>1</v>
      </c>
      <c r="K512" s="325">
        <v>0</v>
      </c>
      <c r="L512" s="325">
        <v>48</v>
      </c>
      <c r="M512" s="325">
        <v>3</v>
      </c>
      <c r="N512" s="325">
        <v>0</v>
      </c>
      <c r="O512" s="286"/>
    </row>
    <row r="513" spans="1:15" s="285" customFormat="1" ht="9" customHeight="1">
      <c r="A513" s="286" t="s">
        <v>61</v>
      </c>
      <c r="B513" s="295">
        <f t="shared" si="27"/>
        <v>420</v>
      </c>
      <c r="C513" s="324">
        <v>10</v>
      </c>
      <c r="D513" s="324">
        <v>2</v>
      </c>
      <c r="E513" s="324">
        <v>0</v>
      </c>
      <c r="F513" s="324">
        <v>39</v>
      </c>
      <c r="G513" s="324">
        <v>35</v>
      </c>
      <c r="H513" s="324">
        <v>2</v>
      </c>
      <c r="I513" s="324">
        <v>54</v>
      </c>
      <c r="J513" s="324">
        <v>0</v>
      </c>
      <c r="K513" s="324">
        <v>0</v>
      </c>
      <c r="L513" s="324">
        <v>226</v>
      </c>
      <c r="M513" s="324">
        <v>0</v>
      </c>
      <c r="N513" s="324">
        <v>52</v>
      </c>
      <c r="O513" s="286"/>
    </row>
    <row r="514" spans="1:15" s="285" customFormat="1" ht="9" customHeight="1">
      <c r="A514" s="286" t="s">
        <v>62</v>
      </c>
      <c r="B514" s="295">
        <f t="shared" si="27"/>
        <v>95</v>
      </c>
      <c r="C514" s="324">
        <v>2</v>
      </c>
      <c r="D514" s="324">
        <v>0</v>
      </c>
      <c r="E514" s="324">
        <v>0</v>
      </c>
      <c r="F514" s="324">
        <v>11</v>
      </c>
      <c r="G514" s="324">
        <v>9</v>
      </c>
      <c r="H514" s="324">
        <v>0</v>
      </c>
      <c r="I514" s="324">
        <v>16</v>
      </c>
      <c r="J514" s="324">
        <v>24</v>
      </c>
      <c r="K514" s="324">
        <v>0</v>
      </c>
      <c r="L514" s="324">
        <v>31</v>
      </c>
      <c r="M514" s="324">
        <v>0</v>
      </c>
      <c r="N514" s="324">
        <v>2</v>
      </c>
      <c r="O514" s="286"/>
    </row>
    <row r="515" spans="1:15" s="285" customFormat="1" ht="9" customHeight="1">
      <c r="A515" s="286" t="s">
        <v>63</v>
      </c>
      <c r="B515" s="295">
        <f t="shared" si="27"/>
        <v>5474</v>
      </c>
      <c r="C515" s="324">
        <v>58</v>
      </c>
      <c r="D515" s="324">
        <v>2</v>
      </c>
      <c r="E515" s="324">
        <v>0</v>
      </c>
      <c r="F515" s="324">
        <v>1593</v>
      </c>
      <c r="G515" s="324">
        <v>573</v>
      </c>
      <c r="H515" s="324">
        <v>10</v>
      </c>
      <c r="I515" s="324">
        <v>1065</v>
      </c>
      <c r="J515" s="324">
        <v>239</v>
      </c>
      <c r="K515" s="324">
        <v>40</v>
      </c>
      <c r="L515" s="324">
        <v>1892</v>
      </c>
      <c r="M515" s="324">
        <v>1</v>
      </c>
      <c r="N515" s="324">
        <v>1</v>
      </c>
      <c r="O515" s="286"/>
    </row>
    <row r="516" spans="1:15" s="285" customFormat="1" ht="9" customHeight="1">
      <c r="A516" s="291" t="s">
        <v>64</v>
      </c>
      <c r="B516" s="296">
        <f t="shared" si="27"/>
        <v>481</v>
      </c>
      <c r="C516" s="325">
        <v>1</v>
      </c>
      <c r="D516" s="325">
        <v>0</v>
      </c>
      <c r="E516" s="325">
        <v>0</v>
      </c>
      <c r="F516" s="325">
        <v>20</v>
      </c>
      <c r="G516" s="325">
        <v>237</v>
      </c>
      <c r="H516" s="325">
        <v>0</v>
      </c>
      <c r="I516" s="325">
        <v>169</v>
      </c>
      <c r="J516" s="325">
        <v>3</v>
      </c>
      <c r="K516" s="325">
        <v>1</v>
      </c>
      <c r="L516" s="325">
        <v>49</v>
      </c>
      <c r="M516" s="325">
        <v>1</v>
      </c>
      <c r="N516" s="325">
        <v>0</v>
      </c>
      <c r="O516" s="286"/>
    </row>
    <row r="517" spans="1:15" s="285" customFormat="1" ht="9" customHeight="1">
      <c r="A517" s="286" t="s">
        <v>65</v>
      </c>
      <c r="B517" s="295">
        <f t="shared" si="27"/>
        <v>1560</v>
      </c>
      <c r="C517" s="324">
        <v>17</v>
      </c>
      <c r="D517" s="324">
        <v>0</v>
      </c>
      <c r="E517" s="324">
        <v>1</v>
      </c>
      <c r="F517" s="324">
        <v>256</v>
      </c>
      <c r="G517" s="324">
        <v>682</v>
      </c>
      <c r="H517" s="324">
        <v>1</v>
      </c>
      <c r="I517" s="324">
        <v>298</v>
      </c>
      <c r="J517" s="324">
        <v>20</v>
      </c>
      <c r="K517" s="324">
        <v>8</v>
      </c>
      <c r="L517" s="324">
        <v>269</v>
      </c>
      <c r="M517" s="324">
        <v>0</v>
      </c>
      <c r="N517" s="324">
        <v>8</v>
      </c>
      <c r="O517" s="286"/>
    </row>
    <row r="518" spans="1:15" s="285" customFormat="1" ht="9" customHeight="1">
      <c r="A518" s="286" t="s">
        <v>66</v>
      </c>
      <c r="B518" s="295">
        <f t="shared" si="27"/>
        <v>845</v>
      </c>
      <c r="C518" s="324">
        <v>7</v>
      </c>
      <c r="D518" s="324">
        <v>0</v>
      </c>
      <c r="E518" s="324">
        <v>0</v>
      </c>
      <c r="F518" s="324">
        <v>390</v>
      </c>
      <c r="G518" s="324">
        <v>124</v>
      </c>
      <c r="H518" s="324">
        <v>0</v>
      </c>
      <c r="I518" s="324">
        <v>79</v>
      </c>
      <c r="J518" s="324">
        <v>28</v>
      </c>
      <c r="K518" s="324">
        <v>7</v>
      </c>
      <c r="L518" s="324">
        <v>208</v>
      </c>
      <c r="M518" s="324">
        <v>2</v>
      </c>
      <c r="N518" s="324">
        <v>0</v>
      </c>
      <c r="O518" s="286"/>
    </row>
    <row r="519" spans="1:15" s="285" customFormat="1" ht="9" customHeight="1">
      <c r="A519" s="286" t="s">
        <v>67</v>
      </c>
      <c r="B519" s="295">
        <f t="shared" si="27"/>
        <v>162</v>
      </c>
      <c r="C519" s="324">
        <v>0</v>
      </c>
      <c r="D519" s="324">
        <v>0</v>
      </c>
      <c r="E519" s="324">
        <v>0</v>
      </c>
      <c r="F519" s="324">
        <v>1</v>
      </c>
      <c r="G519" s="324">
        <v>19</v>
      </c>
      <c r="H519" s="324">
        <v>0</v>
      </c>
      <c r="I519" s="324">
        <v>34</v>
      </c>
      <c r="J519" s="324">
        <v>11</v>
      </c>
      <c r="K519" s="324">
        <v>1</v>
      </c>
      <c r="L519" s="324">
        <v>95</v>
      </c>
      <c r="M519" s="324">
        <v>1</v>
      </c>
      <c r="N519" s="324">
        <v>0</v>
      </c>
      <c r="O519" s="286"/>
    </row>
    <row r="520" spans="1:15" s="285" customFormat="1" ht="9" customHeight="1">
      <c r="A520" s="291" t="s">
        <v>68</v>
      </c>
      <c r="B520" s="296">
        <f t="shared" si="27"/>
        <v>197</v>
      </c>
      <c r="C520" s="325">
        <v>0</v>
      </c>
      <c r="D520" s="325">
        <v>1</v>
      </c>
      <c r="E520" s="325">
        <v>0</v>
      </c>
      <c r="F520" s="325">
        <v>48</v>
      </c>
      <c r="G520" s="325">
        <v>76</v>
      </c>
      <c r="H520" s="325">
        <v>0</v>
      </c>
      <c r="I520" s="325">
        <v>16</v>
      </c>
      <c r="J520" s="325">
        <v>6</v>
      </c>
      <c r="K520" s="325">
        <v>2</v>
      </c>
      <c r="L520" s="325">
        <v>45</v>
      </c>
      <c r="M520" s="325">
        <v>0</v>
      </c>
      <c r="N520" s="325">
        <v>3</v>
      </c>
      <c r="O520" s="286"/>
    </row>
    <row r="521" spans="1:15" s="285" customFormat="1" ht="9" customHeight="1">
      <c r="A521" s="286" t="s">
        <v>69</v>
      </c>
      <c r="B521" s="295">
        <f t="shared" si="27"/>
        <v>156</v>
      </c>
      <c r="C521" s="324">
        <v>18</v>
      </c>
      <c r="D521" s="324">
        <v>0</v>
      </c>
      <c r="E521" s="324">
        <v>0</v>
      </c>
      <c r="F521" s="324">
        <v>23</v>
      </c>
      <c r="G521" s="324">
        <v>39</v>
      </c>
      <c r="H521" s="324">
        <v>9</v>
      </c>
      <c r="I521" s="324">
        <v>17</v>
      </c>
      <c r="J521" s="324">
        <v>2</v>
      </c>
      <c r="K521" s="324">
        <v>0</v>
      </c>
      <c r="L521" s="324">
        <v>48</v>
      </c>
      <c r="M521" s="324">
        <v>0</v>
      </c>
      <c r="N521" s="324">
        <v>0</v>
      </c>
      <c r="O521" s="286"/>
    </row>
    <row r="522" spans="1:15" s="285" customFormat="1" ht="9" customHeight="1">
      <c r="A522" s="286" t="s">
        <v>70</v>
      </c>
      <c r="B522" s="295">
        <f t="shared" si="27"/>
        <v>335</v>
      </c>
      <c r="C522" s="324">
        <v>14</v>
      </c>
      <c r="D522" s="324">
        <v>3</v>
      </c>
      <c r="E522" s="324">
        <v>0</v>
      </c>
      <c r="F522" s="324">
        <v>33</v>
      </c>
      <c r="G522" s="324">
        <v>96</v>
      </c>
      <c r="H522" s="324">
        <v>5</v>
      </c>
      <c r="I522" s="324">
        <v>58</v>
      </c>
      <c r="J522" s="324">
        <v>10</v>
      </c>
      <c r="K522" s="324">
        <v>2</v>
      </c>
      <c r="L522" s="324">
        <v>112</v>
      </c>
      <c r="M522" s="324">
        <v>2</v>
      </c>
      <c r="N522" s="324">
        <v>0</v>
      </c>
      <c r="O522" s="286"/>
    </row>
    <row r="523" spans="1:15" s="285" customFormat="1" ht="9" customHeight="1">
      <c r="A523" s="286" t="s">
        <v>71</v>
      </c>
      <c r="B523" s="295">
        <f t="shared" si="27"/>
        <v>70</v>
      </c>
      <c r="C523" s="324">
        <v>0</v>
      </c>
      <c r="D523" s="324">
        <v>0</v>
      </c>
      <c r="E523" s="324">
        <v>0</v>
      </c>
      <c r="F523" s="324">
        <v>1</v>
      </c>
      <c r="G523" s="324">
        <v>35</v>
      </c>
      <c r="H523" s="324">
        <v>0</v>
      </c>
      <c r="I523" s="324">
        <v>11</v>
      </c>
      <c r="J523" s="324">
        <v>10</v>
      </c>
      <c r="K523" s="324">
        <v>0</v>
      </c>
      <c r="L523" s="324">
        <v>13</v>
      </c>
      <c r="M523" s="324">
        <v>0</v>
      </c>
      <c r="N523" s="324">
        <v>0</v>
      </c>
      <c r="O523" s="286"/>
    </row>
    <row r="524" spans="1:15" s="285" customFormat="1" ht="9" customHeight="1">
      <c r="A524" s="291" t="s">
        <v>72</v>
      </c>
      <c r="B524" s="296">
        <f t="shared" si="27"/>
        <v>300</v>
      </c>
      <c r="C524" s="325">
        <v>0</v>
      </c>
      <c r="D524" s="325">
        <v>0</v>
      </c>
      <c r="E524" s="325">
        <v>0</v>
      </c>
      <c r="F524" s="325">
        <v>34</v>
      </c>
      <c r="G524" s="325">
        <v>151</v>
      </c>
      <c r="H524" s="325">
        <v>6</v>
      </c>
      <c r="I524" s="325">
        <v>68</v>
      </c>
      <c r="J524" s="325">
        <v>5</v>
      </c>
      <c r="K524" s="325">
        <v>1</v>
      </c>
      <c r="L524" s="325">
        <v>34</v>
      </c>
      <c r="M524" s="325">
        <v>1</v>
      </c>
      <c r="N524" s="325">
        <v>0</v>
      </c>
      <c r="O524" s="286"/>
    </row>
    <row r="525" spans="1:15" s="285" customFormat="1" ht="9" customHeight="1">
      <c r="A525" s="286" t="s">
        <v>73</v>
      </c>
      <c r="B525" s="295">
        <f t="shared" si="27"/>
        <v>201</v>
      </c>
      <c r="C525" s="324">
        <v>0</v>
      </c>
      <c r="D525" s="324">
        <v>0</v>
      </c>
      <c r="E525" s="324">
        <v>0</v>
      </c>
      <c r="F525" s="324">
        <v>58</v>
      </c>
      <c r="G525" s="324">
        <v>87</v>
      </c>
      <c r="H525" s="324">
        <v>2</v>
      </c>
      <c r="I525" s="324">
        <v>20</v>
      </c>
      <c r="J525" s="324">
        <v>2</v>
      </c>
      <c r="K525" s="324">
        <v>0</v>
      </c>
      <c r="L525" s="324">
        <v>30</v>
      </c>
      <c r="M525" s="324">
        <v>0</v>
      </c>
      <c r="N525" s="324">
        <v>2</v>
      </c>
      <c r="O525" s="286"/>
    </row>
    <row r="526" spans="1:15" s="285" customFormat="1" ht="9" customHeight="1">
      <c r="A526" s="286" t="s">
        <v>74</v>
      </c>
      <c r="B526" s="295">
        <f t="shared" si="27"/>
        <v>1007</v>
      </c>
      <c r="C526" s="324">
        <v>4</v>
      </c>
      <c r="D526" s="324">
        <v>0</v>
      </c>
      <c r="E526" s="324">
        <v>0</v>
      </c>
      <c r="F526" s="324">
        <v>80</v>
      </c>
      <c r="G526" s="324">
        <v>618</v>
      </c>
      <c r="H526" s="324">
        <v>5</v>
      </c>
      <c r="I526" s="324">
        <v>137</v>
      </c>
      <c r="J526" s="324">
        <v>31</v>
      </c>
      <c r="K526" s="324">
        <v>3</v>
      </c>
      <c r="L526" s="324">
        <v>125</v>
      </c>
      <c r="M526" s="324">
        <v>2</v>
      </c>
      <c r="N526" s="324">
        <v>2</v>
      </c>
      <c r="O526" s="286"/>
    </row>
    <row r="527" spans="1:15" s="285" customFormat="1" ht="9" customHeight="1">
      <c r="A527" s="318" t="s">
        <v>75</v>
      </c>
      <c r="B527" s="321">
        <f t="shared" si="27"/>
        <v>46</v>
      </c>
      <c r="C527" s="344">
        <v>4</v>
      </c>
      <c r="D527" s="344">
        <v>2</v>
      </c>
      <c r="E527" s="344">
        <v>0</v>
      </c>
      <c r="F527" s="344">
        <v>10</v>
      </c>
      <c r="G527" s="344">
        <v>0</v>
      </c>
      <c r="H527" s="344">
        <v>0</v>
      </c>
      <c r="I527" s="344">
        <v>15</v>
      </c>
      <c r="J527" s="344">
        <v>2</v>
      </c>
      <c r="K527" s="344">
        <v>0</v>
      </c>
      <c r="L527" s="344">
        <v>13</v>
      </c>
      <c r="M527" s="344">
        <v>0</v>
      </c>
      <c r="N527" s="344">
        <v>0</v>
      </c>
      <c r="O527" s="286"/>
    </row>
    <row r="528" spans="1:15" s="285" customFormat="1" ht="9" customHeight="1">
      <c r="A528" s="291" t="s">
        <v>76</v>
      </c>
      <c r="B528" s="296">
        <f t="shared" si="27"/>
        <v>15</v>
      </c>
      <c r="C528" s="343">
        <v>0</v>
      </c>
      <c r="D528" s="343">
        <v>0</v>
      </c>
      <c r="E528" s="343">
        <v>0</v>
      </c>
      <c r="F528" s="343">
        <v>1</v>
      </c>
      <c r="G528" s="343">
        <v>4</v>
      </c>
      <c r="H528" s="343">
        <v>0</v>
      </c>
      <c r="I528" s="343">
        <v>1</v>
      </c>
      <c r="J528" s="343">
        <v>0</v>
      </c>
      <c r="K528" s="343">
        <v>0</v>
      </c>
      <c r="L528" s="343">
        <v>9</v>
      </c>
      <c r="M528" s="343">
        <v>0</v>
      </c>
      <c r="N528" s="343">
        <v>0</v>
      </c>
      <c r="O528" s="286"/>
    </row>
    <row r="529" spans="1:15" s="285" customFormat="1" ht="9" customHeight="1">
      <c r="A529" s="286"/>
      <c r="B529" s="295"/>
      <c r="C529" s="342"/>
      <c r="D529" s="342"/>
      <c r="E529" s="342"/>
      <c r="F529" s="342"/>
      <c r="G529" s="342"/>
      <c r="H529" s="342"/>
      <c r="I529" s="342"/>
      <c r="J529" s="342"/>
      <c r="K529" s="342"/>
      <c r="L529" s="342"/>
      <c r="M529" s="342"/>
      <c r="N529" s="342"/>
      <c r="O529" s="286"/>
    </row>
    <row r="530" spans="1:15" s="285" customFormat="1" ht="9" customHeight="1">
      <c r="A530" s="284">
        <v>2009</v>
      </c>
      <c r="B530" s="314"/>
      <c r="O530" s="286"/>
    </row>
    <row r="531" spans="1:15" s="285" customFormat="1" ht="9" customHeight="1">
      <c r="A531" s="288" t="s">
        <v>44</v>
      </c>
      <c r="B531" s="308">
        <f t="shared" ref="B531:N531" si="28">SUM(B533:B564)</f>
        <v>25019</v>
      </c>
      <c r="C531" s="308">
        <f t="shared" si="28"/>
        <v>261</v>
      </c>
      <c r="D531" s="308">
        <f t="shared" si="28"/>
        <v>25</v>
      </c>
      <c r="E531" s="308">
        <f t="shared" si="28"/>
        <v>2</v>
      </c>
      <c r="F531" s="308">
        <f t="shared" si="28"/>
        <v>5094</v>
      </c>
      <c r="G531" s="308">
        <f t="shared" si="28"/>
        <v>5178</v>
      </c>
      <c r="H531" s="308">
        <f t="shared" si="28"/>
        <v>98</v>
      </c>
      <c r="I531" s="308">
        <f t="shared" si="28"/>
        <v>5282</v>
      </c>
      <c r="J531" s="308">
        <f t="shared" si="28"/>
        <v>855</v>
      </c>
      <c r="K531" s="308">
        <f t="shared" si="28"/>
        <v>146</v>
      </c>
      <c r="L531" s="308">
        <f t="shared" si="28"/>
        <v>7927</v>
      </c>
      <c r="M531" s="308">
        <f t="shared" si="28"/>
        <v>41</v>
      </c>
      <c r="N531" s="308">
        <f t="shared" si="28"/>
        <v>110</v>
      </c>
      <c r="O531" s="286"/>
    </row>
    <row r="532" spans="1:15" s="285" customFormat="1" ht="3" customHeight="1">
      <c r="A532" s="288"/>
      <c r="B532" s="308"/>
      <c r="C532" s="308"/>
      <c r="D532" s="308"/>
      <c r="E532" s="308"/>
      <c r="F532" s="308"/>
      <c r="G532" s="308"/>
      <c r="H532" s="308"/>
      <c r="I532" s="308"/>
      <c r="J532" s="308"/>
      <c r="K532" s="308"/>
      <c r="L532" s="308"/>
      <c r="M532" s="308"/>
      <c r="N532" s="308"/>
      <c r="O532" s="286"/>
    </row>
    <row r="533" spans="1:15" s="285" customFormat="1" ht="9" customHeight="1">
      <c r="A533" s="286" t="s">
        <v>45</v>
      </c>
      <c r="B533" s="295">
        <f t="shared" ref="B533:B564" si="29">SUM(C533:N533)</f>
        <v>95</v>
      </c>
      <c r="C533" s="324">
        <v>0</v>
      </c>
      <c r="D533" s="324">
        <v>0</v>
      </c>
      <c r="E533" s="324">
        <v>0</v>
      </c>
      <c r="F533" s="324">
        <v>12</v>
      </c>
      <c r="G533" s="324">
        <v>39</v>
      </c>
      <c r="H533" s="324">
        <v>0</v>
      </c>
      <c r="I533" s="324">
        <v>16</v>
      </c>
      <c r="J533" s="324">
        <v>6</v>
      </c>
      <c r="K533" s="324">
        <v>2</v>
      </c>
      <c r="L533" s="324">
        <v>19</v>
      </c>
      <c r="M533" s="324">
        <v>0</v>
      </c>
      <c r="N533" s="324">
        <v>1</v>
      </c>
      <c r="O533" s="286"/>
    </row>
    <row r="534" spans="1:15" s="285" customFormat="1" ht="9" customHeight="1">
      <c r="A534" s="286" t="s">
        <v>46</v>
      </c>
      <c r="B534" s="295">
        <f t="shared" si="29"/>
        <v>3220</v>
      </c>
      <c r="C534" s="324">
        <v>5</v>
      </c>
      <c r="D534" s="324">
        <v>3</v>
      </c>
      <c r="E534" s="324">
        <v>0</v>
      </c>
      <c r="F534" s="324">
        <v>892</v>
      </c>
      <c r="G534" s="324">
        <v>580</v>
      </c>
      <c r="H534" s="324">
        <v>8</v>
      </c>
      <c r="I534" s="324">
        <v>505</v>
      </c>
      <c r="J534" s="324">
        <v>89</v>
      </c>
      <c r="K534" s="324">
        <v>9</v>
      </c>
      <c r="L534" s="324">
        <v>1122</v>
      </c>
      <c r="M534" s="324">
        <v>4</v>
      </c>
      <c r="N534" s="324">
        <v>3</v>
      </c>
      <c r="O534" s="286"/>
    </row>
    <row r="535" spans="1:15" s="285" customFormat="1" ht="9" customHeight="1">
      <c r="A535" s="286" t="s">
        <v>47</v>
      </c>
      <c r="B535" s="295">
        <f t="shared" si="29"/>
        <v>190</v>
      </c>
      <c r="C535" s="324">
        <v>0</v>
      </c>
      <c r="D535" s="324">
        <v>0</v>
      </c>
      <c r="E535" s="324">
        <v>0</v>
      </c>
      <c r="F535" s="324">
        <v>3</v>
      </c>
      <c r="G535" s="324">
        <v>21</v>
      </c>
      <c r="H535" s="324">
        <v>0</v>
      </c>
      <c r="I535" s="324">
        <v>34</v>
      </c>
      <c r="J535" s="324">
        <v>13</v>
      </c>
      <c r="K535" s="324">
        <v>0</v>
      </c>
      <c r="L535" s="324">
        <v>119</v>
      </c>
      <c r="M535" s="324">
        <v>0</v>
      </c>
      <c r="N535" s="324">
        <v>0</v>
      </c>
      <c r="O535" s="286"/>
    </row>
    <row r="536" spans="1:15" s="285" customFormat="1" ht="9" customHeight="1">
      <c r="A536" s="291" t="s">
        <v>48</v>
      </c>
      <c r="B536" s="296">
        <f t="shared" si="29"/>
        <v>7</v>
      </c>
      <c r="C536" s="325">
        <v>0</v>
      </c>
      <c r="D536" s="325">
        <v>0</v>
      </c>
      <c r="E536" s="325">
        <v>0</v>
      </c>
      <c r="F536" s="325">
        <v>0</v>
      </c>
      <c r="G536" s="325">
        <v>2</v>
      </c>
      <c r="H536" s="325">
        <v>0</v>
      </c>
      <c r="I536" s="325">
        <v>1</v>
      </c>
      <c r="J536" s="325">
        <v>0</v>
      </c>
      <c r="K536" s="325">
        <v>0</v>
      </c>
      <c r="L536" s="325">
        <v>4</v>
      </c>
      <c r="M536" s="325">
        <v>0</v>
      </c>
      <c r="N536" s="325">
        <v>0</v>
      </c>
      <c r="O536" s="286"/>
    </row>
    <row r="537" spans="1:15" s="285" customFormat="1" ht="9" customHeight="1">
      <c r="A537" s="286" t="s">
        <v>49</v>
      </c>
      <c r="B537" s="295">
        <f t="shared" si="29"/>
        <v>183</v>
      </c>
      <c r="C537" s="324">
        <v>5</v>
      </c>
      <c r="D537" s="324">
        <v>1</v>
      </c>
      <c r="E537" s="324">
        <v>0</v>
      </c>
      <c r="F537" s="324">
        <v>75</v>
      </c>
      <c r="G537" s="324">
        <v>10</v>
      </c>
      <c r="H537" s="324">
        <v>1</v>
      </c>
      <c r="I537" s="324">
        <v>31</v>
      </c>
      <c r="J537" s="324">
        <v>2</v>
      </c>
      <c r="K537" s="324">
        <v>2</v>
      </c>
      <c r="L537" s="324">
        <v>48</v>
      </c>
      <c r="M537" s="324">
        <v>7</v>
      </c>
      <c r="N537" s="324">
        <v>1</v>
      </c>
      <c r="O537" s="286"/>
    </row>
    <row r="538" spans="1:15" s="285" customFormat="1" ht="9" customHeight="1">
      <c r="A538" s="286" t="s">
        <v>50</v>
      </c>
      <c r="B538" s="295">
        <f t="shared" si="29"/>
        <v>65</v>
      </c>
      <c r="C538" s="324">
        <v>2</v>
      </c>
      <c r="D538" s="324">
        <v>0</v>
      </c>
      <c r="E538" s="324">
        <v>0</v>
      </c>
      <c r="F538" s="324">
        <v>1</v>
      </c>
      <c r="G538" s="324">
        <v>12</v>
      </c>
      <c r="H538" s="324">
        <v>0</v>
      </c>
      <c r="I538" s="324">
        <v>12</v>
      </c>
      <c r="J538" s="324">
        <v>10</v>
      </c>
      <c r="K538" s="324">
        <v>0</v>
      </c>
      <c r="L538" s="324">
        <v>28</v>
      </c>
      <c r="M538" s="324">
        <v>0</v>
      </c>
      <c r="N538" s="324">
        <v>0</v>
      </c>
      <c r="O538" s="286"/>
    </row>
    <row r="539" spans="1:15" s="285" customFormat="1" ht="9" customHeight="1">
      <c r="A539" s="286" t="s">
        <v>51</v>
      </c>
      <c r="B539" s="295">
        <f t="shared" si="29"/>
        <v>0</v>
      </c>
      <c r="C539" s="342">
        <v>0</v>
      </c>
      <c r="D539" s="324">
        <v>0</v>
      </c>
      <c r="E539" s="324">
        <v>0</v>
      </c>
      <c r="F539" s="324">
        <v>0</v>
      </c>
      <c r="G539" s="324">
        <v>0</v>
      </c>
      <c r="H539" s="324">
        <v>0</v>
      </c>
      <c r="I539" s="324">
        <v>0</v>
      </c>
      <c r="J539" s="342">
        <v>0</v>
      </c>
      <c r="K539" s="342">
        <v>0</v>
      </c>
      <c r="L539" s="342">
        <v>0</v>
      </c>
      <c r="M539" s="342">
        <v>0</v>
      </c>
      <c r="N539" s="342">
        <v>0</v>
      </c>
      <c r="O539" s="286"/>
    </row>
    <row r="540" spans="1:15" s="285" customFormat="1" ht="9" customHeight="1">
      <c r="A540" s="291" t="s">
        <v>52</v>
      </c>
      <c r="B540" s="296">
        <f t="shared" si="29"/>
        <v>40</v>
      </c>
      <c r="C540" s="325">
        <v>1</v>
      </c>
      <c r="D540" s="325">
        <v>0</v>
      </c>
      <c r="E540" s="325">
        <v>0</v>
      </c>
      <c r="F540" s="325">
        <v>15</v>
      </c>
      <c r="G540" s="325">
        <v>1</v>
      </c>
      <c r="H540" s="325">
        <v>5</v>
      </c>
      <c r="I540" s="325">
        <v>3</v>
      </c>
      <c r="J540" s="325">
        <v>2</v>
      </c>
      <c r="K540" s="325">
        <v>0</v>
      </c>
      <c r="L540" s="325">
        <v>13</v>
      </c>
      <c r="M540" s="325">
        <v>0</v>
      </c>
      <c r="N540" s="325">
        <v>0</v>
      </c>
      <c r="O540" s="286"/>
    </row>
    <row r="541" spans="1:15" s="285" customFormat="1" ht="9" customHeight="1">
      <c r="A541" s="286" t="s">
        <v>53</v>
      </c>
      <c r="B541" s="295">
        <f t="shared" si="29"/>
        <v>1979</v>
      </c>
      <c r="C541" s="324">
        <v>8</v>
      </c>
      <c r="D541" s="324">
        <v>0</v>
      </c>
      <c r="E541" s="324">
        <v>0</v>
      </c>
      <c r="F541" s="324">
        <v>492</v>
      </c>
      <c r="G541" s="324">
        <v>252</v>
      </c>
      <c r="H541" s="324">
        <v>1</v>
      </c>
      <c r="I541" s="324">
        <v>409</v>
      </c>
      <c r="J541" s="324">
        <v>34</v>
      </c>
      <c r="K541" s="324">
        <v>17</v>
      </c>
      <c r="L541" s="324">
        <v>758</v>
      </c>
      <c r="M541" s="324">
        <v>2</v>
      </c>
      <c r="N541" s="324">
        <v>6</v>
      </c>
      <c r="O541" s="286"/>
    </row>
    <row r="542" spans="1:15" s="285" customFormat="1" ht="9" customHeight="1">
      <c r="A542" s="286" t="s">
        <v>54</v>
      </c>
      <c r="B542" s="295">
        <f t="shared" si="29"/>
        <v>366</v>
      </c>
      <c r="C542" s="324">
        <v>18</v>
      </c>
      <c r="D542" s="324">
        <v>3</v>
      </c>
      <c r="E542" s="324">
        <v>0</v>
      </c>
      <c r="F542" s="324">
        <v>101</v>
      </c>
      <c r="G542" s="324">
        <v>94</v>
      </c>
      <c r="H542" s="324">
        <v>1</v>
      </c>
      <c r="I542" s="324">
        <v>78</v>
      </c>
      <c r="J542" s="324">
        <v>10</v>
      </c>
      <c r="K542" s="324">
        <v>1</v>
      </c>
      <c r="L542" s="324">
        <v>57</v>
      </c>
      <c r="M542" s="324">
        <v>3</v>
      </c>
      <c r="N542" s="324">
        <v>0</v>
      </c>
      <c r="O542" s="286"/>
    </row>
    <row r="543" spans="1:15" s="285" customFormat="1" ht="9" customHeight="1">
      <c r="A543" s="286" t="s">
        <v>55</v>
      </c>
      <c r="B543" s="295">
        <f t="shared" si="29"/>
        <v>139</v>
      </c>
      <c r="C543" s="324">
        <v>1</v>
      </c>
      <c r="D543" s="324">
        <v>0</v>
      </c>
      <c r="E543" s="324">
        <v>0</v>
      </c>
      <c r="F543" s="324">
        <v>25</v>
      </c>
      <c r="G543" s="324">
        <v>13</v>
      </c>
      <c r="H543" s="324">
        <v>6</v>
      </c>
      <c r="I543" s="324">
        <v>62</v>
      </c>
      <c r="J543" s="324">
        <v>5</v>
      </c>
      <c r="K543" s="324">
        <v>0</v>
      </c>
      <c r="L543" s="324">
        <v>26</v>
      </c>
      <c r="M543" s="324">
        <v>1</v>
      </c>
      <c r="N543" s="324">
        <v>0</v>
      </c>
      <c r="O543" s="286"/>
    </row>
    <row r="544" spans="1:15" s="285" customFormat="1" ht="9" customHeight="1">
      <c r="A544" s="291" t="s">
        <v>56</v>
      </c>
      <c r="B544" s="296">
        <f t="shared" si="29"/>
        <v>443</v>
      </c>
      <c r="C544" s="325">
        <v>0</v>
      </c>
      <c r="D544" s="325">
        <v>2</v>
      </c>
      <c r="E544" s="325">
        <v>0</v>
      </c>
      <c r="F544" s="325">
        <v>3</v>
      </c>
      <c r="G544" s="325">
        <v>102</v>
      </c>
      <c r="H544" s="325">
        <v>0</v>
      </c>
      <c r="I544" s="325">
        <v>32</v>
      </c>
      <c r="J544" s="325">
        <v>2</v>
      </c>
      <c r="K544" s="325">
        <v>3</v>
      </c>
      <c r="L544" s="325">
        <v>298</v>
      </c>
      <c r="M544" s="325">
        <v>1</v>
      </c>
      <c r="N544" s="325">
        <v>0</v>
      </c>
      <c r="O544" s="286"/>
    </row>
    <row r="545" spans="1:15" s="285" customFormat="1" ht="9" customHeight="1">
      <c r="A545" s="286" t="s">
        <v>57</v>
      </c>
      <c r="B545" s="295">
        <f t="shared" si="29"/>
        <v>480</v>
      </c>
      <c r="C545" s="324">
        <v>6</v>
      </c>
      <c r="D545" s="324">
        <v>7</v>
      </c>
      <c r="E545" s="324">
        <v>0</v>
      </c>
      <c r="F545" s="324">
        <v>68</v>
      </c>
      <c r="G545" s="324">
        <v>167</v>
      </c>
      <c r="H545" s="324">
        <v>17</v>
      </c>
      <c r="I545" s="324">
        <v>74</v>
      </c>
      <c r="J545" s="324">
        <v>94</v>
      </c>
      <c r="K545" s="324">
        <v>2</v>
      </c>
      <c r="L545" s="324">
        <v>45</v>
      </c>
      <c r="M545" s="324">
        <v>0</v>
      </c>
      <c r="N545" s="324">
        <v>0</v>
      </c>
      <c r="O545" s="286"/>
    </row>
    <row r="546" spans="1:15" s="285" customFormat="1" ht="9" customHeight="1">
      <c r="A546" s="286" t="s">
        <v>58</v>
      </c>
      <c r="B546" s="295">
        <f t="shared" si="29"/>
        <v>2161</v>
      </c>
      <c r="C546" s="324">
        <v>62</v>
      </c>
      <c r="D546" s="324">
        <v>1</v>
      </c>
      <c r="E546" s="324">
        <v>0</v>
      </c>
      <c r="F546" s="324">
        <v>249</v>
      </c>
      <c r="G546" s="324">
        <v>242</v>
      </c>
      <c r="H546" s="324">
        <v>1</v>
      </c>
      <c r="I546" s="324">
        <v>773</v>
      </c>
      <c r="J546" s="324">
        <v>142</v>
      </c>
      <c r="K546" s="324">
        <v>5</v>
      </c>
      <c r="L546" s="324">
        <v>683</v>
      </c>
      <c r="M546" s="324">
        <v>1</v>
      </c>
      <c r="N546" s="324">
        <v>2</v>
      </c>
      <c r="O546" s="286"/>
    </row>
    <row r="547" spans="1:15" s="285" customFormat="1" ht="9" customHeight="1">
      <c r="A547" s="286" t="s">
        <v>59</v>
      </c>
      <c r="B547" s="295">
        <f t="shared" si="29"/>
        <v>3598</v>
      </c>
      <c r="C547" s="324">
        <v>33</v>
      </c>
      <c r="D547" s="324">
        <v>3</v>
      </c>
      <c r="E547" s="324">
        <v>0</v>
      </c>
      <c r="F547" s="324">
        <v>730</v>
      </c>
      <c r="G547" s="324">
        <v>610</v>
      </c>
      <c r="H547" s="324">
        <v>5</v>
      </c>
      <c r="I547" s="324">
        <v>760</v>
      </c>
      <c r="J547" s="324">
        <v>77</v>
      </c>
      <c r="K547" s="324">
        <v>24</v>
      </c>
      <c r="L547" s="324">
        <v>1338</v>
      </c>
      <c r="M547" s="324">
        <v>4</v>
      </c>
      <c r="N547" s="324">
        <v>14</v>
      </c>
      <c r="O547" s="286"/>
    </row>
    <row r="548" spans="1:15" s="285" customFormat="1" ht="9" customHeight="1">
      <c r="A548" s="291" t="s">
        <v>60</v>
      </c>
      <c r="B548" s="296">
        <f t="shared" si="29"/>
        <v>178</v>
      </c>
      <c r="C548" s="325">
        <v>5</v>
      </c>
      <c r="D548" s="325">
        <v>0</v>
      </c>
      <c r="E548" s="325">
        <v>0</v>
      </c>
      <c r="F548" s="325">
        <v>24</v>
      </c>
      <c r="G548" s="325">
        <v>29</v>
      </c>
      <c r="H548" s="325">
        <v>4</v>
      </c>
      <c r="I548" s="325">
        <v>47</v>
      </c>
      <c r="J548" s="325">
        <v>12</v>
      </c>
      <c r="K548" s="325">
        <v>0</v>
      </c>
      <c r="L548" s="325">
        <v>57</v>
      </c>
      <c r="M548" s="325">
        <v>0</v>
      </c>
      <c r="N548" s="325">
        <v>0</v>
      </c>
      <c r="O548" s="286"/>
    </row>
    <row r="549" spans="1:15" s="285" customFormat="1" ht="9" customHeight="1">
      <c r="A549" s="286" t="s">
        <v>61</v>
      </c>
      <c r="B549" s="295">
        <f t="shared" si="29"/>
        <v>484</v>
      </c>
      <c r="C549" s="324">
        <v>2</v>
      </c>
      <c r="D549" s="324">
        <v>0</v>
      </c>
      <c r="E549" s="324">
        <v>0</v>
      </c>
      <c r="F549" s="324">
        <v>66</v>
      </c>
      <c r="G549" s="324">
        <v>44</v>
      </c>
      <c r="H549" s="324">
        <v>3</v>
      </c>
      <c r="I549" s="324">
        <v>83</v>
      </c>
      <c r="J549" s="324">
        <v>3</v>
      </c>
      <c r="K549" s="324">
        <v>1</v>
      </c>
      <c r="L549" s="324">
        <v>267</v>
      </c>
      <c r="M549" s="324">
        <v>0</v>
      </c>
      <c r="N549" s="324">
        <v>15</v>
      </c>
      <c r="O549" s="286"/>
    </row>
    <row r="550" spans="1:15" s="285" customFormat="1" ht="9" customHeight="1">
      <c r="A550" s="286" t="s">
        <v>62</v>
      </c>
      <c r="B550" s="295">
        <f t="shared" si="29"/>
        <v>99</v>
      </c>
      <c r="C550" s="324">
        <v>3</v>
      </c>
      <c r="D550" s="324">
        <v>0</v>
      </c>
      <c r="E550" s="324">
        <v>0</v>
      </c>
      <c r="F550" s="324">
        <v>11</v>
      </c>
      <c r="G550" s="324">
        <v>9</v>
      </c>
      <c r="H550" s="324">
        <v>0</v>
      </c>
      <c r="I550" s="324">
        <v>29</v>
      </c>
      <c r="J550" s="324">
        <v>6</v>
      </c>
      <c r="K550" s="324">
        <v>1</v>
      </c>
      <c r="L550" s="324">
        <v>33</v>
      </c>
      <c r="M550" s="324">
        <v>0</v>
      </c>
      <c r="N550" s="324">
        <v>7</v>
      </c>
      <c r="O550" s="286"/>
    </row>
    <row r="551" spans="1:15" s="285" customFormat="1" ht="9" customHeight="1">
      <c r="A551" s="286" t="s">
        <v>63</v>
      </c>
      <c r="B551" s="295">
        <f t="shared" si="29"/>
        <v>5653</v>
      </c>
      <c r="C551" s="324">
        <v>24</v>
      </c>
      <c r="D551" s="324">
        <v>2</v>
      </c>
      <c r="E551" s="324">
        <v>2</v>
      </c>
      <c r="F551" s="324">
        <v>1409</v>
      </c>
      <c r="G551" s="324">
        <v>696</v>
      </c>
      <c r="H551" s="324">
        <v>5</v>
      </c>
      <c r="I551" s="324">
        <v>1240</v>
      </c>
      <c r="J551" s="324">
        <v>194</v>
      </c>
      <c r="K551" s="324">
        <v>63</v>
      </c>
      <c r="L551" s="324">
        <v>1969</v>
      </c>
      <c r="M551" s="324">
        <v>2</v>
      </c>
      <c r="N551" s="324">
        <v>47</v>
      </c>
      <c r="O551" s="286"/>
    </row>
    <row r="552" spans="1:15" s="285" customFormat="1" ht="9" customHeight="1">
      <c r="A552" s="291" t="s">
        <v>64</v>
      </c>
      <c r="B552" s="296">
        <f t="shared" si="29"/>
        <v>305</v>
      </c>
      <c r="C552" s="325">
        <v>1</v>
      </c>
      <c r="D552" s="325">
        <v>0</v>
      </c>
      <c r="E552" s="325">
        <v>0</v>
      </c>
      <c r="F552" s="325">
        <v>8</v>
      </c>
      <c r="G552" s="325">
        <v>193</v>
      </c>
      <c r="H552" s="325">
        <v>0</v>
      </c>
      <c r="I552" s="325">
        <v>69</v>
      </c>
      <c r="J552" s="325">
        <v>0</v>
      </c>
      <c r="K552" s="325">
        <v>1</v>
      </c>
      <c r="L552" s="325">
        <v>31</v>
      </c>
      <c r="M552" s="325">
        <v>1</v>
      </c>
      <c r="N552" s="325">
        <v>1</v>
      </c>
      <c r="O552" s="286"/>
    </row>
    <row r="553" spans="1:15" s="285" customFormat="1" ht="9" customHeight="1">
      <c r="A553" s="286" t="s">
        <v>65</v>
      </c>
      <c r="B553" s="295">
        <f t="shared" si="29"/>
        <v>2227</v>
      </c>
      <c r="C553" s="324">
        <v>33</v>
      </c>
      <c r="D553" s="324">
        <v>1</v>
      </c>
      <c r="E553" s="324">
        <v>0</v>
      </c>
      <c r="F553" s="324">
        <v>316</v>
      </c>
      <c r="G553" s="324">
        <v>960</v>
      </c>
      <c r="H553" s="324">
        <v>0</v>
      </c>
      <c r="I553" s="324">
        <v>483</v>
      </c>
      <c r="J553" s="324">
        <v>25</v>
      </c>
      <c r="K553" s="324">
        <v>7</v>
      </c>
      <c r="L553" s="324">
        <v>395</v>
      </c>
      <c r="M553" s="324">
        <v>0</v>
      </c>
      <c r="N553" s="324">
        <v>7</v>
      </c>
      <c r="O553" s="286"/>
    </row>
    <row r="554" spans="1:15" s="285" customFormat="1" ht="9" customHeight="1">
      <c r="A554" s="286" t="s">
        <v>66</v>
      </c>
      <c r="B554" s="295">
        <f t="shared" si="29"/>
        <v>700</v>
      </c>
      <c r="C554" s="324">
        <v>6</v>
      </c>
      <c r="D554" s="324">
        <v>0</v>
      </c>
      <c r="E554" s="324">
        <v>0</v>
      </c>
      <c r="F554" s="324">
        <v>356</v>
      </c>
      <c r="G554" s="324">
        <v>79</v>
      </c>
      <c r="H554" s="324">
        <v>0</v>
      </c>
      <c r="I554" s="324">
        <v>68</v>
      </c>
      <c r="J554" s="324">
        <v>51</v>
      </c>
      <c r="K554" s="324">
        <v>1</v>
      </c>
      <c r="L554" s="324">
        <v>139</v>
      </c>
      <c r="M554" s="324">
        <v>0</v>
      </c>
      <c r="N554" s="324">
        <v>0</v>
      </c>
      <c r="O554" s="286"/>
    </row>
    <row r="555" spans="1:15" s="285" customFormat="1" ht="9" customHeight="1">
      <c r="A555" s="286" t="s">
        <v>67</v>
      </c>
      <c r="B555" s="295">
        <f t="shared" si="29"/>
        <v>209</v>
      </c>
      <c r="C555" s="324">
        <v>0</v>
      </c>
      <c r="D555" s="324">
        <v>0</v>
      </c>
      <c r="E555" s="324">
        <v>0</v>
      </c>
      <c r="F555" s="324">
        <v>0</v>
      </c>
      <c r="G555" s="324">
        <v>48</v>
      </c>
      <c r="H555" s="324">
        <v>0</v>
      </c>
      <c r="I555" s="324">
        <v>64</v>
      </c>
      <c r="J555" s="324">
        <v>8</v>
      </c>
      <c r="K555" s="324">
        <v>0</v>
      </c>
      <c r="L555" s="324">
        <v>89</v>
      </c>
      <c r="M555" s="324">
        <v>0</v>
      </c>
      <c r="N555" s="324">
        <v>0</v>
      </c>
      <c r="O555" s="286"/>
    </row>
    <row r="556" spans="1:15" s="285" customFormat="1" ht="9" customHeight="1">
      <c r="A556" s="291" t="s">
        <v>68</v>
      </c>
      <c r="B556" s="296">
        <f t="shared" si="29"/>
        <v>241</v>
      </c>
      <c r="C556" s="325">
        <v>4</v>
      </c>
      <c r="D556" s="325">
        <v>0</v>
      </c>
      <c r="E556" s="325">
        <v>0</v>
      </c>
      <c r="F556" s="325">
        <v>67</v>
      </c>
      <c r="G556" s="325">
        <v>54</v>
      </c>
      <c r="H556" s="325">
        <v>3</v>
      </c>
      <c r="I556" s="325">
        <v>43</v>
      </c>
      <c r="J556" s="325">
        <v>12</v>
      </c>
      <c r="K556" s="325">
        <v>2</v>
      </c>
      <c r="L556" s="325">
        <v>56</v>
      </c>
      <c r="M556" s="325">
        <v>0</v>
      </c>
      <c r="N556" s="325">
        <v>0</v>
      </c>
      <c r="O556" s="286"/>
    </row>
    <row r="557" spans="1:15" s="285" customFormat="1" ht="9" customHeight="1">
      <c r="A557" s="286" t="s">
        <v>69</v>
      </c>
      <c r="B557" s="295">
        <f t="shared" si="29"/>
        <v>129</v>
      </c>
      <c r="C557" s="324">
        <v>24</v>
      </c>
      <c r="D557" s="324">
        <v>0</v>
      </c>
      <c r="E557" s="324">
        <v>0</v>
      </c>
      <c r="F557" s="324">
        <v>18</v>
      </c>
      <c r="G557" s="324">
        <v>21</v>
      </c>
      <c r="H557" s="324">
        <v>9</v>
      </c>
      <c r="I557" s="324">
        <v>18</v>
      </c>
      <c r="J557" s="324">
        <v>2</v>
      </c>
      <c r="K557" s="324">
        <v>0</v>
      </c>
      <c r="L557" s="324">
        <v>37</v>
      </c>
      <c r="M557" s="324">
        <v>0</v>
      </c>
      <c r="N557" s="324">
        <v>0</v>
      </c>
      <c r="O557" s="286"/>
    </row>
    <row r="558" spans="1:15" s="285" customFormat="1" ht="9" customHeight="1">
      <c r="A558" s="286" t="s">
        <v>70</v>
      </c>
      <c r="B558" s="295">
        <f t="shared" si="29"/>
        <v>323</v>
      </c>
      <c r="C558" s="324">
        <v>11</v>
      </c>
      <c r="D558" s="324">
        <v>0</v>
      </c>
      <c r="E558" s="324">
        <v>0</v>
      </c>
      <c r="F558" s="324">
        <v>33</v>
      </c>
      <c r="G558" s="324">
        <v>129</v>
      </c>
      <c r="H558" s="324">
        <v>1</v>
      </c>
      <c r="I558" s="324">
        <v>45</v>
      </c>
      <c r="J558" s="324">
        <v>9</v>
      </c>
      <c r="K558" s="324">
        <v>0</v>
      </c>
      <c r="L558" s="324">
        <v>93</v>
      </c>
      <c r="M558" s="324">
        <v>2</v>
      </c>
      <c r="N558" s="324">
        <v>0</v>
      </c>
      <c r="O558" s="286"/>
    </row>
    <row r="559" spans="1:15" s="285" customFormat="1" ht="9" customHeight="1">
      <c r="A559" s="286" t="s">
        <v>71</v>
      </c>
      <c r="B559" s="295">
        <f t="shared" si="29"/>
        <v>190</v>
      </c>
      <c r="C559" s="324">
        <v>0</v>
      </c>
      <c r="D559" s="324">
        <v>0</v>
      </c>
      <c r="E559" s="324">
        <v>0</v>
      </c>
      <c r="F559" s="324">
        <v>3</v>
      </c>
      <c r="G559" s="324">
        <v>132</v>
      </c>
      <c r="H559" s="324">
        <v>0</v>
      </c>
      <c r="I559" s="324">
        <v>13</v>
      </c>
      <c r="J559" s="324">
        <v>13</v>
      </c>
      <c r="K559" s="324">
        <v>3</v>
      </c>
      <c r="L559" s="324">
        <v>26</v>
      </c>
      <c r="M559" s="324">
        <v>0</v>
      </c>
      <c r="N559" s="324">
        <v>0</v>
      </c>
      <c r="O559" s="286"/>
    </row>
    <row r="560" spans="1:15" s="285" customFormat="1" ht="9" customHeight="1">
      <c r="A560" s="291" t="s">
        <v>72</v>
      </c>
      <c r="B560" s="296">
        <f t="shared" si="29"/>
        <v>244</v>
      </c>
      <c r="C560" s="325">
        <v>0</v>
      </c>
      <c r="D560" s="325">
        <v>0</v>
      </c>
      <c r="E560" s="325">
        <v>0</v>
      </c>
      <c r="F560" s="325">
        <v>37</v>
      </c>
      <c r="G560" s="325">
        <v>118</v>
      </c>
      <c r="H560" s="325">
        <v>10</v>
      </c>
      <c r="I560" s="325">
        <v>48</v>
      </c>
      <c r="J560" s="325">
        <v>3</v>
      </c>
      <c r="K560" s="325">
        <v>1</v>
      </c>
      <c r="L560" s="325">
        <v>26</v>
      </c>
      <c r="M560" s="325">
        <v>1</v>
      </c>
      <c r="N560" s="325">
        <v>0</v>
      </c>
      <c r="O560" s="286"/>
    </row>
    <row r="561" spans="1:15" s="285" customFormat="1" ht="9" customHeight="1">
      <c r="A561" s="286" t="s">
        <v>73</v>
      </c>
      <c r="B561" s="295">
        <f t="shared" si="29"/>
        <v>174</v>
      </c>
      <c r="C561" s="324">
        <v>1</v>
      </c>
      <c r="D561" s="324">
        <v>0</v>
      </c>
      <c r="E561" s="324">
        <v>0</v>
      </c>
      <c r="F561" s="324">
        <v>30</v>
      </c>
      <c r="G561" s="324">
        <v>66</v>
      </c>
      <c r="H561" s="324">
        <v>3</v>
      </c>
      <c r="I561" s="324">
        <v>28</v>
      </c>
      <c r="J561" s="324">
        <v>3</v>
      </c>
      <c r="K561" s="324">
        <v>0</v>
      </c>
      <c r="L561" s="324">
        <v>34</v>
      </c>
      <c r="M561" s="324">
        <v>9</v>
      </c>
      <c r="N561" s="324">
        <v>0</v>
      </c>
      <c r="O561" s="286"/>
    </row>
    <row r="562" spans="1:15" s="285" customFormat="1" ht="9" customHeight="1">
      <c r="A562" s="286" t="s">
        <v>74</v>
      </c>
      <c r="B562" s="295">
        <f t="shared" si="29"/>
        <v>823</v>
      </c>
      <c r="C562" s="324">
        <v>2</v>
      </c>
      <c r="D562" s="324">
        <v>1</v>
      </c>
      <c r="E562" s="324">
        <v>0</v>
      </c>
      <c r="F562" s="324">
        <v>40</v>
      </c>
      <c r="G562" s="324">
        <v>429</v>
      </c>
      <c r="H562" s="324">
        <v>15</v>
      </c>
      <c r="I562" s="324">
        <v>205</v>
      </c>
      <c r="J562" s="324">
        <v>25</v>
      </c>
      <c r="K562" s="324">
        <v>1</v>
      </c>
      <c r="L562" s="324">
        <v>96</v>
      </c>
      <c r="M562" s="324">
        <v>3</v>
      </c>
      <c r="N562" s="324">
        <v>6</v>
      </c>
      <c r="O562" s="286"/>
    </row>
    <row r="563" spans="1:15" s="285" customFormat="1" ht="9" customHeight="1">
      <c r="A563" s="318" t="s">
        <v>75</v>
      </c>
      <c r="B563" s="321">
        <f t="shared" si="29"/>
        <v>54</v>
      </c>
      <c r="C563" s="344">
        <v>4</v>
      </c>
      <c r="D563" s="344">
        <v>1</v>
      </c>
      <c r="E563" s="344">
        <v>0</v>
      </c>
      <c r="F563" s="344">
        <v>9</v>
      </c>
      <c r="G563" s="344">
        <v>18</v>
      </c>
      <c r="H563" s="344">
        <v>0</v>
      </c>
      <c r="I563" s="344">
        <v>7</v>
      </c>
      <c r="J563" s="344">
        <v>3</v>
      </c>
      <c r="K563" s="344">
        <v>0</v>
      </c>
      <c r="L563" s="344">
        <v>12</v>
      </c>
      <c r="M563" s="344">
        <v>0</v>
      </c>
      <c r="N563" s="344">
        <v>0</v>
      </c>
      <c r="O563" s="286"/>
    </row>
    <row r="564" spans="1:15" s="285" customFormat="1" ht="9" customHeight="1">
      <c r="A564" s="291" t="s">
        <v>76</v>
      </c>
      <c r="B564" s="296">
        <f t="shared" si="29"/>
        <v>20</v>
      </c>
      <c r="C564" s="343">
        <v>0</v>
      </c>
      <c r="D564" s="343">
        <v>0</v>
      </c>
      <c r="E564" s="343">
        <v>0</v>
      </c>
      <c r="F564" s="343">
        <v>1</v>
      </c>
      <c r="G564" s="343">
        <v>8</v>
      </c>
      <c r="H564" s="343">
        <v>0</v>
      </c>
      <c r="I564" s="343">
        <v>2</v>
      </c>
      <c r="J564" s="343">
        <v>0</v>
      </c>
      <c r="K564" s="343">
        <v>0</v>
      </c>
      <c r="L564" s="343">
        <v>9</v>
      </c>
      <c r="M564" s="343">
        <v>0</v>
      </c>
      <c r="N564" s="343">
        <v>0</v>
      </c>
      <c r="O564" s="286"/>
    </row>
    <row r="565" spans="1:15" s="285" customFormat="1" ht="9" customHeight="1">
      <c r="A565" s="286"/>
      <c r="B565" s="295"/>
      <c r="C565" s="342"/>
      <c r="D565" s="342"/>
      <c r="E565" s="342"/>
      <c r="F565" s="342"/>
      <c r="G565" s="342"/>
      <c r="H565" s="342"/>
      <c r="I565" s="342"/>
      <c r="J565" s="342"/>
      <c r="K565" s="342"/>
      <c r="L565" s="342"/>
      <c r="M565" s="342"/>
      <c r="N565" s="342"/>
      <c r="O565" s="286"/>
    </row>
    <row r="566" spans="1:15" s="285" customFormat="1" ht="9" customHeight="1">
      <c r="A566" s="284">
        <v>2010</v>
      </c>
      <c r="B566" s="314"/>
      <c r="O566" s="286"/>
    </row>
    <row r="567" spans="1:15" s="285" customFormat="1" ht="9" customHeight="1">
      <c r="A567" s="288" t="s">
        <v>44</v>
      </c>
      <c r="B567" s="308">
        <f t="shared" ref="B567:N567" si="30">SUM(B569:B600)</f>
        <v>23415</v>
      </c>
      <c r="C567" s="308">
        <f t="shared" si="30"/>
        <v>217</v>
      </c>
      <c r="D567" s="308">
        <f t="shared" si="30"/>
        <v>38</v>
      </c>
      <c r="E567" s="308">
        <f t="shared" si="30"/>
        <v>0</v>
      </c>
      <c r="F567" s="308">
        <f t="shared" si="30"/>
        <v>4568</v>
      </c>
      <c r="G567" s="308">
        <f t="shared" si="30"/>
        <v>6084</v>
      </c>
      <c r="H567" s="308">
        <f t="shared" si="30"/>
        <v>59</v>
      </c>
      <c r="I567" s="308">
        <f t="shared" si="30"/>
        <v>4741</v>
      </c>
      <c r="J567" s="308">
        <f t="shared" si="30"/>
        <v>703</v>
      </c>
      <c r="K567" s="308">
        <f t="shared" si="30"/>
        <v>103</v>
      </c>
      <c r="L567" s="308">
        <f t="shared" si="30"/>
        <v>6766</v>
      </c>
      <c r="M567" s="308">
        <f t="shared" si="30"/>
        <v>47</v>
      </c>
      <c r="N567" s="308">
        <f t="shared" si="30"/>
        <v>89</v>
      </c>
      <c r="O567" s="286"/>
    </row>
    <row r="568" spans="1:15" s="285" customFormat="1" ht="3" customHeight="1">
      <c r="A568" s="288"/>
      <c r="B568" s="308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286"/>
    </row>
    <row r="569" spans="1:15" s="285" customFormat="1" ht="9" customHeight="1">
      <c r="A569" s="286" t="s">
        <v>45</v>
      </c>
      <c r="B569" s="295">
        <f t="shared" ref="B569:B600" si="31">SUM(C569:N569)</f>
        <v>207</v>
      </c>
      <c r="C569" s="324">
        <v>2</v>
      </c>
      <c r="D569" s="324">
        <v>4</v>
      </c>
      <c r="E569" s="324">
        <v>0</v>
      </c>
      <c r="F569" s="324">
        <v>19</v>
      </c>
      <c r="G569" s="324">
        <v>40</v>
      </c>
      <c r="H569" s="324">
        <v>0</v>
      </c>
      <c r="I569" s="324">
        <v>35</v>
      </c>
      <c r="J569" s="324">
        <v>11</v>
      </c>
      <c r="K569" s="324">
        <v>1</v>
      </c>
      <c r="L569" s="324">
        <v>68</v>
      </c>
      <c r="M569" s="324">
        <v>0</v>
      </c>
      <c r="N569" s="324">
        <v>27</v>
      </c>
      <c r="O569" s="286"/>
    </row>
    <row r="570" spans="1:15" s="285" customFormat="1" ht="9" customHeight="1">
      <c r="A570" s="286" t="s">
        <v>46</v>
      </c>
      <c r="B570" s="295">
        <f t="shared" si="31"/>
        <v>3074</v>
      </c>
      <c r="C570" s="324">
        <v>12</v>
      </c>
      <c r="D570" s="324">
        <v>0</v>
      </c>
      <c r="E570" s="324">
        <v>0</v>
      </c>
      <c r="F570" s="324">
        <v>588</v>
      </c>
      <c r="G570" s="324">
        <v>684</v>
      </c>
      <c r="H570" s="324">
        <v>3</v>
      </c>
      <c r="I570" s="324">
        <v>662</v>
      </c>
      <c r="J570" s="324">
        <v>109</v>
      </c>
      <c r="K570" s="324">
        <v>12</v>
      </c>
      <c r="L570" s="324">
        <v>1000</v>
      </c>
      <c r="M570" s="324">
        <v>4</v>
      </c>
      <c r="N570" s="324">
        <v>0</v>
      </c>
      <c r="O570" s="286"/>
    </row>
    <row r="571" spans="1:15" s="285" customFormat="1" ht="9" customHeight="1">
      <c r="A571" s="286" t="s">
        <v>47</v>
      </c>
      <c r="B571" s="295">
        <f t="shared" si="31"/>
        <v>216</v>
      </c>
      <c r="C571" s="324">
        <v>6</v>
      </c>
      <c r="D571" s="324">
        <v>0</v>
      </c>
      <c r="E571" s="324">
        <v>0</v>
      </c>
      <c r="F571" s="324">
        <v>6</v>
      </c>
      <c r="G571" s="324">
        <v>7</v>
      </c>
      <c r="H571" s="324">
        <v>0</v>
      </c>
      <c r="I571" s="324">
        <v>93</v>
      </c>
      <c r="J571" s="324">
        <v>2</v>
      </c>
      <c r="K571" s="324">
        <v>0</v>
      </c>
      <c r="L571" s="324">
        <v>99</v>
      </c>
      <c r="M571" s="324">
        <v>3</v>
      </c>
      <c r="N571" s="324">
        <v>0</v>
      </c>
      <c r="O571" s="286"/>
    </row>
    <row r="572" spans="1:15" s="285" customFormat="1" ht="9" customHeight="1">
      <c r="A572" s="291" t="s">
        <v>48</v>
      </c>
      <c r="B572" s="296">
        <f t="shared" si="31"/>
        <v>21</v>
      </c>
      <c r="C572" s="325">
        <v>1</v>
      </c>
      <c r="D572" s="325">
        <v>0</v>
      </c>
      <c r="E572" s="325">
        <v>0</v>
      </c>
      <c r="F572" s="325">
        <v>3</v>
      </c>
      <c r="G572" s="325">
        <v>4</v>
      </c>
      <c r="H572" s="325">
        <v>0</v>
      </c>
      <c r="I572" s="325">
        <v>2</v>
      </c>
      <c r="J572" s="325">
        <v>0</v>
      </c>
      <c r="K572" s="325">
        <v>0</v>
      </c>
      <c r="L572" s="325">
        <v>11</v>
      </c>
      <c r="M572" s="325">
        <v>0</v>
      </c>
      <c r="N572" s="325">
        <v>0</v>
      </c>
      <c r="O572" s="286"/>
    </row>
    <row r="573" spans="1:15" s="285" customFormat="1" ht="9" customHeight="1">
      <c r="A573" s="286" t="s">
        <v>49</v>
      </c>
      <c r="B573" s="295">
        <f t="shared" si="31"/>
        <v>188</v>
      </c>
      <c r="C573" s="324">
        <v>10</v>
      </c>
      <c r="D573" s="324">
        <v>1</v>
      </c>
      <c r="E573" s="324">
        <v>0</v>
      </c>
      <c r="F573" s="324">
        <v>67</v>
      </c>
      <c r="G573" s="324">
        <v>13</v>
      </c>
      <c r="H573" s="324">
        <v>3</v>
      </c>
      <c r="I573" s="324">
        <v>24</v>
      </c>
      <c r="J573" s="324">
        <v>4</v>
      </c>
      <c r="K573" s="324">
        <v>2</v>
      </c>
      <c r="L573" s="324">
        <v>57</v>
      </c>
      <c r="M573" s="324">
        <v>3</v>
      </c>
      <c r="N573" s="324">
        <v>4</v>
      </c>
      <c r="O573" s="286"/>
    </row>
    <row r="574" spans="1:15" s="285" customFormat="1" ht="9" customHeight="1">
      <c r="A574" s="286" t="s">
        <v>50</v>
      </c>
      <c r="B574" s="295">
        <f t="shared" si="31"/>
        <v>72</v>
      </c>
      <c r="C574" s="324">
        <v>1</v>
      </c>
      <c r="D574" s="324">
        <v>0</v>
      </c>
      <c r="E574" s="324">
        <v>0</v>
      </c>
      <c r="F574" s="324">
        <v>0</v>
      </c>
      <c r="G574" s="324">
        <v>26</v>
      </c>
      <c r="H574" s="324">
        <v>0</v>
      </c>
      <c r="I574" s="324">
        <v>9</v>
      </c>
      <c r="J574" s="324">
        <v>8</v>
      </c>
      <c r="K574" s="324">
        <v>0</v>
      </c>
      <c r="L574" s="324">
        <v>28</v>
      </c>
      <c r="M574" s="324">
        <v>0</v>
      </c>
      <c r="N574" s="324">
        <v>0</v>
      </c>
      <c r="O574" s="286"/>
    </row>
    <row r="575" spans="1:15" s="285" customFormat="1" ht="9" customHeight="1">
      <c r="A575" s="286" t="s">
        <v>51</v>
      </c>
      <c r="B575" s="295">
        <f t="shared" si="31"/>
        <v>0</v>
      </c>
      <c r="C575" s="342">
        <v>0</v>
      </c>
      <c r="D575" s="324">
        <v>0</v>
      </c>
      <c r="E575" s="324">
        <v>0</v>
      </c>
      <c r="F575" s="324">
        <v>0</v>
      </c>
      <c r="G575" s="324">
        <v>0</v>
      </c>
      <c r="H575" s="324">
        <v>0</v>
      </c>
      <c r="I575" s="324">
        <v>0</v>
      </c>
      <c r="J575" s="342">
        <v>0</v>
      </c>
      <c r="K575" s="342">
        <v>0</v>
      </c>
      <c r="L575" s="342">
        <v>0</v>
      </c>
      <c r="M575" s="342">
        <v>0</v>
      </c>
      <c r="N575" s="342">
        <v>0</v>
      </c>
      <c r="O575" s="286"/>
    </row>
    <row r="576" spans="1:15" s="285" customFormat="1" ht="9" customHeight="1">
      <c r="A576" s="291" t="s">
        <v>52</v>
      </c>
      <c r="B576" s="296">
        <f t="shared" si="31"/>
        <v>42</v>
      </c>
      <c r="C576" s="325">
        <v>0</v>
      </c>
      <c r="D576" s="325">
        <v>0</v>
      </c>
      <c r="E576" s="325">
        <v>0</v>
      </c>
      <c r="F576" s="325">
        <v>19</v>
      </c>
      <c r="G576" s="325">
        <v>1</v>
      </c>
      <c r="H576" s="325">
        <v>3</v>
      </c>
      <c r="I576" s="325">
        <v>2</v>
      </c>
      <c r="J576" s="325">
        <v>3</v>
      </c>
      <c r="K576" s="325">
        <v>0</v>
      </c>
      <c r="L576" s="325">
        <v>14</v>
      </c>
      <c r="M576" s="325">
        <v>0</v>
      </c>
      <c r="N576" s="325">
        <v>0</v>
      </c>
      <c r="O576" s="286"/>
    </row>
    <row r="577" spans="1:15" s="285" customFormat="1" ht="9" customHeight="1">
      <c r="A577" s="286" t="s">
        <v>53</v>
      </c>
      <c r="B577" s="295">
        <f t="shared" si="31"/>
        <v>1926</v>
      </c>
      <c r="C577" s="324">
        <v>7</v>
      </c>
      <c r="D577" s="324">
        <v>0</v>
      </c>
      <c r="E577" s="324">
        <v>0</v>
      </c>
      <c r="F577" s="324">
        <v>466</v>
      </c>
      <c r="G577" s="324">
        <v>338</v>
      </c>
      <c r="H577" s="324">
        <v>0</v>
      </c>
      <c r="I577" s="324">
        <v>404</v>
      </c>
      <c r="J577" s="324">
        <v>18</v>
      </c>
      <c r="K577" s="324">
        <v>22</v>
      </c>
      <c r="L577" s="324">
        <v>666</v>
      </c>
      <c r="M577" s="324">
        <v>2</v>
      </c>
      <c r="N577" s="324">
        <v>3</v>
      </c>
      <c r="O577" s="286"/>
    </row>
    <row r="578" spans="1:15" s="285" customFormat="1" ht="9" customHeight="1">
      <c r="A578" s="286" t="s">
        <v>54</v>
      </c>
      <c r="B578" s="295">
        <f t="shared" si="31"/>
        <v>372</v>
      </c>
      <c r="C578" s="324">
        <v>15</v>
      </c>
      <c r="D578" s="324">
        <v>5</v>
      </c>
      <c r="E578" s="324">
        <v>0</v>
      </c>
      <c r="F578" s="324">
        <v>97</v>
      </c>
      <c r="G578" s="324">
        <v>78</v>
      </c>
      <c r="H578" s="324">
        <v>2</v>
      </c>
      <c r="I578" s="324">
        <v>66</v>
      </c>
      <c r="J578" s="324">
        <v>8</v>
      </c>
      <c r="K578" s="324">
        <v>0</v>
      </c>
      <c r="L578" s="324">
        <v>98</v>
      </c>
      <c r="M578" s="324">
        <v>2</v>
      </c>
      <c r="N578" s="324">
        <v>1</v>
      </c>
      <c r="O578" s="286"/>
    </row>
    <row r="579" spans="1:15" s="285" customFormat="1" ht="9" customHeight="1">
      <c r="A579" s="286" t="s">
        <v>55</v>
      </c>
      <c r="B579" s="295">
        <f t="shared" si="31"/>
        <v>192</v>
      </c>
      <c r="C579" s="324">
        <v>2</v>
      </c>
      <c r="D579" s="324">
        <v>0</v>
      </c>
      <c r="E579" s="324">
        <v>0</v>
      </c>
      <c r="F579" s="324">
        <v>29</v>
      </c>
      <c r="G579" s="324">
        <v>20</v>
      </c>
      <c r="H579" s="324">
        <v>3</v>
      </c>
      <c r="I579" s="324">
        <v>100</v>
      </c>
      <c r="J579" s="324">
        <v>13</v>
      </c>
      <c r="K579" s="324">
        <v>0</v>
      </c>
      <c r="L579" s="324">
        <v>25</v>
      </c>
      <c r="M579" s="324">
        <v>0</v>
      </c>
      <c r="N579" s="324">
        <v>0</v>
      </c>
      <c r="O579" s="286"/>
    </row>
    <row r="580" spans="1:15" s="285" customFormat="1" ht="9" customHeight="1">
      <c r="A580" s="291" t="s">
        <v>56</v>
      </c>
      <c r="B580" s="296">
        <f t="shared" si="31"/>
        <v>520</v>
      </c>
      <c r="C580" s="325">
        <v>0</v>
      </c>
      <c r="D580" s="325">
        <v>3</v>
      </c>
      <c r="E580" s="325">
        <v>0</v>
      </c>
      <c r="F580" s="325">
        <v>4</v>
      </c>
      <c r="G580" s="325">
        <v>55</v>
      </c>
      <c r="H580" s="325">
        <v>0</v>
      </c>
      <c r="I580" s="325">
        <v>103</v>
      </c>
      <c r="J580" s="325">
        <v>2</v>
      </c>
      <c r="K580" s="325">
        <v>1</v>
      </c>
      <c r="L580" s="325">
        <v>352</v>
      </c>
      <c r="M580" s="325">
        <v>0</v>
      </c>
      <c r="N580" s="325">
        <v>0</v>
      </c>
      <c r="O580" s="286"/>
    </row>
    <row r="581" spans="1:15" s="285" customFormat="1" ht="9" customHeight="1">
      <c r="A581" s="286" t="s">
        <v>57</v>
      </c>
      <c r="B581" s="295">
        <f t="shared" si="31"/>
        <v>436</v>
      </c>
      <c r="C581" s="324">
        <v>3</v>
      </c>
      <c r="D581" s="324">
        <v>8</v>
      </c>
      <c r="E581" s="324">
        <v>0</v>
      </c>
      <c r="F581" s="324">
        <v>67</v>
      </c>
      <c r="G581" s="324">
        <v>185</v>
      </c>
      <c r="H581" s="324">
        <v>1</v>
      </c>
      <c r="I581" s="324">
        <v>102</v>
      </c>
      <c r="J581" s="324">
        <v>25</v>
      </c>
      <c r="K581" s="324">
        <v>3</v>
      </c>
      <c r="L581" s="324">
        <v>42</v>
      </c>
      <c r="M581" s="324">
        <v>0</v>
      </c>
      <c r="N581" s="324">
        <v>0</v>
      </c>
      <c r="O581" s="286"/>
    </row>
    <row r="582" spans="1:15" s="285" customFormat="1" ht="9" customHeight="1">
      <c r="A582" s="286" t="s">
        <v>58</v>
      </c>
      <c r="B582" s="295">
        <f t="shared" si="31"/>
        <v>1457</v>
      </c>
      <c r="C582" s="324">
        <v>34</v>
      </c>
      <c r="D582" s="324">
        <v>2</v>
      </c>
      <c r="E582" s="324">
        <v>0</v>
      </c>
      <c r="F582" s="324">
        <v>155</v>
      </c>
      <c r="G582" s="324">
        <v>151</v>
      </c>
      <c r="H582" s="324">
        <v>0</v>
      </c>
      <c r="I582" s="324">
        <v>513</v>
      </c>
      <c r="J582" s="324">
        <v>125</v>
      </c>
      <c r="K582" s="324">
        <v>2</v>
      </c>
      <c r="L582" s="324">
        <v>473</v>
      </c>
      <c r="M582" s="324">
        <v>2</v>
      </c>
      <c r="N582" s="324">
        <v>0</v>
      </c>
      <c r="O582" s="286"/>
    </row>
    <row r="583" spans="1:15" s="285" customFormat="1" ht="9" customHeight="1">
      <c r="A583" s="286" t="s">
        <v>59</v>
      </c>
      <c r="B583" s="295">
        <f t="shared" si="31"/>
        <v>3611</v>
      </c>
      <c r="C583" s="324">
        <v>28</v>
      </c>
      <c r="D583" s="324">
        <v>2</v>
      </c>
      <c r="E583" s="324">
        <v>0</v>
      </c>
      <c r="F583" s="324">
        <v>932</v>
      </c>
      <c r="G583" s="324">
        <v>988</v>
      </c>
      <c r="H583" s="324">
        <v>0</v>
      </c>
      <c r="I583" s="324">
        <v>668</v>
      </c>
      <c r="J583" s="324">
        <v>74</v>
      </c>
      <c r="K583" s="324">
        <v>14</v>
      </c>
      <c r="L583" s="324">
        <v>865</v>
      </c>
      <c r="M583" s="324">
        <v>0</v>
      </c>
      <c r="N583" s="324">
        <v>40</v>
      </c>
      <c r="O583" s="286"/>
    </row>
    <row r="584" spans="1:15" s="285" customFormat="1" ht="9" customHeight="1">
      <c r="A584" s="291" t="s">
        <v>60</v>
      </c>
      <c r="B584" s="296">
        <f t="shared" si="31"/>
        <v>166</v>
      </c>
      <c r="C584" s="325">
        <v>1</v>
      </c>
      <c r="D584" s="325">
        <v>1</v>
      </c>
      <c r="E584" s="325">
        <v>0</v>
      </c>
      <c r="F584" s="325">
        <v>34</v>
      </c>
      <c r="G584" s="325">
        <v>19</v>
      </c>
      <c r="H584" s="325">
        <v>3</v>
      </c>
      <c r="I584" s="325">
        <v>44</v>
      </c>
      <c r="J584" s="325">
        <v>3</v>
      </c>
      <c r="K584" s="325">
        <v>0</v>
      </c>
      <c r="L584" s="325">
        <v>60</v>
      </c>
      <c r="M584" s="325">
        <v>1</v>
      </c>
      <c r="N584" s="325">
        <v>0</v>
      </c>
      <c r="O584" s="286"/>
    </row>
    <row r="585" spans="1:15" s="285" customFormat="1" ht="9" customHeight="1">
      <c r="A585" s="286" t="s">
        <v>61</v>
      </c>
      <c r="B585" s="295">
        <f t="shared" si="31"/>
        <v>451</v>
      </c>
      <c r="C585" s="324">
        <v>2</v>
      </c>
      <c r="D585" s="324">
        <v>0</v>
      </c>
      <c r="E585" s="324">
        <v>0</v>
      </c>
      <c r="F585" s="324">
        <v>51</v>
      </c>
      <c r="G585" s="324">
        <v>69</v>
      </c>
      <c r="H585" s="324">
        <v>1</v>
      </c>
      <c r="I585" s="324">
        <v>92</v>
      </c>
      <c r="J585" s="324">
        <v>2</v>
      </c>
      <c r="K585" s="324">
        <v>1</v>
      </c>
      <c r="L585" s="324">
        <v>228</v>
      </c>
      <c r="M585" s="324">
        <v>2</v>
      </c>
      <c r="N585" s="324">
        <v>3</v>
      </c>
      <c r="O585" s="286"/>
    </row>
    <row r="586" spans="1:15" s="285" customFormat="1" ht="9" customHeight="1">
      <c r="A586" s="286" t="s">
        <v>62</v>
      </c>
      <c r="B586" s="295">
        <f t="shared" si="31"/>
        <v>0</v>
      </c>
      <c r="C586" s="324">
        <v>0</v>
      </c>
      <c r="D586" s="324">
        <v>0</v>
      </c>
      <c r="E586" s="324">
        <v>0</v>
      </c>
      <c r="F586" s="324">
        <v>0</v>
      </c>
      <c r="G586" s="324">
        <v>0</v>
      </c>
      <c r="H586" s="324">
        <v>0</v>
      </c>
      <c r="I586" s="324">
        <v>0</v>
      </c>
      <c r="J586" s="324">
        <v>0</v>
      </c>
      <c r="K586" s="324">
        <v>0</v>
      </c>
      <c r="L586" s="324">
        <v>0</v>
      </c>
      <c r="M586" s="324">
        <v>0</v>
      </c>
      <c r="N586" s="324">
        <v>0</v>
      </c>
      <c r="O586" s="286"/>
    </row>
    <row r="587" spans="1:15" s="285" customFormat="1" ht="9" customHeight="1">
      <c r="A587" s="286" t="s">
        <v>63</v>
      </c>
      <c r="B587" s="295">
        <f t="shared" si="31"/>
        <v>4656</v>
      </c>
      <c r="C587" s="324">
        <v>31</v>
      </c>
      <c r="D587" s="324">
        <v>6</v>
      </c>
      <c r="E587" s="324">
        <v>0</v>
      </c>
      <c r="F587" s="324">
        <v>1051</v>
      </c>
      <c r="G587" s="324">
        <v>772</v>
      </c>
      <c r="H587" s="324">
        <v>8</v>
      </c>
      <c r="I587" s="324">
        <v>1022</v>
      </c>
      <c r="J587" s="324">
        <v>133</v>
      </c>
      <c r="K587" s="324">
        <v>19</v>
      </c>
      <c r="L587" s="324">
        <v>1610</v>
      </c>
      <c r="M587" s="324">
        <v>0</v>
      </c>
      <c r="N587" s="324">
        <v>4</v>
      </c>
      <c r="O587" s="286"/>
    </row>
    <row r="588" spans="1:15" s="285" customFormat="1" ht="9" customHeight="1">
      <c r="A588" s="291" t="s">
        <v>64</v>
      </c>
      <c r="B588" s="296">
        <f t="shared" si="31"/>
        <v>404</v>
      </c>
      <c r="C588" s="325">
        <v>0</v>
      </c>
      <c r="D588" s="325">
        <v>0</v>
      </c>
      <c r="E588" s="325">
        <v>0</v>
      </c>
      <c r="F588" s="325">
        <v>22</v>
      </c>
      <c r="G588" s="325">
        <v>256</v>
      </c>
      <c r="H588" s="325">
        <v>0</v>
      </c>
      <c r="I588" s="325">
        <v>80</v>
      </c>
      <c r="J588" s="325">
        <v>9</v>
      </c>
      <c r="K588" s="325">
        <v>2</v>
      </c>
      <c r="L588" s="325">
        <v>34</v>
      </c>
      <c r="M588" s="325">
        <v>1</v>
      </c>
      <c r="N588" s="325">
        <v>0</v>
      </c>
      <c r="O588" s="286"/>
    </row>
    <row r="589" spans="1:15" s="285" customFormat="1" ht="9" customHeight="1">
      <c r="A589" s="286" t="s">
        <v>65</v>
      </c>
      <c r="B589" s="295">
        <f t="shared" si="31"/>
        <v>1824</v>
      </c>
      <c r="C589" s="324">
        <v>19</v>
      </c>
      <c r="D589" s="324">
        <v>3</v>
      </c>
      <c r="E589" s="324">
        <v>0</v>
      </c>
      <c r="F589" s="324">
        <v>287</v>
      </c>
      <c r="G589" s="324">
        <v>967</v>
      </c>
      <c r="H589" s="324">
        <v>0</v>
      </c>
      <c r="I589" s="324">
        <v>224</v>
      </c>
      <c r="J589" s="324">
        <v>20</v>
      </c>
      <c r="K589" s="324">
        <v>5</v>
      </c>
      <c r="L589" s="324">
        <v>294</v>
      </c>
      <c r="M589" s="324">
        <v>4</v>
      </c>
      <c r="N589" s="324">
        <v>1</v>
      </c>
      <c r="O589" s="286"/>
    </row>
    <row r="590" spans="1:15" s="285" customFormat="1" ht="9" customHeight="1">
      <c r="A590" s="286" t="s">
        <v>66</v>
      </c>
      <c r="B590" s="295">
        <f t="shared" si="31"/>
        <v>815</v>
      </c>
      <c r="C590" s="324">
        <v>10</v>
      </c>
      <c r="D590" s="324">
        <v>0</v>
      </c>
      <c r="E590" s="324">
        <v>0</v>
      </c>
      <c r="F590" s="324">
        <v>393</v>
      </c>
      <c r="G590" s="324">
        <v>120</v>
      </c>
      <c r="H590" s="324">
        <v>0</v>
      </c>
      <c r="I590" s="324">
        <v>86</v>
      </c>
      <c r="J590" s="324">
        <v>42</v>
      </c>
      <c r="K590" s="324">
        <v>4</v>
      </c>
      <c r="L590" s="324">
        <v>157</v>
      </c>
      <c r="M590" s="324">
        <v>0</v>
      </c>
      <c r="N590" s="324">
        <v>3</v>
      </c>
      <c r="O590" s="286"/>
    </row>
    <row r="591" spans="1:15" s="285" customFormat="1" ht="9" customHeight="1">
      <c r="A591" s="286" t="s">
        <v>67</v>
      </c>
      <c r="B591" s="295">
        <f t="shared" si="31"/>
        <v>160</v>
      </c>
      <c r="C591" s="324">
        <v>2</v>
      </c>
      <c r="D591" s="324">
        <v>0</v>
      </c>
      <c r="E591" s="324">
        <v>0</v>
      </c>
      <c r="F591" s="324">
        <v>1</v>
      </c>
      <c r="G591" s="324">
        <v>56</v>
      </c>
      <c r="H591" s="324">
        <v>0</v>
      </c>
      <c r="I591" s="324">
        <v>22</v>
      </c>
      <c r="J591" s="324">
        <v>10</v>
      </c>
      <c r="K591" s="324">
        <v>0</v>
      </c>
      <c r="L591" s="324">
        <v>69</v>
      </c>
      <c r="M591" s="324">
        <v>0</v>
      </c>
      <c r="N591" s="324">
        <v>0</v>
      </c>
      <c r="O591" s="286"/>
    </row>
    <row r="592" spans="1:15" s="285" customFormat="1" ht="9" customHeight="1">
      <c r="A592" s="291" t="s">
        <v>68</v>
      </c>
      <c r="B592" s="296">
        <f t="shared" si="31"/>
        <v>261</v>
      </c>
      <c r="C592" s="325">
        <v>0</v>
      </c>
      <c r="D592" s="325">
        <v>1</v>
      </c>
      <c r="E592" s="325">
        <v>0</v>
      </c>
      <c r="F592" s="325">
        <v>68</v>
      </c>
      <c r="G592" s="325">
        <v>90</v>
      </c>
      <c r="H592" s="325">
        <v>0</v>
      </c>
      <c r="I592" s="325">
        <v>24</v>
      </c>
      <c r="J592" s="325">
        <v>17</v>
      </c>
      <c r="K592" s="325">
        <v>6</v>
      </c>
      <c r="L592" s="325">
        <v>51</v>
      </c>
      <c r="M592" s="325">
        <v>2</v>
      </c>
      <c r="N592" s="325">
        <v>2</v>
      </c>
      <c r="O592" s="286"/>
    </row>
    <row r="593" spans="1:15" s="285" customFormat="1" ht="9" customHeight="1">
      <c r="A593" s="286" t="s">
        <v>69</v>
      </c>
      <c r="B593" s="295">
        <f t="shared" si="31"/>
        <v>124</v>
      </c>
      <c r="C593" s="324">
        <v>13</v>
      </c>
      <c r="D593" s="324">
        <v>0</v>
      </c>
      <c r="E593" s="324">
        <v>0</v>
      </c>
      <c r="F593" s="324">
        <v>14</v>
      </c>
      <c r="G593" s="324">
        <v>55</v>
      </c>
      <c r="H593" s="324">
        <v>10</v>
      </c>
      <c r="I593" s="324">
        <v>11</v>
      </c>
      <c r="J593" s="324">
        <v>2</v>
      </c>
      <c r="K593" s="324">
        <v>0</v>
      </c>
      <c r="L593" s="324">
        <v>18</v>
      </c>
      <c r="M593" s="324">
        <v>0</v>
      </c>
      <c r="N593" s="324">
        <v>1</v>
      </c>
      <c r="O593" s="286"/>
    </row>
    <row r="594" spans="1:15" s="285" customFormat="1" ht="9" customHeight="1">
      <c r="A594" s="286" t="s">
        <v>70</v>
      </c>
      <c r="B594" s="295">
        <f t="shared" si="31"/>
        <v>730</v>
      </c>
      <c r="C594" s="324">
        <v>12</v>
      </c>
      <c r="D594" s="324">
        <v>1</v>
      </c>
      <c r="E594" s="324">
        <v>0</v>
      </c>
      <c r="F594" s="324">
        <v>60</v>
      </c>
      <c r="G594" s="324">
        <v>308</v>
      </c>
      <c r="H594" s="324">
        <v>8</v>
      </c>
      <c r="I594" s="324">
        <v>90</v>
      </c>
      <c r="J594" s="324">
        <v>16</v>
      </c>
      <c r="K594" s="324">
        <v>6</v>
      </c>
      <c r="L594" s="324">
        <v>218</v>
      </c>
      <c r="M594" s="324">
        <v>11</v>
      </c>
      <c r="N594" s="324">
        <v>0</v>
      </c>
      <c r="O594" s="286"/>
    </row>
    <row r="595" spans="1:15" s="285" customFormat="1" ht="9" customHeight="1">
      <c r="A595" s="286" t="s">
        <v>71</v>
      </c>
      <c r="B595" s="295">
        <f t="shared" si="31"/>
        <v>263</v>
      </c>
      <c r="C595" s="324">
        <v>0</v>
      </c>
      <c r="D595" s="324">
        <v>0</v>
      </c>
      <c r="E595" s="324">
        <v>0</v>
      </c>
      <c r="F595" s="324">
        <v>2</v>
      </c>
      <c r="G595" s="324">
        <v>182</v>
      </c>
      <c r="H595" s="324">
        <v>1</v>
      </c>
      <c r="I595" s="324">
        <v>20</v>
      </c>
      <c r="J595" s="324">
        <v>13</v>
      </c>
      <c r="K595" s="324">
        <v>0</v>
      </c>
      <c r="L595" s="324">
        <v>45</v>
      </c>
      <c r="M595" s="324">
        <v>0</v>
      </c>
      <c r="N595" s="324">
        <v>0</v>
      </c>
      <c r="O595" s="286"/>
    </row>
    <row r="596" spans="1:15" s="285" customFormat="1" ht="9" customHeight="1">
      <c r="A596" s="291" t="s">
        <v>72</v>
      </c>
      <c r="B596" s="296">
        <f t="shared" si="31"/>
        <v>223</v>
      </c>
      <c r="C596" s="325">
        <v>1</v>
      </c>
      <c r="D596" s="325">
        <v>0</v>
      </c>
      <c r="E596" s="325">
        <v>0</v>
      </c>
      <c r="F596" s="325">
        <v>20</v>
      </c>
      <c r="G596" s="325">
        <v>99</v>
      </c>
      <c r="H596" s="325">
        <v>5</v>
      </c>
      <c r="I596" s="325">
        <v>43</v>
      </c>
      <c r="J596" s="325">
        <v>3</v>
      </c>
      <c r="K596" s="325">
        <v>2</v>
      </c>
      <c r="L596" s="325">
        <v>47</v>
      </c>
      <c r="M596" s="325">
        <v>3</v>
      </c>
      <c r="N596" s="325">
        <v>0</v>
      </c>
      <c r="O596" s="286"/>
    </row>
    <row r="597" spans="1:15" s="285" customFormat="1" ht="9" customHeight="1">
      <c r="A597" s="286" t="s">
        <v>73</v>
      </c>
      <c r="B597" s="295">
        <f t="shared" si="31"/>
        <v>205</v>
      </c>
      <c r="C597" s="324">
        <v>0</v>
      </c>
      <c r="D597" s="324">
        <v>0</v>
      </c>
      <c r="E597" s="324">
        <v>0</v>
      </c>
      <c r="F597" s="324">
        <v>52</v>
      </c>
      <c r="G597" s="324">
        <v>79</v>
      </c>
      <c r="H597" s="324">
        <v>0</v>
      </c>
      <c r="I597" s="324">
        <v>32</v>
      </c>
      <c r="J597" s="324">
        <v>5</v>
      </c>
      <c r="K597" s="324">
        <v>0</v>
      </c>
      <c r="L597" s="324">
        <v>33</v>
      </c>
      <c r="M597" s="324">
        <v>4</v>
      </c>
      <c r="N597" s="324">
        <v>0</v>
      </c>
      <c r="O597" s="286"/>
    </row>
    <row r="598" spans="1:15" s="285" customFormat="1" ht="9" customHeight="1">
      <c r="A598" s="286" t="s">
        <v>74</v>
      </c>
      <c r="B598" s="295">
        <f t="shared" si="31"/>
        <v>728</v>
      </c>
      <c r="C598" s="324">
        <v>1</v>
      </c>
      <c r="D598" s="324">
        <v>0</v>
      </c>
      <c r="E598" s="324">
        <v>0</v>
      </c>
      <c r="F598" s="324">
        <v>51</v>
      </c>
      <c r="G598" s="324">
        <v>395</v>
      </c>
      <c r="H598" s="324">
        <v>8</v>
      </c>
      <c r="I598" s="324">
        <v>163</v>
      </c>
      <c r="J598" s="324">
        <v>25</v>
      </c>
      <c r="K598" s="324">
        <v>1</v>
      </c>
      <c r="L598" s="324">
        <v>81</v>
      </c>
      <c r="M598" s="324">
        <v>3</v>
      </c>
      <c r="N598" s="324">
        <v>0</v>
      </c>
      <c r="O598" s="286"/>
    </row>
    <row r="599" spans="1:15" s="285" customFormat="1" ht="9" customHeight="1">
      <c r="A599" s="318" t="s">
        <v>75</v>
      </c>
      <c r="B599" s="321">
        <f t="shared" si="31"/>
        <v>44</v>
      </c>
      <c r="C599" s="344">
        <v>4</v>
      </c>
      <c r="D599" s="344">
        <v>0</v>
      </c>
      <c r="E599" s="344">
        <v>0</v>
      </c>
      <c r="F599" s="344">
        <v>9</v>
      </c>
      <c r="G599" s="344">
        <v>15</v>
      </c>
      <c r="H599" s="344">
        <v>0</v>
      </c>
      <c r="I599" s="344">
        <v>5</v>
      </c>
      <c r="J599" s="344">
        <v>1</v>
      </c>
      <c r="K599" s="344">
        <v>0</v>
      </c>
      <c r="L599" s="344">
        <v>10</v>
      </c>
      <c r="M599" s="344">
        <v>0</v>
      </c>
      <c r="N599" s="344">
        <v>0</v>
      </c>
      <c r="O599" s="286"/>
    </row>
    <row r="600" spans="1:15" s="285" customFormat="1" ht="9" customHeight="1">
      <c r="A600" s="291" t="s">
        <v>76</v>
      </c>
      <c r="B600" s="296">
        <f t="shared" si="31"/>
        <v>27</v>
      </c>
      <c r="C600" s="343">
        <v>0</v>
      </c>
      <c r="D600" s="343">
        <v>1</v>
      </c>
      <c r="E600" s="343">
        <v>0</v>
      </c>
      <c r="F600" s="343">
        <v>1</v>
      </c>
      <c r="G600" s="343">
        <v>12</v>
      </c>
      <c r="H600" s="343">
        <v>0</v>
      </c>
      <c r="I600" s="343">
        <v>0</v>
      </c>
      <c r="J600" s="343">
        <v>0</v>
      </c>
      <c r="K600" s="343">
        <v>0</v>
      </c>
      <c r="L600" s="343">
        <v>13</v>
      </c>
      <c r="M600" s="343">
        <v>0</v>
      </c>
      <c r="N600" s="343">
        <v>0</v>
      </c>
      <c r="O600" s="286"/>
    </row>
    <row r="601" spans="1:15" s="285" customFormat="1" ht="9" customHeight="1">
      <c r="A601" s="286"/>
      <c r="B601" s="295"/>
      <c r="C601" s="342"/>
      <c r="D601" s="342"/>
      <c r="E601" s="342"/>
      <c r="F601" s="342"/>
      <c r="G601" s="342"/>
      <c r="H601" s="342"/>
      <c r="I601" s="342"/>
      <c r="J601" s="342"/>
      <c r="K601" s="342"/>
      <c r="L601" s="342"/>
      <c r="M601" s="342"/>
      <c r="N601" s="342"/>
      <c r="O601" s="286"/>
    </row>
    <row r="602" spans="1:15" s="285" customFormat="1" ht="9" customHeight="1">
      <c r="A602" s="284">
        <v>2011</v>
      </c>
      <c r="B602" s="314"/>
      <c r="O602" s="286"/>
    </row>
    <row r="603" spans="1:15" s="285" customFormat="1" ht="9" customHeight="1">
      <c r="A603" s="288" t="s">
        <v>44</v>
      </c>
      <c r="B603" s="308">
        <f t="shared" ref="B603:N603" si="32">SUM(B605:B636)</f>
        <v>26096</v>
      </c>
      <c r="C603" s="308">
        <f t="shared" si="32"/>
        <v>235</v>
      </c>
      <c r="D603" s="308">
        <f t="shared" si="32"/>
        <v>44</v>
      </c>
      <c r="E603" s="308">
        <f t="shared" si="32"/>
        <v>3</v>
      </c>
      <c r="F603" s="308">
        <f t="shared" si="32"/>
        <v>5050</v>
      </c>
      <c r="G603" s="308">
        <f t="shared" si="32"/>
        <v>6637</v>
      </c>
      <c r="H603" s="308">
        <f t="shared" si="32"/>
        <v>79</v>
      </c>
      <c r="I603" s="308">
        <f t="shared" si="32"/>
        <v>5485</v>
      </c>
      <c r="J603" s="308">
        <f t="shared" si="32"/>
        <v>684</v>
      </c>
      <c r="K603" s="308">
        <f t="shared" si="32"/>
        <v>97</v>
      </c>
      <c r="L603" s="308">
        <f t="shared" si="32"/>
        <v>7627</v>
      </c>
      <c r="M603" s="308">
        <f t="shared" si="32"/>
        <v>52</v>
      </c>
      <c r="N603" s="308">
        <f t="shared" si="32"/>
        <v>103</v>
      </c>
      <c r="O603" s="286"/>
    </row>
    <row r="604" spans="1:15" s="285" customFormat="1" ht="3" customHeight="1">
      <c r="A604" s="288"/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286"/>
    </row>
    <row r="605" spans="1:15" s="285" customFormat="1" ht="9" customHeight="1">
      <c r="A605" s="286" t="s">
        <v>45</v>
      </c>
      <c r="B605" s="295">
        <f t="shared" ref="B605:B636" si="33">SUM(C605:N605)</f>
        <v>34</v>
      </c>
      <c r="C605" s="324">
        <v>0</v>
      </c>
      <c r="D605" s="324">
        <v>0</v>
      </c>
      <c r="E605" s="324">
        <v>2</v>
      </c>
      <c r="F605" s="324">
        <v>8</v>
      </c>
      <c r="G605" s="324">
        <v>4</v>
      </c>
      <c r="H605" s="324">
        <v>0</v>
      </c>
      <c r="I605" s="324">
        <v>6</v>
      </c>
      <c r="J605" s="324">
        <v>1</v>
      </c>
      <c r="K605" s="324">
        <v>0</v>
      </c>
      <c r="L605" s="324">
        <v>12</v>
      </c>
      <c r="M605" s="324">
        <v>0</v>
      </c>
      <c r="N605" s="324">
        <v>1</v>
      </c>
      <c r="O605" s="286"/>
    </row>
    <row r="606" spans="1:15" s="285" customFormat="1" ht="9" customHeight="1">
      <c r="A606" s="286" t="s">
        <v>46</v>
      </c>
      <c r="B606" s="295">
        <f t="shared" si="33"/>
        <v>3269</v>
      </c>
      <c r="C606" s="324">
        <v>10</v>
      </c>
      <c r="D606" s="324">
        <v>0</v>
      </c>
      <c r="E606" s="324">
        <v>0</v>
      </c>
      <c r="F606" s="324">
        <v>710</v>
      </c>
      <c r="G606" s="324">
        <v>685</v>
      </c>
      <c r="H606" s="324">
        <v>6</v>
      </c>
      <c r="I606" s="324">
        <v>780</v>
      </c>
      <c r="J606" s="324">
        <v>91</v>
      </c>
      <c r="K606" s="324">
        <v>7</v>
      </c>
      <c r="L606" s="324">
        <v>970</v>
      </c>
      <c r="M606" s="324">
        <v>0</v>
      </c>
      <c r="N606" s="324">
        <v>10</v>
      </c>
      <c r="O606" s="286"/>
    </row>
    <row r="607" spans="1:15" s="285" customFormat="1" ht="9" customHeight="1">
      <c r="A607" s="286" t="s">
        <v>47</v>
      </c>
      <c r="B607" s="295">
        <f t="shared" si="33"/>
        <v>96</v>
      </c>
      <c r="C607" s="324">
        <v>0</v>
      </c>
      <c r="D607" s="324">
        <v>3</v>
      </c>
      <c r="E607" s="324">
        <v>0</v>
      </c>
      <c r="F607" s="324">
        <v>2</v>
      </c>
      <c r="G607" s="324">
        <v>12</v>
      </c>
      <c r="H607" s="324">
        <v>0</v>
      </c>
      <c r="I607" s="324">
        <v>9</v>
      </c>
      <c r="J607" s="324">
        <v>1</v>
      </c>
      <c r="K607" s="324">
        <v>0</v>
      </c>
      <c r="L607" s="324">
        <v>68</v>
      </c>
      <c r="M607" s="324">
        <v>1</v>
      </c>
      <c r="N607" s="324">
        <v>0</v>
      </c>
      <c r="O607" s="286"/>
    </row>
    <row r="608" spans="1:15" s="285" customFormat="1" ht="9" customHeight="1">
      <c r="A608" s="291" t="s">
        <v>48</v>
      </c>
      <c r="B608" s="296">
        <f t="shared" si="33"/>
        <v>19</v>
      </c>
      <c r="C608" s="325">
        <v>0</v>
      </c>
      <c r="D608" s="325">
        <v>1</v>
      </c>
      <c r="E608" s="325">
        <v>0</v>
      </c>
      <c r="F608" s="325">
        <v>2</v>
      </c>
      <c r="G608" s="325">
        <v>2</v>
      </c>
      <c r="H608" s="325">
        <v>0</v>
      </c>
      <c r="I608" s="325">
        <v>2</v>
      </c>
      <c r="J608" s="325">
        <v>0</v>
      </c>
      <c r="K608" s="325">
        <v>0</v>
      </c>
      <c r="L608" s="325">
        <v>12</v>
      </c>
      <c r="M608" s="325">
        <v>0</v>
      </c>
      <c r="N608" s="325">
        <v>0</v>
      </c>
      <c r="O608" s="286"/>
    </row>
    <row r="609" spans="1:15" s="285" customFormat="1" ht="9" customHeight="1">
      <c r="A609" s="286" t="s">
        <v>49</v>
      </c>
      <c r="B609" s="295">
        <f t="shared" si="33"/>
        <v>166</v>
      </c>
      <c r="C609" s="324">
        <v>1</v>
      </c>
      <c r="D609" s="324">
        <v>0</v>
      </c>
      <c r="E609" s="324">
        <v>0</v>
      </c>
      <c r="F609" s="324">
        <v>60</v>
      </c>
      <c r="G609" s="324">
        <v>8</v>
      </c>
      <c r="H609" s="324">
        <v>4</v>
      </c>
      <c r="I609" s="324">
        <v>27</v>
      </c>
      <c r="J609" s="324">
        <v>3</v>
      </c>
      <c r="K609" s="324">
        <v>1</v>
      </c>
      <c r="L609" s="324">
        <v>52</v>
      </c>
      <c r="M609" s="324">
        <v>2</v>
      </c>
      <c r="N609" s="324">
        <v>8</v>
      </c>
      <c r="O609" s="286"/>
    </row>
    <row r="610" spans="1:15" s="285" customFormat="1" ht="9" customHeight="1">
      <c r="A610" s="286" t="s">
        <v>50</v>
      </c>
      <c r="B610" s="295">
        <f t="shared" si="33"/>
        <v>118</v>
      </c>
      <c r="C610" s="324">
        <v>0</v>
      </c>
      <c r="D610" s="324">
        <v>1</v>
      </c>
      <c r="E610" s="324">
        <v>0</v>
      </c>
      <c r="F610" s="324">
        <v>1</v>
      </c>
      <c r="G610" s="324">
        <v>30</v>
      </c>
      <c r="H610" s="324">
        <v>0</v>
      </c>
      <c r="I610" s="324">
        <v>26</v>
      </c>
      <c r="J610" s="324">
        <v>7</v>
      </c>
      <c r="K610" s="324">
        <v>0</v>
      </c>
      <c r="L610" s="324">
        <v>53</v>
      </c>
      <c r="M610" s="324">
        <v>0</v>
      </c>
      <c r="N610" s="324">
        <v>0</v>
      </c>
      <c r="O610" s="286"/>
    </row>
    <row r="611" spans="1:15" s="285" customFormat="1" ht="9" customHeight="1">
      <c r="A611" s="286" t="s">
        <v>51</v>
      </c>
      <c r="B611" s="295">
        <f t="shared" si="33"/>
        <v>0</v>
      </c>
      <c r="C611" s="342">
        <v>0</v>
      </c>
      <c r="D611" s="324">
        <v>0</v>
      </c>
      <c r="E611" s="324">
        <v>0</v>
      </c>
      <c r="F611" s="324">
        <v>0</v>
      </c>
      <c r="G611" s="324">
        <v>0</v>
      </c>
      <c r="H611" s="324">
        <v>0</v>
      </c>
      <c r="I611" s="324">
        <v>0</v>
      </c>
      <c r="J611" s="342">
        <v>0</v>
      </c>
      <c r="K611" s="342">
        <v>0</v>
      </c>
      <c r="L611" s="342">
        <v>0</v>
      </c>
      <c r="M611" s="342">
        <v>0</v>
      </c>
      <c r="N611" s="342">
        <v>0</v>
      </c>
      <c r="O611" s="286"/>
    </row>
    <row r="612" spans="1:15" s="285" customFormat="1" ht="9" customHeight="1">
      <c r="A612" s="291" t="s">
        <v>52</v>
      </c>
      <c r="B612" s="296">
        <f t="shared" si="33"/>
        <v>31</v>
      </c>
      <c r="C612" s="325">
        <v>0</v>
      </c>
      <c r="D612" s="325">
        <v>4</v>
      </c>
      <c r="E612" s="325">
        <v>0</v>
      </c>
      <c r="F612" s="325">
        <v>10</v>
      </c>
      <c r="G612" s="325">
        <v>1</v>
      </c>
      <c r="H612" s="325">
        <v>0</v>
      </c>
      <c r="I612" s="325">
        <v>2</v>
      </c>
      <c r="J612" s="325">
        <v>2</v>
      </c>
      <c r="K612" s="325">
        <v>0</v>
      </c>
      <c r="L612" s="325">
        <v>9</v>
      </c>
      <c r="M612" s="325">
        <v>3</v>
      </c>
      <c r="N612" s="325">
        <v>0</v>
      </c>
      <c r="O612" s="286"/>
    </row>
    <row r="613" spans="1:15" s="285" customFormat="1" ht="9" customHeight="1">
      <c r="A613" s="286" t="s">
        <v>53</v>
      </c>
      <c r="B613" s="295">
        <f t="shared" si="33"/>
        <v>1188</v>
      </c>
      <c r="C613" s="324">
        <v>5</v>
      </c>
      <c r="D613" s="324">
        <v>0</v>
      </c>
      <c r="E613" s="324">
        <v>0</v>
      </c>
      <c r="F613" s="324">
        <v>354</v>
      </c>
      <c r="G613" s="324">
        <v>206</v>
      </c>
      <c r="H613" s="324">
        <v>0</v>
      </c>
      <c r="I613" s="324">
        <v>191</v>
      </c>
      <c r="J613" s="324">
        <v>14</v>
      </c>
      <c r="K613" s="324">
        <v>7</v>
      </c>
      <c r="L613" s="324">
        <v>401</v>
      </c>
      <c r="M613" s="324">
        <v>7</v>
      </c>
      <c r="N613" s="324">
        <v>3</v>
      </c>
      <c r="O613" s="286"/>
    </row>
    <row r="614" spans="1:15" s="285" customFormat="1" ht="9" customHeight="1">
      <c r="A614" s="286" t="s">
        <v>54</v>
      </c>
      <c r="B614" s="295">
        <f t="shared" si="33"/>
        <v>372</v>
      </c>
      <c r="C614" s="324">
        <v>19</v>
      </c>
      <c r="D614" s="324">
        <v>0</v>
      </c>
      <c r="E614" s="324">
        <v>0</v>
      </c>
      <c r="F614" s="324">
        <v>102</v>
      </c>
      <c r="G614" s="324">
        <v>105</v>
      </c>
      <c r="H614" s="324">
        <v>1</v>
      </c>
      <c r="I614" s="324">
        <v>83</v>
      </c>
      <c r="J614" s="324">
        <v>7</v>
      </c>
      <c r="K614" s="324">
        <v>1</v>
      </c>
      <c r="L614" s="324">
        <v>52</v>
      </c>
      <c r="M614" s="324">
        <v>2</v>
      </c>
      <c r="N614" s="324">
        <v>0</v>
      </c>
      <c r="O614" s="286"/>
    </row>
    <row r="615" spans="1:15" s="285" customFormat="1" ht="9" customHeight="1">
      <c r="A615" s="286" t="s">
        <v>55</v>
      </c>
      <c r="B615" s="295">
        <f t="shared" si="33"/>
        <v>136</v>
      </c>
      <c r="C615" s="324">
        <v>1</v>
      </c>
      <c r="D615" s="324">
        <v>1</v>
      </c>
      <c r="E615" s="324">
        <v>0</v>
      </c>
      <c r="F615" s="324">
        <v>28</v>
      </c>
      <c r="G615" s="324">
        <v>15</v>
      </c>
      <c r="H615" s="324">
        <v>2</v>
      </c>
      <c r="I615" s="324">
        <v>67</v>
      </c>
      <c r="J615" s="324">
        <v>1</v>
      </c>
      <c r="K615" s="324">
        <v>0</v>
      </c>
      <c r="L615" s="324">
        <v>19</v>
      </c>
      <c r="M615" s="324">
        <v>1</v>
      </c>
      <c r="N615" s="324">
        <v>1</v>
      </c>
      <c r="O615" s="286"/>
    </row>
    <row r="616" spans="1:15" s="285" customFormat="1" ht="9" customHeight="1">
      <c r="A616" s="291" t="s">
        <v>56</v>
      </c>
      <c r="B616" s="296">
        <f t="shared" si="33"/>
        <v>391</v>
      </c>
      <c r="C616" s="325">
        <v>0</v>
      </c>
      <c r="D616" s="325">
        <v>0</v>
      </c>
      <c r="E616" s="325">
        <v>0</v>
      </c>
      <c r="F616" s="325">
        <v>3</v>
      </c>
      <c r="G616" s="325">
        <v>48</v>
      </c>
      <c r="H616" s="325">
        <v>5</v>
      </c>
      <c r="I616" s="325">
        <v>74</v>
      </c>
      <c r="J616" s="325">
        <v>1</v>
      </c>
      <c r="K616" s="325">
        <v>1</v>
      </c>
      <c r="L616" s="325">
        <v>256</v>
      </c>
      <c r="M616" s="325">
        <v>3</v>
      </c>
      <c r="N616" s="325">
        <v>0</v>
      </c>
      <c r="O616" s="286"/>
    </row>
    <row r="617" spans="1:15" s="285" customFormat="1" ht="9" customHeight="1">
      <c r="A617" s="286" t="s">
        <v>57</v>
      </c>
      <c r="B617" s="295">
        <f t="shared" si="33"/>
        <v>349</v>
      </c>
      <c r="C617" s="324">
        <v>12</v>
      </c>
      <c r="D617" s="324">
        <v>0</v>
      </c>
      <c r="E617" s="324">
        <v>0</v>
      </c>
      <c r="F617" s="324">
        <v>66</v>
      </c>
      <c r="G617" s="324">
        <v>109</v>
      </c>
      <c r="H617" s="324">
        <v>0</v>
      </c>
      <c r="I617" s="324">
        <v>55</v>
      </c>
      <c r="J617" s="324">
        <v>13</v>
      </c>
      <c r="K617" s="324">
        <v>0</v>
      </c>
      <c r="L617" s="324">
        <v>94</v>
      </c>
      <c r="M617" s="324">
        <v>0</v>
      </c>
      <c r="N617" s="324">
        <v>0</v>
      </c>
      <c r="O617" s="286"/>
    </row>
    <row r="618" spans="1:15" s="285" customFormat="1" ht="9" customHeight="1">
      <c r="A618" s="286" t="s">
        <v>58</v>
      </c>
      <c r="B618" s="295">
        <f t="shared" si="33"/>
        <v>3401</v>
      </c>
      <c r="C618" s="324">
        <v>54</v>
      </c>
      <c r="D618" s="324">
        <v>8</v>
      </c>
      <c r="E618" s="324">
        <v>0</v>
      </c>
      <c r="F618" s="324">
        <v>460</v>
      </c>
      <c r="G618" s="324">
        <v>332</v>
      </c>
      <c r="H618" s="324">
        <v>1</v>
      </c>
      <c r="I618" s="324">
        <v>1303</v>
      </c>
      <c r="J618" s="324">
        <v>204</v>
      </c>
      <c r="K618" s="324">
        <v>2</v>
      </c>
      <c r="L618" s="324">
        <v>1026</v>
      </c>
      <c r="M618" s="324">
        <v>10</v>
      </c>
      <c r="N618" s="324">
        <v>1</v>
      </c>
      <c r="O618" s="286"/>
    </row>
    <row r="619" spans="1:15" s="285" customFormat="1" ht="9" customHeight="1">
      <c r="A619" s="286" t="s">
        <v>59</v>
      </c>
      <c r="B619" s="295">
        <f t="shared" si="33"/>
        <v>3608</v>
      </c>
      <c r="C619" s="324">
        <v>30</v>
      </c>
      <c r="D619" s="324">
        <v>1</v>
      </c>
      <c r="E619" s="324">
        <v>0</v>
      </c>
      <c r="F619" s="324">
        <v>981</v>
      </c>
      <c r="G619" s="324">
        <v>1031</v>
      </c>
      <c r="H619" s="324">
        <v>0</v>
      </c>
      <c r="I619" s="324">
        <v>663</v>
      </c>
      <c r="J619" s="324">
        <v>115</v>
      </c>
      <c r="K619" s="324">
        <v>13</v>
      </c>
      <c r="L619" s="324">
        <v>773</v>
      </c>
      <c r="M619" s="324">
        <v>0</v>
      </c>
      <c r="N619" s="324">
        <v>1</v>
      </c>
      <c r="O619" s="286"/>
    </row>
    <row r="620" spans="1:15" s="285" customFormat="1" ht="9" customHeight="1">
      <c r="A620" s="291" t="s">
        <v>60</v>
      </c>
      <c r="B620" s="296">
        <f t="shared" si="33"/>
        <v>190</v>
      </c>
      <c r="C620" s="325">
        <v>7</v>
      </c>
      <c r="D620" s="325">
        <v>4</v>
      </c>
      <c r="E620" s="325">
        <v>0</v>
      </c>
      <c r="F620" s="325">
        <v>36</v>
      </c>
      <c r="G620" s="325">
        <v>22</v>
      </c>
      <c r="H620" s="325">
        <v>0</v>
      </c>
      <c r="I620" s="325">
        <v>55</v>
      </c>
      <c r="J620" s="325">
        <v>4</v>
      </c>
      <c r="K620" s="325">
        <v>0</v>
      </c>
      <c r="L620" s="325">
        <v>57</v>
      </c>
      <c r="M620" s="325">
        <v>5</v>
      </c>
      <c r="N620" s="325">
        <v>0</v>
      </c>
      <c r="O620" s="286"/>
    </row>
    <row r="621" spans="1:15" s="285" customFormat="1" ht="9" customHeight="1">
      <c r="A621" s="286" t="s">
        <v>61</v>
      </c>
      <c r="B621" s="295">
        <f t="shared" si="33"/>
        <v>804</v>
      </c>
      <c r="C621" s="324">
        <v>9</v>
      </c>
      <c r="D621" s="324">
        <v>1</v>
      </c>
      <c r="E621" s="324">
        <v>0</v>
      </c>
      <c r="F621" s="324">
        <v>83</v>
      </c>
      <c r="G621" s="324">
        <v>169</v>
      </c>
      <c r="H621" s="324">
        <v>4</v>
      </c>
      <c r="I621" s="324">
        <v>130</v>
      </c>
      <c r="J621" s="324">
        <v>0</v>
      </c>
      <c r="K621" s="324">
        <v>2</v>
      </c>
      <c r="L621" s="324">
        <v>396</v>
      </c>
      <c r="M621" s="324">
        <v>0</v>
      </c>
      <c r="N621" s="324">
        <v>10</v>
      </c>
      <c r="O621" s="286"/>
    </row>
    <row r="622" spans="1:15" s="285" customFormat="1" ht="9" customHeight="1">
      <c r="A622" s="286" t="s">
        <v>62</v>
      </c>
      <c r="B622" s="295">
        <f t="shared" si="33"/>
        <v>298</v>
      </c>
      <c r="C622" s="324">
        <v>4</v>
      </c>
      <c r="D622" s="324">
        <v>0</v>
      </c>
      <c r="E622" s="324">
        <v>0</v>
      </c>
      <c r="F622" s="324">
        <v>14</v>
      </c>
      <c r="G622" s="324">
        <v>20</v>
      </c>
      <c r="H622" s="324">
        <v>0</v>
      </c>
      <c r="I622" s="324">
        <v>98</v>
      </c>
      <c r="J622" s="324">
        <v>5</v>
      </c>
      <c r="K622" s="324">
        <v>9</v>
      </c>
      <c r="L622" s="324">
        <v>98</v>
      </c>
      <c r="M622" s="324">
        <v>0</v>
      </c>
      <c r="N622" s="324">
        <v>50</v>
      </c>
      <c r="O622" s="286"/>
    </row>
    <row r="623" spans="1:15" s="285" customFormat="1" ht="9" customHeight="1">
      <c r="A623" s="286" t="s">
        <v>63</v>
      </c>
      <c r="B623" s="295">
        <f t="shared" si="33"/>
        <v>5806</v>
      </c>
      <c r="C623" s="324">
        <v>18</v>
      </c>
      <c r="D623" s="324">
        <v>0</v>
      </c>
      <c r="E623" s="324">
        <v>0</v>
      </c>
      <c r="F623" s="324">
        <v>1234</v>
      </c>
      <c r="G623" s="324">
        <v>1072</v>
      </c>
      <c r="H623" s="324">
        <v>2</v>
      </c>
      <c r="I623" s="324">
        <v>1166</v>
      </c>
      <c r="J623" s="324">
        <v>123</v>
      </c>
      <c r="K623" s="324">
        <v>39</v>
      </c>
      <c r="L623" s="324">
        <v>2151</v>
      </c>
      <c r="M623" s="324">
        <v>1</v>
      </c>
      <c r="N623" s="324">
        <v>0</v>
      </c>
      <c r="O623" s="286"/>
    </row>
    <row r="624" spans="1:15" s="285" customFormat="1" ht="9" customHeight="1">
      <c r="A624" s="291" t="s">
        <v>64</v>
      </c>
      <c r="B624" s="296">
        <f t="shared" si="33"/>
        <v>506</v>
      </c>
      <c r="C624" s="325">
        <v>0</v>
      </c>
      <c r="D624" s="325">
        <v>1</v>
      </c>
      <c r="E624" s="325">
        <v>0</v>
      </c>
      <c r="F624" s="325">
        <v>43</v>
      </c>
      <c r="G624" s="325">
        <v>353</v>
      </c>
      <c r="H624" s="325">
        <v>1</v>
      </c>
      <c r="I624" s="325">
        <v>65</v>
      </c>
      <c r="J624" s="325">
        <v>6</v>
      </c>
      <c r="K624" s="325">
        <v>1</v>
      </c>
      <c r="L624" s="325">
        <v>34</v>
      </c>
      <c r="M624" s="325">
        <v>2</v>
      </c>
      <c r="N624" s="325">
        <v>0</v>
      </c>
      <c r="O624" s="286"/>
    </row>
    <row r="625" spans="1:15" s="285" customFormat="1" ht="9" customHeight="1">
      <c r="A625" s="286" t="s">
        <v>65</v>
      </c>
      <c r="B625" s="295">
        <f t="shared" si="33"/>
        <v>2204</v>
      </c>
      <c r="C625" s="324">
        <v>13</v>
      </c>
      <c r="D625" s="324">
        <v>0</v>
      </c>
      <c r="E625" s="324">
        <v>0</v>
      </c>
      <c r="F625" s="324">
        <v>238</v>
      </c>
      <c r="G625" s="324">
        <v>1425</v>
      </c>
      <c r="H625" s="324">
        <v>0</v>
      </c>
      <c r="I625" s="324">
        <v>215</v>
      </c>
      <c r="J625" s="324">
        <v>7</v>
      </c>
      <c r="K625" s="324">
        <v>6</v>
      </c>
      <c r="L625" s="324">
        <v>290</v>
      </c>
      <c r="M625" s="324">
        <v>3</v>
      </c>
      <c r="N625" s="324">
        <v>7</v>
      </c>
      <c r="O625" s="286"/>
    </row>
    <row r="626" spans="1:15" s="285" customFormat="1" ht="9" customHeight="1">
      <c r="A626" s="286" t="s">
        <v>66</v>
      </c>
      <c r="B626" s="295">
        <f t="shared" si="33"/>
        <v>848</v>
      </c>
      <c r="C626" s="324">
        <v>8</v>
      </c>
      <c r="D626" s="324">
        <v>1</v>
      </c>
      <c r="E626" s="324">
        <v>0</v>
      </c>
      <c r="F626" s="324">
        <v>365</v>
      </c>
      <c r="G626" s="324">
        <v>99</v>
      </c>
      <c r="H626" s="324">
        <v>1</v>
      </c>
      <c r="I626" s="324">
        <v>114</v>
      </c>
      <c r="J626" s="324">
        <v>25</v>
      </c>
      <c r="K626" s="324">
        <v>2</v>
      </c>
      <c r="L626" s="324">
        <v>233</v>
      </c>
      <c r="M626" s="324">
        <v>0</v>
      </c>
      <c r="N626" s="324">
        <v>0</v>
      </c>
      <c r="O626" s="286"/>
    </row>
    <row r="627" spans="1:15" s="285" customFormat="1" ht="9" customHeight="1">
      <c r="A627" s="286" t="s">
        <v>67</v>
      </c>
      <c r="B627" s="295">
        <f t="shared" si="33"/>
        <v>211</v>
      </c>
      <c r="C627" s="324">
        <v>0</v>
      </c>
      <c r="D627" s="324">
        <v>0</v>
      </c>
      <c r="E627" s="324">
        <v>0</v>
      </c>
      <c r="F627" s="324">
        <v>1</v>
      </c>
      <c r="G627" s="324">
        <v>62</v>
      </c>
      <c r="H627" s="324">
        <v>0</v>
      </c>
      <c r="I627" s="324">
        <v>45</v>
      </c>
      <c r="J627" s="324">
        <v>2</v>
      </c>
      <c r="K627" s="324">
        <v>0</v>
      </c>
      <c r="L627" s="324">
        <v>100</v>
      </c>
      <c r="M627" s="324">
        <v>1</v>
      </c>
      <c r="N627" s="324">
        <v>0</v>
      </c>
      <c r="O627" s="286"/>
    </row>
    <row r="628" spans="1:15" s="285" customFormat="1" ht="9" customHeight="1">
      <c r="A628" s="291" t="s">
        <v>68</v>
      </c>
      <c r="B628" s="296">
        <f t="shared" si="33"/>
        <v>235</v>
      </c>
      <c r="C628" s="325">
        <v>2</v>
      </c>
      <c r="D628" s="325">
        <v>0</v>
      </c>
      <c r="E628" s="325">
        <v>0</v>
      </c>
      <c r="F628" s="325">
        <v>59</v>
      </c>
      <c r="G628" s="325">
        <v>70</v>
      </c>
      <c r="H628" s="325">
        <v>2</v>
      </c>
      <c r="I628" s="325">
        <v>36</v>
      </c>
      <c r="J628" s="325">
        <v>9</v>
      </c>
      <c r="K628" s="325">
        <v>4</v>
      </c>
      <c r="L628" s="325">
        <v>50</v>
      </c>
      <c r="M628" s="325">
        <v>0</v>
      </c>
      <c r="N628" s="325">
        <v>3</v>
      </c>
      <c r="O628" s="286"/>
    </row>
    <row r="629" spans="1:15" s="285" customFormat="1" ht="9" customHeight="1">
      <c r="A629" s="286" t="s">
        <v>69</v>
      </c>
      <c r="B629" s="295">
        <f t="shared" si="33"/>
        <v>145</v>
      </c>
      <c r="C629" s="324">
        <v>12</v>
      </c>
      <c r="D629" s="324">
        <v>4</v>
      </c>
      <c r="E629" s="324">
        <v>0</v>
      </c>
      <c r="F629" s="324">
        <v>20</v>
      </c>
      <c r="G629" s="324">
        <v>37</v>
      </c>
      <c r="H629" s="324">
        <v>12</v>
      </c>
      <c r="I629" s="324">
        <v>25</v>
      </c>
      <c r="J629" s="324">
        <v>0</v>
      </c>
      <c r="K629" s="324">
        <v>0</v>
      </c>
      <c r="L629" s="324">
        <v>35</v>
      </c>
      <c r="M629" s="324">
        <v>0</v>
      </c>
      <c r="N629" s="324">
        <v>0</v>
      </c>
      <c r="O629" s="286"/>
    </row>
    <row r="630" spans="1:15" s="285" customFormat="1" ht="9" customHeight="1">
      <c r="A630" s="286" t="s">
        <v>70</v>
      </c>
      <c r="B630" s="295">
        <f t="shared" si="33"/>
        <v>398</v>
      </c>
      <c r="C630" s="324">
        <v>24</v>
      </c>
      <c r="D630" s="324">
        <v>0</v>
      </c>
      <c r="E630" s="324">
        <v>0</v>
      </c>
      <c r="F630" s="324">
        <v>49</v>
      </c>
      <c r="G630" s="324">
        <v>161</v>
      </c>
      <c r="H630" s="324">
        <v>3</v>
      </c>
      <c r="I630" s="324">
        <v>30</v>
      </c>
      <c r="J630" s="324">
        <v>10</v>
      </c>
      <c r="K630" s="324">
        <v>0</v>
      </c>
      <c r="L630" s="324">
        <v>119</v>
      </c>
      <c r="M630" s="324">
        <v>2</v>
      </c>
      <c r="N630" s="324">
        <v>0</v>
      </c>
      <c r="O630" s="286"/>
    </row>
    <row r="631" spans="1:15" s="285" customFormat="1" ht="9" customHeight="1">
      <c r="A631" s="286" t="s">
        <v>71</v>
      </c>
      <c r="B631" s="295">
        <f t="shared" si="33"/>
        <v>112</v>
      </c>
      <c r="C631" s="324">
        <v>0</v>
      </c>
      <c r="D631" s="324">
        <v>3</v>
      </c>
      <c r="E631" s="324">
        <v>1</v>
      </c>
      <c r="F631" s="324">
        <v>2</v>
      </c>
      <c r="G631" s="324">
        <v>54</v>
      </c>
      <c r="H631" s="324">
        <v>3</v>
      </c>
      <c r="I631" s="324">
        <v>8</v>
      </c>
      <c r="J631" s="324">
        <v>13</v>
      </c>
      <c r="K631" s="324">
        <v>0</v>
      </c>
      <c r="L631" s="324">
        <v>28</v>
      </c>
      <c r="M631" s="324">
        <v>0</v>
      </c>
      <c r="N631" s="324">
        <v>0</v>
      </c>
      <c r="O631" s="286"/>
    </row>
    <row r="632" spans="1:15" s="285" customFormat="1" ht="9" customHeight="1">
      <c r="A632" s="291" t="s">
        <v>72</v>
      </c>
      <c r="B632" s="296">
        <f t="shared" si="33"/>
        <v>280</v>
      </c>
      <c r="C632" s="325">
        <v>1</v>
      </c>
      <c r="D632" s="325">
        <v>11</v>
      </c>
      <c r="E632" s="325">
        <v>0</v>
      </c>
      <c r="F632" s="325">
        <v>25</v>
      </c>
      <c r="G632" s="325">
        <v>140</v>
      </c>
      <c r="H632" s="325">
        <v>16</v>
      </c>
      <c r="I632" s="325">
        <v>32</v>
      </c>
      <c r="J632" s="325">
        <v>2</v>
      </c>
      <c r="K632" s="325">
        <v>1</v>
      </c>
      <c r="L632" s="325">
        <v>50</v>
      </c>
      <c r="M632" s="325">
        <v>2</v>
      </c>
      <c r="N632" s="325">
        <v>0</v>
      </c>
      <c r="O632" s="286"/>
    </row>
    <row r="633" spans="1:15" s="285" customFormat="1" ht="9" customHeight="1">
      <c r="A633" s="286" t="s">
        <v>73</v>
      </c>
      <c r="B633" s="295">
        <f t="shared" si="33"/>
        <v>148</v>
      </c>
      <c r="C633" s="324">
        <v>1</v>
      </c>
      <c r="D633" s="324">
        <v>0</v>
      </c>
      <c r="E633" s="324">
        <v>0</v>
      </c>
      <c r="F633" s="324">
        <v>55</v>
      </c>
      <c r="G633" s="324">
        <v>37</v>
      </c>
      <c r="H633" s="324">
        <v>0</v>
      </c>
      <c r="I633" s="324">
        <v>15</v>
      </c>
      <c r="J633" s="324">
        <v>4</v>
      </c>
      <c r="K633" s="324">
        <v>0</v>
      </c>
      <c r="L633" s="324">
        <v>32</v>
      </c>
      <c r="M633" s="324">
        <v>4</v>
      </c>
      <c r="N633" s="324">
        <v>0</v>
      </c>
      <c r="O633" s="286"/>
    </row>
    <row r="634" spans="1:15" s="285" customFormat="1" ht="9" customHeight="1">
      <c r="A634" s="286" t="s">
        <v>74</v>
      </c>
      <c r="B634" s="295">
        <f t="shared" si="33"/>
        <v>649</v>
      </c>
      <c r="C634" s="324">
        <v>0</v>
      </c>
      <c r="D634" s="324">
        <v>0</v>
      </c>
      <c r="E634" s="324">
        <v>0</v>
      </c>
      <c r="F634" s="324">
        <v>30</v>
      </c>
      <c r="G634" s="324">
        <v>304</v>
      </c>
      <c r="H634" s="324">
        <v>16</v>
      </c>
      <c r="I634" s="324">
        <v>150</v>
      </c>
      <c r="J634" s="324">
        <v>7</v>
      </c>
      <c r="K634" s="324">
        <v>1</v>
      </c>
      <c r="L634" s="324">
        <v>130</v>
      </c>
      <c r="M634" s="324">
        <v>3</v>
      </c>
      <c r="N634" s="324">
        <v>8</v>
      </c>
      <c r="O634" s="286"/>
    </row>
    <row r="635" spans="1:15" s="285" customFormat="1" ht="9" customHeight="1">
      <c r="A635" s="318" t="s">
        <v>75</v>
      </c>
      <c r="B635" s="321">
        <f t="shared" si="33"/>
        <v>71</v>
      </c>
      <c r="C635" s="344">
        <v>4</v>
      </c>
      <c r="D635" s="344">
        <v>0</v>
      </c>
      <c r="E635" s="344">
        <v>0</v>
      </c>
      <c r="F635" s="344">
        <v>8</v>
      </c>
      <c r="G635" s="344">
        <v>24</v>
      </c>
      <c r="H635" s="344">
        <v>0</v>
      </c>
      <c r="I635" s="344">
        <v>13</v>
      </c>
      <c r="J635" s="344">
        <v>7</v>
      </c>
      <c r="K635" s="344">
        <v>0</v>
      </c>
      <c r="L635" s="344">
        <v>15</v>
      </c>
      <c r="M635" s="344">
        <v>0</v>
      </c>
      <c r="N635" s="344">
        <v>0</v>
      </c>
      <c r="O635" s="286"/>
    </row>
    <row r="636" spans="1:15" s="285" customFormat="1" ht="9" customHeight="1">
      <c r="A636" s="291" t="s">
        <v>76</v>
      </c>
      <c r="B636" s="296">
        <f t="shared" si="33"/>
        <v>13</v>
      </c>
      <c r="C636" s="343">
        <v>0</v>
      </c>
      <c r="D636" s="343">
        <v>0</v>
      </c>
      <c r="E636" s="343">
        <v>0</v>
      </c>
      <c r="F636" s="343">
        <v>1</v>
      </c>
      <c r="G636" s="343">
        <v>0</v>
      </c>
      <c r="H636" s="343">
        <v>0</v>
      </c>
      <c r="I636" s="343">
        <v>0</v>
      </c>
      <c r="J636" s="343">
        <v>0</v>
      </c>
      <c r="K636" s="343">
        <v>0</v>
      </c>
      <c r="L636" s="343">
        <v>12</v>
      </c>
      <c r="M636" s="343">
        <v>0</v>
      </c>
      <c r="N636" s="343">
        <v>0</v>
      </c>
      <c r="O636" s="286"/>
    </row>
    <row r="637" spans="1:15" s="285" customFormat="1" ht="9" customHeight="1">
      <c r="A637" s="286"/>
      <c r="B637" s="295"/>
      <c r="C637" s="342"/>
      <c r="D637" s="342"/>
      <c r="E637" s="342"/>
      <c r="F637" s="342"/>
      <c r="G637" s="342"/>
      <c r="H637" s="342"/>
      <c r="I637" s="342"/>
      <c r="J637" s="342"/>
      <c r="K637" s="342"/>
      <c r="L637" s="342"/>
      <c r="M637" s="342"/>
      <c r="N637" s="342"/>
      <c r="O637" s="286"/>
    </row>
    <row r="638" spans="1:15" s="285" customFormat="1" ht="9" customHeight="1">
      <c r="A638" s="284">
        <v>2012</v>
      </c>
      <c r="B638" s="314"/>
      <c r="O638" s="286"/>
    </row>
    <row r="639" spans="1:15" s="285" customFormat="1" ht="9" customHeight="1">
      <c r="A639" s="288" t="s">
        <v>44</v>
      </c>
      <c r="B639" s="308">
        <f t="shared" ref="B639:N639" si="34">SUM(B641:B672)</f>
        <v>27000</v>
      </c>
      <c r="C639" s="308">
        <f t="shared" si="34"/>
        <v>198</v>
      </c>
      <c r="D639" s="308">
        <f t="shared" si="34"/>
        <v>11</v>
      </c>
      <c r="E639" s="308">
        <f t="shared" si="34"/>
        <v>4</v>
      </c>
      <c r="F639" s="308">
        <f t="shared" si="34"/>
        <v>4897</v>
      </c>
      <c r="G639" s="308">
        <f t="shared" si="34"/>
        <v>7659</v>
      </c>
      <c r="H639" s="308">
        <f t="shared" si="34"/>
        <v>111</v>
      </c>
      <c r="I639" s="308">
        <f t="shared" si="34"/>
        <v>5463</v>
      </c>
      <c r="J639" s="308">
        <f t="shared" si="34"/>
        <v>702</v>
      </c>
      <c r="K639" s="308">
        <f t="shared" si="34"/>
        <v>110</v>
      </c>
      <c r="L639" s="308">
        <f t="shared" si="34"/>
        <v>7772</v>
      </c>
      <c r="M639" s="308">
        <f t="shared" si="34"/>
        <v>49</v>
      </c>
      <c r="N639" s="308">
        <f t="shared" si="34"/>
        <v>24</v>
      </c>
      <c r="O639" s="286"/>
    </row>
    <row r="640" spans="1:15" s="285" customFormat="1" ht="3" customHeight="1">
      <c r="A640" s="288"/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286"/>
    </row>
    <row r="641" spans="1:15" s="285" customFormat="1" ht="9" customHeight="1">
      <c r="A641" s="286" t="s">
        <v>45</v>
      </c>
      <c r="B641" s="295">
        <f t="shared" ref="B641:B672" si="35">SUM(C641:N641)</f>
        <v>34</v>
      </c>
      <c r="C641" s="324">
        <v>0</v>
      </c>
      <c r="D641" s="324">
        <v>0</v>
      </c>
      <c r="E641" s="324">
        <v>0</v>
      </c>
      <c r="F641" s="324">
        <v>7</v>
      </c>
      <c r="G641" s="324">
        <v>9</v>
      </c>
      <c r="H641" s="324">
        <v>0</v>
      </c>
      <c r="I641" s="324">
        <v>0</v>
      </c>
      <c r="J641" s="324">
        <v>4</v>
      </c>
      <c r="K641" s="324">
        <v>0</v>
      </c>
      <c r="L641" s="324">
        <v>13</v>
      </c>
      <c r="M641" s="324">
        <v>0</v>
      </c>
      <c r="N641" s="324">
        <v>1</v>
      </c>
      <c r="O641" s="286"/>
    </row>
    <row r="642" spans="1:15" s="285" customFormat="1" ht="9" customHeight="1">
      <c r="A642" s="286" t="s">
        <v>46</v>
      </c>
      <c r="B642" s="295">
        <f t="shared" si="35"/>
        <v>3848</v>
      </c>
      <c r="C642" s="324">
        <v>14</v>
      </c>
      <c r="D642" s="324">
        <v>1</v>
      </c>
      <c r="E642" s="324">
        <v>0</v>
      </c>
      <c r="F642" s="324">
        <v>709</v>
      </c>
      <c r="G642" s="324">
        <v>821</v>
      </c>
      <c r="H642" s="324">
        <v>8</v>
      </c>
      <c r="I642" s="324">
        <v>965</v>
      </c>
      <c r="J642" s="324">
        <v>117</v>
      </c>
      <c r="K642" s="324">
        <v>15</v>
      </c>
      <c r="L642" s="324">
        <v>1195</v>
      </c>
      <c r="M642" s="324">
        <v>3</v>
      </c>
      <c r="N642" s="324">
        <v>0</v>
      </c>
      <c r="O642" s="286"/>
    </row>
    <row r="643" spans="1:15" s="285" customFormat="1" ht="9" customHeight="1">
      <c r="A643" s="286" t="s">
        <v>47</v>
      </c>
      <c r="B643" s="295">
        <f t="shared" si="35"/>
        <v>100</v>
      </c>
      <c r="C643" s="324">
        <v>5</v>
      </c>
      <c r="D643" s="324">
        <v>0</v>
      </c>
      <c r="E643" s="324">
        <v>0</v>
      </c>
      <c r="F643" s="324">
        <v>6</v>
      </c>
      <c r="G643" s="324">
        <v>21</v>
      </c>
      <c r="H643" s="324">
        <v>0</v>
      </c>
      <c r="I643" s="324">
        <v>22</v>
      </c>
      <c r="J643" s="324">
        <v>1</v>
      </c>
      <c r="K643" s="324">
        <v>1</v>
      </c>
      <c r="L643" s="324">
        <v>42</v>
      </c>
      <c r="M643" s="324">
        <v>2</v>
      </c>
      <c r="N643" s="324">
        <v>0</v>
      </c>
      <c r="O643" s="286"/>
    </row>
    <row r="644" spans="1:15" s="285" customFormat="1" ht="9" customHeight="1">
      <c r="A644" s="291" t="s">
        <v>48</v>
      </c>
      <c r="B644" s="296">
        <f t="shared" si="35"/>
        <v>23</v>
      </c>
      <c r="C644" s="325">
        <v>0</v>
      </c>
      <c r="D644" s="325">
        <v>0</v>
      </c>
      <c r="E644" s="325">
        <v>0</v>
      </c>
      <c r="F644" s="325">
        <v>2</v>
      </c>
      <c r="G644" s="325">
        <v>4</v>
      </c>
      <c r="H644" s="325">
        <v>0</v>
      </c>
      <c r="I644" s="325">
        <v>5</v>
      </c>
      <c r="J644" s="325">
        <v>0</v>
      </c>
      <c r="K644" s="325">
        <v>0</v>
      </c>
      <c r="L644" s="325">
        <v>12</v>
      </c>
      <c r="M644" s="325">
        <v>0</v>
      </c>
      <c r="N644" s="325">
        <v>0</v>
      </c>
      <c r="O644" s="286"/>
    </row>
    <row r="645" spans="1:15" s="285" customFormat="1" ht="9" customHeight="1">
      <c r="A645" s="286" t="s">
        <v>49</v>
      </c>
      <c r="B645" s="295">
        <f t="shared" si="35"/>
        <v>206</v>
      </c>
      <c r="C645" s="324">
        <v>1</v>
      </c>
      <c r="D645" s="324">
        <v>0</v>
      </c>
      <c r="E645" s="324">
        <v>0</v>
      </c>
      <c r="F645" s="324">
        <v>62</v>
      </c>
      <c r="G645" s="324">
        <v>21</v>
      </c>
      <c r="H645" s="324">
        <v>4</v>
      </c>
      <c r="I645" s="324">
        <v>32</v>
      </c>
      <c r="J645" s="324">
        <v>8</v>
      </c>
      <c r="K645" s="324">
        <v>2</v>
      </c>
      <c r="L645" s="324">
        <v>69</v>
      </c>
      <c r="M645" s="324">
        <v>1</v>
      </c>
      <c r="N645" s="324">
        <v>6</v>
      </c>
      <c r="O645" s="286"/>
    </row>
    <row r="646" spans="1:15" s="285" customFormat="1" ht="9" customHeight="1">
      <c r="A646" s="286" t="s">
        <v>50</v>
      </c>
      <c r="B646" s="295">
        <f t="shared" si="35"/>
        <v>95</v>
      </c>
      <c r="C646" s="324">
        <v>0</v>
      </c>
      <c r="D646" s="324">
        <v>0</v>
      </c>
      <c r="E646" s="324">
        <v>0</v>
      </c>
      <c r="F646" s="324">
        <v>2</v>
      </c>
      <c r="G646" s="324">
        <v>32</v>
      </c>
      <c r="H646" s="324">
        <v>0</v>
      </c>
      <c r="I646" s="324">
        <v>22</v>
      </c>
      <c r="J646" s="324">
        <v>10</v>
      </c>
      <c r="K646" s="324">
        <v>0</v>
      </c>
      <c r="L646" s="324">
        <v>29</v>
      </c>
      <c r="M646" s="324">
        <v>0</v>
      </c>
      <c r="N646" s="324">
        <v>0</v>
      </c>
      <c r="O646" s="286"/>
    </row>
    <row r="647" spans="1:15" s="285" customFormat="1" ht="9" customHeight="1">
      <c r="A647" s="286" t="s">
        <v>51</v>
      </c>
      <c r="B647" s="295">
        <f t="shared" si="35"/>
        <v>101</v>
      </c>
      <c r="C647" s="342">
        <v>0</v>
      </c>
      <c r="D647" s="324">
        <v>1</v>
      </c>
      <c r="E647" s="324">
        <v>0</v>
      </c>
      <c r="F647" s="324">
        <v>10</v>
      </c>
      <c r="G647" s="324">
        <v>43</v>
      </c>
      <c r="H647" s="324">
        <v>4</v>
      </c>
      <c r="I647" s="324">
        <v>4</v>
      </c>
      <c r="J647" s="342">
        <v>0</v>
      </c>
      <c r="K647" s="342">
        <v>0</v>
      </c>
      <c r="L647" s="342">
        <v>28</v>
      </c>
      <c r="M647" s="342">
        <v>5</v>
      </c>
      <c r="N647" s="342">
        <v>6</v>
      </c>
      <c r="O647" s="286"/>
    </row>
    <row r="648" spans="1:15" s="285" customFormat="1" ht="9" customHeight="1">
      <c r="A648" s="291" t="s">
        <v>52</v>
      </c>
      <c r="B648" s="296">
        <f t="shared" si="35"/>
        <v>41</v>
      </c>
      <c r="C648" s="325">
        <v>0</v>
      </c>
      <c r="D648" s="325">
        <v>0</v>
      </c>
      <c r="E648" s="325">
        <v>0</v>
      </c>
      <c r="F648" s="325">
        <v>18</v>
      </c>
      <c r="G648" s="325">
        <v>7</v>
      </c>
      <c r="H648" s="325">
        <v>3</v>
      </c>
      <c r="I648" s="325">
        <v>4</v>
      </c>
      <c r="J648" s="325">
        <v>3</v>
      </c>
      <c r="K648" s="325">
        <v>0</v>
      </c>
      <c r="L648" s="325">
        <v>6</v>
      </c>
      <c r="M648" s="325">
        <v>0</v>
      </c>
      <c r="N648" s="325">
        <v>0</v>
      </c>
      <c r="O648" s="286"/>
    </row>
    <row r="649" spans="1:15" s="285" customFormat="1" ht="9" customHeight="1">
      <c r="A649" s="286" t="s">
        <v>53</v>
      </c>
      <c r="B649" s="295">
        <f t="shared" si="35"/>
        <v>1153</v>
      </c>
      <c r="C649" s="324">
        <v>2</v>
      </c>
      <c r="D649" s="324">
        <v>0</v>
      </c>
      <c r="E649" s="324">
        <v>0</v>
      </c>
      <c r="F649" s="324">
        <v>309</v>
      </c>
      <c r="G649" s="324">
        <v>198</v>
      </c>
      <c r="H649" s="324">
        <v>0</v>
      </c>
      <c r="I649" s="324">
        <v>177</v>
      </c>
      <c r="J649" s="324">
        <v>18</v>
      </c>
      <c r="K649" s="324">
        <v>9</v>
      </c>
      <c r="L649" s="324">
        <v>436</v>
      </c>
      <c r="M649" s="324">
        <v>4</v>
      </c>
      <c r="N649" s="324">
        <v>0</v>
      </c>
      <c r="O649" s="286"/>
    </row>
    <row r="650" spans="1:15" s="285" customFormat="1" ht="9" customHeight="1">
      <c r="A650" s="286" t="s">
        <v>54</v>
      </c>
      <c r="B650" s="295">
        <f t="shared" si="35"/>
        <v>256</v>
      </c>
      <c r="C650" s="324">
        <v>1</v>
      </c>
      <c r="D650" s="324">
        <v>0</v>
      </c>
      <c r="E650" s="324">
        <v>0</v>
      </c>
      <c r="F650" s="324">
        <v>95</v>
      </c>
      <c r="G650" s="324">
        <v>28</v>
      </c>
      <c r="H650" s="324">
        <v>3</v>
      </c>
      <c r="I650" s="324">
        <v>71</v>
      </c>
      <c r="J650" s="324">
        <v>10</v>
      </c>
      <c r="K650" s="324">
        <v>1</v>
      </c>
      <c r="L650" s="324">
        <v>46</v>
      </c>
      <c r="M650" s="324">
        <v>1</v>
      </c>
      <c r="N650" s="324">
        <v>0</v>
      </c>
      <c r="O650" s="286"/>
    </row>
    <row r="651" spans="1:15" s="285" customFormat="1" ht="9" customHeight="1">
      <c r="A651" s="286" t="s">
        <v>55</v>
      </c>
      <c r="B651" s="295">
        <f t="shared" si="35"/>
        <v>128</v>
      </c>
      <c r="C651" s="324">
        <v>2</v>
      </c>
      <c r="D651" s="324">
        <v>0</v>
      </c>
      <c r="E651" s="324">
        <v>0</v>
      </c>
      <c r="F651" s="324">
        <v>21</v>
      </c>
      <c r="G651" s="324">
        <v>7</v>
      </c>
      <c r="H651" s="324">
        <v>2</v>
      </c>
      <c r="I651" s="324">
        <v>62</v>
      </c>
      <c r="J651" s="324">
        <v>4</v>
      </c>
      <c r="K651" s="324">
        <v>0</v>
      </c>
      <c r="L651" s="324">
        <v>29</v>
      </c>
      <c r="M651" s="324">
        <v>0</v>
      </c>
      <c r="N651" s="324">
        <v>1</v>
      </c>
      <c r="O651" s="286"/>
    </row>
    <row r="652" spans="1:15" s="285" customFormat="1" ht="9" customHeight="1">
      <c r="A652" s="291" t="s">
        <v>56</v>
      </c>
      <c r="B652" s="296">
        <f t="shared" si="35"/>
        <v>281</v>
      </c>
      <c r="C652" s="325">
        <v>0</v>
      </c>
      <c r="D652" s="325">
        <v>0</v>
      </c>
      <c r="E652" s="325">
        <v>0</v>
      </c>
      <c r="F652" s="325">
        <v>3</v>
      </c>
      <c r="G652" s="325">
        <v>33</v>
      </c>
      <c r="H652" s="325">
        <v>1</v>
      </c>
      <c r="I652" s="325">
        <v>29</v>
      </c>
      <c r="J652" s="325">
        <v>2</v>
      </c>
      <c r="K652" s="325">
        <v>0</v>
      </c>
      <c r="L652" s="325">
        <v>206</v>
      </c>
      <c r="M652" s="325">
        <v>7</v>
      </c>
      <c r="N652" s="325">
        <v>0</v>
      </c>
      <c r="O652" s="286"/>
    </row>
    <row r="653" spans="1:15" s="285" customFormat="1" ht="9" customHeight="1">
      <c r="A653" s="286" t="s">
        <v>57</v>
      </c>
      <c r="B653" s="295">
        <f t="shared" si="35"/>
        <v>348</v>
      </c>
      <c r="C653" s="324">
        <v>15</v>
      </c>
      <c r="D653" s="324">
        <v>3</v>
      </c>
      <c r="E653" s="324">
        <v>0</v>
      </c>
      <c r="F653" s="324">
        <v>81</v>
      </c>
      <c r="G653" s="324">
        <v>141</v>
      </c>
      <c r="H653" s="324">
        <v>0</v>
      </c>
      <c r="I653" s="324">
        <v>64</v>
      </c>
      <c r="J653" s="324">
        <v>9</v>
      </c>
      <c r="K653" s="324">
        <v>0</v>
      </c>
      <c r="L653" s="324">
        <v>35</v>
      </c>
      <c r="M653" s="324">
        <v>0</v>
      </c>
      <c r="N653" s="324">
        <v>0</v>
      </c>
      <c r="O653" s="286"/>
    </row>
    <row r="654" spans="1:15" s="285" customFormat="1" ht="9" customHeight="1">
      <c r="A654" s="286" t="s">
        <v>58</v>
      </c>
      <c r="B654" s="295">
        <f t="shared" si="35"/>
        <v>2939</v>
      </c>
      <c r="C654" s="324">
        <v>38</v>
      </c>
      <c r="D654" s="324">
        <v>0</v>
      </c>
      <c r="E654" s="324">
        <v>0</v>
      </c>
      <c r="F654" s="324">
        <v>362</v>
      </c>
      <c r="G654" s="324">
        <v>457</v>
      </c>
      <c r="H654" s="324">
        <v>2</v>
      </c>
      <c r="I654" s="324">
        <v>1162</v>
      </c>
      <c r="J654" s="324">
        <v>50</v>
      </c>
      <c r="K654" s="324">
        <v>0</v>
      </c>
      <c r="L654" s="324">
        <v>857</v>
      </c>
      <c r="M654" s="324">
        <v>11</v>
      </c>
      <c r="N654" s="324">
        <v>0</v>
      </c>
      <c r="O654" s="286"/>
    </row>
    <row r="655" spans="1:15" s="285" customFormat="1" ht="9" customHeight="1">
      <c r="A655" s="286" t="s">
        <v>59</v>
      </c>
      <c r="B655" s="295">
        <f t="shared" si="35"/>
        <v>3945</v>
      </c>
      <c r="C655" s="324">
        <v>33</v>
      </c>
      <c r="D655" s="324">
        <v>1</v>
      </c>
      <c r="E655" s="324">
        <v>1</v>
      </c>
      <c r="F655" s="324">
        <v>906</v>
      </c>
      <c r="G655" s="324">
        <v>1138</v>
      </c>
      <c r="H655" s="324">
        <v>0</v>
      </c>
      <c r="I655" s="324">
        <v>733</v>
      </c>
      <c r="J655" s="324">
        <v>139</v>
      </c>
      <c r="K655" s="324">
        <v>37</v>
      </c>
      <c r="L655" s="324">
        <v>956</v>
      </c>
      <c r="M655" s="324">
        <v>1</v>
      </c>
      <c r="N655" s="324">
        <v>0</v>
      </c>
      <c r="O655" s="286"/>
    </row>
    <row r="656" spans="1:15" s="285" customFormat="1" ht="9" customHeight="1">
      <c r="A656" s="291" t="s">
        <v>60</v>
      </c>
      <c r="B656" s="296">
        <f t="shared" si="35"/>
        <v>199</v>
      </c>
      <c r="C656" s="325">
        <v>8</v>
      </c>
      <c r="D656" s="325">
        <v>0</v>
      </c>
      <c r="E656" s="325">
        <v>0</v>
      </c>
      <c r="F656" s="325">
        <v>20</v>
      </c>
      <c r="G656" s="325">
        <v>22</v>
      </c>
      <c r="H656" s="325">
        <v>2</v>
      </c>
      <c r="I656" s="325">
        <v>65</v>
      </c>
      <c r="J656" s="325">
        <v>6</v>
      </c>
      <c r="K656" s="325">
        <v>0</v>
      </c>
      <c r="L656" s="325">
        <v>73</v>
      </c>
      <c r="M656" s="325">
        <v>3</v>
      </c>
      <c r="N656" s="325">
        <v>0</v>
      </c>
      <c r="O656" s="286"/>
    </row>
    <row r="657" spans="1:15" s="285" customFormat="1" ht="9" customHeight="1">
      <c r="A657" s="286" t="s">
        <v>61</v>
      </c>
      <c r="B657" s="295">
        <f t="shared" si="35"/>
        <v>1001</v>
      </c>
      <c r="C657" s="324">
        <v>9</v>
      </c>
      <c r="D657" s="324">
        <v>0</v>
      </c>
      <c r="E657" s="324">
        <v>0</v>
      </c>
      <c r="F657" s="324">
        <v>76</v>
      </c>
      <c r="G657" s="324">
        <v>297</v>
      </c>
      <c r="H657" s="324">
        <v>9</v>
      </c>
      <c r="I657" s="324">
        <v>170</v>
      </c>
      <c r="J657" s="324">
        <v>3</v>
      </c>
      <c r="K657" s="324">
        <v>4</v>
      </c>
      <c r="L657" s="324">
        <v>432</v>
      </c>
      <c r="M657" s="324">
        <v>1</v>
      </c>
      <c r="N657" s="324">
        <v>0</v>
      </c>
      <c r="O657" s="286"/>
    </row>
    <row r="658" spans="1:15" s="285" customFormat="1" ht="9" customHeight="1">
      <c r="A658" s="286" t="s">
        <v>62</v>
      </c>
      <c r="B658" s="295">
        <f t="shared" si="35"/>
        <v>300</v>
      </c>
      <c r="C658" s="324">
        <v>4</v>
      </c>
      <c r="D658" s="324">
        <v>0</v>
      </c>
      <c r="E658" s="324">
        <v>0</v>
      </c>
      <c r="F658" s="324">
        <v>27</v>
      </c>
      <c r="G658" s="324">
        <v>39</v>
      </c>
      <c r="H658" s="324">
        <v>2</v>
      </c>
      <c r="I658" s="324">
        <v>120</v>
      </c>
      <c r="J658" s="324">
        <v>22</v>
      </c>
      <c r="K658" s="324">
        <v>2</v>
      </c>
      <c r="L658" s="324">
        <v>84</v>
      </c>
      <c r="M658" s="324">
        <v>0</v>
      </c>
      <c r="N658" s="324">
        <v>0</v>
      </c>
      <c r="O658" s="286"/>
    </row>
    <row r="659" spans="1:15" s="285" customFormat="1" ht="9" customHeight="1">
      <c r="A659" s="286" t="s">
        <v>63</v>
      </c>
      <c r="B659" s="295">
        <f t="shared" si="35"/>
        <v>6271</v>
      </c>
      <c r="C659" s="324">
        <v>21</v>
      </c>
      <c r="D659" s="324">
        <v>3</v>
      </c>
      <c r="E659" s="324">
        <v>0</v>
      </c>
      <c r="F659" s="324">
        <v>1466</v>
      </c>
      <c r="G659" s="324">
        <v>1482</v>
      </c>
      <c r="H659" s="324">
        <v>4</v>
      </c>
      <c r="I659" s="324">
        <v>953</v>
      </c>
      <c r="J659" s="324">
        <v>113</v>
      </c>
      <c r="K659" s="324">
        <v>22</v>
      </c>
      <c r="L659" s="324">
        <v>2207</v>
      </c>
      <c r="M659" s="324">
        <v>0</v>
      </c>
      <c r="N659" s="324">
        <v>0</v>
      </c>
      <c r="O659" s="286"/>
    </row>
    <row r="660" spans="1:15" s="285" customFormat="1" ht="9" customHeight="1">
      <c r="A660" s="291" t="s">
        <v>64</v>
      </c>
      <c r="B660" s="296">
        <f t="shared" si="35"/>
        <v>1047</v>
      </c>
      <c r="C660" s="325">
        <v>1</v>
      </c>
      <c r="D660" s="325">
        <v>0</v>
      </c>
      <c r="E660" s="325">
        <v>0</v>
      </c>
      <c r="F660" s="325">
        <v>37</v>
      </c>
      <c r="G660" s="325">
        <v>699</v>
      </c>
      <c r="H660" s="325">
        <v>5</v>
      </c>
      <c r="I660" s="325">
        <v>163</v>
      </c>
      <c r="J660" s="325">
        <v>3</v>
      </c>
      <c r="K660" s="325">
        <v>2</v>
      </c>
      <c r="L660" s="325">
        <v>134</v>
      </c>
      <c r="M660" s="325">
        <v>2</v>
      </c>
      <c r="N660" s="325">
        <v>1</v>
      </c>
      <c r="O660" s="286"/>
    </row>
    <row r="661" spans="1:15" s="285" customFormat="1" ht="9" customHeight="1">
      <c r="A661" s="286" t="s">
        <v>65</v>
      </c>
      <c r="B661" s="295">
        <f t="shared" si="35"/>
        <v>2187</v>
      </c>
      <c r="C661" s="324">
        <v>10</v>
      </c>
      <c r="D661" s="324">
        <v>0</v>
      </c>
      <c r="E661" s="324">
        <v>0</v>
      </c>
      <c r="F661" s="324">
        <v>165</v>
      </c>
      <c r="G661" s="324">
        <v>1447</v>
      </c>
      <c r="H661" s="324">
        <v>1</v>
      </c>
      <c r="I661" s="324">
        <v>254</v>
      </c>
      <c r="J661" s="324">
        <v>15</v>
      </c>
      <c r="K661" s="324">
        <v>4</v>
      </c>
      <c r="L661" s="324">
        <v>284</v>
      </c>
      <c r="M661" s="324">
        <v>1</v>
      </c>
      <c r="N661" s="324">
        <v>6</v>
      </c>
      <c r="O661" s="286"/>
    </row>
    <row r="662" spans="1:15" s="285" customFormat="1" ht="9" customHeight="1">
      <c r="A662" s="286" t="s">
        <v>66</v>
      </c>
      <c r="B662" s="295">
        <f t="shared" si="35"/>
        <v>703</v>
      </c>
      <c r="C662" s="324">
        <v>4</v>
      </c>
      <c r="D662" s="324">
        <v>0</v>
      </c>
      <c r="E662" s="324">
        <v>0</v>
      </c>
      <c r="F662" s="324">
        <v>316</v>
      </c>
      <c r="G662" s="324">
        <v>89</v>
      </c>
      <c r="H662" s="324">
        <v>0</v>
      </c>
      <c r="I662" s="324">
        <v>67</v>
      </c>
      <c r="J662" s="324">
        <v>40</v>
      </c>
      <c r="K662" s="324">
        <v>6</v>
      </c>
      <c r="L662" s="324">
        <v>181</v>
      </c>
      <c r="M662" s="324">
        <v>0</v>
      </c>
      <c r="N662" s="324">
        <v>0</v>
      </c>
      <c r="O662" s="286"/>
    </row>
    <row r="663" spans="1:15" s="285" customFormat="1" ht="9" customHeight="1">
      <c r="A663" s="286" t="s">
        <v>67</v>
      </c>
      <c r="B663" s="295">
        <f t="shared" si="35"/>
        <v>136</v>
      </c>
      <c r="C663" s="324">
        <v>1</v>
      </c>
      <c r="D663" s="324">
        <v>0</v>
      </c>
      <c r="E663" s="324">
        <v>0</v>
      </c>
      <c r="F663" s="324">
        <v>0</v>
      </c>
      <c r="G663" s="324">
        <v>47</v>
      </c>
      <c r="H663" s="324">
        <v>0</v>
      </c>
      <c r="I663" s="324">
        <v>21</v>
      </c>
      <c r="J663" s="324">
        <v>5</v>
      </c>
      <c r="K663" s="324">
        <v>0</v>
      </c>
      <c r="L663" s="324">
        <v>62</v>
      </c>
      <c r="M663" s="324">
        <v>0</v>
      </c>
      <c r="N663" s="324">
        <v>0</v>
      </c>
      <c r="O663" s="286"/>
    </row>
    <row r="664" spans="1:15" s="285" customFormat="1" ht="9" customHeight="1">
      <c r="A664" s="291" t="s">
        <v>68</v>
      </c>
      <c r="B664" s="296">
        <f t="shared" si="35"/>
        <v>212</v>
      </c>
      <c r="C664" s="325">
        <v>1</v>
      </c>
      <c r="D664" s="325">
        <v>0</v>
      </c>
      <c r="E664" s="325">
        <v>0</v>
      </c>
      <c r="F664" s="325">
        <v>50</v>
      </c>
      <c r="G664" s="325">
        <v>56</v>
      </c>
      <c r="H664" s="325">
        <v>2</v>
      </c>
      <c r="I664" s="325">
        <v>42</v>
      </c>
      <c r="J664" s="325">
        <v>7</v>
      </c>
      <c r="K664" s="325">
        <v>4</v>
      </c>
      <c r="L664" s="325">
        <v>50</v>
      </c>
      <c r="M664" s="325">
        <v>0</v>
      </c>
      <c r="N664" s="325">
        <v>0</v>
      </c>
      <c r="O664" s="286"/>
    </row>
    <row r="665" spans="1:15" s="285" customFormat="1" ht="9" customHeight="1">
      <c r="A665" s="286" t="s">
        <v>69</v>
      </c>
      <c r="B665" s="295">
        <f t="shared" si="35"/>
        <v>83</v>
      </c>
      <c r="C665" s="324">
        <v>9</v>
      </c>
      <c r="D665" s="324">
        <v>0</v>
      </c>
      <c r="E665" s="324">
        <v>0</v>
      </c>
      <c r="F665" s="324">
        <v>13</v>
      </c>
      <c r="G665" s="324">
        <v>12</v>
      </c>
      <c r="H665" s="324">
        <v>8</v>
      </c>
      <c r="I665" s="324">
        <v>18</v>
      </c>
      <c r="J665" s="324">
        <v>1</v>
      </c>
      <c r="K665" s="324">
        <v>0</v>
      </c>
      <c r="L665" s="324">
        <v>22</v>
      </c>
      <c r="M665" s="324">
        <v>0</v>
      </c>
      <c r="N665" s="324">
        <v>0</v>
      </c>
      <c r="O665" s="286"/>
    </row>
    <row r="666" spans="1:15" s="285" customFormat="1" ht="9" customHeight="1">
      <c r="A666" s="286" t="s">
        <v>70</v>
      </c>
      <c r="B666" s="295">
        <f t="shared" si="35"/>
        <v>311</v>
      </c>
      <c r="C666" s="324">
        <v>12</v>
      </c>
      <c r="D666" s="324">
        <v>0</v>
      </c>
      <c r="E666" s="324">
        <v>0</v>
      </c>
      <c r="F666" s="324">
        <v>41</v>
      </c>
      <c r="G666" s="324">
        <v>127</v>
      </c>
      <c r="H666" s="324">
        <v>10</v>
      </c>
      <c r="I666" s="324">
        <v>39</v>
      </c>
      <c r="J666" s="324">
        <v>11</v>
      </c>
      <c r="K666" s="324">
        <v>1</v>
      </c>
      <c r="L666" s="324">
        <v>68</v>
      </c>
      <c r="M666" s="324">
        <v>1</v>
      </c>
      <c r="N666" s="324">
        <v>1</v>
      </c>
      <c r="O666" s="286"/>
    </row>
    <row r="667" spans="1:15" s="285" customFormat="1" ht="9" customHeight="1">
      <c r="A667" s="286" t="s">
        <v>71</v>
      </c>
      <c r="B667" s="295">
        <f t="shared" si="35"/>
        <v>118</v>
      </c>
      <c r="C667" s="324">
        <v>1</v>
      </c>
      <c r="D667" s="324">
        <v>0</v>
      </c>
      <c r="E667" s="324">
        <v>3</v>
      </c>
      <c r="F667" s="324">
        <v>7</v>
      </c>
      <c r="G667" s="324">
        <v>49</v>
      </c>
      <c r="H667" s="324">
        <v>1</v>
      </c>
      <c r="I667" s="324">
        <v>16</v>
      </c>
      <c r="J667" s="324">
        <v>11</v>
      </c>
      <c r="K667" s="324">
        <v>0</v>
      </c>
      <c r="L667" s="324">
        <v>29</v>
      </c>
      <c r="M667" s="324">
        <v>0</v>
      </c>
      <c r="N667" s="324">
        <v>1</v>
      </c>
      <c r="O667" s="286"/>
    </row>
    <row r="668" spans="1:15" s="285" customFormat="1" ht="9" customHeight="1">
      <c r="A668" s="291" t="s">
        <v>72</v>
      </c>
      <c r="B668" s="296">
        <f t="shared" si="35"/>
        <v>91</v>
      </c>
      <c r="C668" s="325">
        <v>0</v>
      </c>
      <c r="D668" s="325">
        <v>0</v>
      </c>
      <c r="E668" s="325">
        <v>0</v>
      </c>
      <c r="F668" s="325">
        <v>7</v>
      </c>
      <c r="G668" s="325">
        <v>43</v>
      </c>
      <c r="H668" s="325">
        <v>10</v>
      </c>
      <c r="I668" s="325">
        <v>19</v>
      </c>
      <c r="J668" s="325">
        <v>1</v>
      </c>
      <c r="K668" s="325">
        <v>0</v>
      </c>
      <c r="L668" s="325">
        <v>11</v>
      </c>
      <c r="M668" s="325">
        <v>0</v>
      </c>
      <c r="N668" s="325">
        <v>0</v>
      </c>
      <c r="O668" s="286"/>
    </row>
    <row r="669" spans="1:15" s="285" customFormat="1" ht="9" customHeight="1">
      <c r="A669" s="286" t="s">
        <v>73</v>
      </c>
      <c r="B669" s="295">
        <f t="shared" si="35"/>
        <v>135</v>
      </c>
      <c r="C669" s="324">
        <v>2</v>
      </c>
      <c r="D669" s="324">
        <v>0</v>
      </c>
      <c r="E669" s="324">
        <v>0</v>
      </c>
      <c r="F669" s="324">
        <v>32</v>
      </c>
      <c r="G669" s="324">
        <v>38</v>
      </c>
      <c r="H669" s="324">
        <v>3</v>
      </c>
      <c r="I669" s="324">
        <v>14</v>
      </c>
      <c r="J669" s="324">
        <v>7</v>
      </c>
      <c r="K669" s="324">
        <v>0</v>
      </c>
      <c r="L669" s="324">
        <v>35</v>
      </c>
      <c r="M669" s="324">
        <v>4</v>
      </c>
      <c r="N669" s="324">
        <v>0</v>
      </c>
      <c r="O669" s="286"/>
    </row>
    <row r="670" spans="1:15" s="285" customFormat="1" ht="9" customHeight="1">
      <c r="A670" s="286" t="s">
        <v>74</v>
      </c>
      <c r="B670" s="295">
        <f t="shared" si="35"/>
        <v>609</v>
      </c>
      <c r="C670" s="324">
        <v>0</v>
      </c>
      <c r="D670" s="324">
        <v>2</v>
      </c>
      <c r="E670" s="324">
        <v>0</v>
      </c>
      <c r="F670" s="324">
        <v>43</v>
      </c>
      <c r="G670" s="324">
        <v>202</v>
      </c>
      <c r="H670" s="324">
        <v>27</v>
      </c>
      <c r="I670" s="324">
        <v>139</v>
      </c>
      <c r="J670" s="324">
        <v>76</v>
      </c>
      <c r="K670" s="324">
        <v>0</v>
      </c>
      <c r="L670" s="324">
        <v>117</v>
      </c>
      <c r="M670" s="324">
        <v>2</v>
      </c>
      <c r="N670" s="324">
        <v>1</v>
      </c>
      <c r="O670" s="286"/>
    </row>
    <row r="671" spans="1:15" s="285" customFormat="1" ht="9" customHeight="1">
      <c r="A671" s="318" t="s">
        <v>75</v>
      </c>
      <c r="B671" s="321">
        <f t="shared" si="35"/>
        <v>72</v>
      </c>
      <c r="C671" s="344">
        <v>4</v>
      </c>
      <c r="D671" s="344">
        <v>0</v>
      </c>
      <c r="E671" s="344">
        <v>0</v>
      </c>
      <c r="F671" s="344">
        <v>2</v>
      </c>
      <c r="G671" s="344">
        <v>45</v>
      </c>
      <c r="H671" s="344">
        <v>0</v>
      </c>
      <c r="I671" s="344">
        <v>10</v>
      </c>
      <c r="J671" s="344">
        <v>1</v>
      </c>
      <c r="K671" s="344">
        <v>0</v>
      </c>
      <c r="L671" s="344">
        <v>10</v>
      </c>
      <c r="M671" s="344">
        <v>0</v>
      </c>
      <c r="N671" s="344">
        <v>0</v>
      </c>
      <c r="O671" s="286"/>
    </row>
    <row r="672" spans="1:15" s="285" customFormat="1" ht="9" customHeight="1">
      <c r="A672" s="291" t="s">
        <v>76</v>
      </c>
      <c r="B672" s="296">
        <f t="shared" si="35"/>
        <v>27</v>
      </c>
      <c r="C672" s="343">
        <v>0</v>
      </c>
      <c r="D672" s="343">
        <v>0</v>
      </c>
      <c r="E672" s="343">
        <v>0</v>
      </c>
      <c r="F672" s="343">
        <v>2</v>
      </c>
      <c r="G672" s="343">
        <v>5</v>
      </c>
      <c r="H672" s="343">
        <v>0</v>
      </c>
      <c r="I672" s="343">
        <v>1</v>
      </c>
      <c r="J672" s="343">
        <v>5</v>
      </c>
      <c r="K672" s="343">
        <v>0</v>
      </c>
      <c r="L672" s="343">
        <v>14</v>
      </c>
      <c r="M672" s="343">
        <v>0</v>
      </c>
      <c r="N672" s="343">
        <v>0</v>
      </c>
      <c r="O672" s="286"/>
    </row>
    <row r="673" spans="1:15" s="285" customFormat="1" ht="9" customHeight="1">
      <c r="A673" s="286"/>
      <c r="B673" s="295"/>
      <c r="C673" s="342"/>
      <c r="D673" s="342"/>
      <c r="E673" s="342"/>
      <c r="F673" s="342"/>
      <c r="G673" s="342"/>
      <c r="H673" s="342"/>
      <c r="I673" s="342"/>
      <c r="J673" s="342"/>
      <c r="K673" s="342"/>
      <c r="L673" s="342"/>
      <c r="M673" s="342"/>
      <c r="N673" s="342"/>
      <c r="O673" s="286"/>
    </row>
    <row r="674" spans="1:15" s="285" customFormat="1" ht="9" customHeight="1">
      <c r="A674" s="284">
        <v>2013</v>
      </c>
      <c r="B674" s="314"/>
      <c r="O674" s="286"/>
    </row>
    <row r="675" spans="1:15" s="285" customFormat="1" ht="9" customHeight="1">
      <c r="A675" s="288" t="s">
        <v>44</v>
      </c>
      <c r="B675" s="308">
        <f t="shared" ref="B675:N675" si="36">SUM(B677:B708)</f>
        <v>22969</v>
      </c>
      <c r="C675" s="308">
        <f t="shared" si="36"/>
        <v>196</v>
      </c>
      <c r="D675" s="308">
        <f t="shared" si="36"/>
        <v>35</v>
      </c>
      <c r="E675" s="308">
        <f t="shared" si="36"/>
        <v>0</v>
      </c>
      <c r="F675" s="308">
        <f t="shared" si="36"/>
        <v>3538</v>
      </c>
      <c r="G675" s="308">
        <f t="shared" si="36"/>
        <v>6447</v>
      </c>
      <c r="H675" s="308">
        <f t="shared" si="36"/>
        <v>111</v>
      </c>
      <c r="I675" s="308">
        <f t="shared" si="36"/>
        <v>4857</v>
      </c>
      <c r="J675" s="308">
        <f t="shared" si="36"/>
        <v>731</v>
      </c>
      <c r="K675" s="308">
        <f t="shared" si="36"/>
        <v>100</v>
      </c>
      <c r="L675" s="308">
        <f t="shared" si="36"/>
        <v>6769</v>
      </c>
      <c r="M675" s="308">
        <f t="shared" si="36"/>
        <v>70</v>
      </c>
      <c r="N675" s="308">
        <f t="shared" si="36"/>
        <v>115</v>
      </c>
      <c r="O675" s="286"/>
    </row>
    <row r="676" spans="1:15" s="285" customFormat="1" ht="3" customHeight="1">
      <c r="A676" s="288"/>
      <c r="B676" s="308"/>
      <c r="C676" s="308"/>
      <c r="D676" s="308"/>
      <c r="E676" s="308"/>
      <c r="F676" s="308"/>
      <c r="G676" s="308"/>
      <c r="H676" s="308"/>
      <c r="I676" s="308"/>
      <c r="J676" s="308"/>
      <c r="K676" s="308"/>
      <c r="L676" s="308"/>
      <c r="M676" s="308"/>
      <c r="N676" s="308"/>
      <c r="O676" s="286"/>
    </row>
    <row r="677" spans="1:15" s="285" customFormat="1" ht="9" customHeight="1">
      <c r="A677" s="286" t="s">
        <v>45</v>
      </c>
      <c r="B677" s="295">
        <f t="shared" ref="B677:B708" si="37">SUM(C677:N677)</f>
        <v>44</v>
      </c>
      <c r="C677" s="324">
        <v>0</v>
      </c>
      <c r="D677" s="324">
        <v>0</v>
      </c>
      <c r="E677" s="324">
        <v>0</v>
      </c>
      <c r="F677" s="324">
        <v>8</v>
      </c>
      <c r="G677" s="324">
        <v>6</v>
      </c>
      <c r="H677" s="324">
        <v>0</v>
      </c>
      <c r="I677" s="324">
        <v>4</v>
      </c>
      <c r="J677" s="324">
        <v>13</v>
      </c>
      <c r="K677" s="324">
        <v>0</v>
      </c>
      <c r="L677" s="324">
        <v>13</v>
      </c>
      <c r="M677" s="324">
        <v>0</v>
      </c>
      <c r="N677" s="324">
        <v>0</v>
      </c>
      <c r="O677" s="286"/>
    </row>
    <row r="678" spans="1:15" s="285" customFormat="1" ht="9" customHeight="1">
      <c r="A678" s="286" t="s">
        <v>46</v>
      </c>
      <c r="B678" s="295">
        <f t="shared" si="37"/>
        <v>3602</v>
      </c>
      <c r="C678" s="324">
        <v>25</v>
      </c>
      <c r="D678" s="324">
        <v>6</v>
      </c>
      <c r="E678" s="324">
        <v>0</v>
      </c>
      <c r="F678" s="324">
        <v>696</v>
      </c>
      <c r="G678" s="324">
        <v>700</v>
      </c>
      <c r="H678" s="324">
        <v>14</v>
      </c>
      <c r="I678" s="324">
        <v>775</v>
      </c>
      <c r="J678" s="324">
        <v>142</v>
      </c>
      <c r="K678" s="324">
        <v>13</v>
      </c>
      <c r="L678" s="324">
        <v>1228</v>
      </c>
      <c r="M678" s="324">
        <v>2</v>
      </c>
      <c r="N678" s="324">
        <v>1</v>
      </c>
      <c r="O678" s="286"/>
    </row>
    <row r="679" spans="1:15" s="285" customFormat="1" ht="9" customHeight="1">
      <c r="A679" s="286" t="s">
        <v>47</v>
      </c>
      <c r="B679" s="295">
        <f t="shared" si="37"/>
        <v>83</v>
      </c>
      <c r="C679" s="324">
        <v>2</v>
      </c>
      <c r="D679" s="324">
        <v>0</v>
      </c>
      <c r="E679" s="324">
        <v>0</v>
      </c>
      <c r="F679" s="324">
        <v>2</v>
      </c>
      <c r="G679" s="324">
        <v>25</v>
      </c>
      <c r="H679" s="324">
        <v>0</v>
      </c>
      <c r="I679" s="324">
        <v>8</v>
      </c>
      <c r="J679" s="324">
        <v>3</v>
      </c>
      <c r="K679" s="324">
        <v>0</v>
      </c>
      <c r="L679" s="324">
        <v>41</v>
      </c>
      <c r="M679" s="324">
        <v>2</v>
      </c>
      <c r="N679" s="324">
        <v>0</v>
      </c>
      <c r="O679" s="286"/>
    </row>
    <row r="680" spans="1:15" s="285" customFormat="1" ht="9" customHeight="1">
      <c r="A680" s="291" t="s">
        <v>48</v>
      </c>
      <c r="B680" s="296">
        <f t="shared" si="37"/>
        <v>20</v>
      </c>
      <c r="C680" s="325">
        <v>0</v>
      </c>
      <c r="D680" s="325">
        <v>0</v>
      </c>
      <c r="E680" s="325">
        <v>0</v>
      </c>
      <c r="F680" s="325">
        <v>2</v>
      </c>
      <c r="G680" s="325">
        <v>7</v>
      </c>
      <c r="H680" s="325">
        <v>0</v>
      </c>
      <c r="I680" s="325">
        <v>1</v>
      </c>
      <c r="J680" s="325">
        <v>1</v>
      </c>
      <c r="K680" s="325">
        <v>0</v>
      </c>
      <c r="L680" s="325">
        <v>9</v>
      </c>
      <c r="M680" s="325">
        <v>0</v>
      </c>
      <c r="N680" s="325">
        <v>0</v>
      </c>
      <c r="O680" s="286"/>
    </row>
    <row r="681" spans="1:15" s="285" customFormat="1" ht="9" customHeight="1">
      <c r="A681" s="286" t="s">
        <v>49</v>
      </c>
      <c r="B681" s="295">
        <f t="shared" si="37"/>
        <v>187</v>
      </c>
      <c r="C681" s="324">
        <v>1</v>
      </c>
      <c r="D681" s="324">
        <v>2</v>
      </c>
      <c r="E681" s="324">
        <v>0</v>
      </c>
      <c r="F681" s="324">
        <v>65</v>
      </c>
      <c r="G681" s="324">
        <v>10</v>
      </c>
      <c r="H681" s="324">
        <v>5</v>
      </c>
      <c r="I681" s="324">
        <v>33</v>
      </c>
      <c r="J681" s="324">
        <v>8</v>
      </c>
      <c r="K681" s="324">
        <v>1</v>
      </c>
      <c r="L681" s="324">
        <v>55</v>
      </c>
      <c r="M681" s="324">
        <v>3</v>
      </c>
      <c r="N681" s="324">
        <v>4</v>
      </c>
      <c r="O681" s="286"/>
    </row>
    <row r="682" spans="1:15" s="285" customFormat="1" ht="9" customHeight="1">
      <c r="A682" s="286" t="s">
        <v>50</v>
      </c>
      <c r="B682" s="295">
        <f t="shared" si="37"/>
        <v>109</v>
      </c>
      <c r="C682" s="324">
        <v>0</v>
      </c>
      <c r="D682" s="324">
        <v>0</v>
      </c>
      <c r="E682" s="324">
        <v>0</v>
      </c>
      <c r="F682" s="324">
        <v>2</v>
      </c>
      <c r="G682" s="324">
        <v>55</v>
      </c>
      <c r="H682" s="324">
        <v>0</v>
      </c>
      <c r="I682" s="324">
        <v>19</v>
      </c>
      <c r="J682" s="324">
        <v>6</v>
      </c>
      <c r="K682" s="324">
        <v>0</v>
      </c>
      <c r="L682" s="324">
        <v>27</v>
      </c>
      <c r="M682" s="324">
        <v>0</v>
      </c>
      <c r="N682" s="324">
        <v>0</v>
      </c>
      <c r="O682" s="286"/>
    </row>
    <row r="683" spans="1:15" s="285" customFormat="1" ht="9" customHeight="1">
      <c r="A683" s="286" t="s">
        <v>51</v>
      </c>
      <c r="B683" s="295">
        <f t="shared" si="37"/>
        <v>129</v>
      </c>
      <c r="C683" s="342">
        <v>0</v>
      </c>
      <c r="D683" s="324">
        <v>0</v>
      </c>
      <c r="E683" s="324">
        <v>0</v>
      </c>
      <c r="F683" s="324">
        <v>3</v>
      </c>
      <c r="G683" s="324">
        <v>80</v>
      </c>
      <c r="H683" s="324">
        <v>5</v>
      </c>
      <c r="I683" s="324">
        <v>15</v>
      </c>
      <c r="J683" s="342">
        <v>1</v>
      </c>
      <c r="K683" s="342">
        <v>0</v>
      </c>
      <c r="L683" s="342">
        <v>25</v>
      </c>
      <c r="M683" s="342">
        <v>0</v>
      </c>
      <c r="N683" s="342">
        <v>0</v>
      </c>
      <c r="O683" s="286"/>
    </row>
    <row r="684" spans="1:15" s="285" customFormat="1" ht="9" customHeight="1">
      <c r="A684" s="291" t="s">
        <v>52</v>
      </c>
      <c r="B684" s="296">
        <f t="shared" si="37"/>
        <v>38</v>
      </c>
      <c r="C684" s="325">
        <v>0</v>
      </c>
      <c r="D684" s="325">
        <v>0</v>
      </c>
      <c r="E684" s="325">
        <v>0</v>
      </c>
      <c r="F684" s="325">
        <v>12</v>
      </c>
      <c r="G684" s="325">
        <v>11</v>
      </c>
      <c r="H684" s="325">
        <v>3</v>
      </c>
      <c r="I684" s="325">
        <v>2</v>
      </c>
      <c r="J684" s="325">
        <v>3</v>
      </c>
      <c r="K684" s="325">
        <v>0</v>
      </c>
      <c r="L684" s="325">
        <v>7</v>
      </c>
      <c r="M684" s="325">
        <v>0</v>
      </c>
      <c r="N684" s="325">
        <v>0</v>
      </c>
      <c r="O684" s="286"/>
    </row>
    <row r="685" spans="1:15" s="285" customFormat="1" ht="9" customHeight="1">
      <c r="A685" s="286" t="s">
        <v>53</v>
      </c>
      <c r="B685" s="295">
        <f t="shared" si="37"/>
        <v>1284</v>
      </c>
      <c r="C685" s="324">
        <v>0</v>
      </c>
      <c r="D685" s="324">
        <v>1</v>
      </c>
      <c r="E685" s="324">
        <v>0</v>
      </c>
      <c r="F685" s="324">
        <v>297</v>
      </c>
      <c r="G685" s="324">
        <v>220</v>
      </c>
      <c r="H685" s="324">
        <v>2</v>
      </c>
      <c r="I685" s="324">
        <v>229</v>
      </c>
      <c r="J685" s="324">
        <v>24</v>
      </c>
      <c r="K685" s="324">
        <v>13</v>
      </c>
      <c r="L685" s="324">
        <v>492</v>
      </c>
      <c r="M685" s="324">
        <v>6</v>
      </c>
      <c r="N685" s="324">
        <v>0</v>
      </c>
      <c r="O685" s="286"/>
    </row>
    <row r="686" spans="1:15" s="285" customFormat="1" ht="9" customHeight="1">
      <c r="A686" s="286" t="s">
        <v>54</v>
      </c>
      <c r="B686" s="295">
        <f t="shared" si="37"/>
        <v>390</v>
      </c>
      <c r="C686" s="324">
        <v>24</v>
      </c>
      <c r="D686" s="324">
        <v>4</v>
      </c>
      <c r="E686" s="324">
        <v>0</v>
      </c>
      <c r="F686" s="324">
        <v>81</v>
      </c>
      <c r="G686" s="324">
        <v>92</v>
      </c>
      <c r="H686" s="324">
        <v>1</v>
      </c>
      <c r="I686" s="324">
        <v>63</v>
      </c>
      <c r="J686" s="324">
        <v>14</v>
      </c>
      <c r="K686" s="324">
        <v>0</v>
      </c>
      <c r="L686" s="324">
        <v>90</v>
      </c>
      <c r="M686" s="324">
        <v>4</v>
      </c>
      <c r="N686" s="324">
        <v>17</v>
      </c>
      <c r="O686" s="286"/>
    </row>
    <row r="687" spans="1:15" s="285" customFormat="1" ht="9" customHeight="1">
      <c r="A687" s="286" t="s">
        <v>55</v>
      </c>
      <c r="B687" s="295">
        <f t="shared" si="37"/>
        <v>107</v>
      </c>
      <c r="C687" s="324">
        <v>2</v>
      </c>
      <c r="D687" s="324">
        <v>0</v>
      </c>
      <c r="E687" s="324">
        <v>0</v>
      </c>
      <c r="F687" s="324">
        <v>16</v>
      </c>
      <c r="G687" s="324">
        <v>26</v>
      </c>
      <c r="H687" s="324">
        <v>4</v>
      </c>
      <c r="I687" s="324">
        <v>35</v>
      </c>
      <c r="J687" s="324">
        <v>1</v>
      </c>
      <c r="K687" s="324">
        <v>0</v>
      </c>
      <c r="L687" s="324">
        <v>22</v>
      </c>
      <c r="M687" s="324">
        <v>0</v>
      </c>
      <c r="N687" s="324">
        <v>1</v>
      </c>
      <c r="O687" s="286"/>
    </row>
    <row r="688" spans="1:15" s="285" customFormat="1" ht="9" customHeight="1">
      <c r="A688" s="291" t="s">
        <v>56</v>
      </c>
      <c r="B688" s="296">
        <f t="shared" si="37"/>
        <v>194</v>
      </c>
      <c r="C688" s="325">
        <v>0</v>
      </c>
      <c r="D688" s="325">
        <v>1</v>
      </c>
      <c r="E688" s="325">
        <v>0</v>
      </c>
      <c r="F688" s="325">
        <v>0</v>
      </c>
      <c r="G688" s="325">
        <v>56</v>
      </c>
      <c r="H688" s="325">
        <v>1</v>
      </c>
      <c r="I688" s="325">
        <v>18</v>
      </c>
      <c r="J688" s="325">
        <v>1</v>
      </c>
      <c r="K688" s="325">
        <v>3</v>
      </c>
      <c r="L688" s="325">
        <v>112</v>
      </c>
      <c r="M688" s="325">
        <v>2</v>
      </c>
      <c r="N688" s="325">
        <v>0</v>
      </c>
      <c r="O688" s="286"/>
    </row>
    <row r="689" spans="1:15" s="285" customFormat="1" ht="9" customHeight="1">
      <c r="A689" s="286" t="s">
        <v>57</v>
      </c>
      <c r="B689" s="295">
        <f t="shared" si="37"/>
        <v>322</v>
      </c>
      <c r="C689" s="324">
        <v>9</v>
      </c>
      <c r="D689" s="324">
        <v>5</v>
      </c>
      <c r="E689" s="324">
        <v>0</v>
      </c>
      <c r="F689" s="324">
        <v>61</v>
      </c>
      <c r="G689" s="324">
        <v>137</v>
      </c>
      <c r="H689" s="324">
        <v>0</v>
      </c>
      <c r="I689" s="324">
        <v>58</v>
      </c>
      <c r="J689" s="324">
        <v>5</v>
      </c>
      <c r="K689" s="324">
        <v>0</v>
      </c>
      <c r="L689" s="324">
        <v>47</v>
      </c>
      <c r="M689" s="324">
        <v>0</v>
      </c>
      <c r="N689" s="324">
        <v>0</v>
      </c>
      <c r="O689" s="286"/>
    </row>
    <row r="690" spans="1:15" s="285" customFormat="1" ht="9" customHeight="1">
      <c r="A690" s="286" t="s">
        <v>58</v>
      </c>
      <c r="B690" s="295">
        <f t="shared" si="37"/>
        <v>3370</v>
      </c>
      <c r="C690" s="324">
        <v>27</v>
      </c>
      <c r="D690" s="324">
        <v>1</v>
      </c>
      <c r="E690" s="324">
        <v>0</v>
      </c>
      <c r="F690" s="324">
        <v>345</v>
      </c>
      <c r="G690" s="324">
        <v>382</v>
      </c>
      <c r="H690" s="324">
        <v>12</v>
      </c>
      <c r="I690" s="324">
        <v>1319</v>
      </c>
      <c r="J690" s="324">
        <v>118</v>
      </c>
      <c r="K690" s="324">
        <v>8</v>
      </c>
      <c r="L690" s="324">
        <v>1140</v>
      </c>
      <c r="M690" s="324">
        <v>18</v>
      </c>
      <c r="N690" s="324">
        <v>0</v>
      </c>
      <c r="O690" s="286"/>
    </row>
    <row r="691" spans="1:15" s="285" customFormat="1" ht="9" customHeight="1">
      <c r="A691" s="286" t="s">
        <v>59</v>
      </c>
      <c r="B691" s="295">
        <f t="shared" si="37"/>
        <v>3889</v>
      </c>
      <c r="C691" s="324">
        <v>31</v>
      </c>
      <c r="D691" s="324">
        <v>4</v>
      </c>
      <c r="E691" s="324">
        <v>0</v>
      </c>
      <c r="F691" s="324">
        <v>767</v>
      </c>
      <c r="G691" s="324">
        <v>1371</v>
      </c>
      <c r="H691" s="324">
        <v>3</v>
      </c>
      <c r="I691" s="324">
        <v>702</v>
      </c>
      <c r="J691" s="324">
        <v>94</v>
      </c>
      <c r="K691" s="324">
        <v>25</v>
      </c>
      <c r="L691" s="324">
        <v>853</v>
      </c>
      <c r="M691" s="324">
        <v>14</v>
      </c>
      <c r="N691" s="324">
        <v>25</v>
      </c>
      <c r="O691" s="286"/>
    </row>
    <row r="692" spans="1:15" s="285" customFormat="1" ht="9" customHeight="1">
      <c r="A692" s="291" t="s">
        <v>60</v>
      </c>
      <c r="B692" s="296">
        <f t="shared" si="37"/>
        <v>243</v>
      </c>
      <c r="C692" s="325">
        <v>9</v>
      </c>
      <c r="D692" s="325">
        <v>4</v>
      </c>
      <c r="E692" s="325">
        <v>0</v>
      </c>
      <c r="F692" s="325">
        <v>19</v>
      </c>
      <c r="G692" s="325">
        <v>38</v>
      </c>
      <c r="H692" s="325">
        <v>2</v>
      </c>
      <c r="I692" s="325">
        <v>49</v>
      </c>
      <c r="J692" s="325">
        <v>6</v>
      </c>
      <c r="K692" s="325">
        <v>0</v>
      </c>
      <c r="L692" s="325">
        <v>111</v>
      </c>
      <c r="M692" s="325">
        <v>5</v>
      </c>
      <c r="N692" s="325">
        <v>0</v>
      </c>
      <c r="O692" s="286"/>
    </row>
    <row r="693" spans="1:15" s="285" customFormat="1" ht="9" customHeight="1">
      <c r="A693" s="286" t="s">
        <v>61</v>
      </c>
      <c r="B693" s="295">
        <f t="shared" si="37"/>
        <v>758</v>
      </c>
      <c r="C693" s="324">
        <v>7</v>
      </c>
      <c r="D693" s="324">
        <v>3</v>
      </c>
      <c r="E693" s="324">
        <v>0</v>
      </c>
      <c r="F693" s="324">
        <v>51</v>
      </c>
      <c r="G693" s="324">
        <v>203</v>
      </c>
      <c r="H693" s="324">
        <v>7</v>
      </c>
      <c r="I693" s="324">
        <v>159</v>
      </c>
      <c r="J693" s="324">
        <v>2</v>
      </c>
      <c r="K693" s="324">
        <v>0</v>
      </c>
      <c r="L693" s="324">
        <v>320</v>
      </c>
      <c r="M693" s="324">
        <v>1</v>
      </c>
      <c r="N693" s="324">
        <v>5</v>
      </c>
      <c r="O693" s="286"/>
    </row>
    <row r="694" spans="1:15" s="285" customFormat="1" ht="9" customHeight="1">
      <c r="A694" s="286" t="s">
        <v>62</v>
      </c>
      <c r="B694" s="295">
        <f t="shared" si="37"/>
        <v>81</v>
      </c>
      <c r="C694" s="324">
        <v>1</v>
      </c>
      <c r="D694" s="324">
        <v>0</v>
      </c>
      <c r="E694" s="324">
        <v>0</v>
      </c>
      <c r="F694" s="324">
        <v>11</v>
      </c>
      <c r="G694" s="324">
        <v>11</v>
      </c>
      <c r="H694" s="324">
        <v>0</v>
      </c>
      <c r="I694" s="324">
        <v>10</v>
      </c>
      <c r="J694" s="324">
        <v>5</v>
      </c>
      <c r="K694" s="324">
        <v>0</v>
      </c>
      <c r="L694" s="324">
        <v>41</v>
      </c>
      <c r="M694" s="324">
        <v>0</v>
      </c>
      <c r="N694" s="324">
        <v>2</v>
      </c>
      <c r="O694" s="286"/>
    </row>
    <row r="695" spans="1:15" s="285" customFormat="1" ht="9" customHeight="1">
      <c r="A695" s="286" t="s">
        <v>63</v>
      </c>
      <c r="B695" s="295">
        <f t="shared" si="37"/>
        <v>2415</v>
      </c>
      <c r="C695" s="324">
        <v>4</v>
      </c>
      <c r="D695" s="324">
        <v>0</v>
      </c>
      <c r="E695" s="324">
        <v>0</v>
      </c>
      <c r="F695" s="324">
        <v>442</v>
      </c>
      <c r="G695" s="324">
        <v>606</v>
      </c>
      <c r="H695" s="324">
        <v>0</v>
      </c>
      <c r="I695" s="324">
        <v>458</v>
      </c>
      <c r="J695" s="324">
        <v>80</v>
      </c>
      <c r="K695" s="324">
        <v>22</v>
      </c>
      <c r="L695" s="324">
        <v>803</v>
      </c>
      <c r="M695" s="324">
        <v>0</v>
      </c>
      <c r="N695" s="324">
        <v>0</v>
      </c>
      <c r="O695" s="286"/>
    </row>
    <row r="696" spans="1:15" s="285" customFormat="1" ht="9" customHeight="1">
      <c r="A696" s="291" t="s">
        <v>64</v>
      </c>
      <c r="B696" s="296">
        <f t="shared" si="37"/>
        <v>1216</v>
      </c>
      <c r="C696" s="325">
        <v>5</v>
      </c>
      <c r="D696" s="325">
        <v>0</v>
      </c>
      <c r="E696" s="325">
        <v>0</v>
      </c>
      <c r="F696" s="325">
        <v>11</v>
      </c>
      <c r="G696" s="325">
        <v>577</v>
      </c>
      <c r="H696" s="325">
        <v>1</v>
      </c>
      <c r="I696" s="325">
        <v>323</v>
      </c>
      <c r="J696" s="325">
        <v>33</v>
      </c>
      <c r="K696" s="325">
        <v>4</v>
      </c>
      <c r="L696" s="325">
        <v>260</v>
      </c>
      <c r="M696" s="325">
        <v>1</v>
      </c>
      <c r="N696" s="325">
        <v>1</v>
      </c>
      <c r="O696" s="286"/>
    </row>
    <row r="697" spans="1:15" s="285" customFormat="1" ht="9" customHeight="1">
      <c r="A697" s="286" t="s">
        <v>65</v>
      </c>
      <c r="B697" s="295">
        <f t="shared" si="37"/>
        <v>1991</v>
      </c>
      <c r="C697" s="324">
        <v>10</v>
      </c>
      <c r="D697" s="324">
        <v>0</v>
      </c>
      <c r="E697" s="324">
        <v>0</v>
      </c>
      <c r="F697" s="324">
        <v>215</v>
      </c>
      <c r="G697" s="324">
        <v>1138</v>
      </c>
      <c r="H697" s="324">
        <v>0</v>
      </c>
      <c r="I697" s="324">
        <v>209</v>
      </c>
      <c r="J697" s="324">
        <v>11</v>
      </c>
      <c r="K697" s="324">
        <v>2</v>
      </c>
      <c r="L697" s="324">
        <v>371</v>
      </c>
      <c r="M697" s="324">
        <v>6</v>
      </c>
      <c r="N697" s="324">
        <v>29</v>
      </c>
      <c r="O697" s="286"/>
    </row>
    <row r="698" spans="1:15" s="285" customFormat="1" ht="9" customHeight="1">
      <c r="A698" s="286" t="s">
        <v>66</v>
      </c>
      <c r="B698" s="295">
        <f t="shared" si="37"/>
        <v>677</v>
      </c>
      <c r="C698" s="324">
        <v>6</v>
      </c>
      <c r="D698" s="324">
        <v>0</v>
      </c>
      <c r="E698" s="324">
        <v>0</v>
      </c>
      <c r="F698" s="324">
        <v>252</v>
      </c>
      <c r="G698" s="324">
        <v>50</v>
      </c>
      <c r="H698" s="324">
        <v>1</v>
      </c>
      <c r="I698" s="324">
        <v>91</v>
      </c>
      <c r="J698" s="324">
        <v>27</v>
      </c>
      <c r="K698" s="324">
        <v>3</v>
      </c>
      <c r="L698" s="324">
        <v>223</v>
      </c>
      <c r="M698" s="324">
        <v>0</v>
      </c>
      <c r="N698" s="324">
        <v>24</v>
      </c>
      <c r="O698" s="286"/>
    </row>
    <row r="699" spans="1:15" s="285" customFormat="1" ht="9" customHeight="1">
      <c r="A699" s="286" t="s">
        <v>67</v>
      </c>
      <c r="B699" s="295">
        <f t="shared" si="37"/>
        <v>113</v>
      </c>
      <c r="C699" s="324">
        <v>0</v>
      </c>
      <c r="D699" s="324">
        <v>0</v>
      </c>
      <c r="E699" s="324">
        <v>0</v>
      </c>
      <c r="F699" s="324">
        <v>0</v>
      </c>
      <c r="G699" s="324">
        <v>12</v>
      </c>
      <c r="H699" s="324">
        <v>0</v>
      </c>
      <c r="I699" s="324">
        <v>9</v>
      </c>
      <c r="J699" s="324">
        <v>12</v>
      </c>
      <c r="K699" s="324">
        <v>0</v>
      </c>
      <c r="L699" s="324">
        <v>79</v>
      </c>
      <c r="M699" s="324">
        <v>1</v>
      </c>
      <c r="N699" s="324">
        <v>0</v>
      </c>
      <c r="O699" s="286"/>
    </row>
    <row r="700" spans="1:15" s="285" customFormat="1" ht="9" customHeight="1">
      <c r="A700" s="291" t="s">
        <v>68</v>
      </c>
      <c r="B700" s="296">
        <f t="shared" si="37"/>
        <v>194</v>
      </c>
      <c r="C700" s="325">
        <v>3</v>
      </c>
      <c r="D700" s="325">
        <v>0</v>
      </c>
      <c r="E700" s="325">
        <v>0</v>
      </c>
      <c r="F700" s="325">
        <v>38</v>
      </c>
      <c r="G700" s="325">
        <v>66</v>
      </c>
      <c r="H700" s="325">
        <v>5</v>
      </c>
      <c r="I700" s="325">
        <v>24</v>
      </c>
      <c r="J700" s="325">
        <v>5</v>
      </c>
      <c r="K700" s="325">
        <v>3</v>
      </c>
      <c r="L700" s="325">
        <v>50</v>
      </c>
      <c r="M700" s="325">
        <v>0</v>
      </c>
      <c r="N700" s="325">
        <v>0</v>
      </c>
      <c r="O700" s="286"/>
    </row>
    <row r="701" spans="1:15" s="285" customFormat="1" ht="9" customHeight="1">
      <c r="A701" s="286" t="s">
        <v>69</v>
      </c>
      <c r="B701" s="295">
        <f t="shared" si="37"/>
        <v>117</v>
      </c>
      <c r="C701" s="324">
        <v>18</v>
      </c>
      <c r="D701" s="324">
        <v>0</v>
      </c>
      <c r="E701" s="324">
        <v>0</v>
      </c>
      <c r="F701" s="324">
        <v>12</v>
      </c>
      <c r="G701" s="324">
        <v>24</v>
      </c>
      <c r="H701" s="324">
        <v>9</v>
      </c>
      <c r="I701" s="324">
        <v>15</v>
      </c>
      <c r="J701" s="324">
        <v>3</v>
      </c>
      <c r="K701" s="324">
        <v>0</v>
      </c>
      <c r="L701" s="324">
        <v>31</v>
      </c>
      <c r="M701" s="324">
        <v>3</v>
      </c>
      <c r="N701" s="324">
        <v>2</v>
      </c>
      <c r="O701" s="286"/>
    </row>
    <row r="702" spans="1:15" s="285" customFormat="1" ht="9" customHeight="1">
      <c r="A702" s="286" t="s">
        <v>70</v>
      </c>
      <c r="B702" s="295">
        <f t="shared" si="37"/>
        <v>400</v>
      </c>
      <c r="C702" s="324">
        <v>6</v>
      </c>
      <c r="D702" s="324">
        <v>0</v>
      </c>
      <c r="E702" s="324">
        <v>0</v>
      </c>
      <c r="F702" s="324">
        <v>29</v>
      </c>
      <c r="G702" s="324">
        <v>201</v>
      </c>
      <c r="H702" s="324">
        <v>3</v>
      </c>
      <c r="I702" s="324">
        <v>27</v>
      </c>
      <c r="J702" s="324">
        <v>25</v>
      </c>
      <c r="K702" s="324">
        <v>1</v>
      </c>
      <c r="L702" s="324">
        <v>107</v>
      </c>
      <c r="M702" s="324">
        <v>1</v>
      </c>
      <c r="N702" s="324">
        <v>0</v>
      </c>
      <c r="O702" s="286"/>
    </row>
    <row r="703" spans="1:15" s="285" customFormat="1" ht="9" customHeight="1">
      <c r="A703" s="286" t="s">
        <v>71</v>
      </c>
      <c r="B703" s="295">
        <f t="shared" si="37"/>
        <v>138</v>
      </c>
      <c r="C703" s="324">
        <v>0</v>
      </c>
      <c r="D703" s="324">
        <v>0</v>
      </c>
      <c r="E703" s="324">
        <v>0</v>
      </c>
      <c r="F703" s="324">
        <v>9</v>
      </c>
      <c r="G703" s="324">
        <v>81</v>
      </c>
      <c r="H703" s="324">
        <v>0</v>
      </c>
      <c r="I703" s="324">
        <v>9</v>
      </c>
      <c r="J703" s="324">
        <v>11</v>
      </c>
      <c r="K703" s="324">
        <v>1</v>
      </c>
      <c r="L703" s="324">
        <v>26</v>
      </c>
      <c r="M703" s="324">
        <v>0</v>
      </c>
      <c r="N703" s="324">
        <v>1</v>
      </c>
      <c r="O703" s="286"/>
    </row>
    <row r="704" spans="1:15" s="285" customFormat="1" ht="9" customHeight="1">
      <c r="A704" s="291" t="s">
        <v>72</v>
      </c>
      <c r="B704" s="296">
        <f t="shared" si="37"/>
        <v>66</v>
      </c>
      <c r="C704" s="325">
        <v>0</v>
      </c>
      <c r="D704" s="325">
        <v>0</v>
      </c>
      <c r="E704" s="325">
        <v>0</v>
      </c>
      <c r="F704" s="325">
        <v>7</v>
      </c>
      <c r="G704" s="325">
        <v>19</v>
      </c>
      <c r="H704" s="325">
        <v>7</v>
      </c>
      <c r="I704" s="325">
        <v>22</v>
      </c>
      <c r="J704" s="325">
        <v>5</v>
      </c>
      <c r="K704" s="325">
        <v>0</v>
      </c>
      <c r="L704" s="325">
        <v>6</v>
      </c>
      <c r="M704" s="325">
        <v>0</v>
      </c>
      <c r="N704" s="325">
        <v>0</v>
      </c>
      <c r="O704" s="286"/>
    </row>
    <row r="705" spans="1:15" s="285" customFormat="1" ht="9" customHeight="1">
      <c r="A705" s="286" t="s">
        <v>73</v>
      </c>
      <c r="B705" s="295">
        <f t="shared" si="37"/>
        <v>93</v>
      </c>
      <c r="C705" s="324">
        <v>1</v>
      </c>
      <c r="D705" s="324">
        <v>0</v>
      </c>
      <c r="E705" s="324">
        <v>0</v>
      </c>
      <c r="F705" s="324">
        <v>29</v>
      </c>
      <c r="G705" s="324">
        <v>19</v>
      </c>
      <c r="H705" s="324">
        <v>4</v>
      </c>
      <c r="I705" s="324">
        <v>12</v>
      </c>
      <c r="J705" s="324">
        <v>2</v>
      </c>
      <c r="K705" s="324">
        <v>1</v>
      </c>
      <c r="L705" s="324">
        <v>25</v>
      </c>
      <c r="M705" s="324">
        <v>0</v>
      </c>
      <c r="N705" s="324">
        <v>0</v>
      </c>
      <c r="O705" s="286"/>
    </row>
    <row r="706" spans="1:15" s="285" customFormat="1" ht="9" customHeight="1">
      <c r="A706" s="286" t="s">
        <v>74</v>
      </c>
      <c r="B706" s="295">
        <f t="shared" si="37"/>
        <v>581</v>
      </c>
      <c r="C706" s="324">
        <v>1</v>
      </c>
      <c r="D706" s="324">
        <v>4</v>
      </c>
      <c r="E706" s="324">
        <v>0</v>
      </c>
      <c r="F706" s="324">
        <v>49</v>
      </c>
      <c r="G706" s="324">
        <v>154</v>
      </c>
      <c r="H706" s="324">
        <v>22</v>
      </c>
      <c r="I706" s="324">
        <v>150</v>
      </c>
      <c r="J706" s="324">
        <v>64</v>
      </c>
      <c r="K706" s="324">
        <v>0</v>
      </c>
      <c r="L706" s="324">
        <v>133</v>
      </c>
      <c r="M706" s="324">
        <v>1</v>
      </c>
      <c r="N706" s="324">
        <v>3</v>
      </c>
      <c r="O706" s="286"/>
    </row>
    <row r="707" spans="1:15" s="285" customFormat="1" ht="9" customHeight="1">
      <c r="A707" s="318" t="s">
        <v>75</v>
      </c>
      <c r="B707" s="321">
        <f t="shared" si="37"/>
        <v>98</v>
      </c>
      <c r="C707" s="344">
        <v>4</v>
      </c>
      <c r="D707" s="344">
        <v>0</v>
      </c>
      <c r="E707" s="344">
        <v>0</v>
      </c>
      <c r="F707" s="344">
        <v>7</v>
      </c>
      <c r="G707" s="344">
        <v>62</v>
      </c>
      <c r="H707" s="344">
        <v>0</v>
      </c>
      <c r="I707" s="344">
        <v>9</v>
      </c>
      <c r="J707" s="344">
        <v>4</v>
      </c>
      <c r="K707" s="344">
        <v>0</v>
      </c>
      <c r="L707" s="344">
        <v>12</v>
      </c>
      <c r="M707" s="344">
        <v>0</v>
      </c>
      <c r="N707" s="344">
        <v>0</v>
      </c>
      <c r="O707" s="286"/>
    </row>
    <row r="708" spans="1:15" s="285" customFormat="1" ht="9" customHeight="1">
      <c r="A708" s="291" t="s">
        <v>76</v>
      </c>
      <c r="B708" s="296">
        <f t="shared" si="37"/>
        <v>20</v>
      </c>
      <c r="C708" s="343">
        <v>0</v>
      </c>
      <c r="D708" s="343">
        <v>0</v>
      </c>
      <c r="E708" s="343">
        <v>0</v>
      </c>
      <c r="F708" s="343">
        <v>0</v>
      </c>
      <c r="G708" s="343">
        <v>8</v>
      </c>
      <c r="H708" s="343">
        <v>0</v>
      </c>
      <c r="I708" s="343">
        <v>0</v>
      </c>
      <c r="J708" s="343">
        <v>2</v>
      </c>
      <c r="K708" s="343">
        <v>0</v>
      </c>
      <c r="L708" s="343">
        <v>10</v>
      </c>
      <c r="M708" s="343">
        <v>0</v>
      </c>
      <c r="N708" s="343">
        <v>0</v>
      </c>
      <c r="O708" s="286"/>
    </row>
    <row r="709" spans="1:15" s="285" customFormat="1" ht="9" customHeight="1">
      <c r="A709" s="286"/>
      <c r="B709" s="295"/>
      <c r="C709" s="342"/>
      <c r="D709" s="342"/>
      <c r="E709" s="342"/>
      <c r="F709" s="342"/>
      <c r="G709" s="342"/>
      <c r="H709" s="342"/>
      <c r="I709" s="342"/>
      <c r="J709" s="342"/>
      <c r="K709" s="342"/>
      <c r="L709" s="342"/>
      <c r="M709" s="342"/>
      <c r="N709" s="342"/>
      <c r="O709" s="286"/>
    </row>
    <row r="710" spans="1:15" s="285" customFormat="1" ht="9" customHeight="1">
      <c r="A710" s="284">
        <v>2014</v>
      </c>
      <c r="B710" s="314"/>
      <c r="O710" s="286"/>
    </row>
    <row r="711" spans="1:15" s="285" customFormat="1" ht="9" customHeight="1">
      <c r="A711" s="288" t="s">
        <v>44</v>
      </c>
      <c r="B711" s="308">
        <f t="shared" ref="B711:N711" si="38">SUM(B713:B744)</f>
        <v>22228</v>
      </c>
      <c r="C711" s="308">
        <f t="shared" si="38"/>
        <v>217</v>
      </c>
      <c r="D711" s="308">
        <f t="shared" si="38"/>
        <v>24</v>
      </c>
      <c r="E711" s="308">
        <f t="shared" si="38"/>
        <v>2</v>
      </c>
      <c r="F711" s="308">
        <f t="shared" si="38"/>
        <v>3696</v>
      </c>
      <c r="G711" s="308">
        <f t="shared" si="38"/>
        <v>6390</v>
      </c>
      <c r="H711" s="308">
        <f t="shared" si="38"/>
        <v>79</v>
      </c>
      <c r="I711" s="308">
        <f t="shared" si="38"/>
        <v>4393</v>
      </c>
      <c r="J711" s="308">
        <f t="shared" si="38"/>
        <v>500</v>
      </c>
      <c r="K711" s="308">
        <f t="shared" si="38"/>
        <v>91</v>
      </c>
      <c r="L711" s="308">
        <f t="shared" si="38"/>
        <v>6644</v>
      </c>
      <c r="M711" s="308">
        <f t="shared" si="38"/>
        <v>57</v>
      </c>
      <c r="N711" s="308">
        <f t="shared" si="38"/>
        <v>135</v>
      </c>
      <c r="O711" s="286"/>
    </row>
    <row r="712" spans="1:15" s="285" customFormat="1" ht="3" customHeight="1">
      <c r="A712" s="288"/>
      <c r="B712" s="308"/>
      <c r="C712" s="308"/>
      <c r="D712" s="308"/>
      <c r="E712" s="308"/>
      <c r="F712" s="308"/>
      <c r="G712" s="308"/>
      <c r="H712" s="308"/>
      <c r="I712" s="308"/>
      <c r="J712" s="308"/>
      <c r="K712" s="308"/>
      <c r="L712" s="308"/>
      <c r="M712" s="308"/>
      <c r="N712" s="308"/>
      <c r="O712" s="286"/>
    </row>
    <row r="713" spans="1:15" s="285" customFormat="1" ht="9" customHeight="1">
      <c r="A713" s="286" t="s">
        <v>45</v>
      </c>
      <c r="B713" s="295">
        <f t="shared" ref="B713:B744" si="39">SUM(C713:N713)</f>
        <v>42</v>
      </c>
      <c r="C713" s="324">
        <v>0</v>
      </c>
      <c r="D713" s="324">
        <v>0</v>
      </c>
      <c r="E713" s="324">
        <v>0</v>
      </c>
      <c r="F713" s="324">
        <v>6</v>
      </c>
      <c r="G713" s="324">
        <v>9</v>
      </c>
      <c r="H713" s="324">
        <v>0</v>
      </c>
      <c r="I713" s="324">
        <v>3</v>
      </c>
      <c r="J713" s="324">
        <v>11</v>
      </c>
      <c r="K713" s="324">
        <v>0</v>
      </c>
      <c r="L713" s="324">
        <v>12</v>
      </c>
      <c r="M713" s="324">
        <v>1</v>
      </c>
      <c r="N713" s="324">
        <v>0</v>
      </c>
      <c r="O713" s="286"/>
    </row>
    <row r="714" spans="1:15" s="285" customFormat="1" ht="9" customHeight="1">
      <c r="A714" s="286" t="s">
        <v>46</v>
      </c>
      <c r="B714" s="295">
        <f t="shared" si="39"/>
        <v>3322</v>
      </c>
      <c r="C714" s="324">
        <v>26</v>
      </c>
      <c r="D714" s="324">
        <v>2</v>
      </c>
      <c r="E714" s="324">
        <v>0</v>
      </c>
      <c r="F714" s="324">
        <v>712</v>
      </c>
      <c r="G714" s="324">
        <v>738</v>
      </c>
      <c r="H714" s="324">
        <v>7</v>
      </c>
      <c r="I714" s="324">
        <v>633</v>
      </c>
      <c r="J714" s="324">
        <v>114</v>
      </c>
      <c r="K714" s="324">
        <v>4</v>
      </c>
      <c r="L714" s="324">
        <v>1078</v>
      </c>
      <c r="M714" s="324">
        <v>6</v>
      </c>
      <c r="N714" s="324">
        <v>2</v>
      </c>
      <c r="O714" s="286"/>
    </row>
    <row r="715" spans="1:15" s="285" customFormat="1" ht="9" customHeight="1">
      <c r="A715" s="286" t="s">
        <v>47</v>
      </c>
      <c r="B715" s="295">
        <f t="shared" si="39"/>
        <v>155</v>
      </c>
      <c r="C715" s="324">
        <v>1</v>
      </c>
      <c r="D715" s="324">
        <v>2</v>
      </c>
      <c r="E715" s="324">
        <v>0</v>
      </c>
      <c r="F715" s="324">
        <v>0</v>
      </c>
      <c r="G715" s="324">
        <v>14</v>
      </c>
      <c r="H715" s="324">
        <v>0</v>
      </c>
      <c r="I715" s="324">
        <v>66</v>
      </c>
      <c r="J715" s="324">
        <v>6</v>
      </c>
      <c r="K715" s="324">
        <v>0</v>
      </c>
      <c r="L715" s="324">
        <v>65</v>
      </c>
      <c r="M715" s="324">
        <v>1</v>
      </c>
      <c r="N715" s="324">
        <v>0</v>
      </c>
      <c r="O715" s="286"/>
    </row>
    <row r="716" spans="1:15" s="285" customFormat="1" ht="9" customHeight="1">
      <c r="A716" s="291" t="s">
        <v>48</v>
      </c>
      <c r="B716" s="296">
        <f t="shared" si="39"/>
        <v>19</v>
      </c>
      <c r="C716" s="325">
        <v>0</v>
      </c>
      <c r="D716" s="325">
        <v>0</v>
      </c>
      <c r="E716" s="325">
        <v>0</v>
      </c>
      <c r="F716" s="325">
        <v>2</v>
      </c>
      <c r="G716" s="325">
        <v>5</v>
      </c>
      <c r="H716" s="325">
        <v>0</v>
      </c>
      <c r="I716" s="325">
        <v>1</v>
      </c>
      <c r="J716" s="325">
        <v>0</v>
      </c>
      <c r="K716" s="325">
        <v>0</v>
      </c>
      <c r="L716" s="325">
        <v>11</v>
      </c>
      <c r="M716" s="325">
        <v>0</v>
      </c>
      <c r="N716" s="325">
        <v>0</v>
      </c>
      <c r="O716" s="286"/>
    </row>
    <row r="717" spans="1:15" s="285" customFormat="1" ht="9" customHeight="1">
      <c r="A717" s="286" t="s">
        <v>49</v>
      </c>
      <c r="B717" s="295">
        <f t="shared" si="39"/>
        <v>219</v>
      </c>
      <c r="C717" s="324">
        <v>9</v>
      </c>
      <c r="D717" s="324">
        <v>1</v>
      </c>
      <c r="E717" s="324">
        <v>0</v>
      </c>
      <c r="F717" s="324">
        <v>79</v>
      </c>
      <c r="G717" s="324">
        <v>10</v>
      </c>
      <c r="H717" s="324">
        <v>4</v>
      </c>
      <c r="I717" s="324">
        <v>53</v>
      </c>
      <c r="J717" s="324">
        <v>6</v>
      </c>
      <c r="K717" s="324">
        <v>2</v>
      </c>
      <c r="L717" s="324">
        <v>54</v>
      </c>
      <c r="M717" s="324">
        <v>1</v>
      </c>
      <c r="N717" s="324">
        <v>0</v>
      </c>
      <c r="O717" s="286"/>
    </row>
    <row r="718" spans="1:15" s="285" customFormat="1" ht="9" customHeight="1">
      <c r="A718" s="286" t="s">
        <v>50</v>
      </c>
      <c r="B718" s="295">
        <f t="shared" si="39"/>
        <v>128</v>
      </c>
      <c r="C718" s="324">
        <v>0</v>
      </c>
      <c r="D718" s="324">
        <v>0</v>
      </c>
      <c r="E718" s="324">
        <v>0</v>
      </c>
      <c r="F718" s="324">
        <v>1</v>
      </c>
      <c r="G718" s="324">
        <v>53</v>
      </c>
      <c r="H718" s="324">
        <v>0</v>
      </c>
      <c r="I718" s="324">
        <v>6</v>
      </c>
      <c r="J718" s="324">
        <v>1</v>
      </c>
      <c r="K718" s="324">
        <v>0</v>
      </c>
      <c r="L718" s="324">
        <v>67</v>
      </c>
      <c r="M718" s="324">
        <v>0</v>
      </c>
      <c r="N718" s="324">
        <v>0</v>
      </c>
      <c r="O718" s="286"/>
    </row>
    <row r="719" spans="1:15" s="285" customFormat="1" ht="9" customHeight="1">
      <c r="A719" s="286" t="s">
        <v>51</v>
      </c>
      <c r="B719" s="295">
        <f t="shared" si="39"/>
        <v>306</v>
      </c>
      <c r="C719" s="342">
        <v>0</v>
      </c>
      <c r="D719" s="324">
        <v>0</v>
      </c>
      <c r="E719" s="324">
        <v>0</v>
      </c>
      <c r="F719" s="324">
        <v>1</v>
      </c>
      <c r="G719" s="324">
        <v>237</v>
      </c>
      <c r="H719" s="324">
        <v>1</v>
      </c>
      <c r="I719" s="324">
        <v>20</v>
      </c>
      <c r="J719" s="342">
        <v>2</v>
      </c>
      <c r="K719" s="342">
        <v>0</v>
      </c>
      <c r="L719" s="342">
        <v>43</v>
      </c>
      <c r="M719" s="342">
        <v>2</v>
      </c>
      <c r="N719" s="342">
        <v>0</v>
      </c>
      <c r="O719" s="286"/>
    </row>
    <row r="720" spans="1:15" s="285" customFormat="1" ht="9" customHeight="1">
      <c r="A720" s="291" t="s">
        <v>52</v>
      </c>
      <c r="B720" s="296">
        <f t="shared" si="39"/>
        <v>62</v>
      </c>
      <c r="C720" s="325">
        <v>0</v>
      </c>
      <c r="D720" s="325">
        <v>0</v>
      </c>
      <c r="E720" s="325">
        <v>0</v>
      </c>
      <c r="F720" s="325">
        <v>13</v>
      </c>
      <c r="G720" s="325">
        <v>16</v>
      </c>
      <c r="H720" s="325">
        <v>7</v>
      </c>
      <c r="I720" s="325">
        <v>4</v>
      </c>
      <c r="J720" s="325">
        <v>10</v>
      </c>
      <c r="K720" s="325">
        <v>0</v>
      </c>
      <c r="L720" s="325">
        <v>12</v>
      </c>
      <c r="M720" s="325">
        <v>0</v>
      </c>
      <c r="N720" s="325">
        <v>0</v>
      </c>
      <c r="O720" s="286"/>
    </row>
    <row r="721" spans="1:15" s="285" customFormat="1" ht="9" customHeight="1">
      <c r="A721" s="286" t="s">
        <v>53</v>
      </c>
      <c r="B721" s="295">
        <f t="shared" si="39"/>
        <v>1581</v>
      </c>
      <c r="C721" s="324">
        <v>1</v>
      </c>
      <c r="D721" s="324">
        <v>0</v>
      </c>
      <c r="E721" s="324">
        <v>0</v>
      </c>
      <c r="F721" s="324">
        <v>295</v>
      </c>
      <c r="G721" s="324">
        <v>177</v>
      </c>
      <c r="H721" s="324">
        <v>0</v>
      </c>
      <c r="I721" s="324">
        <v>336</v>
      </c>
      <c r="J721" s="324">
        <v>21</v>
      </c>
      <c r="K721" s="324">
        <v>15</v>
      </c>
      <c r="L721" s="324">
        <v>715</v>
      </c>
      <c r="M721" s="324">
        <v>5</v>
      </c>
      <c r="N721" s="324">
        <v>16</v>
      </c>
      <c r="O721" s="286"/>
    </row>
    <row r="722" spans="1:15" s="285" customFormat="1" ht="9" customHeight="1">
      <c r="A722" s="286" t="s">
        <v>54</v>
      </c>
      <c r="B722" s="295">
        <f t="shared" si="39"/>
        <v>411</v>
      </c>
      <c r="C722" s="324">
        <v>21</v>
      </c>
      <c r="D722" s="324">
        <v>4</v>
      </c>
      <c r="E722" s="324">
        <v>0</v>
      </c>
      <c r="F722" s="324">
        <v>90</v>
      </c>
      <c r="G722" s="324">
        <v>94</v>
      </c>
      <c r="H722" s="324">
        <v>2</v>
      </c>
      <c r="I722" s="324">
        <v>82</v>
      </c>
      <c r="J722" s="324">
        <v>8</v>
      </c>
      <c r="K722" s="324">
        <v>1</v>
      </c>
      <c r="L722" s="324">
        <v>82</v>
      </c>
      <c r="M722" s="324">
        <v>4</v>
      </c>
      <c r="N722" s="324">
        <v>23</v>
      </c>
      <c r="O722" s="286"/>
    </row>
    <row r="723" spans="1:15" s="285" customFormat="1" ht="9" customHeight="1">
      <c r="A723" s="286" t="s">
        <v>55</v>
      </c>
      <c r="B723" s="295">
        <f t="shared" si="39"/>
        <v>135</v>
      </c>
      <c r="C723" s="324">
        <v>1</v>
      </c>
      <c r="D723" s="324">
        <v>0</v>
      </c>
      <c r="E723" s="324">
        <v>0</v>
      </c>
      <c r="F723" s="324">
        <v>27</v>
      </c>
      <c r="G723" s="324">
        <v>27</v>
      </c>
      <c r="H723" s="324">
        <v>3</v>
      </c>
      <c r="I723" s="324">
        <v>38</v>
      </c>
      <c r="J723" s="324">
        <v>2</v>
      </c>
      <c r="K723" s="324">
        <v>0</v>
      </c>
      <c r="L723" s="324">
        <v>37</v>
      </c>
      <c r="M723" s="324">
        <v>0</v>
      </c>
      <c r="N723" s="324">
        <v>0</v>
      </c>
      <c r="O723" s="286"/>
    </row>
    <row r="724" spans="1:15" s="285" customFormat="1" ht="9" customHeight="1">
      <c r="A724" s="291" t="s">
        <v>56</v>
      </c>
      <c r="B724" s="296">
        <f t="shared" si="39"/>
        <v>258</v>
      </c>
      <c r="C724" s="325">
        <v>0</v>
      </c>
      <c r="D724" s="325">
        <v>0</v>
      </c>
      <c r="E724" s="325">
        <v>0</v>
      </c>
      <c r="F724" s="325">
        <v>10</v>
      </c>
      <c r="G724" s="325">
        <v>50</v>
      </c>
      <c r="H724" s="325">
        <v>1</v>
      </c>
      <c r="I724" s="325">
        <v>25</v>
      </c>
      <c r="J724" s="325">
        <v>2</v>
      </c>
      <c r="K724" s="325">
        <v>0</v>
      </c>
      <c r="L724" s="325">
        <v>168</v>
      </c>
      <c r="M724" s="325">
        <v>2</v>
      </c>
      <c r="N724" s="325">
        <v>0</v>
      </c>
      <c r="O724" s="286"/>
    </row>
    <row r="725" spans="1:15" s="285" customFormat="1" ht="9" customHeight="1">
      <c r="A725" s="286" t="s">
        <v>57</v>
      </c>
      <c r="B725" s="295">
        <f t="shared" si="39"/>
        <v>276</v>
      </c>
      <c r="C725" s="324">
        <v>7</v>
      </c>
      <c r="D725" s="324">
        <v>2</v>
      </c>
      <c r="E725" s="324">
        <v>0</v>
      </c>
      <c r="F725" s="324">
        <v>60</v>
      </c>
      <c r="G725" s="324">
        <v>75</v>
      </c>
      <c r="H725" s="324">
        <v>0</v>
      </c>
      <c r="I725" s="324">
        <v>66</v>
      </c>
      <c r="J725" s="324">
        <v>6</v>
      </c>
      <c r="K725" s="324">
        <v>0</v>
      </c>
      <c r="L725" s="324">
        <v>59</v>
      </c>
      <c r="M725" s="324">
        <v>1</v>
      </c>
      <c r="N725" s="324">
        <v>0</v>
      </c>
      <c r="O725" s="286"/>
    </row>
    <row r="726" spans="1:15" s="285" customFormat="1" ht="9" customHeight="1">
      <c r="A726" s="286" t="s">
        <v>58</v>
      </c>
      <c r="B726" s="295">
        <f t="shared" si="39"/>
        <v>3122</v>
      </c>
      <c r="C726" s="324">
        <v>31</v>
      </c>
      <c r="D726" s="324">
        <v>3</v>
      </c>
      <c r="E726" s="324">
        <v>0</v>
      </c>
      <c r="F726" s="324">
        <v>484</v>
      </c>
      <c r="G726" s="324">
        <v>309</v>
      </c>
      <c r="H726" s="324">
        <v>1</v>
      </c>
      <c r="I726" s="324">
        <v>1004</v>
      </c>
      <c r="J726" s="324">
        <v>38</v>
      </c>
      <c r="K726" s="324">
        <v>3</v>
      </c>
      <c r="L726" s="324">
        <v>1209</v>
      </c>
      <c r="M726" s="324">
        <v>7</v>
      </c>
      <c r="N726" s="324">
        <v>33</v>
      </c>
      <c r="O726" s="286"/>
    </row>
    <row r="727" spans="1:15" s="285" customFormat="1" ht="9" customHeight="1">
      <c r="A727" s="286" t="s">
        <v>59</v>
      </c>
      <c r="B727" s="295">
        <f t="shared" si="39"/>
        <v>4345</v>
      </c>
      <c r="C727" s="324">
        <v>12</v>
      </c>
      <c r="D727" s="324">
        <v>4</v>
      </c>
      <c r="E727" s="324">
        <v>0</v>
      </c>
      <c r="F727" s="324">
        <v>961</v>
      </c>
      <c r="G727" s="324">
        <v>1197</v>
      </c>
      <c r="H727" s="324">
        <v>1</v>
      </c>
      <c r="I727" s="324">
        <v>806</v>
      </c>
      <c r="J727" s="324">
        <v>102</v>
      </c>
      <c r="K727" s="324">
        <v>45</v>
      </c>
      <c r="L727" s="324">
        <v>1212</v>
      </c>
      <c r="M727" s="324">
        <v>2</v>
      </c>
      <c r="N727" s="324">
        <v>3</v>
      </c>
      <c r="O727" s="286"/>
    </row>
    <row r="728" spans="1:15" s="285" customFormat="1" ht="9" customHeight="1">
      <c r="A728" s="291" t="s">
        <v>60</v>
      </c>
      <c r="B728" s="296">
        <f t="shared" si="39"/>
        <v>292</v>
      </c>
      <c r="C728" s="325">
        <v>3</v>
      </c>
      <c r="D728" s="325">
        <v>0</v>
      </c>
      <c r="E728" s="325">
        <v>0</v>
      </c>
      <c r="F728" s="325">
        <v>21</v>
      </c>
      <c r="G728" s="325">
        <v>99</v>
      </c>
      <c r="H728" s="325">
        <v>2</v>
      </c>
      <c r="I728" s="325">
        <v>56</v>
      </c>
      <c r="J728" s="325">
        <v>14</v>
      </c>
      <c r="K728" s="325">
        <v>0</v>
      </c>
      <c r="L728" s="325">
        <v>93</v>
      </c>
      <c r="M728" s="325">
        <v>4</v>
      </c>
      <c r="N728" s="325">
        <v>0</v>
      </c>
      <c r="O728" s="286"/>
    </row>
    <row r="729" spans="1:15" s="285" customFormat="1" ht="9" customHeight="1">
      <c r="A729" s="286" t="s">
        <v>61</v>
      </c>
      <c r="B729" s="295">
        <f t="shared" si="39"/>
        <v>666</v>
      </c>
      <c r="C729" s="324">
        <v>9</v>
      </c>
      <c r="D729" s="324">
        <v>0</v>
      </c>
      <c r="E729" s="324">
        <v>0</v>
      </c>
      <c r="F729" s="324">
        <v>82</v>
      </c>
      <c r="G729" s="324">
        <v>194</v>
      </c>
      <c r="H729" s="324">
        <v>0</v>
      </c>
      <c r="I729" s="324">
        <v>96</v>
      </c>
      <c r="J729" s="324">
        <v>2</v>
      </c>
      <c r="K729" s="324">
        <v>2</v>
      </c>
      <c r="L729" s="324">
        <v>273</v>
      </c>
      <c r="M729" s="324">
        <v>8</v>
      </c>
      <c r="N729" s="324">
        <v>0</v>
      </c>
      <c r="O729" s="286"/>
    </row>
    <row r="730" spans="1:15" s="285" customFormat="1" ht="9" customHeight="1">
      <c r="A730" s="286" t="s">
        <v>62</v>
      </c>
      <c r="B730" s="295">
        <f t="shared" si="39"/>
        <v>108</v>
      </c>
      <c r="C730" s="324">
        <v>7</v>
      </c>
      <c r="D730" s="324">
        <v>0</v>
      </c>
      <c r="E730" s="324">
        <v>0</v>
      </c>
      <c r="F730" s="324">
        <v>13</v>
      </c>
      <c r="G730" s="324">
        <v>13</v>
      </c>
      <c r="H730" s="324">
        <v>0</v>
      </c>
      <c r="I730" s="324">
        <v>34</v>
      </c>
      <c r="J730" s="324">
        <v>2</v>
      </c>
      <c r="K730" s="324">
        <v>0</v>
      </c>
      <c r="L730" s="324">
        <v>39</v>
      </c>
      <c r="M730" s="324">
        <v>0</v>
      </c>
      <c r="N730" s="324">
        <v>0</v>
      </c>
      <c r="O730" s="286"/>
    </row>
    <row r="731" spans="1:15" s="285" customFormat="1" ht="9" customHeight="1">
      <c r="A731" s="286" t="s">
        <v>63</v>
      </c>
      <c r="B731" s="295">
        <f t="shared" si="39"/>
        <v>581</v>
      </c>
      <c r="C731" s="324">
        <v>1</v>
      </c>
      <c r="D731" s="324">
        <v>0</v>
      </c>
      <c r="E731" s="324">
        <v>0</v>
      </c>
      <c r="F731" s="324">
        <v>106</v>
      </c>
      <c r="G731" s="324">
        <v>205</v>
      </c>
      <c r="H731" s="324">
        <v>0</v>
      </c>
      <c r="I731" s="324">
        <v>84</v>
      </c>
      <c r="J731" s="324">
        <v>28</v>
      </c>
      <c r="K731" s="324">
        <v>2</v>
      </c>
      <c r="L731" s="324">
        <v>155</v>
      </c>
      <c r="M731" s="324">
        <v>0</v>
      </c>
      <c r="N731" s="324">
        <v>0</v>
      </c>
      <c r="O731" s="286"/>
    </row>
    <row r="732" spans="1:15" s="285" customFormat="1" ht="9" customHeight="1">
      <c r="A732" s="291" t="s">
        <v>64</v>
      </c>
      <c r="B732" s="296">
        <f t="shared" si="39"/>
        <v>1262</v>
      </c>
      <c r="C732" s="325">
        <v>1</v>
      </c>
      <c r="D732" s="325">
        <v>0</v>
      </c>
      <c r="E732" s="325">
        <v>0</v>
      </c>
      <c r="F732" s="325">
        <v>5</v>
      </c>
      <c r="G732" s="325">
        <v>885</v>
      </c>
      <c r="H732" s="325">
        <v>0</v>
      </c>
      <c r="I732" s="325">
        <v>168</v>
      </c>
      <c r="J732" s="325">
        <v>4</v>
      </c>
      <c r="K732" s="325">
        <v>4</v>
      </c>
      <c r="L732" s="325">
        <v>190</v>
      </c>
      <c r="M732" s="325">
        <v>3</v>
      </c>
      <c r="N732" s="325">
        <v>2</v>
      </c>
      <c r="O732" s="286"/>
    </row>
    <row r="733" spans="1:15" s="285" customFormat="1" ht="9" customHeight="1">
      <c r="A733" s="286" t="s">
        <v>65</v>
      </c>
      <c r="B733" s="295">
        <f t="shared" si="39"/>
        <v>2101</v>
      </c>
      <c r="C733" s="324">
        <v>20</v>
      </c>
      <c r="D733" s="324">
        <v>1</v>
      </c>
      <c r="E733" s="324">
        <v>0</v>
      </c>
      <c r="F733" s="324">
        <v>198</v>
      </c>
      <c r="G733" s="324">
        <v>1229</v>
      </c>
      <c r="H733" s="324">
        <v>0</v>
      </c>
      <c r="I733" s="324">
        <v>268</v>
      </c>
      <c r="J733" s="324">
        <v>13</v>
      </c>
      <c r="K733" s="324">
        <v>1</v>
      </c>
      <c r="L733" s="324">
        <v>321</v>
      </c>
      <c r="M733" s="324">
        <v>4</v>
      </c>
      <c r="N733" s="324">
        <v>46</v>
      </c>
      <c r="O733" s="286"/>
    </row>
    <row r="734" spans="1:15" s="285" customFormat="1" ht="9" customHeight="1">
      <c r="A734" s="286" t="s">
        <v>66</v>
      </c>
      <c r="B734" s="295">
        <f t="shared" si="39"/>
        <v>643</v>
      </c>
      <c r="C734" s="324">
        <v>28</v>
      </c>
      <c r="D734" s="324">
        <v>0</v>
      </c>
      <c r="E734" s="324">
        <v>0</v>
      </c>
      <c r="F734" s="324">
        <v>249</v>
      </c>
      <c r="G734" s="324">
        <v>38</v>
      </c>
      <c r="H734" s="324">
        <v>3</v>
      </c>
      <c r="I734" s="324">
        <v>124</v>
      </c>
      <c r="J734" s="324">
        <v>23</v>
      </c>
      <c r="K734" s="324">
        <v>5</v>
      </c>
      <c r="L734" s="324">
        <v>164</v>
      </c>
      <c r="M734" s="324">
        <v>2</v>
      </c>
      <c r="N734" s="324">
        <v>7</v>
      </c>
      <c r="O734" s="286"/>
    </row>
    <row r="735" spans="1:15" s="285" customFormat="1" ht="9" customHeight="1">
      <c r="A735" s="286" t="s">
        <v>67</v>
      </c>
      <c r="B735" s="295">
        <f t="shared" si="39"/>
        <v>183</v>
      </c>
      <c r="C735" s="324">
        <v>0</v>
      </c>
      <c r="D735" s="324">
        <v>0</v>
      </c>
      <c r="E735" s="324">
        <v>0</v>
      </c>
      <c r="F735" s="324">
        <v>1</v>
      </c>
      <c r="G735" s="324">
        <v>21</v>
      </c>
      <c r="H735" s="324">
        <v>1</v>
      </c>
      <c r="I735" s="324">
        <v>46</v>
      </c>
      <c r="J735" s="324">
        <v>1</v>
      </c>
      <c r="K735" s="324">
        <v>0</v>
      </c>
      <c r="L735" s="324">
        <v>112</v>
      </c>
      <c r="M735" s="324">
        <v>0</v>
      </c>
      <c r="N735" s="324">
        <v>1</v>
      </c>
      <c r="O735" s="286"/>
    </row>
    <row r="736" spans="1:15" s="285" customFormat="1" ht="9" customHeight="1">
      <c r="A736" s="291" t="s">
        <v>68</v>
      </c>
      <c r="B736" s="296">
        <f t="shared" si="39"/>
        <v>156</v>
      </c>
      <c r="C736" s="325">
        <v>5</v>
      </c>
      <c r="D736" s="325">
        <v>0</v>
      </c>
      <c r="E736" s="325">
        <v>1</v>
      </c>
      <c r="F736" s="325">
        <v>35</v>
      </c>
      <c r="G736" s="325">
        <v>51</v>
      </c>
      <c r="H736" s="325">
        <v>2</v>
      </c>
      <c r="I736" s="325">
        <v>16</v>
      </c>
      <c r="J736" s="325">
        <v>11</v>
      </c>
      <c r="K736" s="325">
        <v>6</v>
      </c>
      <c r="L736" s="325">
        <v>29</v>
      </c>
      <c r="M736" s="325">
        <v>0</v>
      </c>
      <c r="N736" s="325">
        <v>0</v>
      </c>
      <c r="O736" s="286"/>
    </row>
    <row r="737" spans="1:15" s="285" customFormat="1" ht="9" customHeight="1">
      <c r="A737" s="286" t="s">
        <v>69</v>
      </c>
      <c r="B737" s="295">
        <f t="shared" si="39"/>
        <v>89</v>
      </c>
      <c r="C737" s="324">
        <v>13</v>
      </c>
      <c r="D737" s="324">
        <v>0</v>
      </c>
      <c r="E737" s="324">
        <v>0</v>
      </c>
      <c r="F737" s="324">
        <v>12</v>
      </c>
      <c r="G737" s="324">
        <v>24</v>
      </c>
      <c r="H737" s="324">
        <v>11</v>
      </c>
      <c r="I737" s="324">
        <v>11</v>
      </c>
      <c r="J737" s="324">
        <v>1</v>
      </c>
      <c r="K737" s="324">
        <v>0</v>
      </c>
      <c r="L737" s="324">
        <v>17</v>
      </c>
      <c r="M737" s="324">
        <v>0</v>
      </c>
      <c r="N737" s="324">
        <v>0</v>
      </c>
      <c r="O737" s="286"/>
    </row>
    <row r="738" spans="1:15" s="285" customFormat="1" ht="9" customHeight="1">
      <c r="A738" s="286" t="s">
        <v>70</v>
      </c>
      <c r="B738" s="295">
        <f t="shared" si="39"/>
        <v>848</v>
      </c>
      <c r="C738" s="324">
        <v>11</v>
      </c>
      <c r="D738" s="324">
        <v>2</v>
      </c>
      <c r="E738" s="324">
        <v>0</v>
      </c>
      <c r="F738" s="324">
        <v>131</v>
      </c>
      <c r="G738" s="324">
        <v>308</v>
      </c>
      <c r="H738" s="324">
        <v>6</v>
      </c>
      <c r="I738" s="324">
        <v>124</v>
      </c>
      <c r="J738" s="324">
        <v>30</v>
      </c>
      <c r="K738" s="324">
        <v>0</v>
      </c>
      <c r="L738" s="324">
        <v>236</v>
      </c>
      <c r="M738" s="324">
        <v>0</v>
      </c>
      <c r="N738" s="324">
        <v>0</v>
      </c>
      <c r="O738" s="286"/>
    </row>
    <row r="739" spans="1:15" s="285" customFormat="1" ht="9" customHeight="1">
      <c r="A739" s="286" t="s">
        <v>71</v>
      </c>
      <c r="B739" s="295">
        <f t="shared" si="39"/>
        <v>126</v>
      </c>
      <c r="C739" s="324">
        <v>2</v>
      </c>
      <c r="D739" s="324">
        <v>0</v>
      </c>
      <c r="E739" s="324">
        <v>1</v>
      </c>
      <c r="F739" s="324">
        <v>2</v>
      </c>
      <c r="G739" s="324">
        <v>58</v>
      </c>
      <c r="H739" s="324">
        <v>0</v>
      </c>
      <c r="I739" s="324">
        <v>14</v>
      </c>
      <c r="J739" s="324">
        <v>8</v>
      </c>
      <c r="K739" s="324">
        <v>0</v>
      </c>
      <c r="L739" s="324">
        <v>38</v>
      </c>
      <c r="M739" s="324">
        <v>2</v>
      </c>
      <c r="N739" s="324">
        <v>1</v>
      </c>
      <c r="O739" s="286"/>
    </row>
    <row r="740" spans="1:15" s="285" customFormat="1" ht="9" customHeight="1">
      <c r="A740" s="291" t="s">
        <v>72</v>
      </c>
      <c r="B740" s="296">
        <f t="shared" si="39"/>
        <v>79</v>
      </c>
      <c r="C740" s="325">
        <v>0</v>
      </c>
      <c r="D740" s="325">
        <v>0</v>
      </c>
      <c r="E740" s="325">
        <v>0</v>
      </c>
      <c r="F740" s="325">
        <v>17</v>
      </c>
      <c r="G740" s="325">
        <v>29</v>
      </c>
      <c r="H740" s="325">
        <v>6</v>
      </c>
      <c r="I740" s="325">
        <v>14</v>
      </c>
      <c r="J740" s="325">
        <v>3</v>
      </c>
      <c r="K740" s="325">
        <v>0</v>
      </c>
      <c r="L740" s="325">
        <v>10</v>
      </c>
      <c r="M740" s="325">
        <v>0</v>
      </c>
      <c r="N740" s="325">
        <v>0</v>
      </c>
      <c r="O740" s="286"/>
    </row>
    <row r="741" spans="1:15" s="285" customFormat="1" ht="9" customHeight="1">
      <c r="A741" s="286" t="s">
        <v>73</v>
      </c>
      <c r="B741" s="295">
        <f t="shared" si="39"/>
        <v>124</v>
      </c>
      <c r="C741" s="324">
        <v>2</v>
      </c>
      <c r="D741" s="324">
        <v>0</v>
      </c>
      <c r="E741" s="324">
        <v>0</v>
      </c>
      <c r="F741" s="324">
        <v>30</v>
      </c>
      <c r="G741" s="324">
        <v>54</v>
      </c>
      <c r="H741" s="324">
        <v>0</v>
      </c>
      <c r="I741" s="324">
        <v>15</v>
      </c>
      <c r="J741" s="324">
        <v>4</v>
      </c>
      <c r="K741" s="324">
        <v>1</v>
      </c>
      <c r="L741" s="324">
        <v>18</v>
      </c>
      <c r="M741" s="324">
        <v>0</v>
      </c>
      <c r="N741" s="324">
        <v>0</v>
      </c>
      <c r="O741" s="286"/>
    </row>
    <row r="742" spans="1:15" s="285" customFormat="1" ht="9" customHeight="1">
      <c r="A742" s="286" t="s">
        <v>74</v>
      </c>
      <c r="B742" s="295">
        <f t="shared" si="39"/>
        <v>480</v>
      </c>
      <c r="C742" s="324">
        <v>1</v>
      </c>
      <c r="D742" s="324">
        <v>3</v>
      </c>
      <c r="E742" s="324">
        <v>0</v>
      </c>
      <c r="F742" s="324">
        <v>45</v>
      </c>
      <c r="G742" s="324">
        <v>108</v>
      </c>
      <c r="H742" s="324">
        <v>21</v>
      </c>
      <c r="I742" s="324">
        <v>174</v>
      </c>
      <c r="J742" s="324">
        <v>21</v>
      </c>
      <c r="K742" s="324">
        <v>0</v>
      </c>
      <c r="L742" s="324">
        <v>104</v>
      </c>
      <c r="M742" s="324">
        <v>2</v>
      </c>
      <c r="N742" s="324">
        <v>1</v>
      </c>
      <c r="O742" s="286"/>
    </row>
    <row r="743" spans="1:15" s="285" customFormat="1" ht="9" customHeight="1">
      <c r="A743" s="318" t="s">
        <v>75</v>
      </c>
      <c r="B743" s="321">
        <f t="shared" si="39"/>
        <v>89</v>
      </c>
      <c r="C743" s="344">
        <v>5</v>
      </c>
      <c r="D743" s="344">
        <v>0</v>
      </c>
      <c r="E743" s="344">
        <v>0</v>
      </c>
      <c r="F743" s="344">
        <v>8</v>
      </c>
      <c r="G743" s="344">
        <v>60</v>
      </c>
      <c r="H743" s="344">
        <v>0</v>
      </c>
      <c r="I743" s="344">
        <v>5</v>
      </c>
      <c r="J743" s="344">
        <v>1</v>
      </c>
      <c r="K743" s="344">
        <v>0</v>
      </c>
      <c r="L743" s="344">
        <v>10</v>
      </c>
      <c r="M743" s="344">
        <v>0</v>
      </c>
      <c r="N743" s="344">
        <v>0</v>
      </c>
      <c r="O743" s="286"/>
    </row>
    <row r="744" spans="1:15" s="285" customFormat="1" ht="9" customHeight="1">
      <c r="A744" s="291" t="s">
        <v>76</v>
      </c>
      <c r="B744" s="296">
        <f t="shared" si="39"/>
        <v>20</v>
      </c>
      <c r="C744" s="343">
        <v>0</v>
      </c>
      <c r="D744" s="343">
        <v>0</v>
      </c>
      <c r="E744" s="343">
        <v>0</v>
      </c>
      <c r="F744" s="343">
        <v>0</v>
      </c>
      <c r="G744" s="343">
        <v>3</v>
      </c>
      <c r="H744" s="343">
        <v>0</v>
      </c>
      <c r="I744" s="343">
        <v>1</v>
      </c>
      <c r="J744" s="343">
        <v>5</v>
      </c>
      <c r="K744" s="343">
        <v>0</v>
      </c>
      <c r="L744" s="343">
        <v>11</v>
      </c>
      <c r="M744" s="343">
        <v>0</v>
      </c>
      <c r="N744" s="343">
        <v>0</v>
      </c>
      <c r="O744" s="286"/>
    </row>
    <row r="745" spans="1:15" s="285" customFormat="1" ht="9" customHeight="1">
      <c r="A745" s="286"/>
      <c r="B745" s="295"/>
      <c r="C745" s="342"/>
      <c r="D745" s="342"/>
      <c r="E745" s="342"/>
      <c r="F745" s="342"/>
      <c r="G745" s="342"/>
      <c r="H745" s="342"/>
      <c r="I745" s="342"/>
      <c r="J745" s="342"/>
      <c r="K745" s="342"/>
      <c r="L745" s="342"/>
      <c r="M745" s="342"/>
      <c r="N745" s="342"/>
      <c r="O745" s="286"/>
    </row>
    <row r="746" spans="1:15" s="285" customFormat="1" ht="9" customHeight="1">
      <c r="A746" s="284">
        <v>2015</v>
      </c>
      <c r="B746" s="314"/>
      <c r="O746" s="286"/>
    </row>
    <row r="747" spans="1:15" s="285" customFormat="1" ht="9" customHeight="1">
      <c r="A747" s="288" t="s">
        <v>44</v>
      </c>
      <c r="B747" s="308">
        <f t="shared" ref="B747:N747" si="40">SUM(B749:B780)</f>
        <v>20781</v>
      </c>
      <c r="C747" s="308">
        <f t="shared" si="40"/>
        <v>203</v>
      </c>
      <c r="D747" s="308">
        <f t="shared" si="40"/>
        <v>27</v>
      </c>
      <c r="E747" s="308">
        <f t="shared" si="40"/>
        <v>2</v>
      </c>
      <c r="F747" s="308">
        <f t="shared" si="40"/>
        <v>3178</v>
      </c>
      <c r="G747" s="308">
        <f t="shared" si="40"/>
        <v>5883</v>
      </c>
      <c r="H747" s="308">
        <f t="shared" si="40"/>
        <v>73</v>
      </c>
      <c r="I747" s="308">
        <f t="shared" si="40"/>
        <v>4160</v>
      </c>
      <c r="J747" s="308">
        <f t="shared" si="40"/>
        <v>467</v>
      </c>
      <c r="K747" s="308">
        <f t="shared" si="40"/>
        <v>75</v>
      </c>
      <c r="L747" s="308">
        <f t="shared" si="40"/>
        <v>6576</v>
      </c>
      <c r="M747" s="308">
        <f t="shared" si="40"/>
        <v>37</v>
      </c>
      <c r="N747" s="308">
        <f t="shared" si="40"/>
        <v>100</v>
      </c>
      <c r="O747" s="286"/>
    </row>
    <row r="748" spans="1:15" s="285" customFormat="1" ht="3" customHeight="1">
      <c r="A748" s="288"/>
      <c r="B748" s="308"/>
      <c r="C748" s="308"/>
      <c r="D748" s="308"/>
      <c r="E748" s="308"/>
      <c r="F748" s="308"/>
      <c r="G748" s="308"/>
      <c r="H748" s="308"/>
      <c r="I748" s="308"/>
      <c r="J748" s="308"/>
      <c r="K748" s="308"/>
      <c r="L748" s="308"/>
      <c r="M748" s="308"/>
      <c r="N748" s="308"/>
      <c r="O748" s="286"/>
    </row>
    <row r="749" spans="1:15" s="285" customFormat="1" ht="9" customHeight="1">
      <c r="A749" s="286" t="s">
        <v>45</v>
      </c>
      <c r="B749" s="295">
        <f t="shared" ref="B749:B780" si="41">SUM(C749:N749)</f>
        <v>36</v>
      </c>
      <c r="C749" s="324">
        <v>0</v>
      </c>
      <c r="D749" s="324">
        <v>0</v>
      </c>
      <c r="E749" s="324">
        <v>0</v>
      </c>
      <c r="F749" s="324">
        <v>7</v>
      </c>
      <c r="G749" s="324">
        <v>13</v>
      </c>
      <c r="H749" s="324">
        <v>0</v>
      </c>
      <c r="I749" s="324">
        <v>5</v>
      </c>
      <c r="J749" s="324">
        <v>0</v>
      </c>
      <c r="K749" s="324">
        <v>0</v>
      </c>
      <c r="L749" s="324">
        <v>11</v>
      </c>
      <c r="M749" s="324">
        <v>0</v>
      </c>
      <c r="N749" s="324">
        <v>0</v>
      </c>
      <c r="O749" s="286"/>
    </row>
    <row r="750" spans="1:15" s="285" customFormat="1" ht="9" customHeight="1">
      <c r="A750" s="286" t="s">
        <v>46</v>
      </c>
      <c r="B750" s="295">
        <f t="shared" si="41"/>
        <v>2548</v>
      </c>
      <c r="C750" s="324">
        <v>52</v>
      </c>
      <c r="D750" s="324">
        <v>0</v>
      </c>
      <c r="E750" s="324">
        <v>0</v>
      </c>
      <c r="F750" s="324">
        <v>555</v>
      </c>
      <c r="G750" s="324">
        <v>513</v>
      </c>
      <c r="H750" s="324">
        <v>5</v>
      </c>
      <c r="I750" s="324">
        <v>518</v>
      </c>
      <c r="J750" s="324">
        <v>84</v>
      </c>
      <c r="K750" s="324">
        <v>11</v>
      </c>
      <c r="L750" s="324">
        <v>800</v>
      </c>
      <c r="M750" s="324">
        <v>6</v>
      </c>
      <c r="N750" s="324">
        <v>4</v>
      </c>
      <c r="O750" s="286"/>
    </row>
    <row r="751" spans="1:15" s="285" customFormat="1" ht="9" customHeight="1">
      <c r="A751" s="286" t="s">
        <v>47</v>
      </c>
      <c r="B751" s="295">
        <f t="shared" si="41"/>
        <v>189</v>
      </c>
      <c r="C751" s="324">
        <v>2</v>
      </c>
      <c r="D751" s="324">
        <v>0</v>
      </c>
      <c r="E751" s="324">
        <v>0</v>
      </c>
      <c r="F751" s="324">
        <v>0</v>
      </c>
      <c r="G751" s="324">
        <v>38</v>
      </c>
      <c r="H751" s="324">
        <v>0</v>
      </c>
      <c r="I751" s="324">
        <v>32</v>
      </c>
      <c r="J751" s="324">
        <v>2</v>
      </c>
      <c r="K751" s="324">
        <v>1</v>
      </c>
      <c r="L751" s="324">
        <v>114</v>
      </c>
      <c r="M751" s="324">
        <v>0</v>
      </c>
      <c r="N751" s="324">
        <v>0</v>
      </c>
      <c r="O751" s="286"/>
    </row>
    <row r="752" spans="1:15" s="285" customFormat="1" ht="9" customHeight="1">
      <c r="A752" s="291" t="s">
        <v>48</v>
      </c>
      <c r="B752" s="296">
        <f t="shared" si="41"/>
        <v>15</v>
      </c>
      <c r="C752" s="325">
        <v>0</v>
      </c>
      <c r="D752" s="325">
        <v>0</v>
      </c>
      <c r="E752" s="325">
        <v>0</v>
      </c>
      <c r="F752" s="325">
        <v>2</v>
      </c>
      <c r="G752" s="325">
        <v>3</v>
      </c>
      <c r="H752" s="325">
        <v>0</v>
      </c>
      <c r="I752" s="325">
        <v>1</v>
      </c>
      <c r="J752" s="325">
        <v>0</v>
      </c>
      <c r="K752" s="325">
        <v>0</v>
      </c>
      <c r="L752" s="325">
        <v>9</v>
      </c>
      <c r="M752" s="325">
        <v>0</v>
      </c>
      <c r="N752" s="325">
        <v>0</v>
      </c>
      <c r="O752" s="286"/>
    </row>
    <row r="753" spans="1:15" s="285" customFormat="1" ht="9" customHeight="1">
      <c r="A753" s="286" t="s">
        <v>49</v>
      </c>
      <c r="B753" s="295">
        <f t="shared" si="41"/>
        <v>218</v>
      </c>
      <c r="C753" s="324">
        <v>10</v>
      </c>
      <c r="D753" s="324">
        <v>0</v>
      </c>
      <c r="E753" s="324">
        <v>0</v>
      </c>
      <c r="F753" s="324">
        <v>64</v>
      </c>
      <c r="G753" s="324">
        <v>15</v>
      </c>
      <c r="H753" s="324">
        <v>4</v>
      </c>
      <c r="I753" s="324">
        <v>57</v>
      </c>
      <c r="J753" s="324">
        <v>3</v>
      </c>
      <c r="K753" s="324">
        <v>1</v>
      </c>
      <c r="L753" s="324">
        <v>62</v>
      </c>
      <c r="M753" s="324">
        <v>0</v>
      </c>
      <c r="N753" s="324">
        <v>2</v>
      </c>
      <c r="O753" s="286"/>
    </row>
    <row r="754" spans="1:15" s="285" customFormat="1" ht="9" customHeight="1">
      <c r="A754" s="286" t="s">
        <v>50</v>
      </c>
      <c r="B754" s="295">
        <f t="shared" si="41"/>
        <v>95</v>
      </c>
      <c r="C754" s="324">
        <v>0</v>
      </c>
      <c r="D754" s="324">
        <v>0</v>
      </c>
      <c r="E754" s="324">
        <v>0</v>
      </c>
      <c r="F754" s="324">
        <v>1</v>
      </c>
      <c r="G754" s="324">
        <v>36</v>
      </c>
      <c r="H754" s="324">
        <v>0</v>
      </c>
      <c r="I754" s="324">
        <v>21</v>
      </c>
      <c r="J754" s="324">
        <v>0</v>
      </c>
      <c r="K754" s="324">
        <v>0</v>
      </c>
      <c r="L754" s="324">
        <v>37</v>
      </c>
      <c r="M754" s="324">
        <v>0</v>
      </c>
      <c r="N754" s="324">
        <v>0</v>
      </c>
      <c r="O754" s="286"/>
    </row>
    <row r="755" spans="1:15" s="285" customFormat="1" ht="9" customHeight="1">
      <c r="A755" s="286" t="s">
        <v>51</v>
      </c>
      <c r="B755" s="295">
        <f t="shared" si="41"/>
        <v>372</v>
      </c>
      <c r="C755" s="342">
        <v>3</v>
      </c>
      <c r="D755" s="324">
        <v>0</v>
      </c>
      <c r="E755" s="324">
        <v>0</v>
      </c>
      <c r="F755" s="324">
        <v>10</v>
      </c>
      <c r="G755" s="324">
        <v>144</v>
      </c>
      <c r="H755" s="324">
        <v>3</v>
      </c>
      <c r="I755" s="324">
        <v>35</v>
      </c>
      <c r="J755" s="342">
        <v>4</v>
      </c>
      <c r="K755" s="342">
        <v>0</v>
      </c>
      <c r="L755" s="342">
        <v>173</v>
      </c>
      <c r="M755" s="342">
        <v>0</v>
      </c>
      <c r="N755" s="342">
        <v>0</v>
      </c>
      <c r="O755" s="286"/>
    </row>
    <row r="756" spans="1:15" s="285" customFormat="1" ht="9" customHeight="1">
      <c r="A756" s="291" t="s">
        <v>52</v>
      </c>
      <c r="B756" s="296">
        <f t="shared" si="41"/>
        <v>46</v>
      </c>
      <c r="C756" s="325">
        <v>0</v>
      </c>
      <c r="D756" s="325">
        <v>0</v>
      </c>
      <c r="E756" s="325">
        <v>0</v>
      </c>
      <c r="F756" s="325">
        <v>23</v>
      </c>
      <c r="G756" s="325">
        <v>1</v>
      </c>
      <c r="H756" s="325">
        <v>1</v>
      </c>
      <c r="I756" s="325">
        <v>8</v>
      </c>
      <c r="J756" s="325">
        <v>3</v>
      </c>
      <c r="K756" s="325">
        <v>0</v>
      </c>
      <c r="L756" s="325">
        <v>9</v>
      </c>
      <c r="M756" s="325">
        <v>1</v>
      </c>
      <c r="N756" s="325">
        <v>0</v>
      </c>
      <c r="O756" s="286"/>
    </row>
    <row r="757" spans="1:15" s="285" customFormat="1" ht="9" customHeight="1">
      <c r="A757" s="286" t="s">
        <v>53</v>
      </c>
      <c r="B757" s="295">
        <f t="shared" si="41"/>
        <v>1565</v>
      </c>
      <c r="C757" s="324">
        <v>1</v>
      </c>
      <c r="D757" s="324">
        <v>1</v>
      </c>
      <c r="E757" s="324">
        <v>0</v>
      </c>
      <c r="F757" s="324">
        <v>265</v>
      </c>
      <c r="G757" s="324">
        <v>294</v>
      </c>
      <c r="H757" s="324">
        <v>1</v>
      </c>
      <c r="I757" s="324">
        <v>289</v>
      </c>
      <c r="J757" s="324">
        <v>21</v>
      </c>
      <c r="K757" s="324">
        <v>17</v>
      </c>
      <c r="L757" s="324">
        <v>665</v>
      </c>
      <c r="M757" s="324">
        <v>4</v>
      </c>
      <c r="N757" s="324">
        <v>7</v>
      </c>
      <c r="O757" s="286"/>
    </row>
    <row r="758" spans="1:15" s="285" customFormat="1" ht="9" customHeight="1">
      <c r="A758" s="286" t="s">
        <v>54</v>
      </c>
      <c r="B758" s="295">
        <f t="shared" si="41"/>
        <v>387</v>
      </c>
      <c r="C758" s="324">
        <v>4</v>
      </c>
      <c r="D758" s="324">
        <v>2</v>
      </c>
      <c r="E758" s="324">
        <v>0</v>
      </c>
      <c r="F758" s="324">
        <v>53</v>
      </c>
      <c r="G758" s="324">
        <v>83</v>
      </c>
      <c r="H758" s="324">
        <v>3</v>
      </c>
      <c r="I758" s="324">
        <v>11</v>
      </c>
      <c r="J758" s="324">
        <v>11</v>
      </c>
      <c r="K758" s="324">
        <v>0</v>
      </c>
      <c r="L758" s="324">
        <v>199</v>
      </c>
      <c r="M758" s="324">
        <v>1</v>
      </c>
      <c r="N758" s="324">
        <v>20</v>
      </c>
      <c r="O758" s="286"/>
    </row>
    <row r="759" spans="1:15" s="285" customFormat="1" ht="9" customHeight="1">
      <c r="A759" s="286" t="s">
        <v>55</v>
      </c>
      <c r="B759" s="295">
        <f t="shared" si="41"/>
        <v>143</v>
      </c>
      <c r="C759" s="324">
        <v>0</v>
      </c>
      <c r="D759" s="324">
        <v>0</v>
      </c>
      <c r="E759" s="324">
        <v>0</v>
      </c>
      <c r="F759" s="324">
        <v>26</v>
      </c>
      <c r="G759" s="324">
        <v>38</v>
      </c>
      <c r="H759" s="324">
        <v>4</v>
      </c>
      <c r="I759" s="324">
        <v>33</v>
      </c>
      <c r="J759" s="324">
        <v>0</v>
      </c>
      <c r="K759" s="324">
        <v>0</v>
      </c>
      <c r="L759" s="324">
        <v>39</v>
      </c>
      <c r="M759" s="324">
        <v>1</v>
      </c>
      <c r="N759" s="324">
        <v>2</v>
      </c>
      <c r="O759" s="286"/>
    </row>
    <row r="760" spans="1:15" s="285" customFormat="1" ht="9" customHeight="1">
      <c r="A760" s="291" t="s">
        <v>56</v>
      </c>
      <c r="B760" s="296">
        <f t="shared" si="41"/>
        <v>262</v>
      </c>
      <c r="C760" s="325">
        <v>0</v>
      </c>
      <c r="D760" s="325">
        <v>0</v>
      </c>
      <c r="E760" s="325">
        <v>0</v>
      </c>
      <c r="F760" s="325">
        <v>1</v>
      </c>
      <c r="G760" s="325">
        <v>31</v>
      </c>
      <c r="H760" s="325">
        <v>0</v>
      </c>
      <c r="I760" s="325">
        <v>33</v>
      </c>
      <c r="J760" s="325">
        <v>3</v>
      </c>
      <c r="K760" s="325">
        <v>1</v>
      </c>
      <c r="L760" s="325">
        <v>189</v>
      </c>
      <c r="M760" s="325">
        <v>4</v>
      </c>
      <c r="N760" s="325">
        <v>0</v>
      </c>
      <c r="O760" s="286"/>
    </row>
    <row r="761" spans="1:15" s="285" customFormat="1" ht="9" customHeight="1">
      <c r="A761" s="286" t="s">
        <v>57</v>
      </c>
      <c r="B761" s="295">
        <f t="shared" si="41"/>
        <v>281</v>
      </c>
      <c r="C761" s="324">
        <v>9</v>
      </c>
      <c r="D761" s="324">
        <v>3</v>
      </c>
      <c r="E761" s="324">
        <v>0</v>
      </c>
      <c r="F761" s="324">
        <v>58</v>
      </c>
      <c r="G761" s="324">
        <v>66</v>
      </c>
      <c r="H761" s="324">
        <v>0</v>
      </c>
      <c r="I761" s="324">
        <v>56</v>
      </c>
      <c r="J761" s="324">
        <v>6</v>
      </c>
      <c r="K761" s="324">
        <v>0</v>
      </c>
      <c r="L761" s="324">
        <v>80</v>
      </c>
      <c r="M761" s="324">
        <v>0</v>
      </c>
      <c r="N761" s="324">
        <v>3</v>
      </c>
      <c r="O761" s="286"/>
    </row>
    <row r="762" spans="1:15" s="285" customFormat="1" ht="9" customHeight="1">
      <c r="A762" s="286" t="s">
        <v>58</v>
      </c>
      <c r="B762" s="295">
        <f t="shared" si="41"/>
        <v>2540</v>
      </c>
      <c r="C762" s="324">
        <v>29</v>
      </c>
      <c r="D762" s="324">
        <v>0</v>
      </c>
      <c r="E762" s="324">
        <v>0</v>
      </c>
      <c r="F762" s="324">
        <v>320</v>
      </c>
      <c r="G762" s="324">
        <v>185</v>
      </c>
      <c r="H762" s="324">
        <v>3</v>
      </c>
      <c r="I762" s="324">
        <v>899</v>
      </c>
      <c r="J762" s="324">
        <v>49</v>
      </c>
      <c r="K762" s="324">
        <v>0</v>
      </c>
      <c r="L762" s="324">
        <v>1037</v>
      </c>
      <c r="M762" s="324">
        <v>0</v>
      </c>
      <c r="N762" s="324">
        <v>18</v>
      </c>
      <c r="O762" s="286"/>
    </row>
    <row r="763" spans="1:15" s="285" customFormat="1" ht="9" customHeight="1">
      <c r="A763" s="286" t="s">
        <v>59</v>
      </c>
      <c r="B763" s="295">
        <f t="shared" si="41"/>
        <v>4184</v>
      </c>
      <c r="C763" s="324">
        <v>10</v>
      </c>
      <c r="D763" s="324">
        <v>5</v>
      </c>
      <c r="E763" s="324">
        <v>0</v>
      </c>
      <c r="F763" s="324">
        <v>869</v>
      </c>
      <c r="G763" s="324">
        <v>1197</v>
      </c>
      <c r="H763" s="324">
        <v>1</v>
      </c>
      <c r="I763" s="324">
        <v>836</v>
      </c>
      <c r="J763" s="324">
        <v>126</v>
      </c>
      <c r="K763" s="324">
        <v>23</v>
      </c>
      <c r="L763" s="324">
        <v>1077</v>
      </c>
      <c r="M763" s="324">
        <v>0</v>
      </c>
      <c r="N763" s="324">
        <v>40</v>
      </c>
      <c r="O763" s="286"/>
    </row>
    <row r="764" spans="1:15" s="285" customFormat="1" ht="9" customHeight="1">
      <c r="A764" s="291" t="s">
        <v>60</v>
      </c>
      <c r="B764" s="296">
        <f t="shared" si="41"/>
        <v>234</v>
      </c>
      <c r="C764" s="325">
        <v>1</v>
      </c>
      <c r="D764" s="325">
        <v>0</v>
      </c>
      <c r="E764" s="325">
        <v>0</v>
      </c>
      <c r="F764" s="325">
        <v>31</v>
      </c>
      <c r="G764" s="325">
        <v>34</v>
      </c>
      <c r="H764" s="325">
        <v>1</v>
      </c>
      <c r="I764" s="325">
        <v>64</v>
      </c>
      <c r="J764" s="325">
        <v>2</v>
      </c>
      <c r="K764" s="325">
        <v>0</v>
      </c>
      <c r="L764" s="325">
        <v>98</v>
      </c>
      <c r="M764" s="325">
        <v>3</v>
      </c>
      <c r="N764" s="325">
        <v>0</v>
      </c>
      <c r="O764" s="286"/>
    </row>
    <row r="765" spans="1:15" s="285" customFormat="1" ht="9" customHeight="1">
      <c r="A765" s="286" t="s">
        <v>61</v>
      </c>
      <c r="B765" s="295">
        <f t="shared" si="41"/>
        <v>892</v>
      </c>
      <c r="C765" s="324">
        <v>9</v>
      </c>
      <c r="D765" s="324">
        <v>0</v>
      </c>
      <c r="E765" s="324">
        <v>0</v>
      </c>
      <c r="F765" s="324">
        <v>85</v>
      </c>
      <c r="G765" s="324">
        <v>181</v>
      </c>
      <c r="H765" s="324">
        <v>4</v>
      </c>
      <c r="I765" s="324">
        <v>168</v>
      </c>
      <c r="J765" s="324">
        <v>11</v>
      </c>
      <c r="K765" s="324">
        <v>1</v>
      </c>
      <c r="L765" s="324">
        <v>431</v>
      </c>
      <c r="M765" s="324">
        <v>2</v>
      </c>
      <c r="N765" s="324">
        <v>0</v>
      </c>
      <c r="O765" s="286"/>
    </row>
    <row r="766" spans="1:15" s="285" customFormat="1" ht="9" customHeight="1">
      <c r="A766" s="286" t="s">
        <v>62</v>
      </c>
      <c r="B766" s="295">
        <f t="shared" si="41"/>
        <v>84</v>
      </c>
      <c r="C766" s="324">
        <v>4</v>
      </c>
      <c r="D766" s="324">
        <v>0</v>
      </c>
      <c r="E766" s="324">
        <v>0</v>
      </c>
      <c r="F766" s="324">
        <v>8</v>
      </c>
      <c r="G766" s="324">
        <v>10</v>
      </c>
      <c r="H766" s="324">
        <v>0</v>
      </c>
      <c r="I766" s="324">
        <v>31</v>
      </c>
      <c r="J766" s="324">
        <v>2</v>
      </c>
      <c r="K766" s="324">
        <v>0</v>
      </c>
      <c r="L766" s="324">
        <v>29</v>
      </c>
      <c r="M766" s="324">
        <v>0</v>
      </c>
      <c r="N766" s="324">
        <v>0</v>
      </c>
      <c r="O766" s="286"/>
    </row>
    <row r="767" spans="1:15" s="285" customFormat="1" ht="9" customHeight="1">
      <c r="A767" s="286" t="s">
        <v>63</v>
      </c>
      <c r="B767" s="295">
        <f t="shared" si="41"/>
        <v>858</v>
      </c>
      <c r="C767" s="324">
        <v>2</v>
      </c>
      <c r="D767" s="324">
        <v>2</v>
      </c>
      <c r="E767" s="324">
        <v>0</v>
      </c>
      <c r="F767" s="324">
        <v>158</v>
      </c>
      <c r="G767" s="324">
        <v>255</v>
      </c>
      <c r="H767" s="324">
        <v>0</v>
      </c>
      <c r="I767" s="324">
        <v>143</v>
      </c>
      <c r="J767" s="324">
        <v>35</v>
      </c>
      <c r="K767" s="324">
        <v>4</v>
      </c>
      <c r="L767" s="324">
        <v>258</v>
      </c>
      <c r="M767" s="324">
        <v>1</v>
      </c>
      <c r="N767" s="324">
        <v>0</v>
      </c>
      <c r="O767" s="286"/>
    </row>
    <row r="768" spans="1:15" s="285" customFormat="1" ht="9" customHeight="1">
      <c r="A768" s="291" t="s">
        <v>64</v>
      </c>
      <c r="B768" s="296">
        <f t="shared" si="41"/>
        <v>1333</v>
      </c>
      <c r="C768" s="325">
        <v>4</v>
      </c>
      <c r="D768" s="325">
        <v>0</v>
      </c>
      <c r="E768" s="325">
        <v>0</v>
      </c>
      <c r="F768" s="325">
        <v>16</v>
      </c>
      <c r="G768" s="325">
        <v>804</v>
      </c>
      <c r="H768" s="325">
        <v>1</v>
      </c>
      <c r="I768" s="325">
        <v>212</v>
      </c>
      <c r="J768" s="325">
        <v>12</v>
      </c>
      <c r="K768" s="325">
        <v>7</v>
      </c>
      <c r="L768" s="325">
        <v>272</v>
      </c>
      <c r="M768" s="325">
        <v>5</v>
      </c>
      <c r="N768" s="325">
        <v>0</v>
      </c>
      <c r="O768" s="286"/>
    </row>
    <row r="769" spans="1:15" s="285" customFormat="1" ht="9" customHeight="1">
      <c r="A769" s="286" t="s">
        <v>65</v>
      </c>
      <c r="B769" s="295">
        <f t="shared" si="41"/>
        <v>1697</v>
      </c>
      <c r="C769" s="324">
        <v>11</v>
      </c>
      <c r="D769" s="324">
        <v>5</v>
      </c>
      <c r="E769" s="324">
        <v>0</v>
      </c>
      <c r="F769" s="324">
        <v>204</v>
      </c>
      <c r="G769" s="324">
        <v>952</v>
      </c>
      <c r="H769" s="324">
        <v>1</v>
      </c>
      <c r="I769" s="324">
        <v>251</v>
      </c>
      <c r="J769" s="324">
        <v>17</v>
      </c>
      <c r="K769" s="324">
        <v>2</v>
      </c>
      <c r="L769" s="324">
        <v>247</v>
      </c>
      <c r="M769" s="324">
        <v>4</v>
      </c>
      <c r="N769" s="324">
        <v>3</v>
      </c>
      <c r="O769" s="286"/>
    </row>
    <row r="770" spans="1:15" s="285" customFormat="1" ht="9" customHeight="1">
      <c r="A770" s="286" t="s">
        <v>66</v>
      </c>
      <c r="B770" s="295">
        <f t="shared" si="41"/>
        <v>658</v>
      </c>
      <c r="C770" s="324">
        <v>19</v>
      </c>
      <c r="D770" s="324">
        <v>0</v>
      </c>
      <c r="E770" s="324">
        <v>0</v>
      </c>
      <c r="F770" s="324">
        <v>229</v>
      </c>
      <c r="G770" s="324">
        <v>77</v>
      </c>
      <c r="H770" s="324">
        <v>0</v>
      </c>
      <c r="I770" s="324">
        <v>97</v>
      </c>
      <c r="J770" s="324">
        <v>21</v>
      </c>
      <c r="K770" s="324">
        <v>2</v>
      </c>
      <c r="L770" s="324">
        <v>211</v>
      </c>
      <c r="M770" s="324">
        <v>2</v>
      </c>
      <c r="N770" s="324">
        <v>0</v>
      </c>
      <c r="O770" s="286"/>
    </row>
    <row r="771" spans="1:15" s="285" customFormat="1" ht="9" customHeight="1">
      <c r="A771" s="286" t="s">
        <v>67</v>
      </c>
      <c r="B771" s="295">
        <f t="shared" si="41"/>
        <v>77</v>
      </c>
      <c r="C771" s="324">
        <v>0</v>
      </c>
      <c r="D771" s="324">
        <v>0</v>
      </c>
      <c r="E771" s="324">
        <v>0</v>
      </c>
      <c r="F771" s="324">
        <v>0</v>
      </c>
      <c r="G771" s="324">
        <v>7</v>
      </c>
      <c r="H771" s="324">
        <v>0</v>
      </c>
      <c r="I771" s="324">
        <v>19</v>
      </c>
      <c r="J771" s="324">
        <v>2</v>
      </c>
      <c r="K771" s="324">
        <v>0</v>
      </c>
      <c r="L771" s="324">
        <v>49</v>
      </c>
      <c r="M771" s="324">
        <v>0</v>
      </c>
      <c r="N771" s="324">
        <v>0</v>
      </c>
      <c r="O771" s="286"/>
    </row>
    <row r="772" spans="1:15" s="285" customFormat="1" ht="9" customHeight="1">
      <c r="A772" s="291" t="s">
        <v>68</v>
      </c>
      <c r="B772" s="296">
        <f t="shared" si="41"/>
        <v>146</v>
      </c>
      <c r="C772" s="325">
        <v>8</v>
      </c>
      <c r="D772" s="325">
        <v>0</v>
      </c>
      <c r="E772" s="325">
        <v>0</v>
      </c>
      <c r="F772" s="325">
        <v>31</v>
      </c>
      <c r="G772" s="325">
        <v>42</v>
      </c>
      <c r="H772" s="325">
        <v>3</v>
      </c>
      <c r="I772" s="325">
        <v>17</v>
      </c>
      <c r="J772" s="325">
        <v>5</v>
      </c>
      <c r="K772" s="325">
        <v>3</v>
      </c>
      <c r="L772" s="325">
        <v>37</v>
      </c>
      <c r="M772" s="325">
        <v>0</v>
      </c>
      <c r="N772" s="325">
        <v>0</v>
      </c>
      <c r="O772" s="286"/>
    </row>
    <row r="773" spans="1:15" s="285" customFormat="1" ht="9" customHeight="1">
      <c r="A773" s="286" t="s">
        <v>69</v>
      </c>
      <c r="B773" s="295">
        <f t="shared" si="41"/>
        <v>96</v>
      </c>
      <c r="C773" s="324">
        <v>6</v>
      </c>
      <c r="D773" s="324">
        <v>0</v>
      </c>
      <c r="E773" s="324">
        <v>0</v>
      </c>
      <c r="F773" s="324">
        <v>10</v>
      </c>
      <c r="G773" s="324">
        <v>25</v>
      </c>
      <c r="H773" s="324">
        <v>10</v>
      </c>
      <c r="I773" s="324">
        <v>9</v>
      </c>
      <c r="J773" s="324">
        <v>2</v>
      </c>
      <c r="K773" s="324">
        <v>0</v>
      </c>
      <c r="L773" s="324">
        <v>34</v>
      </c>
      <c r="M773" s="324">
        <v>0</v>
      </c>
      <c r="N773" s="324">
        <v>0</v>
      </c>
      <c r="O773" s="286"/>
    </row>
    <row r="774" spans="1:15" s="285" customFormat="1" ht="9" customHeight="1">
      <c r="A774" s="286" t="s">
        <v>70</v>
      </c>
      <c r="B774" s="295">
        <f t="shared" si="41"/>
        <v>1017</v>
      </c>
      <c r="C774" s="324">
        <v>8</v>
      </c>
      <c r="D774" s="324">
        <v>3</v>
      </c>
      <c r="E774" s="324">
        <v>0</v>
      </c>
      <c r="F774" s="324">
        <v>65</v>
      </c>
      <c r="G774" s="324">
        <v>528</v>
      </c>
      <c r="H774" s="324">
        <v>2</v>
      </c>
      <c r="I774" s="324">
        <v>156</v>
      </c>
      <c r="J774" s="324">
        <v>28</v>
      </c>
      <c r="K774" s="324">
        <v>2</v>
      </c>
      <c r="L774" s="324">
        <v>225</v>
      </c>
      <c r="M774" s="324">
        <v>0</v>
      </c>
      <c r="N774" s="324">
        <v>0</v>
      </c>
      <c r="O774" s="286"/>
    </row>
    <row r="775" spans="1:15" s="285" customFormat="1" ht="9" customHeight="1">
      <c r="A775" s="286" t="s">
        <v>71</v>
      </c>
      <c r="B775" s="295">
        <f t="shared" si="41"/>
        <v>117</v>
      </c>
      <c r="C775" s="324">
        <v>0</v>
      </c>
      <c r="D775" s="324">
        <v>3</v>
      </c>
      <c r="E775" s="324">
        <v>2</v>
      </c>
      <c r="F775" s="324">
        <v>7</v>
      </c>
      <c r="G775" s="324">
        <v>69</v>
      </c>
      <c r="H775" s="324">
        <v>0</v>
      </c>
      <c r="I775" s="324">
        <v>9</v>
      </c>
      <c r="J775" s="324">
        <v>6</v>
      </c>
      <c r="K775" s="324">
        <v>0</v>
      </c>
      <c r="L775" s="324">
        <v>21</v>
      </c>
      <c r="M775" s="324">
        <v>0</v>
      </c>
      <c r="N775" s="324">
        <v>0</v>
      </c>
      <c r="O775" s="286"/>
    </row>
    <row r="776" spans="1:15" s="285" customFormat="1" ht="9" customHeight="1">
      <c r="A776" s="291" t="s">
        <v>72</v>
      </c>
      <c r="B776" s="296">
        <f t="shared" si="41"/>
        <v>13</v>
      </c>
      <c r="C776" s="325">
        <v>0</v>
      </c>
      <c r="D776" s="325">
        <v>0</v>
      </c>
      <c r="E776" s="325">
        <v>0</v>
      </c>
      <c r="F776" s="325">
        <v>4</v>
      </c>
      <c r="G776" s="325">
        <v>3</v>
      </c>
      <c r="H776" s="325">
        <v>1</v>
      </c>
      <c r="I776" s="325">
        <v>1</v>
      </c>
      <c r="J776" s="325">
        <v>0</v>
      </c>
      <c r="K776" s="325">
        <v>0</v>
      </c>
      <c r="L776" s="325">
        <v>4</v>
      </c>
      <c r="M776" s="325">
        <v>0</v>
      </c>
      <c r="N776" s="325">
        <v>0</v>
      </c>
      <c r="O776" s="286"/>
    </row>
    <row r="777" spans="1:15" s="285" customFormat="1" ht="9" customHeight="1">
      <c r="A777" s="286" t="s">
        <v>73</v>
      </c>
      <c r="B777" s="295">
        <f t="shared" si="41"/>
        <v>84</v>
      </c>
      <c r="C777" s="324">
        <v>0</v>
      </c>
      <c r="D777" s="324">
        <v>1</v>
      </c>
      <c r="E777" s="324">
        <v>0</v>
      </c>
      <c r="F777" s="324">
        <v>22</v>
      </c>
      <c r="G777" s="324">
        <v>31</v>
      </c>
      <c r="H777" s="324">
        <v>2</v>
      </c>
      <c r="I777" s="324">
        <v>7</v>
      </c>
      <c r="J777" s="324">
        <v>3</v>
      </c>
      <c r="K777" s="324">
        <v>0</v>
      </c>
      <c r="L777" s="324">
        <v>17</v>
      </c>
      <c r="M777" s="324">
        <v>1</v>
      </c>
      <c r="N777" s="324">
        <v>0</v>
      </c>
      <c r="O777" s="286"/>
    </row>
    <row r="778" spans="1:15" s="285" customFormat="1" ht="9" customHeight="1">
      <c r="A778" s="286" t="s">
        <v>74</v>
      </c>
      <c r="B778" s="295">
        <f t="shared" si="41"/>
        <v>437</v>
      </c>
      <c r="C778" s="324">
        <v>6</v>
      </c>
      <c r="D778" s="324">
        <v>2</v>
      </c>
      <c r="E778" s="324">
        <v>0</v>
      </c>
      <c r="F778" s="324">
        <v>44</v>
      </c>
      <c r="G778" s="324">
        <v>96</v>
      </c>
      <c r="H778" s="324">
        <v>23</v>
      </c>
      <c r="I778" s="324">
        <v>138</v>
      </c>
      <c r="J778" s="324">
        <v>6</v>
      </c>
      <c r="K778" s="324">
        <v>0</v>
      </c>
      <c r="L778" s="324">
        <v>119</v>
      </c>
      <c r="M778" s="324">
        <v>2</v>
      </c>
      <c r="N778" s="324">
        <v>1</v>
      </c>
      <c r="O778" s="286"/>
    </row>
    <row r="779" spans="1:15" s="285" customFormat="1" ht="9" customHeight="1">
      <c r="A779" s="318" t="s">
        <v>75</v>
      </c>
      <c r="B779" s="321">
        <f t="shared" si="41"/>
        <v>136</v>
      </c>
      <c r="C779" s="344">
        <v>4</v>
      </c>
      <c r="D779" s="344">
        <v>0</v>
      </c>
      <c r="E779" s="344">
        <v>0</v>
      </c>
      <c r="F779" s="344">
        <v>9</v>
      </c>
      <c r="G779" s="344">
        <v>102</v>
      </c>
      <c r="H779" s="344">
        <v>0</v>
      </c>
      <c r="I779" s="344">
        <v>3</v>
      </c>
      <c r="J779" s="344">
        <v>2</v>
      </c>
      <c r="K779" s="344">
        <v>0</v>
      </c>
      <c r="L779" s="344">
        <v>16</v>
      </c>
      <c r="M779" s="344">
        <v>0</v>
      </c>
      <c r="N779" s="344">
        <v>0</v>
      </c>
      <c r="O779" s="286"/>
    </row>
    <row r="780" spans="1:15" s="285" customFormat="1" ht="9" customHeight="1">
      <c r="A780" s="291" t="s">
        <v>76</v>
      </c>
      <c r="B780" s="296">
        <f t="shared" si="41"/>
        <v>21</v>
      </c>
      <c r="C780" s="343">
        <v>1</v>
      </c>
      <c r="D780" s="343">
        <v>0</v>
      </c>
      <c r="E780" s="343">
        <v>0</v>
      </c>
      <c r="F780" s="343">
        <v>1</v>
      </c>
      <c r="G780" s="343">
        <v>10</v>
      </c>
      <c r="H780" s="343">
        <v>0</v>
      </c>
      <c r="I780" s="343">
        <v>1</v>
      </c>
      <c r="J780" s="343">
        <v>1</v>
      </c>
      <c r="K780" s="343">
        <v>0</v>
      </c>
      <c r="L780" s="343">
        <v>7</v>
      </c>
      <c r="M780" s="343">
        <v>0</v>
      </c>
      <c r="N780" s="343">
        <v>0</v>
      </c>
      <c r="O780" s="286"/>
    </row>
    <row r="781" spans="1:15" s="285" customFormat="1" ht="9" customHeight="1">
      <c r="A781" s="286"/>
      <c r="B781" s="295"/>
      <c r="C781" s="342"/>
      <c r="D781" s="342"/>
      <c r="E781" s="342"/>
      <c r="F781" s="342"/>
      <c r="G781" s="342"/>
      <c r="H781" s="342"/>
      <c r="I781" s="342"/>
      <c r="J781" s="342"/>
      <c r="K781" s="342"/>
      <c r="L781" s="342"/>
      <c r="M781" s="342"/>
      <c r="N781" s="342"/>
      <c r="O781" s="286"/>
    </row>
    <row r="782" spans="1:15" s="285" customFormat="1" ht="9" customHeight="1">
      <c r="A782" s="284">
        <v>2016</v>
      </c>
      <c r="B782" s="314"/>
      <c r="O782" s="286"/>
    </row>
    <row r="783" spans="1:15" s="285" customFormat="1" ht="9" customHeight="1">
      <c r="A783" s="288" t="s">
        <v>44</v>
      </c>
      <c r="B783" s="308">
        <f t="shared" ref="B783:N783" si="42">SUM(B785:B816)</f>
        <v>21643</v>
      </c>
      <c r="C783" s="308">
        <f t="shared" si="42"/>
        <v>265</v>
      </c>
      <c r="D783" s="308">
        <f t="shared" si="42"/>
        <v>36</v>
      </c>
      <c r="E783" s="308">
        <f t="shared" si="42"/>
        <v>0</v>
      </c>
      <c r="F783" s="308">
        <f t="shared" si="42"/>
        <v>3179</v>
      </c>
      <c r="G783" s="308">
        <f t="shared" si="42"/>
        <v>6607</v>
      </c>
      <c r="H783" s="308">
        <f t="shared" si="42"/>
        <v>89</v>
      </c>
      <c r="I783" s="308">
        <f t="shared" si="42"/>
        <v>4069</v>
      </c>
      <c r="J783" s="308">
        <f t="shared" si="42"/>
        <v>585</v>
      </c>
      <c r="K783" s="308">
        <f t="shared" si="42"/>
        <v>55</v>
      </c>
      <c r="L783" s="308">
        <f t="shared" si="42"/>
        <v>6642</v>
      </c>
      <c r="M783" s="308">
        <f t="shared" si="42"/>
        <v>42</v>
      </c>
      <c r="N783" s="308">
        <f t="shared" si="42"/>
        <v>74</v>
      </c>
      <c r="O783" s="286"/>
    </row>
    <row r="784" spans="1:15" s="285" customFormat="1" ht="3" customHeight="1">
      <c r="A784" s="288"/>
      <c r="B784" s="308"/>
      <c r="C784" s="308"/>
      <c r="D784" s="308"/>
      <c r="E784" s="308"/>
      <c r="F784" s="308"/>
      <c r="G784" s="308"/>
      <c r="H784" s="308"/>
      <c r="I784" s="308"/>
      <c r="J784" s="308"/>
      <c r="K784" s="308"/>
      <c r="L784" s="308"/>
      <c r="M784" s="308"/>
      <c r="N784" s="308"/>
      <c r="O784" s="286"/>
    </row>
    <row r="785" spans="1:15" s="285" customFormat="1" ht="9" customHeight="1">
      <c r="A785" s="286" t="s">
        <v>45</v>
      </c>
      <c r="B785" s="295">
        <f t="shared" ref="B785:B816" si="43">SUM(C785:N785)</f>
        <v>33</v>
      </c>
      <c r="C785" s="324">
        <v>0</v>
      </c>
      <c r="D785" s="324">
        <v>0</v>
      </c>
      <c r="E785" s="324">
        <v>0</v>
      </c>
      <c r="F785" s="324">
        <v>8</v>
      </c>
      <c r="G785" s="324">
        <v>10</v>
      </c>
      <c r="H785" s="324">
        <v>0</v>
      </c>
      <c r="I785" s="324">
        <v>5</v>
      </c>
      <c r="J785" s="324">
        <v>0</v>
      </c>
      <c r="K785" s="324">
        <v>0</v>
      </c>
      <c r="L785" s="324">
        <v>10</v>
      </c>
      <c r="M785" s="324">
        <v>0</v>
      </c>
      <c r="N785" s="324">
        <v>0</v>
      </c>
      <c r="O785" s="286"/>
    </row>
    <row r="786" spans="1:15" s="285" customFormat="1" ht="9" customHeight="1">
      <c r="A786" s="286" t="s">
        <v>46</v>
      </c>
      <c r="B786" s="295">
        <f t="shared" si="43"/>
        <v>2032</v>
      </c>
      <c r="C786" s="324">
        <v>37</v>
      </c>
      <c r="D786" s="324">
        <v>0</v>
      </c>
      <c r="E786" s="324">
        <v>0</v>
      </c>
      <c r="F786" s="324">
        <v>388</v>
      </c>
      <c r="G786" s="324">
        <v>349</v>
      </c>
      <c r="H786" s="324">
        <v>4</v>
      </c>
      <c r="I786" s="324">
        <v>399</v>
      </c>
      <c r="J786" s="324">
        <v>72</v>
      </c>
      <c r="K786" s="324">
        <v>6</v>
      </c>
      <c r="L786" s="324">
        <v>770</v>
      </c>
      <c r="M786" s="324">
        <v>5</v>
      </c>
      <c r="N786" s="324">
        <v>2</v>
      </c>
      <c r="O786" s="286"/>
    </row>
    <row r="787" spans="1:15" s="285" customFormat="1" ht="9" customHeight="1">
      <c r="A787" s="286" t="s">
        <v>47</v>
      </c>
      <c r="B787" s="295">
        <f t="shared" si="43"/>
        <v>164</v>
      </c>
      <c r="C787" s="324">
        <v>2</v>
      </c>
      <c r="D787" s="324">
        <v>0</v>
      </c>
      <c r="E787" s="324">
        <v>0</v>
      </c>
      <c r="F787" s="324">
        <v>0</v>
      </c>
      <c r="G787" s="324">
        <v>22</v>
      </c>
      <c r="H787" s="324">
        <v>0</v>
      </c>
      <c r="I787" s="324">
        <v>38</v>
      </c>
      <c r="J787" s="324">
        <v>2</v>
      </c>
      <c r="K787" s="324">
        <v>2</v>
      </c>
      <c r="L787" s="324">
        <v>98</v>
      </c>
      <c r="M787" s="324">
        <v>0</v>
      </c>
      <c r="N787" s="324">
        <v>0</v>
      </c>
      <c r="O787" s="286"/>
    </row>
    <row r="788" spans="1:15" s="285" customFormat="1" ht="9" customHeight="1">
      <c r="A788" s="291" t="s">
        <v>48</v>
      </c>
      <c r="B788" s="296">
        <f t="shared" si="43"/>
        <v>21</v>
      </c>
      <c r="C788" s="325">
        <v>0</v>
      </c>
      <c r="D788" s="325">
        <v>0</v>
      </c>
      <c r="E788" s="325">
        <v>0</v>
      </c>
      <c r="F788" s="325">
        <v>2</v>
      </c>
      <c r="G788" s="325">
        <v>9</v>
      </c>
      <c r="H788" s="325">
        <v>0</v>
      </c>
      <c r="I788" s="325">
        <v>2</v>
      </c>
      <c r="J788" s="325">
        <v>0</v>
      </c>
      <c r="K788" s="325">
        <v>0</v>
      </c>
      <c r="L788" s="325">
        <v>8</v>
      </c>
      <c r="M788" s="325">
        <v>0</v>
      </c>
      <c r="N788" s="325">
        <v>0</v>
      </c>
      <c r="O788" s="286"/>
    </row>
    <row r="789" spans="1:15" s="285" customFormat="1" ht="9" customHeight="1">
      <c r="A789" s="286" t="s">
        <v>49</v>
      </c>
      <c r="B789" s="295">
        <f t="shared" si="43"/>
        <v>213</v>
      </c>
      <c r="C789" s="324">
        <v>1</v>
      </c>
      <c r="D789" s="324">
        <v>1</v>
      </c>
      <c r="E789" s="324">
        <v>0</v>
      </c>
      <c r="F789" s="324">
        <v>85</v>
      </c>
      <c r="G789" s="324">
        <v>10</v>
      </c>
      <c r="H789" s="324">
        <v>4</v>
      </c>
      <c r="I789" s="324">
        <v>35</v>
      </c>
      <c r="J789" s="324">
        <v>7</v>
      </c>
      <c r="K789" s="324">
        <v>1</v>
      </c>
      <c r="L789" s="324">
        <v>68</v>
      </c>
      <c r="M789" s="324">
        <v>1</v>
      </c>
      <c r="N789" s="324">
        <v>0</v>
      </c>
      <c r="O789" s="286"/>
    </row>
    <row r="790" spans="1:15" s="285" customFormat="1" ht="9" customHeight="1">
      <c r="A790" s="286" t="s">
        <v>50</v>
      </c>
      <c r="B790" s="295">
        <f t="shared" si="43"/>
        <v>235</v>
      </c>
      <c r="C790" s="324">
        <v>0</v>
      </c>
      <c r="D790" s="324">
        <v>0</v>
      </c>
      <c r="E790" s="324">
        <v>0</v>
      </c>
      <c r="F790" s="324">
        <v>3</v>
      </c>
      <c r="G790" s="324">
        <v>104</v>
      </c>
      <c r="H790" s="324">
        <v>0</v>
      </c>
      <c r="I790" s="324">
        <v>16</v>
      </c>
      <c r="J790" s="324">
        <v>16</v>
      </c>
      <c r="K790" s="324">
        <v>0</v>
      </c>
      <c r="L790" s="324">
        <v>95</v>
      </c>
      <c r="M790" s="324">
        <v>0</v>
      </c>
      <c r="N790" s="324">
        <v>1</v>
      </c>
      <c r="O790" s="286"/>
    </row>
    <row r="791" spans="1:15" s="285" customFormat="1" ht="9" customHeight="1">
      <c r="A791" s="286" t="s">
        <v>51</v>
      </c>
      <c r="B791" s="295">
        <f t="shared" si="43"/>
        <v>378</v>
      </c>
      <c r="C791" s="342">
        <v>13</v>
      </c>
      <c r="D791" s="324">
        <v>6</v>
      </c>
      <c r="E791" s="324">
        <v>0</v>
      </c>
      <c r="F791" s="324">
        <v>4</v>
      </c>
      <c r="G791" s="324">
        <v>204</v>
      </c>
      <c r="H791" s="324">
        <v>1</v>
      </c>
      <c r="I791" s="324">
        <v>49</v>
      </c>
      <c r="J791" s="342">
        <v>4</v>
      </c>
      <c r="K791" s="342">
        <v>1</v>
      </c>
      <c r="L791" s="342">
        <v>94</v>
      </c>
      <c r="M791" s="342">
        <v>1</v>
      </c>
      <c r="N791" s="342">
        <v>1</v>
      </c>
      <c r="O791" s="286"/>
    </row>
    <row r="792" spans="1:15" s="285" customFormat="1" ht="9" customHeight="1">
      <c r="A792" s="291" t="s">
        <v>52</v>
      </c>
      <c r="B792" s="296">
        <f t="shared" si="43"/>
        <v>39</v>
      </c>
      <c r="C792" s="325">
        <v>0</v>
      </c>
      <c r="D792" s="325">
        <v>0</v>
      </c>
      <c r="E792" s="325">
        <v>0</v>
      </c>
      <c r="F792" s="325">
        <v>12</v>
      </c>
      <c r="G792" s="325">
        <v>8</v>
      </c>
      <c r="H792" s="325">
        <v>5</v>
      </c>
      <c r="I792" s="325">
        <v>3</v>
      </c>
      <c r="J792" s="325">
        <v>2</v>
      </c>
      <c r="K792" s="325">
        <v>0</v>
      </c>
      <c r="L792" s="325">
        <v>8</v>
      </c>
      <c r="M792" s="325">
        <v>1</v>
      </c>
      <c r="N792" s="325">
        <v>0</v>
      </c>
      <c r="O792" s="286"/>
    </row>
    <row r="793" spans="1:15" s="285" customFormat="1" ht="9" customHeight="1">
      <c r="A793" s="286" t="s">
        <v>53</v>
      </c>
      <c r="B793" s="295">
        <f t="shared" si="43"/>
        <v>1796</v>
      </c>
      <c r="C793" s="324">
        <v>0</v>
      </c>
      <c r="D793" s="324">
        <v>7</v>
      </c>
      <c r="E793" s="324">
        <v>0</v>
      </c>
      <c r="F793" s="324">
        <v>296</v>
      </c>
      <c r="G793" s="324">
        <v>481</v>
      </c>
      <c r="H793" s="324">
        <v>1</v>
      </c>
      <c r="I793" s="324">
        <v>279</v>
      </c>
      <c r="J793" s="324">
        <v>41</v>
      </c>
      <c r="K793" s="324">
        <v>14</v>
      </c>
      <c r="L793" s="324">
        <v>668</v>
      </c>
      <c r="M793" s="324">
        <v>3</v>
      </c>
      <c r="N793" s="324">
        <v>6</v>
      </c>
      <c r="O793" s="286"/>
    </row>
    <row r="794" spans="1:15" s="285" customFormat="1" ht="9" customHeight="1">
      <c r="A794" s="286" t="s">
        <v>54</v>
      </c>
      <c r="B794" s="295">
        <f t="shared" si="43"/>
        <v>299</v>
      </c>
      <c r="C794" s="324">
        <v>17</v>
      </c>
      <c r="D794" s="324">
        <v>3</v>
      </c>
      <c r="E794" s="324">
        <v>0</v>
      </c>
      <c r="F794" s="324">
        <v>58</v>
      </c>
      <c r="G794" s="324">
        <v>25</v>
      </c>
      <c r="H794" s="324">
        <v>2</v>
      </c>
      <c r="I794" s="324">
        <v>96</v>
      </c>
      <c r="J794" s="324">
        <v>23</v>
      </c>
      <c r="K794" s="324">
        <v>2</v>
      </c>
      <c r="L794" s="324">
        <v>68</v>
      </c>
      <c r="M794" s="324">
        <v>4</v>
      </c>
      <c r="N794" s="324">
        <v>1</v>
      </c>
      <c r="O794" s="286"/>
    </row>
    <row r="795" spans="1:15" s="285" customFormat="1" ht="9" customHeight="1">
      <c r="A795" s="286" t="s">
        <v>55</v>
      </c>
      <c r="B795" s="295">
        <f t="shared" si="43"/>
        <v>100</v>
      </c>
      <c r="C795" s="324">
        <v>0</v>
      </c>
      <c r="D795" s="324">
        <v>0</v>
      </c>
      <c r="E795" s="324">
        <v>0</v>
      </c>
      <c r="F795" s="324">
        <v>25</v>
      </c>
      <c r="G795" s="324">
        <v>20</v>
      </c>
      <c r="H795" s="324">
        <v>5</v>
      </c>
      <c r="I795" s="324">
        <v>33</v>
      </c>
      <c r="J795" s="324">
        <v>3</v>
      </c>
      <c r="K795" s="324">
        <v>1</v>
      </c>
      <c r="L795" s="324">
        <v>11</v>
      </c>
      <c r="M795" s="324">
        <v>1</v>
      </c>
      <c r="N795" s="324">
        <v>1</v>
      </c>
      <c r="O795" s="286"/>
    </row>
    <row r="796" spans="1:15" s="285" customFormat="1" ht="9" customHeight="1">
      <c r="A796" s="291" t="s">
        <v>56</v>
      </c>
      <c r="B796" s="296">
        <f t="shared" si="43"/>
        <v>198</v>
      </c>
      <c r="C796" s="325">
        <v>0</v>
      </c>
      <c r="D796" s="325">
        <v>1</v>
      </c>
      <c r="E796" s="325">
        <v>0</v>
      </c>
      <c r="F796" s="325">
        <v>1</v>
      </c>
      <c r="G796" s="325">
        <v>14</v>
      </c>
      <c r="H796" s="325">
        <v>1</v>
      </c>
      <c r="I796" s="325">
        <v>27</v>
      </c>
      <c r="J796" s="325">
        <v>2</v>
      </c>
      <c r="K796" s="325">
        <v>0</v>
      </c>
      <c r="L796" s="325">
        <v>150</v>
      </c>
      <c r="M796" s="325">
        <v>1</v>
      </c>
      <c r="N796" s="325">
        <v>1</v>
      </c>
      <c r="O796" s="286"/>
    </row>
    <row r="797" spans="1:15" s="285" customFormat="1" ht="9" customHeight="1">
      <c r="A797" s="286" t="s">
        <v>57</v>
      </c>
      <c r="B797" s="295">
        <f t="shared" si="43"/>
        <v>341</v>
      </c>
      <c r="C797" s="324">
        <v>9</v>
      </c>
      <c r="D797" s="324">
        <v>1</v>
      </c>
      <c r="E797" s="324">
        <v>0</v>
      </c>
      <c r="F797" s="324">
        <v>60</v>
      </c>
      <c r="G797" s="324">
        <v>150</v>
      </c>
      <c r="H797" s="324">
        <v>0</v>
      </c>
      <c r="I797" s="324">
        <v>68</v>
      </c>
      <c r="J797" s="324">
        <v>4</v>
      </c>
      <c r="K797" s="324">
        <v>1</v>
      </c>
      <c r="L797" s="324">
        <v>47</v>
      </c>
      <c r="M797" s="324">
        <v>0</v>
      </c>
      <c r="N797" s="324">
        <v>1</v>
      </c>
      <c r="O797" s="286"/>
    </row>
    <row r="798" spans="1:15" s="285" customFormat="1" ht="9" customHeight="1">
      <c r="A798" s="286" t="s">
        <v>58</v>
      </c>
      <c r="B798" s="295">
        <f t="shared" si="43"/>
        <v>3957</v>
      </c>
      <c r="C798" s="324">
        <v>73</v>
      </c>
      <c r="D798" s="324">
        <v>0</v>
      </c>
      <c r="E798" s="324">
        <v>0</v>
      </c>
      <c r="F798" s="324">
        <v>438</v>
      </c>
      <c r="G798" s="324">
        <v>388</v>
      </c>
      <c r="H798" s="324">
        <v>2</v>
      </c>
      <c r="I798" s="324">
        <v>1162</v>
      </c>
      <c r="J798" s="324">
        <v>128</v>
      </c>
      <c r="K798" s="324">
        <v>0</v>
      </c>
      <c r="L798" s="324">
        <v>1761</v>
      </c>
      <c r="M798" s="324">
        <v>3</v>
      </c>
      <c r="N798" s="324">
        <v>2</v>
      </c>
      <c r="O798" s="286"/>
    </row>
    <row r="799" spans="1:15" s="285" customFormat="1" ht="9" customHeight="1">
      <c r="A799" s="286" t="s">
        <v>59</v>
      </c>
      <c r="B799" s="295">
        <f t="shared" si="43"/>
        <v>4635</v>
      </c>
      <c r="C799" s="324">
        <v>15</v>
      </c>
      <c r="D799" s="324">
        <v>6</v>
      </c>
      <c r="E799" s="324">
        <v>0</v>
      </c>
      <c r="F799" s="324">
        <v>1007</v>
      </c>
      <c r="G799" s="324">
        <v>1704</v>
      </c>
      <c r="H799" s="324">
        <v>2</v>
      </c>
      <c r="I799" s="324">
        <v>808</v>
      </c>
      <c r="J799" s="324">
        <v>167</v>
      </c>
      <c r="K799" s="324">
        <v>6</v>
      </c>
      <c r="L799" s="324">
        <v>918</v>
      </c>
      <c r="M799" s="324">
        <v>0</v>
      </c>
      <c r="N799" s="324">
        <v>2</v>
      </c>
      <c r="O799" s="286"/>
    </row>
    <row r="800" spans="1:15" s="285" customFormat="1" ht="9" customHeight="1">
      <c r="A800" s="291" t="s">
        <v>60</v>
      </c>
      <c r="B800" s="296">
        <f t="shared" si="43"/>
        <v>216</v>
      </c>
      <c r="C800" s="325">
        <v>1</v>
      </c>
      <c r="D800" s="325">
        <v>0</v>
      </c>
      <c r="E800" s="325">
        <v>0</v>
      </c>
      <c r="F800" s="325">
        <v>40</v>
      </c>
      <c r="G800" s="325">
        <v>11</v>
      </c>
      <c r="H800" s="325">
        <v>4</v>
      </c>
      <c r="I800" s="325">
        <v>63</v>
      </c>
      <c r="J800" s="325">
        <v>6</v>
      </c>
      <c r="K800" s="325">
        <v>1</v>
      </c>
      <c r="L800" s="325">
        <v>86</v>
      </c>
      <c r="M800" s="325">
        <v>4</v>
      </c>
      <c r="N800" s="325">
        <v>0</v>
      </c>
      <c r="O800" s="286"/>
    </row>
    <row r="801" spans="1:15" s="285" customFormat="1" ht="9" customHeight="1">
      <c r="A801" s="286" t="s">
        <v>61</v>
      </c>
      <c r="B801" s="295">
        <f t="shared" si="43"/>
        <v>829</v>
      </c>
      <c r="C801" s="324">
        <v>8</v>
      </c>
      <c r="D801" s="324">
        <v>1</v>
      </c>
      <c r="E801" s="324">
        <v>0</v>
      </c>
      <c r="F801" s="324">
        <v>67</v>
      </c>
      <c r="G801" s="324">
        <v>125</v>
      </c>
      <c r="H801" s="324">
        <v>7</v>
      </c>
      <c r="I801" s="324">
        <v>164</v>
      </c>
      <c r="J801" s="324">
        <v>4</v>
      </c>
      <c r="K801" s="324">
        <v>2</v>
      </c>
      <c r="L801" s="324">
        <v>450</v>
      </c>
      <c r="M801" s="324">
        <v>1</v>
      </c>
      <c r="N801" s="324">
        <v>0</v>
      </c>
      <c r="O801" s="286"/>
    </row>
    <row r="802" spans="1:15" s="285" customFormat="1" ht="9" customHeight="1">
      <c r="A802" s="286" t="s">
        <v>62</v>
      </c>
      <c r="B802" s="295">
        <f t="shared" si="43"/>
        <v>75</v>
      </c>
      <c r="C802" s="324">
        <v>4</v>
      </c>
      <c r="D802" s="324">
        <v>0</v>
      </c>
      <c r="E802" s="324">
        <v>0</v>
      </c>
      <c r="F802" s="324">
        <v>17</v>
      </c>
      <c r="G802" s="324">
        <v>8</v>
      </c>
      <c r="H802" s="324">
        <v>0</v>
      </c>
      <c r="I802" s="324">
        <v>24</v>
      </c>
      <c r="J802" s="324">
        <v>0</v>
      </c>
      <c r="K802" s="324">
        <v>0</v>
      </c>
      <c r="L802" s="324">
        <v>22</v>
      </c>
      <c r="M802" s="324">
        <v>0</v>
      </c>
      <c r="N802" s="324">
        <v>0</v>
      </c>
      <c r="O802" s="286"/>
    </row>
    <row r="803" spans="1:15" s="285" customFormat="1" ht="9" customHeight="1">
      <c r="A803" s="286" t="s">
        <v>63</v>
      </c>
      <c r="B803" s="295">
        <f t="shared" si="43"/>
        <v>572</v>
      </c>
      <c r="C803" s="324">
        <v>6</v>
      </c>
      <c r="D803" s="324">
        <v>0</v>
      </c>
      <c r="E803" s="324">
        <v>0</v>
      </c>
      <c r="F803" s="324">
        <v>107</v>
      </c>
      <c r="G803" s="324">
        <v>221</v>
      </c>
      <c r="H803" s="324">
        <v>1</v>
      </c>
      <c r="I803" s="324">
        <v>63</v>
      </c>
      <c r="J803" s="324">
        <v>25</v>
      </c>
      <c r="K803" s="324">
        <v>2</v>
      </c>
      <c r="L803" s="324">
        <v>146</v>
      </c>
      <c r="M803" s="324">
        <v>0</v>
      </c>
      <c r="N803" s="324">
        <v>1</v>
      </c>
      <c r="O803" s="286"/>
    </row>
    <row r="804" spans="1:15" s="285" customFormat="1" ht="9" customHeight="1">
      <c r="A804" s="291" t="s">
        <v>64</v>
      </c>
      <c r="B804" s="296">
        <f t="shared" si="43"/>
        <v>1167</v>
      </c>
      <c r="C804" s="325">
        <v>2</v>
      </c>
      <c r="D804" s="325">
        <v>0</v>
      </c>
      <c r="E804" s="325">
        <v>0</v>
      </c>
      <c r="F804" s="325">
        <v>18</v>
      </c>
      <c r="G804" s="325">
        <v>799</v>
      </c>
      <c r="H804" s="325">
        <v>1</v>
      </c>
      <c r="I804" s="325">
        <v>163</v>
      </c>
      <c r="J804" s="325">
        <v>4</v>
      </c>
      <c r="K804" s="325">
        <v>4</v>
      </c>
      <c r="L804" s="325">
        <v>172</v>
      </c>
      <c r="M804" s="325">
        <v>4</v>
      </c>
      <c r="N804" s="325">
        <v>0</v>
      </c>
      <c r="O804" s="286"/>
    </row>
    <row r="805" spans="1:15" s="285" customFormat="1" ht="9" customHeight="1">
      <c r="A805" s="286" t="s">
        <v>65</v>
      </c>
      <c r="B805" s="295">
        <f t="shared" si="43"/>
        <v>1891</v>
      </c>
      <c r="C805" s="324">
        <v>14</v>
      </c>
      <c r="D805" s="324">
        <v>3</v>
      </c>
      <c r="E805" s="324">
        <v>0</v>
      </c>
      <c r="F805" s="324">
        <v>147</v>
      </c>
      <c r="G805" s="324">
        <v>1274</v>
      </c>
      <c r="H805" s="324">
        <v>2</v>
      </c>
      <c r="I805" s="324">
        <v>179</v>
      </c>
      <c r="J805" s="324">
        <v>13</v>
      </c>
      <c r="K805" s="324">
        <v>3</v>
      </c>
      <c r="L805" s="324">
        <v>248</v>
      </c>
      <c r="M805" s="324">
        <v>5</v>
      </c>
      <c r="N805" s="324">
        <v>3</v>
      </c>
      <c r="O805" s="286"/>
    </row>
    <row r="806" spans="1:15" s="285" customFormat="1" ht="9" customHeight="1">
      <c r="A806" s="286" t="s">
        <v>66</v>
      </c>
      <c r="B806" s="295">
        <f t="shared" si="43"/>
        <v>721</v>
      </c>
      <c r="C806" s="324">
        <v>25</v>
      </c>
      <c r="D806" s="324">
        <v>1</v>
      </c>
      <c r="E806" s="324">
        <v>0</v>
      </c>
      <c r="F806" s="324">
        <v>233</v>
      </c>
      <c r="G806" s="324">
        <v>76</v>
      </c>
      <c r="H806" s="324">
        <v>0</v>
      </c>
      <c r="I806" s="324">
        <v>140</v>
      </c>
      <c r="J806" s="324">
        <v>19</v>
      </c>
      <c r="K806" s="324">
        <v>2</v>
      </c>
      <c r="L806" s="324">
        <v>201</v>
      </c>
      <c r="M806" s="324">
        <v>0</v>
      </c>
      <c r="N806" s="324">
        <v>24</v>
      </c>
      <c r="O806" s="286"/>
    </row>
    <row r="807" spans="1:15" s="285" customFormat="1" ht="9" customHeight="1">
      <c r="A807" s="286" t="s">
        <v>67</v>
      </c>
      <c r="B807" s="295">
        <f t="shared" si="43"/>
        <v>271</v>
      </c>
      <c r="C807" s="324">
        <v>0</v>
      </c>
      <c r="D807" s="324">
        <v>0</v>
      </c>
      <c r="E807" s="324">
        <v>0</v>
      </c>
      <c r="F807" s="324">
        <v>4</v>
      </c>
      <c r="G807" s="324">
        <v>13</v>
      </c>
      <c r="H807" s="324">
        <v>0</v>
      </c>
      <c r="I807" s="324">
        <v>47</v>
      </c>
      <c r="J807" s="324">
        <v>5</v>
      </c>
      <c r="K807" s="324">
        <v>1</v>
      </c>
      <c r="L807" s="324">
        <v>174</v>
      </c>
      <c r="M807" s="324">
        <v>0</v>
      </c>
      <c r="N807" s="324">
        <v>27</v>
      </c>
      <c r="O807" s="286"/>
    </row>
    <row r="808" spans="1:15" s="285" customFormat="1" ht="9" customHeight="1">
      <c r="A808" s="291" t="s">
        <v>68</v>
      </c>
      <c r="B808" s="296">
        <f t="shared" si="43"/>
        <v>112</v>
      </c>
      <c r="C808" s="325">
        <v>1</v>
      </c>
      <c r="D808" s="325">
        <v>0</v>
      </c>
      <c r="E808" s="325">
        <v>0</v>
      </c>
      <c r="F808" s="325">
        <v>23</v>
      </c>
      <c r="G808" s="325">
        <v>34</v>
      </c>
      <c r="H808" s="325">
        <v>0</v>
      </c>
      <c r="I808" s="325">
        <v>18</v>
      </c>
      <c r="J808" s="325">
        <v>7</v>
      </c>
      <c r="K808" s="325">
        <v>2</v>
      </c>
      <c r="L808" s="325">
        <v>26</v>
      </c>
      <c r="M808" s="325">
        <v>1</v>
      </c>
      <c r="N808" s="325">
        <v>0</v>
      </c>
      <c r="O808" s="286"/>
    </row>
    <row r="809" spans="1:15" s="285" customFormat="1" ht="9" customHeight="1">
      <c r="A809" s="286" t="s">
        <v>69</v>
      </c>
      <c r="B809" s="295">
        <f t="shared" si="43"/>
        <v>100</v>
      </c>
      <c r="C809" s="324">
        <v>13</v>
      </c>
      <c r="D809" s="324">
        <v>0</v>
      </c>
      <c r="E809" s="324">
        <v>0</v>
      </c>
      <c r="F809" s="324">
        <v>12</v>
      </c>
      <c r="G809" s="324">
        <v>28</v>
      </c>
      <c r="H809" s="324">
        <v>12</v>
      </c>
      <c r="I809" s="324">
        <v>11</v>
      </c>
      <c r="J809" s="324">
        <v>3</v>
      </c>
      <c r="K809" s="324">
        <v>0</v>
      </c>
      <c r="L809" s="324">
        <v>21</v>
      </c>
      <c r="M809" s="324">
        <v>0</v>
      </c>
      <c r="N809" s="324">
        <v>0</v>
      </c>
      <c r="O809" s="286"/>
    </row>
    <row r="810" spans="1:15" s="285" customFormat="1" ht="9" customHeight="1">
      <c r="A810" s="286" t="s">
        <v>70</v>
      </c>
      <c r="B810" s="295">
        <f t="shared" si="43"/>
        <v>365</v>
      </c>
      <c r="C810" s="324">
        <v>17</v>
      </c>
      <c r="D810" s="324">
        <v>2</v>
      </c>
      <c r="E810" s="324">
        <v>0</v>
      </c>
      <c r="F810" s="324">
        <v>49</v>
      </c>
      <c r="G810" s="324">
        <v>114</v>
      </c>
      <c r="H810" s="324">
        <v>3</v>
      </c>
      <c r="I810" s="324">
        <v>47</v>
      </c>
      <c r="J810" s="324">
        <v>10</v>
      </c>
      <c r="K810" s="324">
        <v>3</v>
      </c>
      <c r="L810" s="324">
        <v>120</v>
      </c>
      <c r="M810" s="324">
        <v>0</v>
      </c>
      <c r="N810" s="324">
        <v>0</v>
      </c>
      <c r="O810" s="286"/>
    </row>
    <row r="811" spans="1:15" s="285" customFormat="1" ht="9" customHeight="1">
      <c r="A811" s="286" t="s">
        <v>71</v>
      </c>
      <c r="B811" s="295">
        <f t="shared" si="43"/>
        <v>93</v>
      </c>
      <c r="C811" s="324">
        <v>0</v>
      </c>
      <c r="D811" s="324">
        <v>1</v>
      </c>
      <c r="E811" s="324">
        <v>0</v>
      </c>
      <c r="F811" s="324">
        <v>0</v>
      </c>
      <c r="G811" s="324">
        <v>66</v>
      </c>
      <c r="H811" s="324">
        <v>0</v>
      </c>
      <c r="I811" s="324">
        <v>3</v>
      </c>
      <c r="J811" s="324">
        <v>1</v>
      </c>
      <c r="K811" s="324">
        <v>0</v>
      </c>
      <c r="L811" s="324">
        <v>19</v>
      </c>
      <c r="M811" s="324">
        <v>3</v>
      </c>
      <c r="N811" s="324">
        <v>0</v>
      </c>
      <c r="O811" s="286"/>
    </row>
    <row r="812" spans="1:15" s="285" customFormat="1" ht="9" customHeight="1">
      <c r="A812" s="291" t="s">
        <v>72</v>
      </c>
      <c r="B812" s="296">
        <f t="shared" si="43"/>
        <v>27</v>
      </c>
      <c r="C812" s="325">
        <v>0</v>
      </c>
      <c r="D812" s="325">
        <v>0</v>
      </c>
      <c r="E812" s="325">
        <v>0</v>
      </c>
      <c r="F812" s="325">
        <v>4</v>
      </c>
      <c r="G812" s="325">
        <v>2</v>
      </c>
      <c r="H812" s="325">
        <v>12</v>
      </c>
      <c r="I812" s="325">
        <v>5</v>
      </c>
      <c r="J812" s="325">
        <v>0</v>
      </c>
      <c r="K812" s="325">
        <v>1</v>
      </c>
      <c r="L812" s="325">
        <v>3</v>
      </c>
      <c r="M812" s="325">
        <v>0</v>
      </c>
      <c r="N812" s="325">
        <v>0</v>
      </c>
      <c r="O812" s="286"/>
    </row>
    <row r="813" spans="1:15" s="285" customFormat="1" ht="9" customHeight="1">
      <c r="A813" s="286" t="s">
        <v>73</v>
      </c>
      <c r="B813" s="295">
        <f t="shared" si="43"/>
        <v>93</v>
      </c>
      <c r="C813" s="324">
        <v>0</v>
      </c>
      <c r="D813" s="324">
        <v>0</v>
      </c>
      <c r="E813" s="324">
        <v>0</v>
      </c>
      <c r="F813" s="324">
        <v>27</v>
      </c>
      <c r="G813" s="324">
        <v>30</v>
      </c>
      <c r="H813" s="324">
        <v>3</v>
      </c>
      <c r="I813" s="324">
        <v>13</v>
      </c>
      <c r="J813" s="324">
        <v>4</v>
      </c>
      <c r="K813" s="324">
        <v>0</v>
      </c>
      <c r="L813" s="324">
        <v>15</v>
      </c>
      <c r="M813" s="324">
        <v>1</v>
      </c>
      <c r="N813" s="324">
        <v>0</v>
      </c>
      <c r="O813" s="286"/>
    </row>
    <row r="814" spans="1:15" s="285" customFormat="1" ht="9" customHeight="1">
      <c r="A814" s="286" t="s">
        <v>74</v>
      </c>
      <c r="B814" s="295">
        <f t="shared" si="43"/>
        <v>385</v>
      </c>
      <c r="C814" s="324">
        <v>1</v>
      </c>
      <c r="D814" s="324">
        <v>3</v>
      </c>
      <c r="E814" s="324">
        <v>0</v>
      </c>
      <c r="F814" s="324">
        <v>37</v>
      </c>
      <c r="G814" s="324">
        <v>85</v>
      </c>
      <c r="H814" s="324">
        <v>17</v>
      </c>
      <c r="I814" s="324">
        <v>103</v>
      </c>
      <c r="J814" s="324">
        <v>8</v>
      </c>
      <c r="K814" s="324">
        <v>0</v>
      </c>
      <c r="L814" s="324">
        <v>127</v>
      </c>
      <c r="M814" s="324">
        <v>3</v>
      </c>
      <c r="N814" s="324">
        <v>1</v>
      </c>
      <c r="O814" s="286"/>
    </row>
    <row r="815" spans="1:15" s="285" customFormat="1" ht="9" customHeight="1">
      <c r="A815" s="318" t="s">
        <v>75</v>
      </c>
      <c r="B815" s="321">
        <f t="shared" si="43"/>
        <v>247</v>
      </c>
      <c r="C815" s="344">
        <v>6</v>
      </c>
      <c r="D815" s="344">
        <v>0</v>
      </c>
      <c r="E815" s="344">
        <v>0</v>
      </c>
      <c r="F815" s="344">
        <v>7</v>
      </c>
      <c r="G815" s="344">
        <v>211</v>
      </c>
      <c r="H815" s="344">
        <v>0</v>
      </c>
      <c r="I815" s="344">
        <v>5</v>
      </c>
      <c r="J815" s="344">
        <v>3</v>
      </c>
      <c r="K815" s="344">
        <v>0</v>
      </c>
      <c r="L815" s="344">
        <v>15</v>
      </c>
      <c r="M815" s="344">
        <v>0</v>
      </c>
      <c r="N815" s="344">
        <v>0</v>
      </c>
      <c r="O815" s="286"/>
    </row>
    <row r="816" spans="1:15" s="285" customFormat="1" ht="9" customHeight="1">
      <c r="A816" s="291" t="s">
        <v>76</v>
      </c>
      <c r="B816" s="296">
        <f t="shared" si="43"/>
        <v>38</v>
      </c>
      <c r="C816" s="343">
        <v>0</v>
      </c>
      <c r="D816" s="343">
        <v>0</v>
      </c>
      <c r="E816" s="343">
        <v>0</v>
      </c>
      <c r="F816" s="343">
        <v>0</v>
      </c>
      <c r="G816" s="343">
        <v>12</v>
      </c>
      <c r="H816" s="343">
        <v>0</v>
      </c>
      <c r="I816" s="343">
        <v>1</v>
      </c>
      <c r="J816" s="343">
        <v>2</v>
      </c>
      <c r="K816" s="343">
        <v>0</v>
      </c>
      <c r="L816" s="343">
        <v>23</v>
      </c>
      <c r="M816" s="343">
        <v>0</v>
      </c>
      <c r="N816" s="343">
        <v>0</v>
      </c>
      <c r="O816" s="286"/>
    </row>
    <row r="817" spans="1:15" s="285" customFormat="1" ht="9" customHeight="1">
      <c r="A817" s="286"/>
      <c r="B817" s="295"/>
      <c r="C817" s="342"/>
      <c r="D817" s="342"/>
      <c r="E817" s="342"/>
      <c r="F817" s="342"/>
      <c r="G817" s="342"/>
      <c r="H817" s="342"/>
      <c r="I817" s="342"/>
      <c r="J817" s="342"/>
      <c r="K817" s="342"/>
      <c r="L817" s="342"/>
      <c r="M817" s="342"/>
      <c r="N817" s="342"/>
      <c r="O817" s="286"/>
    </row>
    <row r="818" spans="1:15" s="285" customFormat="1" ht="9" customHeight="1">
      <c r="A818" s="284">
        <v>2017</v>
      </c>
      <c r="B818" s="314"/>
      <c r="O818" s="286"/>
    </row>
    <row r="819" spans="1:15" s="285" customFormat="1" ht="9" customHeight="1">
      <c r="A819" s="288" t="s">
        <v>44</v>
      </c>
      <c r="B819" s="326">
        <f t="shared" ref="B819:N819" si="44">SUM(B821:B852)</f>
        <v>23950</v>
      </c>
      <c r="C819" s="326">
        <f t="shared" si="44"/>
        <v>261</v>
      </c>
      <c r="D819" s="326">
        <f t="shared" si="44"/>
        <v>16</v>
      </c>
      <c r="E819" s="326">
        <f t="shared" si="44"/>
        <v>5</v>
      </c>
      <c r="F819" s="326">
        <f t="shared" si="44"/>
        <v>3163</v>
      </c>
      <c r="G819" s="326">
        <f t="shared" si="44"/>
        <v>8558</v>
      </c>
      <c r="H819" s="326">
        <f t="shared" si="44"/>
        <v>78</v>
      </c>
      <c r="I819" s="326">
        <f t="shared" si="44"/>
        <v>4051</v>
      </c>
      <c r="J819" s="326">
        <f t="shared" si="44"/>
        <v>716</v>
      </c>
      <c r="K819" s="326">
        <f t="shared" si="44"/>
        <v>69</v>
      </c>
      <c r="L819" s="326">
        <f t="shared" si="44"/>
        <v>6882</v>
      </c>
      <c r="M819" s="326">
        <f t="shared" si="44"/>
        <v>35</v>
      </c>
      <c r="N819" s="326">
        <f t="shared" si="44"/>
        <v>116</v>
      </c>
      <c r="O819" s="286"/>
    </row>
    <row r="820" spans="1:15" s="285" customFormat="1" ht="3" customHeight="1">
      <c r="A820" s="288"/>
      <c r="B820" s="326"/>
      <c r="C820" s="326"/>
      <c r="D820" s="326"/>
      <c r="E820" s="326"/>
      <c r="F820" s="326"/>
      <c r="G820" s="326"/>
      <c r="H820" s="326"/>
      <c r="I820" s="326"/>
      <c r="J820" s="326"/>
      <c r="K820" s="326"/>
      <c r="L820" s="326"/>
      <c r="M820" s="326"/>
      <c r="N820" s="326"/>
      <c r="O820" s="286"/>
    </row>
    <row r="821" spans="1:15" s="285" customFormat="1" ht="9" customHeight="1">
      <c r="A821" s="286" t="s">
        <v>45</v>
      </c>
      <c r="B821" s="328">
        <f t="shared" ref="B821:B852" si="45">SUM(C821:N821)</f>
        <v>30</v>
      </c>
      <c r="C821" s="329">
        <v>0</v>
      </c>
      <c r="D821" s="329">
        <v>0</v>
      </c>
      <c r="E821" s="329">
        <v>0</v>
      </c>
      <c r="F821" s="329">
        <v>3</v>
      </c>
      <c r="G821" s="329">
        <v>15</v>
      </c>
      <c r="H821" s="329">
        <v>1</v>
      </c>
      <c r="I821" s="329">
        <v>3</v>
      </c>
      <c r="J821" s="329">
        <v>1</v>
      </c>
      <c r="K821" s="329">
        <v>0</v>
      </c>
      <c r="L821" s="329">
        <v>7</v>
      </c>
      <c r="M821" s="329">
        <v>0</v>
      </c>
      <c r="N821" s="329">
        <v>0</v>
      </c>
      <c r="O821" s="286"/>
    </row>
    <row r="822" spans="1:15" s="285" customFormat="1" ht="9" customHeight="1">
      <c r="A822" s="286" t="s">
        <v>46</v>
      </c>
      <c r="B822" s="328">
        <f t="shared" si="45"/>
        <v>1493</v>
      </c>
      <c r="C822" s="329">
        <v>18</v>
      </c>
      <c r="D822" s="329">
        <v>0</v>
      </c>
      <c r="E822" s="329">
        <v>0</v>
      </c>
      <c r="F822" s="329">
        <v>264</v>
      </c>
      <c r="G822" s="329">
        <v>330</v>
      </c>
      <c r="H822" s="329">
        <v>1</v>
      </c>
      <c r="I822" s="329">
        <v>257</v>
      </c>
      <c r="J822" s="329">
        <v>59</v>
      </c>
      <c r="K822" s="329">
        <v>7</v>
      </c>
      <c r="L822" s="329">
        <v>555</v>
      </c>
      <c r="M822" s="329">
        <v>2</v>
      </c>
      <c r="N822" s="329">
        <v>0</v>
      </c>
      <c r="O822" s="286"/>
    </row>
    <row r="823" spans="1:15" s="285" customFormat="1" ht="9" customHeight="1">
      <c r="A823" s="286" t="s">
        <v>47</v>
      </c>
      <c r="B823" s="328">
        <f t="shared" si="45"/>
        <v>99</v>
      </c>
      <c r="C823" s="329">
        <v>0</v>
      </c>
      <c r="D823" s="329">
        <v>0</v>
      </c>
      <c r="E823" s="329">
        <v>0</v>
      </c>
      <c r="F823" s="329">
        <v>1</v>
      </c>
      <c r="G823" s="329">
        <v>18</v>
      </c>
      <c r="H823" s="329">
        <v>0</v>
      </c>
      <c r="I823" s="329">
        <v>16</v>
      </c>
      <c r="J823" s="329">
        <v>1</v>
      </c>
      <c r="K823" s="329">
        <v>0</v>
      </c>
      <c r="L823" s="329">
        <v>61</v>
      </c>
      <c r="M823" s="329">
        <v>2</v>
      </c>
      <c r="N823" s="329">
        <v>0</v>
      </c>
      <c r="O823" s="286"/>
    </row>
    <row r="824" spans="1:15" s="285" customFormat="1" ht="9" customHeight="1">
      <c r="A824" s="291" t="s">
        <v>48</v>
      </c>
      <c r="B824" s="330">
        <f t="shared" si="45"/>
        <v>31</v>
      </c>
      <c r="C824" s="331">
        <v>1</v>
      </c>
      <c r="D824" s="331">
        <v>0</v>
      </c>
      <c r="E824" s="331">
        <v>0</v>
      </c>
      <c r="F824" s="331">
        <v>2</v>
      </c>
      <c r="G824" s="331">
        <v>17</v>
      </c>
      <c r="H824" s="331">
        <v>0</v>
      </c>
      <c r="I824" s="331">
        <v>2</v>
      </c>
      <c r="J824" s="331">
        <v>0</v>
      </c>
      <c r="K824" s="331">
        <v>0</v>
      </c>
      <c r="L824" s="331">
        <v>9</v>
      </c>
      <c r="M824" s="331">
        <v>0</v>
      </c>
      <c r="N824" s="331">
        <v>0</v>
      </c>
      <c r="O824" s="286"/>
    </row>
    <row r="825" spans="1:15" s="285" customFormat="1" ht="9" customHeight="1">
      <c r="A825" s="286" t="s">
        <v>49</v>
      </c>
      <c r="B825" s="328">
        <f t="shared" si="45"/>
        <v>225</v>
      </c>
      <c r="C825" s="329">
        <v>1</v>
      </c>
      <c r="D825" s="329">
        <v>0</v>
      </c>
      <c r="E825" s="329">
        <v>0</v>
      </c>
      <c r="F825" s="329">
        <v>67</v>
      </c>
      <c r="G825" s="329">
        <v>7</v>
      </c>
      <c r="H825" s="329">
        <v>4</v>
      </c>
      <c r="I825" s="329">
        <v>36</v>
      </c>
      <c r="J825" s="329">
        <v>5</v>
      </c>
      <c r="K825" s="329">
        <v>1</v>
      </c>
      <c r="L825" s="329">
        <v>102</v>
      </c>
      <c r="M825" s="329">
        <v>2</v>
      </c>
      <c r="N825" s="329">
        <v>0</v>
      </c>
      <c r="O825" s="286"/>
    </row>
    <row r="826" spans="1:15" s="285" customFormat="1" ht="9" customHeight="1">
      <c r="A826" s="286" t="s">
        <v>50</v>
      </c>
      <c r="B826" s="328">
        <f t="shared" si="45"/>
        <v>115</v>
      </c>
      <c r="C826" s="329">
        <v>2</v>
      </c>
      <c r="D826" s="329">
        <v>0</v>
      </c>
      <c r="E826" s="329">
        <v>0</v>
      </c>
      <c r="F826" s="329">
        <v>4</v>
      </c>
      <c r="G826" s="329">
        <v>54</v>
      </c>
      <c r="H826" s="329">
        <v>0</v>
      </c>
      <c r="I826" s="329">
        <v>11</v>
      </c>
      <c r="J826" s="329">
        <v>1</v>
      </c>
      <c r="K826" s="329">
        <v>0</v>
      </c>
      <c r="L826" s="329">
        <v>43</v>
      </c>
      <c r="M826" s="329">
        <v>0</v>
      </c>
      <c r="N826" s="329">
        <v>0</v>
      </c>
      <c r="O826" s="286"/>
    </row>
    <row r="827" spans="1:15" s="285" customFormat="1" ht="9" customHeight="1">
      <c r="A827" s="286" t="s">
        <v>51</v>
      </c>
      <c r="B827" s="328">
        <f t="shared" si="45"/>
        <v>329</v>
      </c>
      <c r="C827" s="327">
        <v>1</v>
      </c>
      <c r="D827" s="329">
        <v>0</v>
      </c>
      <c r="E827" s="329">
        <v>0</v>
      </c>
      <c r="F827" s="329">
        <v>2</v>
      </c>
      <c r="G827" s="329">
        <v>286</v>
      </c>
      <c r="H827" s="329">
        <v>4</v>
      </c>
      <c r="I827" s="329">
        <v>10</v>
      </c>
      <c r="J827" s="327">
        <v>1</v>
      </c>
      <c r="K827" s="327">
        <v>1</v>
      </c>
      <c r="L827" s="327">
        <v>24</v>
      </c>
      <c r="M827" s="327">
        <v>0</v>
      </c>
      <c r="N827" s="327">
        <v>0</v>
      </c>
      <c r="O827" s="286"/>
    </row>
    <row r="828" spans="1:15" s="285" customFormat="1" ht="9" customHeight="1">
      <c r="A828" s="291" t="s">
        <v>52</v>
      </c>
      <c r="B828" s="330">
        <f t="shared" si="45"/>
        <v>29</v>
      </c>
      <c r="C828" s="331">
        <v>0</v>
      </c>
      <c r="D828" s="331">
        <v>0</v>
      </c>
      <c r="E828" s="331">
        <v>0</v>
      </c>
      <c r="F828" s="331">
        <v>13</v>
      </c>
      <c r="G828" s="331">
        <v>0</v>
      </c>
      <c r="H828" s="331">
        <v>3</v>
      </c>
      <c r="I828" s="331">
        <v>4</v>
      </c>
      <c r="J828" s="331">
        <v>3</v>
      </c>
      <c r="K828" s="331">
        <v>0</v>
      </c>
      <c r="L828" s="331">
        <v>6</v>
      </c>
      <c r="M828" s="331">
        <v>0</v>
      </c>
      <c r="N828" s="331">
        <v>0</v>
      </c>
      <c r="O828" s="286"/>
    </row>
    <row r="829" spans="1:15" s="285" customFormat="1" ht="9" customHeight="1">
      <c r="A829" s="286" t="s">
        <v>53</v>
      </c>
      <c r="B829" s="328">
        <f t="shared" si="45"/>
        <v>1802</v>
      </c>
      <c r="C829" s="329">
        <v>3</v>
      </c>
      <c r="D829" s="329">
        <v>0</v>
      </c>
      <c r="E829" s="329">
        <v>3</v>
      </c>
      <c r="F829" s="329">
        <v>284</v>
      </c>
      <c r="G829" s="329">
        <v>636</v>
      </c>
      <c r="H829" s="329">
        <v>1</v>
      </c>
      <c r="I829" s="329">
        <v>224</v>
      </c>
      <c r="J829" s="329">
        <v>45</v>
      </c>
      <c r="K829" s="329">
        <v>13</v>
      </c>
      <c r="L829" s="329">
        <v>587</v>
      </c>
      <c r="M829" s="329">
        <v>5</v>
      </c>
      <c r="N829" s="329">
        <v>1</v>
      </c>
      <c r="O829" s="286"/>
    </row>
    <row r="830" spans="1:15" s="285" customFormat="1" ht="9" customHeight="1">
      <c r="A830" s="286" t="s">
        <v>54</v>
      </c>
      <c r="B830" s="328">
        <f t="shared" si="45"/>
        <v>324</v>
      </c>
      <c r="C830" s="329">
        <v>17</v>
      </c>
      <c r="D830" s="329">
        <v>0</v>
      </c>
      <c r="E830" s="329">
        <v>0</v>
      </c>
      <c r="F830" s="329">
        <v>63</v>
      </c>
      <c r="G830" s="329">
        <v>75</v>
      </c>
      <c r="H830" s="329">
        <v>5</v>
      </c>
      <c r="I830" s="329">
        <v>79</v>
      </c>
      <c r="J830" s="329">
        <v>23</v>
      </c>
      <c r="K830" s="329">
        <v>1</v>
      </c>
      <c r="L830" s="329">
        <v>60</v>
      </c>
      <c r="M830" s="329">
        <v>1</v>
      </c>
      <c r="N830" s="329">
        <v>0</v>
      </c>
      <c r="O830" s="286"/>
    </row>
    <row r="831" spans="1:15" s="285" customFormat="1" ht="9" customHeight="1">
      <c r="A831" s="286" t="s">
        <v>55</v>
      </c>
      <c r="B831" s="328">
        <f t="shared" si="45"/>
        <v>86</v>
      </c>
      <c r="C831" s="329">
        <v>0</v>
      </c>
      <c r="D831" s="329">
        <v>0</v>
      </c>
      <c r="E831" s="329">
        <v>0</v>
      </c>
      <c r="F831" s="329">
        <v>11</v>
      </c>
      <c r="G831" s="329">
        <v>46</v>
      </c>
      <c r="H831" s="329">
        <v>0</v>
      </c>
      <c r="I831" s="329">
        <v>17</v>
      </c>
      <c r="J831" s="329">
        <v>0</v>
      </c>
      <c r="K831" s="329">
        <v>0</v>
      </c>
      <c r="L831" s="329">
        <v>10</v>
      </c>
      <c r="M831" s="329">
        <v>1</v>
      </c>
      <c r="N831" s="329">
        <v>1</v>
      </c>
      <c r="O831" s="286"/>
    </row>
    <row r="832" spans="1:15" s="285" customFormat="1" ht="9" customHeight="1">
      <c r="A832" s="291" t="s">
        <v>56</v>
      </c>
      <c r="B832" s="330">
        <f t="shared" si="45"/>
        <v>176</v>
      </c>
      <c r="C832" s="331">
        <v>0</v>
      </c>
      <c r="D832" s="331">
        <v>0</v>
      </c>
      <c r="E832" s="331">
        <v>2</v>
      </c>
      <c r="F832" s="331">
        <v>1</v>
      </c>
      <c r="G832" s="331">
        <v>6</v>
      </c>
      <c r="H832" s="331">
        <v>1</v>
      </c>
      <c r="I832" s="331">
        <v>27</v>
      </c>
      <c r="J832" s="331">
        <v>1</v>
      </c>
      <c r="K832" s="331">
        <v>0</v>
      </c>
      <c r="L832" s="331">
        <v>137</v>
      </c>
      <c r="M832" s="331">
        <v>1</v>
      </c>
      <c r="N832" s="331">
        <v>0</v>
      </c>
      <c r="O832" s="286"/>
    </row>
    <row r="833" spans="1:15" s="285" customFormat="1" ht="9" customHeight="1">
      <c r="A833" s="286" t="s">
        <v>57</v>
      </c>
      <c r="B833" s="328">
        <f t="shared" si="45"/>
        <v>305</v>
      </c>
      <c r="C833" s="329">
        <v>4</v>
      </c>
      <c r="D833" s="329">
        <v>4</v>
      </c>
      <c r="E833" s="329">
        <v>0</v>
      </c>
      <c r="F833" s="329">
        <v>69</v>
      </c>
      <c r="G833" s="329">
        <v>102</v>
      </c>
      <c r="H833" s="329">
        <v>1</v>
      </c>
      <c r="I833" s="329">
        <v>64</v>
      </c>
      <c r="J833" s="329">
        <v>7</v>
      </c>
      <c r="K833" s="329">
        <v>0</v>
      </c>
      <c r="L833" s="329">
        <v>53</v>
      </c>
      <c r="M833" s="329">
        <v>0</v>
      </c>
      <c r="N833" s="329">
        <v>1</v>
      </c>
      <c r="O833" s="286"/>
    </row>
    <row r="834" spans="1:15" s="285" customFormat="1" ht="9" customHeight="1">
      <c r="A834" s="286" t="s">
        <v>58</v>
      </c>
      <c r="B834" s="328">
        <f t="shared" si="45"/>
        <v>4968</v>
      </c>
      <c r="C834" s="329">
        <v>100</v>
      </c>
      <c r="D834" s="329">
        <v>0</v>
      </c>
      <c r="E834" s="329">
        <v>0</v>
      </c>
      <c r="F834" s="329">
        <v>634</v>
      </c>
      <c r="G834" s="329">
        <v>512</v>
      </c>
      <c r="H834" s="329">
        <v>7</v>
      </c>
      <c r="I834" s="329">
        <v>1276</v>
      </c>
      <c r="J834" s="329">
        <v>244</v>
      </c>
      <c r="K834" s="329">
        <v>10</v>
      </c>
      <c r="L834" s="329">
        <v>2159</v>
      </c>
      <c r="M834" s="329">
        <v>6</v>
      </c>
      <c r="N834" s="329">
        <v>20</v>
      </c>
      <c r="O834" s="286"/>
    </row>
    <row r="835" spans="1:15" s="285" customFormat="1" ht="9" customHeight="1">
      <c r="A835" s="286" t="s">
        <v>59</v>
      </c>
      <c r="B835" s="328">
        <f t="shared" si="45"/>
        <v>4236</v>
      </c>
      <c r="C835" s="329">
        <v>17</v>
      </c>
      <c r="D835" s="329">
        <v>2</v>
      </c>
      <c r="E835" s="329">
        <v>0</v>
      </c>
      <c r="F835" s="329">
        <v>773</v>
      </c>
      <c r="G835" s="329">
        <v>1605</v>
      </c>
      <c r="H835" s="329">
        <v>1</v>
      </c>
      <c r="I835" s="329">
        <v>784</v>
      </c>
      <c r="J835" s="329">
        <v>145</v>
      </c>
      <c r="K835" s="329">
        <v>10</v>
      </c>
      <c r="L835" s="329">
        <v>892</v>
      </c>
      <c r="M835" s="329">
        <v>1</v>
      </c>
      <c r="N835" s="329">
        <v>6</v>
      </c>
      <c r="O835" s="286"/>
    </row>
    <row r="836" spans="1:15" s="285" customFormat="1" ht="9" customHeight="1">
      <c r="A836" s="291" t="s">
        <v>60</v>
      </c>
      <c r="B836" s="330">
        <f t="shared" si="45"/>
        <v>234</v>
      </c>
      <c r="C836" s="331">
        <v>0</v>
      </c>
      <c r="D836" s="331">
        <v>0</v>
      </c>
      <c r="E836" s="331">
        <v>0</v>
      </c>
      <c r="F836" s="331">
        <v>24</v>
      </c>
      <c r="G836" s="331">
        <v>26</v>
      </c>
      <c r="H836" s="331">
        <v>4</v>
      </c>
      <c r="I836" s="331">
        <v>91</v>
      </c>
      <c r="J836" s="331">
        <v>4</v>
      </c>
      <c r="K836" s="331">
        <v>0</v>
      </c>
      <c r="L836" s="331">
        <v>83</v>
      </c>
      <c r="M836" s="331">
        <v>2</v>
      </c>
      <c r="N836" s="331">
        <v>0</v>
      </c>
      <c r="O836" s="286"/>
    </row>
    <row r="837" spans="1:15" s="285" customFormat="1" ht="9" customHeight="1">
      <c r="A837" s="286" t="s">
        <v>61</v>
      </c>
      <c r="B837" s="328">
        <f t="shared" si="45"/>
        <v>816</v>
      </c>
      <c r="C837" s="329">
        <v>5</v>
      </c>
      <c r="D837" s="329">
        <v>0</v>
      </c>
      <c r="E837" s="329">
        <v>0</v>
      </c>
      <c r="F837" s="329">
        <v>70</v>
      </c>
      <c r="G837" s="329">
        <v>146</v>
      </c>
      <c r="H837" s="329">
        <v>6</v>
      </c>
      <c r="I837" s="329">
        <v>117</v>
      </c>
      <c r="J837" s="329">
        <v>3</v>
      </c>
      <c r="K837" s="329">
        <v>1</v>
      </c>
      <c r="L837" s="329">
        <v>467</v>
      </c>
      <c r="M837" s="329">
        <v>1</v>
      </c>
      <c r="N837" s="329">
        <v>0</v>
      </c>
      <c r="O837" s="286"/>
    </row>
    <row r="838" spans="1:15" s="285" customFormat="1" ht="9" customHeight="1">
      <c r="A838" s="286" t="s">
        <v>62</v>
      </c>
      <c r="B838" s="328">
        <f t="shared" si="45"/>
        <v>66</v>
      </c>
      <c r="C838" s="329">
        <v>4</v>
      </c>
      <c r="D838" s="329">
        <v>0</v>
      </c>
      <c r="E838" s="329">
        <v>0</v>
      </c>
      <c r="F838" s="329">
        <v>13</v>
      </c>
      <c r="G838" s="329">
        <v>10</v>
      </c>
      <c r="H838" s="329">
        <v>1</v>
      </c>
      <c r="I838" s="329">
        <v>15</v>
      </c>
      <c r="J838" s="329">
        <v>1</v>
      </c>
      <c r="K838" s="329">
        <v>0</v>
      </c>
      <c r="L838" s="329">
        <v>19</v>
      </c>
      <c r="M838" s="329">
        <v>3</v>
      </c>
      <c r="N838" s="329">
        <v>0</v>
      </c>
      <c r="O838" s="286"/>
    </row>
    <row r="839" spans="1:15" s="285" customFormat="1" ht="9" customHeight="1">
      <c r="A839" s="286" t="s">
        <v>63</v>
      </c>
      <c r="B839" s="328">
        <f t="shared" si="45"/>
        <v>1006</v>
      </c>
      <c r="C839" s="329">
        <v>0</v>
      </c>
      <c r="D839" s="329">
        <v>1</v>
      </c>
      <c r="E839" s="329">
        <v>0</v>
      </c>
      <c r="F839" s="329">
        <v>132</v>
      </c>
      <c r="G839" s="329">
        <v>404</v>
      </c>
      <c r="H839" s="329">
        <v>1</v>
      </c>
      <c r="I839" s="329">
        <v>132</v>
      </c>
      <c r="J839" s="329">
        <v>68</v>
      </c>
      <c r="K839" s="329">
        <v>6</v>
      </c>
      <c r="L839" s="329">
        <v>262</v>
      </c>
      <c r="M839" s="329">
        <v>0</v>
      </c>
      <c r="N839" s="329">
        <v>0</v>
      </c>
      <c r="O839" s="286"/>
    </row>
    <row r="840" spans="1:15" s="285" customFormat="1" ht="9" customHeight="1">
      <c r="A840" s="291" t="s">
        <v>64</v>
      </c>
      <c r="B840" s="330">
        <f t="shared" si="45"/>
        <v>2837</v>
      </c>
      <c r="C840" s="331">
        <v>0</v>
      </c>
      <c r="D840" s="331">
        <v>0</v>
      </c>
      <c r="E840" s="331">
        <v>0</v>
      </c>
      <c r="F840" s="331">
        <v>39</v>
      </c>
      <c r="G840" s="331">
        <v>2335</v>
      </c>
      <c r="H840" s="331">
        <v>1</v>
      </c>
      <c r="I840" s="331">
        <v>215</v>
      </c>
      <c r="J840" s="331">
        <v>5</v>
      </c>
      <c r="K840" s="331">
        <v>8</v>
      </c>
      <c r="L840" s="331">
        <v>232</v>
      </c>
      <c r="M840" s="331">
        <v>2</v>
      </c>
      <c r="N840" s="331">
        <v>0</v>
      </c>
      <c r="O840" s="286"/>
    </row>
    <row r="841" spans="1:15" s="285" customFormat="1" ht="9" customHeight="1">
      <c r="A841" s="286" t="s">
        <v>65</v>
      </c>
      <c r="B841" s="328">
        <f t="shared" si="45"/>
        <v>1482</v>
      </c>
      <c r="C841" s="329">
        <v>16</v>
      </c>
      <c r="D841" s="329">
        <v>0</v>
      </c>
      <c r="E841" s="329">
        <v>0</v>
      </c>
      <c r="F841" s="329">
        <v>127</v>
      </c>
      <c r="G841" s="329">
        <v>985</v>
      </c>
      <c r="H841" s="329">
        <v>4</v>
      </c>
      <c r="I841" s="329">
        <v>123</v>
      </c>
      <c r="J841" s="329">
        <v>7</v>
      </c>
      <c r="K841" s="329">
        <v>1</v>
      </c>
      <c r="L841" s="329">
        <v>218</v>
      </c>
      <c r="M841" s="329">
        <v>1</v>
      </c>
      <c r="N841" s="329">
        <v>0</v>
      </c>
      <c r="O841" s="286"/>
    </row>
    <row r="842" spans="1:15" s="285" customFormat="1" ht="9" customHeight="1">
      <c r="A842" s="286" t="s">
        <v>66</v>
      </c>
      <c r="B842" s="328">
        <f t="shared" si="45"/>
        <v>1411</v>
      </c>
      <c r="C842" s="329">
        <v>25</v>
      </c>
      <c r="D842" s="329">
        <v>4</v>
      </c>
      <c r="E842" s="329">
        <v>0</v>
      </c>
      <c r="F842" s="329">
        <v>404</v>
      </c>
      <c r="G842" s="329">
        <v>249</v>
      </c>
      <c r="H842" s="329">
        <v>0</v>
      </c>
      <c r="I842" s="329">
        <v>225</v>
      </c>
      <c r="J842" s="329">
        <v>35</v>
      </c>
      <c r="K842" s="329">
        <v>3</v>
      </c>
      <c r="L842" s="329">
        <v>388</v>
      </c>
      <c r="M842" s="329">
        <v>1</v>
      </c>
      <c r="N842" s="329">
        <v>77</v>
      </c>
      <c r="O842" s="286"/>
    </row>
    <row r="843" spans="1:15" s="285" customFormat="1" ht="9" customHeight="1">
      <c r="A843" s="286" t="s">
        <v>67</v>
      </c>
      <c r="B843" s="328">
        <f t="shared" si="45"/>
        <v>291</v>
      </c>
      <c r="C843" s="329">
        <v>2</v>
      </c>
      <c r="D843" s="329">
        <v>0</v>
      </c>
      <c r="E843" s="329">
        <v>0</v>
      </c>
      <c r="F843" s="329">
        <v>1</v>
      </c>
      <c r="G843" s="329">
        <v>14</v>
      </c>
      <c r="H843" s="329">
        <v>0</v>
      </c>
      <c r="I843" s="329">
        <v>116</v>
      </c>
      <c r="J843" s="329">
        <v>2</v>
      </c>
      <c r="K843" s="329">
        <v>1</v>
      </c>
      <c r="L843" s="329">
        <v>144</v>
      </c>
      <c r="M843" s="329">
        <v>1</v>
      </c>
      <c r="N843" s="329">
        <v>10</v>
      </c>
      <c r="O843" s="286"/>
    </row>
    <row r="844" spans="1:15" s="285" customFormat="1" ht="9" customHeight="1">
      <c r="A844" s="291" t="s">
        <v>68</v>
      </c>
      <c r="B844" s="330">
        <f t="shared" si="45"/>
        <v>93</v>
      </c>
      <c r="C844" s="331">
        <v>0</v>
      </c>
      <c r="D844" s="331">
        <v>0</v>
      </c>
      <c r="E844" s="331">
        <v>0</v>
      </c>
      <c r="F844" s="331">
        <v>21</v>
      </c>
      <c r="G844" s="331">
        <v>25</v>
      </c>
      <c r="H844" s="331">
        <v>3</v>
      </c>
      <c r="I844" s="331">
        <v>8</v>
      </c>
      <c r="J844" s="331">
        <v>11</v>
      </c>
      <c r="K844" s="331">
        <v>2</v>
      </c>
      <c r="L844" s="331">
        <v>23</v>
      </c>
      <c r="M844" s="331">
        <v>0</v>
      </c>
      <c r="N844" s="331">
        <v>0</v>
      </c>
      <c r="O844" s="286"/>
    </row>
    <row r="845" spans="1:15" s="285" customFormat="1" ht="9" customHeight="1">
      <c r="A845" s="286" t="s">
        <v>69</v>
      </c>
      <c r="B845" s="328">
        <f t="shared" si="45"/>
        <v>92</v>
      </c>
      <c r="C845" s="329">
        <v>21</v>
      </c>
      <c r="D845" s="329">
        <v>0</v>
      </c>
      <c r="E845" s="329">
        <v>0</v>
      </c>
      <c r="F845" s="329">
        <v>11</v>
      </c>
      <c r="G845" s="329">
        <v>14</v>
      </c>
      <c r="H845" s="329">
        <v>7</v>
      </c>
      <c r="I845" s="329">
        <v>17</v>
      </c>
      <c r="J845" s="329">
        <v>4</v>
      </c>
      <c r="K845" s="329">
        <v>0</v>
      </c>
      <c r="L845" s="329">
        <v>18</v>
      </c>
      <c r="M845" s="329">
        <v>0</v>
      </c>
      <c r="N845" s="329">
        <v>0</v>
      </c>
      <c r="O845" s="286"/>
    </row>
    <row r="846" spans="1:15" s="285" customFormat="1" ht="9" customHeight="1">
      <c r="A846" s="286" t="s">
        <v>70</v>
      </c>
      <c r="B846" s="328">
        <f t="shared" si="45"/>
        <v>361</v>
      </c>
      <c r="C846" s="329">
        <v>18</v>
      </c>
      <c r="D846" s="329">
        <v>2</v>
      </c>
      <c r="E846" s="329">
        <v>0</v>
      </c>
      <c r="F846" s="329">
        <v>56</v>
      </c>
      <c r="G846" s="329">
        <v>91</v>
      </c>
      <c r="H846" s="329">
        <v>2</v>
      </c>
      <c r="I846" s="329">
        <v>38</v>
      </c>
      <c r="J846" s="329">
        <v>25</v>
      </c>
      <c r="K846" s="329">
        <v>2</v>
      </c>
      <c r="L846" s="329">
        <v>126</v>
      </c>
      <c r="M846" s="329">
        <v>1</v>
      </c>
      <c r="N846" s="329">
        <v>0</v>
      </c>
      <c r="O846" s="286"/>
    </row>
    <row r="847" spans="1:15" s="285" customFormat="1" ht="9" customHeight="1">
      <c r="A847" s="286" t="s">
        <v>71</v>
      </c>
      <c r="B847" s="328">
        <f t="shared" si="45"/>
        <v>134</v>
      </c>
      <c r="C847" s="329">
        <v>1</v>
      </c>
      <c r="D847" s="329">
        <v>0</v>
      </c>
      <c r="E847" s="329">
        <v>0</v>
      </c>
      <c r="F847" s="329">
        <v>1</v>
      </c>
      <c r="G847" s="329">
        <v>94</v>
      </c>
      <c r="H847" s="329">
        <v>0</v>
      </c>
      <c r="I847" s="329">
        <v>9</v>
      </c>
      <c r="J847" s="329">
        <v>2</v>
      </c>
      <c r="K847" s="329">
        <v>0</v>
      </c>
      <c r="L847" s="329">
        <v>27</v>
      </c>
      <c r="M847" s="329">
        <v>0</v>
      </c>
      <c r="N847" s="329">
        <v>0</v>
      </c>
      <c r="O847" s="286"/>
    </row>
    <row r="848" spans="1:15" s="285" customFormat="1" ht="9" customHeight="1">
      <c r="A848" s="291" t="s">
        <v>72</v>
      </c>
      <c r="B848" s="330">
        <f t="shared" si="45"/>
        <v>71</v>
      </c>
      <c r="C848" s="331">
        <v>0</v>
      </c>
      <c r="D848" s="331">
        <v>0</v>
      </c>
      <c r="E848" s="331">
        <v>0</v>
      </c>
      <c r="F848" s="331">
        <v>8</v>
      </c>
      <c r="G848" s="331">
        <v>27</v>
      </c>
      <c r="H848" s="331">
        <v>4</v>
      </c>
      <c r="I848" s="331">
        <v>18</v>
      </c>
      <c r="J848" s="331">
        <v>1</v>
      </c>
      <c r="K848" s="331">
        <v>1</v>
      </c>
      <c r="L848" s="331">
        <v>12</v>
      </c>
      <c r="M848" s="331">
        <v>0</v>
      </c>
      <c r="N848" s="331">
        <v>0</v>
      </c>
      <c r="O848" s="286"/>
    </row>
    <row r="849" spans="1:15" s="285" customFormat="1" ht="9" customHeight="1">
      <c r="A849" s="286" t="s">
        <v>73</v>
      </c>
      <c r="B849" s="328">
        <f t="shared" si="45"/>
        <v>109</v>
      </c>
      <c r="C849" s="329">
        <v>0</v>
      </c>
      <c r="D849" s="329">
        <v>0</v>
      </c>
      <c r="E849" s="329">
        <v>0</v>
      </c>
      <c r="F849" s="329">
        <v>25</v>
      </c>
      <c r="G849" s="329">
        <v>32</v>
      </c>
      <c r="H849" s="329">
        <v>2</v>
      </c>
      <c r="I849" s="329">
        <v>22</v>
      </c>
      <c r="J849" s="329">
        <v>4</v>
      </c>
      <c r="K849" s="329">
        <v>1</v>
      </c>
      <c r="L849" s="329">
        <v>23</v>
      </c>
      <c r="M849" s="329">
        <v>0</v>
      </c>
      <c r="N849" s="329">
        <v>0</v>
      </c>
      <c r="O849" s="286"/>
    </row>
    <row r="850" spans="1:15" s="285" customFormat="1" ht="9" customHeight="1">
      <c r="A850" s="286" t="s">
        <v>74</v>
      </c>
      <c r="B850" s="328">
        <f t="shared" si="45"/>
        <v>328</v>
      </c>
      <c r="C850" s="329">
        <v>0</v>
      </c>
      <c r="D850" s="329">
        <v>3</v>
      </c>
      <c r="E850" s="329">
        <v>0</v>
      </c>
      <c r="F850" s="329">
        <v>34</v>
      </c>
      <c r="G850" s="329">
        <v>61</v>
      </c>
      <c r="H850" s="329">
        <v>14</v>
      </c>
      <c r="I850" s="329">
        <v>87</v>
      </c>
      <c r="J850" s="329">
        <v>6</v>
      </c>
      <c r="K850" s="329">
        <v>0</v>
      </c>
      <c r="L850" s="329">
        <v>121</v>
      </c>
      <c r="M850" s="329">
        <v>2</v>
      </c>
      <c r="N850" s="329">
        <v>0</v>
      </c>
      <c r="O850" s="286"/>
    </row>
    <row r="851" spans="1:15" s="285" customFormat="1" ht="9" customHeight="1">
      <c r="A851" s="318" t="s">
        <v>75</v>
      </c>
      <c r="B851" s="413">
        <f t="shared" si="45"/>
        <v>349</v>
      </c>
      <c r="C851" s="414">
        <v>5</v>
      </c>
      <c r="D851" s="414">
        <v>0</v>
      </c>
      <c r="E851" s="414">
        <v>0</v>
      </c>
      <c r="F851" s="414">
        <v>6</v>
      </c>
      <c r="G851" s="414">
        <v>323</v>
      </c>
      <c r="H851" s="414">
        <v>0</v>
      </c>
      <c r="I851" s="414">
        <v>7</v>
      </c>
      <c r="J851" s="414">
        <v>1</v>
      </c>
      <c r="K851" s="414">
        <v>0</v>
      </c>
      <c r="L851" s="414">
        <v>7</v>
      </c>
      <c r="M851" s="414">
        <v>0</v>
      </c>
      <c r="N851" s="414">
        <v>0</v>
      </c>
      <c r="O851" s="286"/>
    </row>
    <row r="852" spans="1:15" s="285" customFormat="1" ht="9" customHeight="1">
      <c r="A852" s="291" t="s">
        <v>76</v>
      </c>
      <c r="B852" s="330">
        <f t="shared" si="45"/>
        <v>22</v>
      </c>
      <c r="C852" s="352">
        <v>0</v>
      </c>
      <c r="D852" s="352">
        <v>0</v>
      </c>
      <c r="E852" s="352">
        <v>0</v>
      </c>
      <c r="F852" s="352">
        <v>0</v>
      </c>
      <c r="G852" s="352">
        <v>13</v>
      </c>
      <c r="H852" s="352">
        <v>0</v>
      </c>
      <c r="I852" s="352">
        <v>1</v>
      </c>
      <c r="J852" s="352">
        <v>1</v>
      </c>
      <c r="K852" s="352">
        <v>0</v>
      </c>
      <c r="L852" s="352">
        <v>7</v>
      </c>
      <c r="M852" s="352">
        <v>0</v>
      </c>
      <c r="N852" s="352">
        <v>0</v>
      </c>
      <c r="O852" s="286"/>
    </row>
    <row r="853" spans="1:15" s="285" customFormat="1" ht="9" customHeight="1">
      <c r="A853" s="286"/>
      <c r="B853" s="295"/>
      <c r="C853" s="342"/>
      <c r="D853" s="342"/>
      <c r="E853" s="342"/>
      <c r="F853" s="342"/>
      <c r="G853" s="342"/>
      <c r="H853" s="342"/>
      <c r="I853" s="342"/>
      <c r="J853" s="342"/>
      <c r="K853" s="342"/>
      <c r="L853" s="342"/>
      <c r="M853" s="342"/>
      <c r="N853" s="342"/>
      <c r="O853" s="286"/>
    </row>
    <row r="854" spans="1:15" s="285" customFormat="1" ht="9" customHeight="1">
      <c r="A854" s="284">
        <v>2018</v>
      </c>
      <c r="B854" s="314"/>
      <c r="O854" s="286"/>
    </row>
    <row r="855" spans="1:15" s="285" customFormat="1" ht="9" customHeight="1">
      <c r="A855" s="288" t="s">
        <v>44</v>
      </c>
      <c r="B855" s="326">
        <f t="shared" ref="B855:N855" si="46">SUM(B857:B888)</f>
        <v>25260</v>
      </c>
      <c r="C855" s="326">
        <f t="shared" si="46"/>
        <v>250</v>
      </c>
      <c r="D855" s="326">
        <f t="shared" si="46"/>
        <v>20</v>
      </c>
      <c r="E855" s="326">
        <f t="shared" si="46"/>
        <v>0</v>
      </c>
      <c r="F855" s="326">
        <f t="shared" si="46"/>
        <v>3212</v>
      </c>
      <c r="G855" s="326">
        <f t="shared" si="46"/>
        <v>7996</v>
      </c>
      <c r="H855" s="326">
        <f t="shared" si="46"/>
        <v>89</v>
      </c>
      <c r="I855" s="326">
        <f t="shared" si="46"/>
        <v>4717</v>
      </c>
      <c r="J855" s="326">
        <f t="shared" si="46"/>
        <v>616</v>
      </c>
      <c r="K855" s="326">
        <f t="shared" si="46"/>
        <v>82</v>
      </c>
      <c r="L855" s="326">
        <f t="shared" si="46"/>
        <v>8052</v>
      </c>
      <c r="M855" s="326">
        <f t="shared" si="46"/>
        <v>50</v>
      </c>
      <c r="N855" s="326">
        <f t="shared" si="46"/>
        <v>176</v>
      </c>
      <c r="O855" s="286"/>
    </row>
    <row r="856" spans="1:15" s="285" customFormat="1" ht="3" customHeight="1">
      <c r="A856" s="288"/>
      <c r="B856" s="326"/>
      <c r="C856" s="326"/>
      <c r="D856" s="326"/>
      <c r="E856" s="326"/>
      <c r="F856" s="326"/>
      <c r="G856" s="326"/>
      <c r="H856" s="326"/>
      <c r="I856" s="326"/>
      <c r="J856" s="326"/>
      <c r="K856" s="326"/>
      <c r="L856" s="326"/>
      <c r="M856" s="326"/>
      <c r="N856" s="326"/>
      <c r="O856" s="286"/>
    </row>
    <row r="857" spans="1:15" s="285" customFormat="1" ht="9" customHeight="1">
      <c r="A857" s="286" t="s">
        <v>45</v>
      </c>
      <c r="B857" s="328">
        <f>SUM(C857:N857)</f>
        <v>42</v>
      </c>
      <c r="C857" s="329">
        <v>0</v>
      </c>
      <c r="D857" s="329">
        <v>0</v>
      </c>
      <c r="E857" s="329">
        <v>0</v>
      </c>
      <c r="F857" s="329">
        <v>7</v>
      </c>
      <c r="G857" s="329">
        <v>10</v>
      </c>
      <c r="H857" s="329">
        <v>0</v>
      </c>
      <c r="I857" s="329">
        <v>16</v>
      </c>
      <c r="J857" s="329">
        <v>0</v>
      </c>
      <c r="K857" s="329">
        <v>0</v>
      </c>
      <c r="L857" s="329">
        <v>9</v>
      </c>
      <c r="M857" s="329">
        <v>0</v>
      </c>
      <c r="N857" s="329">
        <v>0</v>
      </c>
      <c r="O857" s="286"/>
    </row>
    <row r="858" spans="1:15" s="285" customFormat="1" ht="9" customHeight="1">
      <c r="A858" s="286" t="s">
        <v>46</v>
      </c>
      <c r="B858" s="328">
        <f t="shared" ref="B858:B888" si="47">SUM(C858:N858)</f>
        <v>1361</v>
      </c>
      <c r="C858" s="329">
        <v>18</v>
      </c>
      <c r="D858" s="329">
        <v>3</v>
      </c>
      <c r="E858" s="329">
        <v>0</v>
      </c>
      <c r="F858" s="329">
        <v>236</v>
      </c>
      <c r="G858" s="329">
        <v>250</v>
      </c>
      <c r="H858" s="329">
        <v>6</v>
      </c>
      <c r="I858" s="329">
        <v>247</v>
      </c>
      <c r="J858" s="329">
        <v>49</v>
      </c>
      <c r="K858" s="329">
        <v>5</v>
      </c>
      <c r="L858" s="329">
        <v>543</v>
      </c>
      <c r="M858" s="329">
        <v>3</v>
      </c>
      <c r="N858" s="329">
        <v>1</v>
      </c>
      <c r="O858" s="286"/>
    </row>
    <row r="859" spans="1:15" s="285" customFormat="1" ht="9" customHeight="1">
      <c r="A859" s="286" t="s">
        <v>47</v>
      </c>
      <c r="B859" s="328">
        <f t="shared" si="47"/>
        <v>39</v>
      </c>
      <c r="C859" s="329">
        <v>0</v>
      </c>
      <c r="D859" s="329">
        <v>0</v>
      </c>
      <c r="E859" s="329">
        <v>0</v>
      </c>
      <c r="F859" s="329">
        <v>0</v>
      </c>
      <c r="G859" s="329">
        <v>10</v>
      </c>
      <c r="H859" s="329">
        <v>0</v>
      </c>
      <c r="I859" s="329">
        <v>1</v>
      </c>
      <c r="J859" s="329">
        <v>0</v>
      </c>
      <c r="K859" s="329">
        <v>0</v>
      </c>
      <c r="L859" s="329">
        <v>26</v>
      </c>
      <c r="M859" s="329">
        <v>2</v>
      </c>
      <c r="N859" s="329">
        <v>0</v>
      </c>
      <c r="O859" s="286"/>
    </row>
    <row r="860" spans="1:15" s="285" customFormat="1" ht="9" customHeight="1">
      <c r="A860" s="291" t="s">
        <v>48</v>
      </c>
      <c r="B860" s="330">
        <f t="shared" si="47"/>
        <v>19</v>
      </c>
      <c r="C860" s="331">
        <v>0</v>
      </c>
      <c r="D860" s="331">
        <v>0</v>
      </c>
      <c r="E860" s="331">
        <v>0</v>
      </c>
      <c r="F860" s="331">
        <v>4</v>
      </c>
      <c r="G860" s="331">
        <v>5</v>
      </c>
      <c r="H860" s="331">
        <v>0</v>
      </c>
      <c r="I860" s="331">
        <v>1</v>
      </c>
      <c r="J860" s="331">
        <v>0</v>
      </c>
      <c r="K860" s="331">
        <v>0</v>
      </c>
      <c r="L860" s="331">
        <v>8</v>
      </c>
      <c r="M860" s="331">
        <v>1</v>
      </c>
      <c r="N860" s="331">
        <v>0</v>
      </c>
      <c r="O860" s="286"/>
    </row>
    <row r="861" spans="1:15" s="285" customFormat="1" ht="9" customHeight="1">
      <c r="A861" s="286" t="s">
        <v>49</v>
      </c>
      <c r="B861" s="328">
        <f t="shared" si="47"/>
        <v>210</v>
      </c>
      <c r="C861" s="329">
        <v>1</v>
      </c>
      <c r="D861" s="329">
        <v>0</v>
      </c>
      <c r="E861" s="329">
        <v>0</v>
      </c>
      <c r="F861" s="329">
        <v>90</v>
      </c>
      <c r="G861" s="329">
        <v>11</v>
      </c>
      <c r="H861" s="329">
        <v>6</v>
      </c>
      <c r="I861" s="329">
        <v>24</v>
      </c>
      <c r="J861" s="329">
        <v>5</v>
      </c>
      <c r="K861" s="329">
        <v>2</v>
      </c>
      <c r="L861" s="329">
        <v>69</v>
      </c>
      <c r="M861" s="329">
        <v>1</v>
      </c>
      <c r="N861" s="329">
        <v>1</v>
      </c>
      <c r="O861" s="286"/>
    </row>
    <row r="862" spans="1:15" s="285" customFormat="1" ht="9" customHeight="1">
      <c r="A862" s="286" t="s">
        <v>50</v>
      </c>
      <c r="B862" s="328">
        <f t="shared" si="47"/>
        <v>55</v>
      </c>
      <c r="C862" s="329">
        <v>0</v>
      </c>
      <c r="D862" s="329">
        <v>0</v>
      </c>
      <c r="E862" s="329">
        <v>0</v>
      </c>
      <c r="F862" s="329">
        <v>2</v>
      </c>
      <c r="G862" s="329">
        <v>27</v>
      </c>
      <c r="H862" s="329">
        <v>0</v>
      </c>
      <c r="I862" s="329">
        <v>5</v>
      </c>
      <c r="J862" s="329">
        <v>2</v>
      </c>
      <c r="K862" s="329">
        <v>0</v>
      </c>
      <c r="L862" s="329">
        <v>19</v>
      </c>
      <c r="M862" s="329">
        <v>0</v>
      </c>
      <c r="N862" s="329">
        <v>0</v>
      </c>
      <c r="O862" s="286"/>
    </row>
    <row r="863" spans="1:15" s="285" customFormat="1" ht="9" customHeight="1">
      <c r="A863" s="286" t="s">
        <v>51</v>
      </c>
      <c r="B863" s="328">
        <f t="shared" si="47"/>
        <v>427</v>
      </c>
      <c r="C863" s="327">
        <v>1</v>
      </c>
      <c r="D863" s="329">
        <v>2</v>
      </c>
      <c r="E863" s="329">
        <v>0</v>
      </c>
      <c r="F863" s="329">
        <v>16</v>
      </c>
      <c r="G863" s="329">
        <v>183</v>
      </c>
      <c r="H863" s="329">
        <v>1</v>
      </c>
      <c r="I863" s="329">
        <v>42</v>
      </c>
      <c r="J863" s="327">
        <v>1</v>
      </c>
      <c r="K863" s="327">
        <v>1</v>
      </c>
      <c r="L863" s="327">
        <v>123</v>
      </c>
      <c r="M863" s="327">
        <v>6</v>
      </c>
      <c r="N863" s="327">
        <v>51</v>
      </c>
      <c r="O863" s="286"/>
    </row>
    <row r="864" spans="1:15" s="285" customFormat="1" ht="9" customHeight="1">
      <c r="A864" s="291" t="s">
        <v>52</v>
      </c>
      <c r="B864" s="330">
        <f t="shared" si="47"/>
        <v>30</v>
      </c>
      <c r="C864" s="331">
        <v>0</v>
      </c>
      <c r="D864" s="331">
        <v>0</v>
      </c>
      <c r="E864" s="331">
        <v>0</v>
      </c>
      <c r="F864" s="331">
        <v>9</v>
      </c>
      <c r="G864" s="331">
        <v>0</v>
      </c>
      <c r="H864" s="331">
        <v>2</v>
      </c>
      <c r="I864" s="331">
        <v>3</v>
      </c>
      <c r="J864" s="331">
        <v>5</v>
      </c>
      <c r="K864" s="331">
        <v>0</v>
      </c>
      <c r="L864" s="331">
        <v>11</v>
      </c>
      <c r="M864" s="331">
        <v>0</v>
      </c>
      <c r="N864" s="331">
        <v>0</v>
      </c>
      <c r="O864" s="286"/>
    </row>
    <row r="865" spans="1:15" s="285" customFormat="1" ht="9" customHeight="1">
      <c r="A865" s="286" t="s">
        <v>53</v>
      </c>
      <c r="B865" s="328">
        <f t="shared" si="47"/>
        <v>2123</v>
      </c>
      <c r="C865" s="329">
        <v>3</v>
      </c>
      <c r="D865" s="329">
        <v>0</v>
      </c>
      <c r="E865" s="329">
        <v>0</v>
      </c>
      <c r="F865" s="329">
        <v>263</v>
      </c>
      <c r="G865" s="329">
        <v>900</v>
      </c>
      <c r="H865" s="329">
        <v>0</v>
      </c>
      <c r="I865" s="329">
        <v>276</v>
      </c>
      <c r="J865" s="329">
        <v>34</v>
      </c>
      <c r="K865" s="329">
        <v>11</v>
      </c>
      <c r="L865" s="329">
        <v>633</v>
      </c>
      <c r="M865" s="329">
        <v>3</v>
      </c>
      <c r="N865" s="329">
        <v>0</v>
      </c>
      <c r="O865" s="286"/>
    </row>
    <row r="866" spans="1:15" s="285" customFormat="1" ht="9" customHeight="1">
      <c r="A866" s="286" t="s">
        <v>54</v>
      </c>
      <c r="B866" s="328">
        <f t="shared" si="47"/>
        <v>449</v>
      </c>
      <c r="C866" s="329">
        <v>14</v>
      </c>
      <c r="D866" s="329">
        <v>4</v>
      </c>
      <c r="E866" s="329">
        <v>0</v>
      </c>
      <c r="F866" s="329">
        <v>74</v>
      </c>
      <c r="G866" s="329">
        <v>79</v>
      </c>
      <c r="H866" s="329">
        <v>3</v>
      </c>
      <c r="I866" s="329">
        <v>98</v>
      </c>
      <c r="J866" s="329">
        <v>6</v>
      </c>
      <c r="K866" s="329">
        <v>1</v>
      </c>
      <c r="L866" s="329">
        <v>74</v>
      </c>
      <c r="M866" s="329">
        <v>1</v>
      </c>
      <c r="N866" s="329">
        <v>95</v>
      </c>
      <c r="O866" s="286"/>
    </row>
    <row r="867" spans="1:15" s="285" customFormat="1" ht="9" customHeight="1">
      <c r="A867" s="286" t="s">
        <v>55</v>
      </c>
      <c r="B867" s="328">
        <f t="shared" si="47"/>
        <v>114</v>
      </c>
      <c r="C867" s="329">
        <v>0</v>
      </c>
      <c r="D867" s="329">
        <v>0</v>
      </c>
      <c r="E867" s="329">
        <v>0</v>
      </c>
      <c r="F867" s="329">
        <v>25</v>
      </c>
      <c r="G867" s="329">
        <v>37</v>
      </c>
      <c r="H867" s="329">
        <v>3</v>
      </c>
      <c r="I867" s="329">
        <v>20</v>
      </c>
      <c r="J867" s="329">
        <v>2</v>
      </c>
      <c r="K867" s="329">
        <v>0</v>
      </c>
      <c r="L867" s="329">
        <v>27</v>
      </c>
      <c r="M867" s="329">
        <v>0</v>
      </c>
      <c r="N867" s="329">
        <v>0</v>
      </c>
      <c r="O867" s="286"/>
    </row>
    <row r="868" spans="1:15" s="285" customFormat="1" ht="9" customHeight="1">
      <c r="A868" s="291" t="s">
        <v>56</v>
      </c>
      <c r="B868" s="330">
        <f t="shared" si="47"/>
        <v>184</v>
      </c>
      <c r="C868" s="331">
        <v>0</v>
      </c>
      <c r="D868" s="331">
        <v>1</v>
      </c>
      <c r="E868" s="331">
        <v>0</v>
      </c>
      <c r="F868" s="331">
        <v>0</v>
      </c>
      <c r="G868" s="331">
        <v>9</v>
      </c>
      <c r="H868" s="331">
        <v>1</v>
      </c>
      <c r="I868" s="331">
        <v>20</v>
      </c>
      <c r="J868" s="331">
        <v>0</v>
      </c>
      <c r="K868" s="331">
        <v>0</v>
      </c>
      <c r="L868" s="331">
        <v>153</v>
      </c>
      <c r="M868" s="331">
        <v>0</v>
      </c>
      <c r="N868" s="331">
        <v>0</v>
      </c>
      <c r="O868" s="286"/>
    </row>
    <row r="869" spans="1:15" s="285" customFormat="1" ht="9" customHeight="1">
      <c r="A869" s="286" t="s">
        <v>57</v>
      </c>
      <c r="B869" s="328">
        <f t="shared" si="47"/>
        <v>328</v>
      </c>
      <c r="C869" s="329">
        <v>8</v>
      </c>
      <c r="D869" s="329">
        <v>2</v>
      </c>
      <c r="E869" s="329">
        <v>0</v>
      </c>
      <c r="F869" s="329">
        <v>88</v>
      </c>
      <c r="G869" s="329">
        <v>120</v>
      </c>
      <c r="H869" s="329">
        <v>0</v>
      </c>
      <c r="I869" s="329">
        <v>51</v>
      </c>
      <c r="J869" s="329">
        <v>4</v>
      </c>
      <c r="K869" s="329">
        <v>0</v>
      </c>
      <c r="L869" s="329">
        <v>54</v>
      </c>
      <c r="M869" s="329">
        <v>1</v>
      </c>
      <c r="N869" s="329">
        <v>0</v>
      </c>
      <c r="O869" s="286"/>
    </row>
    <row r="870" spans="1:15" s="285" customFormat="1" ht="9" customHeight="1">
      <c r="A870" s="286" t="s">
        <v>58</v>
      </c>
      <c r="B870" s="328">
        <f t="shared" si="47"/>
        <v>6724</v>
      </c>
      <c r="C870" s="329">
        <v>107</v>
      </c>
      <c r="D870" s="329">
        <v>0</v>
      </c>
      <c r="E870" s="329">
        <v>0</v>
      </c>
      <c r="F870" s="329">
        <v>734</v>
      </c>
      <c r="G870" s="329">
        <v>743</v>
      </c>
      <c r="H870" s="329">
        <v>4</v>
      </c>
      <c r="I870" s="329">
        <v>1849</v>
      </c>
      <c r="J870" s="329">
        <v>156</v>
      </c>
      <c r="K870" s="329">
        <v>22</v>
      </c>
      <c r="L870" s="329">
        <v>3106</v>
      </c>
      <c r="M870" s="329">
        <v>2</v>
      </c>
      <c r="N870" s="329">
        <v>1</v>
      </c>
      <c r="O870" s="286"/>
    </row>
    <row r="871" spans="1:15" s="285" customFormat="1" ht="9" customHeight="1">
      <c r="A871" s="286" t="s">
        <v>59</v>
      </c>
      <c r="B871" s="328">
        <f t="shared" si="47"/>
        <v>4523</v>
      </c>
      <c r="C871" s="329">
        <v>5</v>
      </c>
      <c r="D871" s="329">
        <v>1</v>
      </c>
      <c r="E871" s="329">
        <v>0</v>
      </c>
      <c r="F871" s="329">
        <v>784</v>
      </c>
      <c r="G871" s="329">
        <v>1579</v>
      </c>
      <c r="H871" s="329">
        <v>9</v>
      </c>
      <c r="I871" s="329">
        <v>906</v>
      </c>
      <c r="J871" s="329">
        <v>129</v>
      </c>
      <c r="K871" s="329">
        <v>15</v>
      </c>
      <c r="L871" s="329">
        <v>1091</v>
      </c>
      <c r="M871" s="329">
        <v>0</v>
      </c>
      <c r="N871" s="329">
        <v>4</v>
      </c>
      <c r="O871" s="286"/>
    </row>
    <row r="872" spans="1:15" s="285" customFormat="1" ht="9" customHeight="1">
      <c r="A872" s="291" t="s">
        <v>60</v>
      </c>
      <c r="B872" s="330">
        <f t="shared" si="47"/>
        <v>191</v>
      </c>
      <c r="C872" s="331">
        <v>2</v>
      </c>
      <c r="D872" s="331">
        <v>0</v>
      </c>
      <c r="E872" s="331">
        <v>0</v>
      </c>
      <c r="F872" s="331">
        <v>25</v>
      </c>
      <c r="G872" s="331">
        <v>21</v>
      </c>
      <c r="H872" s="331">
        <v>3</v>
      </c>
      <c r="I872" s="331">
        <v>43</v>
      </c>
      <c r="J872" s="331">
        <v>5</v>
      </c>
      <c r="K872" s="331">
        <v>0</v>
      </c>
      <c r="L872" s="331">
        <v>87</v>
      </c>
      <c r="M872" s="331">
        <v>5</v>
      </c>
      <c r="N872" s="331">
        <v>0</v>
      </c>
      <c r="O872" s="286"/>
    </row>
    <row r="873" spans="1:15" s="285" customFormat="1" ht="9" customHeight="1">
      <c r="A873" s="286" t="s">
        <v>61</v>
      </c>
      <c r="B873" s="328">
        <f t="shared" si="47"/>
        <v>664</v>
      </c>
      <c r="C873" s="329">
        <v>19</v>
      </c>
      <c r="D873" s="329">
        <v>0</v>
      </c>
      <c r="E873" s="329">
        <v>0</v>
      </c>
      <c r="F873" s="329">
        <v>76</v>
      </c>
      <c r="G873" s="329">
        <v>103</v>
      </c>
      <c r="H873" s="329">
        <v>3</v>
      </c>
      <c r="I873" s="329">
        <v>98</v>
      </c>
      <c r="J873" s="329">
        <v>34</v>
      </c>
      <c r="K873" s="329">
        <v>5</v>
      </c>
      <c r="L873" s="329">
        <v>324</v>
      </c>
      <c r="M873" s="329">
        <v>2</v>
      </c>
      <c r="N873" s="329">
        <v>0</v>
      </c>
      <c r="O873" s="286"/>
    </row>
    <row r="874" spans="1:15" s="285" customFormat="1" ht="9" customHeight="1">
      <c r="A874" s="286" t="s">
        <v>62</v>
      </c>
      <c r="B874" s="328">
        <f t="shared" si="47"/>
        <v>85</v>
      </c>
      <c r="C874" s="329">
        <v>4</v>
      </c>
      <c r="D874" s="329">
        <v>0</v>
      </c>
      <c r="E874" s="329">
        <v>0</v>
      </c>
      <c r="F874" s="329">
        <v>14</v>
      </c>
      <c r="G874" s="329">
        <v>17</v>
      </c>
      <c r="H874" s="329">
        <v>0</v>
      </c>
      <c r="I874" s="329">
        <v>29</v>
      </c>
      <c r="J874" s="329">
        <v>2</v>
      </c>
      <c r="K874" s="329">
        <v>0</v>
      </c>
      <c r="L874" s="329">
        <v>19</v>
      </c>
      <c r="M874" s="329">
        <v>0</v>
      </c>
      <c r="N874" s="329">
        <v>0</v>
      </c>
      <c r="O874" s="286"/>
    </row>
    <row r="875" spans="1:15" s="285" customFormat="1" ht="9" customHeight="1">
      <c r="A875" s="286" t="s">
        <v>63</v>
      </c>
      <c r="B875" s="328">
        <f t="shared" si="47"/>
        <v>1510</v>
      </c>
      <c r="C875" s="329">
        <v>3</v>
      </c>
      <c r="D875" s="329">
        <v>1</v>
      </c>
      <c r="E875" s="329">
        <v>0</v>
      </c>
      <c r="F875" s="329">
        <v>171</v>
      </c>
      <c r="G875" s="329">
        <v>568</v>
      </c>
      <c r="H875" s="329">
        <v>2</v>
      </c>
      <c r="I875" s="329">
        <v>196</v>
      </c>
      <c r="J875" s="329">
        <v>56</v>
      </c>
      <c r="K875" s="329">
        <v>6</v>
      </c>
      <c r="L875" s="329">
        <v>503</v>
      </c>
      <c r="M875" s="329">
        <v>0</v>
      </c>
      <c r="N875" s="329">
        <v>4</v>
      </c>
      <c r="O875" s="286"/>
    </row>
    <row r="876" spans="1:15" s="285" customFormat="1" ht="9" customHeight="1">
      <c r="A876" s="291" t="s">
        <v>64</v>
      </c>
      <c r="B876" s="330">
        <f t="shared" si="47"/>
        <v>1905</v>
      </c>
      <c r="C876" s="331">
        <v>0</v>
      </c>
      <c r="D876" s="331">
        <v>0</v>
      </c>
      <c r="E876" s="331">
        <v>0</v>
      </c>
      <c r="F876" s="331">
        <v>20</v>
      </c>
      <c r="G876" s="331">
        <v>1599</v>
      </c>
      <c r="H876" s="331">
        <v>2</v>
      </c>
      <c r="I876" s="331">
        <v>131</v>
      </c>
      <c r="J876" s="331">
        <v>4</v>
      </c>
      <c r="K876" s="331">
        <v>1</v>
      </c>
      <c r="L876" s="331">
        <v>141</v>
      </c>
      <c r="M876" s="331">
        <v>1</v>
      </c>
      <c r="N876" s="331">
        <v>6</v>
      </c>
      <c r="O876" s="286"/>
    </row>
    <row r="877" spans="1:15" s="285" customFormat="1" ht="9" customHeight="1">
      <c r="A877" s="286" t="s">
        <v>65</v>
      </c>
      <c r="B877" s="328">
        <f t="shared" si="47"/>
        <v>1459</v>
      </c>
      <c r="C877" s="329">
        <v>22</v>
      </c>
      <c r="D877" s="329">
        <v>0</v>
      </c>
      <c r="E877" s="329">
        <v>0</v>
      </c>
      <c r="F877" s="329">
        <v>156</v>
      </c>
      <c r="G877" s="329">
        <v>849</v>
      </c>
      <c r="H877" s="329">
        <v>2</v>
      </c>
      <c r="I877" s="329">
        <v>201</v>
      </c>
      <c r="J877" s="329">
        <v>12</v>
      </c>
      <c r="K877" s="329">
        <v>1</v>
      </c>
      <c r="L877" s="329">
        <v>204</v>
      </c>
      <c r="M877" s="329">
        <v>12</v>
      </c>
      <c r="N877" s="329">
        <v>0</v>
      </c>
      <c r="O877" s="286"/>
    </row>
    <row r="878" spans="1:15" s="285" customFormat="1" ht="9" customHeight="1">
      <c r="A878" s="286" t="s">
        <v>66</v>
      </c>
      <c r="B878" s="328">
        <f t="shared" si="47"/>
        <v>850</v>
      </c>
      <c r="C878" s="329">
        <v>17</v>
      </c>
      <c r="D878" s="329">
        <v>1</v>
      </c>
      <c r="E878" s="329">
        <v>0</v>
      </c>
      <c r="F878" s="329">
        <v>227</v>
      </c>
      <c r="G878" s="329">
        <v>168</v>
      </c>
      <c r="H878" s="329">
        <v>0</v>
      </c>
      <c r="I878" s="329">
        <v>148</v>
      </c>
      <c r="J878" s="329">
        <v>33</v>
      </c>
      <c r="K878" s="329">
        <v>7</v>
      </c>
      <c r="L878" s="329">
        <v>235</v>
      </c>
      <c r="M878" s="329">
        <v>1</v>
      </c>
      <c r="N878" s="329">
        <v>13</v>
      </c>
      <c r="O878" s="286"/>
    </row>
    <row r="879" spans="1:15" s="285" customFormat="1" ht="9" customHeight="1">
      <c r="A879" s="286" t="s">
        <v>67</v>
      </c>
      <c r="B879" s="328">
        <f t="shared" si="47"/>
        <v>247</v>
      </c>
      <c r="C879" s="329">
        <v>2</v>
      </c>
      <c r="D879" s="329">
        <v>0</v>
      </c>
      <c r="E879" s="329">
        <v>0</v>
      </c>
      <c r="F879" s="329">
        <v>2</v>
      </c>
      <c r="G879" s="329">
        <v>31</v>
      </c>
      <c r="H879" s="329">
        <v>0</v>
      </c>
      <c r="I879" s="329">
        <v>85</v>
      </c>
      <c r="J879" s="329">
        <v>7</v>
      </c>
      <c r="K879" s="329">
        <v>0</v>
      </c>
      <c r="L879" s="329">
        <v>119</v>
      </c>
      <c r="M879" s="329">
        <v>1</v>
      </c>
      <c r="N879" s="329">
        <v>0</v>
      </c>
      <c r="O879" s="286"/>
    </row>
    <row r="880" spans="1:15" s="285" customFormat="1" ht="9" customHeight="1">
      <c r="A880" s="291" t="s">
        <v>68</v>
      </c>
      <c r="B880" s="330">
        <f t="shared" si="47"/>
        <v>94</v>
      </c>
      <c r="C880" s="331">
        <v>1</v>
      </c>
      <c r="D880" s="331">
        <v>0</v>
      </c>
      <c r="E880" s="331">
        <v>0</v>
      </c>
      <c r="F880" s="331">
        <v>22</v>
      </c>
      <c r="G880" s="331">
        <v>32</v>
      </c>
      <c r="H880" s="331">
        <v>3</v>
      </c>
      <c r="I880" s="331">
        <v>15</v>
      </c>
      <c r="J880" s="331">
        <v>9</v>
      </c>
      <c r="K880" s="331">
        <v>0</v>
      </c>
      <c r="L880" s="331">
        <v>10</v>
      </c>
      <c r="M880" s="331">
        <v>2</v>
      </c>
      <c r="N880" s="331">
        <v>0</v>
      </c>
      <c r="O880" s="286"/>
    </row>
    <row r="881" spans="1:15" s="285" customFormat="1" ht="9" customHeight="1">
      <c r="A881" s="286" t="s">
        <v>69</v>
      </c>
      <c r="B881" s="328">
        <f t="shared" si="47"/>
        <v>103</v>
      </c>
      <c r="C881" s="329">
        <v>6</v>
      </c>
      <c r="D881" s="329">
        <v>0</v>
      </c>
      <c r="E881" s="329">
        <v>0</v>
      </c>
      <c r="F881" s="329">
        <v>13</v>
      </c>
      <c r="G881" s="329">
        <v>35</v>
      </c>
      <c r="H881" s="329">
        <v>11</v>
      </c>
      <c r="I881" s="329">
        <v>17</v>
      </c>
      <c r="J881" s="329">
        <v>2</v>
      </c>
      <c r="K881" s="329">
        <v>0</v>
      </c>
      <c r="L881" s="329">
        <v>18</v>
      </c>
      <c r="M881" s="329">
        <v>1</v>
      </c>
      <c r="N881" s="329">
        <v>0</v>
      </c>
      <c r="O881" s="286"/>
    </row>
    <row r="882" spans="1:15" s="285" customFormat="1" ht="9" customHeight="1">
      <c r="A882" s="286" t="s">
        <v>70</v>
      </c>
      <c r="B882" s="328">
        <f t="shared" si="47"/>
        <v>294</v>
      </c>
      <c r="C882" s="329">
        <v>10</v>
      </c>
      <c r="D882" s="329">
        <v>0</v>
      </c>
      <c r="E882" s="329">
        <v>0</v>
      </c>
      <c r="F882" s="329">
        <v>43</v>
      </c>
      <c r="G882" s="329">
        <v>66</v>
      </c>
      <c r="H882" s="329">
        <v>2</v>
      </c>
      <c r="I882" s="329">
        <v>33</v>
      </c>
      <c r="J882" s="329">
        <v>15</v>
      </c>
      <c r="K882" s="329">
        <v>3</v>
      </c>
      <c r="L882" s="329">
        <v>122</v>
      </c>
      <c r="M882" s="329">
        <v>0</v>
      </c>
      <c r="N882" s="329">
        <v>0</v>
      </c>
      <c r="O882" s="286"/>
    </row>
    <row r="883" spans="1:15" s="285" customFormat="1" ht="9" customHeight="1">
      <c r="A883" s="286" t="s">
        <v>71</v>
      </c>
      <c r="B883" s="328">
        <f t="shared" si="47"/>
        <v>121</v>
      </c>
      <c r="C883" s="329">
        <v>1</v>
      </c>
      <c r="D883" s="329">
        <v>0</v>
      </c>
      <c r="E883" s="329">
        <v>0</v>
      </c>
      <c r="F883" s="329">
        <v>2</v>
      </c>
      <c r="G883" s="329">
        <v>49</v>
      </c>
      <c r="H883" s="329">
        <v>0</v>
      </c>
      <c r="I883" s="329">
        <v>7</v>
      </c>
      <c r="J883" s="329">
        <v>5</v>
      </c>
      <c r="K883" s="329">
        <v>0</v>
      </c>
      <c r="L883" s="329">
        <v>57</v>
      </c>
      <c r="M883" s="329">
        <v>0</v>
      </c>
      <c r="N883" s="329">
        <v>0</v>
      </c>
      <c r="O883" s="286"/>
    </row>
    <row r="884" spans="1:15" s="285" customFormat="1" ht="9" customHeight="1">
      <c r="A884" s="291" t="s">
        <v>72</v>
      </c>
      <c r="B884" s="330">
        <f t="shared" si="47"/>
        <v>209</v>
      </c>
      <c r="C884" s="331">
        <v>0</v>
      </c>
      <c r="D884" s="331">
        <v>0</v>
      </c>
      <c r="E884" s="331">
        <v>0</v>
      </c>
      <c r="F884" s="331">
        <v>16</v>
      </c>
      <c r="G884" s="331">
        <v>117</v>
      </c>
      <c r="H884" s="331">
        <v>10</v>
      </c>
      <c r="I884" s="331">
        <v>28</v>
      </c>
      <c r="J884" s="331">
        <v>4</v>
      </c>
      <c r="K884" s="331">
        <v>1</v>
      </c>
      <c r="L884" s="331">
        <v>30</v>
      </c>
      <c r="M884" s="331">
        <v>3</v>
      </c>
      <c r="N884" s="331">
        <v>0</v>
      </c>
      <c r="O884" s="286"/>
    </row>
    <row r="885" spans="1:15" s="285" customFormat="1" ht="9" customHeight="1">
      <c r="A885" s="286" t="s">
        <v>73</v>
      </c>
      <c r="B885" s="328">
        <f t="shared" si="47"/>
        <v>204</v>
      </c>
      <c r="C885" s="329">
        <v>0</v>
      </c>
      <c r="D885" s="329">
        <v>0</v>
      </c>
      <c r="E885" s="329">
        <v>0</v>
      </c>
      <c r="F885" s="329">
        <v>42</v>
      </c>
      <c r="G885" s="329">
        <v>82</v>
      </c>
      <c r="H885" s="329">
        <v>3</v>
      </c>
      <c r="I885" s="329">
        <v>26</v>
      </c>
      <c r="J885" s="329">
        <v>6</v>
      </c>
      <c r="K885" s="329">
        <v>0</v>
      </c>
      <c r="L885" s="329">
        <v>44</v>
      </c>
      <c r="M885" s="329">
        <v>1</v>
      </c>
      <c r="N885" s="329">
        <v>0</v>
      </c>
      <c r="O885" s="286"/>
    </row>
    <row r="886" spans="1:15" s="285" customFormat="1" ht="9" customHeight="1">
      <c r="A886" s="286" t="s">
        <v>74</v>
      </c>
      <c r="B886" s="328">
        <f t="shared" si="47"/>
        <v>422</v>
      </c>
      <c r="C886" s="329">
        <v>1</v>
      </c>
      <c r="D886" s="329">
        <v>4</v>
      </c>
      <c r="E886" s="329">
        <v>0</v>
      </c>
      <c r="F886" s="329">
        <v>40</v>
      </c>
      <c r="G886" s="329">
        <v>85</v>
      </c>
      <c r="H886" s="329">
        <v>13</v>
      </c>
      <c r="I886" s="329">
        <v>86</v>
      </c>
      <c r="J886" s="329">
        <v>28</v>
      </c>
      <c r="K886" s="329">
        <v>0</v>
      </c>
      <c r="L886" s="329">
        <v>164</v>
      </c>
      <c r="M886" s="329">
        <v>1</v>
      </c>
      <c r="N886" s="329">
        <v>0</v>
      </c>
      <c r="O886" s="286"/>
    </row>
    <row r="887" spans="1:15" s="285" customFormat="1" ht="9" customHeight="1">
      <c r="A887" s="318" t="s">
        <v>75</v>
      </c>
      <c r="B887" s="413">
        <f t="shared" si="47"/>
        <v>222</v>
      </c>
      <c r="C887" s="414">
        <v>5</v>
      </c>
      <c r="D887" s="414">
        <v>0</v>
      </c>
      <c r="E887" s="414">
        <v>0</v>
      </c>
      <c r="F887" s="414">
        <v>11</v>
      </c>
      <c r="G887" s="414">
        <v>171</v>
      </c>
      <c r="H887" s="414">
        <v>0</v>
      </c>
      <c r="I887" s="414">
        <v>12</v>
      </c>
      <c r="J887" s="414">
        <v>1</v>
      </c>
      <c r="K887" s="414">
        <v>1</v>
      </c>
      <c r="L887" s="414">
        <v>21</v>
      </c>
      <c r="M887" s="414">
        <v>0</v>
      </c>
      <c r="N887" s="414">
        <v>0</v>
      </c>
      <c r="O887" s="286"/>
    </row>
    <row r="888" spans="1:15" s="285" customFormat="1" ht="9" customHeight="1">
      <c r="A888" s="291" t="s">
        <v>76</v>
      </c>
      <c r="B888" s="330">
        <f t="shared" si="47"/>
        <v>52</v>
      </c>
      <c r="C888" s="352">
        <v>0</v>
      </c>
      <c r="D888" s="352">
        <v>1</v>
      </c>
      <c r="E888" s="352">
        <v>0</v>
      </c>
      <c r="F888" s="352">
        <v>0</v>
      </c>
      <c r="G888" s="352">
        <v>40</v>
      </c>
      <c r="H888" s="352">
        <v>0</v>
      </c>
      <c r="I888" s="352">
        <v>3</v>
      </c>
      <c r="J888" s="352">
        <v>0</v>
      </c>
      <c r="K888" s="352">
        <v>0</v>
      </c>
      <c r="L888" s="352">
        <v>8</v>
      </c>
      <c r="M888" s="352">
        <v>0</v>
      </c>
      <c r="N888" s="352">
        <v>0</v>
      </c>
      <c r="O888" s="286"/>
    </row>
    <row r="889" spans="1:15" ht="3" customHeight="1">
      <c r="A889" s="408"/>
      <c r="B889" s="415"/>
      <c r="C889" s="416"/>
      <c r="D889" s="416"/>
      <c r="E889" s="416"/>
      <c r="F889" s="416"/>
      <c r="G889" s="416"/>
      <c r="H889" s="416"/>
      <c r="I889" s="416"/>
      <c r="J889" s="416"/>
      <c r="K889" s="416"/>
      <c r="L889" s="416"/>
      <c r="M889" s="416"/>
      <c r="N889" s="416"/>
    </row>
    <row r="890" spans="1:15" ht="3" customHeight="1">
      <c r="A890" s="281"/>
      <c r="B890" s="281"/>
      <c r="C890" s="281"/>
      <c r="D890" s="281"/>
      <c r="E890" s="281"/>
      <c r="F890" s="281"/>
      <c r="G890" s="281"/>
      <c r="H890" s="281"/>
      <c r="I890" s="281"/>
      <c r="J890" s="281"/>
      <c r="K890" s="281"/>
      <c r="L890" s="281"/>
      <c r="M890" s="281"/>
      <c r="N890" s="301"/>
    </row>
    <row r="891" spans="1:15" s="282" customFormat="1" ht="9" customHeight="1">
      <c r="A891" s="332" t="s">
        <v>310</v>
      </c>
      <c r="N891" s="715"/>
    </row>
    <row r="892" spans="1:15" s="282" customFormat="1" ht="9" customHeight="1">
      <c r="A892" s="332" t="s">
        <v>311</v>
      </c>
      <c r="N892" s="715"/>
    </row>
    <row r="893" spans="1:15" s="282" customFormat="1" ht="9.6" customHeight="1">
      <c r="A893" s="333" t="s">
        <v>194</v>
      </c>
      <c r="N893" s="715"/>
    </row>
    <row r="894" spans="1:15" s="282" customFormat="1" ht="9.6" customHeight="1">
      <c r="A894" s="333" t="s">
        <v>271</v>
      </c>
      <c r="N894" s="715"/>
    </row>
    <row r="895" spans="1:15" s="282" customFormat="1" ht="9" customHeight="1">
      <c r="A895" s="332" t="s">
        <v>196</v>
      </c>
      <c r="N895" s="715"/>
    </row>
    <row r="896" spans="1:15" s="282" customFormat="1" ht="9" customHeight="1">
      <c r="A896" s="334" t="s">
        <v>197</v>
      </c>
    </row>
    <row r="897" spans="15:15" ht="11.25" hidden="1" customHeight="1">
      <c r="O897" s="279" t="s">
        <v>92</v>
      </c>
    </row>
    <row r="898" spans="15:15" ht="11.25" hidden="1" customHeight="1"/>
    <row r="899" spans="15:15" ht="11.25" hidden="1" customHeight="1"/>
    <row r="900" spans="15:15" ht="11.25" hidden="1" customHeight="1"/>
    <row r="901" spans="15:15" ht="11.25" hidden="1" customHeight="1"/>
    <row r="902" spans="15:15" ht="11.25" hidden="1" customHeight="1"/>
    <row r="903" spans="15:15" ht="11.25" hidden="1" customHeight="1"/>
  </sheetData>
  <sheetProtection sheet="1" objects="1" scenarios="1"/>
  <mergeCells count="13">
    <mergeCell ref="A233:A239"/>
    <mergeCell ref="I7:I11"/>
    <mergeCell ref="J7:J11"/>
    <mergeCell ref="K7:K11"/>
    <mergeCell ref="L7:L11"/>
    <mergeCell ref="M7:M11"/>
    <mergeCell ref="N7:N11"/>
    <mergeCell ref="A7:A11"/>
    <mergeCell ref="D7:D11"/>
    <mergeCell ref="E7:E11"/>
    <mergeCell ref="F7:F11"/>
    <mergeCell ref="G7:G11"/>
    <mergeCell ref="H7:H11"/>
  </mergeCells>
  <hyperlinks>
    <hyperlink ref="N1" location="Índice!A1" display="Cuadro 8.1"/>
  </hyperlinks>
  <printOptions horizontalCentered="1" verticalCentered="1" gridLinesSet="0"/>
  <pageMargins left="0.27" right="0.17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5" max="16383" man="1"/>
    <brk id="157" max="16383" man="1"/>
    <brk id="229" max="16383" man="1"/>
    <brk id="313" max="16383" man="1"/>
    <brk id="385" max="16383" man="1"/>
    <brk id="457" max="16383" man="1"/>
    <brk id="529" max="16383" man="1"/>
    <brk id="601" max="16383" man="1"/>
    <brk id="673" max="16383" man="1"/>
    <brk id="745" max="16383" man="1"/>
    <brk id="817" max="1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U889"/>
  <sheetViews>
    <sheetView showGridLines="0" showRowColHeaders="0" zoomScale="130" zoomScaleNormal="130" workbookViewId="0">
      <pane ySplit="12" topLeftCell="A13" activePane="bottomLeft" state="frozen"/>
      <selection pane="bottomLeft"/>
    </sheetView>
  </sheetViews>
  <sheetFormatPr baseColWidth="10" defaultColWidth="0" defaultRowHeight="11.25" customHeight="1" zeroHeight="1"/>
  <cols>
    <col min="1" max="1" width="17.7109375" style="338" customWidth="1"/>
    <col min="2" max="2" width="7.140625" style="338" customWidth="1"/>
    <col min="3" max="3" width="1.42578125" style="338" customWidth="1"/>
    <col min="4" max="4" width="7.42578125" style="338" customWidth="1"/>
    <col min="5" max="5" width="6.28515625" style="338" customWidth="1"/>
    <col min="6" max="6" width="7.5703125" style="338" customWidth="1"/>
    <col min="7" max="7" width="6.28515625" style="338" customWidth="1"/>
    <col min="8" max="8" width="7.140625" style="338" customWidth="1"/>
    <col min="9" max="9" width="6.140625" style="338" customWidth="1"/>
    <col min="10" max="10" width="9.5703125" style="338" customWidth="1"/>
    <col min="11" max="11" width="7" style="338" customWidth="1"/>
    <col min="12" max="12" width="8.140625" style="338" customWidth="1"/>
    <col min="13" max="13" width="0.85546875" style="338" customWidth="1"/>
    <col min="14" max="256" width="11.42578125" style="338" hidden="1"/>
    <col min="257" max="257" width="17.7109375" style="338" hidden="1" customWidth="1"/>
    <col min="258" max="258" width="7.140625" style="338" hidden="1" customWidth="1"/>
    <col min="259" max="259" width="1.42578125" style="338" hidden="1" customWidth="1"/>
    <col min="260" max="260" width="7.42578125" style="338" hidden="1" customWidth="1"/>
    <col min="261" max="261" width="6.28515625" style="338" hidden="1" customWidth="1"/>
    <col min="262" max="262" width="7.5703125" style="338" hidden="1" customWidth="1"/>
    <col min="263" max="263" width="6.28515625" style="338" hidden="1" customWidth="1"/>
    <col min="264" max="264" width="7.140625" style="338" hidden="1" customWidth="1"/>
    <col min="265" max="265" width="6.140625" style="338" hidden="1" customWidth="1"/>
    <col min="266" max="266" width="9.5703125" style="338" hidden="1" customWidth="1"/>
    <col min="267" max="267" width="7" style="338" hidden="1" customWidth="1"/>
    <col min="268" max="268" width="8.140625" style="338" hidden="1" customWidth="1"/>
    <col min="269" max="269" width="0.85546875" style="338" hidden="1" customWidth="1"/>
    <col min="270" max="512" width="11.42578125" style="338" hidden="1"/>
    <col min="513" max="513" width="17.7109375" style="338" hidden="1" customWidth="1"/>
    <col min="514" max="514" width="7.140625" style="338" hidden="1" customWidth="1"/>
    <col min="515" max="515" width="1.42578125" style="338" hidden="1" customWidth="1"/>
    <col min="516" max="516" width="7.42578125" style="338" hidden="1" customWidth="1"/>
    <col min="517" max="517" width="6.28515625" style="338" hidden="1" customWidth="1"/>
    <col min="518" max="518" width="7.5703125" style="338" hidden="1" customWidth="1"/>
    <col min="519" max="519" width="6.28515625" style="338" hidden="1" customWidth="1"/>
    <col min="520" max="520" width="7.140625" style="338" hidden="1" customWidth="1"/>
    <col min="521" max="521" width="6.140625" style="338" hidden="1" customWidth="1"/>
    <col min="522" max="522" width="9.5703125" style="338" hidden="1" customWidth="1"/>
    <col min="523" max="523" width="7" style="338" hidden="1" customWidth="1"/>
    <col min="524" max="524" width="8.140625" style="338" hidden="1" customWidth="1"/>
    <col min="525" max="525" width="0.85546875" style="338" hidden="1" customWidth="1"/>
    <col min="526" max="768" width="11.42578125" style="338" hidden="1"/>
    <col min="769" max="769" width="17.7109375" style="338" hidden="1" customWidth="1"/>
    <col min="770" max="770" width="7.140625" style="338" hidden="1" customWidth="1"/>
    <col min="771" max="771" width="1.42578125" style="338" hidden="1" customWidth="1"/>
    <col min="772" max="772" width="7.42578125" style="338" hidden="1" customWidth="1"/>
    <col min="773" max="773" width="6.28515625" style="338" hidden="1" customWidth="1"/>
    <col min="774" max="774" width="7.5703125" style="338" hidden="1" customWidth="1"/>
    <col min="775" max="775" width="6.28515625" style="338" hidden="1" customWidth="1"/>
    <col min="776" max="776" width="7.140625" style="338" hidden="1" customWidth="1"/>
    <col min="777" max="777" width="6.140625" style="338" hidden="1" customWidth="1"/>
    <col min="778" max="778" width="9.5703125" style="338" hidden="1" customWidth="1"/>
    <col min="779" max="779" width="7" style="338" hidden="1" customWidth="1"/>
    <col min="780" max="780" width="8.140625" style="338" hidden="1" customWidth="1"/>
    <col min="781" max="781" width="0.85546875" style="338" hidden="1" customWidth="1"/>
    <col min="782" max="1024" width="11.42578125" style="338" hidden="1"/>
    <col min="1025" max="1025" width="17.7109375" style="338" hidden="1" customWidth="1"/>
    <col min="1026" max="1026" width="7.140625" style="338" hidden="1" customWidth="1"/>
    <col min="1027" max="1027" width="1.42578125" style="338" hidden="1" customWidth="1"/>
    <col min="1028" max="1028" width="7.42578125" style="338" hidden="1" customWidth="1"/>
    <col min="1029" max="1029" width="6.28515625" style="338" hidden="1" customWidth="1"/>
    <col min="1030" max="1030" width="7.5703125" style="338" hidden="1" customWidth="1"/>
    <col min="1031" max="1031" width="6.28515625" style="338" hidden="1" customWidth="1"/>
    <col min="1032" max="1032" width="7.140625" style="338" hidden="1" customWidth="1"/>
    <col min="1033" max="1033" width="6.140625" style="338" hidden="1" customWidth="1"/>
    <col min="1034" max="1034" width="9.5703125" style="338" hidden="1" customWidth="1"/>
    <col min="1035" max="1035" width="7" style="338" hidden="1" customWidth="1"/>
    <col min="1036" max="1036" width="8.140625" style="338" hidden="1" customWidth="1"/>
    <col min="1037" max="1037" width="0.85546875" style="338" hidden="1" customWidth="1"/>
    <col min="1038" max="1280" width="11.42578125" style="338" hidden="1"/>
    <col min="1281" max="1281" width="17.7109375" style="338" hidden="1" customWidth="1"/>
    <col min="1282" max="1282" width="7.140625" style="338" hidden="1" customWidth="1"/>
    <col min="1283" max="1283" width="1.42578125" style="338" hidden="1" customWidth="1"/>
    <col min="1284" max="1284" width="7.42578125" style="338" hidden="1" customWidth="1"/>
    <col min="1285" max="1285" width="6.28515625" style="338" hidden="1" customWidth="1"/>
    <col min="1286" max="1286" width="7.5703125" style="338" hidden="1" customWidth="1"/>
    <col min="1287" max="1287" width="6.28515625" style="338" hidden="1" customWidth="1"/>
    <col min="1288" max="1288" width="7.140625" style="338" hidden="1" customWidth="1"/>
    <col min="1289" max="1289" width="6.140625" style="338" hidden="1" customWidth="1"/>
    <col min="1290" max="1290" width="9.5703125" style="338" hidden="1" customWidth="1"/>
    <col min="1291" max="1291" width="7" style="338" hidden="1" customWidth="1"/>
    <col min="1292" max="1292" width="8.140625" style="338" hidden="1" customWidth="1"/>
    <col min="1293" max="1293" width="0.85546875" style="338" hidden="1" customWidth="1"/>
    <col min="1294" max="1536" width="11.42578125" style="338" hidden="1"/>
    <col min="1537" max="1537" width="17.7109375" style="338" hidden="1" customWidth="1"/>
    <col min="1538" max="1538" width="7.140625" style="338" hidden="1" customWidth="1"/>
    <col min="1539" max="1539" width="1.42578125" style="338" hidden="1" customWidth="1"/>
    <col min="1540" max="1540" width="7.42578125" style="338" hidden="1" customWidth="1"/>
    <col min="1541" max="1541" width="6.28515625" style="338" hidden="1" customWidth="1"/>
    <col min="1542" max="1542" width="7.5703125" style="338" hidden="1" customWidth="1"/>
    <col min="1543" max="1543" width="6.28515625" style="338" hidden="1" customWidth="1"/>
    <col min="1544" max="1544" width="7.140625" style="338" hidden="1" customWidth="1"/>
    <col min="1545" max="1545" width="6.140625" style="338" hidden="1" customWidth="1"/>
    <col min="1546" max="1546" width="9.5703125" style="338" hidden="1" customWidth="1"/>
    <col min="1547" max="1547" width="7" style="338" hidden="1" customWidth="1"/>
    <col min="1548" max="1548" width="8.140625" style="338" hidden="1" customWidth="1"/>
    <col min="1549" max="1549" width="0.85546875" style="338" hidden="1" customWidth="1"/>
    <col min="1550" max="1792" width="11.42578125" style="338" hidden="1"/>
    <col min="1793" max="1793" width="17.7109375" style="338" hidden="1" customWidth="1"/>
    <col min="1794" max="1794" width="7.140625" style="338" hidden="1" customWidth="1"/>
    <col min="1795" max="1795" width="1.42578125" style="338" hidden="1" customWidth="1"/>
    <col min="1796" max="1796" width="7.42578125" style="338" hidden="1" customWidth="1"/>
    <col min="1797" max="1797" width="6.28515625" style="338" hidden="1" customWidth="1"/>
    <col min="1798" max="1798" width="7.5703125" style="338" hidden="1" customWidth="1"/>
    <col min="1799" max="1799" width="6.28515625" style="338" hidden="1" customWidth="1"/>
    <col min="1800" max="1800" width="7.140625" style="338" hidden="1" customWidth="1"/>
    <col min="1801" max="1801" width="6.140625" style="338" hidden="1" customWidth="1"/>
    <col min="1802" max="1802" width="9.5703125" style="338" hidden="1" customWidth="1"/>
    <col min="1803" max="1803" width="7" style="338" hidden="1" customWidth="1"/>
    <col min="1804" max="1804" width="8.140625" style="338" hidden="1" customWidth="1"/>
    <col min="1805" max="1805" width="0.85546875" style="338" hidden="1" customWidth="1"/>
    <col min="1806" max="2048" width="11.42578125" style="338" hidden="1"/>
    <col min="2049" max="2049" width="17.7109375" style="338" hidden="1" customWidth="1"/>
    <col min="2050" max="2050" width="7.140625" style="338" hidden="1" customWidth="1"/>
    <col min="2051" max="2051" width="1.42578125" style="338" hidden="1" customWidth="1"/>
    <col min="2052" max="2052" width="7.42578125" style="338" hidden="1" customWidth="1"/>
    <col min="2053" max="2053" width="6.28515625" style="338" hidden="1" customWidth="1"/>
    <col min="2054" max="2054" width="7.5703125" style="338" hidden="1" customWidth="1"/>
    <col min="2055" max="2055" width="6.28515625" style="338" hidden="1" customWidth="1"/>
    <col min="2056" max="2056" width="7.140625" style="338" hidden="1" customWidth="1"/>
    <col min="2057" max="2057" width="6.140625" style="338" hidden="1" customWidth="1"/>
    <col min="2058" max="2058" width="9.5703125" style="338" hidden="1" customWidth="1"/>
    <col min="2059" max="2059" width="7" style="338" hidden="1" customWidth="1"/>
    <col min="2060" max="2060" width="8.140625" style="338" hidden="1" customWidth="1"/>
    <col min="2061" max="2061" width="0.85546875" style="338" hidden="1" customWidth="1"/>
    <col min="2062" max="2304" width="11.42578125" style="338" hidden="1"/>
    <col min="2305" max="2305" width="17.7109375" style="338" hidden="1" customWidth="1"/>
    <col min="2306" max="2306" width="7.140625" style="338" hidden="1" customWidth="1"/>
    <col min="2307" max="2307" width="1.42578125" style="338" hidden="1" customWidth="1"/>
    <col min="2308" max="2308" width="7.42578125" style="338" hidden="1" customWidth="1"/>
    <col min="2309" max="2309" width="6.28515625" style="338" hidden="1" customWidth="1"/>
    <col min="2310" max="2310" width="7.5703125" style="338" hidden="1" customWidth="1"/>
    <col min="2311" max="2311" width="6.28515625" style="338" hidden="1" customWidth="1"/>
    <col min="2312" max="2312" width="7.140625" style="338" hidden="1" customWidth="1"/>
    <col min="2313" max="2313" width="6.140625" style="338" hidden="1" customWidth="1"/>
    <col min="2314" max="2314" width="9.5703125" style="338" hidden="1" customWidth="1"/>
    <col min="2315" max="2315" width="7" style="338" hidden="1" customWidth="1"/>
    <col min="2316" max="2316" width="8.140625" style="338" hidden="1" customWidth="1"/>
    <col min="2317" max="2317" width="0.85546875" style="338" hidden="1" customWidth="1"/>
    <col min="2318" max="2560" width="11.42578125" style="338" hidden="1"/>
    <col min="2561" max="2561" width="17.7109375" style="338" hidden="1" customWidth="1"/>
    <col min="2562" max="2562" width="7.140625" style="338" hidden="1" customWidth="1"/>
    <col min="2563" max="2563" width="1.42578125" style="338" hidden="1" customWidth="1"/>
    <col min="2564" max="2564" width="7.42578125" style="338" hidden="1" customWidth="1"/>
    <col min="2565" max="2565" width="6.28515625" style="338" hidden="1" customWidth="1"/>
    <col min="2566" max="2566" width="7.5703125" style="338" hidden="1" customWidth="1"/>
    <col min="2567" max="2567" width="6.28515625" style="338" hidden="1" customWidth="1"/>
    <col min="2568" max="2568" width="7.140625" style="338" hidden="1" customWidth="1"/>
    <col min="2569" max="2569" width="6.140625" style="338" hidden="1" customWidth="1"/>
    <col min="2570" max="2570" width="9.5703125" style="338" hidden="1" customWidth="1"/>
    <col min="2571" max="2571" width="7" style="338" hidden="1" customWidth="1"/>
    <col min="2572" max="2572" width="8.140625" style="338" hidden="1" customWidth="1"/>
    <col min="2573" max="2573" width="0.85546875" style="338" hidden="1" customWidth="1"/>
    <col min="2574" max="2816" width="11.42578125" style="338" hidden="1"/>
    <col min="2817" max="2817" width="17.7109375" style="338" hidden="1" customWidth="1"/>
    <col min="2818" max="2818" width="7.140625" style="338" hidden="1" customWidth="1"/>
    <col min="2819" max="2819" width="1.42578125" style="338" hidden="1" customWidth="1"/>
    <col min="2820" max="2820" width="7.42578125" style="338" hidden="1" customWidth="1"/>
    <col min="2821" max="2821" width="6.28515625" style="338" hidden="1" customWidth="1"/>
    <col min="2822" max="2822" width="7.5703125" style="338" hidden="1" customWidth="1"/>
    <col min="2823" max="2823" width="6.28515625" style="338" hidden="1" customWidth="1"/>
    <col min="2824" max="2824" width="7.140625" style="338" hidden="1" customWidth="1"/>
    <col min="2825" max="2825" width="6.140625" style="338" hidden="1" customWidth="1"/>
    <col min="2826" max="2826" width="9.5703125" style="338" hidden="1" customWidth="1"/>
    <col min="2827" max="2827" width="7" style="338" hidden="1" customWidth="1"/>
    <col min="2828" max="2828" width="8.140625" style="338" hidden="1" customWidth="1"/>
    <col min="2829" max="2829" width="0.85546875" style="338" hidden="1" customWidth="1"/>
    <col min="2830" max="3072" width="11.42578125" style="338" hidden="1"/>
    <col min="3073" max="3073" width="17.7109375" style="338" hidden="1" customWidth="1"/>
    <col min="3074" max="3074" width="7.140625" style="338" hidden="1" customWidth="1"/>
    <col min="3075" max="3075" width="1.42578125" style="338" hidden="1" customWidth="1"/>
    <col min="3076" max="3076" width="7.42578125" style="338" hidden="1" customWidth="1"/>
    <col min="3077" max="3077" width="6.28515625" style="338" hidden="1" customWidth="1"/>
    <col min="3078" max="3078" width="7.5703125" style="338" hidden="1" customWidth="1"/>
    <col min="3079" max="3079" width="6.28515625" style="338" hidden="1" customWidth="1"/>
    <col min="3080" max="3080" width="7.140625" style="338" hidden="1" customWidth="1"/>
    <col min="3081" max="3081" width="6.140625" style="338" hidden="1" customWidth="1"/>
    <col min="3082" max="3082" width="9.5703125" style="338" hidden="1" customWidth="1"/>
    <col min="3083" max="3083" width="7" style="338" hidden="1" customWidth="1"/>
    <col min="3084" max="3084" width="8.140625" style="338" hidden="1" customWidth="1"/>
    <col min="3085" max="3085" width="0.85546875" style="338" hidden="1" customWidth="1"/>
    <col min="3086" max="3328" width="11.42578125" style="338" hidden="1"/>
    <col min="3329" max="3329" width="17.7109375" style="338" hidden="1" customWidth="1"/>
    <col min="3330" max="3330" width="7.140625" style="338" hidden="1" customWidth="1"/>
    <col min="3331" max="3331" width="1.42578125" style="338" hidden="1" customWidth="1"/>
    <col min="3332" max="3332" width="7.42578125" style="338" hidden="1" customWidth="1"/>
    <col min="3333" max="3333" width="6.28515625" style="338" hidden="1" customWidth="1"/>
    <col min="3334" max="3334" width="7.5703125" style="338" hidden="1" customWidth="1"/>
    <col min="3335" max="3335" width="6.28515625" style="338" hidden="1" customWidth="1"/>
    <col min="3336" max="3336" width="7.140625" style="338" hidden="1" customWidth="1"/>
    <col min="3337" max="3337" width="6.140625" style="338" hidden="1" customWidth="1"/>
    <col min="3338" max="3338" width="9.5703125" style="338" hidden="1" customWidth="1"/>
    <col min="3339" max="3339" width="7" style="338" hidden="1" customWidth="1"/>
    <col min="3340" max="3340" width="8.140625" style="338" hidden="1" customWidth="1"/>
    <col min="3341" max="3341" width="0.85546875" style="338" hidden="1" customWidth="1"/>
    <col min="3342" max="3584" width="11.42578125" style="338" hidden="1"/>
    <col min="3585" max="3585" width="17.7109375" style="338" hidden="1" customWidth="1"/>
    <col min="3586" max="3586" width="7.140625" style="338" hidden="1" customWidth="1"/>
    <col min="3587" max="3587" width="1.42578125" style="338" hidden="1" customWidth="1"/>
    <col min="3588" max="3588" width="7.42578125" style="338" hidden="1" customWidth="1"/>
    <col min="3589" max="3589" width="6.28515625" style="338" hidden="1" customWidth="1"/>
    <col min="3590" max="3590" width="7.5703125" style="338" hidden="1" customWidth="1"/>
    <col min="3591" max="3591" width="6.28515625" style="338" hidden="1" customWidth="1"/>
    <col min="3592" max="3592" width="7.140625" style="338" hidden="1" customWidth="1"/>
    <col min="3593" max="3593" width="6.140625" style="338" hidden="1" customWidth="1"/>
    <col min="3594" max="3594" width="9.5703125" style="338" hidden="1" customWidth="1"/>
    <col min="3595" max="3595" width="7" style="338" hidden="1" customWidth="1"/>
    <col min="3596" max="3596" width="8.140625" style="338" hidden="1" customWidth="1"/>
    <col min="3597" max="3597" width="0.85546875" style="338" hidden="1" customWidth="1"/>
    <col min="3598" max="3840" width="11.42578125" style="338" hidden="1"/>
    <col min="3841" max="3841" width="17.7109375" style="338" hidden="1" customWidth="1"/>
    <col min="3842" max="3842" width="7.140625" style="338" hidden="1" customWidth="1"/>
    <col min="3843" max="3843" width="1.42578125" style="338" hidden="1" customWidth="1"/>
    <col min="3844" max="3844" width="7.42578125" style="338" hidden="1" customWidth="1"/>
    <col min="3845" max="3845" width="6.28515625" style="338" hidden="1" customWidth="1"/>
    <col min="3846" max="3846" width="7.5703125" style="338" hidden="1" customWidth="1"/>
    <col min="3847" max="3847" width="6.28515625" style="338" hidden="1" customWidth="1"/>
    <col min="3848" max="3848" width="7.140625" style="338" hidden="1" customWidth="1"/>
    <col min="3849" max="3849" width="6.140625" style="338" hidden="1" customWidth="1"/>
    <col min="3850" max="3850" width="9.5703125" style="338" hidden="1" customWidth="1"/>
    <col min="3851" max="3851" width="7" style="338" hidden="1" customWidth="1"/>
    <col min="3852" max="3852" width="8.140625" style="338" hidden="1" customWidth="1"/>
    <col min="3853" max="3853" width="0.85546875" style="338" hidden="1" customWidth="1"/>
    <col min="3854" max="4096" width="11.42578125" style="338" hidden="1"/>
    <col min="4097" max="4097" width="17.7109375" style="338" hidden="1" customWidth="1"/>
    <col min="4098" max="4098" width="7.140625" style="338" hidden="1" customWidth="1"/>
    <col min="4099" max="4099" width="1.42578125" style="338" hidden="1" customWidth="1"/>
    <col min="4100" max="4100" width="7.42578125" style="338" hidden="1" customWidth="1"/>
    <col min="4101" max="4101" width="6.28515625" style="338" hidden="1" customWidth="1"/>
    <col min="4102" max="4102" width="7.5703125" style="338" hidden="1" customWidth="1"/>
    <col min="4103" max="4103" width="6.28515625" style="338" hidden="1" customWidth="1"/>
    <col min="4104" max="4104" width="7.140625" style="338" hidden="1" customWidth="1"/>
    <col min="4105" max="4105" width="6.140625" style="338" hidden="1" customWidth="1"/>
    <col min="4106" max="4106" width="9.5703125" style="338" hidden="1" customWidth="1"/>
    <col min="4107" max="4107" width="7" style="338" hidden="1" customWidth="1"/>
    <col min="4108" max="4108" width="8.140625" style="338" hidden="1" customWidth="1"/>
    <col min="4109" max="4109" width="0.85546875" style="338" hidden="1" customWidth="1"/>
    <col min="4110" max="4352" width="11.42578125" style="338" hidden="1"/>
    <col min="4353" max="4353" width="17.7109375" style="338" hidden="1" customWidth="1"/>
    <col min="4354" max="4354" width="7.140625" style="338" hidden="1" customWidth="1"/>
    <col min="4355" max="4355" width="1.42578125" style="338" hidden="1" customWidth="1"/>
    <col min="4356" max="4356" width="7.42578125" style="338" hidden="1" customWidth="1"/>
    <col min="4357" max="4357" width="6.28515625" style="338" hidden="1" customWidth="1"/>
    <col min="4358" max="4358" width="7.5703125" style="338" hidden="1" customWidth="1"/>
    <col min="4359" max="4359" width="6.28515625" style="338" hidden="1" customWidth="1"/>
    <col min="4360" max="4360" width="7.140625" style="338" hidden="1" customWidth="1"/>
    <col min="4361" max="4361" width="6.140625" style="338" hidden="1" customWidth="1"/>
    <col min="4362" max="4362" width="9.5703125" style="338" hidden="1" customWidth="1"/>
    <col min="4363" max="4363" width="7" style="338" hidden="1" customWidth="1"/>
    <col min="4364" max="4364" width="8.140625" style="338" hidden="1" customWidth="1"/>
    <col min="4365" max="4365" width="0.85546875" style="338" hidden="1" customWidth="1"/>
    <col min="4366" max="4608" width="11.42578125" style="338" hidden="1"/>
    <col min="4609" max="4609" width="17.7109375" style="338" hidden="1" customWidth="1"/>
    <col min="4610" max="4610" width="7.140625" style="338" hidden="1" customWidth="1"/>
    <col min="4611" max="4611" width="1.42578125" style="338" hidden="1" customWidth="1"/>
    <col min="4612" max="4612" width="7.42578125" style="338" hidden="1" customWidth="1"/>
    <col min="4613" max="4613" width="6.28515625" style="338" hidden="1" customWidth="1"/>
    <col min="4614" max="4614" width="7.5703125" style="338" hidden="1" customWidth="1"/>
    <col min="4615" max="4615" width="6.28515625" style="338" hidden="1" customWidth="1"/>
    <col min="4616" max="4616" width="7.140625" style="338" hidden="1" customWidth="1"/>
    <col min="4617" max="4617" width="6.140625" style="338" hidden="1" customWidth="1"/>
    <col min="4618" max="4618" width="9.5703125" style="338" hidden="1" customWidth="1"/>
    <col min="4619" max="4619" width="7" style="338" hidden="1" customWidth="1"/>
    <col min="4620" max="4620" width="8.140625" style="338" hidden="1" customWidth="1"/>
    <col min="4621" max="4621" width="0.85546875" style="338" hidden="1" customWidth="1"/>
    <col min="4622" max="4864" width="11.42578125" style="338" hidden="1"/>
    <col min="4865" max="4865" width="17.7109375" style="338" hidden="1" customWidth="1"/>
    <col min="4866" max="4866" width="7.140625" style="338" hidden="1" customWidth="1"/>
    <col min="4867" max="4867" width="1.42578125" style="338" hidden="1" customWidth="1"/>
    <col min="4868" max="4868" width="7.42578125" style="338" hidden="1" customWidth="1"/>
    <col min="4869" max="4869" width="6.28515625" style="338" hidden="1" customWidth="1"/>
    <col min="4870" max="4870" width="7.5703125" style="338" hidden="1" customWidth="1"/>
    <col min="4871" max="4871" width="6.28515625" style="338" hidden="1" customWidth="1"/>
    <col min="4872" max="4872" width="7.140625" style="338" hidden="1" customWidth="1"/>
    <col min="4873" max="4873" width="6.140625" style="338" hidden="1" customWidth="1"/>
    <col min="4874" max="4874" width="9.5703125" style="338" hidden="1" customWidth="1"/>
    <col min="4875" max="4875" width="7" style="338" hidden="1" customWidth="1"/>
    <col min="4876" max="4876" width="8.140625" style="338" hidden="1" customWidth="1"/>
    <col min="4877" max="4877" width="0.85546875" style="338" hidden="1" customWidth="1"/>
    <col min="4878" max="5120" width="11.42578125" style="338" hidden="1"/>
    <col min="5121" max="5121" width="17.7109375" style="338" hidden="1" customWidth="1"/>
    <col min="5122" max="5122" width="7.140625" style="338" hidden="1" customWidth="1"/>
    <col min="5123" max="5123" width="1.42578125" style="338" hidden="1" customWidth="1"/>
    <col min="5124" max="5124" width="7.42578125" style="338" hidden="1" customWidth="1"/>
    <col min="5125" max="5125" width="6.28515625" style="338" hidden="1" customWidth="1"/>
    <col min="5126" max="5126" width="7.5703125" style="338" hidden="1" customWidth="1"/>
    <col min="5127" max="5127" width="6.28515625" style="338" hidden="1" customWidth="1"/>
    <col min="5128" max="5128" width="7.140625" style="338" hidden="1" customWidth="1"/>
    <col min="5129" max="5129" width="6.140625" style="338" hidden="1" customWidth="1"/>
    <col min="5130" max="5130" width="9.5703125" style="338" hidden="1" customWidth="1"/>
    <col min="5131" max="5131" width="7" style="338" hidden="1" customWidth="1"/>
    <col min="5132" max="5132" width="8.140625" style="338" hidden="1" customWidth="1"/>
    <col min="5133" max="5133" width="0.85546875" style="338" hidden="1" customWidth="1"/>
    <col min="5134" max="5376" width="11.42578125" style="338" hidden="1"/>
    <col min="5377" max="5377" width="17.7109375" style="338" hidden="1" customWidth="1"/>
    <col min="5378" max="5378" width="7.140625" style="338" hidden="1" customWidth="1"/>
    <col min="5379" max="5379" width="1.42578125" style="338" hidden="1" customWidth="1"/>
    <col min="5380" max="5380" width="7.42578125" style="338" hidden="1" customWidth="1"/>
    <col min="5381" max="5381" width="6.28515625" style="338" hidden="1" customWidth="1"/>
    <col min="5382" max="5382" width="7.5703125" style="338" hidden="1" customWidth="1"/>
    <col min="5383" max="5383" width="6.28515625" style="338" hidden="1" customWidth="1"/>
    <col min="5384" max="5384" width="7.140625" style="338" hidden="1" customWidth="1"/>
    <col min="5385" max="5385" width="6.140625" style="338" hidden="1" customWidth="1"/>
    <col min="5386" max="5386" width="9.5703125" style="338" hidden="1" customWidth="1"/>
    <col min="5387" max="5387" width="7" style="338" hidden="1" customWidth="1"/>
    <col min="5388" max="5388" width="8.140625" style="338" hidden="1" customWidth="1"/>
    <col min="5389" max="5389" width="0.85546875" style="338" hidden="1" customWidth="1"/>
    <col min="5390" max="5632" width="11.42578125" style="338" hidden="1"/>
    <col min="5633" max="5633" width="17.7109375" style="338" hidden="1" customWidth="1"/>
    <col min="5634" max="5634" width="7.140625" style="338" hidden="1" customWidth="1"/>
    <col min="5635" max="5635" width="1.42578125" style="338" hidden="1" customWidth="1"/>
    <col min="5636" max="5636" width="7.42578125" style="338" hidden="1" customWidth="1"/>
    <col min="5637" max="5637" width="6.28515625" style="338" hidden="1" customWidth="1"/>
    <col min="5638" max="5638" width="7.5703125" style="338" hidden="1" customWidth="1"/>
    <col min="5639" max="5639" width="6.28515625" style="338" hidden="1" customWidth="1"/>
    <col min="5640" max="5640" width="7.140625" style="338" hidden="1" customWidth="1"/>
    <col min="5641" max="5641" width="6.140625" style="338" hidden="1" customWidth="1"/>
    <col min="5642" max="5642" width="9.5703125" style="338" hidden="1" customWidth="1"/>
    <col min="5643" max="5643" width="7" style="338" hidden="1" customWidth="1"/>
    <col min="5644" max="5644" width="8.140625" style="338" hidden="1" customWidth="1"/>
    <col min="5645" max="5645" width="0.85546875" style="338" hidden="1" customWidth="1"/>
    <col min="5646" max="5888" width="11.42578125" style="338" hidden="1"/>
    <col min="5889" max="5889" width="17.7109375" style="338" hidden="1" customWidth="1"/>
    <col min="5890" max="5890" width="7.140625" style="338" hidden="1" customWidth="1"/>
    <col min="5891" max="5891" width="1.42578125" style="338" hidden="1" customWidth="1"/>
    <col min="5892" max="5892" width="7.42578125" style="338" hidden="1" customWidth="1"/>
    <col min="5893" max="5893" width="6.28515625" style="338" hidden="1" customWidth="1"/>
    <col min="5894" max="5894" width="7.5703125" style="338" hidden="1" customWidth="1"/>
    <col min="5895" max="5895" width="6.28515625" style="338" hidden="1" customWidth="1"/>
    <col min="5896" max="5896" width="7.140625" style="338" hidden="1" customWidth="1"/>
    <col min="5897" max="5897" width="6.140625" style="338" hidden="1" customWidth="1"/>
    <col min="5898" max="5898" width="9.5703125" style="338" hidden="1" customWidth="1"/>
    <col min="5899" max="5899" width="7" style="338" hidden="1" customWidth="1"/>
    <col min="5900" max="5900" width="8.140625" style="338" hidden="1" customWidth="1"/>
    <col min="5901" max="5901" width="0.85546875" style="338" hidden="1" customWidth="1"/>
    <col min="5902" max="6144" width="11.42578125" style="338" hidden="1"/>
    <col min="6145" max="6145" width="17.7109375" style="338" hidden="1" customWidth="1"/>
    <col min="6146" max="6146" width="7.140625" style="338" hidden="1" customWidth="1"/>
    <col min="6147" max="6147" width="1.42578125" style="338" hidden="1" customWidth="1"/>
    <col min="6148" max="6148" width="7.42578125" style="338" hidden="1" customWidth="1"/>
    <col min="6149" max="6149" width="6.28515625" style="338" hidden="1" customWidth="1"/>
    <col min="6150" max="6150" width="7.5703125" style="338" hidden="1" customWidth="1"/>
    <col min="6151" max="6151" width="6.28515625" style="338" hidden="1" customWidth="1"/>
    <col min="6152" max="6152" width="7.140625" style="338" hidden="1" customWidth="1"/>
    <col min="6153" max="6153" width="6.140625" style="338" hidden="1" customWidth="1"/>
    <col min="6154" max="6154" width="9.5703125" style="338" hidden="1" customWidth="1"/>
    <col min="6155" max="6155" width="7" style="338" hidden="1" customWidth="1"/>
    <col min="6156" max="6156" width="8.140625" style="338" hidden="1" customWidth="1"/>
    <col min="6157" max="6157" width="0.85546875" style="338" hidden="1" customWidth="1"/>
    <col min="6158" max="6400" width="11.42578125" style="338" hidden="1"/>
    <col min="6401" max="6401" width="17.7109375" style="338" hidden="1" customWidth="1"/>
    <col min="6402" max="6402" width="7.140625" style="338" hidden="1" customWidth="1"/>
    <col min="6403" max="6403" width="1.42578125" style="338" hidden="1" customWidth="1"/>
    <col min="6404" max="6404" width="7.42578125" style="338" hidden="1" customWidth="1"/>
    <col min="6405" max="6405" width="6.28515625" style="338" hidden="1" customWidth="1"/>
    <col min="6406" max="6406" width="7.5703125" style="338" hidden="1" customWidth="1"/>
    <col min="6407" max="6407" width="6.28515625" style="338" hidden="1" customWidth="1"/>
    <col min="6408" max="6408" width="7.140625" style="338" hidden="1" customWidth="1"/>
    <col min="6409" max="6409" width="6.140625" style="338" hidden="1" customWidth="1"/>
    <col min="6410" max="6410" width="9.5703125" style="338" hidden="1" customWidth="1"/>
    <col min="6411" max="6411" width="7" style="338" hidden="1" customWidth="1"/>
    <col min="6412" max="6412" width="8.140625" style="338" hidden="1" customWidth="1"/>
    <col min="6413" max="6413" width="0.85546875" style="338" hidden="1" customWidth="1"/>
    <col min="6414" max="6656" width="11.42578125" style="338" hidden="1"/>
    <col min="6657" max="6657" width="17.7109375" style="338" hidden="1" customWidth="1"/>
    <col min="6658" max="6658" width="7.140625" style="338" hidden="1" customWidth="1"/>
    <col min="6659" max="6659" width="1.42578125" style="338" hidden="1" customWidth="1"/>
    <col min="6660" max="6660" width="7.42578125" style="338" hidden="1" customWidth="1"/>
    <col min="6661" max="6661" width="6.28515625" style="338" hidden="1" customWidth="1"/>
    <col min="6662" max="6662" width="7.5703125" style="338" hidden="1" customWidth="1"/>
    <col min="6663" max="6663" width="6.28515625" style="338" hidden="1" customWidth="1"/>
    <col min="6664" max="6664" width="7.140625" style="338" hidden="1" customWidth="1"/>
    <col min="6665" max="6665" width="6.140625" style="338" hidden="1" customWidth="1"/>
    <col min="6666" max="6666" width="9.5703125" style="338" hidden="1" customWidth="1"/>
    <col min="6667" max="6667" width="7" style="338" hidden="1" customWidth="1"/>
    <col min="6668" max="6668" width="8.140625" style="338" hidden="1" customWidth="1"/>
    <col min="6669" max="6669" width="0.85546875" style="338" hidden="1" customWidth="1"/>
    <col min="6670" max="6912" width="11.42578125" style="338" hidden="1"/>
    <col min="6913" max="6913" width="17.7109375" style="338" hidden="1" customWidth="1"/>
    <col min="6914" max="6914" width="7.140625" style="338" hidden="1" customWidth="1"/>
    <col min="6915" max="6915" width="1.42578125" style="338" hidden="1" customWidth="1"/>
    <col min="6916" max="6916" width="7.42578125" style="338" hidden="1" customWidth="1"/>
    <col min="6917" max="6917" width="6.28515625" style="338" hidden="1" customWidth="1"/>
    <col min="6918" max="6918" width="7.5703125" style="338" hidden="1" customWidth="1"/>
    <col min="6919" max="6919" width="6.28515625" style="338" hidden="1" customWidth="1"/>
    <col min="6920" max="6920" width="7.140625" style="338" hidden="1" customWidth="1"/>
    <col min="6921" max="6921" width="6.140625" style="338" hidden="1" customWidth="1"/>
    <col min="6922" max="6922" width="9.5703125" style="338" hidden="1" customWidth="1"/>
    <col min="6923" max="6923" width="7" style="338" hidden="1" customWidth="1"/>
    <col min="6924" max="6924" width="8.140625" style="338" hidden="1" customWidth="1"/>
    <col min="6925" max="6925" width="0.85546875" style="338" hidden="1" customWidth="1"/>
    <col min="6926" max="7168" width="11.42578125" style="338" hidden="1"/>
    <col min="7169" max="7169" width="17.7109375" style="338" hidden="1" customWidth="1"/>
    <col min="7170" max="7170" width="7.140625" style="338" hidden="1" customWidth="1"/>
    <col min="7171" max="7171" width="1.42578125" style="338" hidden="1" customWidth="1"/>
    <col min="7172" max="7172" width="7.42578125" style="338" hidden="1" customWidth="1"/>
    <col min="7173" max="7173" width="6.28515625" style="338" hidden="1" customWidth="1"/>
    <col min="7174" max="7174" width="7.5703125" style="338" hidden="1" customWidth="1"/>
    <col min="7175" max="7175" width="6.28515625" style="338" hidden="1" customWidth="1"/>
    <col min="7176" max="7176" width="7.140625" style="338" hidden="1" customWidth="1"/>
    <col min="7177" max="7177" width="6.140625" style="338" hidden="1" customWidth="1"/>
    <col min="7178" max="7178" width="9.5703125" style="338" hidden="1" customWidth="1"/>
    <col min="7179" max="7179" width="7" style="338" hidden="1" customWidth="1"/>
    <col min="7180" max="7180" width="8.140625" style="338" hidden="1" customWidth="1"/>
    <col min="7181" max="7181" width="0.85546875" style="338" hidden="1" customWidth="1"/>
    <col min="7182" max="7424" width="11.42578125" style="338" hidden="1"/>
    <col min="7425" max="7425" width="17.7109375" style="338" hidden="1" customWidth="1"/>
    <col min="7426" max="7426" width="7.140625" style="338" hidden="1" customWidth="1"/>
    <col min="7427" max="7427" width="1.42578125" style="338" hidden="1" customWidth="1"/>
    <col min="7428" max="7428" width="7.42578125" style="338" hidden="1" customWidth="1"/>
    <col min="7429" max="7429" width="6.28515625" style="338" hidden="1" customWidth="1"/>
    <col min="7430" max="7430" width="7.5703125" style="338" hidden="1" customWidth="1"/>
    <col min="7431" max="7431" width="6.28515625" style="338" hidden="1" customWidth="1"/>
    <col min="7432" max="7432" width="7.140625" style="338" hidden="1" customWidth="1"/>
    <col min="7433" max="7433" width="6.140625" style="338" hidden="1" customWidth="1"/>
    <col min="7434" max="7434" width="9.5703125" style="338" hidden="1" customWidth="1"/>
    <col min="7435" max="7435" width="7" style="338" hidden="1" customWidth="1"/>
    <col min="7436" max="7436" width="8.140625" style="338" hidden="1" customWidth="1"/>
    <col min="7437" max="7437" width="0.85546875" style="338" hidden="1" customWidth="1"/>
    <col min="7438" max="7680" width="11.42578125" style="338" hidden="1"/>
    <col min="7681" max="7681" width="17.7109375" style="338" hidden="1" customWidth="1"/>
    <col min="7682" max="7682" width="7.140625" style="338" hidden="1" customWidth="1"/>
    <col min="7683" max="7683" width="1.42578125" style="338" hidden="1" customWidth="1"/>
    <col min="7684" max="7684" width="7.42578125" style="338" hidden="1" customWidth="1"/>
    <col min="7685" max="7685" width="6.28515625" style="338" hidden="1" customWidth="1"/>
    <col min="7686" max="7686" width="7.5703125" style="338" hidden="1" customWidth="1"/>
    <col min="7687" max="7687" width="6.28515625" style="338" hidden="1" customWidth="1"/>
    <col min="7688" max="7688" width="7.140625" style="338" hidden="1" customWidth="1"/>
    <col min="7689" max="7689" width="6.140625" style="338" hidden="1" customWidth="1"/>
    <col min="7690" max="7690" width="9.5703125" style="338" hidden="1" customWidth="1"/>
    <col min="7691" max="7691" width="7" style="338" hidden="1" customWidth="1"/>
    <col min="7692" max="7692" width="8.140625" style="338" hidden="1" customWidth="1"/>
    <col min="7693" max="7693" width="0.85546875" style="338" hidden="1" customWidth="1"/>
    <col min="7694" max="7936" width="11.42578125" style="338" hidden="1"/>
    <col min="7937" max="7937" width="17.7109375" style="338" hidden="1" customWidth="1"/>
    <col min="7938" max="7938" width="7.140625" style="338" hidden="1" customWidth="1"/>
    <col min="7939" max="7939" width="1.42578125" style="338" hidden="1" customWidth="1"/>
    <col min="7940" max="7940" width="7.42578125" style="338" hidden="1" customWidth="1"/>
    <col min="7941" max="7941" width="6.28515625" style="338" hidden="1" customWidth="1"/>
    <col min="7942" max="7942" width="7.5703125" style="338" hidden="1" customWidth="1"/>
    <col min="7943" max="7943" width="6.28515625" style="338" hidden="1" customWidth="1"/>
    <col min="7944" max="7944" width="7.140625" style="338" hidden="1" customWidth="1"/>
    <col min="7945" max="7945" width="6.140625" style="338" hidden="1" customWidth="1"/>
    <col min="7946" max="7946" width="9.5703125" style="338" hidden="1" customWidth="1"/>
    <col min="7947" max="7947" width="7" style="338" hidden="1" customWidth="1"/>
    <col min="7948" max="7948" width="8.140625" style="338" hidden="1" customWidth="1"/>
    <col min="7949" max="7949" width="0.85546875" style="338" hidden="1" customWidth="1"/>
    <col min="7950" max="8192" width="11.42578125" style="338" hidden="1"/>
    <col min="8193" max="8193" width="17.7109375" style="338" hidden="1" customWidth="1"/>
    <col min="8194" max="8194" width="7.140625" style="338" hidden="1" customWidth="1"/>
    <col min="8195" max="8195" width="1.42578125" style="338" hidden="1" customWidth="1"/>
    <col min="8196" max="8196" width="7.42578125" style="338" hidden="1" customWidth="1"/>
    <col min="8197" max="8197" width="6.28515625" style="338" hidden="1" customWidth="1"/>
    <col min="8198" max="8198" width="7.5703125" style="338" hidden="1" customWidth="1"/>
    <col min="8199" max="8199" width="6.28515625" style="338" hidden="1" customWidth="1"/>
    <col min="8200" max="8200" width="7.140625" style="338" hidden="1" customWidth="1"/>
    <col min="8201" max="8201" width="6.140625" style="338" hidden="1" customWidth="1"/>
    <col min="8202" max="8202" width="9.5703125" style="338" hidden="1" customWidth="1"/>
    <col min="8203" max="8203" width="7" style="338" hidden="1" customWidth="1"/>
    <col min="8204" max="8204" width="8.140625" style="338" hidden="1" customWidth="1"/>
    <col min="8205" max="8205" width="0.85546875" style="338" hidden="1" customWidth="1"/>
    <col min="8206" max="8448" width="11.42578125" style="338" hidden="1"/>
    <col min="8449" max="8449" width="17.7109375" style="338" hidden="1" customWidth="1"/>
    <col min="8450" max="8450" width="7.140625" style="338" hidden="1" customWidth="1"/>
    <col min="8451" max="8451" width="1.42578125" style="338" hidden="1" customWidth="1"/>
    <col min="8452" max="8452" width="7.42578125" style="338" hidden="1" customWidth="1"/>
    <col min="8453" max="8453" width="6.28515625" style="338" hidden="1" customWidth="1"/>
    <col min="8454" max="8454" width="7.5703125" style="338" hidden="1" customWidth="1"/>
    <col min="8455" max="8455" width="6.28515625" style="338" hidden="1" customWidth="1"/>
    <col min="8456" max="8456" width="7.140625" style="338" hidden="1" customWidth="1"/>
    <col min="8457" max="8457" width="6.140625" style="338" hidden="1" customWidth="1"/>
    <col min="8458" max="8458" width="9.5703125" style="338" hidden="1" customWidth="1"/>
    <col min="8459" max="8459" width="7" style="338" hidden="1" customWidth="1"/>
    <col min="8460" max="8460" width="8.140625" style="338" hidden="1" customWidth="1"/>
    <col min="8461" max="8461" width="0.85546875" style="338" hidden="1" customWidth="1"/>
    <col min="8462" max="8704" width="11.42578125" style="338" hidden="1"/>
    <col min="8705" max="8705" width="17.7109375" style="338" hidden="1" customWidth="1"/>
    <col min="8706" max="8706" width="7.140625" style="338" hidden="1" customWidth="1"/>
    <col min="8707" max="8707" width="1.42578125" style="338" hidden="1" customWidth="1"/>
    <col min="8708" max="8708" width="7.42578125" style="338" hidden="1" customWidth="1"/>
    <col min="8709" max="8709" width="6.28515625" style="338" hidden="1" customWidth="1"/>
    <col min="8710" max="8710" width="7.5703125" style="338" hidden="1" customWidth="1"/>
    <col min="8711" max="8711" width="6.28515625" style="338" hidden="1" customWidth="1"/>
    <col min="8712" max="8712" width="7.140625" style="338" hidden="1" customWidth="1"/>
    <col min="8713" max="8713" width="6.140625" style="338" hidden="1" customWidth="1"/>
    <col min="8714" max="8714" width="9.5703125" style="338" hidden="1" customWidth="1"/>
    <col min="8715" max="8715" width="7" style="338" hidden="1" customWidth="1"/>
    <col min="8716" max="8716" width="8.140625" style="338" hidden="1" customWidth="1"/>
    <col min="8717" max="8717" width="0.85546875" style="338" hidden="1" customWidth="1"/>
    <col min="8718" max="8960" width="11.42578125" style="338" hidden="1"/>
    <col min="8961" max="8961" width="17.7109375" style="338" hidden="1" customWidth="1"/>
    <col min="8962" max="8962" width="7.140625" style="338" hidden="1" customWidth="1"/>
    <col min="8963" max="8963" width="1.42578125" style="338" hidden="1" customWidth="1"/>
    <col min="8964" max="8964" width="7.42578125" style="338" hidden="1" customWidth="1"/>
    <col min="8965" max="8965" width="6.28515625" style="338" hidden="1" customWidth="1"/>
    <col min="8966" max="8966" width="7.5703125" style="338" hidden="1" customWidth="1"/>
    <col min="8967" max="8967" width="6.28515625" style="338" hidden="1" customWidth="1"/>
    <col min="8968" max="8968" width="7.140625" style="338" hidden="1" customWidth="1"/>
    <col min="8969" max="8969" width="6.140625" style="338" hidden="1" customWidth="1"/>
    <col min="8970" max="8970" width="9.5703125" style="338" hidden="1" customWidth="1"/>
    <col min="8971" max="8971" width="7" style="338" hidden="1" customWidth="1"/>
    <col min="8972" max="8972" width="8.140625" style="338" hidden="1" customWidth="1"/>
    <col min="8973" max="8973" width="0.85546875" style="338" hidden="1" customWidth="1"/>
    <col min="8974" max="9216" width="11.42578125" style="338" hidden="1"/>
    <col min="9217" max="9217" width="17.7109375" style="338" hidden="1" customWidth="1"/>
    <col min="9218" max="9218" width="7.140625" style="338" hidden="1" customWidth="1"/>
    <col min="9219" max="9219" width="1.42578125" style="338" hidden="1" customWidth="1"/>
    <col min="9220" max="9220" width="7.42578125" style="338" hidden="1" customWidth="1"/>
    <col min="9221" max="9221" width="6.28515625" style="338" hidden="1" customWidth="1"/>
    <col min="9222" max="9222" width="7.5703125" style="338" hidden="1" customWidth="1"/>
    <col min="9223" max="9223" width="6.28515625" style="338" hidden="1" customWidth="1"/>
    <col min="9224" max="9224" width="7.140625" style="338" hidden="1" customWidth="1"/>
    <col min="9225" max="9225" width="6.140625" style="338" hidden="1" customWidth="1"/>
    <col min="9226" max="9226" width="9.5703125" style="338" hidden="1" customWidth="1"/>
    <col min="9227" max="9227" width="7" style="338" hidden="1" customWidth="1"/>
    <col min="9228" max="9228" width="8.140625" style="338" hidden="1" customWidth="1"/>
    <col min="9229" max="9229" width="0.85546875" style="338" hidden="1" customWidth="1"/>
    <col min="9230" max="9472" width="11.42578125" style="338" hidden="1"/>
    <col min="9473" max="9473" width="17.7109375" style="338" hidden="1" customWidth="1"/>
    <col min="9474" max="9474" width="7.140625" style="338" hidden="1" customWidth="1"/>
    <col min="9475" max="9475" width="1.42578125" style="338" hidden="1" customWidth="1"/>
    <col min="9476" max="9476" width="7.42578125" style="338" hidden="1" customWidth="1"/>
    <col min="9477" max="9477" width="6.28515625" style="338" hidden="1" customWidth="1"/>
    <col min="9478" max="9478" width="7.5703125" style="338" hidden="1" customWidth="1"/>
    <col min="9479" max="9479" width="6.28515625" style="338" hidden="1" customWidth="1"/>
    <col min="9480" max="9480" width="7.140625" style="338" hidden="1" customWidth="1"/>
    <col min="9481" max="9481" width="6.140625" style="338" hidden="1" customWidth="1"/>
    <col min="9482" max="9482" width="9.5703125" style="338" hidden="1" customWidth="1"/>
    <col min="9483" max="9483" width="7" style="338" hidden="1" customWidth="1"/>
    <col min="9484" max="9484" width="8.140625" style="338" hidden="1" customWidth="1"/>
    <col min="9485" max="9485" width="0.85546875" style="338" hidden="1" customWidth="1"/>
    <col min="9486" max="9728" width="11.42578125" style="338" hidden="1"/>
    <col min="9729" max="9729" width="17.7109375" style="338" hidden="1" customWidth="1"/>
    <col min="9730" max="9730" width="7.140625" style="338" hidden="1" customWidth="1"/>
    <col min="9731" max="9731" width="1.42578125" style="338" hidden="1" customWidth="1"/>
    <col min="9732" max="9732" width="7.42578125" style="338" hidden="1" customWidth="1"/>
    <col min="9733" max="9733" width="6.28515625" style="338" hidden="1" customWidth="1"/>
    <col min="9734" max="9734" width="7.5703125" style="338" hidden="1" customWidth="1"/>
    <col min="9735" max="9735" width="6.28515625" style="338" hidden="1" customWidth="1"/>
    <col min="9736" max="9736" width="7.140625" style="338" hidden="1" customWidth="1"/>
    <col min="9737" max="9737" width="6.140625" style="338" hidden="1" customWidth="1"/>
    <col min="9738" max="9738" width="9.5703125" style="338" hidden="1" customWidth="1"/>
    <col min="9739" max="9739" width="7" style="338" hidden="1" customWidth="1"/>
    <col min="9740" max="9740" width="8.140625" style="338" hidden="1" customWidth="1"/>
    <col min="9741" max="9741" width="0.85546875" style="338" hidden="1" customWidth="1"/>
    <col min="9742" max="9984" width="11.42578125" style="338" hidden="1"/>
    <col min="9985" max="9985" width="17.7109375" style="338" hidden="1" customWidth="1"/>
    <col min="9986" max="9986" width="7.140625" style="338" hidden="1" customWidth="1"/>
    <col min="9987" max="9987" width="1.42578125" style="338" hidden="1" customWidth="1"/>
    <col min="9988" max="9988" width="7.42578125" style="338" hidden="1" customWidth="1"/>
    <col min="9989" max="9989" width="6.28515625" style="338" hidden="1" customWidth="1"/>
    <col min="9990" max="9990" width="7.5703125" style="338" hidden="1" customWidth="1"/>
    <col min="9991" max="9991" width="6.28515625" style="338" hidden="1" customWidth="1"/>
    <col min="9992" max="9992" width="7.140625" style="338" hidden="1" customWidth="1"/>
    <col min="9993" max="9993" width="6.140625" style="338" hidden="1" customWidth="1"/>
    <col min="9994" max="9994" width="9.5703125" style="338" hidden="1" customWidth="1"/>
    <col min="9995" max="9995" width="7" style="338" hidden="1" customWidth="1"/>
    <col min="9996" max="9996" width="8.140625" style="338" hidden="1" customWidth="1"/>
    <col min="9997" max="9997" width="0.85546875" style="338" hidden="1" customWidth="1"/>
    <col min="9998" max="10240" width="11.42578125" style="338" hidden="1"/>
    <col min="10241" max="10241" width="17.7109375" style="338" hidden="1" customWidth="1"/>
    <col min="10242" max="10242" width="7.140625" style="338" hidden="1" customWidth="1"/>
    <col min="10243" max="10243" width="1.42578125" style="338" hidden="1" customWidth="1"/>
    <col min="10244" max="10244" width="7.42578125" style="338" hidden="1" customWidth="1"/>
    <col min="10245" max="10245" width="6.28515625" style="338" hidden="1" customWidth="1"/>
    <col min="10246" max="10246" width="7.5703125" style="338" hidden="1" customWidth="1"/>
    <col min="10247" max="10247" width="6.28515625" style="338" hidden="1" customWidth="1"/>
    <col min="10248" max="10248" width="7.140625" style="338" hidden="1" customWidth="1"/>
    <col min="10249" max="10249" width="6.140625" style="338" hidden="1" customWidth="1"/>
    <col min="10250" max="10250" width="9.5703125" style="338" hidden="1" customWidth="1"/>
    <col min="10251" max="10251" width="7" style="338" hidden="1" customWidth="1"/>
    <col min="10252" max="10252" width="8.140625" style="338" hidden="1" customWidth="1"/>
    <col min="10253" max="10253" width="0.85546875" style="338" hidden="1" customWidth="1"/>
    <col min="10254" max="10496" width="11.42578125" style="338" hidden="1"/>
    <col min="10497" max="10497" width="17.7109375" style="338" hidden="1" customWidth="1"/>
    <col min="10498" max="10498" width="7.140625" style="338" hidden="1" customWidth="1"/>
    <col min="10499" max="10499" width="1.42578125" style="338" hidden="1" customWidth="1"/>
    <col min="10500" max="10500" width="7.42578125" style="338" hidden="1" customWidth="1"/>
    <col min="10501" max="10501" width="6.28515625" style="338" hidden="1" customWidth="1"/>
    <col min="10502" max="10502" width="7.5703125" style="338" hidden="1" customWidth="1"/>
    <col min="10503" max="10503" width="6.28515625" style="338" hidden="1" customWidth="1"/>
    <col min="10504" max="10504" width="7.140625" style="338" hidden="1" customWidth="1"/>
    <col min="10505" max="10505" width="6.140625" style="338" hidden="1" customWidth="1"/>
    <col min="10506" max="10506" width="9.5703125" style="338" hidden="1" customWidth="1"/>
    <col min="10507" max="10507" width="7" style="338" hidden="1" customWidth="1"/>
    <col min="10508" max="10508" width="8.140625" style="338" hidden="1" customWidth="1"/>
    <col min="10509" max="10509" width="0.85546875" style="338" hidden="1" customWidth="1"/>
    <col min="10510" max="10752" width="11.42578125" style="338" hidden="1"/>
    <col min="10753" max="10753" width="17.7109375" style="338" hidden="1" customWidth="1"/>
    <col min="10754" max="10754" width="7.140625" style="338" hidden="1" customWidth="1"/>
    <col min="10755" max="10755" width="1.42578125" style="338" hidden="1" customWidth="1"/>
    <col min="10756" max="10756" width="7.42578125" style="338" hidden="1" customWidth="1"/>
    <col min="10757" max="10757" width="6.28515625" style="338" hidden="1" customWidth="1"/>
    <col min="10758" max="10758" width="7.5703125" style="338" hidden="1" customWidth="1"/>
    <col min="10759" max="10759" width="6.28515625" style="338" hidden="1" customWidth="1"/>
    <col min="10760" max="10760" width="7.140625" style="338" hidden="1" customWidth="1"/>
    <col min="10761" max="10761" width="6.140625" style="338" hidden="1" customWidth="1"/>
    <col min="10762" max="10762" width="9.5703125" style="338" hidden="1" customWidth="1"/>
    <col min="10763" max="10763" width="7" style="338" hidden="1" customWidth="1"/>
    <col min="10764" max="10764" width="8.140625" style="338" hidden="1" customWidth="1"/>
    <col min="10765" max="10765" width="0.85546875" style="338" hidden="1" customWidth="1"/>
    <col min="10766" max="11008" width="11.42578125" style="338" hidden="1"/>
    <col min="11009" max="11009" width="17.7109375" style="338" hidden="1" customWidth="1"/>
    <col min="11010" max="11010" width="7.140625" style="338" hidden="1" customWidth="1"/>
    <col min="11011" max="11011" width="1.42578125" style="338" hidden="1" customWidth="1"/>
    <col min="11012" max="11012" width="7.42578125" style="338" hidden="1" customWidth="1"/>
    <col min="11013" max="11013" width="6.28515625" style="338" hidden="1" customWidth="1"/>
    <col min="11014" max="11014" width="7.5703125" style="338" hidden="1" customWidth="1"/>
    <col min="11015" max="11015" width="6.28515625" style="338" hidden="1" customWidth="1"/>
    <col min="11016" max="11016" width="7.140625" style="338" hidden="1" customWidth="1"/>
    <col min="11017" max="11017" width="6.140625" style="338" hidden="1" customWidth="1"/>
    <col min="11018" max="11018" width="9.5703125" style="338" hidden="1" customWidth="1"/>
    <col min="11019" max="11019" width="7" style="338" hidden="1" customWidth="1"/>
    <col min="11020" max="11020" width="8.140625" style="338" hidden="1" customWidth="1"/>
    <col min="11021" max="11021" width="0.85546875" style="338" hidden="1" customWidth="1"/>
    <col min="11022" max="11264" width="11.42578125" style="338" hidden="1"/>
    <col min="11265" max="11265" width="17.7109375" style="338" hidden="1" customWidth="1"/>
    <col min="11266" max="11266" width="7.140625" style="338" hidden="1" customWidth="1"/>
    <col min="11267" max="11267" width="1.42578125" style="338" hidden="1" customWidth="1"/>
    <col min="11268" max="11268" width="7.42578125" style="338" hidden="1" customWidth="1"/>
    <col min="11269" max="11269" width="6.28515625" style="338" hidden="1" customWidth="1"/>
    <col min="11270" max="11270" width="7.5703125" style="338" hidden="1" customWidth="1"/>
    <col min="11271" max="11271" width="6.28515625" style="338" hidden="1" customWidth="1"/>
    <col min="11272" max="11272" width="7.140625" style="338" hidden="1" customWidth="1"/>
    <col min="11273" max="11273" width="6.140625" style="338" hidden="1" customWidth="1"/>
    <col min="11274" max="11274" width="9.5703125" style="338" hidden="1" customWidth="1"/>
    <col min="11275" max="11275" width="7" style="338" hidden="1" customWidth="1"/>
    <col min="11276" max="11276" width="8.140625" style="338" hidden="1" customWidth="1"/>
    <col min="11277" max="11277" width="0.85546875" style="338" hidden="1" customWidth="1"/>
    <col min="11278" max="11520" width="11.42578125" style="338" hidden="1"/>
    <col min="11521" max="11521" width="17.7109375" style="338" hidden="1" customWidth="1"/>
    <col min="11522" max="11522" width="7.140625" style="338" hidden="1" customWidth="1"/>
    <col min="11523" max="11523" width="1.42578125" style="338" hidden="1" customWidth="1"/>
    <col min="11524" max="11524" width="7.42578125" style="338" hidden="1" customWidth="1"/>
    <col min="11525" max="11525" width="6.28515625" style="338" hidden="1" customWidth="1"/>
    <col min="11526" max="11526" width="7.5703125" style="338" hidden="1" customWidth="1"/>
    <col min="11527" max="11527" width="6.28515625" style="338" hidden="1" customWidth="1"/>
    <col min="11528" max="11528" width="7.140625" style="338" hidden="1" customWidth="1"/>
    <col min="11529" max="11529" width="6.140625" style="338" hidden="1" customWidth="1"/>
    <col min="11530" max="11530" width="9.5703125" style="338" hidden="1" customWidth="1"/>
    <col min="11531" max="11531" width="7" style="338" hidden="1" customWidth="1"/>
    <col min="11532" max="11532" width="8.140625" style="338" hidden="1" customWidth="1"/>
    <col min="11533" max="11533" width="0.85546875" style="338" hidden="1" customWidth="1"/>
    <col min="11534" max="11776" width="11.42578125" style="338" hidden="1"/>
    <col min="11777" max="11777" width="17.7109375" style="338" hidden="1" customWidth="1"/>
    <col min="11778" max="11778" width="7.140625" style="338" hidden="1" customWidth="1"/>
    <col min="11779" max="11779" width="1.42578125" style="338" hidden="1" customWidth="1"/>
    <col min="11780" max="11780" width="7.42578125" style="338" hidden="1" customWidth="1"/>
    <col min="11781" max="11781" width="6.28515625" style="338" hidden="1" customWidth="1"/>
    <col min="11782" max="11782" width="7.5703125" style="338" hidden="1" customWidth="1"/>
    <col min="11783" max="11783" width="6.28515625" style="338" hidden="1" customWidth="1"/>
    <col min="11784" max="11784" width="7.140625" style="338" hidden="1" customWidth="1"/>
    <col min="11785" max="11785" width="6.140625" style="338" hidden="1" customWidth="1"/>
    <col min="11786" max="11786" width="9.5703125" style="338" hidden="1" customWidth="1"/>
    <col min="11787" max="11787" width="7" style="338" hidden="1" customWidth="1"/>
    <col min="11788" max="11788" width="8.140625" style="338" hidden="1" customWidth="1"/>
    <col min="11789" max="11789" width="0.85546875" style="338" hidden="1" customWidth="1"/>
    <col min="11790" max="12032" width="11.42578125" style="338" hidden="1"/>
    <col min="12033" max="12033" width="17.7109375" style="338" hidden="1" customWidth="1"/>
    <col min="12034" max="12034" width="7.140625" style="338" hidden="1" customWidth="1"/>
    <col min="12035" max="12035" width="1.42578125" style="338" hidden="1" customWidth="1"/>
    <col min="12036" max="12036" width="7.42578125" style="338" hidden="1" customWidth="1"/>
    <col min="12037" max="12037" width="6.28515625" style="338" hidden="1" customWidth="1"/>
    <col min="12038" max="12038" width="7.5703125" style="338" hidden="1" customWidth="1"/>
    <col min="12039" max="12039" width="6.28515625" style="338" hidden="1" customWidth="1"/>
    <col min="12040" max="12040" width="7.140625" style="338" hidden="1" customWidth="1"/>
    <col min="12041" max="12041" width="6.140625" style="338" hidden="1" customWidth="1"/>
    <col min="12042" max="12042" width="9.5703125" style="338" hidden="1" customWidth="1"/>
    <col min="12043" max="12043" width="7" style="338" hidden="1" customWidth="1"/>
    <col min="12044" max="12044" width="8.140625" style="338" hidden="1" customWidth="1"/>
    <col min="12045" max="12045" width="0.85546875" style="338" hidden="1" customWidth="1"/>
    <col min="12046" max="12288" width="11.42578125" style="338" hidden="1"/>
    <col min="12289" max="12289" width="17.7109375" style="338" hidden="1" customWidth="1"/>
    <col min="12290" max="12290" width="7.140625" style="338" hidden="1" customWidth="1"/>
    <col min="12291" max="12291" width="1.42578125" style="338" hidden="1" customWidth="1"/>
    <col min="12292" max="12292" width="7.42578125" style="338" hidden="1" customWidth="1"/>
    <col min="12293" max="12293" width="6.28515625" style="338" hidden="1" customWidth="1"/>
    <col min="12294" max="12294" width="7.5703125" style="338" hidden="1" customWidth="1"/>
    <col min="12295" max="12295" width="6.28515625" style="338" hidden="1" customWidth="1"/>
    <col min="12296" max="12296" width="7.140625" style="338" hidden="1" customWidth="1"/>
    <col min="12297" max="12297" width="6.140625" style="338" hidden="1" customWidth="1"/>
    <col min="12298" max="12298" width="9.5703125" style="338" hidden="1" customWidth="1"/>
    <col min="12299" max="12299" width="7" style="338" hidden="1" customWidth="1"/>
    <col min="12300" max="12300" width="8.140625" style="338" hidden="1" customWidth="1"/>
    <col min="12301" max="12301" width="0.85546875" style="338" hidden="1" customWidth="1"/>
    <col min="12302" max="12544" width="11.42578125" style="338" hidden="1"/>
    <col min="12545" max="12545" width="17.7109375" style="338" hidden="1" customWidth="1"/>
    <col min="12546" max="12546" width="7.140625" style="338" hidden="1" customWidth="1"/>
    <col min="12547" max="12547" width="1.42578125" style="338" hidden="1" customWidth="1"/>
    <col min="12548" max="12548" width="7.42578125" style="338" hidden="1" customWidth="1"/>
    <col min="12549" max="12549" width="6.28515625" style="338" hidden="1" customWidth="1"/>
    <col min="12550" max="12550" width="7.5703125" style="338" hidden="1" customWidth="1"/>
    <col min="12551" max="12551" width="6.28515625" style="338" hidden="1" customWidth="1"/>
    <col min="12552" max="12552" width="7.140625" style="338" hidden="1" customWidth="1"/>
    <col min="12553" max="12553" width="6.140625" style="338" hidden="1" customWidth="1"/>
    <col min="12554" max="12554" width="9.5703125" style="338" hidden="1" customWidth="1"/>
    <col min="12555" max="12555" width="7" style="338" hidden="1" customWidth="1"/>
    <col min="12556" max="12556" width="8.140625" style="338" hidden="1" customWidth="1"/>
    <col min="12557" max="12557" width="0.85546875" style="338" hidden="1" customWidth="1"/>
    <col min="12558" max="12800" width="11.42578125" style="338" hidden="1"/>
    <col min="12801" max="12801" width="17.7109375" style="338" hidden="1" customWidth="1"/>
    <col min="12802" max="12802" width="7.140625" style="338" hidden="1" customWidth="1"/>
    <col min="12803" max="12803" width="1.42578125" style="338" hidden="1" customWidth="1"/>
    <col min="12804" max="12804" width="7.42578125" style="338" hidden="1" customWidth="1"/>
    <col min="12805" max="12805" width="6.28515625" style="338" hidden="1" customWidth="1"/>
    <col min="12806" max="12806" width="7.5703125" style="338" hidden="1" customWidth="1"/>
    <col min="12807" max="12807" width="6.28515625" style="338" hidden="1" customWidth="1"/>
    <col min="12808" max="12808" width="7.140625" style="338" hidden="1" customWidth="1"/>
    <col min="12809" max="12809" width="6.140625" style="338" hidden="1" customWidth="1"/>
    <col min="12810" max="12810" width="9.5703125" style="338" hidden="1" customWidth="1"/>
    <col min="12811" max="12811" width="7" style="338" hidden="1" customWidth="1"/>
    <col min="12812" max="12812" width="8.140625" style="338" hidden="1" customWidth="1"/>
    <col min="12813" max="12813" width="0.85546875" style="338" hidden="1" customWidth="1"/>
    <col min="12814" max="13056" width="11.42578125" style="338" hidden="1"/>
    <col min="13057" max="13057" width="17.7109375" style="338" hidden="1" customWidth="1"/>
    <col min="13058" max="13058" width="7.140625" style="338" hidden="1" customWidth="1"/>
    <col min="13059" max="13059" width="1.42578125" style="338" hidden="1" customWidth="1"/>
    <col min="13060" max="13060" width="7.42578125" style="338" hidden="1" customWidth="1"/>
    <col min="13061" max="13061" width="6.28515625" style="338" hidden="1" customWidth="1"/>
    <col min="13062" max="13062" width="7.5703125" style="338" hidden="1" customWidth="1"/>
    <col min="13063" max="13063" width="6.28515625" style="338" hidden="1" customWidth="1"/>
    <col min="13064" max="13064" width="7.140625" style="338" hidden="1" customWidth="1"/>
    <col min="13065" max="13065" width="6.140625" style="338" hidden="1" customWidth="1"/>
    <col min="13066" max="13066" width="9.5703125" style="338" hidden="1" customWidth="1"/>
    <col min="13067" max="13067" width="7" style="338" hidden="1" customWidth="1"/>
    <col min="13068" max="13068" width="8.140625" style="338" hidden="1" customWidth="1"/>
    <col min="13069" max="13069" width="0.85546875" style="338" hidden="1" customWidth="1"/>
    <col min="13070" max="13312" width="11.42578125" style="338" hidden="1"/>
    <col min="13313" max="13313" width="17.7109375" style="338" hidden="1" customWidth="1"/>
    <col min="13314" max="13314" width="7.140625" style="338" hidden="1" customWidth="1"/>
    <col min="13315" max="13315" width="1.42578125" style="338" hidden="1" customWidth="1"/>
    <col min="13316" max="13316" width="7.42578125" style="338" hidden="1" customWidth="1"/>
    <col min="13317" max="13317" width="6.28515625" style="338" hidden="1" customWidth="1"/>
    <col min="13318" max="13318" width="7.5703125" style="338" hidden="1" customWidth="1"/>
    <col min="13319" max="13319" width="6.28515625" style="338" hidden="1" customWidth="1"/>
    <col min="13320" max="13320" width="7.140625" style="338" hidden="1" customWidth="1"/>
    <col min="13321" max="13321" width="6.140625" style="338" hidden="1" customWidth="1"/>
    <col min="13322" max="13322" width="9.5703125" style="338" hidden="1" customWidth="1"/>
    <col min="13323" max="13323" width="7" style="338" hidden="1" customWidth="1"/>
    <col min="13324" max="13324" width="8.140625" style="338" hidden="1" customWidth="1"/>
    <col min="13325" max="13325" width="0.85546875" style="338" hidden="1" customWidth="1"/>
    <col min="13326" max="13568" width="11.42578125" style="338" hidden="1"/>
    <col min="13569" max="13569" width="17.7109375" style="338" hidden="1" customWidth="1"/>
    <col min="13570" max="13570" width="7.140625" style="338" hidden="1" customWidth="1"/>
    <col min="13571" max="13571" width="1.42578125" style="338" hidden="1" customWidth="1"/>
    <col min="13572" max="13572" width="7.42578125" style="338" hidden="1" customWidth="1"/>
    <col min="13573" max="13573" width="6.28515625" style="338" hidden="1" customWidth="1"/>
    <col min="13574" max="13574" width="7.5703125" style="338" hidden="1" customWidth="1"/>
    <col min="13575" max="13575" width="6.28515625" style="338" hidden="1" customWidth="1"/>
    <col min="13576" max="13576" width="7.140625" style="338" hidden="1" customWidth="1"/>
    <col min="13577" max="13577" width="6.140625" style="338" hidden="1" customWidth="1"/>
    <col min="13578" max="13578" width="9.5703125" style="338" hidden="1" customWidth="1"/>
    <col min="13579" max="13579" width="7" style="338" hidden="1" customWidth="1"/>
    <col min="13580" max="13580" width="8.140625" style="338" hidden="1" customWidth="1"/>
    <col min="13581" max="13581" width="0.85546875" style="338" hidden="1" customWidth="1"/>
    <col min="13582" max="13824" width="11.42578125" style="338" hidden="1"/>
    <col min="13825" max="13825" width="17.7109375" style="338" hidden="1" customWidth="1"/>
    <col min="13826" max="13826" width="7.140625" style="338" hidden="1" customWidth="1"/>
    <col min="13827" max="13827" width="1.42578125" style="338" hidden="1" customWidth="1"/>
    <col min="13828" max="13828" width="7.42578125" style="338" hidden="1" customWidth="1"/>
    <col min="13829" max="13829" width="6.28515625" style="338" hidden="1" customWidth="1"/>
    <col min="13830" max="13830" width="7.5703125" style="338" hidden="1" customWidth="1"/>
    <col min="13831" max="13831" width="6.28515625" style="338" hidden="1" customWidth="1"/>
    <col min="13832" max="13832" width="7.140625" style="338" hidden="1" customWidth="1"/>
    <col min="13833" max="13833" width="6.140625" style="338" hidden="1" customWidth="1"/>
    <col min="13834" max="13834" width="9.5703125" style="338" hidden="1" customWidth="1"/>
    <col min="13835" max="13835" width="7" style="338" hidden="1" customWidth="1"/>
    <col min="13836" max="13836" width="8.140625" style="338" hidden="1" customWidth="1"/>
    <col min="13837" max="13837" width="0.85546875" style="338" hidden="1" customWidth="1"/>
    <col min="13838" max="14080" width="11.42578125" style="338" hidden="1"/>
    <col min="14081" max="14081" width="17.7109375" style="338" hidden="1" customWidth="1"/>
    <col min="14082" max="14082" width="7.140625" style="338" hidden="1" customWidth="1"/>
    <col min="14083" max="14083" width="1.42578125" style="338" hidden="1" customWidth="1"/>
    <col min="14084" max="14084" width="7.42578125" style="338" hidden="1" customWidth="1"/>
    <col min="14085" max="14085" width="6.28515625" style="338" hidden="1" customWidth="1"/>
    <col min="14086" max="14086" width="7.5703125" style="338" hidden="1" customWidth="1"/>
    <col min="14087" max="14087" width="6.28515625" style="338" hidden="1" customWidth="1"/>
    <col min="14088" max="14088" width="7.140625" style="338" hidden="1" customWidth="1"/>
    <col min="14089" max="14089" width="6.140625" style="338" hidden="1" customWidth="1"/>
    <col min="14090" max="14090" width="9.5703125" style="338" hidden="1" customWidth="1"/>
    <col min="14091" max="14091" width="7" style="338" hidden="1" customWidth="1"/>
    <col min="14092" max="14092" width="8.140625" style="338" hidden="1" customWidth="1"/>
    <col min="14093" max="14093" width="0.85546875" style="338" hidden="1" customWidth="1"/>
    <col min="14094" max="14336" width="11.42578125" style="338" hidden="1"/>
    <col min="14337" max="14337" width="17.7109375" style="338" hidden="1" customWidth="1"/>
    <col min="14338" max="14338" width="7.140625" style="338" hidden="1" customWidth="1"/>
    <col min="14339" max="14339" width="1.42578125" style="338" hidden="1" customWidth="1"/>
    <col min="14340" max="14340" width="7.42578125" style="338" hidden="1" customWidth="1"/>
    <col min="14341" max="14341" width="6.28515625" style="338" hidden="1" customWidth="1"/>
    <col min="14342" max="14342" width="7.5703125" style="338" hidden="1" customWidth="1"/>
    <col min="14343" max="14343" width="6.28515625" style="338" hidden="1" customWidth="1"/>
    <col min="14344" max="14344" width="7.140625" style="338" hidden="1" customWidth="1"/>
    <col min="14345" max="14345" width="6.140625" style="338" hidden="1" customWidth="1"/>
    <col min="14346" max="14346" width="9.5703125" style="338" hidden="1" customWidth="1"/>
    <col min="14347" max="14347" width="7" style="338" hidden="1" customWidth="1"/>
    <col min="14348" max="14348" width="8.140625" style="338" hidden="1" customWidth="1"/>
    <col min="14349" max="14349" width="0.85546875" style="338" hidden="1" customWidth="1"/>
    <col min="14350" max="14592" width="11.42578125" style="338" hidden="1"/>
    <col min="14593" max="14593" width="17.7109375" style="338" hidden="1" customWidth="1"/>
    <col min="14594" max="14594" width="7.140625" style="338" hidden="1" customWidth="1"/>
    <col min="14595" max="14595" width="1.42578125" style="338" hidden="1" customWidth="1"/>
    <col min="14596" max="14596" width="7.42578125" style="338" hidden="1" customWidth="1"/>
    <col min="14597" max="14597" width="6.28515625" style="338" hidden="1" customWidth="1"/>
    <col min="14598" max="14598" width="7.5703125" style="338" hidden="1" customWidth="1"/>
    <col min="14599" max="14599" width="6.28515625" style="338" hidden="1" customWidth="1"/>
    <col min="14600" max="14600" width="7.140625" style="338" hidden="1" customWidth="1"/>
    <col min="14601" max="14601" width="6.140625" style="338" hidden="1" customWidth="1"/>
    <col min="14602" max="14602" width="9.5703125" style="338" hidden="1" customWidth="1"/>
    <col min="14603" max="14603" width="7" style="338" hidden="1" customWidth="1"/>
    <col min="14604" max="14604" width="8.140625" style="338" hidden="1" customWidth="1"/>
    <col min="14605" max="14605" width="0.85546875" style="338" hidden="1" customWidth="1"/>
    <col min="14606" max="14848" width="11.42578125" style="338" hidden="1"/>
    <col min="14849" max="14849" width="17.7109375" style="338" hidden="1" customWidth="1"/>
    <col min="14850" max="14850" width="7.140625" style="338" hidden="1" customWidth="1"/>
    <col min="14851" max="14851" width="1.42578125" style="338" hidden="1" customWidth="1"/>
    <col min="14852" max="14852" width="7.42578125" style="338" hidden="1" customWidth="1"/>
    <col min="14853" max="14853" width="6.28515625" style="338" hidden="1" customWidth="1"/>
    <col min="14854" max="14854" width="7.5703125" style="338" hidden="1" customWidth="1"/>
    <col min="14855" max="14855" width="6.28515625" style="338" hidden="1" customWidth="1"/>
    <col min="14856" max="14856" width="7.140625" style="338" hidden="1" customWidth="1"/>
    <col min="14857" max="14857" width="6.140625" style="338" hidden="1" customWidth="1"/>
    <col min="14858" max="14858" width="9.5703125" style="338" hidden="1" customWidth="1"/>
    <col min="14859" max="14859" width="7" style="338" hidden="1" customWidth="1"/>
    <col min="14860" max="14860" width="8.140625" style="338" hidden="1" customWidth="1"/>
    <col min="14861" max="14861" width="0.85546875" style="338" hidden="1" customWidth="1"/>
    <col min="14862" max="15104" width="11.42578125" style="338" hidden="1"/>
    <col min="15105" max="15105" width="17.7109375" style="338" hidden="1" customWidth="1"/>
    <col min="15106" max="15106" width="7.140625" style="338" hidden="1" customWidth="1"/>
    <col min="15107" max="15107" width="1.42578125" style="338" hidden="1" customWidth="1"/>
    <col min="15108" max="15108" width="7.42578125" style="338" hidden="1" customWidth="1"/>
    <col min="15109" max="15109" width="6.28515625" style="338" hidden="1" customWidth="1"/>
    <col min="15110" max="15110" width="7.5703125" style="338" hidden="1" customWidth="1"/>
    <col min="15111" max="15111" width="6.28515625" style="338" hidden="1" customWidth="1"/>
    <col min="15112" max="15112" width="7.140625" style="338" hidden="1" customWidth="1"/>
    <col min="15113" max="15113" width="6.140625" style="338" hidden="1" customWidth="1"/>
    <col min="15114" max="15114" width="9.5703125" style="338" hidden="1" customWidth="1"/>
    <col min="15115" max="15115" width="7" style="338" hidden="1" customWidth="1"/>
    <col min="15116" max="15116" width="8.140625" style="338" hidden="1" customWidth="1"/>
    <col min="15117" max="15117" width="0.85546875" style="338" hidden="1" customWidth="1"/>
    <col min="15118" max="15360" width="11.42578125" style="338" hidden="1"/>
    <col min="15361" max="15361" width="17.7109375" style="338" hidden="1" customWidth="1"/>
    <col min="15362" max="15362" width="7.140625" style="338" hidden="1" customWidth="1"/>
    <col min="15363" max="15363" width="1.42578125" style="338" hidden="1" customWidth="1"/>
    <col min="15364" max="15364" width="7.42578125" style="338" hidden="1" customWidth="1"/>
    <col min="15365" max="15365" width="6.28515625" style="338" hidden="1" customWidth="1"/>
    <col min="15366" max="15366" width="7.5703125" style="338" hidden="1" customWidth="1"/>
    <col min="15367" max="15367" width="6.28515625" style="338" hidden="1" customWidth="1"/>
    <col min="15368" max="15368" width="7.140625" style="338" hidden="1" customWidth="1"/>
    <col min="15369" max="15369" width="6.140625" style="338" hidden="1" customWidth="1"/>
    <col min="15370" max="15370" width="9.5703125" style="338" hidden="1" customWidth="1"/>
    <col min="15371" max="15371" width="7" style="338" hidden="1" customWidth="1"/>
    <col min="15372" max="15372" width="8.140625" style="338" hidden="1" customWidth="1"/>
    <col min="15373" max="15373" width="0.85546875" style="338" hidden="1" customWidth="1"/>
    <col min="15374" max="15616" width="11.42578125" style="338" hidden="1"/>
    <col min="15617" max="15617" width="17.7109375" style="338" hidden="1" customWidth="1"/>
    <col min="15618" max="15618" width="7.140625" style="338" hidden="1" customWidth="1"/>
    <col min="15619" max="15619" width="1.42578125" style="338" hidden="1" customWidth="1"/>
    <col min="15620" max="15620" width="7.42578125" style="338" hidden="1" customWidth="1"/>
    <col min="15621" max="15621" width="6.28515625" style="338" hidden="1" customWidth="1"/>
    <col min="15622" max="15622" width="7.5703125" style="338" hidden="1" customWidth="1"/>
    <col min="15623" max="15623" width="6.28515625" style="338" hidden="1" customWidth="1"/>
    <col min="15624" max="15624" width="7.140625" style="338" hidden="1" customWidth="1"/>
    <col min="15625" max="15625" width="6.140625" style="338" hidden="1" customWidth="1"/>
    <col min="15626" max="15626" width="9.5703125" style="338" hidden="1" customWidth="1"/>
    <col min="15627" max="15627" width="7" style="338" hidden="1" customWidth="1"/>
    <col min="15628" max="15628" width="8.140625" style="338" hidden="1" customWidth="1"/>
    <col min="15629" max="15629" width="0.85546875" style="338" hidden="1" customWidth="1"/>
    <col min="15630" max="15872" width="11.42578125" style="338" hidden="1"/>
    <col min="15873" max="15873" width="17.7109375" style="338" hidden="1" customWidth="1"/>
    <col min="15874" max="15874" width="7.140625" style="338" hidden="1" customWidth="1"/>
    <col min="15875" max="15875" width="1.42578125" style="338" hidden="1" customWidth="1"/>
    <col min="15876" max="15876" width="7.42578125" style="338" hidden="1" customWidth="1"/>
    <col min="15877" max="15877" width="6.28515625" style="338" hidden="1" customWidth="1"/>
    <col min="15878" max="15878" width="7.5703125" style="338" hidden="1" customWidth="1"/>
    <col min="15879" max="15879" width="6.28515625" style="338" hidden="1" customWidth="1"/>
    <col min="15880" max="15880" width="7.140625" style="338" hidden="1" customWidth="1"/>
    <col min="15881" max="15881" width="6.140625" style="338" hidden="1" customWidth="1"/>
    <col min="15882" max="15882" width="9.5703125" style="338" hidden="1" customWidth="1"/>
    <col min="15883" max="15883" width="7" style="338" hidden="1" customWidth="1"/>
    <col min="15884" max="15884" width="8.140625" style="338" hidden="1" customWidth="1"/>
    <col min="15885" max="15885" width="0.85546875" style="338" hidden="1" customWidth="1"/>
    <col min="15886" max="16128" width="11.42578125" style="338" hidden="1"/>
    <col min="16129" max="16129" width="17.7109375" style="338" hidden="1" customWidth="1"/>
    <col min="16130" max="16130" width="7.140625" style="338" hidden="1" customWidth="1"/>
    <col min="16131" max="16131" width="1.42578125" style="338" hidden="1" customWidth="1"/>
    <col min="16132" max="16132" width="7.42578125" style="338" hidden="1" customWidth="1"/>
    <col min="16133" max="16133" width="6.28515625" style="338" hidden="1" customWidth="1"/>
    <col min="16134" max="16134" width="7.5703125" style="338" hidden="1" customWidth="1"/>
    <col min="16135" max="16135" width="6.28515625" style="338" hidden="1" customWidth="1"/>
    <col min="16136" max="16136" width="7.140625" style="338" hidden="1" customWidth="1"/>
    <col min="16137" max="16137" width="6.140625" style="338" hidden="1" customWidth="1"/>
    <col min="16138" max="16138" width="9.5703125" style="338" hidden="1" customWidth="1"/>
    <col min="16139" max="16139" width="7" style="338" hidden="1" customWidth="1"/>
    <col min="16140" max="16140" width="8.140625" style="338" hidden="1" customWidth="1"/>
    <col min="16141" max="16141" width="0.85546875" style="338" hidden="1" customWidth="1"/>
    <col min="16142" max="16384" width="11.42578125" style="338" hidden="1"/>
  </cols>
  <sheetData>
    <row r="1" spans="1:12" s="274" customFormat="1" ht="12" customHeight="1">
      <c r="A1" s="273" t="s">
        <v>312</v>
      </c>
      <c r="B1" s="303"/>
      <c r="C1" s="303"/>
      <c r="D1" s="303"/>
      <c r="E1" s="303"/>
      <c r="F1" s="304"/>
      <c r="G1" s="304"/>
      <c r="H1" s="304"/>
      <c r="I1" s="304"/>
      <c r="J1" s="304"/>
      <c r="K1" s="304"/>
      <c r="L1" s="60" t="s">
        <v>313</v>
      </c>
    </row>
    <row r="2" spans="1:12" s="274" customFormat="1" ht="12" customHeight="1">
      <c r="A2" s="275" t="s">
        <v>314</v>
      </c>
      <c r="B2" s="303"/>
      <c r="C2" s="303"/>
      <c r="D2" s="303"/>
      <c r="E2" s="303"/>
      <c r="F2" s="304"/>
      <c r="G2" s="304"/>
      <c r="H2" s="304"/>
      <c r="I2" s="304"/>
      <c r="J2" s="304"/>
      <c r="K2" s="304"/>
    </row>
    <row r="3" spans="1:12" ht="3" customHeight="1">
      <c r="A3" s="283"/>
      <c r="B3" s="277"/>
      <c r="C3" s="277"/>
      <c r="D3" s="277"/>
      <c r="E3" s="277"/>
      <c r="F3" s="336"/>
      <c r="G3" s="336"/>
      <c r="H3" s="336"/>
      <c r="I3" s="336"/>
      <c r="J3" s="336"/>
      <c r="K3" s="336"/>
      <c r="L3" s="417"/>
    </row>
    <row r="4" spans="1:12" ht="3" customHeight="1">
      <c r="A4" s="418"/>
      <c r="B4" s="419"/>
      <c r="C4" s="419"/>
      <c r="D4" s="419"/>
      <c r="E4" s="419"/>
      <c r="F4" s="420"/>
      <c r="G4" s="420"/>
      <c r="H4" s="420"/>
      <c r="I4" s="420"/>
      <c r="J4" s="420"/>
      <c r="K4" s="420"/>
      <c r="L4" s="421"/>
    </row>
    <row r="5" spans="1:12" s="282" customFormat="1" ht="8.65" customHeight="1">
      <c r="A5" s="749" t="s">
        <v>96</v>
      </c>
      <c r="B5" s="752" t="s">
        <v>315</v>
      </c>
      <c r="C5" s="709"/>
      <c r="D5" s="355" t="s">
        <v>201</v>
      </c>
      <c r="E5" s="422"/>
      <c r="F5" s="339"/>
      <c r="G5" s="339"/>
      <c r="H5" s="339"/>
      <c r="I5" s="339"/>
      <c r="J5" s="339"/>
      <c r="K5" s="339"/>
      <c r="L5" s="339"/>
    </row>
    <row r="6" spans="1:12" s="282" customFormat="1" ht="8.65" customHeight="1">
      <c r="A6" s="750"/>
      <c r="B6" s="753"/>
      <c r="C6" s="709"/>
      <c r="D6" s="754" t="s">
        <v>316</v>
      </c>
      <c r="E6" s="754" t="s">
        <v>317</v>
      </c>
      <c r="F6" s="754" t="s">
        <v>318</v>
      </c>
      <c r="G6" s="754" t="s">
        <v>319</v>
      </c>
      <c r="H6" s="754" t="s">
        <v>320</v>
      </c>
      <c r="I6" s="754" t="s">
        <v>321</v>
      </c>
      <c r="J6" s="754" t="s">
        <v>322</v>
      </c>
      <c r="K6" s="707" t="s">
        <v>209</v>
      </c>
      <c r="L6" s="754" t="s">
        <v>323</v>
      </c>
    </row>
    <row r="7" spans="1:12" s="282" customFormat="1" ht="8.65" customHeight="1">
      <c r="A7" s="750"/>
      <c r="B7" s="753"/>
      <c r="D7" s="751"/>
      <c r="E7" s="751"/>
      <c r="F7" s="751"/>
      <c r="G7" s="751"/>
      <c r="H7" s="751"/>
      <c r="I7" s="751"/>
      <c r="J7" s="751"/>
      <c r="K7" s="707"/>
      <c r="L7" s="751"/>
    </row>
    <row r="8" spans="1:12" s="282" customFormat="1" ht="8.65" customHeight="1">
      <c r="A8" s="750"/>
      <c r="B8" s="709"/>
      <c r="C8" s="709"/>
      <c r="D8" s="707"/>
      <c r="E8" s="751"/>
      <c r="F8" s="751"/>
      <c r="G8" s="751"/>
      <c r="H8" s="751"/>
      <c r="I8" s="751"/>
      <c r="J8" s="751"/>
      <c r="K8" s="707"/>
      <c r="L8" s="751"/>
    </row>
    <row r="9" spans="1:12" s="282" customFormat="1" ht="8.65" customHeight="1">
      <c r="A9" s="750"/>
      <c r="D9" s="707"/>
      <c r="F9" s="707"/>
      <c r="H9" s="707"/>
      <c r="I9" s="707"/>
      <c r="J9" s="751"/>
      <c r="K9" s="707"/>
      <c r="L9" s="707"/>
    </row>
    <row r="10" spans="1:12" s="282" customFormat="1" ht="8.65" customHeight="1">
      <c r="A10" s="750"/>
      <c r="B10" s="709"/>
      <c r="C10" s="709"/>
      <c r="D10" s="707"/>
      <c r="E10" s="707"/>
      <c r="F10" s="707"/>
      <c r="G10" s="707"/>
      <c r="H10" s="707"/>
      <c r="I10" s="707"/>
      <c r="J10" s="751"/>
      <c r="K10" s="707"/>
      <c r="L10" s="707"/>
    </row>
    <row r="11" spans="1:12" ht="3" customHeight="1">
      <c r="A11" s="336"/>
      <c r="B11" s="336"/>
      <c r="C11" s="336"/>
      <c r="D11" s="336"/>
      <c r="E11" s="336"/>
      <c r="F11" s="336"/>
      <c r="G11" s="336"/>
      <c r="H11" s="336"/>
      <c r="I11" s="336"/>
      <c r="J11" s="336"/>
      <c r="K11" s="336"/>
      <c r="L11" s="336"/>
    </row>
    <row r="12" spans="1:12" ht="3" customHeight="1">
      <c r="A12" s="337"/>
      <c r="B12" s="337"/>
      <c r="C12" s="337"/>
      <c r="D12" s="337"/>
      <c r="E12" s="337"/>
      <c r="F12" s="337"/>
      <c r="G12" s="337"/>
      <c r="H12" s="337"/>
      <c r="I12" s="337"/>
      <c r="J12" s="337"/>
      <c r="K12" s="337"/>
      <c r="L12" s="337"/>
    </row>
    <row r="13" spans="1:12" s="285" customFormat="1" ht="9" customHeight="1">
      <c r="A13" s="284">
        <v>1995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</row>
    <row r="14" spans="1:12" s="285" customFormat="1" ht="9" customHeight="1">
      <c r="A14" s="288" t="s">
        <v>44</v>
      </c>
      <c r="B14" s="308">
        <f>SUM(B16:B47)</f>
        <v>34692</v>
      </c>
      <c r="C14" s="308"/>
      <c r="D14" s="308">
        <f t="shared" ref="D14:L14" si="0">SUM(D16:D47)</f>
        <v>19159</v>
      </c>
      <c r="E14" s="308">
        <f t="shared" si="0"/>
        <v>7599</v>
      </c>
      <c r="F14" s="308">
        <f t="shared" si="0"/>
        <v>5337</v>
      </c>
      <c r="G14" s="308">
        <f t="shared" si="0"/>
        <v>2326</v>
      </c>
      <c r="H14" s="308">
        <f t="shared" si="0"/>
        <v>11</v>
      </c>
      <c r="I14" s="308">
        <f t="shared" si="0"/>
        <v>10</v>
      </c>
      <c r="J14" s="308">
        <f t="shared" si="0"/>
        <v>261</v>
      </c>
      <c r="K14" s="308">
        <f t="shared" si="0"/>
        <v>121</v>
      </c>
      <c r="L14" s="308">
        <f t="shared" si="0"/>
        <v>125</v>
      </c>
    </row>
    <row r="15" spans="1:12" s="285" customFormat="1" ht="4.7" customHeight="1">
      <c r="A15" s="288"/>
      <c r="B15" s="308"/>
      <c r="C15" s="308"/>
      <c r="D15" s="308"/>
      <c r="E15" s="308"/>
      <c r="F15" s="308"/>
      <c r="G15" s="308"/>
      <c r="H15" s="308"/>
      <c r="I15" s="308"/>
      <c r="J15" s="308"/>
      <c r="K15" s="308"/>
      <c r="L15" s="308"/>
    </row>
    <row r="16" spans="1:12" s="285" customFormat="1" ht="9" customHeight="1">
      <c r="A16" s="365" t="s">
        <v>45</v>
      </c>
      <c r="B16" s="295">
        <v>62</v>
      </c>
      <c r="C16" s="295"/>
      <c r="D16" s="295">
        <v>41</v>
      </c>
      <c r="E16" s="295">
        <v>20</v>
      </c>
      <c r="F16" s="295">
        <v>1</v>
      </c>
      <c r="G16" s="295">
        <v>0</v>
      </c>
      <c r="H16" s="295">
        <v>0</v>
      </c>
      <c r="I16" s="295">
        <v>0</v>
      </c>
      <c r="J16" s="295">
        <v>0</v>
      </c>
      <c r="K16" s="295">
        <v>0</v>
      </c>
      <c r="L16" s="295">
        <v>0</v>
      </c>
    </row>
    <row r="17" spans="1:12" s="285" customFormat="1" ht="9" customHeight="1">
      <c r="A17" s="365" t="s">
        <v>46</v>
      </c>
      <c r="B17" s="295">
        <v>1035</v>
      </c>
      <c r="C17" s="295"/>
      <c r="D17" s="295">
        <v>771</v>
      </c>
      <c r="E17" s="295">
        <v>94</v>
      </c>
      <c r="F17" s="295">
        <v>132</v>
      </c>
      <c r="G17" s="295">
        <v>33</v>
      </c>
      <c r="H17" s="295">
        <v>1</v>
      </c>
      <c r="I17" s="295">
        <v>1</v>
      </c>
      <c r="J17" s="295">
        <v>1</v>
      </c>
      <c r="K17" s="295">
        <v>0</v>
      </c>
      <c r="L17" s="295">
        <v>10</v>
      </c>
    </row>
    <row r="18" spans="1:12" s="285" customFormat="1" ht="9" customHeight="1">
      <c r="A18" s="365" t="s">
        <v>47</v>
      </c>
      <c r="B18" s="295">
        <v>214</v>
      </c>
      <c r="C18" s="295"/>
      <c r="D18" s="295">
        <v>93</v>
      </c>
      <c r="E18" s="295">
        <v>76</v>
      </c>
      <c r="F18" s="295">
        <v>14</v>
      </c>
      <c r="G18" s="295">
        <v>31</v>
      </c>
      <c r="H18" s="295">
        <v>1</v>
      </c>
      <c r="I18" s="295">
        <v>1</v>
      </c>
      <c r="J18" s="295">
        <v>0</v>
      </c>
      <c r="K18" s="295">
        <v>3</v>
      </c>
      <c r="L18" s="295">
        <v>0</v>
      </c>
    </row>
    <row r="19" spans="1:12" s="285" customFormat="1" ht="9" customHeight="1">
      <c r="A19" s="366" t="s">
        <v>48</v>
      </c>
      <c r="B19" s="296">
        <v>26</v>
      </c>
      <c r="C19" s="296"/>
      <c r="D19" s="296">
        <v>15</v>
      </c>
      <c r="E19" s="296">
        <v>10</v>
      </c>
      <c r="F19" s="296">
        <v>1</v>
      </c>
      <c r="G19" s="296">
        <v>3</v>
      </c>
      <c r="H19" s="296">
        <v>0</v>
      </c>
      <c r="I19" s="296">
        <v>0</v>
      </c>
      <c r="J19" s="296">
        <v>0</v>
      </c>
      <c r="K19" s="296">
        <v>0</v>
      </c>
      <c r="L19" s="296">
        <v>0</v>
      </c>
    </row>
    <row r="20" spans="1:12" s="285" customFormat="1" ht="9" customHeight="1">
      <c r="A20" s="365" t="s">
        <v>49</v>
      </c>
      <c r="B20" s="295">
        <v>223</v>
      </c>
      <c r="C20" s="295"/>
      <c r="D20" s="295">
        <v>36</v>
      </c>
      <c r="E20" s="295">
        <v>79</v>
      </c>
      <c r="F20" s="295">
        <v>9</v>
      </c>
      <c r="G20" s="295">
        <v>111</v>
      </c>
      <c r="H20" s="295">
        <v>0</v>
      </c>
      <c r="I20" s="295">
        <v>0</v>
      </c>
      <c r="J20" s="295">
        <v>11</v>
      </c>
      <c r="K20" s="295">
        <v>11</v>
      </c>
      <c r="L20" s="295">
        <v>1</v>
      </c>
    </row>
    <row r="21" spans="1:12" s="285" customFormat="1" ht="9" customHeight="1">
      <c r="A21" s="365" t="s">
        <v>50</v>
      </c>
      <c r="B21" s="295">
        <v>85</v>
      </c>
      <c r="C21" s="295"/>
      <c r="D21" s="295">
        <v>24</v>
      </c>
      <c r="E21" s="295">
        <v>26</v>
      </c>
      <c r="F21" s="295">
        <v>28</v>
      </c>
      <c r="G21" s="295">
        <v>13</v>
      </c>
      <c r="H21" s="295">
        <v>0</v>
      </c>
      <c r="I21" s="295">
        <v>0</v>
      </c>
      <c r="J21" s="295">
        <v>0</v>
      </c>
      <c r="K21" s="295">
        <v>0</v>
      </c>
      <c r="L21" s="295">
        <v>0</v>
      </c>
    </row>
    <row r="22" spans="1:12" s="285" customFormat="1" ht="9" customHeight="1">
      <c r="A22" s="365" t="s">
        <v>51</v>
      </c>
      <c r="B22" s="295">
        <v>13</v>
      </c>
      <c r="C22" s="295"/>
      <c r="D22" s="295">
        <v>1</v>
      </c>
      <c r="E22" s="295">
        <v>7</v>
      </c>
      <c r="F22" s="295">
        <v>2</v>
      </c>
      <c r="G22" s="295">
        <v>9</v>
      </c>
      <c r="H22" s="295">
        <v>0</v>
      </c>
      <c r="I22" s="295">
        <v>0</v>
      </c>
      <c r="J22" s="295">
        <v>0</v>
      </c>
      <c r="K22" s="295">
        <v>0</v>
      </c>
      <c r="L22" s="295">
        <v>0</v>
      </c>
    </row>
    <row r="23" spans="1:12" s="285" customFormat="1" ht="9" customHeight="1">
      <c r="A23" s="366" t="s">
        <v>52</v>
      </c>
      <c r="B23" s="296">
        <v>104</v>
      </c>
      <c r="C23" s="296"/>
      <c r="D23" s="296">
        <v>12</v>
      </c>
      <c r="E23" s="296">
        <v>58</v>
      </c>
      <c r="F23" s="296">
        <v>8</v>
      </c>
      <c r="G23" s="296">
        <v>52</v>
      </c>
      <c r="H23" s="296">
        <v>1</v>
      </c>
      <c r="I23" s="296">
        <v>0</v>
      </c>
      <c r="J23" s="296">
        <v>0</v>
      </c>
      <c r="K23" s="296">
        <v>1</v>
      </c>
      <c r="L23" s="296">
        <v>0</v>
      </c>
    </row>
    <row r="24" spans="1:12" s="285" customFormat="1" ht="9" customHeight="1">
      <c r="A24" s="286" t="s">
        <v>53</v>
      </c>
      <c r="B24" s="295">
        <v>4214</v>
      </c>
      <c r="C24" s="295"/>
      <c r="D24" s="295">
        <v>1475</v>
      </c>
      <c r="E24" s="295">
        <v>923</v>
      </c>
      <c r="F24" s="295">
        <v>1150</v>
      </c>
      <c r="G24" s="295">
        <v>667</v>
      </c>
      <c r="H24" s="295">
        <v>0</v>
      </c>
      <c r="I24" s="295">
        <v>0</v>
      </c>
      <c r="J24" s="295">
        <v>0</v>
      </c>
      <c r="K24" s="295">
        <v>0</v>
      </c>
      <c r="L24" s="295">
        <v>0</v>
      </c>
    </row>
    <row r="25" spans="1:12" s="285" customFormat="1" ht="9" customHeight="1">
      <c r="A25" s="365" t="s">
        <v>54</v>
      </c>
      <c r="B25" s="295">
        <v>492</v>
      </c>
      <c r="C25" s="295"/>
      <c r="D25" s="295">
        <v>57</v>
      </c>
      <c r="E25" s="295">
        <v>288</v>
      </c>
      <c r="F25" s="295">
        <v>13</v>
      </c>
      <c r="G25" s="295">
        <v>133</v>
      </c>
      <c r="H25" s="295">
        <v>0</v>
      </c>
      <c r="I25" s="295">
        <v>0</v>
      </c>
      <c r="J25" s="295">
        <v>0</v>
      </c>
      <c r="K25" s="295">
        <v>0</v>
      </c>
      <c r="L25" s="295">
        <v>1</v>
      </c>
    </row>
    <row r="26" spans="1:12" s="285" customFormat="1" ht="9" customHeight="1">
      <c r="A26" s="365" t="s">
        <v>55</v>
      </c>
      <c r="B26" s="295">
        <v>372</v>
      </c>
      <c r="C26" s="295"/>
      <c r="D26" s="295">
        <v>194</v>
      </c>
      <c r="E26" s="295">
        <v>114</v>
      </c>
      <c r="F26" s="295">
        <v>30</v>
      </c>
      <c r="G26" s="295">
        <v>39</v>
      </c>
      <c r="H26" s="295">
        <v>2</v>
      </c>
      <c r="I26" s="295">
        <v>0</v>
      </c>
      <c r="J26" s="295">
        <v>0</v>
      </c>
      <c r="K26" s="295">
        <v>2</v>
      </c>
      <c r="L26" s="295">
        <v>10</v>
      </c>
    </row>
    <row r="27" spans="1:12" s="285" customFormat="1" ht="9" customHeight="1">
      <c r="A27" s="366" t="s">
        <v>56</v>
      </c>
      <c r="B27" s="296">
        <v>747</v>
      </c>
      <c r="C27" s="296"/>
      <c r="D27" s="296">
        <v>415</v>
      </c>
      <c r="E27" s="296">
        <v>194</v>
      </c>
      <c r="F27" s="296">
        <v>69</v>
      </c>
      <c r="G27" s="296">
        <v>57</v>
      </c>
      <c r="H27" s="296">
        <v>0</v>
      </c>
      <c r="I27" s="296">
        <v>0</v>
      </c>
      <c r="J27" s="296">
        <v>0</v>
      </c>
      <c r="K27" s="296">
        <v>1</v>
      </c>
      <c r="L27" s="296">
        <v>11</v>
      </c>
    </row>
    <row r="28" spans="1:12" s="285" customFormat="1" ht="9" customHeight="1">
      <c r="A28" s="365" t="s">
        <v>57</v>
      </c>
      <c r="B28" s="295">
        <v>285</v>
      </c>
      <c r="C28" s="295"/>
      <c r="D28" s="295">
        <v>110</v>
      </c>
      <c r="E28" s="295">
        <v>45</v>
      </c>
      <c r="F28" s="295">
        <v>43</v>
      </c>
      <c r="G28" s="295">
        <v>76</v>
      </c>
      <c r="H28" s="295">
        <v>0</v>
      </c>
      <c r="I28" s="295">
        <v>1</v>
      </c>
      <c r="J28" s="295">
        <v>10</v>
      </c>
      <c r="K28" s="295">
        <v>0</v>
      </c>
      <c r="L28" s="295">
        <v>0</v>
      </c>
    </row>
    <row r="29" spans="1:12" s="285" customFormat="1" ht="9" customHeight="1">
      <c r="A29" s="365" t="s">
        <v>58</v>
      </c>
      <c r="B29" s="295">
        <v>6521</v>
      </c>
      <c r="C29" s="295"/>
      <c r="D29" s="295">
        <v>4623</v>
      </c>
      <c r="E29" s="295">
        <v>72</v>
      </c>
      <c r="F29" s="295">
        <v>1824</v>
      </c>
      <c r="G29" s="295">
        <v>0</v>
      </c>
      <c r="H29" s="295">
        <v>0</v>
      </c>
      <c r="I29" s="295">
        <v>0</v>
      </c>
      <c r="J29" s="295">
        <v>0</v>
      </c>
      <c r="K29" s="295">
        <v>0</v>
      </c>
      <c r="L29" s="295">
        <v>3</v>
      </c>
    </row>
    <row r="30" spans="1:12" s="285" customFormat="1" ht="9" customHeight="1">
      <c r="A30" s="365" t="s">
        <v>59</v>
      </c>
      <c r="B30" s="295">
        <v>5131</v>
      </c>
      <c r="C30" s="295"/>
      <c r="D30" s="295">
        <v>2802</v>
      </c>
      <c r="E30" s="295">
        <v>1643</v>
      </c>
      <c r="F30" s="295">
        <v>645</v>
      </c>
      <c r="G30" s="295">
        <v>0</v>
      </c>
      <c r="H30" s="295">
        <v>0</v>
      </c>
      <c r="I30" s="295">
        <v>0</v>
      </c>
      <c r="J30" s="295">
        <v>0</v>
      </c>
      <c r="K30" s="295">
        <v>0</v>
      </c>
      <c r="L30" s="295">
        <v>43</v>
      </c>
    </row>
    <row r="31" spans="1:12" s="285" customFormat="1" ht="9" customHeight="1">
      <c r="A31" s="366" t="s">
        <v>60</v>
      </c>
      <c r="B31" s="296">
        <v>308</v>
      </c>
      <c r="C31" s="296"/>
      <c r="D31" s="296">
        <v>163</v>
      </c>
      <c r="E31" s="296">
        <v>63</v>
      </c>
      <c r="F31" s="296">
        <v>42</v>
      </c>
      <c r="G31" s="296">
        <v>40</v>
      </c>
      <c r="H31" s="296">
        <v>0</v>
      </c>
      <c r="I31" s="296">
        <v>0</v>
      </c>
      <c r="J31" s="423">
        <v>0</v>
      </c>
      <c r="K31" s="296">
        <v>0</v>
      </c>
      <c r="L31" s="296">
        <v>1</v>
      </c>
    </row>
    <row r="32" spans="1:12" s="285" customFormat="1" ht="9" customHeight="1">
      <c r="A32" s="365" t="s">
        <v>61</v>
      </c>
      <c r="B32" s="295">
        <v>779</v>
      </c>
      <c r="C32" s="295"/>
      <c r="D32" s="295">
        <v>524</v>
      </c>
      <c r="E32" s="295">
        <v>87</v>
      </c>
      <c r="F32" s="295">
        <v>90</v>
      </c>
      <c r="G32" s="295">
        <v>78</v>
      </c>
      <c r="H32" s="295">
        <v>0</v>
      </c>
      <c r="I32" s="295">
        <v>0</v>
      </c>
      <c r="J32" s="424">
        <v>0</v>
      </c>
      <c r="K32" s="295">
        <v>0</v>
      </c>
      <c r="L32" s="295">
        <v>0</v>
      </c>
    </row>
    <row r="33" spans="1:12" s="285" customFormat="1" ht="9" customHeight="1">
      <c r="A33" s="365" t="s">
        <v>62</v>
      </c>
      <c r="B33" s="295">
        <v>266</v>
      </c>
      <c r="C33" s="295"/>
      <c r="D33" s="295">
        <v>70</v>
      </c>
      <c r="E33" s="295">
        <v>104</v>
      </c>
      <c r="F33" s="295">
        <v>30</v>
      </c>
      <c r="G33" s="295">
        <v>13</v>
      </c>
      <c r="H33" s="295">
        <v>0</v>
      </c>
      <c r="I33" s="295">
        <v>2</v>
      </c>
      <c r="J33" s="424">
        <v>0</v>
      </c>
      <c r="K33" s="295">
        <v>42</v>
      </c>
      <c r="L33" s="295">
        <v>5</v>
      </c>
    </row>
    <row r="34" spans="1:12" s="285" customFormat="1" ht="9" customHeight="1">
      <c r="A34" s="365" t="s">
        <v>63</v>
      </c>
      <c r="B34" s="295">
        <v>8360</v>
      </c>
      <c r="C34" s="295"/>
      <c r="D34" s="295">
        <v>5475</v>
      </c>
      <c r="E34" s="295">
        <v>2201</v>
      </c>
      <c r="F34" s="295">
        <v>683</v>
      </c>
      <c r="G34" s="295">
        <v>0</v>
      </c>
      <c r="H34" s="295">
        <v>0</v>
      </c>
      <c r="I34" s="295">
        <v>0</v>
      </c>
      <c r="J34" s="295">
        <v>0</v>
      </c>
      <c r="K34" s="295">
        <v>0</v>
      </c>
      <c r="L34" s="295">
        <v>1</v>
      </c>
    </row>
    <row r="35" spans="1:12" s="285" customFormat="1" ht="9" customHeight="1">
      <c r="A35" s="366" t="s">
        <v>64</v>
      </c>
      <c r="B35" s="296">
        <v>199</v>
      </c>
      <c r="C35" s="296"/>
      <c r="D35" s="296">
        <v>115</v>
      </c>
      <c r="E35" s="296">
        <v>44</v>
      </c>
      <c r="F35" s="296">
        <v>8</v>
      </c>
      <c r="G35" s="296">
        <v>31</v>
      </c>
      <c r="H35" s="296">
        <v>2</v>
      </c>
      <c r="I35" s="296">
        <v>0</v>
      </c>
      <c r="J35" s="296">
        <v>4</v>
      </c>
      <c r="K35" s="296">
        <v>0</v>
      </c>
      <c r="L35" s="296">
        <v>0</v>
      </c>
    </row>
    <row r="36" spans="1:12" s="285" customFormat="1" ht="9" customHeight="1">
      <c r="A36" s="365" t="s">
        <v>65</v>
      </c>
      <c r="B36" s="295">
        <v>1052</v>
      </c>
      <c r="C36" s="295"/>
      <c r="D36" s="295">
        <v>398</v>
      </c>
      <c r="E36" s="295">
        <v>206</v>
      </c>
      <c r="F36" s="295">
        <v>83</v>
      </c>
      <c r="G36" s="295">
        <v>161</v>
      </c>
      <c r="H36" s="295">
        <v>0</v>
      </c>
      <c r="I36" s="295">
        <v>0</v>
      </c>
      <c r="J36" s="295">
        <v>221</v>
      </c>
      <c r="K36" s="295">
        <v>0</v>
      </c>
      <c r="L36" s="295">
        <v>2</v>
      </c>
    </row>
    <row r="37" spans="1:12" s="285" customFormat="1" ht="9" customHeight="1">
      <c r="A37" s="365" t="s">
        <v>66</v>
      </c>
      <c r="B37" s="295">
        <v>279</v>
      </c>
      <c r="C37" s="295"/>
      <c r="D37" s="295">
        <v>0</v>
      </c>
      <c r="E37" s="295">
        <v>129</v>
      </c>
      <c r="F37" s="295">
        <v>0</v>
      </c>
      <c r="G37" s="295">
        <v>150</v>
      </c>
      <c r="H37" s="295">
        <v>0</v>
      </c>
      <c r="I37" s="295">
        <v>0</v>
      </c>
      <c r="J37" s="295">
        <v>0</v>
      </c>
      <c r="K37" s="295">
        <v>0</v>
      </c>
      <c r="L37" s="295">
        <v>0</v>
      </c>
    </row>
    <row r="38" spans="1:12" s="285" customFormat="1" ht="9" customHeight="1">
      <c r="A38" s="365" t="s">
        <v>67</v>
      </c>
      <c r="B38" s="295">
        <v>367</v>
      </c>
      <c r="C38" s="295"/>
      <c r="D38" s="295">
        <v>276</v>
      </c>
      <c r="E38" s="295">
        <v>23</v>
      </c>
      <c r="F38" s="295">
        <v>45</v>
      </c>
      <c r="G38" s="295">
        <v>21</v>
      </c>
      <c r="H38" s="295">
        <v>1</v>
      </c>
      <c r="I38" s="295">
        <v>0</v>
      </c>
      <c r="J38" s="295">
        <v>0</v>
      </c>
      <c r="K38" s="295">
        <v>0</v>
      </c>
      <c r="L38" s="295">
        <v>1</v>
      </c>
    </row>
    <row r="39" spans="1:12" s="285" customFormat="1" ht="9" customHeight="1">
      <c r="A39" s="366" t="s">
        <v>68</v>
      </c>
      <c r="B39" s="296">
        <v>160</v>
      </c>
      <c r="C39" s="296"/>
      <c r="D39" s="296">
        <v>53</v>
      </c>
      <c r="E39" s="296">
        <v>29</v>
      </c>
      <c r="F39" s="296">
        <v>20</v>
      </c>
      <c r="G39" s="296">
        <v>57</v>
      </c>
      <c r="H39" s="296">
        <v>0</v>
      </c>
      <c r="I39" s="296">
        <v>0</v>
      </c>
      <c r="J39" s="296">
        <v>0</v>
      </c>
      <c r="K39" s="296">
        <v>0</v>
      </c>
      <c r="L39" s="296">
        <v>1</v>
      </c>
    </row>
    <row r="40" spans="1:12" s="285" customFormat="1" ht="9" customHeight="1">
      <c r="A40" s="365" t="s">
        <v>69</v>
      </c>
      <c r="B40" s="295">
        <v>152</v>
      </c>
      <c r="C40" s="295"/>
      <c r="D40" s="295">
        <v>41</v>
      </c>
      <c r="E40" s="295">
        <v>69</v>
      </c>
      <c r="F40" s="295">
        <v>20</v>
      </c>
      <c r="G40" s="295">
        <v>8</v>
      </c>
      <c r="H40" s="295">
        <v>0</v>
      </c>
      <c r="I40" s="295">
        <v>1</v>
      </c>
      <c r="J40" s="295">
        <v>0</v>
      </c>
      <c r="K40" s="295">
        <v>9</v>
      </c>
      <c r="L40" s="295">
        <v>5</v>
      </c>
    </row>
    <row r="41" spans="1:12" s="285" customFormat="1" ht="9" customHeight="1">
      <c r="A41" s="365" t="s">
        <v>70</v>
      </c>
      <c r="B41" s="295">
        <v>694</v>
      </c>
      <c r="C41" s="295"/>
      <c r="D41" s="295">
        <v>257</v>
      </c>
      <c r="E41" s="295">
        <v>179</v>
      </c>
      <c r="F41" s="295">
        <v>135</v>
      </c>
      <c r="G41" s="295">
        <v>68</v>
      </c>
      <c r="H41" s="295">
        <v>3</v>
      </c>
      <c r="I41" s="295">
        <v>4</v>
      </c>
      <c r="J41" s="295">
        <v>0</v>
      </c>
      <c r="K41" s="295">
        <v>31</v>
      </c>
      <c r="L41" s="295">
        <v>18</v>
      </c>
    </row>
    <row r="42" spans="1:12" s="285" customFormat="1" ht="9" customHeight="1">
      <c r="A42" s="365" t="s">
        <v>71</v>
      </c>
      <c r="B42" s="295">
        <v>141</v>
      </c>
      <c r="C42" s="295"/>
      <c r="D42" s="295">
        <v>75</v>
      </c>
      <c r="E42" s="295">
        <v>50</v>
      </c>
      <c r="F42" s="295">
        <v>16</v>
      </c>
      <c r="G42" s="295">
        <v>0</v>
      </c>
      <c r="H42" s="295">
        <v>0</v>
      </c>
      <c r="I42" s="295">
        <v>0</v>
      </c>
      <c r="J42" s="295">
        <v>0</v>
      </c>
      <c r="K42" s="295">
        <v>0</v>
      </c>
      <c r="L42" s="295">
        <v>0</v>
      </c>
    </row>
    <row r="43" spans="1:12" s="285" customFormat="1" ht="9" customHeight="1">
      <c r="A43" s="366" t="s">
        <v>72</v>
      </c>
      <c r="B43" s="296">
        <v>669</v>
      </c>
      <c r="C43" s="296"/>
      <c r="D43" s="296">
        <v>114</v>
      </c>
      <c r="E43" s="296">
        <v>377</v>
      </c>
      <c r="F43" s="296">
        <v>36</v>
      </c>
      <c r="G43" s="296">
        <v>239</v>
      </c>
      <c r="H43" s="296">
        <v>0</v>
      </c>
      <c r="I43" s="296">
        <v>0</v>
      </c>
      <c r="J43" s="296">
        <v>14</v>
      </c>
      <c r="K43" s="296">
        <v>0</v>
      </c>
      <c r="L43" s="296">
        <v>3</v>
      </c>
    </row>
    <row r="44" spans="1:12" s="285" customFormat="1" ht="9" customHeight="1">
      <c r="A44" s="365" t="s">
        <v>73</v>
      </c>
      <c r="B44" s="295">
        <v>88</v>
      </c>
      <c r="C44" s="295"/>
      <c r="D44" s="295">
        <v>21</v>
      </c>
      <c r="E44" s="295">
        <v>31</v>
      </c>
      <c r="F44" s="295">
        <v>14</v>
      </c>
      <c r="G44" s="295">
        <v>22</v>
      </c>
      <c r="H44" s="295">
        <v>0</v>
      </c>
      <c r="I44" s="295">
        <v>0</v>
      </c>
      <c r="J44" s="295">
        <v>0</v>
      </c>
      <c r="K44" s="295">
        <v>0</v>
      </c>
      <c r="L44" s="295">
        <v>0</v>
      </c>
    </row>
    <row r="45" spans="1:12" s="285" customFormat="1" ht="9" customHeight="1">
      <c r="A45" s="365" t="s">
        <v>74</v>
      </c>
      <c r="B45" s="295">
        <v>1503</v>
      </c>
      <c r="C45" s="295"/>
      <c r="D45" s="295">
        <v>871</v>
      </c>
      <c r="E45" s="295">
        <v>301</v>
      </c>
      <c r="F45" s="295">
        <v>117</v>
      </c>
      <c r="G45" s="295">
        <v>188</v>
      </c>
      <c r="H45" s="295">
        <v>0</v>
      </c>
      <c r="I45" s="295">
        <v>0</v>
      </c>
      <c r="J45" s="295">
        <v>0</v>
      </c>
      <c r="K45" s="295">
        <v>21</v>
      </c>
      <c r="L45" s="295">
        <v>6</v>
      </c>
    </row>
    <row r="46" spans="1:12" s="285" customFormat="1" ht="9" customHeight="1">
      <c r="A46" s="365" t="s">
        <v>75</v>
      </c>
      <c r="B46" s="295">
        <v>132</v>
      </c>
      <c r="C46" s="295"/>
      <c r="D46" s="295">
        <v>27</v>
      </c>
      <c r="E46" s="295">
        <v>52</v>
      </c>
      <c r="F46" s="295">
        <v>26</v>
      </c>
      <c r="G46" s="295">
        <v>26</v>
      </c>
      <c r="H46" s="295">
        <v>0</v>
      </c>
      <c r="I46" s="295">
        <v>0</v>
      </c>
      <c r="J46" s="295">
        <v>0</v>
      </c>
      <c r="K46" s="295">
        <v>0</v>
      </c>
      <c r="L46" s="295">
        <v>2</v>
      </c>
    </row>
    <row r="47" spans="1:12" s="285" customFormat="1" ht="9" customHeight="1">
      <c r="A47" s="366" t="s">
        <v>76</v>
      </c>
      <c r="B47" s="296">
        <v>19</v>
      </c>
      <c r="C47" s="296"/>
      <c r="D47" s="296">
        <v>10</v>
      </c>
      <c r="E47" s="296">
        <v>5</v>
      </c>
      <c r="F47" s="296">
        <v>3</v>
      </c>
      <c r="G47" s="296">
        <v>0</v>
      </c>
      <c r="H47" s="296">
        <v>0</v>
      </c>
      <c r="I47" s="296">
        <v>0</v>
      </c>
      <c r="J47" s="296">
        <v>0</v>
      </c>
      <c r="K47" s="296">
        <v>0</v>
      </c>
      <c r="L47" s="296">
        <v>1</v>
      </c>
    </row>
    <row r="48" spans="1:12" s="323" customFormat="1" ht="9" customHeight="1">
      <c r="A48" s="425"/>
      <c r="B48" s="321"/>
      <c r="C48" s="321"/>
      <c r="D48" s="321"/>
      <c r="E48" s="321"/>
      <c r="F48" s="321"/>
      <c r="G48" s="321"/>
      <c r="H48" s="321"/>
      <c r="I48" s="321"/>
      <c r="J48" s="321"/>
      <c r="K48" s="321"/>
      <c r="L48" s="321"/>
    </row>
    <row r="49" spans="1:12" s="285" customFormat="1" ht="9" customHeight="1">
      <c r="A49" s="284">
        <v>1996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</row>
    <row r="50" spans="1:12" s="285" customFormat="1" ht="9" customHeight="1">
      <c r="A50" s="288" t="s">
        <v>44</v>
      </c>
      <c r="B50" s="308">
        <f>SUM(B52:B83)</f>
        <v>32973</v>
      </c>
      <c r="C50" s="308"/>
      <c r="D50" s="308">
        <f t="shared" ref="D50:L50" si="1">SUM(D52:D83)</f>
        <v>19448</v>
      </c>
      <c r="E50" s="308">
        <f t="shared" si="1"/>
        <v>6681</v>
      </c>
      <c r="F50" s="308">
        <f t="shared" si="1"/>
        <v>4396</v>
      </c>
      <c r="G50" s="308">
        <f t="shared" si="1"/>
        <v>2472</v>
      </c>
      <c r="H50" s="308">
        <f t="shared" si="1"/>
        <v>9</v>
      </c>
      <c r="I50" s="308">
        <f t="shared" si="1"/>
        <v>3</v>
      </c>
      <c r="J50" s="308">
        <f t="shared" si="1"/>
        <v>75</v>
      </c>
      <c r="K50" s="308">
        <f t="shared" si="1"/>
        <v>43</v>
      </c>
      <c r="L50" s="308">
        <f t="shared" si="1"/>
        <v>79</v>
      </c>
    </row>
    <row r="51" spans="1:12" s="285" customFormat="1" ht="3.95" customHeight="1">
      <c r="A51" s="288"/>
      <c r="B51" s="308"/>
      <c r="C51" s="308"/>
      <c r="D51" s="308"/>
      <c r="E51" s="308"/>
      <c r="F51" s="308"/>
      <c r="G51" s="308"/>
      <c r="H51" s="308"/>
      <c r="I51" s="308"/>
      <c r="J51" s="308"/>
      <c r="K51" s="308"/>
      <c r="L51" s="308"/>
    </row>
    <row r="52" spans="1:12" s="285" customFormat="1" ht="9" customHeight="1">
      <c r="A52" s="286" t="s">
        <v>45</v>
      </c>
      <c r="B52" s="295">
        <v>80</v>
      </c>
      <c r="C52" s="295"/>
      <c r="D52" s="295">
        <v>45</v>
      </c>
      <c r="E52" s="295">
        <v>18</v>
      </c>
      <c r="F52" s="295">
        <v>13</v>
      </c>
      <c r="G52" s="295">
        <v>0</v>
      </c>
      <c r="H52" s="295">
        <v>0</v>
      </c>
      <c r="I52" s="295">
        <v>0</v>
      </c>
      <c r="J52" s="295">
        <v>0</v>
      </c>
      <c r="K52" s="295">
        <v>1</v>
      </c>
      <c r="L52" s="295">
        <v>4</v>
      </c>
    </row>
    <row r="53" spans="1:12" s="285" customFormat="1" ht="9" customHeight="1">
      <c r="A53" s="286" t="s">
        <v>46</v>
      </c>
      <c r="B53" s="295">
        <v>1230</v>
      </c>
      <c r="C53" s="295"/>
      <c r="D53" s="295">
        <v>1004</v>
      </c>
      <c r="E53" s="295">
        <v>79</v>
      </c>
      <c r="F53" s="295">
        <v>120</v>
      </c>
      <c r="G53" s="295">
        <v>28</v>
      </c>
      <c r="H53" s="295">
        <v>0</v>
      </c>
      <c r="I53" s="295">
        <v>1</v>
      </c>
      <c r="J53" s="295">
        <v>0</v>
      </c>
      <c r="K53" s="295">
        <v>0</v>
      </c>
      <c r="L53" s="295">
        <v>6</v>
      </c>
    </row>
    <row r="54" spans="1:12" s="285" customFormat="1" ht="9" customHeight="1">
      <c r="A54" s="286" t="s">
        <v>47</v>
      </c>
      <c r="B54" s="295">
        <v>225</v>
      </c>
      <c r="C54" s="295"/>
      <c r="D54" s="295">
        <v>111</v>
      </c>
      <c r="E54" s="295">
        <v>58</v>
      </c>
      <c r="F54" s="295">
        <v>26</v>
      </c>
      <c r="G54" s="295">
        <v>27</v>
      </c>
      <c r="H54" s="295">
        <v>2</v>
      </c>
      <c r="I54" s="295">
        <v>0</v>
      </c>
      <c r="J54" s="295">
        <v>0</v>
      </c>
      <c r="K54" s="295">
        <v>5</v>
      </c>
      <c r="L54" s="295">
        <v>0</v>
      </c>
    </row>
    <row r="55" spans="1:12" s="285" customFormat="1" ht="9" customHeight="1">
      <c r="A55" s="291" t="s">
        <v>48</v>
      </c>
      <c r="B55" s="296">
        <v>44</v>
      </c>
      <c r="C55" s="296"/>
      <c r="D55" s="296">
        <v>21</v>
      </c>
      <c r="E55" s="296">
        <v>9</v>
      </c>
      <c r="F55" s="296">
        <v>6</v>
      </c>
      <c r="G55" s="296">
        <v>22</v>
      </c>
      <c r="H55" s="296">
        <v>1</v>
      </c>
      <c r="I55" s="296">
        <v>0</v>
      </c>
      <c r="J55" s="296">
        <v>0</v>
      </c>
      <c r="K55" s="296">
        <v>0</v>
      </c>
      <c r="L55" s="296">
        <v>0</v>
      </c>
    </row>
    <row r="56" spans="1:12" s="285" customFormat="1" ht="9" customHeight="1">
      <c r="A56" s="286" t="s">
        <v>49</v>
      </c>
      <c r="B56" s="295">
        <v>216</v>
      </c>
      <c r="C56" s="295"/>
      <c r="D56" s="295">
        <v>46</v>
      </c>
      <c r="E56" s="295">
        <v>32</v>
      </c>
      <c r="F56" s="295">
        <v>8</v>
      </c>
      <c r="G56" s="295">
        <v>79</v>
      </c>
      <c r="H56" s="295">
        <v>0</v>
      </c>
      <c r="I56" s="295">
        <v>0</v>
      </c>
      <c r="J56" s="295">
        <v>55</v>
      </c>
      <c r="K56" s="295">
        <v>13</v>
      </c>
      <c r="L56" s="295">
        <v>0</v>
      </c>
    </row>
    <row r="57" spans="1:12" s="285" customFormat="1" ht="9" customHeight="1">
      <c r="A57" s="286" t="s">
        <v>50</v>
      </c>
      <c r="B57" s="295">
        <v>61</v>
      </c>
      <c r="C57" s="295"/>
      <c r="D57" s="295">
        <v>15</v>
      </c>
      <c r="E57" s="295">
        <v>25</v>
      </c>
      <c r="F57" s="295">
        <v>17</v>
      </c>
      <c r="G57" s="295">
        <v>16</v>
      </c>
      <c r="H57" s="295">
        <v>0</v>
      </c>
      <c r="I57" s="295">
        <v>0</v>
      </c>
      <c r="J57" s="295">
        <v>0</v>
      </c>
      <c r="K57" s="295">
        <v>0</v>
      </c>
      <c r="L57" s="295">
        <v>0</v>
      </c>
    </row>
    <row r="58" spans="1:12" s="285" customFormat="1" ht="9" customHeight="1">
      <c r="A58" s="286" t="s">
        <v>51</v>
      </c>
      <c r="B58" s="295">
        <v>21</v>
      </c>
      <c r="C58" s="295"/>
      <c r="D58" s="295">
        <v>7</v>
      </c>
      <c r="E58" s="295">
        <v>11</v>
      </c>
      <c r="F58" s="295">
        <v>0</v>
      </c>
      <c r="G58" s="295">
        <v>3</v>
      </c>
      <c r="H58" s="295">
        <v>0</v>
      </c>
      <c r="I58" s="295">
        <v>0</v>
      </c>
      <c r="J58" s="295">
        <v>0</v>
      </c>
      <c r="K58" s="295">
        <v>0</v>
      </c>
      <c r="L58" s="295">
        <v>0</v>
      </c>
    </row>
    <row r="59" spans="1:12" s="285" customFormat="1" ht="9" customHeight="1">
      <c r="A59" s="291" t="s">
        <v>52</v>
      </c>
      <c r="B59" s="296">
        <v>88</v>
      </c>
      <c r="C59" s="296"/>
      <c r="D59" s="296">
        <v>11</v>
      </c>
      <c r="E59" s="296">
        <v>31</v>
      </c>
      <c r="F59" s="296">
        <v>4</v>
      </c>
      <c r="G59" s="296">
        <v>68</v>
      </c>
      <c r="H59" s="296">
        <v>0</v>
      </c>
      <c r="I59" s="296">
        <v>0</v>
      </c>
      <c r="J59" s="296">
        <v>0</v>
      </c>
      <c r="K59" s="296">
        <v>0</v>
      </c>
      <c r="L59" s="296">
        <v>0</v>
      </c>
    </row>
    <row r="60" spans="1:12" s="285" customFormat="1" ht="9" customHeight="1">
      <c r="A60" s="286" t="s">
        <v>53</v>
      </c>
      <c r="B60" s="295">
        <v>5273</v>
      </c>
      <c r="C60" s="295"/>
      <c r="D60" s="295">
        <v>2633</v>
      </c>
      <c r="E60" s="295">
        <v>778</v>
      </c>
      <c r="F60" s="295">
        <v>1158</v>
      </c>
      <c r="G60" s="295">
        <v>702</v>
      </c>
      <c r="H60" s="295">
        <v>0</v>
      </c>
      <c r="I60" s="295">
        <v>0</v>
      </c>
      <c r="J60" s="295">
        <v>0</v>
      </c>
      <c r="K60" s="295">
        <v>0</v>
      </c>
      <c r="L60" s="295">
        <v>3</v>
      </c>
    </row>
    <row r="61" spans="1:12" s="285" customFormat="1" ht="9" customHeight="1">
      <c r="A61" s="286" t="s">
        <v>54</v>
      </c>
      <c r="B61" s="295">
        <v>505</v>
      </c>
      <c r="C61" s="295"/>
      <c r="D61" s="295">
        <v>78</v>
      </c>
      <c r="E61" s="295">
        <v>155</v>
      </c>
      <c r="F61" s="295">
        <v>25</v>
      </c>
      <c r="G61" s="295">
        <v>246</v>
      </c>
      <c r="H61" s="295">
        <v>0</v>
      </c>
      <c r="I61" s="295">
        <v>0</v>
      </c>
      <c r="J61" s="295">
        <v>0</v>
      </c>
      <c r="K61" s="295">
        <v>0</v>
      </c>
      <c r="L61" s="295">
        <v>2</v>
      </c>
    </row>
    <row r="62" spans="1:12" s="285" customFormat="1" ht="9" customHeight="1">
      <c r="A62" s="286" t="s">
        <v>55</v>
      </c>
      <c r="B62" s="295">
        <v>289</v>
      </c>
      <c r="C62" s="295"/>
      <c r="D62" s="295">
        <v>164</v>
      </c>
      <c r="E62" s="295">
        <v>103</v>
      </c>
      <c r="F62" s="295">
        <v>15</v>
      </c>
      <c r="G62" s="295">
        <v>26</v>
      </c>
      <c r="H62" s="295">
        <v>0</v>
      </c>
      <c r="I62" s="295">
        <v>0</v>
      </c>
      <c r="J62" s="295">
        <v>1</v>
      </c>
      <c r="K62" s="295">
        <v>0</v>
      </c>
      <c r="L62" s="295">
        <v>3</v>
      </c>
    </row>
    <row r="63" spans="1:12" s="285" customFormat="1" ht="9" customHeight="1">
      <c r="A63" s="291" t="s">
        <v>56</v>
      </c>
      <c r="B63" s="296">
        <v>751</v>
      </c>
      <c r="C63" s="296"/>
      <c r="D63" s="296">
        <v>484</v>
      </c>
      <c r="E63" s="296">
        <v>102</v>
      </c>
      <c r="F63" s="296">
        <v>67</v>
      </c>
      <c r="G63" s="296">
        <v>98</v>
      </c>
      <c r="H63" s="296">
        <v>1</v>
      </c>
      <c r="I63" s="296">
        <v>1</v>
      </c>
      <c r="J63" s="296">
        <v>0</v>
      </c>
      <c r="K63" s="296">
        <v>1</v>
      </c>
      <c r="L63" s="296">
        <v>10</v>
      </c>
    </row>
    <row r="64" spans="1:12" s="285" customFormat="1" ht="9" customHeight="1">
      <c r="A64" s="286" t="s">
        <v>57</v>
      </c>
      <c r="B64" s="295">
        <v>289</v>
      </c>
      <c r="C64" s="295"/>
      <c r="D64" s="295">
        <v>172</v>
      </c>
      <c r="E64" s="295">
        <v>55</v>
      </c>
      <c r="F64" s="295">
        <v>11</v>
      </c>
      <c r="G64" s="295">
        <v>51</v>
      </c>
      <c r="H64" s="295">
        <v>0</v>
      </c>
      <c r="I64" s="295">
        <v>0</v>
      </c>
      <c r="J64" s="295">
        <v>0</v>
      </c>
      <c r="K64" s="295">
        <v>0</v>
      </c>
      <c r="L64" s="295">
        <v>0</v>
      </c>
    </row>
    <row r="65" spans="1:12" s="285" customFormat="1" ht="9" customHeight="1">
      <c r="A65" s="286" t="s">
        <v>58</v>
      </c>
      <c r="B65" s="295">
        <v>2833</v>
      </c>
      <c r="C65" s="295"/>
      <c r="D65" s="295">
        <v>1918</v>
      </c>
      <c r="E65" s="295">
        <v>14</v>
      </c>
      <c r="F65" s="295">
        <v>901</v>
      </c>
      <c r="G65" s="295">
        <v>0</v>
      </c>
      <c r="H65" s="295">
        <v>0</v>
      </c>
      <c r="I65" s="295">
        <v>1</v>
      </c>
      <c r="J65" s="295">
        <v>0</v>
      </c>
      <c r="K65" s="295">
        <v>0</v>
      </c>
      <c r="L65" s="295">
        <v>0</v>
      </c>
    </row>
    <row r="66" spans="1:12" s="285" customFormat="1" ht="9" customHeight="1">
      <c r="A66" s="286" t="s">
        <v>59</v>
      </c>
      <c r="B66" s="295">
        <v>5875</v>
      </c>
      <c r="C66" s="295"/>
      <c r="D66" s="295">
        <v>3866</v>
      </c>
      <c r="E66" s="295">
        <v>1440</v>
      </c>
      <c r="F66" s="295">
        <v>552</v>
      </c>
      <c r="G66" s="295">
        <v>0</v>
      </c>
      <c r="H66" s="295">
        <v>0</v>
      </c>
      <c r="I66" s="295">
        <v>0</v>
      </c>
      <c r="J66" s="295">
        <v>0</v>
      </c>
      <c r="K66" s="295">
        <v>0</v>
      </c>
      <c r="L66" s="295">
        <v>19</v>
      </c>
    </row>
    <row r="67" spans="1:12" s="285" customFormat="1" ht="9" customHeight="1">
      <c r="A67" s="291" t="s">
        <v>60</v>
      </c>
      <c r="B67" s="296">
        <v>297</v>
      </c>
      <c r="C67" s="296"/>
      <c r="D67" s="296">
        <v>166</v>
      </c>
      <c r="E67" s="296">
        <v>53</v>
      </c>
      <c r="F67" s="296">
        <v>36</v>
      </c>
      <c r="G67" s="296">
        <v>42</v>
      </c>
      <c r="H67" s="296">
        <v>0</v>
      </c>
      <c r="I67" s="296">
        <v>0</v>
      </c>
      <c r="J67" s="296">
        <v>0</v>
      </c>
      <c r="K67" s="296">
        <v>0</v>
      </c>
      <c r="L67" s="296">
        <v>0</v>
      </c>
    </row>
    <row r="68" spans="1:12" s="285" customFormat="1" ht="9" customHeight="1">
      <c r="A68" s="286" t="s">
        <v>61</v>
      </c>
      <c r="B68" s="295">
        <v>764</v>
      </c>
      <c r="C68" s="295"/>
      <c r="D68" s="295">
        <v>492</v>
      </c>
      <c r="E68" s="295">
        <v>108</v>
      </c>
      <c r="F68" s="295">
        <v>64</v>
      </c>
      <c r="G68" s="295">
        <v>125</v>
      </c>
      <c r="H68" s="295">
        <v>0</v>
      </c>
      <c r="I68" s="295">
        <v>0</v>
      </c>
      <c r="J68" s="295">
        <v>0</v>
      </c>
      <c r="K68" s="295">
        <v>1</v>
      </c>
      <c r="L68" s="295">
        <v>5</v>
      </c>
    </row>
    <row r="69" spans="1:12" s="285" customFormat="1" ht="9" customHeight="1">
      <c r="A69" s="286" t="s">
        <v>62</v>
      </c>
      <c r="B69" s="295">
        <v>223</v>
      </c>
      <c r="C69" s="295"/>
      <c r="D69" s="295">
        <v>79</v>
      </c>
      <c r="E69" s="295">
        <v>99</v>
      </c>
      <c r="F69" s="295">
        <v>40</v>
      </c>
      <c r="G69" s="295">
        <v>5</v>
      </c>
      <c r="H69" s="295">
        <v>0</v>
      </c>
      <c r="I69" s="295">
        <v>0</v>
      </c>
      <c r="J69" s="295">
        <v>0</v>
      </c>
      <c r="K69" s="295">
        <v>0</v>
      </c>
      <c r="L69" s="295">
        <v>0</v>
      </c>
    </row>
    <row r="70" spans="1:12" s="285" customFormat="1" ht="9" customHeight="1">
      <c r="A70" s="286" t="s">
        <v>63</v>
      </c>
      <c r="B70" s="295">
        <v>8356</v>
      </c>
      <c r="C70" s="295"/>
      <c r="D70" s="295">
        <v>5378</v>
      </c>
      <c r="E70" s="295">
        <v>2182</v>
      </c>
      <c r="F70" s="295">
        <v>794</v>
      </c>
      <c r="G70" s="295">
        <v>0</v>
      </c>
      <c r="H70" s="295">
        <v>0</v>
      </c>
      <c r="I70" s="295">
        <v>0</v>
      </c>
      <c r="J70" s="295">
        <v>0</v>
      </c>
      <c r="K70" s="295">
        <v>0</v>
      </c>
      <c r="L70" s="295">
        <v>2</v>
      </c>
    </row>
    <row r="71" spans="1:12" s="285" customFormat="1" ht="9" customHeight="1">
      <c r="A71" s="291" t="s">
        <v>64</v>
      </c>
      <c r="B71" s="296">
        <v>207</v>
      </c>
      <c r="C71" s="296"/>
      <c r="D71" s="296">
        <v>127</v>
      </c>
      <c r="E71" s="296">
        <v>35</v>
      </c>
      <c r="F71" s="296">
        <v>6</v>
      </c>
      <c r="G71" s="296">
        <v>38</v>
      </c>
      <c r="H71" s="296">
        <v>0</v>
      </c>
      <c r="I71" s="296">
        <v>0</v>
      </c>
      <c r="J71" s="296">
        <v>0</v>
      </c>
      <c r="K71" s="296">
        <v>0</v>
      </c>
      <c r="L71" s="296">
        <v>1</v>
      </c>
    </row>
    <row r="72" spans="1:12" s="285" customFormat="1" ht="9" customHeight="1">
      <c r="A72" s="286" t="s">
        <v>65</v>
      </c>
      <c r="B72" s="295">
        <v>786</v>
      </c>
      <c r="C72" s="295"/>
      <c r="D72" s="295">
        <v>377</v>
      </c>
      <c r="E72" s="295">
        <v>178</v>
      </c>
      <c r="F72" s="295">
        <v>93</v>
      </c>
      <c r="G72" s="295">
        <v>137</v>
      </c>
      <c r="H72" s="295">
        <v>0</v>
      </c>
      <c r="I72" s="295">
        <v>0</v>
      </c>
      <c r="J72" s="295">
        <v>0</v>
      </c>
      <c r="K72" s="295">
        <v>0</v>
      </c>
      <c r="L72" s="295">
        <v>1</v>
      </c>
    </row>
    <row r="73" spans="1:12" s="285" customFormat="1" ht="9" customHeight="1">
      <c r="A73" s="286" t="s">
        <v>66</v>
      </c>
      <c r="B73" s="295">
        <v>546</v>
      </c>
      <c r="C73" s="295"/>
      <c r="D73" s="295">
        <v>191</v>
      </c>
      <c r="E73" s="295">
        <v>153</v>
      </c>
      <c r="F73" s="295">
        <v>34</v>
      </c>
      <c r="G73" s="295">
        <v>160</v>
      </c>
      <c r="H73" s="295">
        <v>0</v>
      </c>
      <c r="I73" s="295">
        <v>0</v>
      </c>
      <c r="J73" s="295">
        <v>8</v>
      </c>
      <c r="K73" s="295">
        <v>0</v>
      </c>
      <c r="L73" s="295">
        <v>0</v>
      </c>
    </row>
    <row r="74" spans="1:12" s="285" customFormat="1" ht="9" customHeight="1">
      <c r="A74" s="286" t="s">
        <v>67</v>
      </c>
      <c r="B74" s="295">
        <v>627</v>
      </c>
      <c r="C74" s="295"/>
      <c r="D74" s="295">
        <v>515</v>
      </c>
      <c r="E74" s="295">
        <v>18</v>
      </c>
      <c r="F74" s="295">
        <v>67</v>
      </c>
      <c r="G74" s="295">
        <v>24</v>
      </c>
      <c r="H74" s="295">
        <v>1</v>
      </c>
      <c r="I74" s="295">
        <v>0</v>
      </c>
      <c r="J74" s="295">
        <v>0</v>
      </c>
      <c r="K74" s="295">
        <v>2</v>
      </c>
      <c r="L74" s="295">
        <v>0</v>
      </c>
    </row>
    <row r="75" spans="1:12" s="285" customFormat="1" ht="9" customHeight="1">
      <c r="A75" s="291" t="s">
        <v>68</v>
      </c>
      <c r="B75" s="296">
        <v>149</v>
      </c>
      <c r="C75" s="296"/>
      <c r="D75" s="296">
        <v>63</v>
      </c>
      <c r="E75" s="296">
        <v>40</v>
      </c>
      <c r="F75" s="296">
        <v>20</v>
      </c>
      <c r="G75" s="296">
        <v>30</v>
      </c>
      <c r="H75" s="296">
        <v>0</v>
      </c>
      <c r="I75" s="296">
        <v>0</v>
      </c>
      <c r="J75" s="296">
        <v>0</v>
      </c>
      <c r="K75" s="296">
        <v>0</v>
      </c>
      <c r="L75" s="296">
        <v>0</v>
      </c>
    </row>
    <row r="76" spans="1:12" s="285" customFormat="1" ht="9" customHeight="1">
      <c r="A76" s="286" t="s">
        <v>69</v>
      </c>
      <c r="B76" s="295">
        <v>171</v>
      </c>
      <c r="C76" s="295"/>
      <c r="D76" s="295">
        <v>30</v>
      </c>
      <c r="E76" s="295">
        <v>60</v>
      </c>
      <c r="F76" s="295">
        <v>16</v>
      </c>
      <c r="G76" s="295">
        <v>66</v>
      </c>
      <c r="H76" s="295">
        <v>1</v>
      </c>
      <c r="I76" s="295">
        <v>0</v>
      </c>
      <c r="J76" s="295">
        <v>0</v>
      </c>
      <c r="K76" s="295">
        <v>0</v>
      </c>
      <c r="L76" s="295">
        <v>0</v>
      </c>
    </row>
    <row r="77" spans="1:12" s="285" customFormat="1" ht="9" customHeight="1">
      <c r="A77" s="286" t="s">
        <v>70</v>
      </c>
      <c r="B77" s="295">
        <v>652</v>
      </c>
      <c r="C77" s="295"/>
      <c r="D77" s="295">
        <v>325</v>
      </c>
      <c r="E77" s="295">
        <v>112</v>
      </c>
      <c r="F77" s="295">
        <v>131</v>
      </c>
      <c r="G77" s="295">
        <v>68</v>
      </c>
      <c r="H77" s="295">
        <v>1</v>
      </c>
      <c r="I77" s="295">
        <v>0</v>
      </c>
      <c r="J77" s="295">
        <v>0</v>
      </c>
      <c r="K77" s="295">
        <v>2</v>
      </c>
      <c r="L77" s="295">
        <v>13</v>
      </c>
    </row>
    <row r="78" spans="1:12" s="285" customFormat="1" ht="9" customHeight="1">
      <c r="A78" s="286" t="s">
        <v>71</v>
      </c>
      <c r="B78" s="295">
        <v>133</v>
      </c>
      <c r="C78" s="295"/>
      <c r="D78" s="295">
        <v>79</v>
      </c>
      <c r="E78" s="295">
        <v>39</v>
      </c>
      <c r="F78" s="295">
        <v>14</v>
      </c>
      <c r="G78" s="295">
        <v>0</v>
      </c>
      <c r="H78" s="295">
        <v>0</v>
      </c>
      <c r="I78" s="295">
        <v>0</v>
      </c>
      <c r="J78" s="295">
        <v>0</v>
      </c>
      <c r="K78" s="295">
        <v>0</v>
      </c>
      <c r="L78" s="295">
        <v>1</v>
      </c>
    </row>
    <row r="79" spans="1:12" s="285" customFormat="1" ht="9" customHeight="1">
      <c r="A79" s="291" t="s">
        <v>72</v>
      </c>
      <c r="B79" s="296">
        <v>675</v>
      </c>
      <c r="C79" s="296"/>
      <c r="D79" s="296">
        <v>110</v>
      </c>
      <c r="E79" s="296">
        <v>276</v>
      </c>
      <c r="F79" s="296">
        <v>47</v>
      </c>
      <c r="G79" s="296">
        <v>300</v>
      </c>
      <c r="H79" s="296">
        <v>0</v>
      </c>
      <c r="I79" s="296">
        <v>0</v>
      </c>
      <c r="J79" s="296">
        <v>11</v>
      </c>
      <c r="K79" s="296">
        <v>1</v>
      </c>
      <c r="L79" s="296">
        <v>1</v>
      </c>
    </row>
    <row r="80" spans="1:12" s="285" customFormat="1" ht="9" customHeight="1">
      <c r="A80" s="286" t="s">
        <v>73</v>
      </c>
      <c r="B80" s="295">
        <v>69</v>
      </c>
      <c r="C80" s="295"/>
      <c r="D80" s="295">
        <v>7</v>
      </c>
      <c r="E80" s="295">
        <v>30</v>
      </c>
      <c r="F80" s="295">
        <v>10</v>
      </c>
      <c r="G80" s="295">
        <v>23</v>
      </c>
      <c r="H80" s="295">
        <v>0</v>
      </c>
      <c r="I80" s="295">
        <v>0</v>
      </c>
      <c r="J80" s="295">
        <v>0</v>
      </c>
      <c r="K80" s="295">
        <v>0</v>
      </c>
      <c r="L80" s="295">
        <v>0</v>
      </c>
    </row>
    <row r="81" spans="1:12" s="285" customFormat="1" ht="9" customHeight="1">
      <c r="A81" s="286" t="s">
        <v>74</v>
      </c>
      <c r="B81" s="295">
        <v>1446</v>
      </c>
      <c r="C81" s="295"/>
      <c r="D81" s="295">
        <v>917</v>
      </c>
      <c r="E81" s="295">
        <v>347</v>
      </c>
      <c r="F81" s="295">
        <v>88</v>
      </c>
      <c r="G81" s="295">
        <v>68</v>
      </c>
      <c r="H81" s="295">
        <v>2</v>
      </c>
      <c r="I81" s="295">
        <v>0</v>
      </c>
      <c r="J81" s="295">
        <v>0</v>
      </c>
      <c r="K81" s="295">
        <v>17</v>
      </c>
      <c r="L81" s="295">
        <v>7</v>
      </c>
    </row>
    <row r="82" spans="1:12" s="285" customFormat="1" ht="9" customHeight="1">
      <c r="A82" s="286" t="s">
        <v>75</v>
      </c>
      <c r="B82" s="295">
        <v>90</v>
      </c>
      <c r="C82" s="295"/>
      <c r="D82" s="295">
        <v>16</v>
      </c>
      <c r="E82" s="295">
        <v>41</v>
      </c>
      <c r="F82" s="295">
        <v>13</v>
      </c>
      <c r="G82" s="295">
        <v>19</v>
      </c>
      <c r="H82" s="295">
        <v>0</v>
      </c>
      <c r="I82" s="295">
        <v>0</v>
      </c>
      <c r="J82" s="295">
        <v>0</v>
      </c>
      <c r="K82" s="295">
        <v>0</v>
      </c>
      <c r="L82" s="295">
        <v>1</v>
      </c>
    </row>
    <row r="83" spans="1:12" s="285" customFormat="1" ht="9" customHeight="1">
      <c r="A83" s="291" t="s">
        <v>76</v>
      </c>
      <c r="B83" s="309">
        <v>2</v>
      </c>
      <c r="C83" s="309"/>
      <c r="D83" s="296">
        <v>1</v>
      </c>
      <c r="E83" s="296">
        <v>0</v>
      </c>
      <c r="F83" s="296">
        <v>0</v>
      </c>
      <c r="G83" s="296">
        <v>1</v>
      </c>
      <c r="H83" s="296">
        <v>0</v>
      </c>
      <c r="I83" s="296">
        <v>0</v>
      </c>
      <c r="J83" s="296">
        <v>0</v>
      </c>
      <c r="K83" s="296">
        <v>0</v>
      </c>
      <c r="L83" s="296">
        <v>0</v>
      </c>
    </row>
    <row r="84" spans="1:12" s="285" customFormat="1" ht="9" customHeight="1">
      <c r="A84" s="286"/>
      <c r="D84" s="295"/>
      <c r="E84" s="295"/>
      <c r="F84" s="295"/>
      <c r="G84" s="295"/>
      <c r="H84" s="295"/>
      <c r="I84" s="295"/>
      <c r="J84" s="295"/>
      <c r="K84" s="295"/>
      <c r="L84" s="295"/>
    </row>
    <row r="85" spans="1:12" s="285" customFormat="1" ht="9" customHeight="1">
      <c r="A85" s="284">
        <v>1997</v>
      </c>
      <c r="B85" s="307"/>
      <c r="C85" s="307"/>
      <c r="D85" s="307"/>
      <c r="E85" s="307"/>
      <c r="F85" s="307"/>
      <c r="G85" s="307"/>
      <c r="H85" s="307"/>
      <c r="I85" s="307"/>
      <c r="J85" s="307"/>
      <c r="K85" s="307"/>
      <c r="L85" s="307"/>
    </row>
    <row r="86" spans="1:12" s="285" customFormat="1" ht="9" customHeight="1">
      <c r="A86" s="288" t="s">
        <v>44</v>
      </c>
      <c r="B86" s="308">
        <f>SUM(B88:B119)</f>
        <v>33504</v>
      </c>
      <c r="C86" s="308"/>
      <c r="D86" s="308">
        <f t="shared" ref="D86:L86" si="2">SUM(D88:D119)</f>
        <v>21020</v>
      </c>
      <c r="E86" s="308">
        <f t="shared" si="2"/>
        <v>6068</v>
      </c>
      <c r="F86" s="308">
        <f t="shared" si="2"/>
        <v>4356</v>
      </c>
      <c r="G86" s="308">
        <f t="shared" si="2"/>
        <v>2001</v>
      </c>
      <c r="H86" s="308">
        <f t="shared" si="2"/>
        <v>5</v>
      </c>
      <c r="I86" s="308">
        <f t="shared" si="2"/>
        <v>28</v>
      </c>
      <c r="J86" s="308">
        <f t="shared" si="2"/>
        <v>31</v>
      </c>
      <c r="K86" s="308">
        <f t="shared" si="2"/>
        <v>27</v>
      </c>
      <c r="L86" s="308">
        <f t="shared" si="2"/>
        <v>97</v>
      </c>
    </row>
    <row r="87" spans="1:12" s="285" customFormat="1" ht="3.95" customHeight="1">
      <c r="A87" s="288"/>
      <c r="B87" s="308"/>
      <c r="C87" s="308"/>
      <c r="D87" s="308"/>
      <c r="E87" s="308"/>
      <c r="F87" s="308"/>
      <c r="G87" s="308"/>
      <c r="H87" s="308"/>
      <c r="I87" s="308"/>
      <c r="J87" s="308"/>
      <c r="K87" s="308"/>
      <c r="L87" s="308"/>
    </row>
    <row r="88" spans="1:12" s="285" customFormat="1" ht="9" customHeight="1">
      <c r="A88" s="286" t="s">
        <v>45</v>
      </c>
      <c r="B88" s="295">
        <v>90</v>
      </c>
      <c r="C88" s="295"/>
      <c r="D88" s="295">
        <v>66</v>
      </c>
      <c r="E88" s="295">
        <v>11</v>
      </c>
      <c r="F88" s="295">
        <v>10</v>
      </c>
      <c r="G88" s="295">
        <v>8</v>
      </c>
      <c r="H88" s="295">
        <v>0</v>
      </c>
      <c r="I88" s="295">
        <v>0</v>
      </c>
      <c r="J88" s="295">
        <v>0</v>
      </c>
      <c r="K88" s="295">
        <v>0</v>
      </c>
      <c r="L88" s="295">
        <v>0</v>
      </c>
    </row>
    <row r="89" spans="1:12" s="285" customFormat="1" ht="9" customHeight="1">
      <c r="A89" s="286" t="s">
        <v>46</v>
      </c>
      <c r="B89" s="295">
        <v>1345</v>
      </c>
      <c r="C89" s="295"/>
      <c r="D89" s="295">
        <v>1129</v>
      </c>
      <c r="E89" s="295">
        <v>100</v>
      </c>
      <c r="F89" s="295">
        <v>104</v>
      </c>
      <c r="G89" s="295">
        <v>6</v>
      </c>
      <c r="H89" s="295">
        <v>0</v>
      </c>
      <c r="I89" s="295">
        <v>1</v>
      </c>
      <c r="J89" s="295">
        <v>1</v>
      </c>
      <c r="K89" s="295">
        <v>0</v>
      </c>
      <c r="L89" s="295">
        <v>5</v>
      </c>
    </row>
    <row r="90" spans="1:12" s="285" customFormat="1" ht="9" customHeight="1">
      <c r="A90" s="286" t="s">
        <v>47</v>
      </c>
      <c r="B90" s="295">
        <v>229</v>
      </c>
      <c r="C90" s="295"/>
      <c r="D90" s="295">
        <v>105</v>
      </c>
      <c r="E90" s="295">
        <v>55</v>
      </c>
      <c r="F90" s="295">
        <v>29</v>
      </c>
      <c r="G90" s="295">
        <v>39</v>
      </c>
      <c r="H90" s="295">
        <v>0</v>
      </c>
      <c r="I90" s="295">
        <v>1</v>
      </c>
      <c r="J90" s="295">
        <v>0</v>
      </c>
      <c r="K90" s="295">
        <v>1</v>
      </c>
      <c r="L90" s="295">
        <v>3</v>
      </c>
    </row>
    <row r="91" spans="1:12" s="285" customFormat="1" ht="9" customHeight="1">
      <c r="A91" s="291" t="s">
        <v>48</v>
      </c>
      <c r="B91" s="296">
        <v>38</v>
      </c>
      <c r="C91" s="296"/>
      <c r="D91" s="296">
        <v>22</v>
      </c>
      <c r="E91" s="296">
        <v>12</v>
      </c>
      <c r="F91" s="296">
        <v>6</v>
      </c>
      <c r="G91" s="296">
        <v>9</v>
      </c>
      <c r="H91" s="296">
        <v>0</v>
      </c>
      <c r="I91" s="296">
        <v>0</v>
      </c>
      <c r="J91" s="296">
        <v>0</v>
      </c>
      <c r="K91" s="296">
        <v>0</v>
      </c>
      <c r="L91" s="296">
        <v>0</v>
      </c>
    </row>
    <row r="92" spans="1:12" s="285" customFormat="1" ht="9" customHeight="1">
      <c r="A92" s="286" t="s">
        <v>49</v>
      </c>
      <c r="B92" s="295">
        <v>185</v>
      </c>
      <c r="C92" s="295"/>
      <c r="D92" s="295">
        <v>40</v>
      </c>
      <c r="E92" s="295">
        <v>36</v>
      </c>
      <c r="F92" s="295">
        <v>4</v>
      </c>
      <c r="G92" s="295">
        <v>87</v>
      </c>
      <c r="H92" s="295">
        <v>0</v>
      </c>
      <c r="I92" s="295">
        <v>0</v>
      </c>
      <c r="J92" s="295">
        <v>27</v>
      </c>
      <c r="K92" s="295">
        <v>14</v>
      </c>
      <c r="L92" s="295">
        <v>0</v>
      </c>
    </row>
    <row r="93" spans="1:12" s="285" customFormat="1" ht="9" customHeight="1">
      <c r="A93" s="286" t="s">
        <v>50</v>
      </c>
      <c r="B93" s="295">
        <v>77</v>
      </c>
      <c r="C93" s="295"/>
      <c r="D93" s="295">
        <v>18</v>
      </c>
      <c r="E93" s="295">
        <v>29</v>
      </c>
      <c r="F93" s="295">
        <v>18</v>
      </c>
      <c r="G93" s="295">
        <v>23</v>
      </c>
      <c r="H93" s="295">
        <v>0</v>
      </c>
      <c r="I93" s="295">
        <v>0</v>
      </c>
      <c r="J93" s="295">
        <v>0</v>
      </c>
      <c r="K93" s="295">
        <v>1</v>
      </c>
      <c r="L93" s="295">
        <v>1</v>
      </c>
    </row>
    <row r="94" spans="1:12" s="285" customFormat="1" ht="9" customHeight="1">
      <c r="A94" s="286" t="s">
        <v>51</v>
      </c>
      <c r="B94" s="295">
        <v>54</v>
      </c>
      <c r="C94" s="295"/>
      <c r="D94" s="295">
        <v>33</v>
      </c>
      <c r="E94" s="295">
        <v>17</v>
      </c>
      <c r="F94" s="295">
        <v>0</v>
      </c>
      <c r="G94" s="295">
        <v>4</v>
      </c>
      <c r="H94" s="295">
        <v>0</v>
      </c>
      <c r="I94" s="295">
        <v>0</v>
      </c>
      <c r="J94" s="295">
        <v>0</v>
      </c>
      <c r="K94" s="295">
        <v>0</v>
      </c>
      <c r="L94" s="295">
        <v>0</v>
      </c>
    </row>
    <row r="95" spans="1:12" s="285" customFormat="1" ht="9" customHeight="1">
      <c r="A95" s="291" t="s">
        <v>52</v>
      </c>
      <c r="B95" s="296">
        <v>72</v>
      </c>
      <c r="C95" s="296"/>
      <c r="D95" s="296">
        <v>4</v>
      </c>
      <c r="E95" s="296">
        <v>40</v>
      </c>
      <c r="F95" s="296">
        <v>6</v>
      </c>
      <c r="G95" s="296">
        <v>50</v>
      </c>
      <c r="H95" s="296">
        <v>2</v>
      </c>
      <c r="I95" s="296">
        <v>0</v>
      </c>
      <c r="J95" s="296">
        <v>0</v>
      </c>
      <c r="K95" s="296">
        <v>1</v>
      </c>
      <c r="L95" s="296">
        <v>0</v>
      </c>
    </row>
    <row r="96" spans="1:12" s="285" customFormat="1" ht="9" customHeight="1">
      <c r="A96" s="286" t="s">
        <v>53</v>
      </c>
      <c r="B96" s="295">
        <v>4056</v>
      </c>
      <c r="C96" s="295"/>
      <c r="D96" s="295">
        <v>1828</v>
      </c>
      <c r="E96" s="295">
        <v>705</v>
      </c>
      <c r="F96" s="295">
        <v>991</v>
      </c>
      <c r="G96" s="295">
        <v>534</v>
      </c>
      <c r="H96" s="295">
        <v>0</v>
      </c>
      <c r="I96" s="295">
        <v>0</v>
      </c>
      <c r="J96" s="295">
        <v>0</v>
      </c>
      <c r="K96" s="295">
        <v>0</v>
      </c>
      <c r="L96" s="295">
        <v>0</v>
      </c>
    </row>
    <row r="97" spans="1:12" s="285" customFormat="1" ht="9" customHeight="1">
      <c r="A97" s="286" t="s">
        <v>54</v>
      </c>
      <c r="B97" s="295">
        <v>420</v>
      </c>
      <c r="C97" s="295"/>
      <c r="D97" s="295">
        <v>79</v>
      </c>
      <c r="E97" s="295">
        <v>251</v>
      </c>
      <c r="F97" s="295">
        <v>21</v>
      </c>
      <c r="G97" s="295">
        <v>71</v>
      </c>
      <c r="H97" s="295">
        <v>0</v>
      </c>
      <c r="I97" s="295">
        <v>0</v>
      </c>
      <c r="J97" s="295">
        <v>0</v>
      </c>
      <c r="K97" s="295">
        <v>0</v>
      </c>
      <c r="L97" s="295">
        <v>2</v>
      </c>
    </row>
    <row r="98" spans="1:12" s="285" customFormat="1" ht="9" customHeight="1">
      <c r="A98" s="286" t="s">
        <v>55</v>
      </c>
      <c r="B98" s="295">
        <v>329</v>
      </c>
      <c r="C98" s="295"/>
      <c r="D98" s="295">
        <v>237</v>
      </c>
      <c r="E98" s="295">
        <v>47</v>
      </c>
      <c r="F98" s="295">
        <v>11</v>
      </c>
      <c r="G98" s="295">
        <v>25</v>
      </c>
      <c r="H98" s="295">
        <v>0</v>
      </c>
      <c r="I98" s="295">
        <v>0</v>
      </c>
      <c r="J98" s="295">
        <v>1</v>
      </c>
      <c r="K98" s="295">
        <v>0</v>
      </c>
      <c r="L98" s="295">
        <v>10</v>
      </c>
    </row>
    <row r="99" spans="1:12" s="285" customFormat="1" ht="9" customHeight="1">
      <c r="A99" s="291" t="s">
        <v>56</v>
      </c>
      <c r="B99" s="296">
        <v>748</v>
      </c>
      <c r="C99" s="296"/>
      <c r="D99" s="296">
        <v>556</v>
      </c>
      <c r="E99" s="296">
        <v>26</v>
      </c>
      <c r="F99" s="296">
        <v>19</v>
      </c>
      <c r="G99" s="296">
        <v>138</v>
      </c>
      <c r="H99" s="296">
        <v>0</v>
      </c>
      <c r="I99" s="296">
        <v>1</v>
      </c>
      <c r="J99" s="296">
        <v>0</v>
      </c>
      <c r="K99" s="296">
        <v>3</v>
      </c>
      <c r="L99" s="296">
        <v>5</v>
      </c>
    </row>
    <row r="100" spans="1:12" s="285" customFormat="1" ht="9" customHeight="1">
      <c r="A100" s="286" t="s">
        <v>57</v>
      </c>
      <c r="B100" s="295">
        <v>447</v>
      </c>
      <c r="C100" s="295"/>
      <c r="D100" s="295">
        <v>311</v>
      </c>
      <c r="E100" s="295">
        <v>41</v>
      </c>
      <c r="F100" s="295">
        <v>19</v>
      </c>
      <c r="G100" s="295">
        <v>74</v>
      </c>
      <c r="H100" s="295">
        <v>0</v>
      </c>
      <c r="I100" s="295">
        <v>0</v>
      </c>
      <c r="J100" s="295">
        <v>0</v>
      </c>
      <c r="K100" s="295">
        <v>0</v>
      </c>
      <c r="L100" s="295">
        <v>2</v>
      </c>
    </row>
    <row r="101" spans="1:12" s="285" customFormat="1" ht="9" customHeight="1">
      <c r="A101" s="286" t="s">
        <v>58</v>
      </c>
      <c r="B101" s="295">
        <v>4363</v>
      </c>
      <c r="C101" s="295"/>
      <c r="D101" s="295">
        <v>2991</v>
      </c>
      <c r="E101" s="295">
        <v>46</v>
      </c>
      <c r="F101" s="295">
        <v>1326</v>
      </c>
      <c r="G101" s="295">
        <v>0</v>
      </c>
      <c r="H101" s="295">
        <v>0</v>
      </c>
      <c r="I101" s="295">
        <v>0</v>
      </c>
      <c r="J101" s="295">
        <v>0</v>
      </c>
      <c r="K101" s="295">
        <v>0</v>
      </c>
      <c r="L101" s="295">
        <v>0</v>
      </c>
    </row>
    <row r="102" spans="1:12" s="285" customFormat="1" ht="9" customHeight="1">
      <c r="A102" s="286" t="s">
        <v>59</v>
      </c>
      <c r="B102" s="295">
        <v>5857</v>
      </c>
      <c r="C102" s="295"/>
      <c r="D102" s="295">
        <v>3811</v>
      </c>
      <c r="E102" s="295">
        <v>1358</v>
      </c>
      <c r="F102" s="295">
        <v>669</v>
      </c>
      <c r="G102" s="295">
        <v>1</v>
      </c>
      <c r="H102" s="295">
        <v>0</v>
      </c>
      <c r="I102" s="295">
        <v>0</v>
      </c>
      <c r="J102" s="295">
        <v>0</v>
      </c>
      <c r="K102" s="295">
        <v>0</v>
      </c>
      <c r="L102" s="295">
        <v>26</v>
      </c>
    </row>
    <row r="103" spans="1:12" s="285" customFormat="1" ht="9" customHeight="1">
      <c r="A103" s="291" t="s">
        <v>60</v>
      </c>
      <c r="B103" s="296">
        <v>351</v>
      </c>
      <c r="C103" s="296"/>
      <c r="D103" s="296">
        <v>228</v>
      </c>
      <c r="E103" s="296">
        <v>67</v>
      </c>
      <c r="F103" s="296">
        <v>30</v>
      </c>
      <c r="G103" s="296">
        <v>28</v>
      </c>
      <c r="H103" s="296">
        <v>0</v>
      </c>
      <c r="I103" s="296">
        <v>0</v>
      </c>
      <c r="J103" s="296">
        <v>0</v>
      </c>
      <c r="K103" s="296">
        <v>0</v>
      </c>
      <c r="L103" s="296">
        <v>0</v>
      </c>
    </row>
    <row r="104" spans="1:12" s="285" customFormat="1" ht="9" customHeight="1">
      <c r="A104" s="286" t="s">
        <v>61</v>
      </c>
      <c r="B104" s="295">
        <v>773</v>
      </c>
      <c r="C104" s="295"/>
      <c r="D104" s="295">
        <v>565</v>
      </c>
      <c r="E104" s="295">
        <v>55</v>
      </c>
      <c r="F104" s="295">
        <v>18</v>
      </c>
      <c r="G104" s="295">
        <v>133</v>
      </c>
      <c r="H104" s="295">
        <v>0</v>
      </c>
      <c r="I104" s="295">
        <v>0</v>
      </c>
      <c r="J104" s="295">
        <v>0</v>
      </c>
      <c r="K104" s="295">
        <v>2</v>
      </c>
      <c r="L104" s="295">
        <v>8</v>
      </c>
    </row>
    <row r="105" spans="1:12" s="285" customFormat="1" ht="9" customHeight="1">
      <c r="A105" s="286" t="s">
        <v>62</v>
      </c>
      <c r="B105" s="295">
        <v>246</v>
      </c>
      <c r="C105" s="295"/>
      <c r="D105" s="295">
        <v>74</v>
      </c>
      <c r="E105" s="295">
        <v>87</v>
      </c>
      <c r="F105" s="295">
        <v>82</v>
      </c>
      <c r="G105" s="295">
        <v>2</v>
      </c>
      <c r="H105" s="295">
        <v>1</v>
      </c>
      <c r="I105" s="295">
        <v>0</v>
      </c>
      <c r="J105" s="295">
        <v>0</v>
      </c>
      <c r="K105" s="295">
        <v>0</v>
      </c>
      <c r="L105" s="295">
        <v>1</v>
      </c>
    </row>
    <row r="106" spans="1:12" s="285" customFormat="1" ht="9" customHeight="1">
      <c r="A106" s="286" t="s">
        <v>63</v>
      </c>
      <c r="B106" s="295">
        <v>7449</v>
      </c>
      <c r="C106" s="295"/>
      <c r="D106" s="295">
        <v>5286</v>
      </c>
      <c r="E106" s="295">
        <v>1588</v>
      </c>
      <c r="F106" s="295">
        <v>575</v>
      </c>
      <c r="G106" s="295">
        <v>0</v>
      </c>
      <c r="H106" s="295">
        <v>0</v>
      </c>
      <c r="I106" s="295">
        <v>0</v>
      </c>
      <c r="J106" s="295">
        <v>0</v>
      </c>
      <c r="K106" s="295">
        <v>0</v>
      </c>
      <c r="L106" s="295">
        <v>0</v>
      </c>
    </row>
    <row r="107" spans="1:12" s="285" customFormat="1" ht="9" customHeight="1">
      <c r="A107" s="291" t="s">
        <v>64</v>
      </c>
      <c r="B107" s="296">
        <v>212</v>
      </c>
      <c r="C107" s="296"/>
      <c r="D107" s="296">
        <v>128</v>
      </c>
      <c r="E107" s="296">
        <v>37</v>
      </c>
      <c r="F107" s="296">
        <v>6</v>
      </c>
      <c r="G107" s="296">
        <v>40</v>
      </c>
      <c r="H107" s="296">
        <v>0</v>
      </c>
      <c r="I107" s="296">
        <v>0</v>
      </c>
      <c r="J107" s="296">
        <v>0</v>
      </c>
      <c r="K107" s="296">
        <v>1</v>
      </c>
      <c r="L107" s="296">
        <v>0</v>
      </c>
    </row>
    <row r="108" spans="1:12" s="285" customFormat="1" ht="9" customHeight="1">
      <c r="A108" s="286" t="s">
        <v>65</v>
      </c>
      <c r="B108" s="295">
        <v>1235</v>
      </c>
      <c r="C108" s="295"/>
      <c r="D108" s="295">
        <v>774</v>
      </c>
      <c r="E108" s="295">
        <v>244</v>
      </c>
      <c r="F108" s="295">
        <v>77</v>
      </c>
      <c r="G108" s="295">
        <v>139</v>
      </c>
      <c r="H108" s="295">
        <v>1</v>
      </c>
      <c r="I108" s="295">
        <v>0</v>
      </c>
      <c r="J108" s="295">
        <v>0</v>
      </c>
      <c r="K108" s="295">
        <v>0</v>
      </c>
      <c r="L108" s="295">
        <v>0</v>
      </c>
    </row>
    <row r="109" spans="1:12" s="285" customFormat="1" ht="9" customHeight="1">
      <c r="A109" s="286" t="s">
        <v>66</v>
      </c>
      <c r="B109" s="295">
        <v>339</v>
      </c>
      <c r="C109" s="295"/>
      <c r="D109" s="295">
        <v>0</v>
      </c>
      <c r="E109" s="295">
        <v>160</v>
      </c>
      <c r="F109" s="295">
        <v>0</v>
      </c>
      <c r="G109" s="295">
        <v>179</v>
      </c>
      <c r="H109" s="295">
        <v>0</v>
      </c>
      <c r="I109" s="295">
        <v>0</v>
      </c>
      <c r="J109" s="295">
        <v>0</v>
      </c>
      <c r="K109" s="295">
        <v>0</v>
      </c>
      <c r="L109" s="295">
        <v>0</v>
      </c>
    </row>
    <row r="110" spans="1:12" s="285" customFormat="1" ht="9" customHeight="1">
      <c r="A110" s="286" t="s">
        <v>67</v>
      </c>
      <c r="B110" s="295">
        <v>1103</v>
      </c>
      <c r="C110" s="295"/>
      <c r="D110" s="295">
        <v>993</v>
      </c>
      <c r="E110" s="295">
        <v>54</v>
      </c>
      <c r="F110" s="295">
        <v>49</v>
      </c>
      <c r="G110" s="295">
        <v>5</v>
      </c>
      <c r="H110" s="295">
        <v>0</v>
      </c>
      <c r="I110" s="295">
        <v>0</v>
      </c>
      <c r="J110" s="295">
        <v>0</v>
      </c>
      <c r="K110" s="295">
        <v>0</v>
      </c>
      <c r="L110" s="295">
        <v>2</v>
      </c>
    </row>
    <row r="111" spans="1:12" s="285" customFormat="1" ht="9" customHeight="1">
      <c r="A111" s="291" t="s">
        <v>68</v>
      </c>
      <c r="B111" s="296">
        <v>132</v>
      </c>
      <c r="C111" s="296"/>
      <c r="D111" s="296">
        <v>31</v>
      </c>
      <c r="E111" s="296">
        <v>39</v>
      </c>
      <c r="F111" s="296">
        <v>26</v>
      </c>
      <c r="G111" s="296">
        <v>40</v>
      </c>
      <c r="H111" s="296">
        <v>0</v>
      </c>
      <c r="I111" s="296">
        <v>0</v>
      </c>
      <c r="J111" s="296">
        <v>0</v>
      </c>
      <c r="K111" s="296">
        <v>0</v>
      </c>
      <c r="L111" s="296">
        <v>2</v>
      </c>
    </row>
    <row r="112" spans="1:12" s="285" customFormat="1" ht="9" customHeight="1">
      <c r="A112" s="286" t="s">
        <v>69</v>
      </c>
      <c r="B112" s="295">
        <v>187</v>
      </c>
      <c r="C112" s="295"/>
      <c r="D112" s="295">
        <v>37</v>
      </c>
      <c r="E112" s="295">
        <v>113</v>
      </c>
      <c r="F112" s="295">
        <v>20</v>
      </c>
      <c r="G112" s="295">
        <v>18</v>
      </c>
      <c r="H112" s="295">
        <v>0</v>
      </c>
      <c r="I112" s="295">
        <v>0</v>
      </c>
      <c r="J112" s="295">
        <v>0</v>
      </c>
      <c r="K112" s="295">
        <v>0</v>
      </c>
      <c r="L112" s="295">
        <v>0</v>
      </c>
    </row>
    <row r="113" spans="1:12" s="285" customFormat="1" ht="9" customHeight="1">
      <c r="A113" s="286" t="s">
        <v>70</v>
      </c>
      <c r="B113" s="295">
        <v>701</v>
      </c>
      <c r="C113" s="295"/>
      <c r="D113" s="295">
        <v>362</v>
      </c>
      <c r="E113" s="295">
        <v>174</v>
      </c>
      <c r="F113" s="295">
        <v>100</v>
      </c>
      <c r="G113" s="295">
        <v>23</v>
      </c>
      <c r="H113" s="295">
        <v>0</v>
      </c>
      <c r="I113" s="295">
        <v>21</v>
      </c>
      <c r="J113" s="295">
        <v>0</v>
      </c>
      <c r="K113" s="295">
        <v>1</v>
      </c>
      <c r="L113" s="295">
        <v>25</v>
      </c>
    </row>
    <row r="114" spans="1:12" s="285" customFormat="1" ht="9" customHeight="1">
      <c r="A114" s="286" t="s">
        <v>71</v>
      </c>
      <c r="B114" s="295">
        <v>309</v>
      </c>
      <c r="C114" s="295"/>
      <c r="D114" s="295">
        <v>265</v>
      </c>
      <c r="E114" s="295">
        <v>24</v>
      </c>
      <c r="F114" s="295">
        <v>17</v>
      </c>
      <c r="G114" s="295">
        <v>0</v>
      </c>
      <c r="H114" s="295">
        <v>0</v>
      </c>
      <c r="I114" s="295">
        <v>0</v>
      </c>
      <c r="J114" s="295">
        <v>0</v>
      </c>
      <c r="K114" s="295">
        <v>0</v>
      </c>
      <c r="L114" s="295">
        <v>3</v>
      </c>
    </row>
    <row r="115" spans="1:12" s="285" customFormat="1" ht="9" customHeight="1">
      <c r="A115" s="291" t="s">
        <v>72</v>
      </c>
      <c r="B115" s="296">
        <v>511</v>
      </c>
      <c r="C115" s="296"/>
      <c r="D115" s="296">
        <v>114</v>
      </c>
      <c r="E115" s="296">
        <v>231</v>
      </c>
      <c r="F115" s="296">
        <v>31</v>
      </c>
      <c r="G115" s="296">
        <v>127</v>
      </c>
      <c r="H115" s="296">
        <v>1</v>
      </c>
      <c r="I115" s="296">
        <v>3</v>
      </c>
      <c r="J115" s="296">
        <v>2</v>
      </c>
      <c r="K115" s="296">
        <v>2</v>
      </c>
      <c r="L115" s="296">
        <v>1</v>
      </c>
    </row>
    <row r="116" spans="1:12" s="285" customFormat="1" ht="9" customHeight="1">
      <c r="A116" s="286" t="s">
        <v>73</v>
      </c>
      <c r="B116" s="295">
        <v>77</v>
      </c>
      <c r="C116" s="295"/>
      <c r="D116" s="295">
        <v>13</v>
      </c>
      <c r="E116" s="295">
        <v>27</v>
      </c>
      <c r="F116" s="295">
        <v>11</v>
      </c>
      <c r="G116" s="295">
        <v>26</v>
      </c>
      <c r="H116" s="295">
        <v>0</v>
      </c>
      <c r="I116" s="295">
        <v>0</v>
      </c>
      <c r="J116" s="295">
        <v>0</v>
      </c>
      <c r="K116" s="295">
        <v>0</v>
      </c>
      <c r="L116" s="295">
        <v>0</v>
      </c>
    </row>
    <row r="117" spans="1:12" s="285" customFormat="1" ht="9" customHeight="1">
      <c r="A117" s="286" t="s">
        <v>74</v>
      </c>
      <c r="B117" s="295">
        <v>1461</v>
      </c>
      <c r="C117" s="295"/>
      <c r="D117" s="295">
        <v>906</v>
      </c>
      <c r="E117" s="295">
        <v>330</v>
      </c>
      <c r="F117" s="295">
        <v>65</v>
      </c>
      <c r="G117" s="295">
        <v>159</v>
      </c>
      <c r="H117" s="295">
        <v>0</v>
      </c>
      <c r="I117" s="295">
        <v>1</v>
      </c>
      <c r="J117" s="295">
        <v>0</v>
      </c>
      <c r="K117" s="295">
        <v>1</v>
      </c>
      <c r="L117" s="295">
        <v>0</v>
      </c>
    </row>
    <row r="118" spans="1:12" s="285" customFormat="1" ht="9" customHeight="1">
      <c r="A118" s="286" t="s">
        <v>75</v>
      </c>
      <c r="B118" s="295">
        <v>100</v>
      </c>
      <c r="C118" s="295"/>
      <c r="D118" s="295">
        <v>13</v>
      </c>
      <c r="E118" s="295">
        <v>58</v>
      </c>
      <c r="F118" s="295">
        <v>15</v>
      </c>
      <c r="G118" s="295">
        <v>13</v>
      </c>
      <c r="H118" s="295">
        <v>0</v>
      </c>
      <c r="I118" s="295">
        <v>0</v>
      </c>
      <c r="J118" s="295">
        <v>0</v>
      </c>
      <c r="K118" s="295">
        <v>0</v>
      </c>
      <c r="L118" s="295">
        <v>1</v>
      </c>
    </row>
    <row r="119" spans="1:12" s="285" customFormat="1" ht="9" customHeight="1">
      <c r="A119" s="291" t="s">
        <v>76</v>
      </c>
      <c r="B119" s="309">
        <v>8</v>
      </c>
      <c r="C119" s="309"/>
      <c r="D119" s="296">
        <v>1</v>
      </c>
      <c r="E119" s="296">
        <v>6</v>
      </c>
      <c r="F119" s="296">
        <v>1</v>
      </c>
      <c r="G119" s="296">
        <v>0</v>
      </c>
      <c r="H119" s="296">
        <v>0</v>
      </c>
      <c r="I119" s="296">
        <v>0</v>
      </c>
      <c r="J119" s="296">
        <v>0</v>
      </c>
      <c r="K119" s="296">
        <v>0</v>
      </c>
      <c r="L119" s="296">
        <v>0</v>
      </c>
    </row>
    <row r="120" spans="1:12" s="285" customFormat="1" ht="9" customHeight="1">
      <c r="A120" s="286"/>
      <c r="D120" s="295"/>
      <c r="E120" s="295"/>
      <c r="F120" s="295"/>
      <c r="G120" s="295"/>
      <c r="H120" s="295"/>
      <c r="I120" s="295"/>
      <c r="J120" s="295"/>
      <c r="K120" s="295"/>
      <c r="L120" s="295"/>
    </row>
    <row r="121" spans="1:12" s="285" customFormat="1" ht="9" customHeight="1">
      <c r="A121" s="284">
        <v>1998</v>
      </c>
    </row>
    <row r="122" spans="1:12" s="285" customFormat="1" ht="9" customHeight="1">
      <c r="A122" s="288" t="s">
        <v>44</v>
      </c>
      <c r="B122" s="308">
        <f>SUM(B124:B155)</f>
        <v>33225</v>
      </c>
      <c r="C122" s="308"/>
      <c r="D122" s="308">
        <f t="shared" ref="D122:L122" si="3">SUM(D124:D155)</f>
        <v>20498</v>
      </c>
      <c r="E122" s="308">
        <f t="shared" si="3"/>
        <v>6158</v>
      </c>
      <c r="F122" s="308">
        <f t="shared" si="3"/>
        <v>4272</v>
      </c>
      <c r="G122" s="308">
        <f t="shared" si="3"/>
        <v>2097</v>
      </c>
      <c r="H122" s="308">
        <f t="shared" si="3"/>
        <v>11</v>
      </c>
      <c r="I122" s="308">
        <f t="shared" si="3"/>
        <v>20</v>
      </c>
      <c r="J122" s="308">
        <f t="shared" si="3"/>
        <v>56</v>
      </c>
      <c r="K122" s="308">
        <f t="shared" si="3"/>
        <v>33</v>
      </c>
      <c r="L122" s="308">
        <f t="shared" si="3"/>
        <v>168</v>
      </c>
    </row>
    <row r="123" spans="1:12" s="285" customFormat="1" ht="3.95" customHeight="1">
      <c r="A123" s="288"/>
      <c r="B123" s="308"/>
      <c r="C123" s="308"/>
      <c r="D123" s="308"/>
      <c r="E123" s="308"/>
      <c r="F123" s="308"/>
      <c r="G123" s="308"/>
      <c r="H123" s="308"/>
      <c r="I123" s="308"/>
      <c r="J123" s="308"/>
      <c r="K123" s="308"/>
      <c r="L123" s="308"/>
    </row>
    <row r="124" spans="1:12" s="285" customFormat="1" ht="9" customHeight="1">
      <c r="A124" s="286" t="s">
        <v>45</v>
      </c>
      <c r="B124" s="295">
        <v>59</v>
      </c>
      <c r="C124" s="295"/>
      <c r="D124" s="295">
        <v>22</v>
      </c>
      <c r="E124" s="295">
        <v>26</v>
      </c>
      <c r="F124" s="295">
        <v>9</v>
      </c>
      <c r="G124" s="295">
        <v>11</v>
      </c>
      <c r="H124" s="295">
        <v>4</v>
      </c>
      <c r="I124" s="295">
        <v>0</v>
      </c>
      <c r="J124" s="295">
        <v>0</v>
      </c>
      <c r="K124" s="295">
        <v>0</v>
      </c>
      <c r="L124" s="295">
        <v>0</v>
      </c>
    </row>
    <row r="125" spans="1:12" s="285" customFormat="1" ht="9" customHeight="1">
      <c r="A125" s="286" t="s">
        <v>46</v>
      </c>
      <c r="B125" s="295">
        <v>1605</v>
      </c>
      <c r="C125" s="295"/>
      <c r="D125" s="295">
        <v>1357</v>
      </c>
      <c r="E125" s="295">
        <v>146</v>
      </c>
      <c r="F125" s="295">
        <v>76</v>
      </c>
      <c r="G125" s="295">
        <v>16</v>
      </c>
      <c r="H125" s="295">
        <v>0</v>
      </c>
      <c r="I125" s="295">
        <v>0</v>
      </c>
      <c r="J125" s="295">
        <v>0</v>
      </c>
      <c r="K125" s="295">
        <v>0</v>
      </c>
      <c r="L125" s="295">
        <v>12</v>
      </c>
    </row>
    <row r="126" spans="1:12" s="285" customFormat="1" ht="9" customHeight="1">
      <c r="A126" s="286" t="s">
        <v>47</v>
      </c>
      <c r="B126" s="295">
        <v>210</v>
      </c>
      <c r="C126" s="295"/>
      <c r="D126" s="295">
        <v>97</v>
      </c>
      <c r="E126" s="295">
        <v>21</v>
      </c>
      <c r="F126" s="295">
        <v>13</v>
      </c>
      <c r="G126" s="295">
        <v>75</v>
      </c>
      <c r="H126" s="295">
        <v>1</v>
      </c>
      <c r="I126" s="295">
        <v>3</v>
      </c>
      <c r="J126" s="295">
        <v>0</v>
      </c>
      <c r="K126" s="295">
        <v>1</v>
      </c>
      <c r="L126" s="295">
        <v>1</v>
      </c>
    </row>
    <row r="127" spans="1:12" s="285" customFormat="1" ht="9" customHeight="1">
      <c r="A127" s="291" t="s">
        <v>48</v>
      </c>
      <c r="B127" s="296">
        <v>49</v>
      </c>
      <c r="C127" s="296"/>
      <c r="D127" s="296">
        <v>35</v>
      </c>
      <c r="E127" s="296">
        <v>3</v>
      </c>
      <c r="F127" s="296">
        <v>2</v>
      </c>
      <c r="G127" s="296">
        <v>10</v>
      </c>
      <c r="H127" s="296">
        <v>2</v>
      </c>
      <c r="I127" s="296">
        <v>0</v>
      </c>
      <c r="J127" s="296">
        <v>0</v>
      </c>
      <c r="K127" s="296">
        <v>0</v>
      </c>
      <c r="L127" s="296">
        <v>0</v>
      </c>
    </row>
    <row r="128" spans="1:12" s="285" customFormat="1" ht="9" customHeight="1">
      <c r="A128" s="286" t="s">
        <v>49</v>
      </c>
      <c r="B128" s="295">
        <v>166</v>
      </c>
      <c r="C128" s="295"/>
      <c r="D128" s="295">
        <v>18</v>
      </c>
      <c r="E128" s="295">
        <v>18</v>
      </c>
      <c r="F128" s="295">
        <v>5</v>
      </c>
      <c r="G128" s="295">
        <v>73</v>
      </c>
      <c r="H128" s="295">
        <v>1</v>
      </c>
      <c r="I128" s="295">
        <v>0</v>
      </c>
      <c r="J128" s="295">
        <v>55</v>
      </c>
      <c r="K128" s="295">
        <v>6</v>
      </c>
      <c r="L128" s="295">
        <v>1</v>
      </c>
    </row>
    <row r="129" spans="1:12" s="285" customFormat="1" ht="9" customHeight="1">
      <c r="A129" s="286" t="s">
        <v>50</v>
      </c>
      <c r="B129" s="295">
        <v>59</v>
      </c>
      <c r="C129" s="295"/>
      <c r="D129" s="295">
        <v>7</v>
      </c>
      <c r="E129" s="295">
        <v>35</v>
      </c>
      <c r="F129" s="295">
        <v>12</v>
      </c>
      <c r="G129" s="295">
        <v>20</v>
      </c>
      <c r="H129" s="295">
        <v>0</v>
      </c>
      <c r="I129" s="295">
        <v>0</v>
      </c>
      <c r="J129" s="295">
        <v>0</v>
      </c>
      <c r="K129" s="295">
        <v>0</v>
      </c>
      <c r="L129" s="295">
        <v>0</v>
      </c>
    </row>
    <row r="130" spans="1:12" s="285" customFormat="1" ht="9" customHeight="1">
      <c r="A130" s="286" t="s">
        <v>51</v>
      </c>
      <c r="B130" s="295">
        <v>20</v>
      </c>
      <c r="C130" s="295"/>
      <c r="D130" s="295">
        <v>7</v>
      </c>
      <c r="E130" s="295">
        <v>11</v>
      </c>
      <c r="F130" s="295">
        <v>1</v>
      </c>
      <c r="G130" s="295">
        <v>2</v>
      </c>
      <c r="H130" s="295">
        <v>0</v>
      </c>
      <c r="I130" s="295">
        <v>0</v>
      </c>
      <c r="J130" s="295">
        <v>0</v>
      </c>
      <c r="K130" s="295">
        <v>0</v>
      </c>
      <c r="L130" s="295">
        <v>0</v>
      </c>
    </row>
    <row r="131" spans="1:12" s="285" customFormat="1" ht="9" customHeight="1">
      <c r="A131" s="291" t="s">
        <v>52</v>
      </c>
      <c r="B131" s="296">
        <v>70</v>
      </c>
      <c r="C131" s="296"/>
      <c r="D131" s="296">
        <v>13</v>
      </c>
      <c r="E131" s="296">
        <v>27</v>
      </c>
      <c r="F131" s="296">
        <v>5</v>
      </c>
      <c r="G131" s="296">
        <v>47</v>
      </c>
      <c r="H131" s="296">
        <v>1</v>
      </c>
      <c r="I131" s="296">
        <v>0</v>
      </c>
      <c r="J131" s="296">
        <v>0</v>
      </c>
      <c r="K131" s="296">
        <v>0</v>
      </c>
      <c r="L131" s="296">
        <v>0</v>
      </c>
    </row>
    <row r="132" spans="1:12" s="285" customFormat="1" ht="9" customHeight="1">
      <c r="A132" s="286" t="s">
        <v>53</v>
      </c>
      <c r="B132" s="295">
        <v>3758</v>
      </c>
      <c r="C132" s="295"/>
      <c r="D132" s="295">
        <v>1690</v>
      </c>
      <c r="E132" s="295">
        <v>604</v>
      </c>
      <c r="F132" s="295">
        <v>908</v>
      </c>
      <c r="G132" s="295">
        <v>555</v>
      </c>
      <c r="H132" s="295">
        <v>0</v>
      </c>
      <c r="I132" s="295">
        <v>0</v>
      </c>
      <c r="J132" s="295">
        <v>0</v>
      </c>
      <c r="K132" s="295">
        <v>0</v>
      </c>
      <c r="L132" s="295">
        <v>1</v>
      </c>
    </row>
    <row r="133" spans="1:12" s="285" customFormat="1" ht="9" customHeight="1">
      <c r="A133" s="286" t="s">
        <v>54</v>
      </c>
      <c r="B133" s="295">
        <v>389</v>
      </c>
      <c r="C133" s="295"/>
      <c r="D133" s="295">
        <v>40</v>
      </c>
      <c r="E133" s="295">
        <v>108</v>
      </c>
      <c r="F133" s="295">
        <v>45</v>
      </c>
      <c r="G133" s="295">
        <v>194</v>
      </c>
      <c r="H133" s="295">
        <v>1</v>
      </c>
      <c r="I133" s="295">
        <v>0</v>
      </c>
      <c r="J133" s="295">
        <v>0</v>
      </c>
      <c r="K133" s="295">
        <v>0</v>
      </c>
      <c r="L133" s="295">
        <v>1</v>
      </c>
    </row>
    <row r="134" spans="1:12" s="285" customFormat="1" ht="9" customHeight="1">
      <c r="A134" s="286" t="s">
        <v>55</v>
      </c>
      <c r="B134" s="295">
        <v>373</v>
      </c>
      <c r="C134" s="295"/>
      <c r="D134" s="295">
        <v>295</v>
      </c>
      <c r="E134" s="295">
        <v>60</v>
      </c>
      <c r="F134" s="295">
        <v>8</v>
      </c>
      <c r="G134" s="295">
        <v>10</v>
      </c>
      <c r="H134" s="295">
        <v>0</v>
      </c>
      <c r="I134" s="295">
        <v>0</v>
      </c>
      <c r="J134" s="295">
        <v>0</v>
      </c>
      <c r="K134" s="295">
        <v>1</v>
      </c>
      <c r="L134" s="295">
        <v>1</v>
      </c>
    </row>
    <row r="135" spans="1:12" s="285" customFormat="1" ht="9" customHeight="1">
      <c r="A135" s="291" t="s">
        <v>56</v>
      </c>
      <c r="B135" s="296">
        <v>718</v>
      </c>
      <c r="C135" s="296"/>
      <c r="D135" s="296">
        <v>530</v>
      </c>
      <c r="E135" s="296">
        <v>59</v>
      </c>
      <c r="F135" s="296">
        <v>17</v>
      </c>
      <c r="G135" s="296">
        <v>110</v>
      </c>
      <c r="H135" s="296">
        <v>0</v>
      </c>
      <c r="I135" s="296">
        <v>1</v>
      </c>
      <c r="J135" s="296">
        <v>0</v>
      </c>
      <c r="K135" s="296">
        <v>0</v>
      </c>
      <c r="L135" s="296">
        <v>8</v>
      </c>
    </row>
    <row r="136" spans="1:12" s="285" customFormat="1" ht="9" customHeight="1">
      <c r="A136" s="286" t="s">
        <v>57</v>
      </c>
      <c r="B136" s="295">
        <v>558</v>
      </c>
      <c r="C136" s="295"/>
      <c r="D136" s="295">
        <v>404</v>
      </c>
      <c r="E136" s="295">
        <v>54</v>
      </c>
      <c r="F136" s="295">
        <v>36</v>
      </c>
      <c r="G136" s="295">
        <v>63</v>
      </c>
      <c r="H136" s="295">
        <v>0</v>
      </c>
      <c r="I136" s="295">
        <v>0</v>
      </c>
      <c r="J136" s="295">
        <v>0</v>
      </c>
      <c r="K136" s="295">
        <v>1</v>
      </c>
      <c r="L136" s="295">
        <v>0</v>
      </c>
    </row>
    <row r="137" spans="1:12" s="285" customFormat="1" ht="9" customHeight="1">
      <c r="A137" s="286" t="s">
        <v>58</v>
      </c>
      <c r="B137" s="295">
        <v>4850</v>
      </c>
      <c r="C137" s="295"/>
      <c r="D137" s="295">
        <v>3547</v>
      </c>
      <c r="E137" s="295">
        <v>24</v>
      </c>
      <c r="F137" s="295">
        <v>1279</v>
      </c>
      <c r="G137" s="295">
        <v>0</v>
      </c>
      <c r="H137" s="295">
        <v>0</v>
      </c>
      <c r="I137" s="295">
        <v>0</v>
      </c>
      <c r="J137" s="295">
        <v>0</v>
      </c>
      <c r="K137" s="295">
        <v>0</v>
      </c>
      <c r="L137" s="295">
        <v>0</v>
      </c>
    </row>
    <row r="138" spans="1:12" s="285" customFormat="1" ht="9" customHeight="1">
      <c r="A138" s="286" t="s">
        <v>59</v>
      </c>
      <c r="B138" s="295">
        <v>6324</v>
      </c>
      <c r="C138" s="295"/>
      <c r="D138" s="295">
        <v>4313</v>
      </c>
      <c r="E138" s="295">
        <v>1380</v>
      </c>
      <c r="F138" s="295">
        <v>505</v>
      </c>
      <c r="G138" s="295">
        <v>18</v>
      </c>
      <c r="H138" s="295">
        <v>0</v>
      </c>
      <c r="I138" s="295">
        <v>0</v>
      </c>
      <c r="J138" s="295">
        <v>0</v>
      </c>
      <c r="K138" s="295">
        <v>1</v>
      </c>
      <c r="L138" s="295">
        <v>108</v>
      </c>
    </row>
    <row r="139" spans="1:12" s="285" customFormat="1" ht="9" customHeight="1">
      <c r="A139" s="291" t="s">
        <v>60</v>
      </c>
      <c r="B139" s="296">
        <v>279</v>
      </c>
      <c r="C139" s="296"/>
      <c r="D139" s="296">
        <v>127</v>
      </c>
      <c r="E139" s="296">
        <v>96</v>
      </c>
      <c r="F139" s="296">
        <v>31</v>
      </c>
      <c r="G139" s="296">
        <v>25</v>
      </c>
      <c r="H139" s="296">
        <v>0</v>
      </c>
      <c r="I139" s="296">
        <v>0</v>
      </c>
      <c r="J139" s="296">
        <v>0</v>
      </c>
      <c r="K139" s="296">
        <v>0</v>
      </c>
      <c r="L139" s="296">
        <v>0</v>
      </c>
    </row>
    <row r="140" spans="1:12" s="285" customFormat="1" ht="9" customHeight="1">
      <c r="A140" s="286" t="s">
        <v>61</v>
      </c>
      <c r="B140" s="295">
        <v>644</v>
      </c>
      <c r="C140" s="295"/>
      <c r="D140" s="295">
        <v>505</v>
      </c>
      <c r="E140" s="295">
        <v>40</v>
      </c>
      <c r="F140" s="295">
        <v>19</v>
      </c>
      <c r="G140" s="295">
        <v>78</v>
      </c>
      <c r="H140" s="295">
        <v>1</v>
      </c>
      <c r="I140" s="295">
        <v>0</v>
      </c>
      <c r="J140" s="295">
        <v>0</v>
      </c>
      <c r="K140" s="295">
        <v>0</v>
      </c>
      <c r="L140" s="295">
        <v>1</v>
      </c>
    </row>
    <row r="141" spans="1:12" s="285" customFormat="1" ht="9" customHeight="1">
      <c r="A141" s="286" t="s">
        <v>62</v>
      </c>
      <c r="B141" s="295">
        <v>256</v>
      </c>
      <c r="C141" s="295"/>
      <c r="D141" s="295">
        <v>68</v>
      </c>
      <c r="E141" s="295">
        <v>155</v>
      </c>
      <c r="F141" s="295">
        <v>29</v>
      </c>
      <c r="G141" s="295">
        <v>0</v>
      </c>
      <c r="H141" s="295">
        <v>0</v>
      </c>
      <c r="I141" s="295">
        <v>0</v>
      </c>
      <c r="J141" s="295">
        <v>0</v>
      </c>
      <c r="K141" s="295">
        <v>3</v>
      </c>
      <c r="L141" s="295">
        <v>1</v>
      </c>
    </row>
    <row r="142" spans="1:12" s="285" customFormat="1" ht="9" customHeight="1">
      <c r="A142" s="286" t="s">
        <v>63</v>
      </c>
      <c r="B142" s="295">
        <v>6163</v>
      </c>
      <c r="C142" s="295"/>
      <c r="D142" s="295">
        <v>3508</v>
      </c>
      <c r="E142" s="295">
        <v>1965</v>
      </c>
      <c r="F142" s="295">
        <v>690</v>
      </c>
      <c r="G142" s="295">
        <v>0</v>
      </c>
      <c r="H142" s="295">
        <v>0</v>
      </c>
      <c r="I142" s="295">
        <v>0</v>
      </c>
      <c r="J142" s="295">
        <v>0</v>
      </c>
      <c r="K142" s="295">
        <v>0</v>
      </c>
      <c r="L142" s="295">
        <v>0</v>
      </c>
    </row>
    <row r="143" spans="1:12" s="285" customFormat="1" ht="9" customHeight="1">
      <c r="A143" s="291" t="s">
        <v>64</v>
      </c>
      <c r="B143" s="296">
        <v>242</v>
      </c>
      <c r="C143" s="296"/>
      <c r="D143" s="296">
        <v>154</v>
      </c>
      <c r="E143" s="296">
        <v>32</v>
      </c>
      <c r="F143" s="296">
        <v>11</v>
      </c>
      <c r="G143" s="296">
        <v>43</v>
      </c>
      <c r="H143" s="296">
        <v>0</v>
      </c>
      <c r="I143" s="296">
        <v>0</v>
      </c>
      <c r="J143" s="296">
        <v>0</v>
      </c>
      <c r="K143" s="296">
        <v>2</v>
      </c>
      <c r="L143" s="296">
        <v>0</v>
      </c>
    </row>
    <row r="144" spans="1:12" s="285" customFormat="1" ht="9" customHeight="1">
      <c r="A144" s="286" t="s">
        <v>65</v>
      </c>
      <c r="B144" s="295">
        <v>956</v>
      </c>
      <c r="C144" s="295"/>
      <c r="D144" s="295">
        <v>506</v>
      </c>
      <c r="E144" s="295">
        <v>159</v>
      </c>
      <c r="F144" s="295">
        <v>89</v>
      </c>
      <c r="G144" s="295">
        <v>200</v>
      </c>
      <c r="H144" s="295">
        <v>0</v>
      </c>
      <c r="I144" s="295">
        <v>0</v>
      </c>
      <c r="J144" s="295">
        <v>0</v>
      </c>
      <c r="K144" s="295">
        <v>1</v>
      </c>
      <c r="L144" s="295">
        <v>2</v>
      </c>
    </row>
    <row r="145" spans="1:12" s="285" customFormat="1" ht="9" customHeight="1">
      <c r="A145" s="286" t="s">
        <v>66</v>
      </c>
      <c r="B145" s="295">
        <v>333</v>
      </c>
      <c r="C145" s="295"/>
      <c r="D145" s="295">
        <v>0</v>
      </c>
      <c r="E145" s="295">
        <v>153</v>
      </c>
      <c r="F145" s="295">
        <v>0</v>
      </c>
      <c r="G145" s="295">
        <v>180</v>
      </c>
      <c r="H145" s="295">
        <v>0</v>
      </c>
      <c r="I145" s="295">
        <v>0</v>
      </c>
      <c r="J145" s="295">
        <v>0</v>
      </c>
      <c r="K145" s="295">
        <v>0</v>
      </c>
      <c r="L145" s="295">
        <v>0</v>
      </c>
    </row>
    <row r="146" spans="1:12" s="285" customFormat="1" ht="9" customHeight="1">
      <c r="A146" s="286" t="s">
        <v>67</v>
      </c>
      <c r="B146" s="295">
        <v>1022</v>
      </c>
      <c r="C146" s="295"/>
      <c r="D146" s="295">
        <v>884</v>
      </c>
      <c r="E146" s="295">
        <v>19</v>
      </c>
      <c r="F146" s="295">
        <v>84</v>
      </c>
      <c r="G146" s="295">
        <v>35</v>
      </c>
      <c r="H146" s="295">
        <v>0</v>
      </c>
      <c r="I146" s="295">
        <v>0</v>
      </c>
      <c r="J146" s="295">
        <v>0</v>
      </c>
      <c r="K146" s="295">
        <v>0</v>
      </c>
      <c r="L146" s="295">
        <v>0</v>
      </c>
    </row>
    <row r="147" spans="1:12" s="285" customFormat="1" ht="9" customHeight="1">
      <c r="A147" s="291" t="s">
        <v>68</v>
      </c>
      <c r="B147" s="296">
        <v>126</v>
      </c>
      <c r="C147" s="296"/>
      <c r="D147" s="296">
        <v>53</v>
      </c>
      <c r="E147" s="296">
        <v>36</v>
      </c>
      <c r="F147" s="296">
        <v>14</v>
      </c>
      <c r="G147" s="296">
        <v>23</v>
      </c>
      <c r="H147" s="296">
        <v>0</v>
      </c>
      <c r="I147" s="296">
        <v>0</v>
      </c>
      <c r="J147" s="296">
        <v>0</v>
      </c>
      <c r="K147" s="296">
        <v>0</v>
      </c>
      <c r="L147" s="296">
        <v>0</v>
      </c>
    </row>
    <row r="148" spans="1:12" s="285" customFormat="1" ht="9" customHeight="1">
      <c r="A148" s="286" t="s">
        <v>69</v>
      </c>
      <c r="B148" s="295">
        <v>172</v>
      </c>
      <c r="C148" s="295"/>
      <c r="D148" s="295">
        <v>23</v>
      </c>
      <c r="E148" s="295">
        <v>112</v>
      </c>
      <c r="F148" s="295">
        <v>31</v>
      </c>
      <c r="G148" s="295">
        <v>4</v>
      </c>
      <c r="H148" s="295">
        <v>0</v>
      </c>
      <c r="I148" s="295">
        <v>2</v>
      </c>
      <c r="J148" s="295">
        <v>0</v>
      </c>
      <c r="K148" s="295">
        <v>0</v>
      </c>
      <c r="L148" s="295">
        <v>0</v>
      </c>
    </row>
    <row r="149" spans="1:12" s="285" customFormat="1" ht="9" customHeight="1">
      <c r="A149" s="286" t="s">
        <v>70</v>
      </c>
      <c r="B149" s="295">
        <v>1080</v>
      </c>
      <c r="C149" s="295"/>
      <c r="D149" s="295">
        <v>619</v>
      </c>
      <c r="E149" s="295">
        <v>203</v>
      </c>
      <c r="F149" s="295">
        <v>202</v>
      </c>
      <c r="G149" s="295">
        <v>2</v>
      </c>
      <c r="H149" s="295">
        <v>0</v>
      </c>
      <c r="I149" s="295">
        <v>14</v>
      </c>
      <c r="J149" s="295">
        <v>0</v>
      </c>
      <c r="K149" s="295">
        <v>15</v>
      </c>
      <c r="L149" s="295">
        <v>30</v>
      </c>
    </row>
    <row r="150" spans="1:12" s="285" customFormat="1" ht="9" customHeight="1">
      <c r="A150" s="286" t="s">
        <v>71</v>
      </c>
      <c r="B150" s="295">
        <v>312</v>
      </c>
      <c r="C150" s="295"/>
      <c r="D150" s="295">
        <v>270</v>
      </c>
      <c r="E150" s="295">
        <v>34</v>
      </c>
      <c r="F150" s="295">
        <v>7</v>
      </c>
      <c r="G150" s="295">
        <v>0</v>
      </c>
      <c r="H150" s="295">
        <v>0</v>
      </c>
      <c r="I150" s="295">
        <v>0</v>
      </c>
      <c r="J150" s="295">
        <v>0</v>
      </c>
      <c r="K150" s="295">
        <v>0</v>
      </c>
      <c r="L150" s="295">
        <v>1</v>
      </c>
    </row>
    <row r="151" spans="1:12" s="285" customFormat="1" ht="9" customHeight="1">
      <c r="A151" s="291" t="s">
        <v>72</v>
      </c>
      <c r="B151" s="296">
        <v>452</v>
      </c>
      <c r="C151" s="296"/>
      <c r="D151" s="296">
        <v>65</v>
      </c>
      <c r="E151" s="296">
        <v>197</v>
      </c>
      <c r="F151" s="296">
        <v>30</v>
      </c>
      <c r="G151" s="296">
        <v>158</v>
      </c>
      <c r="H151" s="296">
        <v>0</v>
      </c>
      <c r="I151" s="296">
        <v>0</v>
      </c>
      <c r="J151" s="296">
        <v>1</v>
      </c>
      <c r="K151" s="296">
        <v>1</v>
      </c>
      <c r="L151" s="296">
        <v>0</v>
      </c>
    </row>
    <row r="152" spans="1:12" s="285" customFormat="1" ht="9" customHeight="1">
      <c r="A152" s="286" t="s">
        <v>73</v>
      </c>
      <c r="B152" s="295">
        <v>68</v>
      </c>
      <c r="C152" s="295"/>
      <c r="D152" s="295">
        <v>6</v>
      </c>
      <c r="E152" s="295">
        <v>31</v>
      </c>
      <c r="F152" s="295">
        <v>6</v>
      </c>
      <c r="G152" s="295">
        <v>26</v>
      </c>
      <c r="H152" s="295">
        <v>0</v>
      </c>
      <c r="I152" s="295">
        <v>0</v>
      </c>
      <c r="J152" s="295">
        <v>0</v>
      </c>
      <c r="K152" s="295">
        <v>0</v>
      </c>
      <c r="L152" s="295">
        <v>0</v>
      </c>
    </row>
    <row r="153" spans="1:12" s="285" customFormat="1" ht="9" customHeight="1">
      <c r="A153" s="286" t="s">
        <v>74</v>
      </c>
      <c r="B153" s="295">
        <v>1827</v>
      </c>
      <c r="C153" s="295"/>
      <c r="D153" s="295">
        <v>1329</v>
      </c>
      <c r="E153" s="295">
        <v>312</v>
      </c>
      <c r="F153" s="295">
        <v>86</v>
      </c>
      <c r="G153" s="295">
        <v>100</v>
      </c>
      <c r="H153" s="295">
        <v>0</v>
      </c>
      <c r="I153" s="295">
        <v>0</v>
      </c>
      <c r="J153" s="295">
        <v>0</v>
      </c>
      <c r="K153" s="295">
        <v>0</v>
      </c>
      <c r="L153" s="295">
        <v>0</v>
      </c>
    </row>
    <row r="154" spans="1:12" s="285" customFormat="1" ht="9" customHeight="1">
      <c r="A154" s="286" t="s">
        <v>75</v>
      </c>
      <c r="B154" s="295">
        <v>80</v>
      </c>
      <c r="C154" s="295"/>
      <c r="D154" s="295">
        <v>6</v>
      </c>
      <c r="E154" s="295">
        <v>33</v>
      </c>
      <c r="F154" s="295">
        <v>22</v>
      </c>
      <c r="G154" s="295">
        <v>19</v>
      </c>
      <c r="H154" s="295">
        <v>0</v>
      </c>
      <c r="I154" s="295">
        <v>0</v>
      </c>
      <c r="J154" s="295">
        <v>0</v>
      </c>
      <c r="K154" s="295">
        <v>1</v>
      </c>
      <c r="L154" s="295">
        <v>0</v>
      </c>
    </row>
    <row r="155" spans="1:12" s="285" customFormat="1" ht="9" customHeight="1">
      <c r="A155" s="291" t="s">
        <v>76</v>
      </c>
      <c r="B155" s="296">
        <v>5</v>
      </c>
      <c r="C155" s="296"/>
      <c r="D155" s="296">
        <v>0</v>
      </c>
      <c r="E155" s="296">
        <v>5</v>
      </c>
      <c r="F155" s="296">
        <v>0</v>
      </c>
      <c r="G155" s="296">
        <v>0</v>
      </c>
      <c r="H155" s="296">
        <v>0</v>
      </c>
      <c r="I155" s="296">
        <v>0</v>
      </c>
      <c r="J155" s="296">
        <v>0</v>
      </c>
      <c r="K155" s="296">
        <v>0</v>
      </c>
      <c r="L155" s="296">
        <v>0</v>
      </c>
    </row>
    <row r="156" spans="1:12" s="285" customFormat="1" ht="9" customHeight="1">
      <c r="A156" s="286"/>
      <c r="B156" s="295"/>
      <c r="C156" s="295"/>
      <c r="D156" s="295"/>
      <c r="E156" s="295"/>
      <c r="F156" s="295"/>
      <c r="G156" s="295"/>
      <c r="H156" s="295"/>
      <c r="I156" s="295"/>
      <c r="J156" s="295"/>
      <c r="K156" s="295"/>
      <c r="L156" s="295"/>
    </row>
    <row r="157" spans="1:12" s="285" customFormat="1" ht="9" customHeight="1">
      <c r="A157" s="284">
        <v>1999</v>
      </c>
    </row>
    <row r="158" spans="1:12" s="285" customFormat="1" ht="9" customHeight="1">
      <c r="A158" s="288" t="s">
        <v>44</v>
      </c>
      <c r="B158" s="341">
        <f>SUM(B160:B191)</f>
        <v>31223</v>
      </c>
      <c r="C158" s="341"/>
      <c r="D158" s="341">
        <f t="shared" ref="D158:L158" si="4">SUM(D160:D191)</f>
        <v>19209</v>
      </c>
      <c r="E158" s="341">
        <f t="shared" si="4"/>
        <v>6867</v>
      </c>
      <c r="F158" s="341">
        <f t="shared" si="4"/>
        <v>3432</v>
      </c>
      <c r="G158" s="341">
        <f t="shared" si="4"/>
        <v>1733</v>
      </c>
      <c r="H158" s="341">
        <f t="shared" si="4"/>
        <v>11</v>
      </c>
      <c r="I158" s="341">
        <f t="shared" si="4"/>
        <v>0</v>
      </c>
      <c r="J158" s="341">
        <f t="shared" si="4"/>
        <v>62</v>
      </c>
      <c r="K158" s="341">
        <f t="shared" si="4"/>
        <v>26</v>
      </c>
      <c r="L158" s="341">
        <f t="shared" si="4"/>
        <v>45</v>
      </c>
    </row>
    <row r="159" spans="1:12" s="285" customFormat="1" ht="3.95" customHeight="1">
      <c r="A159" s="288"/>
      <c r="B159" s="341"/>
      <c r="C159" s="341"/>
      <c r="D159" s="341"/>
      <c r="E159" s="341"/>
      <c r="F159" s="341"/>
      <c r="G159" s="341"/>
      <c r="H159" s="341"/>
      <c r="I159" s="341"/>
      <c r="J159" s="341"/>
      <c r="K159" s="341"/>
      <c r="L159" s="341"/>
    </row>
    <row r="160" spans="1:12" s="285" customFormat="1" ht="9" customHeight="1">
      <c r="A160" s="286" t="s">
        <v>45</v>
      </c>
      <c r="B160" s="314">
        <v>121</v>
      </c>
      <c r="C160" s="314"/>
      <c r="D160" s="314">
        <v>96</v>
      </c>
      <c r="E160" s="314">
        <v>18</v>
      </c>
      <c r="F160" s="314">
        <v>6</v>
      </c>
      <c r="G160" s="314">
        <v>1</v>
      </c>
      <c r="H160" s="314">
        <v>1</v>
      </c>
      <c r="I160" s="314">
        <v>0</v>
      </c>
      <c r="J160" s="314">
        <v>0</v>
      </c>
      <c r="K160" s="314">
        <v>0</v>
      </c>
      <c r="L160" s="314">
        <v>0</v>
      </c>
    </row>
    <row r="161" spans="1:12" s="285" customFormat="1" ht="9" customHeight="1">
      <c r="A161" s="286" t="s">
        <v>46</v>
      </c>
      <c r="B161" s="314">
        <v>2043</v>
      </c>
      <c r="C161" s="314"/>
      <c r="D161" s="314">
        <v>1789</v>
      </c>
      <c r="E161" s="314">
        <v>127</v>
      </c>
      <c r="F161" s="314">
        <v>92</v>
      </c>
      <c r="G161" s="314">
        <v>16</v>
      </c>
      <c r="H161" s="314">
        <v>0</v>
      </c>
      <c r="I161" s="314">
        <v>0</v>
      </c>
      <c r="J161" s="314">
        <v>0</v>
      </c>
      <c r="K161" s="314">
        <v>0</v>
      </c>
      <c r="L161" s="314">
        <v>20</v>
      </c>
    </row>
    <row r="162" spans="1:12" s="285" customFormat="1" ht="9" customHeight="1">
      <c r="A162" s="286" t="s">
        <v>47</v>
      </c>
      <c r="B162" s="314">
        <v>228</v>
      </c>
      <c r="C162" s="314"/>
      <c r="D162" s="314">
        <v>119</v>
      </c>
      <c r="E162" s="314">
        <v>31</v>
      </c>
      <c r="F162" s="314">
        <v>21</v>
      </c>
      <c r="G162" s="314">
        <v>56</v>
      </c>
      <c r="H162" s="314">
        <v>0</v>
      </c>
      <c r="I162" s="314">
        <v>0</v>
      </c>
      <c r="J162" s="314">
        <v>0</v>
      </c>
      <c r="K162" s="314">
        <v>3</v>
      </c>
      <c r="L162" s="314">
        <v>0</v>
      </c>
    </row>
    <row r="163" spans="1:12" s="285" customFormat="1" ht="9" customHeight="1">
      <c r="A163" s="291" t="s">
        <v>48</v>
      </c>
      <c r="B163" s="313">
        <v>22</v>
      </c>
      <c r="C163" s="313"/>
      <c r="D163" s="313">
        <v>2</v>
      </c>
      <c r="E163" s="313">
        <v>10</v>
      </c>
      <c r="F163" s="313">
        <v>2</v>
      </c>
      <c r="G163" s="313">
        <v>12</v>
      </c>
      <c r="H163" s="313">
        <v>0</v>
      </c>
      <c r="I163" s="313">
        <v>0</v>
      </c>
      <c r="J163" s="313">
        <v>0</v>
      </c>
      <c r="K163" s="313">
        <v>0</v>
      </c>
      <c r="L163" s="313">
        <v>0</v>
      </c>
    </row>
    <row r="164" spans="1:12" s="285" customFormat="1" ht="9" customHeight="1">
      <c r="A164" s="286" t="s">
        <v>49</v>
      </c>
      <c r="B164" s="314">
        <v>186</v>
      </c>
      <c r="C164" s="314"/>
      <c r="D164" s="314">
        <v>22</v>
      </c>
      <c r="E164" s="314">
        <v>35</v>
      </c>
      <c r="F164" s="314">
        <v>5</v>
      </c>
      <c r="G164" s="314">
        <v>74</v>
      </c>
      <c r="H164" s="314">
        <v>0</v>
      </c>
      <c r="I164" s="314">
        <v>0</v>
      </c>
      <c r="J164" s="314">
        <v>60</v>
      </c>
      <c r="K164" s="314">
        <v>12</v>
      </c>
      <c r="L164" s="314">
        <v>1</v>
      </c>
    </row>
    <row r="165" spans="1:12" s="285" customFormat="1" ht="9" customHeight="1">
      <c r="A165" s="286" t="s">
        <v>50</v>
      </c>
      <c r="B165" s="314">
        <v>70</v>
      </c>
      <c r="C165" s="314"/>
      <c r="D165" s="314">
        <v>20</v>
      </c>
      <c r="E165" s="314">
        <v>28</v>
      </c>
      <c r="F165" s="314">
        <v>15</v>
      </c>
      <c r="G165" s="314">
        <v>22</v>
      </c>
      <c r="H165" s="314">
        <v>0</v>
      </c>
      <c r="I165" s="314">
        <v>0</v>
      </c>
      <c r="J165" s="314">
        <v>0</v>
      </c>
      <c r="K165" s="314">
        <v>0</v>
      </c>
      <c r="L165" s="314">
        <v>0</v>
      </c>
    </row>
    <row r="166" spans="1:12" s="285" customFormat="1" ht="9" customHeight="1">
      <c r="A166" s="286" t="s">
        <v>51</v>
      </c>
      <c r="B166" s="314">
        <v>37</v>
      </c>
      <c r="C166" s="314"/>
      <c r="D166" s="314">
        <v>7</v>
      </c>
      <c r="E166" s="314">
        <v>29</v>
      </c>
      <c r="F166" s="314">
        <v>1</v>
      </c>
      <c r="G166" s="314">
        <v>0</v>
      </c>
      <c r="H166" s="314">
        <v>0</v>
      </c>
      <c r="I166" s="314">
        <v>0</v>
      </c>
      <c r="J166" s="314">
        <v>0</v>
      </c>
      <c r="K166" s="314">
        <v>0</v>
      </c>
      <c r="L166" s="314">
        <v>0</v>
      </c>
    </row>
    <row r="167" spans="1:12" s="285" customFormat="1" ht="9" customHeight="1">
      <c r="A167" s="291" t="s">
        <v>52</v>
      </c>
      <c r="B167" s="313">
        <v>36</v>
      </c>
      <c r="C167" s="313"/>
      <c r="D167" s="313">
        <v>21</v>
      </c>
      <c r="E167" s="313">
        <v>0</v>
      </c>
      <c r="F167" s="313">
        <v>4</v>
      </c>
      <c r="G167" s="313">
        <v>23</v>
      </c>
      <c r="H167" s="313">
        <v>2</v>
      </c>
      <c r="I167" s="313">
        <v>0</v>
      </c>
      <c r="J167" s="313">
        <v>0</v>
      </c>
      <c r="K167" s="313">
        <v>0</v>
      </c>
      <c r="L167" s="313">
        <v>0</v>
      </c>
    </row>
    <row r="168" spans="1:12" s="285" customFormat="1" ht="9" customHeight="1">
      <c r="A168" s="286" t="s">
        <v>53</v>
      </c>
      <c r="B168" s="314">
        <v>3004</v>
      </c>
      <c r="C168" s="314"/>
      <c r="D168" s="314">
        <v>1258</v>
      </c>
      <c r="E168" s="314">
        <v>555</v>
      </c>
      <c r="F168" s="314">
        <v>799</v>
      </c>
      <c r="G168" s="314">
        <v>394</v>
      </c>
      <c r="H168" s="314">
        <v>0</v>
      </c>
      <c r="I168" s="314">
        <v>0</v>
      </c>
      <c r="J168" s="314">
        <v>0</v>
      </c>
      <c r="K168" s="314">
        <v>0</v>
      </c>
      <c r="L168" s="314">
        <v>1</v>
      </c>
    </row>
    <row r="169" spans="1:12" s="285" customFormat="1" ht="9" customHeight="1">
      <c r="A169" s="286" t="s">
        <v>54</v>
      </c>
      <c r="B169" s="314">
        <v>460</v>
      </c>
      <c r="C169" s="314"/>
      <c r="D169" s="314">
        <v>43</v>
      </c>
      <c r="E169" s="314">
        <v>244</v>
      </c>
      <c r="F169" s="314">
        <v>23</v>
      </c>
      <c r="G169" s="314">
        <v>152</v>
      </c>
      <c r="H169" s="314">
        <v>0</v>
      </c>
      <c r="I169" s="314">
        <v>0</v>
      </c>
      <c r="J169" s="314">
        <v>0</v>
      </c>
      <c r="K169" s="314">
        <v>0</v>
      </c>
      <c r="L169" s="314">
        <v>0</v>
      </c>
    </row>
    <row r="170" spans="1:12" s="285" customFormat="1" ht="9" customHeight="1">
      <c r="A170" s="286" t="s">
        <v>55</v>
      </c>
      <c r="B170" s="314">
        <v>260</v>
      </c>
      <c r="C170" s="314"/>
      <c r="D170" s="314">
        <v>169</v>
      </c>
      <c r="E170" s="314">
        <v>55</v>
      </c>
      <c r="F170" s="314">
        <v>11</v>
      </c>
      <c r="G170" s="314">
        <v>21</v>
      </c>
      <c r="H170" s="314">
        <v>0</v>
      </c>
      <c r="I170" s="314">
        <v>0</v>
      </c>
      <c r="J170" s="314">
        <v>0</v>
      </c>
      <c r="K170" s="314">
        <v>0</v>
      </c>
      <c r="L170" s="314">
        <v>5</v>
      </c>
    </row>
    <row r="171" spans="1:12" s="285" customFormat="1" ht="9" customHeight="1">
      <c r="A171" s="291" t="s">
        <v>56</v>
      </c>
      <c r="B171" s="313">
        <v>716</v>
      </c>
      <c r="C171" s="313"/>
      <c r="D171" s="313">
        <v>338</v>
      </c>
      <c r="E171" s="313">
        <v>168</v>
      </c>
      <c r="F171" s="313">
        <v>135</v>
      </c>
      <c r="G171" s="313">
        <v>71</v>
      </c>
      <c r="H171" s="313">
        <v>2</v>
      </c>
      <c r="I171" s="313">
        <v>0</v>
      </c>
      <c r="J171" s="313">
        <v>0</v>
      </c>
      <c r="K171" s="313">
        <v>0</v>
      </c>
      <c r="L171" s="313">
        <v>5</v>
      </c>
    </row>
    <row r="172" spans="1:12" s="285" customFormat="1" ht="9" customHeight="1">
      <c r="A172" s="286" t="s">
        <v>57</v>
      </c>
      <c r="B172" s="314">
        <v>537</v>
      </c>
      <c r="C172" s="314"/>
      <c r="D172" s="314">
        <v>396</v>
      </c>
      <c r="E172" s="314">
        <v>76</v>
      </c>
      <c r="F172" s="314">
        <v>26</v>
      </c>
      <c r="G172" s="314">
        <v>40</v>
      </c>
      <c r="H172" s="314">
        <v>0</v>
      </c>
      <c r="I172" s="314">
        <v>0</v>
      </c>
      <c r="J172" s="314">
        <v>0</v>
      </c>
      <c r="K172" s="314">
        <v>0</v>
      </c>
      <c r="L172" s="314">
        <v>0</v>
      </c>
    </row>
    <row r="173" spans="1:12" s="285" customFormat="1" ht="9" customHeight="1">
      <c r="A173" s="286" t="s">
        <v>58</v>
      </c>
      <c r="B173" s="314">
        <v>4877</v>
      </c>
      <c r="C173" s="314"/>
      <c r="D173" s="314">
        <v>3863</v>
      </c>
      <c r="E173" s="314">
        <v>55</v>
      </c>
      <c r="F173" s="314">
        <v>1008</v>
      </c>
      <c r="G173" s="314">
        <v>1</v>
      </c>
      <c r="H173" s="314">
        <v>1</v>
      </c>
      <c r="I173" s="314">
        <v>0</v>
      </c>
      <c r="J173" s="314">
        <v>0</v>
      </c>
      <c r="K173" s="314">
        <v>0</v>
      </c>
      <c r="L173" s="314">
        <v>0</v>
      </c>
    </row>
    <row r="174" spans="1:12" s="285" customFormat="1" ht="9" customHeight="1">
      <c r="A174" s="286" t="s">
        <v>59</v>
      </c>
      <c r="B174" s="314">
        <v>7332</v>
      </c>
      <c r="C174" s="314"/>
      <c r="D174" s="314">
        <v>5491</v>
      </c>
      <c r="E174" s="314">
        <v>1384</v>
      </c>
      <c r="F174" s="314">
        <v>468</v>
      </c>
      <c r="G174" s="314">
        <v>1</v>
      </c>
      <c r="H174" s="314">
        <v>0</v>
      </c>
      <c r="I174" s="314">
        <v>0</v>
      </c>
      <c r="J174" s="314">
        <v>0</v>
      </c>
      <c r="K174" s="314">
        <v>0</v>
      </c>
      <c r="L174" s="314">
        <v>0</v>
      </c>
    </row>
    <row r="175" spans="1:12" s="285" customFormat="1" ht="9" customHeight="1">
      <c r="A175" s="291" t="s">
        <v>60</v>
      </c>
      <c r="B175" s="313">
        <v>322</v>
      </c>
      <c r="C175" s="313"/>
      <c r="D175" s="313">
        <v>204</v>
      </c>
      <c r="E175" s="313">
        <v>67</v>
      </c>
      <c r="F175" s="313">
        <v>21</v>
      </c>
      <c r="G175" s="313">
        <v>30</v>
      </c>
      <c r="H175" s="313">
        <v>0</v>
      </c>
      <c r="I175" s="313">
        <v>0</v>
      </c>
      <c r="J175" s="313">
        <v>0</v>
      </c>
      <c r="K175" s="313">
        <v>0</v>
      </c>
      <c r="L175" s="313">
        <v>0</v>
      </c>
    </row>
    <row r="176" spans="1:12" s="285" customFormat="1" ht="9" customHeight="1">
      <c r="A176" s="286" t="s">
        <v>61</v>
      </c>
      <c r="B176" s="314">
        <v>747</v>
      </c>
      <c r="C176" s="314"/>
      <c r="D176" s="314">
        <v>565</v>
      </c>
      <c r="E176" s="314">
        <v>51</v>
      </c>
      <c r="F176" s="314">
        <v>30</v>
      </c>
      <c r="G176" s="314">
        <v>96</v>
      </c>
      <c r="H176" s="314">
        <v>2</v>
      </c>
      <c r="I176" s="314">
        <v>0</v>
      </c>
      <c r="J176" s="314">
        <v>0</v>
      </c>
      <c r="K176" s="314">
        <v>0</v>
      </c>
      <c r="L176" s="314">
        <v>3</v>
      </c>
    </row>
    <row r="177" spans="1:12" s="285" customFormat="1" ht="9" customHeight="1">
      <c r="A177" s="286" t="s">
        <v>62</v>
      </c>
      <c r="B177" s="314">
        <v>263</v>
      </c>
      <c r="C177" s="314"/>
      <c r="D177" s="314">
        <v>157</v>
      </c>
      <c r="E177" s="314">
        <v>82</v>
      </c>
      <c r="F177" s="314">
        <v>15</v>
      </c>
      <c r="G177" s="314">
        <v>0</v>
      </c>
      <c r="H177" s="314">
        <v>0</v>
      </c>
      <c r="I177" s="314">
        <v>0</v>
      </c>
      <c r="J177" s="314">
        <v>0</v>
      </c>
      <c r="K177" s="314">
        <v>9</v>
      </c>
      <c r="L177" s="314">
        <v>0</v>
      </c>
    </row>
    <row r="178" spans="1:12" s="285" customFormat="1" ht="9" customHeight="1">
      <c r="A178" s="286" t="s">
        <v>63</v>
      </c>
      <c r="B178" s="314">
        <v>3610</v>
      </c>
      <c r="C178" s="314"/>
      <c r="D178" s="314">
        <v>1100</v>
      </c>
      <c r="E178" s="314">
        <v>2191</v>
      </c>
      <c r="F178" s="314">
        <v>319</v>
      </c>
      <c r="G178" s="314">
        <v>0</v>
      </c>
      <c r="H178" s="314">
        <v>0</v>
      </c>
      <c r="I178" s="314">
        <v>0</v>
      </c>
      <c r="J178" s="314">
        <v>0</v>
      </c>
      <c r="K178" s="314">
        <v>0</v>
      </c>
      <c r="L178" s="314">
        <v>0</v>
      </c>
    </row>
    <row r="179" spans="1:12" s="285" customFormat="1" ht="9" customHeight="1">
      <c r="A179" s="291" t="s">
        <v>64</v>
      </c>
      <c r="B179" s="313">
        <v>214</v>
      </c>
      <c r="C179" s="313"/>
      <c r="D179" s="313">
        <v>140</v>
      </c>
      <c r="E179" s="313">
        <v>35</v>
      </c>
      <c r="F179" s="313">
        <v>8</v>
      </c>
      <c r="G179" s="313">
        <v>29</v>
      </c>
      <c r="H179" s="313">
        <v>1</v>
      </c>
      <c r="I179" s="313">
        <v>0</v>
      </c>
      <c r="J179" s="313">
        <v>0</v>
      </c>
      <c r="K179" s="313">
        <v>0</v>
      </c>
      <c r="L179" s="313">
        <v>1</v>
      </c>
    </row>
    <row r="180" spans="1:12" s="285" customFormat="1" ht="9" customHeight="1">
      <c r="A180" s="286" t="s">
        <v>65</v>
      </c>
      <c r="B180" s="314">
        <v>1092</v>
      </c>
      <c r="C180" s="314"/>
      <c r="D180" s="314">
        <v>593</v>
      </c>
      <c r="E180" s="314">
        <v>236</v>
      </c>
      <c r="F180" s="314">
        <v>105</v>
      </c>
      <c r="G180" s="314">
        <v>158</v>
      </c>
      <c r="H180" s="314">
        <v>0</v>
      </c>
      <c r="I180" s="314">
        <v>0</v>
      </c>
      <c r="J180" s="314">
        <v>0</v>
      </c>
      <c r="K180" s="314">
        <v>0</v>
      </c>
      <c r="L180" s="314">
        <v>1</v>
      </c>
    </row>
    <row r="181" spans="1:12" s="285" customFormat="1" ht="9" customHeight="1">
      <c r="A181" s="286" t="s">
        <v>66</v>
      </c>
      <c r="B181" s="314">
        <v>326</v>
      </c>
      <c r="C181" s="314"/>
      <c r="D181" s="314">
        <v>0</v>
      </c>
      <c r="E181" s="314">
        <v>172</v>
      </c>
      <c r="F181" s="314">
        <v>0</v>
      </c>
      <c r="G181" s="314">
        <v>154</v>
      </c>
      <c r="H181" s="314">
        <v>0</v>
      </c>
      <c r="I181" s="314">
        <v>0</v>
      </c>
      <c r="J181" s="314">
        <v>0</v>
      </c>
      <c r="K181" s="314">
        <v>0</v>
      </c>
      <c r="L181" s="314">
        <v>0</v>
      </c>
    </row>
    <row r="182" spans="1:12" s="285" customFormat="1" ht="9" customHeight="1">
      <c r="A182" s="286" t="s">
        <v>67</v>
      </c>
      <c r="B182" s="314">
        <v>779</v>
      </c>
      <c r="C182" s="314"/>
      <c r="D182" s="314">
        <v>686</v>
      </c>
      <c r="E182" s="314">
        <v>31</v>
      </c>
      <c r="F182" s="314">
        <v>53</v>
      </c>
      <c r="G182" s="314">
        <v>9</v>
      </c>
      <c r="H182" s="314">
        <v>0</v>
      </c>
      <c r="I182" s="314">
        <v>0</v>
      </c>
      <c r="J182" s="314">
        <v>0</v>
      </c>
      <c r="K182" s="314">
        <v>0</v>
      </c>
      <c r="L182" s="314">
        <v>0</v>
      </c>
    </row>
    <row r="183" spans="1:12" s="285" customFormat="1" ht="9" customHeight="1">
      <c r="A183" s="291" t="s">
        <v>68</v>
      </c>
      <c r="B183" s="313">
        <v>113</v>
      </c>
      <c r="C183" s="313"/>
      <c r="D183" s="313">
        <v>47</v>
      </c>
      <c r="E183" s="313">
        <v>40</v>
      </c>
      <c r="F183" s="313">
        <v>17</v>
      </c>
      <c r="G183" s="313">
        <v>7</v>
      </c>
      <c r="H183" s="313">
        <v>1</v>
      </c>
      <c r="I183" s="313">
        <v>0</v>
      </c>
      <c r="J183" s="313">
        <v>0</v>
      </c>
      <c r="K183" s="313">
        <v>0</v>
      </c>
      <c r="L183" s="313">
        <v>1</v>
      </c>
    </row>
    <row r="184" spans="1:12" s="285" customFormat="1" ht="9" customHeight="1">
      <c r="A184" s="286" t="s">
        <v>69</v>
      </c>
      <c r="B184" s="314">
        <v>188</v>
      </c>
      <c r="C184" s="314"/>
      <c r="D184" s="314">
        <v>33</v>
      </c>
      <c r="E184" s="314">
        <v>141</v>
      </c>
      <c r="F184" s="314">
        <v>12</v>
      </c>
      <c r="G184" s="314">
        <v>1</v>
      </c>
      <c r="H184" s="314">
        <v>0</v>
      </c>
      <c r="I184" s="314">
        <v>0</v>
      </c>
      <c r="J184" s="314">
        <v>0</v>
      </c>
      <c r="K184" s="314">
        <v>1</v>
      </c>
      <c r="L184" s="314">
        <v>0</v>
      </c>
    </row>
    <row r="185" spans="1:12" s="285" customFormat="1" ht="9" customHeight="1">
      <c r="A185" s="286" t="s">
        <v>70</v>
      </c>
      <c r="B185" s="314">
        <v>1067</v>
      </c>
      <c r="C185" s="314"/>
      <c r="D185" s="314">
        <v>581</v>
      </c>
      <c r="E185" s="314">
        <v>378</v>
      </c>
      <c r="F185" s="314">
        <v>76</v>
      </c>
      <c r="G185" s="314">
        <v>34</v>
      </c>
      <c r="H185" s="314">
        <v>0</v>
      </c>
      <c r="I185" s="314">
        <v>0</v>
      </c>
      <c r="J185" s="314">
        <v>0</v>
      </c>
      <c r="K185" s="314">
        <v>0</v>
      </c>
      <c r="L185" s="314">
        <v>6</v>
      </c>
    </row>
    <row r="186" spans="1:12" s="285" customFormat="1" ht="9" customHeight="1">
      <c r="A186" s="286" t="s">
        <v>71</v>
      </c>
      <c r="B186" s="314">
        <v>112</v>
      </c>
      <c r="C186" s="314"/>
      <c r="D186" s="314">
        <v>84</v>
      </c>
      <c r="E186" s="314">
        <v>21</v>
      </c>
      <c r="F186" s="314">
        <v>8</v>
      </c>
      <c r="G186" s="314">
        <v>0</v>
      </c>
      <c r="H186" s="314">
        <v>0</v>
      </c>
      <c r="I186" s="314">
        <v>0</v>
      </c>
      <c r="J186" s="314">
        <v>0</v>
      </c>
      <c r="K186" s="314">
        <v>0</v>
      </c>
      <c r="L186" s="314">
        <v>0</v>
      </c>
    </row>
    <row r="187" spans="1:12" s="285" customFormat="1" ht="9" customHeight="1">
      <c r="A187" s="291" t="s">
        <v>72</v>
      </c>
      <c r="B187" s="313">
        <v>468</v>
      </c>
      <c r="C187" s="313"/>
      <c r="D187" s="313">
        <v>86</v>
      </c>
      <c r="E187" s="313">
        <v>210</v>
      </c>
      <c r="F187" s="313">
        <v>34</v>
      </c>
      <c r="G187" s="313">
        <v>136</v>
      </c>
      <c r="H187" s="313">
        <v>0</v>
      </c>
      <c r="I187" s="313">
        <v>0</v>
      </c>
      <c r="J187" s="313">
        <v>2</v>
      </c>
      <c r="K187" s="313">
        <v>1</v>
      </c>
      <c r="L187" s="313">
        <v>0</v>
      </c>
    </row>
    <row r="188" spans="1:12" s="285" customFormat="1" ht="9" customHeight="1">
      <c r="A188" s="286" t="s">
        <v>73</v>
      </c>
      <c r="B188" s="314">
        <v>84</v>
      </c>
      <c r="C188" s="314"/>
      <c r="D188" s="314">
        <v>4</v>
      </c>
      <c r="E188" s="314">
        <v>44</v>
      </c>
      <c r="F188" s="314">
        <v>8</v>
      </c>
      <c r="G188" s="314">
        <v>27</v>
      </c>
      <c r="H188" s="314">
        <v>0</v>
      </c>
      <c r="I188" s="314">
        <v>0</v>
      </c>
      <c r="J188" s="314">
        <v>0</v>
      </c>
      <c r="K188" s="314">
        <v>0</v>
      </c>
      <c r="L188" s="314">
        <v>1</v>
      </c>
    </row>
    <row r="189" spans="1:12" s="285" customFormat="1" ht="9" customHeight="1">
      <c r="A189" s="286" t="s">
        <v>74</v>
      </c>
      <c r="B189" s="314">
        <v>1808</v>
      </c>
      <c r="C189" s="314"/>
      <c r="D189" s="314">
        <v>1272</v>
      </c>
      <c r="E189" s="314">
        <v>307</v>
      </c>
      <c r="F189" s="314">
        <v>97</v>
      </c>
      <c r="G189" s="314">
        <v>149</v>
      </c>
      <c r="H189" s="314">
        <v>1</v>
      </c>
      <c r="I189" s="314">
        <v>0</v>
      </c>
      <c r="J189" s="314">
        <v>0</v>
      </c>
      <c r="K189" s="314">
        <v>0</v>
      </c>
      <c r="L189" s="314">
        <v>0</v>
      </c>
    </row>
    <row r="190" spans="1:12" s="285" customFormat="1" ht="9" customHeight="1">
      <c r="A190" s="286" t="s">
        <v>75</v>
      </c>
      <c r="B190" s="314">
        <v>94</v>
      </c>
      <c r="C190" s="314"/>
      <c r="D190" s="314">
        <v>22</v>
      </c>
      <c r="E190" s="314">
        <v>41</v>
      </c>
      <c r="F190" s="314">
        <v>12</v>
      </c>
      <c r="G190" s="314">
        <v>19</v>
      </c>
      <c r="H190" s="314">
        <v>0</v>
      </c>
      <c r="I190" s="314">
        <v>0</v>
      </c>
      <c r="J190" s="314">
        <v>0</v>
      </c>
      <c r="K190" s="314">
        <v>0</v>
      </c>
      <c r="L190" s="314">
        <v>0</v>
      </c>
    </row>
    <row r="191" spans="1:12" s="285" customFormat="1" ht="9" customHeight="1">
      <c r="A191" s="291" t="s">
        <v>76</v>
      </c>
      <c r="B191" s="343">
        <v>7</v>
      </c>
      <c r="C191" s="343"/>
      <c r="D191" s="343">
        <v>1</v>
      </c>
      <c r="E191" s="343">
        <v>5</v>
      </c>
      <c r="F191" s="343">
        <v>1</v>
      </c>
      <c r="G191" s="343">
        <v>0</v>
      </c>
      <c r="H191" s="343">
        <v>0</v>
      </c>
      <c r="I191" s="343">
        <v>0</v>
      </c>
      <c r="J191" s="343">
        <v>0</v>
      </c>
      <c r="K191" s="343">
        <v>0</v>
      </c>
      <c r="L191" s="343">
        <v>0</v>
      </c>
    </row>
    <row r="192" spans="1:12" s="285" customFormat="1" ht="9" customHeight="1"/>
    <row r="193" spans="1:12" s="285" customFormat="1" ht="9" customHeight="1">
      <c r="A193" s="284">
        <v>2000</v>
      </c>
    </row>
    <row r="194" spans="1:12" s="285" customFormat="1" ht="9" customHeight="1">
      <c r="A194" s="288" t="s">
        <v>44</v>
      </c>
      <c r="B194" s="341">
        <f>SUM(B196:B227)</f>
        <v>27558</v>
      </c>
      <c r="C194" s="341"/>
      <c r="D194" s="341">
        <f t="shared" ref="D194:L194" si="5">SUM(D196:D227)</f>
        <v>15616</v>
      </c>
      <c r="E194" s="341">
        <f t="shared" si="5"/>
        <v>6704</v>
      </c>
      <c r="F194" s="341">
        <f t="shared" si="5"/>
        <v>3121</v>
      </c>
      <c r="G194" s="341">
        <f t="shared" si="5"/>
        <v>2067</v>
      </c>
      <c r="H194" s="341">
        <f t="shared" si="5"/>
        <v>5</v>
      </c>
      <c r="I194" s="341">
        <f t="shared" si="5"/>
        <v>1</v>
      </c>
      <c r="J194" s="341">
        <f t="shared" si="5"/>
        <v>102</v>
      </c>
      <c r="K194" s="341">
        <f t="shared" si="5"/>
        <v>33</v>
      </c>
      <c r="L194" s="341">
        <f t="shared" si="5"/>
        <v>37</v>
      </c>
    </row>
    <row r="195" spans="1:12" s="285" customFormat="1" ht="3.95" customHeight="1">
      <c r="A195" s="288"/>
      <c r="B195" s="341"/>
      <c r="C195" s="341"/>
      <c r="D195" s="341"/>
      <c r="E195" s="341"/>
      <c r="F195" s="341"/>
      <c r="G195" s="341"/>
      <c r="H195" s="341"/>
      <c r="I195" s="341"/>
      <c r="J195" s="341"/>
      <c r="K195" s="341"/>
      <c r="L195" s="341"/>
    </row>
    <row r="196" spans="1:12" s="285" customFormat="1" ht="9" customHeight="1">
      <c r="A196" s="365" t="s">
        <v>45</v>
      </c>
      <c r="B196" s="314">
        <v>108</v>
      </c>
      <c r="C196" s="314"/>
      <c r="D196" s="314">
        <v>89</v>
      </c>
      <c r="E196" s="314">
        <v>17</v>
      </c>
      <c r="F196" s="314">
        <v>0</v>
      </c>
      <c r="G196" s="314">
        <v>2</v>
      </c>
      <c r="H196" s="314">
        <v>0</v>
      </c>
      <c r="I196" s="314">
        <v>0</v>
      </c>
      <c r="J196" s="314">
        <v>0</v>
      </c>
      <c r="K196" s="314">
        <v>0</v>
      </c>
      <c r="L196" s="314">
        <v>0</v>
      </c>
    </row>
    <row r="197" spans="1:12" s="285" customFormat="1" ht="9" customHeight="1">
      <c r="A197" s="365" t="s">
        <v>46</v>
      </c>
      <c r="B197" s="314">
        <v>2611</v>
      </c>
      <c r="C197" s="314"/>
      <c r="D197" s="314">
        <v>2364</v>
      </c>
      <c r="E197" s="314">
        <v>86</v>
      </c>
      <c r="F197" s="314">
        <v>130</v>
      </c>
      <c r="G197" s="314">
        <v>17</v>
      </c>
      <c r="H197" s="314">
        <v>0</v>
      </c>
      <c r="I197" s="314">
        <v>0</v>
      </c>
      <c r="J197" s="314">
        <v>2</v>
      </c>
      <c r="K197" s="314">
        <v>0</v>
      </c>
      <c r="L197" s="314">
        <v>15</v>
      </c>
    </row>
    <row r="198" spans="1:12" s="285" customFormat="1" ht="9" customHeight="1">
      <c r="A198" s="365" t="s">
        <v>47</v>
      </c>
      <c r="B198" s="314">
        <v>249</v>
      </c>
      <c r="C198" s="314"/>
      <c r="D198" s="314">
        <v>136</v>
      </c>
      <c r="E198" s="314">
        <v>66</v>
      </c>
      <c r="F198" s="314">
        <v>27</v>
      </c>
      <c r="G198" s="314">
        <v>17</v>
      </c>
      <c r="H198" s="314">
        <v>0</v>
      </c>
      <c r="I198" s="314">
        <v>0</v>
      </c>
      <c r="J198" s="314">
        <v>0</v>
      </c>
      <c r="K198" s="314">
        <v>3</v>
      </c>
      <c r="L198" s="314">
        <v>0</v>
      </c>
    </row>
    <row r="199" spans="1:12" s="285" customFormat="1" ht="9" customHeight="1">
      <c r="A199" s="366" t="s">
        <v>48</v>
      </c>
      <c r="B199" s="313">
        <v>35</v>
      </c>
      <c r="C199" s="313"/>
      <c r="D199" s="313">
        <v>7</v>
      </c>
      <c r="E199" s="313">
        <v>8</v>
      </c>
      <c r="F199" s="313">
        <v>7</v>
      </c>
      <c r="G199" s="313">
        <v>19</v>
      </c>
      <c r="H199" s="313">
        <v>0</v>
      </c>
      <c r="I199" s="313">
        <v>0</v>
      </c>
      <c r="J199" s="313">
        <v>0</v>
      </c>
      <c r="K199" s="313">
        <v>1</v>
      </c>
      <c r="L199" s="313">
        <v>0</v>
      </c>
    </row>
    <row r="200" spans="1:12" s="285" customFormat="1" ht="9" customHeight="1">
      <c r="A200" s="365" t="s">
        <v>49</v>
      </c>
      <c r="B200" s="314">
        <v>184</v>
      </c>
      <c r="C200" s="314"/>
      <c r="D200" s="314">
        <v>15</v>
      </c>
      <c r="E200" s="314">
        <v>32</v>
      </c>
      <c r="F200" s="314">
        <v>4</v>
      </c>
      <c r="G200" s="314">
        <v>59</v>
      </c>
      <c r="H200" s="314">
        <v>0</v>
      </c>
      <c r="I200" s="314">
        <v>0</v>
      </c>
      <c r="J200" s="314">
        <v>86</v>
      </c>
      <c r="K200" s="314">
        <v>3</v>
      </c>
      <c r="L200" s="314">
        <v>2</v>
      </c>
    </row>
    <row r="201" spans="1:12" s="285" customFormat="1" ht="9" customHeight="1">
      <c r="A201" s="365" t="s">
        <v>50</v>
      </c>
      <c r="B201" s="314">
        <v>65</v>
      </c>
      <c r="C201" s="314"/>
      <c r="D201" s="314">
        <v>13</v>
      </c>
      <c r="E201" s="314">
        <v>29</v>
      </c>
      <c r="F201" s="314">
        <v>14</v>
      </c>
      <c r="G201" s="314">
        <v>23</v>
      </c>
      <c r="H201" s="314">
        <v>0</v>
      </c>
      <c r="I201" s="314">
        <v>0</v>
      </c>
      <c r="J201" s="314">
        <v>0</v>
      </c>
      <c r="K201" s="314">
        <v>0</v>
      </c>
      <c r="L201" s="314">
        <v>0</v>
      </c>
    </row>
    <row r="202" spans="1:12" s="285" customFormat="1" ht="9" customHeight="1">
      <c r="A202" s="365" t="s">
        <v>51</v>
      </c>
      <c r="B202" s="314">
        <v>21</v>
      </c>
      <c r="C202" s="314"/>
      <c r="D202" s="314">
        <v>7</v>
      </c>
      <c r="E202" s="314">
        <v>13</v>
      </c>
      <c r="F202" s="314">
        <v>1</v>
      </c>
      <c r="G202" s="314">
        <v>0</v>
      </c>
      <c r="H202" s="314">
        <v>0</v>
      </c>
      <c r="I202" s="314">
        <v>0</v>
      </c>
      <c r="J202" s="314">
        <v>0</v>
      </c>
      <c r="K202" s="314">
        <v>0</v>
      </c>
      <c r="L202" s="314">
        <v>0</v>
      </c>
    </row>
    <row r="203" spans="1:12" s="285" customFormat="1" ht="9" customHeight="1">
      <c r="A203" s="366" t="s">
        <v>52</v>
      </c>
      <c r="B203" s="313">
        <v>65</v>
      </c>
      <c r="C203" s="313"/>
      <c r="D203" s="313">
        <v>7</v>
      </c>
      <c r="E203" s="313">
        <v>61</v>
      </c>
      <c r="F203" s="313">
        <v>2</v>
      </c>
      <c r="G203" s="313">
        <v>25</v>
      </c>
      <c r="H203" s="313">
        <v>0</v>
      </c>
      <c r="I203" s="313">
        <v>0</v>
      </c>
      <c r="J203" s="313">
        <v>0</v>
      </c>
      <c r="K203" s="313">
        <v>0</v>
      </c>
      <c r="L203" s="313">
        <v>2</v>
      </c>
    </row>
    <row r="204" spans="1:12" s="285" customFormat="1" ht="9" customHeight="1">
      <c r="A204" s="286" t="s">
        <v>53</v>
      </c>
      <c r="B204" s="314">
        <v>2707</v>
      </c>
      <c r="C204" s="314"/>
      <c r="D204" s="314">
        <v>1138</v>
      </c>
      <c r="E204" s="314">
        <v>474</v>
      </c>
      <c r="F204" s="314">
        <v>634</v>
      </c>
      <c r="G204" s="314">
        <v>462</v>
      </c>
      <c r="H204" s="314">
        <v>1</v>
      </c>
      <c r="I204" s="314">
        <v>0</v>
      </c>
      <c r="J204" s="314">
        <v>0</v>
      </c>
      <c r="K204" s="314">
        <v>0</v>
      </c>
      <c r="L204" s="314">
        <v>0</v>
      </c>
    </row>
    <row r="205" spans="1:12" s="285" customFormat="1" ht="9" customHeight="1">
      <c r="A205" s="365" t="s">
        <v>54</v>
      </c>
      <c r="B205" s="314">
        <v>418</v>
      </c>
      <c r="C205" s="314"/>
      <c r="D205" s="314">
        <v>60</v>
      </c>
      <c r="E205" s="314">
        <v>92</v>
      </c>
      <c r="F205" s="314">
        <v>43</v>
      </c>
      <c r="G205" s="314">
        <v>220</v>
      </c>
      <c r="H205" s="314">
        <v>0</v>
      </c>
      <c r="I205" s="314">
        <v>0</v>
      </c>
      <c r="J205" s="314">
        <v>0</v>
      </c>
      <c r="K205" s="314">
        <v>0</v>
      </c>
      <c r="L205" s="314">
        <v>3</v>
      </c>
    </row>
    <row r="206" spans="1:12" s="285" customFormat="1" ht="9" customHeight="1">
      <c r="A206" s="365" t="s">
        <v>55</v>
      </c>
      <c r="B206" s="314">
        <v>162</v>
      </c>
      <c r="C206" s="314"/>
      <c r="D206" s="314">
        <v>71</v>
      </c>
      <c r="E206" s="314">
        <v>59</v>
      </c>
      <c r="F206" s="314">
        <v>10</v>
      </c>
      <c r="G206" s="314">
        <v>25</v>
      </c>
      <c r="H206" s="314">
        <v>0</v>
      </c>
      <c r="I206" s="314">
        <v>0</v>
      </c>
      <c r="J206" s="314">
        <v>0</v>
      </c>
      <c r="K206" s="314">
        <v>0</v>
      </c>
      <c r="L206" s="314">
        <v>0</v>
      </c>
    </row>
    <row r="207" spans="1:12" s="285" customFormat="1" ht="9" customHeight="1">
      <c r="A207" s="366" t="s">
        <v>56</v>
      </c>
      <c r="B207" s="313">
        <v>729</v>
      </c>
      <c r="C207" s="313"/>
      <c r="D207" s="313">
        <v>305</v>
      </c>
      <c r="E207" s="313">
        <v>161</v>
      </c>
      <c r="F207" s="313">
        <v>104</v>
      </c>
      <c r="G207" s="313">
        <v>137</v>
      </c>
      <c r="H207" s="313">
        <v>3</v>
      </c>
      <c r="I207" s="313">
        <v>0</v>
      </c>
      <c r="J207" s="313">
        <v>0</v>
      </c>
      <c r="K207" s="313">
        <v>19</v>
      </c>
      <c r="L207" s="313">
        <v>3</v>
      </c>
    </row>
    <row r="208" spans="1:12" s="285" customFormat="1" ht="9" customHeight="1">
      <c r="A208" s="365" t="s">
        <v>57</v>
      </c>
      <c r="B208" s="314">
        <v>638</v>
      </c>
      <c r="C208" s="314"/>
      <c r="D208" s="314">
        <v>476</v>
      </c>
      <c r="E208" s="314">
        <v>65</v>
      </c>
      <c r="F208" s="314">
        <v>18</v>
      </c>
      <c r="G208" s="314">
        <v>80</v>
      </c>
      <c r="H208" s="314">
        <v>0</v>
      </c>
      <c r="I208" s="314">
        <v>0</v>
      </c>
      <c r="J208" s="314">
        <v>0</v>
      </c>
      <c r="K208" s="314">
        <v>0</v>
      </c>
      <c r="L208" s="314">
        <v>0</v>
      </c>
    </row>
    <row r="209" spans="1:12" s="285" customFormat="1" ht="9" customHeight="1">
      <c r="A209" s="365" t="s">
        <v>58</v>
      </c>
      <c r="B209" s="314">
        <v>5299</v>
      </c>
      <c r="C209" s="314"/>
      <c r="D209" s="314">
        <v>4367</v>
      </c>
      <c r="E209" s="314">
        <v>39</v>
      </c>
      <c r="F209" s="314">
        <v>915</v>
      </c>
      <c r="G209" s="314">
        <v>2</v>
      </c>
      <c r="H209" s="314">
        <v>0</v>
      </c>
      <c r="I209" s="314">
        <v>0</v>
      </c>
      <c r="J209" s="314">
        <v>0</v>
      </c>
      <c r="K209" s="314">
        <v>0</v>
      </c>
      <c r="L209" s="314">
        <v>0</v>
      </c>
    </row>
    <row r="210" spans="1:12" s="285" customFormat="1" ht="9" customHeight="1">
      <c r="A210" s="365" t="s">
        <v>59</v>
      </c>
      <c r="B210" s="314">
        <v>2994</v>
      </c>
      <c r="C210" s="314"/>
      <c r="D210" s="314">
        <v>1176</v>
      </c>
      <c r="E210" s="314">
        <v>1382</v>
      </c>
      <c r="F210" s="314">
        <v>436</v>
      </c>
      <c r="G210" s="314">
        <v>0</v>
      </c>
      <c r="H210" s="314">
        <v>0</v>
      </c>
      <c r="I210" s="314">
        <v>0</v>
      </c>
      <c r="J210" s="314">
        <v>0</v>
      </c>
      <c r="K210" s="314">
        <v>0</v>
      </c>
      <c r="L210" s="314">
        <v>0</v>
      </c>
    </row>
    <row r="211" spans="1:12" s="285" customFormat="1" ht="9" customHeight="1">
      <c r="A211" s="366" t="s">
        <v>60</v>
      </c>
      <c r="B211" s="313">
        <v>325</v>
      </c>
      <c r="C211" s="313"/>
      <c r="D211" s="313">
        <v>137</v>
      </c>
      <c r="E211" s="313">
        <v>126</v>
      </c>
      <c r="F211" s="313">
        <v>21</v>
      </c>
      <c r="G211" s="313">
        <v>41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</row>
    <row r="212" spans="1:12" s="285" customFormat="1" ht="9" customHeight="1">
      <c r="A212" s="365" t="s">
        <v>61</v>
      </c>
      <c r="B212" s="314">
        <v>810</v>
      </c>
      <c r="C212" s="314"/>
      <c r="D212" s="314">
        <v>566</v>
      </c>
      <c r="E212" s="314">
        <v>110</v>
      </c>
      <c r="F212" s="314">
        <v>45</v>
      </c>
      <c r="G212" s="314">
        <v>89</v>
      </c>
      <c r="H212" s="314">
        <v>0</v>
      </c>
      <c r="I212" s="314">
        <v>0</v>
      </c>
      <c r="J212" s="314">
        <v>0</v>
      </c>
      <c r="K212" s="314">
        <v>1</v>
      </c>
      <c r="L212" s="314">
        <v>0</v>
      </c>
    </row>
    <row r="213" spans="1:12" s="285" customFormat="1" ht="9" customHeight="1">
      <c r="A213" s="365" t="s">
        <v>62</v>
      </c>
      <c r="B213" s="314">
        <v>184</v>
      </c>
      <c r="C213" s="314"/>
      <c r="D213" s="314">
        <v>87</v>
      </c>
      <c r="E213" s="314">
        <v>79</v>
      </c>
      <c r="F213" s="314">
        <v>17</v>
      </c>
      <c r="G213" s="314">
        <v>1</v>
      </c>
      <c r="H213" s="314">
        <v>0</v>
      </c>
      <c r="I213" s="314">
        <v>0</v>
      </c>
      <c r="J213" s="314">
        <v>0</v>
      </c>
      <c r="K213" s="314">
        <v>0</v>
      </c>
      <c r="L213" s="314">
        <v>0</v>
      </c>
    </row>
    <row r="214" spans="1:12" s="285" customFormat="1" ht="9" customHeight="1">
      <c r="A214" s="365" t="s">
        <v>63</v>
      </c>
      <c r="B214" s="314">
        <v>3707</v>
      </c>
      <c r="C214" s="314"/>
      <c r="D214" s="314">
        <v>918</v>
      </c>
      <c r="E214" s="314">
        <v>2550</v>
      </c>
      <c r="F214" s="314">
        <v>239</v>
      </c>
      <c r="G214" s="314">
        <v>0</v>
      </c>
      <c r="H214" s="314">
        <v>0</v>
      </c>
      <c r="I214" s="314">
        <v>0</v>
      </c>
      <c r="J214" s="314">
        <v>0</v>
      </c>
      <c r="K214" s="314">
        <v>0</v>
      </c>
      <c r="L214" s="314">
        <v>0</v>
      </c>
    </row>
    <row r="215" spans="1:12" s="285" customFormat="1" ht="9" customHeight="1">
      <c r="A215" s="366" t="s">
        <v>64</v>
      </c>
      <c r="B215" s="313">
        <v>238</v>
      </c>
      <c r="C215" s="313"/>
      <c r="D215" s="313">
        <v>152</v>
      </c>
      <c r="E215" s="313">
        <v>31</v>
      </c>
      <c r="F215" s="313">
        <v>9</v>
      </c>
      <c r="G215" s="313">
        <v>42</v>
      </c>
      <c r="H215" s="313">
        <v>0</v>
      </c>
      <c r="I215" s="313">
        <v>0</v>
      </c>
      <c r="J215" s="313">
        <v>0</v>
      </c>
      <c r="K215" s="313">
        <v>3</v>
      </c>
      <c r="L215" s="313">
        <v>1</v>
      </c>
    </row>
    <row r="216" spans="1:12" s="285" customFormat="1" ht="9" customHeight="1">
      <c r="A216" s="365" t="s">
        <v>65</v>
      </c>
      <c r="B216" s="314">
        <v>1075</v>
      </c>
      <c r="C216" s="314"/>
      <c r="D216" s="314">
        <v>628</v>
      </c>
      <c r="E216" s="314">
        <v>197</v>
      </c>
      <c r="F216" s="314">
        <v>74</v>
      </c>
      <c r="G216" s="314">
        <v>175</v>
      </c>
      <c r="H216" s="314">
        <v>0</v>
      </c>
      <c r="I216" s="314">
        <v>0</v>
      </c>
      <c r="J216" s="314">
        <v>0</v>
      </c>
      <c r="K216" s="314">
        <v>0</v>
      </c>
      <c r="L216" s="314">
        <v>1</v>
      </c>
    </row>
    <row r="217" spans="1:12" s="285" customFormat="1" ht="9" customHeight="1">
      <c r="A217" s="365" t="s">
        <v>66</v>
      </c>
      <c r="B217" s="314">
        <v>538</v>
      </c>
      <c r="C217" s="314"/>
      <c r="D217" s="314">
        <v>161</v>
      </c>
      <c r="E217" s="314">
        <v>131</v>
      </c>
      <c r="F217" s="314">
        <v>73</v>
      </c>
      <c r="G217" s="314">
        <v>159</v>
      </c>
      <c r="H217" s="314">
        <v>0</v>
      </c>
      <c r="I217" s="314">
        <v>0</v>
      </c>
      <c r="J217" s="314">
        <v>14</v>
      </c>
      <c r="K217" s="314">
        <v>0</v>
      </c>
      <c r="L217" s="314">
        <v>0</v>
      </c>
    </row>
    <row r="218" spans="1:12" s="285" customFormat="1" ht="9" customHeight="1">
      <c r="A218" s="365" t="s">
        <v>67</v>
      </c>
      <c r="B218" s="314">
        <v>484</v>
      </c>
      <c r="C218" s="314"/>
      <c r="D218" s="314">
        <v>416</v>
      </c>
      <c r="E218" s="314">
        <v>27</v>
      </c>
      <c r="F218" s="314">
        <v>40</v>
      </c>
      <c r="G218" s="314">
        <v>2</v>
      </c>
      <c r="H218" s="314">
        <v>0</v>
      </c>
      <c r="I218" s="314">
        <v>0</v>
      </c>
      <c r="J218" s="314">
        <v>0</v>
      </c>
      <c r="K218" s="314">
        <v>0</v>
      </c>
      <c r="L218" s="314">
        <v>0</v>
      </c>
    </row>
    <row r="219" spans="1:12" s="285" customFormat="1" ht="9" customHeight="1">
      <c r="A219" s="366" t="s">
        <v>68</v>
      </c>
      <c r="B219" s="313">
        <v>122</v>
      </c>
      <c r="C219" s="313"/>
      <c r="D219" s="313">
        <v>67</v>
      </c>
      <c r="E219" s="313">
        <v>31</v>
      </c>
      <c r="F219" s="313">
        <v>11</v>
      </c>
      <c r="G219" s="313">
        <v>13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</row>
    <row r="220" spans="1:12" s="285" customFormat="1" ht="9" customHeight="1">
      <c r="A220" s="365" t="s">
        <v>69</v>
      </c>
      <c r="B220" s="314">
        <v>165</v>
      </c>
      <c r="C220" s="314"/>
      <c r="D220" s="314">
        <v>20</v>
      </c>
      <c r="E220" s="314">
        <v>120</v>
      </c>
      <c r="F220" s="314">
        <v>19</v>
      </c>
      <c r="G220" s="314">
        <v>7</v>
      </c>
      <c r="H220" s="314">
        <v>0</v>
      </c>
      <c r="I220" s="314">
        <v>0</v>
      </c>
      <c r="J220" s="314">
        <v>0</v>
      </c>
      <c r="K220" s="314">
        <v>0</v>
      </c>
      <c r="L220" s="314">
        <v>0</v>
      </c>
    </row>
    <row r="221" spans="1:12" s="285" customFormat="1" ht="9" customHeight="1">
      <c r="A221" s="365" t="s">
        <v>70</v>
      </c>
      <c r="B221" s="314">
        <v>824</v>
      </c>
      <c r="C221" s="314"/>
      <c r="D221" s="314">
        <v>527</v>
      </c>
      <c r="E221" s="314">
        <v>166</v>
      </c>
      <c r="F221" s="314">
        <v>80</v>
      </c>
      <c r="G221" s="314">
        <v>50</v>
      </c>
      <c r="H221" s="314">
        <v>0</v>
      </c>
      <c r="I221" s="314">
        <v>1</v>
      </c>
      <c r="J221" s="314">
        <v>0</v>
      </c>
      <c r="K221" s="314">
        <v>1</v>
      </c>
      <c r="L221" s="314">
        <v>6</v>
      </c>
    </row>
    <row r="222" spans="1:12" s="285" customFormat="1" ht="9" customHeight="1">
      <c r="A222" s="365" t="s">
        <v>71</v>
      </c>
      <c r="B222" s="314">
        <v>116</v>
      </c>
      <c r="C222" s="314"/>
      <c r="D222" s="314">
        <v>54</v>
      </c>
      <c r="E222" s="314">
        <v>38</v>
      </c>
      <c r="F222" s="314">
        <v>21</v>
      </c>
      <c r="G222" s="314">
        <v>0</v>
      </c>
      <c r="H222" s="314">
        <v>0</v>
      </c>
      <c r="I222" s="314">
        <v>0</v>
      </c>
      <c r="J222" s="314">
        <v>0</v>
      </c>
      <c r="K222" s="314">
        <v>0</v>
      </c>
      <c r="L222" s="314">
        <v>3</v>
      </c>
    </row>
    <row r="223" spans="1:12" s="285" customFormat="1" ht="9" customHeight="1">
      <c r="A223" s="366" t="s">
        <v>72</v>
      </c>
      <c r="B223" s="313">
        <v>530</v>
      </c>
      <c r="C223" s="313"/>
      <c r="D223" s="313">
        <v>147</v>
      </c>
      <c r="E223" s="313">
        <v>140</v>
      </c>
      <c r="F223" s="313">
        <v>37</v>
      </c>
      <c r="G223" s="313">
        <v>205</v>
      </c>
      <c r="H223" s="313">
        <v>1</v>
      </c>
      <c r="I223" s="313">
        <v>0</v>
      </c>
      <c r="J223" s="313">
        <v>0</v>
      </c>
      <c r="K223" s="313">
        <v>1</v>
      </c>
      <c r="L223" s="313">
        <v>1</v>
      </c>
    </row>
    <row r="224" spans="1:12" s="285" customFormat="1" ht="9" customHeight="1">
      <c r="A224" s="365" t="s">
        <v>73</v>
      </c>
      <c r="B224" s="314">
        <v>79</v>
      </c>
      <c r="C224" s="314"/>
      <c r="D224" s="314">
        <v>3</v>
      </c>
      <c r="E224" s="314">
        <v>38</v>
      </c>
      <c r="F224" s="314">
        <v>13</v>
      </c>
      <c r="G224" s="314">
        <v>25</v>
      </c>
      <c r="H224" s="314">
        <v>0</v>
      </c>
      <c r="I224" s="314">
        <v>0</v>
      </c>
      <c r="J224" s="314">
        <v>0</v>
      </c>
      <c r="K224" s="314">
        <v>0</v>
      </c>
      <c r="L224" s="314">
        <v>0</v>
      </c>
    </row>
    <row r="225" spans="1:12" s="285" customFormat="1" ht="9" customHeight="1">
      <c r="A225" s="365" t="s">
        <v>74</v>
      </c>
      <c r="B225" s="314">
        <v>1966</v>
      </c>
      <c r="C225" s="314"/>
      <c r="D225" s="314">
        <v>1490</v>
      </c>
      <c r="E225" s="314">
        <v>288</v>
      </c>
      <c r="F225" s="314">
        <v>73</v>
      </c>
      <c r="G225" s="314">
        <v>122</v>
      </c>
      <c r="H225" s="314">
        <v>0</v>
      </c>
      <c r="I225" s="314">
        <v>0</v>
      </c>
      <c r="J225" s="314">
        <v>0</v>
      </c>
      <c r="K225" s="314">
        <v>1</v>
      </c>
      <c r="L225" s="314">
        <v>0</v>
      </c>
    </row>
    <row r="226" spans="1:12" s="285" customFormat="1" ht="9" customHeight="1">
      <c r="A226" s="365" t="s">
        <v>75</v>
      </c>
      <c r="B226" s="314">
        <v>105</v>
      </c>
      <c r="C226" s="314"/>
      <c r="D226" s="314">
        <v>11</v>
      </c>
      <c r="E226" s="314">
        <v>44</v>
      </c>
      <c r="F226" s="314">
        <v>4</v>
      </c>
      <c r="G226" s="314">
        <v>48</v>
      </c>
      <c r="H226" s="314">
        <v>0</v>
      </c>
      <c r="I226" s="314">
        <v>0</v>
      </c>
      <c r="J226" s="314">
        <v>0</v>
      </c>
      <c r="K226" s="314">
        <v>0</v>
      </c>
      <c r="L226" s="314">
        <v>0</v>
      </c>
    </row>
    <row r="227" spans="1:12" s="285" customFormat="1" ht="9" customHeight="1">
      <c r="A227" s="366" t="s">
        <v>76</v>
      </c>
      <c r="B227" s="343">
        <v>5</v>
      </c>
      <c r="C227" s="343"/>
      <c r="D227" s="343">
        <v>1</v>
      </c>
      <c r="E227" s="343">
        <v>4</v>
      </c>
      <c r="F227" s="343">
        <v>0</v>
      </c>
      <c r="G227" s="343">
        <v>0</v>
      </c>
      <c r="H227" s="343">
        <v>0</v>
      </c>
      <c r="I227" s="343">
        <v>0</v>
      </c>
      <c r="J227" s="343">
        <v>0</v>
      </c>
      <c r="K227" s="343">
        <v>0</v>
      </c>
      <c r="L227" s="343">
        <v>0</v>
      </c>
    </row>
    <row r="228" spans="1:12" s="323" customFormat="1" ht="9" customHeight="1">
      <c r="A228" s="425"/>
      <c r="B228" s="344"/>
      <c r="C228" s="344"/>
      <c r="D228" s="344"/>
      <c r="E228" s="344"/>
      <c r="F228" s="344"/>
      <c r="G228" s="344"/>
      <c r="H228" s="344"/>
      <c r="I228" s="344"/>
      <c r="J228" s="344"/>
      <c r="K228" s="344"/>
      <c r="L228" s="344"/>
    </row>
    <row r="229" spans="1:12" s="285" customFormat="1" ht="9" customHeight="1">
      <c r="A229" s="284">
        <v>2001</v>
      </c>
    </row>
    <row r="230" spans="1:12" s="285" customFormat="1" ht="9" customHeight="1">
      <c r="A230" s="288" t="s">
        <v>44</v>
      </c>
      <c r="B230" s="341">
        <f>SUM(B232:B263)</f>
        <v>22911</v>
      </c>
      <c r="C230" s="341"/>
      <c r="D230" s="341">
        <f t="shared" ref="D230:L230" si="6">SUM(D232:D263)</f>
        <v>12987</v>
      </c>
      <c r="E230" s="341">
        <f t="shared" si="6"/>
        <v>4233</v>
      </c>
      <c r="F230" s="341">
        <f t="shared" si="6"/>
        <v>3375</v>
      </c>
      <c r="G230" s="341">
        <f t="shared" si="6"/>
        <v>2105</v>
      </c>
      <c r="H230" s="341">
        <f t="shared" si="6"/>
        <v>2</v>
      </c>
      <c r="I230" s="341">
        <f t="shared" si="6"/>
        <v>72</v>
      </c>
      <c r="J230" s="341">
        <f t="shared" si="6"/>
        <v>78</v>
      </c>
      <c r="K230" s="341">
        <f t="shared" si="6"/>
        <v>73</v>
      </c>
      <c r="L230" s="341">
        <f t="shared" si="6"/>
        <v>66</v>
      </c>
    </row>
    <row r="231" spans="1:12" s="285" customFormat="1" ht="4.7" customHeight="1">
      <c r="A231" s="288"/>
      <c r="B231" s="341"/>
      <c r="C231" s="341"/>
      <c r="D231" s="341"/>
      <c r="E231" s="341"/>
      <c r="F231" s="341"/>
      <c r="G231" s="341"/>
      <c r="H231" s="341"/>
      <c r="I231" s="341"/>
      <c r="J231" s="341"/>
      <c r="K231" s="341"/>
      <c r="L231" s="341"/>
    </row>
    <row r="232" spans="1:12" s="285" customFormat="1" ht="9" customHeight="1">
      <c r="A232" s="286" t="s">
        <v>45</v>
      </c>
      <c r="B232" s="314">
        <v>68</v>
      </c>
      <c r="C232" s="314"/>
      <c r="D232" s="314">
        <v>44</v>
      </c>
      <c r="E232" s="314">
        <v>15</v>
      </c>
      <c r="F232" s="314">
        <v>6</v>
      </c>
      <c r="G232" s="314">
        <v>0</v>
      </c>
      <c r="H232" s="314">
        <v>0</v>
      </c>
      <c r="I232" s="314">
        <v>0</v>
      </c>
      <c r="J232" s="314">
        <v>0</v>
      </c>
      <c r="K232" s="314">
        <v>3</v>
      </c>
      <c r="L232" s="314">
        <v>0</v>
      </c>
    </row>
    <row r="233" spans="1:12" s="285" customFormat="1" ht="9" customHeight="1">
      <c r="A233" s="286" t="s">
        <v>46</v>
      </c>
      <c r="B233" s="314">
        <v>1839</v>
      </c>
      <c r="C233" s="314"/>
      <c r="D233" s="314">
        <v>1588</v>
      </c>
      <c r="E233" s="314">
        <v>92</v>
      </c>
      <c r="F233" s="314">
        <v>134</v>
      </c>
      <c r="G233" s="314">
        <v>4</v>
      </c>
      <c r="H233" s="314">
        <v>0</v>
      </c>
      <c r="I233" s="314">
        <v>0</v>
      </c>
      <c r="J233" s="314">
        <v>0</v>
      </c>
      <c r="K233" s="314">
        <v>0</v>
      </c>
      <c r="L233" s="314">
        <v>30</v>
      </c>
    </row>
    <row r="234" spans="1:12" s="285" customFormat="1" ht="9" customHeight="1">
      <c r="A234" s="286" t="s">
        <v>47</v>
      </c>
      <c r="B234" s="314">
        <v>166</v>
      </c>
      <c r="C234" s="314"/>
      <c r="D234" s="314">
        <v>86</v>
      </c>
      <c r="E234" s="314">
        <v>19</v>
      </c>
      <c r="F234" s="314">
        <v>15</v>
      </c>
      <c r="G234" s="314">
        <v>47</v>
      </c>
      <c r="H234" s="314">
        <v>0</v>
      </c>
      <c r="I234" s="314">
        <v>0</v>
      </c>
      <c r="J234" s="314">
        <v>0</v>
      </c>
      <c r="K234" s="314">
        <v>0</v>
      </c>
      <c r="L234" s="314">
        <v>0</v>
      </c>
    </row>
    <row r="235" spans="1:12" s="285" customFormat="1" ht="9" customHeight="1">
      <c r="A235" s="291" t="s">
        <v>48</v>
      </c>
      <c r="B235" s="313">
        <v>21</v>
      </c>
      <c r="C235" s="313"/>
      <c r="D235" s="313">
        <v>4</v>
      </c>
      <c r="E235" s="313">
        <v>7</v>
      </c>
      <c r="F235" s="313">
        <v>2</v>
      </c>
      <c r="G235" s="313">
        <v>10</v>
      </c>
      <c r="H235" s="313">
        <v>0</v>
      </c>
      <c r="I235" s="313">
        <v>0</v>
      </c>
      <c r="J235" s="313">
        <v>0</v>
      </c>
      <c r="K235" s="313">
        <v>2</v>
      </c>
      <c r="L235" s="313">
        <v>0</v>
      </c>
    </row>
    <row r="236" spans="1:12" s="285" customFormat="1" ht="9" customHeight="1">
      <c r="A236" s="286" t="s">
        <v>49</v>
      </c>
      <c r="B236" s="314">
        <v>171</v>
      </c>
      <c r="C236" s="314"/>
      <c r="D236" s="314">
        <v>18</v>
      </c>
      <c r="E236" s="314">
        <v>22</v>
      </c>
      <c r="F236" s="314">
        <v>3</v>
      </c>
      <c r="G236" s="314">
        <v>63</v>
      </c>
      <c r="H236" s="314">
        <v>0</v>
      </c>
      <c r="I236" s="314">
        <v>0</v>
      </c>
      <c r="J236" s="314">
        <v>75</v>
      </c>
      <c r="K236" s="314">
        <v>2</v>
      </c>
      <c r="L236" s="314">
        <v>0</v>
      </c>
    </row>
    <row r="237" spans="1:12" s="285" customFormat="1" ht="9" customHeight="1">
      <c r="A237" s="286" t="s">
        <v>50</v>
      </c>
      <c r="B237" s="314">
        <v>76</v>
      </c>
      <c r="C237" s="314"/>
      <c r="D237" s="314">
        <v>28</v>
      </c>
      <c r="E237" s="314">
        <v>21</v>
      </c>
      <c r="F237" s="314">
        <v>15</v>
      </c>
      <c r="G237" s="314">
        <v>23</v>
      </c>
      <c r="H237" s="314">
        <v>0</v>
      </c>
      <c r="I237" s="314">
        <v>0</v>
      </c>
      <c r="J237" s="314">
        <v>0</v>
      </c>
      <c r="K237" s="314">
        <v>0</v>
      </c>
      <c r="L237" s="314">
        <v>0</v>
      </c>
    </row>
    <row r="238" spans="1:12" s="285" customFormat="1" ht="9" customHeight="1">
      <c r="A238" s="286" t="s">
        <v>51</v>
      </c>
      <c r="B238" s="314">
        <v>20</v>
      </c>
      <c r="C238" s="314"/>
      <c r="D238" s="314">
        <v>1</v>
      </c>
      <c r="E238" s="314">
        <v>19</v>
      </c>
      <c r="F238" s="314">
        <v>0</v>
      </c>
      <c r="G238" s="314">
        <v>0</v>
      </c>
      <c r="H238" s="314">
        <v>0</v>
      </c>
      <c r="I238" s="314">
        <v>0</v>
      </c>
      <c r="J238" s="314">
        <v>0</v>
      </c>
      <c r="K238" s="314">
        <v>0</v>
      </c>
      <c r="L238" s="314">
        <v>0</v>
      </c>
    </row>
    <row r="239" spans="1:12" s="285" customFormat="1" ht="9" customHeight="1">
      <c r="A239" s="291" t="s">
        <v>52</v>
      </c>
      <c r="B239" s="313">
        <v>62</v>
      </c>
      <c r="C239" s="313"/>
      <c r="D239" s="313">
        <v>2</v>
      </c>
      <c r="E239" s="313">
        <v>33</v>
      </c>
      <c r="F239" s="313">
        <v>8</v>
      </c>
      <c r="G239" s="313">
        <v>19</v>
      </c>
      <c r="H239" s="313">
        <v>1</v>
      </c>
      <c r="I239" s="313">
        <v>0</v>
      </c>
      <c r="J239" s="313">
        <v>0</v>
      </c>
      <c r="K239" s="313">
        <v>0</v>
      </c>
      <c r="L239" s="313">
        <v>0</v>
      </c>
    </row>
    <row r="240" spans="1:12" s="285" customFormat="1" ht="9" customHeight="1">
      <c r="A240" s="286" t="s">
        <v>53</v>
      </c>
      <c r="B240" s="314">
        <v>2715</v>
      </c>
      <c r="C240" s="314"/>
      <c r="D240" s="314">
        <v>1275</v>
      </c>
      <c r="E240" s="314">
        <v>468</v>
      </c>
      <c r="F240" s="314">
        <v>539</v>
      </c>
      <c r="G240" s="314">
        <v>436</v>
      </c>
      <c r="H240" s="314">
        <v>0</v>
      </c>
      <c r="I240" s="314">
        <v>0</v>
      </c>
      <c r="J240" s="314">
        <v>0</v>
      </c>
      <c r="K240" s="314">
        <v>0</v>
      </c>
      <c r="L240" s="314">
        <v>0</v>
      </c>
    </row>
    <row r="241" spans="1:12" s="285" customFormat="1" ht="9" customHeight="1">
      <c r="A241" s="286" t="s">
        <v>54</v>
      </c>
      <c r="B241" s="314">
        <v>348</v>
      </c>
      <c r="C241" s="314"/>
      <c r="D241" s="314">
        <v>38</v>
      </c>
      <c r="E241" s="314">
        <v>237</v>
      </c>
      <c r="F241" s="314">
        <v>33</v>
      </c>
      <c r="G241" s="314">
        <v>37</v>
      </c>
      <c r="H241" s="314">
        <v>0</v>
      </c>
      <c r="I241" s="314">
        <v>0</v>
      </c>
      <c r="J241" s="314">
        <v>0</v>
      </c>
      <c r="K241" s="314">
        <v>0</v>
      </c>
      <c r="L241" s="314">
        <v>3</v>
      </c>
    </row>
    <row r="242" spans="1:12" s="285" customFormat="1" ht="9" customHeight="1">
      <c r="A242" s="286" t="s">
        <v>55</v>
      </c>
      <c r="B242" s="314">
        <v>145</v>
      </c>
      <c r="C242" s="314"/>
      <c r="D242" s="314">
        <v>60</v>
      </c>
      <c r="E242" s="314">
        <v>51</v>
      </c>
      <c r="F242" s="314">
        <v>8</v>
      </c>
      <c r="G242" s="314">
        <v>36</v>
      </c>
      <c r="H242" s="314">
        <v>0</v>
      </c>
      <c r="I242" s="314">
        <v>0</v>
      </c>
      <c r="J242" s="314">
        <v>0</v>
      </c>
      <c r="K242" s="314">
        <v>1</v>
      </c>
      <c r="L242" s="314">
        <v>0</v>
      </c>
    </row>
    <row r="243" spans="1:12" s="285" customFormat="1" ht="9" customHeight="1">
      <c r="A243" s="291" t="s">
        <v>56</v>
      </c>
      <c r="B243" s="313">
        <v>538</v>
      </c>
      <c r="C243" s="313"/>
      <c r="D243" s="313">
        <v>113</v>
      </c>
      <c r="E243" s="313">
        <v>90</v>
      </c>
      <c r="F243" s="313">
        <v>143</v>
      </c>
      <c r="G243" s="313">
        <v>181</v>
      </c>
      <c r="H243" s="313">
        <v>0</v>
      </c>
      <c r="I243" s="313">
        <v>0</v>
      </c>
      <c r="J243" s="313">
        <v>0</v>
      </c>
      <c r="K243" s="313">
        <v>8</v>
      </c>
      <c r="L243" s="313">
        <v>3</v>
      </c>
    </row>
    <row r="244" spans="1:12" s="285" customFormat="1" ht="9" customHeight="1">
      <c r="A244" s="286" t="s">
        <v>57</v>
      </c>
      <c r="B244" s="314">
        <v>578</v>
      </c>
      <c r="C244" s="314"/>
      <c r="D244" s="314">
        <v>489</v>
      </c>
      <c r="E244" s="314">
        <v>30</v>
      </c>
      <c r="F244" s="314">
        <v>32</v>
      </c>
      <c r="G244" s="314">
        <v>30</v>
      </c>
      <c r="H244" s="314">
        <v>0</v>
      </c>
      <c r="I244" s="314">
        <v>0</v>
      </c>
      <c r="J244" s="314">
        <v>0</v>
      </c>
      <c r="K244" s="314">
        <v>0</v>
      </c>
      <c r="L244" s="314">
        <v>0</v>
      </c>
    </row>
    <row r="245" spans="1:12" s="285" customFormat="1" ht="9" customHeight="1">
      <c r="A245" s="286" t="s">
        <v>58</v>
      </c>
      <c r="B245" s="314">
        <v>5205</v>
      </c>
      <c r="C245" s="314"/>
      <c r="D245" s="314">
        <v>4096</v>
      </c>
      <c r="E245" s="314">
        <v>40</v>
      </c>
      <c r="F245" s="314">
        <v>1069</v>
      </c>
      <c r="G245" s="314">
        <v>0</v>
      </c>
      <c r="H245" s="314">
        <v>0</v>
      </c>
      <c r="I245" s="314">
        <v>0</v>
      </c>
      <c r="J245" s="314">
        <v>0</v>
      </c>
      <c r="K245" s="314">
        <v>0</v>
      </c>
      <c r="L245" s="314">
        <v>0</v>
      </c>
    </row>
    <row r="246" spans="1:12" s="285" customFormat="1" ht="9" customHeight="1">
      <c r="A246" s="286" t="s">
        <v>59</v>
      </c>
      <c r="B246" s="314">
        <v>2944</v>
      </c>
      <c r="C246" s="314"/>
      <c r="D246" s="314">
        <v>938</v>
      </c>
      <c r="E246" s="314">
        <v>955</v>
      </c>
      <c r="F246" s="314">
        <v>563</v>
      </c>
      <c r="G246" s="314">
        <v>486</v>
      </c>
      <c r="H246" s="314">
        <v>0</v>
      </c>
      <c r="I246" s="314">
        <v>0</v>
      </c>
      <c r="J246" s="314">
        <v>0</v>
      </c>
      <c r="K246" s="314">
        <v>0</v>
      </c>
      <c r="L246" s="314">
        <v>3</v>
      </c>
    </row>
    <row r="247" spans="1:12" s="285" customFormat="1" ht="9" customHeight="1">
      <c r="A247" s="291" t="s">
        <v>60</v>
      </c>
      <c r="B247" s="313">
        <v>275</v>
      </c>
      <c r="C247" s="313"/>
      <c r="D247" s="313">
        <v>129</v>
      </c>
      <c r="E247" s="313">
        <v>88</v>
      </c>
      <c r="F247" s="313">
        <v>29</v>
      </c>
      <c r="G247" s="313">
        <v>29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</row>
    <row r="248" spans="1:12" s="285" customFormat="1" ht="9" customHeight="1">
      <c r="A248" s="286" t="s">
        <v>61</v>
      </c>
      <c r="B248" s="314">
        <v>541</v>
      </c>
      <c r="C248" s="314"/>
      <c r="D248" s="314">
        <v>290</v>
      </c>
      <c r="E248" s="314">
        <v>168</v>
      </c>
      <c r="F248" s="314">
        <v>30</v>
      </c>
      <c r="G248" s="314">
        <v>53</v>
      </c>
      <c r="H248" s="314">
        <v>0</v>
      </c>
      <c r="I248" s="314">
        <v>0</v>
      </c>
      <c r="J248" s="314">
        <v>0</v>
      </c>
      <c r="K248" s="314">
        <v>0</v>
      </c>
      <c r="L248" s="314">
        <v>0</v>
      </c>
    </row>
    <row r="249" spans="1:12" s="285" customFormat="1" ht="9" customHeight="1">
      <c r="A249" s="286" t="s">
        <v>62</v>
      </c>
      <c r="B249" s="314">
        <v>117</v>
      </c>
      <c r="C249" s="314"/>
      <c r="D249" s="314">
        <v>19</v>
      </c>
      <c r="E249" s="314">
        <v>58</v>
      </c>
      <c r="F249" s="314">
        <v>4</v>
      </c>
      <c r="G249" s="314">
        <v>1</v>
      </c>
      <c r="H249" s="314">
        <v>0</v>
      </c>
      <c r="I249" s="314">
        <v>0</v>
      </c>
      <c r="J249" s="314">
        <v>0</v>
      </c>
      <c r="K249" s="314">
        <v>36</v>
      </c>
      <c r="L249" s="314">
        <v>0</v>
      </c>
    </row>
    <row r="250" spans="1:12" s="285" customFormat="1" ht="9" customHeight="1">
      <c r="A250" s="286" t="s">
        <v>63</v>
      </c>
      <c r="B250" s="314">
        <v>1399</v>
      </c>
      <c r="C250" s="314"/>
      <c r="D250" s="314">
        <v>636</v>
      </c>
      <c r="E250" s="314">
        <v>487</v>
      </c>
      <c r="F250" s="314">
        <v>276</v>
      </c>
      <c r="G250" s="314">
        <v>0</v>
      </c>
      <c r="H250" s="314">
        <v>0</v>
      </c>
      <c r="I250" s="314">
        <v>0</v>
      </c>
      <c r="J250" s="314">
        <v>0</v>
      </c>
      <c r="K250" s="314">
        <v>0</v>
      </c>
      <c r="L250" s="314">
        <v>0</v>
      </c>
    </row>
    <row r="251" spans="1:12" s="285" customFormat="1" ht="9" customHeight="1">
      <c r="A251" s="291" t="s">
        <v>64</v>
      </c>
      <c r="B251" s="313">
        <v>204</v>
      </c>
      <c r="C251" s="313"/>
      <c r="D251" s="313">
        <v>119</v>
      </c>
      <c r="E251" s="313">
        <v>35</v>
      </c>
      <c r="F251" s="313">
        <v>10</v>
      </c>
      <c r="G251" s="313">
        <v>41</v>
      </c>
      <c r="H251" s="313">
        <v>0</v>
      </c>
      <c r="I251" s="313">
        <v>0</v>
      </c>
      <c r="J251" s="313">
        <v>0</v>
      </c>
      <c r="K251" s="313">
        <v>0</v>
      </c>
      <c r="L251" s="313">
        <v>1</v>
      </c>
    </row>
    <row r="252" spans="1:12" s="285" customFormat="1" ht="9" customHeight="1">
      <c r="A252" s="286" t="s">
        <v>65</v>
      </c>
      <c r="B252" s="314">
        <v>1026</v>
      </c>
      <c r="C252" s="314"/>
      <c r="D252" s="314">
        <v>637</v>
      </c>
      <c r="E252" s="314">
        <v>200</v>
      </c>
      <c r="F252" s="314">
        <v>54</v>
      </c>
      <c r="G252" s="314">
        <v>126</v>
      </c>
      <c r="H252" s="314">
        <v>0</v>
      </c>
      <c r="I252" s="314">
        <v>6</v>
      </c>
      <c r="J252" s="314">
        <v>0</v>
      </c>
      <c r="K252" s="314">
        <v>2</v>
      </c>
      <c r="L252" s="314">
        <v>3</v>
      </c>
    </row>
    <row r="253" spans="1:12" s="285" customFormat="1" ht="9" customHeight="1">
      <c r="A253" s="286" t="s">
        <v>66</v>
      </c>
      <c r="B253" s="314">
        <v>650</v>
      </c>
      <c r="C253" s="314"/>
      <c r="D253" s="314">
        <v>186</v>
      </c>
      <c r="E253" s="314">
        <v>195</v>
      </c>
      <c r="F253" s="314">
        <v>69</v>
      </c>
      <c r="G253" s="314">
        <v>199</v>
      </c>
      <c r="H253" s="314">
        <v>0</v>
      </c>
      <c r="I253" s="314">
        <v>0</v>
      </c>
      <c r="J253" s="314">
        <v>1</v>
      </c>
      <c r="K253" s="314">
        <v>0</v>
      </c>
      <c r="L253" s="314">
        <v>0</v>
      </c>
    </row>
    <row r="254" spans="1:12" s="285" customFormat="1" ht="9" customHeight="1">
      <c r="A254" s="286" t="s">
        <v>67</v>
      </c>
      <c r="B254" s="314">
        <v>196</v>
      </c>
      <c r="C254" s="314"/>
      <c r="D254" s="314">
        <v>101</v>
      </c>
      <c r="E254" s="314">
        <v>42</v>
      </c>
      <c r="F254" s="314">
        <v>49</v>
      </c>
      <c r="G254" s="314">
        <v>2</v>
      </c>
      <c r="H254" s="314">
        <v>0</v>
      </c>
      <c r="I254" s="314">
        <v>0</v>
      </c>
      <c r="J254" s="314">
        <v>0</v>
      </c>
      <c r="K254" s="314">
        <v>2</v>
      </c>
      <c r="L254" s="314">
        <v>0</v>
      </c>
    </row>
    <row r="255" spans="1:12" s="285" customFormat="1" ht="9" customHeight="1">
      <c r="A255" s="291" t="s">
        <v>68</v>
      </c>
      <c r="B255" s="313">
        <v>145</v>
      </c>
      <c r="C255" s="313"/>
      <c r="D255" s="313">
        <v>70</v>
      </c>
      <c r="E255" s="313">
        <v>39</v>
      </c>
      <c r="F255" s="313">
        <v>23</v>
      </c>
      <c r="G255" s="313">
        <v>14</v>
      </c>
      <c r="H255" s="313">
        <v>0</v>
      </c>
      <c r="I255" s="313">
        <v>0</v>
      </c>
      <c r="J255" s="313">
        <v>0</v>
      </c>
      <c r="K255" s="313">
        <v>0</v>
      </c>
      <c r="L255" s="313">
        <v>0</v>
      </c>
    </row>
    <row r="256" spans="1:12" s="285" customFormat="1" ht="9" customHeight="1">
      <c r="A256" s="286" t="s">
        <v>69</v>
      </c>
      <c r="B256" s="314">
        <v>186</v>
      </c>
      <c r="C256" s="314"/>
      <c r="D256" s="314">
        <v>38</v>
      </c>
      <c r="E256" s="314">
        <v>127</v>
      </c>
      <c r="F256" s="314">
        <v>14</v>
      </c>
      <c r="G256" s="314">
        <v>11</v>
      </c>
      <c r="H256" s="314">
        <v>0</v>
      </c>
      <c r="I256" s="314">
        <v>0</v>
      </c>
      <c r="J256" s="314">
        <v>0</v>
      </c>
      <c r="K256" s="314">
        <v>1</v>
      </c>
      <c r="L256" s="314">
        <v>0</v>
      </c>
    </row>
    <row r="257" spans="1:12" s="285" customFormat="1" ht="9" customHeight="1">
      <c r="A257" s="286" t="s">
        <v>70</v>
      </c>
      <c r="B257" s="314">
        <v>887</v>
      </c>
      <c r="C257" s="314"/>
      <c r="D257" s="314">
        <v>392</v>
      </c>
      <c r="E257" s="314">
        <v>290</v>
      </c>
      <c r="F257" s="314">
        <v>138</v>
      </c>
      <c r="G257" s="314">
        <v>44</v>
      </c>
      <c r="H257" s="314">
        <v>0</v>
      </c>
      <c r="I257" s="314">
        <v>1</v>
      </c>
      <c r="J257" s="314">
        <v>0</v>
      </c>
      <c r="K257" s="314">
        <v>14</v>
      </c>
      <c r="L257" s="314">
        <v>14</v>
      </c>
    </row>
    <row r="258" spans="1:12" s="285" customFormat="1" ht="9" customHeight="1">
      <c r="A258" s="286" t="s">
        <v>71</v>
      </c>
      <c r="B258" s="314">
        <v>112</v>
      </c>
      <c r="C258" s="314"/>
      <c r="D258" s="314">
        <v>65</v>
      </c>
      <c r="E258" s="314">
        <v>40</v>
      </c>
      <c r="F258" s="314">
        <v>7</v>
      </c>
      <c r="G258" s="314">
        <v>0</v>
      </c>
      <c r="H258" s="314">
        <v>0</v>
      </c>
      <c r="I258" s="314">
        <v>0</v>
      </c>
      <c r="J258" s="314">
        <v>0</v>
      </c>
      <c r="K258" s="314">
        <v>1</v>
      </c>
      <c r="L258" s="314">
        <v>0</v>
      </c>
    </row>
    <row r="259" spans="1:12" s="285" customFormat="1" ht="9" customHeight="1">
      <c r="A259" s="291" t="s">
        <v>72</v>
      </c>
      <c r="B259" s="313">
        <v>384</v>
      </c>
      <c r="C259" s="313"/>
      <c r="D259" s="313">
        <v>125</v>
      </c>
      <c r="E259" s="313">
        <v>132</v>
      </c>
      <c r="F259" s="313">
        <v>38</v>
      </c>
      <c r="G259" s="313">
        <v>87</v>
      </c>
      <c r="H259" s="313">
        <v>0</v>
      </c>
      <c r="I259" s="313">
        <v>0</v>
      </c>
      <c r="J259" s="313">
        <v>2</v>
      </c>
      <c r="K259" s="313">
        <v>0</v>
      </c>
      <c r="L259" s="313">
        <v>0</v>
      </c>
    </row>
    <row r="260" spans="1:12" s="285" customFormat="1" ht="9" customHeight="1">
      <c r="A260" s="286" t="s">
        <v>73</v>
      </c>
      <c r="B260" s="314">
        <v>98</v>
      </c>
      <c r="C260" s="314"/>
      <c r="D260" s="314">
        <v>8</v>
      </c>
      <c r="E260" s="314">
        <v>51</v>
      </c>
      <c r="F260" s="314">
        <v>12</v>
      </c>
      <c r="G260" s="314">
        <v>27</v>
      </c>
      <c r="H260" s="314">
        <v>0</v>
      </c>
      <c r="I260" s="314">
        <v>0</v>
      </c>
      <c r="J260" s="314">
        <v>0</v>
      </c>
      <c r="K260" s="314">
        <v>0</v>
      </c>
      <c r="L260" s="314">
        <v>0</v>
      </c>
    </row>
    <row r="261" spans="1:12" s="285" customFormat="1" ht="9" customHeight="1">
      <c r="A261" s="286" t="s">
        <v>74</v>
      </c>
      <c r="B261" s="314">
        <v>1689</v>
      </c>
      <c r="C261" s="314"/>
      <c r="D261" s="314">
        <v>1371</v>
      </c>
      <c r="E261" s="314">
        <v>131</v>
      </c>
      <c r="F261" s="314">
        <v>43</v>
      </c>
      <c r="G261" s="314">
        <v>72</v>
      </c>
      <c r="H261" s="314">
        <v>0</v>
      </c>
      <c r="I261" s="314">
        <v>65</v>
      </c>
      <c r="J261" s="314">
        <v>0</v>
      </c>
      <c r="K261" s="314">
        <v>1</v>
      </c>
      <c r="L261" s="314">
        <v>8</v>
      </c>
    </row>
    <row r="262" spans="1:12" s="285" customFormat="1" ht="9" customHeight="1">
      <c r="A262" s="286" t="s">
        <v>75</v>
      </c>
      <c r="B262" s="314">
        <v>101</v>
      </c>
      <c r="C262" s="314"/>
      <c r="D262" s="314">
        <v>19</v>
      </c>
      <c r="E262" s="314">
        <v>49</v>
      </c>
      <c r="F262" s="314">
        <v>8</v>
      </c>
      <c r="G262" s="314">
        <v>27</v>
      </c>
      <c r="H262" s="314">
        <v>1</v>
      </c>
      <c r="I262" s="314">
        <v>0</v>
      </c>
      <c r="J262" s="314">
        <v>0</v>
      </c>
      <c r="K262" s="314">
        <v>0</v>
      </c>
      <c r="L262" s="314">
        <v>1</v>
      </c>
    </row>
    <row r="263" spans="1:12" s="285" customFormat="1" ht="9" customHeight="1">
      <c r="A263" s="291" t="s">
        <v>76</v>
      </c>
      <c r="B263" s="343">
        <v>5</v>
      </c>
      <c r="C263" s="343"/>
      <c r="D263" s="343">
        <v>2</v>
      </c>
      <c r="E263" s="343">
        <v>2</v>
      </c>
      <c r="F263" s="343">
        <v>1</v>
      </c>
      <c r="G263" s="343">
        <v>0</v>
      </c>
      <c r="H263" s="343">
        <v>0</v>
      </c>
      <c r="I263" s="343">
        <v>0</v>
      </c>
      <c r="J263" s="343">
        <v>0</v>
      </c>
      <c r="K263" s="343">
        <v>0</v>
      </c>
      <c r="L263" s="343">
        <v>0</v>
      </c>
    </row>
    <row r="264" spans="1:12" s="285" customFormat="1" ht="9" customHeight="1">
      <c r="A264" s="318"/>
      <c r="B264" s="344"/>
      <c r="C264" s="344"/>
      <c r="D264" s="344"/>
      <c r="E264" s="344"/>
      <c r="F264" s="344"/>
      <c r="G264" s="344"/>
      <c r="H264" s="344"/>
      <c r="I264" s="344"/>
      <c r="J264" s="344"/>
      <c r="K264" s="344"/>
      <c r="L264" s="344"/>
    </row>
    <row r="265" spans="1:12" s="285" customFormat="1" ht="9" customHeight="1">
      <c r="A265" s="284">
        <v>2002</v>
      </c>
    </row>
    <row r="266" spans="1:12" s="285" customFormat="1" ht="9" customHeight="1">
      <c r="A266" s="288" t="s">
        <v>44</v>
      </c>
      <c r="B266" s="341">
        <f>SUM(B268:B299)</f>
        <v>23620</v>
      </c>
      <c r="C266" s="341"/>
      <c r="D266" s="341">
        <f t="shared" ref="D266:L266" si="7">SUM(D268:D299)</f>
        <v>13761</v>
      </c>
      <c r="E266" s="341">
        <f t="shared" si="7"/>
        <v>3914</v>
      </c>
      <c r="F266" s="341">
        <f t="shared" si="7"/>
        <v>3492</v>
      </c>
      <c r="G266" s="341">
        <f t="shared" si="7"/>
        <v>2202</v>
      </c>
      <c r="H266" s="341">
        <f t="shared" si="7"/>
        <v>8</v>
      </c>
      <c r="I266" s="341">
        <f t="shared" si="7"/>
        <v>2</v>
      </c>
      <c r="J266" s="341">
        <f t="shared" si="7"/>
        <v>121</v>
      </c>
      <c r="K266" s="341">
        <f t="shared" si="7"/>
        <v>146</v>
      </c>
      <c r="L266" s="341">
        <f t="shared" si="7"/>
        <v>51</v>
      </c>
    </row>
    <row r="267" spans="1:12" s="285" customFormat="1" ht="4.7" customHeight="1">
      <c r="A267" s="288"/>
      <c r="B267" s="341"/>
      <c r="C267" s="341"/>
      <c r="D267" s="341"/>
      <c r="E267" s="341"/>
      <c r="F267" s="341"/>
      <c r="G267" s="341"/>
      <c r="H267" s="341"/>
      <c r="I267" s="341"/>
      <c r="J267" s="341"/>
      <c r="K267" s="341"/>
      <c r="L267" s="341"/>
    </row>
    <row r="268" spans="1:12" s="285" customFormat="1" ht="9" customHeight="1">
      <c r="A268" s="286" t="s">
        <v>45</v>
      </c>
      <c r="B268" s="314">
        <v>93</v>
      </c>
      <c r="C268" s="314"/>
      <c r="D268" s="314">
        <v>60</v>
      </c>
      <c r="E268" s="314">
        <v>19</v>
      </c>
      <c r="F268" s="314">
        <v>7</v>
      </c>
      <c r="G268" s="314">
        <v>1</v>
      </c>
      <c r="H268" s="314">
        <v>0</v>
      </c>
      <c r="I268" s="314">
        <v>0</v>
      </c>
      <c r="J268" s="314">
        <v>0</v>
      </c>
      <c r="K268" s="314">
        <v>6</v>
      </c>
      <c r="L268" s="314">
        <v>0</v>
      </c>
    </row>
    <row r="269" spans="1:12" s="285" customFormat="1" ht="9" customHeight="1">
      <c r="A269" s="286" t="s">
        <v>46</v>
      </c>
      <c r="B269" s="314">
        <v>730</v>
      </c>
      <c r="C269" s="314"/>
      <c r="D269" s="314">
        <v>473</v>
      </c>
      <c r="E269" s="314">
        <v>91</v>
      </c>
      <c r="F269" s="314">
        <v>135</v>
      </c>
      <c r="G269" s="314">
        <v>2</v>
      </c>
      <c r="H269" s="314">
        <v>0</v>
      </c>
      <c r="I269" s="314">
        <v>0</v>
      </c>
      <c r="J269" s="314">
        <v>0</v>
      </c>
      <c r="K269" s="314">
        <v>0</v>
      </c>
      <c r="L269" s="314">
        <v>29</v>
      </c>
    </row>
    <row r="270" spans="1:12" s="285" customFormat="1" ht="9" customHeight="1">
      <c r="A270" s="286" t="s">
        <v>47</v>
      </c>
      <c r="B270" s="314">
        <v>84</v>
      </c>
      <c r="C270" s="314"/>
      <c r="D270" s="314">
        <v>8</v>
      </c>
      <c r="E270" s="314">
        <v>32</v>
      </c>
      <c r="F270" s="314">
        <v>4</v>
      </c>
      <c r="G270" s="314">
        <v>40</v>
      </c>
      <c r="H270" s="314">
        <v>0</v>
      </c>
      <c r="I270" s="314">
        <v>0</v>
      </c>
      <c r="J270" s="314">
        <v>0</v>
      </c>
      <c r="K270" s="314">
        <v>0</v>
      </c>
      <c r="L270" s="314">
        <v>0</v>
      </c>
    </row>
    <row r="271" spans="1:12" s="285" customFormat="1" ht="9" customHeight="1">
      <c r="A271" s="291" t="s">
        <v>48</v>
      </c>
      <c r="B271" s="313">
        <v>19</v>
      </c>
      <c r="C271" s="313"/>
      <c r="D271" s="313">
        <v>0</v>
      </c>
      <c r="E271" s="313">
        <v>5</v>
      </c>
      <c r="F271" s="313">
        <v>0</v>
      </c>
      <c r="G271" s="313">
        <v>9</v>
      </c>
      <c r="H271" s="313">
        <v>3</v>
      </c>
      <c r="I271" s="313">
        <v>0</v>
      </c>
      <c r="J271" s="313">
        <v>1</v>
      </c>
      <c r="K271" s="313">
        <v>3</v>
      </c>
      <c r="L271" s="313">
        <v>0</v>
      </c>
    </row>
    <row r="272" spans="1:12" s="285" customFormat="1" ht="9" customHeight="1">
      <c r="A272" s="286" t="s">
        <v>49</v>
      </c>
      <c r="B272" s="314">
        <v>217</v>
      </c>
      <c r="C272" s="314"/>
      <c r="D272" s="314">
        <v>24</v>
      </c>
      <c r="E272" s="314">
        <v>16</v>
      </c>
      <c r="F272" s="314">
        <v>3</v>
      </c>
      <c r="G272" s="314">
        <v>53</v>
      </c>
      <c r="H272" s="314">
        <v>0</v>
      </c>
      <c r="I272" s="314">
        <v>0</v>
      </c>
      <c r="J272" s="314">
        <v>109</v>
      </c>
      <c r="K272" s="314">
        <v>9</v>
      </c>
      <c r="L272" s="314">
        <v>8</v>
      </c>
    </row>
    <row r="273" spans="1:12" s="285" customFormat="1" ht="9" customHeight="1">
      <c r="A273" s="286" t="s">
        <v>50</v>
      </c>
      <c r="B273" s="314">
        <v>55</v>
      </c>
      <c r="C273" s="314"/>
      <c r="D273" s="314">
        <v>15</v>
      </c>
      <c r="E273" s="314">
        <v>20</v>
      </c>
      <c r="F273" s="314">
        <v>8</v>
      </c>
      <c r="G273" s="314">
        <v>22</v>
      </c>
      <c r="H273" s="314">
        <v>0</v>
      </c>
      <c r="I273" s="314">
        <v>0</v>
      </c>
      <c r="J273" s="314">
        <v>0</v>
      </c>
      <c r="K273" s="314">
        <v>0</v>
      </c>
      <c r="L273" s="314">
        <v>0</v>
      </c>
    </row>
    <row r="274" spans="1:12" s="285" customFormat="1" ht="9" customHeight="1">
      <c r="A274" s="286" t="s">
        <v>51</v>
      </c>
      <c r="B274" s="314">
        <v>20</v>
      </c>
      <c r="C274" s="314"/>
      <c r="D274" s="314">
        <v>4</v>
      </c>
      <c r="E274" s="314">
        <v>16</v>
      </c>
      <c r="F274" s="314">
        <v>0</v>
      </c>
      <c r="G274" s="314">
        <v>0</v>
      </c>
      <c r="H274" s="314">
        <v>0</v>
      </c>
      <c r="I274" s="314">
        <v>0</v>
      </c>
      <c r="J274" s="314">
        <v>0</v>
      </c>
      <c r="K274" s="314">
        <v>0</v>
      </c>
      <c r="L274" s="314">
        <v>0</v>
      </c>
    </row>
    <row r="275" spans="1:12" s="285" customFormat="1" ht="9" customHeight="1">
      <c r="A275" s="291" t="s">
        <v>52</v>
      </c>
      <c r="B275" s="313">
        <v>0</v>
      </c>
      <c r="C275" s="313"/>
      <c r="D275" s="313">
        <v>0</v>
      </c>
      <c r="E275" s="313">
        <v>0</v>
      </c>
      <c r="F275" s="313">
        <v>0</v>
      </c>
      <c r="G275" s="313">
        <v>0</v>
      </c>
      <c r="H275" s="313">
        <v>0</v>
      </c>
      <c r="I275" s="313">
        <v>0</v>
      </c>
      <c r="J275" s="313">
        <v>0</v>
      </c>
      <c r="K275" s="313">
        <v>0</v>
      </c>
      <c r="L275" s="313">
        <v>0</v>
      </c>
    </row>
    <row r="276" spans="1:12" s="285" customFormat="1" ht="9" customHeight="1">
      <c r="A276" s="286" t="s">
        <v>53</v>
      </c>
      <c r="B276" s="314">
        <v>3160</v>
      </c>
      <c r="C276" s="314"/>
      <c r="D276" s="314">
        <v>1660</v>
      </c>
      <c r="E276" s="314">
        <v>429</v>
      </c>
      <c r="F276" s="314">
        <v>651</v>
      </c>
      <c r="G276" s="314">
        <v>422</v>
      </c>
      <c r="H276" s="314">
        <v>0</v>
      </c>
      <c r="I276" s="314">
        <v>0</v>
      </c>
      <c r="J276" s="314">
        <v>0</v>
      </c>
      <c r="K276" s="314">
        <v>0</v>
      </c>
      <c r="L276" s="314">
        <v>0</v>
      </c>
    </row>
    <row r="277" spans="1:12" s="285" customFormat="1" ht="9" customHeight="1">
      <c r="A277" s="286" t="s">
        <v>54</v>
      </c>
      <c r="B277" s="314">
        <v>386</v>
      </c>
      <c r="C277" s="314"/>
      <c r="D277" s="314">
        <v>70</v>
      </c>
      <c r="E277" s="314">
        <v>77</v>
      </c>
      <c r="F277" s="314">
        <v>35</v>
      </c>
      <c r="G277" s="314">
        <v>206</v>
      </c>
      <c r="H277" s="314">
        <v>0</v>
      </c>
      <c r="I277" s="314">
        <v>0</v>
      </c>
      <c r="J277" s="314">
        <v>0</v>
      </c>
      <c r="K277" s="314">
        <v>0</v>
      </c>
      <c r="L277" s="314">
        <v>0</v>
      </c>
    </row>
    <row r="278" spans="1:12" s="285" customFormat="1" ht="9" customHeight="1">
      <c r="A278" s="286" t="s">
        <v>55</v>
      </c>
      <c r="B278" s="314">
        <v>83</v>
      </c>
      <c r="C278" s="314"/>
      <c r="D278" s="314">
        <v>24</v>
      </c>
      <c r="E278" s="314">
        <v>47</v>
      </c>
      <c r="F278" s="314">
        <v>6</v>
      </c>
      <c r="G278" s="314">
        <v>14</v>
      </c>
      <c r="H278" s="314">
        <v>0</v>
      </c>
      <c r="I278" s="314">
        <v>0</v>
      </c>
      <c r="J278" s="314">
        <v>0</v>
      </c>
      <c r="K278" s="314">
        <v>1</v>
      </c>
      <c r="L278" s="314">
        <v>4</v>
      </c>
    </row>
    <row r="279" spans="1:12" s="285" customFormat="1" ht="9" customHeight="1">
      <c r="A279" s="291" t="s">
        <v>56</v>
      </c>
      <c r="B279" s="313">
        <v>432</v>
      </c>
      <c r="C279" s="313"/>
      <c r="D279" s="313">
        <v>34</v>
      </c>
      <c r="E279" s="313">
        <v>66</v>
      </c>
      <c r="F279" s="313">
        <v>90</v>
      </c>
      <c r="G279" s="313">
        <v>215</v>
      </c>
      <c r="H279" s="313">
        <v>1</v>
      </c>
      <c r="I279" s="313">
        <v>0</v>
      </c>
      <c r="J279" s="313">
        <v>0</v>
      </c>
      <c r="K279" s="313">
        <v>38</v>
      </c>
      <c r="L279" s="313">
        <v>0</v>
      </c>
    </row>
    <row r="280" spans="1:12" s="285" customFormat="1" ht="9" customHeight="1">
      <c r="A280" s="286" t="s">
        <v>57</v>
      </c>
      <c r="B280" s="314">
        <v>622</v>
      </c>
      <c r="C280" s="314"/>
      <c r="D280" s="314">
        <v>557</v>
      </c>
      <c r="E280" s="314">
        <v>24</v>
      </c>
      <c r="F280" s="314">
        <v>27</v>
      </c>
      <c r="G280" s="314">
        <v>12</v>
      </c>
      <c r="H280" s="314">
        <v>0</v>
      </c>
      <c r="I280" s="314">
        <v>0</v>
      </c>
      <c r="J280" s="314">
        <v>0</v>
      </c>
      <c r="K280" s="314">
        <v>0</v>
      </c>
      <c r="L280" s="314">
        <v>2</v>
      </c>
    </row>
    <row r="281" spans="1:12" s="285" customFormat="1" ht="9" customHeight="1">
      <c r="A281" s="286" t="s">
        <v>58</v>
      </c>
      <c r="B281" s="314">
        <v>5725</v>
      </c>
      <c r="C281" s="314"/>
      <c r="D281" s="314">
        <v>4445</v>
      </c>
      <c r="E281" s="314">
        <v>44</v>
      </c>
      <c r="F281" s="314">
        <v>1236</v>
      </c>
      <c r="G281" s="314">
        <v>0</v>
      </c>
      <c r="H281" s="314">
        <v>0</v>
      </c>
      <c r="I281" s="314">
        <v>0</v>
      </c>
      <c r="J281" s="314">
        <v>0</v>
      </c>
      <c r="K281" s="314">
        <v>0</v>
      </c>
      <c r="L281" s="314">
        <v>0</v>
      </c>
    </row>
    <row r="282" spans="1:12" s="285" customFormat="1" ht="9" customHeight="1">
      <c r="A282" s="286" t="s">
        <v>59</v>
      </c>
      <c r="B282" s="314">
        <v>3019</v>
      </c>
      <c r="C282" s="314"/>
      <c r="D282" s="314">
        <v>1278</v>
      </c>
      <c r="E282" s="314">
        <v>1007</v>
      </c>
      <c r="F282" s="314">
        <v>504</v>
      </c>
      <c r="G282" s="314">
        <v>233</v>
      </c>
      <c r="H282" s="314">
        <v>0</v>
      </c>
      <c r="I282" s="314">
        <v>0</v>
      </c>
      <c r="J282" s="314">
        <v>0</v>
      </c>
      <c r="K282" s="314">
        <v>0</v>
      </c>
      <c r="L282" s="314">
        <v>1</v>
      </c>
    </row>
    <row r="283" spans="1:12" s="285" customFormat="1" ht="9" customHeight="1">
      <c r="A283" s="291" t="s">
        <v>60</v>
      </c>
      <c r="B283" s="313">
        <v>225</v>
      </c>
      <c r="C283" s="313"/>
      <c r="D283" s="313">
        <v>77</v>
      </c>
      <c r="E283" s="313">
        <v>112</v>
      </c>
      <c r="F283" s="313">
        <v>23</v>
      </c>
      <c r="G283" s="313">
        <v>16</v>
      </c>
      <c r="H283" s="313">
        <v>0</v>
      </c>
      <c r="I283" s="313">
        <v>0</v>
      </c>
      <c r="J283" s="313">
        <v>0</v>
      </c>
      <c r="K283" s="313">
        <v>0</v>
      </c>
      <c r="L283" s="313">
        <v>0</v>
      </c>
    </row>
    <row r="284" spans="1:12" s="285" customFormat="1" ht="9" customHeight="1">
      <c r="A284" s="286" t="s">
        <v>61</v>
      </c>
      <c r="B284" s="314">
        <v>511</v>
      </c>
      <c r="C284" s="314"/>
      <c r="D284" s="314">
        <v>291</v>
      </c>
      <c r="E284" s="314">
        <v>100</v>
      </c>
      <c r="F284" s="314">
        <v>35</v>
      </c>
      <c r="G284" s="314">
        <v>85</v>
      </c>
      <c r="H284" s="314">
        <v>0</v>
      </c>
      <c r="I284" s="314">
        <v>0</v>
      </c>
      <c r="J284" s="314">
        <v>0</v>
      </c>
      <c r="K284" s="314">
        <v>0</v>
      </c>
      <c r="L284" s="314">
        <v>0</v>
      </c>
    </row>
    <row r="285" spans="1:12" s="285" customFormat="1" ht="9" customHeight="1">
      <c r="A285" s="286" t="s">
        <v>62</v>
      </c>
      <c r="B285" s="314">
        <v>23</v>
      </c>
      <c r="C285" s="314"/>
      <c r="D285" s="314">
        <v>1</v>
      </c>
      <c r="E285" s="314">
        <v>8</v>
      </c>
      <c r="F285" s="314">
        <v>0</v>
      </c>
      <c r="G285" s="314">
        <v>2</v>
      </c>
      <c r="H285" s="314">
        <v>1</v>
      </c>
      <c r="I285" s="314">
        <v>0</v>
      </c>
      <c r="J285" s="314">
        <v>0</v>
      </c>
      <c r="K285" s="314">
        <v>11</v>
      </c>
      <c r="L285" s="314">
        <v>0</v>
      </c>
    </row>
    <row r="286" spans="1:12" s="285" customFormat="1" ht="9" customHeight="1">
      <c r="A286" s="286" t="s">
        <v>63</v>
      </c>
      <c r="B286" s="314">
        <v>1637</v>
      </c>
      <c r="C286" s="314"/>
      <c r="D286" s="314">
        <v>800</v>
      </c>
      <c r="E286" s="314">
        <v>551</v>
      </c>
      <c r="F286" s="314">
        <v>286</v>
      </c>
      <c r="G286" s="314">
        <v>0</v>
      </c>
      <c r="H286" s="314">
        <v>0</v>
      </c>
      <c r="I286" s="314">
        <v>0</v>
      </c>
      <c r="J286" s="314">
        <v>0</v>
      </c>
      <c r="K286" s="314">
        <v>0</v>
      </c>
      <c r="L286" s="314">
        <v>0</v>
      </c>
    </row>
    <row r="287" spans="1:12" s="285" customFormat="1" ht="9" customHeight="1">
      <c r="A287" s="291" t="s">
        <v>64</v>
      </c>
      <c r="B287" s="313">
        <v>262</v>
      </c>
      <c r="C287" s="313"/>
      <c r="D287" s="313">
        <v>193</v>
      </c>
      <c r="E287" s="313">
        <v>30</v>
      </c>
      <c r="F287" s="313">
        <v>10</v>
      </c>
      <c r="G287" s="313">
        <v>33</v>
      </c>
      <c r="H287" s="313">
        <v>0</v>
      </c>
      <c r="I287" s="313">
        <v>0</v>
      </c>
      <c r="J287" s="313">
        <v>1</v>
      </c>
      <c r="K287" s="313">
        <v>1</v>
      </c>
      <c r="L287" s="313">
        <v>0</v>
      </c>
    </row>
    <row r="288" spans="1:12" s="285" customFormat="1" ht="9" customHeight="1">
      <c r="A288" s="286" t="s">
        <v>65</v>
      </c>
      <c r="B288" s="314">
        <v>1799</v>
      </c>
      <c r="C288" s="314"/>
      <c r="D288" s="314">
        <v>1302</v>
      </c>
      <c r="E288" s="314">
        <v>215</v>
      </c>
      <c r="F288" s="314">
        <v>63</v>
      </c>
      <c r="G288" s="314">
        <v>220</v>
      </c>
      <c r="H288" s="314">
        <v>0</v>
      </c>
      <c r="I288" s="314">
        <v>2</v>
      </c>
      <c r="J288" s="314">
        <v>3</v>
      </c>
      <c r="K288" s="314">
        <v>0</v>
      </c>
      <c r="L288" s="314">
        <v>1</v>
      </c>
    </row>
    <row r="289" spans="1:12" s="285" customFormat="1" ht="9" customHeight="1">
      <c r="A289" s="286" t="s">
        <v>66</v>
      </c>
      <c r="B289" s="314">
        <v>725</v>
      </c>
      <c r="C289" s="314"/>
      <c r="D289" s="314">
        <v>224</v>
      </c>
      <c r="E289" s="314">
        <v>202</v>
      </c>
      <c r="F289" s="314">
        <v>65</v>
      </c>
      <c r="G289" s="314">
        <v>227</v>
      </c>
      <c r="H289" s="314">
        <v>0</v>
      </c>
      <c r="I289" s="314">
        <v>0</v>
      </c>
      <c r="J289" s="314">
        <v>7</v>
      </c>
      <c r="K289" s="314">
        <v>0</v>
      </c>
      <c r="L289" s="314">
        <v>0</v>
      </c>
    </row>
    <row r="290" spans="1:12" s="285" customFormat="1" ht="9" customHeight="1">
      <c r="A290" s="286" t="s">
        <v>67</v>
      </c>
      <c r="B290" s="314">
        <v>124</v>
      </c>
      <c r="C290" s="314"/>
      <c r="D290" s="314">
        <v>43</v>
      </c>
      <c r="E290" s="314">
        <v>13</v>
      </c>
      <c r="F290" s="314">
        <v>53</v>
      </c>
      <c r="G290" s="314">
        <v>3</v>
      </c>
      <c r="H290" s="314">
        <v>0</v>
      </c>
      <c r="I290" s="314">
        <v>0</v>
      </c>
      <c r="J290" s="314">
        <v>0</v>
      </c>
      <c r="K290" s="314">
        <v>12</v>
      </c>
      <c r="L290" s="314">
        <v>0</v>
      </c>
    </row>
    <row r="291" spans="1:12" s="285" customFormat="1" ht="9" customHeight="1">
      <c r="A291" s="291" t="s">
        <v>68</v>
      </c>
      <c r="B291" s="313">
        <v>142</v>
      </c>
      <c r="C291" s="313"/>
      <c r="D291" s="313">
        <v>74</v>
      </c>
      <c r="E291" s="313">
        <v>40</v>
      </c>
      <c r="F291" s="313">
        <v>13</v>
      </c>
      <c r="G291" s="313">
        <v>12</v>
      </c>
      <c r="H291" s="313">
        <v>3</v>
      </c>
      <c r="I291" s="313">
        <v>0</v>
      </c>
      <c r="J291" s="313">
        <v>0</v>
      </c>
      <c r="K291" s="313">
        <v>0</v>
      </c>
      <c r="L291" s="313">
        <v>0</v>
      </c>
    </row>
    <row r="292" spans="1:12" s="285" customFormat="1" ht="9" customHeight="1">
      <c r="A292" s="286" t="s">
        <v>69</v>
      </c>
      <c r="B292" s="314">
        <v>183</v>
      </c>
      <c r="C292" s="314"/>
      <c r="D292" s="314">
        <v>45</v>
      </c>
      <c r="E292" s="314">
        <v>108</v>
      </c>
      <c r="F292" s="314">
        <v>9</v>
      </c>
      <c r="G292" s="314">
        <v>24</v>
      </c>
      <c r="H292" s="314">
        <v>0</v>
      </c>
      <c r="I292" s="314">
        <v>0</v>
      </c>
      <c r="J292" s="314">
        <v>0</v>
      </c>
      <c r="K292" s="314">
        <v>0</v>
      </c>
      <c r="L292" s="314">
        <v>0</v>
      </c>
    </row>
    <row r="293" spans="1:12" s="285" customFormat="1" ht="9" customHeight="1">
      <c r="A293" s="286" t="s">
        <v>70</v>
      </c>
      <c r="B293" s="314">
        <v>681</v>
      </c>
      <c r="C293" s="314"/>
      <c r="D293" s="314">
        <v>270</v>
      </c>
      <c r="E293" s="314">
        <v>270</v>
      </c>
      <c r="F293" s="314">
        <v>104</v>
      </c>
      <c r="G293" s="314">
        <v>32</v>
      </c>
      <c r="H293" s="314">
        <v>0</v>
      </c>
      <c r="I293" s="314">
        <v>0</v>
      </c>
      <c r="J293" s="314">
        <v>0</v>
      </c>
      <c r="K293" s="314">
        <v>3</v>
      </c>
      <c r="L293" s="314">
        <v>4</v>
      </c>
    </row>
    <row r="294" spans="1:12" s="285" customFormat="1" ht="9" customHeight="1">
      <c r="A294" s="286" t="s">
        <v>71</v>
      </c>
      <c r="B294" s="314">
        <v>120</v>
      </c>
      <c r="C294" s="314"/>
      <c r="D294" s="314">
        <v>96</v>
      </c>
      <c r="E294" s="314">
        <v>9</v>
      </c>
      <c r="F294" s="314">
        <v>14</v>
      </c>
      <c r="G294" s="314">
        <v>0</v>
      </c>
      <c r="H294" s="314">
        <v>0</v>
      </c>
      <c r="I294" s="314">
        <v>0</v>
      </c>
      <c r="J294" s="314">
        <v>0</v>
      </c>
      <c r="K294" s="314">
        <v>1</v>
      </c>
      <c r="L294" s="314">
        <v>0</v>
      </c>
    </row>
    <row r="295" spans="1:12" s="285" customFormat="1" ht="9" customHeight="1">
      <c r="A295" s="291" t="s">
        <v>72</v>
      </c>
      <c r="B295" s="313">
        <v>649</v>
      </c>
      <c r="C295" s="313"/>
      <c r="D295" s="313">
        <v>218</v>
      </c>
      <c r="E295" s="313">
        <v>198</v>
      </c>
      <c r="F295" s="313">
        <v>33</v>
      </c>
      <c r="G295" s="313">
        <v>197</v>
      </c>
      <c r="H295" s="313">
        <v>0</v>
      </c>
      <c r="I295" s="313">
        <v>0</v>
      </c>
      <c r="J295" s="313">
        <v>0</v>
      </c>
      <c r="K295" s="313">
        <v>1</v>
      </c>
      <c r="L295" s="313">
        <v>2</v>
      </c>
    </row>
    <row r="296" spans="1:12" s="285" customFormat="1" ht="9" customHeight="1">
      <c r="A296" s="286" t="s">
        <v>73</v>
      </c>
      <c r="B296" s="314">
        <v>65</v>
      </c>
      <c r="C296" s="314"/>
      <c r="D296" s="314">
        <v>10</v>
      </c>
      <c r="E296" s="314">
        <v>22</v>
      </c>
      <c r="F296" s="314">
        <v>11</v>
      </c>
      <c r="G296" s="314">
        <v>22</v>
      </c>
      <c r="H296" s="314">
        <v>0</v>
      </c>
      <c r="I296" s="314">
        <v>0</v>
      </c>
      <c r="J296" s="314">
        <v>0</v>
      </c>
      <c r="K296" s="314">
        <v>0</v>
      </c>
      <c r="L296" s="314">
        <v>0</v>
      </c>
    </row>
    <row r="297" spans="1:12" s="285" customFormat="1" ht="9" customHeight="1">
      <c r="A297" s="286" t="s">
        <v>74</v>
      </c>
      <c r="B297" s="314">
        <v>1643</v>
      </c>
      <c r="C297" s="314"/>
      <c r="D297" s="314">
        <v>1371</v>
      </c>
      <c r="E297" s="314">
        <v>98</v>
      </c>
      <c r="F297" s="314">
        <v>48</v>
      </c>
      <c r="G297" s="314">
        <v>68</v>
      </c>
      <c r="H297" s="314">
        <v>0</v>
      </c>
      <c r="I297" s="314">
        <v>0</v>
      </c>
      <c r="J297" s="314">
        <v>0</v>
      </c>
      <c r="K297" s="314">
        <v>59</v>
      </c>
      <c r="L297" s="314">
        <v>0</v>
      </c>
    </row>
    <row r="298" spans="1:12" s="285" customFormat="1" ht="9" customHeight="1">
      <c r="A298" s="286" t="s">
        <v>75</v>
      </c>
      <c r="B298" s="314">
        <v>128</v>
      </c>
      <c r="C298" s="314"/>
      <c r="D298" s="314">
        <v>38</v>
      </c>
      <c r="E298" s="314">
        <v>45</v>
      </c>
      <c r="F298" s="314">
        <v>19</v>
      </c>
      <c r="G298" s="314">
        <v>31</v>
      </c>
      <c r="H298" s="314">
        <v>0</v>
      </c>
      <c r="I298" s="314">
        <v>0</v>
      </c>
      <c r="J298" s="314">
        <v>0</v>
      </c>
      <c r="K298" s="314">
        <v>0</v>
      </c>
      <c r="L298" s="314">
        <v>0</v>
      </c>
    </row>
    <row r="299" spans="1:12" s="285" customFormat="1" ht="9" customHeight="1">
      <c r="A299" s="291" t="s">
        <v>76</v>
      </c>
      <c r="B299" s="343">
        <v>58</v>
      </c>
      <c r="C299" s="343"/>
      <c r="D299" s="343">
        <v>56</v>
      </c>
      <c r="E299" s="343">
        <v>0</v>
      </c>
      <c r="F299" s="343">
        <v>0</v>
      </c>
      <c r="G299" s="343">
        <v>1</v>
      </c>
      <c r="H299" s="343">
        <v>0</v>
      </c>
      <c r="I299" s="343">
        <v>0</v>
      </c>
      <c r="J299" s="343">
        <v>0</v>
      </c>
      <c r="K299" s="343">
        <v>1</v>
      </c>
      <c r="L299" s="343">
        <v>0</v>
      </c>
    </row>
    <row r="300" spans="1:12" s="285" customFormat="1" ht="9" customHeight="1">
      <c r="A300" s="318"/>
      <c r="B300" s="344"/>
      <c r="C300" s="344"/>
      <c r="D300" s="344"/>
      <c r="E300" s="344"/>
      <c r="F300" s="344"/>
      <c r="G300" s="344"/>
      <c r="H300" s="344"/>
      <c r="I300" s="344"/>
      <c r="J300" s="344"/>
      <c r="K300" s="344"/>
      <c r="L300" s="344"/>
    </row>
    <row r="301" spans="1:12" s="285" customFormat="1" ht="9" customHeight="1">
      <c r="A301" s="284">
        <v>2003</v>
      </c>
    </row>
    <row r="302" spans="1:12" s="285" customFormat="1" ht="9" customHeight="1">
      <c r="A302" s="288" t="s">
        <v>44</v>
      </c>
      <c r="B302" s="341">
        <f>SUM(B304:B335)</f>
        <v>24020</v>
      </c>
      <c r="C302" s="341"/>
      <c r="D302" s="341">
        <f t="shared" ref="D302:L302" si="8">SUM(D304:D335)</f>
        <v>15148</v>
      </c>
      <c r="E302" s="341">
        <f t="shared" si="8"/>
        <v>3877</v>
      </c>
      <c r="F302" s="341">
        <f t="shared" si="8"/>
        <v>3045</v>
      </c>
      <c r="G302" s="341">
        <f t="shared" si="8"/>
        <v>1883</v>
      </c>
      <c r="H302" s="341">
        <f t="shared" si="8"/>
        <v>12</v>
      </c>
      <c r="I302" s="341">
        <f t="shared" si="8"/>
        <v>2</v>
      </c>
      <c r="J302" s="341">
        <f t="shared" si="8"/>
        <v>40</v>
      </c>
      <c r="K302" s="341">
        <f t="shared" si="8"/>
        <v>42</v>
      </c>
      <c r="L302" s="341">
        <f t="shared" si="8"/>
        <v>56</v>
      </c>
    </row>
    <row r="303" spans="1:12" s="285" customFormat="1" ht="4.7" customHeight="1">
      <c r="A303" s="288"/>
      <c r="B303" s="341"/>
      <c r="C303" s="341"/>
      <c r="D303" s="341"/>
      <c r="E303" s="341"/>
      <c r="F303" s="341"/>
      <c r="G303" s="341"/>
      <c r="H303" s="341"/>
      <c r="I303" s="341"/>
      <c r="J303" s="341"/>
      <c r="K303" s="341"/>
      <c r="L303" s="341"/>
    </row>
    <row r="304" spans="1:12" s="285" customFormat="1" ht="9" customHeight="1">
      <c r="A304" s="286" t="s">
        <v>45</v>
      </c>
      <c r="B304" s="314">
        <v>63</v>
      </c>
      <c r="C304" s="314"/>
      <c r="D304" s="314">
        <v>38</v>
      </c>
      <c r="E304" s="314">
        <v>13</v>
      </c>
      <c r="F304" s="314">
        <v>9</v>
      </c>
      <c r="G304" s="314">
        <v>1</v>
      </c>
      <c r="H304" s="314">
        <v>0</v>
      </c>
      <c r="I304" s="314">
        <v>0</v>
      </c>
      <c r="J304" s="314">
        <v>0</v>
      </c>
      <c r="K304" s="314">
        <v>2</v>
      </c>
      <c r="L304" s="314">
        <v>0</v>
      </c>
    </row>
    <row r="305" spans="1:12" s="285" customFormat="1" ht="9" customHeight="1">
      <c r="A305" s="286" t="s">
        <v>46</v>
      </c>
      <c r="B305" s="314">
        <v>1435</v>
      </c>
      <c r="C305" s="314"/>
      <c r="D305" s="314">
        <v>1249</v>
      </c>
      <c r="E305" s="314">
        <v>102</v>
      </c>
      <c r="F305" s="314">
        <v>74</v>
      </c>
      <c r="G305" s="314">
        <v>3</v>
      </c>
      <c r="H305" s="314">
        <v>0</v>
      </c>
      <c r="I305" s="314">
        <v>0</v>
      </c>
      <c r="J305" s="314">
        <v>0</v>
      </c>
      <c r="K305" s="314">
        <v>0</v>
      </c>
      <c r="L305" s="314">
        <v>9</v>
      </c>
    </row>
    <row r="306" spans="1:12" s="285" customFormat="1" ht="9" customHeight="1">
      <c r="A306" s="286" t="s">
        <v>47</v>
      </c>
      <c r="B306" s="314">
        <v>110</v>
      </c>
      <c r="C306" s="314"/>
      <c r="D306" s="314">
        <v>18</v>
      </c>
      <c r="E306" s="314">
        <v>37</v>
      </c>
      <c r="F306" s="314">
        <v>5</v>
      </c>
      <c r="G306" s="314">
        <v>44</v>
      </c>
      <c r="H306" s="314">
        <v>0</v>
      </c>
      <c r="I306" s="314">
        <v>0</v>
      </c>
      <c r="J306" s="314">
        <v>0</v>
      </c>
      <c r="K306" s="314">
        <v>6</v>
      </c>
      <c r="L306" s="314">
        <v>0</v>
      </c>
    </row>
    <row r="307" spans="1:12" s="285" customFormat="1" ht="9" customHeight="1">
      <c r="A307" s="291" t="s">
        <v>48</v>
      </c>
      <c r="B307" s="313">
        <v>17</v>
      </c>
      <c r="C307" s="313"/>
      <c r="D307" s="313">
        <v>7</v>
      </c>
      <c r="E307" s="313">
        <v>8</v>
      </c>
      <c r="F307" s="313">
        <v>0</v>
      </c>
      <c r="G307" s="313">
        <v>5</v>
      </c>
      <c r="H307" s="313">
        <v>0</v>
      </c>
      <c r="I307" s="313">
        <v>0</v>
      </c>
      <c r="J307" s="313">
        <v>0</v>
      </c>
      <c r="K307" s="313">
        <v>0</v>
      </c>
      <c r="L307" s="313">
        <v>0</v>
      </c>
    </row>
    <row r="308" spans="1:12" s="285" customFormat="1" ht="9" customHeight="1">
      <c r="A308" s="286" t="s">
        <v>49</v>
      </c>
      <c r="B308" s="314">
        <v>219</v>
      </c>
      <c r="C308" s="314"/>
      <c r="D308" s="314">
        <v>27</v>
      </c>
      <c r="E308" s="314">
        <v>36</v>
      </c>
      <c r="F308" s="314">
        <v>3</v>
      </c>
      <c r="G308" s="314">
        <v>124</v>
      </c>
      <c r="H308" s="314">
        <v>7</v>
      </c>
      <c r="I308" s="314">
        <v>1</v>
      </c>
      <c r="J308" s="314">
        <v>24</v>
      </c>
      <c r="K308" s="314">
        <v>8</v>
      </c>
      <c r="L308" s="314">
        <v>6</v>
      </c>
    </row>
    <row r="309" spans="1:12" s="285" customFormat="1" ht="9" customHeight="1">
      <c r="A309" s="286" t="s">
        <v>50</v>
      </c>
      <c r="B309" s="314">
        <v>50</v>
      </c>
      <c r="C309" s="314"/>
      <c r="D309" s="314">
        <v>16</v>
      </c>
      <c r="E309" s="314">
        <v>12</v>
      </c>
      <c r="F309" s="314">
        <v>11</v>
      </c>
      <c r="G309" s="314">
        <v>17</v>
      </c>
      <c r="H309" s="314">
        <v>0</v>
      </c>
      <c r="I309" s="314">
        <v>0</v>
      </c>
      <c r="J309" s="314">
        <v>0</v>
      </c>
      <c r="K309" s="314">
        <v>0</v>
      </c>
      <c r="L309" s="314">
        <v>0</v>
      </c>
    </row>
    <row r="310" spans="1:12" s="285" customFormat="1" ht="9" customHeight="1">
      <c r="A310" s="286" t="s">
        <v>51</v>
      </c>
      <c r="B310" s="314">
        <v>27</v>
      </c>
      <c r="C310" s="314"/>
      <c r="D310" s="314">
        <v>5</v>
      </c>
      <c r="E310" s="314">
        <v>15</v>
      </c>
      <c r="F310" s="314">
        <v>5</v>
      </c>
      <c r="G310" s="314">
        <v>3</v>
      </c>
      <c r="H310" s="314">
        <v>0</v>
      </c>
      <c r="I310" s="314">
        <v>0</v>
      </c>
      <c r="J310" s="314">
        <v>0</v>
      </c>
      <c r="K310" s="314">
        <v>0</v>
      </c>
      <c r="L310" s="314">
        <v>1</v>
      </c>
    </row>
    <row r="311" spans="1:12" s="285" customFormat="1" ht="9" customHeight="1">
      <c r="A311" s="291" t="s">
        <v>52</v>
      </c>
      <c r="B311" s="313">
        <v>4</v>
      </c>
      <c r="C311" s="313"/>
      <c r="D311" s="313">
        <v>0</v>
      </c>
      <c r="E311" s="313">
        <v>4</v>
      </c>
      <c r="F311" s="313">
        <v>0</v>
      </c>
      <c r="G311" s="313">
        <v>0</v>
      </c>
      <c r="H311" s="313">
        <v>0</v>
      </c>
      <c r="I311" s="313">
        <v>0</v>
      </c>
      <c r="J311" s="313">
        <v>0</v>
      </c>
      <c r="K311" s="313">
        <v>0</v>
      </c>
      <c r="L311" s="313">
        <v>0</v>
      </c>
    </row>
    <row r="312" spans="1:12" s="285" customFormat="1" ht="9" customHeight="1">
      <c r="A312" s="286" t="s">
        <v>53</v>
      </c>
      <c r="B312" s="314">
        <v>3118</v>
      </c>
      <c r="C312" s="314"/>
      <c r="D312" s="314">
        <v>1744</v>
      </c>
      <c r="E312" s="314">
        <v>401</v>
      </c>
      <c r="F312" s="314">
        <v>632</v>
      </c>
      <c r="G312" s="314">
        <v>339</v>
      </c>
      <c r="H312" s="314">
        <v>0</v>
      </c>
      <c r="I312" s="314">
        <v>0</v>
      </c>
      <c r="J312" s="314">
        <v>0</v>
      </c>
      <c r="K312" s="314">
        <v>0</v>
      </c>
      <c r="L312" s="314">
        <v>3</v>
      </c>
    </row>
    <row r="313" spans="1:12" s="285" customFormat="1" ht="9" customHeight="1">
      <c r="A313" s="286" t="s">
        <v>54</v>
      </c>
      <c r="B313" s="314">
        <v>370</v>
      </c>
      <c r="C313" s="314"/>
      <c r="D313" s="314">
        <v>55</v>
      </c>
      <c r="E313" s="314">
        <v>300</v>
      </c>
      <c r="F313" s="314">
        <v>7</v>
      </c>
      <c r="G313" s="314">
        <v>8</v>
      </c>
      <c r="H313" s="314">
        <v>0</v>
      </c>
      <c r="I313" s="314">
        <v>0</v>
      </c>
      <c r="J313" s="314">
        <v>0</v>
      </c>
      <c r="K313" s="314">
        <v>0</v>
      </c>
      <c r="L313" s="314">
        <v>0</v>
      </c>
    </row>
    <row r="314" spans="1:12" s="285" customFormat="1" ht="9" customHeight="1">
      <c r="A314" s="286" t="s">
        <v>55</v>
      </c>
      <c r="B314" s="314">
        <v>69</v>
      </c>
      <c r="C314" s="314"/>
      <c r="D314" s="314">
        <v>17</v>
      </c>
      <c r="E314" s="314">
        <v>29</v>
      </c>
      <c r="F314" s="314">
        <v>4</v>
      </c>
      <c r="G314" s="314">
        <v>30</v>
      </c>
      <c r="H314" s="314">
        <v>0</v>
      </c>
      <c r="I314" s="314">
        <v>0</v>
      </c>
      <c r="J314" s="314">
        <v>0</v>
      </c>
      <c r="K314" s="314">
        <v>1</v>
      </c>
      <c r="L314" s="314">
        <v>1</v>
      </c>
    </row>
    <row r="315" spans="1:12" s="285" customFormat="1" ht="9" customHeight="1">
      <c r="A315" s="291" t="s">
        <v>56</v>
      </c>
      <c r="B315" s="313">
        <v>391</v>
      </c>
      <c r="C315" s="313"/>
      <c r="D315" s="313">
        <v>48</v>
      </c>
      <c r="E315" s="313">
        <v>54</v>
      </c>
      <c r="F315" s="313">
        <v>40</v>
      </c>
      <c r="G315" s="313">
        <v>252</v>
      </c>
      <c r="H315" s="313">
        <v>5</v>
      </c>
      <c r="I315" s="313">
        <v>0</v>
      </c>
      <c r="J315" s="313">
        <v>0</v>
      </c>
      <c r="K315" s="313">
        <v>7</v>
      </c>
      <c r="L315" s="313">
        <v>0</v>
      </c>
    </row>
    <row r="316" spans="1:12" s="285" customFormat="1" ht="9" customHeight="1">
      <c r="A316" s="286" t="s">
        <v>57</v>
      </c>
      <c r="B316" s="314">
        <v>696</v>
      </c>
      <c r="C316" s="314"/>
      <c r="D316" s="314">
        <v>509</v>
      </c>
      <c r="E316" s="314">
        <v>89</v>
      </c>
      <c r="F316" s="314">
        <v>13</v>
      </c>
      <c r="G316" s="314">
        <v>77</v>
      </c>
      <c r="H316" s="314">
        <v>0</v>
      </c>
      <c r="I316" s="314">
        <v>0</v>
      </c>
      <c r="J316" s="314">
        <v>0</v>
      </c>
      <c r="K316" s="314">
        <v>7</v>
      </c>
      <c r="L316" s="314">
        <v>2</v>
      </c>
    </row>
    <row r="317" spans="1:12" s="285" customFormat="1" ht="9" customHeight="1">
      <c r="A317" s="286" t="s">
        <v>58</v>
      </c>
      <c r="B317" s="314">
        <v>6660</v>
      </c>
      <c r="C317" s="314"/>
      <c r="D317" s="314">
        <v>5527</v>
      </c>
      <c r="E317" s="314">
        <v>13</v>
      </c>
      <c r="F317" s="314">
        <v>1118</v>
      </c>
      <c r="G317" s="314">
        <v>3</v>
      </c>
      <c r="H317" s="314">
        <v>0</v>
      </c>
      <c r="I317" s="314">
        <v>0</v>
      </c>
      <c r="J317" s="314">
        <v>0</v>
      </c>
      <c r="K317" s="314">
        <v>1</v>
      </c>
      <c r="L317" s="314">
        <v>1</v>
      </c>
    </row>
    <row r="318" spans="1:12" s="285" customFormat="1" ht="9" customHeight="1">
      <c r="A318" s="286" t="s">
        <v>59</v>
      </c>
      <c r="B318" s="314">
        <v>2341</v>
      </c>
      <c r="C318" s="314"/>
      <c r="D318" s="314">
        <v>1210</v>
      </c>
      <c r="E318" s="314">
        <v>763</v>
      </c>
      <c r="F318" s="314">
        <v>356</v>
      </c>
      <c r="G318" s="314">
        <v>13</v>
      </c>
      <c r="H318" s="314">
        <v>0</v>
      </c>
      <c r="I318" s="314">
        <v>0</v>
      </c>
      <c r="J318" s="314">
        <v>0</v>
      </c>
      <c r="K318" s="314">
        <v>0</v>
      </c>
      <c r="L318" s="314">
        <v>0</v>
      </c>
    </row>
    <row r="319" spans="1:12" s="285" customFormat="1" ht="9" customHeight="1">
      <c r="A319" s="291" t="s">
        <v>60</v>
      </c>
      <c r="B319" s="313">
        <v>172</v>
      </c>
      <c r="C319" s="313"/>
      <c r="D319" s="313">
        <v>48</v>
      </c>
      <c r="E319" s="313">
        <v>65</v>
      </c>
      <c r="F319" s="313">
        <v>13</v>
      </c>
      <c r="G319" s="313">
        <v>47</v>
      </c>
      <c r="H319" s="313">
        <v>0</v>
      </c>
      <c r="I319" s="313">
        <v>0</v>
      </c>
      <c r="J319" s="313">
        <v>0</v>
      </c>
      <c r="K319" s="313">
        <v>0</v>
      </c>
      <c r="L319" s="313">
        <v>0</v>
      </c>
    </row>
    <row r="320" spans="1:12" s="285" customFormat="1" ht="9" customHeight="1">
      <c r="A320" s="286" t="s">
        <v>61</v>
      </c>
      <c r="B320" s="314">
        <v>374</v>
      </c>
      <c r="C320" s="314"/>
      <c r="D320" s="314">
        <v>163</v>
      </c>
      <c r="E320" s="314">
        <v>104</v>
      </c>
      <c r="F320" s="314">
        <v>33</v>
      </c>
      <c r="G320" s="314">
        <v>74</v>
      </c>
      <c r="H320" s="314">
        <v>0</v>
      </c>
      <c r="I320" s="314">
        <v>0</v>
      </c>
      <c r="J320" s="314">
        <v>0</v>
      </c>
      <c r="K320" s="314">
        <v>0</v>
      </c>
      <c r="L320" s="314">
        <v>0</v>
      </c>
    </row>
    <row r="321" spans="1:12" s="285" customFormat="1" ht="9" customHeight="1">
      <c r="A321" s="286" t="s">
        <v>62</v>
      </c>
      <c r="B321" s="314">
        <v>32</v>
      </c>
      <c r="C321" s="314"/>
      <c r="D321" s="314">
        <v>0</v>
      </c>
      <c r="E321" s="314">
        <v>0</v>
      </c>
      <c r="F321" s="314">
        <v>0</v>
      </c>
      <c r="G321" s="314">
        <v>0</v>
      </c>
      <c r="H321" s="314">
        <v>0</v>
      </c>
      <c r="I321" s="314">
        <v>0</v>
      </c>
      <c r="J321" s="314">
        <v>0</v>
      </c>
      <c r="K321" s="314">
        <v>1</v>
      </c>
      <c r="L321" s="314">
        <v>31</v>
      </c>
    </row>
    <row r="322" spans="1:12" s="285" customFormat="1" ht="9" customHeight="1">
      <c r="A322" s="286" t="s">
        <v>63</v>
      </c>
      <c r="B322" s="314">
        <v>1690</v>
      </c>
      <c r="C322" s="314"/>
      <c r="D322" s="314">
        <v>776</v>
      </c>
      <c r="E322" s="314">
        <v>619</v>
      </c>
      <c r="F322" s="314">
        <v>295</v>
      </c>
      <c r="G322" s="314">
        <v>0</v>
      </c>
      <c r="H322" s="314">
        <v>0</v>
      </c>
      <c r="I322" s="314">
        <v>0</v>
      </c>
      <c r="J322" s="314">
        <v>0</v>
      </c>
      <c r="K322" s="314">
        <v>0</v>
      </c>
      <c r="L322" s="314">
        <v>0</v>
      </c>
    </row>
    <row r="323" spans="1:12" s="285" customFormat="1" ht="9" customHeight="1">
      <c r="A323" s="291" t="s">
        <v>64</v>
      </c>
      <c r="B323" s="313">
        <v>240</v>
      </c>
      <c r="C323" s="313"/>
      <c r="D323" s="313">
        <v>168</v>
      </c>
      <c r="E323" s="313">
        <v>35</v>
      </c>
      <c r="F323" s="313">
        <v>9</v>
      </c>
      <c r="G323" s="313">
        <v>32</v>
      </c>
      <c r="H323" s="313">
        <v>0</v>
      </c>
      <c r="I323" s="313">
        <v>0</v>
      </c>
      <c r="J323" s="313">
        <v>0</v>
      </c>
      <c r="K323" s="313">
        <v>0</v>
      </c>
      <c r="L323" s="313">
        <v>0</v>
      </c>
    </row>
    <row r="324" spans="1:12" s="285" customFormat="1" ht="9" customHeight="1">
      <c r="A324" s="286" t="s">
        <v>65</v>
      </c>
      <c r="B324" s="314">
        <v>1723</v>
      </c>
      <c r="C324" s="314"/>
      <c r="D324" s="314">
        <v>1241</v>
      </c>
      <c r="E324" s="314">
        <v>199</v>
      </c>
      <c r="F324" s="314">
        <v>82</v>
      </c>
      <c r="G324" s="314">
        <v>201</v>
      </c>
      <c r="H324" s="314">
        <v>0</v>
      </c>
      <c r="I324" s="314">
        <v>1</v>
      </c>
      <c r="J324" s="314">
        <v>0</v>
      </c>
      <c r="K324" s="314">
        <v>0</v>
      </c>
      <c r="L324" s="314">
        <v>2</v>
      </c>
    </row>
    <row r="325" spans="1:12" s="285" customFormat="1" ht="9" customHeight="1">
      <c r="A325" s="286" t="s">
        <v>66</v>
      </c>
      <c r="B325" s="314">
        <v>565</v>
      </c>
      <c r="C325" s="314"/>
      <c r="D325" s="314">
        <v>182</v>
      </c>
      <c r="E325" s="314">
        <v>169</v>
      </c>
      <c r="F325" s="314">
        <v>64</v>
      </c>
      <c r="G325" s="314">
        <v>140</v>
      </c>
      <c r="H325" s="314">
        <v>0</v>
      </c>
      <c r="I325" s="314">
        <v>0</v>
      </c>
      <c r="J325" s="314">
        <v>10</v>
      </c>
      <c r="K325" s="314">
        <v>0</v>
      </c>
      <c r="L325" s="314">
        <v>0</v>
      </c>
    </row>
    <row r="326" spans="1:12" s="285" customFormat="1" ht="9" customHeight="1">
      <c r="A326" s="286" t="s">
        <v>67</v>
      </c>
      <c r="B326" s="314">
        <v>93</v>
      </c>
      <c r="C326" s="314"/>
      <c r="D326" s="314">
        <v>33</v>
      </c>
      <c r="E326" s="314">
        <v>17</v>
      </c>
      <c r="F326" s="314">
        <v>26</v>
      </c>
      <c r="G326" s="314">
        <v>15</v>
      </c>
      <c r="H326" s="314">
        <v>0</v>
      </c>
      <c r="I326" s="314">
        <v>0</v>
      </c>
      <c r="J326" s="314">
        <v>0</v>
      </c>
      <c r="K326" s="314">
        <v>2</v>
      </c>
      <c r="L326" s="314">
        <v>0</v>
      </c>
    </row>
    <row r="327" spans="1:12" s="285" customFormat="1" ht="9" customHeight="1">
      <c r="A327" s="291" t="s">
        <v>68</v>
      </c>
      <c r="B327" s="313">
        <v>164</v>
      </c>
      <c r="C327" s="313"/>
      <c r="D327" s="313">
        <v>110</v>
      </c>
      <c r="E327" s="313">
        <v>24</v>
      </c>
      <c r="F327" s="313">
        <v>13</v>
      </c>
      <c r="G327" s="313">
        <v>19</v>
      </c>
      <c r="H327" s="313">
        <v>0</v>
      </c>
      <c r="I327" s="313">
        <v>0</v>
      </c>
      <c r="J327" s="313">
        <v>0</v>
      </c>
      <c r="K327" s="313">
        <v>0</v>
      </c>
      <c r="L327" s="313">
        <v>0</v>
      </c>
    </row>
    <row r="328" spans="1:12" s="285" customFormat="1" ht="9" customHeight="1">
      <c r="A328" s="286" t="s">
        <v>69</v>
      </c>
      <c r="B328" s="314">
        <v>174</v>
      </c>
      <c r="C328" s="314"/>
      <c r="D328" s="314">
        <v>42</v>
      </c>
      <c r="E328" s="314">
        <v>111</v>
      </c>
      <c r="F328" s="314">
        <v>11</v>
      </c>
      <c r="G328" s="314">
        <v>12</v>
      </c>
      <c r="H328" s="314">
        <v>0</v>
      </c>
      <c r="I328" s="314">
        <v>0</v>
      </c>
      <c r="J328" s="314">
        <v>0</v>
      </c>
      <c r="K328" s="314">
        <v>0</v>
      </c>
      <c r="L328" s="314">
        <v>0</v>
      </c>
    </row>
    <row r="329" spans="1:12" s="285" customFormat="1" ht="9" customHeight="1">
      <c r="A329" s="286" t="s">
        <v>70</v>
      </c>
      <c r="B329" s="314">
        <v>762</v>
      </c>
      <c r="C329" s="314"/>
      <c r="D329" s="314">
        <v>342</v>
      </c>
      <c r="E329" s="314">
        <v>190</v>
      </c>
      <c r="F329" s="314">
        <v>124</v>
      </c>
      <c r="G329" s="314">
        <v>106</v>
      </c>
      <c r="H329" s="314">
        <v>0</v>
      </c>
      <c r="I329" s="314">
        <v>0</v>
      </c>
      <c r="J329" s="314">
        <v>0</v>
      </c>
      <c r="K329" s="314">
        <v>1</v>
      </c>
      <c r="L329" s="314">
        <v>0</v>
      </c>
    </row>
    <row r="330" spans="1:12" s="285" customFormat="1" ht="9" customHeight="1">
      <c r="A330" s="286" t="s">
        <v>71</v>
      </c>
      <c r="B330" s="314">
        <v>65</v>
      </c>
      <c r="C330" s="314"/>
      <c r="D330" s="314">
        <v>57</v>
      </c>
      <c r="E330" s="314">
        <v>6</v>
      </c>
      <c r="F330" s="314">
        <v>1</v>
      </c>
      <c r="G330" s="314">
        <v>0</v>
      </c>
      <c r="H330" s="314">
        <v>0</v>
      </c>
      <c r="I330" s="314">
        <v>0</v>
      </c>
      <c r="J330" s="314">
        <v>0</v>
      </c>
      <c r="K330" s="314">
        <v>1</v>
      </c>
      <c r="L330" s="314">
        <v>0</v>
      </c>
    </row>
    <row r="331" spans="1:12" s="285" customFormat="1" ht="9" customHeight="1">
      <c r="A331" s="291" t="s">
        <v>72</v>
      </c>
      <c r="B331" s="313">
        <v>532</v>
      </c>
      <c r="C331" s="313"/>
      <c r="D331" s="313">
        <v>155</v>
      </c>
      <c r="E331" s="313">
        <v>165</v>
      </c>
      <c r="F331" s="313">
        <v>28</v>
      </c>
      <c r="G331" s="313">
        <v>175</v>
      </c>
      <c r="H331" s="313">
        <v>0</v>
      </c>
      <c r="I331" s="313">
        <v>0</v>
      </c>
      <c r="J331" s="313">
        <v>6</v>
      </c>
      <c r="K331" s="313">
        <v>3</v>
      </c>
      <c r="L331" s="313">
        <v>0</v>
      </c>
    </row>
    <row r="332" spans="1:12" s="285" customFormat="1" ht="9" customHeight="1">
      <c r="A332" s="286" t="s">
        <v>73</v>
      </c>
      <c r="B332" s="314">
        <v>103</v>
      </c>
      <c r="C332" s="314"/>
      <c r="D332" s="314">
        <v>22</v>
      </c>
      <c r="E332" s="314">
        <v>46</v>
      </c>
      <c r="F332" s="314">
        <v>19</v>
      </c>
      <c r="G332" s="314">
        <v>22</v>
      </c>
      <c r="H332" s="314">
        <v>0</v>
      </c>
      <c r="I332" s="314">
        <v>0</v>
      </c>
      <c r="J332" s="314">
        <v>0</v>
      </c>
      <c r="K332" s="314">
        <v>0</v>
      </c>
      <c r="L332" s="314">
        <v>0</v>
      </c>
    </row>
    <row r="333" spans="1:12" s="285" customFormat="1" ht="9" customHeight="1">
      <c r="A333" s="286" t="s">
        <v>74</v>
      </c>
      <c r="B333" s="314">
        <v>1605</v>
      </c>
      <c r="C333" s="314"/>
      <c r="D333" s="314">
        <v>1303</v>
      </c>
      <c r="E333" s="314">
        <v>177</v>
      </c>
      <c r="F333" s="314">
        <v>38</v>
      </c>
      <c r="G333" s="314">
        <v>88</v>
      </c>
      <c r="H333" s="314">
        <v>0</v>
      </c>
      <c r="I333" s="314">
        <v>0</v>
      </c>
      <c r="J333" s="314">
        <v>0</v>
      </c>
      <c r="K333" s="314">
        <v>0</v>
      </c>
      <c r="L333" s="314">
        <v>0</v>
      </c>
    </row>
    <row r="334" spans="1:12" s="285" customFormat="1" ht="9" customHeight="1">
      <c r="A334" s="286" t="s">
        <v>75</v>
      </c>
      <c r="B334" s="314">
        <v>131</v>
      </c>
      <c r="C334" s="314"/>
      <c r="D334" s="314">
        <v>13</v>
      </c>
      <c r="E334" s="314">
        <v>73</v>
      </c>
      <c r="F334" s="314">
        <v>12</v>
      </c>
      <c r="G334" s="314">
        <v>33</v>
      </c>
      <c r="H334" s="314">
        <v>0</v>
      </c>
      <c r="I334" s="314">
        <v>0</v>
      </c>
      <c r="J334" s="314">
        <v>0</v>
      </c>
      <c r="K334" s="314">
        <v>0</v>
      </c>
      <c r="L334" s="314">
        <v>0</v>
      </c>
    </row>
    <row r="335" spans="1:12" s="285" customFormat="1" ht="9" customHeight="1">
      <c r="A335" s="291" t="s">
        <v>76</v>
      </c>
      <c r="B335" s="343">
        <v>25</v>
      </c>
      <c r="C335" s="343"/>
      <c r="D335" s="343">
        <v>23</v>
      </c>
      <c r="E335" s="343">
        <v>1</v>
      </c>
      <c r="F335" s="343">
        <v>0</v>
      </c>
      <c r="G335" s="343">
        <v>0</v>
      </c>
      <c r="H335" s="343">
        <v>0</v>
      </c>
      <c r="I335" s="343">
        <v>0</v>
      </c>
      <c r="J335" s="343">
        <v>0</v>
      </c>
      <c r="K335" s="343">
        <v>2</v>
      </c>
      <c r="L335" s="343">
        <v>0</v>
      </c>
    </row>
    <row r="336" spans="1:12" s="285" customFormat="1" ht="9" customHeight="1">
      <c r="A336" s="318"/>
      <c r="B336" s="344"/>
      <c r="C336" s="344"/>
      <c r="D336" s="344"/>
      <c r="E336" s="344"/>
      <c r="F336" s="344"/>
      <c r="G336" s="344"/>
      <c r="H336" s="344"/>
      <c r="I336" s="344"/>
      <c r="J336" s="344"/>
      <c r="K336" s="344"/>
      <c r="L336" s="344"/>
    </row>
    <row r="337" spans="1:12" s="285" customFormat="1" ht="9" customHeight="1">
      <c r="A337" s="284">
        <v>2004</v>
      </c>
    </row>
    <row r="338" spans="1:12" s="285" customFormat="1" ht="9" customHeight="1">
      <c r="A338" s="288" t="s">
        <v>44</v>
      </c>
      <c r="B338" s="341">
        <f>SUM(B340:B371)</f>
        <v>23933</v>
      </c>
      <c r="C338" s="341"/>
      <c r="D338" s="341">
        <f t="shared" ref="D338:L338" si="9">SUM(D340:D371)</f>
        <v>14712</v>
      </c>
      <c r="E338" s="341">
        <f t="shared" si="9"/>
        <v>3565</v>
      </c>
      <c r="F338" s="341">
        <f t="shared" si="9"/>
        <v>2893</v>
      </c>
      <c r="G338" s="341">
        <f t="shared" si="9"/>
        <v>1828</v>
      </c>
      <c r="H338" s="341">
        <f t="shared" si="9"/>
        <v>4</v>
      </c>
      <c r="I338" s="341">
        <f t="shared" si="9"/>
        <v>556</v>
      </c>
      <c r="J338" s="341">
        <f t="shared" si="9"/>
        <v>392</v>
      </c>
      <c r="K338" s="341">
        <f t="shared" si="9"/>
        <v>84</v>
      </c>
      <c r="L338" s="341">
        <f t="shared" si="9"/>
        <v>25</v>
      </c>
    </row>
    <row r="339" spans="1:12" s="285" customFormat="1" ht="3" customHeight="1">
      <c r="A339" s="288"/>
      <c r="B339" s="341"/>
      <c r="C339" s="341"/>
      <c r="D339" s="341"/>
      <c r="E339" s="341"/>
      <c r="F339" s="341"/>
      <c r="G339" s="341"/>
      <c r="H339" s="341"/>
      <c r="I339" s="341"/>
      <c r="J339" s="341"/>
      <c r="K339" s="341"/>
      <c r="L339" s="341"/>
    </row>
    <row r="340" spans="1:12" s="285" customFormat="1" ht="9" customHeight="1">
      <c r="A340" s="286" t="s">
        <v>45</v>
      </c>
      <c r="B340" s="314">
        <v>55</v>
      </c>
      <c r="C340" s="314"/>
      <c r="D340" s="314">
        <v>14</v>
      </c>
      <c r="E340" s="314">
        <v>18</v>
      </c>
      <c r="F340" s="314">
        <v>9</v>
      </c>
      <c r="G340" s="314">
        <v>0</v>
      </c>
      <c r="H340" s="314">
        <v>0</v>
      </c>
      <c r="I340" s="314">
        <v>0</v>
      </c>
      <c r="J340" s="314">
        <v>0</v>
      </c>
      <c r="K340" s="314">
        <v>9</v>
      </c>
      <c r="L340" s="314">
        <v>5</v>
      </c>
    </row>
    <row r="341" spans="1:12" s="285" customFormat="1" ht="9" customHeight="1">
      <c r="A341" s="286" t="s">
        <v>46</v>
      </c>
      <c r="B341" s="314">
        <v>2124</v>
      </c>
      <c r="C341" s="314"/>
      <c r="D341" s="314">
        <v>1894</v>
      </c>
      <c r="E341" s="314">
        <v>123</v>
      </c>
      <c r="F341" s="314">
        <v>108</v>
      </c>
      <c r="G341" s="314">
        <v>3</v>
      </c>
      <c r="H341" s="314">
        <v>0</v>
      </c>
      <c r="I341" s="314">
        <v>0</v>
      </c>
      <c r="J341" s="314">
        <v>0</v>
      </c>
      <c r="K341" s="314">
        <v>1</v>
      </c>
      <c r="L341" s="314">
        <v>2</v>
      </c>
    </row>
    <row r="342" spans="1:12" s="285" customFormat="1" ht="9" customHeight="1">
      <c r="A342" s="286" t="s">
        <v>47</v>
      </c>
      <c r="B342" s="314">
        <v>149</v>
      </c>
      <c r="C342" s="314"/>
      <c r="D342" s="314">
        <v>27</v>
      </c>
      <c r="E342" s="314">
        <v>105</v>
      </c>
      <c r="F342" s="314">
        <v>0</v>
      </c>
      <c r="G342" s="314">
        <v>17</v>
      </c>
      <c r="H342" s="314">
        <v>0</v>
      </c>
      <c r="I342" s="314">
        <v>0</v>
      </c>
      <c r="J342" s="314">
        <v>0</v>
      </c>
      <c r="K342" s="314">
        <v>1</v>
      </c>
      <c r="L342" s="314">
        <v>0</v>
      </c>
    </row>
    <row r="343" spans="1:12" s="285" customFormat="1" ht="9" customHeight="1">
      <c r="A343" s="291" t="s">
        <v>48</v>
      </c>
      <c r="B343" s="313">
        <v>13</v>
      </c>
      <c r="C343" s="313"/>
      <c r="D343" s="313">
        <v>4</v>
      </c>
      <c r="E343" s="313">
        <v>5</v>
      </c>
      <c r="F343" s="313">
        <v>2</v>
      </c>
      <c r="G343" s="313">
        <v>10</v>
      </c>
      <c r="H343" s="313">
        <v>0</v>
      </c>
      <c r="I343" s="313">
        <v>0</v>
      </c>
      <c r="J343" s="313">
        <v>0</v>
      </c>
      <c r="K343" s="313">
        <v>0</v>
      </c>
      <c r="L343" s="313">
        <v>0</v>
      </c>
    </row>
    <row r="344" spans="1:12" s="285" customFormat="1" ht="9" customHeight="1">
      <c r="A344" s="286" t="s">
        <v>49</v>
      </c>
      <c r="B344" s="314">
        <v>146</v>
      </c>
      <c r="C344" s="314"/>
      <c r="D344" s="314">
        <v>26</v>
      </c>
      <c r="E344" s="314">
        <v>74</v>
      </c>
      <c r="F344" s="314">
        <v>11</v>
      </c>
      <c r="G344" s="314">
        <v>34</v>
      </c>
      <c r="H344" s="314">
        <v>0</v>
      </c>
      <c r="I344" s="314">
        <v>0</v>
      </c>
      <c r="J344" s="314">
        <v>0</v>
      </c>
      <c r="K344" s="314">
        <v>6</v>
      </c>
      <c r="L344" s="314">
        <v>3</v>
      </c>
    </row>
    <row r="345" spans="1:12" s="285" customFormat="1" ht="9" customHeight="1">
      <c r="A345" s="286" t="s">
        <v>50</v>
      </c>
      <c r="B345" s="314">
        <v>42</v>
      </c>
      <c r="C345" s="314"/>
      <c r="D345" s="314">
        <v>6</v>
      </c>
      <c r="E345" s="314">
        <v>23</v>
      </c>
      <c r="F345" s="314">
        <v>10</v>
      </c>
      <c r="G345" s="314">
        <v>16</v>
      </c>
      <c r="H345" s="314">
        <v>0</v>
      </c>
      <c r="I345" s="314">
        <v>0</v>
      </c>
      <c r="J345" s="314">
        <v>0</v>
      </c>
      <c r="K345" s="314">
        <v>0</v>
      </c>
      <c r="L345" s="314">
        <v>0</v>
      </c>
    </row>
    <row r="346" spans="1:12" s="285" customFormat="1" ht="9" customHeight="1">
      <c r="A346" s="286" t="s">
        <v>51</v>
      </c>
      <c r="B346" s="314">
        <v>25</v>
      </c>
      <c r="C346" s="314"/>
      <c r="D346" s="314">
        <v>6</v>
      </c>
      <c r="E346" s="314">
        <v>6</v>
      </c>
      <c r="F346" s="314">
        <v>4</v>
      </c>
      <c r="G346" s="314">
        <v>7</v>
      </c>
      <c r="H346" s="314">
        <v>0</v>
      </c>
      <c r="I346" s="314">
        <v>2</v>
      </c>
      <c r="J346" s="314">
        <v>0</v>
      </c>
      <c r="K346" s="314">
        <v>1</v>
      </c>
      <c r="L346" s="314">
        <v>0</v>
      </c>
    </row>
    <row r="347" spans="1:12" s="285" customFormat="1" ht="9" customHeight="1">
      <c r="A347" s="291" t="s">
        <v>52</v>
      </c>
      <c r="B347" s="313">
        <v>41</v>
      </c>
      <c r="C347" s="313"/>
      <c r="D347" s="313">
        <v>4</v>
      </c>
      <c r="E347" s="313">
        <v>9</v>
      </c>
      <c r="F347" s="313">
        <v>2</v>
      </c>
      <c r="G347" s="313">
        <v>34</v>
      </c>
      <c r="H347" s="313">
        <v>0</v>
      </c>
      <c r="I347" s="313">
        <v>0</v>
      </c>
      <c r="J347" s="313">
        <v>0</v>
      </c>
      <c r="K347" s="313">
        <v>0</v>
      </c>
      <c r="L347" s="313">
        <v>0</v>
      </c>
    </row>
    <row r="348" spans="1:12" s="285" customFormat="1" ht="9" customHeight="1">
      <c r="A348" s="286" t="s">
        <v>53</v>
      </c>
      <c r="B348" s="314">
        <v>2963</v>
      </c>
      <c r="C348" s="314"/>
      <c r="D348" s="314">
        <v>1489</v>
      </c>
      <c r="E348" s="314">
        <v>383</v>
      </c>
      <c r="F348" s="314">
        <v>681</v>
      </c>
      <c r="G348" s="314">
        <v>406</v>
      </c>
      <c r="H348" s="314">
        <v>1</v>
      </c>
      <c r="I348" s="314">
        <v>0</v>
      </c>
      <c r="J348" s="314">
        <v>0</v>
      </c>
      <c r="K348" s="314">
        <v>0</v>
      </c>
      <c r="L348" s="314">
        <v>6</v>
      </c>
    </row>
    <row r="349" spans="1:12" s="285" customFormat="1" ht="9" customHeight="1">
      <c r="A349" s="286" t="s">
        <v>54</v>
      </c>
      <c r="B349" s="314">
        <v>376</v>
      </c>
      <c r="C349" s="314"/>
      <c r="D349" s="314">
        <v>48</v>
      </c>
      <c r="E349" s="314">
        <v>237</v>
      </c>
      <c r="F349" s="314">
        <v>7</v>
      </c>
      <c r="G349" s="314">
        <v>84</v>
      </c>
      <c r="H349" s="314">
        <v>0</v>
      </c>
      <c r="I349" s="314">
        <v>0</v>
      </c>
      <c r="J349" s="314">
        <v>0</v>
      </c>
      <c r="K349" s="314">
        <v>0</v>
      </c>
      <c r="L349" s="314">
        <v>0</v>
      </c>
    </row>
    <row r="350" spans="1:12" s="285" customFormat="1" ht="9" customHeight="1">
      <c r="A350" s="286" t="s">
        <v>55</v>
      </c>
      <c r="B350" s="314">
        <v>128</v>
      </c>
      <c r="C350" s="314"/>
      <c r="D350" s="314">
        <v>67</v>
      </c>
      <c r="E350" s="314">
        <v>43</v>
      </c>
      <c r="F350" s="314">
        <v>3</v>
      </c>
      <c r="G350" s="314">
        <v>14</v>
      </c>
      <c r="H350" s="314">
        <v>0</v>
      </c>
      <c r="I350" s="314">
        <v>0</v>
      </c>
      <c r="J350" s="314">
        <v>0</v>
      </c>
      <c r="K350" s="314">
        <v>3</v>
      </c>
      <c r="L350" s="314">
        <v>0</v>
      </c>
    </row>
    <row r="351" spans="1:12" s="285" customFormat="1" ht="9" customHeight="1">
      <c r="A351" s="291" t="s">
        <v>56</v>
      </c>
      <c r="B351" s="313">
        <v>427</v>
      </c>
      <c r="C351" s="313"/>
      <c r="D351" s="313">
        <v>111</v>
      </c>
      <c r="E351" s="313">
        <v>56</v>
      </c>
      <c r="F351" s="313">
        <v>38</v>
      </c>
      <c r="G351" s="313">
        <v>194</v>
      </c>
      <c r="H351" s="313">
        <v>0</v>
      </c>
      <c r="I351" s="313">
        <v>0</v>
      </c>
      <c r="J351" s="313">
        <v>0</v>
      </c>
      <c r="K351" s="313">
        <v>31</v>
      </c>
      <c r="L351" s="313">
        <v>2</v>
      </c>
    </row>
    <row r="352" spans="1:12" s="285" customFormat="1" ht="9" customHeight="1">
      <c r="A352" s="286" t="s">
        <v>57</v>
      </c>
      <c r="B352" s="314">
        <v>574</v>
      </c>
      <c r="C352" s="314"/>
      <c r="D352" s="314">
        <v>427</v>
      </c>
      <c r="E352" s="314">
        <v>55</v>
      </c>
      <c r="F352" s="314">
        <v>17</v>
      </c>
      <c r="G352" s="314">
        <v>75</v>
      </c>
      <c r="H352" s="314">
        <v>0</v>
      </c>
      <c r="I352" s="314">
        <v>0</v>
      </c>
      <c r="J352" s="314">
        <v>0</v>
      </c>
      <c r="K352" s="314">
        <v>0</v>
      </c>
      <c r="L352" s="314">
        <v>0</v>
      </c>
    </row>
    <row r="353" spans="1:12" s="285" customFormat="1" ht="9" customHeight="1">
      <c r="A353" s="286" t="s">
        <v>58</v>
      </c>
      <c r="B353" s="314">
        <v>6616</v>
      </c>
      <c r="C353" s="314"/>
      <c r="D353" s="314">
        <v>5594</v>
      </c>
      <c r="E353" s="314">
        <v>30</v>
      </c>
      <c r="F353" s="314">
        <v>975</v>
      </c>
      <c r="G353" s="314">
        <v>2</v>
      </c>
      <c r="H353" s="314">
        <v>0</v>
      </c>
      <c r="I353" s="314">
        <v>0</v>
      </c>
      <c r="J353" s="314">
        <v>0</v>
      </c>
      <c r="K353" s="314">
        <v>17</v>
      </c>
      <c r="L353" s="314">
        <v>1</v>
      </c>
    </row>
    <row r="354" spans="1:12" s="285" customFormat="1" ht="9" customHeight="1">
      <c r="A354" s="286" t="s">
        <v>59</v>
      </c>
      <c r="B354" s="314">
        <v>3079</v>
      </c>
      <c r="C354" s="314"/>
      <c r="D354" s="314">
        <v>1474</v>
      </c>
      <c r="E354" s="314">
        <v>1070</v>
      </c>
      <c r="F354" s="314">
        <v>538</v>
      </c>
      <c r="G354" s="314">
        <v>0</v>
      </c>
      <c r="H354" s="314">
        <v>0</v>
      </c>
      <c r="I354" s="314">
        <v>0</v>
      </c>
      <c r="J354" s="314">
        <v>1</v>
      </c>
      <c r="K354" s="314">
        <v>1</v>
      </c>
      <c r="L354" s="314">
        <v>0</v>
      </c>
    </row>
    <row r="355" spans="1:12" s="285" customFormat="1" ht="9" customHeight="1">
      <c r="A355" s="291" t="s">
        <v>60</v>
      </c>
      <c r="B355" s="313">
        <v>123</v>
      </c>
      <c r="C355" s="313"/>
      <c r="D355" s="313">
        <v>15</v>
      </c>
      <c r="E355" s="313">
        <v>59</v>
      </c>
      <c r="F355" s="313">
        <v>18</v>
      </c>
      <c r="G355" s="313">
        <v>32</v>
      </c>
      <c r="H355" s="313">
        <v>0</v>
      </c>
      <c r="I355" s="313">
        <v>0</v>
      </c>
      <c r="J355" s="313">
        <v>0</v>
      </c>
      <c r="K355" s="313">
        <v>0</v>
      </c>
      <c r="L355" s="313">
        <v>0</v>
      </c>
    </row>
    <row r="356" spans="1:12" s="285" customFormat="1" ht="9" customHeight="1">
      <c r="A356" s="286" t="s">
        <v>61</v>
      </c>
      <c r="B356" s="314">
        <v>371</v>
      </c>
      <c r="C356" s="314"/>
      <c r="D356" s="314">
        <v>171</v>
      </c>
      <c r="E356" s="314">
        <v>117</v>
      </c>
      <c r="F356" s="314">
        <v>27</v>
      </c>
      <c r="G356" s="314">
        <v>54</v>
      </c>
      <c r="H356" s="314">
        <v>0</v>
      </c>
      <c r="I356" s="314">
        <v>0</v>
      </c>
      <c r="J356" s="314">
        <v>0</v>
      </c>
      <c r="K356" s="314">
        <v>1</v>
      </c>
      <c r="L356" s="314">
        <v>2</v>
      </c>
    </row>
    <row r="357" spans="1:12" s="285" customFormat="1" ht="9" customHeight="1">
      <c r="A357" s="286" t="s">
        <v>62</v>
      </c>
      <c r="B357" s="314">
        <v>114</v>
      </c>
      <c r="C357" s="314"/>
      <c r="D357" s="314">
        <v>24</v>
      </c>
      <c r="E357" s="314">
        <v>47</v>
      </c>
      <c r="F357" s="314">
        <v>37</v>
      </c>
      <c r="G357" s="314">
        <v>2</v>
      </c>
      <c r="H357" s="314">
        <v>0</v>
      </c>
      <c r="I357" s="314">
        <v>0</v>
      </c>
      <c r="J357" s="314">
        <v>0</v>
      </c>
      <c r="K357" s="314">
        <v>3</v>
      </c>
      <c r="L357" s="314">
        <v>1</v>
      </c>
    </row>
    <row r="358" spans="1:12" s="285" customFormat="1" ht="9" customHeight="1">
      <c r="A358" s="286" t="s">
        <v>63</v>
      </c>
      <c r="B358" s="314">
        <v>1158</v>
      </c>
      <c r="C358" s="314"/>
      <c r="D358" s="314">
        <v>225</v>
      </c>
      <c r="E358" s="314">
        <v>0</v>
      </c>
      <c r="F358" s="314">
        <v>0</v>
      </c>
      <c r="G358" s="314">
        <v>0</v>
      </c>
      <c r="H358" s="314">
        <v>0</v>
      </c>
      <c r="I358" s="314">
        <v>552</v>
      </c>
      <c r="J358" s="314">
        <v>381</v>
      </c>
      <c r="K358" s="314">
        <v>0</v>
      </c>
      <c r="L358" s="314">
        <v>0</v>
      </c>
    </row>
    <row r="359" spans="1:12" s="285" customFormat="1" ht="9" customHeight="1">
      <c r="A359" s="291" t="s">
        <v>64</v>
      </c>
      <c r="B359" s="313">
        <v>192</v>
      </c>
      <c r="C359" s="313"/>
      <c r="D359" s="313">
        <v>95</v>
      </c>
      <c r="E359" s="313">
        <v>42</v>
      </c>
      <c r="F359" s="313">
        <v>16</v>
      </c>
      <c r="G359" s="313">
        <v>45</v>
      </c>
      <c r="H359" s="313">
        <v>0</v>
      </c>
      <c r="I359" s="313">
        <v>0</v>
      </c>
      <c r="J359" s="313">
        <v>0</v>
      </c>
      <c r="K359" s="313">
        <v>0</v>
      </c>
      <c r="L359" s="313">
        <v>0</v>
      </c>
    </row>
    <row r="360" spans="1:12" s="285" customFormat="1" ht="9" customHeight="1">
      <c r="A360" s="286" t="s">
        <v>65</v>
      </c>
      <c r="B360" s="314">
        <v>1208</v>
      </c>
      <c r="C360" s="314"/>
      <c r="D360" s="314">
        <v>766</v>
      </c>
      <c r="E360" s="314">
        <v>183</v>
      </c>
      <c r="F360" s="314">
        <v>57</v>
      </c>
      <c r="G360" s="314">
        <v>231</v>
      </c>
      <c r="H360" s="314">
        <v>1</v>
      </c>
      <c r="I360" s="314">
        <v>2</v>
      </c>
      <c r="J360" s="314">
        <v>0</v>
      </c>
      <c r="K360" s="314">
        <v>4</v>
      </c>
      <c r="L360" s="314">
        <v>0</v>
      </c>
    </row>
    <row r="361" spans="1:12" s="285" customFormat="1" ht="9" customHeight="1">
      <c r="A361" s="286" t="s">
        <v>66</v>
      </c>
      <c r="B361" s="314">
        <v>438</v>
      </c>
      <c r="C361" s="314"/>
      <c r="D361" s="314">
        <v>174</v>
      </c>
      <c r="E361" s="314">
        <v>78</v>
      </c>
      <c r="F361" s="314">
        <v>38</v>
      </c>
      <c r="G361" s="314">
        <v>142</v>
      </c>
      <c r="H361" s="314">
        <v>0</v>
      </c>
      <c r="I361" s="314">
        <v>0</v>
      </c>
      <c r="J361" s="314">
        <v>6</v>
      </c>
      <c r="K361" s="314">
        <v>0</v>
      </c>
      <c r="L361" s="314">
        <v>0</v>
      </c>
    </row>
    <row r="362" spans="1:12" s="285" customFormat="1" ht="9" customHeight="1">
      <c r="A362" s="286" t="s">
        <v>67</v>
      </c>
      <c r="B362" s="314">
        <v>130</v>
      </c>
      <c r="C362" s="314"/>
      <c r="D362" s="314">
        <v>56</v>
      </c>
      <c r="E362" s="314">
        <v>11</v>
      </c>
      <c r="F362" s="314">
        <v>54</v>
      </c>
      <c r="G362" s="314">
        <v>11</v>
      </c>
      <c r="H362" s="314">
        <v>0</v>
      </c>
      <c r="I362" s="314">
        <v>0</v>
      </c>
      <c r="J362" s="314">
        <v>0</v>
      </c>
      <c r="K362" s="314">
        <v>0</v>
      </c>
      <c r="L362" s="314">
        <v>0</v>
      </c>
    </row>
    <row r="363" spans="1:12" s="285" customFormat="1" ht="9" customHeight="1">
      <c r="A363" s="291" t="s">
        <v>68</v>
      </c>
      <c r="B363" s="313">
        <v>164</v>
      </c>
      <c r="C363" s="313"/>
      <c r="D363" s="313">
        <v>95</v>
      </c>
      <c r="E363" s="313">
        <v>36</v>
      </c>
      <c r="F363" s="313">
        <v>21</v>
      </c>
      <c r="G363" s="313">
        <v>11</v>
      </c>
      <c r="H363" s="313">
        <v>2</v>
      </c>
      <c r="I363" s="313">
        <v>0</v>
      </c>
      <c r="J363" s="313">
        <v>0</v>
      </c>
      <c r="K363" s="313">
        <v>0</v>
      </c>
      <c r="L363" s="313">
        <v>3</v>
      </c>
    </row>
    <row r="364" spans="1:12" s="285" customFormat="1" ht="9" customHeight="1">
      <c r="A364" s="286" t="s">
        <v>69</v>
      </c>
      <c r="B364" s="314">
        <v>178</v>
      </c>
      <c r="C364" s="314"/>
      <c r="D364" s="314">
        <v>33</v>
      </c>
      <c r="E364" s="314">
        <v>86</v>
      </c>
      <c r="F364" s="314">
        <v>14</v>
      </c>
      <c r="G364" s="314">
        <v>47</v>
      </c>
      <c r="H364" s="314">
        <v>0</v>
      </c>
      <c r="I364" s="314">
        <v>0</v>
      </c>
      <c r="J364" s="314">
        <v>0</v>
      </c>
      <c r="K364" s="314">
        <v>0</v>
      </c>
      <c r="L364" s="314">
        <v>0</v>
      </c>
    </row>
    <row r="365" spans="1:12" s="285" customFormat="1" ht="9" customHeight="1">
      <c r="A365" s="286" t="s">
        <v>70</v>
      </c>
      <c r="B365" s="314">
        <v>997</v>
      </c>
      <c r="C365" s="314"/>
      <c r="D365" s="314">
        <v>585</v>
      </c>
      <c r="E365" s="314">
        <v>289</v>
      </c>
      <c r="F365" s="314">
        <v>98</v>
      </c>
      <c r="G365" s="314">
        <v>26</v>
      </c>
      <c r="H365" s="314">
        <v>0</v>
      </c>
      <c r="I365" s="314">
        <v>0</v>
      </c>
      <c r="J365" s="314">
        <v>0</v>
      </c>
      <c r="K365" s="314">
        <v>3</v>
      </c>
      <c r="L365" s="314">
        <v>0</v>
      </c>
    </row>
    <row r="366" spans="1:12" s="285" customFormat="1" ht="9" customHeight="1">
      <c r="A366" s="286" t="s">
        <v>71</v>
      </c>
      <c r="B366" s="314">
        <v>101</v>
      </c>
      <c r="C366" s="314"/>
      <c r="D366" s="314">
        <v>71</v>
      </c>
      <c r="E366" s="314">
        <v>28</v>
      </c>
      <c r="F366" s="314">
        <v>2</v>
      </c>
      <c r="G366" s="314">
        <v>0</v>
      </c>
      <c r="H366" s="314">
        <v>0</v>
      </c>
      <c r="I366" s="314">
        <v>0</v>
      </c>
      <c r="J366" s="314">
        <v>0</v>
      </c>
      <c r="K366" s="314">
        <v>0</v>
      </c>
      <c r="L366" s="314">
        <v>0</v>
      </c>
    </row>
    <row r="367" spans="1:12" s="285" customFormat="1" ht="9" customHeight="1">
      <c r="A367" s="291" t="s">
        <v>72</v>
      </c>
      <c r="B367" s="313">
        <v>509</v>
      </c>
      <c r="C367" s="313"/>
      <c r="D367" s="313">
        <v>141</v>
      </c>
      <c r="E367" s="313">
        <v>159</v>
      </c>
      <c r="F367" s="313">
        <v>38</v>
      </c>
      <c r="G367" s="313">
        <v>168</v>
      </c>
      <c r="H367" s="313">
        <v>0</v>
      </c>
      <c r="I367" s="313">
        <v>0</v>
      </c>
      <c r="J367" s="313">
        <v>2</v>
      </c>
      <c r="K367" s="313">
        <v>1</v>
      </c>
      <c r="L367" s="313">
        <v>0</v>
      </c>
    </row>
    <row r="368" spans="1:12" s="285" customFormat="1" ht="9" customHeight="1">
      <c r="A368" s="286" t="s">
        <v>73</v>
      </c>
      <c r="B368" s="314">
        <v>88</v>
      </c>
      <c r="C368" s="314"/>
      <c r="D368" s="314">
        <v>23</v>
      </c>
      <c r="E368" s="314">
        <v>31</v>
      </c>
      <c r="F368" s="314">
        <v>8</v>
      </c>
      <c r="G368" s="314">
        <v>30</v>
      </c>
      <c r="H368" s="314">
        <v>0</v>
      </c>
      <c r="I368" s="314">
        <v>0</v>
      </c>
      <c r="J368" s="314">
        <v>0</v>
      </c>
      <c r="K368" s="314">
        <v>0</v>
      </c>
      <c r="L368" s="314">
        <v>0</v>
      </c>
    </row>
    <row r="369" spans="1:12" s="285" customFormat="1" ht="9" customHeight="1">
      <c r="A369" s="286" t="s">
        <v>74</v>
      </c>
      <c r="B369" s="314">
        <v>1258</v>
      </c>
      <c r="C369" s="314"/>
      <c r="D369" s="314">
        <v>984</v>
      </c>
      <c r="E369" s="314">
        <v>128</v>
      </c>
      <c r="F369" s="314">
        <v>48</v>
      </c>
      <c r="G369" s="314">
        <v>96</v>
      </c>
      <c r="H369" s="314">
        <v>0</v>
      </c>
      <c r="I369" s="314">
        <v>0</v>
      </c>
      <c r="J369" s="314">
        <v>0</v>
      </c>
      <c r="K369" s="314">
        <v>2</v>
      </c>
      <c r="L369" s="314">
        <v>0</v>
      </c>
    </row>
    <row r="370" spans="1:12" s="285" customFormat="1" ht="9" customHeight="1">
      <c r="A370" s="286" t="s">
        <v>75</v>
      </c>
      <c r="B370" s="314">
        <v>107</v>
      </c>
      <c r="C370" s="314"/>
      <c r="D370" s="314">
        <v>27</v>
      </c>
      <c r="E370" s="314">
        <v>34</v>
      </c>
      <c r="F370" s="314">
        <v>12</v>
      </c>
      <c r="G370" s="314">
        <v>35</v>
      </c>
      <c r="H370" s="314">
        <v>0</v>
      </c>
      <c r="I370" s="314">
        <v>0</v>
      </c>
      <c r="J370" s="314">
        <v>1</v>
      </c>
      <c r="K370" s="314">
        <v>0</v>
      </c>
      <c r="L370" s="314">
        <v>0</v>
      </c>
    </row>
    <row r="371" spans="1:12" s="285" customFormat="1" ht="9" customHeight="1">
      <c r="A371" s="291" t="s">
        <v>76</v>
      </c>
      <c r="B371" s="343">
        <v>39</v>
      </c>
      <c r="C371" s="343"/>
      <c r="D371" s="343">
        <v>36</v>
      </c>
      <c r="E371" s="343">
        <v>0</v>
      </c>
      <c r="F371" s="343">
        <v>0</v>
      </c>
      <c r="G371" s="343">
        <v>2</v>
      </c>
      <c r="H371" s="343">
        <v>0</v>
      </c>
      <c r="I371" s="343">
        <v>0</v>
      </c>
      <c r="J371" s="343">
        <v>1</v>
      </c>
      <c r="K371" s="343">
        <v>0</v>
      </c>
      <c r="L371" s="343">
        <v>0</v>
      </c>
    </row>
    <row r="372" spans="1:12" s="285" customFormat="1" ht="9" customHeight="1">
      <c r="A372" s="318"/>
      <c r="B372" s="344"/>
      <c r="C372" s="344"/>
      <c r="D372" s="344"/>
      <c r="E372" s="344"/>
      <c r="F372" s="344"/>
      <c r="G372" s="344"/>
      <c r="H372" s="344"/>
      <c r="I372" s="344"/>
      <c r="J372" s="344"/>
      <c r="K372" s="344"/>
      <c r="L372" s="344"/>
    </row>
    <row r="373" spans="1:12" s="285" customFormat="1" ht="9" customHeight="1">
      <c r="A373" s="284">
        <v>2005</v>
      </c>
    </row>
    <row r="374" spans="1:12" s="285" customFormat="1" ht="9" customHeight="1">
      <c r="A374" s="288" t="s">
        <v>44</v>
      </c>
      <c r="B374" s="341">
        <f>SUM(B376:B407)</f>
        <v>21271</v>
      </c>
      <c r="C374" s="341"/>
      <c r="D374" s="341">
        <f t="shared" ref="D374:L374" si="10">SUM(D376:D407)</f>
        <v>13189</v>
      </c>
      <c r="E374" s="341">
        <f t="shared" si="10"/>
        <v>3981</v>
      </c>
      <c r="F374" s="341">
        <f t="shared" si="10"/>
        <v>2290</v>
      </c>
      <c r="G374" s="341">
        <f t="shared" si="10"/>
        <v>1699</v>
      </c>
      <c r="H374" s="341">
        <f t="shared" si="10"/>
        <v>17</v>
      </c>
      <c r="I374" s="341">
        <f t="shared" si="10"/>
        <v>1</v>
      </c>
      <c r="J374" s="341">
        <f t="shared" si="10"/>
        <v>19</v>
      </c>
      <c r="K374" s="341">
        <f t="shared" si="10"/>
        <v>104</v>
      </c>
      <c r="L374" s="341">
        <f t="shared" si="10"/>
        <v>232</v>
      </c>
    </row>
    <row r="375" spans="1:12" s="285" customFormat="1" ht="3" customHeight="1">
      <c r="A375" s="288"/>
      <c r="B375" s="341"/>
      <c r="C375" s="341"/>
      <c r="D375" s="341"/>
      <c r="E375" s="341"/>
      <c r="F375" s="341"/>
      <c r="G375" s="341"/>
      <c r="H375" s="341"/>
      <c r="I375" s="341"/>
      <c r="J375" s="341"/>
      <c r="K375" s="341"/>
      <c r="L375" s="341"/>
    </row>
    <row r="376" spans="1:12" s="285" customFormat="1" ht="9" customHeight="1">
      <c r="A376" s="286" t="s">
        <v>45</v>
      </c>
      <c r="B376" s="314">
        <v>76</v>
      </c>
      <c r="C376" s="314"/>
      <c r="D376" s="314">
        <v>42</v>
      </c>
      <c r="E376" s="314">
        <v>16</v>
      </c>
      <c r="F376" s="314">
        <v>13</v>
      </c>
      <c r="G376" s="314">
        <v>1</v>
      </c>
      <c r="H376" s="314">
        <v>0</v>
      </c>
      <c r="I376" s="314">
        <v>0</v>
      </c>
      <c r="J376" s="314">
        <v>0</v>
      </c>
      <c r="K376" s="314">
        <v>4</v>
      </c>
      <c r="L376" s="314">
        <v>0</v>
      </c>
    </row>
    <row r="377" spans="1:12" s="285" customFormat="1" ht="9" customHeight="1">
      <c r="A377" s="286" t="s">
        <v>46</v>
      </c>
      <c r="B377" s="314">
        <v>2347</v>
      </c>
      <c r="C377" s="314"/>
      <c r="D377" s="314">
        <v>2253</v>
      </c>
      <c r="E377" s="314">
        <v>39</v>
      </c>
      <c r="F377" s="314">
        <v>39</v>
      </c>
      <c r="G377" s="314">
        <v>3</v>
      </c>
      <c r="H377" s="314">
        <v>0</v>
      </c>
      <c r="I377" s="314">
        <v>0</v>
      </c>
      <c r="J377" s="314">
        <v>0</v>
      </c>
      <c r="K377" s="314">
        <v>0</v>
      </c>
      <c r="L377" s="314">
        <v>19</v>
      </c>
    </row>
    <row r="378" spans="1:12" s="285" customFormat="1" ht="9" customHeight="1">
      <c r="A378" s="286" t="s">
        <v>47</v>
      </c>
      <c r="B378" s="314">
        <v>118</v>
      </c>
      <c r="C378" s="314"/>
      <c r="D378" s="314">
        <v>51</v>
      </c>
      <c r="E378" s="314">
        <v>49</v>
      </c>
      <c r="F378" s="314">
        <v>0</v>
      </c>
      <c r="G378" s="314">
        <v>20</v>
      </c>
      <c r="H378" s="314">
        <v>0</v>
      </c>
      <c r="I378" s="314">
        <v>0</v>
      </c>
      <c r="J378" s="314">
        <v>0</v>
      </c>
      <c r="K378" s="314">
        <v>0</v>
      </c>
      <c r="L378" s="314">
        <v>1</v>
      </c>
    </row>
    <row r="379" spans="1:12" s="285" customFormat="1" ht="9" customHeight="1">
      <c r="A379" s="291" t="s">
        <v>48</v>
      </c>
      <c r="B379" s="313">
        <v>19</v>
      </c>
      <c r="C379" s="313"/>
      <c r="D379" s="313">
        <v>3</v>
      </c>
      <c r="E379" s="313">
        <v>6</v>
      </c>
      <c r="F379" s="313">
        <v>2</v>
      </c>
      <c r="G379" s="313">
        <v>10</v>
      </c>
      <c r="H379" s="313">
        <v>2</v>
      </c>
      <c r="I379" s="313">
        <v>0</v>
      </c>
      <c r="J379" s="313">
        <v>0</v>
      </c>
      <c r="K379" s="313">
        <v>1</v>
      </c>
      <c r="L379" s="313">
        <v>0</v>
      </c>
    </row>
    <row r="380" spans="1:12" s="285" customFormat="1" ht="9" customHeight="1">
      <c r="A380" s="286" t="s">
        <v>49</v>
      </c>
      <c r="B380" s="314">
        <v>416</v>
      </c>
      <c r="C380" s="314"/>
      <c r="D380" s="314">
        <v>40</v>
      </c>
      <c r="E380" s="314">
        <v>227</v>
      </c>
      <c r="F380" s="314">
        <v>2</v>
      </c>
      <c r="G380" s="314">
        <v>156</v>
      </c>
      <c r="H380" s="314">
        <v>0</v>
      </c>
      <c r="I380" s="314">
        <v>0</v>
      </c>
      <c r="J380" s="314">
        <v>0</v>
      </c>
      <c r="K380" s="314">
        <v>16</v>
      </c>
      <c r="L380" s="314">
        <v>13</v>
      </c>
    </row>
    <row r="381" spans="1:12" s="285" customFormat="1" ht="9" customHeight="1">
      <c r="A381" s="286" t="s">
        <v>50</v>
      </c>
      <c r="B381" s="314">
        <v>53</v>
      </c>
      <c r="C381" s="314"/>
      <c r="D381" s="314">
        <v>16</v>
      </c>
      <c r="E381" s="314">
        <v>19</v>
      </c>
      <c r="F381" s="314">
        <v>11</v>
      </c>
      <c r="G381" s="314">
        <v>13</v>
      </c>
      <c r="H381" s="314">
        <v>1</v>
      </c>
      <c r="I381" s="314">
        <v>0</v>
      </c>
      <c r="J381" s="314">
        <v>0</v>
      </c>
      <c r="K381" s="314">
        <v>0</v>
      </c>
      <c r="L381" s="314">
        <v>0</v>
      </c>
    </row>
    <row r="382" spans="1:12" s="285" customFormat="1" ht="9" customHeight="1">
      <c r="A382" s="286" t="s">
        <v>51</v>
      </c>
      <c r="B382" s="314">
        <v>27</v>
      </c>
      <c r="C382" s="314"/>
      <c r="D382" s="314">
        <v>7</v>
      </c>
      <c r="E382" s="314">
        <v>18</v>
      </c>
      <c r="F382" s="314">
        <v>1</v>
      </c>
      <c r="G382" s="314">
        <v>1</v>
      </c>
      <c r="H382" s="314">
        <v>0</v>
      </c>
      <c r="I382" s="314">
        <v>0</v>
      </c>
      <c r="J382" s="314">
        <v>0</v>
      </c>
      <c r="K382" s="314">
        <v>3</v>
      </c>
      <c r="L382" s="314">
        <v>0</v>
      </c>
    </row>
    <row r="383" spans="1:12" s="285" customFormat="1" ht="9" customHeight="1">
      <c r="A383" s="291" t="s">
        <v>52</v>
      </c>
      <c r="B383" s="313">
        <v>53</v>
      </c>
      <c r="C383" s="313"/>
      <c r="D383" s="313">
        <v>4</v>
      </c>
      <c r="E383" s="313">
        <v>22</v>
      </c>
      <c r="F383" s="313">
        <v>6</v>
      </c>
      <c r="G383" s="313">
        <v>40</v>
      </c>
      <c r="H383" s="313">
        <v>0</v>
      </c>
      <c r="I383" s="313">
        <v>0</v>
      </c>
      <c r="J383" s="313">
        <v>0</v>
      </c>
      <c r="K383" s="313">
        <v>0</v>
      </c>
      <c r="L383" s="313">
        <v>0</v>
      </c>
    </row>
    <row r="384" spans="1:12" s="285" customFormat="1" ht="9" customHeight="1">
      <c r="A384" s="286" t="s">
        <v>53</v>
      </c>
      <c r="B384" s="314">
        <v>2994</v>
      </c>
      <c r="C384" s="314"/>
      <c r="D384" s="314">
        <v>1742</v>
      </c>
      <c r="E384" s="314">
        <v>384</v>
      </c>
      <c r="F384" s="314">
        <v>521</v>
      </c>
      <c r="G384" s="314">
        <v>343</v>
      </c>
      <c r="H384" s="314">
        <v>0</v>
      </c>
      <c r="I384" s="314">
        <v>0</v>
      </c>
      <c r="J384" s="314">
        <v>0</v>
      </c>
      <c r="K384" s="314">
        <v>1</v>
      </c>
      <c r="L384" s="314">
        <v>4</v>
      </c>
    </row>
    <row r="385" spans="1:12" s="285" customFormat="1" ht="9" customHeight="1">
      <c r="A385" s="286" t="s">
        <v>54</v>
      </c>
      <c r="B385" s="314">
        <v>379</v>
      </c>
      <c r="C385" s="314"/>
      <c r="D385" s="314">
        <v>52</v>
      </c>
      <c r="E385" s="314">
        <v>237</v>
      </c>
      <c r="F385" s="314">
        <v>12</v>
      </c>
      <c r="G385" s="314">
        <v>76</v>
      </c>
      <c r="H385" s="314">
        <v>0</v>
      </c>
      <c r="I385" s="314">
        <v>0</v>
      </c>
      <c r="J385" s="314">
        <v>0</v>
      </c>
      <c r="K385" s="314">
        <v>2</v>
      </c>
      <c r="L385" s="314">
        <v>0</v>
      </c>
    </row>
    <row r="386" spans="1:12" s="285" customFormat="1" ht="9" customHeight="1">
      <c r="A386" s="286" t="s">
        <v>55</v>
      </c>
      <c r="B386" s="314">
        <v>104</v>
      </c>
      <c r="C386" s="314"/>
      <c r="D386" s="314">
        <v>39</v>
      </c>
      <c r="E386" s="314">
        <v>54</v>
      </c>
      <c r="F386" s="314">
        <v>4</v>
      </c>
      <c r="G386" s="314">
        <v>6</v>
      </c>
      <c r="H386" s="314">
        <v>0</v>
      </c>
      <c r="I386" s="314">
        <v>0</v>
      </c>
      <c r="J386" s="314">
        <v>0</v>
      </c>
      <c r="K386" s="314">
        <v>1</v>
      </c>
      <c r="L386" s="314">
        <v>0</v>
      </c>
    </row>
    <row r="387" spans="1:12" s="285" customFormat="1" ht="9" customHeight="1">
      <c r="A387" s="291" t="s">
        <v>56</v>
      </c>
      <c r="B387" s="313">
        <v>515</v>
      </c>
      <c r="C387" s="313"/>
      <c r="D387" s="313">
        <v>192</v>
      </c>
      <c r="E387" s="313">
        <v>119</v>
      </c>
      <c r="F387" s="313">
        <v>44</v>
      </c>
      <c r="G387" s="313">
        <v>124</v>
      </c>
      <c r="H387" s="313">
        <v>1</v>
      </c>
      <c r="I387" s="313">
        <v>0</v>
      </c>
      <c r="J387" s="313">
        <v>0</v>
      </c>
      <c r="K387" s="313">
        <v>38</v>
      </c>
      <c r="L387" s="313">
        <v>0</v>
      </c>
    </row>
    <row r="388" spans="1:12" s="285" customFormat="1" ht="9" customHeight="1">
      <c r="A388" s="286" t="s">
        <v>57</v>
      </c>
      <c r="B388" s="314">
        <v>448</v>
      </c>
      <c r="C388" s="314"/>
      <c r="D388" s="314">
        <v>301</v>
      </c>
      <c r="E388" s="314">
        <v>63</v>
      </c>
      <c r="F388" s="314">
        <v>5</v>
      </c>
      <c r="G388" s="314">
        <v>72</v>
      </c>
      <c r="H388" s="314">
        <v>0</v>
      </c>
      <c r="I388" s="314">
        <v>0</v>
      </c>
      <c r="J388" s="314">
        <v>0</v>
      </c>
      <c r="K388" s="314">
        <v>8</v>
      </c>
      <c r="L388" s="314">
        <v>0</v>
      </c>
    </row>
    <row r="389" spans="1:12" s="285" customFormat="1" ht="9" customHeight="1">
      <c r="A389" s="286" t="s">
        <v>58</v>
      </c>
      <c r="B389" s="314">
        <v>3251</v>
      </c>
      <c r="C389" s="314"/>
      <c r="D389" s="314">
        <v>2880</v>
      </c>
      <c r="E389" s="314">
        <v>37</v>
      </c>
      <c r="F389" s="314">
        <v>342</v>
      </c>
      <c r="G389" s="314">
        <v>6</v>
      </c>
      <c r="H389" s="314">
        <v>0</v>
      </c>
      <c r="I389" s="314">
        <v>0</v>
      </c>
      <c r="J389" s="314">
        <v>0</v>
      </c>
      <c r="K389" s="314">
        <v>4</v>
      </c>
      <c r="L389" s="314">
        <v>0</v>
      </c>
    </row>
    <row r="390" spans="1:12" s="285" customFormat="1" ht="9" customHeight="1">
      <c r="A390" s="286" t="s">
        <v>59</v>
      </c>
      <c r="B390" s="314">
        <v>2903</v>
      </c>
      <c r="C390" s="314"/>
      <c r="D390" s="314">
        <v>1301</v>
      </c>
      <c r="E390" s="314">
        <v>1094</v>
      </c>
      <c r="F390" s="314">
        <v>507</v>
      </c>
      <c r="G390" s="314">
        <v>0</v>
      </c>
      <c r="H390" s="314">
        <v>0</v>
      </c>
      <c r="I390" s="314">
        <v>0</v>
      </c>
      <c r="J390" s="314">
        <v>0</v>
      </c>
      <c r="K390" s="314">
        <v>0</v>
      </c>
      <c r="L390" s="314">
        <v>1</v>
      </c>
    </row>
    <row r="391" spans="1:12" s="285" customFormat="1" ht="9" customHeight="1">
      <c r="A391" s="291" t="s">
        <v>60</v>
      </c>
      <c r="B391" s="313">
        <v>129</v>
      </c>
      <c r="C391" s="313"/>
      <c r="D391" s="313">
        <v>36</v>
      </c>
      <c r="E391" s="313">
        <v>46</v>
      </c>
      <c r="F391" s="313">
        <v>11</v>
      </c>
      <c r="G391" s="313">
        <v>30</v>
      </c>
      <c r="H391" s="313">
        <v>0</v>
      </c>
      <c r="I391" s="313">
        <v>0</v>
      </c>
      <c r="J391" s="313">
        <v>0</v>
      </c>
      <c r="K391" s="313">
        <v>0</v>
      </c>
      <c r="L391" s="313">
        <v>6</v>
      </c>
    </row>
    <row r="392" spans="1:12" s="285" customFormat="1" ht="9" customHeight="1">
      <c r="A392" s="286" t="s">
        <v>61</v>
      </c>
      <c r="B392" s="314">
        <v>591</v>
      </c>
      <c r="C392" s="314"/>
      <c r="D392" s="314">
        <v>406</v>
      </c>
      <c r="E392" s="314">
        <v>116</v>
      </c>
      <c r="F392" s="314">
        <v>5</v>
      </c>
      <c r="G392" s="314">
        <v>45</v>
      </c>
      <c r="H392" s="314">
        <v>0</v>
      </c>
      <c r="I392" s="314">
        <v>0</v>
      </c>
      <c r="J392" s="314">
        <v>0</v>
      </c>
      <c r="K392" s="314">
        <v>16</v>
      </c>
      <c r="L392" s="314">
        <v>3</v>
      </c>
    </row>
    <row r="393" spans="1:12" s="285" customFormat="1" ht="9" customHeight="1">
      <c r="A393" s="286" t="s">
        <v>62</v>
      </c>
      <c r="B393" s="314">
        <v>82</v>
      </c>
      <c r="C393" s="314"/>
      <c r="D393" s="314">
        <v>8</v>
      </c>
      <c r="E393" s="314">
        <v>61</v>
      </c>
      <c r="F393" s="314">
        <v>12</v>
      </c>
      <c r="G393" s="314">
        <v>0</v>
      </c>
      <c r="H393" s="314">
        <v>0</v>
      </c>
      <c r="I393" s="314">
        <v>0</v>
      </c>
      <c r="J393" s="314">
        <v>0</v>
      </c>
      <c r="K393" s="314">
        <v>2</v>
      </c>
      <c r="L393" s="314">
        <v>0</v>
      </c>
    </row>
    <row r="394" spans="1:12" s="285" customFormat="1" ht="9" customHeight="1">
      <c r="A394" s="286" t="s">
        <v>63</v>
      </c>
      <c r="B394" s="314">
        <v>1226</v>
      </c>
      <c r="C394" s="314"/>
      <c r="D394" s="314">
        <v>559</v>
      </c>
      <c r="E394" s="314">
        <v>380</v>
      </c>
      <c r="F394" s="314">
        <v>287</v>
      </c>
      <c r="G394" s="314">
        <v>0</v>
      </c>
      <c r="H394" s="314">
        <v>0</v>
      </c>
      <c r="I394" s="314">
        <v>0</v>
      </c>
      <c r="J394" s="314">
        <v>0</v>
      </c>
      <c r="K394" s="314">
        <v>0</v>
      </c>
      <c r="L394" s="314">
        <v>0</v>
      </c>
    </row>
    <row r="395" spans="1:12" s="285" customFormat="1" ht="9" customHeight="1">
      <c r="A395" s="291" t="s">
        <v>64</v>
      </c>
      <c r="B395" s="313">
        <v>166</v>
      </c>
      <c r="C395" s="313"/>
      <c r="D395" s="313">
        <v>0</v>
      </c>
      <c r="E395" s="313">
        <v>0</v>
      </c>
      <c r="F395" s="313">
        <v>0</v>
      </c>
      <c r="G395" s="313">
        <v>0</v>
      </c>
      <c r="H395" s="313">
        <v>0</v>
      </c>
      <c r="I395" s="313">
        <v>0</v>
      </c>
      <c r="J395" s="313">
        <v>0</v>
      </c>
      <c r="K395" s="313">
        <v>0</v>
      </c>
      <c r="L395" s="313">
        <v>166</v>
      </c>
    </row>
    <row r="396" spans="1:12" s="285" customFormat="1" ht="9" customHeight="1">
      <c r="A396" s="286" t="s">
        <v>65</v>
      </c>
      <c r="B396" s="314">
        <v>1389</v>
      </c>
      <c r="C396" s="314"/>
      <c r="D396" s="314">
        <v>970</v>
      </c>
      <c r="E396" s="314">
        <v>195</v>
      </c>
      <c r="F396" s="314">
        <v>62</v>
      </c>
      <c r="G396" s="314">
        <v>164</v>
      </c>
      <c r="H396" s="314">
        <v>0</v>
      </c>
      <c r="I396" s="314">
        <v>1</v>
      </c>
      <c r="J396" s="314">
        <v>1</v>
      </c>
      <c r="K396" s="314">
        <v>0</v>
      </c>
      <c r="L396" s="314">
        <v>0</v>
      </c>
    </row>
    <row r="397" spans="1:12" s="285" customFormat="1" ht="9" customHeight="1">
      <c r="A397" s="286" t="s">
        <v>66</v>
      </c>
      <c r="B397" s="314">
        <v>463</v>
      </c>
      <c r="C397" s="314"/>
      <c r="D397" s="314">
        <v>165</v>
      </c>
      <c r="E397" s="314">
        <v>115</v>
      </c>
      <c r="F397" s="314">
        <v>50</v>
      </c>
      <c r="G397" s="314">
        <v>121</v>
      </c>
      <c r="H397" s="314">
        <v>0</v>
      </c>
      <c r="I397" s="314">
        <v>0</v>
      </c>
      <c r="J397" s="314">
        <v>12</v>
      </c>
      <c r="K397" s="314">
        <v>0</v>
      </c>
      <c r="L397" s="314">
        <v>0</v>
      </c>
    </row>
    <row r="398" spans="1:12" s="285" customFormat="1" ht="9" customHeight="1">
      <c r="A398" s="286" t="s">
        <v>67</v>
      </c>
      <c r="B398" s="314">
        <v>103</v>
      </c>
      <c r="C398" s="314"/>
      <c r="D398" s="314">
        <v>27</v>
      </c>
      <c r="E398" s="314">
        <v>26</v>
      </c>
      <c r="F398" s="314">
        <v>49</v>
      </c>
      <c r="G398" s="314">
        <v>1</v>
      </c>
      <c r="H398" s="314">
        <v>0</v>
      </c>
      <c r="I398" s="314">
        <v>0</v>
      </c>
      <c r="J398" s="314">
        <v>0</v>
      </c>
      <c r="K398" s="314">
        <v>0</v>
      </c>
      <c r="L398" s="314">
        <v>0</v>
      </c>
    </row>
    <row r="399" spans="1:12" s="285" customFormat="1" ht="9" customHeight="1">
      <c r="A399" s="291" t="s">
        <v>68</v>
      </c>
      <c r="B399" s="313">
        <v>165</v>
      </c>
      <c r="C399" s="313"/>
      <c r="D399" s="313">
        <v>119</v>
      </c>
      <c r="E399" s="313">
        <v>20</v>
      </c>
      <c r="F399" s="313">
        <v>11</v>
      </c>
      <c r="G399" s="313">
        <v>0</v>
      </c>
      <c r="H399" s="313">
        <v>0</v>
      </c>
      <c r="I399" s="313">
        <v>0</v>
      </c>
      <c r="J399" s="313">
        <v>3</v>
      </c>
      <c r="K399" s="313">
        <v>0</v>
      </c>
      <c r="L399" s="313">
        <v>12</v>
      </c>
    </row>
    <row r="400" spans="1:12" s="285" customFormat="1" ht="9" customHeight="1">
      <c r="A400" s="286" t="s">
        <v>69</v>
      </c>
      <c r="B400" s="314">
        <v>185</v>
      </c>
      <c r="C400" s="314"/>
      <c r="D400" s="314">
        <v>23</v>
      </c>
      <c r="E400" s="314">
        <v>95</v>
      </c>
      <c r="F400" s="314">
        <v>27</v>
      </c>
      <c r="G400" s="314">
        <v>46</v>
      </c>
      <c r="H400" s="314">
        <v>0</v>
      </c>
      <c r="I400" s="314">
        <v>0</v>
      </c>
      <c r="J400" s="314">
        <v>0</v>
      </c>
      <c r="K400" s="314">
        <v>0</v>
      </c>
      <c r="L400" s="314">
        <v>0</v>
      </c>
    </row>
    <row r="401" spans="1:12" s="285" customFormat="1" ht="9" customHeight="1">
      <c r="A401" s="286" t="s">
        <v>70</v>
      </c>
      <c r="B401" s="314">
        <v>1295</v>
      </c>
      <c r="C401" s="314"/>
      <c r="D401" s="314">
        <v>937</v>
      </c>
      <c r="E401" s="314">
        <v>218</v>
      </c>
      <c r="F401" s="314">
        <v>142</v>
      </c>
      <c r="G401" s="314">
        <v>116</v>
      </c>
      <c r="H401" s="314">
        <v>13</v>
      </c>
      <c r="I401" s="314">
        <v>0</v>
      </c>
      <c r="J401" s="314">
        <v>0</v>
      </c>
      <c r="K401" s="314">
        <v>8</v>
      </c>
      <c r="L401" s="314">
        <v>2</v>
      </c>
    </row>
    <row r="402" spans="1:12" s="285" customFormat="1" ht="9" customHeight="1">
      <c r="A402" s="286" t="s">
        <v>71</v>
      </c>
      <c r="B402" s="314">
        <v>61</v>
      </c>
      <c r="C402" s="314"/>
      <c r="D402" s="314">
        <v>29</v>
      </c>
      <c r="E402" s="314">
        <v>26</v>
      </c>
      <c r="F402" s="314">
        <v>6</v>
      </c>
      <c r="G402" s="314">
        <v>0</v>
      </c>
      <c r="H402" s="314">
        <v>0</v>
      </c>
      <c r="I402" s="314">
        <v>0</v>
      </c>
      <c r="J402" s="314">
        <v>0</v>
      </c>
      <c r="K402" s="314">
        <v>0</v>
      </c>
      <c r="L402" s="314">
        <v>0</v>
      </c>
    </row>
    <row r="403" spans="1:12" s="285" customFormat="1" ht="9" customHeight="1">
      <c r="A403" s="291" t="s">
        <v>72</v>
      </c>
      <c r="B403" s="313">
        <v>402</v>
      </c>
      <c r="C403" s="313"/>
      <c r="D403" s="313">
        <v>160</v>
      </c>
      <c r="E403" s="313">
        <v>82</v>
      </c>
      <c r="F403" s="313">
        <v>23</v>
      </c>
      <c r="G403" s="313">
        <v>135</v>
      </c>
      <c r="H403" s="313">
        <v>0</v>
      </c>
      <c r="I403" s="313">
        <v>0</v>
      </c>
      <c r="J403" s="313">
        <v>3</v>
      </c>
      <c r="K403" s="313">
        <v>0</v>
      </c>
      <c r="L403" s="313">
        <v>0</v>
      </c>
    </row>
    <row r="404" spans="1:12" s="285" customFormat="1" ht="9" customHeight="1">
      <c r="A404" s="286" t="s">
        <v>73</v>
      </c>
      <c r="B404" s="314">
        <v>107</v>
      </c>
      <c r="C404" s="314"/>
      <c r="D404" s="314">
        <v>27</v>
      </c>
      <c r="E404" s="314">
        <v>41</v>
      </c>
      <c r="F404" s="314">
        <v>13</v>
      </c>
      <c r="G404" s="314">
        <v>24</v>
      </c>
      <c r="H404" s="314">
        <v>0</v>
      </c>
      <c r="I404" s="314">
        <v>0</v>
      </c>
      <c r="J404" s="314">
        <v>0</v>
      </c>
      <c r="K404" s="314">
        <v>0</v>
      </c>
      <c r="L404" s="314">
        <v>5</v>
      </c>
    </row>
    <row r="405" spans="1:12" s="285" customFormat="1" ht="9" customHeight="1">
      <c r="A405" s="286" t="s">
        <v>74</v>
      </c>
      <c r="B405" s="314">
        <v>1087</v>
      </c>
      <c r="C405" s="314"/>
      <c r="D405" s="314">
        <v>752</v>
      </c>
      <c r="E405" s="314">
        <v>141</v>
      </c>
      <c r="F405" s="314">
        <v>75</v>
      </c>
      <c r="G405" s="314">
        <v>120</v>
      </c>
      <c r="H405" s="314">
        <v>0</v>
      </c>
      <c r="I405" s="314">
        <v>0</v>
      </c>
      <c r="J405" s="314">
        <v>0</v>
      </c>
      <c r="K405" s="314">
        <v>0</v>
      </c>
      <c r="L405" s="314">
        <v>0</v>
      </c>
    </row>
    <row r="406" spans="1:12" s="285" customFormat="1" ht="9" customHeight="1">
      <c r="A406" s="286" t="s">
        <v>75</v>
      </c>
      <c r="B406" s="314">
        <v>117</v>
      </c>
      <c r="C406" s="314"/>
      <c r="D406" s="314">
        <v>48</v>
      </c>
      <c r="E406" s="314">
        <v>35</v>
      </c>
      <c r="F406" s="314">
        <v>8</v>
      </c>
      <c r="G406" s="314">
        <v>26</v>
      </c>
      <c r="H406" s="314">
        <v>0</v>
      </c>
      <c r="I406" s="314">
        <v>0</v>
      </c>
      <c r="J406" s="314">
        <v>0</v>
      </c>
      <c r="K406" s="314">
        <v>0</v>
      </c>
      <c r="L406" s="314">
        <v>0</v>
      </c>
    </row>
    <row r="407" spans="1:12" s="285" customFormat="1" ht="9" customHeight="1">
      <c r="A407" s="291" t="s">
        <v>76</v>
      </c>
      <c r="B407" s="343">
        <v>0</v>
      </c>
      <c r="C407" s="343"/>
      <c r="D407" s="343">
        <v>0</v>
      </c>
      <c r="E407" s="343">
        <v>0</v>
      </c>
      <c r="F407" s="343">
        <v>0</v>
      </c>
      <c r="G407" s="343">
        <v>0</v>
      </c>
      <c r="H407" s="343">
        <v>0</v>
      </c>
      <c r="I407" s="343">
        <v>0</v>
      </c>
      <c r="J407" s="343">
        <v>0</v>
      </c>
      <c r="K407" s="343">
        <v>0</v>
      </c>
      <c r="L407" s="343">
        <v>0</v>
      </c>
    </row>
    <row r="408" spans="1:12" s="285" customFormat="1" ht="9" customHeight="1">
      <c r="A408" s="318"/>
      <c r="B408" s="344"/>
      <c r="C408" s="344"/>
      <c r="D408" s="344"/>
      <c r="E408" s="344"/>
      <c r="F408" s="344"/>
      <c r="G408" s="344"/>
      <c r="H408" s="344"/>
      <c r="I408" s="344"/>
      <c r="J408" s="344"/>
      <c r="K408" s="344"/>
      <c r="L408" s="344"/>
    </row>
    <row r="409" spans="1:12" s="285" customFormat="1" ht="9" customHeight="1">
      <c r="A409" s="284">
        <v>2006</v>
      </c>
    </row>
    <row r="410" spans="1:12" s="285" customFormat="1" ht="9" customHeight="1">
      <c r="A410" s="288" t="s">
        <v>44</v>
      </c>
      <c r="B410" s="341">
        <f>SUM(B412:B443)</f>
        <v>26566</v>
      </c>
      <c r="C410" s="341"/>
      <c r="D410" s="341">
        <f t="shared" ref="D410:L410" si="11">SUM(D412:D443)</f>
        <v>18803</v>
      </c>
      <c r="E410" s="341">
        <f t="shared" si="11"/>
        <v>3197</v>
      </c>
      <c r="F410" s="341">
        <f t="shared" si="11"/>
        <v>2685</v>
      </c>
      <c r="G410" s="341">
        <f t="shared" si="11"/>
        <v>1906</v>
      </c>
      <c r="H410" s="341">
        <f t="shared" si="11"/>
        <v>5</v>
      </c>
      <c r="I410" s="341">
        <f t="shared" si="11"/>
        <v>0</v>
      </c>
      <c r="J410" s="341">
        <f t="shared" si="11"/>
        <v>14</v>
      </c>
      <c r="K410" s="341">
        <f t="shared" si="11"/>
        <v>116</v>
      </c>
      <c r="L410" s="341">
        <f t="shared" si="11"/>
        <v>68</v>
      </c>
    </row>
    <row r="411" spans="1:12" s="285" customFormat="1" ht="3" customHeight="1">
      <c r="A411" s="288"/>
      <c r="B411" s="341"/>
      <c r="C411" s="341"/>
      <c r="D411" s="341"/>
      <c r="E411" s="341"/>
      <c r="F411" s="341"/>
      <c r="G411" s="341"/>
      <c r="H411" s="341"/>
      <c r="I411" s="341"/>
      <c r="J411" s="341"/>
      <c r="K411" s="341"/>
      <c r="L411" s="341"/>
    </row>
    <row r="412" spans="1:12" s="285" customFormat="1" ht="9" customHeight="1">
      <c r="A412" s="286" t="s">
        <v>45</v>
      </c>
      <c r="B412" s="314">
        <v>85</v>
      </c>
      <c r="C412" s="314"/>
      <c r="D412" s="314">
        <v>63</v>
      </c>
      <c r="E412" s="314">
        <v>15</v>
      </c>
      <c r="F412" s="314">
        <v>2</v>
      </c>
      <c r="G412" s="314">
        <v>0</v>
      </c>
      <c r="H412" s="314">
        <v>0</v>
      </c>
      <c r="I412" s="314">
        <v>0</v>
      </c>
      <c r="J412" s="314">
        <v>0</v>
      </c>
      <c r="K412" s="314">
        <v>1</v>
      </c>
      <c r="L412" s="314">
        <v>4</v>
      </c>
    </row>
    <row r="413" spans="1:12" s="285" customFormat="1" ht="9" customHeight="1">
      <c r="A413" s="286" t="s">
        <v>46</v>
      </c>
      <c r="B413" s="314">
        <v>2628</v>
      </c>
      <c r="C413" s="314"/>
      <c r="D413" s="314">
        <v>2494</v>
      </c>
      <c r="E413" s="314">
        <v>95</v>
      </c>
      <c r="F413" s="314">
        <v>18</v>
      </c>
      <c r="G413" s="314">
        <v>0</v>
      </c>
      <c r="H413" s="314">
        <v>0</v>
      </c>
      <c r="I413" s="314">
        <v>0</v>
      </c>
      <c r="J413" s="314">
        <v>0</v>
      </c>
      <c r="K413" s="314">
        <v>14</v>
      </c>
      <c r="L413" s="314">
        <v>8</v>
      </c>
    </row>
    <row r="414" spans="1:12" s="285" customFormat="1" ht="9" customHeight="1">
      <c r="A414" s="286" t="s">
        <v>47</v>
      </c>
      <c r="B414" s="314">
        <v>138</v>
      </c>
      <c r="C414" s="314"/>
      <c r="D414" s="314">
        <v>79</v>
      </c>
      <c r="E414" s="314">
        <v>33</v>
      </c>
      <c r="F414" s="314">
        <v>2</v>
      </c>
      <c r="G414" s="314">
        <v>2</v>
      </c>
      <c r="H414" s="314">
        <v>0</v>
      </c>
      <c r="I414" s="314">
        <v>0</v>
      </c>
      <c r="J414" s="314">
        <v>0</v>
      </c>
      <c r="K414" s="314">
        <v>22</v>
      </c>
      <c r="L414" s="314">
        <v>0</v>
      </c>
    </row>
    <row r="415" spans="1:12" s="285" customFormat="1" ht="9" customHeight="1">
      <c r="A415" s="291" t="s">
        <v>48</v>
      </c>
      <c r="B415" s="313">
        <v>16</v>
      </c>
      <c r="C415" s="313"/>
      <c r="D415" s="313">
        <v>3</v>
      </c>
      <c r="E415" s="313">
        <v>6</v>
      </c>
      <c r="F415" s="313">
        <v>0</v>
      </c>
      <c r="G415" s="313">
        <v>5</v>
      </c>
      <c r="H415" s="313">
        <v>0</v>
      </c>
      <c r="I415" s="313">
        <v>0</v>
      </c>
      <c r="J415" s="313">
        <v>0</v>
      </c>
      <c r="K415" s="313">
        <v>1</v>
      </c>
      <c r="L415" s="313">
        <v>1</v>
      </c>
    </row>
    <row r="416" spans="1:12" s="285" customFormat="1" ht="9" customHeight="1">
      <c r="A416" s="286" t="s">
        <v>49</v>
      </c>
      <c r="B416" s="314">
        <v>140</v>
      </c>
      <c r="C416" s="314"/>
      <c r="D416" s="314">
        <v>41</v>
      </c>
      <c r="E416" s="314">
        <v>21</v>
      </c>
      <c r="F416" s="314">
        <v>7</v>
      </c>
      <c r="G416" s="314">
        <v>80</v>
      </c>
      <c r="H416" s="314">
        <v>1</v>
      </c>
      <c r="I416" s="314">
        <v>0</v>
      </c>
      <c r="J416" s="314">
        <v>0</v>
      </c>
      <c r="K416" s="314">
        <v>2</v>
      </c>
      <c r="L416" s="314">
        <v>15</v>
      </c>
    </row>
    <row r="417" spans="1:12" s="285" customFormat="1" ht="9" customHeight="1">
      <c r="A417" s="286" t="s">
        <v>50</v>
      </c>
      <c r="B417" s="314">
        <v>38</v>
      </c>
      <c r="C417" s="314"/>
      <c r="D417" s="314">
        <v>12</v>
      </c>
      <c r="E417" s="314">
        <v>18</v>
      </c>
      <c r="F417" s="314">
        <v>4</v>
      </c>
      <c r="G417" s="314">
        <v>12</v>
      </c>
      <c r="H417" s="314">
        <v>0</v>
      </c>
      <c r="I417" s="314">
        <v>0</v>
      </c>
      <c r="J417" s="314">
        <v>0</v>
      </c>
      <c r="K417" s="314">
        <v>1</v>
      </c>
      <c r="L417" s="314">
        <v>0</v>
      </c>
    </row>
    <row r="418" spans="1:12" s="285" customFormat="1" ht="9" customHeight="1">
      <c r="A418" s="286" t="s">
        <v>51</v>
      </c>
      <c r="B418" s="314">
        <v>17</v>
      </c>
      <c r="C418" s="314"/>
      <c r="D418" s="314">
        <v>6</v>
      </c>
      <c r="E418" s="314">
        <v>2</v>
      </c>
      <c r="F418" s="314">
        <v>6</v>
      </c>
      <c r="G418" s="314">
        <v>7</v>
      </c>
      <c r="H418" s="314">
        <v>0</v>
      </c>
      <c r="I418" s="314">
        <v>0</v>
      </c>
      <c r="J418" s="314">
        <v>0</v>
      </c>
      <c r="K418" s="314">
        <v>0</v>
      </c>
      <c r="L418" s="314">
        <v>0</v>
      </c>
    </row>
    <row r="419" spans="1:12" s="285" customFormat="1" ht="9" customHeight="1">
      <c r="A419" s="291" t="s">
        <v>52</v>
      </c>
      <c r="B419" s="313">
        <v>62</v>
      </c>
      <c r="C419" s="313"/>
      <c r="D419" s="313">
        <v>8</v>
      </c>
      <c r="E419" s="313">
        <v>19</v>
      </c>
      <c r="F419" s="313">
        <v>11</v>
      </c>
      <c r="G419" s="313">
        <v>42</v>
      </c>
      <c r="H419" s="313">
        <v>0</v>
      </c>
      <c r="I419" s="313">
        <v>0</v>
      </c>
      <c r="J419" s="313">
        <v>0</v>
      </c>
      <c r="K419" s="313">
        <v>0</v>
      </c>
      <c r="L419" s="313">
        <v>0</v>
      </c>
    </row>
    <row r="420" spans="1:12" s="285" customFormat="1" ht="9" customHeight="1">
      <c r="A420" s="286" t="s">
        <v>53</v>
      </c>
      <c r="B420" s="314">
        <v>3285</v>
      </c>
      <c r="C420" s="314"/>
      <c r="D420" s="314">
        <v>1920</v>
      </c>
      <c r="E420" s="314">
        <v>379</v>
      </c>
      <c r="F420" s="314">
        <v>562</v>
      </c>
      <c r="G420" s="314">
        <v>387</v>
      </c>
      <c r="H420" s="314">
        <v>0</v>
      </c>
      <c r="I420" s="314">
        <v>0</v>
      </c>
      <c r="J420" s="314">
        <v>0</v>
      </c>
      <c r="K420" s="314">
        <v>35</v>
      </c>
      <c r="L420" s="314">
        <v>3</v>
      </c>
    </row>
    <row r="421" spans="1:12" s="285" customFormat="1" ht="9" customHeight="1">
      <c r="A421" s="286" t="s">
        <v>54</v>
      </c>
      <c r="B421" s="314">
        <v>391</v>
      </c>
      <c r="C421" s="314"/>
      <c r="D421" s="314">
        <v>69</v>
      </c>
      <c r="E421" s="314">
        <v>77</v>
      </c>
      <c r="F421" s="314">
        <v>19</v>
      </c>
      <c r="G421" s="314">
        <v>226</v>
      </c>
      <c r="H421" s="314">
        <v>0</v>
      </c>
      <c r="I421" s="314">
        <v>0</v>
      </c>
      <c r="J421" s="314">
        <v>0</v>
      </c>
      <c r="K421" s="314">
        <v>0</v>
      </c>
      <c r="L421" s="314">
        <v>0</v>
      </c>
    </row>
    <row r="422" spans="1:12" s="285" customFormat="1" ht="9" customHeight="1">
      <c r="A422" s="286" t="s">
        <v>55</v>
      </c>
      <c r="B422" s="314">
        <v>130</v>
      </c>
      <c r="C422" s="314"/>
      <c r="D422" s="314">
        <v>39</v>
      </c>
      <c r="E422" s="314">
        <v>58</v>
      </c>
      <c r="F422" s="314">
        <v>2</v>
      </c>
      <c r="G422" s="314">
        <v>35</v>
      </c>
      <c r="H422" s="314">
        <v>0</v>
      </c>
      <c r="I422" s="314">
        <v>0</v>
      </c>
      <c r="J422" s="314">
        <v>0</v>
      </c>
      <c r="K422" s="314">
        <v>4</v>
      </c>
      <c r="L422" s="314">
        <v>1</v>
      </c>
    </row>
    <row r="423" spans="1:12" s="285" customFormat="1" ht="9" customHeight="1">
      <c r="A423" s="291" t="s">
        <v>56</v>
      </c>
      <c r="B423" s="313">
        <v>445</v>
      </c>
      <c r="C423" s="313"/>
      <c r="D423" s="313">
        <v>280</v>
      </c>
      <c r="E423" s="313">
        <v>61</v>
      </c>
      <c r="F423" s="313">
        <v>32</v>
      </c>
      <c r="G423" s="313">
        <v>88</v>
      </c>
      <c r="H423" s="313">
        <v>0</v>
      </c>
      <c r="I423" s="313">
        <v>0</v>
      </c>
      <c r="J423" s="313">
        <v>0</v>
      </c>
      <c r="K423" s="313">
        <v>6</v>
      </c>
      <c r="L423" s="313">
        <v>0</v>
      </c>
    </row>
    <row r="424" spans="1:12" s="285" customFormat="1" ht="9" customHeight="1">
      <c r="A424" s="286" t="s">
        <v>57</v>
      </c>
      <c r="B424" s="314">
        <v>401</v>
      </c>
      <c r="C424" s="314"/>
      <c r="D424" s="314">
        <v>273</v>
      </c>
      <c r="E424" s="314">
        <v>35</v>
      </c>
      <c r="F424" s="314">
        <v>5</v>
      </c>
      <c r="G424" s="314">
        <v>83</v>
      </c>
      <c r="H424" s="314">
        <v>0</v>
      </c>
      <c r="I424" s="314">
        <v>0</v>
      </c>
      <c r="J424" s="314">
        <v>0</v>
      </c>
      <c r="K424" s="314">
        <v>4</v>
      </c>
      <c r="L424" s="314">
        <v>2</v>
      </c>
    </row>
    <row r="425" spans="1:12" s="285" customFormat="1" ht="9" customHeight="1">
      <c r="A425" s="286" t="s">
        <v>58</v>
      </c>
      <c r="B425" s="314">
        <v>9014</v>
      </c>
      <c r="C425" s="314"/>
      <c r="D425" s="314">
        <v>7999</v>
      </c>
      <c r="E425" s="314">
        <v>59</v>
      </c>
      <c r="F425" s="314">
        <v>964</v>
      </c>
      <c r="G425" s="314">
        <v>4</v>
      </c>
      <c r="H425" s="314">
        <v>1</v>
      </c>
      <c r="I425" s="314">
        <v>0</v>
      </c>
      <c r="J425" s="314">
        <v>0</v>
      </c>
      <c r="K425" s="314">
        <v>0</v>
      </c>
      <c r="L425" s="314">
        <v>0</v>
      </c>
    </row>
    <row r="426" spans="1:12" s="285" customFormat="1" ht="9" customHeight="1">
      <c r="A426" s="286" t="s">
        <v>59</v>
      </c>
      <c r="B426" s="314">
        <v>2383</v>
      </c>
      <c r="C426" s="314"/>
      <c r="D426" s="314">
        <v>1138</v>
      </c>
      <c r="E426" s="314">
        <v>801</v>
      </c>
      <c r="F426" s="314">
        <v>445</v>
      </c>
      <c r="G426" s="314">
        <v>0</v>
      </c>
      <c r="H426" s="314">
        <v>0</v>
      </c>
      <c r="I426" s="314">
        <v>0</v>
      </c>
      <c r="J426" s="314">
        <v>1</v>
      </c>
      <c r="K426" s="314">
        <v>0</v>
      </c>
      <c r="L426" s="314">
        <v>0</v>
      </c>
    </row>
    <row r="427" spans="1:12" s="285" customFormat="1" ht="9" customHeight="1">
      <c r="A427" s="291" t="s">
        <v>60</v>
      </c>
      <c r="B427" s="313">
        <v>138</v>
      </c>
      <c r="C427" s="313"/>
      <c r="D427" s="313">
        <v>25</v>
      </c>
      <c r="E427" s="313">
        <v>76</v>
      </c>
      <c r="F427" s="313">
        <v>18</v>
      </c>
      <c r="G427" s="313">
        <v>19</v>
      </c>
      <c r="H427" s="313">
        <v>0</v>
      </c>
      <c r="I427" s="313">
        <v>0</v>
      </c>
      <c r="J427" s="313">
        <v>0</v>
      </c>
      <c r="K427" s="313">
        <v>0</v>
      </c>
      <c r="L427" s="313">
        <v>0</v>
      </c>
    </row>
    <row r="428" spans="1:12" s="285" customFormat="1" ht="9" customHeight="1">
      <c r="A428" s="286" t="s">
        <v>61</v>
      </c>
      <c r="B428" s="314">
        <v>470</v>
      </c>
      <c r="C428" s="314"/>
      <c r="D428" s="314">
        <v>294</v>
      </c>
      <c r="E428" s="314">
        <v>95</v>
      </c>
      <c r="F428" s="314">
        <v>24</v>
      </c>
      <c r="G428" s="314">
        <v>55</v>
      </c>
      <c r="H428" s="314">
        <v>1</v>
      </c>
      <c r="I428" s="314">
        <v>0</v>
      </c>
      <c r="J428" s="314">
        <v>0</v>
      </c>
      <c r="K428" s="314">
        <v>0</v>
      </c>
      <c r="L428" s="314">
        <v>1</v>
      </c>
    </row>
    <row r="429" spans="1:12" s="285" customFormat="1" ht="9" customHeight="1">
      <c r="A429" s="286" t="s">
        <v>62</v>
      </c>
      <c r="B429" s="314">
        <v>77</v>
      </c>
      <c r="C429" s="314"/>
      <c r="D429" s="314">
        <v>11</v>
      </c>
      <c r="E429" s="314">
        <v>51</v>
      </c>
      <c r="F429" s="314">
        <v>12</v>
      </c>
      <c r="G429" s="314">
        <v>2</v>
      </c>
      <c r="H429" s="314">
        <v>0</v>
      </c>
      <c r="I429" s="314">
        <v>0</v>
      </c>
      <c r="J429" s="314">
        <v>0</v>
      </c>
      <c r="K429" s="314">
        <v>3</v>
      </c>
      <c r="L429" s="314">
        <v>0</v>
      </c>
    </row>
    <row r="430" spans="1:12" s="285" customFormat="1" ht="9" customHeight="1">
      <c r="A430" s="286" t="s">
        <v>63</v>
      </c>
      <c r="B430" s="314">
        <v>1326</v>
      </c>
      <c r="C430" s="314"/>
      <c r="D430" s="314">
        <v>861</v>
      </c>
      <c r="E430" s="314">
        <v>284</v>
      </c>
      <c r="F430" s="314">
        <v>181</v>
      </c>
      <c r="G430" s="314">
        <v>0</v>
      </c>
      <c r="H430" s="314">
        <v>0</v>
      </c>
      <c r="I430" s="314">
        <v>0</v>
      </c>
      <c r="J430" s="314">
        <v>0</v>
      </c>
      <c r="K430" s="314">
        <v>0</v>
      </c>
      <c r="L430" s="314">
        <v>0</v>
      </c>
    </row>
    <row r="431" spans="1:12" s="285" customFormat="1" ht="9" customHeight="1">
      <c r="A431" s="291" t="s">
        <v>64</v>
      </c>
      <c r="B431" s="313">
        <v>96</v>
      </c>
      <c r="C431" s="313"/>
      <c r="D431" s="313">
        <v>0</v>
      </c>
      <c r="E431" s="313">
        <v>89</v>
      </c>
      <c r="F431" s="313">
        <v>0</v>
      </c>
      <c r="G431" s="313">
        <v>82</v>
      </c>
      <c r="H431" s="313">
        <v>0</v>
      </c>
      <c r="I431" s="313">
        <v>0</v>
      </c>
      <c r="J431" s="313">
        <v>0</v>
      </c>
      <c r="K431" s="313">
        <v>0</v>
      </c>
      <c r="L431" s="313">
        <v>1</v>
      </c>
    </row>
    <row r="432" spans="1:12" s="285" customFormat="1" ht="9" customHeight="1">
      <c r="A432" s="286" t="s">
        <v>65</v>
      </c>
      <c r="B432" s="314">
        <v>1415</v>
      </c>
      <c r="C432" s="314"/>
      <c r="D432" s="314">
        <v>957</v>
      </c>
      <c r="E432" s="314">
        <v>187</v>
      </c>
      <c r="F432" s="314">
        <v>55</v>
      </c>
      <c r="G432" s="314">
        <v>217</v>
      </c>
      <c r="H432" s="314">
        <v>0</v>
      </c>
      <c r="I432" s="314">
        <v>0</v>
      </c>
      <c r="J432" s="314">
        <v>1</v>
      </c>
      <c r="K432" s="314">
        <v>0</v>
      </c>
      <c r="L432" s="314">
        <v>0</v>
      </c>
    </row>
    <row r="433" spans="1:13" s="285" customFormat="1" ht="9" customHeight="1">
      <c r="A433" s="286" t="s">
        <v>66</v>
      </c>
      <c r="B433" s="314">
        <v>488</v>
      </c>
      <c r="C433" s="314"/>
      <c r="D433" s="314">
        <v>174</v>
      </c>
      <c r="E433" s="314">
        <v>98</v>
      </c>
      <c r="F433" s="314">
        <v>40</v>
      </c>
      <c r="G433" s="314">
        <v>166</v>
      </c>
      <c r="H433" s="314">
        <v>0</v>
      </c>
      <c r="I433" s="314">
        <v>0</v>
      </c>
      <c r="J433" s="314">
        <v>10</v>
      </c>
      <c r="K433" s="314">
        <v>0</v>
      </c>
      <c r="L433" s="314">
        <v>0</v>
      </c>
    </row>
    <row r="434" spans="1:13" s="285" customFormat="1" ht="9" customHeight="1">
      <c r="A434" s="286" t="s">
        <v>67</v>
      </c>
      <c r="B434" s="314">
        <v>147</v>
      </c>
      <c r="C434" s="314"/>
      <c r="D434" s="314">
        <v>61</v>
      </c>
      <c r="E434" s="314">
        <v>25</v>
      </c>
      <c r="F434" s="314">
        <v>53</v>
      </c>
      <c r="G434" s="314">
        <v>6</v>
      </c>
      <c r="H434" s="314">
        <v>0</v>
      </c>
      <c r="I434" s="314">
        <v>0</v>
      </c>
      <c r="J434" s="314">
        <v>0</v>
      </c>
      <c r="K434" s="314">
        <v>2</v>
      </c>
      <c r="L434" s="314">
        <v>0</v>
      </c>
    </row>
    <row r="435" spans="1:13" s="285" customFormat="1" ht="9" customHeight="1">
      <c r="A435" s="291" t="s">
        <v>68</v>
      </c>
      <c r="B435" s="313">
        <v>196</v>
      </c>
      <c r="C435" s="313"/>
      <c r="D435" s="313">
        <v>137</v>
      </c>
      <c r="E435" s="313">
        <v>28</v>
      </c>
      <c r="F435" s="313">
        <v>0</v>
      </c>
      <c r="G435" s="313">
        <v>8</v>
      </c>
      <c r="H435" s="313">
        <v>0</v>
      </c>
      <c r="I435" s="313">
        <v>0</v>
      </c>
      <c r="J435" s="313">
        <v>0</v>
      </c>
      <c r="K435" s="313">
        <v>0</v>
      </c>
      <c r="L435" s="313">
        <v>25</v>
      </c>
    </row>
    <row r="436" spans="1:13" s="285" customFormat="1" ht="9" customHeight="1">
      <c r="A436" s="286" t="s">
        <v>69</v>
      </c>
      <c r="B436" s="314">
        <v>166</v>
      </c>
      <c r="C436" s="314"/>
      <c r="D436" s="314">
        <v>35</v>
      </c>
      <c r="E436" s="314">
        <v>89</v>
      </c>
      <c r="F436" s="314">
        <v>17</v>
      </c>
      <c r="G436" s="314">
        <v>28</v>
      </c>
      <c r="H436" s="314">
        <v>0</v>
      </c>
      <c r="I436" s="314">
        <v>0</v>
      </c>
      <c r="J436" s="314">
        <v>0</v>
      </c>
      <c r="K436" s="314">
        <v>0</v>
      </c>
      <c r="L436" s="314">
        <v>0</v>
      </c>
    </row>
    <row r="437" spans="1:13" s="285" customFormat="1" ht="9" customHeight="1">
      <c r="A437" s="286" t="s">
        <v>70</v>
      </c>
      <c r="B437" s="314">
        <v>923</v>
      </c>
      <c r="C437" s="314"/>
      <c r="D437" s="314">
        <v>634</v>
      </c>
      <c r="E437" s="314">
        <v>111</v>
      </c>
      <c r="F437" s="314">
        <v>122</v>
      </c>
      <c r="G437" s="314">
        <v>75</v>
      </c>
      <c r="H437" s="314">
        <v>1</v>
      </c>
      <c r="I437" s="314">
        <v>0</v>
      </c>
      <c r="J437" s="314">
        <v>0</v>
      </c>
      <c r="K437" s="314">
        <v>7</v>
      </c>
      <c r="L437" s="314">
        <v>3</v>
      </c>
    </row>
    <row r="438" spans="1:13" s="285" customFormat="1" ht="9" customHeight="1">
      <c r="A438" s="286" t="s">
        <v>71</v>
      </c>
      <c r="B438" s="314">
        <v>55</v>
      </c>
      <c r="C438" s="314"/>
      <c r="D438" s="314">
        <v>25</v>
      </c>
      <c r="E438" s="314">
        <v>27</v>
      </c>
      <c r="F438" s="314">
        <v>2</v>
      </c>
      <c r="G438" s="314">
        <v>0</v>
      </c>
      <c r="H438" s="314">
        <v>0</v>
      </c>
      <c r="I438" s="314">
        <v>0</v>
      </c>
      <c r="J438" s="314">
        <v>0</v>
      </c>
      <c r="K438" s="314">
        <v>0</v>
      </c>
      <c r="L438" s="314">
        <v>1</v>
      </c>
    </row>
    <row r="439" spans="1:13" s="285" customFormat="1" ht="9" customHeight="1">
      <c r="A439" s="291" t="s">
        <v>72</v>
      </c>
      <c r="B439" s="313">
        <v>416</v>
      </c>
      <c r="C439" s="313"/>
      <c r="D439" s="313">
        <v>130</v>
      </c>
      <c r="E439" s="313">
        <v>170</v>
      </c>
      <c r="F439" s="313">
        <v>20</v>
      </c>
      <c r="G439" s="313">
        <v>97</v>
      </c>
      <c r="H439" s="313">
        <v>0</v>
      </c>
      <c r="I439" s="313">
        <v>0</v>
      </c>
      <c r="J439" s="313">
        <v>2</v>
      </c>
      <c r="K439" s="313">
        <v>0</v>
      </c>
      <c r="L439" s="313">
        <v>0</v>
      </c>
    </row>
    <row r="440" spans="1:13" s="285" customFormat="1" ht="9" customHeight="1">
      <c r="A440" s="286" t="s">
        <v>73</v>
      </c>
      <c r="B440" s="314">
        <v>166</v>
      </c>
      <c r="C440" s="314"/>
      <c r="D440" s="314">
        <v>95</v>
      </c>
      <c r="E440" s="314">
        <v>24</v>
      </c>
      <c r="F440" s="314">
        <v>17</v>
      </c>
      <c r="G440" s="314">
        <v>29</v>
      </c>
      <c r="H440" s="314">
        <v>0</v>
      </c>
      <c r="I440" s="314">
        <v>0</v>
      </c>
      <c r="J440" s="314">
        <v>0</v>
      </c>
      <c r="K440" s="314">
        <v>0</v>
      </c>
      <c r="L440" s="314">
        <v>2</v>
      </c>
    </row>
    <row r="441" spans="1:13" s="285" customFormat="1" ht="9" customHeight="1">
      <c r="A441" s="286" t="s">
        <v>74</v>
      </c>
      <c r="B441" s="314">
        <v>1226</v>
      </c>
      <c r="C441" s="314"/>
      <c r="D441" s="314">
        <v>924</v>
      </c>
      <c r="E441" s="314">
        <v>130</v>
      </c>
      <c r="F441" s="314">
        <v>40</v>
      </c>
      <c r="G441" s="314">
        <v>119</v>
      </c>
      <c r="H441" s="314">
        <v>0</v>
      </c>
      <c r="I441" s="314">
        <v>0</v>
      </c>
      <c r="J441" s="314">
        <v>0</v>
      </c>
      <c r="K441" s="314">
        <v>12</v>
      </c>
      <c r="L441" s="314">
        <v>1</v>
      </c>
    </row>
    <row r="442" spans="1:13" s="285" customFormat="1" ht="9" customHeight="1">
      <c r="A442" s="286" t="s">
        <v>75</v>
      </c>
      <c r="B442" s="314">
        <v>88</v>
      </c>
      <c r="C442" s="314"/>
      <c r="D442" s="314">
        <v>16</v>
      </c>
      <c r="E442" s="314">
        <v>34</v>
      </c>
      <c r="F442" s="314">
        <v>5</v>
      </c>
      <c r="G442" s="314">
        <v>32</v>
      </c>
      <c r="H442" s="314">
        <v>1</v>
      </c>
      <c r="I442" s="314">
        <v>0</v>
      </c>
      <c r="J442" s="314">
        <v>0</v>
      </c>
      <c r="K442" s="314">
        <v>2</v>
      </c>
      <c r="L442" s="314">
        <v>0</v>
      </c>
    </row>
    <row r="443" spans="1:13" s="285" customFormat="1" ht="9" customHeight="1">
      <c r="A443" s="291" t="s">
        <v>76</v>
      </c>
      <c r="B443" s="343">
        <v>0</v>
      </c>
      <c r="C443" s="343"/>
      <c r="D443" s="343">
        <v>0</v>
      </c>
      <c r="E443" s="343">
        <v>0</v>
      </c>
      <c r="F443" s="343">
        <v>0</v>
      </c>
      <c r="G443" s="343">
        <v>0</v>
      </c>
      <c r="H443" s="343">
        <v>0</v>
      </c>
      <c r="I443" s="343">
        <v>0</v>
      </c>
      <c r="J443" s="343">
        <v>0</v>
      </c>
      <c r="K443" s="343">
        <v>0</v>
      </c>
      <c r="L443" s="343">
        <v>0</v>
      </c>
    </row>
    <row r="444" spans="1:13" s="285" customFormat="1" ht="9" customHeight="1">
      <c r="A444" s="318"/>
      <c r="B444" s="344"/>
      <c r="C444" s="344"/>
      <c r="D444" s="344"/>
      <c r="E444" s="344"/>
      <c r="F444" s="344"/>
      <c r="G444" s="344"/>
      <c r="H444" s="344"/>
      <c r="I444" s="344"/>
      <c r="J444" s="344"/>
      <c r="K444" s="344"/>
      <c r="L444" s="344"/>
    </row>
    <row r="445" spans="1:13" s="285" customFormat="1" ht="9" customHeight="1">
      <c r="A445" s="284">
        <v>2007</v>
      </c>
    </row>
    <row r="446" spans="1:13" s="285" customFormat="1" ht="9" customHeight="1">
      <c r="A446" s="288" t="s">
        <v>44</v>
      </c>
      <c r="B446" s="341">
        <f>SUM(B448:B479)</f>
        <v>23542</v>
      </c>
      <c r="C446" s="341"/>
      <c r="D446" s="341">
        <f t="shared" ref="D446:L446" si="12">SUM(D448:D479)</f>
        <v>16229</v>
      </c>
      <c r="E446" s="341">
        <f t="shared" si="12"/>
        <v>3579</v>
      </c>
      <c r="F446" s="341">
        <f t="shared" si="12"/>
        <v>2050</v>
      </c>
      <c r="G446" s="341">
        <f t="shared" si="12"/>
        <v>1678</v>
      </c>
      <c r="H446" s="341">
        <f t="shared" si="12"/>
        <v>9</v>
      </c>
      <c r="I446" s="341">
        <f t="shared" si="12"/>
        <v>0</v>
      </c>
      <c r="J446" s="341">
        <f t="shared" si="12"/>
        <v>14</v>
      </c>
      <c r="K446" s="341">
        <f t="shared" si="12"/>
        <v>79</v>
      </c>
      <c r="L446" s="341">
        <f t="shared" si="12"/>
        <v>42</v>
      </c>
      <c r="M446" s="314"/>
    </row>
    <row r="447" spans="1:13" s="285" customFormat="1" ht="3" customHeight="1">
      <c r="A447" s="288"/>
      <c r="B447" s="341"/>
      <c r="C447" s="341"/>
      <c r="D447" s="341"/>
      <c r="E447" s="341"/>
      <c r="F447" s="341"/>
      <c r="G447" s="341"/>
      <c r="H447" s="341"/>
      <c r="I447" s="341"/>
      <c r="J447" s="341"/>
      <c r="K447" s="341"/>
      <c r="L447" s="341"/>
    </row>
    <row r="448" spans="1:13" s="285" customFormat="1" ht="9" customHeight="1">
      <c r="A448" s="286" t="s">
        <v>45</v>
      </c>
      <c r="B448" s="295">
        <v>93</v>
      </c>
      <c r="C448" s="342"/>
      <c r="D448" s="348">
        <v>65</v>
      </c>
      <c r="E448" s="348">
        <v>19</v>
      </c>
      <c r="F448" s="348">
        <v>8</v>
      </c>
      <c r="G448" s="348">
        <v>0</v>
      </c>
      <c r="H448" s="348">
        <v>0</v>
      </c>
      <c r="I448" s="342">
        <v>0</v>
      </c>
      <c r="J448" s="348">
        <v>0</v>
      </c>
      <c r="K448" s="348">
        <v>1</v>
      </c>
      <c r="L448" s="348">
        <v>3</v>
      </c>
    </row>
    <row r="449" spans="1:13" s="285" customFormat="1" ht="9" customHeight="1">
      <c r="A449" s="286" t="s">
        <v>46</v>
      </c>
      <c r="B449" s="295">
        <v>2669</v>
      </c>
      <c r="C449" s="342"/>
      <c r="D449" s="324">
        <v>2582</v>
      </c>
      <c r="E449" s="348">
        <v>86</v>
      </c>
      <c r="F449" s="348">
        <v>12</v>
      </c>
      <c r="G449" s="348">
        <v>3</v>
      </c>
      <c r="H449" s="348">
        <v>0</v>
      </c>
      <c r="I449" s="342">
        <v>0</v>
      </c>
      <c r="J449" s="348">
        <v>0</v>
      </c>
      <c r="K449" s="348">
        <v>12</v>
      </c>
      <c r="L449" s="348">
        <v>18</v>
      </c>
    </row>
    <row r="450" spans="1:13" s="285" customFormat="1" ht="9" customHeight="1">
      <c r="A450" s="286" t="s">
        <v>47</v>
      </c>
      <c r="B450" s="295">
        <v>171</v>
      </c>
      <c r="C450" s="342"/>
      <c r="D450" s="348">
        <v>96</v>
      </c>
      <c r="E450" s="348">
        <v>54</v>
      </c>
      <c r="F450" s="348">
        <v>1</v>
      </c>
      <c r="G450" s="348">
        <v>17</v>
      </c>
      <c r="H450" s="348">
        <v>0</v>
      </c>
      <c r="I450" s="342">
        <v>0</v>
      </c>
      <c r="J450" s="348">
        <v>0</v>
      </c>
      <c r="K450" s="348">
        <v>5</v>
      </c>
      <c r="L450" s="348">
        <v>0</v>
      </c>
    </row>
    <row r="451" spans="1:13" s="285" customFormat="1" ht="9" customHeight="1">
      <c r="A451" s="291" t="s">
        <v>48</v>
      </c>
      <c r="B451" s="296">
        <v>5</v>
      </c>
      <c r="C451" s="343"/>
      <c r="D451" s="349">
        <v>2</v>
      </c>
      <c r="E451" s="349">
        <v>1</v>
      </c>
      <c r="F451" s="349">
        <v>0</v>
      </c>
      <c r="G451" s="349">
        <v>2</v>
      </c>
      <c r="H451" s="349">
        <v>0</v>
      </c>
      <c r="I451" s="343">
        <v>0</v>
      </c>
      <c r="J451" s="349">
        <v>0</v>
      </c>
      <c r="K451" s="349">
        <v>0</v>
      </c>
      <c r="L451" s="349">
        <v>0</v>
      </c>
    </row>
    <row r="452" spans="1:13" s="285" customFormat="1" ht="9" customHeight="1">
      <c r="A452" s="286" t="s">
        <v>49</v>
      </c>
      <c r="B452" s="295">
        <v>257</v>
      </c>
      <c r="C452" s="342"/>
      <c r="D452" s="348">
        <v>70</v>
      </c>
      <c r="E452" s="348">
        <v>71</v>
      </c>
      <c r="F452" s="348">
        <v>2</v>
      </c>
      <c r="G452" s="348">
        <v>122</v>
      </c>
      <c r="H452" s="348">
        <v>2</v>
      </c>
      <c r="I452" s="342">
        <v>0</v>
      </c>
      <c r="J452" s="348">
        <v>0</v>
      </c>
      <c r="K452" s="348">
        <v>0</v>
      </c>
      <c r="L452" s="348">
        <v>7</v>
      </c>
    </row>
    <row r="453" spans="1:13" s="285" customFormat="1" ht="9" customHeight="1">
      <c r="A453" s="286" t="s">
        <v>50</v>
      </c>
      <c r="B453" s="295">
        <v>60</v>
      </c>
      <c r="C453" s="342"/>
      <c r="D453" s="348">
        <v>24</v>
      </c>
      <c r="E453" s="348">
        <v>21</v>
      </c>
      <c r="F453" s="348">
        <v>6</v>
      </c>
      <c r="G453" s="348">
        <v>22</v>
      </c>
      <c r="H453" s="348">
        <v>0</v>
      </c>
      <c r="I453" s="342">
        <v>0</v>
      </c>
      <c r="J453" s="348">
        <v>0</v>
      </c>
      <c r="K453" s="348">
        <v>1</v>
      </c>
      <c r="L453" s="348">
        <v>0</v>
      </c>
    </row>
    <row r="454" spans="1:13" s="285" customFormat="1" ht="9" customHeight="1">
      <c r="A454" s="286" t="s">
        <v>51</v>
      </c>
      <c r="B454" s="295">
        <v>0</v>
      </c>
      <c r="C454" s="342"/>
      <c r="D454" s="348">
        <v>0</v>
      </c>
      <c r="E454" s="348">
        <v>0</v>
      </c>
      <c r="F454" s="348">
        <v>0</v>
      </c>
      <c r="G454" s="348">
        <v>0</v>
      </c>
      <c r="H454" s="348">
        <v>0</v>
      </c>
      <c r="I454" s="342">
        <v>0</v>
      </c>
      <c r="J454" s="348">
        <v>0</v>
      </c>
      <c r="K454" s="348">
        <v>0</v>
      </c>
      <c r="L454" s="348">
        <v>0</v>
      </c>
    </row>
    <row r="455" spans="1:13" s="285" customFormat="1" ht="9" customHeight="1">
      <c r="A455" s="291" t="s">
        <v>52</v>
      </c>
      <c r="B455" s="296">
        <v>43</v>
      </c>
      <c r="C455" s="343"/>
      <c r="D455" s="349">
        <v>11</v>
      </c>
      <c r="E455" s="349">
        <v>19</v>
      </c>
      <c r="F455" s="349">
        <v>1</v>
      </c>
      <c r="G455" s="349">
        <v>31</v>
      </c>
      <c r="H455" s="349">
        <v>0</v>
      </c>
      <c r="I455" s="343">
        <v>0</v>
      </c>
      <c r="J455" s="349">
        <v>0</v>
      </c>
      <c r="K455" s="349">
        <v>0</v>
      </c>
      <c r="L455" s="349">
        <v>0</v>
      </c>
    </row>
    <row r="456" spans="1:13" s="285" customFormat="1" ht="9" customHeight="1">
      <c r="A456" s="286" t="s">
        <v>53</v>
      </c>
      <c r="B456" s="295">
        <v>3677</v>
      </c>
      <c r="C456" s="342"/>
      <c r="D456" s="324">
        <v>2497</v>
      </c>
      <c r="E456" s="348">
        <v>316</v>
      </c>
      <c r="F456" s="348">
        <v>501</v>
      </c>
      <c r="G456" s="348">
        <v>349</v>
      </c>
      <c r="H456" s="348">
        <v>0</v>
      </c>
      <c r="I456" s="342">
        <v>0</v>
      </c>
      <c r="J456" s="348">
        <v>0</v>
      </c>
      <c r="K456" s="348">
        <v>15</v>
      </c>
      <c r="L456" s="348">
        <v>1</v>
      </c>
    </row>
    <row r="457" spans="1:13" s="285" customFormat="1" ht="9" customHeight="1">
      <c r="A457" s="286" t="s">
        <v>54</v>
      </c>
      <c r="B457" s="295">
        <v>418</v>
      </c>
      <c r="C457" s="342"/>
      <c r="D457" s="348">
        <v>109</v>
      </c>
      <c r="E457" s="348">
        <v>220</v>
      </c>
      <c r="F457" s="348">
        <v>23</v>
      </c>
      <c r="G457" s="348">
        <v>66</v>
      </c>
      <c r="H457" s="348">
        <v>0</v>
      </c>
      <c r="I457" s="342">
        <v>0</v>
      </c>
      <c r="J457" s="348">
        <v>0</v>
      </c>
      <c r="K457" s="348">
        <v>0</v>
      </c>
      <c r="L457" s="348">
        <v>0</v>
      </c>
    </row>
    <row r="458" spans="1:13" s="285" customFormat="1" ht="9" customHeight="1">
      <c r="A458" s="286" t="s">
        <v>55</v>
      </c>
      <c r="B458" s="295">
        <v>188</v>
      </c>
      <c r="C458" s="342"/>
      <c r="D458" s="348">
        <v>49</v>
      </c>
      <c r="E458" s="348">
        <v>102</v>
      </c>
      <c r="F458" s="348">
        <v>7</v>
      </c>
      <c r="G458" s="348">
        <v>37</v>
      </c>
      <c r="H458" s="348">
        <v>0</v>
      </c>
      <c r="I458" s="342">
        <v>0</v>
      </c>
      <c r="J458" s="348">
        <v>0</v>
      </c>
      <c r="K458" s="348">
        <v>2</v>
      </c>
      <c r="L458" s="348">
        <v>0</v>
      </c>
    </row>
    <row r="459" spans="1:13" s="285" customFormat="1" ht="9" customHeight="1">
      <c r="A459" s="291" t="s">
        <v>56</v>
      </c>
      <c r="B459" s="296">
        <v>355</v>
      </c>
      <c r="C459" s="343"/>
      <c r="D459" s="349">
        <v>67</v>
      </c>
      <c r="E459" s="349">
        <v>153</v>
      </c>
      <c r="F459" s="349">
        <v>49</v>
      </c>
      <c r="G459" s="349">
        <v>85</v>
      </c>
      <c r="H459" s="349">
        <v>1</v>
      </c>
      <c r="I459" s="343">
        <v>0</v>
      </c>
      <c r="J459" s="349">
        <v>0</v>
      </c>
      <c r="K459" s="349">
        <v>2</v>
      </c>
      <c r="L459" s="349">
        <v>1</v>
      </c>
    </row>
    <row r="460" spans="1:13" s="285" customFormat="1" ht="9" customHeight="1">
      <c r="A460" s="286" t="s">
        <v>57</v>
      </c>
      <c r="B460" s="295">
        <v>472</v>
      </c>
      <c r="C460" s="342"/>
      <c r="D460" s="348">
        <v>338</v>
      </c>
      <c r="E460" s="348">
        <v>49</v>
      </c>
      <c r="F460" s="348">
        <v>20</v>
      </c>
      <c r="G460" s="348">
        <v>65</v>
      </c>
      <c r="H460" s="348">
        <v>0</v>
      </c>
      <c r="I460" s="342">
        <v>0</v>
      </c>
      <c r="J460" s="348">
        <v>0</v>
      </c>
      <c r="K460" s="348">
        <v>0</v>
      </c>
      <c r="L460" s="348">
        <v>0</v>
      </c>
    </row>
    <row r="461" spans="1:13" s="285" customFormat="1" ht="9" customHeight="1">
      <c r="A461" s="286" t="s">
        <v>58</v>
      </c>
      <c r="B461" s="295">
        <v>3914</v>
      </c>
      <c r="C461" s="342"/>
      <c r="D461" s="324">
        <v>3455</v>
      </c>
      <c r="E461" s="348">
        <v>28</v>
      </c>
      <c r="F461" s="348">
        <v>432</v>
      </c>
      <c r="G461" s="348">
        <v>0</v>
      </c>
      <c r="H461" s="348">
        <v>0</v>
      </c>
      <c r="I461" s="342">
        <v>0</v>
      </c>
      <c r="J461" s="348">
        <v>0</v>
      </c>
      <c r="K461" s="348">
        <v>0</v>
      </c>
      <c r="L461" s="348">
        <v>0</v>
      </c>
    </row>
    <row r="462" spans="1:13" s="285" customFormat="1" ht="9" customHeight="1">
      <c r="A462" s="286" t="s">
        <v>59</v>
      </c>
      <c r="B462" s="295">
        <v>3367</v>
      </c>
      <c r="C462" s="342"/>
      <c r="D462" s="324">
        <v>2043</v>
      </c>
      <c r="E462" s="348">
        <v>918</v>
      </c>
      <c r="F462" s="348">
        <v>408</v>
      </c>
      <c r="G462" s="348">
        <v>0</v>
      </c>
      <c r="H462" s="348">
        <v>2</v>
      </c>
      <c r="I462" s="342">
        <v>0</v>
      </c>
      <c r="J462" s="348">
        <v>0</v>
      </c>
      <c r="K462" s="348">
        <v>0</v>
      </c>
      <c r="L462" s="348">
        <v>0</v>
      </c>
    </row>
    <row r="463" spans="1:13" s="285" customFormat="1" ht="9" customHeight="1">
      <c r="A463" s="291" t="s">
        <v>60</v>
      </c>
      <c r="B463" s="296">
        <v>129</v>
      </c>
      <c r="C463" s="343"/>
      <c r="D463" s="349">
        <v>32</v>
      </c>
      <c r="E463" s="349">
        <v>65</v>
      </c>
      <c r="F463" s="349">
        <v>15</v>
      </c>
      <c r="G463" s="349">
        <v>17</v>
      </c>
      <c r="H463" s="349">
        <v>0</v>
      </c>
      <c r="I463" s="343">
        <v>0</v>
      </c>
      <c r="J463" s="349">
        <v>0</v>
      </c>
      <c r="K463" s="349">
        <v>0</v>
      </c>
      <c r="L463" s="349">
        <v>0</v>
      </c>
      <c r="M463" s="426"/>
    </row>
    <row r="464" spans="1:13" s="285" customFormat="1" ht="9" customHeight="1">
      <c r="A464" s="286" t="s">
        <v>61</v>
      </c>
      <c r="B464" s="295">
        <v>598</v>
      </c>
      <c r="C464" s="342"/>
      <c r="D464" s="348">
        <v>406</v>
      </c>
      <c r="E464" s="348">
        <v>71</v>
      </c>
      <c r="F464" s="348">
        <v>28</v>
      </c>
      <c r="G464" s="348">
        <v>87</v>
      </c>
      <c r="H464" s="348">
        <v>1</v>
      </c>
      <c r="I464" s="342">
        <v>0</v>
      </c>
      <c r="J464" s="348">
        <v>2</v>
      </c>
      <c r="K464" s="348">
        <v>0</v>
      </c>
      <c r="L464" s="348">
        <v>3</v>
      </c>
    </row>
    <row r="465" spans="1:12" s="285" customFormat="1" ht="9" customHeight="1">
      <c r="A465" s="286" t="s">
        <v>62</v>
      </c>
      <c r="B465" s="295">
        <v>70</v>
      </c>
      <c r="C465" s="342"/>
      <c r="D465" s="348">
        <v>12</v>
      </c>
      <c r="E465" s="348">
        <v>44</v>
      </c>
      <c r="F465" s="348">
        <v>12</v>
      </c>
      <c r="G465" s="348">
        <v>2</v>
      </c>
      <c r="H465" s="348">
        <v>0</v>
      </c>
      <c r="I465" s="342">
        <v>0</v>
      </c>
      <c r="J465" s="348">
        <v>0</v>
      </c>
      <c r="K465" s="348">
        <v>0</v>
      </c>
      <c r="L465" s="348">
        <v>3</v>
      </c>
    </row>
    <row r="466" spans="1:12" s="285" customFormat="1" ht="9" customHeight="1">
      <c r="A466" s="286" t="s">
        <v>63</v>
      </c>
      <c r="B466" s="295">
        <v>1620</v>
      </c>
      <c r="C466" s="342"/>
      <c r="D466" s="324">
        <v>1181</v>
      </c>
      <c r="E466" s="348">
        <v>267</v>
      </c>
      <c r="F466" s="348">
        <v>172</v>
      </c>
      <c r="G466" s="348">
        <v>0</v>
      </c>
      <c r="H466" s="348">
        <v>0</v>
      </c>
      <c r="I466" s="342">
        <v>0</v>
      </c>
      <c r="J466" s="348">
        <v>0</v>
      </c>
      <c r="K466" s="348">
        <v>0</v>
      </c>
      <c r="L466" s="348">
        <v>0</v>
      </c>
    </row>
    <row r="467" spans="1:12" s="285" customFormat="1" ht="9" customHeight="1">
      <c r="A467" s="291" t="s">
        <v>64</v>
      </c>
      <c r="B467" s="296">
        <v>151</v>
      </c>
      <c r="C467" s="343"/>
      <c r="D467" s="349">
        <v>80</v>
      </c>
      <c r="E467" s="349">
        <v>37</v>
      </c>
      <c r="F467" s="349">
        <v>2</v>
      </c>
      <c r="G467" s="349">
        <v>13</v>
      </c>
      <c r="H467" s="349">
        <v>0</v>
      </c>
      <c r="I467" s="343">
        <v>0</v>
      </c>
      <c r="J467" s="349">
        <v>0</v>
      </c>
      <c r="K467" s="349">
        <v>18</v>
      </c>
      <c r="L467" s="349">
        <v>2</v>
      </c>
    </row>
    <row r="468" spans="1:12" s="285" customFormat="1" ht="9" customHeight="1">
      <c r="A468" s="286" t="s">
        <v>65</v>
      </c>
      <c r="B468" s="295">
        <v>1086</v>
      </c>
      <c r="C468" s="342"/>
      <c r="D468" s="348">
        <v>619</v>
      </c>
      <c r="E468" s="348">
        <v>219</v>
      </c>
      <c r="F468" s="348">
        <v>59</v>
      </c>
      <c r="G468" s="348">
        <v>189</v>
      </c>
      <c r="H468" s="348">
        <v>0</v>
      </c>
      <c r="I468" s="342">
        <v>0</v>
      </c>
      <c r="J468" s="348">
        <v>0</v>
      </c>
      <c r="K468" s="348">
        <v>0</v>
      </c>
      <c r="L468" s="348">
        <v>0</v>
      </c>
    </row>
    <row r="469" spans="1:12" s="285" customFormat="1" ht="9" customHeight="1">
      <c r="A469" s="286" t="s">
        <v>66</v>
      </c>
      <c r="B469" s="295">
        <v>696</v>
      </c>
      <c r="C469" s="342"/>
      <c r="D469" s="348">
        <v>229</v>
      </c>
      <c r="E469" s="348">
        <v>205</v>
      </c>
      <c r="F469" s="348">
        <v>33</v>
      </c>
      <c r="G469" s="348">
        <v>217</v>
      </c>
      <c r="H469" s="348">
        <v>0</v>
      </c>
      <c r="I469" s="342">
        <v>0</v>
      </c>
      <c r="J469" s="348">
        <v>12</v>
      </c>
      <c r="K469" s="348">
        <v>0</v>
      </c>
      <c r="L469" s="348">
        <v>0</v>
      </c>
    </row>
    <row r="470" spans="1:12" s="285" customFormat="1" ht="9" customHeight="1">
      <c r="A470" s="286" t="s">
        <v>67</v>
      </c>
      <c r="B470" s="295">
        <v>96</v>
      </c>
      <c r="C470" s="342"/>
      <c r="D470" s="348">
        <v>47</v>
      </c>
      <c r="E470" s="348">
        <v>25</v>
      </c>
      <c r="F470" s="348">
        <v>18</v>
      </c>
      <c r="G470" s="348">
        <v>8</v>
      </c>
      <c r="H470" s="348">
        <v>0</v>
      </c>
      <c r="I470" s="342">
        <v>0</v>
      </c>
      <c r="J470" s="348">
        <v>0</v>
      </c>
      <c r="K470" s="348">
        <v>0</v>
      </c>
      <c r="L470" s="348">
        <v>0</v>
      </c>
    </row>
    <row r="471" spans="1:12" s="285" customFormat="1" ht="9" customHeight="1">
      <c r="A471" s="291" t="s">
        <v>68</v>
      </c>
      <c r="B471" s="296">
        <v>258</v>
      </c>
      <c r="C471" s="343"/>
      <c r="D471" s="349">
        <v>214</v>
      </c>
      <c r="E471" s="349">
        <v>39</v>
      </c>
      <c r="F471" s="349">
        <v>0</v>
      </c>
      <c r="G471" s="349">
        <v>0</v>
      </c>
      <c r="H471" s="349">
        <v>0</v>
      </c>
      <c r="I471" s="343">
        <v>0</v>
      </c>
      <c r="J471" s="349">
        <v>0</v>
      </c>
      <c r="K471" s="349">
        <v>2</v>
      </c>
      <c r="L471" s="349">
        <v>3</v>
      </c>
    </row>
    <row r="472" spans="1:12" s="285" customFormat="1" ht="9" customHeight="1">
      <c r="A472" s="286" t="s">
        <v>69</v>
      </c>
      <c r="B472" s="295">
        <v>197</v>
      </c>
      <c r="C472" s="342"/>
      <c r="D472" s="348">
        <v>61</v>
      </c>
      <c r="E472" s="348">
        <v>74</v>
      </c>
      <c r="F472" s="348">
        <v>14</v>
      </c>
      <c r="G472" s="348">
        <v>47</v>
      </c>
      <c r="H472" s="348">
        <v>1</v>
      </c>
      <c r="I472" s="342">
        <v>0</v>
      </c>
      <c r="J472" s="348">
        <v>0</v>
      </c>
      <c r="K472" s="348">
        <v>0</v>
      </c>
      <c r="L472" s="348">
        <v>0</v>
      </c>
    </row>
    <row r="473" spans="1:12" s="285" customFormat="1" ht="9" customHeight="1">
      <c r="A473" s="286" t="s">
        <v>70</v>
      </c>
      <c r="B473" s="295">
        <v>1156</v>
      </c>
      <c r="C473" s="342"/>
      <c r="D473" s="348">
        <v>859</v>
      </c>
      <c r="E473" s="348">
        <v>93</v>
      </c>
      <c r="F473" s="348">
        <v>125</v>
      </c>
      <c r="G473" s="348">
        <v>75</v>
      </c>
      <c r="H473" s="348">
        <v>1</v>
      </c>
      <c r="I473" s="342">
        <v>0</v>
      </c>
      <c r="J473" s="348">
        <v>0</v>
      </c>
      <c r="K473" s="348">
        <v>15</v>
      </c>
      <c r="L473" s="348">
        <v>0</v>
      </c>
    </row>
    <row r="474" spans="1:12" s="285" customFormat="1" ht="9" customHeight="1">
      <c r="A474" s="286" t="s">
        <v>71</v>
      </c>
      <c r="B474" s="295">
        <v>72</v>
      </c>
      <c r="C474" s="342"/>
      <c r="D474" s="348">
        <v>37</v>
      </c>
      <c r="E474" s="348">
        <v>23</v>
      </c>
      <c r="F474" s="348">
        <v>12</v>
      </c>
      <c r="G474" s="348">
        <v>0</v>
      </c>
      <c r="H474" s="348">
        <v>0</v>
      </c>
      <c r="I474" s="342">
        <v>0</v>
      </c>
      <c r="J474" s="348">
        <v>0</v>
      </c>
      <c r="K474" s="348">
        <v>0</v>
      </c>
      <c r="L474" s="348">
        <v>0</v>
      </c>
    </row>
    <row r="475" spans="1:12" s="285" customFormat="1" ht="9" customHeight="1">
      <c r="A475" s="291" t="s">
        <v>72</v>
      </c>
      <c r="B475" s="296">
        <v>314</v>
      </c>
      <c r="C475" s="343"/>
      <c r="D475" s="349">
        <v>129</v>
      </c>
      <c r="E475" s="349">
        <v>73</v>
      </c>
      <c r="F475" s="349">
        <v>23</v>
      </c>
      <c r="G475" s="349">
        <v>87</v>
      </c>
      <c r="H475" s="349">
        <v>0</v>
      </c>
      <c r="I475" s="343">
        <v>0</v>
      </c>
      <c r="J475" s="349">
        <v>0</v>
      </c>
      <c r="K475" s="349">
        <v>2</v>
      </c>
      <c r="L475" s="349">
        <v>0</v>
      </c>
    </row>
    <row r="476" spans="1:12" s="285" customFormat="1" ht="9" customHeight="1">
      <c r="A476" s="286" t="s">
        <v>73</v>
      </c>
      <c r="B476" s="295">
        <v>208</v>
      </c>
      <c r="C476" s="342"/>
      <c r="D476" s="348">
        <v>123</v>
      </c>
      <c r="E476" s="348">
        <v>52</v>
      </c>
      <c r="F476" s="348">
        <v>18</v>
      </c>
      <c r="G476" s="348">
        <v>15</v>
      </c>
      <c r="H476" s="348">
        <v>1</v>
      </c>
      <c r="I476" s="342">
        <v>0</v>
      </c>
      <c r="J476" s="348">
        <v>0</v>
      </c>
      <c r="K476" s="348">
        <v>0</v>
      </c>
      <c r="L476" s="348">
        <v>1</v>
      </c>
    </row>
    <row r="477" spans="1:12" s="285" customFormat="1" ht="9" customHeight="1">
      <c r="A477" s="286" t="s">
        <v>74</v>
      </c>
      <c r="B477" s="295">
        <v>1087</v>
      </c>
      <c r="C477" s="342"/>
      <c r="D477" s="348">
        <v>742</v>
      </c>
      <c r="E477" s="348">
        <v>192</v>
      </c>
      <c r="F477" s="348">
        <v>39</v>
      </c>
      <c r="G477" s="348">
        <v>110</v>
      </c>
      <c r="H477" s="348">
        <v>0</v>
      </c>
      <c r="I477" s="342">
        <v>0</v>
      </c>
      <c r="J477" s="348">
        <v>0</v>
      </c>
      <c r="K477" s="348">
        <v>4</v>
      </c>
      <c r="L477" s="348">
        <v>0</v>
      </c>
    </row>
    <row r="478" spans="1:12" s="285" customFormat="1" ht="9" customHeight="1">
      <c r="A478" s="286" t="s">
        <v>75</v>
      </c>
      <c r="B478" s="427">
        <v>79</v>
      </c>
      <c r="C478" s="342"/>
      <c r="D478" s="348">
        <v>17</v>
      </c>
      <c r="E478" s="348">
        <v>40</v>
      </c>
      <c r="F478" s="348">
        <v>10</v>
      </c>
      <c r="G478" s="348">
        <v>12</v>
      </c>
      <c r="H478" s="348">
        <v>0</v>
      </c>
      <c r="I478" s="342">
        <v>0</v>
      </c>
      <c r="J478" s="348">
        <v>0</v>
      </c>
      <c r="K478" s="348">
        <v>0</v>
      </c>
      <c r="L478" s="348">
        <v>0</v>
      </c>
    </row>
    <row r="479" spans="1:12" s="285" customFormat="1" ht="9" customHeight="1">
      <c r="A479" s="291" t="s">
        <v>76</v>
      </c>
      <c r="B479" s="296">
        <v>36</v>
      </c>
      <c r="C479" s="343"/>
      <c r="D479" s="349">
        <v>33</v>
      </c>
      <c r="E479" s="349">
        <v>3</v>
      </c>
      <c r="F479" s="349">
        <v>0</v>
      </c>
      <c r="G479" s="349">
        <v>0</v>
      </c>
      <c r="H479" s="349">
        <v>0</v>
      </c>
      <c r="I479" s="343">
        <v>0</v>
      </c>
      <c r="J479" s="349">
        <v>0</v>
      </c>
      <c r="K479" s="349">
        <v>0</v>
      </c>
      <c r="L479" s="349">
        <v>0</v>
      </c>
    </row>
    <row r="480" spans="1:12" s="285" customFormat="1" ht="9" customHeight="1">
      <c r="A480" s="318"/>
      <c r="B480" s="344"/>
      <c r="C480" s="344"/>
      <c r="D480" s="344"/>
      <c r="E480" s="344"/>
      <c r="F480" s="344"/>
      <c r="G480" s="344"/>
      <c r="H480" s="344"/>
      <c r="I480" s="344"/>
      <c r="J480" s="344"/>
      <c r="K480" s="344"/>
      <c r="L480" s="344"/>
    </row>
    <row r="481" spans="1:13" s="285" customFormat="1" ht="9" customHeight="1">
      <c r="A481" s="284">
        <v>2008</v>
      </c>
    </row>
    <row r="482" spans="1:13" s="285" customFormat="1" ht="9" customHeight="1">
      <c r="A482" s="288" t="s">
        <v>44</v>
      </c>
      <c r="B482" s="341">
        <f>SUM(B484:B515)</f>
        <v>24584</v>
      </c>
      <c r="C482" s="341"/>
      <c r="D482" s="341">
        <f t="shared" ref="D482:L482" si="13">SUM(D484:D515)</f>
        <v>18163</v>
      </c>
      <c r="E482" s="341">
        <f t="shared" si="13"/>
        <v>2736</v>
      </c>
      <c r="F482" s="341">
        <f t="shared" si="13"/>
        <v>1985</v>
      </c>
      <c r="G482" s="341">
        <f t="shared" si="13"/>
        <v>1707</v>
      </c>
      <c r="H482" s="341">
        <f t="shared" si="13"/>
        <v>6</v>
      </c>
      <c r="I482" s="341">
        <f t="shared" si="13"/>
        <v>1</v>
      </c>
      <c r="J482" s="341">
        <f t="shared" si="13"/>
        <v>27</v>
      </c>
      <c r="K482" s="341">
        <f t="shared" si="13"/>
        <v>25</v>
      </c>
      <c r="L482" s="341">
        <f t="shared" si="13"/>
        <v>38</v>
      </c>
      <c r="M482" s="314"/>
    </row>
    <row r="483" spans="1:13" s="285" customFormat="1" ht="3" customHeight="1">
      <c r="A483" s="288"/>
      <c r="B483" s="341"/>
      <c r="C483" s="341"/>
      <c r="D483" s="341"/>
      <c r="E483" s="341"/>
      <c r="F483" s="341"/>
      <c r="G483" s="341"/>
      <c r="H483" s="341"/>
      <c r="I483" s="341"/>
      <c r="J483" s="341"/>
      <c r="K483" s="341"/>
      <c r="L483" s="341"/>
    </row>
    <row r="484" spans="1:13" s="285" customFormat="1" ht="9" customHeight="1">
      <c r="A484" s="286" t="s">
        <v>45</v>
      </c>
      <c r="B484" s="295">
        <v>137</v>
      </c>
      <c r="C484" s="342"/>
      <c r="D484" s="324">
        <v>127</v>
      </c>
      <c r="E484" s="324">
        <v>9</v>
      </c>
      <c r="F484" s="324">
        <v>2</v>
      </c>
      <c r="G484" s="324">
        <v>0</v>
      </c>
      <c r="H484" s="324">
        <v>0</v>
      </c>
      <c r="I484" s="342">
        <v>0</v>
      </c>
      <c r="J484" s="324">
        <v>0</v>
      </c>
      <c r="K484" s="324">
        <v>3</v>
      </c>
      <c r="L484" s="324">
        <v>0</v>
      </c>
    </row>
    <row r="485" spans="1:13" s="285" customFormat="1" ht="9" customHeight="1">
      <c r="A485" s="286" t="s">
        <v>46</v>
      </c>
      <c r="B485" s="295">
        <v>3860</v>
      </c>
      <c r="C485" s="342"/>
      <c r="D485" s="324">
        <v>3825</v>
      </c>
      <c r="E485" s="324">
        <v>30</v>
      </c>
      <c r="F485" s="324">
        <v>1</v>
      </c>
      <c r="G485" s="324">
        <v>2</v>
      </c>
      <c r="H485" s="324">
        <v>0</v>
      </c>
      <c r="I485" s="342">
        <v>0</v>
      </c>
      <c r="J485" s="324">
        <v>0</v>
      </c>
      <c r="K485" s="324">
        <v>3</v>
      </c>
      <c r="L485" s="324">
        <v>19</v>
      </c>
    </row>
    <row r="486" spans="1:13" s="285" customFormat="1" ht="9" customHeight="1">
      <c r="A486" s="286" t="s">
        <v>47</v>
      </c>
      <c r="B486" s="295">
        <v>163</v>
      </c>
      <c r="C486" s="342"/>
      <c r="D486" s="324">
        <v>114</v>
      </c>
      <c r="E486" s="324">
        <v>24</v>
      </c>
      <c r="F486" s="324">
        <v>6</v>
      </c>
      <c r="G486" s="324">
        <v>17</v>
      </c>
      <c r="H486" s="324">
        <v>0</v>
      </c>
      <c r="I486" s="342">
        <v>0</v>
      </c>
      <c r="J486" s="324">
        <v>1</v>
      </c>
      <c r="K486" s="324">
        <v>1</v>
      </c>
      <c r="L486" s="324">
        <v>0</v>
      </c>
    </row>
    <row r="487" spans="1:13" s="285" customFormat="1" ht="9" customHeight="1">
      <c r="A487" s="291" t="s">
        <v>48</v>
      </c>
      <c r="B487" s="296">
        <v>14</v>
      </c>
      <c r="C487" s="343"/>
      <c r="D487" s="325">
        <v>4</v>
      </c>
      <c r="E487" s="325">
        <v>6</v>
      </c>
      <c r="F487" s="325">
        <v>0</v>
      </c>
      <c r="G487" s="325">
        <v>9</v>
      </c>
      <c r="H487" s="325">
        <v>0</v>
      </c>
      <c r="I487" s="343">
        <v>0</v>
      </c>
      <c r="J487" s="325">
        <v>0</v>
      </c>
      <c r="K487" s="325">
        <v>0</v>
      </c>
      <c r="L487" s="325">
        <v>0</v>
      </c>
    </row>
    <row r="488" spans="1:13" s="285" customFormat="1" ht="9" customHeight="1">
      <c r="A488" s="286" t="s">
        <v>49</v>
      </c>
      <c r="B488" s="295">
        <v>208</v>
      </c>
      <c r="C488" s="342"/>
      <c r="D488" s="324">
        <v>44</v>
      </c>
      <c r="E488" s="324">
        <v>56</v>
      </c>
      <c r="F488" s="324">
        <v>2</v>
      </c>
      <c r="G488" s="324">
        <v>103</v>
      </c>
      <c r="H488" s="324">
        <v>0</v>
      </c>
      <c r="I488" s="342">
        <v>0</v>
      </c>
      <c r="J488" s="324">
        <v>0</v>
      </c>
      <c r="K488" s="324">
        <v>1</v>
      </c>
      <c r="L488" s="324">
        <v>4</v>
      </c>
    </row>
    <row r="489" spans="1:13" s="285" customFormat="1" ht="9" customHeight="1">
      <c r="A489" s="286" t="s">
        <v>50</v>
      </c>
      <c r="B489" s="295">
        <v>115</v>
      </c>
      <c r="C489" s="342"/>
      <c r="D489" s="324">
        <v>74</v>
      </c>
      <c r="E489" s="324">
        <v>21</v>
      </c>
      <c r="F489" s="324">
        <v>15</v>
      </c>
      <c r="G489" s="324">
        <v>16</v>
      </c>
      <c r="H489" s="324">
        <v>0</v>
      </c>
      <c r="I489" s="342">
        <v>0</v>
      </c>
      <c r="J489" s="324">
        <v>0</v>
      </c>
      <c r="K489" s="324">
        <v>0</v>
      </c>
      <c r="L489" s="324">
        <v>0</v>
      </c>
    </row>
    <row r="490" spans="1:13" s="285" customFormat="1" ht="9" customHeight="1">
      <c r="A490" s="286" t="s">
        <v>51</v>
      </c>
      <c r="B490" s="295">
        <v>0</v>
      </c>
      <c r="C490" s="342"/>
      <c r="D490" s="324">
        <v>0</v>
      </c>
      <c r="E490" s="324">
        <v>0</v>
      </c>
      <c r="F490" s="324">
        <v>0</v>
      </c>
      <c r="G490" s="324">
        <v>0</v>
      </c>
      <c r="H490" s="324">
        <v>0</v>
      </c>
      <c r="I490" s="342">
        <v>0</v>
      </c>
      <c r="J490" s="324">
        <v>0</v>
      </c>
      <c r="K490" s="324">
        <v>0</v>
      </c>
      <c r="L490" s="324">
        <v>0</v>
      </c>
    </row>
    <row r="491" spans="1:13" s="285" customFormat="1" ht="9" customHeight="1">
      <c r="A491" s="291" t="s">
        <v>52</v>
      </c>
      <c r="B491" s="296">
        <v>45</v>
      </c>
      <c r="C491" s="343"/>
      <c r="D491" s="325">
        <v>9</v>
      </c>
      <c r="E491" s="325">
        <v>18</v>
      </c>
      <c r="F491" s="325">
        <v>0</v>
      </c>
      <c r="G491" s="325">
        <v>35</v>
      </c>
      <c r="H491" s="325">
        <v>0</v>
      </c>
      <c r="I491" s="343">
        <v>0</v>
      </c>
      <c r="J491" s="325">
        <v>0</v>
      </c>
      <c r="K491" s="325">
        <v>0</v>
      </c>
      <c r="L491" s="325">
        <v>0</v>
      </c>
    </row>
    <row r="492" spans="1:13" s="285" customFormat="1" ht="9" customHeight="1">
      <c r="A492" s="286" t="s">
        <v>53</v>
      </c>
      <c r="B492" s="295">
        <v>3067</v>
      </c>
      <c r="C492" s="342"/>
      <c r="D492" s="324">
        <v>1796</v>
      </c>
      <c r="E492" s="324">
        <v>310</v>
      </c>
      <c r="F492" s="324">
        <v>591</v>
      </c>
      <c r="G492" s="324">
        <v>370</v>
      </c>
      <c r="H492" s="324">
        <v>1</v>
      </c>
      <c r="I492" s="342">
        <v>0</v>
      </c>
      <c r="J492" s="324">
        <v>0</v>
      </c>
      <c r="K492" s="324">
        <v>2</v>
      </c>
      <c r="L492" s="324">
        <v>0</v>
      </c>
    </row>
    <row r="493" spans="1:13" s="285" customFormat="1" ht="9" customHeight="1">
      <c r="A493" s="286" t="s">
        <v>54</v>
      </c>
      <c r="B493" s="295">
        <v>322</v>
      </c>
      <c r="C493" s="342"/>
      <c r="D493" s="324">
        <v>63</v>
      </c>
      <c r="E493" s="324">
        <v>85</v>
      </c>
      <c r="F493" s="324">
        <v>15</v>
      </c>
      <c r="G493" s="324">
        <v>159</v>
      </c>
      <c r="H493" s="324">
        <v>0</v>
      </c>
      <c r="I493" s="342">
        <v>0</v>
      </c>
      <c r="J493" s="324">
        <v>0</v>
      </c>
      <c r="K493" s="324">
        <v>3</v>
      </c>
      <c r="L493" s="324">
        <v>0</v>
      </c>
    </row>
    <row r="494" spans="1:13" s="285" customFormat="1" ht="9" customHeight="1">
      <c r="A494" s="286" t="s">
        <v>55</v>
      </c>
      <c r="B494" s="295">
        <v>154</v>
      </c>
      <c r="C494" s="342"/>
      <c r="D494" s="324">
        <v>48</v>
      </c>
      <c r="E494" s="324">
        <v>85</v>
      </c>
      <c r="F494" s="324">
        <v>9</v>
      </c>
      <c r="G494" s="324">
        <v>18</v>
      </c>
      <c r="H494" s="324">
        <v>0</v>
      </c>
      <c r="I494" s="342">
        <v>1</v>
      </c>
      <c r="J494" s="324">
        <v>0</v>
      </c>
      <c r="K494" s="324">
        <v>1</v>
      </c>
      <c r="L494" s="324">
        <v>0</v>
      </c>
    </row>
    <row r="495" spans="1:13" s="285" customFormat="1" ht="9" customHeight="1">
      <c r="A495" s="291" t="s">
        <v>56</v>
      </c>
      <c r="B495" s="296">
        <v>368</v>
      </c>
      <c r="C495" s="343"/>
      <c r="D495" s="325">
        <v>100</v>
      </c>
      <c r="E495" s="325">
        <v>100</v>
      </c>
      <c r="F495" s="325">
        <v>136</v>
      </c>
      <c r="G495" s="325">
        <v>38</v>
      </c>
      <c r="H495" s="325">
        <v>1</v>
      </c>
      <c r="I495" s="343">
        <v>0</v>
      </c>
      <c r="J495" s="325">
        <v>0</v>
      </c>
      <c r="K495" s="325">
        <v>1</v>
      </c>
      <c r="L495" s="325">
        <v>0</v>
      </c>
    </row>
    <row r="496" spans="1:13" s="285" customFormat="1" ht="9" customHeight="1">
      <c r="A496" s="286" t="s">
        <v>57</v>
      </c>
      <c r="B496" s="295">
        <v>558</v>
      </c>
      <c r="C496" s="342"/>
      <c r="D496" s="324">
        <v>405</v>
      </c>
      <c r="E496" s="324">
        <v>35</v>
      </c>
      <c r="F496" s="324">
        <v>36</v>
      </c>
      <c r="G496" s="324">
        <v>80</v>
      </c>
      <c r="H496" s="324">
        <v>1</v>
      </c>
      <c r="I496" s="342">
        <v>0</v>
      </c>
      <c r="J496" s="324">
        <v>0</v>
      </c>
      <c r="K496" s="324">
        <v>1</v>
      </c>
      <c r="L496" s="324">
        <v>2</v>
      </c>
    </row>
    <row r="497" spans="1:13" s="285" customFormat="1" ht="9" customHeight="1">
      <c r="A497" s="286" t="s">
        <v>58</v>
      </c>
      <c r="B497" s="295">
        <v>1921</v>
      </c>
      <c r="C497" s="342"/>
      <c r="D497" s="324">
        <v>1464</v>
      </c>
      <c r="E497" s="324">
        <v>55</v>
      </c>
      <c r="F497" s="324">
        <v>404</v>
      </c>
      <c r="G497" s="324">
        <v>2</v>
      </c>
      <c r="H497" s="324">
        <v>0</v>
      </c>
      <c r="I497" s="342">
        <v>0</v>
      </c>
      <c r="J497" s="324">
        <v>0</v>
      </c>
      <c r="K497" s="324">
        <v>0</v>
      </c>
      <c r="L497" s="324">
        <v>0</v>
      </c>
    </row>
    <row r="498" spans="1:13" s="285" customFormat="1" ht="9" customHeight="1">
      <c r="A498" s="286" t="s">
        <v>59</v>
      </c>
      <c r="B498" s="295">
        <v>2148</v>
      </c>
      <c r="C498" s="342"/>
      <c r="D498" s="324">
        <v>1462</v>
      </c>
      <c r="E498" s="324">
        <v>486</v>
      </c>
      <c r="F498" s="324">
        <v>201</v>
      </c>
      <c r="G498" s="324">
        <v>2</v>
      </c>
      <c r="H498" s="324">
        <v>1</v>
      </c>
      <c r="I498" s="342">
        <v>0</v>
      </c>
      <c r="J498" s="324">
        <v>0</v>
      </c>
      <c r="K498" s="324">
        <v>0</v>
      </c>
      <c r="L498" s="324">
        <v>0</v>
      </c>
    </row>
    <row r="499" spans="1:13" s="285" customFormat="1" ht="9" customHeight="1">
      <c r="A499" s="291" t="s">
        <v>60</v>
      </c>
      <c r="B499" s="296">
        <v>140</v>
      </c>
      <c r="C499" s="343"/>
      <c r="D499" s="325">
        <v>34</v>
      </c>
      <c r="E499" s="325">
        <v>54</v>
      </c>
      <c r="F499" s="325">
        <v>12</v>
      </c>
      <c r="G499" s="325">
        <v>40</v>
      </c>
      <c r="H499" s="325">
        <v>0</v>
      </c>
      <c r="I499" s="343">
        <v>0</v>
      </c>
      <c r="J499" s="325">
        <v>0</v>
      </c>
      <c r="K499" s="325">
        <v>0</v>
      </c>
      <c r="L499" s="325">
        <v>0</v>
      </c>
      <c r="M499" s="426"/>
    </row>
    <row r="500" spans="1:13" s="285" customFormat="1" ht="9" customHeight="1">
      <c r="A500" s="286" t="s">
        <v>61</v>
      </c>
      <c r="B500" s="295">
        <v>420</v>
      </c>
      <c r="C500" s="342"/>
      <c r="D500" s="324">
        <v>231</v>
      </c>
      <c r="E500" s="324">
        <v>78</v>
      </c>
      <c r="F500" s="324">
        <v>38</v>
      </c>
      <c r="G500" s="324">
        <v>67</v>
      </c>
      <c r="H500" s="324">
        <v>0</v>
      </c>
      <c r="I500" s="342">
        <v>0</v>
      </c>
      <c r="J500" s="324">
        <v>3</v>
      </c>
      <c r="K500" s="324">
        <v>0</v>
      </c>
      <c r="L500" s="324">
        <v>3</v>
      </c>
    </row>
    <row r="501" spans="1:13" s="285" customFormat="1" ht="9" customHeight="1">
      <c r="A501" s="286" t="s">
        <v>62</v>
      </c>
      <c r="B501" s="295">
        <v>95</v>
      </c>
      <c r="C501" s="342"/>
      <c r="D501" s="324">
        <v>54</v>
      </c>
      <c r="E501" s="324">
        <v>36</v>
      </c>
      <c r="F501" s="324">
        <v>6</v>
      </c>
      <c r="G501" s="324">
        <v>2</v>
      </c>
      <c r="H501" s="324">
        <v>0</v>
      </c>
      <c r="I501" s="342">
        <v>0</v>
      </c>
      <c r="J501" s="324">
        <v>0</v>
      </c>
      <c r="K501" s="324">
        <v>0</v>
      </c>
      <c r="L501" s="324">
        <v>0</v>
      </c>
    </row>
    <row r="502" spans="1:13" s="285" customFormat="1" ht="9" customHeight="1">
      <c r="A502" s="286" t="s">
        <v>63</v>
      </c>
      <c r="B502" s="295">
        <v>5474</v>
      </c>
      <c r="C502" s="342"/>
      <c r="D502" s="324">
        <v>4952</v>
      </c>
      <c r="E502" s="324">
        <v>292</v>
      </c>
      <c r="F502" s="324">
        <v>230</v>
      </c>
      <c r="G502" s="324">
        <v>0</v>
      </c>
      <c r="H502" s="324">
        <v>0</v>
      </c>
      <c r="I502" s="342">
        <v>0</v>
      </c>
      <c r="J502" s="324">
        <v>0</v>
      </c>
      <c r="K502" s="324">
        <v>0</v>
      </c>
      <c r="L502" s="324">
        <v>0</v>
      </c>
    </row>
    <row r="503" spans="1:13" s="285" customFormat="1" ht="9" customHeight="1">
      <c r="A503" s="291" t="s">
        <v>64</v>
      </c>
      <c r="B503" s="296">
        <v>481</v>
      </c>
      <c r="C503" s="343"/>
      <c r="D503" s="325">
        <v>411</v>
      </c>
      <c r="E503" s="325">
        <v>41</v>
      </c>
      <c r="F503" s="325">
        <v>5</v>
      </c>
      <c r="G503" s="325">
        <v>24</v>
      </c>
      <c r="H503" s="325">
        <v>1</v>
      </c>
      <c r="I503" s="343">
        <v>0</v>
      </c>
      <c r="J503" s="325">
        <v>0</v>
      </c>
      <c r="K503" s="325">
        <v>1</v>
      </c>
      <c r="L503" s="325">
        <v>0</v>
      </c>
    </row>
    <row r="504" spans="1:13" s="285" customFormat="1" ht="9" customHeight="1">
      <c r="A504" s="286" t="s">
        <v>65</v>
      </c>
      <c r="B504" s="295">
        <v>1560</v>
      </c>
      <c r="C504" s="342"/>
      <c r="D504" s="324">
        <v>1096</v>
      </c>
      <c r="E504" s="324">
        <v>194</v>
      </c>
      <c r="F504" s="324">
        <v>51</v>
      </c>
      <c r="G504" s="324">
        <v>220</v>
      </c>
      <c r="H504" s="324">
        <v>0</v>
      </c>
      <c r="I504" s="342">
        <v>0</v>
      </c>
      <c r="J504" s="324">
        <v>0</v>
      </c>
      <c r="K504" s="324">
        <v>0</v>
      </c>
      <c r="L504" s="324">
        <v>0</v>
      </c>
    </row>
    <row r="505" spans="1:13" s="285" customFormat="1" ht="9" customHeight="1">
      <c r="A505" s="286" t="s">
        <v>66</v>
      </c>
      <c r="B505" s="295">
        <v>845</v>
      </c>
      <c r="C505" s="342"/>
      <c r="D505" s="324">
        <v>339</v>
      </c>
      <c r="E505" s="324">
        <v>201</v>
      </c>
      <c r="F505" s="324">
        <v>44</v>
      </c>
      <c r="G505" s="324">
        <v>238</v>
      </c>
      <c r="H505" s="324">
        <v>0</v>
      </c>
      <c r="I505" s="342">
        <v>0</v>
      </c>
      <c r="J505" s="324">
        <v>23</v>
      </c>
      <c r="K505" s="324">
        <v>0</v>
      </c>
      <c r="L505" s="324">
        <v>0</v>
      </c>
    </row>
    <row r="506" spans="1:13" s="285" customFormat="1" ht="9" customHeight="1">
      <c r="A506" s="286" t="s">
        <v>67</v>
      </c>
      <c r="B506" s="295">
        <v>162</v>
      </c>
      <c r="C506" s="342"/>
      <c r="D506" s="324">
        <v>87</v>
      </c>
      <c r="E506" s="324">
        <v>30</v>
      </c>
      <c r="F506" s="324">
        <v>32</v>
      </c>
      <c r="G506" s="324">
        <v>7</v>
      </c>
      <c r="H506" s="324">
        <v>0</v>
      </c>
      <c r="I506" s="342">
        <v>0</v>
      </c>
      <c r="J506" s="324">
        <v>0</v>
      </c>
      <c r="K506" s="324">
        <v>2</v>
      </c>
      <c r="L506" s="324">
        <v>7</v>
      </c>
    </row>
    <row r="507" spans="1:13" s="285" customFormat="1" ht="9" customHeight="1">
      <c r="A507" s="291" t="s">
        <v>68</v>
      </c>
      <c r="B507" s="296">
        <v>197</v>
      </c>
      <c r="C507" s="343"/>
      <c r="D507" s="325">
        <v>159</v>
      </c>
      <c r="E507" s="325">
        <v>32</v>
      </c>
      <c r="F507" s="325">
        <v>0</v>
      </c>
      <c r="G507" s="325">
        <v>1</v>
      </c>
      <c r="H507" s="325">
        <v>0</v>
      </c>
      <c r="I507" s="343">
        <v>0</v>
      </c>
      <c r="J507" s="325">
        <v>0</v>
      </c>
      <c r="K507" s="325">
        <v>2</v>
      </c>
      <c r="L507" s="325">
        <v>3</v>
      </c>
    </row>
    <row r="508" spans="1:13" s="285" customFormat="1" ht="9" customHeight="1">
      <c r="A508" s="286" t="s">
        <v>69</v>
      </c>
      <c r="B508" s="295">
        <v>156</v>
      </c>
      <c r="C508" s="342"/>
      <c r="D508" s="324">
        <v>36</v>
      </c>
      <c r="E508" s="324">
        <v>61</v>
      </c>
      <c r="F508" s="324">
        <v>10</v>
      </c>
      <c r="G508" s="324">
        <v>51</v>
      </c>
      <c r="H508" s="324">
        <v>0</v>
      </c>
      <c r="I508" s="342">
        <v>0</v>
      </c>
      <c r="J508" s="324">
        <v>0</v>
      </c>
      <c r="K508" s="324">
        <v>0</v>
      </c>
      <c r="L508" s="324">
        <v>0</v>
      </c>
    </row>
    <row r="509" spans="1:13" s="285" customFormat="1" ht="9" customHeight="1">
      <c r="A509" s="286" t="s">
        <v>70</v>
      </c>
      <c r="B509" s="295">
        <v>335</v>
      </c>
      <c r="C509" s="342"/>
      <c r="D509" s="324">
        <v>192</v>
      </c>
      <c r="E509" s="324">
        <v>43</v>
      </c>
      <c r="F509" s="324">
        <v>70</v>
      </c>
      <c r="G509" s="324">
        <v>30</v>
      </c>
      <c r="H509" s="324">
        <v>1</v>
      </c>
      <c r="I509" s="342">
        <v>0</v>
      </c>
      <c r="J509" s="324">
        <v>0</v>
      </c>
      <c r="K509" s="324">
        <v>0</v>
      </c>
      <c r="L509" s="324">
        <v>0</v>
      </c>
    </row>
    <row r="510" spans="1:13" s="285" customFormat="1" ht="9" customHeight="1">
      <c r="A510" s="286" t="s">
        <v>71</v>
      </c>
      <c r="B510" s="295">
        <v>70</v>
      </c>
      <c r="C510" s="342"/>
      <c r="D510" s="324">
        <v>50</v>
      </c>
      <c r="E510" s="324">
        <v>16</v>
      </c>
      <c r="F510" s="324">
        <v>3</v>
      </c>
      <c r="G510" s="324">
        <v>0</v>
      </c>
      <c r="H510" s="324">
        <v>0</v>
      </c>
      <c r="I510" s="342">
        <v>0</v>
      </c>
      <c r="J510" s="324">
        <v>0</v>
      </c>
      <c r="K510" s="324">
        <v>1</v>
      </c>
      <c r="L510" s="324">
        <v>0</v>
      </c>
    </row>
    <row r="511" spans="1:13" s="285" customFormat="1" ht="9" customHeight="1">
      <c r="A511" s="291" t="s">
        <v>72</v>
      </c>
      <c r="B511" s="296">
        <v>300</v>
      </c>
      <c r="C511" s="343"/>
      <c r="D511" s="325">
        <v>157</v>
      </c>
      <c r="E511" s="325">
        <v>81</v>
      </c>
      <c r="F511" s="325">
        <v>20</v>
      </c>
      <c r="G511" s="325">
        <v>42</v>
      </c>
      <c r="H511" s="325">
        <v>0</v>
      </c>
      <c r="I511" s="343">
        <v>0</v>
      </c>
      <c r="J511" s="325">
        <v>0</v>
      </c>
      <c r="K511" s="325">
        <v>0</v>
      </c>
      <c r="L511" s="325">
        <v>0</v>
      </c>
    </row>
    <row r="512" spans="1:13" s="285" customFormat="1" ht="9" customHeight="1">
      <c r="A512" s="286" t="s">
        <v>73</v>
      </c>
      <c r="B512" s="295">
        <v>201</v>
      </c>
      <c r="C512" s="342"/>
      <c r="D512" s="324">
        <v>132</v>
      </c>
      <c r="E512" s="324">
        <v>62</v>
      </c>
      <c r="F512" s="324">
        <v>7</v>
      </c>
      <c r="G512" s="324">
        <v>0</v>
      </c>
      <c r="H512" s="324">
        <v>0</v>
      </c>
      <c r="I512" s="342">
        <v>0</v>
      </c>
      <c r="J512" s="324">
        <v>0</v>
      </c>
      <c r="K512" s="324">
        <v>0</v>
      </c>
      <c r="L512" s="324">
        <v>0</v>
      </c>
    </row>
    <row r="513" spans="1:13" s="285" customFormat="1" ht="9" customHeight="1">
      <c r="A513" s="286" t="s">
        <v>74</v>
      </c>
      <c r="B513" s="295">
        <v>1007</v>
      </c>
      <c r="C513" s="342"/>
      <c r="D513" s="324">
        <v>686</v>
      </c>
      <c r="E513" s="324">
        <v>168</v>
      </c>
      <c r="F513" s="324">
        <v>38</v>
      </c>
      <c r="G513" s="324">
        <v>114</v>
      </c>
      <c r="H513" s="324">
        <v>0</v>
      </c>
      <c r="I513" s="342">
        <v>0</v>
      </c>
      <c r="J513" s="324">
        <v>0</v>
      </c>
      <c r="K513" s="324">
        <v>2</v>
      </c>
      <c r="L513" s="324">
        <v>0</v>
      </c>
    </row>
    <row r="514" spans="1:13" s="285" customFormat="1" ht="9" customHeight="1">
      <c r="A514" s="286" t="s">
        <v>75</v>
      </c>
      <c r="B514" s="427">
        <v>46</v>
      </c>
      <c r="C514" s="342"/>
      <c r="D514" s="324">
        <v>4</v>
      </c>
      <c r="E514" s="324">
        <v>20</v>
      </c>
      <c r="F514" s="324">
        <v>1</v>
      </c>
      <c r="G514" s="324">
        <v>20</v>
      </c>
      <c r="H514" s="324">
        <v>0</v>
      </c>
      <c r="I514" s="342">
        <v>0</v>
      </c>
      <c r="J514" s="324">
        <v>0</v>
      </c>
      <c r="K514" s="324">
        <v>1</v>
      </c>
      <c r="L514" s="324">
        <v>0</v>
      </c>
    </row>
    <row r="515" spans="1:13" s="285" customFormat="1" ht="9" customHeight="1">
      <c r="A515" s="291" t="s">
        <v>76</v>
      </c>
      <c r="B515" s="296">
        <v>15</v>
      </c>
      <c r="C515" s="343"/>
      <c r="D515" s="325">
        <v>8</v>
      </c>
      <c r="E515" s="325">
        <v>7</v>
      </c>
      <c r="F515" s="325">
        <v>0</v>
      </c>
      <c r="G515" s="325">
        <v>0</v>
      </c>
      <c r="H515" s="325">
        <v>0</v>
      </c>
      <c r="I515" s="343">
        <v>0</v>
      </c>
      <c r="J515" s="325">
        <v>0</v>
      </c>
      <c r="K515" s="325">
        <v>0</v>
      </c>
      <c r="L515" s="325">
        <v>0</v>
      </c>
    </row>
    <row r="516" spans="1:13" s="285" customFormat="1" ht="9" customHeight="1">
      <c r="A516" s="318"/>
      <c r="B516" s="344"/>
      <c r="C516" s="344"/>
      <c r="D516" s="344"/>
      <c r="E516" s="344"/>
      <c r="F516" s="344"/>
      <c r="G516" s="344"/>
      <c r="H516" s="344"/>
      <c r="I516" s="344"/>
      <c r="J516" s="344"/>
      <c r="K516" s="344"/>
      <c r="L516" s="344"/>
    </row>
    <row r="517" spans="1:13" s="285" customFormat="1" ht="9" customHeight="1">
      <c r="A517" s="284">
        <v>2009</v>
      </c>
    </row>
    <row r="518" spans="1:13" s="285" customFormat="1" ht="9" customHeight="1">
      <c r="A518" s="288" t="s">
        <v>44</v>
      </c>
      <c r="B518" s="341">
        <f>SUM(B520:B551)</f>
        <v>25019</v>
      </c>
      <c r="C518" s="341"/>
      <c r="D518" s="341">
        <f t="shared" ref="D518:L518" si="14">SUM(D520:D551)</f>
        <v>18014</v>
      </c>
      <c r="E518" s="341">
        <f t="shared" si="14"/>
        <v>3103</v>
      </c>
      <c r="F518" s="341">
        <f t="shared" si="14"/>
        <v>2547</v>
      </c>
      <c r="G518" s="341">
        <f t="shared" si="14"/>
        <v>1547</v>
      </c>
      <c r="H518" s="341">
        <f t="shared" si="14"/>
        <v>7</v>
      </c>
      <c r="I518" s="341">
        <f t="shared" si="14"/>
        <v>6</v>
      </c>
      <c r="J518" s="341">
        <f t="shared" si="14"/>
        <v>25</v>
      </c>
      <c r="K518" s="341">
        <f t="shared" si="14"/>
        <v>20</v>
      </c>
      <c r="L518" s="341">
        <f t="shared" si="14"/>
        <v>46</v>
      </c>
      <c r="M518" s="314"/>
    </row>
    <row r="519" spans="1:13" s="285" customFormat="1" ht="3" customHeight="1">
      <c r="A519" s="288"/>
      <c r="B519" s="341"/>
      <c r="C519" s="341"/>
      <c r="D519" s="341"/>
      <c r="E519" s="341"/>
      <c r="F519" s="341"/>
      <c r="G519" s="341"/>
      <c r="H519" s="341"/>
      <c r="I519" s="341"/>
      <c r="J519" s="341"/>
      <c r="K519" s="341"/>
      <c r="L519" s="341"/>
    </row>
    <row r="520" spans="1:13" s="285" customFormat="1" ht="9" customHeight="1">
      <c r="A520" s="286" t="s">
        <v>45</v>
      </c>
      <c r="B520" s="295">
        <v>95</v>
      </c>
      <c r="C520" s="342"/>
      <c r="D520" s="324">
        <v>79</v>
      </c>
      <c r="E520" s="324">
        <v>8</v>
      </c>
      <c r="F520" s="324">
        <v>5</v>
      </c>
      <c r="G520" s="324">
        <v>0</v>
      </c>
      <c r="H520" s="324">
        <v>0</v>
      </c>
      <c r="I520" s="342">
        <v>0</v>
      </c>
      <c r="J520" s="324">
        <v>0</v>
      </c>
      <c r="K520" s="324">
        <v>1</v>
      </c>
      <c r="L520" s="324">
        <v>9</v>
      </c>
    </row>
    <row r="521" spans="1:13" s="285" customFormat="1" ht="9" customHeight="1">
      <c r="A521" s="286" t="s">
        <v>46</v>
      </c>
      <c r="B521" s="295">
        <v>3220</v>
      </c>
      <c r="C521" s="342"/>
      <c r="D521" s="324">
        <v>3114</v>
      </c>
      <c r="E521" s="324">
        <v>54</v>
      </c>
      <c r="F521" s="324">
        <v>53</v>
      </c>
      <c r="G521" s="324">
        <v>1</v>
      </c>
      <c r="H521" s="324">
        <v>0</v>
      </c>
      <c r="I521" s="342">
        <v>0</v>
      </c>
      <c r="J521" s="324">
        <v>0</v>
      </c>
      <c r="K521" s="324">
        <v>1</v>
      </c>
      <c r="L521" s="324">
        <v>1</v>
      </c>
    </row>
    <row r="522" spans="1:13" s="285" customFormat="1" ht="9" customHeight="1">
      <c r="A522" s="286" t="s">
        <v>47</v>
      </c>
      <c r="B522" s="295">
        <v>190</v>
      </c>
      <c r="C522" s="342"/>
      <c r="D522" s="324">
        <v>135</v>
      </c>
      <c r="E522" s="324">
        <v>21</v>
      </c>
      <c r="F522" s="324">
        <v>19</v>
      </c>
      <c r="G522" s="324">
        <v>15</v>
      </c>
      <c r="H522" s="324">
        <v>0</v>
      </c>
      <c r="I522" s="342">
        <v>0</v>
      </c>
      <c r="J522" s="324">
        <v>0</v>
      </c>
      <c r="K522" s="324">
        <v>2</v>
      </c>
      <c r="L522" s="324">
        <v>0</v>
      </c>
    </row>
    <row r="523" spans="1:13" s="285" customFormat="1" ht="9" customHeight="1">
      <c r="A523" s="291" t="s">
        <v>48</v>
      </c>
      <c r="B523" s="296">
        <v>7</v>
      </c>
      <c r="C523" s="343"/>
      <c r="D523" s="325">
        <v>3</v>
      </c>
      <c r="E523" s="325">
        <v>3</v>
      </c>
      <c r="F523" s="325">
        <v>0</v>
      </c>
      <c r="G523" s="325">
        <v>4</v>
      </c>
      <c r="H523" s="325">
        <v>0</v>
      </c>
      <c r="I523" s="343">
        <v>0</v>
      </c>
      <c r="J523" s="325">
        <v>0</v>
      </c>
      <c r="K523" s="325">
        <v>0</v>
      </c>
      <c r="L523" s="325">
        <v>1</v>
      </c>
    </row>
    <row r="524" spans="1:13" s="285" customFormat="1" ht="9" customHeight="1">
      <c r="A524" s="286" t="s">
        <v>49</v>
      </c>
      <c r="B524" s="295">
        <v>183</v>
      </c>
      <c r="C524" s="342"/>
      <c r="D524" s="324">
        <v>24</v>
      </c>
      <c r="E524" s="324">
        <v>89</v>
      </c>
      <c r="F524" s="324">
        <v>7</v>
      </c>
      <c r="G524" s="324">
        <v>62</v>
      </c>
      <c r="H524" s="324">
        <v>0</v>
      </c>
      <c r="I524" s="342">
        <v>0</v>
      </c>
      <c r="J524" s="324">
        <v>0</v>
      </c>
      <c r="K524" s="324">
        <v>2</v>
      </c>
      <c r="L524" s="324">
        <v>0</v>
      </c>
    </row>
    <row r="525" spans="1:13" s="285" customFormat="1" ht="9" customHeight="1">
      <c r="A525" s="286" t="s">
        <v>50</v>
      </c>
      <c r="B525" s="295">
        <v>65</v>
      </c>
      <c r="C525" s="342"/>
      <c r="D525" s="324">
        <v>38</v>
      </c>
      <c r="E525" s="324">
        <v>18</v>
      </c>
      <c r="F525" s="324">
        <v>9</v>
      </c>
      <c r="G525" s="324">
        <v>8</v>
      </c>
      <c r="H525" s="324">
        <v>0</v>
      </c>
      <c r="I525" s="342">
        <v>0</v>
      </c>
      <c r="J525" s="324">
        <v>0</v>
      </c>
      <c r="K525" s="324">
        <v>0</v>
      </c>
      <c r="L525" s="324">
        <v>0</v>
      </c>
    </row>
    <row r="526" spans="1:13" s="285" customFormat="1" ht="9" customHeight="1">
      <c r="A526" s="286" t="s">
        <v>51</v>
      </c>
      <c r="B526" s="295">
        <v>0</v>
      </c>
      <c r="C526" s="342"/>
      <c r="D526" s="324">
        <v>0</v>
      </c>
      <c r="E526" s="324">
        <v>0</v>
      </c>
      <c r="F526" s="324">
        <v>0</v>
      </c>
      <c r="G526" s="324">
        <v>0</v>
      </c>
      <c r="H526" s="324">
        <v>0</v>
      </c>
      <c r="I526" s="342">
        <v>0</v>
      </c>
      <c r="J526" s="324">
        <v>0</v>
      </c>
      <c r="K526" s="324">
        <v>0</v>
      </c>
      <c r="L526" s="324">
        <v>0</v>
      </c>
    </row>
    <row r="527" spans="1:13" s="285" customFormat="1" ht="9" customHeight="1">
      <c r="A527" s="291" t="s">
        <v>52</v>
      </c>
      <c r="B527" s="296">
        <v>40</v>
      </c>
      <c r="C527" s="343"/>
      <c r="D527" s="325">
        <v>7</v>
      </c>
      <c r="E527" s="325">
        <v>24</v>
      </c>
      <c r="F527" s="325">
        <v>4</v>
      </c>
      <c r="G527" s="325">
        <v>28</v>
      </c>
      <c r="H527" s="325">
        <v>0</v>
      </c>
      <c r="I527" s="343">
        <v>0</v>
      </c>
      <c r="J527" s="325">
        <v>0</v>
      </c>
      <c r="K527" s="325">
        <v>0</v>
      </c>
      <c r="L527" s="325">
        <v>0</v>
      </c>
    </row>
    <row r="528" spans="1:13" s="285" customFormat="1" ht="9" customHeight="1">
      <c r="A528" s="286" t="s">
        <v>53</v>
      </c>
      <c r="B528" s="295">
        <v>1979</v>
      </c>
      <c r="C528" s="342"/>
      <c r="D528" s="324">
        <v>755</v>
      </c>
      <c r="E528" s="324">
        <v>335</v>
      </c>
      <c r="F528" s="324">
        <v>565</v>
      </c>
      <c r="G528" s="324">
        <v>325</v>
      </c>
      <c r="H528" s="324">
        <v>0</v>
      </c>
      <c r="I528" s="342">
        <v>3</v>
      </c>
      <c r="J528" s="324">
        <v>0</v>
      </c>
      <c r="K528" s="324">
        <v>0</v>
      </c>
      <c r="L528" s="324">
        <v>0</v>
      </c>
    </row>
    <row r="529" spans="1:13" s="285" customFormat="1" ht="9" customHeight="1">
      <c r="A529" s="286" t="s">
        <v>54</v>
      </c>
      <c r="B529" s="295">
        <v>366</v>
      </c>
      <c r="C529" s="342"/>
      <c r="D529" s="324">
        <v>132</v>
      </c>
      <c r="E529" s="324">
        <v>46</v>
      </c>
      <c r="F529" s="324">
        <v>7</v>
      </c>
      <c r="G529" s="324">
        <v>181</v>
      </c>
      <c r="H529" s="324">
        <v>2</v>
      </c>
      <c r="I529" s="342">
        <v>0</v>
      </c>
      <c r="J529" s="324">
        <v>0</v>
      </c>
      <c r="K529" s="324">
        <v>1</v>
      </c>
      <c r="L529" s="324">
        <v>1</v>
      </c>
    </row>
    <row r="530" spans="1:13" s="285" customFormat="1" ht="9" customHeight="1">
      <c r="A530" s="286" t="s">
        <v>55</v>
      </c>
      <c r="B530" s="295">
        <v>139</v>
      </c>
      <c r="C530" s="342"/>
      <c r="D530" s="324">
        <v>77</v>
      </c>
      <c r="E530" s="324">
        <v>45</v>
      </c>
      <c r="F530" s="324">
        <v>6</v>
      </c>
      <c r="G530" s="324">
        <v>11</v>
      </c>
      <c r="H530" s="324">
        <v>0</v>
      </c>
      <c r="I530" s="342">
        <v>1</v>
      </c>
      <c r="J530" s="324">
        <v>1</v>
      </c>
      <c r="K530" s="324">
        <v>0</v>
      </c>
      <c r="L530" s="324">
        <v>0</v>
      </c>
    </row>
    <row r="531" spans="1:13" s="285" customFormat="1" ht="9" customHeight="1">
      <c r="A531" s="291" t="s">
        <v>56</v>
      </c>
      <c r="B531" s="296">
        <v>443</v>
      </c>
      <c r="C531" s="343"/>
      <c r="D531" s="325">
        <v>132</v>
      </c>
      <c r="E531" s="325">
        <v>144</v>
      </c>
      <c r="F531" s="325">
        <v>138</v>
      </c>
      <c r="G531" s="325">
        <v>22</v>
      </c>
      <c r="H531" s="325">
        <v>2</v>
      </c>
      <c r="I531" s="343">
        <v>0</v>
      </c>
      <c r="J531" s="325">
        <v>0</v>
      </c>
      <c r="K531" s="325">
        <v>9</v>
      </c>
      <c r="L531" s="325">
        <v>2</v>
      </c>
    </row>
    <row r="532" spans="1:13" s="285" customFormat="1" ht="9" customHeight="1">
      <c r="A532" s="286" t="s">
        <v>57</v>
      </c>
      <c r="B532" s="295">
        <v>480</v>
      </c>
      <c r="C532" s="342"/>
      <c r="D532" s="324">
        <v>347</v>
      </c>
      <c r="E532" s="324">
        <v>35</v>
      </c>
      <c r="F532" s="324">
        <v>23</v>
      </c>
      <c r="G532" s="324">
        <v>75</v>
      </c>
      <c r="H532" s="324">
        <v>0</v>
      </c>
      <c r="I532" s="342">
        <v>0</v>
      </c>
      <c r="J532" s="324">
        <v>0</v>
      </c>
      <c r="K532" s="324">
        <v>0</v>
      </c>
      <c r="L532" s="324">
        <v>0</v>
      </c>
    </row>
    <row r="533" spans="1:13" s="285" customFormat="1" ht="9" customHeight="1">
      <c r="A533" s="286" t="s">
        <v>58</v>
      </c>
      <c r="B533" s="295">
        <v>2161</v>
      </c>
      <c r="C533" s="342"/>
      <c r="D533" s="324">
        <v>1537</v>
      </c>
      <c r="E533" s="324">
        <v>40</v>
      </c>
      <c r="F533" s="324">
        <v>560</v>
      </c>
      <c r="G533" s="324">
        <v>3</v>
      </c>
      <c r="H533" s="324">
        <v>0</v>
      </c>
      <c r="I533" s="342">
        <v>0</v>
      </c>
      <c r="J533" s="324">
        <v>0</v>
      </c>
      <c r="K533" s="324">
        <v>0</v>
      </c>
      <c r="L533" s="324">
        <v>25</v>
      </c>
    </row>
    <row r="534" spans="1:13" s="285" customFormat="1" ht="9" customHeight="1">
      <c r="A534" s="286" t="s">
        <v>59</v>
      </c>
      <c r="B534" s="295">
        <v>3598</v>
      </c>
      <c r="C534" s="342"/>
      <c r="D534" s="324">
        <v>2342</v>
      </c>
      <c r="E534" s="324">
        <v>876</v>
      </c>
      <c r="F534" s="324">
        <v>361</v>
      </c>
      <c r="G534" s="324">
        <v>26</v>
      </c>
      <c r="H534" s="324">
        <v>0</v>
      </c>
      <c r="I534" s="342">
        <v>1</v>
      </c>
      <c r="J534" s="324">
        <v>0</v>
      </c>
      <c r="K534" s="324">
        <v>0</v>
      </c>
      <c r="L534" s="324">
        <v>0</v>
      </c>
    </row>
    <row r="535" spans="1:13" s="285" customFormat="1" ht="9" customHeight="1">
      <c r="A535" s="291" t="s">
        <v>60</v>
      </c>
      <c r="B535" s="296">
        <v>178</v>
      </c>
      <c r="C535" s="343"/>
      <c r="D535" s="325">
        <v>75</v>
      </c>
      <c r="E535" s="325">
        <v>44</v>
      </c>
      <c r="F535" s="325">
        <v>20</v>
      </c>
      <c r="G535" s="325">
        <v>39</v>
      </c>
      <c r="H535" s="325">
        <v>0</v>
      </c>
      <c r="I535" s="343">
        <v>0</v>
      </c>
      <c r="J535" s="325">
        <v>0</v>
      </c>
      <c r="K535" s="325">
        <v>0</v>
      </c>
      <c r="L535" s="325">
        <v>0</v>
      </c>
      <c r="M535" s="426"/>
    </row>
    <row r="536" spans="1:13" s="285" customFormat="1" ht="9" customHeight="1">
      <c r="A536" s="286" t="s">
        <v>61</v>
      </c>
      <c r="B536" s="295">
        <v>484</v>
      </c>
      <c r="C536" s="342"/>
      <c r="D536" s="324">
        <v>240</v>
      </c>
      <c r="E536" s="324">
        <v>77</v>
      </c>
      <c r="F536" s="324">
        <v>49</v>
      </c>
      <c r="G536" s="324">
        <v>109</v>
      </c>
      <c r="H536" s="324">
        <v>0</v>
      </c>
      <c r="I536" s="342">
        <v>0</v>
      </c>
      <c r="J536" s="324">
        <v>3</v>
      </c>
      <c r="K536" s="324">
        <v>0</v>
      </c>
      <c r="L536" s="324">
        <v>6</v>
      </c>
    </row>
    <row r="537" spans="1:13" s="285" customFormat="1" ht="9" customHeight="1">
      <c r="A537" s="286" t="s">
        <v>62</v>
      </c>
      <c r="B537" s="295">
        <v>99</v>
      </c>
      <c r="C537" s="342"/>
      <c r="D537" s="324">
        <v>50</v>
      </c>
      <c r="E537" s="324">
        <v>44</v>
      </c>
      <c r="F537" s="324">
        <v>5</v>
      </c>
      <c r="G537" s="324">
        <v>0</v>
      </c>
      <c r="H537" s="324">
        <v>0</v>
      </c>
      <c r="I537" s="342">
        <v>0</v>
      </c>
      <c r="J537" s="324">
        <v>0</v>
      </c>
      <c r="K537" s="324">
        <v>0</v>
      </c>
      <c r="L537" s="324">
        <v>0</v>
      </c>
    </row>
    <row r="538" spans="1:13" s="285" customFormat="1" ht="9" customHeight="1">
      <c r="A538" s="286" t="s">
        <v>63</v>
      </c>
      <c r="B538" s="295">
        <v>5653</v>
      </c>
      <c r="C538" s="342"/>
      <c r="D538" s="324">
        <v>5171</v>
      </c>
      <c r="E538" s="324">
        <v>285</v>
      </c>
      <c r="F538" s="324">
        <v>396</v>
      </c>
      <c r="G538" s="324">
        <v>0</v>
      </c>
      <c r="H538" s="324">
        <v>0</v>
      </c>
      <c r="I538" s="342">
        <v>0</v>
      </c>
      <c r="J538" s="324">
        <v>0</v>
      </c>
      <c r="K538" s="324">
        <v>0</v>
      </c>
      <c r="L538" s="324">
        <v>0</v>
      </c>
    </row>
    <row r="539" spans="1:13" s="285" customFormat="1" ht="9" customHeight="1">
      <c r="A539" s="291" t="s">
        <v>64</v>
      </c>
      <c r="B539" s="296">
        <v>305</v>
      </c>
      <c r="C539" s="343"/>
      <c r="D539" s="325">
        <v>215</v>
      </c>
      <c r="E539" s="325">
        <v>21</v>
      </c>
      <c r="F539" s="325">
        <v>21</v>
      </c>
      <c r="G539" s="325">
        <v>58</v>
      </c>
      <c r="H539" s="325">
        <v>0</v>
      </c>
      <c r="I539" s="343">
        <v>0</v>
      </c>
      <c r="J539" s="325">
        <v>0</v>
      </c>
      <c r="K539" s="325">
        <v>0</v>
      </c>
      <c r="L539" s="325">
        <v>0</v>
      </c>
    </row>
    <row r="540" spans="1:13" s="285" customFormat="1" ht="9" customHeight="1">
      <c r="A540" s="286" t="s">
        <v>65</v>
      </c>
      <c r="B540" s="295">
        <v>2227</v>
      </c>
      <c r="C540" s="342"/>
      <c r="D540" s="324">
        <v>1791</v>
      </c>
      <c r="E540" s="324">
        <v>185</v>
      </c>
      <c r="F540" s="324">
        <v>69</v>
      </c>
      <c r="G540" s="324">
        <v>182</v>
      </c>
      <c r="H540" s="324">
        <v>0</v>
      </c>
      <c r="I540" s="342">
        <v>0</v>
      </c>
      <c r="J540" s="324">
        <v>0</v>
      </c>
      <c r="K540" s="324">
        <v>0</v>
      </c>
      <c r="L540" s="324">
        <v>0</v>
      </c>
    </row>
    <row r="541" spans="1:13" s="285" customFormat="1" ht="9" customHeight="1">
      <c r="A541" s="286" t="s">
        <v>66</v>
      </c>
      <c r="B541" s="295">
        <v>700</v>
      </c>
      <c r="C541" s="342"/>
      <c r="D541" s="324">
        <v>310</v>
      </c>
      <c r="E541" s="324">
        <v>163</v>
      </c>
      <c r="F541" s="324">
        <v>34</v>
      </c>
      <c r="G541" s="324">
        <v>173</v>
      </c>
      <c r="H541" s="324">
        <v>0</v>
      </c>
      <c r="I541" s="342">
        <v>0</v>
      </c>
      <c r="J541" s="324">
        <v>20</v>
      </c>
      <c r="K541" s="324">
        <v>0</v>
      </c>
      <c r="L541" s="324">
        <v>0</v>
      </c>
    </row>
    <row r="542" spans="1:13" s="285" customFormat="1" ht="9" customHeight="1">
      <c r="A542" s="286" t="s">
        <v>67</v>
      </c>
      <c r="B542" s="295">
        <v>209</v>
      </c>
      <c r="C542" s="342"/>
      <c r="D542" s="324">
        <v>135</v>
      </c>
      <c r="E542" s="324">
        <v>45</v>
      </c>
      <c r="F542" s="324">
        <v>24</v>
      </c>
      <c r="G542" s="324">
        <v>5</v>
      </c>
      <c r="H542" s="324">
        <v>0</v>
      </c>
      <c r="I542" s="342">
        <v>0</v>
      </c>
      <c r="J542" s="324">
        <v>0</v>
      </c>
      <c r="K542" s="324">
        <v>0</v>
      </c>
      <c r="L542" s="324">
        <v>0</v>
      </c>
    </row>
    <row r="543" spans="1:13" s="285" customFormat="1" ht="9" customHeight="1">
      <c r="A543" s="291" t="s">
        <v>68</v>
      </c>
      <c r="B543" s="296">
        <v>241</v>
      </c>
      <c r="C543" s="343"/>
      <c r="D543" s="325">
        <v>163</v>
      </c>
      <c r="E543" s="325">
        <v>75</v>
      </c>
      <c r="F543" s="325">
        <v>2</v>
      </c>
      <c r="G543" s="325">
        <v>2</v>
      </c>
      <c r="H543" s="325">
        <v>0</v>
      </c>
      <c r="I543" s="343">
        <v>0</v>
      </c>
      <c r="J543" s="325">
        <v>0</v>
      </c>
      <c r="K543" s="325">
        <v>0</v>
      </c>
      <c r="L543" s="325">
        <v>0</v>
      </c>
    </row>
    <row r="544" spans="1:13" s="285" customFormat="1" ht="9" customHeight="1">
      <c r="A544" s="286" t="s">
        <v>69</v>
      </c>
      <c r="B544" s="295">
        <v>129</v>
      </c>
      <c r="C544" s="342"/>
      <c r="D544" s="324">
        <v>28</v>
      </c>
      <c r="E544" s="324">
        <v>45</v>
      </c>
      <c r="F544" s="324">
        <v>16</v>
      </c>
      <c r="G544" s="324">
        <v>41</v>
      </c>
      <c r="H544" s="324">
        <v>0</v>
      </c>
      <c r="I544" s="342">
        <v>0</v>
      </c>
      <c r="J544" s="324">
        <v>0</v>
      </c>
      <c r="K544" s="324">
        <v>0</v>
      </c>
      <c r="L544" s="324">
        <v>0</v>
      </c>
    </row>
    <row r="545" spans="1:13" s="285" customFormat="1" ht="9" customHeight="1">
      <c r="A545" s="286" t="s">
        <v>70</v>
      </c>
      <c r="B545" s="295">
        <v>323</v>
      </c>
      <c r="C545" s="342"/>
      <c r="D545" s="324">
        <v>212</v>
      </c>
      <c r="E545" s="324">
        <v>30</v>
      </c>
      <c r="F545" s="324">
        <v>56</v>
      </c>
      <c r="G545" s="324">
        <v>22</v>
      </c>
      <c r="H545" s="324">
        <v>0</v>
      </c>
      <c r="I545" s="342">
        <v>0</v>
      </c>
      <c r="J545" s="324">
        <v>0</v>
      </c>
      <c r="K545" s="324">
        <v>3</v>
      </c>
      <c r="L545" s="324">
        <v>0</v>
      </c>
    </row>
    <row r="546" spans="1:13" s="285" customFormat="1" ht="9" customHeight="1">
      <c r="A546" s="286" t="s">
        <v>71</v>
      </c>
      <c r="B546" s="295">
        <v>190</v>
      </c>
      <c r="C546" s="342"/>
      <c r="D546" s="324">
        <v>156</v>
      </c>
      <c r="E546" s="324">
        <v>21</v>
      </c>
      <c r="F546" s="324">
        <v>13</v>
      </c>
      <c r="G546" s="324">
        <v>0</v>
      </c>
      <c r="H546" s="324">
        <v>3</v>
      </c>
      <c r="I546" s="342">
        <v>0</v>
      </c>
      <c r="J546" s="324">
        <v>0</v>
      </c>
      <c r="K546" s="324">
        <v>0</v>
      </c>
      <c r="L546" s="324">
        <v>0</v>
      </c>
    </row>
    <row r="547" spans="1:13" s="285" customFormat="1" ht="9" customHeight="1">
      <c r="A547" s="291" t="s">
        <v>72</v>
      </c>
      <c r="B547" s="296">
        <v>244</v>
      </c>
      <c r="C547" s="343"/>
      <c r="D547" s="325">
        <v>127</v>
      </c>
      <c r="E547" s="325">
        <v>55</v>
      </c>
      <c r="F547" s="325">
        <v>25</v>
      </c>
      <c r="G547" s="325">
        <v>37</v>
      </c>
      <c r="H547" s="325">
        <v>0</v>
      </c>
      <c r="I547" s="343">
        <v>0</v>
      </c>
      <c r="J547" s="325">
        <v>1</v>
      </c>
      <c r="K547" s="325">
        <v>0</v>
      </c>
      <c r="L547" s="325">
        <v>0</v>
      </c>
    </row>
    <row r="548" spans="1:13" s="285" customFormat="1" ht="9" customHeight="1">
      <c r="A548" s="286" t="s">
        <v>73</v>
      </c>
      <c r="B548" s="295">
        <v>174</v>
      </c>
      <c r="C548" s="342"/>
      <c r="D548" s="324">
        <v>110</v>
      </c>
      <c r="E548" s="324">
        <v>54</v>
      </c>
      <c r="F548" s="324">
        <v>10</v>
      </c>
      <c r="G548" s="324">
        <v>0</v>
      </c>
      <c r="H548" s="324">
        <v>0</v>
      </c>
      <c r="I548" s="342">
        <v>0</v>
      </c>
      <c r="J548" s="324">
        <v>0</v>
      </c>
      <c r="K548" s="324">
        <v>0</v>
      </c>
      <c r="L548" s="324">
        <v>0</v>
      </c>
    </row>
    <row r="549" spans="1:13" s="285" customFormat="1" ht="9" customHeight="1">
      <c r="A549" s="286" t="s">
        <v>74</v>
      </c>
      <c r="B549" s="295">
        <v>823</v>
      </c>
      <c r="C549" s="342"/>
      <c r="D549" s="324">
        <v>479</v>
      </c>
      <c r="E549" s="324">
        <v>190</v>
      </c>
      <c r="F549" s="324">
        <v>42</v>
      </c>
      <c r="G549" s="324">
        <v>111</v>
      </c>
      <c r="H549" s="324">
        <v>0</v>
      </c>
      <c r="I549" s="342">
        <v>0</v>
      </c>
      <c r="J549" s="324">
        <v>0</v>
      </c>
      <c r="K549" s="324">
        <v>1</v>
      </c>
      <c r="L549" s="324">
        <v>1</v>
      </c>
    </row>
    <row r="550" spans="1:13" s="285" customFormat="1" ht="9" customHeight="1">
      <c r="A550" s="286" t="s">
        <v>75</v>
      </c>
      <c r="B550" s="427">
        <v>54</v>
      </c>
      <c r="C550" s="342"/>
      <c r="D550" s="324">
        <v>21</v>
      </c>
      <c r="E550" s="324">
        <v>20</v>
      </c>
      <c r="F550" s="324">
        <v>6</v>
      </c>
      <c r="G550" s="324">
        <v>7</v>
      </c>
      <c r="H550" s="324">
        <v>0</v>
      </c>
      <c r="I550" s="342">
        <v>0</v>
      </c>
      <c r="J550" s="324">
        <v>0</v>
      </c>
      <c r="K550" s="324">
        <v>0</v>
      </c>
      <c r="L550" s="324">
        <v>0</v>
      </c>
    </row>
    <row r="551" spans="1:13" s="285" customFormat="1" ht="9" customHeight="1">
      <c r="A551" s="291" t="s">
        <v>76</v>
      </c>
      <c r="B551" s="296">
        <v>20</v>
      </c>
      <c r="C551" s="343"/>
      <c r="D551" s="325">
        <v>9</v>
      </c>
      <c r="E551" s="325">
        <v>11</v>
      </c>
      <c r="F551" s="325">
        <v>2</v>
      </c>
      <c r="G551" s="325">
        <v>0</v>
      </c>
      <c r="H551" s="325">
        <v>0</v>
      </c>
      <c r="I551" s="343">
        <v>1</v>
      </c>
      <c r="J551" s="325">
        <v>0</v>
      </c>
      <c r="K551" s="325">
        <v>0</v>
      </c>
      <c r="L551" s="325">
        <v>0</v>
      </c>
    </row>
    <row r="552" spans="1:13" s="285" customFormat="1" ht="9" customHeight="1">
      <c r="A552" s="318"/>
      <c r="B552" s="344"/>
      <c r="C552" s="344"/>
      <c r="D552" s="344"/>
      <c r="E552" s="344"/>
      <c r="F552" s="344"/>
      <c r="G552" s="344"/>
      <c r="H552" s="344"/>
      <c r="I552" s="344"/>
      <c r="J552" s="344"/>
      <c r="K552" s="344"/>
      <c r="L552" s="344"/>
    </row>
    <row r="553" spans="1:13" s="285" customFormat="1" ht="9" customHeight="1">
      <c r="A553" s="284">
        <v>2010</v>
      </c>
    </row>
    <row r="554" spans="1:13" s="285" customFormat="1" ht="9" customHeight="1">
      <c r="A554" s="288" t="s">
        <v>44</v>
      </c>
      <c r="B554" s="341">
        <f>SUM(B556:B587)</f>
        <v>23415</v>
      </c>
      <c r="C554" s="341"/>
      <c r="D554" s="341">
        <f t="shared" ref="D554:L554" si="15">SUM(D556:D587)</f>
        <v>16583</v>
      </c>
      <c r="E554" s="341">
        <f t="shared" si="15"/>
        <v>2972</v>
      </c>
      <c r="F554" s="341">
        <f t="shared" si="15"/>
        <v>2170</v>
      </c>
      <c r="G554" s="341">
        <f t="shared" si="15"/>
        <v>2057</v>
      </c>
      <c r="H554" s="341">
        <f t="shared" si="15"/>
        <v>89</v>
      </c>
      <c r="I554" s="341">
        <f t="shared" si="15"/>
        <v>8</v>
      </c>
      <c r="J554" s="341">
        <f t="shared" si="15"/>
        <v>32</v>
      </c>
      <c r="K554" s="341">
        <f t="shared" si="15"/>
        <v>23</v>
      </c>
      <c r="L554" s="341">
        <f t="shared" si="15"/>
        <v>12</v>
      </c>
      <c r="M554" s="314"/>
    </row>
    <row r="555" spans="1:13" s="285" customFormat="1" ht="3" customHeight="1">
      <c r="A555" s="288"/>
      <c r="B555" s="341"/>
      <c r="C555" s="341"/>
      <c r="D555" s="341"/>
      <c r="E555" s="341"/>
      <c r="F555" s="341"/>
      <c r="G555" s="341"/>
      <c r="H555" s="341"/>
      <c r="I555" s="341"/>
      <c r="J555" s="341"/>
      <c r="K555" s="341"/>
      <c r="L555" s="341"/>
    </row>
    <row r="556" spans="1:13" s="285" customFormat="1" ht="9" customHeight="1">
      <c r="A556" s="286" t="s">
        <v>45</v>
      </c>
      <c r="B556" s="295">
        <v>207</v>
      </c>
      <c r="C556" s="342"/>
      <c r="D556" s="324">
        <v>198</v>
      </c>
      <c r="E556" s="324">
        <v>6</v>
      </c>
      <c r="F556" s="324">
        <v>1</v>
      </c>
      <c r="G556" s="324">
        <v>0</v>
      </c>
      <c r="H556" s="324">
        <v>0</v>
      </c>
      <c r="I556" s="342">
        <v>0</v>
      </c>
      <c r="J556" s="324">
        <v>0</v>
      </c>
      <c r="K556" s="324">
        <v>0</v>
      </c>
      <c r="L556" s="324">
        <v>2</v>
      </c>
    </row>
    <row r="557" spans="1:13" s="285" customFormat="1" ht="9" customHeight="1">
      <c r="A557" s="286" t="s">
        <v>46</v>
      </c>
      <c r="B557" s="295">
        <v>3074</v>
      </c>
      <c r="C557" s="342"/>
      <c r="D557" s="324">
        <v>3031</v>
      </c>
      <c r="E557" s="324">
        <v>12</v>
      </c>
      <c r="F557" s="324">
        <v>29</v>
      </c>
      <c r="G557" s="324">
        <v>1</v>
      </c>
      <c r="H557" s="324">
        <v>0</v>
      </c>
      <c r="I557" s="342">
        <v>3</v>
      </c>
      <c r="J557" s="324">
        <v>0</v>
      </c>
      <c r="K557" s="324">
        <v>1</v>
      </c>
      <c r="L557" s="324">
        <v>0</v>
      </c>
    </row>
    <row r="558" spans="1:13" s="285" customFormat="1" ht="9" customHeight="1">
      <c r="A558" s="286" t="s">
        <v>47</v>
      </c>
      <c r="B558" s="295">
        <v>216</v>
      </c>
      <c r="C558" s="342"/>
      <c r="D558" s="324">
        <v>173</v>
      </c>
      <c r="E558" s="324">
        <v>11</v>
      </c>
      <c r="F558" s="324">
        <v>13</v>
      </c>
      <c r="G558" s="324">
        <v>16</v>
      </c>
      <c r="H558" s="324">
        <v>0</v>
      </c>
      <c r="I558" s="342">
        <v>0</v>
      </c>
      <c r="J558" s="324">
        <v>1</v>
      </c>
      <c r="K558" s="324">
        <v>2</v>
      </c>
      <c r="L558" s="324">
        <v>0</v>
      </c>
    </row>
    <row r="559" spans="1:13" s="285" customFormat="1" ht="9" customHeight="1">
      <c r="A559" s="291" t="s">
        <v>48</v>
      </c>
      <c r="B559" s="296">
        <v>21</v>
      </c>
      <c r="C559" s="343"/>
      <c r="D559" s="325">
        <v>2</v>
      </c>
      <c r="E559" s="325">
        <v>7</v>
      </c>
      <c r="F559" s="325">
        <v>0</v>
      </c>
      <c r="G559" s="325">
        <v>13</v>
      </c>
      <c r="H559" s="325">
        <v>1</v>
      </c>
      <c r="I559" s="343">
        <v>0</v>
      </c>
      <c r="J559" s="325">
        <v>0</v>
      </c>
      <c r="K559" s="325">
        <v>0</v>
      </c>
      <c r="L559" s="325">
        <v>0</v>
      </c>
    </row>
    <row r="560" spans="1:13" s="285" customFormat="1" ht="9" customHeight="1">
      <c r="A560" s="286" t="s">
        <v>49</v>
      </c>
      <c r="B560" s="295">
        <v>188</v>
      </c>
      <c r="C560" s="342"/>
      <c r="D560" s="324">
        <v>22</v>
      </c>
      <c r="E560" s="324">
        <v>97</v>
      </c>
      <c r="F560" s="324">
        <v>4</v>
      </c>
      <c r="G560" s="324">
        <v>66</v>
      </c>
      <c r="H560" s="324">
        <v>0</v>
      </c>
      <c r="I560" s="342">
        <v>0</v>
      </c>
      <c r="J560" s="324">
        <v>0</v>
      </c>
      <c r="K560" s="324">
        <v>0</v>
      </c>
      <c r="L560" s="324">
        <v>0</v>
      </c>
    </row>
    <row r="561" spans="1:13" s="285" customFormat="1" ht="9" customHeight="1">
      <c r="A561" s="286" t="s">
        <v>50</v>
      </c>
      <c r="B561" s="295">
        <v>72</v>
      </c>
      <c r="C561" s="342"/>
      <c r="D561" s="324">
        <v>40</v>
      </c>
      <c r="E561" s="324">
        <v>10</v>
      </c>
      <c r="F561" s="324">
        <v>15</v>
      </c>
      <c r="G561" s="324">
        <v>11</v>
      </c>
      <c r="H561" s="324">
        <v>0</v>
      </c>
      <c r="I561" s="342">
        <v>0</v>
      </c>
      <c r="J561" s="324">
        <v>0</v>
      </c>
      <c r="K561" s="324">
        <v>1</v>
      </c>
      <c r="L561" s="324">
        <v>0</v>
      </c>
    </row>
    <row r="562" spans="1:13" s="285" customFormat="1" ht="9" customHeight="1">
      <c r="A562" s="286" t="s">
        <v>51</v>
      </c>
      <c r="B562" s="295">
        <v>0</v>
      </c>
      <c r="C562" s="342"/>
      <c r="D562" s="324">
        <v>0</v>
      </c>
      <c r="E562" s="324">
        <v>0</v>
      </c>
      <c r="F562" s="324">
        <v>0</v>
      </c>
      <c r="G562" s="324">
        <v>0</v>
      </c>
      <c r="H562" s="324">
        <v>0</v>
      </c>
      <c r="I562" s="342">
        <v>0</v>
      </c>
      <c r="J562" s="324">
        <v>0</v>
      </c>
      <c r="K562" s="324">
        <v>0</v>
      </c>
      <c r="L562" s="324">
        <v>0</v>
      </c>
    </row>
    <row r="563" spans="1:13" s="285" customFormat="1" ht="9" customHeight="1">
      <c r="A563" s="291" t="s">
        <v>52</v>
      </c>
      <c r="B563" s="296">
        <v>42</v>
      </c>
      <c r="C563" s="343"/>
      <c r="D563" s="325">
        <v>10</v>
      </c>
      <c r="E563" s="325">
        <v>24</v>
      </c>
      <c r="F563" s="325">
        <v>1</v>
      </c>
      <c r="G563" s="325">
        <v>28</v>
      </c>
      <c r="H563" s="325">
        <v>1</v>
      </c>
      <c r="I563" s="343">
        <v>0</v>
      </c>
      <c r="J563" s="325">
        <v>0</v>
      </c>
      <c r="K563" s="325">
        <v>0</v>
      </c>
      <c r="L563" s="325">
        <v>0</v>
      </c>
    </row>
    <row r="564" spans="1:13" s="285" customFormat="1" ht="9" customHeight="1">
      <c r="A564" s="286" t="s">
        <v>53</v>
      </c>
      <c r="B564" s="295">
        <v>1926</v>
      </c>
      <c r="C564" s="342"/>
      <c r="D564" s="324">
        <v>796</v>
      </c>
      <c r="E564" s="324">
        <v>294</v>
      </c>
      <c r="F564" s="324">
        <v>504</v>
      </c>
      <c r="G564" s="324">
        <v>329</v>
      </c>
      <c r="H564" s="324">
        <v>0</v>
      </c>
      <c r="I564" s="342">
        <v>3</v>
      </c>
      <c r="J564" s="324">
        <v>1</v>
      </c>
      <c r="K564" s="324">
        <v>0</v>
      </c>
      <c r="L564" s="324">
        <v>3</v>
      </c>
    </row>
    <row r="565" spans="1:13" s="285" customFormat="1" ht="9" customHeight="1">
      <c r="A565" s="286" t="s">
        <v>54</v>
      </c>
      <c r="B565" s="295">
        <v>372</v>
      </c>
      <c r="C565" s="342"/>
      <c r="D565" s="324">
        <v>155</v>
      </c>
      <c r="E565" s="324">
        <v>50</v>
      </c>
      <c r="F565" s="324">
        <v>0</v>
      </c>
      <c r="G565" s="324">
        <v>165</v>
      </c>
      <c r="H565" s="324">
        <v>54</v>
      </c>
      <c r="I565" s="342">
        <v>0</v>
      </c>
      <c r="J565" s="324">
        <v>0</v>
      </c>
      <c r="K565" s="324">
        <v>0</v>
      </c>
      <c r="L565" s="324">
        <v>1</v>
      </c>
    </row>
    <row r="566" spans="1:13" s="285" customFormat="1" ht="9" customHeight="1">
      <c r="A566" s="286" t="s">
        <v>55</v>
      </c>
      <c r="B566" s="295">
        <v>192</v>
      </c>
      <c r="C566" s="342"/>
      <c r="D566" s="324">
        <v>51</v>
      </c>
      <c r="E566" s="324">
        <v>99</v>
      </c>
      <c r="F566" s="324">
        <v>18</v>
      </c>
      <c r="G566" s="324">
        <v>27</v>
      </c>
      <c r="H566" s="324">
        <v>0</v>
      </c>
      <c r="I566" s="342">
        <v>0</v>
      </c>
      <c r="J566" s="324">
        <v>0</v>
      </c>
      <c r="K566" s="324">
        <v>0</v>
      </c>
      <c r="L566" s="324">
        <v>1</v>
      </c>
    </row>
    <row r="567" spans="1:13" s="285" customFormat="1" ht="9" customHeight="1">
      <c r="A567" s="291" t="s">
        <v>56</v>
      </c>
      <c r="B567" s="296">
        <v>520</v>
      </c>
      <c r="C567" s="343"/>
      <c r="D567" s="325">
        <v>187</v>
      </c>
      <c r="E567" s="325">
        <v>79</v>
      </c>
      <c r="F567" s="325">
        <v>138</v>
      </c>
      <c r="G567" s="325">
        <v>82</v>
      </c>
      <c r="H567" s="325">
        <v>27</v>
      </c>
      <c r="I567" s="343">
        <v>0</v>
      </c>
      <c r="J567" s="325">
        <v>0</v>
      </c>
      <c r="K567" s="325">
        <v>6</v>
      </c>
      <c r="L567" s="325">
        <v>1</v>
      </c>
    </row>
    <row r="568" spans="1:13" s="285" customFormat="1" ht="9" customHeight="1">
      <c r="A568" s="286" t="s">
        <v>57</v>
      </c>
      <c r="B568" s="295">
        <v>436</v>
      </c>
      <c r="C568" s="342"/>
      <c r="D568" s="324">
        <v>304</v>
      </c>
      <c r="E568" s="324">
        <v>35</v>
      </c>
      <c r="F568" s="324">
        <v>19</v>
      </c>
      <c r="G568" s="324">
        <v>78</v>
      </c>
      <c r="H568" s="324">
        <v>0</v>
      </c>
      <c r="I568" s="342">
        <v>0</v>
      </c>
      <c r="J568" s="324">
        <v>0</v>
      </c>
      <c r="K568" s="324">
        <v>0</v>
      </c>
      <c r="L568" s="324">
        <v>0</v>
      </c>
    </row>
    <row r="569" spans="1:13" s="285" customFormat="1" ht="9" customHeight="1">
      <c r="A569" s="286" t="s">
        <v>58</v>
      </c>
      <c r="B569" s="295">
        <v>1457</v>
      </c>
      <c r="C569" s="342"/>
      <c r="D569" s="324">
        <v>897</v>
      </c>
      <c r="E569" s="324">
        <v>22</v>
      </c>
      <c r="F569" s="324">
        <v>535</v>
      </c>
      <c r="G569" s="324">
        <v>3</v>
      </c>
      <c r="H569" s="324">
        <v>0</v>
      </c>
      <c r="I569" s="342">
        <v>0</v>
      </c>
      <c r="J569" s="324">
        <v>0</v>
      </c>
      <c r="K569" s="324">
        <v>0</v>
      </c>
      <c r="L569" s="324">
        <v>0</v>
      </c>
    </row>
    <row r="570" spans="1:13" s="285" customFormat="1" ht="9" customHeight="1">
      <c r="A570" s="286" t="s">
        <v>59</v>
      </c>
      <c r="B570" s="295">
        <v>3611</v>
      </c>
      <c r="C570" s="342"/>
      <c r="D570" s="324">
        <v>2379</v>
      </c>
      <c r="E570" s="324">
        <v>865</v>
      </c>
      <c r="F570" s="324">
        <v>322</v>
      </c>
      <c r="G570" s="324">
        <v>404</v>
      </c>
      <c r="H570" s="324">
        <v>0</v>
      </c>
      <c r="I570" s="342">
        <v>0</v>
      </c>
      <c r="J570" s="324">
        <v>0</v>
      </c>
      <c r="K570" s="324">
        <v>0</v>
      </c>
      <c r="L570" s="324">
        <v>0</v>
      </c>
    </row>
    <row r="571" spans="1:13" s="285" customFormat="1" ht="9" customHeight="1">
      <c r="A571" s="291" t="s">
        <v>60</v>
      </c>
      <c r="B571" s="296">
        <v>166</v>
      </c>
      <c r="C571" s="343"/>
      <c r="D571" s="325">
        <v>44</v>
      </c>
      <c r="E571" s="325">
        <v>59</v>
      </c>
      <c r="F571" s="325">
        <v>16</v>
      </c>
      <c r="G571" s="325">
        <v>47</v>
      </c>
      <c r="H571" s="325">
        <v>0</v>
      </c>
      <c r="I571" s="343">
        <v>0</v>
      </c>
      <c r="J571" s="325">
        <v>0</v>
      </c>
      <c r="K571" s="325">
        <v>0</v>
      </c>
      <c r="L571" s="325">
        <v>0</v>
      </c>
      <c r="M571" s="426"/>
    </row>
    <row r="572" spans="1:13" s="285" customFormat="1" ht="9" customHeight="1">
      <c r="A572" s="286" t="s">
        <v>61</v>
      </c>
      <c r="B572" s="295">
        <v>451</v>
      </c>
      <c r="C572" s="342"/>
      <c r="D572" s="324">
        <v>206</v>
      </c>
      <c r="E572" s="324">
        <v>113</v>
      </c>
      <c r="F572" s="324">
        <v>36</v>
      </c>
      <c r="G572" s="324">
        <v>88</v>
      </c>
      <c r="H572" s="324">
        <v>0</v>
      </c>
      <c r="I572" s="342">
        <v>0</v>
      </c>
      <c r="J572" s="324">
        <v>2</v>
      </c>
      <c r="K572" s="324">
        <v>3</v>
      </c>
      <c r="L572" s="324">
        <v>3</v>
      </c>
    </row>
    <row r="573" spans="1:13" s="285" customFormat="1" ht="9" customHeight="1">
      <c r="A573" s="286" t="s">
        <v>62</v>
      </c>
      <c r="B573" s="295">
        <v>0</v>
      </c>
      <c r="C573" s="342"/>
      <c r="D573" s="324">
        <v>0</v>
      </c>
      <c r="E573" s="324">
        <v>0</v>
      </c>
      <c r="F573" s="324">
        <v>0</v>
      </c>
      <c r="G573" s="324">
        <v>0</v>
      </c>
      <c r="H573" s="324">
        <v>0</v>
      </c>
      <c r="I573" s="342">
        <v>0</v>
      </c>
      <c r="J573" s="324">
        <v>0</v>
      </c>
      <c r="K573" s="324">
        <v>0</v>
      </c>
      <c r="L573" s="324">
        <v>0</v>
      </c>
    </row>
    <row r="574" spans="1:13" s="285" customFormat="1" ht="9" customHeight="1">
      <c r="A574" s="286" t="s">
        <v>63</v>
      </c>
      <c r="B574" s="295">
        <v>4656</v>
      </c>
      <c r="C574" s="342"/>
      <c r="D574" s="324">
        <v>4226</v>
      </c>
      <c r="E574" s="324">
        <v>225</v>
      </c>
      <c r="F574" s="324">
        <v>204</v>
      </c>
      <c r="G574" s="324">
        <v>0</v>
      </c>
      <c r="H574" s="324">
        <v>0</v>
      </c>
      <c r="I574" s="342">
        <v>1</v>
      </c>
      <c r="J574" s="324">
        <v>0</v>
      </c>
      <c r="K574" s="324">
        <v>0</v>
      </c>
      <c r="L574" s="324">
        <v>0</v>
      </c>
    </row>
    <row r="575" spans="1:13" s="285" customFormat="1" ht="9" customHeight="1">
      <c r="A575" s="291" t="s">
        <v>64</v>
      </c>
      <c r="B575" s="296">
        <v>404</v>
      </c>
      <c r="C575" s="343"/>
      <c r="D575" s="325">
        <v>270</v>
      </c>
      <c r="E575" s="325">
        <v>88</v>
      </c>
      <c r="F575" s="325">
        <v>7</v>
      </c>
      <c r="G575" s="325">
        <v>97</v>
      </c>
      <c r="H575" s="325">
        <v>0</v>
      </c>
      <c r="I575" s="343">
        <v>0</v>
      </c>
      <c r="J575" s="325">
        <v>0</v>
      </c>
      <c r="K575" s="325">
        <v>9</v>
      </c>
      <c r="L575" s="325">
        <v>0</v>
      </c>
    </row>
    <row r="576" spans="1:13" s="285" customFormat="1" ht="9" customHeight="1">
      <c r="A576" s="286" t="s">
        <v>65</v>
      </c>
      <c r="B576" s="295">
        <v>1824</v>
      </c>
      <c r="C576" s="342"/>
      <c r="D576" s="324">
        <v>1407</v>
      </c>
      <c r="E576" s="324">
        <v>178</v>
      </c>
      <c r="F576" s="324">
        <v>59</v>
      </c>
      <c r="G576" s="324">
        <v>180</v>
      </c>
      <c r="H576" s="324">
        <v>2</v>
      </c>
      <c r="I576" s="342">
        <v>0</v>
      </c>
      <c r="J576" s="324">
        <v>0</v>
      </c>
      <c r="K576" s="324">
        <v>0</v>
      </c>
      <c r="L576" s="324">
        <v>0</v>
      </c>
    </row>
    <row r="577" spans="1:13" s="285" customFormat="1" ht="9" customHeight="1">
      <c r="A577" s="286" t="s">
        <v>66</v>
      </c>
      <c r="B577" s="295">
        <v>815</v>
      </c>
      <c r="C577" s="342"/>
      <c r="D577" s="324">
        <v>419</v>
      </c>
      <c r="E577" s="324">
        <v>164</v>
      </c>
      <c r="F577" s="324">
        <v>29</v>
      </c>
      <c r="G577" s="324">
        <v>176</v>
      </c>
      <c r="H577" s="324">
        <v>0</v>
      </c>
      <c r="I577" s="342">
        <v>0</v>
      </c>
      <c r="J577" s="324">
        <v>27</v>
      </c>
      <c r="K577" s="324">
        <v>0</v>
      </c>
      <c r="L577" s="324">
        <v>0</v>
      </c>
    </row>
    <row r="578" spans="1:13" s="285" customFormat="1" ht="9" customHeight="1">
      <c r="A578" s="286" t="s">
        <v>67</v>
      </c>
      <c r="B578" s="295">
        <v>160</v>
      </c>
      <c r="C578" s="342"/>
      <c r="D578" s="324">
        <v>102</v>
      </c>
      <c r="E578" s="324">
        <v>26</v>
      </c>
      <c r="F578" s="324">
        <v>30</v>
      </c>
      <c r="G578" s="324">
        <v>4</v>
      </c>
      <c r="H578" s="324">
        <v>0</v>
      </c>
      <c r="I578" s="342">
        <v>0</v>
      </c>
      <c r="J578" s="324">
        <v>0</v>
      </c>
      <c r="K578" s="324">
        <v>0</v>
      </c>
      <c r="L578" s="324">
        <v>0</v>
      </c>
    </row>
    <row r="579" spans="1:13" s="285" customFormat="1" ht="9" customHeight="1">
      <c r="A579" s="291" t="s">
        <v>68</v>
      </c>
      <c r="B579" s="296">
        <v>261</v>
      </c>
      <c r="C579" s="343"/>
      <c r="D579" s="325">
        <v>201</v>
      </c>
      <c r="E579" s="325">
        <v>59</v>
      </c>
      <c r="F579" s="325">
        <v>0</v>
      </c>
      <c r="G579" s="325">
        <v>1</v>
      </c>
      <c r="H579" s="325">
        <v>0</v>
      </c>
      <c r="I579" s="343">
        <v>0</v>
      </c>
      <c r="J579" s="325">
        <v>0</v>
      </c>
      <c r="K579" s="325">
        <v>0</v>
      </c>
      <c r="L579" s="325">
        <v>0</v>
      </c>
    </row>
    <row r="580" spans="1:13" s="285" customFormat="1" ht="9" customHeight="1">
      <c r="A580" s="286" t="s">
        <v>69</v>
      </c>
      <c r="B580" s="295">
        <v>124</v>
      </c>
      <c r="C580" s="342"/>
      <c r="D580" s="324">
        <v>54</v>
      </c>
      <c r="E580" s="324">
        <v>33</v>
      </c>
      <c r="F580" s="324">
        <v>6</v>
      </c>
      <c r="G580" s="324">
        <v>31</v>
      </c>
      <c r="H580" s="324">
        <v>0</v>
      </c>
      <c r="I580" s="342">
        <v>0</v>
      </c>
      <c r="J580" s="324">
        <v>0</v>
      </c>
      <c r="K580" s="324">
        <v>0</v>
      </c>
      <c r="L580" s="324">
        <v>0</v>
      </c>
    </row>
    <row r="581" spans="1:13" s="285" customFormat="1" ht="9" customHeight="1">
      <c r="A581" s="286" t="s">
        <v>70</v>
      </c>
      <c r="B581" s="295">
        <v>730</v>
      </c>
      <c r="C581" s="342"/>
      <c r="D581" s="324">
        <v>493</v>
      </c>
      <c r="E581" s="324">
        <v>97</v>
      </c>
      <c r="F581" s="324">
        <v>103</v>
      </c>
      <c r="G581" s="324">
        <v>38</v>
      </c>
      <c r="H581" s="324">
        <v>0</v>
      </c>
      <c r="I581" s="342">
        <v>0</v>
      </c>
      <c r="J581" s="324">
        <v>0</v>
      </c>
      <c r="K581" s="324">
        <v>1</v>
      </c>
      <c r="L581" s="324">
        <v>0</v>
      </c>
    </row>
    <row r="582" spans="1:13" s="285" customFormat="1" ht="9" customHeight="1">
      <c r="A582" s="286" t="s">
        <v>71</v>
      </c>
      <c r="B582" s="295">
        <v>263</v>
      </c>
      <c r="C582" s="342"/>
      <c r="D582" s="324">
        <v>211</v>
      </c>
      <c r="E582" s="324">
        <v>29</v>
      </c>
      <c r="F582" s="324">
        <v>19</v>
      </c>
      <c r="G582" s="324">
        <v>3</v>
      </c>
      <c r="H582" s="324">
        <v>4</v>
      </c>
      <c r="I582" s="342">
        <v>0</v>
      </c>
      <c r="J582" s="324">
        <v>0</v>
      </c>
      <c r="K582" s="324">
        <v>0</v>
      </c>
      <c r="L582" s="324">
        <v>0</v>
      </c>
    </row>
    <row r="583" spans="1:13" s="285" customFormat="1" ht="9" customHeight="1">
      <c r="A583" s="291" t="s">
        <v>72</v>
      </c>
      <c r="B583" s="296">
        <v>223</v>
      </c>
      <c r="C583" s="343"/>
      <c r="D583" s="325">
        <v>114</v>
      </c>
      <c r="E583" s="325">
        <v>55</v>
      </c>
      <c r="F583" s="325">
        <v>8</v>
      </c>
      <c r="G583" s="325">
        <v>45</v>
      </c>
      <c r="H583" s="325">
        <v>0</v>
      </c>
      <c r="I583" s="343">
        <v>0</v>
      </c>
      <c r="J583" s="325">
        <v>0</v>
      </c>
      <c r="K583" s="325">
        <v>0</v>
      </c>
      <c r="L583" s="325">
        <v>1</v>
      </c>
    </row>
    <row r="584" spans="1:13" s="285" customFormat="1" ht="9" customHeight="1">
      <c r="A584" s="286" t="s">
        <v>73</v>
      </c>
      <c r="B584" s="295">
        <v>205</v>
      </c>
      <c r="C584" s="342"/>
      <c r="D584" s="324">
        <v>119</v>
      </c>
      <c r="E584" s="324">
        <v>66</v>
      </c>
      <c r="F584" s="324">
        <v>14</v>
      </c>
      <c r="G584" s="324">
        <v>6</v>
      </c>
      <c r="H584" s="324">
        <v>0</v>
      </c>
      <c r="I584" s="342">
        <v>0</v>
      </c>
      <c r="J584" s="324">
        <v>0</v>
      </c>
      <c r="K584" s="324">
        <v>0</v>
      </c>
      <c r="L584" s="324">
        <v>0</v>
      </c>
    </row>
    <row r="585" spans="1:13" s="285" customFormat="1" ht="9" customHeight="1">
      <c r="A585" s="286" t="s">
        <v>74</v>
      </c>
      <c r="B585" s="295">
        <v>728</v>
      </c>
      <c r="C585" s="342"/>
      <c r="D585" s="324">
        <v>428</v>
      </c>
      <c r="E585" s="324">
        <v>157</v>
      </c>
      <c r="F585" s="324">
        <v>37</v>
      </c>
      <c r="G585" s="324">
        <v>106</v>
      </c>
      <c r="H585" s="324">
        <v>0</v>
      </c>
      <c r="I585" s="342">
        <v>0</v>
      </c>
      <c r="J585" s="324">
        <v>1</v>
      </c>
      <c r="K585" s="324">
        <v>0</v>
      </c>
      <c r="L585" s="324">
        <v>0</v>
      </c>
    </row>
    <row r="586" spans="1:13" s="285" customFormat="1" ht="9" customHeight="1">
      <c r="A586" s="286" t="s">
        <v>75</v>
      </c>
      <c r="B586" s="427">
        <v>44</v>
      </c>
      <c r="C586" s="342"/>
      <c r="D586" s="324">
        <v>17</v>
      </c>
      <c r="E586" s="324">
        <v>12</v>
      </c>
      <c r="F586" s="324">
        <v>3</v>
      </c>
      <c r="G586" s="324">
        <v>12</v>
      </c>
      <c r="H586" s="324">
        <v>0</v>
      </c>
      <c r="I586" s="342">
        <v>0</v>
      </c>
      <c r="J586" s="324">
        <v>0</v>
      </c>
      <c r="K586" s="324">
        <v>0</v>
      </c>
      <c r="L586" s="324">
        <v>0</v>
      </c>
    </row>
    <row r="587" spans="1:13" s="285" customFormat="1" ht="9" customHeight="1">
      <c r="A587" s="291" t="s">
        <v>76</v>
      </c>
      <c r="B587" s="296">
        <v>27</v>
      </c>
      <c r="C587" s="343"/>
      <c r="D587" s="325">
        <v>27</v>
      </c>
      <c r="E587" s="325">
        <v>0</v>
      </c>
      <c r="F587" s="325">
        <v>0</v>
      </c>
      <c r="G587" s="325">
        <v>0</v>
      </c>
      <c r="H587" s="325">
        <v>0</v>
      </c>
      <c r="I587" s="343">
        <v>1</v>
      </c>
      <c r="J587" s="325">
        <v>0</v>
      </c>
      <c r="K587" s="325">
        <v>0</v>
      </c>
      <c r="L587" s="325">
        <v>0</v>
      </c>
    </row>
    <row r="588" spans="1:13" s="285" customFormat="1" ht="9" customHeight="1">
      <c r="A588" s="318"/>
      <c r="B588" s="344"/>
      <c r="C588" s="344"/>
      <c r="D588" s="344"/>
      <c r="E588" s="344"/>
      <c r="F588" s="344"/>
      <c r="G588" s="344"/>
      <c r="H588" s="344"/>
      <c r="I588" s="344"/>
      <c r="J588" s="344"/>
      <c r="K588" s="344"/>
      <c r="L588" s="344"/>
    </row>
    <row r="589" spans="1:13" s="285" customFormat="1" ht="9" customHeight="1">
      <c r="A589" s="284">
        <v>2011</v>
      </c>
    </row>
    <row r="590" spans="1:13" s="285" customFormat="1" ht="9" customHeight="1">
      <c r="A590" s="288" t="s">
        <v>44</v>
      </c>
      <c r="B590" s="341">
        <f>SUM(B592:B623)</f>
        <v>26096</v>
      </c>
      <c r="C590" s="341"/>
      <c r="D590" s="341">
        <f t="shared" ref="D590:L590" si="16">SUM(D592:D623)</f>
        <v>19314</v>
      </c>
      <c r="E590" s="341">
        <f t="shared" si="16"/>
        <v>3178</v>
      </c>
      <c r="F590" s="341">
        <f t="shared" si="16"/>
        <v>1993</v>
      </c>
      <c r="G590" s="341">
        <f t="shared" si="16"/>
        <v>1688</v>
      </c>
      <c r="H590" s="341">
        <f t="shared" si="16"/>
        <v>41</v>
      </c>
      <c r="I590" s="341">
        <f t="shared" si="16"/>
        <v>9</v>
      </c>
      <c r="J590" s="341">
        <f t="shared" si="16"/>
        <v>40</v>
      </c>
      <c r="K590" s="341">
        <f t="shared" si="16"/>
        <v>289</v>
      </c>
      <c r="L590" s="341">
        <f t="shared" si="16"/>
        <v>127</v>
      </c>
      <c r="M590" s="314"/>
    </row>
    <row r="591" spans="1:13" s="285" customFormat="1" ht="3" customHeight="1">
      <c r="A591" s="288"/>
      <c r="B591" s="341"/>
      <c r="C591" s="341"/>
      <c r="D591" s="341"/>
      <c r="E591" s="341"/>
      <c r="F591" s="341"/>
      <c r="G591" s="341"/>
      <c r="H591" s="341"/>
      <c r="I591" s="341"/>
      <c r="J591" s="341"/>
      <c r="K591" s="341"/>
      <c r="L591" s="341"/>
    </row>
    <row r="592" spans="1:13" s="285" customFormat="1" ht="9" customHeight="1">
      <c r="A592" s="286" t="s">
        <v>45</v>
      </c>
      <c r="B592" s="295">
        <v>34</v>
      </c>
      <c r="C592" s="342"/>
      <c r="D592" s="324">
        <v>23</v>
      </c>
      <c r="E592" s="324">
        <v>10</v>
      </c>
      <c r="F592" s="324">
        <v>1</v>
      </c>
      <c r="G592" s="324">
        <v>5</v>
      </c>
      <c r="H592" s="324">
        <v>0</v>
      </c>
      <c r="I592" s="342">
        <v>0</v>
      </c>
      <c r="J592" s="324">
        <v>0</v>
      </c>
      <c r="K592" s="324">
        <v>0</v>
      </c>
      <c r="L592" s="324">
        <v>0</v>
      </c>
    </row>
    <row r="593" spans="1:13" s="285" customFormat="1" ht="9" customHeight="1">
      <c r="A593" s="286" t="s">
        <v>46</v>
      </c>
      <c r="B593" s="295">
        <v>3269</v>
      </c>
      <c r="C593" s="342"/>
      <c r="D593" s="324">
        <v>3248</v>
      </c>
      <c r="E593" s="324">
        <v>19</v>
      </c>
      <c r="F593" s="324">
        <v>4</v>
      </c>
      <c r="G593" s="324">
        <v>1</v>
      </c>
      <c r="H593" s="324">
        <v>0</v>
      </c>
      <c r="I593" s="342">
        <v>6</v>
      </c>
      <c r="J593" s="324">
        <v>0</v>
      </c>
      <c r="K593" s="324">
        <v>0</v>
      </c>
      <c r="L593" s="324">
        <v>1</v>
      </c>
    </row>
    <row r="594" spans="1:13" s="285" customFormat="1" ht="9" customHeight="1">
      <c r="A594" s="286" t="s">
        <v>47</v>
      </c>
      <c r="B594" s="295">
        <v>96</v>
      </c>
      <c r="C594" s="342"/>
      <c r="D594" s="324">
        <v>61</v>
      </c>
      <c r="E594" s="324">
        <v>11</v>
      </c>
      <c r="F594" s="324">
        <v>11</v>
      </c>
      <c r="G594" s="324">
        <v>12</v>
      </c>
      <c r="H594" s="324">
        <v>0</v>
      </c>
      <c r="I594" s="342">
        <v>0</v>
      </c>
      <c r="J594" s="324">
        <v>0</v>
      </c>
      <c r="K594" s="324">
        <v>3</v>
      </c>
      <c r="L594" s="324">
        <v>0</v>
      </c>
    </row>
    <row r="595" spans="1:13" s="285" customFormat="1" ht="9" customHeight="1">
      <c r="A595" s="291" t="s">
        <v>48</v>
      </c>
      <c r="B595" s="296">
        <v>19</v>
      </c>
      <c r="C595" s="343"/>
      <c r="D595" s="325">
        <v>4</v>
      </c>
      <c r="E595" s="325">
        <v>6</v>
      </c>
      <c r="F595" s="325">
        <v>2</v>
      </c>
      <c r="G595" s="325">
        <v>10</v>
      </c>
      <c r="H595" s="325">
        <v>0</v>
      </c>
      <c r="I595" s="343">
        <v>0</v>
      </c>
      <c r="J595" s="325">
        <v>0</v>
      </c>
      <c r="K595" s="325">
        <v>0</v>
      </c>
      <c r="L595" s="325">
        <v>0</v>
      </c>
    </row>
    <row r="596" spans="1:13" s="285" customFormat="1" ht="9" customHeight="1">
      <c r="A596" s="286" t="s">
        <v>49</v>
      </c>
      <c r="B596" s="295">
        <v>166</v>
      </c>
      <c r="C596" s="342"/>
      <c r="D596" s="324">
        <v>10</v>
      </c>
      <c r="E596" s="324">
        <v>144</v>
      </c>
      <c r="F596" s="324">
        <v>1</v>
      </c>
      <c r="G596" s="324">
        <v>17</v>
      </c>
      <c r="H596" s="324">
        <v>0</v>
      </c>
      <c r="I596" s="342">
        <v>0</v>
      </c>
      <c r="J596" s="324">
        <v>0</v>
      </c>
      <c r="K596" s="324">
        <v>0</v>
      </c>
      <c r="L596" s="324">
        <v>0</v>
      </c>
    </row>
    <row r="597" spans="1:13" s="285" customFormat="1" ht="9" customHeight="1">
      <c r="A597" s="286" t="s">
        <v>50</v>
      </c>
      <c r="B597" s="295">
        <v>118</v>
      </c>
      <c r="C597" s="342"/>
      <c r="D597" s="324">
        <v>85</v>
      </c>
      <c r="E597" s="324">
        <v>7</v>
      </c>
      <c r="F597" s="324">
        <v>24</v>
      </c>
      <c r="G597" s="324">
        <v>10</v>
      </c>
      <c r="H597" s="324">
        <v>0</v>
      </c>
      <c r="I597" s="342">
        <v>0</v>
      </c>
      <c r="J597" s="324">
        <v>0</v>
      </c>
      <c r="K597" s="324">
        <v>0</v>
      </c>
      <c r="L597" s="324">
        <v>0</v>
      </c>
    </row>
    <row r="598" spans="1:13" s="285" customFormat="1" ht="9" customHeight="1">
      <c r="A598" s="286" t="s">
        <v>51</v>
      </c>
      <c r="B598" s="295">
        <v>0</v>
      </c>
      <c r="C598" s="342"/>
      <c r="D598" s="324">
        <v>0</v>
      </c>
      <c r="E598" s="324">
        <v>0</v>
      </c>
      <c r="F598" s="324">
        <v>0</v>
      </c>
      <c r="G598" s="324">
        <v>0</v>
      </c>
      <c r="H598" s="324">
        <v>0</v>
      </c>
      <c r="I598" s="342">
        <v>0</v>
      </c>
      <c r="J598" s="324">
        <v>0</v>
      </c>
      <c r="K598" s="324">
        <v>0</v>
      </c>
      <c r="L598" s="324">
        <v>0</v>
      </c>
    </row>
    <row r="599" spans="1:13" s="285" customFormat="1" ht="9" customHeight="1">
      <c r="A599" s="291" t="s">
        <v>52</v>
      </c>
      <c r="B599" s="296">
        <v>31</v>
      </c>
      <c r="C599" s="343"/>
      <c r="D599" s="325">
        <v>0</v>
      </c>
      <c r="E599" s="325">
        <v>12</v>
      </c>
      <c r="F599" s="325">
        <v>4</v>
      </c>
      <c r="G599" s="325">
        <v>21</v>
      </c>
      <c r="H599" s="325">
        <v>0</v>
      </c>
      <c r="I599" s="343">
        <v>0</v>
      </c>
      <c r="J599" s="325">
        <v>0</v>
      </c>
      <c r="K599" s="325">
        <v>0</v>
      </c>
      <c r="L599" s="325">
        <v>0</v>
      </c>
    </row>
    <row r="600" spans="1:13" s="285" customFormat="1" ht="9" customHeight="1">
      <c r="A600" s="286" t="s">
        <v>53</v>
      </c>
      <c r="B600" s="295">
        <v>1188</v>
      </c>
      <c r="C600" s="342"/>
      <c r="D600" s="324">
        <v>368</v>
      </c>
      <c r="E600" s="324">
        <v>289</v>
      </c>
      <c r="F600" s="324">
        <v>283</v>
      </c>
      <c r="G600" s="324">
        <v>248</v>
      </c>
      <c r="H600" s="324">
        <v>0</v>
      </c>
      <c r="I600" s="342">
        <v>0</v>
      </c>
      <c r="J600" s="324">
        <v>1</v>
      </c>
      <c r="K600" s="324">
        <v>0</v>
      </c>
      <c r="L600" s="324">
        <v>0</v>
      </c>
    </row>
    <row r="601" spans="1:13" s="285" customFormat="1" ht="9" customHeight="1">
      <c r="A601" s="286" t="s">
        <v>54</v>
      </c>
      <c r="B601" s="295">
        <v>372</v>
      </c>
      <c r="C601" s="342"/>
      <c r="D601" s="324">
        <v>292</v>
      </c>
      <c r="E601" s="324">
        <v>42</v>
      </c>
      <c r="F601" s="324">
        <v>1</v>
      </c>
      <c r="G601" s="324">
        <v>37</v>
      </c>
      <c r="H601" s="324">
        <v>27</v>
      </c>
      <c r="I601" s="342">
        <v>0</v>
      </c>
      <c r="J601" s="324">
        <v>1</v>
      </c>
      <c r="K601" s="324">
        <v>0</v>
      </c>
      <c r="L601" s="324">
        <v>118</v>
      </c>
    </row>
    <row r="602" spans="1:13" s="285" customFormat="1" ht="9" customHeight="1">
      <c r="A602" s="286" t="s">
        <v>55</v>
      </c>
      <c r="B602" s="295">
        <v>136</v>
      </c>
      <c r="C602" s="342"/>
      <c r="D602" s="324">
        <v>28</v>
      </c>
      <c r="E602" s="324">
        <v>87</v>
      </c>
      <c r="F602" s="324">
        <v>11</v>
      </c>
      <c r="G602" s="324">
        <v>10</v>
      </c>
      <c r="H602" s="324">
        <v>0</v>
      </c>
      <c r="I602" s="342">
        <v>0</v>
      </c>
      <c r="J602" s="324">
        <v>0</v>
      </c>
      <c r="K602" s="324">
        <v>0</v>
      </c>
      <c r="L602" s="324">
        <v>1</v>
      </c>
    </row>
    <row r="603" spans="1:13" s="285" customFormat="1" ht="9" customHeight="1">
      <c r="A603" s="291" t="s">
        <v>56</v>
      </c>
      <c r="B603" s="296">
        <v>391</v>
      </c>
      <c r="C603" s="343"/>
      <c r="D603" s="325">
        <v>53</v>
      </c>
      <c r="E603" s="325">
        <v>307</v>
      </c>
      <c r="F603" s="325">
        <v>4</v>
      </c>
      <c r="G603" s="325">
        <v>25</v>
      </c>
      <c r="H603" s="325">
        <v>1</v>
      </c>
      <c r="I603" s="343">
        <v>0</v>
      </c>
      <c r="J603" s="325">
        <v>0</v>
      </c>
      <c r="K603" s="325">
        <v>1</v>
      </c>
      <c r="L603" s="325">
        <v>2</v>
      </c>
    </row>
    <row r="604" spans="1:13" s="285" customFormat="1" ht="9" customHeight="1">
      <c r="A604" s="286" t="s">
        <v>57</v>
      </c>
      <c r="B604" s="295">
        <v>349</v>
      </c>
      <c r="C604" s="342"/>
      <c r="D604" s="324">
        <v>190</v>
      </c>
      <c r="E604" s="324">
        <v>31</v>
      </c>
      <c r="F604" s="324">
        <v>48</v>
      </c>
      <c r="G604" s="324">
        <v>88</v>
      </c>
      <c r="H604" s="324">
        <v>0</v>
      </c>
      <c r="I604" s="342">
        <v>0</v>
      </c>
      <c r="J604" s="324">
        <v>0</v>
      </c>
      <c r="K604" s="324">
        <v>0</v>
      </c>
      <c r="L604" s="324">
        <v>0</v>
      </c>
    </row>
    <row r="605" spans="1:13" s="285" customFormat="1" ht="9" customHeight="1">
      <c r="A605" s="286" t="s">
        <v>58</v>
      </c>
      <c r="B605" s="295">
        <v>3401</v>
      </c>
      <c r="C605" s="342"/>
      <c r="D605" s="324">
        <v>2486</v>
      </c>
      <c r="E605" s="324">
        <v>82</v>
      </c>
      <c r="F605" s="324">
        <v>747</v>
      </c>
      <c r="G605" s="324">
        <v>6</v>
      </c>
      <c r="H605" s="324">
        <v>0</v>
      </c>
      <c r="I605" s="342">
        <v>0</v>
      </c>
      <c r="J605" s="324">
        <v>0</v>
      </c>
      <c r="K605" s="324">
        <v>76</v>
      </c>
      <c r="L605" s="324">
        <v>0</v>
      </c>
    </row>
    <row r="606" spans="1:13" s="285" customFormat="1" ht="9" customHeight="1">
      <c r="A606" s="286" t="s">
        <v>59</v>
      </c>
      <c r="B606" s="295">
        <v>3608</v>
      </c>
      <c r="C606" s="342"/>
      <c r="D606" s="324">
        <v>2428</v>
      </c>
      <c r="E606" s="324">
        <v>824</v>
      </c>
      <c r="F606" s="324">
        <v>352</v>
      </c>
      <c r="G606" s="324">
        <v>353</v>
      </c>
      <c r="H606" s="324">
        <v>0</v>
      </c>
      <c r="I606" s="342">
        <v>0</v>
      </c>
      <c r="J606" s="324">
        <v>1</v>
      </c>
      <c r="K606" s="324">
        <v>0</v>
      </c>
      <c r="L606" s="324">
        <v>0</v>
      </c>
    </row>
    <row r="607" spans="1:13" s="285" customFormat="1" ht="9" customHeight="1">
      <c r="A607" s="291" t="s">
        <v>60</v>
      </c>
      <c r="B607" s="296">
        <v>190</v>
      </c>
      <c r="C607" s="343"/>
      <c r="D607" s="325">
        <v>82</v>
      </c>
      <c r="E607" s="325">
        <v>55</v>
      </c>
      <c r="F607" s="325">
        <v>10</v>
      </c>
      <c r="G607" s="325">
        <v>40</v>
      </c>
      <c r="H607" s="325">
        <v>0</v>
      </c>
      <c r="I607" s="343">
        <v>0</v>
      </c>
      <c r="J607" s="325">
        <v>0</v>
      </c>
      <c r="K607" s="325">
        <v>0</v>
      </c>
      <c r="L607" s="325">
        <v>0</v>
      </c>
      <c r="M607" s="426"/>
    </row>
    <row r="608" spans="1:13" s="285" customFormat="1" ht="9" customHeight="1">
      <c r="A608" s="286" t="s">
        <v>61</v>
      </c>
      <c r="B608" s="295">
        <v>804</v>
      </c>
      <c r="C608" s="342"/>
      <c r="D608" s="324">
        <v>405</v>
      </c>
      <c r="E608" s="324">
        <v>62</v>
      </c>
      <c r="F608" s="324">
        <v>48</v>
      </c>
      <c r="G608" s="324">
        <v>116</v>
      </c>
      <c r="H608" s="324">
        <v>0</v>
      </c>
      <c r="I608" s="342">
        <v>0</v>
      </c>
      <c r="J608" s="324">
        <v>0</v>
      </c>
      <c r="K608" s="324">
        <v>168</v>
      </c>
      <c r="L608" s="324">
        <v>4</v>
      </c>
    </row>
    <row r="609" spans="1:12" s="285" customFormat="1" ht="9" customHeight="1">
      <c r="A609" s="286" t="s">
        <v>62</v>
      </c>
      <c r="B609" s="295">
        <v>298</v>
      </c>
      <c r="C609" s="342"/>
      <c r="D609" s="324">
        <v>226</v>
      </c>
      <c r="E609" s="324">
        <v>29</v>
      </c>
      <c r="F609" s="324">
        <v>6</v>
      </c>
      <c r="G609" s="324">
        <v>8</v>
      </c>
      <c r="H609" s="324">
        <v>1</v>
      </c>
      <c r="I609" s="342">
        <v>2</v>
      </c>
      <c r="J609" s="324">
        <v>0</v>
      </c>
      <c r="K609" s="324">
        <v>37</v>
      </c>
      <c r="L609" s="324">
        <v>0</v>
      </c>
    </row>
    <row r="610" spans="1:12" s="285" customFormat="1" ht="9" customHeight="1">
      <c r="A610" s="286" t="s">
        <v>63</v>
      </c>
      <c r="B610" s="295">
        <v>5806</v>
      </c>
      <c r="C610" s="342"/>
      <c r="D610" s="324">
        <v>5409</v>
      </c>
      <c r="E610" s="324">
        <v>244</v>
      </c>
      <c r="F610" s="324">
        <v>154</v>
      </c>
      <c r="G610" s="324">
        <v>0</v>
      </c>
      <c r="H610" s="324">
        <v>0</v>
      </c>
      <c r="I610" s="342">
        <v>0</v>
      </c>
      <c r="J610" s="324">
        <v>0</v>
      </c>
      <c r="K610" s="324">
        <v>0</v>
      </c>
      <c r="L610" s="324">
        <v>0</v>
      </c>
    </row>
    <row r="611" spans="1:12" s="285" customFormat="1" ht="9" customHeight="1">
      <c r="A611" s="291" t="s">
        <v>64</v>
      </c>
      <c r="B611" s="296">
        <v>506</v>
      </c>
      <c r="C611" s="343"/>
      <c r="D611" s="325">
        <v>397</v>
      </c>
      <c r="E611" s="325">
        <v>44</v>
      </c>
      <c r="F611" s="325">
        <v>5</v>
      </c>
      <c r="G611" s="325">
        <v>61</v>
      </c>
      <c r="H611" s="325">
        <v>3</v>
      </c>
      <c r="I611" s="343">
        <v>0</v>
      </c>
      <c r="J611" s="325">
        <v>0</v>
      </c>
      <c r="K611" s="325">
        <v>0</v>
      </c>
      <c r="L611" s="325">
        <v>0</v>
      </c>
    </row>
    <row r="612" spans="1:12" s="285" customFormat="1" ht="9" customHeight="1">
      <c r="A612" s="286" t="s">
        <v>65</v>
      </c>
      <c r="B612" s="295">
        <v>2204</v>
      </c>
      <c r="C612" s="342"/>
      <c r="D612" s="324">
        <v>1807</v>
      </c>
      <c r="E612" s="324">
        <v>216</v>
      </c>
      <c r="F612" s="324">
        <v>38</v>
      </c>
      <c r="G612" s="324">
        <v>144</v>
      </c>
      <c r="H612" s="324">
        <v>1</v>
      </c>
      <c r="I612" s="342">
        <v>0</v>
      </c>
      <c r="J612" s="324">
        <v>0</v>
      </c>
      <c r="K612" s="324">
        <v>0</v>
      </c>
      <c r="L612" s="324">
        <v>0</v>
      </c>
    </row>
    <row r="613" spans="1:12" s="285" customFormat="1" ht="9" customHeight="1">
      <c r="A613" s="286" t="s">
        <v>66</v>
      </c>
      <c r="B613" s="295">
        <v>848</v>
      </c>
      <c r="C613" s="342"/>
      <c r="D613" s="324">
        <v>393</v>
      </c>
      <c r="E613" s="324">
        <v>183</v>
      </c>
      <c r="F613" s="324">
        <v>29</v>
      </c>
      <c r="G613" s="324">
        <v>205</v>
      </c>
      <c r="H613" s="324">
        <v>0</v>
      </c>
      <c r="I613" s="342">
        <v>0</v>
      </c>
      <c r="J613" s="324">
        <v>37</v>
      </c>
      <c r="K613" s="324">
        <v>0</v>
      </c>
      <c r="L613" s="324">
        <v>0</v>
      </c>
    </row>
    <row r="614" spans="1:12" s="285" customFormat="1" ht="9" customHeight="1">
      <c r="A614" s="286" t="s">
        <v>67</v>
      </c>
      <c r="B614" s="295">
        <v>211</v>
      </c>
      <c r="C614" s="342"/>
      <c r="D614" s="324">
        <v>153</v>
      </c>
      <c r="E614" s="324">
        <v>14</v>
      </c>
      <c r="F614" s="324">
        <v>43</v>
      </c>
      <c r="G614" s="324">
        <v>1</v>
      </c>
      <c r="H614" s="324">
        <v>0</v>
      </c>
      <c r="I614" s="342">
        <v>0</v>
      </c>
      <c r="J614" s="324">
        <v>0</v>
      </c>
      <c r="K614" s="324">
        <v>0</v>
      </c>
      <c r="L614" s="324">
        <v>0</v>
      </c>
    </row>
    <row r="615" spans="1:12" s="285" customFormat="1" ht="9" customHeight="1">
      <c r="A615" s="291" t="s">
        <v>68</v>
      </c>
      <c r="B615" s="296">
        <v>235</v>
      </c>
      <c r="C615" s="343"/>
      <c r="D615" s="325">
        <v>187</v>
      </c>
      <c r="E615" s="325">
        <v>42</v>
      </c>
      <c r="F615" s="325">
        <v>0</v>
      </c>
      <c r="G615" s="325">
        <v>7</v>
      </c>
      <c r="H615" s="325">
        <v>3</v>
      </c>
      <c r="I615" s="343">
        <v>0</v>
      </c>
      <c r="J615" s="325">
        <v>0</v>
      </c>
      <c r="K615" s="325">
        <v>0</v>
      </c>
      <c r="L615" s="325">
        <v>0</v>
      </c>
    </row>
    <row r="616" spans="1:12" s="285" customFormat="1" ht="9" customHeight="1">
      <c r="A616" s="286" t="s">
        <v>69</v>
      </c>
      <c r="B616" s="295">
        <v>145</v>
      </c>
      <c r="C616" s="342"/>
      <c r="D616" s="324">
        <v>39</v>
      </c>
      <c r="E616" s="324">
        <v>41</v>
      </c>
      <c r="F616" s="324">
        <v>11</v>
      </c>
      <c r="G616" s="324">
        <v>50</v>
      </c>
      <c r="H616" s="324">
        <v>0</v>
      </c>
      <c r="I616" s="342">
        <v>0</v>
      </c>
      <c r="J616" s="324">
        <v>0</v>
      </c>
      <c r="K616" s="324">
        <v>0</v>
      </c>
      <c r="L616" s="324">
        <v>0</v>
      </c>
    </row>
    <row r="617" spans="1:12" s="285" customFormat="1" ht="9" customHeight="1">
      <c r="A617" s="286" t="s">
        <v>70</v>
      </c>
      <c r="B617" s="295">
        <v>398</v>
      </c>
      <c r="C617" s="342"/>
      <c r="D617" s="324">
        <v>248</v>
      </c>
      <c r="E617" s="324">
        <v>53</v>
      </c>
      <c r="F617" s="324">
        <v>91</v>
      </c>
      <c r="G617" s="324">
        <v>25</v>
      </c>
      <c r="H617" s="324">
        <v>0</v>
      </c>
      <c r="I617" s="342">
        <v>0</v>
      </c>
      <c r="J617" s="324">
        <v>0</v>
      </c>
      <c r="K617" s="324">
        <v>4</v>
      </c>
      <c r="L617" s="324">
        <v>0</v>
      </c>
    </row>
    <row r="618" spans="1:12" s="285" customFormat="1" ht="9" customHeight="1">
      <c r="A618" s="286" t="s">
        <v>71</v>
      </c>
      <c r="B618" s="295">
        <v>112</v>
      </c>
      <c r="C618" s="342"/>
      <c r="D618" s="324">
        <v>90</v>
      </c>
      <c r="E618" s="324">
        <v>12</v>
      </c>
      <c r="F618" s="324">
        <v>16</v>
      </c>
      <c r="G618" s="324">
        <v>1</v>
      </c>
      <c r="H618" s="324">
        <v>3</v>
      </c>
      <c r="I618" s="342">
        <v>1</v>
      </c>
      <c r="J618" s="324">
        <v>0</v>
      </c>
      <c r="K618" s="324">
        <v>0</v>
      </c>
      <c r="L618" s="324">
        <v>1</v>
      </c>
    </row>
    <row r="619" spans="1:12" s="285" customFormat="1" ht="9" customHeight="1">
      <c r="A619" s="291" t="s">
        <v>72</v>
      </c>
      <c r="B619" s="296">
        <v>280</v>
      </c>
      <c r="C619" s="343"/>
      <c r="D619" s="325">
        <v>129</v>
      </c>
      <c r="E619" s="325">
        <v>95</v>
      </c>
      <c r="F619" s="325">
        <v>10</v>
      </c>
      <c r="G619" s="325">
        <v>34</v>
      </c>
      <c r="H619" s="325">
        <v>2</v>
      </c>
      <c r="I619" s="343">
        <v>0</v>
      </c>
      <c r="J619" s="325">
        <v>0</v>
      </c>
      <c r="K619" s="325">
        <v>0</v>
      </c>
      <c r="L619" s="325">
        <v>0</v>
      </c>
    </row>
    <row r="620" spans="1:12" s="285" customFormat="1" ht="9" customHeight="1">
      <c r="A620" s="286" t="s">
        <v>73</v>
      </c>
      <c r="B620" s="295">
        <v>148</v>
      </c>
      <c r="C620" s="342"/>
      <c r="D620" s="324">
        <v>77</v>
      </c>
      <c r="E620" s="324">
        <v>45</v>
      </c>
      <c r="F620" s="324">
        <v>11</v>
      </c>
      <c r="G620" s="324">
        <v>16</v>
      </c>
      <c r="H620" s="324">
        <v>0</v>
      </c>
      <c r="I620" s="342">
        <v>0</v>
      </c>
      <c r="J620" s="324">
        <v>0</v>
      </c>
      <c r="K620" s="324">
        <v>0</v>
      </c>
      <c r="L620" s="324">
        <v>0</v>
      </c>
    </row>
    <row r="621" spans="1:12" s="285" customFormat="1" ht="9" customHeight="1">
      <c r="A621" s="286" t="s">
        <v>74</v>
      </c>
      <c r="B621" s="295">
        <v>649</v>
      </c>
      <c r="C621" s="342"/>
      <c r="D621" s="324">
        <v>362</v>
      </c>
      <c r="E621" s="324">
        <v>145</v>
      </c>
      <c r="F621" s="324">
        <v>25</v>
      </c>
      <c r="G621" s="324">
        <v>117</v>
      </c>
      <c r="H621" s="324">
        <v>0</v>
      </c>
      <c r="I621" s="342">
        <v>0</v>
      </c>
      <c r="J621" s="324">
        <v>0</v>
      </c>
      <c r="K621" s="324">
        <v>0</v>
      </c>
      <c r="L621" s="324">
        <v>0</v>
      </c>
    </row>
    <row r="622" spans="1:12" s="285" customFormat="1" ht="9" customHeight="1">
      <c r="A622" s="286" t="s">
        <v>75</v>
      </c>
      <c r="B622" s="427">
        <v>71</v>
      </c>
      <c r="C622" s="342"/>
      <c r="D622" s="324">
        <v>26</v>
      </c>
      <c r="E622" s="324">
        <v>23</v>
      </c>
      <c r="F622" s="324">
        <v>2</v>
      </c>
      <c r="G622" s="324">
        <v>20</v>
      </c>
      <c r="H622" s="324">
        <v>0</v>
      </c>
      <c r="I622" s="342">
        <v>0</v>
      </c>
      <c r="J622" s="324">
        <v>0</v>
      </c>
      <c r="K622" s="324">
        <v>0</v>
      </c>
      <c r="L622" s="324">
        <v>0</v>
      </c>
    </row>
    <row r="623" spans="1:12" s="285" customFormat="1" ht="9" customHeight="1">
      <c r="A623" s="291" t="s">
        <v>76</v>
      </c>
      <c r="B623" s="296">
        <v>13</v>
      </c>
      <c r="C623" s="343"/>
      <c r="D623" s="325">
        <v>8</v>
      </c>
      <c r="E623" s="325">
        <v>4</v>
      </c>
      <c r="F623" s="325">
        <v>1</v>
      </c>
      <c r="G623" s="325">
        <v>0</v>
      </c>
      <c r="H623" s="325">
        <v>0</v>
      </c>
      <c r="I623" s="343">
        <v>0</v>
      </c>
      <c r="J623" s="325">
        <v>0</v>
      </c>
      <c r="K623" s="325">
        <v>0</v>
      </c>
      <c r="L623" s="325">
        <v>0</v>
      </c>
    </row>
    <row r="624" spans="1:12" s="285" customFormat="1" ht="9" customHeight="1">
      <c r="A624" s="318"/>
      <c r="B624" s="344"/>
      <c r="C624" s="344"/>
      <c r="D624" s="344"/>
      <c r="E624" s="344"/>
      <c r="F624" s="344"/>
      <c r="G624" s="344"/>
      <c r="H624" s="344"/>
      <c r="I624" s="344"/>
      <c r="J624" s="344"/>
      <c r="K624" s="344"/>
      <c r="L624" s="344"/>
    </row>
    <row r="625" spans="1:13" s="285" customFormat="1" ht="9" customHeight="1">
      <c r="A625" s="284">
        <v>2012</v>
      </c>
    </row>
    <row r="626" spans="1:13" s="285" customFormat="1" ht="9" customHeight="1">
      <c r="A626" s="288" t="s">
        <v>44</v>
      </c>
      <c r="B626" s="341">
        <f>SUM(B628:B659)</f>
        <v>27000</v>
      </c>
      <c r="C626" s="341"/>
      <c r="D626" s="341">
        <f t="shared" ref="D626:L626" si="17">SUM(D628:D659)</f>
        <v>21078</v>
      </c>
      <c r="E626" s="341">
        <f t="shared" si="17"/>
        <v>2529</v>
      </c>
      <c r="F626" s="341">
        <f t="shared" si="17"/>
        <v>1557</v>
      </c>
      <c r="G626" s="341">
        <f t="shared" si="17"/>
        <v>1745</v>
      </c>
      <c r="H626" s="341">
        <f t="shared" si="17"/>
        <v>38</v>
      </c>
      <c r="I626" s="341">
        <f t="shared" si="17"/>
        <v>136</v>
      </c>
      <c r="J626" s="341">
        <f t="shared" si="17"/>
        <v>50</v>
      </c>
      <c r="K626" s="341">
        <f t="shared" si="17"/>
        <v>233</v>
      </c>
      <c r="L626" s="341">
        <f t="shared" si="17"/>
        <v>71</v>
      </c>
      <c r="M626" s="314"/>
    </row>
    <row r="627" spans="1:13" s="285" customFormat="1" ht="3" customHeight="1">
      <c r="A627" s="288"/>
      <c r="B627" s="341"/>
      <c r="C627" s="341"/>
      <c r="D627" s="341"/>
      <c r="E627" s="341"/>
      <c r="F627" s="341"/>
      <c r="G627" s="341"/>
      <c r="H627" s="341"/>
      <c r="I627" s="341"/>
      <c r="J627" s="341"/>
      <c r="K627" s="341"/>
      <c r="L627" s="341"/>
    </row>
    <row r="628" spans="1:13" s="285" customFormat="1" ht="9" customHeight="1">
      <c r="A628" s="286" t="s">
        <v>45</v>
      </c>
      <c r="B628" s="295">
        <v>34</v>
      </c>
      <c r="C628" s="342"/>
      <c r="D628" s="324">
        <v>22</v>
      </c>
      <c r="E628" s="324">
        <v>11</v>
      </c>
      <c r="F628" s="324">
        <v>1</v>
      </c>
      <c r="G628" s="324">
        <v>0</v>
      </c>
      <c r="H628" s="324">
        <v>0</v>
      </c>
      <c r="I628" s="342">
        <v>0</v>
      </c>
      <c r="J628" s="324">
        <v>0</v>
      </c>
      <c r="K628" s="324">
        <v>0</v>
      </c>
      <c r="L628" s="324">
        <v>0</v>
      </c>
    </row>
    <row r="629" spans="1:13" s="285" customFormat="1" ht="9" customHeight="1">
      <c r="A629" s="286" t="s">
        <v>46</v>
      </c>
      <c r="B629" s="295">
        <v>3848</v>
      </c>
      <c r="C629" s="342"/>
      <c r="D629" s="324">
        <v>3818</v>
      </c>
      <c r="E629" s="324">
        <v>20</v>
      </c>
      <c r="F629" s="324">
        <v>12</v>
      </c>
      <c r="G629" s="324">
        <v>1</v>
      </c>
      <c r="H629" s="324">
        <v>0</v>
      </c>
      <c r="I629" s="342">
        <v>128</v>
      </c>
      <c r="J629" s="324">
        <v>0</v>
      </c>
      <c r="K629" s="324">
        <v>0</v>
      </c>
      <c r="L629" s="324">
        <v>0</v>
      </c>
    </row>
    <row r="630" spans="1:13" s="285" customFormat="1" ht="9" customHeight="1">
      <c r="A630" s="286" t="s">
        <v>47</v>
      </c>
      <c r="B630" s="295">
        <v>100</v>
      </c>
      <c r="C630" s="342"/>
      <c r="D630" s="324">
        <v>49</v>
      </c>
      <c r="E630" s="324">
        <v>31</v>
      </c>
      <c r="F630" s="324">
        <v>11</v>
      </c>
      <c r="G630" s="324">
        <v>8</v>
      </c>
      <c r="H630" s="324">
        <v>0</v>
      </c>
      <c r="I630" s="342">
        <v>0</v>
      </c>
      <c r="J630" s="324">
        <v>0</v>
      </c>
      <c r="K630" s="324">
        <v>2</v>
      </c>
      <c r="L630" s="324">
        <v>0</v>
      </c>
    </row>
    <row r="631" spans="1:13" s="285" customFormat="1" ht="9" customHeight="1">
      <c r="A631" s="291" t="s">
        <v>48</v>
      </c>
      <c r="B631" s="296">
        <v>23</v>
      </c>
      <c r="C631" s="343"/>
      <c r="D631" s="325">
        <v>1</v>
      </c>
      <c r="E631" s="325">
        <v>15</v>
      </c>
      <c r="F631" s="325">
        <v>0</v>
      </c>
      <c r="G631" s="325">
        <v>13</v>
      </c>
      <c r="H631" s="325">
        <v>0</v>
      </c>
      <c r="I631" s="343">
        <v>0</v>
      </c>
      <c r="J631" s="325">
        <v>0</v>
      </c>
      <c r="K631" s="325">
        <v>1</v>
      </c>
      <c r="L631" s="325">
        <v>0</v>
      </c>
    </row>
    <row r="632" spans="1:13" s="285" customFormat="1" ht="9" customHeight="1">
      <c r="A632" s="286" t="s">
        <v>49</v>
      </c>
      <c r="B632" s="295">
        <v>206</v>
      </c>
      <c r="C632" s="342"/>
      <c r="D632" s="324">
        <v>36</v>
      </c>
      <c r="E632" s="324">
        <v>157</v>
      </c>
      <c r="F632" s="324">
        <v>0</v>
      </c>
      <c r="G632" s="324">
        <v>11</v>
      </c>
      <c r="H632" s="324">
        <v>0</v>
      </c>
      <c r="I632" s="342">
        <v>0</v>
      </c>
      <c r="J632" s="324">
        <v>0</v>
      </c>
      <c r="K632" s="324">
        <v>3</v>
      </c>
      <c r="L632" s="324">
        <v>1</v>
      </c>
    </row>
    <row r="633" spans="1:13" s="285" customFormat="1" ht="9" customHeight="1">
      <c r="A633" s="286" t="s">
        <v>50</v>
      </c>
      <c r="B633" s="295">
        <v>95</v>
      </c>
      <c r="C633" s="342"/>
      <c r="D633" s="324">
        <v>70</v>
      </c>
      <c r="E633" s="324">
        <v>7</v>
      </c>
      <c r="F633" s="324">
        <v>11</v>
      </c>
      <c r="G633" s="324">
        <v>5</v>
      </c>
      <c r="H633" s="324">
        <v>0</v>
      </c>
      <c r="I633" s="342">
        <v>0</v>
      </c>
      <c r="J633" s="324">
        <v>0</v>
      </c>
      <c r="K633" s="324">
        <v>4</v>
      </c>
      <c r="L633" s="324">
        <v>0</v>
      </c>
    </row>
    <row r="634" spans="1:13" s="285" customFormat="1" ht="9" customHeight="1">
      <c r="A634" s="286" t="s">
        <v>51</v>
      </c>
      <c r="B634" s="295">
        <v>101</v>
      </c>
      <c r="C634" s="342"/>
      <c r="D634" s="324">
        <v>92</v>
      </c>
      <c r="E634" s="324">
        <v>9</v>
      </c>
      <c r="F634" s="324">
        <v>0</v>
      </c>
      <c r="G634" s="324">
        <v>0</v>
      </c>
      <c r="H634" s="324">
        <v>0</v>
      </c>
      <c r="I634" s="342">
        <v>0</v>
      </c>
      <c r="J634" s="324">
        <v>0</v>
      </c>
      <c r="K634" s="324">
        <v>0</v>
      </c>
      <c r="L634" s="324">
        <v>0</v>
      </c>
    </row>
    <row r="635" spans="1:13" s="285" customFormat="1" ht="9" customHeight="1">
      <c r="A635" s="291" t="s">
        <v>52</v>
      </c>
      <c r="B635" s="296">
        <v>41</v>
      </c>
      <c r="C635" s="343"/>
      <c r="D635" s="325">
        <v>12</v>
      </c>
      <c r="E635" s="325">
        <v>18</v>
      </c>
      <c r="F635" s="325">
        <v>1</v>
      </c>
      <c r="G635" s="325">
        <v>28</v>
      </c>
      <c r="H635" s="325">
        <v>0</v>
      </c>
      <c r="I635" s="343">
        <v>0</v>
      </c>
      <c r="J635" s="325">
        <v>0</v>
      </c>
      <c r="K635" s="325">
        <v>0</v>
      </c>
      <c r="L635" s="325">
        <v>0</v>
      </c>
    </row>
    <row r="636" spans="1:13" s="285" customFormat="1" ht="9" customHeight="1">
      <c r="A636" s="286" t="s">
        <v>53</v>
      </c>
      <c r="B636" s="295">
        <v>1153</v>
      </c>
      <c r="C636" s="342"/>
      <c r="D636" s="324">
        <v>447</v>
      </c>
      <c r="E636" s="324">
        <v>193</v>
      </c>
      <c r="F636" s="324">
        <v>287</v>
      </c>
      <c r="G636" s="324">
        <v>227</v>
      </c>
      <c r="H636" s="324">
        <v>0</v>
      </c>
      <c r="I636" s="342">
        <v>0</v>
      </c>
      <c r="J636" s="324">
        <v>0</v>
      </c>
      <c r="K636" s="324">
        <v>0</v>
      </c>
      <c r="L636" s="324">
        <v>0</v>
      </c>
    </row>
    <row r="637" spans="1:13" s="285" customFormat="1" ht="9" customHeight="1">
      <c r="A637" s="286" t="s">
        <v>54</v>
      </c>
      <c r="B637" s="295">
        <v>256</v>
      </c>
      <c r="C637" s="342"/>
      <c r="D637" s="324">
        <v>177</v>
      </c>
      <c r="E637" s="324">
        <v>27</v>
      </c>
      <c r="F637" s="324">
        <v>0</v>
      </c>
      <c r="G637" s="324">
        <v>34</v>
      </c>
      <c r="H637" s="324">
        <v>1</v>
      </c>
      <c r="I637" s="342">
        <v>0</v>
      </c>
      <c r="J637" s="324">
        <v>0</v>
      </c>
      <c r="K637" s="324">
        <v>1</v>
      </c>
      <c r="L637" s="324">
        <v>17</v>
      </c>
    </row>
    <row r="638" spans="1:13" s="285" customFormat="1" ht="9" customHeight="1">
      <c r="A638" s="286" t="s">
        <v>55</v>
      </c>
      <c r="B638" s="295">
        <v>128</v>
      </c>
      <c r="C638" s="342"/>
      <c r="D638" s="324">
        <v>26</v>
      </c>
      <c r="E638" s="324">
        <v>71</v>
      </c>
      <c r="F638" s="324">
        <v>16</v>
      </c>
      <c r="G638" s="324">
        <v>13</v>
      </c>
      <c r="H638" s="324">
        <v>0</v>
      </c>
      <c r="I638" s="342">
        <v>1</v>
      </c>
      <c r="J638" s="324">
        <v>0</v>
      </c>
      <c r="K638" s="324">
        <v>4</v>
      </c>
      <c r="L638" s="324">
        <v>0</v>
      </c>
    </row>
    <row r="639" spans="1:13" s="285" customFormat="1" ht="9" customHeight="1">
      <c r="A639" s="291" t="s">
        <v>56</v>
      </c>
      <c r="B639" s="296">
        <v>281</v>
      </c>
      <c r="C639" s="343"/>
      <c r="D639" s="325">
        <v>61</v>
      </c>
      <c r="E639" s="325">
        <v>78</v>
      </c>
      <c r="F639" s="325">
        <v>35</v>
      </c>
      <c r="G639" s="325">
        <v>91</v>
      </c>
      <c r="H639" s="325">
        <v>9</v>
      </c>
      <c r="I639" s="343">
        <v>0</v>
      </c>
      <c r="J639" s="325">
        <v>0</v>
      </c>
      <c r="K639" s="325">
        <v>9</v>
      </c>
      <c r="L639" s="325">
        <v>0</v>
      </c>
    </row>
    <row r="640" spans="1:13" s="285" customFormat="1" ht="9" customHeight="1">
      <c r="A640" s="286" t="s">
        <v>57</v>
      </c>
      <c r="B640" s="295">
        <v>348</v>
      </c>
      <c r="C640" s="342"/>
      <c r="D640" s="324">
        <v>196</v>
      </c>
      <c r="E640" s="324">
        <v>28</v>
      </c>
      <c r="F640" s="324">
        <v>36</v>
      </c>
      <c r="G640" s="324">
        <v>88</v>
      </c>
      <c r="H640" s="324">
        <v>0</v>
      </c>
      <c r="I640" s="342">
        <v>0</v>
      </c>
      <c r="J640" s="324">
        <v>0</v>
      </c>
      <c r="K640" s="324">
        <v>0</v>
      </c>
      <c r="L640" s="324">
        <v>0</v>
      </c>
    </row>
    <row r="641" spans="1:13" s="285" customFormat="1" ht="9" customHeight="1">
      <c r="A641" s="286" t="s">
        <v>58</v>
      </c>
      <c r="B641" s="295">
        <v>2939</v>
      </c>
      <c r="C641" s="342"/>
      <c r="D641" s="324">
        <v>2424</v>
      </c>
      <c r="E641" s="324">
        <v>88</v>
      </c>
      <c r="F641" s="324">
        <v>449</v>
      </c>
      <c r="G641" s="324">
        <v>5</v>
      </c>
      <c r="H641" s="324">
        <v>17</v>
      </c>
      <c r="I641" s="342">
        <v>0</v>
      </c>
      <c r="J641" s="324">
        <v>11</v>
      </c>
      <c r="K641" s="324">
        <v>0</v>
      </c>
      <c r="L641" s="324">
        <v>4</v>
      </c>
    </row>
    <row r="642" spans="1:13" s="285" customFormat="1" ht="9" customHeight="1">
      <c r="A642" s="286" t="s">
        <v>59</v>
      </c>
      <c r="B642" s="295">
        <v>3945</v>
      </c>
      <c r="C642" s="342"/>
      <c r="D642" s="324">
        <v>2754</v>
      </c>
      <c r="E642" s="324">
        <v>594</v>
      </c>
      <c r="F642" s="324">
        <v>333</v>
      </c>
      <c r="G642" s="324">
        <v>382</v>
      </c>
      <c r="H642" s="324">
        <v>0</v>
      </c>
      <c r="I642" s="342">
        <v>3</v>
      </c>
      <c r="J642" s="324">
        <v>0</v>
      </c>
      <c r="K642" s="324">
        <v>0</v>
      </c>
      <c r="L642" s="324">
        <v>0</v>
      </c>
    </row>
    <row r="643" spans="1:13" s="285" customFormat="1" ht="9" customHeight="1">
      <c r="A643" s="291" t="s">
        <v>60</v>
      </c>
      <c r="B643" s="296">
        <v>199</v>
      </c>
      <c r="C643" s="343"/>
      <c r="D643" s="325">
        <v>89</v>
      </c>
      <c r="E643" s="325">
        <v>51</v>
      </c>
      <c r="F643" s="325">
        <v>17</v>
      </c>
      <c r="G643" s="325">
        <v>42</v>
      </c>
      <c r="H643" s="325">
        <v>0</v>
      </c>
      <c r="I643" s="343">
        <v>0</v>
      </c>
      <c r="J643" s="325">
        <v>0</v>
      </c>
      <c r="K643" s="325">
        <v>0</v>
      </c>
      <c r="L643" s="325">
        <v>0</v>
      </c>
      <c r="M643" s="426"/>
    </row>
    <row r="644" spans="1:13" s="285" customFormat="1" ht="9" customHeight="1">
      <c r="A644" s="286" t="s">
        <v>61</v>
      </c>
      <c r="B644" s="295">
        <v>1001</v>
      </c>
      <c r="C644" s="342"/>
      <c r="D644" s="324">
        <v>614</v>
      </c>
      <c r="E644" s="324">
        <v>107</v>
      </c>
      <c r="F644" s="324">
        <v>13</v>
      </c>
      <c r="G644" s="324">
        <v>99</v>
      </c>
      <c r="H644" s="324">
        <v>0</v>
      </c>
      <c r="I644" s="342">
        <v>0</v>
      </c>
      <c r="J644" s="324">
        <v>2</v>
      </c>
      <c r="K644" s="324">
        <v>164</v>
      </c>
      <c r="L644" s="324">
        <v>2</v>
      </c>
    </row>
    <row r="645" spans="1:13" s="285" customFormat="1" ht="9" customHeight="1">
      <c r="A645" s="286" t="s">
        <v>62</v>
      </c>
      <c r="B645" s="295">
        <v>300</v>
      </c>
      <c r="C645" s="342"/>
      <c r="D645" s="324">
        <v>205</v>
      </c>
      <c r="E645" s="324">
        <v>53</v>
      </c>
      <c r="F645" s="324">
        <v>4</v>
      </c>
      <c r="G645" s="324">
        <v>0</v>
      </c>
      <c r="H645" s="324">
        <v>1</v>
      </c>
      <c r="I645" s="342">
        <v>3</v>
      </c>
      <c r="J645" s="324">
        <v>1</v>
      </c>
      <c r="K645" s="324">
        <v>36</v>
      </c>
      <c r="L645" s="324">
        <v>0</v>
      </c>
    </row>
    <row r="646" spans="1:13" s="285" customFormat="1" ht="9" customHeight="1">
      <c r="A646" s="286" t="s">
        <v>63</v>
      </c>
      <c r="B646" s="295">
        <v>6271</v>
      </c>
      <c r="C646" s="342"/>
      <c r="D646" s="324">
        <v>6013</v>
      </c>
      <c r="E646" s="324">
        <v>129</v>
      </c>
      <c r="F646" s="324">
        <v>129</v>
      </c>
      <c r="G646" s="324">
        <v>0</v>
      </c>
      <c r="H646" s="324">
        <v>0</v>
      </c>
      <c r="I646" s="342">
        <v>0</v>
      </c>
      <c r="J646" s="324">
        <v>0</v>
      </c>
      <c r="K646" s="324">
        <v>0</v>
      </c>
      <c r="L646" s="324">
        <v>0</v>
      </c>
    </row>
    <row r="647" spans="1:13" s="285" customFormat="1" ht="9" customHeight="1">
      <c r="A647" s="291" t="s">
        <v>64</v>
      </c>
      <c r="B647" s="296">
        <v>1047</v>
      </c>
      <c r="C647" s="343"/>
      <c r="D647" s="325">
        <v>843</v>
      </c>
      <c r="E647" s="325">
        <v>135</v>
      </c>
      <c r="F647" s="325">
        <v>1</v>
      </c>
      <c r="G647" s="325">
        <v>139</v>
      </c>
      <c r="H647" s="325">
        <v>0</v>
      </c>
      <c r="I647" s="343">
        <v>0</v>
      </c>
      <c r="J647" s="325">
        <v>0</v>
      </c>
      <c r="K647" s="325">
        <v>0</v>
      </c>
      <c r="L647" s="325">
        <v>0</v>
      </c>
    </row>
    <row r="648" spans="1:13" s="285" customFormat="1" ht="9" customHeight="1">
      <c r="A648" s="286" t="s">
        <v>65</v>
      </c>
      <c r="B648" s="295">
        <v>2187</v>
      </c>
      <c r="C648" s="342"/>
      <c r="D648" s="324">
        <v>1837</v>
      </c>
      <c r="E648" s="324">
        <v>165</v>
      </c>
      <c r="F648" s="324">
        <v>37</v>
      </c>
      <c r="G648" s="324">
        <v>146</v>
      </c>
      <c r="H648" s="324">
        <v>4</v>
      </c>
      <c r="I648" s="342">
        <v>1</v>
      </c>
      <c r="J648" s="324">
        <v>0</v>
      </c>
      <c r="K648" s="324">
        <v>2</v>
      </c>
      <c r="L648" s="324">
        <v>0</v>
      </c>
    </row>
    <row r="649" spans="1:13" s="285" customFormat="1" ht="9" customHeight="1">
      <c r="A649" s="286" t="s">
        <v>66</v>
      </c>
      <c r="B649" s="295">
        <v>703</v>
      </c>
      <c r="C649" s="342"/>
      <c r="D649" s="324">
        <v>250</v>
      </c>
      <c r="E649" s="324">
        <v>168</v>
      </c>
      <c r="F649" s="324">
        <v>30</v>
      </c>
      <c r="G649" s="324">
        <v>220</v>
      </c>
      <c r="H649" s="324">
        <v>0</v>
      </c>
      <c r="I649" s="342">
        <v>0</v>
      </c>
      <c r="J649" s="324">
        <v>35</v>
      </c>
      <c r="K649" s="324">
        <v>0</v>
      </c>
      <c r="L649" s="324">
        <v>0</v>
      </c>
    </row>
    <row r="650" spans="1:13" s="285" customFormat="1" ht="9" customHeight="1">
      <c r="A650" s="286" t="s">
        <v>67</v>
      </c>
      <c r="B650" s="295">
        <v>136</v>
      </c>
      <c r="C650" s="342"/>
      <c r="D650" s="324">
        <v>93</v>
      </c>
      <c r="E650" s="324">
        <v>14</v>
      </c>
      <c r="F650" s="324">
        <v>28</v>
      </c>
      <c r="G650" s="324">
        <v>1</v>
      </c>
      <c r="H650" s="324">
        <v>0</v>
      </c>
      <c r="I650" s="342">
        <v>0</v>
      </c>
      <c r="J650" s="324">
        <v>0</v>
      </c>
      <c r="K650" s="324">
        <v>0</v>
      </c>
      <c r="L650" s="324">
        <v>0</v>
      </c>
    </row>
    <row r="651" spans="1:13" s="285" customFormat="1" ht="9" customHeight="1">
      <c r="A651" s="291" t="s">
        <v>68</v>
      </c>
      <c r="B651" s="296">
        <v>212</v>
      </c>
      <c r="C651" s="343"/>
      <c r="D651" s="325">
        <v>102</v>
      </c>
      <c r="E651" s="325">
        <v>61</v>
      </c>
      <c r="F651" s="325">
        <v>0</v>
      </c>
      <c r="G651" s="325">
        <v>3</v>
      </c>
      <c r="H651" s="325">
        <v>0</v>
      </c>
      <c r="I651" s="343">
        <v>0</v>
      </c>
      <c r="J651" s="325">
        <v>0</v>
      </c>
      <c r="K651" s="325">
        <v>0</v>
      </c>
      <c r="L651" s="325">
        <v>46</v>
      </c>
    </row>
    <row r="652" spans="1:13" s="285" customFormat="1" ht="9" customHeight="1">
      <c r="A652" s="286" t="s">
        <v>69</v>
      </c>
      <c r="B652" s="295">
        <v>83</v>
      </c>
      <c r="C652" s="342"/>
      <c r="D652" s="324">
        <v>13</v>
      </c>
      <c r="E652" s="324">
        <v>36</v>
      </c>
      <c r="F652" s="324">
        <v>4</v>
      </c>
      <c r="G652" s="324">
        <v>30</v>
      </c>
      <c r="H652" s="324">
        <v>1</v>
      </c>
      <c r="I652" s="342">
        <v>0</v>
      </c>
      <c r="J652" s="324">
        <v>0</v>
      </c>
      <c r="K652" s="324">
        <v>0</v>
      </c>
      <c r="L652" s="324">
        <v>0</v>
      </c>
    </row>
    <row r="653" spans="1:13" s="285" customFormat="1" ht="9" customHeight="1">
      <c r="A653" s="286" t="s">
        <v>70</v>
      </c>
      <c r="B653" s="295">
        <v>311</v>
      </c>
      <c r="C653" s="342"/>
      <c r="D653" s="324">
        <v>207</v>
      </c>
      <c r="E653" s="324">
        <v>59</v>
      </c>
      <c r="F653" s="324">
        <v>37</v>
      </c>
      <c r="G653" s="324">
        <v>1</v>
      </c>
      <c r="H653" s="324">
        <v>0</v>
      </c>
      <c r="I653" s="342">
        <v>0</v>
      </c>
      <c r="J653" s="324">
        <v>0</v>
      </c>
      <c r="K653" s="324">
        <v>7</v>
      </c>
      <c r="L653" s="324">
        <v>1</v>
      </c>
    </row>
    <row r="654" spans="1:13" s="285" customFormat="1" ht="9" customHeight="1">
      <c r="A654" s="286" t="s">
        <v>71</v>
      </c>
      <c r="B654" s="295">
        <v>118</v>
      </c>
      <c r="C654" s="342"/>
      <c r="D654" s="324">
        <v>86</v>
      </c>
      <c r="E654" s="324">
        <v>17</v>
      </c>
      <c r="F654" s="324">
        <v>13</v>
      </c>
      <c r="G654" s="324">
        <v>1</v>
      </c>
      <c r="H654" s="324">
        <v>5</v>
      </c>
      <c r="I654" s="342">
        <v>0</v>
      </c>
      <c r="J654" s="324">
        <v>1</v>
      </c>
      <c r="K654" s="324">
        <v>0</v>
      </c>
      <c r="L654" s="324">
        <v>0</v>
      </c>
    </row>
    <row r="655" spans="1:13" s="285" customFormat="1" ht="9" customHeight="1">
      <c r="A655" s="291" t="s">
        <v>72</v>
      </c>
      <c r="B655" s="296">
        <v>91</v>
      </c>
      <c r="C655" s="343"/>
      <c r="D655" s="325">
        <v>58</v>
      </c>
      <c r="E655" s="325">
        <v>13</v>
      </c>
      <c r="F655" s="325">
        <v>4</v>
      </c>
      <c r="G655" s="325">
        <v>16</v>
      </c>
      <c r="H655" s="325">
        <v>0</v>
      </c>
      <c r="I655" s="343">
        <v>0</v>
      </c>
      <c r="J655" s="325">
        <v>0</v>
      </c>
      <c r="K655" s="325">
        <v>0</v>
      </c>
      <c r="L655" s="325">
        <v>0</v>
      </c>
    </row>
    <row r="656" spans="1:13" s="285" customFormat="1" ht="9" customHeight="1">
      <c r="A656" s="286" t="s">
        <v>73</v>
      </c>
      <c r="B656" s="295">
        <v>135</v>
      </c>
      <c r="C656" s="342"/>
      <c r="D656" s="324">
        <v>70</v>
      </c>
      <c r="E656" s="324">
        <v>29</v>
      </c>
      <c r="F656" s="324">
        <v>8</v>
      </c>
      <c r="G656" s="324">
        <v>28</v>
      </c>
      <c r="H656" s="324">
        <v>0</v>
      </c>
      <c r="I656" s="342">
        <v>0</v>
      </c>
      <c r="J656" s="324">
        <v>0</v>
      </c>
      <c r="K656" s="324">
        <v>0</v>
      </c>
      <c r="L656" s="324">
        <v>0</v>
      </c>
    </row>
    <row r="657" spans="1:13" s="285" customFormat="1" ht="9" customHeight="1">
      <c r="A657" s="286" t="s">
        <v>74</v>
      </c>
      <c r="B657" s="295">
        <v>609</v>
      </c>
      <c r="C657" s="342"/>
      <c r="D657" s="324">
        <v>338</v>
      </c>
      <c r="E657" s="324">
        <v>130</v>
      </c>
      <c r="F657" s="324">
        <v>38</v>
      </c>
      <c r="G657" s="324">
        <v>103</v>
      </c>
      <c r="H657" s="324">
        <v>0</v>
      </c>
      <c r="I657" s="342">
        <v>0</v>
      </c>
      <c r="J657" s="324">
        <v>0</v>
      </c>
      <c r="K657" s="324">
        <v>0</v>
      </c>
      <c r="L657" s="324">
        <v>0</v>
      </c>
    </row>
    <row r="658" spans="1:13" s="285" customFormat="1" ht="9" customHeight="1">
      <c r="A658" s="286" t="s">
        <v>75</v>
      </c>
      <c r="B658" s="427">
        <v>72</v>
      </c>
      <c r="C658" s="342"/>
      <c r="D658" s="324">
        <v>48</v>
      </c>
      <c r="E658" s="324">
        <v>12</v>
      </c>
      <c r="F658" s="324">
        <v>2</v>
      </c>
      <c r="G658" s="324">
        <v>10</v>
      </c>
      <c r="H658" s="324">
        <v>0</v>
      </c>
      <c r="I658" s="342">
        <v>0</v>
      </c>
      <c r="J658" s="324">
        <v>0</v>
      </c>
      <c r="K658" s="324">
        <v>0</v>
      </c>
      <c r="L658" s="324">
        <v>0</v>
      </c>
    </row>
    <row r="659" spans="1:13" s="285" customFormat="1" ht="9" customHeight="1">
      <c r="A659" s="291" t="s">
        <v>76</v>
      </c>
      <c r="B659" s="296">
        <v>27</v>
      </c>
      <c r="C659" s="343"/>
      <c r="D659" s="325">
        <v>27</v>
      </c>
      <c r="E659" s="325">
        <v>3</v>
      </c>
      <c r="F659" s="325">
        <v>0</v>
      </c>
      <c r="G659" s="325">
        <v>0</v>
      </c>
      <c r="H659" s="325">
        <v>0</v>
      </c>
      <c r="I659" s="343">
        <v>0</v>
      </c>
      <c r="J659" s="325">
        <v>0</v>
      </c>
      <c r="K659" s="325">
        <v>0</v>
      </c>
      <c r="L659" s="325">
        <v>0</v>
      </c>
    </row>
    <row r="660" spans="1:13" s="285" customFormat="1" ht="9" customHeight="1">
      <c r="A660" s="318"/>
      <c r="B660" s="344"/>
      <c r="C660" s="344"/>
      <c r="D660" s="344"/>
      <c r="E660" s="344"/>
      <c r="F660" s="344"/>
      <c r="G660" s="344"/>
      <c r="H660" s="344"/>
      <c r="I660" s="344"/>
      <c r="J660" s="344"/>
      <c r="K660" s="344"/>
      <c r="L660" s="344"/>
    </row>
    <row r="661" spans="1:13" s="285" customFormat="1" ht="9" customHeight="1">
      <c r="A661" s="284">
        <v>2013</v>
      </c>
    </row>
    <row r="662" spans="1:13" s="285" customFormat="1" ht="9" customHeight="1">
      <c r="A662" s="288" t="s">
        <v>44</v>
      </c>
      <c r="B662" s="341">
        <f>SUM(B664:B695)</f>
        <v>22969</v>
      </c>
      <c r="C662" s="341"/>
      <c r="D662" s="341">
        <f t="shared" ref="D662:L662" si="18">SUM(D664:D695)</f>
        <v>17369</v>
      </c>
      <c r="E662" s="341">
        <f t="shared" si="18"/>
        <v>2546</v>
      </c>
      <c r="F662" s="341">
        <f t="shared" si="18"/>
        <v>1473</v>
      </c>
      <c r="G662" s="341">
        <f t="shared" si="18"/>
        <v>1280</v>
      </c>
      <c r="H662" s="341">
        <f t="shared" si="18"/>
        <v>13</v>
      </c>
      <c r="I662" s="341">
        <f t="shared" si="18"/>
        <v>14</v>
      </c>
      <c r="J662" s="341">
        <f t="shared" si="18"/>
        <v>53</v>
      </c>
      <c r="K662" s="341">
        <f t="shared" si="18"/>
        <v>168</v>
      </c>
      <c r="L662" s="341">
        <f t="shared" si="18"/>
        <v>151</v>
      </c>
      <c r="M662" s="314"/>
    </row>
    <row r="663" spans="1:13" s="285" customFormat="1" ht="3" customHeight="1">
      <c r="A663" s="288"/>
      <c r="B663" s="341"/>
      <c r="C663" s="341"/>
      <c r="D663" s="341"/>
      <c r="E663" s="341"/>
      <c r="F663" s="341"/>
      <c r="G663" s="341"/>
      <c r="H663" s="341"/>
      <c r="I663" s="341"/>
      <c r="J663" s="341"/>
      <c r="K663" s="341"/>
      <c r="L663" s="341"/>
    </row>
    <row r="664" spans="1:13" s="285" customFormat="1" ht="9" customHeight="1">
      <c r="A664" s="286" t="s">
        <v>45</v>
      </c>
      <c r="B664" s="295">
        <v>44</v>
      </c>
      <c r="C664" s="342"/>
      <c r="D664" s="324">
        <v>15</v>
      </c>
      <c r="E664" s="324">
        <v>29</v>
      </c>
      <c r="F664" s="324">
        <v>0</v>
      </c>
      <c r="G664" s="324">
        <v>0</v>
      </c>
      <c r="H664" s="324">
        <v>0</v>
      </c>
      <c r="I664" s="342">
        <v>0</v>
      </c>
      <c r="J664" s="324">
        <v>0</v>
      </c>
      <c r="K664" s="324">
        <v>0</v>
      </c>
      <c r="L664" s="324">
        <v>0</v>
      </c>
    </row>
    <row r="665" spans="1:13" s="285" customFormat="1" ht="9" customHeight="1">
      <c r="A665" s="286" t="s">
        <v>46</v>
      </c>
      <c r="B665" s="295">
        <v>3602</v>
      </c>
      <c r="C665" s="342"/>
      <c r="D665" s="324">
        <v>3536</v>
      </c>
      <c r="E665" s="324">
        <v>22</v>
      </c>
      <c r="F665" s="324">
        <v>44</v>
      </c>
      <c r="G665" s="324">
        <v>0</v>
      </c>
      <c r="H665" s="324">
        <v>0</v>
      </c>
      <c r="I665" s="342">
        <v>10</v>
      </c>
      <c r="J665" s="324">
        <v>0</v>
      </c>
      <c r="K665" s="324">
        <v>0</v>
      </c>
      <c r="L665" s="324">
        <v>2</v>
      </c>
    </row>
    <row r="666" spans="1:13" s="285" customFormat="1" ht="9" customHeight="1">
      <c r="A666" s="286" t="s">
        <v>47</v>
      </c>
      <c r="B666" s="295">
        <v>83</v>
      </c>
      <c r="C666" s="342"/>
      <c r="D666" s="324">
        <v>48</v>
      </c>
      <c r="E666" s="324">
        <v>20</v>
      </c>
      <c r="F666" s="324">
        <v>5</v>
      </c>
      <c r="G666" s="324">
        <v>11</v>
      </c>
      <c r="H666" s="324">
        <v>0</v>
      </c>
      <c r="I666" s="342">
        <v>0</v>
      </c>
      <c r="J666" s="324">
        <v>2</v>
      </c>
      <c r="K666" s="324">
        <v>0</v>
      </c>
      <c r="L666" s="324">
        <v>0</v>
      </c>
    </row>
    <row r="667" spans="1:13" s="285" customFormat="1" ht="9" customHeight="1">
      <c r="A667" s="291" t="s">
        <v>48</v>
      </c>
      <c r="B667" s="296">
        <v>20</v>
      </c>
      <c r="C667" s="343"/>
      <c r="D667" s="325">
        <v>3</v>
      </c>
      <c r="E667" s="325">
        <v>6</v>
      </c>
      <c r="F667" s="325">
        <v>2</v>
      </c>
      <c r="G667" s="325">
        <v>13</v>
      </c>
      <c r="H667" s="325">
        <v>0</v>
      </c>
      <c r="I667" s="343">
        <v>0</v>
      </c>
      <c r="J667" s="325">
        <v>0</v>
      </c>
      <c r="K667" s="325">
        <v>0</v>
      </c>
      <c r="L667" s="325">
        <v>0</v>
      </c>
    </row>
    <row r="668" spans="1:13" s="285" customFormat="1" ht="9" customHeight="1">
      <c r="A668" s="286" t="s">
        <v>49</v>
      </c>
      <c r="B668" s="295">
        <v>187</v>
      </c>
      <c r="C668" s="342"/>
      <c r="D668" s="324">
        <v>15</v>
      </c>
      <c r="E668" s="324">
        <v>153</v>
      </c>
      <c r="F668" s="324">
        <v>1</v>
      </c>
      <c r="G668" s="324">
        <v>18</v>
      </c>
      <c r="H668" s="324">
        <v>0</v>
      </c>
      <c r="I668" s="342">
        <v>0</v>
      </c>
      <c r="J668" s="324">
        <v>0</v>
      </c>
      <c r="K668" s="324">
        <v>0</v>
      </c>
      <c r="L668" s="324">
        <v>0</v>
      </c>
    </row>
    <row r="669" spans="1:13" s="285" customFormat="1" ht="9" customHeight="1">
      <c r="A669" s="286" t="s">
        <v>50</v>
      </c>
      <c r="B669" s="295">
        <v>109</v>
      </c>
      <c r="C669" s="342"/>
      <c r="D669" s="324">
        <v>79</v>
      </c>
      <c r="E669" s="324">
        <v>12</v>
      </c>
      <c r="F669" s="324">
        <v>10</v>
      </c>
      <c r="G669" s="324">
        <v>5</v>
      </c>
      <c r="H669" s="324">
        <v>0</v>
      </c>
      <c r="I669" s="342">
        <v>0</v>
      </c>
      <c r="J669" s="324">
        <v>0</v>
      </c>
      <c r="K669" s="324">
        <v>4</v>
      </c>
      <c r="L669" s="324">
        <v>0</v>
      </c>
    </row>
    <row r="670" spans="1:13" s="285" customFormat="1" ht="9" customHeight="1">
      <c r="A670" s="286" t="s">
        <v>51</v>
      </c>
      <c r="B670" s="295">
        <v>129</v>
      </c>
      <c r="C670" s="342"/>
      <c r="D670" s="324">
        <v>107</v>
      </c>
      <c r="E670" s="324">
        <v>16</v>
      </c>
      <c r="F670" s="324">
        <v>2</v>
      </c>
      <c r="G670" s="324">
        <v>4</v>
      </c>
      <c r="H670" s="324">
        <v>0</v>
      </c>
      <c r="I670" s="342">
        <v>0</v>
      </c>
      <c r="J670" s="324">
        <v>0</v>
      </c>
      <c r="K670" s="324">
        <v>1</v>
      </c>
      <c r="L670" s="324">
        <v>1</v>
      </c>
    </row>
    <row r="671" spans="1:13" s="285" customFormat="1" ht="9" customHeight="1">
      <c r="A671" s="291" t="s">
        <v>52</v>
      </c>
      <c r="B671" s="296">
        <v>38</v>
      </c>
      <c r="C671" s="343"/>
      <c r="D671" s="325">
        <v>16</v>
      </c>
      <c r="E671" s="325">
        <v>19</v>
      </c>
      <c r="F671" s="325">
        <v>2</v>
      </c>
      <c r="G671" s="325">
        <v>19</v>
      </c>
      <c r="H671" s="325">
        <v>0</v>
      </c>
      <c r="I671" s="343">
        <v>0</v>
      </c>
      <c r="J671" s="325">
        <v>0</v>
      </c>
      <c r="K671" s="325">
        <v>0</v>
      </c>
      <c r="L671" s="325">
        <v>0</v>
      </c>
    </row>
    <row r="672" spans="1:13" s="285" customFormat="1" ht="9" customHeight="1">
      <c r="A672" s="286" t="s">
        <v>53</v>
      </c>
      <c r="B672" s="295">
        <v>1284</v>
      </c>
      <c r="C672" s="342"/>
      <c r="D672" s="324">
        <v>650</v>
      </c>
      <c r="E672" s="324">
        <v>185</v>
      </c>
      <c r="F672" s="324">
        <v>266</v>
      </c>
      <c r="G672" s="324">
        <v>183</v>
      </c>
      <c r="H672" s="324">
        <v>0</v>
      </c>
      <c r="I672" s="342">
        <v>0</v>
      </c>
      <c r="J672" s="324">
        <v>1</v>
      </c>
      <c r="K672" s="324">
        <v>0</v>
      </c>
      <c r="L672" s="324">
        <v>0</v>
      </c>
    </row>
    <row r="673" spans="1:13" s="285" customFormat="1" ht="9" customHeight="1">
      <c r="A673" s="286" t="s">
        <v>54</v>
      </c>
      <c r="B673" s="295">
        <v>390</v>
      </c>
      <c r="C673" s="342"/>
      <c r="D673" s="324">
        <v>307</v>
      </c>
      <c r="E673" s="324">
        <v>31</v>
      </c>
      <c r="F673" s="324">
        <v>1</v>
      </c>
      <c r="G673" s="324">
        <v>34</v>
      </c>
      <c r="H673" s="324">
        <v>0</v>
      </c>
      <c r="I673" s="342">
        <v>0</v>
      </c>
      <c r="J673" s="324">
        <v>0</v>
      </c>
      <c r="K673" s="324">
        <v>17</v>
      </c>
      <c r="L673" s="324">
        <v>0</v>
      </c>
    </row>
    <row r="674" spans="1:13" s="285" customFormat="1" ht="9" customHeight="1">
      <c r="A674" s="286" t="s">
        <v>55</v>
      </c>
      <c r="B674" s="295">
        <v>107</v>
      </c>
      <c r="C674" s="342"/>
      <c r="D674" s="324">
        <v>40</v>
      </c>
      <c r="E674" s="324">
        <v>41</v>
      </c>
      <c r="F674" s="324">
        <v>15</v>
      </c>
      <c r="G674" s="324">
        <v>11</v>
      </c>
      <c r="H674" s="324">
        <v>0</v>
      </c>
      <c r="I674" s="342">
        <v>0</v>
      </c>
      <c r="J674" s="324">
        <v>0</v>
      </c>
      <c r="K674" s="324">
        <v>2</v>
      </c>
      <c r="L674" s="324">
        <v>0</v>
      </c>
    </row>
    <row r="675" spans="1:13" s="285" customFormat="1" ht="9" customHeight="1">
      <c r="A675" s="291" t="s">
        <v>56</v>
      </c>
      <c r="B675" s="296">
        <v>194</v>
      </c>
      <c r="C675" s="343"/>
      <c r="D675" s="325">
        <v>113</v>
      </c>
      <c r="E675" s="325">
        <v>38</v>
      </c>
      <c r="F675" s="325">
        <v>5</v>
      </c>
      <c r="G675" s="325">
        <v>27</v>
      </c>
      <c r="H675" s="325">
        <v>1</v>
      </c>
      <c r="I675" s="343">
        <v>0</v>
      </c>
      <c r="J675" s="325">
        <v>0</v>
      </c>
      <c r="K675" s="325">
        <v>10</v>
      </c>
      <c r="L675" s="325">
        <v>0</v>
      </c>
    </row>
    <row r="676" spans="1:13" s="285" customFormat="1" ht="9" customHeight="1">
      <c r="A676" s="286" t="s">
        <v>57</v>
      </c>
      <c r="B676" s="295">
        <v>322</v>
      </c>
      <c r="C676" s="342"/>
      <c r="D676" s="324">
        <v>209</v>
      </c>
      <c r="E676" s="324">
        <v>23</v>
      </c>
      <c r="F676" s="324">
        <v>20</v>
      </c>
      <c r="G676" s="324">
        <v>70</v>
      </c>
      <c r="H676" s="324">
        <v>0</v>
      </c>
      <c r="I676" s="342">
        <v>0</v>
      </c>
      <c r="J676" s="324">
        <v>0</v>
      </c>
      <c r="K676" s="324">
        <v>0</v>
      </c>
      <c r="L676" s="324">
        <v>0</v>
      </c>
    </row>
    <row r="677" spans="1:13" s="285" customFormat="1" ht="9" customHeight="1">
      <c r="A677" s="286" t="s">
        <v>58</v>
      </c>
      <c r="B677" s="295">
        <v>3370</v>
      </c>
      <c r="C677" s="342"/>
      <c r="D677" s="324">
        <v>2772</v>
      </c>
      <c r="E677" s="324">
        <v>57</v>
      </c>
      <c r="F677" s="324">
        <v>445</v>
      </c>
      <c r="G677" s="324">
        <v>4</v>
      </c>
      <c r="H677" s="324">
        <v>1</v>
      </c>
      <c r="I677" s="342">
        <v>0</v>
      </c>
      <c r="J677" s="324">
        <v>10</v>
      </c>
      <c r="K677" s="324">
        <v>108</v>
      </c>
      <c r="L677" s="324">
        <v>0</v>
      </c>
    </row>
    <row r="678" spans="1:13" s="285" customFormat="1" ht="9" customHeight="1">
      <c r="A678" s="286" t="s">
        <v>59</v>
      </c>
      <c r="B678" s="295">
        <v>3889</v>
      </c>
      <c r="C678" s="342"/>
      <c r="D678" s="324">
        <v>2744</v>
      </c>
      <c r="E678" s="324">
        <v>640</v>
      </c>
      <c r="F678" s="324">
        <v>302</v>
      </c>
      <c r="G678" s="324">
        <v>203</v>
      </c>
      <c r="H678" s="324">
        <v>0</v>
      </c>
      <c r="I678" s="342">
        <v>0</v>
      </c>
      <c r="J678" s="324">
        <v>0</v>
      </c>
      <c r="K678" s="324">
        <v>0</v>
      </c>
      <c r="L678" s="324">
        <v>0</v>
      </c>
    </row>
    <row r="679" spans="1:13" s="285" customFormat="1" ht="9" customHeight="1">
      <c r="A679" s="291" t="s">
        <v>60</v>
      </c>
      <c r="B679" s="296">
        <v>243</v>
      </c>
      <c r="C679" s="343"/>
      <c r="D679" s="325">
        <v>131</v>
      </c>
      <c r="E679" s="325">
        <v>54</v>
      </c>
      <c r="F679" s="325">
        <v>13</v>
      </c>
      <c r="G679" s="325">
        <v>41</v>
      </c>
      <c r="H679" s="325">
        <v>0</v>
      </c>
      <c r="I679" s="343">
        <v>4</v>
      </c>
      <c r="J679" s="325">
        <v>0</v>
      </c>
      <c r="K679" s="325">
        <v>0</v>
      </c>
      <c r="L679" s="325">
        <v>0</v>
      </c>
      <c r="M679" s="426"/>
    </row>
    <row r="680" spans="1:13" s="285" customFormat="1" ht="9" customHeight="1">
      <c r="A680" s="286" t="s">
        <v>61</v>
      </c>
      <c r="B680" s="295">
        <v>758</v>
      </c>
      <c r="C680" s="342"/>
      <c r="D680" s="324">
        <v>364</v>
      </c>
      <c r="E680" s="324">
        <v>166</v>
      </c>
      <c r="F680" s="324">
        <v>9</v>
      </c>
      <c r="G680" s="324">
        <v>56</v>
      </c>
      <c r="H680" s="324">
        <v>0</v>
      </c>
      <c r="I680" s="342">
        <v>0</v>
      </c>
      <c r="J680" s="324">
        <v>6</v>
      </c>
      <c r="K680" s="324">
        <v>15</v>
      </c>
      <c r="L680" s="324">
        <v>142</v>
      </c>
    </row>
    <row r="681" spans="1:13" s="285" customFormat="1" ht="9" customHeight="1">
      <c r="A681" s="286" t="s">
        <v>62</v>
      </c>
      <c r="B681" s="295">
        <v>81</v>
      </c>
      <c r="C681" s="342"/>
      <c r="D681" s="324">
        <v>55</v>
      </c>
      <c r="E681" s="324">
        <v>18</v>
      </c>
      <c r="F681" s="324">
        <v>3</v>
      </c>
      <c r="G681" s="324">
        <v>0</v>
      </c>
      <c r="H681" s="324">
        <v>0</v>
      </c>
      <c r="I681" s="342">
        <v>0</v>
      </c>
      <c r="J681" s="324">
        <v>0</v>
      </c>
      <c r="K681" s="324">
        <v>6</v>
      </c>
      <c r="L681" s="324">
        <v>0</v>
      </c>
    </row>
    <row r="682" spans="1:13" s="285" customFormat="1" ht="9" customHeight="1">
      <c r="A682" s="286" t="s">
        <v>63</v>
      </c>
      <c r="B682" s="295">
        <v>2415</v>
      </c>
      <c r="C682" s="342"/>
      <c r="D682" s="324">
        <v>2198</v>
      </c>
      <c r="E682" s="324">
        <v>143</v>
      </c>
      <c r="F682" s="324">
        <v>74</v>
      </c>
      <c r="G682" s="324">
        <v>0</v>
      </c>
      <c r="H682" s="324">
        <v>0</v>
      </c>
      <c r="I682" s="342">
        <v>0</v>
      </c>
      <c r="J682" s="324">
        <v>0</v>
      </c>
      <c r="K682" s="324">
        <v>0</v>
      </c>
      <c r="L682" s="324">
        <v>0</v>
      </c>
    </row>
    <row r="683" spans="1:13" s="285" customFormat="1" ht="9" customHeight="1">
      <c r="A683" s="291" t="s">
        <v>64</v>
      </c>
      <c r="B683" s="296">
        <v>1216</v>
      </c>
      <c r="C683" s="343"/>
      <c r="D683" s="325">
        <v>1062</v>
      </c>
      <c r="E683" s="325">
        <v>55</v>
      </c>
      <c r="F683" s="325">
        <v>7</v>
      </c>
      <c r="G683" s="325">
        <v>105</v>
      </c>
      <c r="H683" s="325">
        <v>1</v>
      </c>
      <c r="I683" s="343">
        <v>0</v>
      </c>
      <c r="J683" s="325">
        <v>0</v>
      </c>
      <c r="K683" s="325">
        <v>4</v>
      </c>
      <c r="L683" s="325">
        <v>0</v>
      </c>
    </row>
    <row r="684" spans="1:13" s="285" customFormat="1" ht="9" customHeight="1">
      <c r="A684" s="286" t="s">
        <v>65</v>
      </c>
      <c r="B684" s="295">
        <v>1991</v>
      </c>
      <c r="C684" s="342"/>
      <c r="D684" s="324">
        <v>1591</v>
      </c>
      <c r="E684" s="324">
        <v>202</v>
      </c>
      <c r="F684" s="324">
        <v>41</v>
      </c>
      <c r="G684" s="324">
        <v>157</v>
      </c>
      <c r="H684" s="324">
        <v>5</v>
      </c>
      <c r="I684" s="342">
        <v>0</v>
      </c>
      <c r="J684" s="324">
        <v>1</v>
      </c>
      <c r="K684" s="324">
        <v>0</v>
      </c>
      <c r="L684" s="324">
        <v>0</v>
      </c>
    </row>
    <row r="685" spans="1:13" s="285" customFormat="1" ht="9" customHeight="1">
      <c r="A685" s="286" t="s">
        <v>66</v>
      </c>
      <c r="B685" s="295">
        <v>677</v>
      </c>
      <c r="C685" s="342"/>
      <c r="D685" s="324">
        <v>268</v>
      </c>
      <c r="E685" s="324">
        <v>172</v>
      </c>
      <c r="F685" s="324">
        <v>54</v>
      </c>
      <c r="G685" s="324">
        <v>150</v>
      </c>
      <c r="H685" s="324">
        <v>0</v>
      </c>
      <c r="I685" s="342">
        <v>0</v>
      </c>
      <c r="J685" s="324">
        <v>33</v>
      </c>
      <c r="K685" s="324">
        <v>0</v>
      </c>
      <c r="L685" s="324">
        <v>0</v>
      </c>
    </row>
    <row r="686" spans="1:13" s="285" customFormat="1" ht="9" customHeight="1">
      <c r="A686" s="286" t="s">
        <v>67</v>
      </c>
      <c r="B686" s="295">
        <v>113</v>
      </c>
      <c r="C686" s="342"/>
      <c r="D686" s="324">
        <v>49</v>
      </c>
      <c r="E686" s="324">
        <v>19</v>
      </c>
      <c r="F686" s="324">
        <v>31</v>
      </c>
      <c r="G686" s="324">
        <v>5</v>
      </c>
      <c r="H686" s="324">
        <v>5</v>
      </c>
      <c r="I686" s="342">
        <v>0</v>
      </c>
      <c r="J686" s="324">
        <v>0</v>
      </c>
      <c r="K686" s="324">
        <v>1</v>
      </c>
      <c r="L686" s="324">
        <v>3</v>
      </c>
    </row>
    <row r="687" spans="1:13" s="285" customFormat="1" ht="9" customHeight="1">
      <c r="A687" s="291" t="s">
        <v>68</v>
      </c>
      <c r="B687" s="296">
        <v>194</v>
      </c>
      <c r="C687" s="343"/>
      <c r="D687" s="325">
        <v>137</v>
      </c>
      <c r="E687" s="325">
        <v>49</v>
      </c>
      <c r="F687" s="325">
        <v>0</v>
      </c>
      <c r="G687" s="325">
        <v>5</v>
      </c>
      <c r="H687" s="325">
        <v>0</v>
      </c>
      <c r="I687" s="343">
        <v>0</v>
      </c>
      <c r="J687" s="325">
        <v>0</v>
      </c>
      <c r="K687" s="325">
        <v>0</v>
      </c>
      <c r="L687" s="325">
        <v>3</v>
      </c>
    </row>
    <row r="688" spans="1:13" s="285" customFormat="1" ht="9" customHeight="1">
      <c r="A688" s="286" t="s">
        <v>69</v>
      </c>
      <c r="B688" s="295">
        <v>117</v>
      </c>
      <c r="C688" s="342"/>
      <c r="D688" s="324">
        <v>41</v>
      </c>
      <c r="E688" s="324">
        <v>45</v>
      </c>
      <c r="F688" s="324">
        <v>6</v>
      </c>
      <c r="G688" s="324">
        <v>28</v>
      </c>
      <c r="H688" s="324">
        <v>0</v>
      </c>
      <c r="I688" s="342">
        <v>0</v>
      </c>
      <c r="J688" s="324">
        <v>0</v>
      </c>
      <c r="K688" s="324">
        <v>0</v>
      </c>
      <c r="L688" s="324">
        <v>0</v>
      </c>
    </row>
    <row r="689" spans="1:13" s="285" customFormat="1" ht="9" customHeight="1">
      <c r="A689" s="286" t="s">
        <v>70</v>
      </c>
      <c r="B689" s="295">
        <v>400</v>
      </c>
      <c r="C689" s="342"/>
      <c r="D689" s="324">
        <v>274</v>
      </c>
      <c r="E689" s="324">
        <v>71</v>
      </c>
      <c r="F689" s="324">
        <v>53</v>
      </c>
      <c r="G689" s="324">
        <v>2</v>
      </c>
      <c r="H689" s="324">
        <v>0</v>
      </c>
      <c r="I689" s="342">
        <v>0</v>
      </c>
      <c r="J689" s="324">
        <v>0</v>
      </c>
      <c r="K689" s="324">
        <v>0</v>
      </c>
      <c r="L689" s="324">
        <v>0</v>
      </c>
    </row>
    <row r="690" spans="1:13" s="285" customFormat="1" ht="9" customHeight="1">
      <c r="A690" s="286" t="s">
        <v>71</v>
      </c>
      <c r="B690" s="295">
        <v>138</v>
      </c>
      <c r="C690" s="342"/>
      <c r="D690" s="324">
        <v>114</v>
      </c>
      <c r="E690" s="324">
        <v>15</v>
      </c>
      <c r="F690" s="324">
        <v>9</v>
      </c>
      <c r="G690" s="324">
        <v>0</v>
      </c>
      <c r="H690" s="324">
        <v>0</v>
      </c>
      <c r="I690" s="342">
        <v>0</v>
      </c>
      <c r="J690" s="324">
        <v>0</v>
      </c>
      <c r="K690" s="324">
        <v>0</v>
      </c>
      <c r="L690" s="324">
        <v>0</v>
      </c>
    </row>
    <row r="691" spans="1:13" s="285" customFormat="1" ht="9" customHeight="1">
      <c r="A691" s="291" t="s">
        <v>72</v>
      </c>
      <c r="B691" s="296">
        <v>66</v>
      </c>
      <c r="C691" s="343"/>
      <c r="D691" s="325">
        <v>36</v>
      </c>
      <c r="E691" s="325">
        <v>15</v>
      </c>
      <c r="F691" s="325">
        <v>4</v>
      </c>
      <c r="G691" s="325">
        <v>11</v>
      </c>
      <c r="H691" s="325">
        <v>0</v>
      </c>
      <c r="I691" s="343">
        <v>0</v>
      </c>
      <c r="J691" s="325">
        <v>0</v>
      </c>
      <c r="K691" s="325">
        <v>0</v>
      </c>
      <c r="L691" s="325">
        <v>0</v>
      </c>
    </row>
    <row r="692" spans="1:13" s="285" customFormat="1" ht="9" customHeight="1">
      <c r="A692" s="286" t="s">
        <v>73</v>
      </c>
      <c r="B692" s="295">
        <v>93</v>
      </c>
      <c r="C692" s="342"/>
      <c r="D692" s="324">
        <v>37</v>
      </c>
      <c r="E692" s="324">
        <v>40</v>
      </c>
      <c r="F692" s="324">
        <v>7</v>
      </c>
      <c r="G692" s="324">
        <v>9</v>
      </c>
      <c r="H692" s="324">
        <v>0</v>
      </c>
      <c r="I692" s="342">
        <v>0</v>
      </c>
      <c r="J692" s="324">
        <v>0</v>
      </c>
      <c r="K692" s="324">
        <v>0</v>
      </c>
      <c r="L692" s="324">
        <v>0</v>
      </c>
    </row>
    <row r="693" spans="1:13" s="285" customFormat="1" ht="9" customHeight="1">
      <c r="A693" s="286" t="s">
        <v>74</v>
      </c>
      <c r="B693" s="295">
        <v>581</v>
      </c>
      <c r="C693" s="342"/>
      <c r="D693" s="324">
        <v>273</v>
      </c>
      <c r="E693" s="324">
        <v>168</v>
      </c>
      <c r="F693" s="324">
        <v>39</v>
      </c>
      <c r="G693" s="324">
        <v>101</v>
      </c>
      <c r="H693" s="324">
        <v>0</v>
      </c>
      <c r="I693" s="342">
        <v>0</v>
      </c>
      <c r="J693" s="324">
        <v>0</v>
      </c>
      <c r="K693" s="324">
        <v>0</v>
      </c>
      <c r="L693" s="324">
        <v>0</v>
      </c>
    </row>
    <row r="694" spans="1:13" s="285" customFormat="1" ht="9" customHeight="1">
      <c r="A694" s="286" t="s">
        <v>75</v>
      </c>
      <c r="B694" s="427">
        <v>98</v>
      </c>
      <c r="C694" s="342"/>
      <c r="D694" s="324">
        <v>68</v>
      </c>
      <c r="E694" s="324">
        <v>19</v>
      </c>
      <c r="F694" s="324">
        <v>3</v>
      </c>
      <c r="G694" s="324">
        <v>8</v>
      </c>
      <c r="H694" s="324">
        <v>0</v>
      </c>
      <c r="I694" s="342">
        <v>0</v>
      </c>
      <c r="J694" s="324">
        <v>0</v>
      </c>
      <c r="K694" s="324">
        <v>0</v>
      </c>
      <c r="L694" s="324">
        <v>0</v>
      </c>
    </row>
    <row r="695" spans="1:13" s="285" customFormat="1" ht="9" customHeight="1">
      <c r="A695" s="291" t="s">
        <v>76</v>
      </c>
      <c r="B695" s="296">
        <v>20</v>
      </c>
      <c r="C695" s="343"/>
      <c r="D695" s="325">
        <v>17</v>
      </c>
      <c r="E695" s="325">
        <v>3</v>
      </c>
      <c r="F695" s="325">
        <v>0</v>
      </c>
      <c r="G695" s="325">
        <v>0</v>
      </c>
      <c r="H695" s="325">
        <v>0</v>
      </c>
      <c r="I695" s="343">
        <v>0</v>
      </c>
      <c r="J695" s="325">
        <v>0</v>
      </c>
      <c r="K695" s="325">
        <v>0</v>
      </c>
      <c r="L695" s="325">
        <v>0</v>
      </c>
    </row>
    <row r="696" spans="1:13" s="285" customFormat="1" ht="9" customHeight="1">
      <c r="A696" s="318"/>
      <c r="B696" s="344"/>
      <c r="C696" s="344"/>
      <c r="D696" s="344"/>
      <c r="E696" s="344"/>
      <c r="F696" s="344"/>
      <c r="G696" s="344"/>
      <c r="H696" s="344"/>
      <c r="I696" s="344"/>
      <c r="J696" s="344"/>
      <c r="K696" s="344"/>
      <c r="L696" s="344"/>
    </row>
    <row r="697" spans="1:13" s="285" customFormat="1" ht="9" customHeight="1">
      <c r="A697" s="284">
        <v>2014</v>
      </c>
    </row>
    <row r="698" spans="1:13" s="285" customFormat="1" ht="9" customHeight="1">
      <c r="A698" s="288" t="s">
        <v>44</v>
      </c>
      <c r="B698" s="341">
        <f>SUM(B700:B731)</f>
        <v>22228</v>
      </c>
      <c r="C698" s="341"/>
      <c r="D698" s="341">
        <f t="shared" ref="D698:L698" si="19">SUM(D700:D731)</f>
        <v>15544</v>
      </c>
      <c r="E698" s="341">
        <f t="shared" si="19"/>
        <v>2613</v>
      </c>
      <c r="F698" s="341">
        <f t="shared" si="19"/>
        <v>1443</v>
      </c>
      <c r="G698" s="341">
        <f t="shared" si="19"/>
        <v>1406</v>
      </c>
      <c r="H698" s="341">
        <f t="shared" si="19"/>
        <v>8</v>
      </c>
      <c r="I698" s="341">
        <f t="shared" si="19"/>
        <v>149</v>
      </c>
      <c r="J698" s="341">
        <f t="shared" si="19"/>
        <v>50</v>
      </c>
      <c r="K698" s="341">
        <f t="shared" si="19"/>
        <v>202</v>
      </c>
      <c r="L698" s="341">
        <f t="shared" si="19"/>
        <v>887</v>
      </c>
      <c r="M698" s="314"/>
    </row>
    <row r="699" spans="1:13" s="285" customFormat="1" ht="3" customHeight="1">
      <c r="A699" s="288"/>
      <c r="B699" s="341"/>
      <c r="C699" s="341"/>
      <c r="D699" s="341"/>
      <c r="E699" s="341"/>
      <c r="F699" s="341"/>
      <c r="G699" s="341"/>
      <c r="H699" s="341"/>
      <c r="I699" s="341"/>
      <c r="J699" s="341"/>
      <c r="K699" s="341"/>
      <c r="L699" s="341"/>
    </row>
    <row r="700" spans="1:13" s="285" customFormat="1" ht="9" customHeight="1">
      <c r="A700" s="286" t="s">
        <v>45</v>
      </c>
      <c r="B700" s="295">
        <v>42</v>
      </c>
      <c r="C700" s="342"/>
      <c r="D700" s="324">
        <v>18</v>
      </c>
      <c r="E700" s="324">
        <v>23</v>
      </c>
      <c r="F700" s="324">
        <v>1</v>
      </c>
      <c r="G700" s="324">
        <v>0</v>
      </c>
      <c r="H700" s="324">
        <v>0</v>
      </c>
      <c r="I700" s="342">
        <v>0</v>
      </c>
      <c r="J700" s="324">
        <v>0</v>
      </c>
      <c r="K700" s="324">
        <v>0</v>
      </c>
      <c r="L700" s="324">
        <v>0</v>
      </c>
    </row>
    <row r="701" spans="1:13" s="285" customFormat="1" ht="9" customHeight="1">
      <c r="A701" s="286" t="s">
        <v>46</v>
      </c>
      <c r="B701" s="295">
        <v>3322</v>
      </c>
      <c r="C701" s="342"/>
      <c r="D701" s="324">
        <v>3276</v>
      </c>
      <c r="E701" s="324">
        <v>41</v>
      </c>
      <c r="F701" s="324">
        <v>10</v>
      </c>
      <c r="G701" s="324">
        <v>0</v>
      </c>
      <c r="H701" s="324">
        <v>0</v>
      </c>
      <c r="I701" s="342">
        <v>7</v>
      </c>
      <c r="J701" s="324">
        <v>0</v>
      </c>
      <c r="K701" s="324">
        <v>0</v>
      </c>
      <c r="L701" s="324">
        <v>0</v>
      </c>
    </row>
    <row r="702" spans="1:13" s="285" customFormat="1" ht="9" customHeight="1">
      <c r="A702" s="286" t="s">
        <v>47</v>
      </c>
      <c r="B702" s="295">
        <v>155</v>
      </c>
      <c r="C702" s="342"/>
      <c r="D702" s="324">
        <v>44</v>
      </c>
      <c r="E702" s="324">
        <v>18</v>
      </c>
      <c r="F702" s="324">
        <v>16</v>
      </c>
      <c r="G702" s="324">
        <v>63</v>
      </c>
      <c r="H702" s="324">
        <v>0</v>
      </c>
      <c r="I702" s="342">
        <v>0</v>
      </c>
      <c r="J702" s="324">
        <v>4</v>
      </c>
      <c r="K702" s="324">
        <v>11</v>
      </c>
      <c r="L702" s="324">
        <v>0</v>
      </c>
    </row>
    <row r="703" spans="1:13" s="285" customFormat="1" ht="9" customHeight="1">
      <c r="A703" s="291" t="s">
        <v>48</v>
      </c>
      <c r="B703" s="296">
        <v>19</v>
      </c>
      <c r="C703" s="343"/>
      <c r="D703" s="325">
        <v>4</v>
      </c>
      <c r="E703" s="325">
        <v>5</v>
      </c>
      <c r="F703" s="325">
        <v>2</v>
      </c>
      <c r="G703" s="325">
        <v>8</v>
      </c>
      <c r="H703" s="325">
        <v>1</v>
      </c>
      <c r="I703" s="343">
        <v>0</v>
      </c>
      <c r="J703" s="325">
        <v>0</v>
      </c>
      <c r="K703" s="325">
        <v>1</v>
      </c>
      <c r="L703" s="325">
        <v>1</v>
      </c>
    </row>
    <row r="704" spans="1:13" s="285" customFormat="1" ht="9" customHeight="1">
      <c r="A704" s="286" t="s">
        <v>49</v>
      </c>
      <c r="B704" s="295">
        <v>219</v>
      </c>
      <c r="C704" s="342"/>
      <c r="D704" s="324">
        <v>18</v>
      </c>
      <c r="E704" s="324">
        <v>197</v>
      </c>
      <c r="F704" s="324">
        <v>0</v>
      </c>
      <c r="G704" s="324">
        <v>3</v>
      </c>
      <c r="H704" s="324">
        <v>0</v>
      </c>
      <c r="I704" s="342">
        <v>0</v>
      </c>
      <c r="J704" s="324">
        <v>0</v>
      </c>
      <c r="K704" s="324">
        <v>1</v>
      </c>
      <c r="L704" s="324">
        <v>0</v>
      </c>
    </row>
    <row r="705" spans="1:13" s="285" customFormat="1" ht="9" customHeight="1">
      <c r="A705" s="286" t="s">
        <v>50</v>
      </c>
      <c r="B705" s="295">
        <v>128</v>
      </c>
      <c r="C705" s="342"/>
      <c r="D705" s="324">
        <v>99</v>
      </c>
      <c r="E705" s="324">
        <v>14</v>
      </c>
      <c r="F705" s="324">
        <v>12</v>
      </c>
      <c r="G705" s="324">
        <v>4</v>
      </c>
      <c r="H705" s="324">
        <v>0</v>
      </c>
      <c r="I705" s="342">
        <v>0</v>
      </c>
      <c r="J705" s="324">
        <v>0</v>
      </c>
      <c r="K705" s="324">
        <v>1</v>
      </c>
      <c r="L705" s="324">
        <v>0</v>
      </c>
    </row>
    <row r="706" spans="1:13" s="285" customFormat="1" ht="9" customHeight="1">
      <c r="A706" s="286" t="s">
        <v>51</v>
      </c>
      <c r="B706" s="295">
        <v>306</v>
      </c>
      <c r="C706" s="342"/>
      <c r="D706" s="324">
        <v>293</v>
      </c>
      <c r="E706" s="324">
        <v>4</v>
      </c>
      <c r="F706" s="324">
        <v>4</v>
      </c>
      <c r="G706" s="324">
        <v>7</v>
      </c>
      <c r="H706" s="324">
        <v>0</v>
      </c>
      <c r="I706" s="342">
        <v>0</v>
      </c>
      <c r="J706" s="324">
        <v>0</v>
      </c>
      <c r="K706" s="324">
        <v>0</v>
      </c>
      <c r="L706" s="324">
        <v>0</v>
      </c>
    </row>
    <row r="707" spans="1:13" s="285" customFormat="1" ht="9" customHeight="1">
      <c r="A707" s="291" t="s">
        <v>52</v>
      </c>
      <c r="B707" s="296">
        <v>62</v>
      </c>
      <c r="C707" s="343"/>
      <c r="D707" s="325">
        <v>22</v>
      </c>
      <c r="E707" s="325">
        <v>22</v>
      </c>
      <c r="F707" s="325">
        <v>5</v>
      </c>
      <c r="G707" s="325">
        <v>29</v>
      </c>
      <c r="H707" s="325">
        <v>0</v>
      </c>
      <c r="I707" s="343">
        <v>0</v>
      </c>
      <c r="J707" s="325">
        <v>0</v>
      </c>
      <c r="K707" s="325">
        <v>0</v>
      </c>
      <c r="L707" s="325">
        <v>0</v>
      </c>
    </row>
    <row r="708" spans="1:13" s="285" customFormat="1" ht="9" customHeight="1">
      <c r="A708" s="286" t="s">
        <v>53</v>
      </c>
      <c r="B708" s="295">
        <v>1581</v>
      </c>
      <c r="C708" s="342"/>
      <c r="D708" s="324">
        <v>794</v>
      </c>
      <c r="E708" s="324">
        <v>33</v>
      </c>
      <c r="F708" s="324">
        <v>297</v>
      </c>
      <c r="G708" s="324">
        <v>272</v>
      </c>
      <c r="H708" s="324">
        <v>0</v>
      </c>
      <c r="I708" s="342">
        <v>0</v>
      </c>
      <c r="J708" s="324">
        <v>0</v>
      </c>
      <c r="K708" s="324">
        <v>10</v>
      </c>
      <c r="L708" s="324">
        <v>176</v>
      </c>
    </row>
    <row r="709" spans="1:13" s="285" customFormat="1" ht="9" customHeight="1">
      <c r="A709" s="286" t="s">
        <v>54</v>
      </c>
      <c r="B709" s="295">
        <v>411</v>
      </c>
      <c r="C709" s="342"/>
      <c r="D709" s="324">
        <v>154</v>
      </c>
      <c r="E709" s="324">
        <v>211</v>
      </c>
      <c r="F709" s="324">
        <v>9</v>
      </c>
      <c r="G709" s="324">
        <v>35</v>
      </c>
      <c r="H709" s="324">
        <v>0</v>
      </c>
      <c r="I709" s="342">
        <v>0</v>
      </c>
      <c r="J709" s="324">
        <v>0</v>
      </c>
      <c r="K709" s="324">
        <v>0</v>
      </c>
      <c r="L709" s="324">
        <v>2</v>
      </c>
    </row>
    <row r="710" spans="1:13" s="285" customFormat="1" ht="9" customHeight="1">
      <c r="A710" s="286" t="s">
        <v>55</v>
      </c>
      <c r="B710" s="295">
        <v>135</v>
      </c>
      <c r="C710" s="342"/>
      <c r="D710" s="324">
        <v>62</v>
      </c>
      <c r="E710" s="324">
        <v>55</v>
      </c>
      <c r="F710" s="324">
        <v>5</v>
      </c>
      <c r="G710" s="324">
        <v>18</v>
      </c>
      <c r="H710" s="324">
        <v>0</v>
      </c>
      <c r="I710" s="342">
        <v>0</v>
      </c>
      <c r="J710" s="324">
        <v>0</v>
      </c>
      <c r="K710" s="324">
        <v>1</v>
      </c>
      <c r="L710" s="324">
        <v>1</v>
      </c>
    </row>
    <row r="711" spans="1:13" s="285" customFormat="1" ht="9" customHeight="1">
      <c r="A711" s="291" t="s">
        <v>56</v>
      </c>
      <c r="B711" s="296">
        <v>258</v>
      </c>
      <c r="C711" s="343"/>
      <c r="D711" s="325">
        <v>73</v>
      </c>
      <c r="E711" s="325">
        <v>118</v>
      </c>
      <c r="F711" s="325">
        <v>9</v>
      </c>
      <c r="G711" s="325">
        <v>50</v>
      </c>
      <c r="H711" s="325">
        <v>0</v>
      </c>
      <c r="I711" s="343">
        <v>0</v>
      </c>
      <c r="J711" s="325">
        <v>0</v>
      </c>
      <c r="K711" s="325">
        <v>8</v>
      </c>
      <c r="L711" s="325">
        <v>0</v>
      </c>
    </row>
    <row r="712" spans="1:13" s="285" customFormat="1" ht="9" customHeight="1">
      <c r="A712" s="286" t="s">
        <v>57</v>
      </c>
      <c r="B712" s="295">
        <v>276</v>
      </c>
      <c r="C712" s="342"/>
      <c r="D712" s="324">
        <v>144</v>
      </c>
      <c r="E712" s="324">
        <v>42</v>
      </c>
      <c r="F712" s="324">
        <v>5</v>
      </c>
      <c r="G712" s="324">
        <v>75</v>
      </c>
      <c r="H712" s="324">
        <v>0</v>
      </c>
      <c r="I712" s="342">
        <v>0</v>
      </c>
      <c r="J712" s="324">
        <v>0</v>
      </c>
      <c r="K712" s="324">
        <v>10</v>
      </c>
      <c r="L712" s="324">
        <v>0</v>
      </c>
    </row>
    <row r="713" spans="1:13" s="285" customFormat="1" ht="9" customHeight="1">
      <c r="A713" s="286" t="s">
        <v>58</v>
      </c>
      <c r="B713" s="295">
        <v>3122</v>
      </c>
      <c r="C713" s="342"/>
      <c r="D713" s="324">
        <v>2459</v>
      </c>
      <c r="E713" s="324">
        <v>42</v>
      </c>
      <c r="F713" s="324">
        <v>504</v>
      </c>
      <c r="G713" s="324">
        <v>1</v>
      </c>
      <c r="H713" s="324">
        <v>0</v>
      </c>
      <c r="I713" s="342">
        <v>0</v>
      </c>
      <c r="J713" s="324">
        <v>0</v>
      </c>
      <c r="K713" s="324">
        <v>0</v>
      </c>
      <c r="L713" s="324">
        <v>118</v>
      </c>
    </row>
    <row r="714" spans="1:13" s="285" customFormat="1" ht="9" customHeight="1">
      <c r="A714" s="286" t="s">
        <v>59</v>
      </c>
      <c r="B714" s="295">
        <v>4345</v>
      </c>
      <c r="C714" s="342"/>
      <c r="D714" s="324">
        <v>3304</v>
      </c>
      <c r="E714" s="324">
        <v>726</v>
      </c>
      <c r="F714" s="324">
        <v>239</v>
      </c>
      <c r="G714" s="324">
        <v>0</v>
      </c>
      <c r="H714" s="324">
        <v>0</v>
      </c>
      <c r="I714" s="342">
        <v>0</v>
      </c>
      <c r="J714" s="324">
        <v>0</v>
      </c>
      <c r="K714" s="324">
        <v>76</v>
      </c>
      <c r="L714" s="324">
        <v>0</v>
      </c>
    </row>
    <row r="715" spans="1:13" s="285" customFormat="1" ht="9" customHeight="1">
      <c r="A715" s="291" t="s">
        <v>60</v>
      </c>
      <c r="B715" s="296">
        <v>292</v>
      </c>
      <c r="C715" s="343"/>
      <c r="D715" s="325">
        <v>183</v>
      </c>
      <c r="E715" s="325">
        <v>60</v>
      </c>
      <c r="F715" s="325">
        <v>15</v>
      </c>
      <c r="G715" s="325">
        <v>35</v>
      </c>
      <c r="H715" s="325">
        <v>0</v>
      </c>
      <c r="I715" s="343">
        <v>0</v>
      </c>
      <c r="J715" s="325">
        <v>0</v>
      </c>
      <c r="K715" s="325">
        <v>0</v>
      </c>
      <c r="L715" s="325">
        <v>0</v>
      </c>
      <c r="M715" s="426"/>
    </row>
    <row r="716" spans="1:13" s="285" customFormat="1" ht="9" customHeight="1">
      <c r="A716" s="286" t="s">
        <v>61</v>
      </c>
      <c r="B716" s="295">
        <v>666</v>
      </c>
      <c r="C716" s="342"/>
      <c r="D716" s="324">
        <v>368</v>
      </c>
      <c r="E716" s="324">
        <v>105</v>
      </c>
      <c r="F716" s="324">
        <v>49</v>
      </c>
      <c r="G716" s="324">
        <v>82</v>
      </c>
      <c r="H716" s="324">
        <v>0</v>
      </c>
      <c r="I716" s="342">
        <v>0</v>
      </c>
      <c r="J716" s="324">
        <v>1</v>
      </c>
      <c r="K716" s="324">
        <v>61</v>
      </c>
      <c r="L716" s="324">
        <v>0</v>
      </c>
    </row>
    <row r="717" spans="1:13" s="285" customFormat="1" ht="9" customHeight="1">
      <c r="A717" s="286" t="s">
        <v>62</v>
      </c>
      <c r="B717" s="295">
        <v>108</v>
      </c>
      <c r="C717" s="342"/>
      <c r="D717" s="324">
        <v>57</v>
      </c>
      <c r="E717" s="324">
        <v>16</v>
      </c>
      <c r="F717" s="324">
        <v>8</v>
      </c>
      <c r="G717" s="324">
        <v>29</v>
      </c>
      <c r="H717" s="324">
        <v>0</v>
      </c>
      <c r="I717" s="342">
        <v>0</v>
      </c>
      <c r="J717" s="324">
        <v>0</v>
      </c>
      <c r="K717" s="324">
        <v>0</v>
      </c>
      <c r="L717" s="324">
        <v>0</v>
      </c>
    </row>
    <row r="718" spans="1:13" s="285" customFormat="1" ht="9" customHeight="1">
      <c r="A718" s="286" t="s">
        <v>63</v>
      </c>
      <c r="B718" s="295">
        <v>581</v>
      </c>
      <c r="C718" s="342"/>
      <c r="D718" s="324">
        <v>0</v>
      </c>
      <c r="E718" s="324">
        <v>0</v>
      </c>
      <c r="F718" s="324">
        <v>0</v>
      </c>
      <c r="G718" s="324">
        <v>0</v>
      </c>
      <c r="H718" s="324">
        <v>0</v>
      </c>
      <c r="I718" s="342">
        <v>0</v>
      </c>
      <c r="J718" s="324">
        <v>0</v>
      </c>
      <c r="K718" s="324">
        <v>0</v>
      </c>
      <c r="L718" s="324">
        <v>581</v>
      </c>
    </row>
    <row r="719" spans="1:13" s="285" customFormat="1" ht="9" customHeight="1">
      <c r="A719" s="291" t="s">
        <v>64</v>
      </c>
      <c r="B719" s="296">
        <v>1262</v>
      </c>
      <c r="C719" s="343"/>
      <c r="D719" s="325">
        <v>1095</v>
      </c>
      <c r="E719" s="325">
        <v>124</v>
      </c>
      <c r="F719" s="325">
        <v>6</v>
      </c>
      <c r="G719" s="325">
        <v>31</v>
      </c>
      <c r="H719" s="325">
        <v>0</v>
      </c>
      <c r="I719" s="343">
        <v>0</v>
      </c>
      <c r="J719" s="325">
        <v>0</v>
      </c>
      <c r="K719" s="325">
        <v>9</v>
      </c>
      <c r="L719" s="325">
        <v>0</v>
      </c>
    </row>
    <row r="720" spans="1:13" s="285" customFormat="1" ht="9" customHeight="1">
      <c r="A720" s="286" t="s">
        <v>65</v>
      </c>
      <c r="B720" s="295">
        <v>2101</v>
      </c>
      <c r="C720" s="342"/>
      <c r="D720" s="324">
        <v>1700</v>
      </c>
      <c r="E720" s="324">
        <v>174</v>
      </c>
      <c r="F720" s="324">
        <v>36</v>
      </c>
      <c r="G720" s="324">
        <v>191</v>
      </c>
      <c r="H720" s="324">
        <v>5</v>
      </c>
      <c r="I720" s="342">
        <v>9</v>
      </c>
      <c r="J720" s="324">
        <v>1</v>
      </c>
      <c r="K720" s="324">
        <v>0</v>
      </c>
      <c r="L720" s="324">
        <v>0</v>
      </c>
    </row>
    <row r="721" spans="1:13" s="285" customFormat="1" ht="9" customHeight="1">
      <c r="A721" s="286" t="s">
        <v>66</v>
      </c>
      <c r="B721" s="295">
        <v>643</v>
      </c>
      <c r="C721" s="342"/>
      <c r="D721" s="324">
        <v>272</v>
      </c>
      <c r="E721" s="324">
        <v>127</v>
      </c>
      <c r="F721" s="324">
        <v>26</v>
      </c>
      <c r="G721" s="324">
        <v>173</v>
      </c>
      <c r="H721" s="324">
        <v>1</v>
      </c>
      <c r="I721" s="342">
        <v>0</v>
      </c>
      <c r="J721" s="324">
        <v>44</v>
      </c>
      <c r="K721" s="324">
        <v>0</v>
      </c>
      <c r="L721" s="324">
        <v>0</v>
      </c>
    </row>
    <row r="722" spans="1:13" s="285" customFormat="1" ht="9" customHeight="1">
      <c r="A722" s="286" t="s">
        <v>67</v>
      </c>
      <c r="B722" s="295">
        <v>183</v>
      </c>
      <c r="C722" s="342"/>
      <c r="D722" s="324">
        <v>80</v>
      </c>
      <c r="E722" s="324">
        <v>39</v>
      </c>
      <c r="F722" s="324">
        <v>49</v>
      </c>
      <c r="G722" s="324">
        <v>1</v>
      </c>
      <c r="H722" s="324">
        <v>1</v>
      </c>
      <c r="I722" s="342">
        <v>0</v>
      </c>
      <c r="J722" s="324">
        <v>0</v>
      </c>
      <c r="K722" s="324">
        <v>7</v>
      </c>
      <c r="L722" s="324">
        <v>6</v>
      </c>
    </row>
    <row r="723" spans="1:13" s="285" customFormat="1" ht="9" customHeight="1">
      <c r="A723" s="291" t="s">
        <v>68</v>
      </c>
      <c r="B723" s="296">
        <v>156</v>
      </c>
      <c r="C723" s="343"/>
      <c r="D723" s="325">
        <v>99</v>
      </c>
      <c r="E723" s="325">
        <v>55</v>
      </c>
      <c r="F723" s="325">
        <v>0</v>
      </c>
      <c r="G723" s="325">
        <v>3</v>
      </c>
      <c r="H723" s="325">
        <v>0</v>
      </c>
      <c r="I723" s="343">
        <v>0</v>
      </c>
      <c r="J723" s="325">
        <v>0</v>
      </c>
      <c r="K723" s="325">
        <v>0</v>
      </c>
      <c r="L723" s="325">
        <v>0</v>
      </c>
    </row>
    <row r="724" spans="1:13" s="285" customFormat="1" ht="9" customHeight="1">
      <c r="A724" s="286" t="s">
        <v>69</v>
      </c>
      <c r="B724" s="295">
        <v>89</v>
      </c>
      <c r="C724" s="342"/>
      <c r="D724" s="324">
        <v>29</v>
      </c>
      <c r="E724" s="324">
        <v>31</v>
      </c>
      <c r="F724" s="324">
        <v>8</v>
      </c>
      <c r="G724" s="324">
        <v>22</v>
      </c>
      <c r="H724" s="324">
        <v>0</v>
      </c>
      <c r="I724" s="342">
        <v>0</v>
      </c>
      <c r="J724" s="324">
        <v>0</v>
      </c>
      <c r="K724" s="324">
        <v>0</v>
      </c>
      <c r="L724" s="324">
        <v>0</v>
      </c>
    </row>
    <row r="725" spans="1:13" s="285" customFormat="1" ht="9" customHeight="1">
      <c r="A725" s="286" t="s">
        <v>70</v>
      </c>
      <c r="B725" s="295">
        <v>848</v>
      </c>
      <c r="C725" s="342"/>
      <c r="D725" s="324">
        <v>393</v>
      </c>
      <c r="E725" s="324">
        <v>147</v>
      </c>
      <c r="F725" s="324">
        <v>81</v>
      </c>
      <c r="G725" s="324">
        <v>93</v>
      </c>
      <c r="H725" s="324">
        <v>0</v>
      </c>
      <c r="I725" s="342">
        <v>133</v>
      </c>
      <c r="J725" s="324">
        <v>0</v>
      </c>
      <c r="K725" s="324">
        <v>1</v>
      </c>
      <c r="L725" s="324">
        <v>0</v>
      </c>
    </row>
    <row r="726" spans="1:13" s="285" customFormat="1" ht="9" customHeight="1">
      <c r="A726" s="286" t="s">
        <v>71</v>
      </c>
      <c r="B726" s="295">
        <v>126</v>
      </c>
      <c r="C726" s="342"/>
      <c r="D726" s="324">
        <v>107</v>
      </c>
      <c r="E726" s="324">
        <v>13</v>
      </c>
      <c r="F726" s="324">
        <v>7</v>
      </c>
      <c r="G726" s="324">
        <v>0</v>
      </c>
      <c r="H726" s="324">
        <v>0</v>
      </c>
      <c r="I726" s="342">
        <v>0</v>
      </c>
      <c r="J726" s="324">
        <v>0</v>
      </c>
      <c r="K726" s="324">
        <v>0</v>
      </c>
      <c r="L726" s="324">
        <v>0</v>
      </c>
    </row>
    <row r="727" spans="1:13" s="285" customFormat="1" ht="9" customHeight="1">
      <c r="A727" s="291" t="s">
        <v>72</v>
      </c>
      <c r="B727" s="296">
        <v>79</v>
      </c>
      <c r="C727" s="343"/>
      <c r="D727" s="325">
        <v>26</v>
      </c>
      <c r="E727" s="325">
        <v>28</v>
      </c>
      <c r="F727" s="325">
        <v>10</v>
      </c>
      <c r="G727" s="325">
        <v>14</v>
      </c>
      <c r="H727" s="325">
        <v>0</v>
      </c>
      <c r="I727" s="343">
        <v>0</v>
      </c>
      <c r="J727" s="325">
        <v>0</v>
      </c>
      <c r="K727" s="325">
        <v>1</v>
      </c>
      <c r="L727" s="325">
        <v>0</v>
      </c>
    </row>
    <row r="728" spans="1:13" s="285" customFormat="1" ht="9" customHeight="1">
      <c r="A728" s="286" t="s">
        <v>73</v>
      </c>
      <c r="B728" s="295">
        <v>124</v>
      </c>
      <c r="C728" s="342"/>
      <c r="D728" s="324">
        <v>61</v>
      </c>
      <c r="E728" s="324">
        <v>22</v>
      </c>
      <c r="F728" s="324">
        <v>12</v>
      </c>
      <c r="G728" s="324">
        <v>26</v>
      </c>
      <c r="H728" s="324">
        <v>0</v>
      </c>
      <c r="I728" s="342">
        <v>0</v>
      </c>
      <c r="J728" s="324">
        <v>0</v>
      </c>
      <c r="K728" s="324">
        <v>4</v>
      </c>
      <c r="L728" s="324">
        <v>2</v>
      </c>
    </row>
    <row r="729" spans="1:13" s="285" customFormat="1" ht="9" customHeight="1">
      <c r="A729" s="286" t="s">
        <v>74</v>
      </c>
      <c r="B729" s="295">
        <v>480</v>
      </c>
      <c r="C729" s="342"/>
      <c r="D729" s="324">
        <v>228</v>
      </c>
      <c r="E729" s="324">
        <v>110</v>
      </c>
      <c r="F729" s="324">
        <v>17</v>
      </c>
      <c r="G729" s="324">
        <v>125</v>
      </c>
      <c r="H729" s="324">
        <v>0</v>
      </c>
      <c r="I729" s="342">
        <v>0</v>
      </c>
      <c r="J729" s="324">
        <v>0</v>
      </c>
      <c r="K729" s="324">
        <v>0</v>
      </c>
      <c r="L729" s="324">
        <v>0</v>
      </c>
    </row>
    <row r="730" spans="1:13" s="285" customFormat="1" ht="9" customHeight="1">
      <c r="A730" s="286" t="s">
        <v>75</v>
      </c>
      <c r="B730" s="427">
        <v>89</v>
      </c>
      <c r="C730" s="342"/>
      <c r="D730" s="324">
        <v>65</v>
      </c>
      <c r="E730" s="324">
        <v>9</v>
      </c>
      <c r="F730" s="324">
        <v>0</v>
      </c>
      <c r="G730" s="324">
        <v>15</v>
      </c>
      <c r="H730" s="324">
        <v>0</v>
      </c>
      <c r="I730" s="342">
        <v>0</v>
      </c>
      <c r="J730" s="324">
        <v>0</v>
      </c>
      <c r="K730" s="324">
        <v>0</v>
      </c>
      <c r="L730" s="324">
        <v>0</v>
      </c>
    </row>
    <row r="731" spans="1:13" s="285" customFormat="1" ht="9" customHeight="1">
      <c r="A731" s="291" t="s">
        <v>76</v>
      </c>
      <c r="B731" s="296">
        <v>20</v>
      </c>
      <c r="C731" s="343"/>
      <c r="D731" s="325">
        <v>17</v>
      </c>
      <c r="E731" s="325">
        <v>2</v>
      </c>
      <c r="F731" s="325">
        <v>1</v>
      </c>
      <c r="G731" s="325">
        <v>1</v>
      </c>
      <c r="H731" s="325">
        <v>0</v>
      </c>
      <c r="I731" s="343">
        <v>0</v>
      </c>
      <c r="J731" s="325">
        <v>0</v>
      </c>
      <c r="K731" s="325">
        <v>0</v>
      </c>
      <c r="L731" s="325">
        <v>0</v>
      </c>
    </row>
    <row r="732" spans="1:13" s="285" customFormat="1" ht="9" customHeight="1">
      <c r="A732" s="318"/>
      <c r="B732" s="344"/>
      <c r="C732" s="344"/>
      <c r="D732" s="344"/>
      <c r="E732" s="344"/>
      <c r="F732" s="344"/>
      <c r="G732" s="344"/>
      <c r="H732" s="344"/>
      <c r="I732" s="344"/>
      <c r="J732" s="344"/>
      <c r="K732" s="344"/>
      <c r="L732" s="344"/>
    </row>
    <row r="733" spans="1:13" s="285" customFormat="1" ht="9" customHeight="1">
      <c r="A733" s="284">
        <v>2015</v>
      </c>
    </row>
    <row r="734" spans="1:13" s="285" customFormat="1" ht="9" customHeight="1">
      <c r="A734" s="288" t="s">
        <v>44</v>
      </c>
      <c r="B734" s="341">
        <f>SUM(B736:B767)</f>
        <v>20781</v>
      </c>
      <c r="C734" s="341"/>
      <c r="D734" s="341">
        <f t="shared" ref="D734:L734" si="20">SUM(D736:D767)</f>
        <v>15335</v>
      </c>
      <c r="E734" s="341">
        <f t="shared" si="20"/>
        <v>2176</v>
      </c>
      <c r="F734" s="341">
        <f t="shared" si="20"/>
        <v>1497</v>
      </c>
      <c r="G734" s="341">
        <f t="shared" si="20"/>
        <v>1249</v>
      </c>
      <c r="H734" s="341">
        <f t="shared" si="20"/>
        <v>22</v>
      </c>
      <c r="I734" s="341">
        <f t="shared" si="20"/>
        <v>56</v>
      </c>
      <c r="J734" s="341">
        <f t="shared" si="20"/>
        <v>135</v>
      </c>
      <c r="K734" s="341">
        <f t="shared" si="20"/>
        <v>276</v>
      </c>
      <c r="L734" s="341">
        <f t="shared" si="20"/>
        <v>175</v>
      </c>
      <c r="M734" s="314"/>
    </row>
    <row r="735" spans="1:13" s="285" customFormat="1" ht="3" customHeight="1">
      <c r="A735" s="288"/>
      <c r="B735" s="341"/>
      <c r="C735" s="341"/>
      <c r="D735" s="341"/>
      <c r="E735" s="341"/>
      <c r="F735" s="341"/>
      <c r="G735" s="341"/>
      <c r="H735" s="341"/>
      <c r="I735" s="341"/>
      <c r="J735" s="341"/>
      <c r="K735" s="341"/>
      <c r="L735" s="341"/>
    </row>
    <row r="736" spans="1:13" s="285" customFormat="1" ht="9" customHeight="1">
      <c r="A736" s="286" t="s">
        <v>45</v>
      </c>
      <c r="B736" s="295">
        <v>36</v>
      </c>
      <c r="C736" s="342"/>
      <c r="D736" s="324">
        <v>20</v>
      </c>
      <c r="E736" s="324">
        <v>13</v>
      </c>
      <c r="F736" s="324">
        <v>3</v>
      </c>
      <c r="G736" s="324">
        <v>0</v>
      </c>
      <c r="H736" s="324">
        <v>0</v>
      </c>
      <c r="I736" s="342">
        <v>0</v>
      </c>
      <c r="J736" s="324">
        <v>0</v>
      </c>
      <c r="K736" s="324">
        <v>0</v>
      </c>
      <c r="L736" s="324">
        <v>0</v>
      </c>
    </row>
    <row r="737" spans="1:13" s="285" customFormat="1" ht="9" customHeight="1">
      <c r="A737" s="286" t="s">
        <v>46</v>
      </c>
      <c r="B737" s="295">
        <v>2548</v>
      </c>
      <c r="C737" s="342"/>
      <c r="D737" s="324">
        <v>2504</v>
      </c>
      <c r="E737" s="324">
        <v>44</v>
      </c>
      <c r="F737" s="324">
        <v>4</v>
      </c>
      <c r="G737" s="324">
        <v>0</v>
      </c>
      <c r="H737" s="324">
        <v>0</v>
      </c>
      <c r="I737" s="342">
        <v>3</v>
      </c>
      <c r="J737" s="324">
        <v>0</v>
      </c>
      <c r="K737" s="324">
        <v>0</v>
      </c>
      <c r="L737" s="324">
        <v>0</v>
      </c>
    </row>
    <row r="738" spans="1:13" s="285" customFormat="1" ht="9" customHeight="1">
      <c r="A738" s="286" t="s">
        <v>47</v>
      </c>
      <c r="B738" s="295">
        <v>189</v>
      </c>
      <c r="C738" s="342"/>
      <c r="D738" s="324">
        <v>127</v>
      </c>
      <c r="E738" s="324">
        <v>24</v>
      </c>
      <c r="F738" s="324">
        <v>19</v>
      </c>
      <c r="G738" s="324">
        <v>13</v>
      </c>
      <c r="H738" s="324">
        <v>0</v>
      </c>
      <c r="I738" s="342">
        <v>0</v>
      </c>
      <c r="J738" s="324">
        <v>9</v>
      </c>
      <c r="K738" s="324">
        <v>0</v>
      </c>
      <c r="L738" s="324">
        <v>0</v>
      </c>
    </row>
    <row r="739" spans="1:13" s="285" customFormat="1" ht="9" customHeight="1">
      <c r="A739" s="291" t="s">
        <v>48</v>
      </c>
      <c r="B739" s="296">
        <v>15</v>
      </c>
      <c r="C739" s="343"/>
      <c r="D739" s="325">
        <v>3</v>
      </c>
      <c r="E739" s="325">
        <v>6</v>
      </c>
      <c r="F739" s="325">
        <v>0</v>
      </c>
      <c r="G739" s="325">
        <v>4</v>
      </c>
      <c r="H739" s="325">
        <v>0</v>
      </c>
      <c r="I739" s="343">
        <v>0</v>
      </c>
      <c r="J739" s="325">
        <v>0</v>
      </c>
      <c r="K739" s="325">
        <v>1</v>
      </c>
      <c r="L739" s="325">
        <v>1</v>
      </c>
    </row>
    <row r="740" spans="1:13" s="285" customFormat="1" ht="9" customHeight="1">
      <c r="A740" s="286" t="s">
        <v>49</v>
      </c>
      <c r="B740" s="295">
        <v>218</v>
      </c>
      <c r="C740" s="342"/>
      <c r="D740" s="324">
        <v>17</v>
      </c>
      <c r="E740" s="324">
        <v>122</v>
      </c>
      <c r="F740" s="324">
        <v>3</v>
      </c>
      <c r="G740" s="324">
        <v>73</v>
      </c>
      <c r="H740" s="324">
        <v>0</v>
      </c>
      <c r="I740" s="342">
        <v>0</v>
      </c>
      <c r="J740" s="324">
        <v>3</v>
      </c>
      <c r="K740" s="324">
        <v>0</v>
      </c>
      <c r="L740" s="324">
        <v>0</v>
      </c>
    </row>
    <row r="741" spans="1:13" s="285" customFormat="1" ht="9" customHeight="1">
      <c r="A741" s="286" t="s">
        <v>50</v>
      </c>
      <c r="B741" s="295">
        <v>95</v>
      </c>
      <c r="C741" s="342"/>
      <c r="D741" s="324">
        <v>70</v>
      </c>
      <c r="E741" s="324">
        <v>9</v>
      </c>
      <c r="F741" s="324">
        <v>11</v>
      </c>
      <c r="G741" s="324">
        <v>4</v>
      </c>
      <c r="H741" s="324">
        <v>0</v>
      </c>
      <c r="I741" s="342">
        <v>0</v>
      </c>
      <c r="J741" s="324">
        <v>0</v>
      </c>
      <c r="K741" s="324">
        <v>3</v>
      </c>
      <c r="L741" s="324">
        <v>0</v>
      </c>
    </row>
    <row r="742" spans="1:13" s="285" customFormat="1" ht="9" customHeight="1">
      <c r="A742" s="286" t="s">
        <v>51</v>
      </c>
      <c r="B742" s="295">
        <v>372</v>
      </c>
      <c r="C742" s="342"/>
      <c r="D742" s="324">
        <v>360</v>
      </c>
      <c r="E742" s="324">
        <v>5</v>
      </c>
      <c r="F742" s="324">
        <v>2</v>
      </c>
      <c r="G742" s="324">
        <v>4</v>
      </c>
      <c r="H742" s="324">
        <v>0</v>
      </c>
      <c r="I742" s="342">
        <v>0</v>
      </c>
      <c r="J742" s="324">
        <v>0</v>
      </c>
      <c r="K742" s="324">
        <v>0</v>
      </c>
      <c r="L742" s="324">
        <v>1</v>
      </c>
    </row>
    <row r="743" spans="1:13" s="285" customFormat="1" ht="9" customHeight="1">
      <c r="A743" s="291" t="s">
        <v>52</v>
      </c>
      <c r="B743" s="296">
        <v>46</v>
      </c>
      <c r="C743" s="343"/>
      <c r="D743" s="325">
        <v>1</v>
      </c>
      <c r="E743" s="325">
        <v>13</v>
      </c>
      <c r="F743" s="325">
        <v>4</v>
      </c>
      <c r="G743" s="325">
        <v>43</v>
      </c>
      <c r="H743" s="325">
        <v>0</v>
      </c>
      <c r="I743" s="343">
        <v>0</v>
      </c>
      <c r="J743" s="325">
        <v>0</v>
      </c>
      <c r="K743" s="325">
        <v>0</v>
      </c>
      <c r="L743" s="325">
        <v>0</v>
      </c>
    </row>
    <row r="744" spans="1:13" s="285" customFormat="1" ht="9" customHeight="1">
      <c r="A744" s="286" t="s">
        <v>53</v>
      </c>
      <c r="B744" s="295">
        <v>1565</v>
      </c>
      <c r="C744" s="342"/>
      <c r="D744" s="324">
        <v>964</v>
      </c>
      <c r="E744" s="324">
        <v>5</v>
      </c>
      <c r="F744" s="324">
        <v>276</v>
      </c>
      <c r="G744" s="324">
        <v>148</v>
      </c>
      <c r="H744" s="324">
        <v>0</v>
      </c>
      <c r="I744" s="342">
        <v>1</v>
      </c>
      <c r="J744" s="324">
        <v>0</v>
      </c>
      <c r="K744" s="324">
        <v>0</v>
      </c>
      <c r="L744" s="324">
        <v>171</v>
      </c>
    </row>
    <row r="745" spans="1:13" s="285" customFormat="1" ht="9" customHeight="1">
      <c r="A745" s="286" t="s">
        <v>54</v>
      </c>
      <c r="B745" s="295">
        <v>387</v>
      </c>
      <c r="C745" s="342"/>
      <c r="D745" s="324">
        <v>173</v>
      </c>
      <c r="E745" s="324">
        <v>175</v>
      </c>
      <c r="F745" s="324">
        <v>4</v>
      </c>
      <c r="G745" s="324">
        <v>37</v>
      </c>
      <c r="H745" s="324">
        <v>0</v>
      </c>
      <c r="I745" s="342">
        <v>1</v>
      </c>
      <c r="J745" s="324">
        <v>0</v>
      </c>
      <c r="K745" s="324">
        <v>1</v>
      </c>
      <c r="L745" s="324">
        <v>0</v>
      </c>
    </row>
    <row r="746" spans="1:13" s="285" customFormat="1" ht="9" customHeight="1">
      <c r="A746" s="286" t="s">
        <v>55</v>
      </c>
      <c r="B746" s="295">
        <v>143</v>
      </c>
      <c r="C746" s="342"/>
      <c r="D746" s="324">
        <v>74</v>
      </c>
      <c r="E746" s="324">
        <v>43</v>
      </c>
      <c r="F746" s="324">
        <v>4</v>
      </c>
      <c r="G746" s="324">
        <v>23</v>
      </c>
      <c r="H746" s="324">
        <v>0</v>
      </c>
      <c r="I746" s="342">
        <v>0</v>
      </c>
      <c r="J746" s="324">
        <v>0</v>
      </c>
      <c r="K746" s="324">
        <v>1</v>
      </c>
      <c r="L746" s="324">
        <v>0</v>
      </c>
    </row>
    <row r="747" spans="1:13" s="285" customFormat="1" ht="9" customHeight="1">
      <c r="A747" s="291" t="s">
        <v>56</v>
      </c>
      <c r="B747" s="296">
        <v>262</v>
      </c>
      <c r="C747" s="343"/>
      <c r="D747" s="325">
        <v>49</v>
      </c>
      <c r="E747" s="325">
        <v>123</v>
      </c>
      <c r="F747" s="325">
        <v>14</v>
      </c>
      <c r="G747" s="325">
        <v>73</v>
      </c>
      <c r="H747" s="325">
        <v>0</v>
      </c>
      <c r="I747" s="343">
        <v>0</v>
      </c>
      <c r="J747" s="325">
        <v>0</v>
      </c>
      <c r="K747" s="325">
        <v>9</v>
      </c>
      <c r="L747" s="325">
        <v>0</v>
      </c>
    </row>
    <row r="748" spans="1:13" s="285" customFormat="1" ht="9" customHeight="1">
      <c r="A748" s="286" t="s">
        <v>57</v>
      </c>
      <c r="B748" s="295">
        <v>281</v>
      </c>
      <c r="C748" s="342"/>
      <c r="D748" s="324">
        <v>160</v>
      </c>
      <c r="E748" s="324">
        <v>23</v>
      </c>
      <c r="F748" s="324">
        <v>10</v>
      </c>
      <c r="G748" s="324">
        <v>86</v>
      </c>
      <c r="H748" s="324">
        <v>0</v>
      </c>
      <c r="I748" s="342">
        <v>0</v>
      </c>
      <c r="J748" s="324">
        <v>0</v>
      </c>
      <c r="K748" s="324">
        <v>2</v>
      </c>
      <c r="L748" s="324">
        <v>0</v>
      </c>
    </row>
    <row r="749" spans="1:13" s="285" customFormat="1" ht="9" customHeight="1">
      <c r="A749" s="286" t="s">
        <v>58</v>
      </c>
      <c r="B749" s="295">
        <v>2540</v>
      </c>
      <c r="C749" s="342"/>
      <c r="D749" s="324">
        <v>1863</v>
      </c>
      <c r="E749" s="324">
        <v>10</v>
      </c>
      <c r="F749" s="324">
        <v>572</v>
      </c>
      <c r="G749" s="324">
        <v>0</v>
      </c>
      <c r="H749" s="324">
        <v>0</v>
      </c>
      <c r="I749" s="342">
        <v>27</v>
      </c>
      <c r="J749" s="324">
        <v>69</v>
      </c>
      <c r="K749" s="324">
        <v>0</v>
      </c>
      <c r="L749" s="324">
        <v>0</v>
      </c>
    </row>
    <row r="750" spans="1:13" s="285" customFormat="1" ht="9" customHeight="1">
      <c r="A750" s="286" t="s">
        <v>59</v>
      </c>
      <c r="B750" s="295">
        <v>4184</v>
      </c>
      <c r="C750" s="342"/>
      <c r="D750" s="324">
        <v>3050</v>
      </c>
      <c r="E750" s="324">
        <v>615</v>
      </c>
      <c r="F750" s="324">
        <v>246</v>
      </c>
      <c r="G750" s="324">
        <v>121</v>
      </c>
      <c r="H750" s="324">
        <v>0</v>
      </c>
      <c r="I750" s="342">
        <v>0</v>
      </c>
      <c r="J750" s="324">
        <v>0</v>
      </c>
      <c r="K750" s="324">
        <v>153</v>
      </c>
      <c r="L750" s="324">
        <v>0</v>
      </c>
    </row>
    <row r="751" spans="1:13" s="285" customFormat="1" ht="9" customHeight="1">
      <c r="A751" s="291" t="s">
        <v>60</v>
      </c>
      <c r="B751" s="296">
        <v>234</v>
      </c>
      <c r="C751" s="343"/>
      <c r="D751" s="325">
        <v>132</v>
      </c>
      <c r="E751" s="325">
        <v>61</v>
      </c>
      <c r="F751" s="325">
        <v>10</v>
      </c>
      <c r="G751" s="325">
        <v>31</v>
      </c>
      <c r="H751" s="325">
        <v>0</v>
      </c>
      <c r="I751" s="343">
        <v>7</v>
      </c>
      <c r="J751" s="325">
        <v>3</v>
      </c>
      <c r="K751" s="325">
        <v>0</v>
      </c>
      <c r="L751" s="325">
        <v>0</v>
      </c>
      <c r="M751" s="426"/>
    </row>
    <row r="752" spans="1:13" s="285" customFormat="1" ht="9" customHeight="1">
      <c r="A752" s="286" t="s">
        <v>61</v>
      </c>
      <c r="B752" s="295">
        <v>892</v>
      </c>
      <c r="C752" s="342"/>
      <c r="D752" s="324">
        <v>608</v>
      </c>
      <c r="E752" s="324">
        <v>126</v>
      </c>
      <c r="F752" s="324">
        <v>47</v>
      </c>
      <c r="G752" s="324">
        <v>48</v>
      </c>
      <c r="H752" s="324">
        <v>0</v>
      </c>
      <c r="I752" s="342">
        <v>0</v>
      </c>
      <c r="J752" s="324">
        <v>0</v>
      </c>
      <c r="K752" s="324">
        <v>63</v>
      </c>
      <c r="L752" s="324">
        <v>0</v>
      </c>
    </row>
    <row r="753" spans="1:12" s="285" customFormat="1" ht="9" customHeight="1">
      <c r="A753" s="286" t="s">
        <v>62</v>
      </c>
      <c r="B753" s="295">
        <v>84</v>
      </c>
      <c r="C753" s="342"/>
      <c r="D753" s="324">
        <v>33</v>
      </c>
      <c r="E753" s="324">
        <v>25</v>
      </c>
      <c r="F753" s="324">
        <v>12</v>
      </c>
      <c r="G753" s="324">
        <v>22</v>
      </c>
      <c r="H753" s="324">
        <v>0</v>
      </c>
      <c r="I753" s="342">
        <v>0</v>
      </c>
      <c r="J753" s="324">
        <v>0</v>
      </c>
      <c r="K753" s="324">
        <v>0</v>
      </c>
      <c r="L753" s="324">
        <v>0</v>
      </c>
    </row>
    <row r="754" spans="1:12" s="285" customFormat="1" ht="9" customHeight="1">
      <c r="A754" s="286" t="s">
        <v>63</v>
      </c>
      <c r="B754" s="295">
        <v>858</v>
      </c>
      <c r="C754" s="342"/>
      <c r="D754" s="324">
        <v>738</v>
      </c>
      <c r="E754" s="324">
        <v>76</v>
      </c>
      <c r="F754" s="324">
        <v>44</v>
      </c>
      <c r="G754" s="324">
        <v>0</v>
      </c>
      <c r="H754" s="324">
        <v>0</v>
      </c>
      <c r="I754" s="342">
        <v>0</v>
      </c>
      <c r="J754" s="324">
        <v>0</v>
      </c>
      <c r="K754" s="324">
        <v>0</v>
      </c>
      <c r="L754" s="324">
        <v>0</v>
      </c>
    </row>
    <row r="755" spans="1:12" s="285" customFormat="1" ht="9" customHeight="1">
      <c r="A755" s="291" t="s">
        <v>64</v>
      </c>
      <c r="B755" s="296">
        <v>1333</v>
      </c>
      <c r="C755" s="343"/>
      <c r="D755" s="325">
        <v>1162</v>
      </c>
      <c r="E755" s="325">
        <v>71</v>
      </c>
      <c r="F755" s="325">
        <v>15</v>
      </c>
      <c r="G755" s="325">
        <v>91</v>
      </c>
      <c r="H755" s="325">
        <v>0</v>
      </c>
      <c r="I755" s="343">
        <v>0</v>
      </c>
      <c r="J755" s="325">
        <v>0</v>
      </c>
      <c r="K755" s="325">
        <v>16</v>
      </c>
      <c r="L755" s="325">
        <v>1</v>
      </c>
    </row>
    <row r="756" spans="1:12" s="285" customFormat="1" ht="9" customHeight="1">
      <c r="A756" s="286" t="s">
        <v>65</v>
      </c>
      <c r="B756" s="295">
        <v>1697</v>
      </c>
      <c r="C756" s="342"/>
      <c r="D756" s="324">
        <v>1374</v>
      </c>
      <c r="E756" s="324">
        <v>143</v>
      </c>
      <c r="F756" s="324">
        <v>37</v>
      </c>
      <c r="G756" s="324">
        <v>143</v>
      </c>
      <c r="H756" s="324">
        <v>22</v>
      </c>
      <c r="I756" s="342">
        <v>16</v>
      </c>
      <c r="J756" s="324">
        <v>12</v>
      </c>
      <c r="K756" s="324">
        <v>0</v>
      </c>
      <c r="L756" s="324">
        <v>0</v>
      </c>
    </row>
    <row r="757" spans="1:12" s="285" customFormat="1" ht="9" customHeight="1">
      <c r="A757" s="286" t="s">
        <v>66</v>
      </c>
      <c r="B757" s="295">
        <v>658</v>
      </c>
      <c r="C757" s="342"/>
      <c r="D757" s="324">
        <v>360</v>
      </c>
      <c r="E757" s="324">
        <v>104</v>
      </c>
      <c r="F757" s="324">
        <v>22</v>
      </c>
      <c r="G757" s="324">
        <v>109</v>
      </c>
      <c r="H757" s="324">
        <v>0</v>
      </c>
      <c r="I757" s="342">
        <v>0</v>
      </c>
      <c r="J757" s="324">
        <v>39</v>
      </c>
      <c r="K757" s="324">
        <v>24</v>
      </c>
      <c r="L757" s="324">
        <v>0</v>
      </c>
    </row>
    <row r="758" spans="1:12" s="285" customFormat="1" ht="9" customHeight="1">
      <c r="A758" s="286" t="s">
        <v>67</v>
      </c>
      <c r="B758" s="295">
        <v>77</v>
      </c>
      <c r="C758" s="342"/>
      <c r="D758" s="324">
        <v>54</v>
      </c>
      <c r="E758" s="324">
        <v>3</v>
      </c>
      <c r="F758" s="324">
        <v>15</v>
      </c>
      <c r="G758" s="324">
        <v>5</v>
      </c>
      <c r="H758" s="324">
        <v>0</v>
      </c>
      <c r="I758" s="342">
        <v>0</v>
      </c>
      <c r="J758" s="324">
        <v>0</v>
      </c>
      <c r="K758" s="324">
        <v>1</v>
      </c>
      <c r="L758" s="324">
        <v>0</v>
      </c>
    </row>
    <row r="759" spans="1:12" s="285" customFormat="1" ht="9" customHeight="1">
      <c r="A759" s="291" t="s">
        <v>68</v>
      </c>
      <c r="B759" s="296">
        <v>146</v>
      </c>
      <c r="C759" s="343"/>
      <c r="D759" s="325">
        <v>101</v>
      </c>
      <c r="E759" s="325">
        <v>42</v>
      </c>
      <c r="F759" s="325">
        <v>0</v>
      </c>
      <c r="G759" s="325">
        <v>3</v>
      </c>
      <c r="H759" s="325">
        <v>0</v>
      </c>
      <c r="I759" s="343">
        <v>0</v>
      </c>
      <c r="J759" s="325">
        <v>0</v>
      </c>
      <c r="K759" s="325">
        <v>0</v>
      </c>
      <c r="L759" s="325">
        <v>0</v>
      </c>
    </row>
    <row r="760" spans="1:12" s="285" customFormat="1" ht="9" customHeight="1">
      <c r="A760" s="286" t="s">
        <v>69</v>
      </c>
      <c r="B760" s="295">
        <v>96</v>
      </c>
      <c r="C760" s="342"/>
      <c r="D760" s="324">
        <v>38</v>
      </c>
      <c r="E760" s="324">
        <v>35</v>
      </c>
      <c r="F760" s="324">
        <v>6</v>
      </c>
      <c r="G760" s="324">
        <v>20</v>
      </c>
      <c r="H760" s="324">
        <v>0</v>
      </c>
      <c r="I760" s="342">
        <v>0</v>
      </c>
      <c r="J760" s="324">
        <v>0</v>
      </c>
      <c r="K760" s="324">
        <v>0</v>
      </c>
      <c r="L760" s="324">
        <v>0</v>
      </c>
    </row>
    <row r="761" spans="1:12" s="285" customFormat="1" ht="9" customHeight="1">
      <c r="A761" s="286" t="s">
        <v>70</v>
      </c>
      <c r="B761" s="295">
        <v>1017</v>
      </c>
      <c r="C761" s="342"/>
      <c r="D761" s="324">
        <v>831</v>
      </c>
      <c r="E761" s="324">
        <v>55</v>
      </c>
      <c r="F761" s="324">
        <v>76</v>
      </c>
      <c r="G761" s="324">
        <v>55</v>
      </c>
      <c r="H761" s="324">
        <v>0</v>
      </c>
      <c r="I761" s="342">
        <v>0</v>
      </c>
      <c r="J761" s="324">
        <v>0</v>
      </c>
      <c r="K761" s="324">
        <v>0</v>
      </c>
      <c r="L761" s="324">
        <v>0</v>
      </c>
    </row>
    <row r="762" spans="1:12" s="285" customFormat="1" ht="9" customHeight="1">
      <c r="A762" s="286" t="s">
        <v>71</v>
      </c>
      <c r="B762" s="295">
        <v>117</v>
      </c>
      <c r="C762" s="342"/>
      <c r="D762" s="324">
        <v>104</v>
      </c>
      <c r="E762" s="324">
        <v>11</v>
      </c>
      <c r="F762" s="324">
        <v>0</v>
      </c>
      <c r="G762" s="324">
        <v>2</v>
      </c>
      <c r="H762" s="324">
        <v>0</v>
      </c>
      <c r="I762" s="342">
        <v>0</v>
      </c>
      <c r="J762" s="324">
        <v>0</v>
      </c>
      <c r="K762" s="324">
        <v>0</v>
      </c>
      <c r="L762" s="324">
        <v>0</v>
      </c>
    </row>
    <row r="763" spans="1:12" s="285" customFormat="1" ht="9" customHeight="1">
      <c r="A763" s="291" t="s">
        <v>72</v>
      </c>
      <c r="B763" s="296">
        <v>13</v>
      </c>
      <c r="C763" s="343"/>
      <c r="D763" s="325">
        <v>5</v>
      </c>
      <c r="E763" s="325">
        <v>3</v>
      </c>
      <c r="F763" s="325">
        <v>5</v>
      </c>
      <c r="G763" s="325">
        <v>0</v>
      </c>
      <c r="H763" s="325">
        <v>0</v>
      </c>
      <c r="I763" s="343">
        <v>0</v>
      </c>
      <c r="J763" s="325">
        <v>0</v>
      </c>
      <c r="K763" s="325">
        <v>0</v>
      </c>
      <c r="L763" s="325">
        <v>0</v>
      </c>
    </row>
    <row r="764" spans="1:12" s="285" customFormat="1" ht="9" customHeight="1">
      <c r="A764" s="286" t="s">
        <v>73</v>
      </c>
      <c r="B764" s="295">
        <v>84</v>
      </c>
      <c r="C764" s="342"/>
      <c r="D764" s="324">
        <v>44</v>
      </c>
      <c r="E764" s="324">
        <v>20</v>
      </c>
      <c r="F764" s="324">
        <v>4</v>
      </c>
      <c r="G764" s="324">
        <v>16</v>
      </c>
      <c r="H764" s="324">
        <v>0</v>
      </c>
      <c r="I764" s="342">
        <v>0</v>
      </c>
      <c r="J764" s="324">
        <v>0</v>
      </c>
      <c r="K764" s="324">
        <v>2</v>
      </c>
      <c r="L764" s="324">
        <v>0</v>
      </c>
    </row>
    <row r="765" spans="1:12" s="285" customFormat="1" ht="9" customHeight="1">
      <c r="A765" s="286" t="s">
        <v>74</v>
      </c>
      <c r="B765" s="295">
        <v>437</v>
      </c>
      <c r="C765" s="342"/>
      <c r="D765" s="324">
        <v>182</v>
      </c>
      <c r="E765" s="324">
        <v>154</v>
      </c>
      <c r="F765" s="324">
        <v>31</v>
      </c>
      <c r="G765" s="324">
        <v>71</v>
      </c>
      <c r="H765" s="324">
        <v>0</v>
      </c>
      <c r="I765" s="342">
        <v>0</v>
      </c>
      <c r="J765" s="324">
        <v>0</v>
      </c>
      <c r="K765" s="324">
        <v>0</v>
      </c>
      <c r="L765" s="324">
        <v>0</v>
      </c>
    </row>
    <row r="766" spans="1:12" s="285" customFormat="1" ht="9" customHeight="1">
      <c r="A766" s="286" t="s">
        <v>75</v>
      </c>
      <c r="B766" s="427">
        <v>136</v>
      </c>
      <c r="C766" s="342"/>
      <c r="D766" s="324">
        <v>113</v>
      </c>
      <c r="E766" s="324">
        <v>17</v>
      </c>
      <c r="F766" s="324">
        <v>1</v>
      </c>
      <c r="G766" s="324">
        <v>4</v>
      </c>
      <c r="H766" s="324">
        <v>0</v>
      </c>
      <c r="I766" s="342">
        <v>0</v>
      </c>
      <c r="J766" s="324">
        <v>0</v>
      </c>
      <c r="K766" s="324">
        <v>0</v>
      </c>
      <c r="L766" s="324">
        <v>1</v>
      </c>
    </row>
    <row r="767" spans="1:12" s="285" customFormat="1" ht="9" customHeight="1">
      <c r="A767" s="291" t="s">
        <v>76</v>
      </c>
      <c r="B767" s="296">
        <v>21</v>
      </c>
      <c r="C767" s="343"/>
      <c r="D767" s="325">
        <v>21</v>
      </c>
      <c r="E767" s="325">
        <v>0</v>
      </c>
      <c r="F767" s="325">
        <v>0</v>
      </c>
      <c r="G767" s="325">
        <v>0</v>
      </c>
      <c r="H767" s="325">
        <v>0</v>
      </c>
      <c r="I767" s="343">
        <v>1</v>
      </c>
      <c r="J767" s="325">
        <v>0</v>
      </c>
      <c r="K767" s="325">
        <v>0</v>
      </c>
      <c r="L767" s="325">
        <v>0</v>
      </c>
    </row>
    <row r="768" spans="1:12" s="285" customFormat="1" ht="9" customHeight="1">
      <c r="A768" s="318"/>
      <c r="B768" s="344"/>
      <c r="C768" s="344"/>
      <c r="D768" s="344"/>
      <c r="E768" s="344"/>
      <c r="F768" s="344"/>
      <c r="G768" s="344"/>
      <c r="H768" s="344"/>
      <c r="I768" s="344"/>
      <c r="J768" s="344"/>
      <c r="K768" s="344"/>
      <c r="L768" s="344"/>
    </row>
    <row r="769" spans="1:13" s="285" customFormat="1" ht="9" customHeight="1">
      <c r="A769" s="284">
        <v>2016</v>
      </c>
    </row>
    <row r="770" spans="1:13" s="285" customFormat="1" ht="9" customHeight="1">
      <c r="A770" s="288" t="s">
        <v>44</v>
      </c>
      <c r="B770" s="341">
        <f>SUM(B772:B803)</f>
        <v>21643</v>
      </c>
      <c r="C770" s="341"/>
      <c r="D770" s="341">
        <f t="shared" ref="D770:L770" si="21">SUM(D772:D803)</f>
        <v>16155</v>
      </c>
      <c r="E770" s="341">
        <f t="shared" si="21"/>
        <v>2286</v>
      </c>
      <c r="F770" s="341">
        <f t="shared" si="21"/>
        <v>1449</v>
      </c>
      <c r="G770" s="341">
        <f t="shared" si="21"/>
        <v>1203</v>
      </c>
      <c r="H770" s="341">
        <f t="shared" si="21"/>
        <v>11</v>
      </c>
      <c r="I770" s="341">
        <f t="shared" si="21"/>
        <v>7</v>
      </c>
      <c r="J770" s="341">
        <f t="shared" si="21"/>
        <v>42</v>
      </c>
      <c r="K770" s="341">
        <f t="shared" si="21"/>
        <v>251</v>
      </c>
      <c r="L770" s="341">
        <f t="shared" si="21"/>
        <v>371</v>
      </c>
      <c r="M770" s="314"/>
    </row>
    <row r="771" spans="1:13" s="285" customFormat="1" ht="3" customHeight="1">
      <c r="A771" s="288"/>
      <c r="B771" s="341"/>
      <c r="C771" s="341"/>
      <c r="D771" s="341"/>
      <c r="E771" s="341"/>
      <c r="F771" s="341"/>
      <c r="G771" s="341"/>
      <c r="H771" s="341"/>
      <c r="I771" s="341"/>
      <c r="J771" s="341"/>
      <c r="K771" s="341"/>
      <c r="L771" s="341"/>
    </row>
    <row r="772" spans="1:13" s="285" customFormat="1" ht="9" customHeight="1">
      <c r="A772" s="286" t="s">
        <v>45</v>
      </c>
      <c r="B772" s="295">
        <v>33</v>
      </c>
      <c r="C772" s="342"/>
      <c r="D772" s="324">
        <v>17</v>
      </c>
      <c r="E772" s="324">
        <v>10</v>
      </c>
      <c r="F772" s="324">
        <v>3</v>
      </c>
      <c r="G772" s="324">
        <v>3</v>
      </c>
      <c r="H772" s="324">
        <v>0</v>
      </c>
      <c r="I772" s="342">
        <v>0</v>
      </c>
      <c r="J772" s="324">
        <v>0</v>
      </c>
      <c r="K772" s="324">
        <v>0</v>
      </c>
      <c r="L772" s="324">
        <v>0</v>
      </c>
    </row>
    <row r="773" spans="1:13" s="285" customFormat="1" ht="9" customHeight="1">
      <c r="A773" s="286" t="s">
        <v>46</v>
      </c>
      <c r="B773" s="295">
        <v>2032</v>
      </c>
      <c r="C773" s="342"/>
      <c r="D773" s="324">
        <v>1876</v>
      </c>
      <c r="E773" s="324">
        <v>37</v>
      </c>
      <c r="F773" s="324">
        <v>1</v>
      </c>
      <c r="G773" s="324">
        <v>0</v>
      </c>
      <c r="H773" s="324">
        <v>0</v>
      </c>
      <c r="I773" s="342">
        <v>3</v>
      </c>
      <c r="J773" s="324">
        <v>0</v>
      </c>
      <c r="K773" s="324">
        <v>1</v>
      </c>
      <c r="L773" s="324">
        <v>118</v>
      </c>
    </row>
    <row r="774" spans="1:13" s="285" customFormat="1" ht="9" customHeight="1">
      <c r="A774" s="286" t="s">
        <v>47</v>
      </c>
      <c r="B774" s="295">
        <v>164</v>
      </c>
      <c r="C774" s="342"/>
      <c r="D774" s="324">
        <v>103</v>
      </c>
      <c r="E774" s="324">
        <v>20</v>
      </c>
      <c r="F774" s="324">
        <v>6</v>
      </c>
      <c r="G774" s="324">
        <v>23</v>
      </c>
      <c r="H774" s="324">
        <v>0</v>
      </c>
      <c r="I774" s="342">
        <v>0</v>
      </c>
      <c r="J774" s="324">
        <v>2</v>
      </c>
      <c r="K774" s="324">
        <v>9</v>
      </c>
      <c r="L774" s="324">
        <v>1</v>
      </c>
    </row>
    <row r="775" spans="1:13" s="285" customFormat="1" ht="9" customHeight="1">
      <c r="A775" s="291" t="s">
        <v>48</v>
      </c>
      <c r="B775" s="296">
        <v>21</v>
      </c>
      <c r="C775" s="343"/>
      <c r="D775" s="325">
        <v>10</v>
      </c>
      <c r="E775" s="325">
        <v>4</v>
      </c>
      <c r="F775" s="325">
        <v>0</v>
      </c>
      <c r="G775" s="325">
        <v>9</v>
      </c>
      <c r="H775" s="325">
        <v>0</v>
      </c>
      <c r="I775" s="343">
        <v>0</v>
      </c>
      <c r="J775" s="325">
        <v>0</v>
      </c>
      <c r="K775" s="325">
        <v>0</v>
      </c>
      <c r="L775" s="325">
        <v>0</v>
      </c>
    </row>
    <row r="776" spans="1:13" s="285" customFormat="1" ht="9" customHeight="1">
      <c r="A776" s="286" t="s">
        <v>49</v>
      </c>
      <c r="B776" s="295">
        <v>213</v>
      </c>
      <c r="C776" s="342"/>
      <c r="D776" s="324">
        <v>17</v>
      </c>
      <c r="E776" s="324">
        <v>116</v>
      </c>
      <c r="F776" s="324">
        <v>2</v>
      </c>
      <c r="G776" s="324">
        <v>77</v>
      </c>
      <c r="H776" s="324">
        <v>1</v>
      </c>
      <c r="I776" s="342">
        <v>0</v>
      </c>
      <c r="J776" s="324">
        <v>0</v>
      </c>
      <c r="K776" s="324">
        <v>0</v>
      </c>
      <c r="L776" s="324">
        <v>0</v>
      </c>
    </row>
    <row r="777" spans="1:13" s="285" customFormat="1" ht="9" customHeight="1">
      <c r="A777" s="286" t="s">
        <v>50</v>
      </c>
      <c r="B777" s="295">
        <v>235</v>
      </c>
      <c r="C777" s="342"/>
      <c r="D777" s="324">
        <v>206</v>
      </c>
      <c r="E777" s="324">
        <v>15</v>
      </c>
      <c r="F777" s="324">
        <v>10</v>
      </c>
      <c r="G777" s="324">
        <v>9</v>
      </c>
      <c r="H777" s="324">
        <v>0</v>
      </c>
      <c r="I777" s="342">
        <v>0</v>
      </c>
      <c r="J777" s="324">
        <v>0</v>
      </c>
      <c r="K777" s="324">
        <v>1</v>
      </c>
      <c r="L777" s="324">
        <v>0</v>
      </c>
    </row>
    <row r="778" spans="1:13" s="285" customFormat="1" ht="9" customHeight="1">
      <c r="A778" s="286" t="s">
        <v>51</v>
      </c>
      <c r="B778" s="295">
        <v>378</v>
      </c>
      <c r="C778" s="342"/>
      <c r="D778" s="324">
        <v>369</v>
      </c>
      <c r="E778" s="324">
        <v>4</v>
      </c>
      <c r="F778" s="324">
        <v>2</v>
      </c>
      <c r="G778" s="324">
        <v>5</v>
      </c>
      <c r="H778" s="324">
        <v>0</v>
      </c>
      <c r="I778" s="342">
        <v>0</v>
      </c>
      <c r="J778" s="324">
        <v>0</v>
      </c>
      <c r="K778" s="324">
        <v>0</v>
      </c>
      <c r="L778" s="324">
        <v>0</v>
      </c>
    </row>
    <row r="779" spans="1:13" s="285" customFormat="1" ht="9" customHeight="1">
      <c r="A779" s="291" t="s">
        <v>52</v>
      </c>
      <c r="B779" s="296">
        <v>39</v>
      </c>
      <c r="C779" s="343"/>
      <c r="D779" s="325">
        <v>15</v>
      </c>
      <c r="E779" s="325">
        <v>15</v>
      </c>
      <c r="F779" s="325">
        <v>3</v>
      </c>
      <c r="G779" s="325">
        <v>15</v>
      </c>
      <c r="H779" s="325">
        <v>1</v>
      </c>
      <c r="I779" s="343">
        <v>0</v>
      </c>
      <c r="J779" s="325">
        <v>0</v>
      </c>
      <c r="K779" s="325">
        <v>0</v>
      </c>
      <c r="L779" s="325">
        <v>0</v>
      </c>
    </row>
    <row r="780" spans="1:13" s="285" customFormat="1" ht="9" customHeight="1">
      <c r="A780" s="286" t="s">
        <v>53</v>
      </c>
      <c r="B780" s="295">
        <v>1796</v>
      </c>
      <c r="C780" s="342"/>
      <c r="D780" s="324">
        <v>1058</v>
      </c>
      <c r="E780" s="324">
        <v>33</v>
      </c>
      <c r="F780" s="324">
        <v>379</v>
      </c>
      <c r="G780" s="324">
        <v>180</v>
      </c>
      <c r="H780" s="324">
        <v>0</v>
      </c>
      <c r="I780" s="342">
        <v>0</v>
      </c>
      <c r="J780" s="324">
        <v>0</v>
      </c>
      <c r="K780" s="324">
        <v>0</v>
      </c>
      <c r="L780" s="324">
        <v>146</v>
      </c>
    </row>
    <row r="781" spans="1:13" s="285" customFormat="1" ht="9" customHeight="1">
      <c r="A781" s="286" t="s">
        <v>54</v>
      </c>
      <c r="B781" s="295">
        <v>299</v>
      </c>
      <c r="C781" s="342"/>
      <c r="D781" s="324">
        <v>62</v>
      </c>
      <c r="E781" s="324">
        <v>154</v>
      </c>
      <c r="F781" s="324">
        <v>0</v>
      </c>
      <c r="G781" s="324">
        <v>73</v>
      </c>
      <c r="H781" s="324">
        <v>1</v>
      </c>
      <c r="I781" s="342">
        <v>0</v>
      </c>
      <c r="J781" s="324">
        <v>0</v>
      </c>
      <c r="K781" s="324">
        <v>1</v>
      </c>
      <c r="L781" s="324">
        <v>8</v>
      </c>
    </row>
    <row r="782" spans="1:13" s="285" customFormat="1" ht="9" customHeight="1">
      <c r="A782" s="286" t="s">
        <v>55</v>
      </c>
      <c r="B782" s="295">
        <v>100</v>
      </c>
      <c r="C782" s="342"/>
      <c r="D782" s="324">
        <v>29</v>
      </c>
      <c r="E782" s="324">
        <v>53</v>
      </c>
      <c r="F782" s="324">
        <v>5</v>
      </c>
      <c r="G782" s="324">
        <v>18</v>
      </c>
      <c r="H782" s="324">
        <v>0</v>
      </c>
      <c r="I782" s="342">
        <v>0</v>
      </c>
      <c r="J782" s="324">
        <v>0</v>
      </c>
      <c r="K782" s="324">
        <v>0</v>
      </c>
      <c r="L782" s="324">
        <v>0</v>
      </c>
    </row>
    <row r="783" spans="1:13" s="285" customFormat="1" ht="9" customHeight="1">
      <c r="A783" s="291" t="s">
        <v>56</v>
      </c>
      <c r="B783" s="296">
        <v>198</v>
      </c>
      <c r="C783" s="343"/>
      <c r="D783" s="325">
        <v>37</v>
      </c>
      <c r="E783" s="325">
        <v>101</v>
      </c>
      <c r="F783" s="325">
        <v>10</v>
      </c>
      <c r="G783" s="325">
        <v>52</v>
      </c>
      <c r="H783" s="325">
        <v>0</v>
      </c>
      <c r="I783" s="343">
        <v>0</v>
      </c>
      <c r="J783" s="325">
        <v>0</v>
      </c>
      <c r="K783" s="325">
        <v>3</v>
      </c>
      <c r="L783" s="325">
        <v>0</v>
      </c>
    </row>
    <row r="784" spans="1:13" s="285" customFormat="1" ht="9" customHeight="1">
      <c r="A784" s="286" t="s">
        <v>57</v>
      </c>
      <c r="B784" s="295">
        <v>341</v>
      </c>
      <c r="C784" s="342"/>
      <c r="D784" s="324">
        <v>225</v>
      </c>
      <c r="E784" s="324">
        <v>22</v>
      </c>
      <c r="F784" s="324">
        <v>7</v>
      </c>
      <c r="G784" s="324">
        <v>88</v>
      </c>
      <c r="H784" s="324">
        <v>0</v>
      </c>
      <c r="I784" s="342">
        <v>0</v>
      </c>
      <c r="J784" s="324">
        <v>0</v>
      </c>
      <c r="K784" s="324">
        <v>0</v>
      </c>
      <c r="L784" s="324">
        <v>0</v>
      </c>
    </row>
    <row r="785" spans="1:13" s="285" customFormat="1" ht="9" customHeight="1">
      <c r="A785" s="286" t="s">
        <v>58</v>
      </c>
      <c r="B785" s="295">
        <v>3957</v>
      </c>
      <c r="C785" s="342"/>
      <c r="D785" s="324">
        <v>3505</v>
      </c>
      <c r="E785" s="324">
        <v>6</v>
      </c>
      <c r="F785" s="324">
        <v>449</v>
      </c>
      <c r="G785" s="324">
        <v>2</v>
      </c>
      <c r="H785" s="324">
        <v>0</v>
      </c>
      <c r="I785" s="342">
        <v>0</v>
      </c>
      <c r="J785" s="324">
        <v>0</v>
      </c>
      <c r="K785" s="324">
        <v>0</v>
      </c>
      <c r="L785" s="324">
        <v>0</v>
      </c>
    </row>
    <row r="786" spans="1:13" s="285" customFormat="1" ht="9" customHeight="1">
      <c r="A786" s="286" t="s">
        <v>59</v>
      </c>
      <c r="B786" s="295">
        <v>4635</v>
      </c>
      <c r="C786" s="342"/>
      <c r="D786" s="324">
        <v>3643</v>
      </c>
      <c r="E786" s="324">
        <v>708</v>
      </c>
      <c r="F786" s="324">
        <v>229</v>
      </c>
      <c r="G786" s="324">
        <v>0</v>
      </c>
      <c r="H786" s="324">
        <v>0</v>
      </c>
      <c r="I786" s="342">
        <v>0</v>
      </c>
      <c r="J786" s="324">
        <v>0</v>
      </c>
      <c r="K786" s="324">
        <v>55</v>
      </c>
      <c r="L786" s="324">
        <v>0</v>
      </c>
    </row>
    <row r="787" spans="1:13" s="285" customFormat="1" ht="9" customHeight="1">
      <c r="A787" s="291" t="s">
        <v>60</v>
      </c>
      <c r="B787" s="296">
        <v>216</v>
      </c>
      <c r="C787" s="343"/>
      <c r="D787" s="325">
        <v>88</v>
      </c>
      <c r="E787" s="325">
        <v>60</v>
      </c>
      <c r="F787" s="325">
        <v>15</v>
      </c>
      <c r="G787" s="325">
        <v>53</v>
      </c>
      <c r="H787" s="325">
        <v>0</v>
      </c>
      <c r="I787" s="343">
        <v>0</v>
      </c>
      <c r="J787" s="325">
        <v>0</v>
      </c>
      <c r="K787" s="325">
        <v>0</v>
      </c>
      <c r="L787" s="325">
        <v>0</v>
      </c>
      <c r="M787" s="426"/>
    </row>
    <row r="788" spans="1:13" s="285" customFormat="1" ht="9" customHeight="1">
      <c r="A788" s="286" t="s">
        <v>61</v>
      </c>
      <c r="B788" s="295">
        <v>829</v>
      </c>
      <c r="C788" s="342"/>
      <c r="D788" s="324">
        <v>568</v>
      </c>
      <c r="E788" s="324">
        <v>91</v>
      </c>
      <c r="F788" s="324">
        <v>77</v>
      </c>
      <c r="G788" s="324">
        <v>88</v>
      </c>
      <c r="H788" s="324">
        <v>0</v>
      </c>
      <c r="I788" s="342">
        <v>0</v>
      </c>
      <c r="J788" s="324">
        <v>0</v>
      </c>
      <c r="K788" s="324">
        <v>5</v>
      </c>
      <c r="L788" s="324">
        <v>0</v>
      </c>
    </row>
    <row r="789" spans="1:13" s="285" customFormat="1" ht="9" customHeight="1">
      <c r="A789" s="286" t="s">
        <v>62</v>
      </c>
      <c r="B789" s="295">
        <v>75</v>
      </c>
      <c r="C789" s="342"/>
      <c r="D789" s="324">
        <v>25</v>
      </c>
      <c r="E789" s="324">
        <v>18</v>
      </c>
      <c r="F789" s="324">
        <v>4</v>
      </c>
      <c r="G789" s="324">
        <v>43</v>
      </c>
      <c r="H789" s="324">
        <v>0</v>
      </c>
      <c r="I789" s="342">
        <v>0</v>
      </c>
      <c r="J789" s="324">
        <v>0</v>
      </c>
      <c r="K789" s="324">
        <v>2</v>
      </c>
      <c r="L789" s="324">
        <v>0</v>
      </c>
    </row>
    <row r="790" spans="1:13" s="285" customFormat="1" ht="9" customHeight="1">
      <c r="A790" s="286" t="s">
        <v>63</v>
      </c>
      <c r="B790" s="295">
        <v>572</v>
      </c>
      <c r="C790" s="342"/>
      <c r="D790" s="324">
        <v>435</v>
      </c>
      <c r="E790" s="324">
        <v>74</v>
      </c>
      <c r="F790" s="324">
        <v>63</v>
      </c>
      <c r="G790" s="324">
        <v>0</v>
      </c>
      <c r="H790" s="324">
        <v>0</v>
      </c>
      <c r="I790" s="342">
        <v>0</v>
      </c>
      <c r="J790" s="324">
        <v>0</v>
      </c>
      <c r="K790" s="324">
        <v>0</v>
      </c>
      <c r="L790" s="324">
        <v>0</v>
      </c>
    </row>
    <row r="791" spans="1:13" s="285" customFormat="1" ht="9" customHeight="1">
      <c r="A791" s="291" t="s">
        <v>64</v>
      </c>
      <c r="B791" s="296">
        <v>1167</v>
      </c>
      <c r="C791" s="343"/>
      <c r="D791" s="325">
        <v>991</v>
      </c>
      <c r="E791" s="325">
        <v>110</v>
      </c>
      <c r="F791" s="325">
        <v>17</v>
      </c>
      <c r="G791" s="325">
        <v>65</v>
      </c>
      <c r="H791" s="325">
        <v>0</v>
      </c>
      <c r="I791" s="343">
        <v>0</v>
      </c>
      <c r="J791" s="325">
        <v>0</v>
      </c>
      <c r="K791" s="325">
        <v>16</v>
      </c>
      <c r="L791" s="325">
        <v>0</v>
      </c>
    </row>
    <row r="792" spans="1:13" s="285" customFormat="1" ht="9" customHeight="1">
      <c r="A792" s="286" t="s">
        <v>65</v>
      </c>
      <c r="B792" s="295">
        <v>1891</v>
      </c>
      <c r="C792" s="342"/>
      <c r="D792" s="324">
        <v>1620</v>
      </c>
      <c r="E792" s="324">
        <v>104</v>
      </c>
      <c r="F792" s="324">
        <v>35</v>
      </c>
      <c r="G792" s="324">
        <v>131</v>
      </c>
      <c r="H792" s="324">
        <v>8</v>
      </c>
      <c r="I792" s="342">
        <v>3</v>
      </c>
      <c r="J792" s="324">
        <v>6</v>
      </c>
      <c r="K792" s="324">
        <v>0</v>
      </c>
      <c r="L792" s="324">
        <v>0</v>
      </c>
    </row>
    <row r="793" spans="1:13" s="285" customFormat="1" ht="9" customHeight="1">
      <c r="A793" s="286" t="s">
        <v>66</v>
      </c>
      <c r="B793" s="295">
        <v>721</v>
      </c>
      <c r="C793" s="342"/>
      <c r="D793" s="324">
        <v>323</v>
      </c>
      <c r="E793" s="324">
        <v>169</v>
      </c>
      <c r="F793" s="324">
        <v>23</v>
      </c>
      <c r="G793" s="324">
        <v>35</v>
      </c>
      <c r="H793" s="324">
        <v>0</v>
      </c>
      <c r="I793" s="342">
        <v>0</v>
      </c>
      <c r="J793" s="324">
        <v>34</v>
      </c>
      <c r="K793" s="324">
        <v>53</v>
      </c>
      <c r="L793" s="324">
        <v>84</v>
      </c>
    </row>
    <row r="794" spans="1:13" s="285" customFormat="1" ht="9" customHeight="1">
      <c r="A794" s="286" t="s">
        <v>67</v>
      </c>
      <c r="B794" s="295">
        <v>271</v>
      </c>
      <c r="C794" s="342"/>
      <c r="D794" s="324">
        <v>104</v>
      </c>
      <c r="E794" s="324">
        <v>58</v>
      </c>
      <c r="F794" s="324">
        <v>12</v>
      </c>
      <c r="G794" s="324">
        <v>4</v>
      </c>
      <c r="H794" s="324">
        <v>0</v>
      </c>
      <c r="I794" s="342">
        <v>0</v>
      </c>
      <c r="J794" s="324">
        <v>0</v>
      </c>
      <c r="K794" s="324">
        <v>105</v>
      </c>
      <c r="L794" s="324">
        <v>9</v>
      </c>
    </row>
    <row r="795" spans="1:13" s="285" customFormat="1" ht="9" customHeight="1">
      <c r="A795" s="291" t="s">
        <v>68</v>
      </c>
      <c r="B795" s="296">
        <v>112</v>
      </c>
      <c r="C795" s="343"/>
      <c r="D795" s="325">
        <v>69</v>
      </c>
      <c r="E795" s="325">
        <v>37</v>
      </c>
      <c r="F795" s="325">
        <v>0</v>
      </c>
      <c r="G795" s="325">
        <v>1</v>
      </c>
      <c r="H795" s="325">
        <v>0</v>
      </c>
      <c r="I795" s="343">
        <v>0</v>
      </c>
      <c r="J795" s="325">
        <v>0</v>
      </c>
      <c r="K795" s="325">
        <v>0</v>
      </c>
      <c r="L795" s="325">
        <v>5</v>
      </c>
    </row>
    <row r="796" spans="1:13" s="285" customFormat="1" ht="9" customHeight="1">
      <c r="A796" s="286" t="s">
        <v>69</v>
      </c>
      <c r="B796" s="295">
        <v>100</v>
      </c>
      <c r="C796" s="342"/>
      <c r="D796" s="324">
        <v>42</v>
      </c>
      <c r="E796" s="324">
        <v>25</v>
      </c>
      <c r="F796" s="324">
        <v>7</v>
      </c>
      <c r="G796" s="324">
        <v>28</v>
      </c>
      <c r="H796" s="324">
        <v>0</v>
      </c>
      <c r="I796" s="342">
        <v>0</v>
      </c>
      <c r="J796" s="324">
        <v>0</v>
      </c>
      <c r="K796" s="324">
        <v>0</v>
      </c>
      <c r="L796" s="324">
        <v>0</v>
      </c>
    </row>
    <row r="797" spans="1:13" s="285" customFormat="1" ht="9" customHeight="1">
      <c r="A797" s="286" t="s">
        <v>70</v>
      </c>
      <c r="B797" s="295">
        <v>365</v>
      </c>
      <c r="C797" s="342"/>
      <c r="D797" s="324">
        <v>187</v>
      </c>
      <c r="E797" s="324">
        <v>80</v>
      </c>
      <c r="F797" s="324">
        <v>54</v>
      </c>
      <c r="G797" s="324">
        <v>44</v>
      </c>
      <c r="H797" s="324">
        <v>0</v>
      </c>
      <c r="I797" s="342">
        <v>0</v>
      </c>
      <c r="J797" s="324">
        <v>0</v>
      </c>
      <c r="K797" s="324">
        <v>0</v>
      </c>
      <c r="L797" s="324">
        <v>0</v>
      </c>
    </row>
    <row r="798" spans="1:13" s="285" customFormat="1" ht="9" customHeight="1">
      <c r="A798" s="286" t="s">
        <v>71</v>
      </c>
      <c r="B798" s="295">
        <v>93</v>
      </c>
      <c r="C798" s="342"/>
      <c r="D798" s="324">
        <v>79</v>
      </c>
      <c r="E798" s="324">
        <v>11</v>
      </c>
      <c r="F798" s="324">
        <v>3</v>
      </c>
      <c r="G798" s="324">
        <v>0</v>
      </c>
      <c r="H798" s="324">
        <v>0</v>
      </c>
      <c r="I798" s="342">
        <v>0</v>
      </c>
      <c r="J798" s="324">
        <v>0</v>
      </c>
      <c r="K798" s="324">
        <v>0</v>
      </c>
      <c r="L798" s="324">
        <v>0</v>
      </c>
    </row>
    <row r="799" spans="1:13" s="285" customFormat="1" ht="9" customHeight="1">
      <c r="A799" s="291" t="s">
        <v>72</v>
      </c>
      <c r="B799" s="296">
        <v>27</v>
      </c>
      <c r="C799" s="343"/>
      <c r="D799" s="325">
        <v>9</v>
      </c>
      <c r="E799" s="325">
        <v>8</v>
      </c>
      <c r="F799" s="325">
        <v>2</v>
      </c>
      <c r="G799" s="325">
        <v>10</v>
      </c>
      <c r="H799" s="325">
        <v>0</v>
      </c>
      <c r="I799" s="343">
        <v>0</v>
      </c>
      <c r="J799" s="325">
        <v>0</v>
      </c>
      <c r="K799" s="325">
        <v>0</v>
      </c>
      <c r="L799" s="325">
        <v>0</v>
      </c>
    </row>
    <row r="800" spans="1:13" s="285" customFormat="1" ht="9" customHeight="1">
      <c r="A800" s="286" t="s">
        <v>73</v>
      </c>
      <c r="B800" s="295">
        <v>93</v>
      </c>
      <c r="C800" s="342"/>
      <c r="D800" s="324">
        <v>48</v>
      </c>
      <c r="E800" s="324">
        <v>17</v>
      </c>
      <c r="F800" s="324">
        <v>4</v>
      </c>
      <c r="G800" s="324">
        <v>24</v>
      </c>
      <c r="H800" s="324">
        <v>0</v>
      </c>
      <c r="I800" s="342">
        <v>1</v>
      </c>
      <c r="J800" s="324">
        <v>0</v>
      </c>
      <c r="K800" s="324">
        <v>0</v>
      </c>
      <c r="L800" s="324">
        <v>0</v>
      </c>
    </row>
    <row r="801" spans="1:13" s="285" customFormat="1" ht="9" customHeight="1">
      <c r="A801" s="286" t="s">
        <v>74</v>
      </c>
      <c r="B801" s="295">
        <v>385</v>
      </c>
      <c r="C801" s="342"/>
      <c r="D801" s="324">
        <v>136</v>
      </c>
      <c r="E801" s="324">
        <v>106</v>
      </c>
      <c r="F801" s="324">
        <v>27</v>
      </c>
      <c r="G801" s="324">
        <v>117</v>
      </c>
      <c r="H801" s="324">
        <v>0</v>
      </c>
      <c r="I801" s="342">
        <v>0</v>
      </c>
      <c r="J801" s="324">
        <v>0</v>
      </c>
      <c r="K801" s="324">
        <v>0</v>
      </c>
      <c r="L801" s="324">
        <v>0</v>
      </c>
    </row>
    <row r="802" spans="1:13" s="285" customFormat="1" ht="9" customHeight="1">
      <c r="A802" s="286" t="s">
        <v>75</v>
      </c>
      <c r="B802" s="427">
        <v>247</v>
      </c>
      <c r="C802" s="342"/>
      <c r="D802" s="324">
        <v>227</v>
      </c>
      <c r="E802" s="324">
        <v>14</v>
      </c>
      <c r="F802" s="324">
        <v>0</v>
      </c>
      <c r="G802" s="324">
        <v>6</v>
      </c>
      <c r="H802" s="324">
        <v>0</v>
      </c>
      <c r="I802" s="342">
        <v>0</v>
      </c>
      <c r="J802" s="324">
        <v>0</v>
      </c>
      <c r="K802" s="324">
        <v>0</v>
      </c>
      <c r="L802" s="324">
        <v>0</v>
      </c>
    </row>
    <row r="803" spans="1:13" s="285" customFormat="1" ht="9" customHeight="1">
      <c r="A803" s="291" t="s">
        <v>76</v>
      </c>
      <c r="B803" s="296">
        <v>38</v>
      </c>
      <c r="C803" s="343"/>
      <c r="D803" s="325">
        <v>32</v>
      </c>
      <c r="E803" s="325">
        <v>6</v>
      </c>
      <c r="F803" s="325">
        <v>0</v>
      </c>
      <c r="G803" s="325">
        <v>0</v>
      </c>
      <c r="H803" s="325">
        <v>0</v>
      </c>
      <c r="I803" s="343">
        <v>0</v>
      </c>
      <c r="J803" s="325">
        <v>0</v>
      </c>
      <c r="K803" s="325">
        <v>0</v>
      </c>
      <c r="L803" s="325">
        <v>0</v>
      </c>
    </row>
    <row r="804" spans="1:13" s="285" customFormat="1" ht="9" customHeight="1">
      <c r="A804" s="318"/>
      <c r="B804" s="344"/>
      <c r="C804" s="344"/>
      <c r="D804" s="344"/>
      <c r="E804" s="344"/>
      <c r="F804" s="344"/>
      <c r="G804" s="344"/>
      <c r="H804" s="344"/>
      <c r="I804" s="344"/>
      <c r="J804" s="344"/>
      <c r="K804" s="344"/>
      <c r="L804" s="344"/>
    </row>
    <row r="805" spans="1:13" s="285" customFormat="1" ht="9" customHeight="1">
      <c r="A805" s="284">
        <v>2017</v>
      </c>
    </row>
    <row r="806" spans="1:13" s="285" customFormat="1" ht="9" customHeight="1">
      <c r="A806" s="288" t="s">
        <v>44</v>
      </c>
      <c r="B806" s="341">
        <f>SUM(B808:B839)</f>
        <v>23950</v>
      </c>
      <c r="C806" s="341"/>
      <c r="D806" s="341">
        <f t="shared" ref="D806:L806" si="22">SUM(D808:D839)</f>
        <v>17916</v>
      </c>
      <c r="E806" s="341">
        <f t="shared" si="22"/>
        <v>2937</v>
      </c>
      <c r="F806" s="341">
        <f t="shared" si="22"/>
        <v>1410</v>
      </c>
      <c r="G806" s="341">
        <f t="shared" si="22"/>
        <v>1138</v>
      </c>
      <c r="H806" s="341">
        <f t="shared" si="22"/>
        <v>3</v>
      </c>
      <c r="I806" s="341">
        <f t="shared" si="22"/>
        <v>0</v>
      </c>
      <c r="J806" s="341">
        <f t="shared" si="22"/>
        <v>3</v>
      </c>
      <c r="K806" s="341">
        <f t="shared" si="22"/>
        <v>131</v>
      </c>
      <c r="L806" s="341">
        <f t="shared" si="22"/>
        <v>493</v>
      </c>
      <c r="M806" s="314"/>
    </row>
    <row r="807" spans="1:13" s="285" customFormat="1" ht="3" customHeight="1">
      <c r="A807" s="288"/>
      <c r="B807" s="341"/>
      <c r="C807" s="341"/>
      <c r="D807" s="341"/>
      <c r="E807" s="341"/>
      <c r="F807" s="341"/>
      <c r="G807" s="341"/>
      <c r="H807" s="341"/>
      <c r="I807" s="341"/>
      <c r="J807" s="341"/>
      <c r="K807" s="341"/>
      <c r="L807" s="341"/>
    </row>
    <row r="808" spans="1:13" s="285" customFormat="1" ht="9" customHeight="1">
      <c r="A808" s="286" t="s">
        <v>45</v>
      </c>
      <c r="B808" s="295">
        <v>30</v>
      </c>
      <c r="C808" s="342"/>
      <c r="D808" s="324">
        <v>20</v>
      </c>
      <c r="E808" s="324">
        <v>10</v>
      </c>
      <c r="F808" s="324">
        <v>0</v>
      </c>
      <c r="G808" s="324">
        <v>0</v>
      </c>
      <c r="H808" s="324">
        <v>0</v>
      </c>
      <c r="I808" s="342">
        <v>0</v>
      </c>
      <c r="J808" s="324">
        <v>0</v>
      </c>
      <c r="K808" s="324">
        <v>0</v>
      </c>
      <c r="L808" s="324">
        <v>0</v>
      </c>
    </row>
    <row r="809" spans="1:13" s="285" customFormat="1" ht="9" customHeight="1">
      <c r="A809" s="286" t="s">
        <v>46</v>
      </c>
      <c r="B809" s="295">
        <v>1493</v>
      </c>
      <c r="C809" s="342"/>
      <c r="D809" s="324">
        <v>1476</v>
      </c>
      <c r="E809" s="324">
        <v>15</v>
      </c>
      <c r="F809" s="324">
        <v>2</v>
      </c>
      <c r="G809" s="324">
        <v>0</v>
      </c>
      <c r="H809" s="324">
        <v>0</v>
      </c>
      <c r="I809" s="342">
        <v>0</v>
      </c>
      <c r="J809" s="324">
        <v>0</v>
      </c>
      <c r="K809" s="324">
        <v>0</v>
      </c>
      <c r="L809" s="324">
        <v>0</v>
      </c>
    </row>
    <row r="810" spans="1:13" s="285" customFormat="1" ht="9" customHeight="1">
      <c r="A810" s="286" t="s">
        <v>47</v>
      </c>
      <c r="B810" s="295">
        <v>99</v>
      </c>
      <c r="C810" s="342"/>
      <c r="D810" s="324">
        <v>55</v>
      </c>
      <c r="E810" s="324">
        <v>8</v>
      </c>
      <c r="F810" s="324">
        <v>2</v>
      </c>
      <c r="G810" s="324">
        <v>19</v>
      </c>
      <c r="H810" s="324">
        <v>0</v>
      </c>
      <c r="I810" s="342">
        <v>0</v>
      </c>
      <c r="J810" s="324">
        <v>0</v>
      </c>
      <c r="K810" s="324">
        <v>0</v>
      </c>
      <c r="L810" s="324">
        <v>0</v>
      </c>
    </row>
    <row r="811" spans="1:13" s="285" customFormat="1" ht="9" customHeight="1">
      <c r="A811" s="291" t="s">
        <v>48</v>
      </c>
      <c r="B811" s="296">
        <v>31</v>
      </c>
      <c r="C811" s="343"/>
      <c r="D811" s="325">
        <v>22</v>
      </c>
      <c r="E811" s="325">
        <v>8</v>
      </c>
      <c r="F811" s="325">
        <v>0</v>
      </c>
      <c r="G811" s="325">
        <v>10</v>
      </c>
      <c r="H811" s="325">
        <v>0</v>
      </c>
      <c r="I811" s="343">
        <v>0</v>
      </c>
      <c r="J811" s="325">
        <v>1</v>
      </c>
      <c r="K811" s="325">
        <v>0</v>
      </c>
      <c r="L811" s="325">
        <v>0</v>
      </c>
    </row>
    <row r="812" spans="1:13" s="285" customFormat="1" ht="9" customHeight="1">
      <c r="A812" s="286" t="s">
        <v>49</v>
      </c>
      <c r="B812" s="295">
        <v>225</v>
      </c>
      <c r="C812" s="342"/>
      <c r="D812" s="324">
        <v>17</v>
      </c>
      <c r="E812" s="324">
        <v>136</v>
      </c>
      <c r="F812" s="324">
        <v>1</v>
      </c>
      <c r="G812" s="324">
        <v>69</v>
      </c>
      <c r="H812" s="324">
        <v>0</v>
      </c>
      <c r="I812" s="342">
        <v>0</v>
      </c>
      <c r="J812" s="324">
        <v>0</v>
      </c>
      <c r="K812" s="324">
        <v>13</v>
      </c>
      <c r="L812" s="324">
        <v>3</v>
      </c>
    </row>
    <row r="813" spans="1:13" s="285" customFormat="1" ht="9" customHeight="1">
      <c r="A813" s="286" t="s">
        <v>50</v>
      </c>
      <c r="B813" s="295">
        <v>115</v>
      </c>
      <c r="C813" s="342"/>
      <c r="D813" s="324">
        <v>87</v>
      </c>
      <c r="E813" s="324">
        <v>12</v>
      </c>
      <c r="F813" s="324">
        <v>11</v>
      </c>
      <c r="G813" s="324">
        <v>6</v>
      </c>
      <c r="H813" s="324">
        <v>1</v>
      </c>
      <c r="I813" s="342">
        <v>0</v>
      </c>
      <c r="J813" s="324">
        <v>0</v>
      </c>
      <c r="K813" s="324">
        <v>0</v>
      </c>
      <c r="L813" s="324">
        <v>0</v>
      </c>
    </row>
    <row r="814" spans="1:13" s="285" customFormat="1" ht="9" customHeight="1">
      <c r="A814" s="286" t="s">
        <v>51</v>
      </c>
      <c r="B814" s="295">
        <v>329</v>
      </c>
      <c r="C814" s="342"/>
      <c r="D814" s="324">
        <v>318</v>
      </c>
      <c r="E814" s="324">
        <v>5</v>
      </c>
      <c r="F814" s="324">
        <v>0</v>
      </c>
      <c r="G814" s="324">
        <v>6</v>
      </c>
      <c r="H814" s="324">
        <v>0</v>
      </c>
      <c r="I814" s="342">
        <v>0</v>
      </c>
      <c r="J814" s="324">
        <v>0</v>
      </c>
      <c r="K814" s="324">
        <v>1</v>
      </c>
      <c r="L814" s="324">
        <v>1</v>
      </c>
    </row>
    <row r="815" spans="1:13" s="285" customFormat="1" ht="9" customHeight="1">
      <c r="A815" s="291" t="s">
        <v>52</v>
      </c>
      <c r="B815" s="296">
        <v>29</v>
      </c>
      <c r="C815" s="343"/>
      <c r="D815" s="325">
        <v>7</v>
      </c>
      <c r="E815" s="325">
        <v>15</v>
      </c>
      <c r="F815" s="325">
        <v>0</v>
      </c>
      <c r="G815" s="325">
        <v>22</v>
      </c>
      <c r="H815" s="325">
        <v>0</v>
      </c>
      <c r="I815" s="343">
        <v>0</v>
      </c>
      <c r="J815" s="325">
        <v>0</v>
      </c>
      <c r="K815" s="325">
        <v>1</v>
      </c>
      <c r="L815" s="325">
        <v>0</v>
      </c>
    </row>
    <row r="816" spans="1:13" s="285" customFormat="1" ht="9" customHeight="1">
      <c r="A816" s="286" t="s">
        <v>53</v>
      </c>
      <c r="B816" s="295">
        <v>1802</v>
      </c>
      <c r="C816" s="342"/>
      <c r="D816" s="324">
        <v>1089</v>
      </c>
      <c r="E816" s="324">
        <v>21</v>
      </c>
      <c r="F816" s="324">
        <v>329</v>
      </c>
      <c r="G816" s="324">
        <v>173</v>
      </c>
      <c r="H816" s="324">
        <v>0</v>
      </c>
      <c r="I816" s="342">
        <v>0</v>
      </c>
      <c r="J816" s="324">
        <v>0</v>
      </c>
      <c r="K816" s="324">
        <v>0</v>
      </c>
      <c r="L816" s="324">
        <v>0</v>
      </c>
    </row>
    <row r="817" spans="1:13" s="285" customFormat="1" ht="9" customHeight="1">
      <c r="A817" s="286" t="s">
        <v>54</v>
      </c>
      <c r="B817" s="295">
        <v>324</v>
      </c>
      <c r="C817" s="342"/>
      <c r="D817" s="324">
        <v>49</v>
      </c>
      <c r="E817" s="324">
        <v>222</v>
      </c>
      <c r="F817" s="324">
        <v>0</v>
      </c>
      <c r="G817" s="324">
        <v>49</v>
      </c>
      <c r="H817" s="324">
        <v>0</v>
      </c>
      <c r="I817" s="342">
        <v>0</v>
      </c>
      <c r="J817" s="324">
        <v>0</v>
      </c>
      <c r="K817" s="324">
        <v>0</v>
      </c>
      <c r="L817" s="324">
        <v>0</v>
      </c>
    </row>
    <row r="818" spans="1:13" s="285" customFormat="1" ht="9" customHeight="1">
      <c r="A818" s="286" t="s">
        <v>55</v>
      </c>
      <c r="B818" s="295">
        <v>86</v>
      </c>
      <c r="C818" s="342"/>
      <c r="D818" s="324">
        <v>48</v>
      </c>
      <c r="E818" s="324">
        <v>27</v>
      </c>
      <c r="F818" s="324">
        <v>4</v>
      </c>
      <c r="G818" s="324">
        <v>11</v>
      </c>
      <c r="H818" s="324">
        <v>0</v>
      </c>
      <c r="I818" s="342">
        <v>0</v>
      </c>
      <c r="J818" s="324">
        <v>0</v>
      </c>
      <c r="K818" s="324">
        <v>0</v>
      </c>
      <c r="L818" s="324">
        <v>190</v>
      </c>
    </row>
    <row r="819" spans="1:13" s="285" customFormat="1" ht="9" customHeight="1">
      <c r="A819" s="291" t="s">
        <v>56</v>
      </c>
      <c r="B819" s="296">
        <v>176</v>
      </c>
      <c r="C819" s="343"/>
      <c r="D819" s="325">
        <v>11</v>
      </c>
      <c r="E819" s="325">
        <v>88</v>
      </c>
      <c r="F819" s="325">
        <v>16</v>
      </c>
      <c r="G819" s="325">
        <v>62</v>
      </c>
      <c r="H819" s="325">
        <v>0</v>
      </c>
      <c r="I819" s="343">
        <v>0</v>
      </c>
      <c r="J819" s="325">
        <v>0</v>
      </c>
      <c r="K819" s="325">
        <v>1</v>
      </c>
      <c r="L819" s="325">
        <v>3</v>
      </c>
    </row>
    <row r="820" spans="1:13" s="285" customFormat="1" ht="9" customHeight="1">
      <c r="A820" s="286" t="s">
        <v>57</v>
      </c>
      <c r="B820" s="295">
        <v>305</v>
      </c>
      <c r="C820" s="342"/>
      <c r="D820" s="324">
        <v>175</v>
      </c>
      <c r="E820" s="324">
        <v>6</v>
      </c>
      <c r="F820" s="324">
        <v>14</v>
      </c>
      <c r="G820" s="324">
        <v>110</v>
      </c>
      <c r="H820" s="324">
        <v>0</v>
      </c>
      <c r="I820" s="342">
        <v>0</v>
      </c>
      <c r="J820" s="324">
        <v>0</v>
      </c>
      <c r="K820" s="324">
        <v>0</v>
      </c>
      <c r="L820" s="324">
        <v>0</v>
      </c>
    </row>
    <row r="821" spans="1:13" s="285" customFormat="1" ht="9" customHeight="1">
      <c r="A821" s="286" t="s">
        <v>58</v>
      </c>
      <c r="B821" s="295">
        <v>4968</v>
      </c>
      <c r="C821" s="342"/>
      <c r="D821" s="324">
        <v>4367</v>
      </c>
      <c r="E821" s="324">
        <v>33</v>
      </c>
      <c r="F821" s="324">
        <v>568</v>
      </c>
      <c r="G821" s="324">
        <v>0</v>
      </c>
      <c r="H821" s="324">
        <v>0</v>
      </c>
      <c r="I821" s="342">
        <v>0</v>
      </c>
      <c r="J821" s="324">
        <v>0</v>
      </c>
      <c r="K821" s="324">
        <v>0</v>
      </c>
      <c r="L821" s="324">
        <v>0</v>
      </c>
    </row>
    <row r="822" spans="1:13" s="285" customFormat="1" ht="9" customHeight="1">
      <c r="A822" s="286" t="s">
        <v>59</v>
      </c>
      <c r="B822" s="295">
        <v>4236</v>
      </c>
      <c r="C822" s="342"/>
      <c r="D822" s="324">
        <v>3283</v>
      </c>
      <c r="E822" s="324">
        <v>689</v>
      </c>
      <c r="F822" s="324">
        <v>171</v>
      </c>
      <c r="G822" s="324">
        <v>10</v>
      </c>
      <c r="H822" s="324">
        <v>0</v>
      </c>
      <c r="I822" s="342">
        <v>0</v>
      </c>
      <c r="J822" s="324">
        <v>0</v>
      </c>
      <c r="K822" s="324">
        <v>0</v>
      </c>
      <c r="L822" s="324">
        <v>0</v>
      </c>
    </row>
    <row r="823" spans="1:13" s="285" customFormat="1" ht="9" customHeight="1">
      <c r="A823" s="291" t="s">
        <v>60</v>
      </c>
      <c r="B823" s="296">
        <v>234</v>
      </c>
      <c r="C823" s="343"/>
      <c r="D823" s="325">
        <v>124</v>
      </c>
      <c r="E823" s="325">
        <v>43</v>
      </c>
      <c r="F823" s="325">
        <v>23</v>
      </c>
      <c r="G823" s="325">
        <v>44</v>
      </c>
      <c r="H823" s="325">
        <v>0</v>
      </c>
      <c r="I823" s="343">
        <v>0</v>
      </c>
      <c r="J823" s="325">
        <v>0</v>
      </c>
      <c r="K823" s="325">
        <v>0</v>
      </c>
      <c r="L823" s="325">
        <v>0</v>
      </c>
      <c r="M823" s="426"/>
    </row>
    <row r="824" spans="1:13" s="285" customFormat="1" ht="9" customHeight="1">
      <c r="A824" s="286" t="s">
        <v>61</v>
      </c>
      <c r="B824" s="295">
        <v>816</v>
      </c>
      <c r="C824" s="342"/>
      <c r="D824" s="324">
        <v>107</v>
      </c>
      <c r="E824" s="324">
        <v>665</v>
      </c>
      <c r="F824" s="324">
        <v>11</v>
      </c>
      <c r="G824" s="324">
        <v>13</v>
      </c>
      <c r="H824" s="324">
        <v>0</v>
      </c>
      <c r="I824" s="342">
        <v>0</v>
      </c>
      <c r="J824" s="324">
        <v>0</v>
      </c>
      <c r="K824" s="324">
        <v>83</v>
      </c>
      <c r="L824" s="324">
        <v>0</v>
      </c>
    </row>
    <row r="825" spans="1:13" s="285" customFormat="1" ht="9" customHeight="1">
      <c r="A825" s="286" t="s">
        <v>62</v>
      </c>
      <c r="B825" s="295">
        <v>66</v>
      </c>
      <c r="C825" s="342"/>
      <c r="D825" s="324">
        <v>22</v>
      </c>
      <c r="E825" s="324">
        <v>27</v>
      </c>
      <c r="F825" s="324">
        <v>4</v>
      </c>
      <c r="G825" s="324">
        <v>36</v>
      </c>
      <c r="H825" s="324">
        <v>0</v>
      </c>
      <c r="I825" s="342">
        <v>0</v>
      </c>
      <c r="J825" s="324">
        <v>0</v>
      </c>
      <c r="K825" s="324">
        <v>0</v>
      </c>
      <c r="L825" s="324">
        <v>0</v>
      </c>
    </row>
    <row r="826" spans="1:13" s="285" customFormat="1" ht="9" customHeight="1">
      <c r="A826" s="286" t="s">
        <v>63</v>
      </c>
      <c r="B826" s="295">
        <v>1006</v>
      </c>
      <c r="C826" s="342"/>
      <c r="D826" s="324">
        <v>853</v>
      </c>
      <c r="E826" s="324">
        <v>88</v>
      </c>
      <c r="F826" s="324">
        <v>65</v>
      </c>
      <c r="G826" s="324">
        <v>0</v>
      </c>
      <c r="H826" s="324">
        <v>0</v>
      </c>
      <c r="I826" s="342">
        <v>0</v>
      </c>
      <c r="J826" s="324">
        <v>1</v>
      </c>
      <c r="K826" s="324">
        <v>19</v>
      </c>
      <c r="L826" s="324">
        <v>0</v>
      </c>
    </row>
    <row r="827" spans="1:13" s="285" customFormat="1" ht="9" customHeight="1">
      <c r="A827" s="291" t="s">
        <v>64</v>
      </c>
      <c r="B827" s="296">
        <v>2837</v>
      </c>
      <c r="C827" s="343"/>
      <c r="D827" s="325">
        <v>2702</v>
      </c>
      <c r="E827" s="325">
        <v>108</v>
      </c>
      <c r="F827" s="325">
        <v>8</v>
      </c>
      <c r="G827" s="325">
        <v>23</v>
      </c>
      <c r="H827" s="325">
        <v>0</v>
      </c>
      <c r="I827" s="343">
        <v>0</v>
      </c>
      <c r="J827" s="325">
        <v>0</v>
      </c>
      <c r="K827" s="325">
        <v>0</v>
      </c>
      <c r="L827" s="325">
        <v>0</v>
      </c>
    </row>
    <row r="828" spans="1:13" s="285" customFormat="1" ht="9" customHeight="1">
      <c r="A828" s="286" t="s">
        <v>65</v>
      </c>
      <c r="B828" s="295">
        <v>1482</v>
      </c>
      <c r="C828" s="342"/>
      <c r="D828" s="324">
        <v>1199</v>
      </c>
      <c r="E828" s="324">
        <v>138</v>
      </c>
      <c r="F828" s="324">
        <v>24</v>
      </c>
      <c r="G828" s="324">
        <v>121</v>
      </c>
      <c r="H828" s="324">
        <v>1</v>
      </c>
      <c r="I828" s="342">
        <v>0</v>
      </c>
      <c r="J828" s="324">
        <v>0</v>
      </c>
      <c r="K828" s="324">
        <v>0</v>
      </c>
      <c r="L828" s="324">
        <v>0</v>
      </c>
    </row>
    <row r="829" spans="1:13" s="285" customFormat="1" ht="9" customHeight="1">
      <c r="A829" s="286" t="s">
        <v>66</v>
      </c>
      <c r="B829" s="295">
        <v>1411</v>
      </c>
      <c r="C829" s="342"/>
      <c r="D829" s="324">
        <v>916</v>
      </c>
      <c r="E829" s="324">
        <v>282</v>
      </c>
      <c r="F829" s="324">
        <v>35</v>
      </c>
      <c r="G829" s="324">
        <v>169</v>
      </c>
      <c r="H829" s="324">
        <v>0</v>
      </c>
      <c r="I829" s="342">
        <v>0</v>
      </c>
      <c r="J829" s="324">
        <v>0</v>
      </c>
      <c r="K829" s="324">
        <v>7</v>
      </c>
      <c r="L829" s="324">
        <v>0</v>
      </c>
    </row>
    <row r="830" spans="1:13" s="285" customFormat="1" ht="9" customHeight="1">
      <c r="A830" s="286" t="s">
        <v>67</v>
      </c>
      <c r="B830" s="295">
        <v>291</v>
      </c>
      <c r="C830" s="342"/>
      <c r="D830" s="324">
        <v>0</v>
      </c>
      <c r="E830" s="324">
        <v>0</v>
      </c>
      <c r="F830" s="324">
        <v>0</v>
      </c>
      <c r="G830" s="324">
        <v>0</v>
      </c>
      <c r="H830" s="324">
        <v>0</v>
      </c>
      <c r="I830" s="342">
        <v>0</v>
      </c>
      <c r="J830" s="324">
        <v>1</v>
      </c>
      <c r="K830" s="324">
        <v>0</v>
      </c>
      <c r="L830" s="324">
        <v>0</v>
      </c>
    </row>
    <row r="831" spans="1:13" s="285" customFormat="1" ht="9" customHeight="1">
      <c r="A831" s="291" t="s">
        <v>68</v>
      </c>
      <c r="B831" s="296">
        <v>93</v>
      </c>
      <c r="C831" s="343"/>
      <c r="D831" s="325">
        <v>65</v>
      </c>
      <c r="E831" s="325">
        <v>25</v>
      </c>
      <c r="F831" s="325">
        <v>0</v>
      </c>
      <c r="G831" s="325">
        <v>4</v>
      </c>
      <c r="H831" s="325">
        <v>0</v>
      </c>
      <c r="I831" s="343">
        <v>0</v>
      </c>
      <c r="J831" s="325">
        <v>0</v>
      </c>
      <c r="K831" s="325">
        <v>3</v>
      </c>
      <c r="L831" s="325">
        <v>6</v>
      </c>
    </row>
    <row r="832" spans="1:13" s="285" customFormat="1" ht="9" customHeight="1">
      <c r="A832" s="286" t="s">
        <v>69</v>
      </c>
      <c r="B832" s="295">
        <v>92</v>
      </c>
      <c r="C832" s="342"/>
      <c r="D832" s="324">
        <v>27</v>
      </c>
      <c r="E832" s="324">
        <v>30</v>
      </c>
      <c r="F832" s="324">
        <v>3</v>
      </c>
      <c r="G832" s="324">
        <v>33</v>
      </c>
      <c r="H832" s="324">
        <v>0</v>
      </c>
      <c r="I832" s="342">
        <v>0</v>
      </c>
      <c r="J832" s="324">
        <v>0</v>
      </c>
      <c r="K832" s="324">
        <v>1</v>
      </c>
      <c r="L832" s="324">
        <v>290</v>
      </c>
    </row>
    <row r="833" spans="1:13" s="285" customFormat="1" ht="9" customHeight="1">
      <c r="A833" s="286" t="s">
        <v>70</v>
      </c>
      <c r="B833" s="295">
        <v>361</v>
      </c>
      <c r="C833" s="342"/>
      <c r="D833" s="324">
        <v>196</v>
      </c>
      <c r="E833" s="324">
        <v>56</v>
      </c>
      <c r="F833" s="324">
        <v>67</v>
      </c>
      <c r="G833" s="324">
        <v>42</v>
      </c>
      <c r="H833" s="324">
        <v>0</v>
      </c>
      <c r="I833" s="342">
        <v>0</v>
      </c>
      <c r="J833" s="324">
        <v>0</v>
      </c>
      <c r="K833" s="324">
        <v>0</v>
      </c>
      <c r="L833" s="324">
        <v>0</v>
      </c>
    </row>
    <row r="834" spans="1:13" s="285" customFormat="1" ht="9" customHeight="1">
      <c r="A834" s="286" t="s">
        <v>71</v>
      </c>
      <c r="B834" s="295">
        <v>134</v>
      </c>
      <c r="C834" s="342"/>
      <c r="D834" s="324">
        <v>116</v>
      </c>
      <c r="E834" s="324">
        <v>13</v>
      </c>
      <c r="F834" s="324">
        <v>5</v>
      </c>
      <c r="G834" s="324">
        <v>0</v>
      </c>
      <c r="H834" s="324">
        <v>1</v>
      </c>
      <c r="I834" s="342">
        <v>0</v>
      </c>
      <c r="J834" s="324">
        <v>0</v>
      </c>
      <c r="K834" s="324">
        <v>2</v>
      </c>
      <c r="L834" s="324">
        <v>0</v>
      </c>
    </row>
    <row r="835" spans="1:13" s="285" customFormat="1" ht="9" customHeight="1">
      <c r="A835" s="291" t="s">
        <v>72</v>
      </c>
      <c r="B835" s="296">
        <v>71</v>
      </c>
      <c r="C835" s="343"/>
      <c r="D835" s="325">
        <v>37</v>
      </c>
      <c r="E835" s="325">
        <v>14</v>
      </c>
      <c r="F835" s="325">
        <v>5</v>
      </c>
      <c r="G835" s="325">
        <v>15</v>
      </c>
      <c r="H835" s="325">
        <v>0</v>
      </c>
      <c r="I835" s="343">
        <v>0</v>
      </c>
      <c r="J835" s="325">
        <v>0</v>
      </c>
      <c r="K835" s="325">
        <v>0</v>
      </c>
      <c r="L835" s="325">
        <v>0</v>
      </c>
    </row>
    <row r="836" spans="1:13" s="285" customFormat="1" ht="9" customHeight="1">
      <c r="A836" s="286" t="s">
        <v>73</v>
      </c>
      <c r="B836" s="295">
        <v>109</v>
      </c>
      <c r="C836" s="342"/>
      <c r="D836" s="324">
        <v>78</v>
      </c>
      <c r="E836" s="324">
        <v>20</v>
      </c>
      <c r="F836" s="324">
        <v>2</v>
      </c>
      <c r="G836" s="324">
        <v>12</v>
      </c>
      <c r="H836" s="324">
        <v>0</v>
      </c>
      <c r="I836" s="342">
        <v>0</v>
      </c>
      <c r="J836" s="324">
        <v>0</v>
      </c>
      <c r="K836" s="324">
        <v>0</v>
      </c>
      <c r="L836" s="324">
        <v>0</v>
      </c>
    </row>
    <row r="837" spans="1:13" s="285" customFormat="1" ht="9" customHeight="1">
      <c r="A837" s="286" t="s">
        <v>74</v>
      </c>
      <c r="B837" s="295">
        <v>328</v>
      </c>
      <c r="C837" s="342"/>
      <c r="D837" s="324">
        <v>101</v>
      </c>
      <c r="E837" s="324">
        <v>115</v>
      </c>
      <c r="F837" s="324">
        <v>38</v>
      </c>
      <c r="G837" s="324">
        <v>74</v>
      </c>
      <c r="H837" s="324">
        <v>0</v>
      </c>
      <c r="I837" s="342">
        <v>0</v>
      </c>
      <c r="J837" s="324">
        <v>0</v>
      </c>
      <c r="K837" s="324">
        <v>0</v>
      </c>
      <c r="L837" s="324">
        <v>0</v>
      </c>
    </row>
    <row r="838" spans="1:13" s="285" customFormat="1" ht="9" customHeight="1">
      <c r="A838" s="286" t="s">
        <v>75</v>
      </c>
      <c r="B838" s="427">
        <v>349</v>
      </c>
      <c r="C838" s="342"/>
      <c r="D838" s="324">
        <v>330</v>
      </c>
      <c r="E838" s="324">
        <v>17</v>
      </c>
      <c r="F838" s="324">
        <v>0</v>
      </c>
      <c r="G838" s="324">
        <v>5</v>
      </c>
      <c r="H838" s="324">
        <v>0</v>
      </c>
      <c r="I838" s="342">
        <v>0</v>
      </c>
      <c r="J838" s="324">
        <v>0</v>
      </c>
      <c r="K838" s="324">
        <v>0</v>
      </c>
      <c r="L838" s="324">
        <v>0</v>
      </c>
    </row>
    <row r="839" spans="1:13" s="285" customFormat="1" ht="9" customHeight="1">
      <c r="A839" s="291" t="s">
        <v>76</v>
      </c>
      <c r="B839" s="296">
        <v>22</v>
      </c>
      <c r="C839" s="343"/>
      <c r="D839" s="325">
        <v>19</v>
      </c>
      <c r="E839" s="325">
        <v>1</v>
      </c>
      <c r="F839" s="325">
        <v>2</v>
      </c>
      <c r="G839" s="325">
        <v>0</v>
      </c>
      <c r="H839" s="325">
        <v>0</v>
      </c>
      <c r="I839" s="343">
        <v>0</v>
      </c>
      <c r="J839" s="325">
        <v>0</v>
      </c>
      <c r="K839" s="325">
        <v>0</v>
      </c>
      <c r="L839" s="325">
        <v>0</v>
      </c>
    </row>
    <row r="840" spans="1:13" s="285" customFormat="1" ht="9" customHeight="1">
      <c r="A840" s="318"/>
      <c r="B840" s="344"/>
      <c r="C840" s="344"/>
      <c r="D840" s="344"/>
      <c r="E840" s="344"/>
      <c r="F840" s="344"/>
      <c r="G840" s="344"/>
      <c r="H840" s="344"/>
      <c r="I840" s="344"/>
      <c r="J840" s="344"/>
      <c r="K840" s="344"/>
      <c r="L840" s="344"/>
    </row>
    <row r="841" spans="1:13" s="285" customFormat="1" ht="9" customHeight="1">
      <c r="A841" s="284">
        <v>2018</v>
      </c>
    </row>
    <row r="842" spans="1:13" s="285" customFormat="1" ht="9" customHeight="1">
      <c r="A842" s="288" t="s">
        <v>44</v>
      </c>
      <c r="B842" s="341">
        <f>SUM(B844:B875)</f>
        <v>25260</v>
      </c>
      <c r="C842" s="341"/>
      <c r="D842" s="341">
        <f>SUM(D844:D875)</f>
        <v>20087</v>
      </c>
      <c r="E842" s="341">
        <f t="shared" ref="E842:L842" si="23">SUM(E844:E875)</f>
        <v>2233</v>
      </c>
      <c r="F842" s="341">
        <f t="shared" si="23"/>
        <v>1569</v>
      </c>
      <c r="G842" s="341">
        <f t="shared" si="23"/>
        <v>1079</v>
      </c>
      <c r="H842" s="341">
        <f t="shared" si="23"/>
        <v>1</v>
      </c>
      <c r="I842" s="341">
        <f t="shared" si="23"/>
        <v>14</v>
      </c>
      <c r="J842" s="341">
        <f t="shared" si="23"/>
        <v>64</v>
      </c>
      <c r="K842" s="341">
        <f t="shared" si="23"/>
        <v>138</v>
      </c>
      <c r="L842" s="341">
        <f t="shared" si="23"/>
        <v>194</v>
      </c>
      <c r="M842" s="314"/>
    </row>
    <row r="843" spans="1:13" s="285" customFormat="1" ht="3" customHeight="1">
      <c r="A843" s="288"/>
      <c r="B843" s="341"/>
      <c r="C843" s="341"/>
      <c r="D843" s="341"/>
      <c r="E843" s="341"/>
      <c r="F843" s="341"/>
      <c r="G843" s="341"/>
      <c r="H843" s="341"/>
      <c r="I843" s="341"/>
      <c r="J843" s="341"/>
      <c r="K843" s="341"/>
      <c r="L843" s="341"/>
    </row>
    <row r="844" spans="1:13" s="285" customFormat="1" ht="9" customHeight="1">
      <c r="A844" s="286" t="s">
        <v>45</v>
      </c>
      <c r="B844" s="295">
        <v>42</v>
      </c>
      <c r="C844" s="342"/>
      <c r="D844" s="324">
        <v>34</v>
      </c>
      <c r="E844" s="324">
        <v>8</v>
      </c>
      <c r="F844" s="324">
        <v>0</v>
      </c>
      <c r="G844" s="324">
        <v>0</v>
      </c>
      <c r="H844" s="324">
        <v>0</v>
      </c>
      <c r="I844" s="342">
        <v>0</v>
      </c>
      <c r="J844" s="324">
        <v>0</v>
      </c>
      <c r="K844" s="324">
        <v>0</v>
      </c>
      <c r="L844" s="324">
        <v>0</v>
      </c>
    </row>
    <row r="845" spans="1:13" s="285" customFormat="1" ht="9" customHeight="1">
      <c r="A845" s="286" t="s">
        <v>46</v>
      </c>
      <c r="B845" s="295">
        <v>1361</v>
      </c>
      <c r="C845" s="342"/>
      <c r="D845" s="324">
        <v>1326</v>
      </c>
      <c r="E845" s="324">
        <v>24</v>
      </c>
      <c r="F845" s="324">
        <v>22</v>
      </c>
      <c r="G845" s="324">
        <v>0</v>
      </c>
      <c r="H845" s="324">
        <v>0</v>
      </c>
      <c r="I845" s="342">
        <v>9</v>
      </c>
      <c r="J845" s="324">
        <v>2</v>
      </c>
      <c r="K845" s="324">
        <v>0</v>
      </c>
      <c r="L845" s="324">
        <v>0</v>
      </c>
    </row>
    <row r="846" spans="1:13" s="285" customFormat="1" ht="9" customHeight="1">
      <c r="A846" s="286" t="s">
        <v>47</v>
      </c>
      <c r="B846" s="295">
        <v>39</v>
      </c>
      <c r="C846" s="342"/>
      <c r="D846" s="324">
        <v>4</v>
      </c>
      <c r="E846" s="324">
        <v>15</v>
      </c>
      <c r="F846" s="324">
        <v>4</v>
      </c>
      <c r="G846" s="324">
        <v>11</v>
      </c>
      <c r="H846" s="324">
        <v>0</v>
      </c>
      <c r="I846" s="342">
        <v>0</v>
      </c>
      <c r="J846" s="324">
        <v>0</v>
      </c>
      <c r="K846" s="324">
        <v>10</v>
      </c>
      <c r="L846" s="324">
        <v>0</v>
      </c>
    </row>
    <row r="847" spans="1:13" s="285" customFormat="1" ht="9" customHeight="1">
      <c r="A847" s="291" t="s">
        <v>48</v>
      </c>
      <c r="B847" s="296">
        <v>19</v>
      </c>
      <c r="C847" s="343"/>
      <c r="D847" s="325">
        <v>8</v>
      </c>
      <c r="E847" s="325">
        <v>2</v>
      </c>
      <c r="F847" s="325">
        <v>1</v>
      </c>
      <c r="G847" s="325">
        <v>7</v>
      </c>
      <c r="H847" s="325">
        <v>0</v>
      </c>
      <c r="I847" s="343">
        <v>0</v>
      </c>
      <c r="J847" s="325">
        <v>0</v>
      </c>
      <c r="K847" s="325">
        <v>3</v>
      </c>
      <c r="L847" s="325">
        <v>0</v>
      </c>
    </row>
    <row r="848" spans="1:13" s="285" customFormat="1" ht="9" customHeight="1">
      <c r="A848" s="286" t="s">
        <v>49</v>
      </c>
      <c r="B848" s="295">
        <v>210</v>
      </c>
      <c r="C848" s="342"/>
      <c r="D848" s="324">
        <v>44</v>
      </c>
      <c r="E848" s="324">
        <v>123</v>
      </c>
      <c r="F848" s="324">
        <v>0</v>
      </c>
      <c r="G848" s="324">
        <v>41</v>
      </c>
      <c r="H848" s="324">
        <v>0</v>
      </c>
      <c r="I848" s="342">
        <v>0</v>
      </c>
      <c r="J848" s="324">
        <v>0</v>
      </c>
      <c r="K848" s="324">
        <v>2</v>
      </c>
      <c r="L848" s="324">
        <v>0</v>
      </c>
    </row>
    <row r="849" spans="1:13" s="285" customFormat="1" ht="9" customHeight="1">
      <c r="A849" s="286" t="s">
        <v>50</v>
      </c>
      <c r="B849" s="295">
        <v>55</v>
      </c>
      <c r="C849" s="342"/>
      <c r="D849" s="324">
        <v>40</v>
      </c>
      <c r="E849" s="324">
        <v>13</v>
      </c>
      <c r="F849" s="324">
        <v>2</v>
      </c>
      <c r="G849" s="324">
        <v>5</v>
      </c>
      <c r="H849" s="324">
        <v>0</v>
      </c>
      <c r="I849" s="342">
        <v>0</v>
      </c>
      <c r="J849" s="324">
        <v>1</v>
      </c>
      <c r="K849" s="324">
        <v>0</v>
      </c>
      <c r="L849" s="324">
        <v>0</v>
      </c>
    </row>
    <row r="850" spans="1:13" s="285" customFormat="1" ht="9" customHeight="1">
      <c r="A850" s="286" t="s">
        <v>51</v>
      </c>
      <c r="B850" s="295">
        <v>427</v>
      </c>
      <c r="C850" s="342"/>
      <c r="D850" s="324">
        <v>406</v>
      </c>
      <c r="E850" s="324">
        <v>6</v>
      </c>
      <c r="F850" s="324">
        <v>13</v>
      </c>
      <c r="G850" s="324">
        <v>6</v>
      </c>
      <c r="H850" s="324">
        <v>0</v>
      </c>
      <c r="I850" s="342">
        <v>0</v>
      </c>
      <c r="J850" s="324">
        <v>0</v>
      </c>
      <c r="K850" s="324">
        <v>0</v>
      </c>
      <c r="L850" s="324">
        <v>0</v>
      </c>
    </row>
    <row r="851" spans="1:13" s="285" customFormat="1" ht="9" customHeight="1">
      <c r="A851" s="291" t="s">
        <v>52</v>
      </c>
      <c r="B851" s="296">
        <v>30</v>
      </c>
      <c r="C851" s="343"/>
      <c r="D851" s="325">
        <v>3</v>
      </c>
      <c r="E851" s="325">
        <v>16</v>
      </c>
      <c r="F851" s="325">
        <v>2</v>
      </c>
      <c r="G851" s="325">
        <v>19</v>
      </c>
      <c r="H851" s="325">
        <v>0</v>
      </c>
      <c r="I851" s="343">
        <v>0</v>
      </c>
      <c r="J851" s="325">
        <v>0</v>
      </c>
      <c r="K851" s="325">
        <v>0</v>
      </c>
      <c r="L851" s="325">
        <v>0</v>
      </c>
    </row>
    <row r="852" spans="1:13" s="285" customFormat="1" ht="9" customHeight="1">
      <c r="A852" s="286" t="s">
        <v>53</v>
      </c>
      <c r="B852" s="295">
        <v>2123</v>
      </c>
      <c r="C852" s="342"/>
      <c r="D852" s="324">
        <v>1628</v>
      </c>
      <c r="E852" s="324">
        <v>16</v>
      </c>
      <c r="F852" s="324">
        <v>307</v>
      </c>
      <c r="G852" s="324">
        <v>165</v>
      </c>
      <c r="H852" s="324">
        <v>0</v>
      </c>
      <c r="I852" s="342">
        <v>0</v>
      </c>
      <c r="J852" s="324">
        <v>0</v>
      </c>
      <c r="K852" s="324">
        <v>3</v>
      </c>
      <c r="L852" s="324">
        <v>4</v>
      </c>
    </row>
    <row r="853" spans="1:13" s="285" customFormat="1" ht="9" customHeight="1">
      <c r="A853" s="286" t="s">
        <v>54</v>
      </c>
      <c r="B853" s="295">
        <v>449</v>
      </c>
      <c r="C853" s="342"/>
      <c r="D853" s="324">
        <v>158</v>
      </c>
      <c r="E853" s="324">
        <v>50</v>
      </c>
      <c r="F853" s="324">
        <v>7</v>
      </c>
      <c r="G853" s="324">
        <v>34</v>
      </c>
      <c r="H853" s="324">
        <v>0</v>
      </c>
      <c r="I853" s="342">
        <v>1</v>
      </c>
      <c r="J853" s="324">
        <v>0</v>
      </c>
      <c r="K853" s="324">
        <v>16</v>
      </c>
      <c r="L853" s="324">
        <v>185</v>
      </c>
    </row>
    <row r="854" spans="1:13" s="285" customFormat="1" ht="9" customHeight="1">
      <c r="A854" s="286" t="s">
        <v>55</v>
      </c>
      <c r="B854" s="295">
        <v>114</v>
      </c>
      <c r="C854" s="342"/>
      <c r="D854" s="324">
        <v>51</v>
      </c>
      <c r="E854" s="324">
        <v>29</v>
      </c>
      <c r="F854" s="324">
        <v>26</v>
      </c>
      <c r="G854" s="324">
        <v>20</v>
      </c>
      <c r="H854" s="324">
        <v>0</v>
      </c>
      <c r="I854" s="342">
        <v>0</v>
      </c>
      <c r="J854" s="324">
        <v>0</v>
      </c>
      <c r="K854" s="324">
        <v>2</v>
      </c>
      <c r="L854" s="324">
        <v>0</v>
      </c>
    </row>
    <row r="855" spans="1:13" s="285" customFormat="1" ht="9" customHeight="1">
      <c r="A855" s="291" t="s">
        <v>56</v>
      </c>
      <c r="B855" s="296">
        <v>184</v>
      </c>
      <c r="C855" s="343"/>
      <c r="D855" s="325">
        <v>17</v>
      </c>
      <c r="E855" s="325">
        <v>104</v>
      </c>
      <c r="F855" s="325">
        <v>10</v>
      </c>
      <c r="G855" s="325">
        <v>50</v>
      </c>
      <c r="H855" s="325">
        <v>0</v>
      </c>
      <c r="I855" s="343">
        <v>0</v>
      </c>
      <c r="J855" s="325">
        <v>0</v>
      </c>
      <c r="K855" s="325">
        <v>3</v>
      </c>
      <c r="L855" s="325">
        <v>0</v>
      </c>
    </row>
    <row r="856" spans="1:13" s="285" customFormat="1" ht="9" customHeight="1">
      <c r="A856" s="286" t="s">
        <v>57</v>
      </c>
      <c r="B856" s="295">
        <v>328</v>
      </c>
      <c r="C856" s="342"/>
      <c r="D856" s="324">
        <v>192</v>
      </c>
      <c r="E856" s="324">
        <v>6</v>
      </c>
      <c r="F856" s="324">
        <v>13</v>
      </c>
      <c r="G856" s="324">
        <v>116</v>
      </c>
      <c r="H856" s="324">
        <v>0</v>
      </c>
      <c r="I856" s="342">
        <v>0</v>
      </c>
      <c r="J856" s="324">
        <v>0</v>
      </c>
      <c r="K856" s="324">
        <v>1</v>
      </c>
      <c r="L856" s="324">
        <v>0</v>
      </c>
    </row>
    <row r="857" spans="1:13" s="285" customFormat="1" ht="9" customHeight="1">
      <c r="A857" s="286" t="s">
        <v>58</v>
      </c>
      <c r="B857" s="295">
        <v>6724</v>
      </c>
      <c r="C857" s="342"/>
      <c r="D857" s="324">
        <v>6207</v>
      </c>
      <c r="E857" s="324">
        <v>1</v>
      </c>
      <c r="F857" s="324">
        <v>517</v>
      </c>
      <c r="G857" s="324">
        <v>1</v>
      </c>
      <c r="H857" s="324">
        <v>0</v>
      </c>
      <c r="I857" s="342">
        <v>0</v>
      </c>
      <c r="J857" s="324">
        <v>0</v>
      </c>
      <c r="K857" s="324">
        <v>0</v>
      </c>
      <c r="L857" s="324">
        <v>0</v>
      </c>
    </row>
    <row r="858" spans="1:13" s="285" customFormat="1" ht="9" customHeight="1">
      <c r="A858" s="286" t="s">
        <v>59</v>
      </c>
      <c r="B858" s="295">
        <v>4523</v>
      </c>
      <c r="C858" s="342"/>
      <c r="D858" s="324">
        <v>3510</v>
      </c>
      <c r="E858" s="324">
        <v>732</v>
      </c>
      <c r="F858" s="324">
        <v>208</v>
      </c>
      <c r="G858" s="324">
        <v>0</v>
      </c>
      <c r="H858" s="324">
        <v>0</v>
      </c>
      <c r="I858" s="342">
        <v>0</v>
      </c>
      <c r="J858" s="324">
        <v>0</v>
      </c>
      <c r="K858" s="324">
        <v>73</v>
      </c>
      <c r="L858" s="324">
        <v>0</v>
      </c>
    </row>
    <row r="859" spans="1:13" s="285" customFormat="1" ht="9" customHeight="1">
      <c r="A859" s="291" t="s">
        <v>60</v>
      </c>
      <c r="B859" s="296">
        <v>191</v>
      </c>
      <c r="C859" s="343"/>
      <c r="D859" s="325">
        <v>56</v>
      </c>
      <c r="E859" s="325">
        <v>54</v>
      </c>
      <c r="F859" s="325">
        <v>38</v>
      </c>
      <c r="G859" s="325">
        <v>42</v>
      </c>
      <c r="H859" s="325">
        <v>0</v>
      </c>
      <c r="I859" s="343">
        <v>0</v>
      </c>
      <c r="J859" s="325">
        <v>0</v>
      </c>
      <c r="K859" s="325">
        <v>1</v>
      </c>
      <c r="L859" s="325">
        <v>0</v>
      </c>
      <c r="M859" s="426"/>
    </row>
    <row r="860" spans="1:13" s="285" customFormat="1" ht="9" customHeight="1">
      <c r="A860" s="286" t="s">
        <v>61</v>
      </c>
      <c r="B860" s="295">
        <v>664</v>
      </c>
      <c r="C860" s="342"/>
      <c r="D860" s="324">
        <v>462</v>
      </c>
      <c r="E860" s="324">
        <v>75</v>
      </c>
      <c r="F860" s="324">
        <v>46</v>
      </c>
      <c r="G860" s="324">
        <v>79</v>
      </c>
      <c r="H860" s="324">
        <v>0</v>
      </c>
      <c r="I860" s="342">
        <v>1</v>
      </c>
      <c r="J860" s="324">
        <v>0</v>
      </c>
      <c r="K860" s="324">
        <v>1</v>
      </c>
      <c r="L860" s="324">
        <v>0</v>
      </c>
    </row>
    <row r="861" spans="1:13" s="285" customFormat="1" ht="9" customHeight="1">
      <c r="A861" s="286" t="s">
        <v>62</v>
      </c>
      <c r="B861" s="295">
        <v>85</v>
      </c>
      <c r="C861" s="342"/>
      <c r="D861" s="324">
        <v>33</v>
      </c>
      <c r="E861" s="324">
        <v>21</v>
      </c>
      <c r="F861" s="324">
        <v>9</v>
      </c>
      <c r="G861" s="324">
        <v>33</v>
      </c>
      <c r="H861" s="324">
        <v>0</v>
      </c>
      <c r="I861" s="342">
        <v>0</v>
      </c>
      <c r="J861" s="324">
        <v>0</v>
      </c>
      <c r="K861" s="324">
        <v>0</v>
      </c>
      <c r="L861" s="324">
        <v>0</v>
      </c>
    </row>
    <row r="862" spans="1:13" s="285" customFormat="1" ht="9" customHeight="1">
      <c r="A862" s="286" t="s">
        <v>63</v>
      </c>
      <c r="B862" s="295">
        <v>1510</v>
      </c>
      <c r="C862" s="342"/>
      <c r="D862" s="324">
        <v>1381</v>
      </c>
      <c r="E862" s="324">
        <v>69</v>
      </c>
      <c r="F862" s="324">
        <v>60</v>
      </c>
      <c r="G862" s="324">
        <v>0</v>
      </c>
      <c r="H862" s="324">
        <v>0</v>
      </c>
      <c r="I862" s="342">
        <v>0</v>
      </c>
      <c r="J862" s="324">
        <v>0</v>
      </c>
      <c r="K862" s="324">
        <v>0</v>
      </c>
      <c r="L862" s="324">
        <v>0</v>
      </c>
    </row>
    <row r="863" spans="1:13" s="285" customFormat="1" ht="9" customHeight="1">
      <c r="A863" s="291" t="s">
        <v>64</v>
      </c>
      <c r="B863" s="296">
        <v>1905</v>
      </c>
      <c r="C863" s="343"/>
      <c r="D863" s="325">
        <v>1740</v>
      </c>
      <c r="E863" s="325">
        <v>135</v>
      </c>
      <c r="F863" s="325">
        <v>6</v>
      </c>
      <c r="G863" s="325">
        <v>18</v>
      </c>
      <c r="H863" s="325">
        <v>0</v>
      </c>
      <c r="I863" s="343">
        <v>0</v>
      </c>
      <c r="J863" s="325">
        <v>0</v>
      </c>
      <c r="K863" s="325">
        <v>20</v>
      </c>
      <c r="L863" s="325">
        <v>0</v>
      </c>
    </row>
    <row r="864" spans="1:13" s="285" customFormat="1" ht="9" customHeight="1">
      <c r="A864" s="286" t="s">
        <v>65</v>
      </c>
      <c r="B864" s="295">
        <v>1459</v>
      </c>
      <c r="C864" s="342"/>
      <c r="D864" s="324">
        <v>1145</v>
      </c>
      <c r="E864" s="324">
        <v>142</v>
      </c>
      <c r="F864" s="324">
        <v>34</v>
      </c>
      <c r="G864" s="324">
        <v>141</v>
      </c>
      <c r="H864" s="324">
        <v>0</v>
      </c>
      <c r="I864" s="342">
        <v>0</v>
      </c>
      <c r="J864" s="324">
        <v>0</v>
      </c>
      <c r="K864" s="324">
        <v>0</v>
      </c>
      <c r="L864" s="324">
        <v>0</v>
      </c>
    </row>
    <row r="865" spans="1:12" s="285" customFormat="1" ht="9" customHeight="1">
      <c r="A865" s="286" t="s">
        <v>66</v>
      </c>
      <c r="B865" s="295">
        <v>850</v>
      </c>
      <c r="C865" s="342"/>
      <c r="D865" s="324">
        <v>567</v>
      </c>
      <c r="E865" s="324">
        <v>127</v>
      </c>
      <c r="F865" s="324">
        <v>30</v>
      </c>
      <c r="G865" s="324">
        <v>65</v>
      </c>
      <c r="H865" s="324">
        <v>0</v>
      </c>
      <c r="I865" s="342">
        <v>0</v>
      </c>
      <c r="J865" s="324">
        <v>61</v>
      </c>
      <c r="K865" s="324">
        <v>0</v>
      </c>
      <c r="L865" s="324">
        <v>0</v>
      </c>
    </row>
    <row r="866" spans="1:12" s="285" customFormat="1" ht="9" customHeight="1">
      <c r="A866" s="286" t="s">
        <v>67</v>
      </c>
      <c r="B866" s="295">
        <v>247</v>
      </c>
      <c r="C866" s="342"/>
      <c r="D866" s="324">
        <v>141</v>
      </c>
      <c r="E866" s="324">
        <v>96</v>
      </c>
      <c r="F866" s="324">
        <v>5</v>
      </c>
      <c r="G866" s="324">
        <v>0</v>
      </c>
      <c r="H866" s="324">
        <v>0</v>
      </c>
      <c r="I866" s="342">
        <v>0</v>
      </c>
      <c r="J866" s="324">
        <v>0</v>
      </c>
      <c r="K866" s="324">
        <v>0</v>
      </c>
      <c r="L866" s="324">
        <v>5</v>
      </c>
    </row>
    <row r="867" spans="1:12" s="285" customFormat="1" ht="9" customHeight="1">
      <c r="A867" s="291" t="s">
        <v>68</v>
      </c>
      <c r="B867" s="296">
        <v>94</v>
      </c>
      <c r="C867" s="343"/>
      <c r="D867" s="325">
        <v>67</v>
      </c>
      <c r="E867" s="325">
        <v>26</v>
      </c>
      <c r="F867" s="325">
        <v>0</v>
      </c>
      <c r="G867" s="325">
        <v>0</v>
      </c>
      <c r="H867" s="325">
        <v>1</v>
      </c>
      <c r="I867" s="343">
        <v>0</v>
      </c>
      <c r="J867" s="325">
        <v>0</v>
      </c>
      <c r="K867" s="325">
        <v>0</v>
      </c>
      <c r="L867" s="325">
        <v>0</v>
      </c>
    </row>
    <row r="868" spans="1:12" s="285" customFormat="1" ht="9" customHeight="1">
      <c r="A868" s="286" t="s">
        <v>69</v>
      </c>
      <c r="B868" s="295">
        <v>103</v>
      </c>
      <c r="C868" s="342"/>
      <c r="D868" s="324">
        <v>48</v>
      </c>
      <c r="E868" s="324">
        <v>29</v>
      </c>
      <c r="F868" s="324">
        <v>13</v>
      </c>
      <c r="G868" s="324">
        <v>25</v>
      </c>
      <c r="H868" s="324">
        <v>0</v>
      </c>
      <c r="I868" s="342">
        <v>0</v>
      </c>
      <c r="J868" s="324">
        <v>0</v>
      </c>
      <c r="K868" s="324">
        <v>0</v>
      </c>
      <c r="L868" s="324">
        <v>0</v>
      </c>
    </row>
    <row r="869" spans="1:12" s="285" customFormat="1" ht="9" customHeight="1">
      <c r="A869" s="286" t="s">
        <v>70</v>
      </c>
      <c r="B869" s="295">
        <v>294</v>
      </c>
      <c r="C869" s="342"/>
      <c r="D869" s="324">
        <v>143</v>
      </c>
      <c r="E869" s="324">
        <v>50</v>
      </c>
      <c r="F869" s="324">
        <v>71</v>
      </c>
      <c r="G869" s="324">
        <v>30</v>
      </c>
      <c r="H869" s="324">
        <v>0</v>
      </c>
      <c r="I869" s="342">
        <v>0</v>
      </c>
      <c r="J869" s="324">
        <v>0</v>
      </c>
      <c r="K869" s="324">
        <v>0</v>
      </c>
      <c r="L869" s="324">
        <v>0</v>
      </c>
    </row>
    <row r="870" spans="1:12" s="285" customFormat="1" ht="9" customHeight="1">
      <c r="A870" s="286" t="s">
        <v>71</v>
      </c>
      <c r="B870" s="295">
        <v>121</v>
      </c>
      <c r="C870" s="342"/>
      <c r="D870" s="324">
        <v>75</v>
      </c>
      <c r="E870" s="324">
        <v>17</v>
      </c>
      <c r="F870" s="324">
        <v>26</v>
      </c>
      <c r="G870" s="324">
        <v>3</v>
      </c>
      <c r="H870" s="324">
        <v>0</v>
      </c>
      <c r="I870" s="342">
        <v>0</v>
      </c>
      <c r="J870" s="324">
        <v>0</v>
      </c>
      <c r="K870" s="324">
        <v>0</v>
      </c>
      <c r="L870" s="324">
        <v>0</v>
      </c>
    </row>
    <row r="871" spans="1:12" s="285" customFormat="1" ht="9" customHeight="1">
      <c r="A871" s="291" t="s">
        <v>72</v>
      </c>
      <c r="B871" s="296">
        <v>209</v>
      </c>
      <c r="C871" s="343"/>
      <c r="D871" s="325">
        <v>26</v>
      </c>
      <c r="E871" s="325">
        <v>120</v>
      </c>
      <c r="F871" s="325">
        <v>37</v>
      </c>
      <c r="G871" s="325">
        <v>31</v>
      </c>
      <c r="H871" s="325">
        <v>0</v>
      </c>
      <c r="I871" s="343">
        <v>0</v>
      </c>
      <c r="J871" s="325">
        <v>0</v>
      </c>
      <c r="K871" s="325">
        <v>0</v>
      </c>
      <c r="L871" s="325">
        <v>0</v>
      </c>
    </row>
    <row r="872" spans="1:12" s="285" customFormat="1" ht="9" customHeight="1">
      <c r="A872" s="286" t="s">
        <v>73</v>
      </c>
      <c r="B872" s="295">
        <v>204</v>
      </c>
      <c r="C872" s="342"/>
      <c r="D872" s="324">
        <v>156</v>
      </c>
      <c r="E872" s="324">
        <v>18</v>
      </c>
      <c r="F872" s="324">
        <v>2</v>
      </c>
      <c r="G872" s="324">
        <v>29</v>
      </c>
      <c r="H872" s="324">
        <v>0</v>
      </c>
      <c r="I872" s="342">
        <v>0</v>
      </c>
      <c r="J872" s="324">
        <v>0</v>
      </c>
      <c r="K872" s="324">
        <v>3</v>
      </c>
      <c r="L872" s="324">
        <v>0</v>
      </c>
    </row>
    <row r="873" spans="1:12" s="285" customFormat="1" ht="9" customHeight="1">
      <c r="A873" s="286" t="s">
        <v>74</v>
      </c>
      <c r="B873" s="295">
        <v>422</v>
      </c>
      <c r="C873" s="342"/>
      <c r="D873" s="324">
        <v>164</v>
      </c>
      <c r="E873" s="324">
        <v>94</v>
      </c>
      <c r="F873" s="324">
        <v>59</v>
      </c>
      <c r="G873" s="324">
        <v>105</v>
      </c>
      <c r="H873" s="324">
        <v>0</v>
      </c>
      <c r="I873" s="342">
        <v>0</v>
      </c>
      <c r="J873" s="324">
        <v>0</v>
      </c>
      <c r="K873" s="324">
        <v>0</v>
      </c>
      <c r="L873" s="324">
        <v>0</v>
      </c>
    </row>
    <row r="874" spans="1:12" s="285" customFormat="1" ht="9" customHeight="1">
      <c r="A874" s="286" t="s">
        <v>75</v>
      </c>
      <c r="B874" s="427">
        <v>222</v>
      </c>
      <c r="C874" s="342"/>
      <c r="D874" s="324">
        <v>207</v>
      </c>
      <c r="E874" s="324">
        <v>11</v>
      </c>
      <c r="F874" s="324">
        <v>1</v>
      </c>
      <c r="G874" s="324">
        <v>3</v>
      </c>
      <c r="H874" s="324">
        <v>0</v>
      </c>
      <c r="I874" s="342">
        <v>0</v>
      </c>
      <c r="J874" s="324">
        <v>0</v>
      </c>
      <c r="K874" s="324">
        <v>0</v>
      </c>
      <c r="L874" s="324">
        <v>0</v>
      </c>
    </row>
    <row r="875" spans="1:12" s="285" customFormat="1" ht="9" customHeight="1">
      <c r="A875" s="291" t="s">
        <v>76</v>
      </c>
      <c r="B875" s="296">
        <v>52</v>
      </c>
      <c r="C875" s="343"/>
      <c r="D875" s="325">
        <v>48</v>
      </c>
      <c r="E875" s="325">
        <v>4</v>
      </c>
      <c r="F875" s="325">
        <v>0</v>
      </c>
      <c r="G875" s="325">
        <v>0</v>
      </c>
      <c r="H875" s="325">
        <v>0</v>
      </c>
      <c r="I875" s="343">
        <v>3</v>
      </c>
      <c r="J875" s="325">
        <v>0</v>
      </c>
      <c r="K875" s="325">
        <v>0</v>
      </c>
      <c r="L875" s="325">
        <v>0</v>
      </c>
    </row>
    <row r="876" spans="1:12" ht="3" customHeight="1">
      <c r="A876" s="336"/>
      <c r="B876" s="336"/>
      <c r="C876" s="336"/>
      <c r="D876" s="336"/>
      <c r="E876" s="336"/>
      <c r="F876" s="336"/>
      <c r="G876" s="336"/>
      <c r="H876" s="336"/>
      <c r="I876" s="336"/>
      <c r="J876" s="336"/>
      <c r="K876" s="336"/>
      <c r="L876" s="336"/>
    </row>
    <row r="877" spans="1:12" ht="3" customHeight="1">
      <c r="A877" s="337"/>
      <c r="B877" s="337"/>
      <c r="C877" s="337"/>
      <c r="D877" s="337"/>
      <c r="E877" s="337"/>
      <c r="F877" s="337"/>
      <c r="G877" s="337"/>
      <c r="H877" s="337"/>
      <c r="I877" s="337"/>
      <c r="J877" s="337"/>
      <c r="K877" s="337"/>
      <c r="L877" s="337"/>
    </row>
    <row r="878" spans="1:12" s="282" customFormat="1" ht="8.65" customHeight="1">
      <c r="A878" s="334" t="s">
        <v>324</v>
      </c>
      <c r="B878" s="715"/>
      <c r="C878" s="715"/>
      <c r="D878" s="715"/>
      <c r="E878" s="715"/>
      <c r="F878" s="715"/>
      <c r="G878" s="715"/>
      <c r="H878" s="715"/>
      <c r="I878" s="715"/>
      <c r="J878" s="715"/>
      <c r="K878" s="715"/>
      <c r="L878" s="715"/>
    </row>
    <row r="879" spans="1:12" s="282" customFormat="1" ht="8.65" customHeight="1">
      <c r="A879" s="334" t="s">
        <v>325</v>
      </c>
      <c r="B879" s="715"/>
      <c r="C879" s="715"/>
      <c r="D879" s="715"/>
      <c r="E879" s="715"/>
      <c r="F879" s="715"/>
      <c r="G879" s="715"/>
      <c r="H879" s="715"/>
      <c r="I879" s="715"/>
      <c r="J879" s="715"/>
      <c r="K879" s="715"/>
      <c r="L879" s="715"/>
    </row>
    <row r="880" spans="1:12" s="282" customFormat="1" ht="8.65" customHeight="1">
      <c r="A880" s="334" t="s">
        <v>197</v>
      </c>
      <c r="B880" s="715"/>
      <c r="C880" s="715"/>
      <c r="D880" s="715"/>
      <c r="E880" s="715"/>
      <c r="F880" s="715"/>
      <c r="G880" s="715"/>
      <c r="H880" s="715"/>
      <c r="I880" s="715"/>
      <c r="J880" s="715"/>
      <c r="K880" s="715"/>
      <c r="L880" s="715"/>
    </row>
    <row r="881" spans="4:13" s="282" customFormat="1" ht="7.5" hidden="1" customHeight="1">
      <c r="M881" s="282" t="s">
        <v>92</v>
      </c>
    </row>
    <row r="882" spans="4:13" ht="12.75" hidden="1" customHeight="1"/>
    <row r="883" spans="4:13" ht="12.75" hidden="1" customHeight="1">
      <c r="D883" s="337"/>
      <c r="E883" s="337"/>
      <c r="F883" s="337"/>
      <c r="G883" s="337"/>
      <c r="H883" s="337"/>
      <c r="I883" s="337"/>
      <c r="J883" s="337"/>
      <c r="K883" s="337"/>
      <c r="L883" s="337"/>
    </row>
    <row r="884" spans="4:13" ht="11.25" hidden="1" customHeight="1">
      <c r="D884" s="758"/>
      <c r="E884" s="758"/>
      <c r="F884" s="758"/>
      <c r="G884" s="758"/>
      <c r="H884" s="758"/>
      <c r="I884" s="758"/>
      <c r="J884" s="758"/>
      <c r="K884" s="758"/>
      <c r="L884" s="758"/>
    </row>
    <row r="885" spans="4:13" ht="11.25" hidden="1" customHeight="1">
      <c r="D885" s="756"/>
      <c r="E885" s="756"/>
      <c r="F885" s="756"/>
      <c r="G885" s="756"/>
      <c r="H885" s="756"/>
      <c r="I885" s="756"/>
      <c r="J885" s="756"/>
      <c r="K885" s="756"/>
      <c r="L885" s="756"/>
    </row>
    <row r="886" spans="4:13" ht="11.25" hidden="1" customHeight="1">
      <c r="D886" s="756"/>
      <c r="E886" s="756"/>
      <c r="F886" s="756"/>
      <c r="G886" s="756"/>
      <c r="H886" s="756"/>
      <c r="I886" s="756"/>
      <c r="J886" s="756"/>
      <c r="K886" s="756"/>
      <c r="L886" s="756"/>
    </row>
    <row r="887" spans="4:13" ht="11.25" hidden="1" customHeight="1">
      <c r="D887" s="756"/>
      <c r="E887" s="756"/>
      <c r="F887" s="756"/>
      <c r="G887" s="756"/>
      <c r="H887" s="756"/>
      <c r="I887" s="756"/>
      <c r="J887" s="756"/>
      <c r="K887" s="756"/>
      <c r="L887" s="756"/>
    </row>
    <row r="888" spans="4:13" ht="11.25" hidden="1" customHeight="1">
      <c r="D888" s="756"/>
      <c r="E888" s="756"/>
      <c r="F888" s="756"/>
      <c r="G888" s="756"/>
      <c r="H888" s="756"/>
      <c r="I888" s="756"/>
      <c r="J888" s="756"/>
      <c r="K888" s="756"/>
      <c r="L888" s="756"/>
    </row>
    <row r="889" spans="4:13" ht="11.25" hidden="1" customHeight="1"/>
  </sheetData>
  <sheetProtection sheet="1" objects="1" scenarios="1"/>
  <mergeCells count="19">
    <mergeCell ref="J884:J888"/>
    <mergeCell ref="K884:K888"/>
    <mergeCell ref="L884:L888"/>
    <mergeCell ref="H6:H8"/>
    <mergeCell ref="I6:I8"/>
    <mergeCell ref="J6:J10"/>
    <mergeCell ref="L6:L8"/>
    <mergeCell ref="I884:I888"/>
    <mergeCell ref="D884:D888"/>
    <mergeCell ref="E884:E888"/>
    <mergeCell ref="F884:F888"/>
    <mergeCell ref="G884:G888"/>
    <mergeCell ref="H884:H888"/>
    <mergeCell ref="G6:G8"/>
    <mergeCell ref="A5:A10"/>
    <mergeCell ref="B5:B7"/>
    <mergeCell ref="D6:D7"/>
    <mergeCell ref="E6:E8"/>
    <mergeCell ref="F6:F8"/>
  </mergeCells>
  <hyperlinks>
    <hyperlink ref="L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4" max="16383" man="1"/>
    <brk id="156" max="16383" man="1"/>
    <brk id="228" max="16383" man="1"/>
    <brk id="300" max="16383" man="1"/>
    <brk id="372" max="16383" man="1"/>
    <brk id="444" max="11" man="1"/>
    <brk id="516" max="11" man="1"/>
    <brk id="588" max="11" man="1"/>
    <brk id="660" max="11" man="1"/>
    <brk id="732" max="11" man="1"/>
    <brk id="804" max="11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R878"/>
  <sheetViews>
    <sheetView showGridLines="0" showRowColHeaders="0" zoomScale="130" zoomScaleNormal="130" workbookViewId="0">
      <pane ySplit="8" topLeftCell="A9" activePane="bottomLeft" state="frozen"/>
      <selection pane="bottomLeft"/>
    </sheetView>
  </sheetViews>
  <sheetFormatPr baseColWidth="10" defaultColWidth="0" defaultRowHeight="11.25" customHeight="1" zeroHeight="1"/>
  <cols>
    <col min="1" max="1" width="19.42578125" style="279" customWidth="1"/>
    <col min="2" max="2" width="8.7109375" style="279" customWidth="1"/>
    <col min="3" max="3" width="9.5703125" style="279" customWidth="1"/>
    <col min="4" max="5" width="8.7109375" style="279" customWidth="1"/>
    <col min="6" max="7" width="9.42578125" style="279" customWidth="1"/>
    <col min="8" max="8" width="8.7109375" style="279" customWidth="1"/>
    <col min="9" max="9" width="8.85546875" style="279" customWidth="1"/>
    <col min="10" max="10" width="0.85546875" style="279" customWidth="1"/>
    <col min="11" max="11" width="0" style="279" hidden="1" customWidth="1"/>
    <col min="12" max="256" width="11.42578125" style="279" hidden="1"/>
    <col min="257" max="257" width="19.42578125" style="279" hidden="1" customWidth="1"/>
    <col min="258" max="258" width="8.7109375" style="279" hidden="1" customWidth="1"/>
    <col min="259" max="259" width="9.5703125" style="279" hidden="1" customWidth="1"/>
    <col min="260" max="261" width="8.7109375" style="279" hidden="1" customWidth="1"/>
    <col min="262" max="263" width="9.42578125" style="279" hidden="1" customWidth="1"/>
    <col min="264" max="264" width="8.7109375" style="279" hidden="1" customWidth="1"/>
    <col min="265" max="265" width="8.85546875" style="279" hidden="1" customWidth="1"/>
    <col min="266" max="266" width="0.85546875" style="279" hidden="1" customWidth="1"/>
    <col min="267" max="267" width="11.42578125" style="279" hidden="1" customWidth="1"/>
    <col min="268" max="512" width="11.42578125" style="279" hidden="1"/>
    <col min="513" max="513" width="19.42578125" style="279" hidden="1" customWidth="1"/>
    <col min="514" max="514" width="8.7109375" style="279" hidden="1" customWidth="1"/>
    <col min="515" max="515" width="9.5703125" style="279" hidden="1" customWidth="1"/>
    <col min="516" max="517" width="8.7109375" style="279" hidden="1" customWidth="1"/>
    <col min="518" max="519" width="9.42578125" style="279" hidden="1" customWidth="1"/>
    <col min="520" max="520" width="8.7109375" style="279" hidden="1" customWidth="1"/>
    <col min="521" max="521" width="8.85546875" style="279" hidden="1" customWidth="1"/>
    <col min="522" max="522" width="0.85546875" style="279" hidden="1" customWidth="1"/>
    <col min="523" max="523" width="11.42578125" style="279" hidden="1" customWidth="1"/>
    <col min="524" max="768" width="11.42578125" style="279" hidden="1"/>
    <col min="769" max="769" width="19.42578125" style="279" hidden="1" customWidth="1"/>
    <col min="770" max="770" width="8.7109375" style="279" hidden="1" customWidth="1"/>
    <col min="771" max="771" width="9.5703125" style="279" hidden="1" customWidth="1"/>
    <col min="772" max="773" width="8.7109375" style="279" hidden="1" customWidth="1"/>
    <col min="774" max="775" width="9.42578125" style="279" hidden="1" customWidth="1"/>
    <col min="776" max="776" width="8.7109375" style="279" hidden="1" customWidth="1"/>
    <col min="777" max="777" width="8.85546875" style="279" hidden="1" customWidth="1"/>
    <col min="778" max="778" width="0.85546875" style="279" hidden="1" customWidth="1"/>
    <col min="779" max="779" width="11.42578125" style="279" hidden="1" customWidth="1"/>
    <col min="780" max="1024" width="11.42578125" style="279" hidden="1"/>
    <col min="1025" max="1025" width="19.42578125" style="279" hidden="1" customWidth="1"/>
    <col min="1026" max="1026" width="8.7109375" style="279" hidden="1" customWidth="1"/>
    <col min="1027" max="1027" width="9.5703125" style="279" hidden="1" customWidth="1"/>
    <col min="1028" max="1029" width="8.7109375" style="279" hidden="1" customWidth="1"/>
    <col min="1030" max="1031" width="9.42578125" style="279" hidden="1" customWidth="1"/>
    <col min="1032" max="1032" width="8.7109375" style="279" hidden="1" customWidth="1"/>
    <col min="1033" max="1033" width="8.85546875" style="279" hidden="1" customWidth="1"/>
    <col min="1034" max="1034" width="0.85546875" style="279" hidden="1" customWidth="1"/>
    <col min="1035" max="1035" width="11.42578125" style="279" hidden="1" customWidth="1"/>
    <col min="1036" max="1280" width="11.42578125" style="279" hidden="1"/>
    <col min="1281" max="1281" width="19.42578125" style="279" hidden="1" customWidth="1"/>
    <col min="1282" max="1282" width="8.7109375" style="279" hidden="1" customWidth="1"/>
    <col min="1283" max="1283" width="9.5703125" style="279" hidden="1" customWidth="1"/>
    <col min="1284" max="1285" width="8.7109375" style="279" hidden="1" customWidth="1"/>
    <col min="1286" max="1287" width="9.42578125" style="279" hidden="1" customWidth="1"/>
    <col min="1288" max="1288" width="8.7109375" style="279" hidden="1" customWidth="1"/>
    <col min="1289" max="1289" width="8.85546875" style="279" hidden="1" customWidth="1"/>
    <col min="1290" max="1290" width="0.85546875" style="279" hidden="1" customWidth="1"/>
    <col min="1291" max="1291" width="11.42578125" style="279" hidden="1" customWidth="1"/>
    <col min="1292" max="1536" width="11.42578125" style="279" hidden="1"/>
    <col min="1537" max="1537" width="19.42578125" style="279" hidden="1" customWidth="1"/>
    <col min="1538" max="1538" width="8.7109375" style="279" hidden="1" customWidth="1"/>
    <col min="1539" max="1539" width="9.5703125" style="279" hidden="1" customWidth="1"/>
    <col min="1540" max="1541" width="8.7109375" style="279" hidden="1" customWidth="1"/>
    <col min="1542" max="1543" width="9.42578125" style="279" hidden="1" customWidth="1"/>
    <col min="1544" max="1544" width="8.7109375" style="279" hidden="1" customWidth="1"/>
    <col min="1545" max="1545" width="8.85546875" style="279" hidden="1" customWidth="1"/>
    <col min="1546" max="1546" width="0.85546875" style="279" hidden="1" customWidth="1"/>
    <col min="1547" max="1547" width="11.42578125" style="279" hidden="1" customWidth="1"/>
    <col min="1548" max="1792" width="11.42578125" style="279" hidden="1"/>
    <col min="1793" max="1793" width="19.42578125" style="279" hidden="1" customWidth="1"/>
    <col min="1794" max="1794" width="8.7109375" style="279" hidden="1" customWidth="1"/>
    <col min="1795" max="1795" width="9.5703125" style="279" hidden="1" customWidth="1"/>
    <col min="1796" max="1797" width="8.7109375" style="279" hidden="1" customWidth="1"/>
    <col min="1798" max="1799" width="9.42578125" style="279" hidden="1" customWidth="1"/>
    <col min="1800" max="1800" width="8.7109375" style="279" hidden="1" customWidth="1"/>
    <col min="1801" max="1801" width="8.85546875" style="279" hidden="1" customWidth="1"/>
    <col min="1802" max="1802" width="0.85546875" style="279" hidden="1" customWidth="1"/>
    <col min="1803" max="1803" width="11.42578125" style="279" hidden="1" customWidth="1"/>
    <col min="1804" max="2048" width="11.42578125" style="279" hidden="1"/>
    <col min="2049" max="2049" width="19.42578125" style="279" hidden="1" customWidth="1"/>
    <col min="2050" max="2050" width="8.7109375" style="279" hidden="1" customWidth="1"/>
    <col min="2051" max="2051" width="9.5703125" style="279" hidden="1" customWidth="1"/>
    <col min="2052" max="2053" width="8.7109375" style="279" hidden="1" customWidth="1"/>
    <col min="2054" max="2055" width="9.42578125" style="279" hidden="1" customWidth="1"/>
    <col min="2056" max="2056" width="8.7109375" style="279" hidden="1" customWidth="1"/>
    <col min="2057" max="2057" width="8.85546875" style="279" hidden="1" customWidth="1"/>
    <col min="2058" max="2058" width="0.85546875" style="279" hidden="1" customWidth="1"/>
    <col min="2059" max="2059" width="11.42578125" style="279" hidden="1" customWidth="1"/>
    <col min="2060" max="2304" width="11.42578125" style="279" hidden="1"/>
    <col min="2305" max="2305" width="19.42578125" style="279" hidden="1" customWidth="1"/>
    <col min="2306" max="2306" width="8.7109375" style="279" hidden="1" customWidth="1"/>
    <col min="2307" max="2307" width="9.5703125" style="279" hidden="1" customWidth="1"/>
    <col min="2308" max="2309" width="8.7109375" style="279" hidden="1" customWidth="1"/>
    <col min="2310" max="2311" width="9.42578125" style="279" hidden="1" customWidth="1"/>
    <col min="2312" max="2312" width="8.7109375" style="279" hidden="1" customWidth="1"/>
    <col min="2313" max="2313" width="8.85546875" style="279" hidden="1" customWidth="1"/>
    <col min="2314" max="2314" width="0.85546875" style="279" hidden="1" customWidth="1"/>
    <col min="2315" max="2315" width="11.42578125" style="279" hidden="1" customWidth="1"/>
    <col min="2316" max="2560" width="11.42578125" style="279" hidden="1"/>
    <col min="2561" max="2561" width="19.42578125" style="279" hidden="1" customWidth="1"/>
    <col min="2562" max="2562" width="8.7109375" style="279" hidden="1" customWidth="1"/>
    <col min="2563" max="2563" width="9.5703125" style="279" hidden="1" customWidth="1"/>
    <col min="2564" max="2565" width="8.7109375" style="279" hidden="1" customWidth="1"/>
    <col min="2566" max="2567" width="9.42578125" style="279" hidden="1" customWidth="1"/>
    <col min="2568" max="2568" width="8.7109375" style="279" hidden="1" customWidth="1"/>
    <col min="2569" max="2569" width="8.85546875" style="279" hidden="1" customWidth="1"/>
    <col min="2570" max="2570" width="0.85546875" style="279" hidden="1" customWidth="1"/>
    <col min="2571" max="2571" width="11.42578125" style="279" hidden="1" customWidth="1"/>
    <col min="2572" max="2816" width="11.42578125" style="279" hidden="1"/>
    <col min="2817" max="2817" width="19.42578125" style="279" hidden="1" customWidth="1"/>
    <col min="2818" max="2818" width="8.7109375" style="279" hidden="1" customWidth="1"/>
    <col min="2819" max="2819" width="9.5703125" style="279" hidden="1" customWidth="1"/>
    <col min="2820" max="2821" width="8.7109375" style="279" hidden="1" customWidth="1"/>
    <col min="2822" max="2823" width="9.42578125" style="279" hidden="1" customWidth="1"/>
    <col min="2824" max="2824" width="8.7109375" style="279" hidden="1" customWidth="1"/>
    <col min="2825" max="2825" width="8.85546875" style="279" hidden="1" customWidth="1"/>
    <col min="2826" max="2826" width="0.85546875" style="279" hidden="1" customWidth="1"/>
    <col min="2827" max="2827" width="11.42578125" style="279" hidden="1" customWidth="1"/>
    <col min="2828" max="3072" width="11.42578125" style="279" hidden="1"/>
    <col min="3073" max="3073" width="19.42578125" style="279" hidden="1" customWidth="1"/>
    <col min="3074" max="3074" width="8.7109375" style="279" hidden="1" customWidth="1"/>
    <col min="3075" max="3075" width="9.5703125" style="279" hidden="1" customWidth="1"/>
    <col min="3076" max="3077" width="8.7109375" style="279" hidden="1" customWidth="1"/>
    <col min="3078" max="3079" width="9.42578125" style="279" hidden="1" customWidth="1"/>
    <col min="3080" max="3080" width="8.7109375" style="279" hidden="1" customWidth="1"/>
    <col min="3081" max="3081" width="8.85546875" style="279" hidden="1" customWidth="1"/>
    <col min="3082" max="3082" width="0.85546875" style="279" hidden="1" customWidth="1"/>
    <col min="3083" max="3083" width="11.42578125" style="279" hidden="1" customWidth="1"/>
    <col min="3084" max="3328" width="11.42578125" style="279" hidden="1"/>
    <col min="3329" max="3329" width="19.42578125" style="279" hidden="1" customWidth="1"/>
    <col min="3330" max="3330" width="8.7109375" style="279" hidden="1" customWidth="1"/>
    <col min="3331" max="3331" width="9.5703125" style="279" hidden="1" customWidth="1"/>
    <col min="3332" max="3333" width="8.7109375" style="279" hidden="1" customWidth="1"/>
    <col min="3334" max="3335" width="9.42578125" style="279" hidden="1" customWidth="1"/>
    <col min="3336" max="3336" width="8.7109375" style="279" hidden="1" customWidth="1"/>
    <col min="3337" max="3337" width="8.85546875" style="279" hidden="1" customWidth="1"/>
    <col min="3338" max="3338" width="0.85546875" style="279" hidden="1" customWidth="1"/>
    <col min="3339" max="3339" width="11.42578125" style="279" hidden="1" customWidth="1"/>
    <col min="3340" max="3584" width="11.42578125" style="279" hidden="1"/>
    <col min="3585" max="3585" width="19.42578125" style="279" hidden="1" customWidth="1"/>
    <col min="3586" max="3586" width="8.7109375" style="279" hidden="1" customWidth="1"/>
    <col min="3587" max="3587" width="9.5703125" style="279" hidden="1" customWidth="1"/>
    <col min="3588" max="3589" width="8.7109375" style="279" hidden="1" customWidth="1"/>
    <col min="3590" max="3591" width="9.42578125" style="279" hidden="1" customWidth="1"/>
    <col min="3592" max="3592" width="8.7109375" style="279" hidden="1" customWidth="1"/>
    <col min="3593" max="3593" width="8.85546875" style="279" hidden="1" customWidth="1"/>
    <col min="3594" max="3594" width="0.85546875" style="279" hidden="1" customWidth="1"/>
    <col min="3595" max="3595" width="11.42578125" style="279" hidden="1" customWidth="1"/>
    <col min="3596" max="3840" width="11.42578125" style="279" hidden="1"/>
    <col min="3841" max="3841" width="19.42578125" style="279" hidden="1" customWidth="1"/>
    <col min="3842" max="3842" width="8.7109375" style="279" hidden="1" customWidth="1"/>
    <col min="3843" max="3843" width="9.5703125" style="279" hidden="1" customWidth="1"/>
    <col min="3844" max="3845" width="8.7109375" style="279" hidden="1" customWidth="1"/>
    <col min="3846" max="3847" width="9.42578125" style="279" hidden="1" customWidth="1"/>
    <col min="3848" max="3848" width="8.7109375" style="279" hidden="1" customWidth="1"/>
    <col min="3849" max="3849" width="8.85546875" style="279" hidden="1" customWidth="1"/>
    <col min="3850" max="3850" width="0.85546875" style="279" hidden="1" customWidth="1"/>
    <col min="3851" max="3851" width="11.42578125" style="279" hidden="1" customWidth="1"/>
    <col min="3852" max="4096" width="11.42578125" style="279" hidden="1"/>
    <col min="4097" max="4097" width="19.42578125" style="279" hidden="1" customWidth="1"/>
    <col min="4098" max="4098" width="8.7109375" style="279" hidden="1" customWidth="1"/>
    <col min="4099" max="4099" width="9.5703125" style="279" hidden="1" customWidth="1"/>
    <col min="4100" max="4101" width="8.7109375" style="279" hidden="1" customWidth="1"/>
    <col min="4102" max="4103" width="9.42578125" style="279" hidden="1" customWidth="1"/>
    <col min="4104" max="4104" width="8.7109375" style="279" hidden="1" customWidth="1"/>
    <col min="4105" max="4105" width="8.85546875" style="279" hidden="1" customWidth="1"/>
    <col min="4106" max="4106" width="0.85546875" style="279" hidden="1" customWidth="1"/>
    <col min="4107" max="4107" width="11.42578125" style="279" hidden="1" customWidth="1"/>
    <col min="4108" max="4352" width="11.42578125" style="279" hidden="1"/>
    <col min="4353" max="4353" width="19.42578125" style="279" hidden="1" customWidth="1"/>
    <col min="4354" max="4354" width="8.7109375" style="279" hidden="1" customWidth="1"/>
    <col min="4355" max="4355" width="9.5703125" style="279" hidden="1" customWidth="1"/>
    <col min="4356" max="4357" width="8.7109375" style="279" hidden="1" customWidth="1"/>
    <col min="4358" max="4359" width="9.42578125" style="279" hidden="1" customWidth="1"/>
    <col min="4360" max="4360" width="8.7109375" style="279" hidden="1" customWidth="1"/>
    <col min="4361" max="4361" width="8.85546875" style="279" hidden="1" customWidth="1"/>
    <col min="4362" max="4362" width="0.85546875" style="279" hidden="1" customWidth="1"/>
    <col min="4363" max="4363" width="11.42578125" style="279" hidden="1" customWidth="1"/>
    <col min="4364" max="4608" width="11.42578125" style="279" hidden="1"/>
    <col min="4609" max="4609" width="19.42578125" style="279" hidden="1" customWidth="1"/>
    <col min="4610" max="4610" width="8.7109375" style="279" hidden="1" customWidth="1"/>
    <col min="4611" max="4611" width="9.5703125" style="279" hidden="1" customWidth="1"/>
    <col min="4612" max="4613" width="8.7109375" style="279" hidden="1" customWidth="1"/>
    <col min="4614" max="4615" width="9.42578125" style="279" hidden="1" customWidth="1"/>
    <col min="4616" max="4616" width="8.7109375" style="279" hidden="1" customWidth="1"/>
    <col min="4617" max="4617" width="8.85546875" style="279" hidden="1" customWidth="1"/>
    <col min="4618" max="4618" width="0.85546875" style="279" hidden="1" customWidth="1"/>
    <col min="4619" max="4619" width="11.42578125" style="279" hidden="1" customWidth="1"/>
    <col min="4620" max="4864" width="11.42578125" style="279" hidden="1"/>
    <col min="4865" max="4865" width="19.42578125" style="279" hidden="1" customWidth="1"/>
    <col min="4866" max="4866" width="8.7109375" style="279" hidden="1" customWidth="1"/>
    <col min="4867" max="4867" width="9.5703125" style="279" hidden="1" customWidth="1"/>
    <col min="4868" max="4869" width="8.7109375" style="279" hidden="1" customWidth="1"/>
    <col min="4870" max="4871" width="9.42578125" style="279" hidden="1" customWidth="1"/>
    <col min="4872" max="4872" width="8.7109375" style="279" hidden="1" customWidth="1"/>
    <col min="4873" max="4873" width="8.85546875" style="279" hidden="1" customWidth="1"/>
    <col min="4874" max="4874" width="0.85546875" style="279" hidden="1" customWidth="1"/>
    <col min="4875" max="4875" width="11.42578125" style="279" hidden="1" customWidth="1"/>
    <col min="4876" max="5120" width="11.42578125" style="279" hidden="1"/>
    <col min="5121" max="5121" width="19.42578125" style="279" hidden="1" customWidth="1"/>
    <col min="5122" max="5122" width="8.7109375" style="279" hidden="1" customWidth="1"/>
    <col min="5123" max="5123" width="9.5703125" style="279" hidden="1" customWidth="1"/>
    <col min="5124" max="5125" width="8.7109375" style="279" hidden="1" customWidth="1"/>
    <col min="5126" max="5127" width="9.42578125" style="279" hidden="1" customWidth="1"/>
    <col min="5128" max="5128" width="8.7109375" style="279" hidden="1" customWidth="1"/>
    <col min="5129" max="5129" width="8.85546875" style="279" hidden="1" customWidth="1"/>
    <col min="5130" max="5130" width="0.85546875" style="279" hidden="1" customWidth="1"/>
    <col min="5131" max="5131" width="11.42578125" style="279" hidden="1" customWidth="1"/>
    <col min="5132" max="5376" width="11.42578125" style="279" hidden="1"/>
    <col min="5377" max="5377" width="19.42578125" style="279" hidden="1" customWidth="1"/>
    <col min="5378" max="5378" width="8.7109375" style="279" hidden="1" customWidth="1"/>
    <col min="5379" max="5379" width="9.5703125" style="279" hidden="1" customWidth="1"/>
    <col min="5380" max="5381" width="8.7109375" style="279" hidden="1" customWidth="1"/>
    <col min="5382" max="5383" width="9.42578125" style="279" hidden="1" customWidth="1"/>
    <col min="5384" max="5384" width="8.7109375" style="279" hidden="1" customWidth="1"/>
    <col min="5385" max="5385" width="8.85546875" style="279" hidden="1" customWidth="1"/>
    <col min="5386" max="5386" width="0.85546875" style="279" hidden="1" customWidth="1"/>
    <col min="5387" max="5387" width="11.42578125" style="279" hidden="1" customWidth="1"/>
    <col min="5388" max="5632" width="11.42578125" style="279" hidden="1"/>
    <col min="5633" max="5633" width="19.42578125" style="279" hidden="1" customWidth="1"/>
    <col min="5634" max="5634" width="8.7109375" style="279" hidden="1" customWidth="1"/>
    <col min="5635" max="5635" width="9.5703125" style="279" hidden="1" customWidth="1"/>
    <col min="5636" max="5637" width="8.7109375" style="279" hidden="1" customWidth="1"/>
    <col min="5638" max="5639" width="9.42578125" style="279" hidden="1" customWidth="1"/>
    <col min="5640" max="5640" width="8.7109375" style="279" hidden="1" customWidth="1"/>
    <col min="5641" max="5641" width="8.85546875" style="279" hidden="1" customWidth="1"/>
    <col min="5642" max="5642" width="0.85546875" style="279" hidden="1" customWidth="1"/>
    <col min="5643" max="5643" width="11.42578125" style="279" hidden="1" customWidth="1"/>
    <col min="5644" max="5888" width="11.42578125" style="279" hidden="1"/>
    <col min="5889" max="5889" width="19.42578125" style="279" hidden="1" customWidth="1"/>
    <col min="5890" max="5890" width="8.7109375" style="279" hidden="1" customWidth="1"/>
    <col min="5891" max="5891" width="9.5703125" style="279" hidden="1" customWidth="1"/>
    <col min="5892" max="5893" width="8.7109375" style="279" hidden="1" customWidth="1"/>
    <col min="5894" max="5895" width="9.42578125" style="279" hidden="1" customWidth="1"/>
    <col min="5896" max="5896" width="8.7109375" style="279" hidden="1" customWidth="1"/>
    <col min="5897" max="5897" width="8.85546875" style="279" hidden="1" customWidth="1"/>
    <col min="5898" max="5898" width="0.85546875" style="279" hidden="1" customWidth="1"/>
    <col min="5899" max="5899" width="11.42578125" style="279" hidden="1" customWidth="1"/>
    <col min="5900" max="6144" width="11.42578125" style="279" hidden="1"/>
    <col min="6145" max="6145" width="19.42578125" style="279" hidden="1" customWidth="1"/>
    <col min="6146" max="6146" width="8.7109375" style="279" hidden="1" customWidth="1"/>
    <col min="6147" max="6147" width="9.5703125" style="279" hidden="1" customWidth="1"/>
    <col min="6148" max="6149" width="8.7109375" style="279" hidden="1" customWidth="1"/>
    <col min="6150" max="6151" width="9.42578125" style="279" hidden="1" customWidth="1"/>
    <col min="6152" max="6152" width="8.7109375" style="279" hidden="1" customWidth="1"/>
    <col min="6153" max="6153" width="8.85546875" style="279" hidden="1" customWidth="1"/>
    <col min="6154" max="6154" width="0.85546875" style="279" hidden="1" customWidth="1"/>
    <col min="6155" max="6155" width="11.42578125" style="279" hidden="1" customWidth="1"/>
    <col min="6156" max="6400" width="11.42578125" style="279" hidden="1"/>
    <col min="6401" max="6401" width="19.42578125" style="279" hidden="1" customWidth="1"/>
    <col min="6402" max="6402" width="8.7109375" style="279" hidden="1" customWidth="1"/>
    <col min="6403" max="6403" width="9.5703125" style="279" hidden="1" customWidth="1"/>
    <col min="6404" max="6405" width="8.7109375" style="279" hidden="1" customWidth="1"/>
    <col min="6406" max="6407" width="9.42578125" style="279" hidden="1" customWidth="1"/>
    <col min="6408" max="6408" width="8.7109375" style="279" hidden="1" customWidth="1"/>
    <col min="6409" max="6409" width="8.85546875" style="279" hidden="1" customWidth="1"/>
    <col min="6410" max="6410" width="0.85546875" style="279" hidden="1" customWidth="1"/>
    <col min="6411" max="6411" width="11.42578125" style="279" hidden="1" customWidth="1"/>
    <col min="6412" max="6656" width="11.42578125" style="279" hidden="1"/>
    <col min="6657" max="6657" width="19.42578125" style="279" hidden="1" customWidth="1"/>
    <col min="6658" max="6658" width="8.7109375" style="279" hidden="1" customWidth="1"/>
    <col min="6659" max="6659" width="9.5703125" style="279" hidden="1" customWidth="1"/>
    <col min="6660" max="6661" width="8.7109375" style="279" hidden="1" customWidth="1"/>
    <col min="6662" max="6663" width="9.42578125" style="279" hidden="1" customWidth="1"/>
    <col min="6664" max="6664" width="8.7109375" style="279" hidden="1" customWidth="1"/>
    <col min="6665" max="6665" width="8.85546875" style="279" hidden="1" customWidth="1"/>
    <col min="6666" max="6666" width="0.85546875" style="279" hidden="1" customWidth="1"/>
    <col min="6667" max="6667" width="11.42578125" style="279" hidden="1" customWidth="1"/>
    <col min="6668" max="6912" width="11.42578125" style="279" hidden="1"/>
    <col min="6913" max="6913" width="19.42578125" style="279" hidden="1" customWidth="1"/>
    <col min="6914" max="6914" width="8.7109375" style="279" hidden="1" customWidth="1"/>
    <col min="6915" max="6915" width="9.5703125" style="279" hidden="1" customWidth="1"/>
    <col min="6916" max="6917" width="8.7109375" style="279" hidden="1" customWidth="1"/>
    <col min="6918" max="6919" width="9.42578125" style="279" hidden="1" customWidth="1"/>
    <col min="6920" max="6920" width="8.7109375" style="279" hidden="1" customWidth="1"/>
    <col min="6921" max="6921" width="8.85546875" style="279" hidden="1" customWidth="1"/>
    <col min="6922" max="6922" width="0.85546875" style="279" hidden="1" customWidth="1"/>
    <col min="6923" max="6923" width="11.42578125" style="279" hidden="1" customWidth="1"/>
    <col min="6924" max="7168" width="11.42578125" style="279" hidden="1"/>
    <col min="7169" max="7169" width="19.42578125" style="279" hidden="1" customWidth="1"/>
    <col min="7170" max="7170" width="8.7109375" style="279" hidden="1" customWidth="1"/>
    <col min="7171" max="7171" width="9.5703125" style="279" hidden="1" customWidth="1"/>
    <col min="7172" max="7173" width="8.7109375" style="279" hidden="1" customWidth="1"/>
    <col min="7174" max="7175" width="9.42578125" style="279" hidden="1" customWidth="1"/>
    <col min="7176" max="7176" width="8.7109375" style="279" hidden="1" customWidth="1"/>
    <col min="7177" max="7177" width="8.85546875" style="279" hidden="1" customWidth="1"/>
    <col min="7178" max="7178" width="0.85546875" style="279" hidden="1" customWidth="1"/>
    <col min="7179" max="7179" width="11.42578125" style="279" hidden="1" customWidth="1"/>
    <col min="7180" max="7424" width="11.42578125" style="279" hidden="1"/>
    <col min="7425" max="7425" width="19.42578125" style="279" hidden="1" customWidth="1"/>
    <col min="7426" max="7426" width="8.7109375" style="279" hidden="1" customWidth="1"/>
    <col min="7427" max="7427" width="9.5703125" style="279" hidden="1" customWidth="1"/>
    <col min="7428" max="7429" width="8.7109375" style="279" hidden="1" customWidth="1"/>
    <col min="7430" max="7431" width="9.42578125" style="279" hidden="1" customWidth="1"/>
    <col min="7432" max="7432" width="8.7109375" style="279" hidden="1" customWidth="1"/>
    <col min="7433" max="7433" width="8.85546875" style="279" hidden="1" customWidth="1"/>
    <col min="7434" max="7434" width="0.85546875" style="279" hidden="1" customWidth="1"/>
    <col min="7435" max="7435" width="11.42578125" style="279" hidden="1" customWidth="1"/>
    <col min="7436" max="7680" width="11.42578125" style="279" hidden="1"/>
    <col min="7681" max="7681" width="19.42578125" style="279" hidden="1" customWidth="1"/>
    <col min="7682" max="7682" width="8.7109375" style="279" hidden="1" customWidth="1"/>
    <col min="7683" max="7683" width="9.5703125" style="279" hidden="1" customWidth="1"/>
    <col min="7684" max="7685" width="8.7109375" style="279" hidden="1" customWidth="1"/>
    <col min="7686" max="7687" width="9.42578125" style="279" hidden="1" customWidth="1"/>
    <col min="7688" max="7688" width="8.7109375" style="279" hidden="1" customWidth="1"/>
    <col min="7689" max="7689" width="8.85546875" style="279" hidden="1" customWidth="1"/>
    <col min="7690" max="7690" width="0.85546875" style="279" hidden="1" customWidth="1"/>
    <col min="7691" max="7691" width="11.42578125" style="279" hidden="1" customWidth="1"/>
    <col min="7692" max="7936" width="11.42578125" style="279" hidden="1"/>
    <col min="7937" max="7937" width="19.42578125" style="279" hidden="1" customWidth="1"/>
    <col min="7938" max="7938" width="8.7109375" style="279" hidden="1" customWidth="1"/>
    <col min="7939" max="7939" width="9.5703125" style="279" hidden="1" customWidth="1"/>
    <col min="7940" max="7941" width="8.7109375" style="279" hidden="1" customWidth="1"/>
    <col min="7942" max="7943" width="9.42578125" style="279" hidden="1" customWidth="1"/>
    <col min="7944" max="7944" width="8.7109375" style="279" hidden="1" customWidth="1"/>
    <col min="7945" max="7945" width="8.85546875" style="279" hidden="1" customWidth="1"/>
    <col min="7946" max="7946" width="0.85546875" style="279" hidden="1" customWidth="1"/>
    <col min="7947" max="7947" width="11.42578125" style="279" hidden="1" customWidth="1"/>
    <col min="7948" max="8192" width="11.42578125" style="279" hidden="1"/>
    <col min="8193" max="8193" width="19.42578125" style="279" hidden="1" customWidth="1"/>
    <col min="8194" max="8194" width="8.7109375" style="279" hidden="1" customWidth="1"/>
    <col min="8195" max="8195" width="9.5703125" style="279" hidden="1" customWidth="1"/>
    <col min="8196" max="8197" width="8.7109375" style="279" hidden="1" customWidth="1"/>
    <col min="8198" max="8199" width="9.42578125" style="279" hidden="1" customWidth="1"/>
    <col min="8200" max="8200" width="8.7109375" style="279" hidden="1" customWidth="1"/>
    <col min="8201" max="8201" width="8.85546875" style="279" hidden="1" customWidth="1"/>
    <col min="8202" max="8202" width="0.85546875" style="279" hidden="1" customWidth="1"/>
    <col min="8203" max="8203" width="11.42578125" style="279" hidden="1" customWidth="1"/>
    <col min="8204" max="8448" width="11.42578125" style="279" hidden="1"/>
    <col min="8449" max="8449" width="19.42578125" style="279" hidden="1" customWidth="1"/>
    <col min="8450" max="8450" width="8.7109375" style="279" hidden="1" customWidth="1"/>
    <col min="8451" max="8451" width="9.5703125" style="279" hidden="1" customWidth="1"/>
    <col min="8452" max="8453" width="8.7109375" style="279" hidden="1" customWidth="1"/>
    <col min="8454" max="8455" width="9.42578125" style="279" hidden="1" customWidth="1"/>
    <col min="8456" max="8456" width="8.7109375" style="279" hidden="1" customWidth="1"/>
    <col min="8457" max="8457" width="8.85546875" style="279" hidden="1" customWidth="1"/>
    <col min="8458" max="8458" width="0.85546875" style="279" hidden="1" customWidth="1"/>
    <col min="8459" max="8459" width="11.42578125" style="279" hidden="1" customWidth="1"/>
    <col min="8460" max="8704" width="11.42578125" style="279" hidden="1"/>
    <col min="8705" max="8705" width="19.42578125" style="279" hidden="1" customWidth="1"/>
    <col min="8706" max="8706" width="8.7109375" style="279" hidden="1" customWidth="1"/>
    <col min="8707" max="8707" width="9.5703125" style="279" hidden="1" customWidth="1"/>
    <col min="8708" max="8709" width="8.7109375" style="279" hidden="1" customWidth="1"/>
    <col min="8710" max="8711" width="9.42578125" style="279" hidden="1" customWidth="1"/>
    <col min="8712" max="8712" width="8.7109375" style="279" hidden="1" customWidth="1"/>
    <col min="8713" max="8713" width="8.85546875" style="279" hidden="1" customWidth="1"/>
    <col min="8714" max="8714" width="0.85546875" style="279" hidden="1" customWidth="1"/>
    <col min="8715" max="8715" width="11.42578125" style="279" hidden="1" customWidth="1"/>
    <col min="8716" max="8960" width="11.42578125" style="279" hidden="1"/>
    <col min="8961" max="8961" width="19.42578125" style="279" hidden="1" customWidth="1"/>
    <col min="8962" max="8962" width="8.7109375" style="279" hidden="1" customWidth="1"/>
    <col min="8963" max="8963" width="9.5703125" style="279" hidden="1" customWidth="1"/>
    <col min="8964" max="8965" width="8.7109375" style="279" hidden="1" customWidth="1"/>
    <col min="8966" max="8967" width="9.42578125" style="279" hidden="1" customWidth="1"/>
    <col min="8968" max="8968" width="8.7109375" style="279" hidden="1" customWidth="1"/>
    <col min="8969" max="8969" width="8.85546875" style="279" hidden="1" customWidth="1"/>
    <col min="8970" max="8970" width="0.85546875" style="279" hidden="1" customWidth="1"/>
    <col min="8971" max="8971" width="11.42578125" style="279" hidden="1" customWidth="1"/>
    <col min="8972" max="9216" width="11.42578125" style="279" hidden="1"/>
    <col min="9217" max="9217" width="19.42578125" style="279" hidden="1" customWidth="1"/>
    <col min="9218" max="9218" width="8.7109375" style="279" hidden="1" customWidth="1"/>
    <col min="9219" max="9219" width="9.5703125" style="279" hidden="1" customWidth="1"/>
    <col min="9220" max="9221" width="8.7109375" style="279" hidden="1" customWidth="1"/>
    <col min="9222" max="9223" width="9.42578125" style="279" hidden="1" customWidth="1"/>
    <col min="9224" max="9224" width="8.7109375" style="279" hidden="1" customWidth="1"/>
    <col min="9225" max="9225" width="8.85546875" style="279" hidden="1" customWidth="1"/>
    <col min="9226" max="9226" width="0.85546875" style="279" hidden="1" customWidth="1"/>
    <col min="9227" max="9227" width="11.42578125" style="279" hidden="1" customWidth="1"/>
    <col min="9228" max="9472" width="11.42578125" style="279" hidden="1"/>
    <col min="9473" max="9473" width="19.42578125" style="279" hidden="1" customWidth="1"/>
    <col min="9474" max="9474" width="8.7109375" style="279" hidden="1" customWidth="1"/>
    <col min="9475" max="9475" width="9.5703125" style="279" hidden="1" customWidth="1"/>
    <col min="9476" max="9477" width="8.7109375" style="279" hidden="1" customWidth="1"/>
    <col min="9478" max="9479" width="9.42578125" style="279" hidden="1" customWidth="1"/>
    <col min="9480" max="9480" width="8.7109375" style="279" hidden="1" customWidth="1"/>
    <col min="9481" max="9481" width="8.85546875" style="279" hidden="1" customWidth="1"/>
    <col min="9482" max="9482" width="0.85546875" style="279" hidden="1" customWidth="1"/>
    <col min="9483" max="9483" width="11.42578125" style="279" hidden="1" customWidth="1"/>
    <col min="9484" max="9728" width="11.42578125" style="279" hidden="1"/>
    <col min="9729" max="9729" width="19.42578125" style="279" hidden="1" customWidth="1"/>
    <col min="9730" max="9730" width="8.7109375" style="279" hidden="1" customWidth="1"/>
    <col min="9731" max="9731" width="9.5703125" style="279" hidden="1" customWidth="1"/>
    <col min="9732" max="9733" width="8.7109375" style="279" hidden="1" customWidth="1"/>
    <col min="9734" max="9735" width="9.42578125" style="279" hidden="1" customWidth="1"/>
    <col min="9736" max="9736" width="8.7109375" style="279" hidden="1" customWidth="1"/>
    <col min="9737" max="9737" width="8.85546875" style="279" hidden="1" customWidth="1"/>
    <col min="9738" max="9738" width="0.85546875" style="279" hidden="1" customWidth="1"/>
    <col min="9739" max="9739" width="11.42578125" style="279" hidden="1" customWidth="1"/>
    <col min="9740" max="9984" width="11.42578125" style="279" hidden="1"/>
    <col min="9985" max="9985" width="19.42578125" style="279" hidden="1" customWidth="1"/>
    <col min="9986" max="9986" width="8.7109375" style="279" hidden="1" customWidth="1"/>
    <col min="9987" max="9987" width="9.5703125" style="279" hidden="1" customWidth="1"/>
    <col min="9988" max="9989" width="8.7109375" style="279" hidden="1" customWidth="1"/>
    <col min="9990" max="9991" width="9.42578125" style="279" hidden="1" customWidth="1"/>
    <col min="9992" max="9992" width="8.7109375" style="279" hidden="1" customWidth="1"/>
    <col min="9993" max="9993" width="8.85546875" style="279" hidden="1" customWidth="1"/>
    <col min="9994" max="9994" width="0.85546875" style="279" hidden="1" customWidth="1"/>
    <col min="9995" max="9995" width="11.42578125" style="279" hidden="1" customWidth="1"/>
    <col min="9996" max="10240" width="11.42578125" style="279" hidden="1"/>
    <col min="10241" max="10241" width="19.42578125" style="279" hidden="1" customWidth="1"/>
    <col min="10242" max="10242" width="8.7109375" style="279" hidden="1" customWidth="1"/>
    <col min="10243" max="10243" width="9.5703125" style="279" hidden="1" customWidth="1"/>
    <col min="10244" max="10245" width="8.7109375" style="279" hidden="1" customWidth="1"/>
    <col min="10246" max="10247" width="9.42578125" style="279" hidden="1" customWidth="1"/>
    <col min="10248" max="10248" width="8.7109375" style="279" hidden="1" customWidth="1"/>
    <col min="10249" max="10249" width="8.85546875" style="279" hidden="1" customWidth="1"/>
    <col min="10250" max="10250" width="0.85546875" style="279" hidden="1" customWidth="1"/>
    <col min="10251" max="10251" width="11.42578125" style="279" hidden="1" customWidth="1"/>
    <col min="10252" max="10496" width="11.42578125" style="279" hidden="1"/>
    <col min="10497" max="10497" width="19.42578125" style="279" hidden="1" customWidth="1"/>
    <col min="10498" max="10498" width="8.7109375" style="279" hidden="1" customWidth="1"/>
    <col min="10499" max="10499" width="9.5703125" style="279" hidden="1" customWidth="1"/>
    <col min="10500" max="10501" width="8.7109375" style="279" hidden="1" customWidth="1"/>
    <col min="10502" max="10503" width="9.42578125" style="279" hidden="1" customWidth="1"/>
    <col min="10504" max="10504" width="8.7109375" style="279" hidden="1" customWidth="1"/>
    <col min="10505" max="10505" width="8.85546875" style="279" hidden="1" customWidth="1"/>
    <col min="10506" max="10506" width="0.85546875" style="279" hidden="1" customWidth="1"/>
    <col min="10507" max="10507" width="11.42578125" style="279" hidden="1" customWidth="1"/>
    <col min="10508" max="10752" width="11.42578125" style="279" hidden="1"/>
    <col min="10753" max="10753" width="19.42578125" style="279" hidden="1" customWidth="1"/>
    <col min="10754" max="10754" width="8.7109375" style="279" hidden="1" customWidth="1"/>
    <col min="10755" max="10755" width="9.5703125" style="279" hidden="1" customWidth="1"/>
    <col min="10756" max="10757" width="8.7109375" style="279" hidden="1" customWidth="1"/>
    <col min="10758" max="10759" width="9.42578125" style="279" hidden="1" customWidth="1"/>
    <col min="10760" max="10760" width="8.7109375" style="279" hidden="1" customWidth="1"/>
    <col min="10761" max="10761" width="8.85546875" style="279" hidden="1" customWidth="1"/>
    <col min="10762" max="10762" width="0.85546875" style="279" hidden="1" customWidth="1"/>
    <col min="10763" max="10763" width="11.42578125" style="279" hidden="1" customWidth="1"/>
    <col min="10764" max="11008" width="11.42578125" style="279" hidden="1"/>
    <col min="11009" max="11009" width="19.42578125" style="279" hidden="1" customWidth="1"/>
    <col min="11010" max="11010" width="8.7109375" style="279" hidden="1" customWidth="1"/>
    <col min="11011" max="11011" width="9.5703125" style="279" hidden="1" customWidth="1"/>
    <col min="11012" max="11013" width="8.7109375" style="279" hidden="1" customWidth="1"/>
    <col min="11014" max="11015" width="9.42578125" style="279" hidden="1" customWidth="1"/>
    <col min="11016" max="11016" width="8.7109375" style="279" hidden="1" customWidth="1"/>
    <col min="11017" max="11017" width="8.85546875" style="279" hidden="1" customWidth="1"/>
    <col min="11018" max="11018" width="0.85546875" style="279" hidden="1" customWidth="1"/>
    <col min="11019" max="11019" width="11.42578125" style="279" hidden="1" customWidth="1"/>
    <col min="11020" max="11264" width="11.42578125" style="279" hidden="1"/>
    <col min="11265" max="11265" width="19.42578125" style="279" hidden="1" customWidth="1"/>
    <col min="11266" max="11266" width="8.7109375" style="279" hidden="1" customWidth="1"/>
    <col min="11267" max="11267" width="9.5703125" style="279" hidden="1" customWidth="1"/>
    <col min="11268" max="11269" width="8.7109375" style="279" hidden="1" customWidth="1"/>
    <col min="11270" max="11271" width="9.42578125" style="279" hidden="1" customWidth="1"/>
    <col min="11272" max="11272" width="8.7109375" style="279" hidden="1" customWidth="1"/>
    <col min="11273" max="11273" width="8.85546875" style="279" hidden="1" customWidth="1"/>
    <col min="11274" max="11274" width="0.85546875" style="279" hidden="1" customWidth="1"/>
    <col min="11275" max="11275" width="11.42578125" style="279" hidden="1" customWidth="1"/>
    <col min="11276" max="11520" width="11.42578125" style="279" hidden="1"/>
    <col min="11521" max="11521" width="19.42578125" style="279" hidden="1" customWidth="1"/>
    <col min="11522" max="11522" width="8.7109375" style="279" hidden="1" customWidth="1"/>
    <col min="11523" max="11523" width="9.5703125" style="279" hidden="1" customWidth="1"/>
    <col min="11524" max="11525" width="8.7109375" style="279" hidden="1" customWidth="1"/>
    <col min="11526" max="11527" width="9.42578125" style="279" hidden="1" customWidth="1"/>
    <col min="11528" max="11528" width="8.7109375" style="279" hidden="1" customWidth="1"/>
    <col min="11529" max="11529" width="8.85546875" style="279" hidden="1" customWidth="1"/>
    <col min="11530" max="11530" width="0.85546875" style="279" hidden="1" customWidth="1"/>
    <col min="11531" max="11531" width="11.42578125" style="279" hidden="1" customWidth="1"/>
    <col min="11532" max="11776" width="11.42578125" style="279" hidden="1"/>
    <col min="11777" max="11777" width="19.42578125" style="279" hidden="1" customWidth="1"/>
    <col min="11778" max="11778" width="8.7109375" style="279" hidden="1" customWidth="1"/>
    <col min="11779" max="11779" width="9.5703125" style="279" hidden="1" customWidth="1"/>
    <col min="11780" max="11781" width="8.7109375" style="279" hidden="1" customWidth="1"/>
    <col min="11782" max="11783" width="9.42578125" style="279" hidden="1" customWidth="1"/>
    <col min="11784" max="11784" width="8.7109375" style="279" hidden="1" customWidth="1"/>
    <col min="11785" max="11785" width="8.85546875" style="279" hidden="1" customWidth="1"/>
    <col min="11786" max="11786" width="0.85546875" style="279" hidden="1" customWidth="1"/>
    <col min="11787" max="11787" width="11.42578125" style="279" hidden="1" customWidth="1"/>
    <col min="11788" max="12032" width="11.42578125" style="279" hidden="1"/>
    <col min="12033" max="12033" width="19.42578125" style="279" hidden="1" customWidth="1"/>
    <col min="12034" max="12034" width="8.7109375" style="279" hidden="1" customWidth="1"/>
    <col min="12035" max="12035" width="9.5703125" style="279" hidden="1" customWidth="1"/>
    <col min="12036" max="12037" width="8.7109375" style="279" hidden="1" customWidth="1"/>
    <col min="12038" max="12039" width="9.42578125" style="279" hidden="1" customWidth="1"/>
    <col min="12040" max="12040" width="8.7109375" style="279" hidden="1" customWidth="1"/>
    <col min="12041" max="12041" width="8.85546875" style="279" hidden="1" customWidth="1"/>
    <col min="12042" max="12042" width="0.85546875" style="279" hidden="1" customWidth="1"/>
    <col min="12043" max="12043" width="11.42578125" style="279" hidden="1" customWidth="1"/>
    <col min="12044" max="12288" width="11.42578125" style="279" hidden="1"/>
    <col min="12289" max="12289" width="19.42578125" style="279" hidden="1" customWidth="1"/>
    <col min="12290" max="12290" width="8.7109375" style="279" hidden="1" customWidth="1"/>
    <col min="12291" max="12291" width="9.5703125" style="279" hidden="1" customWidth="1"/>
    <col min="12292" max="12293" width="8.7109375" style="279" hidden="1" customWidth="1"/>
    <col min="12294" max="12295" width="9.42578125" style="279" hidden="1" customWidth="1"/>
    <col min="12296" max="12296" width="8.7109375" style="279" hidden="1" customWidth="1"/>
    <col min="12297" max="12297" width="8.85546875" style="279" hidden="1" customWidth="1"/>
    <col min="12298" max="12298" width="0.85546875" style="279" hidden="1" customWidth="1"/>
    <col min="12299" max="12299" width="11.42578125" style="279" hidden="1" customWidth="1"/>
    <col min="12300" max="12544" width="11.42578125" style="279" hidden="1"/>
    <col min="12545" max="12545" width="19.42578125" style="279" hidden="1" customWidth="1"/>
    <col min="12546" max="12546" width="8.7109375" style="279" hidden="1" customWidth="1"/>
    <col min="12547" max="12547" width="9.5703125" style="279" hidden="1" customWidth="1"/>
    <col min="12548" max="12549" width="8.7109375" style="279" hidden="1" customWidth="1"/>
    <col min="12550" max="12551" width="9.42578125" style="279" hidden="1" customWidth="1"/>
    <col min="12552" max="12552" width="8.7109375" style="279" hidden="1" customWidth="1"/>
    <col min="12553" max="12553" width="8.85546875" style="279" hidden="1" customWidth="1"/>
    <col min="12554" max="12554" width="0.85546875" style="279" hidden="1" customWidth="1"/>
    <col min="12555" max="12555" width="11.42578125" style="279" hidden="1" customWidth="1"/>
    <col min="12556" max="12800" width="11.42578125" style="279" hidden="1"/>
    <col min="12801" max="12801" width="19.42578125" style="279" hidden="1" customWidth="1"/>
    <col min="12802" max="12802" width="8.7109375" style="279" hidden="1" customWidth="1"/>
    <col min="12803" max="12803" width="9.5703125" style="279" hidden="1" customWidth="1"/>
    <col min="12804" max="12805" width="8.7109375" style="279" hidden="1" customWidth="1"/>
    <col min="12806" max="12807" width="9.42578125" style="279" hidden="1" customWidth="1"/>
    <col min="12808" max="12808" width="8.7109375" style="279" hidden="1" customWidth="1"/>
    <col min="12809" max="12809" width="8.85546875" style="279" hidden="1" customWidth="1"/>
    <col min="12810" max="12810" width="0.85546875" style="279" hidden="1" customWidth="1"/>
    <col min="12811" max="12811" width="11.42578125" style="279" hidden="1" customWidth="1"/>
    <col min="12812" max="13056" width="11.42578125" style="279" hidden="1"/>
    <col min="13057" max="13057" width="19.42578125" style="279" hidden="1" customWidth="1"/>
    <col min="13058" max="13058" width="8.7109375" style="279" hidden="1" customWidth="1"/>
    <col min="13059" max="13059" width="9.5703125" style="279" hidden="1" customWidth="1"/>
    <col min="13060" max="13061" width="8.7109375" style="279" hidden="1" customWidth="1"/>
    <col min="13062" max="13063" width="9.42578125" style="279" hidden="1" customWidth="1"/>
    <col min="13064" max="13064" width="8.7109375" style="279" hidden="1" customWidth="1"/>
    <col min="13065" max="13065" width="8.85546875" style="279" hidden="1" customWidth="1"/>
    <col min="13066" max="13066" width="0.85546875" style="279" hidden="1" customWidth="1"/>
    <col min="13067" max="13067" width="11.42578125" style="279" hidden="1" customWidth="1"/>
    <col min="13068" max="13312" width="11.42578125" style="279" hidden="1"/>
    <col min="13313" max="13313" width="19.42578125" style="279" hidden="1" customWidth="1"/>
    <col min="13314" max="13314" width="8.7109375" style="279" hidden="1" customWidth="1"/>
    <col min="13315" max="13315" width="9.5703125" style="279" hidden="1" customWidth="1"/>
    <col min="13316" max="13317" width="8.7109375" style="279" hidden="1" customWidth="1"/>
    <col min="13318" max="13319" width="9.42578125" style="279" hidden="1" customWidth="1"/>
    <col min="13320" max="13320" width="8.7109375" style="279" hidden="1" customWidth="1"/>
    <col min="13321" max="13321" width="8.85546875" style="279" hidden="1" customWidth="1"/>
    <col min="13322" max="13322" width="0.85546875" style="279" hidden="1" customWidth="1"/>
    <col min="13323" max="13323" width="11.42578125" style="279" hidden="1" customWidth="1"/>
    <col min="13324" max="13568" width="11.42578125" style="279" hidden="1"/>
    <col min="13569" max="13569" width="19.42578125" style="279" hidden="1" customWidth="1"/>
    <col min="13570" max="13570" width="8.7109375" style="279" hidden="1" customWidth="1"/>
    <col min="13571" max="13571" width="9.5703125" style="279" hidden="1" customWidth="1"/>
    <col min="13572" max="13573" width="8.7109375" style="279" hidden="1" customWidth="1"/>
    <col min="13574" max="13575" width="9.42578125" style="279" hidden="1" customWidth="1"/>
    <col min="13576" max="13576" width="8.7109375" style="279" hidden="1" customWidth="1"/>
    <col min="13577" max="13577" width="8.85546875" style="279" hidden="1" customWidth="1"/>
    <col min="13578" max="13578" width="0.85546875" style="279" hidden="1" customWidth="1"/>
    <col min="13579" max="13579" width="11.42578125" style="279" hidden="1" customWidth="1"/>
    <col min="13580" max="13824" width="11.42578125" style="279" hidden="1"/>
    <col min="13825" max="13825" width="19.42578125" style="279" hidden="1" customWidth="1"/>
    <col min="13826" max="13826" width="8.7109375" style="279" hidden="1" customWidth="1"/>
    <col min="13827" max="13827" width="9.5703125" style="279" hidden="1" customWidth="1"/>
    <col min="13828" max="13829" width="8.7109375" style="279" hidden="1" customWidth="1"/>
    <col min="13830" max="13831" width="9.42578125" style="279" hidden="1" customWidth="1"/>
    <col min="13832" max="13832" width="8.7109375" style="279" hidden="1" customWidth="1"/>
    <col min="13833" max="13833" width="8.85546875" style="279" hidden="1" customWidth="1"/>
    <col min="13834" max="13834" width="0.85546875" style="279" hidden="1" customWidth="1"/>
    <col min="13835" max="13835" width="11.42578125" style="279" hidden="1" customWidth="1"/>
    <col min="13836" max="14080" width="11.42578125" style="279" hidden="1"/>
    <col min="14081" max="14081" width="19.42578125" style="279" hidden="1" customWidth="1"/>
    <col min="14082" max="14082" width="8.7109375" style="279" hidden="1" customWidth="1"/>
    <col min="14083" max="14083" width="9.5703125" style="279" hidden="1" customWidth="1"/>
    <col min="14084" max="14085" width="8.7109375" style="279" hidden="1" customWidth="1"/>
    <col min="14086" max="14087" width="9.42578125" style="279" hidden="1" customWidth="1"/>
    <col min="14088" max="14088" width="8.7109375" style="279" hidden="1" customWidth="1"/>
    <col min="14089" max="14089" width="8.85546875" style="279" hidden="1" customWidth="1"/>
    <col min="14090" max="14090" width="0.85546875" style="279" hidden="1" customWidth="1"/>
    <col min="14091" max="14091" width="11.42578125" style="279" hidden="1" customWidth="1"/>
    <col min="14092" max="14336" width="11.42578125" style="279" hidden="1"/>
    <col min="14337" max="14337" width="19.42578125" style="279" hidden="1" customWidth="1"/>
    <col min="14338" max="14338" width="8.7109375" style="279" hidden="1" customWidth="1"/>
    <col min="14339" max="14339" width="9.5703125" style="279" hidden="1" customWidth="1"/>
    <col min="14340" max="14341" width="8.7109375" style="279" hidden="1" customWidth="1"/>
    <col min="14342" max="14343" width="9.42578125" style="279" hidden="1" customWidth="1"/>
    <col min="14344" max="14344" width="8.7109375" style="279" hidden="1" customWidth="1"/>
    <col min="14345" max="14345" width="8.85546875" style="279" hidden="1" customWidth="1"/>
    <col min="14346" max="14346" width="0.85546875" style="279" hidden="1" customWidth="1"/>
    <col min="14347" max="14347" width="11.42578125" style="279" hidden="1" customWidth="1"/>
    <col min="14348" max="14592" width="11.42578125" style="279" hidden="1"/>
    <col min="14593" max="14593" width="19.42578125" style="279" hidden="1" customWidth="1"/>
    <col min="14594" max="14594" width="8.7109375" style="279" hidden="1" customWidth="1"/>
    <col min="14595" max="14595" width="9.5703125" style="279" hidden="1" customWidth="1"/>
    <col min="14596" max="14597" width="8.7109375" style="279" hidden="1" customWidth="1"/>
    <col min="14598" max="14599" width="9.42578125" style="279" hidden="1" customWidth="1"/>
    <col min="14600" max="14600" width="8.7109375" style="279" hidden="1" customWidth="1"/>
    <col min="14601" max="14601" width="8.85546875" style="279" hidden="1" customWidth="1"/>
    <col min="14602" max="14602" width="0.85546875" style="279" hidden="1" customWidth="1"/>
    <col min="14603" max="14603" width="11.42578125" style="279" hidden="1" customWidth="1"/>
    <col min="14604" max="14848" width="11.42578125" style="279" hidden="1"/>
    <col min="14849" max="14849" width="19.42578125" style="279" hidden="1" customWidth="1"/>
    <col min="14850" max="14850" width="8.7109375" style="279" hidden="1" customWidth="1"/>
    <col min="14851" max="14851" width="9.5703125" style="279" hidden="1" customWidth="1"/>
    <col min="14852" max="14853" width="8.7109375" style="279" hidden="1" customWidth="1"/>
    <col min="14854" max="14855" width="9.42578125" style="279" hidden="1" customWidth="1"/>
    <col min="14856" max="14856" width="8.7109375" style="279" hidden="1" customWidth="1"/>
    <col min="14857" max="14857" width="8.85546875" style="279" hidden="1" customWidth="1"/>
    <col min="14858" max="14858" width="0.85546875" style="279" hidden="1" customWidth="1"/>
    <col min="14859" max="14859" width="11.42578125" style="279" hidden="1" customWidth="1"/>
    <col min="14860" max="15104" width="11.42578125" style="279" hidden="1"/>
    <col min="15105" max="15105" width="19.42578125" style="279" hidden="1" customWidth="1"/>
    <col min="15106" max="15106" width="8.7109375" style="279" hidden="1" customWidth="1"/>
    <col min="15107" max="15107" width="9.5703125" style="279" hidden="1" customWidth="1"/>
    <col min="15108" max="15109" width="8.7109375" style="279" hidden="1" customWidth="1"/>
    <col min="15110" max="15111" width="9.42578125" style="279" hidden="1" customWidth="1"/>
    <col min="15112" max="15112" width="8.7109375" style="279" hidden="1" customWidth="1"/>
    <col min="15113" max="15113" width="8.85546875" style="279" hidden="1" customWidth="1"/>
    <col min="15114" max="15114" width="0.85546875" style="279" hidden="1" customWidth="1"/>
    <col min="15115" max="15115" width="11.42578125" style="279" hidden="1" customWidth="1"/>
    <col min="15116" max="15360" width="11.42578125" style="279" hidden="1"/>
    <col min="15361" max="15361" width="19.42578125" style="279" hidden="1" customWidth="1"/>
    <col min="15362" max="15362" width="8.7109375" style="279" hidden="1" customWidth="1"/>
    <col min="15363" max="15363" width="9.5703125" style="279" hidden="1" customWidth="1"/>
    <col min="15364" max="15365" width="8.7109375" style="279" hidden="1" customWidth="1"/>
    <col min="15366" max="15367" width="9.42578125" style="279" hidden="1" customWidth="1"/>
    <col min="15368" max="15368" width="8.7109375" style="279" hidden="1" customWidth="1"/>
    <col min="15369" max="15369" width="8.85546875" style="279" hidden="1" customWidth="1"/>
    <col min="15370" max="15370" width="0.85546875" style="279" hidden="1" customWidth="1"/>
    <col min="15371" max="15371" width="11.42578125" style="279" hidden="1" customWidth="1"/>
    <col min="15372" max="15616" width="11.42578125" style="279" hidden="1"/>
    <col min="15617" max="15617" width="19.42578125" style="279" hidden="1" customWidth="1"/>
    <col min="15618" max="15618" width="8.7109375" style="279" hidden="1" customWidth="1"/>
    <col min="15619" max="15619" width="9.5703125" style="279" hidden="1" customWidth="1"/>
    <col min="15620" max="15621" width="8.7109375" style="279" hidden="1" customWidth="1"/>
    <col min="15622" max="15623" width="9.42578125" style="279" hidden="1" customWidth="1"/>
    <col min="15624" max="15624" width="8.7109375" style="279" hidden="1" customWidth="1"/>
    <col min="15625" max="15625" width="8.85546875" style="279" hidden="1" customWidth="1"/>
    <col min="15626" max="15626" width="0.85546875" style="279" hidden="1" customWidth="1"/>
    <col min="15627" max="15627" width="11.42578125" style="279" hidden="1" customWidth="1"/>
    <col min="15628" max="15872" width="11.42578125" style="279" hidden="1"/>
    <col min="15873" max="15873" width="19.42578125" style="279" hidden="1" customWidth="1"/>
    <col min="15874" max="15874" width="8.7109375" style="279" hidden="1" customWidth="1"/>
    <col min="15875" max="15875" width="9.5703125" style="279" hidden="1" customWidth="1"/>
    <col min="15876" max="15877" width="8.7109375" style="279" hidden="1" customWidth="1"/>
    <col min="15878" max="15879" width="9.42578125" style="279" hidden="1" customWidth="1"/>
    <col min="15880" max="15880" width="8.7109375" style="279" hidden="1" customWidth="1"/>
    <col min="15881" max="15881" width="8.85546875" style="279" hidden="1" customWidth="1"/>
    <col min="15882" max="15882" width="0.85546875" style="279" hidden="1" customWidth="1"/>
    <col min="15883" max="15883" width="11.42578125" style="279" hidden="1" customWidth="1"/>
    <col min="15884" max="16128" width="11.42578125" style="279" hidden="1"/>
    <col min="16129" max="16129" width="19.42578125" style="279" hidden="1" customWidth="1"/>
    <col min="16130" max="16130" width="8.7109375" style="279" hidden="1" customWidth="1"/>
    <col min="16131" max="16131" width="9.5703125" style="279" hidden="1" customWidth="1"/>
    <col min="16132" max="16133" width="8.7109375" style="279" hidden="1" customWidth="1"/>
    <col min="16134" max="16135" width="9.42578125" style="279" hidden="1" customWidth="1"/>
    <col min="16136" max="16136" width="8.7109375" style="279" hidden="1" customWidth="1"/>
    <col min="16137" max="16137" width="8.85546875" style="279" hidden="1" customWidth="1"/>
    <col min="16138" max="16138" width="0.85546875" style="279" hidden="1" customWidth="1"/>
    <col min="16139" max="16139" width="11.42578125" style="279" hidden="1" customWidth="1"/>
    <col min="16140" max="16384" width="11.42578125" style="279" hidden="1"/>
  </cols>
  <sheetData>
    <row r="1" spans="1:11" s="274" customFormat="1" ht="12" customHeight="1">
      <c r="A1" s="273" t="s">
        <v>326</v>
      </c>
      <c r="B1" s="303"/>
      <c r="C1" s="303"/>
      <c r="D1" s="303"/>
      <c r="E1" s="303"/>
      <c r="F1" s="303"/>
      <c r="G1" s="303"/>
      <c r="H1" s="303"/>
      <c r="I1" s="60" t="s">
        <v>327</v>
      </c>
    </row>
    <row r="2" spans="1:11" s="274" customFormat="1" ht="12" customHeight="1">
      <c r="A2" s="273" t="s">
        <v>328</v>
      </c>
      <c r="B2" s="303"/>
      <c r="C2" s="303"/>
      <c r="D2" s="303"/>
      <c r="E2" s="303"/>
      <c r="F2" s="303"/>
      <c r="G2" s="303"/>
      <c r="H2" s="303"/>
      <c r="I2" s="378"/>
    </row>
    <row r="3" spans="1:11" s="274" customFormat="1" ht="12" customHeight="1">
      <c r="A3" s="275" t="s">
        <v>156</v>
      </c>
      <c r="B3" s="303"/>
      <c r="C3" s="303"/>
      <c r="D3" s="303"/>
      <c r="E3" s="303"/>
      <c r="F3" s="303"/>
      <c r="G3" s="303"/>
      <c r="H3" s="303"/>
      <c r="I3" s="304"/>
    </row>
    <row r="4" spans="1:11" ht="3" customHeight="1">
      <c r="A4" s="278"/>
      <c r="B4" s="278"/>
      <c r="C4" s="278"/>
      <c r="D4" s="278"/>
      <c r="E4" s="278"/>
      <c r="F4" s="278"/>
      <c r="G4" s="278"/>
      <c r="H4" s="278"/>
      <c r="I4" s="278"/>
      <c r="J4" s="281"/>
      <c r="K4" s="281"/>
    </row>
    <row r="5" spans="1:11" ht="3" customHeight="1">
      <c r="A5" s="281"/>
      <c r="B5" s="281"/>
      <c r="C5" s="281"/>
      <c r="D5" s="281"/>
      <c r="E5" s="281"/>
      <c r="F5" s="281"/>
      <c r="G5" s="281"/>
      <c r="H5" s="281"/>
      <c r="I5" s="281"/>
    </row>
    <row r="6" spans="1:11" s="282" customFormat="1" ht="18.95" customHeight="1">
      <c r="A6" s="428" t="s">
        <v>96</v>
      </c>
      <c r="B6" s="710" t="s">
        <v>34</v>
      </c>
      <c r="C6" s="710" t="s">
        <v>285</v>
      </c>
      <c r="D6" s="712" t="s">
        <v>287</v>
      </c>
      <c r="E6" s="712" t="s">
        <v>329</v>
      </c>
      <c r="F6" s="429" t="s">
        <v>330</v>
      </c>
      <c r="G6" s="429" t="s">
        <v>331</v>
      </c>
      <c r="H6" s="710" t="s">
        <v>289</v>
      </c>
      <c r="I6" s="712" t="s">
        <v>210</v>
      </c>
    </row>
    <row r="7" spans="1:11" ht="3" customHeight="1">
      <c r="A7" s="278"/>
      <c r="B7" s="278"/>
      <c r="C7" s="278"/>
      <c r="D7" s="278"/>
      <c r="E7" s="278"/>
      <c r="F7" s="278"/>
      <c r="G7" s="278"/>
      <c r="H7" s="278"/>
      <c r="I7" s="278"/>
    </row>
    <row r="8" spans="1:11" ht="3" customHeight="1">
      <c r="A8" s="281"/>
      <c r="B8" s="281"/>
      <c r="C8" s="281"/>
      <c r="D8" s="281"/>
      <c r="E8" s="281"/>
      <c r="F8" s="281"/>
      <c r="G8" s="281"/>
      <c r="H8" s="281"/>
      <c r="I8" s="281"/>
    </row>
    <row r="9" spans="1:11" s="285" customFormat="1" ht="9" customHeight="1">
      <c r="A9" s="284">
        <v>1995</v>
      </c>
      <c r="B9" s="307"/>
      <c r="C9" s="307"/>
      <c r="D9" s="307"/>
      <c r="E9" s="307"/>
      <c r="F9" s="307"/>
      <c r="G9" s="307"/>
      <c r="H9" s="307"/>
      <c r="I9" s="307"/>
    </row>
    <row r="10" spans="1:11" s="285" customFormat="1" ht="9" customHeight="1">
      <c r="A10" s="288" t="s">
        <v>44</v>
      </c>
      <c r="B10" s="326">
        <f t="shared" ref="B10:I10" si="0">SUM(B12:B43)</f>
        <v>22648</v>
      </c>
      <c r="C10" s="326">
        <f t="shared" si="0"/>
        <v>3225</v>
      </c>
      <c r="D10" s="326">
        <f t="shared" si="0"/>
        <v>7527</v>
      </c>
      <c r="E10" s="326">
        <f t="shared" si="0"/>
        <v>36</v>
      </c>
      <c r="F10" s="326">
        <f t="shared" si="0"/>
        <v>6308</v>
      </c>
      <c r="G10" s="326">
        <f t="shared" si="0"/>
        <v>5396</v>
      </c>
      <c r="H10" s="326">
        <f t="shared" si="0"/>
        <v>30</v>
      </c>
      <c r="I10" s="326">
        <f t="shared" si="0"/>
        <v>126</v>
      </c>
    </row>
    <row r="11" spans="1:11" s="285" customFormat="1" ht="3.95" customHeight="1">
      <c r="A11" s="288"/>
      <c r="B11" s="326"/>
      <c r="C11" s="326"/>
      <c r="D11" s="326"/>
      <c r="E11" s="326"/>
      <c r="F11" s="326"/>
      <c r="G11" s="326"/>
      <c r="H11" s="326"/>
      <c r="I11" s="326"/>
    </row>
    <row r="12" spans="1:11" s="285" customFormat="1" ht="9" customHeight="1">
      <c r="A12" s="286" t="s">
        <v>45</v>
      </c>
      <c r="B12" s="328">
        <f t="shared" ref="B12:B43" si="1">SUM(C12:I12)</f>
        <v>62</v>
      </c>
      <c r="C12" s="402">
        <v>9</v>
      </c>
      <c r="D12" s="402">
        <v>14</v>
      </c>
      <c r="E12" s="402">
        <v>0</v>
      </c>
      <c r="F12" s="402">
        <v>22</v>
      </c>
      <c r="G12" s="402">
        <v>17</v>
      </c>
      <c r="H12" s="402">
        <v>0</v>
      </c>
      <c r="I12" s="328">
        <v>0</v>
      </c>
    </row>
    <row r="13" spans="1:11" s="285" customFormat="1" ht="9" customHeight="1">
      <c r="A13" s="286" t="s">
        <v>46</v>
      </c>
      <c r="B13" s="328">
        <f t="shared" si="1"/>
        <v>668</v>
      </c>
      <c r="C13" s="402">
        <v>30</v>
      </c>
      <c r="D13" s="402">
        <v>186</v>
      </c>
      <c r="E13" s="402">
        <v>0</v>
      </c>
      <c r="F13" s="402">
        <v>406</v>
      </c>
      <c r="G13" s="402">
        <v>35</v>
      </c>
      <c r="H13" s="402">
        <v>0</v>
      </c>
      <c r="I13" s="328">
        <v>11</v>
      </c>
    </row>
    <row r="14" spans="1:11" s="285" customFormat="1" ht="9" customHeight="1">
      <c r="A14" s="286" t="s">
        <v>47</v>
      </c>
      <c r="B14" s="328">
        <f t="shared" si="1"/>
        <v>92</v>
      </c>
      <c r="C14" s="402">
        <v>12</v>
      </c>
      <c r="D14" s="402">
        <v>43</v>
      </c>
      <c r="E14" s="402">
        <v>0</v>
      </c>
      <c r="F14" s="402">
        <v>8</v>
      </c>
      <c r="G14" s="402">
        <v>14</v>
      </c>
      <c r="H14" s="402">
        <v>3</v>
      </c>
      <c r="I14" s="328">
        <v>12</v>
      </c>
    </row>
    <row r="15" spans="1:11" s="285" customFormat="1" ht="9" customHeight="1">
      <c r="A15" s="291" t="s">
        <v>48</v>
      </c>
      <c r="B15" s="330">
        <f t="shared" si="1"/>
        <v>22</v>
      </c>
      <c r="C15" s="403">
        <v>16</v>
      </c>
      <c r="D15" s="403">
        <v>1</v>
      </c>
      <c r="E15" s="403">
        <v>0</v>
      </c>
      <c r="F15" s="403">
        <v>0</v>
      </c>
      <c r="G15" s="403">
        <v>4</v>
      </c>
      <c r="H15" s="403">
        <v>1</v>
      </c>
      <c r="I15" s="330">
        <v>0</v>
      </c>
    </row>
    <row r="16" spans="1:11" s="285" customFormat="1" ht="9" customHeight="1">
      <c r="A16" s="286" t="s">
        <v>49</v>
      </c>
      <c r="B16" s="328">
        <f t="shared" si="1"/>
        <v>196</v>
      </c>
      <c r="C16" s="402">
        <v>166</v>
      </c>
      <c r="D16" s="402">
        <v>9</v>
      </c>
      <c r="E16" s="402">
        <v>0</v>
      </c>
      <c r="F16" s="402">
        <v>9</v>
      </c>
      <c r="G16" s="402">
        <v>3</v>
      </c>
      <c r="H16" s="402">
        <v>3</v>
      </c>
      <c r="I16" s="328">
        <v>6</v>
      </c>
    </row>
    <row r="17" spans="1:9" s="285" customFormat="1" ht="9" customHeight="1">
      <c r="A17" s="286" t="s">
        <v>50</v>
      </c>
      <c r="B17" s="328">
        <f t="shared" si="1"/>
        <v>56</v>
      </c>
      <c r="C17" s="402">
        <v>24</v>
      </c>
      <c r="D17" s="402">
        <v>20</v>
      </c>
      <c r="E17" s="402">
        <v>0</v>
      </c>
      <c r="F17" s="402">
        <v>7</v>
      </c>
      <c r="G17" s="402">
        <v>2</v>
      </c>
      <c r="H17" s="402">
        <v>1</v>
      </c>
      <c r="I17" s="328">
        <v>2</v>
      </c>
    </row>
    <row r="18" spans="1:9" s="285" customFormat="1" ht="9" customHeight="1">
      <c r="A18" s="286" t="s">
        <v>51</v>
      </c>
      <c r="B18" s="328">
        <f t="shared" si="1"/>
        <v>5</v>
      </c>
      <c r="C18" s="402">
        <v>0</v>
      </c>
      <c r="D18" s="402">
        <v>4</v>
      </c>
      <c r="E18" s="402">
        <v>0</v>
      </c>
      <c r="F18" s="402">
        <v>1</v>
      </c>
      <c r="G18" s="402">
        <v>0</v>
      </c>
      <c r="H18" s="402">
        <v>0</v>
      </c>
      <c r="I18" s="328">
        <v>0</v>
      </c>
    </row>
    <row r="19" spans="1:9" s="285" customFormat="1" ht="9" customHeight="1">
      <c r="A19" s="291" t="s">
        <v>52</v>
      </c>
      <c r="B19" s="330">
        <f t="shared" si="1"/>
        <v>89</v>
      </c>
      <c r="C19" s="403">
        <v>81</v>
      </c>
      <c r="D19" s="403">
        <v>4</v>
      </c>
      <c r="E19" s="403">
        <v>1</v>
      </c>
      <c r="F19" s="403">
        <v>0</v>
      </c>
      <c r="G19" s="403">
        <v>1</v>
      </c>
      <c r="H19" s="403">
        <v>0</v>
      </c>
      <c r="I19" s="330">
        <v>2</v>
      </c>
    </row>
    <row r="20" spans="1:9" s="285" customFormat="1" ht="9" customHeight="1">
      <c r="A20" s="286" t="s">
        <v>53</v>
      </c>
      <c r="B20" s="328">
        <f t="shared" si="1"/>
        <v>4213</v>
      </c>
      <c r="C20" s="402">
        <v>499</v>
      </c>
      <c r="D20" s="402">
        <v>2670</v>
      </c>
      <c r="E20" s="402">
        <v>1</v>
      </c>
      <c r="F20" s="402">
        <v>506</v>
      </c>
      <c r="G20" s="402">
        <v>537</v>
      </c>
      <c r="H20" s="402">
        <v>0</v>
      </c>
      <c r="I20" s="328">
        <v>0</v>
      </c>
    </row>
    <row r="21" spans="1:9" s="285" customFormat="1" ht="9" customHeight="1">
      <c r="A21" s="286" t="s">
        <v>54</v>
      </c>
      <c r="B21" s="328">
        <f t="shared" si="1"/>
        <v>368</v>
      </c>
      <c r="C21" s="402">
        <v>311</v>
      </c>
      <c r="D21" s="402">
        <v>54</v>
      </c>
      <c r="E21" s="402">
        <v>0</v>
      </c>
      <c r="F21" s="402">
        <v>0</v>
      </c>
      <c r="G21" s="402">
        <v>3</v>
      </c>
      <c r="H21" s="402">
        <v>0</v>
      </c>
      <c r="I21" s="328">
        <v>0</v>
      </c>
    </row>
    <row r="22" spans="1:9" s="285" customFormat="1" ht="9" customHeight="1">
      <c r="A22" s="286" t="s">
        <v>55</v>
      </c>
      <c r="B22" s="328">
        <f t="shared" si="1"/>
        <v>330</v>
      </c>
      <c r="C22" s="402">
        <v>52</v>
      </c>
      <c r="D22" s="402">
        <v>173</v>
      </c>
      <c r="E22" s="402">
        <v>7</v>
      </c>
      <c r="F22" s="402">
        <v>52</v>
      </c>
      <c r="G22" s="402">
        <v>37</v>
      </c>
      <c r="H22" s="402">
        <v>7</v>
      </c>
      <c r="I22" s="328">
        <v>2</v>
      </c>
    </row>
    <row r="23" spans="1:9" s="285" customFormat="1" ht="9" customHeight="1">
      <c r="A23" s="291" t="s">
        <v>56</v>
      </c>
      <c r="B23" s="330">
        <f t="shared" si="1"/>
        <v>388</v>
      </c>
      <c r="C23" s="430">
        <v>14</v>
      </c>
      <c r="D23" s="403">
        <v>255</v>
      </c>
      <c r="E23" s="403">
        <v>6</v>
      </c>
      <c r="F23" s="403">
        <v>92</v>
      </c>
      <c r="G23" s="403">
        <v>8</v>
      </c>
      <c r="H23" s="403">
        <v>0</v>
      </c>
      <c r="I23" s="330">
        <v>13</v>
      </c>
    </row>
    <row r="24" spans="1:9" s="285" customFormat="1" ht="9" customHeight="1">
      <c r="A24" s="286" t="s">
        <v>57</v>
      </c>
      <c r="B24" s="328">
        <f t="shared" si="1"/>
        <v>251</v>
      </c>
      <c r="C24" s="402">
        <v>94</v>
      </c>
      <c r="D24" s="402">
        <v>52</v>
      </c>
      <c r="E24" s="402">
        <v>0</v>
      </c>
      <c r="F24" s="402">
        <v>61</v>
      </c>
      <c r="G24" s="402">
        <v>44</v>
      </c>
      <c r="H24" s="402">
        <v>0</v>
      </c>
      <c r="I24" s="328">
        <v>0</v>
      </c>
    </row>
    <row r="25" spans="1:9" s="285" customFormat="1" ht="9" customHeight="1">
      <c r="A25" s="286" t="s">
        <v>58</v>
      </c>
      <c r="B25" s="328">
        <f t="shared" si="1"/>
        <v>345</v>
      </c>
      <c r="C25" s="431">
        <v>0</v>
      </c>
      <c r="D25" s="402">
        <v>90</v>
      </c>
      <c r="E25" s="402">
        <v>1</v>
      </c>
      <c r="F25" s="402">
        <v>208</v>
      </c>
      <c r="G25" s="402">
        <v>46</v>
      </c>
      <c r="H25" s="402">
        <v>0</v>
      </c>
      <c r="I25" s="328">
        <v>0</v>
      </c>
    </row>
    <row r="26" spans="1:9" s="285" customFormat="1" ht="9" customHeight="1">
      <c r="A26" s="286" t="s">
        <v>59</v>
      </c>
      <c r="B26" s="328">
        <f t="shared" si="1"/>
        <v>1793</v>
      </c>
      <c r="C26" s="431">
        <v>88</v>
      </c>
      <c r="D26" s="402">
        <v>314</v>
      </c>
      <c r="E26" s="402">
        <v>0</v>
      </c>
      <c r="F26" s="402">
        <v>268</v>
      </c>
      <c r="G26" s="402">
        <v>1111</v>
      </c>
      <c r="H26" s="402">
        <v>0</v>
      </c>
      <c r="I26" s="328">
        <v>12</v>
      </c>
    </row>
    <row r="27" spans="1:9" s="285" customFormat="1" ht="9" customHeight="1">
      <c r="A27" s="291" t="s">
        <v>60</v>
      </c>
      <c r="B27" s="330">
        <f t="shared" si="1"/>
        <v>290</v>
      </c>
      <c r="C27" s="403">
        <v>141</v>
      </c>
      <c r="D27" s="403">
        <v>54</v>
      </c>
      <c r="E27" s="403">
        <v>3</v>
      </c>
      <c r="F27" s="403">
        <v>36</v>
      </c>
      <c r="G27" s="403">
        <v>55</v>
      </c>
      <c r="H27" s="403">
        <v>0</v>
      </c>
      <c r="I27" s="330">
        <v>1</v>
      </c>
    </row>
    <row r="28" spans="1:9" s="285" customFormat="1" ht="9" customHeight="1">
      <c r="A28" s="286" t="s">
        <v>61</v>
      </c>
      <c r="B28" s="328">
        <f t="shared" si="1"/>
        <v>768</v>
      </c>
      <c r="C28" s="431">
        <v>55</v>
      </c>
      <c r="D28" s="402">
        <v>281</v>
      </c>
      <c r="E28" s="402">
        <v>1</v>
      </c>
      <c r="F28" s="402">
        <v>395</v>
      </c>
      <c r="G28" s="402">
        <v>32</v>
      </c>
      <c r="H28" s="402">
        <v>0</v>
      </c>
      <c r="I28" s="328">
        <v>4</v>
      </c>
    </row>
    <row r="29" spans="1:9" s="285" customFormat="1" ht="9" customHeight="1">
      <c r="A29" s="286" t="s">
        <v>62</v>
      </c>
      <c r="B29" s="328">
        <f t="shared" si="1"/>
        <v>209</v>
      </c>
      <c r="C29" s="402">
        <v>0</v>
      </c>
      <c r="D29" s="402">
        <v>207</v>
      </c>
      <c r="E29" s="402">
        <v>0</v>
      </c>
      <c r="F29" s="402">
        <v>0</v>
      </c>
      <c r="G29" s="402">
        <v>0</v>
      </c>
      <c r="H29" s="402">
        <v>1</v>
      </c>
      <c r="I29" s="328">
        <v>1</v>
      </c>
    </row>
    <row r="30" spans="1:9" s="285" customFormat="1" ht="9" customHeight="1">
      <c r="A30" s="286" t="s">
        <v>63</v>
      </c>
      <c r="B30" s="328">
        <f t="shared" si="1"/>
        <v>8116</v>
      </c>
      <c r="C30" s="431">
        <v>96</v>
      </c>
      <c r="D30" s="402">
        <v>1793</v>
      </c>
      <c r="E30" s="402">
        <v>0</v>
      </c>
      <c r="F30" s="402">
        <v>3227</v>
      </c>
      <c r="G30" s="402">
        <v>3000</v>
      </c>
      <c r="H30" s="402">
        <v>0</v>
      </c>
      <c r="I30" s="328">
        <v>0</v>
      </c>
    </row>
    <row r="31" spans="1:9" s="285" customFormat="1" ht="9" customHeight="1">
      <c r="A31" s="291" t="s">
        <v>64</v>
      </c>
      <c r="B31" s="330">
        <f t="shared" si="1"/>
        <v>196</v>
      </c>
      <c r="C31" s="403">
        <v>81</v>
      </c>
      <c r="D31" s="403">
        <v>30</v>
      </c>
      <c r="E31" s="403">
        <v>0</v>
      </c>
      <c r="F31" s="403">
        <v>57</v>
      </c>
      <c r="G31" s="403">
        <v>26</v>
      </c>
      <c r="H31" s="403">
        <v>1</v>
      </c>
      <c r="I31" s="330">
        <v>1</v>
      </c>
    </row>
    <row r="32" spans="1:9" s="285" customFormat="1" ht="9" customHeight="1">
      <c r="A32" s="286" t="s">
        <v>65</v>
      </c>
      <c r="B32" s="328">
        <f t="shared" si="1"/>
        <v>957</v>
      </c>
      <c r="C32" s="402">
        <v>360</v>
      </c>
      <c r="D32" s="402">
        <v>273</v>
      </c>
      <c r="E32" s="402">
        <v>0</v>
      </c>
      <c r="F32" s="402">
        <v>274</v>
      </c>
      <c r="G32" s="402">
        <v>32</v>
      </c>
      <c r="H32" s="402">
        <v>6</v>
      </c>
      <c r="I32" s="328">
        <v>12</v>
      </c>
    </row>
    <row r="33" spans="1:9" s="285" customFormat="1" ht="9" customHeight="1">
      <c r="A33" s="286" t="s">
        <v>66</v>
      </c>
      <c r="B33" s="328">
        <f t="shared" si="1"/>
        <v>330</v>
      </c>
      <c r="C33" s="402">
        <v>330</v>
      </c>
      <c r="D33" s="402">
        <v>0</v>
      </c>
      <c r="E33" s="402">
        <v>0</v>
      </c>
      <c r="F33" s="402">
        <v>0</v>
      </c>
      <c r="G33" s="402">
        <v>0</v>
      </c>
      <c r="H33" s="402">
        <v>0</v>
      </c>
      <c r="I33" s="328">
        <v>0</v>
      </c>
    </row>
    <row r="34" spans="1:9" s="285" customFormat="1" ht="9" customHeight="1">
      <c r="A34" s="286" t="s">
        <v>67</v>
      </c>
      <c r="B34" s="328">
        <f t="shared" si="1"/>
        <v>190</v>
      </c>
      <c r="C34" s="402">
        <v>1</v>
      </c>
      <c r="D34" s="402">
        <v>60</v>
      </c>
      <c r="E34" s="402">
        <v>16</v>
      </c>
      <c r="F34" s="402">
        <v>78</v>
      </c>
      <c r="G34" s="402">
        <v>35</v>
      </c>
      <c r="H34" s="402">
        <v>0</v>
      </c>
      <c r="I34" s="328">
        <v>0</v>
      </c>
    </row>
    <row r="35" spans="1:9" s="285" customFormat="1" ht="9" customHeight="1">
      <c r="A35" s="291" t="s">
        <v>68</v>
      </c>
      <c r="B35" s="330">
        <f t="shared" si="1"/>
        <v>107</v>
      </c>
      <c r="C35" s="403">
        <v>71</v>
      </c>
      <c r="D35" s="403">
        <v>28</v>
      </c>
      <c r="E35" s="403">
        <v>0</v>
      </c>
      <c r="F35" s="403">
        <v>7</v>
      </c>
      <c r="G35" s="403">
        <v>1</v>
      </c>
      <c r="H35" s="403">
        <v>0</v>
      </c>
      <c r="I35" s="330">
        <v>0</v>
      </c>
    </row>
    <row r="36" spans="1:9" s="285" customFormat="1" ht="9" customHeight="1">
      <c r="A36" s="286" t="s">
        <v>69</v>
      </c>
      <c r="B36" s="328">
        <f t="shared" si="1"/>
        <v>145</v>
      </c>
      <c r="C36" s="402">
        <v>9</v>
      </c>
      <c r="D36" s="402">
        <v>135</v>
      </c>
      <c r="E36" s="402">
        <v>0</v>
      </c>
      <c r="F36" s="402">
        <v>0</v>
      </c>
      <c r="G36" s="402">
        <v>0</v>
      </c>
      <c r="H36" s="402">
        <v>0</v>
      </c>
      <c r="I36" s="328">
        <v>1</v>
      </c>
    </row>
    <row r="37" spans="1:9" s="285" customFormat="1" ht="9" customHeight="1">
      <c r="A37" s="286" t="s">
        <v>70</v>
      </c>
      <c r="B37" s="328">
        <f t="shared" si="1"/>
        <v>603</v>
      </c>
      <c r="C37" s="402">
        <v>66</v>
      </c>
      <c r="D37" s="402">
        <v>253</v>
      </c>
      <c r="E37" s="402">
        <v>0</v>
      </c>
      <c r="F37" s="402">
        <v>248</v>
      </c>
      <c r="G37" s="402">
        <v>0</v>
      </c>
      <c r="H37" s="402">
        <v>6</v>
      </c>
      <c r="I37" s="328">
        <v>30</v>
      </c>
    </row>
    <row r="38" spans="1:9" s="285" customFormat="1" ht="9" customHeight="1">
      <c r="A38" s="286" t="s">
        <v>71</v>
      </c>
      <c r="B38" s="328">
        <f t="shared" si="1"/>
        <v>94</v>
      </c>
      <c r="C38" s="402">
        <v>63</v>
      </c>
      <c r="D38" s="402">
        <v>1</v>
      </c>
      <c r="E38" s="402">
        <v>0</v>
      </c>
      <c r="F38" s="402">
        <v>26</v>
      </c>
      <c r="G38" s="402">
        <v>4</v>
      </c>
      <c r="H38" s="402">
        <v>0</v>
      </c>
      <c r="I38" s="328">
        <v>0</v>
      </c>
    </row>
    <row r="39" spans="1:9" s="285" customFormat="1" ht="9" customHeight="1">
      <c r="A39" s="291" t="s">
        <v>72</v>
      </c>
      <c r="B39" s="330">
        <f t="shared" si="1"/>
        <v>418</v>
      </c>
      <c r="C39" s="403">
        <v>294</v>
      </c>
      <c r="D39" s="403">
        <v>113</v>
      </c>
      <c r="E39" s="403">
        <v>0</v>
      </c>
      <c r="F39" s="403">
        <v>0</v>
      </c>
      <c r="G39" s="403">
        <v>0</v>
      </c>
      <c r="H39" s="403">
        <v>0</v>
      </c>
      <c r="I39" s="330">
        <v>11</v>
      </c>
    </row>
    <row r="40" spans="1:9" s="285" customFormat="1" ht="9" customHeight="1">
      <c r="A40" s="286" t="s">
        <v>73</v>
      </c>
      <c r="B40" s="328">
        <f t="shared" si="1"/>
        <v>40</v>
      </c>
      <c r="C40" s="402">
        <v>33</v>
      </c>
      <c r="D40" s="402">
        <v>6</v>
      </c>
      <c r="E40" s="402">
        <v>0</v>
      </c>
      <c r="F40" s="402">
        <v>0</v>
      </c>
      <c r="G40" s="402">
        <v>0</v>
      </c>
      <c r="H40" s="402">
        <v>1</v>
      </c>
      <c r="I40" s="328">
        <v>0</v>
      </c>
    </row>
    <row r="41" spans="1:9" s="285" customFormat="1" ht="9" customHeight="1">
      <c r="A41" s="286" t="s">
        <v>74</v>
      </c>
      <c r="B41" s="328">
        <f t="shared" si="1"/>
        <v>1223</v>
      </c>
      <c r="C41" s="402">
        <v>188</v>
      </c>
      <c r="D41" s="402">
        <v>371</v>
      </c>
      <c r="E41" s="402">
        <v>0</v>
      </c>
      <c r="F41" s="402">
        <v>317</v>
      </c>
      <c r="G41" s="402">
        <v>342</v>
      </c>
      <c r="H41" s="402">
        <v>0</v>
      </c>
      <c r="I41" s="328">
        <v>5</v>
      </c>
    </row>
    <row r="42" spans="1:9" s="285" customFormat="1" ht="9" customHeight="1">
      <c r="A42" s="286" t="s">
        <v>75</v>
      </c>
      <c r="B42" s="328">
        <f t="shared" si="1"/>
        <v>73</v>
      </c>
      <c r="C42" s="402">
        <v>39</v>
      </c>
      <c r="D42" s="402">
        <v>31</v>
      </c>
      <c r="E42" s="402">
        <v>0</v>
      </c>
      <c r="F42" s="402">
        <v>3</v>
      </c>
      <c r="G42" s="402">
        <v>0</v>
      </c>
      <c r="H42" s="402">
        <v>0</v>
      </c>
      <c r="I42" s="328">
        <v>0</v>
      </c>
    </row>
    <row r="43" spans="1:9" s="285" customFormat="1" ht="9" customHeight="1">
      <c r="A43" s="291" t="s">
        <v>76</v>
      </c>
      <c r="B43" s="330">
        <f t="shared" si="1"/>
        <v>11</v>
      </c>
      <c r="C43" s="403">
        <v>2</v>
      </c>
      <c r="D43" s="403">
        <v>2</v>
      </c>
      <c r="E43" s="403">
        <v>0</v>
      </c>
      <c r="F43" s="403">
        <v>0</v>
      </c>
      <c r="G43" s="403">
        <v>7</v>
      </c>
      <c r="H43" s="403">
        <v>0</v>
      </c>
      <c r="I43" s="330">
        <v>0</v>
      </c>
    </row>
    <row r="44" spans="1:9" s="285" customFormat="1" ht="9" customHeight="1">
      <c r="A44" s="318"/>
      <c r="B44" s="321"/>
      <c r="C44" s="411"/>
      <c r="D44" s="411"/>
      <c r="E44" s="411"/>
      <c r="F44" s="411"/>
      <c r="G44" s="411"/>
      <c r="H44" s="411"/>
      <c r="I44" s="374"/>
    </row>
    <row r="45" spans="1:9" s="285" customFormat="1" ht="9" customHeight="1">
      <c r="A45" s="284">
        <v>1996</v>
      </c>
      <c r="B45" s="307"/>
      <c r="C45" s="307"/>
      <c r="D45" s="307"/>
      <c r="E45" s="307"/>
      <c r="F45" s="307"/>
      <c r="G45" s="307"/>
      <c r="H45" s="307"/>
      <c r="I45" s="307"/>
    </row>
    <row r="46" spans="1:9" s="285" customFormat="1" ht="9" customHeight="1">
      <c r="A46" s="288" t="s">
        <v>44</v>
      </c>
      <c r="B46" s="326">
        <f t="shared" ref="B46:I46" si="2">SUM(B48:B79)</f>
        <v>21513</v>
      </c>
      <c r="C46" s="326">
        <f t="shared" si="2"/>
        <v>2493</v>
      </c>
      <c r="D46" s="326">
        <f t="shared" si="2"/>
        <v>8038</v>
      </c>
      <c r="E46" s="326">
        <f t="shared" si="2"/>
        <v>72</v>
      </c>
      <c r="F46" s="326">
        <f t="shared" si="2"/>
        <v>5888</v>
      </c>
      <c r="G46" s="326">
        <f t="shared" si="2"/>
        <v>4868</v>
      </c>
      <c r="H46" s="326">
        <f t="shared" si="2"/>
        <v>81</v>
      </c>
      <c r="I46" s="326">
        <f t="shared" si="2"/>
        <v>73</v>
      </c>
    </row>
    <row r="47" spans="1:9" s="285" customFormat="1" ht="3.95" customHeight="1">
      <c r="A47" s="288"/>
      <c r="B47" s="326"/>
      <c r="C47" s="326"/>
      <c r="D47" s="326"/>
      <c r="E47" s="326"/>
      <c r="F47" s="326"/>
      <c r="G47" s="326"/>
      <c r="H47" s="326"/>
      <c r="I47" s="326"/>
    </row>
    <row r="48" spans="1:9" s="285" customFormat="1" ht="9" customHeight="1">
      <c r="A48" s="286" t="s">
        <v>45</v>
      </c>
      <c r="B48" s="328">
        <f t="shared" ref="B48:B79" si="3">SUM(C48:I48)</f>
        <v>78</v>
      </c>
      <c r="C48" s="402">
        <v>15</v>
      </c>
      <c r="D48" s="402">
        <v>4</v>
      </c>
      <c r="E48" s="402">
        <v>0</v>
      </c>
      <c r="F48" s="402">
        <v>21</v>
      </c>
      <c r="G48" s="402">
        <v>37</v>
      </c>
      <c r="H48" s="402">
        <v>0</v>
      </c>
      <c r="I48" s="328">
        <v>1</v>
      </c>
    </row>
    <row r="49" spans="1:9" s="285" customFormat="1" ht="9" customHeight="1">
      <c r="A49" s="286" t="s">
        <v>46</v>
      </c>
      <c r="B49" s="328">
        <f t="shared" si="3"/>
        <v>642</v>
      </c>
      <c r="C49" s="402">
        <v>12</v>
      </c>
      <c r="D49" s="402">
        <v>179</v>
      </c>
      <c r="E49" s="402">
        <v>1</v>
      </c>
      <c r="F49" s="402">
        <v>386</v>
      </c>
      <c r="G49" s="402">
        <v>56</v>
      </c>
      <c r="H49" s="402">
        <v>0</v>
      </c>
      <c r="I49" s="328">
        <v>8</v>
      </c>
    </row>
    <row r="50" spans="1:9" s="285" customFormat="1" ht="9" customHeight="1">
      <c r="A50" s="286" t="s">
        <v>47</v>
      </c>
      <c r="B50" s="328">
        <f t="shared" si="3"/>
        <v>130</v>
      </c>
      <c r="C50" s="402">
        <v>12</v>
      </c>
      <c r="D50" s="402">
        <v>48</v>
      </c>
      <c r="E50" s="402">
        <v>0</v>
      </c>
      <c r="F50" s="402">
        <v>0</v>
      </c>
      <c r="G50" s="402">
        <v>48</v>
      </c>
      <c r="H50" s="402">
        <v>22</v>
      </c>
      <c r="I50" s="328">
        <v>0</v>
      </c>
    </row>
    <row r="51" spans="1:9" s="285" customFormat="1" ht="9" customHeight="1">
      <c r="A51" s="291" t="s">
        <v>48</v>
      </c>
      <c r="B51" s="330">
        <f t="shared" si="3"/>
        <v>19</v>
      </c>
      <c r="C51" s="403">
        <v>7</v>
      </c>
      <c r="D51" s="403">
        <v>10</v>
      </c>
      <c r="E51" s="403">
        <v>0</v>
      </c>
      <c r="F51" s="403">
        <v>0</v>
      </c>
      <c r="G51" s="403">
        <v>2</v>
      </c>
      <c r="H51" s="403">
        <v>0</v>
      </c>
      <c r="I51" s="330">
        <v>0</v>
      </c>
    </row>
    <row r="52" spans="1:9" s="285" customFormat="1" ht="9" customHeight="1">
      <c r="A52" s="286" t="s">
        <v>49</v>
      </c>
      <c r="B52" s="328">
        <f t="shared" si="3"/>
        <v>178</v>
      </c>
      <c r="C52" s="402">
        <v>141</v>
      </c>
      <c r="D52" s="402">
        <v>21</v>
      </c>
      <c r="E52" s="402">
        <v>0</v>
      </c>
      <c r="F52" s="402">
        <v>9</v>
      </c>
      <c r="G52" s="402">
        <v>1</v>
      </c>
      <c r="H52" s="402">
        <v>6</v>
      </c>
      <c r="I52" s="328">
        <v>0</v>
      </c>
    </row>
    <row r="53" spans="1:9" s="285" customFormat="1" ht="9" customHeight="1">
      <c r="A53" s="286" t="s">
        <v>50</v>
      </c>
      <c r="B53" s="328">
        <f t="shared" si="3"/>
        <v>59</v>
      </c>
      <c r="C53" s="402">
        <v>22</v>
      </c>
      <c r="D53" s="402">
        <v>31</v>
      </c>
      <c r="E53" s="402">
        <v>0</v>
      </c>
      <c r="F53" s="402">
        <v>4</v>
      </c>
      <c r="G53" s="402">
        <v>1</v>
      </c>
      <c r="H53" s="402">
        <v>1</v>
      </c>
      <c r="I53" s="328">
        <v>0</v>
      </c>
    </row>
    <row r="54" spans="1:9" s="285" customFormat="1" ht="9" customHeight="1">
      <c r="A54" s="286" t="s">
        <v>51</v>
      </c>
      <c r="B54" s="328">
        <f t="shared" si="3"/>
        <v>15</v>
      </c>
      <c r="C54" s="402">
        <v>1</v>
      </c>
      <c r="D54" s="402">
        <v>13</v>
      </c>
      <c r="E54" s="402">
        <v>0</v>
      </c>
      <c r="F54" s="402">
        <v>1</v>
      </c>
      <c r="G54" s="402">
        <v>0</v>
      </c>
      <c r="H54" s="402">
        <v>0</v>
      </c>
      <c r="I54" s="328">
        <v>0</v>
      </c>
    </row>
    <row r="55" spans="1:9" s="285" customFormat="1" ht="9" customHeight="1">
      <c r="A55" s="291" t="s">
        <v>52</v>
      </c>
      <c r="B55" s="330">
        <f t="shared" si="3"/>
        <v>81</v>
      </c>
      <c r="C55" s="403">
        <v>70</v>
      </c>
      <c r="D55" s="403">
        <v>7</v>
      </c>
      <c r="E55" s="403">
        <v>1</v>
      </c>
      <c r="F55" s="403">
        <v>3</v>
      </c>
      <c r="G55" s="403">
        <v>0</v>
      </c>
      <c r="H55" s="403">
        <v>0</v>
      </c>
      <c r="I55" s="330">
        <v>0</v>
      </c>
    </row>
    <row r="56" spans="1:9" s="285" customFormat="1" ht="9" customHeight="1">
      <c r="A56" s="286" t="s">
        <v>53</v>
      </c>
      <c r="B56" s="328">
        <f t="shared" si="3"/>
        <v>4937</v>
      </c>
      <c r="C56" s="402">
        <v>418</v>
      </c>
      <c r="D56" s="402">
        <v>3101</v>
      </c>
      <c r="E56" s="402">
        <v>0</v>
      </c>
      <c r="F56" s="402">
        <v>633</v>
      </c>
      <c r="G56" s="402">
        <v>783</v>
      </c>
      <c r="H56" s="402">
        <v>0</v>
      </c>
      <c r="I56" s="328">
        <v>2</v>
      </c>
    </row>
    <row r="57" spans="1:9" s="285" customFormat="1" ht="9" customHeight="1">
      <c r="A57" s="286" t="s">
        <v>54</v>
      </c>
      <c r="B57" s="328">
        <f t="shared" si="3"/>
        <v>375</v>
      </c>
      <c r="C57" s="402">
        <v>136</v>
      </c>
      <c r="D57" s="402">
        <v>239</v>
      </c>
      <c r="E57" s="402">
        <v>0</v>
      </c>
      <c r="F57" s="402">
        <v>0</v>
      </c>
      <c r="G57" s="402">
        <v>0</v>
      </c>
      <c r="H57" s="402">
        <v>0</v>
      </c>
      <c r="I57" s="328">
        <v>0</v>
      </c>
    </row>
    <row r="58" spans="1:9" s="285" customFormat="1" ht="9" customHeight="1">
      <c r="A58" s="286" t="s">
        <v>55</v>
      </c>
      <c r="B58" s="328">
        <f t="shared" si="3"/>
        <v>255</v>
      </c>
      <c r="C58" s="402">
        <v>35</v>
      </c>
      <c r="D58" s="402">
        <v>174</v>
      </c>
      <c r="E58" s="402">
        <v>6</v>
      </c>
      <c r="F58" s="402">
        <v>8</v>
      </c>
      <c r="G58" s="402">
        <v>25</v>
      </c>
      <c r="H58" s="402">
        <v>6</v>
      </c>
      <c r="I58" s="328">
        <v>1</v>
      </c>
    </row>
    <row r="59" spans="1:9" s="285" customFormat="1" ht="9" customHeight="1">
      <c r="A59" s="291" t="s">
        <v>56</v>
      </c>
      <c r="B59" s="330">
        <f t="shared" si="3"/>
        <v>279</v>
      </c>
      <c r="C59" s="430">
        <v>129</v>
      </c>
      <c r="D59" s="403">
        <v>120</v>
      </c>
      <c r="E59" s="403">
        <v>1</v>
      </c>
      <c r="F59" s="403">
        <v>5</v>
      </c>
      <c r="G59" s="403">
        <v>3</v>
      </c>
      <c r="H59" s="403">
        <v>0</v>
      </c>
      <c r="I59" s="330">
        <v>21</v>
      </c>
    </row>
    <row r="60" spans="1:9" s="285" customFormat="1" ht="9" customHeight="1">
      <c r="A60" s="286" t="s">
        <v>57</v>
      </c>
      <c r="B60" s="328">
        <f t="shared" si="3"/>
        <v>311</v>
      </c>
      <c r="C60" s="402">
        <v>95</v>
      </c>
      <c r="D60" s="402">
        <v>98</v>
      </c>
      <c r="E60" s="402">
        <v>1</v>
      </c>
      <c r="F60" s="402">
        <v>36</v>
      </c>
      <c r="G60" s="402">
        <v>81</v>
      </c>
      <c r="H60" s="402">
        <v>0</v>
      </c>
      <c r="I60" s="328">
        <v>0</v>
      </c>
    </row>
    <row r="61" spans="1:9" s="285" customFormat="1" ht="9" customHeight="1">
      <c r="A61" s="286" t="s">
        <v>58</v>
      </c>
      <c r="B61" s="328">
        <f t="shared" si="3"/>
        <v>461</v>
      </c>
      <c r="C61" s="431">
        <v>0</v>
      </c>
      <c r="D61" s="402">
        <v>104</v>
      </c>
      <c r="E61" s="402">
        <v>2</v>
      </c>
      <c r="F61" s="402">
        <v>318</v>
      </c>
      <c r="G61" s="402">
        <v>37</v>
      </c>
      <c r="H61" s="402">
        <v>0</v>
      </c>
      <c r="I61" s="328">
        <v>0</v>
      </c>
    </row>
    <row r="62" spans="1:9" s="285" customFormat="1" ht="9" customHeight="1">
      <c r="A62" s="286" t="s">
        <v>59</v>
      </c>
      <c r="B62" s="328">
        <f t="shared" si="3"/>
        <v>1344</v>
      </c>
      <c r="C62" s="431">
        <v>25</v>
      </c>
      <c r="D62" s="402">
        <v>213</v>
      </c>
      <c r="E62" s="402">
        <v>0</v>
      </c>
      <c r="F62" s="402">
        <v>175</v>
      </c>
      <c r="G62" s="402">
        <v>899</v>
      </c>
      <c r="H62" s="402">
        <v>16</v>
      </c>
      <c r="I62" s="328">
        <v>16</v>
      </c>
    </row>
    <row r="63" spans="1:9" s="285" customFormat="1" ht="9" customHeight="1">
      <c r="A63" s="291" t="s">
        <v>60</v>
      </c>
      <c r="B63" s="330">
        <f t="shared" si="3"/>
        <v>279</v>
      </c>
      <c r="C63" s="403">
        <v>93</v>
      </c>
      <c r="D63" s="403">
        <v>82</v>
      </c>
      <c r="E63" s="403">
        <v>34</v>
      </c>
      <c r="F63" s="403">
        <v>24</v>
      </c>
      <c r="G63" s="403">
        <v>46</v>
      </c>
      <c r="H63" s="403">
        <v>0</v>
      </c>
      <c r="I63" s="330">
        <v>0</v>
      </c>
    </row>
    <row r="64" spans="1:9" s="285" customFormat="1" ht="9" customHeight="1">
      <c r="A64" s="286" t="s">
        <v>61</v>
      </c>
      <c r="B64" s="328">
        <f t="shared" si="3"/>
        <v>636</v>
      </c>
      <c r="C64" s="431">
        <v>39</v>
      </c>
      <c r="D64" s="402">
        <v>315</v>
      </c>
      <c r="E64" s="402">
        <v>2</v>
      </c>
      <c r="F64" s="402">
        <v>215</v>
      </c>
      <c r="G64" s="402">
        <v>37</v>
      </c>
      <c r="H64" s="402">
        <v>25</v>
      </c>
      <c r="I64" s="328">
        <v>3</v>
      </c>
    </row>
    <row r="65" spans="1:9" s="285" customFormat="1" ht="9" customHeight="1">
      <c r="A65" s="286" t="s">
        <v>62</v>
      </c>
      <c r="B65" s="328">
        <f t="shared" si="3"/>
        <v>205</v>
      </c>
      <c r="C65" s="402">
        <v>39</v>
      </c>
      <c r="D65" s="402">
        <v>166</v>
      </c>
      <c r="E65" s="402">
        <v>0</v>
      </c>
      <c r="F65" s="402">
        <v>0</v>
      </c>
      <c r="G65" s="402">
        <v>0</v>
      </c>
      <c r="H65" s="402">
        <v>0</v>
      </c>
      <c r="I65" s="328">
        <v>0</v>
      </c>
    </row>
    <row r="66" spans="1:9" s="285" customFormat="1" ht="9" customHeight="1">
      <c r="A66" s="286" t="s">
        <v>63</v>
      </c>
      <c r="B66" s="328">
        <f t="shared" si="3"/>
        <v>7218</v>
      </c>
      <c r="C66" s="431">
        <v>12</v>
      </c>
      <c r="D66" s="402">
        <v>1936</v>
      </c>
      <c r="E66" s="402">
        <v>0</v>
      </c>
      <c r="F66" s="402">
        <v>2956</v>
      </c>
      <c r="G66" s="402">
        <v>2314</v>
      </c>
      <c r="H66" s="402">
        <v>0</v>
      </c>
      <c r="I66" s="328">
        <v>0</v>
      </c>
    </row>
    <row r="67" spans="1:9" s="285" customFormat="1" ht="9" customHeight="1">
      <c r="A67" s="291" t="s">
        <v>64</v>
      </c>
      <c r="B67" s="330">
        <f t="shared" si="3"/>
        <v>165</v>
      </c>
      <c r="C67" s="403">
        <v>61</v>
      </c>
      <c r="D67" s="403">
        <v>33</v>
      </c>
      <c r="E67" s="403">
        <v>1</v>
      </c>
      <c r="F67" s="403">
        <v>51</v>
      </c>
      <c r="G67" s="403">
        <v>18</v>
      </c>
      <c r="H67" s="403">
        <v>1</v>
      </c>
      <c r="I67" s="330">
        <v>0</v>
      </c>
    </row>
    <row r="68" spans="1:9" s="285" customFormat="1" ht="9" customHeight="1">
      <c r="A68" s="286" t="s">
        <v>65</v>
      </c>
      <c r="B68" s="328">
        <f t="shared" si="3"/>
        <v>766</v>
      </c>
      <c r="C68" s="402">
        <v>244</v>
      </c>
      <c r="D68" s="402">
        <v>145</v>
      </c>
      <c r="E68" s="402">
        <v>1</v>
      </c>
      <c r="F68" s="402">
        <v>338</v>
      </c>
      <c r="G68" s="402">
        <v>29</v>
      </c>
      <c r="H68" s="402">
        <v>0</v>
      </c>
      <c r="I68" s="328">
        <v>9</v>
      </c>
    </row>
    <row r="69" spans="1:9" s="285" customFormat="1" ht="9" customHeight="1">
      <c r="A69" s="286" t="s">
        <v>66</v>
      </c>
      <c r="B69" s="328">
        <f t="shared" si="3"/>
        <v>509</v>
      </c>
      <c r="C69" s="402">
        <v>336</v>
      </c>
      <c r="D69" s="402">
        <v>76</v>
      </c>
      <c r="E69" s="402">
        <v>0</v>
      </c>
      <c r="F69" s="402">
        <v>83</v>
      </c>
      <c r="G69" s="402">
        <v>12</v>
      </c>
      <c r="H69" s="402">
        <v>1</v>
      </c>
      <c r="I69" s="328">
        <v>1</v>
      </c>
    </row>
    <row r="70" spans="1:9" s="285" customFormat="1" ht="9" customHeight="1">
      <c r="A70" s="286" t="s">
        <v>67</v>
      </c>
      <c r="B70" s="328">
        <f t="shared" si="3"/>
        <v>284</v>
      </c>
      <c r="C70" s="402">
        <v>3</v>
      </c>
      <c r="D70" s="402">
        <v>150</v>
      </c>
      <c r="E70" s="402">
        <v>21</v>
      </c>
      <c r="F70" s="402">
        <v>41</v>
      </c>
      <c r="G70" s="402">
        <v>68</v>
      </c>
      <c r="H70" s="402">
        <v>0</v>
      </c>
      <c r="I70" s="328">
        <v>1</v>
      </c>
    </row>
    <row r="71" spans="1:9" s="285" customFormat="1" ht="9" customHeight="1">
      <c r="A71" s="291" t="s">
        <v>68</v>
      </c>
      <c r="B71" s="330">
        <f t="shared" si="3"/>
        <v>92</v>
      </c>
      <c r="C71" s="403">
        <v>38</v>
      </c>
      <c r="D71" s="403">
        <v>41</v>
      </c>
      <c r="E71" s="403">
        <v>0</v>
      </c>
      <c r="F71" s="403">
        <v>3</v>
      </c>
      <c r="G71" s="403">
        <v>6</v>
      </c>
      <c r="H71" s="403">
        <v>2</v>
      </c>
      <c r="I71" s="330">
        <v>2</v>
      </c>
    </row>
    <row r="72" spans="1:9" s="285" customFormat="1" ht="9" customHeight="1">
      <c r="A72" s="286" t="s">
        <v>69</v>
      </c>
      <c r="B72" s="328">
        <f t="shared" si="3"/>
        <v>127</v>
      </c>
      <c r="C72" s="402">
        <v>11</v>
      </c>
      <c r="D72" s="402">
        <v>116</v>
      </c>
      <c r="E72" s="402">
        <v>0</v>
      </c>
      <c r="F72" s="402">
        <v>0</v>
      </c>
      <c r="G72" s="402">
        <v>0</v>
      </c>
      <c r="H72" s="402">
        <v>0</v>
      </c>
      <c r="I72" s="328">
        <v>0</v>
      </c>
    </row>
    <row r="73" spans="1:9" s="285" customFormat="1" ht="9" customHeight="1">
      <c r="A73" s="286" t="s">
        <v>70</v>
      </c>
      <c r="B73" s="328">
        <f t="shared" si="3"/>
        <v>460</v>
      </c>
      <c r="C73" s="402">
        <v>34</v>
      </c>
      <c r="D73" s="402">
        <v>203</v>
      </c>
      <c r="E73" s="402">
        <v>0</v>
      </c>
      <c r="F73" s="402">
        <v>220</v>
      </c>
      <c r="G73" s="402">
        <v>0</v>
      </c>
      <c r="H73" s="402">
        <v>1</v>
      </c>
      <c r="I73" s="328">
        <v>2</v>
      </c>
    </row>
    <row r="74" spans="1:9" s="285" customFormat="1" ht="9" customHeight="1">
      <c r="A74" s="286" t="s">
        <v>71</v>
      </c>
      <c r="B74" s="328">
        <f t="shared" si="3"/>
        <v>66</v>
      </c>
      <c r="C74" s="402">
        <v>43</v>
      </c>
      <c r="D74" s="402">
        <v>0</v>
      </c>
      <c r="E74" s="402">
        <v>0</v>
      </c>
      <c r="F74" s="402">
        <v>23</v>
      </c>
      <c r="G74" s="402">
        <v>0</v>
      </c>
      <c r="H74" s="402">
        <v>0</v>
      </c>
      <c r="I74" s="328">
        <v>0</v>
      </c>
    </row>
    <row r="75" spans="1:9" s="285" customFormat="1" ht="9" customHeight="1">
      <c r="A75" s="291" t="s">
        <v>72</v>
      </c>
      <c r="B75" s="330">
        <f t="shared" si="3"/>
        <v>331</v>
      </c>
      <c r="C75" s="403">
        <v>263</v>
      </c>
      <c r="D75" s="403">
        <v>50</v>
      </c>
      <c r="E75" s="403">
        <v>1</v>
      </c>
      <c r="F75" s="403">
        <v>2</v>
      </c>
      <c r="G75" s="403">
        <v>10</v>
      </c>
      <c r="H75" s="403">
        <v>0</v>
      </c>
      <c r="I75" s="330">
        <v>5</v>
      </c>
    </row>
    <row r="76" spans="1:9" s="285" customFormat="1" ht="9" customHeight="1">
      <c r="A76" s="286" t="s">
        <v>73</v>
      </c>
      <c r="B76" s="328">
        <f t="shared" si="3"/>
        <v>45</v>
      </c>
      <c r="C76" s="402">
        <v>29</v>
      </c>
      <c r="D76" s="402">
        <v>16</v>
      </c>
      <c r="E76" s="402">
        <v>0</v>
      </c>
      <c r="F76" s="402">
        <v>0</v>
      </c>
      <c r="G76" s="402">
        <v>0</v>
      </c>
      <c r="H76" s="402">
        <v>0</v>
      </c>
      <c r="I76" s="328">
        <v>0</v>
      </c>
    </row>
    <row r="77" spans="1:9" s="285" customFormat="1" ht="9" customHeight="1">
      <c r="A77" s="286" t="s">
        <v>74</v>
      </c>
      <c r="B77" s="328">
        <f t="shared" si="3"/>
        <v>1100</v>
      </c>
      <c r="C77" s="402">
        <v>96</v>
      </c>
      <c r="D77" s="402">
        <v>317</v>
      </c>
      <c r="E77" s="402">
        <v>0</v>
      </c>
      <c r="F77" s="402">
        <v>332</v>
      </c>
      <c r="G77" s="402">
        <v>354</v>
      </c>
      <c r="H77" s="402">
        <v>0</v>
      </c>
      <c r="I77" s="328">
        <v>1</v>
      </c>
    </row>
    <row r="78" spans="1:9" s="285" customFormat="1" ht="9" customHeight="1">
      <c r="A78" s="286" t="s">
        <v>75</v>
      </c>
      <c r="B78" s="328">
        <f t="shared" si="3"/>
        <v>64</v>
      </c>
      <c r="C78" s="402">
        <v>33</v>
      </c>
      <c r="D78" s="402">
        <v>30</v>
      </c>
      <c r="E78" s="402">
        <v>0</v>
      </c>
      <c r="F78" s="402">
        <v>1</v>
      </c>
      <c r="G78" s="402">
        <v>0</v>
      </c>
      <c r="H78" s="402">
        <v>0</v>
      </c>
      <c r="I78" s="328">
        <v>0</v>
      </c>
    </row>
    <row r="79" spans="1:9" s="285" customFormat="1" ht="9" customHeight="1">
      <c r="A79" s="291" t="s">
        <v>76</v>
      </c>
      <c r="B79" s="330">
        <f t="shared" si="3"/>
        <v>2</v>
      </c>
      <c r="C79" s="403">
        <v>1</v>
      </c>
      <c r="D79" s="403">
        <v>0</v>
      </c>
      <c r="E79" s="403">
        <v>0</v>
      </c>
      <c r="F79" s="403">
        <v>0</v>
      </c>
      <c r="G79" s="403">
        <v>1</v>
      </c>
      <c r="H79" s="403">
        <v>0</v>
      </c>
      <c r="I79" s="330">
        <v>0</v>
      </c>
    </row>
    <row r="80" spans="1:9" s="285" customFormat="1" ht="9" customHeight="1">
      <c r="A80" s="318"/>
      <c r="B80" s="321"/>
      <c r="C80" s="411"/>
      <c r="D80" s="411"/>
      <c r="E80" s="411"/>
      <c r="F80" s="411"/>
      <c r="G80" s="411"/>
      <c r="H80" s="411"/>
      <c r="I80" s="374"/>
    </row>
    <row r="81" spans="1:9" s="285" customFormat="1" ht="9" customHeight="1">
      <c r="A81" s="284">
        <v>1997</v>
      </c>
      <c r="B81" s="307"/>
      <c r="C81" s="307"/>
      <c r="D81" s="307"/>
      <c r="E81" s="307"/>
      <c r="F81" s="307"/>
      <c r="G81" s="307"/>
      <c r="H81" s="307"/>
      <c r="I81" s="307"/>
    </row>
    <row r="82" spans="1:9" s="285" customFormat="1" ht="9" customHeight="1">
      <c r="A82" s="288" t="s">
        <v>44</v>
      </c>
      <c r="B82" s="326">
        <f t="shared" ref="B82:I82" si="4">SUM(B84:B115)</f>
        <v>20375</v>
      </c>
      <c r="C82" s="326">
        <f t="shared" si="4"/>
        <v>2449</v>
      </c>
      <c r="D82" s="326">
        <f t="shared" si="4"/>
        <v>7011</v>
      </c>
      <c r="E82" s="326">
        <f t="shared" si="4"/>
        <v>66</v>
      </c>
      <c r="F82" s="326">
        <f t="shared" si="4"/>
        <v>6389</v>
      </c>
      <c r="G82" s="326">
        <f t="shared" si="4"/>
        <v>4349</v>
      </c>
      <c r="H82" s="326">
        <f t="shared" si="4"/>
        <v>65</v>
      </c>
      <c r="I82" s="326">
        <f t="shared" si="4"/>
        <v>46</v>
      </c>
    </row>
    <row r="83" spans="1:9" s="285" customFormat="1" ht="3.95" customHeight="1">
      <c r="A83" s="288"/>
      <c r="B83" s="326"/>
      <c r="C83" s="326"/>
      <c r="D83" s="326"/>
      <c r="E83" s="326"/>
      <c r="F83" s="326"/>
      <c r="G83" s="326"/>
      <c r="H83" s="326"/>
      <c r="I83" s="326"/>
    </row>
    <row r="84" spans="1:9" s="285" customFormat="1" ht="9" customHeight="1">
      <c r="A84" s="286" t="s">
        <v>45</v>
      </c>
      <c r="B84" s="328">
        <f t="shared" ref="B84:B115" si="5">SUM(C84:I84)</f>
        <v>77</v>
      </c>
      <c r="C84" s="402">
        <v>29</v>
      </c>
      <c r="D84" s="402">
        <v>33</v>
      </c>
      <c r="E84" s="402">
        <v>1</v>
      </c>
      <c r="F84" s="402">
        <v>6</v>
      </c>
      <c r="G84" s="402">
        <v>8</v>
      </c>
      <c r="H84" s="402">
        <v>0</v>
      </c>
      <c r="I84" s="328">
        <v>0</v>
      </c>
    </row>
    <row r="85" spans="1:9" s="285" customFormat="1" ht="9" customHeight="1">
      <c r="A85" s="286" t="s">
        <v>46</v>
      </c>
      <c r="B85" s="328">
        <f t="shared" si="5"/>
        <v>629</v>
      </c>
      <c r="C85" s="402">
        <v>13</v>
      </c>
      <c r="D85" s="402">
        <v>146</v>
      </c>
      <c r="E85" s="402">
        <v>3</v>
      </c>
      <c r="F85" s="402">
        <v>432</v>
      </c>
      <c r="G85" s="402">
        <v>30</v>
      </c>
      <c r="H85" s="402">
        <v>0</v>
      </c>
      <c r="I85" s="328">
        <v>5</v>
      </c>
    </row>
    <row r="86" spans="1:9" s="285" customFormat="1" ht="9" customHeight="1">
      <c r="A86" s="286" t="s">
        <v>47</v>
      </c>
      <c r="B86" s="328">
        <f t="shared" si="5"/>
        <v>91</v>
      </c>
      <c r="C86" s="402">
        <v>7</v>
      </c>
      <c r="D86" s="402">
        <v>30</v>
      </c>
      <c r="E86" s="402">
        <v>0</v>
      </c>
      <c r="F86" s="402">
        <v>0</v>
      </c>
      <c r="G86" s="402">
        <v>3</v>
      </c>
      <c r="H86" s="402">
        <v>50</v>
      </c>
      <c r="I86" s="328">
        <v>1</v>
      </c>
    </row>
    <row r="87" spans="1:9" s="285" customFormat="1" ht="9" customHeight="1">
      <c r="A87" s="291" t="s">
        <v>48</v>
      </c>
      <c r="B87" s="330">
        <f t="shared" si="5"/>
        <v>22</v>
      </c>
      <c r="C87" s="403">
        <v>5</v>
      </c>
      <c r="D87" s="403">
        <v>8</v>
      </c>
      <c r="E87" s="403">
        <v>0</v>
      </c>
      <c r="F87" s="403">
        <v>2</v>
      </c>
      <c r="G87" s="403">
        <v>6</v>
      </c>
      <c r="H87" s="403">
        <v>0</v>
      </c>
      <c r="I87" s="330">
        <v>1</v>
      </c>
    </row>
    <row r="88" spans="1:9" s="285" customFormat="1" ht="9" customHeight="1">
      <c r="A88" s="286" t="s">
        <v>49</v>
      </c>
      <c r="B88" s="328">
        <f t="shared" si="5"/>
        <v>162</v>
      </c>
      <c r="C88" s="402">
        <v>125</v>
      </c>
      <c r="D88" s="402">
        <v>21</v>
      </c>
      <c r="E88" s="402">
        <v>0</v>
      </c>
      <c r="F88" s="402">
        <v>13</v>
      </c>
      <c r="G88" s="402">
        <v>2</v>
      </c>
      <c r="H88" s="402">
        <v>0</v>
      </c>
      <c r="I88" s="328">
        <v>1</v>
      </c>
    </row>
    <row r="89" spans="1:9" s="285" customFormat="1" ht="9" customHeight="1">
      <c r="A89" s="286" t="s">
        <v>50</v>
      </c>
      <c r="B89" s="328">
        <f t="shared" si="5"/>
        <v>69</v>
      </c>
      <c r="C89" s="402">
        <v>28</v>
      </c>
      <c r="D89" s="402">
        <v>31</v>
      </c>
      <c r="E89" s="402">
        <v>0</v>
      </c>
      <c r="F89" s="402">
        <v>3</v>
      </c>
      <c r="G89" s="402">
        <v>7</v>
      </c>
      <c r="H89" s="402">
        <v>0</v>
      </c>
      <c r="I89" s="328">
        <v>0</v>
      </c>
    </row>
    <row r="90" spans="1:9" s="285" customFormat="1" ht="9" customHeight="1">
      <c r="A90" s="286" t="s">
        <v>51</v>
      </c>
      <c r="B90" s="328">
        <f t="shared" si="5"/>
        <v>36</v>
      </c>
      <c r="C90" s="402">
        <v>4</v>
      </c>
      <c r="D90" s="402">
        <v>22</v>
      </c>
      <c r="E90" s="402">
        <v>0</v>
      </c>
      <c r="F90" s="402">
        <v>7</v>
      </c>
      <c r="G90" s="402">
        <v>3</v>
      </c>
      <c r="H90" s="402">
        <v>0</v>
      </c>
      <c r="I90" s="328">
        <v>0</v>
      </c>
    </row>
    <row r="91" spans="1:9" s="285" customFormat="1" ht="9" customHeight="1">
      <c r="A91" s="291" t="s">
        <v>52</v>
      </c>
      <c r="B91" s="330">
        <f t="shared" si="5"/>
        <v>58</v>
      </c>
      <c r="C91" s="403">
        <v>41</v>
      </c>
      <c r="D91" s="403">
        <v>17</v>
      </c>
      <c r="E91" s="403">
        <v>0</v>
      </c>
      <c r="F91" s="403">
        <v>0</v>
      </c>
      <c r="G91" s="403">
        <v>0</v>
      </c>
      <c r="H91" s="403">
        <v>0</v>
      </c>
      <c r="I91" s="330">
        <v>0</v>
      </c>
    </row>
    <row r="92" spans="1:9" s="285" customFormat="1" ht="9" customHeight="1">
      <c r="A92" s="286" t="s">
        <v>53</v>
      </c>
      <c r="B92" s="328">
        <f t="shared" si="5"/>
        <v>3974</v>
      </c>
      <c r="C92" s="402">
        <v>372</v>
      </c>
      <c r="D92" s="402">
        <v>2384</v>
      </c>
      <c r="E92" s="402">
        <v>0</v>
      </c>
      <c r="F92" s="402">
        <v>524</v>
      </c>
      <c r="G92" s="402">
        <v>690</v>
      </c>
      <c r="H92" s="402">
        <v>0</v>
      </c>
      <c r="I92" s="328">
        <v>4</v>
      </c>
    </row>
    <row r="93" spans="1:9" s="285" customFormat="1" ht="9" customHeight="1">
      <c r="A93" s="286" t="s">
        <v>54</v>
      </c>
      <c r="B93" s="328">
        <f t="shared" si="5"/>
        <v>288</v>
      </c>
      <c r="C93" s="402">
        <v>205</v>
      </c>
      <c r="D93" s="402">
        <v>83</v>
      </c>
      <c r="E93" s="402">
        <v>0</v>
      </c>
      <c r="F93" s="402">
        <v>0</v>
      </c>
      <c r="G93" s="402">
        <v>0</v>
      </c>
      <c r="H93" s="402">
        <v>0</v>
      </c>
      <c r="I93" s="328">
        <v>0</v>
      </c>
    </row>
    <row r="94" spans="1:9" s="285" customFormat="1" ht="9" customHeight="1">
      <c r="A94" s="286" t="s">
        <v>55</v>
      </c>
      <c r="B94" s="328">
        <f t="shared" si="5"/>
        <v>323</v>
      </c>
      <c r="C94" s="402">
        <v>36</v>
      </c>
      <c r="D94" s="402">
        <v>261</v>
      </c>
      <c r="E94" s="402">
        <v>3</v>
      </c>
      <c r="F94" s="402">
        <v>1</v>
      </c>
      <c r="G94" s="402">
        <v>10</v>
      </c>
      <c r="H94" s="402">
        <v>10</v>
      </c>
      <c r="I94" s="328">
        <v>2</v>
      </c>
    </row>
    <row r="95" spans="1:9" s="285" customFormat="1" ht="9" customHeight="1">
      <c r="A95" s="291" t="s">
        <v>56</v>
      </c>
      <c r="B95" s="330">
        <f t="shared" si="5"/>
        <v>246</v>
      </c>
      <c r="C95" s="430">
        <v>11</v>
      </c>
      <c r="D95" s="403">
        <v>220</v>
      </c>
      <c r="E95" s="403">
        <v>0</v>
      </c>
      <c r="F95" s="403">
        <v>8</v>
      </c>
      <c r="G95" s="403">
        <v>6</v>
      </c>
      <c r="H95" s="403">
        <v>0</v>
      </c>
      <c r="I95" s="330">
        <v>1</v>
      </c>
    </row>
    <row r="96" spans="1:9" s="285" customFormat="1" ht="9" customHeight="1">
      <c r="A96" s="286" t="s">
        <v>57</v>
      </c>
      <c r="B96" s="328">
        <f t="shared" si="5"/>
        <v>389</v>
      </c>
      <c r="C96" s="402">
        <v>79</v>
      </c>
      <c r="D96" s="402">
        <v>104</v>
      </c>
      <c r="E96" s="402">
        <v>0</v>
      </c>
      <c r="F96" s="402">
        <v>83</v>
      </c>
      <c r="G96" s="402">
        <v>123</v>
      </c>
      <c r="H96" s="402">
        <v>0</v>
      </c>
      <c r="I96" s="328">
        <v>0</v>
      </c>
    </row>
    <row r="97" spans="1:9" s="285" customFormat="1" ht="9" customHeight="1">
      <c r="A97" s="286" t="s">
        <v>58</v>
      </c>
      <c r="B97" s="328">
        <f t="shared" si="5"/>
        <v>487</v>
      </c>
      <c r="C97" s="431">
        <v>0</v>
      </c>
      <c r="D97" s="402">
        <v>154</v>
      </c>
      <c r="E97" s="402">
        <v>1</v>
      </c>
      <c r="F97" s="402">
        <v>304</v>
      </c>
      <c r="G97" s="402">
        <v>28</v>
      </c>
      <c r="H97" s="402">
        <v>0</v>
      </c>
      <c r="I97" s="328">
        <v>0</v>
      </c>
    </row>
    <row r="98" spans="1:9" s="285" customFormat="1" ht="9" customHeight="1">
      <c r="A98" s="286" t="s">
        <v>59</v>
      </c>
      <c r="B98" s="328">
        <f t="shared" si="5"/>
        <v>671</v>
      </c>
      <c r="C98" s="431">
        <v>21</v>
      </c>
      <c r="D98" s="402">
        <v>224</v>
      </c>
      <c r="E98" s="402">
        <v>1</v>
      </c>
      <c r="F98" s="402">
        <v>140</v>
      </c>
      <c r="G98" s="402">
        <v>278</v>
      </c>
      <c r="H98" s="402">
        <v>0</v>
      </c>
      <c r="I98" s="328">
        <v>7</v>
      </c>
    </row>
    <row r="99" spans="1:9" s="285" customFormat="1" ht="9" customHeight="1">
      <c r="A99" s="291" t="s">
        <v>60</v>
      </c>
      <c r="B99" s="330">
        <f t="shared" si="5"/>
        <v>283</v>
      </c>
      <c r="C99" s="403">
        <v>72</v>
      </c>
      <c r="D99" s="403">
        <v>68</v>
      </c>
      <c r="E99" s="403">
        <v>28</v>
      </c>
      <c r="F99" s="403">
        <v>42</v>
      </c>
      <c r="G99" s="403">
        <v>73</v>
      </c>
      <c r="H99" s="403">
        <v>0</v>
      </c>
      <c r="I99" s="330">
        <v>0</v>
      </c>
    </row>
    <row r="100" spans="1:9" s="285" customFormat="1" ht="9" customHeight="1">
      <c r="A100" s="286" t="s">
        <v>61</v>
      </c>
      <c r="B100" s="328">
        <f t="shared" si="5"/>
        <v>605</v>
      </c>
      <c r="C100" s="431">
        <v>16</v>
      </c>
      <c r="D100" s="402">
        <v>326</v>
      </c>
      <c r="E100" s="402">
        <v>10</v>
      </c>
      <c r="F100" s="402">
        <v>51</v>
      </c>
      <c r="G100" s="402">
        <v>192</v>
      </c>
      <c r="H100" s="402">
        <v>0</v>
      </c>
      <c r="I100" s="328">
        <v>10</v>
      </c>
    </row>
    <row r="101" spans="1:9" s="285" customFormat="1" ht="9" customHeight="1">
      <c r="A101" s="286" t="s">
        <v>62</v>
      </c>
      <c r="B101" s="328">
        <f t="shared" si="5"/>
        <v>176</v>
      </c>
      <c r="C101" s="402">
        <v>175</v>
      </c>
      <c r="D101" s="402">
        <v>0</v>
      </c>
      <c r="E101" s="402">
        <v>0</v>
      </c>
      <c r="F101" s="402">
        <v>0</v>
      </c>
      <c r="G101" s="402">
        <v>0</v>
      </c>
      <c r="H101" s="402">
        <v>0</v>
      </c>
      <c r="I101" s="328">
        <v>1</v>
      </c>
    </row>
    <row r="102" spans="1:9" s="285" customFormat="1" ht="9" customHeight="1">
      <c r="A102" s="286" t="s">
        <v>63</v>
      </c>
      <c r="B102" s="328">
        <f t="shared" si="5"/>
        <v>7249</v>
      </c>
      <c r="C102" s="431">
        <v>9</v>
      </c>
      <c r="D102" s="402">
        <v>1601</v>
      </c>
      <c r="E102" s="402">
        <v>0</v>
      </c>
      <c r="F102" s="402">
        <v>3271</v>
      </c>
      <c r="G102" s="402">
        <v>2368</v>
      </c>
      <c r="H102" s="402">
        <v>0</v>
      </c>
      <c r="I102" s="328">
        <v>0</v>
      </c>
    </row>
    <row r="103" spans="1:9" s="285" customFormat="1" ht="9" customHeight="1">
      <c r="A103" s="291" t="s">
        <v>64</v>
      </c>
      <c r="B103" s="330">
        <f t="shared" si="5"/>
        <v>83</v>
      </c>
      <c r="C103" s="403">
        <v>65</v>
      </c>
      <c r="D103" s="403">
        <v>13</v>
      </c>
      <c r="E103" s="403">
        <v>0</v>
      </c>
      <c r="F103" s="403">
        <v>0</v>
      </c>
      <c r="G103" s="403">
        <v>5</v>
      </c>
      <c r="H103" s="403">
        <v>0</v>
      </c>
      <c r="I103" s="330">
        <v>0</v>
      </c>
    </row>
    <row r="104" spans="1:9" s="285" customFormat="1" ht="9" customHeight="1">
      <c r="A104" s="286" t="s">
        <v>65</v>
      </c>
      <c r="B104" s="328">
        <f t="shared" si="5"/>
        <v>990</v>
      </c>
      <c r="C104" s="402">
        <v>246</v>
      </c>
      <c r="D104" s="402">
        <v>147</v>
      </c>
      <c r="E104" s="402">
        <v>1</v>
      </c>
      <c r="F104" s="402">
        <v>536</v>
      </c>
      <c r="G104" s="402">
        <v>52</v>
      </c>
      <c r="H104" s="402">
        <v>2</v>
      </c>
      <c r="I104" s="328">
        <v>6</v>
      </c>
    </row>
    <row r="105" spans="1:9" s="285" customFormat="1" ht="9" customHeight="1">
      <c r="A105" s="286" t="s">
        <v>66</v>
      </c>
      <c r="B105" s="328">
        <f t="shared" si="5"/>
        <v>337</v>
      </c>
      <c r="C105" s="402">
        <v>321</v>
      </c>
      <c r="D105" s="402">
        <v>16</v>
      </c>
      <c r="E105" s="402">
        <v>0</v>
      </c>
      <c r="F105" s="402">
        <v>0</v>
      </c>
      <c r="G105" s="402">
        <v>0</v>
      </c>
      <c r="H105" s="402">
        <v>0</v>
      </c>
      <c r="I105" s="328">
        <v>0</v>
      </c>
    </row>
    <row r="106" spans="1:9" s="285" customFormat="1" ht="9" customHeight="1">
      <c r="A106" s="286" t="s">
        <v>67</v>
      </c>
      <c r="B106" s="328">
        <f t="shared" si="5"/>
        <v>623</v>
      </c>
      <c r="C106" s="402">
        <v>11</v>
      </c>
      <c r="D106" s="402">
        <v>231</v>
      </c>
      <c r="E106" s="402">
        <v>16</v>
      </c>
      <c r="F106" s="402">
        <v>227</v>
      </c>
      <c r="G106" s="402">
        <v>138</v>
      </c>
      <c r="H106" s="402">
        <v>0</v>
      </c>
      <c r="I106" s="328">
        <v>0</v>
      </c>
    </row>
    <row r="107" spans="1:9" s="285" customFormat="1" ht="9" customHeight="1">
      <c r="A107" s="291" t="s">
        <v>68</v>
      </c>
      <c r="B107" s="330">
        <f t="shared" si="5"/>
        <v>79</v>
      </c>
      <c r="C107" s="403">
        <v>49</v>
      </c>
      <c r="D107" s="403">
        <v>14</v>
      </c>
      <c r="E107" s="403">
        <v>0</v>
      </c>
      <c r="F107" s="403">
        <v>0</v>
      </c>
      <c r="G107" s="403">
        <v>16</v>
      </c>
      <c r="H107" s="403">
        <v>0</v>
      </c>
      <c r="I107" s="330">
        <v>0</v>
      </c>
    </row>
    <row r="108" spans="1:9" s="285" customFormat="1" ht="9" customHeight="1">
      <c r="A108" s="286" t="s">
        <v>69</v>
      </c>
      <c r="B108" s="328">
        <f t="shared" si="5"/>
        <v>167</v>
      </c>
      <c r="C108" s="402">
        <v>1</v>
      </c>
      <c r="D108" s="402">
        <v>164</v>
      </c>
      <c r="E108" s="402">
        <v>0</v>
      </c>
      <c r="F108" s="402">
        <v>0</v>
      </c>
      <c r="G108" s="402">
        <v>0</v>
      </c>
      <c r="H108" s="402">
        <v>0</v>
      </c>
      <c r="I108" s="328">
        <v>2</v>
      </c>
    </row>
    <row r="109" spans="1:9" s="285" customFormat="1" ht="9" customHeight="1">
      <c r="A109" s="286" t="s">
        <v>70</v>
      </c>
      <c r="B109" s="328">
        <f t="shared" si="5"/>
        <v>563</v>
      </c>
      <c r="C109" s="402">
        <v>51</v>
      </c>
      <c r="D109" s="402">
        <v>251</v>
      </c>
      <c r="E109" s="402">
        <v>0</v>
      </c>
      <c r="F109" s="402">
        <v>250</v>
      </c>
      <c r="G109" s="402">
        <v>6</v>
      </c>
      <c r="H109" s="402">
        <v>2</v>
      </c>
      <c r="I109" s="328">
        <v>3</v>
      </c>
    </row>
    <row r="110" spans="1:9" s="285" customFormat="1" ht="9" customHeight="1">
      <c r="A110" s="286" t="s">
        <v>71</v>
      </c>
      <c r="B110" s="328">
        <f t="shared" si="5"/>
        <v>175</v>
      </c>
      <c r="C110" s="402">
        <v>32</v>
      </c>
      <c r="D110" s="402">
        <v>4</v>
      </c>
      <c r="E110" s="402">
        <v>0</v>
      </c>
      <c r="F110" s="402">
        <v>138</v>
      </c>
      <c r="G110" s="402">
        <v>0</v>
      </c>
      <c r="H110" s="402">
        <v>0</v>
      </c>
      <c r="I110" s="328">
        <v>1</v>
      </c>
    </row>
    <row r="111" spans="1:9" s="285" customFormat="1" ht="9" customHeight="1">
      <c r="A111" s="291" t="s">
        <v>72</v>
      </c>
      <c r="B111" s="330">
        <f t="shared" si="5"/>
        <v>338</v>
      </c>
      <c r="C111" s="403">
        <v>266</v>
      </c>
      <c r="D111" s="403">
        <v>44</v>
      </c>
      <c r="E111" s="403">
        <v>1</v>
      </c>
      <c r="F111" s="403">
        <v>1</v>
      </c>
      <c r="G111" s="403">
        <v>26</v>
      </c>
      <c r="H111" s="403">
        <v>0</v>
      </c>
      <c r="I111" s="330">
        <v>0</v>
      </c>
    </row>
    <row r="112" spans="1:9" s="285" customFormat="1" ht="9" customHeight="1">
      <c r="A112" s="286" t="s">
        <v>73</v>
      </c>
      <c r="B112" s="328">
        <f t="shared" si="5"/>
        <v>53</v>
      </c>
      <c r="C112" s="402">
        <v>38</v>
      </c>
      <c r="D112" s="402">
        <v>12</v>
      </c>
      <c r="E112" s="402">
        <v>0</v>
      </c>
      <c r="F112" s="402">
        <v>0</v>
      </c>
      <c r="G112" s="402">
        <v>1</v>
      </c>
      <c r="H112" s="402">
        <v>1</v>
      </c>
      <c r="I112" s="328">
        <v>1</v>
      </c>
    </row>
    <row r="113" spans="1:9" s="285" customFormat="1" ht="9" customHeight="1">
      <c r="A113" s="286" t="s">
        <v>74</v>
      </c>
      <c r="B113" s="328">
        <f t="shared" si="5"/>
        <v>1057</v>
      </c>
      <c r="C113" s="402">
        <v>82</v>
      </c>
      <c r="D113" s="402">
        <v>350</v>
      </c>
      <c r="E113" s="402">
        <v>1</v>
      </c>
      <c r="F113" s="402">
        <v>348</v>
      </c>
      <c r="G113" s="402">
        <v>276</v>
      </c>
      <c r="H113" s="402">
        <v>0</v>
      </c>
      <c r="I113" s="328">
        <v>0</v>
      </c>
    </row>
    <row r="114" spans="1:9" s="285" customFormat="1" ht="9" customHeight="1">
      <c r="A114" s="286" t="s">
        <v>75</v>
      </c>
      <c r="B114" s="328">
        <f t="shared" si="5"/>
        <v>68</v>
      </c>
      <c r="C114" s="402">
        <v>37</v>
      </c>
      <c r="D114" s="402">
        <v>29</v>
      </c>
      <c r="E114" s="402">
        <v>0</v>
      </c>
      <c r="F114" s="402">
        <v>1</v>
      </c>
      <c r="G114" s="402">
        <v>1</v>
      </c>
      <c r="H114" s="402">
        <v>0</v>
      </c>
      <c r="I114" s="328">
        <v>0</v>
      </c>
    </row>
    <row r="115" spans="1:9" s="285" customFormat="1" ht="9" customHeight="1">
      <c r="A115" s="291" t="s">
        <v>76</v>
      </c>
      <c r="B115" s="330">
        <f t="shared" si="5"/>
        <v>7</v>
      </c>
      <c r="C115" s="403">
        <v>2</v>
      </c>
      <c r="D115" s="403">
        <v>3</v>
      </c>
      <c r="E115" s="403">
        <v>0</v>
      </c>
      <c r="F115" s="403">
        <v>1</v>
      </c>
      <c r="G115" s="403">
        <v>1</v>
      </c>
      <c r="H115" s="403">
        <v>0</v>
      </c>
      <c r="I115" s="330">
        <v>0</v>
      </c>
    </row>
    <row r="116" spans="1:9" s="285" customFormat="1" ht="9" customHeight="1">
      <c r="A116" s="286"/>
      <c r="B116" s="328"/>
      <c r="C116" s="402"/>
      <c r="D116" s="402"/>
      <c r="E116" s="402"/>
      <c r="F116" s="402"/>
      <c r="G116" s="402"/>
      <c r="H116" s="402"/>
      <c r="I116" s="328"/>
    </row>
    <row r="117" spans="1:9" s="285" customFormat="1" ht="9" customHeight="1">
      <c r="A117" s="284">
        <v>1998</v>
      </c>
      <c r="B117" s="307"/>
      <c r="C117" s="307"/>
      <c r="D117" s="307"/>
      <c r="E117" s="307"/>
      <c r="F117" s="307"/>
      <c r="G117" s="307"/>
      <c r="H117" s="307"/>
      <c r="I117" s="307"/>
    </row>
    <row r="118" spans="1:9" s="285" customFormat="1" ht="9" customHeight="1">
      <c r="A118" s="288" t="s">
        <v>44</v>
      </c>
      <c r="B118" s="326">
        <f t="shared" ref="B118:I118" si="6">SUM(B120:B151)</f>
        <v>21260</v>
      </c>
      <c r="C118" s="326">
        <f t="shared" si="6"/>
        <v>2471</v>
      </c>
      <c r="D118" s="326">
        <f t="shared" si="6"/>
        <v>7671</v>
      </c>
      <c r="E118" s="326">
        <f t="shared" si="6"/>
        <v>111</v>
      </c>
      <c r="F118" s="326">
        <f t="shared" si="6"/>
        <v>7903</v>
      </c>
      <c r="G118" s="326">
        <f t="shared" si="6"/>
        <v>2858</v>
      </c>
      <c r="H118" s="326">
        <f t="shared" si="6"/>
        <v>85</v>
      </c>
      <c r="I118" s="326">
        <f t="shared" si="6"/>
        <v>161</v>
      </c>
    </row>
    <row r="119" spans="1:9" s="285" customFormat="1" ht="3.95" customHeight="1">
      <c r="A119" s="288"/>
      <c r="B119" s="326"/>
      <c r="C119" s="326"/>
      <c r="D119" s="326"/>
      <c r="E119" s="326"/>
      <c r="F119" s="326"/>
      <c r="G119" s="326"/>
      <c r="H119" s="326"/>
      <c r="I119" s="326"/>
    </row>
    <row r="120" spans="1:9" s="285" customFormat="1" ht="9" customHeight="1">
      <c r="A120" s="286" t="s">
        <v>45</v>
      </c>
      <c r="B120" s="328">
        <f t="shared" ref="B120:B151" si="7">SUM(C120:I120)</f>
        <v>25</v>
      </c>
      <c r="C120" s="402">
        <v>7</v>
      </c>
      <c r="D120" s="402">
        <v>3</v>
      </c>
      <c r="E120" s="402">
        <v>0</v>
      </c>
      <c r="F120" s="402">
        <v>13</v>
      </c>
      <c r="G120" s="402">
        <v>2</v>
      </c>
      <c r="H120" s="402">
        <v>0</v>
      </c>
      <c r="I120" s="328">
        <v>0</v>
      </c>
    </row>
    <row r="121" spans="1:9" s="285" customFormat="1" ht="9" customHeight="1">
      <c r="A121" s="286" t="s">
        <v>46</v>
      </c>
      <c r="B121" s="328">
        <f t="shared" si="7"/>
        <v>1237</v>
      </c>
      <c r="C121" s="402">
        <v>16</v>
      </c>
      <c r="D121" s="402">
        <v>419</v>
      </c>
      <c r="E121" s="402">
        <v>0</v>
      </c>
      <c r="F121" s="402">
        <v>711</v>
      </c>
      <c r="G121" s="402">
        <v>65</v>
      </c>
      <c r="H121" s="402">
        <v>0</v>
      </c>
      <c r="I121" s="328">
        <v>26</v>
      </c>
    </row>
    <row r="122" spans="1:9" s="285" customFormat="1" ht="9" customHeight="1">
      <c r="A122" s="286" t="s">
        <v>47</v>
      </c>
      <c r="B122" s="328">
        <f t="shared" si="7"/>
        <v>138</v>
      </c>
      <c r="C122" s="402">
        <v>12</v>
      </c>
      <c r="D122" s="402">
        <v>44</v>
      </c>
      <c r="E122" s="402">
        <v>1</v>
      </c>
      <c r="F122" s="402">
        <v>0</v>
      </c>
      <c r="G122" s="402">
        <v>3</v>
      </c>
      <c r="H122" s="402">
        <v>67</v>
      </c>
      <c r="I122" s="328">
        <v>11</v>
      </c>
    </row>
    <row r="123" spans="1:9" s="285" customFormat="1" ht="9" customHeight="1">
      <c r="A123" s="291" t="s">
        <v>48</v>
      </c>
      <c r="B123" s="330">
        <f t="shared" si="7"/>
        <v>49</v>
      </c>
      <c r="C123" s="403">
        <v>3</v>
      </c>
      <c r="D123" s="403">
        <v>26</v>
      </c>
      <c r="E123" s="403">
        <v>3</v>
      </c>
      <c r="F123" s="403">
        <v>1</v>
      </c>
      <c r="G123" s="403">
        <v>5</v>
      </c>
      <c r="H123" s="403">
        <v>0</v>
      </c>
      <c r="I123" s="330">
        <v>11</v>
      </c>
    </row>
    <row r="124" spans="1:9" s="285" customFormat="1" ht="9" customHeight="1">
      <c r="A124" s="286" t="s">
        <v>49</v>
      </c>
      <c r="B124" s="328">
        <f t="shared" si="7"/>
        <v>164</v>
      </c>
      <c r="C124" s="402">
        <v>127</v>
      </c>
      <c r="D124" s="402">
        <v>20</v>
      </c>
      <c r="E124" s="402">
        <v>0</v>
      </c>
      <c r="F124" s="402">
        <v>14</v>
      </c>
      <c r="G124" s="402">
        <v>3</v>
      </c>
      <c r="H124" s="402">
        <v>0</v>
      </c>
      <c r="I124" s="328">
        <v>0</v>
      </c>
    </row>
    <row r="125" spans="1:9" s="285" customFormat="1" ht="9" customHeight="1">
      <c r="A125" s="286" t="s">
        <v>50</v>
      </c>
      <c r="B125" s="328">
        <f t="shared" si="7"/>
        <v>51</v>
      </c>
      <c r="C125" s="402">
        <v>34</v>
      </c>
      <c r="D125" s="402">
        <v>15</v>
      </c>
      <c r="E125" s="402">
        <v>0</v>
      </c>
      <c r="F125" s="402">
        <v>2</v>
      </c>
      <c r="G125" s="402">
        <v>0</v>
      </c>
      <c r="H125" s="402">
        <v>0</v>
      </c>
      <c r="I125" s="328">
        <v>0</v>
      </c>
    </row>
    <row r="126" spans="1:9" s="285" customFormat="1" ht="9" customHeight="1">
      <c r="A126" s="286" t="s">
        <v>51</v>
      </c>
      <c r="B126" s="328">
        <f t="shared" si="7"/>
        <v>14</v>
      </c>
      <c r="C126" s="402">
        <v>1</v>
      </c>
      <c r="D126" s="402">
        <v>10</v>
      </c>
      <c r="E126" s="402">
        <v>0</v>
      </c>
      <c r="F126" s="402">
        <v>3</v>
      </c>
      <c r="G126" s="402">
        <v>0</v>
      </c>
      <c r="H126" s="402">
        <v>0</v>
      </c>
      <c r="I126" s="328">
        <v>0</v>
      </c>
    </row>
    <row r="127" spans="1:9" s="285" customFormat="1" ht="9" customHeight="1">
      <c r="A127" s="291" t="s">
        <v>52</v>
      </c>
      <c r="B127" s="330">
        <f t="shared" si="7"/>
        <v>59</v>
      </c>
      <c r="C127" s="403">
        <v>50</v>
      </c>
      <c r="D127" s="403">
        <v>8</v>
      </c>
      <c r="E127" s="403">
        <v>1</v>
      </c>
      <c r="F127" s="403">
        <v>0</v>
      </c>
      <c r="G127" s="403">
        <v>0</v>
      </c>
      <c r="H127" s="403">
        <v>0</v>
      </c>
      <c r="I127" s="330">
        <v>0</v>
      </c>
    </row>
    <row r="128" spans="1:9" s="285" customFormat="1" ht="9" customHeight="1">
      <c r="A128" s="286" t="s">
        <v>53</v>
      </c>
      <c r="B128" s="328">
        <f t="shared" si="7"/>
        <v>3669</v>
      </c>
      <c r="C128" s="402">
        <v>363</v>
      </c>
      <c r="D128" s="402">
        <v>2346</v>
      </c>
      <c r="E128" s="402">
        <v>0</v>
      </c>
      <c r="F128" s="402">
        <v>468</v>
      </c>
      <c r="G128" s="402">
        <v>491</v>
      </c>
      <c r="H128" s="402">
        <v>0</v>
      </c>
      <c r="I128" s="328">
        <v>1</v>
      </c>
    </row>
    <row r="129" spans="1:9" s="285" customFormat="1" ht="9" customHeight="1">
      <c r="A129" s="286" t="s">
        <v>54</v>
      </c>
      <c r="B129" s="328">
        <f t="shared" si="7"/>
        <v>310</v>
      </c>
      <c r="C129" s="402">
        <v>191</v>
      </c>
      <c r="D129" s="402">
        <v>111</v>
      </c>
      <c r="E129" s="402">
        <v>0</v>
      </c>
      <c r="F129" s="402">
        <v>0</v>
      </c>
      <c r="G129" s="402">
        <v>0</v>
      </c>
      <c r="H129" s="402">
        <v>0</v>
      </c>
      <c r="I129" s="328">
        <v>8</v>
      </c>
    </row>
    <row r="130" spans="1:9" s="285" customFormat="1" ht="9" customHeight="1">
      <c r="A130" s="286" t="s">
        <v>55</v>
      </c>
      <c r="B130" s="328">
        <f t="shared" si="7"/>
        <v>371</v>
      </c>
      <c r="C130" s="402">
        <v>39</v>
      </c>
      <c r="D130" s="402">
        <v>315</v>
      </c>
      <c r="E130" s="402">
        <v>2</v>
      </c>
      <c r="F130" s="402">
        <v>1</v>
      </c>
      <c r="G130" s="402">
        <v>7</v>
      </c>
      <c r="H130" s="402">
        <v>5</v>
      </c>
      <c r="I130" s="328">
        <v>2</v>
      </c>
    </row>
    <row r="131" spans="1:9" s="285" customFormat="1" ht="9" customHeight="1">
      <c r="A131" s="291" t="s">
        <v>56</v>
      </c>
      <c r="B131" s="330">
        <f t="shared" si="7"/>
        <v>277</v>
      </c>
      <c r="C131" s="430">
        <v>12</v>
      </c>
      <c r="D131" s="403">
        <v>249</v>
      </c>
      <c r="E131" s="403">
        <v>0</v>
      </c>
      <c r="F131" s="403">
        <v>7</v>
      </c>
      <c r="G131" s="403">
        <v>6</v>
      </c>
      <c r="H131" s="403">
        <v>0</v>
      </c>
      <c r="I131" s="330">
        <v>3</v>
      </c>
    </row>
    <row r="132" spans="1:9" s="285" customFormat="1" ht="9" customHeight="1">
      <c r="A132" s="286" t="s">
        <v>57</v>
      </c>
      <c r="B132" s="328">
        <f t="shared" si="7"/>
        <v>503</v>
      </c>
      <c r="C132" s="402">
        <v>66</v>
      </c>
      <c r="D132" s="402">
        <v>225</v>
      </c>
      <c r="E132" s="402">
        <v>0</v>
      </c>
      <c r="F132" s="402">
        <v>77</v>
      </c>
      <c r="G132" s="402">
        <v>134</v>
      </c>
      <c r="H132" s="402">
        <v>0</v>
      </c>
      <c r="I132" s="328">
        <v>1</v>
      </c>
    </row>
    <row r="133" spans="1:9" s="285" customFormat="1" ht="9" customHeight="1">
      <c r="A133" s="286" t="s">
        <v>58</v>
      </c>
      <c r="B133" s="328">
        <f t="shared" si="7"/>
        <v>677</v>
      </c>
      <c r="C133" s="431">
        <v>0</v>
      </c>
      <c r="D133" s="402">
        <v>140</v>
      </c>
      <c r="E133" s="402">
        <v>0</v>
      </c>
      <c r="F133" s="402">
        <v>493</v>
      </c>
      <c r="G133" s="402">
        <v>44</v>
      </c>
      <c r="H133" s="402">
        <v>0</v>
      </c>
      <c r="I133" s="328">
        <v>0</v>
      </c>
    </row>
    <row r="134" spans="1:9" s="285" customFormat="1" ht="9" customHeight="1">
      <c r="A134" s="286" t="s">
        <v>59</v>
      </c>
      <c r="B134" s="328">
        <f t="shared" si="7"/>
        <v>2580</v>
      </c>
      <c r="C134" s="431">
        <v>48</v>
      </c>
      <c r="D134" s="402">
        <v>657</v>
      </c>
      <c r="E134" s="402">
        <v>1</v>
      </c>
      <c r="F134" s="402">
        <v>400</v>
      </c>
      <c r="G134" s="402">
        <v>1425</v>
      </c>
      <c r="H134" s="402">
        <v>0</v>
      </c>
      <c r="I134" s="328">
        <v>49</v>
      </c>
    </row>
    <row r="135" spans="1:9" s="285" customFormat="1" ht="9" customHeight="1">
      <c r="A135" s="291" t="s">
        <v>60</v>
      </c>
      <c r="B135" s="330">
        <f t="shared" si="7"/>
        <v>243</v>
      </c>
      <c r="C135" s="403">
        <v>90</v>
      </c>
      <c r="D135" s="403">
        <v>65</v>
      </c>
      <c r="E135" s="403">
        <v>25</v>
      </c>
      <c r="F135" s="403">
        <v>24</v>
      </c>
      <c r="G135" s="403">
        <v>39</v>
      </c>
      <c r="H135" s="403">
        <v>0</v>
      </c>
      <c r="I135" s="330">
        <v>0</v>
      </c>
    </row>
    <row r="136" spans="1:9" s="285" customFormat="1" ht="9" customHeight="1">
      <c r="A136" s="286" t="s">
        <v>61</v>
      </c>
      <c r="B136" s="328">
        <f t="shared" si="7"/>
        <v>586</v>
      </c>
      <c r="C136" s="431">
        <v>29</v>
      </c>
      <c r="D136" s="402">
        <v>350</v>
      </c>
      <c r="E136" s="402">
        <v>57</v>
      </c>
      <c r="F136" s="402">
        <v>95</v>
      </c>
      <c r="G136" s="402">
        <v>45</v>
      </c>
      <c r="H136" s="402">
        <v>0</v>
      </c>
      <c r="I136" s="328">
        <v>10</v>
      </c>
    </row>
    <row r="137" spans="1:9" s="285" customFormat="1" ht="9" customHeight="1">
      <c r="A137" s="286" t="s">
        <v>62</v>
      </c>
      <c r="B137" s="328">
        <f t="shared" si="7"/>
        <v>290</v>
      </c>
      <c r="C137" s="402">
        <v>289</v>
      </c>
      <c r="D137" s="402">
        <v>1</v>
      </c>
      <c r="E137" s="402">
        <v>0</v>
      </c>
      <c r="F137" s="402">
        <v>0</v>
      </c>
      <c r="G137" s="402">
        <v>0</v>
      </c>
      <c r="H137" s="402">
        <v>0</v>
      </c>
      <c r="I137" s="328">
        <v>0</v>
      </c>
    </row>
    <row r="138" spans="1:9" s="285" customFormat="1" ht="9" customHeight="1">
      <c r="A138" s="286" t="s">
        <v>63</v>
      </c>
      <c r="B138" s="328">
        <f t="shared" si="7"/>
        <v>5542</v>
      </c>
      <c r="C138" s="431">
        <v>38</v>
      </c>
      <c r="D138" s="402">
        <v>1288</v>
      </c>
      <c r="E138" s="402">
        <v>0</v>
      </c>
      <c r="F138" s="402">
        <v>4216</v>
      </c>
      <c r="G138" s="402">
        <v>0</v>
      </c>
      <c r="H138" s="402">
        <v>0</v>
      </c>
      <c r="I138" s="328">
        <v>0</v>
      </c>
    </row>
    <row r="139" spans="1:9" s="285" customFormat="1" ht="9" customHeight="1">
      <c r="A139" s="291" t="s">
        <v>64</v>
      </c>
      <c r="B139" s="330">
        <f t="shared" si="7"/>
        <v>146</v>
      </c>
      <c r="C139" s="403">
        <v>42</v>
      </c>
      <c r="D139" s="403">
        <v>18</v>
      </c>
      <c r="E139" s="403">
        <v>0</v>
      </c>
      <c r="F139" s="403">
        <v>73</v>
      </c>
      <c r="G139" s="403">
        <v>13</v>
      </c>
      <c r="H139" s="403">
        <v>0</v>
      </c>
      <c r="I139" s="330">
        <v>0</v>
      </c>
    </row>
    <row r="140" spans="1:9" s="285" customFormat="1" ht="9" customHeight="1">
      <c r="A140" s="286" t="s">
        <v>65</v>
      </c>
      <c r="B140" s="328">
        <f t="shared" si="7"/>
        <v>855</v>
      </c>
      <c r="C140" s="402">
        <v>234</v>
      </c>
      <c r="D140" s="402">
        <v>117</v>
      </c>
      <c r="E140" s="402">
        <v>0</v>
      </c>
      <c r="F140" s="402">
        <v>404</v>
      </c>
      <c r="G140" s="402">
        <v>77</v>
      </c>
      <c r="H140" s="402">
        <v>0</v>
      </c>
      <c r="I140" s="328">
        <v>23</v>
      </c>
    </row>
    <row r="141" spans="1:9" s="285" customFormat="1" ht="9" customHeight="1">
      <c r="A141" s="286" t="s">
        <v>66</v>
      </c>
      <c r="B141" s="328">
        <f t="shared" si="7"/>
        <v>328</v>
      </c>
      <c r="C141" s="402">
        <v>328</v>
      </c>
      <c r="D141" s="402">
        <v>0</v>
      </c>
      <c r="E141" s="402">
        <v>0</v>
      </c>
      <c r="F141" s="402">
        <v>0</v>
      </c>
      <c r="G141" s="402">
        <v>0</v>
      </c>
      <c r="H141" s="402">
        <v>0</v>
      </c>
      <c r="I141" s="328">
        <v>0</v>
      </c>
    </row>
    <row r="142" spans="1:9" s="285" customFormat="1" ht="9" customHeight="1">
      <c r="A142" s="286" t="s">
        <v>67</v>
      </c>
      <c r="B142" s="328">
        <f t="shared" si="7"/>
        <v>412</v>
      </c>
      <c r="C142" s="402">
        <v>1</v>
      </c>
      <c r="D142" s="402">
        <v>224</v>
      </c>
      <c r="E142" s="402">
        <v>16</v>
      </c>
      <c r="F142" s="402">
        <v>52</v>
      </c>
      <c r="G142" s="402">
        <v>119</v>
      </c>
      <c r="H142" s="402">
        <v>0</v>
      </c>
      <c r="I142" s="328">
        <v>0</v>
      </c>
    </row>
    <row r="143" spans="1:9" s="285" customFormat="1" ht="9" customHeight="1">
      <c r="A143" s="291" t="s">
        <v>68</v>
      </c>
      <c r="B143" s="330">
        <f t="shared" si="7"/>
        <v>91</v>
      </c>
      <c r="C143" s="403">
        <v>58</v>
      </c>
      <c r="D143" s="403">
        <v>25</v>
      </c>
      <c r="E143" s="403">
        <v>0</v>
      </c>
      <c r="F143" s="403">
        <v>0</v>
      </c>
      <c r="G143" s="403">
        <v>8</v>
      </c>
      <c r="H143" s="403">
        <v>0</v>
      </c>
      <c r="I143" s="330">
        <v>0</v>
      </c>
    </row>
    <row r="144" spans="1:9" s="285" customFormat="1" ht="9" customHeight="1">
      <c r="A144" s="286" t="s">
        <v>69</v>
      </c>
      <c r="B144" s="328">
        <f t="shared" si="7"/>
        <v>115</v>
      </c>
      <c r="C144" s="402">
        <v>50</v>
      </c>
      <c r="D144" s="402">
        <v>64</v>
      </c>
      <c r="E144" s="402">
        <v>0</v>
      </c>
      <c r="F144" s="402">
        <v>1</v>
      </c>
      <c r="G144" s="402">
        <v>0</v>
      </c>
      <c r="H144" s="402">
        <v>0</v>
      </c>
      <c r="I144" s="328">
        <v>0</v>
      </c>
    </row>
    <row r="145" spans="1:9" s="285" customFormat="1" ht="9" customHeight="1">
      <c r="A145" s="286" t="s">
        <v>70</v>
      </c>
      <c r="B145" s="328">
        <f t="shared" si="7"/>
        <v>789</v>
      </c>
      <c r="C145" s="402">
        <v>31</v>
      </c>
      <c r="D145" s="402">
        <v>410</v>
      </c>
      <c r="E145" s="402">
        <v>4</v>
      </c>
      <c r="F145" s="402">
        <v>328</v>
      </c>
      <c r="G145" s="402">
        <v>2</v>
      </c>
      <c r="H145" s="402">
        <v>1</v>
      </c>
      <c r="I145" s="328">
        <v>13</v>
      </c>
    </row>
    <row r="146" spans="1:9" s="285" customFormat="1" ht="9" customHeight="1">
      <c r="A146" s="286" t="s">
        <v>71</v>
      </c>
      <c r="B146" s="328">
        <f t="shared" si="7"/>
        <v>221</v>
      </c>
      <c r="C146" s="402">
        <v>16</v>
      </c>
      <c r="D146" s="402">
        <v>0</v>
      </c>
      <c r="E146" s="402">
        <v>0</v>
      </c>
      <c r="F146" s="402">
        <v>204</v>
      </c>
      <c r="G146" s="402">
        <v>0</v>
      </c>
      <c r="H146" s="402">
        <v>0</v>
      </c>
      <c r="I146" s="328">
        <v>1</v>
      </c>
    </row>
    <row r="147" spans="1:9" s="285" customFormat="1" ht="9" customHeight="1">
      <c r="A147" s="291" t="s">
        <v>72</v>
      </c>
      <c r="B147" s="330">
        <f t="shared" si="7"/>
        <v>289</v>
      </c>
      <c r="C147" s="403">
        <v>155</v>
      </c>
      <c r="D147" s="403">
        <v>120</v>
      </c>
      <c r="E147" s="403">
        <v>0</v>
      </c>
      <c r="F147" s="403">
        <v>1</v>
      </c>
      <c r="G147" s="403">
        <v>1</v>
      </c>
      <c r="H147" s="403">
        <v>10</v>
      </c>
      <c r="I147" s="330">
        <v>2</v>
      </c>
    </row>
    <row r="148" spans="1:9" s="285" customFormat="1" ht="9" customHeight="1">
      <c r="A148" s="286" t="s">
        <v>73</v>
      </c>
      <c r="B148" s="328">
        <f t="shared" si="7"/>
        <v>53</v>
      </c>
      <c r="C148" s="402">
        <v>29</v>
      </c>
      <c r="D148" s="402">
        <v>24</v>
      </c>
      <c r="E148" s="402">
        <v>0</v>
      </c>
      <c r="F148" s="402">
        <v>0</v>
      </c>
      <c r="G148" s="402">
        <v>0</v>
      </c>
      <c r="H148" s="402">
        <v>0</v>
      </c>
      <c r="I148" s="328">
        <v>0</v>
      </c>
    </row>
    <row r="149" spans="1:9" s="285" customFormat="1" ht="9" customHeight="1">
      <c r="A149" s="286" t="s">
        <v>74</v>
      </c>
      <c r="B149" s="328">
        <f t="shared" si="7"/>
        <v>1108</v>
      </c>
      <c r="C149" s="402">
        <v>66</v>
      </c>
      <c r="D149" s="402">
        <v>362</v>
      </c>
      <c r="E149" s="402">
        <v>1</v>
      </c>
      <c r="F149" s="402">
        <v>313</v>
      </c>
      <c r="G149" s="402">
        <v>366</v>
      </c>
      <c r="H149" s="402">
        <v>0</v>
      </c>
      <c r="I149" s="328">
        <v>0</v>
      </c>
    </row>
    <row r="150" spans="1:9" s="285" customFormat="1" ht="9" customHeight="1">
      <c r="A150" s="286" t="s">
        <v>75</v>
      </c>
      <c r="B150" s="328">
        <f t="shared" si="7"/>
        <v>65</v>
      </c>
      <c r="C150" s="402">
        <v>46</v>
      </c>
      <c r="D150" s="402">
        <v>15</v>
      </c>
      <c r="E150" s="402">
        <v>0</v>
      </c>
      <c r="F150" s="402">
        <v>2</v>
      </c>
      <c r="G150" s="402">
        <v>0</v>
      </c>
      <c r="H150" s="402">
        <v>2</v>
      </c>
      <c r="I150" s="328">
        <v>0</v>
      </c>
    </row>
    <row r="151" spans="1:9" s="285" customFormat="1" ht="9" customHeight="1">
      <c r="A151" s="291" t="s">
        <v>76</v>
      </c>
      <c r="B151" s="330">
        <f t="shared" si="7"/>
        <v>3</v>
      </c>
      <c r="C151" s="403">
        <v>0</v>
      </c>
      <c r="D151" s="403">
        <v>0</v>
      </c>
      <c r="E151" s="403">
        <v>0</v>
      </c>
      <c r="F151" s="403">
        <v>0</v>
      </c>
      <c r="G151" s="403">
        <v>3</v>
      </c>
      <c r="H151" s="403">
        <v>0</v>
      </c>
      <c r="I151" s="330">
        <v>0</v>
      </c>
    </row>
    <row r="152" spans="1:9" s="285" customFormat="1" ht="9" customHeight="1">
      <c r="A152" s="318"/>
      <c r="B152" s="321"/>
      <c r="C152" s="411"/>
      <c r="D152" s="411"/>
      <c r="E152" s="411"/>
      <c r="F152" s="411"/>
      <c r="G152" s="411"/>
      <c r="H152" s="411"/>
      <c r="I152" s="374"/>
    </row>
    <row r="153" spans="1:9" s="285" customFormat="1" ht="9" customHeight="1">
      <c r="A153" s="284">
        <v>1999</v>
      </c>
      <c r="B153" s="307"/>
      <c r="C153" s="307"/>
      <c r="D153" s="307"/>
      <c r="E153" s="307"/>
      <c r="F153" s="307"/>
      <c r="G153" s="307"/>
      <c r="H153" s="307"/>
      <c r="I153" s="307"/>
    </row>
    <row r="154" spans="1:9" s="285" customFormat="1" ht="9" customHeight="1">
      <c r="A154" s="288" t="s">
        <v>44</v>
      </c>
      <c r="B154" s="326">
        <f t="shared" ref="B154:I154" si="8">SUM(B156:B187)</f>
        <v>20221</v>
      </c>
      <c r="C154" s="326">
        <f t="shared" si="8"/>
        <v>2539</v>
      </c>
      <c r="D154" s="326">
        <f t="shared" si="8"/>
        <v>7127</v>
      </c>
      <c r="E154" s="326">
        <f t="shared" si="8"/>
        <v>254</v>
      </c>
      <c r="F154" s="326">
        <f t="shared" si="8"/>
        <v>6644</v>
      </c>
      <c r="G154" s="326">
        <f t="shared" si="8"/>
        <v>3353</v>
      </c>
      <c r="H154" s="326">
        <f t="shared" si="8"/>
        <v>90</v>
      </c>
      <c r="I154" s="326">
        <f t="shared" si="8"/>
        <v>214</v>
      </c>
    </row>
    <row r="155" spans="1:9" s="285" customFormat="1" ht="3.95" customHeight="1">
      <c r="A155" s="288"/>
      <c r="B155" s="326"/>
      <c r="C155" s="326"/>
      <c r="D155" s="326"/>
      <c r="E155" s="326"/>
      <c r="F155" s="326"/>
      <c r="G155" s="326"/>
      <c r="H155" s="326"/>
      <c r="I155" s="326"/>
    </row>
    <row r="156" spans="1:9" s="285" customFormat="1" ht="9" customHeight="1">
      <c r="A156" s="286" t="s">
        <v>45</v>
      </c>
      <c r="B156" s="328">
        <f t="shared" ref="B156:B187" si="9">SUM(C156:I156)</f>
        <v>117</v>
      </c>
      <c r="C156" s="402">
        <v>19</v>
      </c>
      <c r="D156" s="402">
        <v>52</v>
      </c>
      <c r="E156" s="402">
        <v>0</v>
      </c>
      <c r="F156" s="402">
        <v>30</v>
      </c>
      <c r="G156" s="402">
        <v>14</v>
      </c>
      <c r="H156" s="402">
        <v>0</v>
      </c>
      <c r="I156" s="328">
        <v>2</v>
      </c>
    </row>
    <row r="157" spans="1:9" s="285" customFormat="1" ht="9" customHeight="1">
      <c r="A157" s="286" t="s">
        <v>46</v>
      </c>
      <c r="B157" s="328">
        <f t="shared" si="9"/>
        <v>2034</v>
      </c>
      <c r="C157" s="402">
        <v>88</v>
      </c>
      <c r="D157" s="402">
        <v>1079</v>
      </c>
      <c r="E157" s="402">
        <v>1</v>
      </c>
      <c r="F157" s="402">
        <v>659</v>
      </c>
      <c r="G157" s="402">
        <v>46</v>
      </c>
      <c r="H157" s="402">
        <v>0</v>
      </c>
      <c r="I157" s="328">
        <v>161</v>
      </c>
    </row>
    <row r="158" spans="1:9" s="285" customFormat="1" ht="9" customHeight="1">
      <c r="A158" s="286" t="s">
        <v>47</v>
      </c>
      <c r="B158" s="328">
        <f t="shared" si="9"/>
        <v>117</v>
      </c>
      <c r="C158" s="402">
        <v>8</v>
      </c>
      <c r="D158" s="402">
        <v>58</v>
      </c>
      <c r="E158" s="402">
        <v>0</v>
      </c>
      <c r="F158" s="402">
        <v>0</v>
      </c>
      <c r="G158" s="402">
        <v>0</v>
      </c>
      <c r="H158" s="402">
        <v>49</v>
      </c>
      <c r="I158" s="328">
        <v>2</v>
      </c>
    </row>
    <row r="159" spans="1:9" s="285" customFormat="1" ht="9" customHeight="1">
      <c r="A159" s="291" t="s">
        <v>48</v>
      </c>
      <c r="B159" s="330">
        <f t="shared" si="9"/>
        <v>10</v>
      </c>
      <c r="C159" s="403">
        <v>6</v>
      </c>
      <c r="D159" s="403">
        <v>4</v>
      </c>
      <c r="E159" s="403">
        <v>0</v>
      </c>
      <c r="F159" s="403">
        <v>0</v>
      </c>
      <c r="G159" s="403">
        <v>0</v>
      </c>
      <c r="H159" s="403">
        <v>0</v>
      </c>
      <c r="I159" s="330">
        <v>0</v>
      </c>
    </row>
    <row r="160" spans="1:9" s="285" customFormat="1" ht="9" customHeight="1">
      <c r="A160" s="286" t="s">
        <v>49</v>
      </c>
      <c r="B160" s="328">
        <f t="shared" si="9"/>
        <v>149</v>
      </c>
      <c r="C160" s="402">
        <v>122</v>
      </c>
      <c r="D160" s="402">
        <v>21</v>
      </c>
      <c r="E160" s="402">
        <v>0</v>
      </c>
      <c r="F160" s="402">
        <v>6</v>
      </c>
      <c r="G160" s="402">
        <v>0</v>
      </c>
      <c r="H160" s="402">
        <v>0</v>
      </c>
      <c r="I160" s="328">
        <v>0</v>
      </c>
    </row>
    <row r="161" spans="1:9" s="285" customFormat="1" ht="9" customHeight="1">
      <c r="A161" s="286" t="s">
        <v>50</v>
      </c>
      <c r="B161" s="328">
        <f t="shared" si="9"/>
        <v>56</v>
      </c>
      <c r="C161" s="402">
        <v>26</v>
      </c>
      <c r="D161" s="402">
        <v>25</v>
      </c>
      <c r="E161" s="402">
        <v>1</v>
      </c>
      <c r="F161" s="402">
        <v>3</v>
      </c>
      <c r="G161" s="402">
        <v>1</v>
      </c>
      <c r="H161" s="402">
        <v>0</v>
      </c>
      <c r="I161" s="328">
        <v>0</v>
      </c>
    </row>
    <row r="162" spans="1:9" s="285" customFormat="1" ht="9" customHeight="1">
      <c r="A162" s="286" t="s">
        <v>51</v>
      </c>
      <c r="B162" s="328">
        <f t="shared" si="9"/>
        <v>25</v>
      </c>
      <c r="C162" s="402">
        <v>1</v>
      </c>
      <c r="D162" s="402">
        <v>14</v>
      </c>
      <c r="E162" s="402">
        <v>0</v>
      </c>
      <c r="F162" s="402">
        <v>9</v>
      </c>
      <c r="G162" s="402">
        <v>1</v>
      </c>
      <c r="H162" s="402">
        <v>0</v>
      </c>
      <c r="I162" s="328">
        <v>0</v>
      </c>
    </row>
    <row r="163" spans="1:9" s="285" customFormat="1" ht="9" customHeight="1">
      <c r="A163" s="291" t="s">
        <v>52</v>
      </c>
      <c r="B163" s="330">
        <f t="shared" si="9"/>
        <v>38</v>
      </c>
      <c r="C163" s="403">
        <v>27</v>
      </c>
      <c r="D163" s="403">
        <v>8</v>
      </c>
      <c r="E163" s="403">
        <v>0</v>
      </c>
      <c r="F163" s="403">
        <v>2</v>
      </c>
      <c r="G163" s="403">
        <v>0</v>
      </c>
      <c r="H163" s="403">
        <v>0</v>
      </c>
      <c r="I163" s="330">
        <v>1</v>
      </c>
    </row>
    <row r="164" spans="1:9" s="285" customFormat="1" ht="9" customHeight="1">
      <c r="A164" s="286" t="s">
        <v>53</v>
      </c>
      <c r="B164" s="328">
        <f t="shared" si="9"/>
        <v>3072</v>
      </c>
      <c r="C164" s="402">
        <v>290</v>
      </c>
      <c r="D164" s="402">
        <v>1938</v>
      </c>
      <c r="E164" s="402">
        <v>1</v>
      </c>
      <c r="F164" s="402">
        <v>496</v>
      </c>
      <c r="G164" s="402">
        <v>346</v>
      </c>
      <c r="H164" s="402">
        <v>0</v>
      </c>
      <c r="I164" s="328">
        <v>1</v>
      </c>
    </row>
    <row r="165" spans="1:9" s="285" customFormat="1" ht="9" customHeight="1">
      <c r="A165" s="286" t="s">
        <v>54</v>
      </c>
      <c r="B165" s="328">
        <f t="shared" si="9"/>
        <v>231</v>
      </c>
      <c r="C165" s="402">
        <v>198</v>
      </c>
      <c r="D165" s="402">
        <v>32</v>
      </c>
      <c r="E165" s="402">
        <v>0</v>
      </c>
      <c r="F165" s="402">
        <v>0</v>
      </c>
      <c r="G165" s="402">
        <v>1</v>
      </c>
      <c r="H165" s="402">
        <v>0</v>
      </c>
      <c r="I165" s="328">
        <v>0</v>
      </c>
    </row>
    <row r="166" spans="1:9" s="285" customFormat="1" ht="9" customHeight="1">
      <c r="A166" s="286" t="s">
        <v>55</v>
      </c>
      <c r="B166" s="328">
        <f t="shared" si="9"/>
        <v>288</v>
      </c>
      <c r="C166" s="402">
        <v>36</v>
      </c>
      <c r="D166" s="402">
        <v>191</v>
      </c>
      <c r="E166" s="402">
        <v>0</v>
      </c>
      <c r="F166" s="402">
        <v>8</v>
      </c>
      <c r="G166" s="402">
        <v>27</v>
      </c>
      <c r="H166" s="402">
        <v>22</v>
      </c>
      <c r="I166" s="328">
        <v>4</v>
      </c>
    </row>
    <row r="167" spans="1:9" s="285" customFormat="1" ht="9" customHeight="1">
      <c r="A167" s="291" t="s">
        <v>56</v>
      </c>
      <c r="B167" s="330">
        <f t="shared" si="9"/>
        <v>372</v>
      </c>
      <c r="C167" s="430">
        <v>58</v>
      </c>
      <c r="D167" s="403">
        <v>309</v>
      </c>
      <c r="E167" s="403">
        <v>0</v>
      </c>
      <c r="F167" s="403">
        <v>0</v>
      </c>
      <c r="G167" s="403">
        <v>1</v>
      </c>
      <c r="H167" s="403">
        <v>0</v>
      </c>
      <c r="I167" s="330">
        <v>4</v>
      </c>
    </row>
    <row r="168" spans="1:9" s="285" customFormat="1" ht="9" customHeight="1">
      <c r="A168" s="286" t="s">
        <v>57</v>
      </c>
      <c r="B168" s="328">
        <f t="shared" si="9"/>
        <v>546</v>
      </c>
      <c r="C168" s="402">
        <v>63</v>
      </c>
      <c r="D168" s="402">
        <v>220</v>
      </c>
      <c r="E168" s="402">
        <v>0</v>
      </c>
      <c r="F168" s="402">
        <v>148</v>
      </c>
      <c r="G168" s="402">
        <v>115</v>
      </c>
      <c r="H168" s="402">
        <v>0</v>
      </c>
      <c r="I168" s="328">
        <v>0</v>
      </c>
    </row>
    <row r="169" spans="1:9" s="285" customFormat="1" ht="9" customHeight="1">
      <c r="A169" s="286" t="s">
        <v>58</v>
      </c>
      <c r="B169" s="328">
        <f t="shared" si="9"/>
        <v>877</v>
      </c>
      <c r="C169" s="431">
        <v>2</v>
      </c>
      <c r="D169" s="402">
        <v>209</v>
      </c>
      <c r="E169" s="402">
        <v>1</v>
      </c>
      <c r="F169" s="402">
        <v>596</v>
      </c>
      <c r="G169" s="402">
        <v>68</v>
      </c>
      <c r="H169" s="402">
        <v>1</v>
      </c>
      <c r="I169" s="328">
        <v>0</v>
      </c>
    </row>
    <row r="170" spans="1:9" s="285" customFormat="1" ht="9" customHeight="1">
      <c r="A170" s="286" t="s">
        <v>59</v>
      </c>
      <c r="B170" s="328">
        <f t="shared" si="9"/>
        <v>3141</v>
      </c>
      <c r="C170" s="431">
        <v>64</v>
      </c>
      <c r="D170" s="402">
        <v>764</v>
      </c>
      <c r="E170" s="402">
        <v>0</v>
      </c>
      <c r="F170" s="402">
        <v>498</v>
      </c>
      <c r="G170" s="402">
        <v>1795</v>
      </c>
      <c r="H170" s="402">
        <v>15</v>
      </c>
      <c r="I170" s="328">
        <v>5</v>
      </c>
    </row>
    <row r="171" spans="1:9" s="285" customFormat="1" ht="9" customHeight="1">
      <c r="A171" s="291" t="s">
        <v>60</v>
      </c>
      <c r="B171" s="330">
        <f t="shared" si="9"/>
        <v>245</v>
      </c>
      <c r="C171" s="403">
        <v>73</v>
      </c>
      <c r="D171" s="403">
        <v>55</v>
      </c>
      <c r="E171" s="403">
        <v>29</v>
      </c>
      <c r="F171" s="403">
        <v>33</v>
      </c>
      <c r="G171" s="403">
        <v>55</v>
      </c>
      <c r="H171" s="403">
        <v>0</v>
      </c>
      <c r="I171" s="330">
        <v>0</v>
      </c>
    </row>
    <row r="172" spans="1:9" s="285" customFormat="1" ht="9" customHeight="1">
      <c r="A172" s="286" t="s">
        <v>61</v>
      </c>
      <c r="B172" s="328">
        <f t="shared" si="9"/>
        <v>571</v>
      </c>
      <c r="C172" s="431">
        <v>19</v>
      </c>
      <c r="D172" s="402">
        <v>369</v>
      </c>
      <c r="E172" s="402">
        <v>1</v>
      </c>
      <c r="F172" s="402">
        <v>65</v>
      </c>
      <c r="G172" s="402">
        <v>111</v>
      </c>
      <c r="H172" s="402">
        <v>0</v>
      </c>
      <c r="I172" s="328">
        <v>6</v>
      </c>
    </row>
    <row r="173" spans="1:9" s="285" customFormat="1" ht="9" customHeight="1">
      <c r="A173" s="286" t="s">
        <v>62</v>
      </c>
      <c r="B173" s="328">
        <f t="shared" si="9"/>
        <v>279</v>
      </c>
      <c r="C173" s="402">
        <v>252</v>
      </c>
      <c r="D173" s="402">
        <v>27</v>
      </c>
      <c r="E173" s="402">
        <v>0</v>
      </c>
      <c r="F173" s="402">
        <v>0</v>
      </c>
      <c r="G173" s="402">
        <v>0</v>
      </c>
      <c r="H173" s="402">
        <v>0</v>
      </c>
      <c r="I173" s="328">
        <v>0</v>
      </c>
    </row>
    <row r="174" spans="1:9" s="285" customFormat="1" ht="9" customHeight="1">
      <c r="A174" s="286" t="s">
        <v>63</v>
      </c>
      <c r="B174" s="328">
        <f t="shared" si="9"/>
        <v>3696</v>
      </c>
      <c r="C174" s="431">
        <v>15</v>
      </c>
      <c r="D174" s="402">
        <v>546</v>
      </c>
      <c r="E174" s="402">
        <v>0</v>
      </c>
      <c r="F174" s="402">
        <v>3135</v>
      </c>
      <c r="G174" s="402">
        <v>0</v>
      </c>
      <c r="H174" s="402">
        <v>0</v>
      </c>
      <c r="I174" s="328">
        <v>0</v>
      </c>
    </row>
    <row r="175" spans="1:9" s="285" customFormat="1" ht="9" customHeight="1">
      <c r="A175" s="291" t="s">
        <v>64</v>
      </c>
      <c r="B175" s="330">
        <f t="shared" si="9"/>
        <v>159</v>
      </c>
      <c r="C175" s="403">
        <v>43</v>
      </c>
      <c r="D175" s="403">
        <v>13</v>
      </c>
      <c r="E175" s="403">
        <v>0</v>
      </c>
      <c r="F175" s="403">
        <v>94</v>
      </c>
      <c r="G175" s="403">
        <v>7</v>
      </c>
      <c r="H175" s="403">
        <v>2</v>
      </c>
      <c r="I175" s="330">
        <v>0</v>
      </c>
    </row>
    <row r="176" spans="1:9" s="285" customFormat="1" ht="9" customHeight="1">
      <c r="A176" s="286" t="s">
        <v>65</v>
      </c>
      <c r="B176" s="328">
        <f t="shared" si="9"/>
        <v>848</v>
      </c>
      <c r="C176" s="402">
        <v>283</v>
      </c>
      <c r="D176" s="402">
        <v>123</v>
      </c>
      <c r="E176" s="402">
        <v>2</v>
      </c>
      <c r="F176" s="402">
        <v>349</v>
      </c>
      <c r="G176" s="402">
        <v>90</v>
      </c>
      <c r="H176" s="402">
        <v>0</v>
      </c>
      <c r="I176" s="328">
        <v>1</v>
      </c>
    </row>
    <row r="177" spans="1:9" s="285" customFormat="1" ht="9" customHeight="1">
      <c r="A177" s="286" t="s">
        <v>66</v>
      </c>
      <c r="B177" s="328">
        <f t="shared" si="9"/>
        <v>326</v>
      </c>
      <c r="C177" s="402">
        <v>326</v>
      </c>
      <c r="D177" s="402">
        <v>0</v>
      </c>
      <c r="E177" s="402">
        <v>0</v>
      </c>
      <c r="F177" s="402">
        <v>0</v>
      </c>
      <c r="G177" s="402">
        <v>0</v>
      </c>
      <c r="H177" s="402">
        <v>0</v>
      </c>
      <c r="I177" s="328">
        <v>0</v>
      </c>
    </row>
    <row r="178" spans="1:9" s="285" customFormat="1" ht="9" customHeight="1">
      <c r="A178" s="286" t="s">
        <v>67</v>
      </c>
      <c r="B178" s="328">
        <f t="shared" si="9"/>
        <v>310</v>
      </c>
      <c r="C178" s="402">
        <v>0</v>
      </c>
      <c r="D178" s="402">
        <v>206</v>
      </c>
      <c r="E178" s="402">
        <v>15</v>
      </c>
      <c r="F178" s="402">
        <v>17</v>
      </c>
      <c r="G178" s="402">
        <v>72</v>
      </c>
      <c r="H178" s="402">
        <v>0</v>
      </c>
      <c r="I178" s="328">
        <v>0</v>
      </c>
    </row>
    <row r="179" spans="1:9" s="285" customFormat="1" ht="9" customHeight="1">
      <c r="A179" s="291" t="s">
        <v>68</v>
      </c>
      <c r="B179" s="330">
        <f t="shared" si="9"/>
        <v>97</v>
      </c>
      <c r="C179" s="403">
        <v>43</v>
      </c>
      <c r="D179" s="403">
        <v>42</v>
      </c>
      <c r="E179" s="403">
        <v>0</v>
      </c>
      <c r="F179" s="403">
        <v>3</v>
      </c>
      <c r="G179" s="403">
        <v>9</v>
      </c>
      <c r="H179" s="403">
        <v>0</v>
      </c>
      <c r="I179" s="330">
        <v>0</v>
      </c>
    </row>
    <row r="180" spans="1:9" s="285" customFormat="1" ht="9" customHeight="1">
      <c r="A180" s="286" t="s">
        <v>69</v>
      </c>
      <c r="B180" s="328">
        <f t="shared" si="9"/>
        <v>172</v>
      </c>
      <c r="C180" s="402">
        <v>25</v>
      </c>
      <c r="D180" s="402">
        <v>133</v>
      </c>
      <c r="E180" s="402">
        <v>0</v>
      </c>
      <c r="F180" s="402">
        <v>13</v>
      </c>
      <c r="G180" s="402">
        <v>1</v>
      </c>
      <c r="H180" s="402">
        <v>0</v>
      </c>
      <c r="I180" s="328">
        <v>0</v>
      </c>
    </row>
    <row r="181" spans="1:9" s="285" customFormat="1" ht="9" customHeight="1">
      <c r="A181" s="286" t="s">
        <v>70</v>
      </c>
      <c r="B181" s="328">
        <f t="shared" si="9"/>
        <v>549</v>
      </c>
      <c r="C181" s="402">
        <v>27</v>
      </c>
      <c r="D181" s="402">
        <v>256</v>
      </c>
      <c r="E181" s="402">
        <v>203</v>
      </c>
      <c r="F181" s="402">
        <v>30</v>
      </c>
      <c r="G181" s="402">
        <v>9</v>
      </c>
      <c r="H181" s="402">
        <v>0</v>
      </c>
      <c r="I181" s="328">
        <v>24</v>
      </c>
    </row>
    <row r="182" spans="1:9" s="285" customFormat="1" ht="9" customHeight="1">
      <c r="A182" s="286" t="s">
        <v>71</v>
      </c>
      <c r="B182" s="328">
        <f t="shared" si="9"/>
        <v>86</v>
      </c>
      <c r="C182" s="402">
        <v>8</v>
      </c>
      <c r="D182" s="402">
        <v>0</v>
      </c>
      <c r="E182" s="402">
        <v>0</v>
      </c>
      <c r="F182" s="402">
        <v>78</v>
      </c>
      <c r="G182" s="402">
        <v>0</v>
      </c>
      <c r="H182" s="402">
        <v>0</v>
      </c>
      <c r="I182" s="328">
        <v>0</v>
      </c>
    </row>
    <row r="183" spans="1:9" s="285" customFormat="1" ht="9" customHeight="1">
      <c r="A183" s="291" t="s">
        <v>72</v>
      </c>
      <c r="B183" s="330">
        <f t="shared" si="9"/>
        <v>357</v>
      </c>
      <c r="C183" s="403">
        <v>156</v>
      </c>
      <c r="D183" s="403">
        <v>187</v>
      </c>
      <c r="E183" s="403">
        <v>0</v>
      </c>
      <c r="F183" s="403">
        <v>3</v>
      </c>
      <c r="G183" s="403">
        <v>11</v>
      </c>
      <c r="H183" s="403">
        <v>0</v>
      </c>
      <c r="I183" s="330">
        <v>0</v>
      </c>
    </row>
    <row r="184" spans="1:9" s="285" customFormat="1" ht="9" customHeight="1">
      <c r="A184" s="286" t="s">
        <v>73</v>
      </c>
      <c r="B184" s="328">
        <f t="shared" si="9"/>
        <v>48</v>
      </c>
      <c r="C184" s="402">
        <v>33</v>
      </c>
      <c r="D184" s="402">
        <v>12</v>
      </c>
      <c r="E184" s="402">
        <v>0</v>
      </c>
      <c r="F184" s="402">
        <v>0</v>
      </c>
      <c r="G184" s="402">
        <v>0</v>
      </c>
      <c r="H184" s="402">
        <v>0</v>
      </c>
      <c r="I184" s="328">
        <v>3</v>
      </c>
    </row>
    <row r="185" spans="1:9" s="285" customFormat="1" ht="9" customHeight="1">
      <c r="A185" s="286" t="s">
        <v>74</v>
      </c>
      <c r="B185" s="328">
        <f t="shared" si="9"/>
        <v>1320</v>
      </c>
      <c r="C185" s="402">
        <v>185</v>
      </c>
      <c r="D185" s="402">
        <v>203</v>
      </c>
      <c r="E185" s="402">
        <v>0</v>
      </c>
      <c r="F185" s="402">
        <v>361</v>
      </c>
      <c r="G185" s="402">
        <v>571</v>
      </c>
      <c r="H185" s="402">
        <v>0</v>
      </c>
      <c r="I185" s="328">
        <v>0</v>
      </c>
    </row>
    <row r="186" spans="1:9" s="285" customFormat="1" ht="9" customHeight="1">
      <c r="A186" s="286" t="s">
        <v>75</v>
      </c>
      <c r="B186" s="328">
        <f t="shared" si="9"/>
        <v>79</v>
      </c>
      <c r="C186" s="402">
        <v>42</v>
      </c>
      <c r="D186" s="402">
        <v>30</v>
      </c>
      <c r="E186" s="402">
        <v>0</v>
      </c>
      <c r="F186" s="402">
        <v>6</v>
      </c>
      <c r="G186" s="402">
        <v>0</v>
      </c>
      <c r="H186" s="402">
        <v>1</v>
      </c>
      <c r="I186" s="328">
        <v>0</v>
      </c>
    </row>
    <row r="187" spans="1:9" s="285" customFormat="1" ht="9" customHeight="1">
      <c r="A187" s="291" t="s">
        <v>76</v>
      </c>
      <c r="B187" s="330">
        <f t="shared" si="9"/>
        <v>6</v>
      </c>
      <c r="C187" s="403">
        <v>1</v>
      </c>
      <c r="D187" s="403">
        <v>1</v>
      </c>
      <c r="E187" s="403">
        <v>0</v>
      </c>
      <c r="F187" s="403">
        <v>2</v>
      </c>
      <c r="G187" s="403">
        <v>2</v>
      </c>
      <c r="H187" s="403">
        <v>0</v>
      </c>
      <c r="I187" s="330">
        <v>0</v>
      </c>
    </row>
    <row r="188" spans="1:9" s="285" customFormat="1" ht="9" customHeight="1">
      <c r="A188" s="318"/>
      <c r="B188" s="321"/>
      <c r="C188" s="411"/>
      <c r="D188" s="411"/>
      <c r="E188" s="411"/>
      <c r="F188" s="411"/>
      <c r="G188" s="411"/>
      <c r="H188" s="411"/>
      <c r="I188" s="374"/>
    </row>
    <row r="189" spans="1:9" s="285" customFormat="1" ht="9" customHeight="1">
      <c r="A189" s="284">
        <v>2000</v>
      </c>
      <c r="B189" s="307"/>
      <c r="C189" s="307"/>
      <c r="D189" s="307"/>
      <c r="E189" s="307"/>
      <c r="F189" s="307"/>
      <c r="G189" s="307"/>
      <c r="H189" s="307"/>
      <c r="I189" s="307"/>
    </row>
    <row r="190" spans="1:9" s="285" customFormat="1" ht="9" customHeight="1">
      <c r="A190" s="288" t="s">
        <v>44</v>
      </c>
      <c r="B190" s="326">
        <f t="shared" ref="B190:I190" si="10">SUM(B192:B223)</f>
        <v>22082</v>
      </c>
      <c r="C190" s="326">
        <f t="shared" si="10"/>
        <v>2359</v>
      </c>
      <c r="D190" s="326">
        <f t="shared" si="10"/>
        <v>7076</v>
      </c>
      <c r="E190" s="326">
        <f t="shared" si="10"/>
        <v>41</v>
      </c>
      <c r="F190" s="326">
        <f t="shared" si="10"/>
        <v>8319</v>
      </c>
      <c r="G190" s="326">
        <f t="shared" si="10"/>
        <v>4000</v>
      </c>
      <c r="H190" s="326">
        <f t="shared" si="10"/>
        <v>133</v>
      </c>
      <c r="I190" s="326">
        <f t="shared" si="10"/>
        <v>154</v>
      </c>
    </row>
    <row r="191" spans="1:9" s="285" customFormat="1" ht="3.95" customHeight="1">
      <c r="A191" s="288"/>
      <c r="B191" s="326"/>
      <c r="C191" s="326"/>
      <c r="D191" s="326"/>
      <c r="E191" s="326"/>
      <c r="F191" s="326"/>
      <c r="G191" s="326"/>
      <c r="H191" s="326"/>
      <c r="I191" s="326"/>
    </row>
    <row r="192" spans="1:9" s="285" customFormat="1" ht="9" customHeight="1">
      <c r="A192" s="286" t="s">
        <v>45</v>
      </c>
      <c r="B192" s="328">
        <f t="shared" ref="B192:B223" si="11">SUM(C192:I192)</f>
        <v>99</v>
      </c>
      <c r="C192" s="402">
        <v>24</v>
      </c>
      <c r="D192" s="402">
        <v>44</v>
      </c>
      <c r="E192" s="402">
        <v>0</v>
      </c>
      <c r="F192" s="402">
        <v>23</v>
      </c>
      <c r="G192" s="402">
        <v>8</v>
      </c>
      <c r="H192" s="402">
        <v>0</v>
      </c>
      <c r="I192" s="328">
        <v>0</v>
      </c>
    </row>
    <row r="193" spans="1:9" s="285" customFormat="1" ht="9" customHeight="1">
      <c r="A193" s="286" t="s">
        <v>46</v>
      </c>
      <c r="B193" s="328">
        <f t="shared" si="11"/>
        <v>2492</v>
      </c>
      <c r="C193" s="402">
        <v>26</v>
      </c>
      <c r="D193" s="402">
        <v>658</v>
      </c>
      <c r="E193" s="402">
        <v>3</v>
      </c>
      <c r="F193" s="402">
        <v>1629</v>
      </c>
      <c r="G193" s="402">
        <v>65</v>
      </c>
      <c r="H193" s="402">
        <v>1</v>
      </c>
      <c r="I193" s="328">
        <v>110</v>
      </c>
    </row>
    <row r="194" spans="1:9" s="285" customFormat="1" ht="9" customHeight="1">
      <c r="A194" s="286" t="s">
        <v>47</v>
      </c>
      <c r="B194" s="328">
        <f t="shared" si="11"/>
        <v>121</v>
      </c>
      <c r="C194" s="402">
        <v>1</v>
      </c>
      <c r="D194" s="402">
        <v>65</v>
      </c>
      <c r="E194" s="402">
        <v>0</v>
      </c>
      <c r="F194" s="402">
        <v>0</v>
      </c>
      <c r="G194" s="402">
        <v>0</v>
      </c>
      <c r="H194" s="402">
        <v>55</v>
      </c>
      <c r="I194" s="328">
        <v>0</v>
      </c>
    </row>
    <row r="195" spans="1:9" s="285" customFormat="1" ht="9" customHeight="1">
      <c r="A195" s="291" t="s">
        <v>48</v>
      </c>
      <c r="B195" s="330">
        <f t="shared" si="11"/>
        <v>19</v>
      </c>
      <c r="C195" s="403">
        <v>2</v>
      </c>
      <c r="D195" s="403">
        <v>5</v>
      </c>
      <c r="E195" s="403">
        <v>0</v>
      </c>
      <c r="F195" s="403">
        <v>1</v>
      </c>
      <c r="G195" s="403">
        <v>11</v>
      </c>
      <c r="H195" s="403">
        <v>0</v>
      </c>
      <c r="I195" s="330">
        <v>0</v>
      </c>
    </row>
    <row r="196" spans="1:9" s="285" customFormat="1" ht="9" customHeight="1">
      <c r="A196" s="286" t="s">
        <v>49</v>
      </c>
      <c r="B196" s="328">
        <f t="shared" si="11"/>
        <v>147</v>
      </c>
      <c r="C196" s="402">
        <v>110</v>
      </c>
      <c r="D196" s="402">
        <v>16</v>
      </c>
      <c r="E196" s="402">
        <v>0</v>
      </c>
      <c r="F196" s="402">
        <v>20</v>
      </c>
      <c r="G196" s="402">
        <v>0</v>
      </c>
      <c r="H196" s="402">
        <v>1</v>
      </c>
      <c r="I196" s="328">
        <v>0</v>
      </c>
    </row>
    <row r="197" spans="1:9" s="285" customFormat="1" ht="9" customHeight="1">
      <c r="A197" s="286" t="s">
        <v>50</v>
      </c>
      <c r="B197" s="328">
        <f t="shared" si="11"/>
        <v>59</v>
      </c>
      <c r="C197" s="402">
        <v>28</v>
      </c>
      <c r="D197" s="402">
        <v>28</v>
      </c>
      <c r="E197" s="402">
        <v>0</v>
      </c>
      <c r="F197" s="402">
        <v>2</v>
      </c>
      <c r="G197" s="402">
        <v>1</v>
      </c>
      <c r="H197" s="402">
        <v>0</v>
      </c>
      <c r="I197" s="328">
        <v>0</v>
      </c>
    </row>
    <row r="198" spans="1:9" s="285" customFormat="1" ht="9" customHeight="1">
      <c r="A198" s="286" t="s">
        <v>51</v>
      </c>
      <c r="B198" s="328">
        <f t="shared" si="11"/>
        <v>23</v>
      </c>
      <c r="C198" s="402">
        <v>2</v>
      </c>
      <c r="D198" s="402">
        <v>18</v>
      </c>
      <c r="E198" s="402">
        <v>0</v>
      </c>
      <c r="F198" s="402">
        <v>2</v>
      </c>
      <c r="G198" s="402">
        <v>1</v>
      </c>
      <c r="H198" s="402">
        <v>0</v>
      </c>
      <c r="I198" s="328">
        <v>0</v>
      </c>
    </row>
    <row r="199" spans="1:9" s="285" customFormat="1" ht="9" customHeight="1">
      <c r="A199" s="291" t="s">
        <v>52</v>
      </c>
      <c r="B199" s="330">
        <f t="shared" si="11"/>
        <v>33</v>
      </c>
      <c r="C199" s="403">
        <v>19</v>
      </c>
      <c r="D199" s="403">
        <v>7</v>
      </c>
      <c r="E199" s="403">
        <v>0</v>
      </c>
      <c r="F199" s="403">
        <v>1</v>
      </c>
      <c r="G199" s="403">
        <v>2</v>
      </c>
      <c r="H199" s="403">
        <v>1</v>
      </c>
      <c r="I199" s="330">
        <v>3</v>
      </c>
    </row>
    <row r="200" spans="1:9" s="285" customFormat="1" ht="9" customHeight="1">
      <c r="A200" s="286" t="s">
        <v>53</v>
      </c>
      <c r="B200" s="328">
        <f t="shared" si="11"/>
        <v>2772</v>
      </c>
      <c r="C200" s="402">
        <v>230</v>
      </c>
      <c r="D200" s="402">
        <v>1682</v>
      </c>
      <c r="E200" s="402">
        <v>0</v>
      </c>
      <c r="F200" s="402">
        <v>416</v>
      </c>
      <c r="G200" s="402">
        <v>444</v>
      </c>
      <c r="H200" s="402">
        <v>0</v>
      </c>
      <c r="I200" s="328">
        <v>0</v>
      </c>
    </row>
    <row r="201" spans="1:9" s="285" customFormat="1" ht="9" customHeight="1">
      <c r="A201" s="286" t="s">
        <v>54</v>
      </c>
      <c r="B201" s="328">
        <f t="shared" si="11"/>
        <v>308</v>
      </c>
      <c r="C201" s="402">
        <v>187</v>
      </c>
      <c r="D201" s="402">
        <v>112</v>
      </c>
      <c r="E201" s="402">
        <v>0</v>
      </c>
      <c r="F201" s="402">
        <v>0</v>
      </c>
      <c r="G201" s="402">
        <v>9</v>
      </c>
      <c r="H201" s="402">
        <v>0</v>
      </c>
      <c r="I201" s="328">
        <v>0</v>
      </c>
    </row>
    <row r="202" spans="1:9" s="285" customFormat="1" ht="9" customHeight="1">
      <c r="A202" s="286" t="s">
        <v>55</v>
      </c>
      <c r="B202" s="328">
        <f t="shared" si="11"/>
        <v>137</v>
      </c>
      <c r="C202" s="402">
        <v>35</v>
      </c>
      <c r="D202" s="402">
        <v>57</v>
      </c>
      <c r="E202" s="402">
        <v>1</v>
      </c>
      <c r="F202" s="402">
        <v>5</v>
      </c>
      <c r="G202" s="402">
        <v>23</v>
      </c>
      <c r="H202" s="402">
        <v>14</v>
      </c>
      <c r="I202" s="328">
        <v>2</v>
      </c>
    </row>
    <row r="203" spans="1:9" s="285" customFormat="1" ht="9" customHeight="1">
      <c r="A203" s="291" t="s">
        <v>56</v>
      </c>
      <c r="B203" s="330">
        <f t="shared" si="11"/>
        <v>731</v>
      </c>
      <c r="C203" s="430">
        <v>5</v>
      </c>
      <c r="D203" s="403">
        <v>424</v>
      </c>
      <c r="E203" s="403">
        <v>1</v>
      </c>
      <c r="F203" s="403">
        <v>282</v>
      </c>
      <c r="G203" s="403">
        <v>5</v>
      </c>
      <c r="H203" s="403">
        <v>1</v>
      </c>
      <c r="I203" s="330">
        <v>13</v>
      </c>
    </row>
    <row r="204" spans="1:9" s="285" customFormat="1" ht="9" customHeight="1">
      <c r="A204" s="286" t="s">
        <v>57</v>
      </c>
      <c r="B204" s="328">
        <f t="shared" si="11"/>
        <v>617</v>
      </c>
      <c r="C204" s="402">
        <v>71</v>
      </c>
      <c r="D204" s="402">
        <v>221</v>
      </c>
      <c r="E204" s="402">
        <v>0</v>
      </c>
      <c r="F204" s="402">
        <v>165</v>
      </c>
      <c r="G204" s="402">
        <v>160</v>
      </c>
      <c r="H204" s="402">
        <v>0</v>
      </c>
      <c r="I204" s="328">
        <v>0</v>
      </c>
    </row>
    <row r="205" spans="1:9" s="285" customFormat="1" ht="9" customHeight="1">
      <c r="A205" s="286" t="s">
        <v>58</v>
      </c>
      <c r="B205" s="328">
        <f t="shared" si="11"/>
        <v>734</v>
      </c>
      <c r="C205" s="431">
        <v>0</v>
      </c>
      <c r="D205" s="402">
        <v>280</v>
      </c>
      <c r="E205" s="402">
        <v>0</v>
      </c>
      <c r="F205" s="402">
        <v>414</v>
      </c>
      <c r="G205" s="402">
        <v>40</v>
      </c>
      <c r="H205" s="402">
        <v>0</v>
      </c>
      <c r="I205" s="328">
        <v>0</v>
      </c>
    </row>
    <row r="206" spans="1:9" s="285" customFormat="1" ht="9" customHeight="1">
      <c r="A206" s="286" t="s">
        <v>59</v>
      </c>
      <c r="B206" s="328">
        <f t="shared" si="11"/>
        <v>4624</v>
      </c>
      <c r="C206" s="431">
        <v>73</v>
      </c>
      <c r="D206" s="402">
        <v>989</v>
      </c>
      <c r="E206" s="402">
        <v>2</v>
      </c>
      <c r="F206" s="402">
        <v>1156</v>
      </c>
      <c r="G206" s="402">
        <v>2369</v>
      </c>
      <c r="H206" s="402">
        <v>30</v>
      </c>
      <c r="I206" s="328">
        <v>5</v>
      </c>
    </row>
    <row r="207" spans="1:9" s="285" customFormat="1" ht="9" customHeight="1">
      <c r="A207" s="291" t="s">
        <v>60</v>
      </c>
      <c r="B207" s="330">
        <f t="shared" si="11"/>
        <v>184</v>
      </c>
      <c r="C207" s="403">
        <v>88</v>
      </c>
      <c r="D207" s="403">
        <v>26</v>
      </c>
      <c r="E207" s="403">
        <v>16</v>
      </c>
      <c r="F207" s="403">
        <v>23</v>
      </c>
      <c r="G207" s="403">
        <v>31</v>
      </c>
      <c r="H207" s="403">
        <v>0</v>
      </c>
      <c r="I207" s="330">
        <v>0</v>
      </c>
    </row>
    <row r="208" spans="1:9" s="285" customFormat="1" ht="9" customHeight="1">
      <c r="A208" s="286" t="s">
        <v>61</v>
      </c>
      <c r="B208" s="328">
        <f t="shared" si="11"/>
        <v>624</v>
      </c>
      <c r="C208" s="431">
        <v>13</v>
      </c>
      <c r="D208" s="402">
        <v>430</v>
      </c>
      <c r="E208" s="402">
        <v>2</v>
      </c>
      <c r="F208" s="402">
        <v>123</v>
      </c>
      <c r="G208" s="402">
        <v>36</v>
      </c>
      <c r="H208" s="402">
        <v>19</v>
      </c>
      <c r="I208" s="328">
        <v>1</v>
      </c>
    </row>
    <row r="209" spans="1:9" s="285" customFormat="1" ht="9" customHeight="1">
      <c r="A209" s="286" t="s">
        <v>62</v>
      </c>
      <c r="B209" s="328">
        <f t="shared" si="11"/>
        <v>197</v>
      </c>
      <c r="C209" s="402">
        <v>188</v>
      </c>
      <c r="D209" s="402">
        <v>6</v>
      </c>
      <c r="E209" s="402">
        <v>0</v>
      </c>
      <c r="F209" s="402">
        <v>0</v>
      </c>
      <c r="G209" s="402">
        <v>3</v>
      </c>
      <c r="H209" s="402">
        <v>0</v>
      </c>
      <c r="I209" s="328">
        <v>0</v>
      </c>
    </row>
    <row r="210" spans="1:9" s="285" customFormat="1" ht="9" customHeight="1">
      <c r="A210" s="286" t="s">
        <v>63</v>
      </c>
      <c r="B210" s="328">
        <f t="shared" si="11"/>
        <v>3326</v>
      </c>
      <c r="C210" s="431">
        <v>4</v>
      </c>
      <c r="D210" s="402">
        <v>505</v>
      </c>
      <c r="E210" s="402">
        <v>0</v>
      </c>
      <c r="F210" s="402">
        <v>2817</v>
      </c>
      <c r="G210" s="402">
        <v>0</v>
      </c>
      <c r="H210" s="402">
        <v>0</v>
      </c>
      <c r="I210" s="328">
        <v>0</v>
      </c>
    </row>
    <row r="211" spans="1:9" s="285" customFormat="1" ht="9" customHeight="1">
      <c r="A211" s="291" t="s">
        <v>64</v>
      </c>
      <c r="B211" s="330">
        <f t="shared" si="11"/>
        <v>163</v>
      </c>
      <c r="C211" s="403">
        <v>42</v>
      </c>
      <c r="D211" s="403">
        <v>21</v>
      </c>
      <c r="E211" s="403">
        <v>2</v>
      </c>
      <c r="F211" s="403">
        <v>85</v>
      </c>
      <c r="G211" s="403">
        <v>13</v>
      </c>
      <c r="H211" s="403">
        <v>0</v>
      </c>
      <c r="I211" s="330">
        <v>0</v>
      </c>
    </row>
    <row r="212" spans="1:9" s="285" customFormat="1" ht="9" customHeight="1">
      <c r="A212" s="286" t="s">
        <v>65</v>
      </c>
      <c r="B212" s="328">
        <f t="shared" si="11"/>
        <v>1044</v>
      </c>
      <c r="C212" s="402">
        <v>267</v>
      </c>
      <c r="D212" s="402">
        <v>195</v>
      </c>
      <c r="E212" s="402">
        <v>1</v>
      </c>
      <c r="F212" s="402">
        <v>474</v>
      </c>
      <c r="G212" s="402">
        <v>100</v>
      </c>
      <c r="H212" s="402">
        <v>0</v>
      </c>
      <c r="I212" s="328">
        <v>7</v>
      </c>
    </row>
    <row r="213" spans="1:9" s="285" customFormat="1" ht="9" customHeight="1">
      <c r="A213" s="286" t="s">
        <v>66</v>
      </c>
      <c r="B213" s="328">
        <f t="shared" si="11"/>
        <v>536</v>
      </c>
      <c r="C213" s="402">
        <v>391</v>
      </c>
      <c r="D213" s="402">
        <v>75</v>
      </c>
      <c r="E213" s="402">
        <v>0</v>
      </c>
      <c r="F213" s="402">
        <v>43</v>
      </c>
      <c r="G213" s="402">
        <v>18</v>
      </c>
      <c r="H213" s="402">
        <v>9</v>
      </c>
      <c r="I213" s="328">
        <v>0</v>
      </c>
    </row>
    <row r="214" spans="1:9" s="285" customFormat="1" ht="9" customHeight="1">
      <c r="A214" s="286" t="s">
        <v>67</v>
      </c>
      <c r="B214" s="328">
        <f t="shared" si="11"/>
        <v>429</v>
      </c>
      <c r="C214" s="402">
        <v>2</v>
      </c>
      <c r="D214" s="402">
        <v>254</v>
      </c>
      <c r="E214" s="402">
        <v>7</v>
      </c>
      <c r="F214" s="402">
        <v>33</v>
      </c>
      <c r="G214" s="402">
        <v>133</v>
      </c>
      <c r="H214" s="402">
        <v>0</v>
      </c>
      <c r="I214" s="328">
        <v>0</v>
      </c>
    </row>
    <row r="215" spans="1:9" s="285" customFormat="1" ht="9" customHeight="1">
      <c r="A215" s="291" t="s">
        <v>68</v>
      </c>
      <c r="B215" s="330">
        <f t="shared" si="11"/>
        <v>119</v>
      </c>
      <c r="C215" s="403">
        <v>41</v>
      </c>
      <c r="D215" s="403">
        <v>52</v>
      </c>
      <c r="E215" s="403">
        <v>0</v>
      </c>
      <c r="F215" s="403">
        <v>9</v>
      </c>
      <c r="G215" s="403">
        <v>15</v>
      </c>
      <c r="H215" s="403">
        <v>0</v>
      </c>
      <c r="I215" s="330">
        <v>2</v>
      </c>
    </row>
    <row r="216" spans="1:9" s="285" customFormat="1" ht="9" customHeight="1">
      <c r="A216" s="286" t="s">
        <v>69</v>
      </c>
      <c r="B216" s="328">
        <f t="shared" si="11"/>
        <v>174</v>
      </c>
      <c r="C216" s="402">
        <v>3</v>
      </c>
      <c r="D216" s="402">
        <v>171</v>
      </c>
      <c r="E216" s="402">
        <v>0</v>
      </c>
      <c r="F216" s="402">
        <v>0</v>
      </c>
      <c r="G216" s="402">
        <v>0</v>
      </c>
      <c r="H216" s="402">
        <v>0</v>
      </c>
      <c r="I216" s="328">
        <v>0</v>
      </c>
    </row>
    <row r="217" spans="1:9" s="285" customFormat="1" ht="9" customHeight="1">
      <c r="A217" s="286" t="s">
        <v>70</v>
      </c>
      <c r="B217" s="328">
        <f t="shared" si="11"/>
        <v>608</v>
      </c>
      <c r="C217" s="402">
        <v>84</v>
      </c>
      <c r="D217" s="402">
        <v>292</v>
      </c>
      <c r="E217" s="402">
        <v>3</v>
      </c>
      <c r="F217" s="402">
        <v>166</v>
      </c>
      <c r="G217" s="402">
        <v>60</v>
      </c>
      <c r="H217" s="402">
        <v>0</v>
      </c>
      <c r="I217" s="328">
        <v>3</v>
      </c>
    </row>
    <row r="218" spans="1:9" s="285" customFormat="1" ht="9" customHeight="1">
      <c r="A218" s="286" t="s">
        <v>71</v>
      </c>
      <c r="B218" s="328">
        <f t="shared" si="11"/>
        <v>74</v>
      </c>
      <c r="C218" s="402">
        <v>17</v>
      </c>
      <c r="D218" s="402">
        <v>0</v>
      </c>
      <c r="E218" s="402">
        <v>0</v>
      </c>
      <c r="F218" s="402">
        <v>57</v>
      </c>
      <c r="G218" s="402">
        <v>0</v>
      </c>
      <c r="H218" s="402">
        <v>0</v>
      </c>
      <c r="I218" s="328">
        <v>0</v>
      </c>
    </row>
    <row r="219" spans="1:9" s="285" customFormat="1" ht="9" customHeight="1">
      <c r="A219" s="291" t="s">
        <v>72</v>
      </c>
      <c r="B219" s="330">
        <f t="shared" si="11"/>
        <v>388</v>
      </c>
      <c r="C219" s="403">
        <v>172</v>
      </c>
      <c r="D219" s="403">
        <v>198</v>
      </c>
      <c r="E219" s="403">
        <v>0</v>
      </c>
      <c r="F219" s="403">
        <v>2</v>
      </c>
      <c r="G219" s="403">
        <v>15</v>
      </c>
      <c r="H219" s="403">
        <v>1</v>
      </c>
      <c r="I219" s="330">
        <v>0</v>
      </c>
    </row>
    <row r="220" spans="1:9" s="285" customFormat="1" ht="9" customHeight="1">
      <c r="A220" s="286" t="s">
        <v>73</v>
      </c>
      <c r="B220" s="328">
        <f t="shared" si="11"/>
        <v>61</v>
      </c>
      <c r="C220" s="402">
        <v>37</v>
      </c>
      <c r="D220" s="402">
        <v>9</v>
      </c>
      <c r="E220" s="402">
        <v>0</v>
      </c>
      <c r="F220" s="402">
        <v>6</v>
      </c>
      <c r="G220" s="402">
        <v>0</v>
      </c>
      <c r="H220" s="402">
        <v>1</v>
      </c>
      <c r="I220" s="328">
        <v>8</v>
      </c>
    </row>
    <row r="221" spans="1:9" s="285" customFormat="1" ht="9" customHeight="1">
      <c r="A221" s="286" t="s">
        <v>74</v>
      </c>
      <c r="B221" s="328">
        <f t="shared" si="11"/>
        <v>1163</v>
      </c>
      <c r="C221" s="402">
        <v>148</v>
      </c>
      <c r="D221" s="402">
        <v>211</v>
      </c>
      <c r="E221" s="402">
        <v>3</v>
      </c>
      <c r="F221" s="402">
        <v>364</v>
      </c>
      <c r="G221" s="402">
        <v>437</v>
      </c>
      <c r="H221" s="402">
        <v>0</v>
      </c>
      <c r="I221" s="328">
        <v>0</v>
      </c>
    </row>
    <row r="222" spans="1:9" s="285" customFormat="1" ht="9" customHeight="1">
      <c r="A222" s="286" t="s">
        <v>75</v>
      </c>
      <c r="B222" s="328">
        <f t="shared" si="11"/>
        <v>70</v>
      </c>
      <c r="C222" s="402">
        <v>46</v>
      </c>
      <c r="D222" s="402">
        <v>23</v>
      </c>
      <c r="E222" s="402">
        <v>0</v>
      </c>
      <c r="F222" s="402">
        <v>1</v>
      </c>
      <c r="G222" s="402">
        <v>0</v>
      </c>
      <c r="H222" s="402">
        <v>0</v>
      </c>
      <c r="I222" s="328">
        <v>0</v>
      </c>
    </row>
    <row r="223" spans="1:9" s="285" customFormat="1" ht="9" customHeight="1">
      <c r="A223" s="291" t="s">
        <v>76</v>
      </c>
      <c r="B223" s="330">
        <f t="shared" si="11"/>
        <v>6</v>
      </c>
      <c r="C223" s="403">
        <v>3</v>
      </c>
      <c r="D223" s="403">
        <v>2</v>
      </c>
      <c r="E223" s="403">
        <v>0</v>
      </c>
      <c r="F223" s="403">
        <v>0</v>
      </c>
      <c r="G223" s="403">
        <v>1</v>
      </c>
      <c r="H223" s="403">
        <v>0</v>
      </c>
      <c r="I223" s="330">
        <v>0</v>
      </c>
    </row>
    <row r="224" spans="1:9" s="285" customFormat="1" ht="9" customHeight="1">
      <c r="A224" s="286"/>
      <c r="B224" s="328"/>
      <c r="C224" s="402"/>
      <c r="D224" s="402"/>
      <c r="E224" s="402"/>
      <c r="F224" s="402"/>
      <c r="G224" s="402"/>
      <c r="H224" s="402"/>
      <c r="I224" s="328"/>
    </row>
    <row r="225" spans="1:9" s="285" customFormat="1" ht="9" customHeight="1">
      <c r="A225" s="284">
        <v>2001</v>
      </c>
    </row>
    <row r="226" spans="1:9" s="285" customFormat="1" ht="9" customHeight="1">
      <c r="A226" s="288" t="s">
        <v>44</v>
      </c>
      <c r="B226" s="326">
        <f t="shared" ref="B226:I226" si="12">SUM(B228:B259)</f>
        <v>18782</v>
      </c>
      <c r="C226" s="326">
        <f t="shared" si="12"/>
        <v>2288</v>
      </c>
      <c r="D226" s="326">
        <f t="shared" si="12"/>
        <v>5164</v>
      </c>
      <c r="E226" s="326">
        <f t="shared" si="12"/>
        <v>210</v>
      </c>
      <c r="F226" s="326">
        <f t="shared" si="12"/>
        <v>7604</v>
      </c>
      <c r="G226" s="326">
        <f t="shared" si="12"/>
        <v>1633</v>
      </c>
      <c r="H226" s="326">
        <f t="shared" si="12"/>
        <v>1713</v>
      </c>
      <c r="I226" s="326">
        <f t="shared" si="12"/>
        <v>170</v>
      </c>
    </row>
    <row r="227" spans="1:9" s="285" customFormat="1" ht="3.95" customHeight="1">
      <c r="A227" s="288"/>
      <c r="B227" s="308"/>
      <c r="C227" s="308"/>
      <c r="D227" s="308"/>
      <c r="E227" s="308"/>
      <c r="F227" s="308"/>
      <c r="G227" s="308"/>
      <c r="H227" s="308"/>
      <c r="I227" s="308"/>
    </row>
    <row r="228" spans="1:9" s="285" customFormat="1" ht="9" customHeight="1">
      <c r="A228" s="286" t="s">
        <v>45</v>
      </c>
      <c r="B228" s="327">
        <f t="shared" ref="B228:B259" si="13">SUM(C228:I228)</f>
        <v>80</v>
      </c>
      <c r="C228" s="327">
        <v>14</v>
      </c>
      <c r="D228" s="327">
        <v>15</v>
      </c>
      <c r="E228" s="327">
        <v>0</v>
      </c>
      <c r="F228" s="327">
        <v>14</v>
      </c>
      <c r="G228" s="327">
        <v>18</v>
      </c>
      <c r="H228" s="327">
        <v>19</v>
      </c>
      <c r="I228" s="327">
        <v>0</v>
      </c>
    </row>
    <row r="229" spans="1:9" s="285" customFormat="1" ht="9" customHeight="1">
      <c r="A229" s="286" t="s">
        <v>46</v>
      </c>
      <c r="B229" s="327">
        <f t="shared" si="13"/>
        <v>1925</v>
      </c>
      <c r="C229" s="327">
        <v>24</v>
      </c>
      <c r="D229" s="327">
        <v>393</v>
      </c>
      <c r="E229" s="327">
        <v>2</v>
      </c>
      <c r="F229" s="327">
        <v>1409</v>
      </c>
      <c r="G229" s="327">
        <v>25</v>
      </c>
      <c r="H229" s="327">
        <v>0</v>
      </c>
      <c r="I229" s="327">
        <v>72</v>
      </c>
    </row>
    <row r="230" spans="1:9" s="285" customFormat="1" ht="9" customHeight="1">
      <c r="A230" s="286" t="s">
        <v>47</v>
      </c>
      <c r="B230" s="327">
        <f t="shared" si="13"/>
        <v>60</v>
      </c>
      <c r="C230" s="327">
        <v>1</v>
      </c>
      <c r="D230" s="327">
        <v>47</v>
      </c>
      <c r="E230" s="327">
        <v>0</v>
      </c>
      <c r="F230" s="327">
        <v>0</v>
      </c>
      <c r="G230" s="327">
        <v>0</v>
      </c>
      <c r="H230" s="327">
        <v>12</v>
      </c>
      <c r="I230" s="327">
        <v>0</v>
      </c>
    </row>
    <row r="231" spans="1:9" s="285" customFormat="1" ht="9" customHeight="1">
      <c r="A231" s="291" t="s">
        <v>48</v>
      </c>
      <c r="B231" s="352">
        <f t="shared" si="13"/>
        <v>16</v>
      </c>
      <c r="C231" s="352">
        <v>5</v>
      </c>
      <c r="D231" s="352">
        <v>11</v>
      </c>
      <c r="E231" s="352">
        <v>0</v>
      </c>
      <c r="F231" s="352">
        <v>0</v>
      </c>
      <c r="G231" s="352">
        <v>0</v>
      </c>
      <c r="H231" s="352">
        <v>0</v>
      </c>
      <c r="I231" s="352">
        <v>0</v>
      </c>
    </row>
    <row r="232" spans="1:9" s="285" customFormat="1" ht="9" customHeight="1">
      <c r="A232" s="286" t="s">
        <v>49</v>
      </c>
      <c r="B232" s="327">
        <f t="shared" si="13"/>
        <v>127</v>
      </c>
      <c r="C232" s="327">
        <v>103</v>
      </c>
      <c r="D232" s="327">
        <v>20</v>
      </c>
      <c r="E232" s="327">
        <v>0</v>
      </c>
      <c r="F232" s="327">
        <v>3</v>
      </c>
      <c r="G232" s="327">
        <v>1</v>
      </c>
      <c r="H232" s="327">
        <v>0</v>
      </c>
      <c r="I232" s="327">
        <v>0</v>
      </c>
    </row>
    <row r="233" spans="1:9" s="285" customFormat="1" ht="9" customHeight="1">
      <c r="A233" s="286" t="s">
        <v>50</v>
      </c>
      <c r="B233" s="327">
        <f t="shared" si="13"/>
        <v>70</v>
      </c>
      <c r="C233" s="327">
        <v>27</v>
      </c>
      <c r="D233" s="327">
        <v>28</v>
      </c>
      <c r="E233" s="327">
        <v>0</v>
      </c>
      <c r="F233" s="327">
        <v>3</v>
      </c>
      <c r="G233" s="327">
        <v>12</v>
      </c>
      <c r="H233" s="327">
        <v>0</v>
      </c>
      <c r="I233" s="327">
        <v>0</v>
      </c>
    </row>
    <row r="234" spans="1:9" s="285" customFormat="1" ht="9" customHeight="1">
      <c r="A234" s="286" t="s">
        <v>51</v>
      </c>
      <c r="B234" s="327">
        <f t="shared" si="13"/>
        <v>7</v>
      </c>
      <c r="C234" s="327">
        <v>0</v>
      </c>
      <c r="D234" s="327">
        <v>7</v>
      </c>
      <c r="E234" s="327">
        <v>0</v>
      </c>
      <c r="F234" s="327">
        <v>0</v>
      </c>
      <c r="G234" s="327">
        <v>0</v>
      </c>
      <c r="H234" s="327">
        <v>0</v>
      </c>
      <c r="I234" s="327">
        <v>0</v>
      </c>
    </row>
    <row r="235" spans="1:9" s="285" customFormat="1" ht="9" customHeight="1">
      <c r="A235" s="291" t="s">
        <v>52</v>
      </c>
      <c r="B235" s="352">
        <f t="shared" si="13"/>
        <v>43</v>
      </c>
      <c r="C235" s="352">
        <v>2</v>
      </c>
      <c r="D235" s="352">
        <v>38</v>
      </c>
      <c r="E235" s="352">
        <v>0</v>
      </c>
      <c r="F235" s="352">
        <v>2</v>
      </c>
      <c r="G235" s="352">
        <v>0</v>
      </c>
      <c r="H235" s="352">
        <v>1</v>
      </c>
      <c r="I235" s="352">
        <v>0</v>
      </c>
    </row>
    <row r="236" spans="1:9" s="285" customFormat="1" ht="9" customHeight="1">
      <c r="A236" s="286" t="s">
        <v>53</v>
      </c>
      <c r="B236" s="327">
        <f t="shared" si="13"/>
        <v>2037</v>
      </c>
      <c r="C236" s="327">
        <v>220</v>
      </c>
      <c r="D236" s="327">
        <v>1284</v>
      </c>
      <c r="E236" s="327">
        <v>2</v>
      </c>
      <c r="F236" s="327">
        <v>317</v>
      </c>
      <c r="G236" s="327">
        <v>214</v>
      </c>
      <c r="H236" s="327">
        <v>0</v>
      </c>
      <c r="I236" s="327">
        <v>0</v>
      </c>
    </row>
    <row r="237" spans="1:9" s="285" customFormat="1" ht="9" customHeight="1">
      <c r="A237" s="286" t="s">
        <v>54</v>
      </c>
      <c r="B237" s="327">
        <f t="shared" si="13"/>
        <v>231</v>
      </c>
      <c r="C237" s="327">
        <v>202</v>
      </c>
      <c r="D237" s="327">
        <v>28</v>
      </c>
      <c r="E237" s="327">
        <v>0</v>
      </c>
      <c r="F237" s="327">
        <v>0</v>
      </c>
      <c r="G237" s="327">
        <v>1</v>
      </c>
      <c r="H237" s="327">
        <v>0</v>
      </c>
      <c r="I237" s="327">
        <v>0</v>
      </c>
    </row>
    <row r="238" spans="1:9" s="285" customFormat="1" ht="9" customHeight="1">
      <c r="A238" s="286" t="s">
        <v>55</v>
      </c>
      <c r="B238" s="327">
        <f t="shared" si="13"/>
        <v>154</v>
      </c>
      <c r="C238" s="327">
        <v>26</v>
      </c>
      <c r="D238" s="327">
        <v>66</v>
      </c>
      <c r="E238" s="327">
        <v>2</v>
      </c>
      <c r="F238" s="327">
        <v>3</v>
      </c>
      <c r="G238" s="327">
        <v>50</v>
      </c>
      <c r="H238" s="327">
        <v>7</v>
      </c>
      <c r="I238" s="327">
        <v>0</v>
      </c>
    </row>
    <row r="239" spans="1:9" s="285" customFormat="1" ht="9" customHeight="1">
      <c r="A239" s="291" t="s">
        <v>56</v>
      </c>
      <c r="B239" s="352">
        <f t="shared" si="13"/>
        <v>332</v>
      </c>
      <c r="C239" s="352">
        <v>7</v>
      </c>
      <c r="D239" s="352">
        <v>291</v>
      </c>
      <c r="E239" s="352">
        <v>0</v>
      </c>
      <c r="F239" s="352">
        <v>29</v>
      </c>
      <c r="G239" s="352">
        <v>1</v>
      </c>
      <c r="H239" s="352">
        <v>0</v>
      </c>
      <c r="I239" s="352">
        <v>4</v>
      </c>
    </row>
    <row r="240" spans="1:9" s="285" customFormat="1" ht="9" customHeight="1">
      <c r="A240" s="286" t="s">
        <v>57</v>
      </c>
      <c r="B240" s="327">
        <f t="shared" si="13"/>
        <v>514</v>
      </c>
      <c r="C240" s="327">
        <v>114</v>
      </c>
      <c r="D240" s="327">
        <v>97</v>
      </c>
      <c r="E240" s="327">
        <v>0</v>
      </c>
      <c r="F240" s="327">
        <v>137</v>
      </c>
      <c r="G240" s="327">
        <v>166</v>
      </c>
      <c r="H240" s="327">
        <v>0</v>
      </c>
      <c r="I240" s="327">
        <v>0</v>
      </c>
    </row>
    <row r="241" spans="1:9" s="285" customFormat="1" ht="9" customHeight="1">
      <c r="A241" s="286" t="s">
        <v>58</v>
      </c>
      <c r="B241" s="327">
        <f t="shared" si="13"/>
        <v>982</v>
      </c>
      <c r="C241" s="327">
        <v>2</v>
      </c>
      <c r="D241" s="327">
        <v>388</v>
      </c>
      <c r="E241" s="327">
        <v>0</v>
      </c>
      <c r="F241" s="327">
        <v>551</v>
      </c>
      <c r="G241" s="327">
        <v>41</v>
      </c>
      <c r="H241" s="327">
        <v>0</v>
      </c>
      <c r="I241" s="327">
        <v>0</v>
      </c>
    </row>
    <row r="242" spans="1:9" s="285" customFormat="1" ht="9" customHeight="1">
      <c r="A242" s="286" t="s">
        <v>59</v>
      </c>
      <c r="B242" s="327">
        <f t="shared" si="13"/>
        <v>3072</v>
      </c>
      <c r="C242" s="327">
        <v>51</v>
      </c>
      <c r="D242" s="327">
        <v>464</v>
      </c>
      <c r="E242" s="327">
        <v>0</v>
      </c>
      <c r="F242" s="327">
        <v>904</v>
      </c>
      <c r="G242" s="327">
        <v>397</v>
      </c>
      <c r="H242" s="327">
        <v>1247</v>
      </c>
      <c r="I242" s="327">
        <v>9</v>
      </c>
    </row>
    <row r="243" spans="1:9" s="285" customFormat="1" ht="9" customHeight="1">
      <c r="A243" s="291" t="s">
        <v>60</v>
      </c>
      <c r="B243" s="352">
        <f t="shared" si="13"/>
        <v>238</v>
      </c>
      <c r="C243" s="352">
        <v>101</v>
      </c>
      <c r="D243" s="352">
        <v>44</v>
      </c>
      <c r="E243" s="352">
        <v>21</v>
      </c>
      <c r="F243" s="352">
        <v>8</v>
      </c>
      <c r="G243" s="352">
        <v>64</v>
      </c>
      <c r="H243" s="352">
        <v>0</v>
      </c>
      <c r="I243" s="352">
        <v>0</v>
      </c>
    </row>
    <row r="244" spans="1:9" s="285" customFormat="1" ht="9" customHeight="1">
      <c r="A244" s="286" t="s">
        <v>61</v>
      </c>
      <c r="B244" s="327">
        <f t="shared" si="13"/>
        <v>151</v>
      </c>
      <c r="C244" s="327">
        <v>12</v>
      </c>
      <c r="D244" s="327">
        <v>54</v>
      </c>
      <c r="E244" s="327">
        <v>0</v>
      </c>
      <c r="F244" s="327">
        <v>34</v>
      </c>
      <c r="G244" s="327">
        <v>50</v>
      </c>
      <c r="H244" s="327">
        <v>0</v>
      </c>
      <c r="I244" s="327">
        <v>1</v>
      </c>
    </row>
    <row r="245" spans="1:9" s="285" customFormat="1" ht="9" customHeight="1">
      <c r="A245" s="286" t="s">
        <v>62</v>
      </c>
      <c r="B245" s="327">
        <f t="shared" si="13"/>
        <v>115</v>
      </c>
      <c r="C245" s="327">
        <v>70</v>
      </c>
      <c r="D245" s="327">
        <v>0</v>
      </c>
      <c r="E245" s="327">
        <v>0</v>
      </c>
      <c r="F245" s="327">
        <v>4</v>
      </c>
      <c r="G245" s="327">
        <v>39</v>
      </c>
      <c r="H245" s="327">
        <v>2</v>
      </c>
      <c r="I245" s="327">
        <v>0</v>
      </c>
    </row>
    <row r="246" spans="1:9" s="285" customFormat="1" ht="9" customHeight="1">
      <c r="A246" s="286" t="s">
        <v>63</v>
      </c>
      <c r="B246" s="327">
        <f t="shared" si="13"/>
        <v>3170</v>
      </c>
      <c r="C246" s="327">
        <v>9</v>
      </c>
      <c r="D246" s="327">
        <v>410</v>
      </c>
      <c r="E246" s="327">
        <v>0</v>
      </c>
      <c r="F246" s="327">
        <v>2751</v>
      </c>
      <c r="G246" s="327">
        <v>0</v>
      </c>
      <c r="H246" s="327">
        <v>0</v>
      </c>
      <c r="I246" s="327">
        <v>0</v>
      </c>
    </row>
    <row r="247" spans="1:9" s="285" customFormat="1" ht="9" customHeight="1">
      <c r="A247" s="291" t="s">
        <v>64</v>
      </c>
      <c r="B247" s="352">
        <f t="shared" si="13"/>
        <v>134</v>
      </c>
      <c r="C247" s="352">
        <v>35</v>
      </c>
      <c r="D247" s="352">
        <v>12</v>
      </c>
      <c r="E247" s="352">
        <v>1</v>
      </c>
      <c r="F247" s="352">
        <v>78</v>
      </c>
      <c r="G247" s="352">
        <v>4</v>
      </c>
      <c r="H247" s="352">
        <v>2</v>
      </c>
      <c r="I247" s="352">
        <v>2</v>
      </c>
    </row>
    <row r="248" spans="1:9" s="285" customFormat="1" ht="9" customHeight="1">
      <c r="A248" s="286" t="s">
        <v>65</v>
      </c>
      <c r="B248" s="327">
        <f t="shared" si="13"/>
        <v>1006</v>
      </c>
      <c r="C248" s="327">
        <v>211</v>
      </c>
      <c r="D248" s="327">
        <v>161</v>
      </c>
      <c r="E248" s="327">
        <v>2</v>
      </c>
      <c r="F248" s="327">
        <v>515</v>
      </c>
      <c r="G248" s="327">
        <v>38</v>
      </c>
      <c r="H248" s="327">
        <v>28</v>
      </c>
      <c r="I248" s="327">
        <v>51</v>
      </c>
    </row>
    <row r="249" spans="1:9" s="285" customFormat="1" ht="9" customHeight="1">
      <c r="A249" s="286" t="s">
        <v>66</v>
      </c>
      <c r="B249" s="327">
        <f t="shared" si="13"/>
        <v>647</v>
      </c>
      <c r="C249" s="327">
        <v>464</v>
      </c>
      <c r="D249" s="327">
        <v>145</v>
      </c>
      <c r="E249" s="327">
        <v>0</v>
      </c>
      <c r="F249" s="327">
        <v>30</v>
      </c>
      <c r="G249" s="327">
        <v>5</v>
      </c>
      <c r="H249" s="327">
        <v>3</v>
      </c>
      <c r="I249" s="327">
        <v>0</v>
      </c>
    </row>
    <row r="250" spans="1:9" s="285" customFormat="1" ht="9" customHeight="1">
      <c r="A250" s="286" t="s">
        <v>67</v>
      </c>
      <c r="B250" s="327">
        <f t="shared" si="13"/>
        <v>256</v>
      </c>
      <c r="C250" s="327">
        <v>2</v>
      </c>
      <c r="D250" s="327">
        <v>90</v>
      </c>
      <c r="E250" s="327">
        <v>2</v>
      </c>
      <c r="F250" s="327">
        <v>43</v>
      </c>
      <c r="G250" s="327">
        <v>119</v>
      </c>
      <c r="H250" s="327">
        <v>0</v>
      </c>
      <c r="I250" s="327">
        <v>0</v>
      </c>
    </row>
    <row r="251" spans="1:9" s="285" customFormat="1" ht="9" customHeight="1">
      <c r="A251" s="291" t="s">
        <v>68</v>
      </c>
      <c r="B251" s="352">
        <f t="shared" si="13"/>
        <v>123</v>
      </c>
      <c r="C251" s="352">
        <v>36</v>
      </c>
      <c r="D251" s="352">
        <v>54</v>
      </c>
      <c r="E251" s="352">
        <v>0</v>
      </c>
      <c r="F251" s="352">
        <v>25</v>
      </c>
      <c r="G251" s="352">
        <v>8</v>
      </c>
      <c r="H251" s="352">
        <v>0</v>
      </c>
      <c r="I251" s="352">
        <v>0</v>
      </c>
    </row>
    <row r="252" spans="1:9" s="285" customFormat="1" ht="9" customHeight="1">
      <c r="A252" s="286" t="s">
        <v>69</v>
      </c>
      <c r="B252" s="327">
        <f t="shared" si="13"/>
        <v>171</v>
      </c>
      <c r="C252" s="327">
        <v>0</v>
      </c>
      <c r="D252" s="327">
        <v>168</v>
      </c>
      <c r="E252" s="327">
        <v>1</v>
      </c>
      <c r="F252" s="327">
        <v>1</v>
      </c>
      <c r="G252" s="327">
        <v>1</v>
      </c>
      <c r="H252" s="327">
        <v>0</v>
      </c>
      <c r="I252" s="327">
        <v>0</v>
      </c>
    </row>
    <row r="253" spans="1:9" s="285" customFormat="1" ht="9" customHeight="1">
      <c r="A253" s="286" t="s">
        <v>70</v>
      </c>
      <c r="B253" s="327">
        <f t="shared" si="13"/>
        <v>903</v>
      </c>
      <c r="C253" s="327">
        <v>101</v>
      </c>
      <c r="D253" s="327">
        <v>372</v>
      </c>
      <c r="E253" s="327">
        <v>1</v>
      </c>
      <c r="F253" s="327">
        <v>371</v>
      </c>
      <c r="G253" s="327">
        <v>44</v>
      </c>
      <c r="H253" s="327">
        <v>0</v>
      </c>
      <c r="I253" s="327">
        <v>14</v>
      </c>
    </row>
    <row r="254" spans="1:9" s="285" customFormat="1" ht="9" customHeight="1">
      <c r="A254" s="286" t="s">
        <v>71</v>
      </c>
      <c r="B254" s="327">
        <f t="shared" si="13"/>
        <v>92</v>
      </c>
      <c r="C254" s="327">
        <v>38</v>
      </c>
      <c r="D254" s="327">
        <v>0</v>
      </c>
      <c r="E254" s="327">
        <v>0</v>
      </c>
      <c r="F254" s="327">
        <v>54</v>
      </c>
      <c r="G254" s="327">
        <v>0</v>
      </c>
      <c r="H254" s="327">
        <v>0</v>
      </c>
      <c r="I254" s="327">
        <v>0</v>
      </c>
    </row>
    <row r="255" spans="1:9" s="285" customFormat="1" ht="9" customHeight="1">
      <c r="A255" s="291" t="s">
        <v>72</v>
      </c>
      <c r="B255" s="352">
        <f t="shared" si="13"/>
        <v>353</v>
      </c>
      <c r="C255" s="352">
        <v>187</v>
      </c>
      <c r="D255" s="352">
        <v>153</v>
      </c>
      <c r="E255" s="352">
        <v>0</v>
      </c>
      <c r="F255" s="352">
        <v>2</v>
      </c>
      <c r="G255" s="352">
        <v>11</v>
      </c>
      <c r="H255" s="352">
        <v>0</v>
      </c>
      <c r="I255" s="352">
        <v>0</v>
      </c>
    </row>
    <row r="256" spans="1:9" s="285" customFormat="1" ht="9" customHeight="1">
      <c r="A256" s="286" t="s">
        <v>73</v>
      </c>
      <c r="B256" s="327">
        <f t="shared" si="13"/>
        <v>101</v>
      </c>
      <c r="C256" s="327">
        <v>57</v>
      </c>
      <c r="D256" s="327">
        <v>20</v>
      </c>
      <c r="E256" s="327">
        <v>0</v>
      </c>
      <c r="F256" s="327">
        <v>21</v>
      </c>
      <c r="G256" s="327">
        <v>0</v>
      </c>
      <c r="H256" s="327">
        <v>3</v>
      </c>
      <c r="I256" s="327">
        <v>0</v>
      </c>
    </row>
    <row r="257" spans="1:9" s="285" customFormat="1" ht="9" customHeight="1">
      <c r="A257" s="286" t="s">
        <v>74</v>
      </c>
      <c r="B257" s="327">
        <f t="shared" si="13"/>
        <v>1595</v>
      </c>
      <c r="C257" s="327">
        <v>107</v>
      </c>
      <c r="D257" s="327">
        <v>292</v>
      </c>
      <c r="E257" s="327">
        <v>176</v>
      </c>
      <c r="F257" s="327">
        <v>291</v>
      </c>
      <c r="G257" s="327">
        <v>323</v>
      </c>
      <c r="H257" s="327">
        <v>389</v>
      </c>
      <c r="I257" s="327">
        <v>17</v>
      </c>
    </row>
    <row r="258" spans="1:9" s="285" customFormat="1" ht="9" customHeight="1">
      <c r="A258" s="286" t="s">
        <v>75</v>
      </c>
      <c r="B258" s="327">
        <f t="shared" si="13"/>
        <v>75</v>
      </c>
      <c r="C258" s="327">
        <v>60</v>
      </c>
      <c r="D258" s="327">
        <v>11</v>
      </c>
      <c r="E258" s="327">
        <v>0</v>
      </c>
      <c r="F258" s="327">
        <v>3</v>
      </c>
      <c r="G258" s="327">
        <v>1</v>
      </c>
      <c r="H258" s="327">
        <v>0</v>
      </c>
      <c r="I258" s="327">
        <v>0</v>
      </c>
    </row>
    <row r="259" spans="1:9" s="285" customFormat="1" ht="9" customHeight="1">
      <c r="A259" s="291" t="s">
        <v>76</v>
      </c>
      <c r="B259" s="352">
        <f t="shared" si="13"/>
        <v>2</v>
      </c>
      <c r="C259" s="352">
        <v>0</v>
      </c>
      <c r="D259" s="352">
        <v>1</v>
      </c>
      <c r="E259" s="352">
        <v>0</v>
      </c>
      <c r="F259" s="352">
        <v>1</v>
      </c>
      <c r="G259" s="352">
        <v>0</v>
      </c>
      <c r="H259" s="352">
        <v>0</v>
      </c>
      <c r="I259" s="352">
        <v>0</v>
      </c>
    </row>
    <row r="260" spans="1:9" s="285" customFormat="1" ht="9" customHeight="1">
      <c r="A260" s="318"/>
      <c r="B260" s="321"/>
      <c r="C260" s="318"/>
      <c r="D260" s="318"/>
      <c r="E260" s="318"/>
      <c r="F260" s="318"/>
      <c r="G260" s="318"/>
      <c r="H260" s="318"/>
      <c r="I260" s="318"/>
    </row>
    <row r="261" spans="1:9" s="285" customFormat="1" ht="9" customHeight="1">
      <c r="A261" s="388" t="s">
        <v>304</v>
      </c>
      <c r="B261" s="307"/>
      <c r="C261" s="307"/>
      <c r="D261" s="307"/>
      <c r="E261" s="307"/>
      <c r="F261" s="307"/>
      <c r="G261" s="307"/>
      <c r="H261" s="307"/>
      <c r="I261" s="307"/>
    </row>
    <row r="262" spans="1:9" s="285" customFormat="1" ht="9" customHeight="1">
      <c r="A262" s="288" t="s">
        <v>44</v>
      </c>
      <c r="B262" s="326">
        <f t="shared" ref="B262:I262" si="14">SUM(B264:B295)</f>
        <v>16464</v>
      </c>
      <c r="C262" s="326">
        <f t="shared" si="14"/>
        <v>2354</v>
      </c>
      <c r="D262" s="326">
        <f t="shared" si="14"/>
        <v>5462</v>
      </c>
      <c r="E262" s="326">
        <f t="shared" si="14"/>
        <v>65</v>
      </c>
      <c r="F262" s="326">
        <f t="shared" si="14"/>
        <v>5866</v>
      </c>
      <c r="G262" s="326">
        <f t="shared" si="14"/>
        <v>1181</v>
      </c>
      <c r="H262" s="326">
        <f t="shared" si="14"/>
        <v>1435</v>
      </c>
      <c r="I262" s="326">
        <f t="shared" si="14"/>
        <v>101</v>
      </c>
    </row>
    <row r="263" spans="1:9" s="285" customFormat="1" ht="3.95" customHeight="1">
      <c r="A263" s="288"/>
      <c r="B263" s="308"/>
      <c r="C263" s="308"/>
      <c r="D263" s="308"/>
      <c r="E263" s="308"/>
      <c r="F263" s="308"/>
      <c r="G263" s="308"/>
      <c r="H263" s="308"/>
      <c r="I263" s="308"/>
    </row>
    <row r="264" spans="1:9" s="285" customFormat="1" ht="9" customHeight="1">
      <c r="A264" s="286" t="s">
        <v>45</v>
      </c>
      <c r="B264" s="327">
        <f t="shared" ref="B264:B295" si="15">SUM(C264:I264)</f>
        <v>99</v>
      </c>
      <c r="C264" s="327">
        <v>23</v>
      </c>
      <c r="D264" s="327">
        <v>31</v>
      </c>
      <c r="E264" s="327">
        <v>0</v>
      </c>
      <c r="F264" s="327">
        <v>18</v>
      </c>
      <c r="G264" s="327">
        <v>16</v>
      </c>
      <c r="H264" s="327">
        <v>11</v>
      </c>
      <c r="I264" s="327">
        <v>0</v>
      </c>
    </row>
    <row r="265" spans="1:9" s="285" customFormat="1" ht="9" customHeight="1">
      <c r="A265" s="286" t="s">
        <v>46</v>
      </c>
      <c r="B265" s="327">
        <f t="shared" si="15"/>
        <v>520</v>
      </c>
      <c r="C265" s="327">
        <v>2</v>
      </c>
      <c r="D265" s="327">
        <v>219</v>
      </c>
      <c r="E265" s="327">
        <v>1</v>
      </c>
      <c r="F265" s="327">
        <v>271</v>
      </c>
      <c r="G265" s="327">
        <v>3</v>
      </c>
      <c r="H265" s="327">
        <v>0</v>
      </c>
      <c r="I265" s="327">
        <v>24</v>
      </c>
    </row>
    <row r="266" spans="1:9" s="285" customFormat="1" ht="9" customHeight="1">
      <c r="A266" s="286" t="s">
        <v>47</v>
      </c>
      <c r="B266" s="327">
        <f t="shared" si="15"/>
        <v>14</v>
      </c>
      <c r="C266" s="327">
        <v>2</v>
      </c>
      <c r="D266" s="327">
        <v>8</v>
      </c>
      <c r="E266" s="327">
        <v>0</v>
      </c>
      <c r="F266" s="327">
        <v>0</v>
      </c>
      <c r="G266" s="327">
        <v>0</v>
      </c>
      <c r="H266" s="327">
        <v>4</v>
      </c>
      <c r="I266" s="327">
        <v>0</v>
      </c>
    </row>
    <row r="267" spans="1:9" s="285" customFormat="1" ht="9" customHeight="1">
      <c r="A267" s="291" t="s">
        <v>48</v>
      </c>
      <c r="B267" s="352">
        <f t="shared" si="15"/>
        <v>13</v>
      </c>
      <c r="C267" s="352">
        <v>5</v>
      </c>
      <c r="D267" s="352">
        <v>7</v>
      </c>
      <c r="E267" s="352">
        <v>0</v>
      </c>
      <c r="F267" s="352">
        <v>0</v>
      </c>
      <c r="G267" s="352">
        <v>0</v>
      </c>
      <c r="H267" s="352">
        <v>0</v>
      </c>
      <c r="I267" s="352">
        <v>1</v>
      </c>
    </row>
    <row r="268" spans="1:9" s="285" customFormat="1" ht="9" customHeight="1">
      <c r="A268" s="286" t="s">
        <v>49</v>
      </c>
      <c r="B268" s="327">
        <f t="shared" si="15"/>
        <v>183</v>
      </c>
      <c r="C268" s="327">
        <v>138</v>
      </c>
      <c r="D268" s="327">
        <v>36</v>
      </c>
      <c r="E268" s="327">
        <v>0</v>
      </c>
      <c r="F268" s="327">
        <v>4</v>
      </c>
      <c r="G268" s="327">
        <v>1</v>
      </c>
      <c r="H268" s="327">
        <v>0</v>
      </c>
      <c r="I268" s="327">
        <v>4</v>
      </c>
    </row>
    <row r="269" spans="1:9" s="285" customFormat="1" ht="9" customHeight="1">
      <c r="A269" s="286" t="s">
        <v>50</v>
      </c>
      <c r="B269" s="327">
        <f t="shared" si="15"/>
        <v>44</v>
      </c>
      <c r="C269" s="327">
        <v>22</v>
      </c>
      <c r="D269" s="327">
        <v>21</v>
      </c>
      <c r="E269" s="327">
        <v>0</v>
      </c>
      <c r="F269" s="327">
        <v>0</v>
      </c>
      <c r="G269" s="327">
        <v>1</v>
      </c>
      <c r="H269" s="327">
        <v>0</v>
      </c>
      <c r="I269" s="327">
        <v>0</v>
      </c>
    </row>
    <row r="270" spans="1:9" s="285" customFormat="1" ht="9" customHeight="1">
      <c r="A270" s="286" t="s">
        <v>51</v>
      </c>
      <c r="B270" s="327">
        <f t="shared" si="15"/>
        <v>15</v>
      </c>
      <c r="C270" s="327">
        <v>1</v>
      </c>
      <c r="D270" s="327">
        <v>10</v>
      </c>
      <c r="E270" s="327">
        <v>0</v>
      </c>
      <c r="F270" s="327">
        <v>4</v>
      </c>
      <c r="G270" s="327">
        <v>0</v>
      </c>
      <c r="H270" s="327">
        <v>0</v>
      </c>
      <c r="I270" s="327">
        <v>0</v>
      </c>
    </row>
    <row r="271" spans="1:9" s="285" customFormat="1" ht="9" customHeight="1">
      <c r="A271" s="291" t="s">
        <v>52</v>
      </c>
      <c r="B271" s="352">
        <f t="shared" si="15"/>
        <v>0</v>
      </c>
      <c r="C271" s="352">
        <v>0</v>
      </c>
      <c r="D271" s="352">
        <v>0</v>
      </c>
      <c r="E271" s="352">
        <v>0</v>
      </c>
      <c r="F271" s="352">
        <v>0</v>
      </c>
      <c r="G271" s="352">
        <v>0</v>
      </c>
      <c r="H271" s="352">
        <v>0</v>
      </c>
      <c r="I271" s="352">
        <v>0</v>
      </c>
    </row>
    <row r="272" spans="1:9" s="285" customFormat="1" ht="9" customHeight="1">
      <c r="A272" s="286" t="s">
        <v>53</v>
      </c>
      <c r="B272" s="327">
        <f t="shared" si="15"/>
        <v>1893</v>
      </c>
      <c r="C272" s="327">
        <v>240</v>
      </c>
      <c r="D272" s="327">
        <v>1348</v>
      </c>
      <c r="E272" s="327">
        <v>3</v>
      </c>
      <c r="F272" s="327">
        <v>266</v>
      </c>
      <c r="G272" s="327">
        <v>36</v>
      </c>
      <c r="H272" s="327">
        <v>0</v>
      </c>
      <c r="I272" s="327">
        <v>0</v>
      </c>
    </row>
    <row r="273" spans="1:9" s="285" customFormat="1" ht="9" customHeight="1">
      <c r="A273" s="286" t="s">
        <v>54</v>
      </c>
      <c r="B273" s="327">
        <f t="shared" si="15"/>
        <v>191</v>
      </c>
      <c r="C273" s="327">
        <v>160</v>
      </c>
      <c r="D273" s="327">
        <v>31</v>
      </c>
      <c r="E273" s="327">
        <v>0</v>
      </c>
      <c r="F273" s="327">
        <v>0</v>
      </c>
      <c r="G273" s="327">
        <v>0</v>
      </c>
      <c r="H273" s="327">
        <v>0</v>
      </c>
      <c r="I273" s="327">
        <v>0</v>
      </c>
    </row>
    <row r="274" spans="1:9" s="285" customFormat="1" ht="9" customHeight="1">
      <c r="A274" s="286" t="s">
        <v>55</v>
      </c>
      <c r="B274" s="327">
        <f t="shared" si="15"/>
        <v>68</v>
      </c>
      <c r="C274" s="327">
        <v>15</v>
      </c>
      <c r="D274" s="327">
        <v>17</v>
      </c>
      <c r="E274" s="327">
        <v>0</v>
      </c>
      <c r="F274" s="327">
        <v>4</v>
      </c>
      <c r="G274" s="327">
        <v>14</v>
      </c>
      <c r="H274" s="327">
        <v>18</v>
      </c>
      <c r="I274" s="327">
        <v>0</v>
      </c>
    </row>
    <row r="275" spans="1:9" s="285" customFormat="1" ht="9" customHeight="1">
      <c r="A275" s="291" t="s">
        <v>56</v>
      </c>
      <c r="B275" s="352">
        <f t="shared" si="15"/>
        <v>288</v>
      </c>
      <c r="C275" s="352">
        <v>5</v>
      </c>
      <c r="D275" s="352">
        <v>279</v>
      </c>
      <c r="E275" s="352">
        <v>0</v>
      </c>
      <c r="F275" s="352">
        <v>4</v>
      </c>
      <c r="G275" s="352">
        <v>0</v>
      </c>
      <c r="H275" s="352">
        <v>0</v>
      </c>
      <c r="I275" s="352">
        <v>0</v>
      </c>
    </row>
    <row r="276" spans="1:9" s="285" customFormat="1" ht="9" customHeight="1">
      <c r="A276" s="286" t="s">
        <v>57</v>
      </c>
      <c r="B276" s="327">
        <f t="shared" si="15"/>
        <v>684</v>
      </c>
      <c r="C276" s="327">
        <v>87</v>
      </c>
      <c r="D276" s="327">
        <v>141</v>
      </c>
      <c r="E276" s="327">
        <v>0</v>
      </c>
      <c r="F276" s="327">
        <v>239</v>
      </c>
      <c r="G276" s="327">
        <v>216</v>
      </c>
      <c r="H276" s="327">
        <v>0</v>
      </c>
      <c r="I276" s="327">
        <v>1</v>
      </c>
    </row>
    <row r="277" spans="1:9" s="285" customFormat="1" ht="9" customHeight="1">
      <c r="A277" s="286" t="s">
        <v>58</v>
      </c>
      <c r="B277" s="327">
        <f t="shared" si="15"/>
        <v>1563</v>
      </c>
      <c r="C277" s="327">
        <v>0</v>
      </c>
      <c r="D277" s="327">
        <v>720</v>
      </c>
      <c r="E277" s="327">
        <v>0</v>
      </c>
      <c r="F277" s="327">
        <v>808</v>
      </c>
      <c r="G277" s="327">
        <v>35</v>
      </c>
      <c r="H277" s="327">
        <v>0</v>
      </c>
      <c r="I277" s="327">
        <v>0</v>
      </c>
    </row>
    <row r="278" spans="1:9" s="285" customFormat="1" ht="9" customHeight="1">
      <c r="A278" s="286" t="s">
        <v>59</v>
      </c>
      <c r="B278" s="327">
        <f t="shared" si="15"/>
        <v>2379</v>
      </c>
      <c r="C278" s="327">
        <v>57</v>
      </c>
      <c r="D278" s="327">
        <v>558</v>
      </c>
      <c r="E278" s="327">
        <v>1</v>
      </c>
      <c r="F278" s="327">
        <v>528</v>
      </c>
      <c r="G278" s="327">
        <v>332</v>
      </c>
      <c r="H278" s="327">
        <v>889</v>
      </c>
      <c r="I278" s="327">
        <v>14</v>
      </c>
    </row>
    <row r="279" spans="1:9" s="285" customFormat="1" ht="9" customHeight="1">
      <c r="A279" s="291" t="s">
        <v>60</v>
      </c>
      <c r="B279" s="352">
        <f t="shared" si="15"/>
        <v>225</v>
      </c>
      <c r="C279" s="352">
        <v>96</v>
      </c>
      <c r="D279" s="352">
        <v>22</v>
      </c>
      <c r="E279" s="352">
        <v>17</v>
      </c>
      <c r="F279" s="352">
        <v>32</v>
      </c>
      <c r="G279" s="352">
        <v>58</v>
      </c>
      <c r="H279" s="352">
        <v>0</v>
      </c>
      <c r="I279" s="352">
        <v>0</v>
      </c>
    </row>
    <row r="280" spans="1:9" s="285" customFormat="1" ht="9" customHeight="1">
      <c r="A280" s="286" t="s">
        <v>61</v>
      </c>
      <c r="B280" s="327">
        <f t="shared" si="15"/>
        <v>329</v>
      </c>
      <c r="C280" s="327">
        <v>7</v>
      </c>
      <c r="D280" s="327">
        <v>238</v>
      </c>
      <c r="E280" s="327">
        <v>1</v>
      </c>
      <c r="F280" s="327">
        <v>60</v>
      </c>
      <c r="G280" s="327">
        <v>18</v>
      </c>
      <c r="H280" s="327">
        <v>0</v>
      </c>
      <c r="I280" s="327">
        <v>5</v>
      </c>
    </row>
    <row r="281" spans="1:9" s="285" customFormat="1" ht="9" customHeight="1">
      <c r="A281" s="286" t="s">
        <v>62</v>
      </c>
      <c r="B281" s="327">
        <f t="shared" si="15"/>
        <v>94</v>
      </c>
      <c r="C281" s="327">
        <v>35</v>
      </c>
      <c r="D281" s="327">
        <v>26</v>
      </c>
      <c r="E281" s="327">
        <v>30</v>
      </c>
      <c r="F281" s="327">
        <v>2</v>
      </c>
      <c r="G281" s="327">
        <v>0</v>
      </c>
      <c r="H281" s="327">
        <v>0</v>
      </c>
      <c r="I281" s="327">
        <v>1</v>
      </c>
    </row>
    <row r="282" spans="1:9" s="285" customFormat="1" ht="9" customHeight="1">
      <c r="A282" s="286" t="s">
        <v>63</v>
      </c>
      <c r="B282" s="327">
        <f t="shared" si="15"/>
        <v>1630</v>
      </c>
      <c r="C282" s="327">
        <v>50</v>
      </c>
      <c r="D282" s="327">
        <v>478</v>
      </c>
      <c r="E282" s="327">
        <v>0</v>
      </c>
      <c r="F282" s="327">
        <v>1102</v>
      </c>
      <c r="G282" s="327">
        <v>0</v>
      </c>
      <c r="H282" s="327">
        <v>0</v>
      </c>
      <c r="I282" s="327">
        <v>0</v>
      </c>
    </row>
    <row r="283" spans="1:9" s="285" customFormat="1" ht="9" customHeight="1">
      <c r="A283" s="291" t="s">
        <v>64</v>
      </c>
      <c r="B283" s="352">
        <f t="shared" si="15"/>
        <v>167</v>
      </c>
      <c r="C283" s="352">
        <v>56</v>
      </c>
      <c r="D283" s="352">
        <v>5</v>
      </c>
      <c r="E283" s="352">
        <v>0</v>
      </c>
      <c r="F283" s="352">
        <v>84</v>
      </c>
      <c r="G283" s="352">
        <v>19</v>
      </c>
      <c r="H283" s="352">
        <v>2</v>
      </c>
      <c r="I283" s="352">
        <v>1</v>
      </c>
    </row>
    <row r="284" spans="1:9" s="285" customFormat="1" ht="9" customHeight="1">
      <c r="A284" s="286" t="s">
        <v>65</v>
      </c>
      <c r="B284" s="327">
        <f t="shared" si="15"/>
        <v>1432</v>
      </c>
      <c r="C284" s="327">
        <v>254</v>
      </c>
      <c r="D284" s="327">
        <v>253</v>
      </c>
      <c r="E284" s="327">
        <v>0</v>
      </c>
      <c r="F284" s="327">
        <v>722</v>
      </c>
      <c r="G284" s="327">
        <v>22</v>
      </c>
      <c r="H284" s="327">
        <v>140</v>
      </c>
      <c r="I284" s="327">
        <v>41</v>
      </c>
    </row>
    <row r="285" spans="1:9" s="285" customFormat="1" ht="9" customHeight="1">
      <c r="A285" s="286" t="s">
        <v>66</v>
      </c>
      <c r="B285" s="327">
        <f t="shared" si="15"/>
        <v>531</v>
      </c>
      <c r="C285" s="327">
        <v>531</v>
      </c>
      <c r="D285" s="327">
        <v>0</v>
      </c>
      <c r="E285" s="327">
        <v>0</v>
      </c>
      <c r="F285" s="327">
        <v>0</v>
      </c>
      <c r="G285" s="327">
        <v>0</v>
      </c>
      <c r="H285" s="327">
        <v>0</v>
      </c>
      <c r="I285" s="327">
        <v>0</v>
      </c>
    </row>
    <row r="286" spans="1:9" s="285" customFormat="1" ht="9" customHeight="1">
      <c r="A286" s="286" t="s">
        <v>67</v>
      </c>
      <c r="B286" s="327">
        <f t="shared" si="15"/>
        <v>1360</v>
      </c>
      <c r="C286" s="327">
        <v>4</v>
      </c>
      <c r="D286" s="327">
        <v>49</v>
      </c>
      <c r="E286" s="327">
        <v>4</v>
      </c>
      <c r="F286" s="327">
        <v>1242</v>
      </c>
      <c r="G286" s="327">
        <v>61</v>
      </c>
      <c r="H286" s="327">
        <v>0</v>
      </c>
      <c r="I286" s="327">
        <v>0</v>
      </c>
    </row>
    <row r="287" spans="1:9" s="285" customFormat="1" ht="9" customHeight="1">
      <c r="A287" s="291" t="s">
        <v>68</v>
      </c>
      <c r="B287" s="352">
        <f t="shared" si="15"/>
        <v>145</v>
      </c>
      <c r="C287" s="352">
        <v>50</v>
      </c>
      <c r="D287" s="352">
        <v>54</v>
      </c>
      <c r="E287" s="352">
        <v>0</v>
      </c>
      <c r="F287" s="352">
        <v>16</v>
      </c>
      <c r="G287" s="352">
        <v>24</v>
      </c>
      <c r="H287" s="352">
        <v>1</v>
      </c>
      <c r="I287" s="352">
        <v>0</v>
      </c>
    </row>
    <row r="288" spans="1:9" s="285" customFormat="1" ht="9" customHeight="1">
      <c r="A288" s="286" t="s">
        <v>69</v>
      </c>
      <c r="B288" s="327">
        <f t="shared" si="15"/>
        <v>180</v>
      </c>
      <c r="C288" s="327">
        <v>0</v>
      </c>
      <c r="D288" s="327">
        <v>180</v>
      </c>
      <c r="E288" s="327">
        <v>0</v>
      </c>
      <c r="F288" s="327">
        <v>0</v>
      </c>
      <c r="G288" s="327">
        <v>0</v>
      </c>
      <c r="H288" s="327">
        <v>0</v>
      </c>
      <c r="I288" s="327">
        <v>0</v>
      </c>
    </row>
    <row r="289" spans="1:9" s="285" customFormat="1" ht="9" customHeight="1">
      <c r="A289" s="286" t="s">
        <v>70</v>
      </c>
      <c r="B289" s="327">
        <f t="shared" si="15"/>
        <v>540</v>
      </c>
      <c r="C289" s="327">
        <v>82</v>
      </c>
      <c r="D289" s="327">
        <v>289</v>
      </c>
      <c r="E289" s="327">
        <v>1</v>
      </c>
      <c r="F289" s="327">
        <v>144</v>
      </c>
      <c r="G289" s="327">
        <v>18</v>
      </c>
      <c r="H289" s="327">
        <v>1</v>
      </c>
      <c r="I289" s="327">
        <v>5</v>
      </c>
    </row>
    <row r="290" spans="1:9" s="285" customFormat="1" ht="9" customHeight="1">
      <c r="A290" s="286" t="s">
        <v>71</v>
      </c>
      <c r="B290" s="327">
        <f t="shared" si="15"/>
        <v>103</v>
      </c>
      <c r="C290" s="327">
        <v>17</v>
      </c>
      <c r="D290" s="327">
        <v>0</v>
      </c>
      <c r="E290" s="327">
        <v>0</v>
      </c>
      <c r="F290" s="327">
        <v>86</v>
      </c>
      <c r="G290" s="327">
        <v>0</v>
      </c>
      <c r="H290" s="327">
        <v>0</v>
      </c>
      <c r="I290" s="327">
        <v>0</v>
      </c>
    </row>
    <row r="291" spans="1:9" s="285" customFormat="1" ht="9" customHeight="1">
      <c r="A291" s="291" t="s">
        <v>72</v>
      </c>
      <c r="B291" s="352">
        <f t="shared" si="15"/>
        <v>475</v>
      </c>
      <c r="C291" s="352">
        <v>291</v>
      </c>
      <c r="D291" s="352">
        <v>133</v>
      </c>
      <c r="E291" s="352">
        <v>0</v>
      </c>
      <c r="F291" s="352">
        <v>1</v>
      </c>
      <c r="G291" s="352">
        <v>44</v>
      </c>
      <c r="H291" s="352">
        <v>3</v>
      </c>
      <c r="I291" s="352">
        <v>3</v>
      </c>
    </row>
    <row r="292" spans="1:9" s="285" customFormat="1" ht="9" customHeight="1">
      <c r="A292" s="286" t="s">
        <v>73</v>
      </c>
      <c r="B292" s="327">
        <f t="shared" si="15"/>
        <v>61</v>
      </c>
      <c r="C292" s="327">
        <v>44</v>
      </c>
      <c r="D292" s="327">
        <v>8</v>
      </c>
      <c r="E292" s="327">
        <v>0</v>
      </c>
      <c r="F292" s="327">
        <v>7</v>
      </c>
      <c r="G292" s="327">
        <v>0</v>
      </c>
      <c r="H292" s="327">
        <v>2</v>
      </c>
      <c r="I292" s="327">
        <v>0</v>
      </c>
    </row>
    <row r="293" spans="1:9" s="285" customFormat="1" ht="9" customHeight="1">
      <c r="A293" s="286" t="s">
        <v>74</v>
      </c>
      <c r="B293" s="327">
        <f t="shared" si="15"/>
        <v>1113</v>
      </c>
      <c r="C293" s="327">
        <v>28</v>
      </c>
      <c r="D293" s="327">
        <v>281</v>
      </c>
      <c r="E293" s="327">
        <v>7</v>
      </c>
      <c r="F293" s="327">
        <v>213</v>
      </c>
      <c r="G293" s="327">
        <v>219</v>
      </c>
      <c r="H293" s="327">
        <v>364</v>
      </c>
      <c r="I293" s="327">
        <v>1</v>
      </c>
    </row>
    <row r="294" spans="1:9" s="285" customFormat="1" ht="9" customHeight="1">
      <c r="A294" s="286" t="s">
        <v>75</v>
      </c>
      <c r="B294" s="327">
        <f t="shared" si="15"/>
        <v>106</v>
      </c>
      <c r="C294" s="327">
        <v>51</v>
      </c>
      <c r="D294" s="327">
        <v>20</v>
      </c>
      <c r="E294" s="327">
        <v>0</v>
      </c>
      <c r="F294" s="327">
        <v>9</v>
      </c>
      <c r="G294" s="327">
        <v>26</v>
      </c>
      <c r="H294" s="327">
        <v>0</v>
      </c>
      <c r="I294" s="327">
        <v>0</v>
      </c>
    </row>
    <row r="295" spans="1:9" s="285" customFormat="1" ht="9" customHeight="1">
      <c r="A295" s="291" t="s">
        <v>76</v>
      </c>
      <c r="B295" s="352">
        <f t="shared" si="15"/>
        <v>19</v>
      </c>
      <c r="C295" s="352">
        <v>1</v>
      </c>
      <c r="D295" s="352">
        <v>0</v>
      </c>
      <c r="E295" s="352">
        <v>0</v>
      </c>
      <c r="F295" s="352">
        <v>0</v>
      </c>
      <c r="G295" s="352">
        <v>18</v>
      </c>
      <c r="H295" s="352">
        <v>0</v>
      </c>
      <c r="I295" s="352">
        <v>0</v>
      </c>
    </row>
    <row r="296" spans="1:9" s="285" customFormat="1" ht="9" customHeight="1">
      <c r="A296" s="318"/>
      <c r="B296" s="321"/>
      <c r="C296" s="318"/>
      <c r="D296" s="318"/>
      <c r="E296" s="318"/>
      <c r="F296" s="318"/>
      <c r="G296" s="318"/>
      <c r="H296" s="318"/>
      <c r="I296" s="318"/>
    </row>
    <row r="297" spans="1:9" s="285" customFormat="1" ht="9" customHeight="1">
      <c r="A297" s="388">
        <v>2003</v>
      </c>
      <c r="B297" s="307"/>
      <c r="C297" s="307"/>
      <c r="D297" s="307"/>
      <c r="E297" s="307"/>
      <c r="F297" s="307"/>
      <c r="G297" s="307"/>
      <c r="H297" s="307"/>
      <c r="I297" s="307"/>
    </row>
    <row r="298" spans="1:9" s="285" customFormat="1" ht="9" customHeight="1">
      <c r="A298" s="288" t="s">
        <v>44</v>
      </c>
      <c r="B298" s="326">
        <f t="shared" ref="B298:I298" si="16">SUM(B300:B331)</f>
        <v>16557</v>
      </c>
      <c r="C298" s="326">
        <f t="shared" si="16"/>
        <v>1849</v>
      </c>
      <c r="D298" s="326">
        <f t="shared" si="16"/>
        <v>6505</v>
      </c>
      <c r="E298" s="326">
        <f t="shared" si="16"/>
        <v>36</v>
      </c>
      <c r="F298" s="326">
        <f t="shared" si="16"/>
        <v>4535</v>
      </c>
      <c r="G298" s="326">
        <f t="shared" si="16"/>
        <v>1641</v>
      </c>
      <c r="H298" s="326">
        <f t="shared" si="16"/>
        <v>1933</v>
      </c>
      <c r="I298" s="326">
        <f t="shared" si="16"/>
        <v>58</v>
      </c>
    </row>
    <row r="299" spans="1:9" s="285" customFormat="1" ht="3.95" customHeight="1">
      <c r="A299" s="288"/>
      <c r="B299" s="308"/>
      <c r="C299" s="308"/>
      <c r="D299" s="308"/>
      <c r="E299" s="308"/>
      <c r="F299" s="308"/>
      <c r="G299" s="308"/>
      <c r="H299" s="308"/>
      <c r="I299" s="308"/>
    </row>
    <row r="300" spans="1:9" s="285" customFormat="1" ht="9" customHeight="1">
      <c r="A300" s="286" t="s">
        <v>45</v>
      </c>
      <c r="B300" s="327">
        <f t="shared" ref="B300:B331" si="17">SUM(C300:I300)</f>
        <v>67</v>
      </c>
      <c r="C300" s="327">
        <v>18</v>
      </c>
      <c r="D300" s="327">
        <v>15</v>
      </c>
      <c r="E300" s="327">
        <v>0</v>
      </c>
      <c r="F300" s="327">
        <v>18</v>
      </c>
      <c r="G300" s="327">
        <v>7</v>
      </c>
      <c r="H300" s="327">
        <v>9</v>
      </c>
      <c r="I300" s="327">
        <v>0</v>
      </c>
    </row>
    <row r="301" spans="1:9" s="285" customFormat="1" ht="9" customHeight="1">
      <c r="A301" s="286" t="s">
        <v>46</v>
      </c>
      <c r="B301" s="327">
        <f t="shared" si="17"/>
        <v>900</v>
      </c>
      <c r="C301" s="327">
        <v>8</v>
      </c>
      <c r="D301" s="327">
        <v>420</v>
      </c>
      <c r="E301" s="327">
        <v>0</v>
      </c>
      <c r="F301" s="327">
        <v>407</v>
      </c>
      <c r="G301" s="327">
        <v>46</v>
      </c>
      <c r="H301" s="327">
        <v>10</v>
      </c>
      <c r="I301" s="327">
        <v>9</v>
      </c>
    </row>
    <row r="302" spans="1:9" s="285" customFormat="1" ht="9" customHeight="1">
      <c r="A302" s="286" t="s">
        <v>47</v>
      </c>
      <c r="B302" s="327">
        <f t="shared" si="17"/>
        <v>99</v>
      </c>
      <c r="C302" s="327">
        <v>12</v>
      </c>
      <c r="D302" s="327">
        <v>73</v>
      </c>
      <c r="E302" s="327">
        <v>0</v>
      </c>
      <c r="F302" s="327">
        <v>3</v>
      </c>
      <c r="G302" s="327">
        <v>11</v>
      </c>
      <c r="H302" s="327">
        <v>0</v>
      </c>
      <c r="I302" s="327">
        <v>0</v>
      </c>
    </row>
    <row r="303" spans="1:9" s="285" customFormat="1" ht="9" customHeight="1">
      <c r="A303" s="291" t="s">
        <v>48</v>
      </c>
      <c r="B303" s="352">
        <f t="shared" si="17"/>
        <v>3</v>
      </c>
      <c r="C303" s="352">
        <v>2</v>
      </c>
      <c r="D303" s="352">
        <v>1</v>
      </c>
      <c r="E303" s="352">
        <v>0</v>
      </c>
      <c r="F303" s="352">
        <v>0</v>
      </c>
      <c r="G303" s="352">
        <v>0</v>
      </c>
      <c r="H303" s="352">
        <v>0</v>
      </c>
      <c r="I303" s="352">
        <v>0</v>
      </c>
    </row>
    <row r="304" spans="1:9" s="285" customFormat="1" ht="9" customHeight="1">
      <c r="A304" s="286" t="s">
        <v>49</v>
      </c>
      <c r="B304" s="327">
        <f t="shared" si="17"/>
        <v>159</v>
      </c>
      <c r="C304" s="327">
        <v>124</v>
      </c>
      <c r="D304" s="327">
        <v>30</v>
      </c>
      <c r="E304" s="327">
        <v>0</v>
      </c>
      <c r="F304" s="327">
        <v>4</v>
      </c>
      <c r="G304" s="327">
        <v>1</v>
      </c>
      <c r="H304" s="327">
        <v>0</v>
      </c>
      <c r="I304" s="327">
        <v>0</v>
      </c>
    </row>
    <row r="305" spans="1:9" s="285" customFormat="1" ht="9" customHeight="1">
      <c r="A305" s="286" t="s">
        <v>50</v>
      </c>
      <c r="B305" s="327">
        <f t="shared" si="17"/>
        <v>46</v>
      </c>
      <c r="C305" s="327">
        <v>20</v>
      </c>
      <c r="D305" s="327">
        <v>23</v>
      </c>
      <c r="E305" s="327">
        <v>0</v>
      </c>
      <c r="F305" s="327">
        <v>0</v>
      </c>
      <c r="G305" s="327">
        <v>3</v>
      </c>
      <c r="H305" s="327">
        <v>0</v>
      </c>
      <c r="I305" s="327">
        <v>0</v>
      </c>
    </row>
    <row r="306" spans="1:9" s="285" customFormat="1" ht="9" customHeight="1">
      <c r="A306" s="286" t="s">
        <v>51</v>
      </c>
      <c r="B306" s="327">
        <f t="shared" si="17"/>
        <v>17</v>
      </c>
      <c r="C306" s="327">
        <v>8</v>
      </c>
      <c r="D306" s="327">
        <v>6</v>
      </c>
      <c r="E306" s="327">
        <v>0</v>
      </c>
      <c r="F306" s="327">
        <v>2</v>
      </c>
      <c r="G306" s="327">
        <v>1</v>
      </c>
      <c r="H306" s="327">
        <v>0</v>
      </c>
      <c r="I306" s="327">
        <v>0</v>
      </c>
    </row>
    <row r="307" spans="1:9" s="285" customFormat="1" ht="9" customHeight="1">
      <c r="A307" s="291" t="s">
        <v>52</v>
      </c>
      <c r="B307" s="352">
        <f t="shared" si="17"/>
        <v>5</v>
      </c>
      <c r="C307" s="352">
        <v>4</v>
      </c>
      <c r="D307" s="352">
        <v>1</v>
      </c>
      <c r="E307" s="352">
        <v>0</v>
      </c>
      <c r="F307" s="352">
        <v>0</v>
      </c>
      <c r="G307" s="352">
        <v>0</v>
      </c>
      <c r="H307" s="352">
        <v>0</v>
      </c>
      <c r="I307" s="352">
        <v>0</v>
      </c>
    </row>
    <row r="308" spans="1:9" s="285" customFormat="1" ht="9" customHeight="1">
      <c r="A308" s="286" t="s">
        <v>53</v>
      </c>
      <c r="B308" s="327">
        <f t="shared" si="17"/>
        <v>2536</v>
      </c>
      <c r="C308" s="327">
        <v>205</v>
      </c>
      <c r="D308" s="327">
        <v>1955</v>
      </c>
      <c r="E308" s="327">
        <v>0</v>
      </c>
      <c r="F308" s="327">
        <v>334</v>
      </c>
      <c r="G308" s="327">
        <v>41</v>
      </c>
      <c r="H308" s="327">
        <v>0</v>
      </c>
      <c r="I308" s="327">
        <v>1</v>
      </c>
    </row>
    <row r="309" spans="1:9" s="285" customFormat="1" ht="9" customHeight="1">
      <c r="A309" s="286" t="s">
        <v>54</v>
      </c>
      <c r="B309" s="327">
        <f t="shared" si="17"/>
        <v>271</v>
      </c>
      <c r="C309" s="327">
        <v>123</v>
      </c>
      <c r="D309" s="327">
        <v>147</v>
      </c>
      <c r="E309" s="327">
        <v>1</v>
      </c>
      <c r="F309" s="327">
        <v>0</v>
      </c>
      <c r="G309" s="327">
        <v>0</v>
      </c>
      <c r="H309" s="327">
        <v>0</v>
      </c>
      <c r="I309" s="327">
        <v>0</v>
      </c>
    </row>
    <row r="310" spans="1:9" s="285" customFormat="1" ht="9" customHeight="1">
      <c r="A310" s="286" t="s">
        <v>55</v>
      </c>
      <c r="B310" s="327">
        <f t="shared" si="17"/>
        <v>72</v>
      </c>
      <c r="C310" s="327">
        <v>12</v>
      </c>
      <c r="D310" s="327">
        <v>23</v>
      </c>
      <c r="E310" s="327">
        <v>0</v>
      </c>
      <c r="F310" s="327">
        <v>1</v>
      </c>
      <c r="G310" s="327">
        <v>17</v>
      </c>
      <c r="H310" s="327">
        <v>17</v>
      </c>
      <c r="I310" s="327">
        <v>2</v>
      </c>
    </row>
    <row r="311" spans="1:9" s="285" customFormat="1" ht="9" customHeight="1">
      <c r="A311" s="291" t="s">
        <v>56</v>
      </c>
      <c r="B311" s="352">
        <f t="shared" si="17"/>
        <v>201</v>
      </c>
      <c r="C311" s="352">
        <v>4</v>
      </c>
      <c r="D311" s="352">
        <v>196</v>
      </c>
      <c r="E311" s="352">
        <v>0</v>
      </c>
      <c r="F311" s="352">
        <v>0</v>
      </c>
      <c r="G311" s="352">
        <v>0</v>
      </c>
      <c r="H311" s="352">
        <v>1</v>
      </c>
      <c r="I311" s="352">
        <v>0</v>
      </c>
    </row>
    <row r="312" spans="1:9" s="285" customFormat="1" ht="9" customHeight="1">
      <c r="A312" s="286" t="s">
        <v>57</v>
      </c>
      <c r="B312" s="327">
        <f t="shared" si="17"/>
        <v>570</v>
      </c>
      <c r="C312" s="327">
        <v>80</v>
      </c>
      <c r="D312" s="327">
        <v>134</v>
      </c>
      <c r="E312" s="327">
        <v>0</v>
      </c>
      <c r="F312" s="327">
        <v>164</v>
      </c>
      <c r="G312" s="327">
        <v>192</v>
      </c>
      <c r="H312" s="327">
        <v>0</v>
      </c>
      <c r="I312" s="327">
        <v>0</v>
      </c>
    </row>
    <row r="313" spans="1:9" s="285" customFormat="1" ht="9" customHeight="1">
      <c r="A313" s="286" t="s">
        <v>58</v>
      </c>
      <c r="B313" s="327">
        <f t="shared" si="17"/>
        <v>2143</v>
      </c>
      <c r="C313" s="327">
        <v>5</v>
      </c>
      <c r="D313" s="327">
        <v>888</v>
      </c>
      <c r="E313" s="327">
        <v>8</v>
      </c>
      <c r="F313" s="327">
        <v>1145</v>
      </c>
      <c r="G313" s="327">
        <v>93</v>
      </c>
      <c r="H313" s="327">
        <v>4</v>
      </c>
      <c r="I313" s="327">
        <v>0</v>
      </c>
    </row>
    <row r="314" spans="1:9" s="285" customFormat="1" ht="9" customHeight="1">
      <c r="A314" s="286" t="s">
        <v>59</v>
      </c>
      <c r="B314" s="327">
        <f t="shared" si="17"/>
        <v>2155</v>
      </c>
      <c r="C314" s="327">
        <v>72</v>
      </c>
      <c r="D314" s="327">
        <v>503</v>
      </c>
      <c r="E314" s="327">
        <v>0</v>
      </c>
      <c r="F314" s="327">
        <v>280</v>
      </c>
      <c r="G314" s="327">
        <v>253</v>
      </c>
      <c r="H314" s="327">
        <v>1030</v>
      </c>
      <c r="I314" s="327">
        <v>17</v>
      </c>
    </row>
    <row r="315" spans="1:9" s="285" customFormat="1" ht="9" customHeight="1">
      <c r="A315" s="291" t="s">
        <v>60</v>
      </c>
      <c r="B315" s="352">
        <f t="shared" si="17"/>
        <v>166</v>
      </c>
      <c r="C315" s="352">
        <v>82</v>
      </c>
      <c r="D315" s="352">
        <v>13</v>
      </c>
      <c r="E315" s="352">
        <v>4</v>
      </c>
      <c r="F315" s="352">
        <v>40</v>
      </c>
      <c r="G315" s="352">
        <v>26</v>
      </c>
      <c r="H315" s="352">
        <v>1</v>
      </c>
      <c r="I315" s="352">
        <v>0</v>
      </c>
    </row>
    <row r="316" spans="1:9" s="285" customFormat="1" ht="9" customHeight="1">
      <c r="A316" s="286" t="s">
        <v>61</v>
      </c>
      <c r="B316" s="327">
        <f t="shared" si="17"/>
        <v>217</v>
      </c>
      <c r="C316" s="327">
        <v>3</v>
      </c>
      <c r="D316" s="327">
        <v>149</v>
      </c>
      <c r="E316" s="327">
        <v>0</v>
      </c>
      <c r="F316" s="327">
        <v>42</v>
      </c>
      <c r="G316" s="327">
        <v>16</v>
      </c>
      <c r="H316" s="327">
        <v>6</v>
      </c>
      <c r="I316" s="327">
        <v>1</v>
      </c>
    </row>
    <row r="317" spans="1:9" s="285" customFormat="1" ht="9" customHeight="1">
      <c r="A317" s="286" t="s">
        <v>62</v>
      </c>
      <c r="B317" s="327">
        <f t="shared" si="17"/>
        <v>76</v>
      </c>
      <c r="C317" s="327">
        <v>0</v>
      </c>
      <c r="D317" s="327">
        <v>56</v>
      </c>
      <c r="E317" s="327">
        <v>16</v>
      </c>
      <c r="F317" s="327">
        <v>1</v>
      </c>
      <c r="G317" s="327">
        <v>3</v>
      </c>
      <c r="H317" s="327">
        <v>0</v>
      </c>
      <c r="I317" s="327">
        <v>0</v>
      </c>
    </row>
    <row r="318" spans="1:9" s="285" customFormat="1" ht="9" customHeight="1">
      <c r="A318" s="286" t="s">
        <v>63</v>
      </c>
      <c r="B318" s="327">
        <f t="shared" si="17"/>
        <v>1561</v>
      </c>
      <c r="C318" s="327">
        <v>5</v>
      </c>
      <c r="D318" s="327">
        <v>432</v>
      </c>
      <c r="E318" s="327">
        <v>0</v>
      </c>
      <c r="F318" s="327">
        <v>562</v>
      </c>
      <c r="G318" s="327">
        <v>562</v>
      </c>
      <c r="H318" s="327">
        <v>0</v>
      </c>
      <c r="I318" s="327">
        <v>0</v>
      </c>
    </row>
    <row r="319" spans="1:9" s="285" customFormat="1" ht="9" customHeight="1">
      <c r="A319" s="291" t="s">
        <v>64</v>
      </c>
      <c r="B319" s="352">
        <f t="shared" si="17"/>
        <v>110</v>
      </c>
      <c r="C319" s="352">
        <v>46</v>
      </c>
      <c r="D319" s="352">
        <v>14</v>
      </c>
      <c r="E319" s="352">
        <v>0</v>
      </c>
      <c r="F319" s="352">
        <v>44</v>
      </c>
      <c r="G319" s="352">
        <v>6</v>
      </c>
      <c r="H319" s="352">
        <v>0</v>
      </c>
      <c r="I319" s="352">
        <v>0</v>
      </c>
    </row>
    <row r="320" spans="1:9" s="285" customFormat="1" ht="9" customHeight="1">
      <c r="A320" s="286" t="s">
        <v>65</v>
      </c>
      <c r="B320" s="327">
        <f t="shared" si="17"/>
        <v>1626</v>
      </c>
      <c r="C320" s="327">
        <v>246</v>
      </c>
      <c r="D320" s="327">
        <v>196</v>
      </c>
      <c r="E320" s="327">
        <v>0</v>
      </c>
      <c r="F320" s="327">
        <v>1046</v>
      </c>
      <c r="G320" s="327">
        <v>6</v>
      </c>
      <c r="H320" s="327">
        <v>107</v>
      </c>
      <c r="I320" s="327">
        <v>25</v>
      </c>
    </row>
    <row r="321" spans="1:9" s="285" customFormat="1" ht="9" customHeight="1">
      <c r="A321" s="286" t="s">
        <v>66</v>
      </c>
      <c r="B321" s="327">
        <f t="shared" si="17"/>
        <v>364</v>
      </c>
      <c r="C321" s="327">
        <v>337</v>
      </c>
      <c r="D321" s="327">
        <v>27</v>
      </c>
      <c r="E321" s="327">
        <v>0</v>
      </c>
      <c r="F321" s="327">
        <v>0</v>
      </c>
      <c r="G321" s="327">
        <v>0</v>
      </c>
      <c r="H321" s="327">
        <v>0</v>
      </c>
      <c r="I321" s="327">
        <v>0</v>
      </c>
    </row>
    <row r="322" spans="1:9" s="285" customFormat="1" ht="9" customHeight="1">
      <c r="A322" s="286" t="s">
        <v>67</v>
      </c>
      <c r="B322" s="327">
        <f t="shared" si="17"/>
        <v>54</v>
      </c>
      <c r="C322" s="327">
        <v>0</v>
      </c>
      <c r="D322" s="327">
        <v>26</v>
      </c>
      <c r="E322" s="327">
        <v>1</v>
      </c>
      <c r="F322" s="327">
        <v>0</v>
      </c>
      <c r="G322" s="327">
        <v>20</v>
      </c>
      <c r="H322" s="327">
        <v>4</v>
      </c>
      <c r="I322" s="327">
        <v>3</v>
      </c>
    </row>
    <row r="323" spans="1:9" s="285" customFormat="1" ht="9" customHeight="1">
      <c r="A323" s="291" t="s">
        <v>68</v>
      </c>
      <c r="B323" s="352">
        <f t="shared" si="17"/>
        <v>164</v>
      </c>
      <c r="C323" s="352">
        <v>58</v>
      </c>
      <c r="D323" s="352">
        <v>90</v>
      </c>
      <c r="E323" s="352">
        <v>1</v>
      </c>
      <c r="F323" s="352">
        <v>2</v>
      </c>
      <c r="G323" s="352">
        <v>10</v>
      </c>
      <c r="H323" s="352">
        <v>3</v>
      </c>
      <c r="I323" s="352">
        <v>0</v>
      </c>
    </row>
    <row r="324" spans="1:9" s="285" customFormat="1" ht="9" customHeight="1">
      <c r="A324" s="286" t="s">
        <v>69</v>
      </c>
      <c r="B324" s="327">
        <f t="shared" si="17"/>
        <v>176</v>
      </c>
      <c r="C324" s="327">
        <v>1</v>
      </c>
      <c r="D324" s="327">
        <v>172</v>
      </c>
      <c r="E324" s="327">
        <v>1</v>
      </c>
      <c r="F324" s="327">
        <v>0</v>
      </c>
      <c r="G324" s="327">
        <v>1</v>
      </c>
      <c r="H324" s="327">
        <v>1</v>
      </c>
      <c r="I324" s="327">
        <v>0</v>
      </c>
    </row>
    <row r="325" spans="1:9" s="285" customFormat="1" ht="9" customHeight="1">
      <c r="A325" s="286" t="s">
        <v>70</v>
      </c>
      <c r="B325" s="327">
        <f t="shared" si="17"/>
        <v>523</v>
      </c>
      <c r="C325" s="327">
        <v>65</v>
      </c>
      <c r="D325" s="327">
        <v>354</v>
      </c>
      <c r="E325" s="327">
        <v>2</v>
      </c>
      <c r="F325" s="327">
        <v>85</v>
      </c>
      <c r="G325" s="327">
        <v>17</v>
      </c>
      <c r="H325" s="327">
        <v>0</v>
      </c>
      <c r="I325" s="327">
        <v>0</v>
      </c>
    </row>
    <row r="326" spans="1:9" s="285" customFormat="1" ht="9" customHeight="1">
      <c r="A326" s="286" t="s">
        <v>71</v>
      </c>
      <c r="B326" s="327">
        <f t="shared" si="17"/>
        <v>39</v>
      </c>
      <c r="C326" s="327">
        <v>6</v>
      </c>
      <c r="D326" s="327">
        <v>0</v>
      </c>
      <c r="E326" s="327">
        <v>0</v>
      </c>
      <c r="F326" s="327">
        <v>33</v>
      </c>
      <c r="G326" s="327">
        <v>0</v>
      </c>
      <c r="H326" s="327">
        <v>0</v>
      </c>
      <c r="I326" s="327">
        <v>0</v>
      </c>
    </row>
    <row r="327" spans="1:9" s="285" customFormat="1" ht="9" customHeight="1">
      <c r="A327" s="291" t="s">
        <v>72</v>
      </c>
      <c r="B327" s="352">
        <f t="shared" si="17"/>
        <v>341</v>
      </c>
      <c r="C327" s="352">
        <v>164</v>
      </c>
      <c r="D327" s="352">
        <v>152</v>
      </c>
      <c r="E327" s="352">
        <v>0</v>
      </c>
      <c r="F327" s="352">
        <v>2</v>
      </c>
      <c r="G327" s="352">
        <v>23</v>
      </c>
      <c r="H327" s="352">
        <v>0</v>
      </c>
      <c r="I327" s="352">
        <v>0</v>
      </c>
    </row>
    <row r="328" spans="1:9" s="285" customFormat="1" ht="9" customHeight="1">
      <c r="A328" s="286" t="s">
        <v>73</v>
      </c>
      <c r="B328" s="327">
        <f t="shared" si="17"/>
        <v>63</v>
      </c>
      <c r="C328" s="327">
        <v>23</v>
      </c>
      <c r="D328" s="327">
        <v>21</v>
      </c>
      <c r="E328" s="327">
        <v>0</v>
      </c>
      <c r="F328" s="327">
        <v>16</v>
      </c>
      <c r="G328" s="327">
        <v>1</v>
      </c>
      <c r="H328" s="327">
        <v>2</v>
      </c>
      <c r="I328" s="327">
        <v>0</v>
      </c>
    </row>
    <row r="329" spans="1:9" s="285" customFormat="1" ht="9" customHeight="1">
      <c r="A329" s="286" t="s">
        <v>74</v>
      </c>
      <c r="B329" s="327">
        <f t="shared" si="17"/>
        <v>1662</v>
      </c>
      <c r="C329" s="327">
        <v>43</v>
      </c>
      <c r="D329" s="327">
        <v>358</v>
      </c>
      <c r="E329" s="327">
        <v>2</v>
      </c>
      <c r="F329" s="327">
        <v>295</v>
      </c>
      <c r="G329" s="327">
        <v>227</v>
      </c>
      <c r="H329" s="327">
        <v>737</v>
      </c>
      <c r="I329" s="327">
        <v>0</v>
      </c>
    </row>
    <row r="330" spans="1:9" s="285" customFormat="1" ht="9" customHeight="1">
      <c r="A330" s="286" t="s">
        <v>75</v>
      </c>
      <c r="B330" s="327">
        <f t="shared" si="17"/>
        <v>107</v>
      </c>
      <c r="C330" s="327">
        <v>73</v>
      </c>
      <c r="D330" s="327">
        <v>27</v>
      </c>
      <c r="E330" s="327">
        <v>0</v>
      </c>
      <c r="F330" s="327">
        <v>7</v>
      </c>
      <c r="G330" s="327">
        <v>0</v>
      </c>
      <c r="H330" s="327">
        <v>0</v>
      </c>
      <c r="I330" s="327">
        <v>0</v>
      </c>
    </row>
    <row r="331" spans="1:9" s="285" customFormat="1" ht="9" customHeight="1">
      <c r="A331" s="291" t="s">
        <v>76</v>
      </c>
      <c r="B331" s="352">
        <f t="shared" si="17"/>
        <v>64</v>
      </c>
      <c r="C331" s="352">
        <v>0</v>
      </c>
      <c r="D331" s="352">
        <v>3</v>
      </c>
      <c r="E331" s="352">
        <v>0</v>
      </c>
      <c r="F331" s="352">
        <v>2</v>
      </c>
      <c r="G331" s="352">
        <v>58</v>
      </c>
      <c r="H331" s="352">
        <v>1</v>
      </c>
      <c r="I331" s="352">
        <v>0</v>
      </c>
    </row>
    <row r="332" spans="1:9" s="285" customFormat="1" ht="9" customHeight="1">
      <c r="A332" s="318"/>
      <c r="B332" s="414"/>
      <c r="C332" s="414"/>
      <c r="D332" s="414"/>
      <c r="E332" s="414"/>
      <c r="F332" s="414"/>
      <c r="G332" s="414"/>
      <c r="H332" s="414"/>
      <c r="I332" s="414"/>
    </row>
    <row r="333" spans="1:9" s="285" customFormat="1" ht="9" customHeight="1">
      <c r="A333" s="388">
        <v>2004</v>
      </c>
      <c r="B333" s="307"/>
      <c r="C333" s="307"/>
      <c r="D333" s="307"/>
      <c r="E333" s="307"/>
      <c r="F333" s="307"/>
      <c r="G333" s="307"/>
      <c r="H333" s="307"/>
      <c r="I333" s="307"/>
    </row>
    <row r="334" spans="1:9" s="285" customFormat="1" ht="9" customHeight="1">
      <c r="A334" s="288" t="s">
        <v>44</v>
      </c>
      <c r="B334" s="326">
        <f t="shared" ref="B334:I334" si="18">SUM(B336:B367)</f>
        <v>14616</v>
      </c>
      <c r="C334" s="326">
        <f t="shared" si="18"/>
        <v>1833</v>
      </c>
      <c r="D334" s="326">
        <f t="shared" si="18"/>
        <v>5487</v>
      </c>
      <c r="E334" s="326">
        <f t="shared" si="18"/>
        <v>27</v>
      </c>
      <c r="F334" s="326">
        <f t="shared" si="18"/>
        <v>3589</v>
      </c>
      <c r="G334" s="326">
        <f t="shared" si="18"/>
        <v>1314</v>
      </c>
      <c r="H334" s="326">
        <f t="shared" si="18"/>
        <v>2313</v>
      </c>
      <c r="I334" s="326">
        <f t="shared" si="18"/>
        <v>53</v>
      </c>
    </row>
    <row r="335" spans="1:9" s="285" customFormat="1" ht="3.95" customHeight="1">
      <c r="A335" s="288"/>
      <c r="B335" s="308"/>
      <c r="C335" s="308"/>
      <c r="D335" s="308"/>
      <c r="E335" s="308"/>
      <c r="F335" s="308"/>
      <c r="G335" s="308"/>
      <c r="H335" s="308"/>
      <c r="I335" s="308"/>
    </row>
    <row r="336" spans="1:9" s="285" customFormat="1" ht="9" customHeight="1">
      <c r="A336" s="286" t="s">
        <v>45</v>
      </c>
      <c r="B336" s="327">
        <f t="shared" ref="B336:B367" si="19">SUM(C336:I336)</f>
        <v>34</v>
      </c>
      <c r="C336" s="327">
        <v>4</v>
      </c>
      <c r="D336" s="327">
        <v>18</v>
      </c>
      <c r="E336" s="327">
        <v>0</v>
      </c>
      <c r="F336" s="327">
        <v>0</v>
      </c>
      <c r="G336" s="327">
        <v>1</v>
      </c>
      <c r="H336" s="327">
        <v>10</v>
      </c>
      <c r="I336" s="327">
        <v>1</v>
      </c>
    </row>
    <row r="337" spans="1:9" s="285" customFormat="1" ht="9" customHeight="1">
      <c r="A337" s="286" t="s">
        <v>46</v>
      </c>
      <c r="B337" s="327">
        <f t="shared" si="19"/>
        <v>1351</v>
      </c>
      <c r="C337" s="327">
        <v>9</v>
      </c>
      <c r="D337" s="327">
        <v>469</v>
      </c>
      <c r="E337" s="327">
        <v>1</v>
      </c>
      <c r="F337" s="327">
        <v>731</v>
      </c>
      <c r="G337" s="327">
        <v>124</v>
      </c>
      <c r="H337" s="327">
        <v>1</v>
      </c>
      <c r="I337" s="327">
        <v>16</v>
      </c>
    </row>
    <row r="338" spans="1:9" s="285" customFormat="1" ht="9" customHeight="1">
      <c r="A338" s="286" t="s">
        <v>47</v>
      </c>
      <c r="B338" s="327">
        <f t="shared" si="19"/>
        <v>83</v>
      </c>
      <c r="C338" s="327">
        <v>11</v>
      </c>
      <c r="D338" s="327">
        <v>36</v>
      </c>
      <c r="E338" s="327">
        <v>0</v>
      </c>
      <c r="F338" s="327">
        <v>8</v>
      </c>
      <c r="G338" s="327">
        <v>13</v>
      </c>
      <c r="H338" s="327">
        <v>14</v>
      </c>
      <c r="I338" s="327">
        <v>1</v>
      </c>
    </row>
    <row r="339" spans="1:9" s="285" customFormat="1" ht="9" customHeight="1">
      <c r="A339" s="291" t="s">
        <v>48</v>
      </c>
      <c r="B339" s="352">
        <f t="shared" si="19"/>
        <v>4</v>
      </c>
      <c r="C339" s="352">
        <v>3</v>
      </c>
      <c r="D339" s="352">
        <v>1</v>
      </c>
      <c r="E339" s="352">
        <v>0</v>
      </c>
      <c r="F339" s="352">
        <v>0</v>
      </c>
      <c r="G339" s="352">
        <v>0</v>
      </c>
      <c r="H339" s="352">
        <v>0</v>
      </c>
      <c r="I339" s="352">
        <v>0</v>
      </c>
    </row>
    <row r="340" spans="1:9" s="285" customFormat="1" ht="9" customHeight="1">
      <c r="A340" s="286" t="s">
        <v>49</v>
      </c>
      <c r="B340" s="327">
        <f t="shared" si="19"/>
        <v>78</v>
      </c>
      <c r="C340" s="327">
        <v>24</v>
      </c>
      <c r="D340" s="327">
        <v>45</v>
      </c>
      <c r="E340" s="327">
        <v>0</v>
      </c>
      <c r="F340" s="327">
        <v>0</v>
      </c>
      <c r="G340" s="327">
        <v>2</v>
      </c>
      <c r="H340" s="327">
        <v>2</v>
      </c>
      <c r="I340" s="327">
        <v>5</v>
      </c>
    </row>
    <row r="341" spans="1:9" s="285" customFormat="1" ht="9" customHeight="1">
      <c r="A341" s="286" t="s">
        <v>50</v>
      </c>
      <c r="B341" s="327">
        <f t="shared" si="19"/>
        <v>37</v>
      </c>
      <c r="C341" s="327">
        <v>20</v>
      </c>
      <c r="D341" s="327">
        <v>17</v>
      </c>
      <c r="E341" s="327">
        <v>0</v>
      </c>
      <c r="F341" s="327">
        <v>0</v>
      </c>
      <c r="G341" s="327">
        <v>0</v>
      </c>
      <c r="H341" s="327">
        <v>0</v>
      </c>
      <c r="I341" s="327">
        <v>0</v>
      </c>
    </row>
    <row r="342" spans="1:9" s="285" customFormat="1" ht="9" customHeight="1">
      <c r="A342" s="286" t="s">
        <v>51</v>
      </c>
      <c r="B342" s="327">
        <f t="shared" si="19"/>
        <v>30</v>
      </c>
      <c r="C342" s="327">
        <v>7</v>
      </c>
      <c r="D342" s="327">
        <v>10</v>
      </c>
      <c r="E342" s="327">
        <v>0</v>
      </c>
      <c r="F342" s="327">
        <v>2</v>
      </c>
      <c r="G342" s="327">
        <v>11</v>
      </c>
      <c r="H342" s="327">
        <v>0</v>
      </c>
      <c r="I342" s="327">
        <v>0</v>
      </c>
    </row>
    <row r="343" spans="1:9" s="285" customFormat="1" ht="9" customHeight="1">
      <c r="A343" s="291" t="s">
        <v>52</v>
      </c>
      <c r="B343" s="352">
        <f t="shared" si="19"/>
        <v>32</v>
      </c>
      <c r="C343" s="352">
        <v>20</v>
      </c>
      <c r="D343" s="352">
        <v>10</v>
      </c>
      <c r="E343" s="352">
        <v>0</v>
      </c>
      <c r="F343" s="352">
        <v>0</v>
      </c>
      <c r="G343" s="352">
        <v>0</v>
      </c>
      <c r="H343" s="352">
        <v>0</v>
      </c>
      <c r="I343" s="352">
        <v>2</v>
      </c>
    </row>
    <row r="344" spans="1:9" s="285" customFormat="1" ht="9" customHeight="1">
      <c r="A344" s="286" t="s">
        <v>53</v>
      </c>
      <c r="B344" s="327">
        <f t="shared" si="19"/>
        <v>2063</v>
      </c>
      <c r="C344" s="327">
        <v>231</v>
      </c>
      <c r="D344" s="327">
        <v>1556</v>
      </c>
      <c r="E344" s="327">
        <v>0</v>
      </c>
      <c r="F344" s="327">
        <v>239</v>
      </c>
      <c r="G344" s="327">
        <v>36</v>
      </c>
      <c r="H344" s="327">
        <v>0</v>
      </c>
      <c r="I344" s="327">
        <v>1</v>
      </c>
    </row>
    <row r="345" spans="1:9" s="285" customFormat="1" ht="9" customHeight="1">
      <c r="A345" s="286" t="s">
        <v>54</v>
      </c>
      <c r="B345" s="327">
        <f t="shared" si="19"/>
        <v>32</v>
      </c>
      <c r="C345" s="327">
        <v>24</v>
      </c>
      <c r="D345" s="327">
        <v>8</v>
      </c>
      <c r="E345" s="327">
        <v>0</v>
      </c>
      <c r="F345" s="327">
        <v>0</v>
      </c>
      <c r="G345" s="327">
        <v>0</v>
      </c>
      <c r="H345" s="327">
        <v>0</v>
      </c>
      <c r="I345" s="327">
        <v>0</v>
      </c>
    </row>
    <row r="346" spans="1:9" s="285" customFormat="1" ht="9" customHeight="1">
      <c r="A346" s="286" t="s">
        <v>55</v>
      </c>
      <c r="B346" s="327">
        <f t="shared" si="19"/>
        <v>124</v>
      </c>
      <c r="C346" s="327">
        <v>17</v>
      </c>
      <c r="D346" s="327">
        <v>35</v>
      </c>
      <c r="E346" s="327">
        <v>0</v>
      </c>
      <c r="F346" s="327">
        <v>1</v>
      </c>
      <c r="G346" s="327">
        <v>5</v>
      </c>
      <c r="H346" s="327">
        <v>66</v>
      </c>
      <c r="I346" s="327">
        <v>0</v>
      </c>
    </row>
    <row r="347" spans="1:9" s="285" customFormat="1" ht="9" customHeight="1">
      <c r="A347" s="291" t="s">
        <v>56</v>
      </c>
      <c r="B347" s="352">
        <f t="shared" si="19"/>
        <v>279</v>
      </c>
      <c r="C347" s="352">
        <v>6</v>
      </c>
      <c r="D347" s="352">
        <v>271</v>
      </c>
      <c r="E347" s="352">
        <v>0</v>
      </c>
      <c r="F347" s="352">
        <v>0</v>
      </c>
      <c r="G347" s="352">
        <v>2</v>
      </c>
      <c r="H347" s="352">
        <v>0</v>
      </c>
      <c r="I347" s="352">
        <v>0</v>
      </c>
    </row>
    <row r="348" spans="1:9" s="285" customFormat="1" ht="9" customHeight="1">
      <c r="A348" s="286" t="s">
        <v>57</v>
      </c>
      <c r="B348" s="327">
        <f t="shared" si="19"/>
        <v>677</v>
      </c>
      <c r="C348" s="327">
        <v>65</v>
      </c>
      <c r="D348" s="327">
        <v>118</v>
      </c>
      <c r="E348" s="327">
        <v>1</v>
      </c>
      <c r="F348" s="327">
        <v>334</v>
      </c>
      <c r="G348" s="327">
        <v>158</v>
      </c>
      <c r="H348" s="327">
        <v>1</v>
      </c>
      <c r="I348" s="327">
        <v>0</v>
      </c>
    </row>
    <row r="349" spans="1:9" s="285" customFormat="1" ht="9" customHeight="1">
      <c r="A349" s="286" t="s">
        <v>58</v>
      </c>
      <c r="B349" s="327">
        <f t="shared" si="19"/>
        <v>1360</v>
      </c>
      <c r="C349" s="327">
        <v>3</v>
      </c>
      <c r="D349" s="327">
        <v>472</v>
      </c>
      <c r="E349" s="327">
        <v>0</v>
      </c>
      <c r="F349" s="327">
        <v>325</v>
      </c>
      <c r="G349" s="327">
        <v>129</v>
      </c>
      <c r="H349" s="327">
        <v>429</v>
      </c>
      <c r="I349" s="327">
        <v>2</v>
      </c>
    </row>
    <row r="350" spans="1:9" s="285" customFormat="1" ht="9" customHeight="1">
      <c r="A350" s="286" t="s">
        <v>59</v>
      </c>
      <c r="B350" s="327">
        <f t="shared" si="19"/>
        <v>2142</v>
      </c>
      <c r="C350" s="327">
        <v>123</v>
      </c>
      <c r="D350" s="327">
        <v>347</v>
      </c>
      <c r="E350" s="327">
        <v>0</v>
      </c>
      <c r="F350" s="327">
        <v>219</v>
      </c>
      <c r="G350" s="327">
        <v>212</v>
      </c>
      <c r="H350" s="327">
        <v>1220</v>
      </c>
      <c r="I350" s="327">
        <v>21</v>
      </c>
    </row>
    <row r="351" spans="1:9" s="285" customFormat="1" ht="9" customHeight="1">
      <c r="A351" s="291" t="s">
        <v>60</v>
      </c>
      <c r="B351" s="352">
        <f t="shared" si="19"/>
        <v>157</v>
      </c>
      <c r="C351" s="352">
        <v>85</v>
      </c>
      <c r="D351" s="352">
        <v>9</v>
      </c>
      <c r="E351" s="352">
        <v>4</v>
      </c>
      <c r="F351" s="352">
        <v>16</v>
      </c>
      <c r="G351" s="352">
        <v>41</v>
      </c>
      <c r="H351" s="352">
        <v>2</v>
      </c>
      <c r="I351" s="352">
        <v>0</v>
      </c>
    </row>
    <row r="352" spans="1:9" s="285" customFormat="1" ht="9" customHeight="1">
      <c r="A352" s="286" t="s">
        <v>61</v>
      </c>
      <c r="B352" s="327">
        <f t="shared" si="19"/>
        <v>213</v>
      </c>
      <c r="C352" s="327">
        <v>7</v>
      </c>
      <c r="D352" s="327">
        <v>169</v>
      </c>
      <c r="E352" s="327">
        <v>1</v>
      </c>
      <c r="F352" s="327">
        <v>30</v>
      </c>
      <c r="G352" s="327">
        <v>6</v>
      </c>
      <c r="H352" s="327">
        <v>0</v>
      </c>
      <c r="I352" s="327">
        <v>0</v>
      </c>
    </row>
    <row r="353" spans="1:9" s="285" customFormat="1" ht="9" customHeight="1">
      <c r="A353" s="286" t="s">
        <v>62</v>
      </c>
      <c r="B353" s="327">
        <f t="shared" si="19"/>
        <v>94</v>
      </c>
      <c r="C353" s="327">
        <v>0</v>
      </c>
      <c r="D353" s="327">
        <v>82</v>
      </c>
      <c r="E353" s="327">
        <v>0</v>
      </c>
      <c r="F353" s="327">
        <v>11</v>
      </c>
      <c r="G353" s="327">
        <v>0</v>
      </c>
      <c r="H353" s="327">
        <v>0</v>
      </c>
      <c r="I353" s="327">
        <v>1</v>
      </c>
    </row>
    <row r="354" spans="1:9" s="285" customFormat="1" ht="9" customHeight="1">
      <c r="A354" s="286" t="s">
        <v>63</v>
      </c>
      <c r="B354" s="327">
        <f t="shared" si="19"/>
        <v>958</v>
      </c>
      <c r="C354" s="327">
        <v>3</v>
      </c>
      <c r="D354" s="327">
        <v>369</v>
      </c>
      <c r="E354" s="327">
        <v>0</v>
      </c>
      <c r="F354" s="327">
        <v>292</v>
      </c>
      <c r="G354" s="327">
        <v>292</v>
      </c>
      <c r="H354" s="327">
        <v>1</v>
      </c>
      <c r="I354" s="327">
        <v>1</v>
      </c>
    </row>
    <row r="355" spans="1:9" s="285" customFormat="1" ht="9" customHeight="1">
      <c r="A355" s="291" t="s">
        <v>64</v>
      </c>
      <c r="B355" s="352">
        <f t="shared" si="19"/>
        <v>175</v>
      </c>
      <c r="C355" s="352">
        <v>21</v>
      </c>
      <c r="D355" s="352">
        <v>74</v>
      </c>
      <c r="E355" s="352">
        <v>1</v>
      </c>
      <c r="F355" s="352">
        <v>51</v>
      </c>
      <c r="G355" s="352">
        <v>13</v>
      </c>
      <c r="H355" s="352">
        <v>15</v>
      </c>
      <c r="I355" s="352">
        <v>0</v>
      </c>
    </row>
    <row r="356" spans="1:9" s="285" customFormat="1" ht="9" customHeight="1">
      <c r="A356" s="286" t="s">
        <v>65</v>
      </c>
      <c r="B356" s="327">
        <f t="shared" si="19"/>
        <v>1151</v>
      </c>
      <c r="C356" s="327">
        <v>233</v>
      </c>
      <c r="D356" s="327">
        <v>144</v>
      </c>
      <c r="E356" s="327">
        <v>0</v>
      </c>
      <c r="F356" s="327">
        <v>691</v>
      </c>
      <c r="G356" s="327">
        <v>7</v>
      </c>
      <c r="H356" s="327">
        <v>76</v>
      </c>
      <c r="I356" s="327">
        <v>0</v>
      </c>
    </row>
    <row r="357" spans="1:9" s="285" customFormat="1" ht="9" customHeight="1">
      <c r="A357" s="286" t="s">
        <v>66</v>
      </c>
      <c r="B357" s="327">
        <f t="shared" si="19"/>
        <v>437</v>
      </c>
      <c r="C357" s="327">
        <v>436</v>
      </c>
      <c r="D357" s="327">
        <v>0</v>
      </c>
      <c r="E357" s="327">
        <v>0</v>
      </c>
      <c r="F357" s="327">
        <v>0</v>
      </c>
      <c r="G357" s="327">
        <v>0</v>
      </c>
      <c r="H357" s="327">
        <v>0</v>
      </c>
      <c r="I357" s="327">
        <v>1</v>
      </c>
    </row>
    <row r="358" spans="1:9" s="285" customFormat="1" ht="9" customHeight="1">
      <c r="A358" s="286" t="s">
        <v>67</v>
      </c>
      <c r="B358" s="327">
        <f t="shared" si="19"/>
        <v>81</v>
      </c>
      <c r="C358" s="327">
        <v>5</v>
      </c>
      <c r="D358" s="327">
        <v>36</v>
      </c>
      <c r="E358" s="327">
        <v>0</v>
      </c>
      <c r="F358" s="327">
        <v>6</v>
      </c>
      <c r="G358" s="327">
        <v>31</v>
      </c>
      <c r="H358" s="327">
        <v>3</v>
      </c>
      <c r="I358" s="327">
        <v>0</v>
      </c>
    </row>
    <row r="359" spans="1:9" s="285" customFormat="1" ht="9" customHeight="1">
      <c r="A359" s="291" t="s">
        <v>68</v>
      </c>
      <c r="B359" s="352">
        <f t="shared" si="19"/>
        <v>139</v>
      </c>
      <c r="C359" s="352">
        <v>52</v>
      </c>
      <c r="D359" s="352">
        <v>44</v>
      </c>
      <c r="E359" s="352">
        <v>0</v>
      </c>
      <c r="F359" s="352">
        <v>38</v>
      </c>
      <c r="G359" s="352">
        <v>1</v>
      </c>
      <c r="H359" s="352">
        <v>4</v>
      </c>
      <c r="I359" s="352">
        <v>0</v>
      </c>
    </row>
    <row r="360" spans="1:9" s="285" customFormat="1" ht="9" customHeight="1">
      <c r="A360" s="286" t="s">
        <v>69</v>
      </c>
      <c r="B360" s="327">
        <f t="shared" si="19"/>
        <v>188</v>
      </c>
      <c r="C360" s="327">
        <v>0</v>
      </c>
      <c r="D360" s="327">
        <v>176</v>
      </c>
      <c r="E360" s="327">
        <v>0</v>
      </c>
      <c r="F360" s="327">
        <v>9</v>
      </c>
      <c r="G360" s="327">
        <v>2</v>
      </c>
      <c r="H360" s="327">
        <v>1</v>
      </c>
      <c r="I360" s="327">
        <v>0</v>
      </c>
    </row>
    <row r="361" spans="1:9" s="285" customFormat="1" ht="9" customHeight="1">
      <c r="A361" s="286" t="s">
        <v>70</v>
      </c>
      <c r="B361" s="327">
        <f t="shared" si="19"/>
        <v>714</v>
      </c>
      <c r="C361" s="327">
        <v>51</v>
      </c>
      <c r="D361" s="327">
        <v>447</v>
      </c>
      <c r="E361" s="327">
        <v>2</v>
      </c>
      <c r="F361" s="327">
        <v>172</v>
      </c>
      <c r="G361" s="327">
        <v>42</v>
      </c>
      <c r="H361" s="327">
        <v>0</v>
      </c>
      <c r="I361" s="327">
        <v>0</v>
      </c>
    </row>
    <row r="362" spans="1:9" s="285" customFormat="1" ht="9" customHeight="1">
      <c r="A362" s="286" t="s">
        <v>71</v>
      </c>
      <c r="B362" s="327">
        <f t="shared" si="19"/>
        <v>69</v>
      </c>
      <c r="C362" s="327">
        <v>12</v>
      </c>
      <c r="D362" s="327">
        <v>0</v>
      </c>
      <c r="E362" s="327">
        <v>0</v>
      </c>
      <c r="F362" s="327">
        <v>57</v>
      </c>
      <c r="G362" s="327">
        <v>0</v>
      </c>
      <c r="H362" s="327">
        <v>0</v>
      </c>
      <c r="I362" s="327">
        <v>0</v>
      </c>
    </row>
    <row r="363" spans="1:9" s="285" customFormat="1" ht="9" customHeight="1">
      <c r="A363" s="291" t="s">
        <v>72</v>
      </c>
      <c r="B363" s="352">
        <f t="shared" si="19"/>
        <v>431</v>
      </c>
      <c r="C363" s="352">
        <v>215</v>
      </c>
      <c r="D363" s="352">
        <v>201</v>
      </c>
      <c r="E363" s="352">
        <v>0</v>
      </c>
      <c r="F363" s="352">
        <v>4</v>
      </c>
      <c r="G363" s="352">
        <v>11</v>
      </c>
      <c r="H363" s="352">
        <v>0</v>
      </c>
      <c r="I363" s="352">
        <v>0</v>
      </c>
    </row>
    <row r="364" spans="1:9" s="285" customFormat="1" ht="9" customHeight="1">
      <c r="A364" s="286" t="s">
        <v>73</v>
      </c>
      <c r="B364" s="327">
        <f t="shared" si="19"/>
        <v>90</v>
      </c>
      <c r="C364" s="327">
        <v>47</v>
      </c>
      <c r="D364" s="327">
        <v>17</v>
      </c>
      <c r="E364" s="327">
        <v>0</v>
      </c>
      <c r="F364" s="327">
        <v>24</v>
      </c>
      <c r="G364" s="327">
        <v>0</v>
      </c>
      <c r="H364" s="327">
        <v>1</v>
      </c>
      <c r="I364" s="327">
        <v>1</v>
      </c>
    </row>
    <row r="365" spans="1:9" s="285" customFormat="1" ht="9" customHeight="1">
      <c r="A365" s="286" t="s">
        <v>74</v>
      </c>
      <c r="B365" s="327">
        <f t="shared" si="19"/>
        <v>1272</v>
      </c>
      <c r="C365" s="327">
        <v>36</v>
      </c>
      <c r="D365" s="327">
        <v>271</v>
      </c>
      <c r="E365" s="327">
        <v>0</v>
      </c>
      <c r="F365" s="327">
        <v>326</v>
      </c>
      <c r="G365" s="327">
        <v>172</v>
      </c>
      <c r="H365" s="327">
        <v>467</v>
      </c>
      <c r="I365" s="327">
        <v>0</v>
      </c>
    </row>
    <row r="366" spans="1:9" s="285" customFormat="1" ht="9" customHeight="1">
      <c r="A366" s="286" t="s">
        <v>75</v>
      </c>
      <c r="B366" s="327">
        <f t="shared" si="19"/>
        <v>96</v>
      </c>
      <c r="C366" s="327">
        <v>63</v>
      </c>
      <c r="D366" s="327">
        <v>29</v>
      </c>
      <c r="E366" s="327">
        <v>0</v>
      </c>
      <c r="F366" s="327">
        <v>3</v>
      </c>
      <c r="G366" s="327">
        <v>1</v>
      </c>
      <c r="H366" s="327">
        <v>0</v>
      </c>
      <c r="I366" s="327">
        <v>0</v>
      </c>
    </row>
    <row r="367" spans="1:9" s="285" customFormat="1" ht="9" customHeight="1">
      <c r="A367" s="291" t="s">
        <v>76</v>
      </c>
      <c r="B367" s="352">
        <f t="shared" si="19"/>
        <v>25</v>
      </c>
      <c r="C367" s="352">
        <v>0</v>
      </c>
      <c r="D367" s="352">
        <v>6</v>
      </c>
      <c r="E367" s="352">
        <v>17</v>
      </c>
      <c r="F367" s="352">
        <v>0</v>
      </c>
      <c r="G367" s="352">
        <v>2</v>
      </c>
      <c r="H367" s="352">
        <v>0</v>
      </c>
      <c r="I367" s="352">
        <v>0</v>
      </c>
    </row>
    <row r="368" spans="1:9" s="285" customFormat="1" ht="9" customHeight="1">
      <c r="A368" s="318"/>
      <c r="B368" s="414"/>
      <c r="C368" s="414"/>
      <c r="D368" s="414"/>
      <c r="E368" s="414"/>
      <c r="F368" s="414"/>
      <c r="G368" s="414"/>
      <c r="H368" s="414"/>
      <c r="I368" s="414"/>
    </row>
    <row r="369" spans="1:9" s="285" customFormat="1" ht="9" customHeight="1">
      <c r="A369" s="388">
        <v>2005</v>
      </c>
      <c r="B369" s="307"/>
      <c r="C369" s="307"/>
      <c r="D369" s="307"/>
      <c r="E369" s="307"/>
      <c r="F369" s="307"/>
      <c r="G369" s="307"/>
      <c r="H369" s="307"/>
      <c r="I369" s="307"/>
    </row>
    <row r="370" spans="1:9" s="285" customFormat="1" ht="9" customHeight="1">
      <c r="A370" s="288" t="s">
        <v>44</v>
      </c>
      <c r="B370" s="326">
        <f t="shared" ref="B370:I370" si="20">SUM(B372:B403)</f>
        <v>14786</v>
      </c>
      <c r="C370" s="326">
        <f t="shared" si="20"/>
        <v>1769</v>
      </c>
      <c r="D370" s="326">
        <f t="shared" si="20"/>
        <v>6272</v>
      </c>
      <c r="E370" s="326">
        <f t="shared" si="20"/>
        <v>20</v>
      </c>
      <c r="F370" s="326">
        <f t="shared" si="20"/>
        <v>2957</v>
      </c>
      <c r="G370" s="326">
        <f t="shared" si="20"/>
        <v>1295</v>
      </c>
      <c r="H370" s="326">
        <f t="shared" si="20"/>
        <v>2273</v>
      </c>
      <c r="I370" s="326">
        <f t="shared" si="20"/>
        <v>200</v>
      </c>
    </row>
    <row r="371" spans="1:9" s="285" customFormat="1" ht="3.95" customHeight="1">
      <c r="A371" s="288"/>
      <c r="B371" s="308"/>
      <c r="C371" s="308"/>
      <c r="D371" s="308"/>
      <c r="E371" s="308"/>
      <c r="F371" s="308"/>
      <c r="G371" s="308"/>
      <c r="H371" s="308"/>
      <c r="I371" s="308"/>
    </row>
    <row r="372" spans="1:9" s="285" customFormat="1" ht="9" customHeight="1">
      <c r="A372" s="286" t="s">
        <v>45</v>
      </c>
      <c r="B372" s="327">
        <f t="shared" ref="B372:B403" si="21">SUM(C372:I372)</f>
        <v>62</v>
      </c>
      <c r="C372" s="327">
        <v>18</v>
      </c>
      <c r="D372" s="327">
        <v>26</v>
      </c>
      <c r="E372" s="327">
        <v>0</v>
      </c>
      <c r="F372" s="327">
        <v>0</v>
      </c>
      <c r="G372" s="327">
        <v>4</v>
      </c>
      <c r="H372" s="327">
        <v>14</v>
      </c>
      <c r="I372" s="327">
        <v>0</v>
      </c>
    </row>
    <row r="373" spans="1:9" s="285" customFormat="1" ht="9" customHeight="1">
      <c r="A373" s="286" t="s">
        <v>46</v>
      </c>
      <c r="B373" s="327">
        <f t="shared" si="21"/>
        <v>1463</v>
      </c>
      <c r="C373" s="327">
        <v>6</v>
      </c>
      <c r="D373" s="327">
        <v>569</v>
      </c>
      <c r="E373" s="327">
        <v>1</v>
      </c>
      <c r="F373" s="327">
        <v>732</v>
      </c>
      <c r="G373" s="327">
        <v>150</v>
      </c>
      <c r="H373" s="327">
        <v>0</v>
      </c>
      <c r="I373" s="327">
        <v>5</v>
      </c>
    </row>
    <row r="374" spans="1:9" s="285" customFormat="1" ht="9" customHeight="1">
      <c r="A374" s="286" t="s">
        <v>47</v>
      </c>
      <c r="B374" s="327">
        <f t="shared" si="21"/>
        <v>31</v>
      </c>
      <c r="C374" s="327">
        <v>10</v>
      </c>
      <c r="D374" s="327">
        <v>11</v>
      </c>
      <c r="E374" s="327">
        <v>0</v>
      </c>
      <c r="F374" s="327">
        <v>2</v>
      </c>
      <c r="G374" s="327">
        <v>5</v>
      </c>
      <c r="H374" s="327">
        <v>3</v>
      </c>
      <c r="I374" s="327">
        <v>0</v>
      </c>
    </row>
    <row r="375" spans="1:9" s="285" customFormat="1" ht="9" customHeight="1">
      <c r="A375" s="291" t="s">
        <v>48</v>
      </c>
      <c r="B375" s="352">
        <f t="shared" si="21"/>
        <v>0</v>
      </c>
      <c r="C375" s="352">
        <v>0</v>
      </c>
      <c r="D375" s="352">
        <v>0</v>
      </c>
      <c r="E375" s="352">
        <v>0</v>
      </c>
      <c r="F375" s="352">
        <v>0</v>
      </c>
      <c r="G375" s="352">
        <v>0</v>
      </c>
      <c r="H375" s="352">
        <v>0</v>
      </c>
      <c r="I375" s="352">
        <v>0</v>
      </c>
    </row>
    <row r="376" spans="1:9" s="285" customFormat="1" ht="9" customHeight="1">
      <c r="A376" s="286" t="s">
        <v>49</v>
      </c>
      <c r="B376" s="327">
        <f t="shared" si="21"/>
        <v>204</v>
      </c>
      <c r="C376" s="327">
        <v>142</v>
      </c>
      <c r="D376" s="327">
        <v>27</v>
      </c>
      <c r="E376" s="327">
        <v>3</v>
      </c>
      <c r="F376" s="327">
        <v>3</v>
      </c>
      <c r="G376" s="327">
        <v>2</v>
      </c>
      <c r="H376" s="327">
        <v>15</v>
      </c>
      <c r="I376" s="327">
        <v>12</v>
      </c>
    </row>
    <row r="377" spans="1:9" s="285" customFormat="1" ht="9" customHeight="1">
      <c r="A377" s="286" t="s">
        <v>50</v>
      </c>
      <c r="B377" s="327">
        <f t="shared" si="21"/>
        <v>49</v>
      </c>
      <c r="C377" s="327">
        <v>17</v>
      </c>
      <c r="D377" s="327">
        <v>20</v>
      </c>
      <c r="E377" s="327">
        <v>0</v>
      </c>
      <c r="F377" s="327">
        <v>1</v>
      </c>
      <c r="G377" s="327">
        <v>11</v>
      </c>
      <c r="H377" s="327">
        <v>0</v>
      </c>
      <c r="I377" s="327">
        <v>0</v>
      </c>
    </row>
    <row r="378" spans="1:9" s="285" customFormat="1" ht="9" customHeight="1">
      <c r="A378" s="286" t="s">
        <v>51</v>
      </c>
      <c r="B378" s="327">
        <f t="shared" si="21"/>
        <v>16</v>
      </c>
      <c r="C378" s="327">
        <v>9</v>
      </c>
      <c r="D378" s="327">
        <v>0</v>
      </c>
      <c r="E378" s="327">
        <v>0</v>
      </c>
      <c r="F378" s="327">
        <v>2</v>
      </c>
      <c r="G378" s="327">
        <v>5</v>
      </c>
      <c r="H378" s="327">
        <v>0</v>
      </c>
      <c r="I378" s="327">
        <v>0</v>
      </c>
    </row>
    <row r="379" spans="1:9" s="285" customFormat="1" ht="9" customHeight="1">
      <c r="A379" s="291" t="s">
        <v>52</v>
      </c>
      <c r="B379" s="352">
        <f t="shared" si="21"/>
        <v>50</v>
      </c>
      <c r="C379" s="352">
        <v>45</v>
      </c>
      <c r="D379" s="352">
        <v>5</v>
      </c>
      <c r="E379" s="352">
        <v>0</v>
      </c>
      <c r="F379" s="352">
        <v>0</v>
      </c>
      <c r="G379" s="352">
        <v>0</v>
      </c>
      <c r="H379" s="352">
        <v>0</v>
      </c>
      <c r="I379" s="352">
        <v>0</v>
      </c>
    </row>
    <row r="380" spans="1:9" s="285" customFormat="1" ht="9" customHeight="1">
      <c r="A380" s="286" t="s">
        <v>53</v>
      </c>
      <c r="B380" s="327">
        <f t="shared" si="21"/>
        <v>2178</v>
      </c>
      <c r="C380" s="327">
        <v>175</v>
      </c>
      <c r="D380" s="327">
        <v>1720</v>
      </c>
      <c r="E380" s="327">
        <v>1</v>
      </c>
      <c r="F380" s="327">
        <v>263</v>
      </c>
      <c r="G380" s="327">
        <v>19</v>
      </c>
      <c r="H380" s="327">
        <v>0</v>
      </c>
      <c r="I380" s="327">
        <v>0</v>
      </c>
    </row>
    <row r="381" spans="1:9" s="285" customFormat="1" ht="9" customHeight="1">
      <c r="A381" s="286" t="s">
        <v>54</v>
      </c>
      <c r="B381" s="327">
        <f t="shared" si="21"/>
        <v>153</v>
      </c>
      <c r="C381" s="327">
        <v>87</v>
      </c>
      <c r="D381" s="327">
        <v>65</v>
      </c>
      <c r="E381" s="327">
        <v>0</v>
      </c>
      <c r="F381" s="327">
        <v>0</v>
      </c>
      <c r="G381" s="327">
        <v>0</v>
      </c>
      <c r="H381" s="327">
        <v>0</v>
      </c>
      <c r="I381" s="327">
        <v>1</v>
      </c>
    </row>
    <row r="382" spans="1:9" s="285" customFormat="1" ht="9" customHeight="1">
      <c r="A382" s="286" t="s">
        <v>55</v>
      </c>
      <c r="B382" s="327">
        <f t="shared" si="21"/>
        <v>84</v>
      </c>
      <c r="C382" s="327">
        <v>15</v>
      </c>
      <c r="D382" s="327">
        <v>16</v>
      </c>
      <c r="E382" s="327">
        <v>1</v>
      </c>
      <c r="F382" s="327">
        <v>3</v>
      </c>
      <c r="G382" s="327">
        <v>10</v>
      </c>
      <c r="H382" s="327">
        <v>39</v>
      </c>
      <c r="I382" s="327">
        <v>0</v>
      </c>
    </row>
    <row r="383" spans="1:9" s="285" customFormat="1" ht="9" customHeight="1">
      <c r="A383" s="291" t="s">
        <v>56</v>
      </c>
      <c r="B383" s="352">
        <f t="shared" si="21"/>
        <v>343</v>
      </c>
      <c r="C383" s="352">
        <v>69</v>
      </c>
      <c r="D383" s="352">
        <v>265</v>
      </c>
      <c r="E383" s="352">
        <v>1</v>
      </c>
      <c r="F383" s="352">
        <v>1</v>
      </c>
      <c r="G383" s="352">
        <v>1</v>
      </c>
      <c r="H383" s="352">
        <v>0</v>
      </c>
      <c r="I383" s="352">
        <v>6</v>
      </c>
    </row>
    <row r="384" spans="1:9" s="285" customFormat="1" ht="9" customHeight="1">
      <c r="A384" s="286" t="s">
        <v>57</v>
      </c>
      <c r="B384" s="327">
        <f t="shared" si="21"/>
        <v>502</v>
      </c>
      <c r="C384" s="327">
        <v>75</v>
      </c>
      <c r="D384" s="327">
        <v>60</v>
      </c>
      <c r="E384" s="327">
        <v>0</v>
      </c>
      <c r="F384" s="327">
        <v>162</v>
      </c>
      <c r="G384" s="327">
        <v>200</v>
      </c>
      <c r="H384" s="327">
        <v>1</v>
      </c>
      <c r="I384" s="327">
        <v>4</v>
      </c>
    </row>
    <row r="385" spans="1:9" s="285" customFormat="1" ht="9" customHeight="1">
      <c r="A385" s="286" t="s">
        <v>58</v>
      </c>
      <c r="B385" s="327">
        <f t="shared" si="21"/>
        <v>2031</v>
      </c>
      <c r="C385" s="327">
        <v>1</v>
      </c>
      <c r="D385" s="327">
        <v>599</v>
      </c>
      <c r="E385" s="327">
        <v>0</v>
      </c>
      <c r="F385" s="327">
        <v>165</v>
      </c>
      <c r="G385" s="327">
        <v>0</v>
      </c>
      <c r="H385" s="327">
        <v>1225</v>
      </c>
      <c r="I385" s="327">
        <v>41</v>
      </c>
    </row>
    <row r="386" spans="1:9" s="285" customFormat="1" ht="9" customHeight="1">
      <c r="A386" s="286" t="s">
        <v>59</v>
      </c>
      <c r="B386" s="327">
        <f t="shared" si="21"/>
        <v>1703</v>
      </c>
      <c r="C386" s="327">
        <v>43</v>
      </c>
      <c r="D386" s="327">
        <v>435</v>
      </c>
      <c r="E386" s="327">
        <v>9</v>
      </c>
      <c r="F386" s="327">
        <v>426</v>
      </c>
      <c r="G386" s="327">
        <v>199</v>
      </c>
      <c r="H386" s="327">
        <v>581</v>
      </c>
      <c r="I386" s="327">
        <v>10</v>
      </c>
    </row>
    <row r="387" spans="1:9" s="285" customFormat="1" ht="9" customHeight="1">
      <c r="A387" s="291" t="s">
        <v>60</v>
      </c>
      <c r="B387" s="352">
        <f t="shared" si="21"/>
        <v>110</v>
      </c>
      <c r="C387" s="352">
        <v>72</v>
      </c>
      <c r="D387" s="352">
        <v>15</v>
      </c>
      <c r="E387" s="352">
        <v>3</v>
      </c>
      <c r="F387" s="352">
        <v>8</v>
      </c>
      <c r="G387" s="352">
        <v>12</v>
      </c>
      <c r="H387" s="352">
        <v>0</v>
      </c>
      <c r="I387" s="352">
        <v>0</v>
      </c>
    </row>
    <row r="388" spans="1:9" s="285" customFormat="1" ht="9" customHeight="1">
      <c r="A388" s="286" t="s">
        <v>61</v>
      </c>
      <c r="B388" s="327">
        <f t="shared" si="21"/>
        <v>327</v>
      </c>
      <c r="C388" s="327">
        <v>8</v>
      </c>
      <c r="D388" s="327">
        <v>280</v>
      </c>
      <c r="E388" s="327">
        <v>0</v>
      </c>
      <c r="F388" s="327">
        <v>22</v>
      </c>
      <c r="G388" s="327">
        <v>17</v>
      </c>
      <c r="H388" s="327">
        <v>0</v>
      </c>
      <c r="I388" s="327">
        <v>0</v>
      </c>
    </row>
    <row r="389" spans="1:9" s="285" customFormat="1" ht="9" customHeight="1">
      <c r="A389" s="286" t="s">
        <v>62</v>
      </c>
      <c r="B389" s="327">
        <f t="shared" si="21"/>
        <v>70</v>
      </c>
      <c r="C389" s="327">
        <v>1</v>
      </c>
      <c r="D389" s="327">
        <v>69</v>
      </c>
      <c r="E389" s="327">
        <v>0</v>
      </c>
      <c r="F389" s="327">
        <v>0</v>
      </c>
      <c r="G389" s="327">
        <v>0</v>
      </c>
      <c r="H389" s="327">
        <v>0</v>
      </c>
      <c r="I389" s="327">
        <v>0</v>
      </c>
    </row>
    <row r="390" spans="1:9" s="285" customFormat="1" ht="9" customHeight="1">
      <c r="A390" s="286" t="s">
        <v>63</v>
      </c>
      <c r="B390" s="327">
        <f t="shared" si="21"/>
        <v>1120</v>
      </c>
      <c r="C390" s="327">
        <v>7</v>
      </c>
      <c r="D390" s="327">
        <v>670</v>
      </c>
      <c r="E390" s="327">
        <v>0</v>
      </c>
      <c r="F390" s="327">
        <v>133</v>
      </c>
      <c r="G390" s="327">
        <v>310</v>
      </c>
      <c r="H390" s="327">
        <v>0</v>
      </c>
      <c r="I390" s="327">
        <v>0</v>
      </c>
    </row>
    <row r="391" spans="1:9" s="285" customFormat="1" ht="9" customHeight="1">
      <c r="A391" s="291" t="s">
        <v>64</v>
      </c>
      <c r="B391" s="352">
        <f t="shared" si="21"/>
        <v>111</v>
      </c>
      <c r="C391" s="352">
        <v>0</v>
      </c>
      <c r="D391" s="352">
        <v>0</v>
      </c>
      <c r="E391" s="352">
        <v>0</v>
      </c>
      <c r="F391" s="352">
        <v>0</v>
      </c>
      <c r="G391" s="352">
        <v>0</v>
      </c>
      <c r="H391" s="352">
        <v>0</v>
      </c>
      <c r="I391" s="352">
        <v>111</v>
      </c>
    </row>
    <row r="392" spans="1:9" s="285" customFormat="1" ht="9" customHeight="1">
      <c r="A392" s="286" t="s">
        <v>65</v>
      </c>
      <c r="B392" s="327">
        <f t="shared" si="21"/>
        <v>1130</v>
      </c>
      <c r="C392" s="327">
        <v>216</v>
      </c>
      <c r="D392" s="327">
        <v>173</v>
      </c>
      <c r="E392" s="327">
        <v>1</v>
      </c>
      <c r="F392" s="327">
        <v>628</v>
      </c>
      <c r="G392" s="327">
        <v>5</v>
      </c>
      <c r="H392" s="327">
        <v>100</v>
      </c>
      <c r="I392" s="327">
        <v>7</v>
      </c>
    </row>
    <row r="393" spans="1:9" s="285" customFormat="1" ht="9" customHeight="1">
      <c r="A393" s="286" t="s">
        <v>66</v>
      </c>
      <c r="B393" s="327">
        <f t="shared" si="21"/>
        <v>455</v>
      </c>
      <c r="C393" s="327">
        <v>455</v>
      </c>
      <c r="D393" s="327">
        <v>0</v>
      </c>
      <c r="E393" s="327">
        <v>0</v>
      </c>
      <c r="F393" s="327">
        <v>0</v>
      </c>
      <c r="G393" s="327">
        <v>0</v>
      </c>
      <c r="H393" s="327">
        <v>0</v>
      </c>
      <c r="I393" s="327">
        <v>0</v>
      </c>
    </row>
    <row r="394" spans="1:9" s="285" customFormat="1" ht="9" customHeight="1">
      <c r="A394" s="286" t="s">
        <v>67</v>
      </c>
      <c r="B394" s="327">
        <f t="shared" si="21"/>
        <v>66</v>
      </c>
      <c r="C394" s="327">
        <v>0</v>
      </c>
      <c r="D394" s="327">
        <v>36</v>
      </c>
      <c r="E394" s="327">
        <v>0</v>
      </c>
      <c r="F394" s="327">
        <v>5</v>
      </c>
      <c r="G394" s="327">
        <v>24</v>
      </c>
      <c r="H394" s="327">
        <v>1</v>
      </c>
      <c r="I394" s="327">
        <v>0</v>
      </c>
    </row>
    <row r="395" spans="1:9" s="285" customFormat="1" ht="9" customHeight="1">
      <c r="A395" s="291" t="s">
        <v>68</v>
      </c>
      <c r="B395" s="352">
        <f t="shared" si="21"/>
        <v>157</v>
      </c>
      <c r="C395" s="352">
        <v>32</v>
      </c>
      <c r="D395" s="352">
        <v>80</v>
      </c>
      <c r="E395" s="352">
        <v>0</v>
      </c>
      <c r="F395" s="352">
        <v>0</v>
      </c>
      <c r="G395" s="352">
        <v>0</v>
      </c>
      <c r="H395" s="352">
        <v>43</v>
      </c>
      <c r="I395" s="352">
        <v>2</v>
      </c>
    </row>
    <row r="396" spans="1:9" s="285" customFormat="1" ht="9" customHeight="1">
      <c r="A396" s="286" t="s">
        <v>69</v>
      </c>
      <c r="B396" s="327">
        <f t="shared" si="21"/>
        <v>187</v>
      </c>
      <c r="C396" s="327">
        <v>1</v>
      </c>
      <c r="D396" s="327">
        <v>184</v>
      </c>
      <c r="E396" s="327">
        <v>0</v>
      </c>
      <c r="F396" s="327">
        <v>0</v>
      </c>
      <c r="G396" s="327">
        <v>2</v>
      </c>
      <c r="H396" s="327">
        <v>0</v>
      </c>
      <c r="I396" s="327">
        <v>0</v>
      </c>
    </row>
    <row r="397" spans="1:9" s="285" customFormat="1" ht="9" customHeight="1">
      <c r="A397" s="286" t="s">
        <v>70</v>
      </c>
      <c r="B397" s="327">
        <f t="shared" si="21"/>
        <v>778</v>
      </c>
      <c r="C397" s="327">
        <v>62</v>
      </c>
      <c r="D397" s="327">
        <v>467</v>
      </c>
      <c r="E397" s="327">
        <v>0</v>
      </c>
      <c r="F397" s="327">
        <v>89</v>
      </c>
      <c r="G397" s="327">
        <v>158</v>
      </c>
      <c r="H397" s="327">
        <v>1</v>
      </c>
      <c r="I397" s="327">
        <v>1</v>
      </c>
    </row>
    <row r="398" spans="1:9" s="285" customFormat="1" ht="9" customHeight="1">
      <c r="A398" s="286" t="s">
        <v>71</v>
      </c>
      <c r="B398" s="327">
        <f t="shared" si="21"/>
        <v>36</v>
      </c>
      <c r="C398" s="327">
        <v>10</v>
      </c>
      <c r="D398" s="327">
        <v>0</v>
      </c>
      <c r="E398" s="327">
        <v>0</v>
      </c>
      <c r="F398" s="327">
        <v>26</v>
      </c>
      <c r="G398" s="327">
        <v>0</v>
      </c>
      <c r="H398" s="327">
        <v>0</v>
      </c>
      <c r="I398" s="327">
        <v>0</v>
      </c>
    </row>
    <row r="399" spans="1:9" s="285" customFormat="1" ht="9" customHeight="1">
      <c r="A399" s="291" t="s">
        <v>72</v>
      </c>
      <c r="B399" s="352">
        <f t="shared" si="21"/>
        <v>317</v>
      </c>
      <c r="C399" s="352">
        <v>72</v>
      </c>
      <c r="D399" s="352">
        <v>202</v>
      </c>
      <c r="E399" s="352">
        <v>0</v>
      </c>
      <c r="F399" s="352">
        <v>11</v>
      </c>
      <c r="G399" s="352">
        <v>31</v>
      </c>
      <c r="H399" s="352">
        <v>1</v>
      </c>
      <c r="I399" s="352">
        <v>0</v>
      </c>
    </row>
    <row r="400" spans="1:9" s="285" customFormat="1" ht="9" customHeight="1">
      <c r="A400" s="286" t="s">
        <v>73</v>
      </c>
      <c r="B400" s="327">
        <f t="shared" si="21"/>
        <v>59</v>
      </c>
      <c r="C400" s="327">
        <v>39</v>
      </c>
      <c r="D400" s="327">
        <v>11</v>
      </c>
      <c r="E400" s="327">
        <v>0</v>
      </c>
      <c r="F400" s="327">
        <v>7</v>
      </c>
      <c r="G400" s="327">
        <v>0</v>
      </c>
      <c r="H400" s="327">
        <v>2</v>
      </c>
      <c r="I400" s="327">
        <v>0</v>
      </c>
    </row>
    <row r="401" spans="1:9" s="285" customFormat="1" ht="9" customHeight="1">
      <c r="A401" s="286" t="s">
        <v>74</v>
      </c>
      <c r="B401" s="327">
        <f t="shared" si="21"/>
        <v>883</v>
      </c>
      <c r="C401" s="327">
        <v>47</v>
      </c>
      <c r="D401" s="327">
        <v>217</v>
      </c>
      <c r="E401" s="327">
        <v>0</v>
      </c>
      <c r="F401" s="327">
        <v>258</v>
      </c>
      <c r="G401" s="327">
        <v>114</v>
      </c>
      <c r="H401" s="327">
        <v>247</v>
      </c>
      <c r="I401" s="327">
        <v>0</v>
      </c>
    </row>
    <row r="402" spans="1:9" s="285" customFormat="1" ht="9" customHeight="1">
      <c r="A402" s="286" t="s">
        <v>75</v>
      </c>
      <c r="B402" s="327">
        <f t="shared" si="21"/>
        <v>111</v>
      </c>
      <c r="C402" s="327">
        <v>35</v>
      </c>
      <c r="D402" s="327">
        <v>50</v>
      </c>
      <c r="E402" s="327">
        <v>0</v>
      </c>
      <c r="F402" s="327">
        <v>10</v>
      </c>
      <c r="G402" s="327">
        <v>16</v>
      </c>
      <c r="H402" s="327">
        <v>0</v>
      </c>
      <c r="I402" s="327">
        <v>0</v>
      </c>
    </row>
    <row r="403" spans="1:9" s="285" customFormat="1" ht="9" customHeight="1">
      <c r="A403" s="291" t="s">
        <v>76</v>
      </c>
      <c r="B403" s="352">
        <f t="shared" si="21"/>
        <v>0</v>
      </c>
      <c r="C403" s="352">
        <v>0</v>
      </c>
      <c r="D403" s="352">
        <v>0</v>
      </c>
      <c r="E403" s="352">
        <v>0</v>
      </c>
      <c r="F403" s="352">
        <v>0</v>
      </c>
      <c r="G403" s="352">
        <v>0</v>
      </c>
      <c r="H403" s="352">
        <v>0</v>
      </c>
      <c r="I403" s="352">
        <v>0</v>
      </c>
    </row>
    <row r="404" spans="1:9" s="285" customFormat="1" ht="9" customHeight="1">
      <c r="A404" s="318"/>
      <c r="B404" s="414"/>
      <c r="C404" s="414"/>
      <c r="D404" s="414"/>
      <c r="E404" s="414"/>
      <c r="F404" s="414"/>
      <c r="G404" s="414"/>
      <c r="H404" s="414"/>
      <c r="I404" s="414"/>
    </row>
    <row r="405" spans="1:9" s="285" customFormat="1" ht="9" customHeight="1">
      <c r="A405" s="388">
        <v>2006</v>
      </c>
      <c r="B405" s="307"/>
      <c r="C405" s="307"/>
      <c r="D405" s="307"/>
      <c r="E405" s="307"/>
      <c r="F405" s="307"/>
      <c r="G405" s="307"/>
      <c r="H405" s="307"/>
      <c r="I405" s="307"/>
    </row>
    <row r="406" spans="1:9" s="285" customFormat="1" ht="9" customHeight="1">
      <c r="A406" s="288" t="s">
        <v>44</v>
      </c>
      <c r="B406" s="326">
        <f t="shared" ref="B406:I406" si="22">SUM(B408:B439)</f>
        <v>16221</v>
      </c>
      <c r="C406" s="326">
        <f t="shared" si="22"/>
        <v>1753</v>
      </c>
      <c r="D406" s="326">
        <f t="shared" si="22"/>
        <v>6027</v>
      </c>
      <c r="E406" s="326">
        <f t="shared" si="22"/>
        <v>635</v>
      </c>
      <c r="F406" s="326">
        <f t="shared" si="22"/>
        <v>3133</v>
      </c>
      <c r="G406" s="326">
        <f t="shared" si="22"/>
        <v>1235</v>
      </c>
      <c r="H406" s="326">
        <f t="shared" si="22"/>
        <v>2968</v>
      </c>
      <c r="I406" s="326">
        <f t="shared" si="22"/>
        <v>470</v>
      </c>
    </row>
    <row r="407" spans="1:9" s="285" customFormat="1" ht="3.95" customHeight="1">
      <c r="A407" s="288"/>
      <c r="B407" s="308"/>
      <c r="C407" s="308"/>
      <c r="D407" s="308"/>
      <c r="E407" s="308"/>
      <c r="F407" s="308"/>
      <c r="G407" s="308"/>
      <c r="H407" s="308"/>
      <c r="I407" s="308"/>
    </row>
    <row r="408" spans="1:9" s="285" customFormat="1" ht="9" customHeight="1">
      <c r="A408" s="286" t="s">
        <v>45</v>
      </c>
      <c r="B408" s="327">
        <f t="shared" ref="B408:B439" si="23">SUM(C408:I408)</f>
        <v>85</v>
      </c>
      <c r="C408" s="327">
        <v>14</v>
      </c>
      <c r="D408" s="327">
        <v>54</v>
      </c>
      <c r="E408" s="327">
        <v>0</v>
      </c>
      <c r="F408" s="327">
        <v>0</v>
      </c>
      <c r="G408" s="327">
        <v>6</v>
      </c>
      <c r="H408" s="327">
        <v>10</v>
      </c>
      <c r="I408" s="327">
        <v>1</v>
      </c>
    </row>
    <row r="409" spans="1:9" s="285" customFormat="1" ht="9" customHeight="1">
      <c r="A409" s="286" t="s">
        <v>46</v>
      </c>
      <c r="B409" s="327">
        <f t="shared" si="23"/>
        <v>1565</v>
      </c>
      <c r="C409" s="327">
        <v>9</v>
      </c>
      <c r="D409" s="327">
        <v>429</v>
      </c>
      <c r="E409" s="327">
        <v>0</v>
      </c>
      <c r="F409" s="327">
        <v>763</v>
      </c>
      <c r="G409" s="327">
        <v>345</v>
      </c>
      <c r="H409" s="327">
        <v>0</v>
      </c>
      <c r="I409" s="327">
        <v>19</v>
      </c>
    </row>
    <row r="410" spans="1:9" s="285" customFormat="1" ht="9" customHeight="1">
      <c r="A410" s="286" t="s">
        <v>47</v>
      </c>
      <c r="B410" s="327">
        <f t="shared" si="23"/>
        <v>117</v>
      </c>
      <c r="C410" s="327">
        <v>13</v>
      </c>
      <c r="D410" s="327">
        <v>88</v>
      </c>
      <c r="E410" s="327">
        <v>0</v>
      </c>
      <c r="F410" s="327">
        <v>0</v>
      </c>
      <c r="G410" s="327">
        <v>2</v>
      </c>
      <c r="H410" s="327">
        <v>14</v>
      </c>
      <c r="I410" s="327">
        <v>0</v>
      </c>
    </row>
    <row r="411" spans="1:9" s="285" customFormat="1" ht="9" customHeight="1">
      <c r="A411" s="291" t="s">
        <v>48</v>
      </c>
      <c r="B411" s="352">
        <f t="shared" si="23"/>
        <v>23</v>
      </c>
      <c r="C411" s="352">
        <v>14</v>
      </c>
      <c r="D411" s="352">
        <v>0</v>
      </c>
      <c r="E411" s="352">
        <v>0</v>
      </c>
      <c r="F411" s="352">
        <v>0</v>
      </c>
      <c r="G411" s="352">
        <v>9</v>
      </c>
      <c r="H411" s="352">
        <v>0</v>
      </c>
      <c r="I411" s="352">
        <v>0</v>
      </c>
    </row>
    <row r="412" spans="1:9" s="285" customFormat="1" ht="9" customHeight="1">
      <c r="A412" s="286" t="s">
        <v>49</v>
      </c>
      <c r="B412" s="327">
        <f t="shared" si="23"/>
        <v>189</v>
      </c>
      <c r="C412" s="327">
        <v>99</v>
      </c>
      <c r="D412" s="327">
        <v>55</v>
      </c>
      <c r="E412" s="327">
        <v>0</v>
      </c>
      <c r="F412" s="327">
        <v>1</v>
      </c>
      <c r="G412" s="327">
        <v>0</v>
      </c>
      <c r="H412" s="327">
        <v>31</v>
      </c>
      <c r="I412" s="327">
        <v>3</v>
      </c>
    </row>
    <row r="413" spans="1:9" s="285" customFormat="1" ht="9" customHeight="1">
      <c r="A413" s="286" t="s">
        <v>50</v>
      </c>
      <c r="B413" s="327">
        <f t="shared" si="23"/>
        <v>34</v>
      </c>
      <c r="C413" s="327">
        <v>15</v>
      </c>
      <c r="D413" s="327">
        <v>11</v>
      </c>
      <c r="E413" s="327">
        <v>0</v>
      </c>
      <c r="F413" s="327">
        <v>6</v>
      </c>
      <c r="G413" s="327">
        <v>2</v>
      </c>
      <c r="H413" s="327">
        <v>0</v>
      </c>
      <c r="I413" s="327">
        <v>0</v>
      </c>
    </row>
    <row r="414" spans="1:9" s="285" customFormat="1" ht="9" customHeight="1">
      <c r="A414" s="286" t="s">
        <v>51</v>
      </c>
      <c r="B414" s="327">
        <f t="shared" si="23"/>
        <v>12</v>
      </c>
      <c r="C414" s="327">
        <v>4</v>
      </c>
      <c r="D414" s="327">
        <v>0</v>
      </c>
      <c r="E414" s="327">
        <v>0</v>
      </c>
      <c r="F414" s="327">
        <v>1</v>
      </c>
      <c r="G414" s="327">
        <v>3</v>
      </c>
      <c r="H414" s="327">
        <v>0</v>
      </c>
      <c r="I414" s="327">
        <v>4</v>
      </c>
    </row>
    <row r="415" spans="1:9" s="285" customFormat="1" ht="9" customHeight="1">
      <c r="A415" s="291" t="s">
        <v>52</v>
      </c>
      <c r="B415" s="352">
        <f t="shared" si="23"/>
        <v>58</v>
      </c>
      <c r="C415" s="352">
        <v>34</v>
      </c>
      <c r="D415" s="352">
        <v>21</v>
      </c>
      <c r="E415" s="352">
        <v>0</v>
      </c>
      <c r="F415" s="352">
        <v>2</v>
      </c>
      <c r="G415" s="352">
        <v>1</v>
      </c>
      <c r="H415" s="352">
        <v>0</v>
      </c>
      <c r="I415" s="352">
        <v>0</v>
      </c>
    </row>
    <row r="416" spans="1:9" s="285" customFormat="1" ht="9" customHeight="1">
      <c r="A416" s="286" t="s">
        <v>53</v>
      </c>
      <c r="B416" s="327">
        <f t="shared" si="23"/>
        <v>2152</v>
      </c>
      <c r="C416" s="327">
        <v>193</v>
      </c>
      <c r="D416" s="327">
        <v>1611</v>
      </c>
      <c r="E416" s="327">
        <v>4</v>
      </c>
      <c r="F416" s="327">
        <v>319</v>
      </c>
      <c r="G416" s="327">
        <v>25</v>
      </c>
      <c r="H416" s="327">
        <v>0</v>
      </c>
      <c r="I416" s="327">
        <v>0</v>
      </c>
    </row>
    <row r="417" spans="1:9" s="285" customFormat="1" ht="9" customHeight="1">
      <c r="A417" s="286" t="s">
        <v>54</v>
      </c>
      <c r="B417" s="327">
        <f t="shared" si="23"/>
        <v>203</v>
      </c>
      <c r="C417" s="327">
        <v>159</v>
      </c>
      <c r="D417" s="327">
        <v>44</v>
      </c>
      <c r="E417" s="327">
        <v>0</v>
      </c>
      <c r="F417" s="327">
        <v>0</v>
      </c>
      <c r="G417" s="327">
        <v>0</v>
      </c>
      <c r="H417" s="327">
        <v>0</v>
      </c>
      <c r="I417" s="327">
        <v>0</v>
      </c>
    </row>
    <row r="418" spans="1:9" s="285" customFormat="1" ht="9" customHeight="1">
      <c r="A418" s="286" t="s">
        <v>55</v>
      </c>
      <c r="B418" s="327">
        <f t="shared" si="23"/>
        <v>73</v>
      </c>
      <c r="C418" s="327">
        <v>10</v>
      </c>
      <c r="D418" s="327">
        <v>20</v>
      </c>
      <c r="E418" s="327">
        <v>0</v>
      </c>
      <c r="F418" s="327">
        <v>0</v>
      </c>
      <c r="G418" s="327">
        <v>7</v>
      </c>
      <c r="H418" s="327">
        <v>36</v>
      </c>
      <c r="I418" s="327">
        <v>0</v>
      </c>
    </row>
    <row r="419" spans="1:9" s="285" customFormat="1" ht="9" customHeight="1">
      <c r="A419" s="291" t="s">
        <v>56</v>
      </c>
      <c r="B419" s="352">
        <f t="shared" si="23"/>
        <v>230</v>
      </c>
      <c r="C419" s="352">
        <v>27</v>
      </c>
      <c r="D419" s="352">
        <v>182</v>
      </c>
      <c r="E419" s="352">
        <v>1</v>
      </c>
      <c r="F419" s="352">
        <v>11</v>
      </c>
      <c r="G419" s="352">
        <v>8</v>
      </c>
      <c r="H419" s="352">
        <v>1</v>
      </c>
      <c r="I419" s="352">
        <v>0</v>
      </c>
    </row>
    <row r="420" spans="1:9" s="285" customFormat="1" ht="9" customHeight="1">
      <c r="A420" s="286" t="s">
        <v>57</v>
      </c>
      <c r="B420" s="327">
        <f t="shared" si="23"/>
        <v>359</v>
      </c>
      <c r="C420" s="327">
        <v>64</v>
      </c>
      <c r="D420" s="327">
        <v>67</v>
      </c>
      <c r="E420" s="327">
        <v>0</v>
      </c>
      <c r="F420" s="327">
        <v>95</v>
      </c>
      <c r="G420" s="327">
        <v>133</v>
      </c>
      <c r="H420" s="327">
        <v>0</v>
      </c>
      <c r="I420" s="327">
        <v>0</v>
      </c>
    </row>
    <row r="421" spans="1:9" s="285" customFormat="1" ht="9" customHeight="1">
      <c r="A421" s="286" t="s">
        <v>58</v>
      </c>
      <c r="B421" s="327">
        <f t="shared" si="23"/>
        <v>3986</v>
      </c>
      <c r="C421" s="327">
        <v>2</v>
      </c>
      <c r="D421" s="327">
        <v>1035</v>
      </c>
      <c r="E421" s="327">
        <v>2</v>
      </c>
      <c r="F421" s="327">
        <v>596</v>
      </c>
      <c r="G421" s="327">
        <v>1</v>
      </c>
      <c r="H421" s="327">
        <v>1939</v>
      </c>
      <c r="I421" s="327">
        <v>411</v>
      </c>
    </row>
    <row r="422" spans="1:9" s="285" customFormat="1" ht="9" customHeight="1">
      <c r="A422" s="286" t="s">
        <v>59</v>
      </c>
      <c r="B422" s="327">
        <f t="shared" si="23"/>
        <v>1446</v>
      </c>
      <c r="C422" s="327">
        <v>46</v>
      </c>
      <c r="D422" s="327">
        <v>441</v>
      </c>
      <c r="E422" s="327">
        <v>3</v>
      </c>
      <c r="F422" s="327">
        <v>195</v>
      </c>
      <c r="G422" s="327">
        <v>154</v>
      </c>
      <c r="H422" s="327">
        <v>594</v>
      </c>
      <c r="I422" s="327">
        <v>13</v>
      </c>
    </row>
    <row r="423" spans="1:9" s="285" customFormat="1" ht="9" customHeight="1">
      <c r="A423" s="291" t="s">
        <v>60</v>
      </c>
      <c r="B423" s="352">
        <f t="shared" si="23"/>
        <v>119</v>
      </c>
      <c r="C423" s="352">
        <v>74</v>
      </c>
      <c r="D423" s="352">
        <v>12</v>
      </c>
      <c r="E423" s="352">
        <v>4</v>
      </c>
      <c r="F423" s="352">
        <v>17</v>
      </c>
      <c r="G423" s="352">
        <v>11</v>
      </c>
      <c r="H423" s="352">
        <v>1</v>
      </c>
      <c r="I423" s="352">
        <v>0</v>
      </c>
    </row>
    <row r="424" spans="1:9" s="285" customFormat="1" ht="9" customHeight="1">
      <c r="A424" s="286" t="s">
        <v>61</v>
      </c>
      <c r="B424" s="327">
        <f t="shared" si="23"/>
        <v>469</v>
      </c>
      <c r="C424" s="327">
        <v>9</v>
      </c>
      <c r="D424" s="327">
        <v>338</v>
      </c>
      <c r="E424" s="327">
        <v>4</v>
      </c>
      <c r="F424" s="327">
        <v>24</v>
      </c>
      <c r="G424" s="327">
        <v>92</v>
      </c>
      <c r="H424" s="327">
        <v>0</v>
      </c>
      <c r="I424" s="327">
        <v>2</v>
      </c>
    </row>
    <row r="425" spans="1:9" s="285" customFormat="1" ht="9" customHeight="1">
      <c r="A425" s="286" t="s">
        <v>62</v>
      </c>
      <c r="B425" s="327">
        <f t="shared" si="23"/>
        <v>67</v>
      </c>
      <c r="C425" s="327">
        <v>0</v>
      </c>
      <c r="D425" s="327">
        <v>64</v>
      </c>
      <c r="E425" s="327">
        <v>0</v>
      </c>
      <c r="F425" s="327">
        <v>0</v>
      </c>
      <c r="G425" s="327">
        <v>0</v>
      </c>
      <c r="H425" s="327">
        <v>0</v>
      </c>
      <c r="I425" s="327">
        <v>3</v>
      </c>
    </row>
    <row r="426" spans="1:9" s="285" customFormat="1" ht="9" customHeight="1">
      <c r="A426" s="286" t="s">
        <v>63</v>
      </c>
      <c r="B426" s="327">
        <f t="shared" si="23"/>
        <v>926</v>
      </c>
      <c r="C426" s="327">
        <v>2</v>
      </c>
      <c r="D426" s="327">
        <v>314</v>
      </c>
      <c r="E426" s="327">
        <v>610</v>
      </c>
      <c r="F426" s="327">
        <v>0</v>
      </c>
      <c r="G426" s="327">
        <v>0</v>
      </c>
      <c r="H426" s="327">
        <v>0</v>
      </c>
      <c r="I426" s="327">
        <v>0</v>
      </c>
    </row>
    <row r="427" spans="1:9" s="285" customFormat="1" ht="9" customHeight="1">
      <c r="A427" s="291" t="s">
        <v>64</v>
      </c>
      <c r="B427" s="352">
        <f t="shared" si="23"/>
        <v>117</v>
      </c>
      <c r="C427" s="352">
        <v>53</v>
      </c>
      <c r="D427" s="352">
        <v>9</v>
      </c>
      <c r="E427" s="352">
        <v>0</v>
      </c>
      <c r="F427" s="352">
        <v>46</v>
      </c>
      <c r="G427" s="352">
        <v>0</v>
      </c>
      <c r="H427" s="352">
        <v>9</v>
      </c>
      <c r="I427" s="352">
        <v>0</v>
      </c>
    </row>
    <row r="428" spans="1:9" s="285" customFormat="1" ht="9" customHeight="1">
      <c r="A428" s="286" t="s">
        <v>65</v>
      </c>
      <c r="B428" s="327">
        <f t="shared" si="23"/>
        <v>944</v>
      </c>
      <c r="C428" s="327">
        <v>201</v>
      </c>
      <c r="D428" s="327">
        <v>135</v>
      </c>
      <c r="E428" s="327">
        <v>1</v>
      </c>
      <c r="F428" s="327">
        <v>579</v>
      </c>
      <c r="G428" s="327">
        <v>11</v>
      </c>
      <c r="H428" s="327">
        <v>16</v>
      </c>
      <c r="I428" s="327">
        <v>1</v>
      </c>
    </row>
    <row r="429" spans="1:9" s="285" customFormat="1" ht="9" customHeight="1">
      <c r="A429" s="286" t="s">
        <v>66</v>
      </c>
      <c r="B429" s="327">
        <f t="shared" si="23"/>
        <v>470</v>
      </c>
      <c r="C429" s="327">
        <v>470</v>
      </c>
      <c r="D429" s="327">
        <v>0</v>
      </c>
      <c r="E429" s="327">
        <v>0</v>
      </c>
      <c r="F429" s="327">
        <v>0</v>
      </c>
      <c r="G429" s="327">
        <v>0</v>
      </c>
      <c r="H429" s="327">
        <v>0</v>
      </c>
      <c r="I429" s="327">
        <v>0</v>
      </c>
    </row>
    <row r="430" spans="1:9" s="285" customFormat="1" ht="9" customHeight="1">
      <c r="A430" s="286" t="s">
        <v>67</v>
      </c>
      <c r="B430" s="327">
        <f t="shared" si="23"/>
        <v>84</v>
      </c>
      <c r="C430" s="327">
        <v>0</v>
      </c>
      <c r="D430" s="327">
        <v>39</v>
      </c>
      <c r="E430" s="327">
        <v>0</v>
      </c>
      <c r="F430" s="327">
        <v>5</v>
      </c>
      <c r="G430" s="327">
        <v>36</v>
      </c>
      <c r="H430" s="327">
        <v>4</v>
      </c>
      <c r="I430" s="327">
        <v>0</v>
      </c>
    </row>
    <row r="431" spans="1:9" s="285" customFormat="1" ht="9" customHeight="1">
      <c r="A431" s="291" t="s">
        <v>68</v>
      </c>
      <c r="B431" s="352">
        <f t="shared" si="23"/>
        <v>127</v>
      </c>
      <c r="C431" s="352">
        <v>63</v>
      </c>
      <c r="D431" s="352">
        <v>42</v>
      </c>
      <c r="E431" s="352">
        <v>0</v>
      </c>
      <c r="F431" s="352">
        <v>1</v>
      </c>
      <c r="G431" s="352">
        <v>4</v>
      </c>
      <c r="H431" s="352">
        <v>4</v>
      </c>
      <c r="I431" s="352">
        <v>13</v>
      </c>
    </row>
    <row r="432" spans="1:9" s="285" customFormat="1" ht="9" customHeight="1">
      <c r="A432" s="286" t="s">
        <v>69</v>
      </c>
      <c r="B432" s="327">
        <f t="shared" si="23"/>
        <v>163</v>
      </c>
      <c r="C432" s="327">
        <v>0</v>
      </c>
      <c r="D432" s="327">
        <v>155</v>
      </c>
      <c r="E432" s="327">
        <v>0</v>
      </c>
      <c r="F432" s="327">
        <v>6</v>
      </c>
      <c r="G432" s="327">
        <v>2</v>
      </c>
      <c r="H432" s="327">
        <v>0</v>
      </c>
      <c r="I432" s="327">
        <v>0</v>
      </c>
    </row>
    <row r="433" spans="1:9" s="285" customFormat="1" ht="9" customHeight="1">
      <c r="A433" s="286" t="s">
        <v>70</v>
      </c>
      <c r="B433" s="327">
        <f t="shared" si="23"/>
        <v>650</v>
      </c>
      <c r="C433" s="327">
        <v>30</v>
      </c>
      <c r="D433" s="327">
        <v>369</v>
      </c>
      <c r="E433" s="327">
        <v>1</v>
      </c>
      <c r="F433" s="327">
        <v>115</v>
      </c>
      <c r="G433" s="327">
        <v>134</v>
      </c>
      <c r="H433" s="327">
        <v>1</v>
      </c>
      <c r="I433" s="327">
        <v>0</v>
      </c>
    </row>
    <row r="434" spans="1:9" s="285" customFormat="1" ht="9" customHeight="1">
      <c r="A434" s="286" t="s">
        <v>71</v>
      </c>
      <c r="B434" s="327">
        <f t="shared" si="23"/>
        <v>31</v>
      </c>
      <c r="C434" s="327">
        <v>7</v>
      </c>
      <c r="D434" s="327">
        <v>0</v>
      </c>
      <c r="E434" s="327">
        <v>0</v>
      </c>
      <c r="F434" s="327">
        <v>24</v>
      </c>
      <c r="G434" s="327">
        <v>0</v>
      </c>
      <c r="H434" s="327">
        <v>0</v>
      </c>
      <c r="I434" s="327">
        <v>0</v>
      </c>
    </row>
    <row r="435" spans="1:9" s="285" customFormat="1" ht="9" customHeight="1">
      <c r="A435" s="291" t="s">
        <v>72</v>
      </c>
      <c r="B435" s="352">
        <f t="shared" si="23"/>
        <v>264</v>
      </c>
      <c r="C435" s="352">
        <v>54</v>
      </c>
      <c r="D435" s="352">
        <v>166</v>
      </c>
      <c r="E435" s="352">
        <v>0</v>
      </c>
      <c r="F435" s="352">
        <v>20</v>
      </c>
      <c r="G435" s="352">
        <v>20</v>
      </c>
      <c r="H435" s="352">
        <v>4</v>
      </c>
      <c r="I435" s="352">
        <v>0</v>
      </c>
    </row>
    <row r="436" spans="1:9" s="285" customFormat="1" ht="9" customHeight="1">
      <c r="A436" s="286" t="s">
        <v>73</v>
      </c>
      <c r="B436" s="327">
        <f t="shared" si="23"/>
        <v>51</v>
      </c>
      <c r="C436" s="327">
        <v>14</v>
      </c>
      <c r="D436" s="327">
        <v>15</v>
      </c>
      <c r="E436" s="327">
        <v>0</v>
      </c>
      <c r="F436" s="327">
        <v>11</v>
      </c>
      <c r="G436" s="327">
        <v>5</v>
      </c>
      <c r="H436" s="327">
        <v>6</v>
      </c>
      <c r="I436" s="327">
        <v>0</v>
      </c>
    </row>
    <row r="437" spans="1:9" s="285" customFormat="1" ht="9" customHeight="1">
      <c r="A437" s="286" t="s">
        <v>74</v>
      </c>
      <c r="B437" s="327">
        <f t="shared" si="23"/>
        <v>1134</v>
      </c>
      <c r="C437" s="327">
        <v>41</v>
      </c>
      <c r="D437" s="327">
        <v>288</v>
      </c>
      <c r="E437" s="327">
        <v>5</v>
      </c>
      <c r="F437" s="327">
        <v>285</v>
      </c>
      <c r="G437" s="327">
        <v>217</v>
      </c>
      <c r="H437" s="327">
        <v>298</v>
      </c>
      <c r="I437" s="327">
        <v>0</v>
      </c>
    </row>
    <row r="438" spans="1:9" s="285" customFormat="1" ht="9" customHeight="1">
      <c r="A438" s="286" t="s">
        <v>75</v>
      </c>
      <c r="B438" s="327">
        <f t="shared" si="23"/>
        <v>73</v>
      </c>
      <c r="C438" s="327">
        <v>32</v>
      </c>
      <c r="D438" s="327">
        <v>23</v>
      </c>
      <c r="E438" s="327">
        <v>0</v>
      </c>
      <c r="F438" s="327">
        <v>11</v>
      </c>
      <c r="G438" s="327">
        <v>7</v>
      </c>
      <c r="H438" s="327">
        <v>0</v>
      </c>
      <c r="I438" s="327">
        <v>0</v>
      </c>
    </row>
    <row r="439" spans="1:9" s="285" customFormat="1" ht="9" customHeight="1">
      <c r="A439" s="291" t="s">
        <v>76</v>
      </c>
      <c r="B439" s="352">
        <f t="shared" si="23"/>
        <v>0</v>
      </c>
      <c r="C439" s="352">
        <v>0</v>
      </c>
      <c r="D439" s="352">
        <v>0</v>
      </c>
      <c r="E439" s="352">
        <v>0</v>
      </c>
      <c r="F439" s="352">
        <v>0</v>
      </c>
      <c r="G439" s="352">
        <v>0</v>
      </c>
      <c r="H439" s="352">
        <v>0</v>
      </c>
      <c r="I439" s="352">
        <v>0</v>
      </c>
    </row>
    <row r="440" spans="1:9" s="285" customFormat="1" ht="9" customHeight="1">
      <c r="A440" s="318"/>
      <c r="B440" s="414"/>
      <c r="C440" s="414"/>
      <c r="D440" s="414"/>
      <c r="E440" s="414"/>
      <c r="F440" s="414"/>
      <c r="G440" s="414"/>
      <c r="H440" s="414"/>
      <c r="I440" s="414"/>
    </row>
    <row r="441" spans="1:9" s="285" customFormat="1" ht="9" customHeight="1">
      <c r="A441" s="388">
        <v>2007</v>
      </c>
      <c r="B441" s="307"/>
      <c r="C441" s="307"/>
      <c r="D441" s="307"/>
      <c r="E441" s="307"/>
      <c r="F441" s="307"/>
      <c r="G441" s="307"/>
      <c r="H441" s="307"/>
      <c r="I441" s="307"/>
    </row>
    <row r="442" spans="1:9" s="285" customFormat="1" ht="9" customHeight="1">
      <c r="A442" s="288" t="s">
        <v>44</v>
      </c>
      <c r="B442" s="326">
        <f t="shared" ref="B442:I442" si="24">SUM(B444:B475)</f>
        <v>17650</v>
      </c>
      <c r="C442" s="326">
        <f t="shared" si="24"/>
        <v>1845</v>
      </c>
      <c r="D442" s="326">
        <f t="shared" si="24"/>
        <v>6608</v>
      </c>
      <c r="E442" s="326">
        <f t="shared" si="24"/>
        <v>975</v>
      </c>
      <c r="F442" s="326">
        <f t="shared" si="24"/>
        <v>2700</v>
      </c>
      <c r="G442" s="326">
        <f t="shared" si="24"/>
        <v>1671</v>
      </c>
      <c r="H442" s="326">
        <f t="shared" si="24"/>
        <v>3310</v>
      </c>
      <c r="I442" s="326">
        <f t="shared" si="24"/>
        <v>541</v>
      </c>
    </row>
    <row r="443" spans="1:9" s="285" customFormat="1" ht="3.95" customHeight="1">
      <c r="A443" s="288"/>
      <c r="B443" s="308"/>
      <c r="C443" s="308"/>
      <c r="D443" s="308"/>
      <c r="E443" s="308"/>
      <c r="F443" s="308"/>
      <c r="G443" s="308"/>
      <c r="H443" s="308"/>
      <c r="I443" s="308"/>
    </row>
    <row r="444" spans="1:9" s="285" customFormat="1" ht="9" customHeight="1">
      <c r="A444" s="286" t="s">
        <v>45</v>
      </c>
      <c r="B444" s="327">
        <f t="shared" ref="B444:B475" si="25">SUM(C444:I444)</f>
        <v>83</v>
      </c>
      <c r="C444" s="348">
        <v>12</v>
      </c>
      <c r="D444" s="348">
        <v>41</v>
      </c>
      <c r="E444" s="348">
        <v>0</v>
      </c>
      <c r="F444" s="348">
        <v>6</v>
      </c>
      <c r="G444" s="348">
        <v>20</v>
      </c>
      <c r="H444" s="348">
        <v>4</v>
      </c>
      <c r="I444" s="348">
        <v>0</v>
      </c>
    </row>
    <row r="445" spans="1:9" s="285" customFormat="1" ht="9" customHeight="1">
      <c r="A445" s="286" t="s">
        <v>46</v>
      </c>
      <c r="B445" s="327">
        <f t="shared" si="25"/>
        <v>1402</v>
      </c>
      <c r="C445" s="348">
        <v>8</v>
      </c>
      <c r="D445" s="348">
        <v>377</v>
      </c>
      <c r="E445" s="348">
        <v>6</v>
      </c>
      <c r="F445" s="348">
        <v>562</v>
      </c>
      <c r="G445" s="348">
        <v>449</v>
      </c>
      <c r="H445" s="348">
        <v>0</v>
      </c>
      <c r="I445" s="348">
        <v>0</v>
      </c>
    </row>
    <row r="446" spans="1:9" s="285" customFormat="1" ht="9" customHeight="1">
      <c r="A446" s="286" t="s">
        <v>47</v>
      </c>
      <c r="B446" s="327">
        <f t="shared" si="25"/>
        <v>73</v>
      </c>
      <c r="C446" s="348">
        <v>16</v>
      </c>
      <c r="D446" s="348">
        <v>29</v>
      </c>
      <c r="E446" s="348">
        <v>0</v>
      </c>
      <c r="F446" s="348">
        <v>3</v>
      </c>
      <c r="G446" s="348">
        <v>6</v>
      </c>
      <c r="H446" s="348">
        <v>17</v>
      </c>
      <c r="I446" s="348">
        <v>2</v>
      </c>
    </row>
    <row r="447" spans="1:9" s="285" customFormat="1" ht="9" customHeight="1">
      <c r="A447" s="291" t="s">
        <v>48</v>
      </c>
      <c r="B447" s="352">
        <f t="shared" si="25"/>
        <v>12</v>
      </c>
      <c r="C447" s="349">
        <v>8</v>
      </c>
      <c r="D447" s="349">
        <v>2</v>
      </c>
      <c r="E447" s="349">
        <v>0</v>
      </c>
      <c r="F447" s="349">
        <v>0</v>
      </c>
      <c r="G447" s="349">
        <v>1</v>
      </c>
      <c r="H447" s="349">
        <v>1</v>
      </c>
      <c r="I447" s="349">
        <v>0</v>
      </c>
    </row>
    <row r="448" spans="1:9" s="285" customFormat="1" ht="9" customHeight="1">
      <c r="A448" s="286" t="s">
        <v>49</v>
      </c>
      <c r="B448" s="327">
        <f t="shared" si="25"/>
        <v>250</v>
      </c>
      <c r="C448" s="348">
        <v>126</v>
      </c>
      <c r="D448" s="348">
        <v>73</v>
      </c>
      <c r="E448" s="348">
        <v>0</v>
      </c>
      <c r="F448" s="348">
        <v>9</v>
      </c>
      <c r="G448" s="348">
        <v>2</v>
      </c>
      <c r="H448" s="348">
        <v>33</v>
      </c>
      <c r="I448" s="348">
        <v>7</v>
      </c>
    </row>
    <row r="449" spans="1:9" s="285" customFormat="1" ht="9" customHeight="1">
      <c r="A449" s="286" t="s">
        <v>50</v>
      </c>
      <c r="B449" s="327">
        <f t="shared" si="25"/>
        <v>53</v>
      </c>
      <c r="C449" s="348">
        <v>18</v>
      </c>
      <c r="D449" s="348">
        <v>25</v>
      </c>
      <c r="E449" s="348">
        <v>3</v>
      </c>
      <c r="F449" s="348">
        <v>0</v>
      </c>
      <c r="G449" s="348">
        <v>6</v>
      </c>
      <c r="H449" s="348">
        <v>0</v>
      </c>
      <c r="I449" s="348">
        <v>1</v>
      </c>
    </row>
    <row r="450" spans="1:9" s="285" customFormat="1" ht="9" customHeight="1">
      <c r="A450" s="286" t="s">
        <v>51</v>
      </c>
      <c r="B450" s="327">
        <f t="shared" si="25"/>
        <v>0</v>
      </c>
      <c r="C450" s="327">
        <v>0</v>
      </c>
      <c r="D450" s="327">
        <v>0</v>
      </c>
      <c r="E450" s="327">
        <v>0</v>
      </c>
      <c r="F450" s="327">
        <v>0</v>
      </c>
      <c r="G450" s="327">
        <v>0</v>
      </c>
      <c r="H450" s="327">
        <v>0</v>
      </c>
      <c r="I450" s="327">
        <v>0</v>
      </c>
    </row>
    <row r="451" spans="1:9" s="285" customFormat="1" ht="9" customHeight="1">
      <c r="A451" s="291" t="s">
        <v>52</v>
      </c>
      <c r="B451" s="352">
        <f t="shared" si="25"/>
        <v>31</v>
      </c>
      <c r="C451" s="349">
        <v>23</v>
      </c>
      <c r="D451" s="349">
        <v>8</v>
      </c>
      <c r="E451" s="349">
        <v>0</v>
      </c>
      <c r="F451" s="349">
        <v>0</v>
      </c>
      <c r="G451" s="349">
        <v>0</v>
      </c>
      <c r="H451" s="349">
        <v>0</v>
      </c>
      <c r="I451" s="349">
        <v>0</v>
      </c>
    </row>
    <row r="452" spans="1:9" s="285" customFormat="1" ht="9" customHeight="1">
      <c r="A452" s="286" t="s">
        <v>53</v>
      </c>
      <c r="B452" s="327">
        <f t="shared" si="25"/>
        <v>2012</v>
      </c>
      <c r="C452" s="348">
        <v>160</v>
      </c>
      <c r="D452" s="324">
        <v>1558</v>
      </c>
      <c r="E452" s="348">
        <v>6</v>
      </c>
      <c r="F452" s="348">
        <v>211</v>
      </c>
      <c r="G452" s="348">
        <v>77</v>
      </c>
      <c r="H452" s="348">
        <v>0</v>
      </c>
      <c r="I452" s="348">
        <v>0</v>
      </c>
    </row>
    <row r="453" spans="1:9" s="285" customFormat="1" ht="9" customHeight="1">
      <c r="A453" s="286" t="s">
        <v>54</v>
      </c>
      <c r="B453" s="327">
        <f t="shared" si="25"/>
        <v>288</v>
      </c>
      <c r="C453" s="348">
        <v>186</v>
      </c>
      <c r="D453" s="348">
        <v>101</v>
      </c>
      <c r="E453" s="348">
        <v>0</v>
      </c>
      <c r="F453" s="348">
        <v>0</v>
      </c>
      <c r="G453" s="348">
        <v>0</v>
      </c>
      <c r="H453" s="348">
        <v>1</v>
      </c>
      <c r="I453" s="348">
        <v>0</v>
      </c>
    </row>
    <row r="454" spans="1:9" s="285" customFormat="1" ht="9" customHeight="1">
      <c r="A454" s="286" t="s">
        <v>55</v>
      </c>
      <c r="B454" s="327">
        <f t="shared" si="25"/>
        <v>178</v>
      </c>
      <c r="C454" s="348">
        <v>47</v>
      </c>
      <c r="D454" s="348">
        <v>53</v>
      </c>
      <c r="E454" s="348">
        <v>0</v>
      </c>
      <c r="F454" s="348">
        <v>7</v>
      </c>
      <c r="G454" s="348">
        <v>10</v>
      </c>
      <c r="H454" s="348">
        <v>61</v>
      </c>
      <c r="I454" s="348">
        <v>0</v>
      </c>
    </row>
    <row r="455" spans="1:9" s="285" customFormat="1" ht="9" customHeight="1">
      <c r="A455" s="291" t="s">
        <v>56</v>
      </c>
      <c r="B455" s="352">
        <f t="shared" si="25"/>
        <v>275</v>
      </c>
      <c r="C455" s="349">
        <v>44</v>
      </c>
      <c r="D455" s="349">
        <v>173</v>
      </c>
      <c r="E455" s="349">
        <v>0</v>
      </c>
      <c r="F455" s="349">
        <v>33</v>
      </c>
      <c r="G455" s="349">
        <v>1</v>
      </c>
      <c r="H455" s="349">
        <v>18</v>
      </c>
      <c r="I455" s="349">
        <v>6</v>
      </c>
    </row>
    <row r="456" spans="1:9" s="285" customFormat="1" ht="9" customHeight="1">
      <c r="A456" s="286" t="s">
        <v>57</v>
      </c>
      <c r="B456" s="327">
        <f t="shared" si="25"/>
        <v>471</v>
      </c>
      <c r="C456" s="348">
        <v>86</v>
      </c>
      <c r="D456" s="348">
        <v>32</v>
      </c>
      <c r="E456" s="348">
        <v>0</v>
      </c>
      <c r="F456" s="348">
        <v>146</v>
      </c>
      <c r="G456" s="348">
        <v>207</v>
      </c>
      <c r="H456" s="348">
        <v>0</v>
      </c>
      <c r="I456" s="348">
        <v>0</v>
      </c>
    </row>
    <row r="457" spans="1:9" s="285" customFormat="1" ht="9" customHeight="1">
      <c r="A457" s="286" t="s">
        <v>58</v>
      </c>
      <c r="B457" s="327">
        <f t="shared" si="25"/>
        <v>4398</v>
      </c>
      <c r="C457" s="348">
        <v>1</v>
      </c>
      <c r="D457" s="324">
        <v>1379</v>
      </c>
      <c r="E457" s="348">
        <v>1</v>
      </c>
      <c r="F457" s="348">
        <v>458</v>
      </c>
      <c r="G457" s="348">
        <v>1</v>
      </c>
      <c r="H457" s="324">
        <v>2069</v>
      </c>
      <c r="I457" s="348">
        <v>489</v>
      </c>
    </row>
    <row r="458" spans="1:9" s="285" customFormat="1" ht="9" customHeight="1">
      <c r="A458" s="286" t="s">
        <v>59</v>
      </c>
      <c r="B458" s="327">
        <f t="shared" si="25"/>
        <v>2144</v>
      </c>
      <c r="C458" s="348">
        <v>65</v>
      </c>
      <c r="D458" s="348">
        <v>687</v>
      </c>
      <c r="E458" s="348">
        <v>1</v>
      </c>
      <c r="F458" s="348">
        <v>377</v>
      </c>
      <c r="G458" s="348">
        <v>513</v>
      </c>
      <c r="H458" s="348">
        <v>494</v>
      </c>
      <c r="I458" s="348">
        <v>7</v>
      </c>
    </row>
    <row r="459" spans="1:9" s="285" customFormat="1" ht="9" customHeight="1">
      <c r="A459" s="291" t="s">
        <v>60</v>
      </c>
      <c r="B459" s="352">
        <f t="shared" si="25"/>
        <v>115</v>
      </c>
      <c r="C459" s="349">
        <v>66</v>
      </c>
      <c r="D459" s="349">
        <v>15</v>
      </c>
      <c r="E459" s="349">
        <v>5</v>
      </c>
      <c r="F459" s="349">
        <v>20</v>
      </c>
      <c r="G459" s="349">
        <v>8</v>
      </c>
      <c r="H459" s="349">
        <v>1</v>
      </c>
      <c r="I459" s="349">
        <v>0</v>
      </c>
    </row>
    <row r="460" spans="1:9" s="285" customFormat="1" ht="9" customHeight="1">
      <c r="A460" s="286" t="s">
        <v>61</v>
      </c>
      <c r="B460" s="327">
        <f t="shared" si="25"/>
        <v>465</v>
      </c>
      <c r="C460" s="348">
        <v>9</v>
      </c>
      <c r="D460" s="348">
        <v>321</v>
      </c>
      <c r="E460" s="348">
        <v>6</v>
      </c>
      <c r="F460" s="348">
        <v>121</v>
      </c>
      <c r="G460" s="348">
        <v>8</v>
      </c>
      <c r="H460" s="348">
        <v>0</v>
      </c>
      <c r="I460" s="348">
        <v>0</v>
      </c>
    </row>
    <row r="461" spans="1:9" s="285" customFormat="1" ht="9" customHeight="1">
      <c r="A461" s="286" t="s">
        <v>62</v>
      </c>
      <c r="B461" s="327">
        <f t="shared" si="25"/>
        <v>65</v>
      </c>
      <c r="C461" s="348">
        <v>1</v>
      </c>
      <c r="D461" s="348">
        <v>64</v>
      </c>
      <c r="E461" s="348">
        <v>0</v>
      </c>
      <c r="F461" s="348">
        <v>0</v>
      </c>
      <c r="G461" s="348">
        <v>0</v>
      </c>
      <c r="H461" s="348">
        <v>0</v>
      </c>
      <c r="I461" s="348">
        <v>0</v>
      </c>
    </row>
    <row r="462" spans="1:9" s="285" customFormat="1" ht="9" customHeight="1">
      <c r="A462" s="286" t="s">
        <v>63</v>
      </c>
      <c r="B462" s="327">
        <f t="shared" si="25"/>
        <v>1412</v>
      </c>
      <c r="C462" s="348">
        <v>0</v>
      </c>
      <c r="D462" s="348">
        <v>492</v>
      </c>
      <c r="E462" s="348">
        <v>920</v>
      </c>
      <c r="F462" s="348">
        <v>0</v>
      </c>
      <c r="G462" s="348">
        <v>0</v>
      </c>
      <c r="H462" s="348">
        <v>0</v>
      </c>
      <c r="I462" s="348">
        <v>0</v>
      </c>
    </row>
    <row r="463" spans="1:9" s="285" customFormat="1" ht="9" customHeight="1">
      <c r="A463" s="291" t="s">
        <v>64</v>
      </c>
      <c r="B463" s="352">
        <f t="shared" si="25"/>
        <v>108</v>
      </c>
      <c r="C463" s="349">
        <v>25</v>
      </c>
      <c r="D463" s="349">
        <v>25</v>
      </c>
      <c r="E463" s="349">
        <v>0</v>
      </c>
      <c r="F463" s="349">
        <v>46</v>
      </c>
      <c r="G463" s="349">
        <v>4</v>
      </c>
      <c r="H463" s="349">
        <v>7</v>
      </c>
      <c r="I463" s="349">
        <v>1</v>
      </c>
    </row>
    <row r="464" spans="1:9" s="285" customFormat="1" ht="9" customHeight="1">
      <c r="A464" s="286" t="s">
        <v>65</v>
      </c>
      <c r="B464" s="327">
        <f t="shared" si="25"/>
        <v>651</v>
      </c>
      <c r="C464" s="348">
        <v>200</v>
      </c>
      <c r="D464" s="348">
        <v>126</v>
      </c>
      <c r="E464" s="348">
        <v>1</v>
      </c>
      <c r="F464" s="348">
        <v>267</v>
      </c>
      <c r="G464" s="348">
        <v>51</v>
      </c>
      <c r="H464" s="348">
        <v>6</v>
      </c>
      <c r="I464" s="348">
        <v>0</v>
      </c>
    </row>
    <row r="465" spans="1:9" s="285" customFormat="1" ht="9" customHeight="1">
      <c r="A465" s="286" t="s">
        <v>66</v>
      </c>
      <c r="B465" s="327">
        <f t="shared" si="25"/>
        <v>454</v>
      </c>
      <c r="C465" s="348">
        <v>374</v>
      </c>
      <c r="D465" s="348">
        <v>32</v>
      </c>
      <c r="E465" s="348">
        <v>0</v>
      </c>
      <c r="F465" s="348">
        <v>0</v>
      </c>
      <c r="G465" s="348">
        <v>0</v>
      </c>
      <c r="H465" s="348">
        <v>25</v>
      </c>
      <c r="I465" s="348">
        <v>23</v>
      </c>
    </row>
    <row r="466" spans="1:9" s="285" customFormat="1" ht="9" customHeight="1">
      <c r="A466" s="286" t="s">
        <v>67</v>
      </c>
      <c r="B466" s="327">
        <f t="shared" si="25"/>
        <v>107</v>
      </c>
      <c r="C466" s="348">
        <v>0</v>
      </c>
      <c r="D466" s="348">
        <v>43</v>
      </c>
      <c r="E466" s="348">
        <v>4</v>
      </c>
      <c r="F466" s="348">
        <v>13</v>
      </c>
      <c r="G466" s="348">
        <v>35</v>
      </c>
      <c r="H466" s="348">
        <v>12</v>
      </c>
      <c r="I466" s="348">
        <v>0</v>
      </c>
    </row>
    <row r="467" spans="1:9" s="285" customFormat="1" ht="9" customHeight="1">
      <c r="A467" s="291" t="s">
        <v>68</v>
      </c>
      <c r="B467" s="352">
        <f t="shared" si="25"/>
        <v>186</v>
      </c>
      <c r="C467" s="349">
        <v>69</v>
      </c>
      <c r="D467" s="349">
        <v>69</v>
      </c>
      <c r="E467" s="349">
        <v>0</v>
      </c>
      <c r="F467" s="349">
        <v>0</v>
      </c>
      <c r="G467" s="349">
        <v>17</v>
      </c>
      <c r="H467" s="349">
        <v>27</v>
      </c>
      <c r="I467" s="349">
        <v>4</v>
      </c>
    </row>
    <row r="468" spans="1:9" s="285" customFormat="1" ht="9" customHeight="1">
      <c r="A468" s="286" t="s">
        <v>69</v>
      </c>
      <c r="B468" s="327">
        <f t="shared" si="25"/>
        <v>190</v>
      </c>
      <c r="C468" s="348">
        <v>0</v>
      </c>
      <c r="D468" s="348">
        <v>187</v>
      </c>
      <c r="E468" s="348">
        <v>0</v>
      </c>
      <c r="F468" s="348">
        <v>3</v>
      </c>
      <c r="G468" s="348">
        <v>0</v>
      </c>
      <c r="H468" s="348">
        <v>0</v>
      </c>
      <c r="I468" s="348">
        <v>0</v>
      </c>
    </row>
    <row r="469" spans="1:9" s="285" customFormat="1" ht="9" customHeight="1">
      <c r="A469" s="286" t="s">
        <v>70</v>
      </c>
      <c r="B469" s="327">
        <f t="shared" si="25"/>
        <v>636</v>
      </c>
      <c r="C469" s="348">
        <v>54</v>
      </c>
      <c r="D469" s="348">
        <v>299</v>
      </c>
      <c r="E469" s="348">
        <v>0</v>
      </c>
      <c r="F469" s="348">
        <v>49</v>
      </c>
      <c r="G469" s="348">
        <v>46</v>
      </c>
      <c r="H469" s="348">
        <v>187</v>
      </c>
      <c r="I469" s="348">
        <v>1</v>
      </c>
    </row>
    <row r="470" spans="1:9" s="285" customFormat="1" ht="9" customHeight="1">
      <c r="A470" s="286" t="s">
        <v>71</v>
      </c>
      <c r="B470" s="327">
        <f t="shared" si="25"/>
        <v>60</v>
      </c>
      <c r="C470" s="348">
        <v>23</v>
      </c>
      <c r="D470" s="348">
        <v>2</v>
      </c>
      <c r="E470" s="348">
        <v>0</v>
      </c>
      <c r="F470" s="348">
        <v>32</v>
      </c>
      <c r="G470" s="348">
        <v>3</v>
      </c>
      <c r="H470" s="348">
        <v>0</v>
      </c>
      <c r="I470" s="348">
        <v>0</v>
      </c>
    </row>
    <row r="471" spans="1:9" s="285" customFormat="1" ht="9" customHeight="1">
      <c r="A471" s="291" t="s">
        <v>72</v>
      </c>
      <c r="B471" s="352">
        <f t="shared" si="25"/>
        <v>235</v>
      </c>
      <c r="C471" s="349">
        <v>78</v>
      </c>
      <c r="D471" s="349">
        <v>138</v>
      </c>
      <c r="E471" s="349">
        <v>0</v>
      </c>
      <c r="F471" s="349">
        <v>6</v>
      </c>
      <c r="G471" s="349">
        <v>12</v>
      </c>
      <c r="H471" s="349">
        <v>1</v>
      </c>
      <c r="I471" s="349">
        <v>0</v>
      </c>
    </row>
    <row r="472" spans="1:9" s="285" customFormat="1" ht="9" customHeight="1">
      <c r="A472" s="286" t="s">
        <v>73</v>
      </c>
      <c r="B472" s="327">
        <f t="shared" si="25"/>
        <v>142</v>
      </c>
      <c r="C472" s="348">
        <v>59</v>
      </c>
      <c r="D472" s="348">
        <v>38</v>
      </c>
      <c r="E472" s="348">
        <v>0</v>
      </c>
      <c r="F472" s="348">
        <v>19</v>
      </c>
      <c r="G472" s="348">
        <v>6</v>
      </c>
      <c r="H472" s="348">
        <v>20</v>
      </c>
      <c r="I472" s="348">
        <v>0</v>
      </c>
    </row>
    <row r="473" spans="1:9" s="285" customFormat="1" ht="9" customHeight="1">
      <c r="A473" s="286" t="s">
        <v>74</v>
      </c>
      <c r="B473" s="327">
        <f t="shared" si="25"/>
        <v>1050</v>
      </c>
      <c r="C473" s="348">
        <v>52</v>
      </c>
      <c r="D473" s="348">
        <v>205</v>
      </c>
      <c r="E473" s="348">
        <v>22</v>
      </c>
      <c r="F473" s="348">
        <v>296</v>
      </c>
      <c r="G473" s="348">
        <v>150</v>
      </c>
      <c r="H473" s="348">
        <v>325</v>
      </c>
      <c r="I473" s="348">
        <v>0</v>
      </c>
    </row>
    <row r="474" spans="1:9" s="285" customFormat="1" ht="9" customHeight="1">
      <c r="A474" s="286" t="s">
        <v>75</v>
      </c>
      <c r="B474" s="327">
        <f t="shared" si="25"/>
        <v>70</v>
      </c>
      <c r="C474" s="348">
        <v>34</v>
      </c>
      <c r="D474" s="348">
        <v>14</v>
      </c>
      <c r="E474" s="348">
        <v>0</v>
      </c>
      <c r="F474" s="348">
        <v>16</v>
      </c>
      <c r="G474" s="348">
        <v>5</v>
      </c>
      <c r="H474" s="348">
        <v>1</v>
      </c>
      <c r="I474" s="348">
        <v>0</v>
      </c>
    </row>
    <row r="475" spans="1:9" s="285" customFormat="1" ht="9" customHeight="1">
      <c r="A475" s="291" t="s">
        <v>76</v>
      </c>
      <c r="B475" s="352">
        <f t="shared" si="25"/>
        <v>34</v>
      </c>
      <c r="C475" s="349">
        <v>1</v>
      </c>
      <c r="D475" s="349">
        <v>0</v>
      </c>
      <c r="E475" s="349">
        <v>0</v>
      </c>
      <c r="F475" s="349">
        <v>0</v>
      </c>
      <c r="G475" s="349">
        <v>33</v>
      </c>
      <c r="H475" s="349">
        <v>0</v>
      </c>
      <c r="I475" s="349">
        <v>0</v>
      </c>
    </row>
    <row r="476" spans="1:9" s="285" customFormat="1" ht="9" customHeight="1">
      <c r="A476" s="318"/>
      <c r="B476" s="414"/>
      <c r="C476" s="414"/>
      <c r="D476" s="414"/>
      <c r="E476" s="414"/>
      <c r="F476" s="414"/>
      <c r="G476" s="414"/>
      <c r="H476" s="414"/>
      <c r="I476" s="414"/>
    </row>
    <row r="477" spans="1:9" s="285" customFormat="1" ht="9" customHeight="1">
      <c r="A477" s="388">
        <v>2008</v>
      </c>
      <c r="B477" s="307"/>
      <c r="C477" s="307"/>
      <c r="D477" s="307"/>
      <c r="E477" s="307"/>
      <c r="F477" s="307"/>
      <c r="G477" s="307"/>
      <c r="H477" s="307"/>
      <c r="I477" s="307"/>
    </row>
    <row r="478" spans="1:9" s="285" customFormat="1" ht="9" customHeight="1">
      <c r="A478" s="288" t="s">
        <v>44</v>
      </c>
      <c r="B478" s="308">
        <f t="shared" ref="B478:I478" si="26">SUM(B480:B511)</f>
        <v>15904</v>
      </c>
      <c r="C478" s="308">
        <f t="shared" si="26"/>
        <v>2586</v>
      </c>
      <c r="D478" s="308">
        <f t="shared" si="26"/>
        <v>6402</v>
      </c>
      <c r="E478" s="308">
        <f t="shared" si="26"/>
        <v>1189</v>
      </c>
      <c r="F478" s="308">
        <f t="shared" si="26"/>
        <v>2377</v>
      </c>
      <c r="G478" s="308">
        <f t="shared" si="26"/>
        <v>1747</v>
      </c>
      <c r="H478" s="308">
        <f t="shared" si="26"/>
        <v>1213</v>
      </c>
      <c r="I478" s="308">
        <f t="shared" si="26"/>
        <v>390</v>
      </c>
    </row>
    <row r="479" spans="1:9" s="285" customFormat="1" ht="3.95" customHeight="1">
      <c r="A479" s="288"/>
      <c r="B479" s="308"/>
      <c r="C479" s="308"/>
      <c r="D479" s="308"/>
      <c r="E479" s="308"/>
      <c r="F479" s="308"/>
      <c r="G479" s="308"/>
      <c r="H479" s="308"/>
      <c r="I479" s="308"/>
    </row>
    <row r="480" spans="1:9" s="285" customFormat="1" ht="9" customHeight="1">
      <c r="A480" s="286" t="s">
        <v>45</v>
      </c>
      <c r="B480" s="342">
        <f t="shared" ref="B480:B511" si="27">SUM(C480:I480)</f>
        <v>104</v>
      </c>
      <c r="C480" s="324">
        <v>11</v>
      </c>
      <c r="D480" s="324">
        <v>47</v>
      </c>
      <c r="E480" s="324">
        <v>0</v>
      </c>
      <c r="F480" s="324">
        <v>21</v>
      </c>
      <c r="G480" s="324">
        <v>23</v>
      </c>
      <c r="H480" s="324">
        <v>2</v>
      </c>
      <c r="I480" s="324">
        <v>0</v>
      </c>
    </row>
    <row r="481" spans="1:9" s="285" customFormat="1" ht="9" customHeight="1">
      <c r="A481" s="286" t="s">
        <v>46</v>
      </c>
      <c r="B481" s="342">
        <f t="shared" si="27"/>
        <v>1944</v>
      </c>
      <c r="C481" s="324">
        <v>10</v>
      </c>
      <c r="D481" s="324">
        <v>529</v>
      </c>
      <c r="E481" s="324">
        <v>3</v>
      </c>
      <c r="F481" s="324">
        <v>705</v>
      </c>
      <c r="G481" s="324">
        <v>690</v>
      </c>
      <c r="H481" s="324">
        <v>1</v>
      </c>
      <c r="I481" s="324">
        <v>6</v>
      </c>
    </row>
    <row r="482" spans="1:9" s="285" customFormat="1" ht="9" customHeight="1">
      <c r="A482" s="286" t="s">
        <v>47</v>
      </c>
      <c r="B482" s="342">
        <f t="shared" si="27"/>
        <v>62</v>
      </c>
      <c r="C482" s="324">
        <v>12</v>
      </c>
      <c r="D482" s="324">
        <v>26</v>
      </c>
      <c r="E482" s="324">
        <v>0</v>
      </c>
      <c r="F482" s="324">
        <v>0</v>
      </c>
      <c r="G482" s="324">
        <v>22</v>
      </c>
      <c r="H482" s="324">
        <v>2</v>
      </c>
      <c r="I482" s="324">
        <v>0</v>
      </c>
    </row>
    <row r="483" spans="1:9" s="285" customFormat="1" ht="9" customHeight="1">
      <c r="A483" s="291" t="s">
        <v>48</v>
      </c>
      <c r="B483" s="343">
        <f t="shared" si="27"/>
        <v>8</v>
      </c>
      <c r="C483" s="325">
        <v>0</v>
      </c>
      <c r="D483" s="325">
        <v>7</v>
      </c>
      <c r="E483" s="325">
        <v>0</v>
      </c>
      <c r="F483" s="325">
        <v>0</v>
      </c>
      <c r="G483" s="325">
        <v>1</v>
      </c>
      <c r="H483" s="325">
        <v>0</v>
      </c>
      <c r="I483" s="325">
        <v>0</v>
      </c>
    </row>
    <row r="484" spans="1:9" s="285" customFormat="1" ht="9" customHeight="1">
      <c r="A484" s="286" t="s">
        <v>49</v>
      </c>
      <c r="B484" s="342">
        <f t="shared" si="27"/>
        <v>180</v>
      </c>
      <c r="C484" s="324">
        <v>119</v>
      </c>
      <c r="D484" s="324">
        <v>32</v>
      </c>
      <c r="E484" s="324">
        <v>0</v>
      </c>
      <c r="F484" s="324">
        <v>0</v>
      </c>
      <c r="G484" s="324">
        <v>0</v>
      </c>
      <c r="H484" s="324">
        <v>25</v>
      </c>
      <c r="I484" s="324">
        <v>4</v>
      </c>
    </row>
    <row r="485" spans="1:9" s="285" customFormat="1" ht="9" customHeight="1">
      <c r="A485" s="286" t="s">
        <v>50</v>
      </c>
      <c r="B485" s="342">
        <f t="shared" si="27"/>
        <v>95</v>
      </c>
      <c r="C485" s="324">
        <v>16</v>
      </c>
      <c r="D485" s="324">
        <v>42</v>
      </c>
      <c r="E485" s="324">
        <v>4</v>
      </c>
      <c r="F485" s="324">
        <v>8</v>
      </c>
      <c r="G485" s="324">
        <v>24</v>
      </c>
      <c r="H485" s="324">
        <v>1</v>
      </c>
      <c r="I485" s="324">
        <v>0</v>
      </c>
    </row>
    <row r="486" spans="1:9" s="285" customFormat="1" ht="9" customHeight="1">
      <c r="A486" s="286" t="s">
        <v>51</v>
      </c>
      <c r="B486" s="342">
        <f t="shared" si="27"/>
        <v>0</v>
      </c>
      <c r="C486" s="342">
        <v>0</v>
      </c>
      <c r="D486" s="342">
        <v>0</v>
      </c>
      <c r="E486" s="342">
        <v>0</v>
      </c>
      <c r="F486" s="342">
        <v>0</v>
      </c>
      <c r="G486" s="342">
        <v>0</v>
      </c>
      <c r="H486" s="342">
        <v>0</v>
      </c>
      <c r="I486" s="342">
        <v>0</v>
      </c>
    </row>
    <row r="487" spans="1:9" s="285" customFormat="1" ht="9" customHeight="1">
      <c r="A487" s="291" t="s">
        <v>52</v>
      </c>
      <c r="B487" s="343">
        <f t="shared" si="27"/>
        <v>45</v>
      </c>
      <c r="C487" s="325">
        <v>35</v>
      </c>
      <c r="D487" s="325">
        <v>10</v>
      </c>
      <c r="E487" s="325">
        <v>0</v>
      </c>
      <c r="F487" s="325">
        <v>0</v>
      </c>
      <c r="G487" s="325">
        <v>0</v>
      </c>
      <c r="H487" s="325">
        <v>0</v>
      </c>
      <c r="I487" s="325">
        <v>0</v>
      </c>
    </row>
    <row r="488" spans="1:9" s="285" customFormat="1" ht="9" customHeight="1">
      <c r="A488" s="286" t="s">
        <v>53</v>
      </c>
      <c r="B488" s="342">
        <f t="shared" si="27"/>
        <v>2277</v>
      </c>
      <c r="C488" s="324">
        <v>175</v>
      </c>
      <c r="D488" s="324">
        <v>1600</v>
      </c>
      <c r="E488" s="324">
        <v>8</v>
      </c>
      <c r="F488" s="324">
        <v>233</v>
      </c>
      <c r="G488" s="324">
        <v>232</v>
      </c>
      <c r="H488" s="324">
        <v>29</v>
      </c>
      <c r="I488" s="324">
        <v>0</v>
      </c>
    </row>
    <row r="489" spans="1:9" s="285" customFormat="1" ht="9" customHeight="1">
      <c r="A489" s="286" t="s">
        <v>54</v>
      </c>
      <c r="B489" s="342">
        <f t="shared" si="27"/>
        <v>98</v>
      </c>
      <c r="C489" s="324">
        <v>43</v>
      </c>
      <c r="D489" s="324">
        <v>42</v>
      </c>
      <c r="E489" s="324">
        <v>0</v>
      </c>
      <c r="F489" s="324">
        <v>0</v>
      </c>
      <c r="G489" s="324">
        <v>0</v>
      </c>
      <c r="H489" s="324">
        <v>0</v>
      </c>
      <c r="I489" s="324">
        <v>13</v>
      </c>
    </row>
    <row r="490" spans="1:9" s="285" customFormat="1" ht="9" customHeight="1">
      <c r="A490" s="286" t="s">
        <v>55</v>
      </c>
      <c r="B490" s="342">
        <f t="shared" si="27"/>
        <v>132</v>
      </c>
      <c r="C490" s="324">
        <v>36</v>
      </c>
      <c r="D490" s="324">
        <v>47</v>
      </c>
      <c r="E490" s="324">
        <v>0</v>
      </c>
      <c r="F490" s="324">
        <v>6</v>
      </c>
      <c r="G490" s="324">
        <v>15</v>
      </c>
      <c r="H490" s="324">
        <v>26</v>
      </c>
      <c r="I490" s="324">
        <v>2</v>
      </c>
    </row>
    <row r="491" spans="1:9" s="285" customFormat="1" ht="9" customHeight="1">
      <c r="A491" s="291" t="s">
        <v>56</v>
      </c>
      <c r="B491" s="343">
        <f t="shared" si="27"/>
        <v>312</v>
      </c>
      <c r="C491" s="325">
        <v>17</v>
      </c>
      <c r="D491" s="325">
        <v>225</v>
      </c>
      <c r="E491" s="325">
        <v>0</v>
      </c>
      <c r="F491" s="325">
        <v>12</v>
      </c>
      <c r="G491" s="325">
        <v>0</v>
      </c>
      <c r="H491" s="325">
        <v>18</v>
      </c>
      <c r="I491" s="325">
        <v>40</v>
      </c>
    </row>
    <row r="492" spans="1:9" s="285" customFormat="1" ht="9" customHeight="1">
      <c r="A492" s="286" t="s">
        <v>57</v>
      </c>
      <c r="B492" s="342">
        <f t="shared" si="27"/>
        <v>538</v>
      </c>
      <c r="C492" s="324">
        <v>87</v>
      </c>
      <c r="D492" s="324">
        <v>65</v>
      </c>
      <c r="E492" s="324">
        <v>0</v>
      </c>
      <c r="F492" s="324">
        <v>130</v>
      </c>
      <c r="G492" s="324">
        <v>256</v>
      </c>
      <c r="H492" s="324">
        <v>0</v>
      </c>
      <c r="I492" s="324">
        <v>0</v>
      </c>
    </row>
    <row r="493" spans="1:9" s="285" customFormat="1" ht="9" customHeight="1">
      <c r="A493" s="286" t="s">
        <v>58</v>
      </c>
      <c r="B493" s="342">
        <f t="shared" si="27"/>
        <v>2301</v>
      </c>
      <c r="C493" s="324">
        <v>934</v>
      </c>
      <c r="D493" s="324">
        <v>606</v>
      </c>
      <c r="E493" s="324">
        <v>4</v>
      </c>
      <c r="F493" s="324">
        <v>210</v>
      </c>
      <c r="G493" s="324">
        <v>24</v>
      </c>
      <c r="H493" s="324">
        <v>231</v>
      </c>
      <c r="I493" s="324">
        <v>292</v>
      </c>
    </row>
    <row r="494" spans="1:9" s="285" customFormat="1" ht="9" customHeight="1">
      <c r="A494" s="286" t="s">
        <v>59</v>
      </c>
      <c r="B494" s="342">
        <f t="shared" si="27"/>
        <v>674</v>
      </c>
      <c r="C494" s="324">
        <v>28</v>
      </c>
      <c r="D494" s="324">
        <v>225</v>
      </c>
      <c r="E494" s="324">
        <v>0</v>
      </c>
      <c r="F494" s="324">
        <v>50</v>
      </c>
      <c r="G494" s="324">
        <v>97</v>
      </c>
      <c r="H494" s="324">
        <v>273</v>
      </c>
      <c r="I494" s="324">
        <v>1</v>
      </c>
    </row>
    <row r="495" spans="1:9" s="285" customFormat="1" ht="9" customHeight="1">
      <c r="A495" s="291" t="s">
        <v>60</v>
      </c>
      <c r="B495" s="343">
        <f t="shared" si="27"/>
        <v>111</v>
      </c>
      <c r="C495" s="325">
        <v>77</v>
      </c>
      <c r="D495" s="325">
        <v>9</v>
      </c>
      <c r="E495" s="325">
        <v>7</v>
      </c>
      <c r="F495" s="325">
        <v>13</v>
      </c>
      <c r="G495" s="325">
        <v>4</v>
      </c>
      <c r="H495" s="325">
        <v>1</v>
      </c>
      <c r="I495" s="325">
        <v>0</v>
      </c>
    </row>
    <row r="496" spans="1:9" s="285" customFormat="1" ht="9" customHeight="1">
      <c r="A496" s="286" t="s">
        <v>61</v>
      </c>
      <c r="B496" s="342">
        <f t="shared" si="27"/>
        <v>406</v>
      </c>
      <c r="C496" s="324">
        <v>0</v>
      </c>
      <c r="D496" s="324">
        <v>299</v>
      </c>
      <c r="E496" s="324">
        <v>1</v>
      </c>
      <c r="F496" s="324">
        <v>106</v>
      </c>
      <c r="G496" s="324">
        <v>0</v>
      </c>
      <c r="H496" s="324">
        <v>0</v>
      </c>
      <c r="I496" s="324">
        <v>0</v>
      </c>
    </row>
    <row r="497" spans="1:9" s="285" customFormat="1" ht="9" customHeight="1">
      <c r="A497" s="286" t="s">
        <v>62</v>
      </c>
      <c r="B497" s="342">
        <f t="shared" si="27"/>
        <v>84</v>
      </c>
      <c r="C497" s="324">
        <v>1</v>
      </c>
      <c r="D497" s="324">
        <v>82</v>
      </c>
      <c r="E497" s="324">
        <v>0</v>
      </c>
      <c r="F497" s="324">
        <v>0</v>
      </c>
      <c r="G497" s="324">
        <v>0</v>
      </c>
      <c r="H497" s="324">
        <v>0</v>
      </c>
      <c r="I497" s="324">
        <v>1</v>
      </c>
    </row>
    <row r="498" spans="1:9" s="285" customFormat="1" ht="9" customHeight="1">
      <c r="A498" s="286" t="s">
        <v>63</v>
      </c>
      <c r="B498" s="342">
        <f t="shared" si="27"/>
        <v>2426</v>
      </c>
      <c r="C498" s="324">
        <v>1</v>
      </c>
      <c r="D498" s="324">
        <v>1286</v>
      </c>
      <c r="E498" s="324">
        <v>1139</v>
      </c>
      <c r="F498" s="324">
        <v>0</v>
      </c>
      <c r="G498" s="324">
        <v>0</v>
      </c>
      <c r="H498" s="324">
        <v>0</v>
      </c>
      <c r="I498" s="324">
        <v>0</v>
      </c>
    </row>
    <row r="499" spans="1:9" s="285" customFormat="1" ht="9" customHeight="1">
      <c r="A499" s="291" t="s">
        <v>64</v>
      </c>
      <c r="B499" s="343">
        <f t="shared" si="27"/>
        <v>295</v>
      </c>
      <c r="C499" s="325">
        <v>46</v>
      </c>
      <c r="D499" s="325">
        <v>88</v>
      </c>
      <c r="E499" s="325">
        <v>1</v>
      </c>
      <c r="F499" s="325">
        <v>85</v>
      </c>
      <c r="G499" s="325">
        <v>55</v>
      </c>
      <c r="H499" s="325">
        <v>20</v>
      </c>
      <c r="I499" s="325">
        <v>0</v>
      </c>
    </row>
    <row r="500" spans="1:9" s="285" customFormat="1" ht="9" customHeight="1">
      <c r="A500" s="286" t="s">
        <v>65</v>
      </c>
      <c r="B500" s="342">
        <f t="shared" si="27"/>
        <v>796</v>
      </c>
      <c r="C500" s="324">
        <v>208</v>
      </c>
      <c r="D500" s="324">
        <v>195</v>
      </c>
      <c r="E500" s="324">
        <v>0</v>
      </c>
      <c r="F500" s="324">
        <v>357</v>
      </c>
      <c r="G500" s="324">
        <v>9</v>
      </c>
      <c r="H500" s="324">
        <v>27</v>
      </c>
      <c r="I500" s="324">
        <v>0</v>
      </c>
    </row>
    <row r="501" spans="1:9" s="285" customFormat="1" ht="9" customHeight="1">
      <c r="A501" s="286" t="s">
        <v>66</v>
      </c>
      <c r="B501" s="342">
        <f t="shared" si="27"/>
        <v>794</v>
      </c>
      <c r="C501" s="324">
        <v>461</v>
      </c>
      <c r="D501" s="324">
        <v>129</v>
      </c>
      <c r="E501" s="324">
        <v>0</v>
      </c>
      <c r="F501" s="324">
        <v>0</v>
      </c>
      <c r="G501" s="324">
        <v>0</v>
      </c>
      <c r="H501" s="324">
        <v>203</v>
      </c>
      <c r="I501" s="324">
        <v>1</v>
      </c>
    </row>
    <row r="502" spans="1:9" s="285" customFormat="1" ht="9" customHeight="1">
      <c r="A502" s="286" t="s">
        <v>67</v>
      </c>
      <c r="B502" s="342">
        <f t="shared" si="27"/>
        <v>82</v>
      </c>
      <c r="C502" s="324">
        <v>1</v>
      </c>
      <c r="D502" s="324">
        <v>29</v>
      </c>
      <c r="E502" s="324">
        <v>0</v>
      </c>
      <c r="F502" s="324">
        <v>23</v>
      </c>
      <c r="G502" s="324">
        <v>13</v>
      </c>
      <c r="H502" s="324">
        <v>16</v>
      </c>
      <c r="I502" s="324">
        <v>0</v>
      </c>
    </row>
    <row r="503" spans="1:9" s="285" customFormat="1" ht="9" customHeight="1">
      <c r="A503" s="291" t="s">
        <v>68</v>
      </c>
      <c r="B503" s="343">
        <f t="shared" si="27"/>
        <v>196</v>
      </c>
      <c r="C503" s="325">
        <v>100</v>
      </c>
      <c r="D503" s="325">
        <v>43</v>
      </c>
      <c r="E503" s="325">
        <v>4</v>
      </c>
      <c r="F503" s="325">
        <v>19</v>
      </c>
      <c r="G503" s="325">
        <v>2</v>
      </c>
      <c r="H503" s="325">
        <v>1</v>
      </c>
      <c r="I503" s="325">
        <v>27</v>
      </c>
    </row>
    <row r="504" spans="1:9" s="285" customFormat="1" ht="9" customHeight="1">
      <c r="A504" s="286" t="s">
        <v>69</v>
      </c>
      <c r="B504" s="342">
        <f t="shared" si="27"/>
        <v>160</v>
      </c>
      <c r="C504" s="324">
        <v>2</v>
      </c>
      <c r="D504" s="324">
        <v>154</v>
      </c>
      <c r="E504" s="324">
        <v>0</v>
      </c>
      <c r="F504" s="324">
        <v>1</v>
      </c>
      <c r="G504" s="324">
        <v>3</v>
      </c>
      <c r="H504" s="324">
        <v>0</v>
      </c>
      <c r="I504" s="324">
        <v>0</v>
      </c>
    </row>
    <row r="505" spans="1:9" s="285" customFormat="1" ht="9" customHeight="1">
      <c r="A505" s="286" t="s">
        <v>70</v>
      </c>
      <c r="B505" s="342">
        <f t="shared" si="27"/>
        <v>337</v>
      </c>
      <c r="C505" s="324">
        <v>32</v>
      </c>
      <c r="D505" s="324">
        <v>162</v>
      </c>
      <c r="E505" s="324">
        <v>2</v>
      </c>
      <c r="F505" s="324">
        <v>79</v>
      </c>
      <c r="G505" s="324">
        <v>26</v>
      </c>
      <c r="H505" s="324">
        <v>36</v>
      </c>
      <c r="I505" s="324">
        <v>0</v>
      </c>
    </row>
    <row r="506" spans="1:9" s="285" customFormat="1" ht="9" customHeight="1">
      <c r="A506" s="286" t="s">
        <v>71</v>
      </c>
      <c r="B506" s="342">
        <f t="shared" si="27"/>
        <v>54</v>
      </c>
      <c r="C506" s="324">
        <v>21</v>
      </c>
      <c r="D506" s="324">
        <v>3</v>
      </c>
      <c r="E506" s="324">
        <v>0</v>
      </c>
      <c r="F506" s="324">
        <v>6</v>
      </c>
      <c r="G506" s="324">
        <v>24</v>
      </c>
      <c r="H506" s="324">
        <v>0</v>
      </c>
      <c r="I506" s="324">
        <v>0</v>
      </c>
    </row>
    <row r="507" spans="1:9" s="285" customFormat="1" ht="9" customHeight="1">
      <c r="A507" s="291" t="s">
        <v>72</v>
      </c>
      <c r="B507" s="343">
        <f t="shared" si="27"/>
        <v>280</v>
      </c>
      <c r="C507" s="325">
        <v>19</v>
      </c>
      <c r="D507" s="325">
        <v>169</v>
      </c>
      <c r="E507" s="325">
        <v>0</v>
      </c>
      <c r="F507" s="325">
        <v>34</v>
      </c>
      <c r="G507" s="325">
        <v>36</v>
      </c>
      <c r="H507" s="325">
        <v>20</v>
      </c>
      <c r="I507" s="325">
        <v>2</v>
      </c>
    </row>
    <row r="508" spans="1:9" s="285" customFormat="1" ht="9" customHeight="1">
      <c r="A508" s="286" t="s">
        <v>73</v>
      </c>
      <c r="B508" s="342">
        <f t="shared" si="27"/>
        <v>108</v>
      </c>
      <c r="C508" s="324">
        <v>35</v>
      </c>
      <c r="D508" s="324">
        <v>18</v>
      </c>
      <c r="E508" s="324">
        <v>0</v>
      </c>
      <c r="F508" s="324">
        <v>10</v>
      </c>
      <c r="G508" s="324">
        <v>42</v>
      </c>
      <c r="H508" s="324">
        <v>3</v>
      </c>
      <c r="I508" s="324">
        <v>0</v>
      </c>
    </row>
    <row r="509" spans="1:9" s="285" customFormat="1" ht="9" customHeight="1">
      <c r="A509" s="286" t="s">
        <v>74</v>
      </c>
      <c r="B509" s="342">
        <f t="shared" si="27"/>
        <v>941</v>
      </c>
      <c r="C509" s="324">
        <v>31</v>
      </c>
      <c r="D509" s="324">
        <v>210</v>
      </c>
      <c r="E509" s="324">
        <v>15</v>
      </c>
      <c r="F509" s="324">
        <v>266</v>
      </c>
      <c r="G509" s="324">
        <v>142</v>
      </c>
      <c r="H509" s="324">
        <v>276</v>
      </c>
      <c r="I509" s="324">
        <v>1</v>
      </c>
    </row>
    <row r="510" spans="1:9" s="285" customFormat="1" ht="9" customHeight="1">
      <c r="A510" s="286" t="s">
        <v>75</v>
      </c>
      <c r="B510" s="342">
        <f t="shared" si="27"/>
        <v>52</v>
      </c>
      <c r="C510" s="324">
        <v>25</v>
      </c>
      <c r="D510" s="324">
        <v>21</v>
      </c>
      <c r="E510" s="324">
        <v>0</v>
      </c>
      <c r="F510" s="324">
        <v>2</v>
      </c>
      <c r="G510" s="324">
        <v>4</v>
      </c>
      <c r="H510" s="324">
        <v>0</v>
      </c>
      <c r="I510" s="324">
        <v>0</v>
      </c>
    </row>
    <row r="511" spans="1:9" s="285" customFormat="1" ht="9" customHeight="1">
      <c r="A511" s="291" t="s">
        <v>76</v>
      </c>
      <c r="B511" s="343">
        <f t="shared" si="27"/>
        <v>12</v>
      </c>
      <c r="C511" s="325">
        <v>3</v>
      </c>
      <c r="D511" s="325">
        <v>2</v>
      </c>
      <c r="E511" s="325">
        <v>1</v>
      </c>
      <c r="F511" s="325">
        <v>1</v>
      </c>
      <c r="G511" s="325">
        <v>3</v>
      </c>
      <c r="H511" s="325">
        <v>2</v>
      </c>
      <c r="I511" s="325">
        <v>0</v>
      </c>
    </row>
    <row r="512" spans="1:9" s="285" customFormat="1" ht="9" customHeight="1">
      <c r="A512" s="318"/>
      <c r="B512" s="414"/>
      <c r="C512" s="414"/>
      <c r="D512" s="414"/>
      <c r="E512" s="414"/>
      <c r="F512" s="414"/>
      <c r="G512" s="414"/>
      <c r="H512" s="414"/>
      <c r="I512" s="414"/>
    </row>
    <row r="513" spans="1:9" s="285" customFormat="1" ht="9" customHeight="1">
      <c r="A513" s="388">
        <v>2009</v>
      </c>
      <c r="B513" s="307"/>
      <c r="C513" s="307"/>
      <c r="D513" s="307"/>
      <c r="E513" s="307"/>
      <c r="F513" s="307"/>
      <c r="G513" s="307"/>
      <c r="H513" s="307"/>
      <c r="I513" s="307"/>
    </row>
    <row r="514" spans="1:9" s="285" customFormat="1" ht="9" customHeight="1">
      <c r="A514" s="288" t="s">
        <v>44</v>
      </c>
      <c r="B514" s="308">
        <f t="shared" ref="B514:I514" si="28">SUM(B516:B547)</f>
        <v>19514</v>
      </c>
      <c r="C514" s="308">
        <f t="shared" si="28"/>
        <v>1607</v>
      </c>
      <c r="D514" s="308">
        <f t="shared" si="28"/>
        <v>8206</v>
      </c>
      <c r="E514" s="308">
        <f t="shared" si="28"/>
        <v>2153</v>
      </c>
      <c r="F514" s="308">
        <f t="shared" si="28"/>
        <v>2561</v>
      </c>
      <c r="G514" s="308">
        <f t="shared" si="28"/>
        <v>2399</v>
      </c>
      <c r="H514" s="308">
        <f t="shared" si="28"/>
        <v>2276</v>
      </c>
      <c r="I514" s="308">
        <f t="shared" si="28"/>
        <v>312</v>
      </c>
    </row>
    <row r="515" spans="1:9" s="285" customFormat="1" ht="3.95" customHeight="1">
      <c r="A515" s="288"/>
      <c r="B515" s="308"/>
      <c r="C515" s="308"/>
      <c r="D515" s="308"/>
      <c r="E515" s="308"/>
      <c r="F515" s="308"/>
      <c r="G515" s="308"/>
      <c r="H515" s="308"/>
      <c r="I515" s="308"/>
    </row>
    <row r="516" spans="1:9" s="285" customFormat="1" ht="9" customHeight="1">
      <c r="A516" s="286" t="s">
        <v>45</v>
      </c>
      <c r="B516" s="342">
        <f t="shared" ref="B516:B547" si="29">SUM(C516:I516)</f>
        <v>106</v>
      </c>
      <c r="C516" s="324">
        <v>10</v>
      </c>
      <c r="D516" s="324">
        <v>62</v>
      </c>
      <c r="E516" s="324">
        <v>0</v>
      </c>
      <c r="F516" s="324">
        <v>16</v>
      </c>
      <c r="G516" s="324">
        <v>9</v>
      </c>
      <c r="H516" s="324">
        <v>9</v>
      </c>
      <c r="I516" s="324">
        <v>0</v>
      </c>
    </row>
    <row r="517" spans="1:9" s="285" customFormat="1" ht="9" customHeight="1">
      <c r="A517" s="286" t="s">
        <v>46</v>
      </c>
      <c r="B517" s="342">
        <f t="shared" si="29"/>
        <v>761</v>
      </c>
      <c r="C517" s="324">
        <v>0</v>
      </c>
      <c r="D517" s="324">
        <v>265</v>
      </c>
      <c r="E517" s="324">
        <v>3</v>
      </c>
      <c r="F517" s="324">
        <v>235</v>
      </c>
      <c r="G517" s="324">
        <v>255</v>
      </c>
      <c r="H517" s="324">
        <v>2</v>
      </c>
      <c r="I517" s="324">
        <v>1</v>
      </c>
    </row>
    <row r="518" spans="1:9" s="285" customFormat="1" ht="9" customHeight="1">
      <c r="A518" s="286" t="s">
        <v>47</v>
      </c>
      <c r="B518" s="342">
        <f t="shared" si="29"/>
        <v>44</v>
      </c>
      <c r="C518" s="324">
        <v>3</v>
      </c>
      <c r="D518" s="324">
        <v>24</v>
      </c>
      <c r="E518" s="324">
        <v>0</v>
      </c>
      <c r="F518" s="324">
        <v>6</v>
      </c>
      <c r="G518" s="324">
        <v>0</v>
      </c>
      <c r="H518" s="324">
        <v>11</v>
      </c>
      <c r="I518" s="324">
        <v>0</v>
      </c>
    </row>
    <row r="519" spans="1:9" s="285" customFormat="1" ht="9" customHeight="1">
      <c r="A519" s="291" t="s">
        <v>48</v>
      </c>
      <c r="B519" s="343">
        <f t="shared" si="29"/>
        <v>7</v>
      </c>
      <c r="C519" s="325">
        <v>3</v>
      </c>
      <c r="D519" s="325">
        <v>3</v>
      </c>
      <c r="E519" s="325">
        <v>0</v>
      </c>
      <c r="F519" s="325">
        <v>0</v>
      </c>
      <c r="G519" s="325">
        <v>1</v>
      </c>
      <c r="H519" s="325">
        <v>0</v>
      </c>
      <c r="I519" s="325">
        <v>0</v>
      </c>
    </row>
    <row r="520" spans="1:9" s="285" customFormat="1" ht="9" customHeight="1">
      <c r="A520" s="286" t="s">
        <v>49</v>
      </c>
      <c r="B520" s="342">
        <f t="shared" si="29"/>
        <v>147</v>
      </c>
      <c r="C520" s="324">
        <v>65</v>
      </c>
      <c r="D520" s="324">
        <v>56</v>
      </c>
      <c r="E520" s="324">
        <v>0</v>
      </c>
      <c r="F520" s="324">
        <v>1</v>
      </c>
      <c r="G520" s="324">
        <v>0</v>
      </c>
      <c r="H520" s="324">
        <v>25</v>
      </c>
      <c r="I520" s="324">
        <v>0</v>
      </c>
    </row>
    <row r="521" spans="1:9" s="285" customFormat="1" ht="9" customHeight="1">
      <c r="A521" s="286" t="s">
        <v>50</v>
      </c>
      <c r="B521" s="342">
        <f t="shared" si="29"/>
        <v>57</v>
      </c>
      <c r="C521" s="324">
        <v>13</v>
      </c>
      <c r="D521" s="324">
        <v>25</v>
      </c>
      <c r="E521" s="324">
        <v>0</v>
      </c>
      <c r="F521" s="324">
        <v>5</v>
      </c>
      <c r="G521" s="324">
        <v>11</v>
      </c>
      <c r="H521" s="324">
        <v>3</v>
      </c>
      <c r="I521" s="324">
        <v>0</v>
      </c>
    </row>
    <row r="522" spans="1:9" s="285" customFormat="1" ht="9" customHeight="1">
      <c r="A522" s="286" t="s">
        <v>51</v>
      </c>
      <c r="B522" s="342">
        <f t="shared" si="29"/>
        <v>0</v>
      </c>
      <c r="C522" s="342">
        <v>0</v>
      </c>
      <c r="D522" s="342">
        <v>0</v>
      </c>
      <c r="E522" s="342">
        <v>0</v>
      </c>
      <c r="F522" s="342">
        <v>0</v>
      </c>
      <c r="G522" s="342">
        <v>0</v>
      </c>
      <c r="H522" s="342">
        <v>0</v>
      </c>
      <c r="I522" s="342">
        <v>0</v>
      </c>
    </row>
    <row r="523" spans="1:9" s="285" customFormat="1" ht="9" customHeight="1">
      <c r="A523" s="291" t="s">
        <v>52</v>
      </c>
      <c r="B523" s="343">
        <f t="shared" si="29"/>
        <v>40</v>
      </c>
      <c r="C523" s="325">
        <v>29</v>
      </c>
      <c r="D523" s="325">
        <v>11</v>
      </c>
      <c r="E523" s="325">
        <v>0</v>
      </c>
      <c r="F523" s="325">
        <v>0</v>
      </c>
      <c r="G523" s="325">
        <v>0</v>
      </c>
      <c r="H523" s="325">
        <v>0</v>
      </c>
      <c r="I523" s="325">
        <v>0</v>
      </c>
    </row>
    <row r="524" spans="1:9" s="285" customFormat="1" ht="9" customHeight="1">
      <c r="A524" s="286" t="s">
        <v>53</v>
      </c>
      <c r="B524" s="342">
        <f t="shared" si="29"/>
        <v>1696</v>
      </c>
      <c r="C524" s="324">
        <v>129</v>
      </c>
      <c r="D524" s="324">
        <v>1056</v>
      </c>
      <c r="E524" s="324">
        <v>2</v>
      </c>
      <c r="F524" s="324">
        <v>158</v>
      </c>
      <c r="G524" s="324">
        <v>233</v>
      </c>
      <c r="H524" s="324">
        <v>116</v>
      </c>
      <c r="I524" s="324">
        <v>2</v>
      </c>
    </row>
    <row r="525" spans="1:9" s="285" customFormat="1" ht="9" customHeight="1">
      <c r="A525" s="286" t="s">
        <v>54</v>
      </c>
      <c r="B525" s="342">
        <f t="shared" si="29"/>
        <v>227</v>
      </c>
      <c r="C525" s="324">
        <v>192</v>
      </c>
      <c r="D525" s="324">
        <v>34</v>
      </c>
      <c r="E525" s="324">
        <v>0</v>
      </c>
      <c r="F525" s="324">
        <v>0</v>
      </c>
      <c r="G525" s="324">
        <v>0</v>
      </c>
      <c r="H525" s="324">
        <v>1</v>
      </c>
      <c r="I525" s="324">
        <v>0</v>
      </c>
    </row>
    <row r="526" spans="1:9" s="285" customFormat="1" ht="9" customHeight="1">
      <c r="A526" s="286" t="s">
        <v>55</v>
      </c>
      <c r="B526" s="342">
        <f t="shared" si="29"/>
        <v>121</v>
      </c>
      <c r="C526" s="324">
        <v>17</v>
      </c>
      <c r="D526" s="324">
        <v>41</v>
      </c>
      <c r="E526" s="324">
        <v>0</v>
      </c>
      <c r="F526" s="324">
        <v>6</v>
      </c>
      <c r="G526" s="324">
        <v>2</v>
      </c>
      <c r="H526" s="324">
        <v>54</v>
      </c>
      <c r="I526" s="324">
        <v>1</v>
      </c>
    </row>
    <row r="527" spans="1:9" s="285" customFormat="1" ht="9" customHeight="1">
      <c r="A527" s="291" t="s">
        <v>56</v>
      </c>
      <c r="B527" s="343">
        <f t="shared" si="29"/>
        <v>259</v>
      </c>
      <c r="C527" s="325">
        <v>11</v>
      </c>
      <c r="D527" s="325">
        <v>232</v>
      </c>
      <c r="E527" s="325">
        <v>0</v>
      </c>
      <c r="F527" s="325">
        <v>7</v>
      </c>
      <c r="G527" s="325">
        <v>4</v>
      </c>
      <c r="H527" s="325">
        <v>5</v>
      </c>
      <c r="I527" s="325">
        <v>0</v>
      </c>
    </row>
    <row r="528" spans="1:9" s="285" customFormat="1" ht="9" customHeight="1">
      <c r="A528" s="286" t="s">
        <v>57</v>
      </c>
      <c r="B528" s="342">
        <f t="shared" si="29"/>
        <v>438</v>
      </c>
      <c r="C528" s="324">
        <v>90</v>
      </c>
      <c r="D528" s="324">
        <v>32</v>
      </c>
      <c r="E528" s="324">
        <v>3</v>
      </c>
      <c r="F528" s="324">
        <v>132</v>
      </c>
      <c r="G528" s="324">
        <v>181</v>
      </c>
      <c r="H528" s="324">
        <v>0</v>
      </c>
      <c r="I528" s="324">
        <v>0</v>
      </c>
    </row>
    <row r="529" spans="1:9" s="285" customFormat="1" ht="9" customHeight="1">
      <c r="A529" s="286" t="s">
        <v>58</v>
      </c>
      <c r="B529" s="342">
        <f t="shared" si="29"/>
        <v>2173</v>
      </c>
      <c r="C529" s="324">
        <v>0</v>
      </c>
      <c r="D529" s="324">
        <v>603</v>
      </c>
      <c r="E529" s="324">
        <v>0</v>
      </c>
      <c r="F529" s="324">
        <v>563</v>
      </c>
      <c r="G529" s="324">
        <v>316</v>
      </c>
      <c r="H529" s="324">
        <v>412</v>
      </c>
      <c r="I529" s="324">
        <v>279</v>
      </c>
    </row>
    <row r="530" spans="1:9" s="285" customFormat="1" ht="9" customHeight="1">
      <c r="A530" s="286" t="s">
        <v>59</v>
      </c>
      <c r="B530" s="342">
        <f t="shared" si="29"/>
        <v>3307</v>
      </c>
      <c r="C530" s="324">
        <v>63</v>
      </c>
      <c r="D530" s="324">
        <v>941</v>
      </c>
      <c r="E530" s="324">
        <v>4</v>
      </c>
      <c r="F530" s="324">
        <v>310</v>
      </c>
      <c r="G530" s="324">
        <v>813</v>
      </c>
      <c r="H530" s="324">
        <v>1162</v>
      </c>
      <c r="I530" s="324">
        <v>14</v>
      </c>
    </row>
    <row r="531" spans="1:9" s="285" customFormat="1" ht="9" customHeight="1">
      <c r="A531" s="291" t="s">
        <v>60</v>
      </c>
      <c r="B531" s="343">
        <f t="shared" si="29"/>
        <v>144</v>
      </c>
      <c r="C531" s="325">
        <v>74</v>
      </c>
      <c r="D531" s="325">
        <v>14</v>
      </c>
      <c r="E531" s="325">
        <v>13</v>
      </c>
      <c r="F531" s="325">
        <v>10</v>
      </c>
      <c r="G531" s="325">
        <v>33</v>
      </c>
      <c r="H531" s="325">
        <v>0</v>
      </c>
      <c r="I531" s="325">
        <v>0</v>
      </c>
    </row>
    <row r="532" spans="1:9" s="285" customFormat="1" ht="9" customHeight="1">
      <c r="A532" s="286" t="s">
        <v>61</v>
      </c>
      <c r="B532" s="342">
        <f t="shared" si="29"/>
        <v>290</v>
      </c>
      <c r="C532" s="324">
        <v>7</v>
      </c>
      <c r="D532" s="324">
        <v>176</v>
      </c>
      <c r="E532" s="324">
        <v>0</v>
      </c>
      <c r="F532" s="324">
        <v>44</v>
      </c>
      <c r="G532" s="324">
        <v>58</v>
      </c>
      <c r="H532" s="324">
        <v>0</v>
      </c>
      <c r="I532" s="324">
        <v>5</v>
      </c>
    </row>
    <row r="533" spans="1:9" s="285" customFormat="1" ht="9" customHeight="1">
      <c r="A533" s="286" t="s">
        <v>62</v>
      </c>
      <c r="B533" s="342">
        <f t="shared" si="29"/>
        <v>94</v>
      </c>
      <c r="C533" s="324">
        <v>5</v>
      </c>
      <c r="D533" s="324">
        <v>89</v>
      </c>
      <c r="E533" s="324">
        <v>0</v>
      </c>
      <c r="F533" s="324">
        <v>0</v>
      </c>
      <c r="G533" s="324">
        <v>0</v>
      </c>
      <c r="H533" s="324">
        <v>0</v>
      </c>
      <c r="I533" s="324">
        <v>0</v>
      </c>
    </row>
    <row r="534" spans="1:9" s="285" customFormat="1" ht="9" customHeight="1">
      <c r="A534" s="286" t="s">
        <v>63</v>
      </c>
      <c r="B534" s="342">
        <f t="shared" si="29"/>
        <v>5725</v>
      </c>
      <c r="C534" s="324">
        <v>0</v>
      </c>
      <c r="D534" s="324">
        <v>3627</v>
      </c>
      <c r="E534" s="324">
        <v>2098</v>
      </c>
      <c r="F534" s="324">
        <v>0</v>
      </c>
      <c r="G534" s="324">
        <v>0</v>
      </c>
      <c r="H534" s="324">
        <v>0</v>
      </c>
      <c r="I534" s="324">
        <v>0</v>
      </c>
    </row>
    <row r="535" spans="1:9" s="285" customFormat="1" ht="9" customHeight="1">
      <c r="A535" s="291" t="s">
        <v>64</v>
      </c>
      <c r="B535" s="343">
        <f t="shared" si="29"/>
        <v>244</v>
      </c>
      <c r="C535" s="325">
        <v>101</v>
      </c>
      <c r="D535" s="325">
        <v>45</v>
      </c>
      <c r="E535" s="325">
        <v>0</v>
      </c>
      <c r="F535" s="325">
        <v>68</v>
      </c>
      <c r="G535" s="325">
        <v>18</v>
      </c>
      <c r="H535" s="325">
        <v>12</v>
      </c>
      <c r="I535" s="325">
        <v>0</v>
      </c>
    </row>
    <row r="536" spans="1:9" s="285" customFormat="1" ht="9" customHeight="1">
      <c r="A536" s="286" t="s">
        <v>65</v>
      </c>
      <c r="B536" s="342">
        <f t="shared" si="29"/>
        <v>1211</v>
      </c>
      <c r="C536" s="324">
        <v>182</v>
      </c>
      <c r="D536" s="324">
        <v>188</v>
      </c>
      <c r="E536" s="324">
        <v>0</v>
      </c>
      <c r="F536" s="324">
        <v>671</v>
      </c>
      <c r="G536" s="324">
        <v>112</v>
      </c>
      <c r="H536" s="324">
        <v>58</v>
      </c>
      <c r="I536" s="324">
        <v>0</v>
      </c>
    </row>
    <row r="537" spans="1:9" s="285" customFormat="1" ht="9" customHeight="1">
      <c r="A537" s="286" t="s">
        <v>66</v>
      </c>
      <c r="B537" s="342">
        <f t="shared" si="29"/>
        <v>459</v>
      </c>
      <c r="C537" s="324">
        <v>283</v>
      </c>
      <c r="D537" s="324">
        <v>43</v>
      </c>
      <c r="E537" s="324">
        <v>1</v>
      </c>
      <c r="F537" s="324">
        <v>0</v>
      </c>
      <c r="G537" s="324">
        <v>0</v>
      </c>
      <c r="H537" s="324">
        <v>132</v>
      </c>
      <c r="I537" s="324">
        <v>0</v>
      </c>
    </row>
    <row r="538" spans="1:9" s="285" customFormat="1" ht="9" customHeight="1">
      <c r="A538" s="286" t="s">
        <v>67</v>
      </c>
      <c r="B538" s="342">
        <f t="shared" si="29"/>
        <v>91</v>
      </c>
      <c r="C538" s="324">
        <v>2</v>
      </c>
      <c r="D538" s="324">
        <v>28</v>
      </c>
      <c r="E538" s="324">
        <v>1</v>
      </c>
      <c r="F538" s="324">
        <v>4</v>
      </c>
      <c r="G538" s="324">
        <v>55</v>
      </c>
      <c r="H538" s="324">
        <v>1</v>
      </c>
      <c r="I538" s="324">
        <v>0</v>
      </c>
    </row>
    <row r="539" spans="1:9" s="285" customFormat="1" ht="9" customHeight="1">
      <c r="A539" s="291" t="s">
        <v>68</v>
      </c>
      <c r="B539" s="343">
        <f t="shared" si="29"/>
        <v>187</v>
      </c>
      <c r="C539" s="325">
        <v>159</v>
      </c>
      <c r="D539" s="325">
        <v>23</v>
      </c>
      <c r="E539" s="325">
        <v>0</v>
      </c>
      <c r="F539" s="325">
        <v>4</v>
      </c>
      <c r="G539" s="325">
        <v>0</v>
      </c>
      <c r="H539" s="325">
        <v>0</v>
      </c>
      <c r="I539" s="325">
        <v>1</v>
      </c>
    </row>
    <row r="540" spans="1:9" s="285" customFormat="1" ht="9" customHeight="1">
      <c r="A540" s="286" t="s">
        <v>69</v>
      </c>
      <c r="B540" s="342">
        <f t="shared" si="29"/>
        <v>128</v>
      </c>
      <c r="C540" s="324">
        <v>0</v>
      </c>
      <c r="D540" s="324">
        <v>125</v>
      </c>
      <c r="E540" s="324">
        <v>0</v>
      </c>
      <c r="F540" s="324">
        <v>2</v>
      </c>
      <c r="G540" s="324">
        <v>1</v>
      </c>
      <c r="H540" s="324">
        <v>0</v>
      </c>
      <c r="I540" s="324">
        <v>0</v>
      </c>
    </row>
    <row r="541" spans="1:9" s="285" customFormat="1" ht="9" customHeight="1">
      <c r="A541" s="286" t="s">
        <v>70</v>
      </c>
      <c r="B541" s="342">
        <f t="shared" si="29"/>
        <v>169</v>
      </c>
      <c r="C541" s="324">
        <v>11</v>
      </c>
      <c r="D541" s="324">
        <v>99</v>
      </c>
      <c r="E541" s="324">
        <v>1</v>
      </c>
      <c r="F541" s="324">
        <v>42</v>
      </c>
      <c r="G541" s="324">
        <v>13</v>
      </c>
      <c r="H541" s="324">
        <v>3</v>
      </c>
      <c r="I541" s="324">
        <v>0</v>
      </c>
    </row>
    <row r="542" spans="1:9" s="285" customFormat="1" ht="9" customHeight="1">
      <c r="A542" s="286" t="s">
        <v>71</v>
      </c>
      <c r="B542" s="342">
        <f t="shared" si="29"/>
        <v>165</v>
      </c>
      <c r="C542" s="324">
        <v>16</v>
      </c>
      <c r="D542" s="324">
        <v>12</v>
      </c>
      <c r="E542" s="324">
        <v>1</v>
      </c>
      <c r="F542" s="324">
        <v>33</v>
      </c>
      <c r="G542" s="324">
        <v>73</v>
      </c>
      <c r="H542" s="324">
        <v>30</v>
      </c>
      <c r="I542" s="324">
        <v>0</v>
      </c>
    </row>
    <row r="543" spans="1:9" s="285" customFormat="1" ht="9" customHeight="1">
      <c r="A543" s="291" t="s">
        <v>72</v>
      </c>
      <c r="B543" s="343">
        <f t="shared" si="29"/>
        <v>189</v>
      </c>
      <c r="C543" s="325">
        <v>15</v>
      </c>
      <c r="D543" s="325">
        <v>123</v>
      </c>
      <c r="E543" s="325">
        <v>0</v>
      </c>
      <c r="F543" s="325">
        <v>21</v>
      </c>
      <c r="G543" s="325">
        <v>30</v>
      </c>
      <c r="H543" s="325">
        <v>0</v>
      </c>
      <c r="I543" s="325">
        <v>0</v>
      </c>
    </row>
    <row r="544" spans="1:9" s="285" customFormat="1" ht="9" customHeight="1">
      <c r="A544" s="286" t="s">
        <v>73</v>
      </c>
      <c r="B544" s="342">
        <f t="shared" si="29"/>
        <v>168</v>
      </c>
      <c r="C544" s="324">
        <v>47</v>
      </c>
      <c r="D544" s="324">
        <v>21</v>
      </c>
      <c r="E544" s="324">
        <v>1</v>
      </c>
      <c r="F544" s="324">
        <v>9</v>
      </c>
      <c r="G544" s="324">
        <v>75</v>
      </c>
      <c r="H544" s="324">
        <v>6</v>
      </c>
      <c r="I544" s="324">
        <v>9</v>
      </c>
    </row>
    <row r="545" spans="1:9" s="285" customFormat="1" ht="9" customHeight="1">
      <c r="A545" s="286" t="s">
        <v>74</v>
      </c>
      <c r="B545" s="342">
        <f t="shared" si="29"/>
        <v>805</v>
      </c>
      <c r="C545" s="324">
        <v>50</v>
      </c>
      <c r="D545" s="324">
        <v>201</v>
      </c>
      <c r="E545" s="324">
        <v>25</v>
      </c>
      <c r="F545" s="324">
        <v>213</v>
      </c>
      <c r="G545" s="324">
        <v>82</v>
      </c>
      <c r="H545" s="324">
        <v>234</v>
      </c>
      <c r="I545" s="324">
        <v>0</v>
      </c>
    </row>
    <row r="546" spans="1:9" s="285" customFormat="1" ht="9" customHeight="1">
      <c r="A546" s="286" t="s">
        <v>75</v>
      </c>
      <c r="B546" s="342">
        <f t="shared" si="29"/>
        <v>43</v>
      </c>
      <c r="C546" s="324">
        <v>22</v>
      </c>
      <c r="D546" s="324">
        <v>6</v>
      </c>
      <c r="E546" s="324">
        <v>0</v>
      </c>
      <c r="F546" s="324">
        <v>1</v>
      </c>
      <c r="G546" s="324">
        <v>14</v>
      </c>
      <c r="H546" s="324">
        <v>0</v>
      </c>
      <c r="I546" s="324">
        <v>0</v>
      </c>
    </row>
    <row r="547" spans="1:9" s="285" customFormat="1" ht="9" customHeight="1">
      <c r="A547" s="291" t="s">
        <v>76</v>
      </c>
      <c r="B547" s="343">
        <f t="shared" si="29"/>
        <v>19</v>
      </c>
      <c r="C547" s="325">
        <v>8</v>
      </c>
      <c r="D547" s="325">
        <v>1</v>
      </c>
      <c r="E547" s="325">
        <v>0</v>
      </c>
      <c r="F547" s="325">
        <v>0</v>
      </c>
      <c r="G547" s="325">
        <v>10</v>
      </c>
      <c r="H547" s="325">
        <v>0</v>
      </c>
      <c r="I547" s="325">
        <v>0</v>
      </c>
    </row>
    <row r="548" spans="1:9" s="285" customFormat="1" ht="9" customHeight="1">
      <c r="A548" s="318"/>
      <c r="B548" s="414"/>
      <c r="C548" s="414"/>
      <c r="D548" s="414"/>
      <c r="E548" s="414"/>
      <c r="F548" s="414"/>
      <c r="G548" s="414"/>
      <c r="H548" s="414"/>
      <c r="I548" s="414"/>
    </row>
    <row r="549" spans="1:9" s="285" customFormat="1" ht="9" customHeight="1">
      <c r="A549" s="388">
        <v>2010</v>
      </c>
      <c r="B549" s="307"/>
      <c r="C549" s="307"/>
      <c r="D549" s="307"/>
      <c r="E549" s="307"/>
      <c r="F549" s="307"/>
      <c r="G549" s="307"/>
      <c r="H549" s="307"/>
      <c r="I549" s="307"/>
    </row>
    <row r="550" spans="1:9" s="285" customFormat="1" ht="9" customHeight="1">
      <c r="A550" s="288" t="s">
        <v>44</v>
      </c>
      <c r="B550" s="308">
        <f t="shared" ref="B550:I550" si="30">SUM(B552:B583)</f>
        <v>19839</v>
      </c>
      <c r="C550" s="308">
        <f t="shared" si="30"/>
        <v>2031</v>
      </c>
      <c r="D550" s="308">
        <f t="shared" si="30"/>
        <v>8364</v>
      </c>
      <c r="E550" s="308">
        <f t="shared" si="30"/>
        <v>1390</v>
      </c>
      <c r="F550" s="308">
        <f t="shared" si="30"/>
        <v>3110</v>
      </c>
      <c r="G550" s="308">
        <f t="shared" si="30"/>
        <v>4312</v>
      </c>
      <c r="H550" s="308">
        <f t="shared" si="30"/>
        <v>511</v>
      </c>
      <c r="I550" s="308">
        <f t="shared" si="30"/>
        <v>121</v>
      </c>
    </row>
    <row r="551" spans="1:9" s="285" customFormat="1" ht="3.95" customHeight="1">
      <c r="A551" s="288"/>
      <c r="B551" s="308"/>
      <c r="C551" s="308"/>
      <c r="D551" s="308"/>
      <c r="E551" s="308"/>
      <c r="F551" s="308"/>
      <c r="G551" s="308"/>
      <c r="H551" s="308"/>
      <c r="I551" s="308"/>
    </row>
    <row r="552" spans="1:9" s="285" customFormat="1" ht="9" customHeight="1">
      <c r="A552" s="286" t="s">
        <v>45</v>
      </c>
      <c r="B552" s="342">
        <f t="shared" ref="B552:B583" si="31">SUM(C552:I552)</f>
        <v>195</v>
      </c>
      <c r="C552" s="324">
        <v>11</v>
      </c>
      <c r="D552" s="324">
        <v>114</v>
      </c>
      <c r="E552" s="324">
        <v>0</v>
      </c>
      <c r="F552" s="324">
        <v>38</v>
      </c>
      <c r="G552" s="324">
        <v>18</v>
      </c>
      <c r="H552" s="324">
        <v>14</v>
      </c>
      <c r="I552" s="324">
        <v>0</v>
      </c>
    </row>
    <row r="553" spans="1:9" s="285" customFormat="1" ht="9" customHeight="1">
      <c r="A553" s="286" t="s">
        <v>46</v>
      </c>
      <c r="B553" s="342">
        <f t="shared" si="31"/>
        <v>1010</v>
      </c>
      <c r="C553" s="324">
        <v>9</v>
      </c>
      <c r="D553" s="324">
        <v>306</v>
      </c>
      <c r="E553" s="324">
        <v>14</v>
      </c>
      <c r="F553" s="324">
        <v>430</v>
      </c>
      <c r="G553" s="324">
        <v>248</v>
      </c>
      <c r="H553" s="324">
        <v>3</v>
      </c>
      <c r="I553" s="324">
        <v>0</v>
      </c>
    </row>
    <row r="554" spans="1:9" s="285" customFormat="1" ht="9" customHeight="1">
      <c r="A554" s="286" t="s">
        <v>47</v>
      </c>
      <c r="B554" s="342">
        <f t="shared" si="31"/>
        <v>127</v>
      </c>
      <c r="C554" s="324">
        <v>1</v>
      </c>
      <c r="D554" s="324">
        <v>59</v>
      </c>
      <c r="E554" s="324">
        <v>1</v>
      </c>
      <c r="F554" s="324">
        <v>16</v>
      </c>
      <c r="G554" s="324">
        <v>46</v>
      </c>
      <c r="H554" s="324">
        <v>4</v>
      </c>
      <c r="I554" s="324">
        <v>0</v>
      </c>
    </row>
    <row r="555" spans="1:9" s="285" customFormat="1" ht="9" customHeight="1">
      <c r="A555" s="291" t="s">
        <v>48</v>
      </c>
      <c r="B555" s="343">
        <f t="shared" si="31"/>
        <v>10</v>
      </c>
      <c r="C555" s="325">
        <v>0</v>
      </c>
      <c r="D555" s="325">
        <v>8</v>
      </c>
      <c r="E555" s="325">
        <v>0</v>
      </c>
      <c r="F555" s="325">
        <v>2</v>
      </c>
      <c r="G555" s="325">
        <v>0</v>
      </c>
      <c r="H555" s="325">
        <v>0</v>
      </c>
      <c r="I555" s="325">
        <v>0</v>
      </c>
    </row>
    <row r="556" spans="1:9" s="285" customFormat="1" ht="9" customHeight="1">
      <c r="A556" s="286" t="s">
        <v>49</v>
      </c>
      <c r="B556" s="342">
        <f t="shared" si="31"/>
        <v>102</v>
      </c>
      <c r="C556" s="324">
        <v>66</v>
      </c>
      <c r="D556" s="324">
        <v>30</v>
      </c>
      <c r="E556" s="324">
        <v>0</v>
      </c>
      <c r="F556" s="324">
        <v>3</v>
      </c>
      <c r="G556" s="324">
        <v>0</v>
      </c>
      <c r="H556" s="324">
        <v>3</v>
      </c>
      <c r="I556" s="324">
        <v>0</v>
      </c>
    </row>
    <row r="557" spans="1:9" s="285" customFormat="1" ht="9" customHeight="1">
      <c r="A557" s="286" t="s">
        <v>50</v>
      </c>
      <c r="B557" s="342">
        <f t="shared" si="31"/>
        <v>61</v>
      </c>
      <c r="C557" s="324">
        <v>15</v>
      </c>
      <c r="D557" s="324">
        <v>14</v>
      </c>
      <c r="E557" s="324">
        <v>4</v>
      </c>
      <c r="F557" s="324">
        <v>17</v>
      </c>
      <c r="G557" s="324">
        <v>7</v>
      </c>
      <c r="H557" s="324">
        <v>3</v>
      </c>
      <c r="I557" s="324">
        <v>1</v>
      </c>
    </row>
    <row r="558" spans="1:9" s="285" customFormat="1" ht="9" customHeight="1">
      <c r="A558" s="286" t="s">
        <v>51</v>
      </c>
      <c r="B558" s="342">
        <f t="shared" si="31"/>
        <v>0</v>
      </c>
      <c r="C558" s="342">
        <v>0</v>
      </c>
      <c r="D558" s="342">
        <v>0</v>
      </c>
      <c r="E558" s="342">
        <v>0</v>
      </c>
      <c r="F558" s="342">
        <v>0</v>
      </c>
      <c r="G558" s="342">
        <v>0</v>
      </c>
      <c r="H558" s="342">
        <v>0</v>
      </c>
      <c r="I558" s="342">
        <v>0</v>
      </c>
    </row>
    <row r="559" spans="1:9" s="285" customFormat="1" ht="9" customHeight="1">
      <c r="A559" s="291" t="s">
        <v>52</v>
      </c>
      <c r="B559" s="343">
        <f t="shared" si="31"/>
        <v>36</v>
      </c>
      <c r="C559" s="325">
        <v>24</v>
      </c>
      <c r="D559" s="325">
        <v>12</v>
      </c>
      <c r="E559" s="325">
        <v>0</v>
      </c>
      <c r="F559" s="325">
        <v>0</v>
      </c>
      <c r="G559" s="325">
        <v>0</v>
      </c>
      <c r="H559" s="325">
        <v>0</v>
      </c>
      <c r="I559" s="325">
        <v>0</v>
      </c>
    </row>
    <row r="560" spans="1:9" s="285" customFormat="1" ht="9" customHeight="1">
      <c r="A560" s="286" t="s">
        <v>53</v>
      </c>
      <c r="B560" s="342">
        <f t="shared" si="31"/>
        <v>1808</v>
      </c>
      <c r="C560" s="324">
        <v>129</v>
      </c>
      <c r="D560" s="324">
        <v>1108</v>
      </c>
      <c r="E560" s="324">
        <v>1</v>
      </c>
      <c r="F560" s="324">
        <v>226</v>
      </c>
      <c r="G560" s="324">
        <v>285</v>
      </c>
      <c r="H560" s="324">
        <v>58</v>
      </c>
      <c r="I560" s="324">
        <v>1</v>
      </c>
    </row>
    <row r="561" spans="1:9" s="285" customFormat="1" ht="9" customHeight="1">
      <c r="A561" s="286" t="s">
        <v>54</v>
      </c>
      <c r="B561" s="342">
        <f t="shared" si="31"/>
        <v>183</v>
      </c>
      <c r="C561" s="324">
        <v>170</v>
      </c>
      <c r="D561" s="324">
        <v>13</v>
      </c>
      <c r="E561" s="324">
        <v>0</v>
      </c>
      <c r="F561" s="324">
        <v>0</v>
      </c>
      <c r="G561" s="324">
        <v>0</v>
      </c>
      <c r="H561" s="324">
        <v>0</v>
      </c>
      <c r="I561" s="324">
        <v>0</v>
      </c>
    </row>
    <row r="562" spans="1:9" s="285" customFormat="1" ht="9" customHeight="1">
      <c r="A562" s="286" t="s">
        <v>55</v>
      </c>
      <c r="B562" s="342">
        <f t="shared" si="31"/>
        <v>132</v>
      </c>
      <c r="C562" s="324">
        <v>28</v>
      </c>
      <c r="D562" s="324">
        <v>35</v>
      </c>
      <c r="E562" s="324">
        <v>0</v>
      </c>
      <c r="F562" s="324">
        <v>8</v>
      </c>
      <c r="G562" s="324">
        <v>52</v>
      </c>
      <c r="H562" s="324">
        <v>8</v>
      </c>
      <c r="I562" s="324">
        <v>1</v>
      </c>
    </row>
    <row r="563" spans="1:9" s="285" customFormat="1" ht="9" customHeight="1">
      <c r="A563" s="291" t="s">
        <v>56</v>
      </c>
      <c r="B563" s="343">
        <f t="shared" si="31"/>
        <v>280</v>
      </c>
      <c r="C563" s="325">
        <v>5</v>
      </c>
      <c r="D563" s="325">
        <v>151</v>
      </c>
      <c r="E563" s="325">
        <v>0</v>
      </c>
      <c r="F563" s="325">
        <v>114</v>
      </c>
      <c r="G563" s="325">
        <v>0</v>
      </c>
      <c r="H563" s="325">
        <v>0</v>
      </c>
      <c r="I563" s="325">
        <v>10</v>
      </c>
    </row>
    <row r="564" spans="1:9" s="285" customFormat="1" ht="9" customHeight="1">
      <c r="A564" s="286" t="s">
        <v>57</v>
      </c>
      <c r="B564" s="342">
        <f t="shared" si="31"/>
        <v>422</v>
      </c>
      <c r="C564" s="324">
        <v>71</v>
      </c>
      <c r="D564" s="324">
        <v>36</v>
      </c>
      <c r="E564" s="324">
        <v>0</v>
      </c>
      <c r="F564" s="324">
        <v>87</v>
      </c>
      <c r="G564" s="324">
        <v>228</v>
      </c>
      <c r="H564" s="324">
        <v>0</v>
      </c>
      <c r="I564" s="324">
        <v>0</v>
      </c>
    </row>
    <row r="565" spans="1:9" s="285" customFormat="1" ht="9" customHeight="1">
      <c r="A565" s="286" t="s">
        <v>58</v>
      </c>
      <c r="B565" s="342">
        <f t="shared" si="31"/>
        <v>2369</v>
      </c>
      <c r="C565" s="324">
        <v>0</v>
      </c>
      <c r="D565" s="324">
        <v>559</v>
      </c>
      <c r="E565" s="324">
        <v>0</v>
      </c>
      <c r="F565" s="324">
        <v>189</v>
      </c>
      <c r="G565" s="324">
        <v>1621</v>
      </c>
      <c r="H565" s="324">
        <v>0</v>
      </c>
      <c r="I565" s="324">
        <v>0</v>
      </c>
    </row>
    <row r="566" spans="1:9" s="285" customFormat="1" ht="9" customHeight="1">
      <c r="A566" s="286" t="s">
        <v>59</v>
      </c>
      <c r="B566" s="342">
        <f t="shared" si="31"/>
        <v>3434</v>
      </c>
      <c r="C566" s="324">
        <v>59</v>
      </c>
      <c r="D566" s="324">
        <v>1575</v>
      </c>
      <c r="E566" s="324">
        <v>2</v>
      </c>
      <c r="F566" s="324">
        <v>420</v>
      </c>
      <c r="G566" s="324">
        <v>1195</v>
      </c>
      <c r="H566" s="324">
        <v>179</v>
      </c>
      <c r="I566" s="324">
        <v>4</v>
      </c>
    </row>
    <row r="567" spans="1:9" s="285" customFormat="1" ht="9" customHeight="1">
      <c r="A567" s="291" t="s">
        <v>60</v>
      </c>
      <c r="B567" s="343">
        <f t="shared" si="31"/>
        <v>163</v>
      </c>
      <c r="C567" s="325">
        <v>92</v>
      </c>
      <c r="D567" s="325">
        <v>14</v>
      </c>
      <c r="E567" s="325">
        <v>6</v>
      </c>
      <c r="F567" s="325">
        <v>11</v>
      </c>
      <c r="G567" s="325">
        <v>32</v>
      </c>
      <c r="H567" s="325">
        <v>6</v>
      </c>
      <c r="I567" s="325">
        <v>2</v>
      </c>
    </row>
    <row r="568" spans="1:9" s="285" customFormat="1" ht="9" customHeight="1">
      <c r="A568" s="286" t="s">
        <v>61</v>
      </c>
      <c r="B568" s="342">
        <f t="shared" si="31"/>
        <v>329</v>
      </c>
      <c r="C568" s="324">
        <v>48</v>
      </c>
      <c r="D568" s="324">
        <v>203</v>
      </c>
      <c r="E568" s="324">
        <v>0</v>
      </c>
      <c r="F568" s="324">
        <v>39</v>
      </c>
      <c r="G568" s="324">
        <v>33</v>
      </c>
      <c r="H568" s="324">
        <v>0</v>
      </c>
      <c r="I568" s="324">
        <v>6</v>
      </c>
    </row>
    <row r="569" spans="1:9" s="285" customFormat="1" ht="9" customHeight="1">
      <c r="A569" s="286" t="s">
        <v>62</v>
      </c>
      <c r="B569" s="342">
        <f t="shared" si="31"/>
        <v>0</v>
      </c>
      <c r="C569" s="324">
        <v>0</v>
      </c>
      <c r="D569" s="324">
        <v>0</v>
      </c>
      <c r="E569" s="324">
        <v>0</v>
      </c>
      <c r="F569" s="324">
        <v>0</v>
      </c>
      <c r="G569" s="324">
        <v>0</v>
      </c>
      <c r="H569" s="324">
        <v>0</v>
      </c>
      <c r="I569" s="324">
        <v>0</v>
      </c>
    </row>
    <row r="570" spans="1:9" s="285" customFormat="1" ht="9" customHeight="1">
      <c r="A570" s="286" t="s">
        <v>63</v>
      </c>
      <c r="B570" s="342">
        <f t="shared" si="31"/>
        <v>3895</v>
      </c>
      <c r="C570" s="324">
        <v>94</v>
      </c>
      <c r="D570" s="324">
        <v>2449</v>
      </c>
      <c r="E570" s="324">
        <v>1352</v>
      </c>
      <c r="F570" s="324">
        <v>0</v>
      </c>
      <c r="G570" s="324">
        <v>0</v>
      </c>
      <c r="H570" s="324">
        <v>0</v>
      </c>
      <c r="I570" s="324">
        <v>0</v>
      </c>
    </row>
    <row r="571" spans="1:9" s="285" customFormat="1" ht="9" customHeight="1">
      <c r="A571" s="291" t="s">
        <v>64</v>
      </c>
      <c r="B571" s="343">
        <f t="shared" si="31"/>
        <v>288</v>
      </c>
      <c r="C571" s="325">
        <v>67</v>
      </c>
      <c r="D571" s="325">
        <v>125</v>
      </c>
      <c r="E571" s="325">
        <v>0</v>
      </c>
      <c r="F571" s="325">
        <v>84</v>
      </c>
      <c r="G571" s="325">
        <v>7</v>
      </c>
      <c r="H571" s="325">
        <v>5</v>
      </c>
      <c r="I571" s="325">
        <v>0</v>
      </c>
    </row>
    <row r="572" spans="1:9" s="285" customFormat="1" ht="9" customHeight="1">
      <c r="A572" s="286" t="s">
        <v>65</v>
      </c>
      <c r="B572" s="342">
        <f t="shared" si="31"/>
        <v>1947</v>
      </c>
      <c r="C572" s="324">
        <v>185</v>
      </c>
      <c r="D572" s="324">
        <v>214</v>
      </c>
      <c r="E572" s="324">
        <v>0</v>
      </c>
      <c r="F572" s="324">
        <v>1060</v>
      </c>
      <c r="G572" s="324">
        <v>195</v>
      </c>
      <c r="H572" s="324">
        <v>202</v>
      </c>
      <c r="I572" s="324">
        <v>91</v>
      </c>
    </row>
    <row r="573" spans="1:9" s="285" customFormat="1" ht="9" customHeight="1">
      <c r="A573" s="286" t="s">
        <v>66</v>
      </c>
      <c r="B573" s="342">
        <f t="shared" si="31"/>
        <v>624</v>
      </c>
      <c r="C573" s="324">
        <v>557</v>
      </c>
      <c r="D573" s="324">
        <v>67</v>
      </c>
      <c r="E573" s="324">
        <v>0</v>
      </c>
      <c r="F573" s="324">
        <v>0</v>
      </c>
      <c r="G573" s="324">
        <v>0</v>
      </c>
      <c r="H573" s="324">
        <v>0</v>
      </c>
      <c r="I573" s="324">
        <v>0</v>
      </c>
    </row>
    <row r="574" spans="1:9" s="285" customFormat="1" ht="9" customHeight="1">
      <c r="A574" s="286" t="s">
        <v>67</v>
      </c>
      <c r="B574" s="342">
        <f t="shared" si="31"/>
        <v>341</v>
      </c>
      <c r="C574" s="324">
        <v>8</v>
      </c>
      <c r="D574" s="324">
        <v>218</v>
      </c>
      <c r="E574" s="324">
        <v>2</v>
      </c>
      <c r="F574" s="324">
        <v>0</v>
      </c>
      <c r="G574" s="324">
        <v>108</v>
      </c>
      <c r="H574" s="324">
        <v>4</v>
      </c>
      <c r="I574" s="324">
        <v>1</v>
      </c>
    </row>
    <row r="575" spans="1:9" s="285" customFormat="1" ht="9" customHeight="1">
      <c r="A575" s="291" t="s">
        <v>68</v>
      </c>
      <c r="B575" s="343">
        <f t="shared" si="31"/>
        <v>140</v>
      </c>
      <c r="C575" s="325">
        <v>128</v>
      </c>
      <c r="D575" s="325">
        <v>7</v>
      </c>
      <c r="E575" s="325">
        <v>0</v>
      </c>
      <c r="F575" s="325">
        <v>1</v>
      </c>
      <c r="G575" s="325">
        <v>0</v>
      </c>
      <c r="H575" s="325">
        <v>1</v>
      </c>
      <c r="I575" s="325">
        <v>3</v>
      </c>
    </row>
    <row r="576" spans="1:9" s="285" customFormat="1" ht="9" customHeight="1">
      <c r="A576" s="286" t="s">
        <v>69</v>
      </c>
      <c r="B576" s="342">
        <f t="shared" si="31"/>
        <v>119</v>
      </c>
      <c r="C576" s="324">
        <v>0</v>
      </c>
      <c r="D576" s="324">
        <v>116</v>
      </c>
      <c r="E576" s="324">
        <v>0</v>
      </c>
      <c r="F576" s="324">
        <v>3</v>
      </c>
      <c r="G576" s="324">
        <v>0</v>
      </c>
      <c r="H576" s="324">
        <v>0</v>
      </c>
      <c r="I576" s="324">
        <v>0</v>
      </c>
    </row>
    <row r="577" spans="1:9" s="285" customFormat="1" ht="9" customHeight="1">
      <c r="A577" s="286" t="s">
        <v>70</v>
      </c>
      <c r="B577" s="342">
        <f t="shared" si="31"/>
        <v>491</v>
      </c>
      <c r="C577" s="324">
        <v>56</v>
      </c>
      <c r="D577" s="324">
        <v>322</v>
      </c>
      <c r="E577" s="324">
        <v>3</v>
      </c>
      <c r="F577" s="324">
        <v>97</v>
      </c>
      <c r="G577" s="324">
        <v>10</v>
      </c>
      <c r="H577" s="324">
        <v>3</v>
      </c>
      <c r="I577" s="324">
        <v>0</v>
      </c>
    </row>
    <row r="578" spans="1:9" s="285" customFormat="1" ht="9" customHeight="1">
      <c r="A578" s="286" t="s">
        <v>71</v>
      </c>
      <c r="B578" s="342">
        <f t="shared" si="31"/>
        <v>264</v>
      </c>
      <c r="C578" s="324">
        <v>44</v>
      </c>
      <c r="D578" s="324">
        <v>38</v>
      </c>
      <c r="E578" s="324">
        <v>0</v>
      </c>
      <c r="F578" s="324">
        <v>46</v>
      </c>
      <c r="G578" s="324">
        <v>130</v>
      </c>
      <c r="H578" s="324">
        <v>6</v>
      </c>
      <c r="I578" s="324">
        <v>0</v>
      </c>
    </row>
    <row r="579" spans="1:9" s="285" customFormat="1" ht="9" customHeight="1">
      <c r="A579" s="291" t="s">
        <v>72</v>
      </c>
      <c r="B579" s="343">
        <f t="shared" si="31"/>
        <v>168</v>
      </c>
      <c r="C579" s="325">
        <v>22</v>
      </c>
      <c r="D579" s="325">
        <v>100</v>
      </c>
      <c r="E579" s="325">
        <v>0</v>
      </c>
      <c r="F579" s="325">
        <v>26</v>
      </c>
      <c r="G579" s="325">
        <v>17</v>
      </c>
      <c r="H579" s="325">
        <v>2</v>
      </c>
      <c r="I579" s="325">
        <v>1</v>
      </c>
    </row>
    <row r="580" spans="1:9" s="285" customFormat="1" ht="9" customHeight="1">
      <c r="A580" s="286" t="s">
        <v>73</v>
      </c>
      <c r="B580" s="342">
        <f t="shared" si="31"/>
        <v>129</v>
      </c>
      <c r="C580" s="324">
        <v>70</v>
      </c>
      <c r="D580" s="324">
        <v>21</v>
      </c>
      <c r="E580" s="324">
        <v>0</v>
      </c>
      <c r="F580" s="324">
        <v>15</v>
      </c>
      <c r="G580" s="324">
        <v>18</v>
      </c>
      <c r="H580" s="324">
        <v>5</v>
      </c>
      <c r="I580" s="324">
        <v>0</v>
      </c>
    </row>
    <row r="581" spans="1:9" s="285" customFormat="1" ht="9" customHeight="1">
      <c r="A581" s="286" t="s">
        <v>74</v>
      </c>
      <c r="B581" s="342">
        <f t="shared" si="31"/>
        <v>715</v>
      </c>
      <c r="C581" s="324">
        <v>40</v>
      </c>
      <c r="D581" s="324">
        <v>436</v>
      </c>
      <c r="E581" s="324">
        <v>5</v>
      </c>
      <c r="F581" s="324">
        <v>176</v>
      </c>
      <c r="G581" s="324">
        <v>54</v>
      </c>
      <c r="H581" s="324">
        <v>4</v>
      </c>
      <c r="I581" s="324">
        <v>0</v>
      </c>
    </row>
    <row r="582" spans="1:9" s="285" customFormat="1" ht="9" customHeight="1">
      <c r="A582" s="286" t="s">
        <v>75</v>
      </c>
      <c r="B582" s="342">
        <f t="shared" si="31"/>
        <v>42</v>
      </c>
      <c r="C582" s="324">
        <v>28</v>
      </c>
      <c r="D582" s="324">
        <v>12</v>
      </c>
      <c r="E582" s="324">
        <v>0</v>
      </c>
      <c r="F582" s="324">
        <v>2</v>
      </c>
      <c r="G582" s="324">
        <v>0</v>
      </c>
      <c r="H582" s="324">
        <v>0</v>
      </c>
      <c r="I582" s="324">
        <v>0</v>
      </c>
    </row>
    <row r="583" spans="1:9" s="285" customFormat="1" ht="9" customHeight="1">
      <c r="A583" s="291" t="s">
        <v>76</v>
      </c>
      <c r="B583" s="343">
        <f t="shared" si="31"/>
        <v>15</v>
      </c>
      <c r="C583" s="325">
        <v>4</v>
      </c>
      <c r="D583" s="325">
        <v>2</v>
      </c>
      <c r="E583" s="325">
        <v>0</v>
      </c>
      <c r="F583" s="325">
        <v>0</v>
      </c>
      <c r="G583" s="325">
        <v>8</v>
      </c>
      <c r="H583" s="325">
        <v>1</v>
      </c>
      <c r="I583" s="325">
        <v>0</v>
      </c>
    </row>
    <row r="584" spans="1:9" s="285" customFormat="1" ht="9" customHeight="1">
      <c r="A584" s="318"/>
      <c r="B584" s="414"/>
      <c r="C584" s="414"/>
      <c r="D584" s="414"/>
      <c r="E584" s="414"/>
      <c r="F584" s="414"/>
      <c r="G584" s="414"/>
      <c r="H584" s="414"/>
      <c r="I584" s="414"/>
    </row>
    <row r="585" spans="1:9" s="285" customFormat="1" ht="9" customHeight="1">
      <c r="A585" s="388">
        <v>2011</v>
      </c>
      <c r="B585" s="307"/>
      <c r="C585" s="307"/>
      <c r="D585" s="307"/>
      <c r="E585" s="307"/>
      <c r="F585" s="307"/>
      <c r="G585" s="307"/>
      <c r="H585" s="307"/>
      <c r="I585" s="307"/>
    </row>
    <row r="586" spans="1:9" s="285" customFormat="1" ht="9" customHeight="1">
      <c r="A586" s="288" t="s">
        <v>44</v>
      </c>
      <c r="B586" s="308">
        <f t="shared" ref="B586:I586" si="32">SUM(B588:B619)</f>
        <v>18898</v>
      </c>
      <c r="C586" s="308">
        <f t="shared" si="32"/>
        <v>1451</v>
      </c>
      <c r="D586" s="308">
        <f t="shared" si="32"/>
        <v>7070</v>
      </c>
      <c r="E586" s="308">
        <f t="shared" si="32"/>
        <v>1794</v>
      </c>
      <c r="F586" s="308">
        <f t="shared" si="32"/>
        <v>3366</v>
      </c>
      <c r="G586" s="308">
        <f t="shared" si="32"/>
        <v>3428</v>
      </c>
      <c r="H586" s="308">
        <f t="shared" si="32"/>
        <v>1744</v>
      </c>
      <c r="I586" s="308">
        <f t="shared" si="32"/>
        <v>45</v>
      </c>
    </row>
    <row r="587" spans="1:9" s="285" customFormat="1" ht="3.95" customHeight="1">
      <c r="A587" s="288"/>
      <c r="B587" s="308"/>
      <c r="C587" s="308"/>
      <c r="D587" s="308"/>
      <c r="E587" s="308"/>
      <c r="F587" s="308"/>
      <c r="G587" s="308"/>
      <c r="H587" s="308"/>
      <c r="I587" s="308"/>
    </row>
    <row r="588" spans="1:9" s="285" customFormat="1" ht="9" customHeight="1">
      <c r="A588" s="286" t="s">
        <v>45</v>
      </c>
      <c r="B588" s="342">
        <f t="shared" ref="B588:B619" si="33">SUM(C588:I588)</f>
        <v>49</v>
      </c>
      <c r="C588" s="324">
        <v>7</v>
      </c>
      <c r="D588" s="324">
        <v>26</v>
      </c>
      <c r="E588" s="324">
        <v>0</v>
      </c>
      <c r="F588" s="324">
        <v>5</v>
      </c>
      <c r="G588" s="324">
        <v>9</v>
      </c>
      <c r="H588" s="324">
        <v>2</v>
      </c>
      <c r="I588" s="324">
        <v>0</v>
      </c>
    </row>
    <row r="589" spans="1:9" s="285" customFormat="1" ht="9" customHeight="1">
      <c r="A589" s="286" t="s">
        <v>46</v>
      </c>
      <c r="B589" s="342">
        <f t="shared" si="33"/>
        <v>1105</v>
      </c>
      <c r="C589" s="324">
        <v>14</v>
      </c>
      <c r="D589" s="324">
        <v>382</v>
      </c>
      <c r="E589" s="324">
        <v>4</v>
      </c>
      <c r="F589" s="324">
        <v>378</v>
      </c>
      <c r="G589" s="324">
        <v>326</v>
      </c>
      <c r="H589" s="324">
        <v>1</v>
      </c>
      <c r="I589" s="324">
        <v>0</v>
      </c>
    </row>
    <row r="590" spans="1:9" s="285" customFormat="1" ht="9" customHeight="1">
      <c r="A590" s="286" t="s">
        <v>47</v>
      </c>
      <c r="B590" s="342">
        <f t="shared" si="33"/>
        <v>40</v>
      </c>
      <c r="C590" s="324">
        <v>2</v>
      </c>
      <c r="D590" s="324">
        <v>9</v>
      </c>
      <c r="E590" s="324">
        <v>1</v>
      </c>
      <c r="F590" s="324">
        <v>5</v>
      </c>
      <c r="G590" s="324">
        <v>7</v>
      </c>
      <c r="H590" s="324">
        <v>16</v>
      </c>
      <c r="I590" s="324">
        <v>0</v>
      </c>
    </row>
    <row r="591" spans="1:9" s="285" customFormat="1" ht="9" customHeight="1">
      <c r="A591" s="291" t="s">
        <v>48</v>
      </c>
      <c r="B591" s="343">
        <f t="shared" si="33"/>
        <v>9</v>
      </c>
      <c r="C591" s="325">
        <v>2</v>
      </c>
      <c r="D591" s="325">
        <v>0</v>
      </c>
      <c r="E591" s="325">
        <v>0</v>
      </c>
      <c r="F591" s="325">
        <v>1</v>
      </c>
      <c r="G591" s="325">
        <v>5</v>
      </c>
      <c r="H591" s="325">
        <v>1</v>
      </c>
      <c r="I591" s="325">
        <v>0</v>
      </c>
    </row>
    <row r="592" spans="1:9" s="285" customFormat="1" ht="9" customHeight="1">
      <c r="A592" s="286" t="s">
        <v>49</v>
      </c>
      <c r="B592" s="342">
        <f t="shared" si="33"/>
        <v>90</v>
      </c>
      <c r="C592" s="324">
        <v>41</v>
      </c>
      <c r="D592" s="324">
        <v>38</v>
      </c>
      <c r="E592" s="324">
        <v>0</v>
      </c>
      <c r="F592" s="324">
        <v>3</v>
      </c>
      <c r="G592" s="324">
        <v>0</v>
      </c>
      <c r="H592" s="324">
        <v>8</v>
      </c>
      <c r="I592" s="324">
        <v>0</v>
      </c>
    </row>
    <row r="593" spans="1:9" s="285" customFormat="1" ht="9" customHeight="1">
      <c r="A593" s="286" t="s">
        <v>50</v>
      </c>
      <c r="B593" s="342">
        <f t="shared" si="33"/>
        <v>100</v>
      </c>
      <c r="C593" s="324">
        <v>18</v>
      </c>
      <c r="D593" s="324">
        <v>43</v>
      </c>
      <c r="E593" s="324">
        <v>7</v>
      </c>
      <c r="F593" s="324">
        <v>11</v>
      </c>
      <c r="G593" s="324">
        <v>17</v>
      </c>
      <c r="H593" s="324">
        <v>4</v>
      </c>
      <c r="I593" s="324">
        <v>0</v>
      </c>
    </row>
    <row r="594" spans="1:9" s="285" customFormat="1" ht="9" customHeight="1">
      <c r="A594" s="286" t="s">
        <v>51</v>
      </c>
      <c r="B594" s="342">
        <f t="shared" si="33"/>
        <v>0</v>
      </c>
      <c r="C594" s="342">
        <v>0</v>
      </c>
      <c r="D594" s="342">
        <v>0</v>
      </c>
      <c r="E594" s="342">
        <v>0</v>
      </c>
      <c r="F594" s="342">
        <v>0</v>
      </c>
      <c r="G594" s="342">
        <v>0</v>
      </c>
      <c r="H594" s="342">
        <v>0</v>
      </c>
      <c r="I594" s="342">
        <v>0</v>
      </c>
    </row>
    <row r="595" spans="1:9" s="285" customFormat="1" ht="9" customHeight="1">
      <c r="A595" s="291" t="s">
        <v>52</v>
      </c>
      <c r="B595" s="343">
        <f t="shared" si="33"/>
        <v>29</v>
      </c>
      <c r="C595" s="325">
        <v>21</v>
      </c>
      <c r="D595" s="325">
        <v>8</v>
      </c>
      <c r="E595" s="325">
        <v>0</v>
      </c>
      <c r="F595" s="325">
        <v>0</v>
      </c>
      <c r="G595" s="325">
        <v>0</v>
      </c>
      <c r="H595" s="325">
        <v>0</v>
      </c>
      <c r="I595" s="325">
        <v>0</v>
      </c>
    </row>
    <row r="596" spans="1:9" s="285" customFormat="1" ht="9" customHeight="1">
      <c r="A596" s="286" t="s">
        <v>53</v>
      </c>
      <c r="B596" s="342">
        <f t="shared" si="33"/>
        <v>884</v>
      </c>
      <c r="C596" s="324">
        <v>81</v>
      </c>
      <c r="D596" s="324">
        <v>457</v>
      </c>
      <c r="E596" s="324">
        <v>3</v>
      </c>
      <c r="F596" s="324">
        <v>125</v>
      </c>
      <c r="G596" s="324">
        <v>93</v>
      </c>
      <c r="H596" s="324">
        <v>125</v>
      </c>
      <c r="I596" s="324">
        <v>0</v>
      </c>
    </row>
    <row r="597" spans="1:9" s="285" customFormat="1" ht="9" customHeight="1">
      <c r="A597" s="286" t="s">
        <v>54</v>
      </c>
      <c r="B597" s="342">
        <f t="shared" si="33"/>
        <v>251</v>
      </c>
      <c r="C597" s="324">
        <v>173</v>
      </c>
      <c r="D597" s="324">
        <v>65</v>
      </c>
      <c r="E597" s="324">
        <v>0</v>
      </c>
      <c r="F597" s="324">
        <v>7</v>
      </c>
      <c r="G597" s="324">
        <v>0</v>
      </c>
      <c r="H597" s="324">
        <v>6</v>
      </c>
      <c r="I597" s="324">
        <v>0</v>
      </c>
    </row>
    <row r="598" spans="1:9" s="285" customFormat="1" ht="9" customHeight="1">
      <c r="A598" s="286" t="s">
        <v>55</v>
      </c>
      <c r="B598" s="342">
        <f t="shared" si="33"/>
        <v>112</v>
      </c>
      <c r="C598" s="324">
        <v>28</v>
      </c>
      <c r="D598" s="324">
        <v>44</v>
      </c>
      <c r="E598" s="324">
        <v>0</v>
      </c>
      <c r="F598" s="324">
        <v>3</v>
      </c>
      <c r="G598" s="324">
        <v>13</v>
      </c>
      <c r="H598" s="324">
        <v>24</v>
      </c>
      <c r="I598" s="324">
        <v>0</v>
      </c>
    </row>
    <row r="599" spans="1:9" s="285" customFormat="1" ht="9" customHeight="1">
      <c r="A599" s="291" t="s">
        <v>56</v>
      </c>
      <c r="B599" s="343">
        <f t="shared" si="33"/>
        <v>214</v>
      </c>
      <c r="C599" s="325">
        <v>11</v>
      </c>
      <c r="D599" s="325">
        <v>15</v>
      </c>
      <c r="E599" s="325">
        <v>0</v>
      </c>
      <c r="F599" s="325">
        <v>145</v>
      </c>
      <c r="G599" s="325">
        <v>1</v>
      </c>
      <c r="H599" s="325">
        <v>27</v>
      </c>
      <c r="I599" s="325">
        <v>15</v>
      </c>
    </row>
    <row r="600" spans="1:9" s="285" customFormat="1" ht="9" customHeight="1">
      <c r="A600" s="286" t="s">
        <v>57</v>
      </c>
      <c r="B600" s="342">
        <f t="shared" si="33"/>
        <v>403</v>
      </c>
      <c r="C600" s="324">
        <v>69</v>
      </c>
      <c r="D600" s="324">
        <v>37</v>
      </c>
      <c r="E600" s="324">
        <v>1</v>
      </c>
      <c r="F600" s="324">
        <v>121</v>
      </c>
      <c r="G600" s="324">
        <v>175</v>
      </c>
      <c r="H600" s="324">
        <v>0</v>
      </c>
      <c r="I600" s="324">
        <v>0</v>
      </c>
    </row>
    <row r="601" spans="1:9" s="285" customFormat="1" ht="9" customHeight="1">
      <c r="A601" s="286" t="s">
        <v>58</v>
      </c>
      <c r="B601" s="342">
        <f t="shared" si="33"/>
        <v>2291</v>
      </c>
      <c r="C601" s="324">
        <v>0</v>
      </c>
      <c r="D601" s="324">
        <v>594</v>
      </c>
      <c r="E601" s="324">
        <v>0</v>
      </c>
      <c r="F601" s="324">
        <v>586</v>
      </c>
      <c r="G601" s="324">
        <v>1102</v>
      </c>
      <c r="H601" s="324">
        <v>7</v>
      </c>
      <c r="I601" s="324">
        <v>2</v>
      </c>
    </row>
    <row r="602" spans="1:9" s="285" customFormat="1" ht="9" customHeight="1">
      <c r="A602" s="286" t="s">
        <v>59</v>
      </c>
      <c r="B602" s="342">
        <f t="shared" si="33"/>
        <v>3095</v>
      </c>
      <c r="C602" s="324">
        <v>56</v>
      </c>
      <c r="D602" s="324">
        <v>1036</v>
      </c>
      <c r="E602" s="324">
        <v>11</v>
      </c>
      <c r="F602" s="324">
        <v>322</v>
      </c>
      <c r="G602" s="324">
        <v>999</v>
      </c>
      <c r="H602" s="324">
        <v>664</v>
      </c>
      <c r="I602" s="324">
        <v>7</v>
      </c>
    </row>
    <row r="603" spans="1:9" s="285" customFormat="1" ht="9" customHeight="1">
      <c r="A603" s="291" t="s">
        <v>60</v>
      </c>
      <c r="B603" s="343">
        <f t="shared" si="33"/>
        <v>163</v>
      </c>
      <c r="C603" s="325">
        <v>91</v>
      </c>
      <c r="D603" s="325">
        <v>6</v>
      </c>
      <c r="E603" s="325">
        <v>12</v>
      </c>
      <c r="F603" s="325">
        <v>20</v>
      </c>
      <c r="G603" s="325">
        <v>33</v>
      </c>
      <c r="H603" s="325">
        <v>1</v>
      </c>
      <c r="I603" s="325">
        <v>0</v>
      </c>
    </row>
    <row r="604" spans="1:9" s="285" customFormat="1" ht="9" customHeight="1">
      <c r="A604" s="286" t="s">
        <v>61</v>
      </c>
      <c r="B604" s="342">
        <f t="shared" si="33"/>
        <v>508</v>
      </c>
      <c r="C604" s="324">
        <v>18</v>
      </c>
      <c r="D604" s="324">
        <v>363</v>
      </c>
      <c r="E604" s="324">
        <v>1</v>
      </c>
      <c r="F604" s="324">
        <v>45</v>
      </c>
      <c r="G604" s="324">
        <v>73</v>
      </c>
      <c r="H604" s="324">
        <v>0</v>
      </c>
      <c r="I604" s="324">
        <v>8</v>
      </c>
    </row>
    <row r="605" spans="1:9" s="285" customFormat="1" ht="9" customHeight="1">
      <c r="A605" s="286" t="s">
        <v>62</v>
      </c>
      <c r="B605" s="342">
        <f t="shared" si="33"/>
        <v>28</v>
      </c>
      <c r="C605" s="324">
        <v>0</v>
      </c>
      <c r="D605" s="324">
        <v>15</v>
      </c>
      <c r="E605" s="324">
        <v>2</v>
      </c>
      <c r="F605" s="324">
        <v>0</v>
      </c>
      <c r="G605" s="324">
        <v>4</v>
      </c>
      <c r="H605" s="324">
        <v>7</v>
      </c>
      <c r="I605" s="324">
        <v>0</v>
      </c>
    </row>
    <row r="606" spans="1:9" s="285" customFormat="1" ht="9" customHeight="1">
      <c r="A606" s="286" t="s">
        <v>63</v>
      </c>
      <c r="B606" s="342">
        <f t="shared" si="33"/>
        <v>4593</v>
      </c>
      <c r="C606" s="324">
        <v>3</v>
      </c>
      <c r="D606" s="324">
        <v>2847</v>
      </c>
      <c r="E606" s="324">
        <v>1743</v>
      </c>
      <c r="F606" s="324">
        <v>0</v>
      </c>
      <c r="G606" s="324">
        <v>0</v>
      </c>
      <c r="H606" s="324">
        <v>0</v>
      </c>
      <c r="I606" s="324">
        <v>0</v>
      </c>
    </row>
    <row r="607" spans="1:9" s="285" customFormat="1" ht="9" customHeight="1">
      <c r="A607" s="291" t="s">
        <v>64</v>
      </c>
      <c r="B607" s="343">
        <f t="shared" si="33"/>
        <v>324</v>
      </c>
      <c r="C607" s="325">
        <v>45</v>
      </c>
      <c r="D607" s="325">
        <v>124</v>
      </c>
      <c r="E607" s="325">
        <v>0</v>
      </c>
      <c r="F607" s="325">
        <v>145</v>
      </c>
      <c r="G607" s="325">
        <v>4</v>
      </c>
      <c r="H607" s="325">
        <v>6</v>
      </c>
      <c r="I607" s="325">
        <v>0</v>
      </c>
    </row>
    <row r="608" spans="1:9" s="285" customFormat="1" ht="9" customHeight="1">
      <c r="A608" s="286" t="s">
        <v>65</v>
      </c>
      <c r="B608" s="342">
        <f t="shared" si="33"/>
        <v>2163</v>
      </c>
      <c r="C608" s="324">
        <v>187</v>
      </c>
      <c r="D608" s="324">
        <v>214</v>
      </c>
      <c r="E608" s="324">
        <v>1</v>
      </c>
      <c r="F608" s="324">
        <v>1245</v>
      </c>
      <c r="G608" s="324">
        <v>188</v>
      </c>
      <c r="H608" s="324">
        <v>319</v>
      </c>
      <c r="I608" s="324">
        <v>9</v>
      </c>
    </row>
    <row r="609" spans="1:9" s="285" customFormat="1" ht="9" customHeight="1">
      <c r="A609" s="286" t="s">
        <v>66</v>
      </c>
      <c r="B609" s="342">
        <f t="shared" si="33"/>
        <v>531</v>
      </c>
      <c r="C609" s="324">
        <v>324</v>
      </c>
      <c r="D609" s="324">
        <v>47</v>
      </c>
      <c r="E609" s="324">
        <v>0</v>
      </c>
      <c r="F609" s="324">
        <v>0</v>
      </c>
      <c r="G609" s="324">
        <v>12</v>
      </c>
      <c r="H609" s="324">
        <v>148</v>
      </c>
      <c r="I609" s="324">
        <v>0</v>
      </c>
    </row>
    <row r="610" spans="1:9" s="285" customFormat="1" ht="9" customHeight="1">
      <c r="A610" s="286" t="s">
        <v>67</v>
      </c>
      <c r="B610" s="342">
        <f t="shared" si="33"/>
        <v>109</v>
      </c>
      <c r="C610" s="324">
        <v>2</v>
      </c>
      <c r="D610" s="324">
        <v>28</v>
      </c>
      <c r="E610" s="324">
        <v>1</v>
      </c>
      <c r="F610" s="324">
        <v>0</v>
      </c>
      <c r="G610" s="324">
        <v>27</v>
      </c>
      <c r="H610" s="324">
        <v>51</v>
      </c>
      <c r="I610" s="324">
        <v>0</v>
      </c>
    </row>
    <row r="611" spans="1:9" s="285" customFormat="1" ht="9" customHeight="1">
      <c r="A611" s="291" t="s">
        <v>68</v>
      </c>
      <c r="B611" s="343">
        <f t="shared" si="33"/>
        <v>131</v>
      </c>
      <c r="C611" s="325">
        <v>24</v>
      </c>
      <c r="D611" s="325">
        <v>61</v>
      </c>
      <c r="E611" s="325">
        <v>0</v>
      </c>
      <c r="F611" s="325">
        <v>6</v>
      </c>
      <c r="G611" s="325">
        <v>40</v>
      </c>
      <c r="H611" s="325">
        <v>0</v>
      </c>
      <c r="I611" s="325">
        <v>0</v>
      </c>
    </row>
    <row r="612" spans="1:9" s="285" customFormat="1" ht="9" customHeight="1">
      <c r="A612" s="286" t="s">
        <v>69</v>
      </c>
      <c r="B612" s="342">
        <f t="shared" si="33"/>
        <v>78</v>
      </c>
      <c r="C612" s="324">
        <v>1</v>
      </c>
      <c r="D612" s="324">
        <v>68</v>
      </c>
      <c r="E612" s="324">
        <v>0</v>
      </c>
      <c r="F612" s="324">
        <v>9</v>
      </c>
      <c r="G612" s="324">
        <v>0</v>
      </c>
      <c r="H612" s="324">
        <v>0</v>
      </c>
      <c r="I612" s="324">
        <v>0</v>
      </c>
    </row>
    <row r="613" spans="1:9" s="285" customFormat="1" ht="9" customHeight="1">
      <c r="A613" s="286" t="s">
        <v>70</v>
      </c>
      <c r="B613" s="342">
        <f t="shared" si="33"/>
        <v>293</v>
      </c>
      <c r="C613" s="324">
        <v>16</v>
      </c>
      <c r="D613" s="324">
        <v>136</v>
      </c>
      <c r="E613" s="324">
        <v>0</v>
      </c>
      <c r="F613" s="324">
        <v>2</v>
      </c>
      <c r="G613" s="324">
        <v>4</v>
      </c>
      <c r="H613" s="324">
        <v>131</v>
      </c>
      <c r="I613" s="324">
        <v>4</v>
      </c>
    </row>
    <row r="614" spans="1:9" s="285" customFormat="1" ht="9" customHeight="1">
      <c r="A614" s="286" t="s">
        <v>71</v>
      </c>
      <c r="B614" s="342">
        <f t="shared" si="33"/>
        <v>135</v>
      </c>
      <c r="C614" s="324">
        <v>12</v>
      </c>
      <c r="D614" s="324">
        <v>10</v>
      </c>
      <c r="E614" s="324">
        <v>0</v>
      </c>
      <c r="F614" s="324">
        <v>9</v>
      </c>
      <c r="G614" s="324">
        <v>91</v>
      </c>
      <c r="H614" s="324">
        <v>13</v>
      </c>
      <c r="I614" s="324">
        <v>0</v>
      </c>
    </row>
    <row r="615" spans="1:9" s="285" customFormat="1" ht="9" customHeight="1">
      <c r="A615" s="291" t="s">
        <v>72</v>
      </c>
      <c r="B615" s="343">
        <f t="shared" si="33"/>
        <v>209</v>
      </c>
      <c r="C615" s="325">
        <v>85</v>
      </c>
      <c r="D615" s="325">
        <v>78</v>
      </c>
      <c r="E615" s="325">
        <v>0</v>
      </c>
      <c r="F615" s="325">
        <v>15</v>
      </c>
      <c r="G615" s="325">
        <v>29</v>
      </c>
      <c r="H615" s="325">
        <v>2</v>
      </c>
      <c r="I615" s="325">
        <v>0</v>
      </c>
    </row>
    <row r="616" spans="1:9" s="285" customFormat="1" ht="9" customHeight="1">
      <c r="A616" s="286" t="s">
        <v>73</v>
      </c>
      <c r="B616" s="342">
        <f t="shared" si="33"/>
        <v>211</v>
      </c>
      <c r="C616" s="324">
        <v>48</v>
      </c>
      <c r="D616" s="324">
        <v>12</v>
      </c>
      <c r="E616" s="324">
        <v>0</v>
      </c>
      <c r="F616" s="324">
        <v>8</v>
      </c>
      <c r="G616" s="324">
        <v>111</v>
      </c>
      <c r="H616" s="324">
        <v>32</v>
      </c>
      <c r="I616" s="324">
        <v>0</v>
      </c>
    </row>
    <row r="617" spans="1:9" s="285" customFormat="1" ht="9" customHeight="1">
      <c r="A617" s="286" t="s">
        <v>74</v>
      </c>
      <c r="B617" s="342">
        <f t="shared" si="33"/>
        <v>680</v>
      </c>
      <c r="C617" s="324">
        <v>38</v>
      </c>
      <c r="D617" s="324">
        <v>279</v>
      </c>
      <c r="E617" s="324">
        <v>7</v>
      </c>
      <c r="F617" s="324">
        <v>150</v>
      </c>
      <c r="G617" s="324">
        <v>58</v>
      </c>
      <c r="H617" s="324">
        <v>148</v>
      </c>
      <c r="I617" s="324">
        <v>0</v>
      </c>
    </row>
    <row r="618" spans="1:9" s="285" customFormat="1" ht="9" customHeight="1">
      <c r="A618" s="286" t="s">
        <v>75</v>
      </c>
      <c r="B618" s="342">
        <f t="shared" si="33"/>
        <v>57</v>
      </c>
      <c r="C618" s="324">
        <v>26</v>
      </c>
      <c r="D618" s="324">
        <v>26</v>
      </c>
      <c r="E618" s="324">
        <v>0</v>
      </c>
      <c r="F618" s="324">
        <v>0</v>
      </c>
      <c r="G618" s="324">
        <v>4</v>
      </c>
      <c r="H618" s="324">
        <v>1</v>
      </c>
      <c r="I618" s="324">
        <v>0</v>
      </c>
    </row>
    <row r="619" spans="1:9" s="285" customFormat="1" ht="9" customHeight="1">
      <c r="A619" s="291" t="s">
        <v>76</v>
      </c>
      <c r="B619" s="343">
        <f t="shared" si="33"/>
        <v>13</v>
      </c>
      <c r="C619" s="325">
        <v>8</v>
      </c>
      <c r="D619" s="325">
        <v>2</v>
      </c>
      <c r="E619" s="325">
        <v>0</v>
      </c>
      <c r="F619" s="325">
        <v>0</v>
      </c>
      <c r="G619" s="325">
        <v>3</v>
      </c>
      <c r="H619" s="325">
        <v>0</v>
      </c>
      <c r="I619" s="325">
        <v>0</v>
      </c>
    </row>
    <row r="620" spans="1:9" s="285" customFormat="1" ht="9" customHeight="1">
      <c r="A620" s="318"/>
      <c r="B620" s="414"/>
      <c r="C620" s="414"/>
      <c r="D620" s="414"/>
      <c r="E620" s="414"/>
      <c r="F620" s="414"/>
      <c r="G620" s="414"/>
      <c r="H620" s="414"/>
      <c r="I620" s="414"/>
    </row>
    <row r="621" spans="1:9" s="285" customFormat="1" ht="9" customHeight="1">
      <c r="A621" s="388">
        <v>2012</v>
      </c>
      <c r="B621" s="307"/>
      <c r="C621" s="307"/>
      <c r="D621" s="307"/>
      <c r="E621" s="307"/>
      <c r="F621" s="307"/>
      <c r="G621" s="307"/>
      <c r="H621" s="307"/>
      <c r="I621" s="307"/>
    </row>
    <row r="622" spans="1:9" s="285" customFormat="1" ht="9" customHeight="1">
      <c r="A622" s="288" t="s">
        <v>44</v>
      </c>
      <c r="B622" s="308">
        <f t="shared" ref="B622:I622" si="34">SUM(B624:B655)</f>
        <v>21462</v>
      </c>
      <c r="C622" s="308">
        <f t="shared" si="34"/>
        <v>1400</v>
      </c>
      <c r="D622" s="308">
        <f t="shared" si="34"/>
        <v>8771</v>
      </c>
      <c r="E622" s="308">
        <f t="shared" si="34"/>
        <v>1557</v>
      </c>
      <c r="F622" s="308">
        <f t="shared" si="34"/>
        <v>4197</v>
      </c>
      <c r="G622" s="308">
        <f t="shared" si="34"/>
        <v>3977</v>
      </c>
      <c r="H622" s="308">
        <f t="shared" si="34"/>
        <v>1506</v>
      </c>
      <c r="I622" s="308">
        <f t="shared" si="34"/>
        <v>54</v>
      </c>
    </row>
    <row r="623" spans="1:9" s="285" customFormat="1" ht="3.95" customHeight="1">
      <c r="A623" s="288"/>
      <c r="B623" s="308"/>
      <c r="C623" s="308"/>
      <c r="D623" s="308"/>
      <c r="E623" s="308"/>
      <c r="F623" s="308"/>
      <c r="G623" s="308"/>
      <c r="H623" s="308"/>
      <c r="I623" s="308"/>
    </row>
    <row r="624" spans="1:9" s="285" customFormat="1" ht="9" customHeight="1">
      <c r="A624" s="286" t="s">
        <v>45</v>
      </c>
      <c r="B624" s="342">
        <f t="shared" ref="B624:B655" si="35">SUM(C624:I624)</f>
        <v>41</v>
      </c>
      <c r="C624" s="324">
        <v>8</v>
      </c>
      <c r="D624" s="324">
        <v>18</v>
      </c>
      <c r="E624" s="324">
        <v>0</v>
      </c>
      <c r="F624" s="324">
        <v>0</v>
      </c>
      <c r="G624" s="324">
        <v>14</v>
      </c>
      <c r="H624" s="324">
        <v>1</v>
      </c>
      <c r="I624" s="324">
        <v>0</v>
      </c>
    </row>
    <row r="625" spans="1:9" s="285" customFormat="1" ht="9" customHeight="1">
      <c r="A625" s="286" t="s">
        <v>46</v>
      </c>
      <c r="B625" s="342">
        <f t="shared" si="35"/>
        <v>1954</v>
      </c>
      <c r="C625" s="324">
        <v>16</v>
      </c>
      <c r="D625" s="324">
        <v>286</v>
      </c>
      <c r="E625" s="324">
        <v>39</v>
      </c>
      <c r="F625" s="324">
        <v>770</v>
      </c>
      <c r="G625" s="324">
        <v>807</v>
      </c>
      <c r="H625" s="324">
        <v>35</v>
      </c>
      <c r="I625" s="324">
        <v>1</v>
      </c>
    </row>
    <row r="626" spans="1:9" s="285" customFormat="1" ht="9" customHeight="1">
      <c r="A626" s="286" t="s">
        <v>47</v>
      </c>
      <c r="B626" s="342">
        <f t="shared" si="35"/>
        <v>41</v>
      </c>
      <c r="C626" s="324">
        <v>3</v>
      </c>
      <c r="D626" s="324">
        <v>6</v>
      </c>
      <c r="E626" s="324">
        <v>0</v>
      </c>
      <c r="F626" s="324">
        <v>16</v>
      </c>
      <c r="G626" s="324">
        <v>1</v>
      </c>
      <c r="H626" s="324">
        <v>15</v>
      </c>
      <c r="I626" s="324">
        <v>0</v>
      </c>
    </row>
    <row r="627" spans="1:9" s="285" customFormat="1" ht="9" customHeight="1">
      <c r="A627" s="291" t="s">
        <v>48</v>
      </c>
      <c r="B627" s="343">
        <f t="shared" si="35"/>
        <v>12</v>
      </c>
      <c r="C627" s="325">
        <v>0</v>
      </c>
      <c r="D627" s="325">
        <v>3</v>
      </c>
      <c r="E627" s="325">
        <v>0</v>
      </c>
      <c r="F627" s="325">
        <v>0</v>
      </c>
      <c r="G627" s="325">
        <v>7</v>
      </c>
      <c r="H627" s="325">
        <v>2</v>
      </c>
      <c r="I627" s="325">
        <v>0</v>
      </c>
    </row>
    <row r="628" spans="1:9" s="285" customFormat="1" ht="9" customHeight="1">
      <c r="A628" s="286" t="s">
        <v>49</v>
      </c>
      <c r="B628" s="342">
        <f t="shared" si="35"/>
        <v>119</v>
      </c>
      <c r="C628" s="324">
        <v>60</v>
      </c>
      <c r="D628" s="324">
        <v>33</v>
      </c>
      <c r="E628" s="324">
        <v>0</v>
      </c>
      <c r="F628" s="324">
        <v>4</v>
      </c>
      <c r="G628" s="324">
        <v>0</v>
      </c>
      <c r="H628" s="324">
        <v>21</v>
      </c>
      <c r="I628" s="324">
        <v>1</v>
      </c>
    </row>
    <row r="629" spans="1:9" s="285" customFormat="1" ht="9" customHeight="1">
      <c r="A629" s="286" t="s">
        <v>50</v>
      </c>
      <c r="B629" s="342">
        <f t="shared" si="35"/>
        <v>93</v>
      </c>
      <c r="C629" s="324">
        <v>16</v>
      </c>
      <c r="D629" s="324">
        <v>21</v>
      </c>
      <c r="E629" s="324">
        <v>5</v>
      </c>
      <c r="F629" s="324">
        <v>19</v>
      </c>
      <c r="G629" s="324">
        <v>13</v>
      </c>
      <c r="H629" s="324">
        <v>18</v>
      </c>
      <c r="I629" s="324">
        <v>1</v>
      </c>
    </row>
    <row r="630" spans="1:9" s="285" customFormat="1" ht="9" customHeight="1">
      <c r="A630" s="286" t="s">
        <v>51</v>
      </c>
      <c r="B630" s="342">
        <f t="shared" si="35"/>
        <v>52</v>
      </c>
      <c r="C630" s="342">
        <v>3</v>
      </c>
      <c r="D630" s="342">
        <v>7</v>
      </c>
      <c r="E630" s="342">
        <v>0</v>
      </c>
      <c r="F630" s="342">
        <v>0</v>
      </c>
      <c r="G630" s="342">
        <v>0</v>
      </c>
      <c r="H630" s="342">
        <v>42</v>
      </c>
      <c r="I630" s="342">
        <v>0</v>
      </c>
    </row>
    <row r="631" spans="1:9" s="285" customFormat="1" ht="9" customHeight="1">
      <c r="A631" s="291" t="s">
        <v>52</v>
      </c>
      <c r="B631" s="343">
        <f t="shared" si="35"/>
        <v>40</v>
      </c>
      <c r="C631" s="325">
        <v>29</v>
      </c>
      <c r="D631" s="325">
        <v>9</v>
      </c>
      <c r="E631" s="325">
        <v>0</v>
      </c>
      <c r="F631" s="325">
        <v>2</v>
      </c>
      <c r="G631" s="325">
        <v>0</v>
      </c>
      <c r="H631" s="325">
        <v>0</v>
      </c>
      <c r="I631" s="325">
        <v>0</v>
      </c>
    </row>
    <row r="632" spans="1:9" s="285" customFormat="1" ht="9" customHeight="1">
      <c r="A632" s="286" t="s">
        <v>53</v>
      </c>
      <c r="B632" s="342">
        <f t="shared" si="35"/>
        <v>1083</v>
      </c>
      <c r="C632" s="324">
        <v>109</v>
      </c>
      <c r="D632" s="324">
        <v>574</v>
      </c>
      <c r="E632" s="324">
        <v>1</v>
      </c>
      <c r="F632" s="324">
        <v>120</v>
      </c>
      <c r="G632" s="324">
        <v>16</v>
      </c>
      <c r="H632" s="324">
        <v>263</v>
      </c>
      <c r="I632" s="324">
        <v>0</v>
      </c>
    </row>
    <row r="633" spans="1:9" s="285" customFormat="1" ht="9" customHeight="1">
      <c r="A633" s="286" t="s">
        <v>54</v>
      </c>
      <c r="B633" s="342">
        <f t="shared" si="35"/>
        <v>244</v>
      </c>
      <c r="C633" s="324">
        <v>189</v>
      </c>
      <c r="D633" s="324">
        <v>33</v>
      </c>
      <c r="E633" s="324">
        <v>0</v>
      </c>
      <c r="F633" s="324">
        <v>0</v>
      </c>
      <c r="G633" s="324">
        <v>0</v>
      </c>
      <c r="H633" s="324">
        <v>22</v>
      </c>
      <c r="I633" s="324">
        <v>0</v>
      </c>
    </row>
    <row r="634" spans="1:9" s="285" customFormat="1" ht="9" customHeight="1">
      <c r="A634" s="286" t="s">
        <v>55</v>
      </c>
      <c r="B634" s="342">
        <f t="shared" si="35"/>
        <v>123</v>
      </c>
      <c r="C634" s="324">
        <v>16</v>
      </c>
      <c r="D634" s="324">
        <v>65</v>
      </c>
      <c r="E634" s="324">
        <v>0</v>
      </c>
      <c r="F634" s="324">
        <v>3</v>
      </c>
      <c r="G634" s="324">
        <v>17</v>
      </c>
      <c r="H634" s="324">
        <v>21</v>
      </c>
      <c r="I634" s="324">
        <v>1</v>
      </c>
    </row>
    <row r="635" spans="1:9" s="285" customFormat="1" ht="9" customHeight="1">
      <c r="A635" s="291" t="s">
        <v>56</v>
      </c>
      <c r="B635" s="343">
        <f t="shared" si="35"/>
        <v>135</v>
      </c>
      <c r="C635" s="325">
        <v>9</v>
      </c>
      <c r="D635" s="325">
        <v>2</v>
      </c>
      <c r="E635" s="325">
        <v>19</v>
      </c>
      <c r="F635" s="325">
        <v>92</v>
      </c>
      <c r="G635" s="325">
        <v>0</v>
      </c>
      <c r="H635" s="325">
        <v>4</v>
      </c>
      <c r="I635" s="325">
        <v>9</v>
      </c>
    </row>
    <row r="636" spans="1:9" s="285" customFormat="1" ht="9" customHeight="1">
      <c r="A636" s="286" t="s">
        <v>57</v>
      </c>
      <c r="B636" s="342">
        <f t="shared" si="35"/>
        <v>287</v>
      </c>
      <c r="C636" s="324">
        <v>72</v>
      </c>
      <c r="D636" s="324">
        <v>23</v>
      </c>
      <c r="E636" s="324">
        <v>0</v>
      </c>
      <c r="F636" s="324">
        <v>93</v>
      </c>
      <c r="G636" s="324">
        <v>99</v>
      </c>
      <c r="H636" s="324">
        <v>0</v>
      </c>
      <c r="I636" s="324">
        <v>0</v>
      </c>
    </row>
    <row r="637" spans="1:9" s="285" customFormat="1" ht="9" customHeight="1">
      <c r="A637" s="286" t="s">
        <v>58</v>
      </c>
      <c r="B637" s="342">
        <f t="shared" si="35"/>
        <v>1969</v>
      </c>
      <c r="C637" s="324">
        <v>0</v>
      </c>
      <c r="D637" s="324">
        <v>492</v>
      </c>
      <c r="E637" s="324">
        <v>1</v>
      </c>
      <c r="F637" s="324">
        <v>846</v>
      </c>
      <c r="G637" s="324">
        <v>578</v>
      </c>
      <c r="H637" s="324">
        <v>52</v>
      </c>
      <c r="I637" s="324">
        <v>0</v>
      </c>
    </row>
    <row r="638" spans="1:9" s="285" customFormat="1" ht="9" customHeight="1">
      <c r="A638" s="286" t="s">
        <v>59</v>
      </c>
      <c r="B638" s="342">
        <f t="shared" si="35"/>
        <v>3254</v>
      </c>
      <c r="C638" s="324">
        <v>55</v>
      </c>
      <c r="D638" s="324">
        <v>996</v>
      </c>
      <c r="E638" s="324">
        <v>3</v>
      </c>
      <c r="F638" s="324">
        <v>315</v>
      </c>
      <c r="G638" s="324">
        <v>1467</v>
      </c>
      <c r="H638" s="324">
        <v>414</v>
      </c>
      <c r="I638" s="324">
        <v>4</v>
      </c>
    </row>
    <row r="639" spans="1:9" s="285" customFormat="1" ht="9" customHeight="1">
      <c r="A639" s="291" t="s">
        <v>60</v>
      </c>
      <c r="B639" s="343">
        <f t="shared" si="35"/>
        <v>154</v>
      </c>
      <c r="C639" s="325">
        <v>74</v>
      </c>
      <c r="D639" s="325">
        <v>30</v>
      </c>
      <c r="E639" s="325">
        <v>10</v>
      </c>
      <c r="F639" s="325">
        <v>14</v>
      </c>
      <c r="G639" s="325">
        <v>12</v>
      </c>
      <c r="H639" s="325">
        <v>8</v>
      </c>
      <c r="I639" s="325">
        <v>6</v>
      </c>
    </row>
    <row r="640" spans="1:9" s="285" customFormat="1" ht="9" customHeight="1">
      <c r="A640" s="286" t="s">
        <v>61</v>
      </c>
      <c r="B640" s="342">
        <f t="shared" si="35"/>
        <v>606</v>
      </c>
      <c r="C640" s="324">
        <v>12</v>
      </c>
      <c r="D640" s="324">
        <v>301</v>
      </c>
      <c r="E640" s="324">
        <v>1</v>
      </c>
      <c r="F640" s="324">
        <v>59</v>
      </c>
      <c r="G640" s="324">
        <v>223</v>
      </c>
      <c r="H640" s="324">
        <v>0</v>
      </c>
      <c r="I640" s="324">
        <v>10</v>
      </c>
    </row>
    <row r="641" spans="1:9" s="285" customFormat="1" ht="9" customHeight="1">
      <c r="A641" s="286" t="s">
        <v>62</v>
      </c>
      <c r="B641" s="342">
        <f t="shared" si="35"/>
        <v>0</v>
      </c>
      <c r="C641" s="324">
        <v>0</v>
      </c>
      <c r="D641" s="324">
        <v>0</v>
      </c>
      <c r="E641" s="324">
        <v>0</v>
      </c>
      <c r="F641" s="324">
        <v>0</v>
      </c>
      <c r="G641" s="324">
        <v>0</v>
      </c>
      <c r="H641" s="324">
        <v>0</v>
      </c>
      <c r="I641" s="324">
        <v>0</v>
      </c>
    </row>
    <row r="642" spans="1:9" s="285" customFormat="1" ht="9" customHeight="1">
      <c r="A642" s="286" t="s">
        <v>63</v>
      </c>
      <c r="B642" s="342">
        <f t="shared" si="35"/>
        <v>6560</v>
      </c>
      <c r="C642" s="324">
        <v>1</v>
      </c>
      <c r="D642" s="324">
        <v>5086</v>
      </c>
      <c r="E642" s="324">
        <v>1473</v>
      </c>
      <c r="F642" s="324">
        <v>0</v>
      </c>
      <c r="G642" s="324">
        <v>0</v>
      </c>
      <c r="H642" s="324">
        <v>0</v>
      </c>
      <c r="I642" s="324">
        <v>0</v>
      </c>
    </row>
    <row r="643" spans="1:9" s="285" customFormat="1" ht="9" customHeight="1">
      <c r="A643" s="291" t="s">
        <v>64</v>
      </c>
      <c r="B643" s="343">
        <f t="shared" si="35"/>
        <v>598</v>
      </c>
      <c r="C643" s="325">
        <v>74</v>
      </c>
      <c r="D643" s="325">
        <v>51</v>
      </c>
      <c r="E643" s="325">
        <v>1</v>
      </c>
      <c r="F643" s="325">
        <v>392</v>
      </c>
      <c r="G643" s="325">
        <v>65</v>
      </c>
      <c r="H643" s="325">
        <v>14</v>
      </c>
      <c r="I643" s="325">
        <v>1</v>
      </c>
    </row>
    <row r="644" spans="1:9" s="285" customFormat="1" ht="9" customHeight="1">
      <c r="A644" s="286" t="s">
        <v>65</v>
      </c>
      <c r="B644" s="342">
        <f t="shared" si="35"/>
        <v>2414</v>
      </c>
      <c r="C644" s="324">
        <v>143</v>
      </c>
      <c r="D644" s="324">
        <v>173</v>
      </c>
      <c r="E644" s="324">
        <v>2</v>
      </c>
      <c r="F644" s="324">
        <v>1352</v>
      </c>
      <c r="G644" s="324">
        <v>434</v>
      </c>
      <c r="H644" s="324">
        <v>298</v>
      </c>
      <c r="I644" s="324">
        <v>12</v>
      </c>
    </row>
    <row r="645" spans="1:9" s="285" customFormat="1" ht="9" customHeight="1">
      <c r="A645" s="286" t="s">
        <v>66</v>
      </c>
      <c r="B645" s="342">
        <f t="shared" si="35"/>
        <v>419</v>
      </c>
      <c r="C645" s="324">
        <v>355</v>
      </c>
      <c r="D645" s="324">
        <v>56</v>
      </c>
      <c r="E645" s="324">
        <v>0</v>
      </c>
      <c r="F645" s="324">
        <v>0</v>
      </c>
      <c r="G645" s="324">
        <v>0</v>
      </c>
      <c r="H645" s="324">
        <v>8</v>
      </c>
      <c r="I645" s="324">
        <v>0</v>
      </c>
    </row>
    <row r="646" spans="1:9" s="285" customFormat="1" ht="9" customHeight="1">
      <c r="A646" s="286" t="s">
        <v>67</v>
      </c>
      <c r="B646" s="342">
        <f t="shared" si="35"/>
        <v>77</v>
      </c>
      <c r="C646" s="324">
        <v>0</v>
      </c>
      <c r="D646" s="324">
        <v>19</v>
      </c>
      <c r="E646" s="324">
        <v>1</v>
      </c>
      <c r="F646" s="324">
        <v>0</v>
      </c>
      <c r="G646" s="324">
        <v>24</v>
      </c>
      <c r="H646" s="324">
        <v>33</v>
      </c>
      <c r="I646" s="324">
        <v>0</v>
      </c>
    </row>
    <row r="647" spans="1:9" s="285" customFormat="1" ht="9" customHeight="1">
      <c r="A647" s="291" t="s">
        <v>68</v>
      </c>
      <c r="B647" s="343">
        <f t="shared" si="35"/>
        <v>91</v>
      </c>
      <c r="C647" s="325">
        <v>28</v>
      </c>
      <c r="D647" s="325">
        <v>25</v>
      </c>
      <c r="E647" s="325">
        <v>0</v>
      </c>
      <c r="F647" s="325">
        <v>5</v>
      </c>
      <c r="G647" s="325">
        <v>17</v>
      </c>
      <c r="H647" s="325">
        <v>9</v>
      </c>
      <c r="I647" s="325">
        <v>7</v>
      </c>
    </row>
    <row r="648" spans="1:9" s="285" customFormat="1" ht="9" customHeight="1">
      <c r="A648" s="286" t="s">
        <v>69</v>
      </c>
      <c r="B648" s="342">
        <f t="shared" si="35"/>
        <v>80</v>
      </c>
      <c r="C648" s="324">
        <v>1</v>
      </c>
      <c r="D648" s="324">
        <v>77</v>
      </c>
      <c r="E648" s="324">
        <v>0</v>
      </c>
      <c r="F648" s="324">
        <v>2</v>
      </c>
      <c r="G648" s="324">
        <v>0</v>
      </c>
      <c r="H648" s="324">
        <v>0</v>
      </c>
      <c r="I648" s="324">
        <v>0</v>
      </c>
    </row>
    <row r="649" spans="1:9" s="285" customFormat="1" ht="9" customHeight="1">
      <c r="A649" s="286" t="s">
        <v>70</v>
      </c>
      <c r="B649" s="342">
        <f t="shared" si="35"/>
        <v>184</v>
      </c>
      <c r="C649" s="324">
        <v>11</v>
      </c>
      <c r="D649" s="324">
        <v>71</v>
      </c>
      <c r="E649" s="324">
        <v>0</v>
      </c>
      <c r="F649" s="324">
        <v>0</v>
      </c>
      <c r="G649" s="324">
        <v>2</v>
      </c>
      <c r="H649" s="324">
        <v>100</v>
      </c>
      <c r="I649" s="324">
        <v>0</v>
      </c>
    </row>
    <row r="650" spans="1:9" s="285" customFormat="1" ht="9" customHeight="1">
      <c r="A650" s="286" t="s">
        <v>71</v>
      </c>
      <c r="B650" s="342">
        <f t="shared" si="35"/>
        <v>110</v>
      </c>
      <c r="C650" s="324">
        <v>11</v>
      </c>
      <c r="D650" s="324">
        <v>17</v>
      </c>
      <c r="E650" s="324">
        <v>0</v>
      </c>
      <c r="F650" s="324">
        <v>13</v>
      </c>
      <c r="G650" s="324">
        <v>51</v>
      </c>
      <c r="H650" s="324">
        <v>18</v>
      </c>
      <c r="I650" s="324">
        <v>0</v>
      </c>
    </row>
    <row r="651" spans="1:9" s="285" customFormat="1" ht="9" customHeight="1">
      <c r="A651" s="291" t="s">
        <v>72</v>
      </c>
      <c r="B651" s="343">
        <f t="shared" si="35"/>
        <v>66</v>
      </c>
      <c r="C651" s="325">
        <v>11</v>
      </c>
      <c r="D651" s="325">
        <v>49</v>
      </c>
      <c r="E651" s="325">
        <v>0</v>
      </c>
      <c r="F651" s="325">
        <v>0</v>
      </c>
      <c r="G651" s="325">
        <v>6</v>
      </c>
      <c r="H651" s="325">
        <v>0</v>
      </c>
      <c r="I651" s="325">
        <v>0</v>
      </c>
    </row>
    <row r="652" spans="1:9" s="285" customFormat="1" ht="9" customHeight="1">
      <c r="A652" s="286" t="s">
        <v>73</v>
      </c>
      <c r="B652" s="342">
        <f t="shared" si="35"/>
        <v>94</v>
      </c>
      <c r="C652" s="324">
        <v>28</v>
      </c>
      <c r="D652" s="324">
        <v>3</v>
      </c>
      <c r="E652" s="324">
        <v>0</v>
      </c>
      <c r="F652" s="324">
        <v>1</v>
      </c>
      <c r="G652" s="324">
        <v>58</v>
      </c>
      <c r="H652" s="324">
        <v>4</v>
      </c>
      <c r="I652" s="324">
        <v>0</v>
      </c>
    </row>
    <row r="653" spans="1:9" s="285" customFormat="1" ht="9" customHeight="1">
      <c r="A653" s="286" t="s">
        <v>74</v>
      </c>
      <c r="B653" s="342">
        <f t="shared" si="35"/>
        <v>488</v>
      </c>
      <c r="C653" s="324">
        <v>32</v>
      </c>
      <c r="D653" s="324">
        <v>213</v>
      </c>
      <c r="E653" s="324">
        <v>1</v>
      </c>
      <c r="F653" s="324">
        <v>74</v>
      </c>
      <c r="G653" s="324">
        <v>63</v>
      </c>
      <c r="H653" s="324">
        <v>104</v>
      </c>
      <c r="I653" s="324">
        <v>1</v>
      </c>
    </row>
    <row r="654" spans="1:9" s="285" customFormat="1" ht="9" customHeight="1">
      <c r="A654" s="286" t="s">
        <v>75</v>
      </c>
      <c r="B654" s="342">
        <f t="shared" si="35"/>
        <v>54</v>
      </c>
      <c r="C654" s="324">
        <v>22</v>
      </c>
      <c r="D654" s="324">
        <v>27</v>
      </c>
      <c r="E654" s="324">
        <v>0</v>
      </c>
      <c r="F654" s="324">
        <v>5</v>
      </c>
      <c r="G654" s="324">
        <v>0</v>
      </c>
      <c r="H654" s="324">
        <v>0</v>
      </c>
      <c r="I654" s="324">
        <v>0</v>
      </c>
    </row>
    <row r="655" spans="1:9" s="285" customFormat="1" ht="9" customHeight="1">
      <c r="A655" s="291" t="s">
        <v>76</v>
      </c>
      <c r="B655" s="343">
        <f t="shared" si="35"/>
        <v>20</v>
      </c>
      <c r="C655" s="325">
        <v>12</v>
      </c>
      <c r="D655" s="325">
        <v>5</v>
      </c>
      <c r="E655" s="325">
        <v>0</v>
      </c>
      <c r="F655" s="325">
        <v>0</v>
      </c>
      <c r="G655" s="325">
        <v>3</v>
      </c>
      <c r="H655" s="325">
        <v>0</v>
      </c>
      <c r="I655" s="325">
        <v>0</v>
      </c>
    </row>
    <row r="656" spans="1:9" s="285" customFormat="1" ht="9" customHeight="1">
      <c r="A656" s="318"/>
      <c r="B656" s="414"/>
      <c r="C656" s="414"/>
      <c r="D656" s="414"/>
      <c r="E656" s="414"/>
      <c r="F656" s="414"/>
      <c r="G656" s="414"/>
      <c r="H656" s="414"/>
      <c r="I656" s="414"/>
    </row>
    <row r="657" spans="1:9" s="285" customFormat="1" ht="9" customHeight="1">
      <c r="A657" s="388">
        <v>2013</v>
      </c>
      <c r="B657" s="307"/>
      <c r="C657" s="307"/>
      <c r="D657" s="307"/>
      <c r="E657" s="307"/>
      <c r="F657" s="307"/>
      <c r="G657" s="307"/>
      <c r="H657" s="307"/>
      <c r="I657" s="307"/>
    </row>
    <row r="658" spans="1:9" s="285" customFormat="1" ht="9" customHeight="1">
      <c r="A658" s="288" t="s">
        <v>44</v>
      </c>
      <c r="B658" s="308">
        <f t="shared" ref="B658:I658" si="36">SUM(B660:B691)</f>
        <v>17516</v>
      </c>
      <c r="C658" s="308">
        <f t="shared" si="36"/>
        <v>1119</v>
      </c>
      <c r="D658" s="308">
        <f t="shared" si="36"/>
        <v>6998</v>
      </c>
      <c r="E658" s="308">
        <f t="shared" si="36"/>
        <v>814</v>
      </c>
      <c r="F658" s="308">
        <f t="shared" si="36"/>
        <v>3282</v>
      </c>
      <c r="G658" s="308">
        <f t="shared" si="36"/>
        <v>3296</v>
      </c>
      <c r="H658" s="308">
        <f t="shared" si="36"/>
        <v>1832</v>
      </c>
      <c r="I658" s="308">
        <f t="shared" si="36"/>
        <v>175</v>
      </c>
    </row>
    <row r="659" spans="1:9" s="285" customFormat="1" ht="3.95" customHeight="1">
      <c r="A659" s="288"/>
      <c r="B659" s="308"/>
      <c r="C659" s="308"/>
      <c r="D659" s="308"/>
      <c r="E659" s="308"/>
      <c r="F659" s="308"/>
      <c r="G659" s="308"/>
      <c r="H659" s="308"/>
      <c r="I659" s="308"/>
    </row>
    <row r="660" spans="1:9" s="285" customFormat="1" ht="9" customHeight="1">
      <c r="A660" s="286" t="s">
        <v>45</v>
      </c>
      <c r="B660" s="342">
        <f t="shared" ref="B660:B691" si="37">SUM(C660:I660)</f>
        <v>30</v>
      </c>
      <c r="C660" s="324">
        <v>9</v>
      </c>
      <c r="D660" s="324">
        <v>13</v>
      </c>
      <c r="E660" s="324">
        <v>0</v>
      </c>
      <c r="F660" s="324">
        <v>0</v>
      </c>
      <c r="G660" s="324">
        <v>6</v>
      </c>
      <c r="H660" s="324">
        <v>2</v>
      </c>
      <c r="I660" s="324">
        <v>0</v>
      </c>
    </row>
    <row r="661" spans="1:9" s="285" customFormat="1" ht="9" customHeight="1">
      <c r="A661" s="286" t="s">
        <v>46</v>
      </c>
      <c r="B661" s="342">
        <f t="shared" si="37"/>
        <v>1780</v>
      </c>
      <c r="C661" s="324">
        <v>9</v>
      </c>
      <c r="D661" s="324">
        <v>261</v>
      </c>
      <c r="E661" s="324">
        <v>4</v>
      </c>
      <c r="F661" s="324">
        <v>771</v>
      </c>
      <c r="G661" s="324">
        <v>261</v>
      </c>
      <c r="H661" s="324">
        <v>432</v>
      </c>
      <c r="I661" s="324">
        <v>42</v>
      </c>
    </row>
    <row r="662" spans="1:9" s="285" customFormat="1" ht="9" customHeight="1">
      <c r="A662" s="286" t="s">
        <v>47</v>
      </c>
      <c r="B662" s="342">
        <f t="shared" si="37"/>
        <v>37</v>
      </c>
      <c r="C662" s="324">
        <v>2</v>
      </c>
      <c r="D662" s="324">
        <v>3</v>
      </c>
      <c r="E662" s="324">
        <v>0</v>
      </c>
      <c r="F662" s="324">
        <v>4</v>
      </c>
      <c r="G662" s="324">
        <v>21</v>
      </c>
      <c r="H662" s="324">
        <v>6</v>
      </c>
      <c r="I662" s="324">
        <v>1</v>
      </c>
    </row>
    <row r="663" spans="1:9" s="285" customFormat="1" ht="9" customHeight="1">
      <c r="A663" s="291" t="s">
        <v>48</v>
      </c>
      <c r="B663" s="343">
        <f t="shared" si="37"/>
        <v>20</v>
      </c>
      <c r="C663" s="325">
        <v>0</v>
      </c>
      <c r="D663" s="325">
        <v>4</v>
      </c>
      <c r="E663" s="325">
        <v>0</v>
      </c>
      <c r="F663" s="325">
        <v>0</v>
      </c>
      <c r="G663" s="325">
        <v>8</v>
      </c>
      <c r="H663" s="325">
        <v>8</v>
      </c>
      <c r="I663" s="325">
        <v>0</v>
      </c>
    </row>
    <row r="664" spans="1:9" s="285" customFormat="1" ht="9" customHeight="1">
      <c r="A664" s="286" t="s">
        <v>49</v>
      </c>
      <c r="B664" s="342">
        <f t="shared" si="37"/>
        <v>99</v>
      </c>
      <c r="C664" s="324">
        <v>36</v>
      </c>
      <c r="D664" s="324">
        <v>44</v>
      </c>
      <c r="E664" s="324">
        <v>0</v>
      </c>
      <c r="F664" s="324">
        <v>0</v>
      </c>
      <c r="G664" s="324">
        <v>0</v>
      </c>
      <c r="H664" s="324">
        <v>16</v>
      </c>
      <c r="I664" s="324">
        <v>3</v>
      </c>
    </row>
    <row r="665" spans="1:9" s="285" customFormat="1" ht="9" customHeight="1">
      <c r="A665" s="286" t="s">
        <v>50</v>
      </c>
      <c r="B665" s="342">
        <f t="shared" si="37"/>
        <v>104</v>
      </c>
      <c r="C665" s="324">
        <v>13</v>
      </c>
      <c r="D665" s="324">
        <v>39</v>
      </c>
      <c r="E665" s="324">
        <v>8</v>
      </c>
      <c r="F665" s="324">
        <v>12</v>
      </c>
      <c r="G665" s="324">
        <v>14</v>
      </c>
      <c r="H665" s="324">
        <v>18</v>
      </c>
      <c r="I665" s="324">
        <v>0</v>
      </c>
    </row>
    <row r="666" spans="1:9" s="285" customFormat="1" ht="9" customHeight="1">
      <c r="A666" s="286" t="s">
        <v>51</v>
      </c>
      <c r="B666" s="342">
        <f t="shared" si="37"/>
        <v>36</v>
      </c>
      <c r="C666" s="342">
        <v>5</v>
      </c>
      <c r="D666" s="342">
        <v>12</v>
      </c>
      <c r="E666" s="342">
        <v>0</v>
      </c>
      <c r="F666" s="342">
        <v>2</v>
      </c>
      <c r="G666" s="342">
        <v>0</v>
      </c>
      <c r="H666" s="342">
        <v>1</v>
      </c>
      <c r="I666" s="342">
        <v>16</v>
      </c>
    </row>
    <row r="667" spans="1:9" s="285" customFormat="1" ht="9" customHeight="1">
      <c r="A667" s="291" t="s">
        <v>52</v>
      </c>
      <c r="B667" s="343">
        <f t="shared" si="37"/>
        <v>36</v>
      </c>
      <c r="C667" s="325">
        <v>28</v>
      </c>
      <c r="D667" s="325">
        <v>8</v>
      </c>
      <c r="E667" s="325">
        <v>0</v>
      </c>
      <c r="F667" s="325">
        <v>0</v>
      </c>
      <c r="G667" s="325">
        <v>0</v>
      </c>
      <c r="H667" s="325">
        <v>0</v>
      </c>
      <c r="I667" s="325">
        <v>0</v>
      </c>
    </row>
    <row r="668" spans="1:9" s="285" customFormat="1" ht="9" customHeight="1">
      <c r="A668" s="286" t="s">
        <v>53</v>
      </c>
      <c r="B668" s="342">
        <f t="shared" si="37"/>
        <v>861</v>
      </c>
      <c r="C668" s="324">
        <v>98</v>
      </c>
      <c r="D668" s="324">
        <v>505</v>
      </c>
      <c r="E668" s="324">
        <v>3</v>
      </c>
      <c r="F668" s="324">
        <v>117</v>
      </c>
      <c r="G668" s="324">
        <v>7</v>
      </c>
      <c r="H668" s="324">
        <v>131</v>
      </c>
      <c r="I668" s="324">
        <v>0</v>
      </c>
    </row>
    <row r="669" spans="1:9" s="285" customFormat="1" ht="9" customHeight="1">
      <c r="A669" s="286" t="s">
        <v>54</v>
      </c>
      <c r="B669" s="342">
        <f t="shared" si="37"/>
        <v>223</v>
      </c>
      <c r="C669" s="324">
        <v>9</v>
      </c>
      <c r="D669" s="324">
        <v>192</v>
      </c>
      <c r="E669" s="324">
        <v>0</v>
      </c>
      <c r="F669" s="324">
        <v>0</v>
      </c>
      <c r="G669" s="324">
        <v>2</v>
      </c>
      <c r="H669" s="324">
        <v>20</v>
      </c>
      <c r="I669" s="324">
        <v>0</v>
      </c>
    </row>
    <row r="670" spans="1:9" s="285" customFormat="1" ht="9" customHeight="1">
      <c r="A670" s="286" t="s">
        <v>55</v>
      </c>
      <c r="B670" s="342">
        <f t="shared" si="37"/>
        <v>106</v>
      </c>
      <c r="C670" s="324">
        <v>22</v>
      </c>
      <c r="D670" s="324">
        <v>27</v>
      </c>
      <c r="E670" s="324">
        <v>0</v>
      </c>
      <c r="F670" s="324">
        <v>3</v>
      </c>
      <c r="G670" s="324">
        <v>16</v>
      </c>
      <c r="H670" s="324">
        <v>36</v>
      </c>
      <c r="I670" s="324">
        <v>2</v>
      </c>
    </row>
    <row r="671" spans="1:9" s="285" customFormat="1" ht="9" customHeight="1">
      <c r="A671" s="291" t="s">
        <v>56</v>
      </c>
      <c r="B671" s="343">
        <f t="shared" si="37"/>
        <v>76</v>
      </c>
      <c r="C671" s="325">
        <v>8</v>
      </c>
      <c r="D671" s="325">
        <v>23</v>
      </c>
      <c r="E671" s="325">
        <v>0</v>
      </c>
      <c r="F671" s="325">
        <v>39</v>
      </c>
      <c r="G671" s="325">
        <v>0</v>
      </c>
      <c r="H671" s="325">
        <v>3</v>
      </c>
      <c r="I671" s="325">
        <v>3</v>
      </c>
    </row>
    <row r="672" spans="1:9" s="285" customFormat="1" ht="9" customHeight="1">
      <c r="A672" s="286" t="s">
        <v>57</v>
      </c>
      <c r="B672" s="342">
        <f t="shared" si="37"/>
        <v>274</v>
      </c>
      <c r="C672" s="324">
        <v>83</v>
      </c>
      <c r="D672" s="324">
        <v>15</v>
      </c>
      <c r="E672" s="324">
        <v>0</v>
      </c>
      <c r="F672" s="324">
        <v>111</v>
      </c>
      <c r="G672" s="324">
        <v>65</v>
      </c>
      <c r="H672" s="324">
        <v>0</v>
      </c>
      <c r="I672" s="324">
        <v>0</v>
      </c>
    </row>
    <row r="673" spans="1:9" s="285" customFormat="1" ht="9" customHeight="1">
      <c r="A673" s="286" t="s">
        <v>58</v>
      </c>
      <c r="B673" s="342">
        <f t="shared" si="37"/>
        <v>2011</v>
      </c>
      <c r="C673" s="324">
        <v>12</v>
      </c>
      <c r="D673" s="324">
        <v>674</v>
      </c>
      <c r="E673" s="324">
        <v>0</v>
      </c>
      <c r="F673" s="324">
        <v>427</v>
      </c>
      <c r="G673" s="324">
        <v>787</v>
      </c>
      <c r="H673" s="324">
        <v>111</v>
      </c>
      <c r="I673" s="324">
        <v>0</v>
      </c>
    </row>
    <row r="674" spans="1:9" s="285" customFormat="1" ht="9" customHeight="1">
      <c r="A674" s="286" t="s">
        <v>59</v>
      </c>
      <c r="B674" s="342">
        <f t="shared" si="37"/>
        <v>3331</v>
      </c>
      <c r="C674" s="324">
        <v>44</v>
      </c>
      <c r="D674" s="324">
        <v>1070</v>
      </c>
      <c r="E674" s="324">
        <v>37</v>
      </c>
      <c r="F674" s="324">
        <v>307</v>
      </c>
      <c r="G674" s="324">
        <v>1415</v>
      </c>
      <c r="H674" s="324">
        <v>422</v>
      </c>
      <c r="I674" s="324">
        <v>36</v>
      </c>
    </row>
    <row r="675" spans="1:9" s="285" customFormat="1" ht="9" customHeight="1">
      <c r="A675" s="291" t="s">
        <v>60</v>
      </c>
      <c r="B675" s="343">
        <f t="shared" si="37"/>
        <v>209</v>
      </c>
      <c r="C675" s="325">
        <v>54</v>
      </c>
      <c r="D675" s="325">
        <v>25</v>
      </c>
      <c r="E675" s="325">
        <v>38</v>
      </c>
      <c r="F675" s="325">
        <v>79</v>
      </c>
      <c r="G675" s="325">
        <v>12</v>
      </c>
      <c r="H675" s="325">
        <v>1</v>
      </c>
      <c r="I675" s="325">
        <v>0</v>
      </c>
    </row>
    <row r="676" spans="1:9" s="285" customFormat="1" ht="9" customHeight="1">
      <c r="A676" s="286" t="s">
        <v>61</v>
      </c>
      <c r="B676" s="342">
        <f t="shared" si="37"/>
        <v>564</v>
      </c>
      <c r="C676" s="324">
        <v>38</v>
      </c>
      <c r="D676" s="324">
        <v>280</v>
      </c>
      <c r="E676" s="324">
        <v>0</v>
      </c>
      <c r="F676" s="324">
        <v>82</v>
      </c>
      <c r="G676" s="324">
        <v>75</v>
      </c>
      <c r="H676" s="324">
        <v>33</v>
      </c>
      <c r="I676" s="324">
        <v>56</v>
      </c>
    </row>
    <row r="677" spans="1:9" s="285" customFormat="1" ht="9" customHeight="1">
      <c r="A677" s="286" t="s">
        <v>62</v>
      </c>
      <c r="B677" s="342">
        <f t="shared" si="37"/>
        <v>0</v>
      </c>
      <c r="C677" s="324">
        <v>0</v>
      </c>
      <c r="D677" s="324">
        <v>0</v>
      </c>
      <c r="E677" s="324">
        <v>0</v>
      </c>
      <c r="F677" s="324">
        <v>0</v>
      </c>
      <c r="G677" s="324">
        <v>0</v>
      </c>
      <c r="H677" s="324">
        <v>0</v>
      </c>
      <c r="I677" s="324">
        <v>0</v>
      </c>
    </row>
    <row r="678" spans="1:9" s="285" customFormat="1" ht="9" customHeight="1">
      <c r="A678" s="286" t="s">
        <v>63</v>
      </c>
      <c r="B678" s="342">
        <f t="shared" si="37"/>
        <v>3394</v>
      </c>
      <c r="C678" s="324">
        <v>2</v>
      </c>
      <c r="D678" s="324">
        <v>2681</v>
      </c>
      <c r="E678" s="324">
        <v>711</v>
      </c>
      <c r="F678" s="324">
        <v>0</v>
      </c>
      <c r="G678" s="324">
        <v>0</v>
      </c>
      <c r="H678" s="324">
        <v>0</v>
      </c>
      <c r="I678" s="324">
        <v>0</v>
      </c>
    </row>
    <row r="679" spans="1:9" s="285" customFormat="1" ht="9" customHeight="1">
      <c r="A679" s="291" t="s">
        <v>64</v>
      </c>
      <c r="B679" s="343">
        <f t="shared" si="37"/>
        <v>969</v>
      </c>
      <c r="C679" s="325">
        <v>160</v>
      </c>
      <c r="D679" s="325">
        <v>171</v>
      </c>
      <c r="E679" s="325">
        <v>1</v>
      </c>
      <c r="F679" s="325">
        <v>403</v>
      </c>
      <c r="G679" s="325">
        <v>105</v>
      </c>
      <c r="H679" s="325">
        <v>129</v>
      </c>
      <c r="I679" s="325">
        <v>0</v>
      </c>
    </row>
    <row r="680" spans="1:9" s="285" customFormat="1" ht="9" customHeight="1">
      <c r="A680" s="286" t="s">
        <v>65</v>
      </c>
      <c r="B680" s="342">
        <f t="shared" si="37"/>
        <v>1294</v>
      </c>
      <c r="C680" s="324">
        <v>156</v>
      </c>
      <c r="D680" s="324">
        <v>162</v>
      </c>
      <c r="E680" s="324">
        <v>0</v>
      </c>
      <c r="F680" s="324">
        <v>672</v>
      </c>
      <c r="G680" s="324">
        <v>202</v>
      </c>
      <c r="H680" s="324">
        <v>89</v>
      </c>
      <c r="I680" s="324">
        <v>13</v>
      </c>
    </row>
    <row r="681" spans="1:9" s="285" customFormat="1" ht="9" customHeight="1">
      <c r="A681" s="286" t="s">
        <v>66</v>
      </c>
      <c r="B681" s="342">
        <f t="shared" si="37"/>
        <v>578</v>
      </c>
      <c r="C681" s="324">
        <v>199</v>
      </c>
      <c r="D681" s="324">
        <v>280</v>
      </c>
      <c r="E681" s="324">
        <v>0</v>
      </c>
      <c r="F681" s="324">
        <v>16</v>
      </c>
      <c r="G681" s="324">
        <v>83</v>
      </c>
      <c r="H681" s="324">
        <v>0</v>
      </c>
      <c r="I681" s="324">
        <v>0</v>
      </c>
    </row>
    <row r="682" spans="1:9" s="285" customFormat="1" ht="9" customHeight="1">
      <c r="A682" s="286" t="s">
        <v>67</v>
      </c>
      <c r="B682" s="342">
        <f t="shared" si="37"/>
        <v>131</v>
      </c>
      <c r="C682" s="324">
        <v>0</v>
      </c>
      <c r="D682" s="324">
        <v>38</v>
      </c>
      <c r="E682" s="324">
        <v>0</v>
      </c>
      <c r="F682" s="324">
        <v>1</v>
      </c>
      <c r="G682" s="324">
        <v>19</v>
      </c>
      <c r="H682" s="324">
        <v>73</v>
      </c>
      <c r="I682" s="324">
        <v>0</v>
      </c>
    </row>
    <row r="683" spans="1:9" s="285" customFormat="1" ht="9" customHeight="1">
      <c r="A683" s="291" t="s">
        <v>68</v>
      </c>
      <c r="B683" s="343">
        <f t="shared" si="37"/>
        <v>87</v>
      </c>
      <c r="C683" s="325">
        <v>5</v>
      </c>
      <c r="D683" s="325">
        <v>24</v>
      </c>
      <c r="E683" s="325">
        <v>0</v>
      </c>
      <c r="F683" s="325">
        <v>3</v>
      </c>
      <c r="G683" s="325">
        <v>2</v>
      </c>
      <c r="H683" s="325">
        <v>50</v>
      </c>
      <c r="I683" s="325">
        <v>3</v>
      </c>
    </row>
    <row r="684" spans="1:9" s="285" customFormat="1" ht="9" customHeight="1">
      <c r="A684" s="286" t="s">
        <v>69</v>
      </c>
      <c r="B684" s="342">
        <f t="shared" si="37"/>
        <v>84</v>
      </c>
      <c r="C684" s="324">
        <v>2</v>
      </c>
      <c r="D684" s="324">
        <v>82</v>
      </c>
      <c r="E684" s="324">
        <v>0</v>
      </c>
      <c r="F684" s="324">
        <v>0</v>
      </c>
      <c r="G684" s="324">
        <v>0</v>
      </c>
      <c r="H684" s="324">
        <v>0</v>
      </c>
      <c r="I684" s="324">
        <v>0</v>
      </c>
    </row>
    <row r="685" spans="1:9" s="285" customFormat="1" ht="9" customHeight="1">
      <c r="A685" s="286" t="s">
        <v>70</v>
      </c>
      <c r="B685" s="342">
        <f t="shared" si="37"/>
        <v>244</v>
      </c>
      <c r="C685" s="324">
        <v>26</v>
      </c>
      <c r="D685" s="324">
        <v>54</v>
      </c>
      <c r="E685" s="324">
        <v>11</v>
      </c>
      <c r="F685" s="324">
        <v>78</v>
      </c>
      <c r="G685" s="324">
        <v>3</v>
      </c>
      <c r="H685" s="324">
        <v>72</v>
      </c>
      <c r="I685" s="324">
        <v>0</v>
      </c>
    </row>
    <row r="686" spans="1:9" s="285" customFormat="1" ht="9" customHeight="1">
      <c r="A686" s="286" t="s">
        <v>71</v>
      </c>
      <c r="B686" s="342">
        <f t="shared" si="37"/>
        <v>153</v>
      </c>
      <c r="C686" s="324">
        <v>16</v>
      </c>
      <c r="D686" s="324">
        <v>11</v>
      </c>
      <c r="E686" s="324">
        <v>0</v>
      </c>
      <c r="F686" s="324">
        <v>38</v>
      </c>
      <c r="G686" s="324">
        <v>83</v>
      </c>
      <c r="H686" s="324">
        <v>5</v>
      </c>
      <c r="I686" s="324">
        <v>0</v>
      </c>
    </row>
    <row r="687" spans="1:9" s="285" customFormat="1" ht="9" customHeight="1">
      <c r="A687" s="291" t="s">
        <v>72</v>
      </c>
      <c r="B687" s="343">
        <f t="shared" si="37"/>
        <v>46</v>
      </c>
      <c r="C687" s="325">
        <v>8</v>
      </c>
      <c r="D687" s="325">
        <v>29</v>
      </c>
      <c r="E687" s="325">
        <v>0</v>
      </c>
      <c r="F687" s="325">
        <v>1</v>
      </c>
      <c r="G687" s="325">
        <v>3</v>
      </c>
      <c r="H687" s="325">
        <v>5</v>
      </c>
      <c r="I687" s="325">
        <v>0</v>
      </c>
    </row>
    <row r="688" spans="1:9" s="285" customFormat="1" ht="9" customHeight="1">
      <c r="A688" s="286" t="s">
        <v>73</v>
      </c>
      <c r="B688" s="342">
        <f t="shared" si="37"/>
        <v>67</v>
      </c>
      <c r="C688" s="324">
        <v>23</v>
      </c>
      <c r="D688" s="324">
        <v>0</v>
      </c>
      <c r="E688" s="324">
        <v>1</v>
      </c>
      <c r="F688" s="324">
        <v>3</v>
      </c>
      <c r="G688" s="324">
        <v>35</v>
      </c>
      <c r="H688" s="324">
        <v>5</v>
      </c>
      <c r="I688" s="324">
        <v>0</v>
      </c>
    </row>
    <row r="689" spans="1:9" s="285" customFormat="1" ht="9" customHeight="1">
      <c r="A689" s="286" t="s">
        <v>74</v>
      </c>
      <c r="B689" s="342">
        <f t="shared" si="37"/>
        <v>594</v>
      </c>
      <c r="C689" s="324">
        <v>33</v>
      </c>
      <c r="D689" s="324">
        <v>233</v>
      </c>
      <c r="E689" s="324">
        <v>0</v>
      </c>
      <c r="F689" s="324">
        <v>109</v>
      </c>
      <c r="G689" s="324">
        <v>55</v>
      </c>
      <c r="H689" s="324">
        <v>164</v>
      </c>
      <c r="I689" s="324">
        <v>0</v>
      </c>
    </row>
    <row r="690" spans="1:9" s="285" customFormat="1" ht="9" customHeight="1">
      <c r="A690" s="286" t="s">
        <v>75</v>
      </c>
      <c r="B690" s="342">
        <f t="shared" si="37"/>
        <v>65</v>
      </c>
      <c r="C690" s="324">
        <v>8</v>
      </c>
      <c r="D690" s="324">
        <v>38</v>
      </c>
      <c r="E690" s="324">
        <v>0</v>
      </c>
      <c r="F690" s="324">
        <v>4</v>
      </c>
      <c r="G690" s="324">
        <v>15</v>
      </c>
      <c r="H690" s="324">
        <v>0</v>
      </c>
      <c r="I690" s="324">
        <v>0</v>
      </c>
    </row>
    <row r="691" spans="1:9" s="285" customFormat="1" ht="9" customHeight="1">
      <c r="A691" s="291" t="s">
        <v>76</v>
      </c>
      <c r="B691" s="343">
        <f t="shared" si="37"/>
        <v>13</v>
      </c>
      <c r="C691" s="325">
        <v>11</v>
      </c>
      <c r="D691" s="325">
        <v>0</v>
      </c>
      <c r="E691" s="325">
        <v>0</v>
      </c>
      <c r="F691" s="325">
        <v>0</v>
      </c>
      <c r="G691" s="325">
        <v>2</v>
      </c>
      <c r="H691" s="325">
        <v>0</v>
      </c>
      <c r="I691" s="325">
        <v>0</v>
      </c>
    </row>
    <row r="692" spans="1:9" s="285" customFormat="1" ht="9" customHeight="1">
      <c r="A692" s="318"/>
      <c r="B692" s="414"/>
      <c r="C692" s="414"/>
      <c r="D692" s="414"/>
      <c r="E692" s="414"/>
      <c r="F692" s="414"/>
      <c r="G692" s="414"/>
      <c r="H692" s="414"/>
      <c r="I692" s="414"/>
    </row>
    <row r="693" spans="1:9" s="285" customFormat="1" ht="9" customHeight="1">
      <c r="A693" s="388">
        <v>2014</v>
      </c>
      <c r="B693" s="307"/>
      <c r="C693" s="307"/>
      <c r="D693" s="307"/>
      <c r="E693" s="307"/>
      <c r="F693" s="307"/>
      <c r="G693" s="307"/>
      <c r="H693" s="307"/>
      <c r="I693" s="307"/>
    </row>
    <row r="694" spans="1:9" s="285" customFormat="1" ht="9" customHeight="1">
      <c r="A694" s="288" t="s">
        <v>44</v>
      </c>
      <c r="B694" s="308">
        <f t="shared" ref="B694:I694" si="38">SUM(B696:B727)</f>
        <v>14477</v>
      </c>
      <c r="C694" s="308">
        <f t="shared" si="38"/>
        <v>1336</v>
      </c>
      <c r="D694" s="308">
        <f t="shared" si="38"/>
        <v>4884</v>
      </c>
      <c r="E694" s="308">
        <f t="shared" si="38"/>
        <v>268</v>
      </c>
      <c r="F694" s="308">
        <f t="shared" si="38"/>
        <v>3757</v>
      </c>
      <c r="G694" s="308">
        <f t="shared" si="38"/>
        <v>2946</v>
      </c>
      <c r="H694" s="308">
        <f t="shared" si="38"/>
        <v>1167</v>
      </c>
      <c r="I694" s="308">
        <f t="shared" si="38"/>
        <v>119</v>
      </c>
    </row>
    <row r="695" spans="1:9" s="285" customFormat="1" ht="3.95" customHeight="1">
      <c r="A695" s="288"/>
      <c r="B695" s="308"/>
      <c r="C695" s="308"/>
      <c r="D695" s="308"/>
      <c r="E695" s="308"/>
      <c r="F695" s="308"/>
      <c r="G695" s="308"/>
      <c r="H695" s="308"/>
      <c r="I695" s="308"/>
    </row>
    <row r="696" spans="1:9" s="285" customFormat="1" ht="9" customHeight="1">
      <c r="A696" s="286" t="s">
        <v>45</v>
      </c>
      <c r="B696" s="342">
        <f t="shared" ref="B696:B727" si="39">SUM(C696:I696)</f>
        <v>37</v>
      </c>
      <c r="C696" s="324">
        <v>8</v>
      </c>
      <c r="D696" s="324">
        <v>21</v>
      </c>
      <c r="E696" s="324">
        <v>0</v>
      </c>
      <c r="F696" s="324">
        <v>0</v>
      </c>
      <c r="G696" s="324">
        <v>7</v>
      </c>
      <c r="H696" s="324">
        <v>1</v>
      </c>
      <c r="I696" s="324">
        <v>0</v>
      </c>
    </row>
    <row r="697" spans="1:9" s="285" customFormat="1" ht="9" customHeight="1">
      <c r="A697" s="286" t="s">
        <v>46</v>
      </c>
      <c r="B697" s="342">
        <f t="shared" si="39"/>
        <v>898</v>
      </c>
      <c r="C697" s="324">
        <v>7</v>
      </c>
      <c r="D697" s="324">
        <v>207</v>
      </c>
      <c r="E697" s="324">
        <v>6</v>
      </c>
      <c r="F697" s="324">
        <v>185</v>
      </c>
      <c r="G697" s="324">
        <v>477</v>
      </c>
      <c r="H697" s="324">
        <v>16</v>
      </c>
      <c r="I697" s="324">
        <v>0</v>
      </c>
    </row>
    <row r="698" spans="1:9" s="285" customFormat="1" ht="9" customHeight="1">
      <c r="A698" s="286" t="s">
        <v>47</v>
      </c>
      <c r="B698" s="342">
        <f t="shared" si="39"/>
        <v>106</v>
      </c>
      <c r="C698" s="324">
        <v>5</v>
      </c>
      <c r="D698" s="324">
        <v>15</v>
      </c>
      <c r="E698" s="324">
        <v>0</v>
      </c>
      <c r="F698" s="324">
        <v>58</v>
      </c>
      <c r="G698" s="324">
        <v>25</v>
      </c>
      <c r="H698" s="324">
        <v>3</v>
      </c>
      <c r="I698" s="324">
        <v>0</v>
      </c>
    </row>
    <row r="699" spans="1:9" s="285" customFormat="1" ht="9" customHeight="1">
      <c r="A699" s="291" t="s">
        <v>48</v>
      </c>
      <c r="B699" s="343">
        <f t="shared" si="39"/>
        <v>14</v>
      </c>
      <c r="C699" s="325">
        <v>0</v>
      </c>
      <c r="D699" s="325">
        <v>4</v>
      </c>
      <c r="E699" s="325">
        <v>0</v>
      </c>
      <c r="F699" s="325">
        <v>0</v>
      </c>
      <c r="G699" s="325">
        <v>3</v>
      </c>
      <c r="H699" s="325">
        <v>7</v>
      </c>
      <c r="I699" s="325">
        <v>0</v>
      </c>
    </row>
    <row r="700" spans="1:9" s="285" customFormat="1" ht="9" customHeight="1">
      <c r="A700" s="286" t="s">
        <v>49</v>
      </c>
      <c r="B700" s="342">
        <f t="shared" si="39"/>
        <v>99</v>
      </c>
      <c r="C700" s="324">
        <v>48</v>
      </c>
      <c r="D700" s="324">
        <v>40</v>
      </c>
      <c r="E700" s="324">
        <v>0</v>
      </c>
      <c r="F700" s="324">
        <v>2</v>
      </c>
      <c r="G700" s="324">
        <v>0</v>
      </c>
      <c r="H700" s="324">
        <v>8</v>
      </c>
      <c r="I700" s="324">
        <v>1</v>
      </c>
    </row>
    <row r="701" spans="1:9" s="285" customFormat="1" ht="9" customHeight="1">
      <c r="A701" s="286" t="s">
        <v>50</v>
      </c>
      <c r="B701" s="342">
        <f t="shared" si="39"/>
        <v>122</v>
      </c>
      <c r="C701" s="324">
        <v>14</v>
      </c>
      <c r="D701" s="324">
        <v>32</v>
      </c>
      <c r="E701" s="324">
        <v>2</v>
      </c>
      <c r="F701" s="324">
        <v>12</v>
      </c>
      <c r="G701" s="324">
        <v>52</v>
      </c>
      <c r="H701" s="324">
        <v>10</v>
      </c>
      <c r="I701" s="324">
        <v>0</v>
      </c>
    </row>
    <row r="702" spans="1:9" s="285" customFormat="1" ht="9" customHeight="1">
      <c r="A702" s="286" t="s">
        <v>51</v>
      </c>
      <c r="B702" s="342">
        <f t="shared" si="39"/>
        <v>114</v>
      </c>
      <c r="C702" s="342">
        <v>2</v>
      </c>
      <c r="D702" s="342">
        <v>4</v>
      </c>
      <c r="E702" s="342">
        <v>0</v>
      </c>
      <c r="F702" s="342">
        <v>0</v>
      </c>
      <c r="G702" s="342">
        <v>1</v>
      </c>
      <c r="H702" s="342">
        <v>15</v>
      </c>
      <c r="I702" s="342">
        <v>92</v>
      </c>
    </row>
    <row r="703" spans="1:9" s="285" customFormat="1" ht="9" customHeight="1">
      <c r="A703" s="291" t="s">
        <v>52</v>
      </c>
      <c r="B703" s="343">
        <f t="shared" si="39"/>
        <v>52</v>
      </c>
      <c r="C703" s="325">
        <v>36</v>
      </c>
      <c r="D703" s="325">
        <v>6</v>
      </c>
      <c r="E703" s="325">
        <v>0</v>
      </c>
      <c r="F703" s="325">
        <v>0</v>
      </c>
      <c r="G703" s="325">
        <v>4</v>
      </c>
      <c r="H703" s="325">
        <v>6</v>
      </c>
      <c r="I703" s="325">
        <v>0</v>
      </c>
    </row>
    <row r="704" spans="1:9" s="285" customFormat="1" ht="9" customHeight="1">
      <c r="A704" s="286" t="s">
        <v>53</v>
      </c>
      <c r="B704" s="342">
        <f t="shared" si="39"/>
        <v>668</v>
      </c>
      <c r="C704" s="324">
        <v>62</v>
      </c>
      <c r="D704" s="324">
        <v>527</v>
      </c>
      <c r="E704" s="324">
        <v>1</v>
      </c>
      <c r="F704" s="324">
        <v>72</v>
      </c>
      <c r="G704" s="324">
        <v>4</v>
      </c>
      <c r="H704" s="324">
        <v>0</v>
      </c>
      <c r="I704" s="324">
        <v>2</v>
      </c>
    </row>
    <row r="705" spans="1:9" s="285" customFormat="1" ht="9" customHeight="1">
      <c r="A705" s="286" t="s">
        <v>54</v>
      </c>
      <c r="B705" s="342">
        <f t="shared" si="39"/>
        <v>184</v>
      </c>
      <c r="C705" s="324">
        <v>37</v>
      </c>
      <c r="D705" s="324">
        <v>99</v>
      </c>
      <c r="E705" s="324">
        <v>0</v>
      </c>
      <c r="F705" s="324">
        <v>0</v>
      </c>
      <c r="G705" s="324">
        <v>4</v>
      </c>
      <c r="H705" s="324">
        <v>44</v>
      </c>
      <c r="I705" s="324">
        <v>0</v>
      </c>
    </row>
    <row r="706" spans="1:9" s="285" customFormat="1" ht="9" customHeight="1">
      <c r="A706" s="286" t="s">
        <v>55</v>
      </c>
      <c r="B706" s="342">
        <f t="shared" si="39"/>
        <v>112</v>
      </c>
      <c r="C706" s="324">
        <v>29</v>
      </c>
      <c r="D706" s="324">
        <v>21</v>
      </c>
      <c r="E706" s="324">
        <v>0</v>
      </c>
      <c r="F706" s="324">
        <v>4</v>
      </c>
      <c r="G706" s="324">
        <v>38</v>
      </c>
      <c r="H706" s="324">
        <v>19</v>
      </c>
      <c r="I706" s="324">
        <v>1</v>
      </c>
    </row>
    <row r="707" spans="1:9" s="285" customFormat="1" ht="9" customHeight="1">
      <c r="A707" s="291" t="s">
        <v>56</v>
      </c>
      <c r="B707" s="343">
        <f t="shared" si="39"/>
        <v>153</v>
      </c>
      <c r="C707" s="325">
        <v>0</v>
      </c>
      <c r="D707" s="325">
        <v>9</v>
      </c>
      <c r="E707" s="325">
        <v>0</v>
      </c>
      <c r="F707" s="325">
        <v>140</v>
      </c>
      <c r="G707" s="325">
        <v>0</v>
      </c>
      <c r="H707" s="325">
        <v>1</v>
      </c>
      <c r="I707" s="325">
        <v>3</v>
      </c>
    </row>
    <row r="708" spans="1:9" s="285" customFormat="1" ht="9" customHeight="1">
      <c r="A708" s="286" t="s">
        <v>57</v>
      </c>
      <c r="B708" s="342">
        <f t="shared" si="39"/>
        <v>164</v>
      </c>
      <c r="C708" s="324">
        <v>52</v>
      </c>
      <c r="D708" s="324">
        <v>17</v>
      </c>
      <c r="E708" s="324">
        <v>1</v>
      </c>
      <c r="F708" s="324">
        <v>74</v>
      </c>
      <c r="G708" s="324">
        <v>16</v>
      </c>
      <c r="H708" s="324">
        <v>4</v>
      </c>
      <c r="I708" s="324">
        <v>0</v>
      </c>
    </row>
    <row r="709" spans="1:9" s="285" customFormat="1" ht="9" customHeight="1">
      <c r="A709" s="286" t="s">
        <v>58</v>
      </c>
      <c r="B709" s="342">
        <f t="shared" si="39"/>
        <v>1507</v>
      </c>
      <c r="C709" s="324">
        <v>1</v>
      </c>
      <c r="D709" s="324">
        <v>546</v>
      </c>
      <c r="E709" s="324">
        <v>5</v>
      </c>
      <c r="F709" s="324">
        <v>770</v>
      </c>
      <c r="G709" s="324">
        <v>160</v>
      </c>
      <c r="H709" s="324">
        <v>25</v>
      </c>
      <c r="I709" s="324">
        <v>0</v>
      </c>
    </row>
    <row r="710" spans="1:9" s="285" customFormat="1" ht="9" customHeight="1">
      <c r="A710" s="286" t="s">
        <v>59</v>
      </c>
      <c r="B710" s="342">
        <f t="shared" si="39"/>
        <v>3096</v>
      </c>
      <c r="C710" s="324">
        <v>39</v>
      </c>
      <c r="D710" s="324">
        <v>1247</v>
      </c>
      <c r="E710" s="324">
        <v>7</v>
      </c>
      <c r="F710" s="324">
        <v>260</v>
      </c>
      <c r="G710" s="324">
        <v>1100</v>
      </c>
      <c r="H710" s="324">
        <v>443</v>
      </c>
      <c r="I710" s="324">
        <v>0</v>
      </c>
    </row>
    <row r="711" spans="1:9" s="285" customFormat="1" ht="9" customHeight="1">
      <c r="A711" s="291" t="s">
        <v>60</v>
      </c>
      <c r="B711" s="343">
        <f t="shared" si="39"/>
        <v>297</v>
      </c>
      <c r="C711" s="325">
        <v>88</v>
      </c>
      <c r="D711" s="325">
        <v>28</v>
      </c>
      <c r="E711" s="325">
        <v>2</v>
      </c>
      <c r="F711" s="325">
        <v>73</v>
      </c>
      <c r="G711" s="325">
        <v>93</v>
      </c>
      <c r="H711" s="325">
        <v>13</v>
      </c>
      <c r="I711" s="325">
        <v>0</v>
      </c>
    </row>
    <row r="712" spans="1:9" s="285" customFormat="1" ht="9" customHeight="1">
      <c r="A712" s="286" t="s">
        <v>61</v>
      </c>
      <c r="B712" s="342">
        <f t="shared" si="39"/>
        <v>536</v>
      </c>
      <c r="C712" s="324">
        <v>137</v>
      </c>
      <c r="D712" s="324">
        <v>230</v>
      </c>
      <c r="E712" s="324">
        <v>0</v>
      </c>
      <c r="F712" s="324">
        <v>71</v>
      </c>
      <c r="G712" s="324">
        <v>57</v>
      </c>
      <c r="H712" s="324">
        <v>41</v>
      </c>
      <c r="I712" s="324">
        <v>0</v>
      </c>
    </row>
    <row r="713" spans="1:9" s="285" customFormat="1" ht="9" customHeight="1">
      <c r="A713" s="286" t="s">
        <v>62</v>
      </c>
      <c r="B713" s="342">
        <f t="shared" si="39"/>
        <v>106</v>
      </c>
      <c r="C713" s="324">
        <v>59</v>
      </c>
      <c r="D713" s="324">
        <v>35</v>
      </c>
      <c r="E713" s="324">
        <v>1</v>
      </c>
      <c r="F713" s="324">
        <v>6</v>
      </c>
      <c r="G713" s="324">
        <v>3</v>
      </c>
      <c r="H713" s="324">
        <v>2</v>
      </c>
      <c r="I713" s="324">
        <v>0</v>
      </c>
    </row>
    <row r="714" spans="1:9" s="285" customFormat="1" ht="9" customHeight="1">
      <c r="A714" s="286" t="s">
        <v>63</v>
      </c>
      <c r="B714" s="342">
        <f t="shared" si="39"/>
        <v>777</v>
      </c>
      <c r="C714" s="324">
        <v>2</v>
      </c>
      <c r="D714" s="324">
        <v>540</v>
      </c>
      <c r="E714" s="324">
        <v>235</v>
      </c>
      <c r="F714" s="324">
        <v>0</v>
      </c>
      <c r="G714" s="324">
        <v>0</v>
      </c>
      <c r="H714" s="324">
        <v>0</v>
      </c>
      <c r="I714" s="324">
        <v>0</v>
      </c>
    </row>
    <row r="715" spans="1:9" s="285" customFormat="1" ht="9" customHeight="1">
      <c r="A715" s="291" t="s">
        <v>64</v>
      </c>
      <c r="B715" s="343">
        <f t="shared" si="39"/>
        <v>1110</v>
      </c>
      <c r="C715" s="325">
        <v>153</v>
      </c>
      <c r="D715" s="325">
        <v>173</v>
      </c>
      <c r="E715" s="325">
        <v>3</v>
      </c>
      <c r="F715" s="325">
        <v>609</v>
      </c>
      <c r="G715" s="325">
        <v>146</v>
      </c>
      <c r="H715" s="325">
        <v>26</v>
      </c>
      <c r="I715" s="325">
        <v>0</v>
      </c>
    </row>
    <row r="716" spans="1:9" s="285" customFormat="1" ht="9" customHeight="1">
      <c r="A716" s="286" t="s">
        <v>65</v>
      </c>
      <c r="B716" s="342">
        <f t="shared" si="39"/>
        <v>2067</v>
      </c>
      <c r="C716" s="324">
        <v>157</v>
      </c>
      <c r="D716" s="324">
        <v>151</v>
      </c>
      <c r="E716" s="324">
        <v>0</v>
      </c>
      <c r="F716" s="324">
        <v>1036</v>
      </c>
      <c r="G716" s="324">
        <v>392</v>
      </c>
      <c r="H716" s="324">
        <v>330</v>
      </c>
      <c r="I716" s="324">
        <v>1</v>
      </c>
    </row>
    <row r="717" spans="1:9" s="285" customFormat="1" ht="9" customHeight="1">
      <c r="A717" s="286" t="s">
        <v>66</v>
      </c>
      <c r="B717" s="342">
        <f t="shared" si="39"/>
        <v>589</v>
      </c>
      <c r="C717" s="324">
        <v>216</v>
      </c>
      <c r="D717" s="324">
        <v>190</v>
      </c>
      <c r="E717" s="324">
        <v>0</v>
      </c>
      <c r="F717" s="324">
        <v>65</v>
      </c>
      <c r="G717" s="324">
        <v>89</v>
      </c>
      <c r="H717" s="324">
        <v>10</v>
      </c>
      <c r="I717" s="324">
        <v>19</v>
      </c>
    </row>
    <row r="718" spans="1:9" s="285" customFormat="1" ht="9" customHeight="1">
      <c r="A718" s="286" t="s">
        <v>67</v>
      </c>
      <c r="B718" s="342">
        <f t="shared" si="39"/>
        <v>95</v>
      </c>
      <c r="C718" s="324">
        <v>2</v>
      </c>
      <c r="D718" s="324">
        <v>27</v>
      </c>
      <c r="E718" s="324">
        <v>0</v>
      </c>
      <c r="F718" s="324">
        <v>0</v>
      </c>
      <c r="G718" s="324">
        <v>44</v>
      </c>
      <c r="H718" s="324">
        <v>22</v>
      </c>
      <c r="I718" s="324">
        <v>0</v>
      </c>
    </row>
    <row r="719" spans="1:9" s="285" customFormat="1" ht="9" customHeight="1">
      <c r="A719" s="291" t="s">
        <v>68</v>
      </c>
      <c r="B719" s="343">
        <f t="shared" si="39"/>
        <v>99</v>
      </c>
      <c r="C719" s="325">
        <v>9</v>
      </c>
      <c r="D719" s="325">
        <v>22</v>
      </c>
      <c r="E719" s="325">
        <v>0</v>
      </c>
      <c r="F719" s="325">
        <v>37</v>
      </c>
      <c r="G719" s="325">
        <v>31</v>
      </c>
      <c r="H719" s="325">
        <v>0</v>
      </c>
      <c r="I719" s="325">
        <v>0</v>
      </c>
    </row>
    <row r="720" spans="1:9" s="285" customFormat="1" ht="9" customHeight="1">
      <c r="A720" s="286" t="s">
        <v>69</v>
      </c>
      <c r="B720" s="342">
        <f t="shared" si="39"/>
        <v>90</v>
      </c>
      <c r="C720" s="324">
        <v>2</v>
      </c>
      <c r="D720" s="324">
        <v>88</v>
      </c>
      <c r="E720" s="324">
        <v>0</v>
      </c>
      <c r="F720" s="324">
        <v>0</v>
      </c>
      <c r="G720" s="324">
        <v>0</v>
      </c>
      <c r="H720" s="324">
        <v>0</v>
      </c>
      <c r="I720" s="324">
        <v>0</v>
      </c>
    </row>
    <row r="721" spans="1:9" s="285" customFormat="1" ht="9" customHeight="1">
      <c r="A721" s="286" t="s">
        <v>70</v>
      </c>
      <c r="B721" s="342">
        <f t="shared" si="39"/>
        <v>629</v>
      </c>
      <c r="C721" s="324">
        <v>89</v>
      </c>
      <c r="D721" s="324">
        <v>331</v>
      </c>
      <c r="E721" s="324">
        <v>4</v>
      </c>
      <c r="F721" s="324">
        <v>175</v>
      </c>
      <c r="G721" s="324">
        <v>2</v>
      </c>
      <c r="H721" s="324">
        <v>28</v>
      </c>
      <c r="I721" s="324">
        <v>0</v>
      </c>
    </row>
    <row r="722" spans="1:9" s="285" customFormat="1" ht="9" customHeight="1">
      <c r="A722" s="286" t="s">
        <v>71</v>
      </c>
      <c r="B722" s="342">
        <f t="shared" si="39"/>
        <v>131</v>
      </c>
      <c r="C722" s="324">
        <v>11</v>
      </c>
      <c r="D722" s="324">
        <v>6</v>
      </c>
      <c r="E722" s="324">
        <v>0</v>
      </c>
      <c r="F722" s="324">
        <v>17</v>
      </c>
      <c r="G722" s="324">
        <v>83</v>
      </c>
      <c r="H722" s="324">
        <v>14</v>
      </c>
      <c r="I722" s="324">
        <v>0</v>
      </c>
    </row>
    <row r="723" spans="1:9" s="285" customFormat="1" ht="9" customHeight="1">
      <c r="A723" s="291" t="s">
        <v>72</v>
      </c>
      <c r="B723" s="343">
        <f t="shared" si="39"/>
        <v>51</v>
      </c>
      <c r="C723" s="325">
        <v>10</v>
      </c>
      <c r="D723" s="325">
        <v>37</v>
      </c>
      <c r="E723" s="325">
        <v>0</v>
      </c>
      <c r="F723" s="325">
        <v>1</v>
      </c>
      <c r="G723" s="325">
        <v>2</v>
      </c>
      <c r="H723" s="325">
        <v>1</v>
      </c>
      <c r="I723" s="325">
        <v>0</v>
      </c>
    </row>
    <row r="724" spans="1:9" s="285" customFormat="1" ht="9" customHeight="1">
      <c r="A724" s="286" t="s">
        <v>73</v>
      </c>
      <c r="B724" s="342">
        <f t="shared" si="39"/>
        <v>107</v>
      </c>
      <c r="C724" s="324">
        <v>29</v>
      </c>
      <c r="D724" s="324">
        <v>2</v>
      </c>
      <c r="E724" s="324">
        <v>0</v>
      </c>
      <c r="F724" s="324">
        <v>10</v>
      </c>
      <c r="G724" s="324">
        <v>57</v>
      </c>
      <c r="H724" s="324">
        <v>9</v>
      </c>
      <c r="I724" s="324">
        <v>0</v>
      </c>
    </row>
    <row r="725" spans="1:9" s="285" customFormat="1" ht="9" customHeight="1">
      <c r="A725" s="286" t="s">
        <v>74</v>
      </c>
      <c r="B725" s="342">
        <f t="shared" si="39"/>
        <v>400</v>
      </c>
      <c r="C725" s="324">
        <v>23</v>
      </c>
      <c r="D725" s="324">
        <v>194</v>
      </c>
      <c r="E725" s="324">
        <v>1</v>
      </c>
      <c r="F725" s="324">
        <v>77</v>
      </c>
      <c r="G725" s="324">
        <v>41</v>
      </c>
      <c r="H725" s="324">
        <v>64</v>
      </c>
      <c r="I725" s="324">
        <v>0</v>
      </c>
    </row>
    <row r="726" spans="1:9" s="285" customFormat="1" ht="9" customHeight="1">
      <c r="A726" s="286" t="s">
        <v>75</v>
      </c>
      <c r="B726" s="342">
        <f t="shared" si="39"/>
        <v>54</v>
      </c>
      <c r="C726" s="324">
        <v>7</v>
      </c>
      <c r="D726" s="324">
        <v>35</v>
      </c>
      <c r="E726" s="324">
        <v>0</v>
      </c>
      <c r="F726" s="324">
        <v>1</v>
      </c>
      <c r="G726" s="324">
        <v>7</v>
      </c>
      <c r="H726" s="324">
        <v>4</v>
      </c>
      <c r="I726" s="324">
        <v>0</v>
      </c>
    </row>
    <row r="727" spans="1:9" s="285" customFormat="1" ht="9" customHeight="1">
      <c r="A727" s="291" t="s">
        <v>76</v>
      </c>
      <c r="B727" s="343">
        <f t="shared" si="39"/>
        <v>13</v>
      </c>
      <c r="C727" s="325">
        <v>2</v>
      </c>
      <c r="D727" s="325">
        <v>0</v>
      </c>
      <c r="E727" s="325">
        <v>0</v>
      </c>
      <c r="F727" s="325">
        <v>2</v>
      </c>
      <c r="G727" s="325">
        <v>8</v>
      </c>
      <c r="H727" s="325">
        <v>1</v>
      </c>
      <c r="I727" s="325">
        <v>0</v>
      </c>
    </row>
    <row r="728" spans="1:9" s="285" customFormat="1" ht="9" customHeight="1">
      <c r="A728" s="318"/>
      <c r="B728" s="414"/>
      <c r="C728" s="414"/>
      <c r="D728" s="414"/>
      <c r="E728" s="414"/>
      <c r="F728" s="414"/>
      <c r="G728" s="414"/>
      <c r="H728" s="414"/>
      <c r="I728" s="414"/>
    </row>
    <row r="729" spans="1:9" s="285" customFormat="1" ht="9" customHeight="1">
      <c r="A729" s="388">
        <v>2015</v>
      </c>
      <c r="B729" s="307"/>
      <c r="C729" s="307"/>
      <c r="D729" s="307"/>
      <c r="E729" s="307"/>
      <c r="F729" s="307"/>
      <c r="G729" s="307"/>
      <c r="H729" s="307"/>
      <c r="I729" s="307"/>
    </row>
    <row r="730" spans="1:9" s="285" customFormat="1" ht="9" customHeight="1">
      <c r="A730" s="288" t="s">
        <v>44</v>
      </c>
      <c r="B730" s="308">
        <f t="shared" ref="B730:I730" si="40">SUM(B732:B763)</f>
        <v>13578</v>
      </c>
      <c r="C730" s="308">
        <f t="shared" si="40"/>
        <v>1354</v>
      </c>
      <c r="D730" s="308">
        <f t="shared" si="40"/>
        <v>4772</v>
      </c>
      <c r="E730" s="308">
        <f t="shared" si="40"/>
        <v>330</v>
      </c>
      <c r="F730" s="308">
        <f t="shared" si="40"/>
        <v>3889</v>
      </c>
      <c r="G730" s="308">
        <f t="shared" si="40"/>
        <v>2079</v>
      </c>
      <c r="H730" s="308">
        <f t="shared" si="40"/>
        <v>949</v>
      </c>
      <c r="I730" s="308">
        <f t="shared" si="40"/>
        <v>205</v>
      </c>
    </row>
    <row r="731" spans="1:9" s="285" customFormat="1" ht="3.95" customHeight="1">
      <c r="A731" s="288"/>
      <c r="B731" s="308"/>
      <c r="C731" s="308"/>
      <c r="D731" s="308"/>
      <c r="E731" s="308"/>
      <c r="F731" s="308"/>
      <c r="G731" s="308"/>
      <c r="H731" s="308"/>
      <c r="I731" s="308"/>
    </row>
    <row r="732" spans="1:9" s="285" customFormat="1" ht="9" customHeight="1">
      <c r="A732" s="286" t="s">
        <v>45</v>
      </c>
      <c r="B732" s="342">
        <f t="shared" ref="B732:B763" si="41">SUM(C732:I732)</f>
        <v>44</v>
      </c>
      <c r="C732" s="324">
        <v>15</v>
      </c>
      <c r="D732" s="324">
        <v>21</v>
      </c>
      <c r="E732" s="324">
        <v>0</v>
      </c>
      <c r="F732" s="324">
        <v>0</v>
      </c>
      <c r="G732" s="324">
        <v>7</v>
      </c>
      <c r="H732" s="324">
        <v>1</v>
      </c>
      <c r="I732" s="324">
        <v>0</v>
      </c>
    </row>
    <row r="733" spans="1:9" s="285" customFormat="1" ht="9" customHeight="1">
      <c r="A733" s="286" t="s">
        <v>46</v>
      </c>
      <c r="B733" s="342">
        <f t="shared" si="41"/>
        <v>790</v>
      </c>
      <c r="C733" s="324">
        <v>1</v>
      </c>
      <c r="D733" s="324">
        <v>110</v>
      </c>
      <c r="E733" s="324">
        <v>1</v>
      </c>
      <c r="F733" s="324">
        <v>220</v>
      </c>
      <c r="G733" s="324">
        <v>408</v>
      </c>
      <c r="H733" s="324">
        <v>48</v>
      </c>
      <c r="I733" s="324">
        <v>2</v>
      </c>
    </row>
    <row r="734" spans="1:9" s="285" customFormat="1" ht="9" customHeight="1">
      <c r="A734" s="286" t="s">
        <v>47</v>
      </c>
      <c r="B734" s="342">
        <f t="shared" si="41"/>
        <v>97</v>
      </c>
      <c r="C734" s="324">
        <v>4</v>
      </c>
      <c r="D734" s="324">
        <v>18</v>
      </c>
      <c r="E734" s="324">
        <v>0</v>
      </c>
      <c r="F734" s="324">
        <v>25</v>
      </c>
      <c r="G734" s="324">
        <v>49</v>
      </c>
      <c r="H734" s="324">
        <v>1</v>
      </c>
      <c r="I734" s="324">
        <v>0</v>
      </c>
    </row>
    <row r="735" spans="1:9" s="285" customFormat="1" ht="9" customHeight="1">
      <c r="A735" s="291" t="s">
        <v>48</v>
      </c>
      <c r="B735" s="343">
        <f t="shared" si="41"/>
        <v>12</v>
      </c>
      <c r="C735" s="325">
        <v>5</v>
      </c>
      <c r="D735" s="325">
        <v>2</v>
      </c>
      <c r="E735" s="325">
        <v>0</v>
      </c>
      <c r="F735" s="325">
        <v>0</v>
      </c>
      <c r="G735" s="325">
        <v>1</v>
      </c>
      <c r="H735" s="325">
        <v>4</v>
      </c>
      <c r="I735" s="325">
        <v>0</v>
      </c>
    </row>
    <row r="736" spans="1:9" s="285" customFormat="1" ht="9" customHeight="1">
      <c r="A736" s="286" t="s">
        <v>49</v>
      </c>
      <c r="B736" s="342">
        <f t="shared" si="41"/>
        <v>130</v>
      </c>
      <c r="C736" s="324">
        <v>65</v>
      </c>
      <c r="D736" s="324">
        <v>57</v>
      </c>
      <c r="E736" s="324">
        <v>0</v>
      </c>
      <c r="F736" s="324">
        <v>4</v>
      </c>
      <c r="G736" s="324">
        <v>3</v>
      </c>
      <c r="H736" s="324">
        <v>1</v>
      </c>
      <c r="I736" s="324">
        <v>0</v>
      </c>
    </row>
    <row r="737" spans="1:9" s="285" customFormat="1" ht="9" customHeight="1">
      <c r="A737" s="286" t="s">
        <v>50</v>
      </c>
      <c r="B737" s="342">
        <f t="shared" si="41"/>
        <v>76</v>
      </c>
      <c r="C737" s="324">
        <v>9</v>
      </c>
      <c r="D737" s="324">
        <v>27</v>
      </c>
      <c r="E737" s="324">
        <v>3</v>
      </c>
      <c r="F737" s="324">
        <v>17</v>
      </c>
      <c r="G737" s="324">
        <v>15</v>
      </c>
      <c r="H737" s="324">
        <v>5</v>
      </c>
      <c r="I737" s="324">
        <v>0</v>
      </c>
    </row>
    <row r="738" spans="1:9" s="285" customFormat="1" ht="9" customHeight="1">
      <c r="A738" s="286" t="s">
        <v>51</v>
      </c>
      <c r="B738" s="342">
        <f t="shared" si="41"/>
        <v>43</v>
      </c>
      <c r="C738" s="342">
        <v>0</v>
      </c>
      <c r="D738" s="342">
        <v>5</v>
      </c>
      <c r="E738" s="342">
        <v>0</v>
      </c>
      <c r="F738" s="342">
        <v>0</v>
      </c>
      <c r="G738" s="342">
        <v>0</v>
      </c>
      <c r="H738" s="342">
        <v>6</v>
      </c>
      <c r="I738" s="342">
        <v>32</v>
      </c>
    </row>
    <row r="739" spans="1:9" s="285" customFormat="1" ht="9" customHeight="1">
      <c r="A739" s="291" t="s">
        <v>52</v>
      </c>
      <c r="B739" s="343">
        <f t="shared" si="41"/>
        <v>34</v>
      </c>
      <c r="C739" s="325">
        <v>33</v>
      </c>
      <c r="D739" s="325">
        <v>1</v>
      </c>
      <c r="E739" s="325">
        <v>0</v>
      </c>
      <c r="F739" s="325">
        <v>0</v>
      </c>
      <c r="G739" s="325">
        <v>0</v>
      </c>
      <c r="H739" s="325">
        <v>0</v>
      </c>
      <c r="I739" s="325">
        <v>0</v>
      </c>
    </row>
    <row r="740" spans="1:9" s="285" customFormat="1" ht="9" customHeight="1">
      <c r="A740" s="286" t="s">
        <v>53</v>
      </c>
      <c r="B740" s="342">
        <f t="shared" si="41"/>
        <v>840</v>
      </c>
      <c r="C740" s="324">
        <v>71</v>
      </c>
      <c r="D740" s="324">
        <v>677</v>
      </c>
      <c r="E740" s="324">
        <v>0</v>
      </c>
      <c r="F740" s="324">
        <v>82</v>
      </c>
      <c r="G740" s="324">
        <v>10</v>
      </c>
      <c r="H740" s="324">
        <v>0</v>
      </c>
      <c r="I740" s="324">
        <v>0</v>
      </c>
    </row>
    <row r="741" spans="1:9" s="285" customFormat="1" ht="9" customHeight="1">
      <c r="A741" s="286" t="s">
        <v>54</v>
      </c>
      <c r="B741" s="342">
        <f t="shared" si="41"/>
        <v>300</v>
      </c>
      <c r="C741" s="324">
        <v>43</v>
      </c>
      <c r="D741" s="324">
        <v>53</v>
      </c>
      <c r="E741" s="324">
        <v>0</v>
      </c>
      <c r="F741" s="324">
        <v>0</v>
      </c>
      <c r="G741" s="324">
        <v>0</v>
      </c>
      <c r="H741" s="324">
        <v>203</v>
      </c>
      <c r="I741" s="324">
        <v>1</v>
      </c>
    </row>
    <row r="742" spans="1:9" s="285" customFormat="1" ht="9" customHeight="1">
      <c r="A742" s="286" t="s">
        <v>55</v>
      </c>
      <c r="B742" s="342">
        <f t="shared" si="41"/>
        <v>128</v>
      </c>
      <c r="C742" s="324">
        <v>11</v>
      </c>
      <c r="D742" s="324">
        <v>28</v>
      </c>
      <c r="E742" s="324">
        <v>0</v>
      </c>
      <c r="F742" s="324">
        <v>1</v>
      </c>
      <c r="G742" s="324">
        <v>45</v>
      </c>
      <c r="H742" s="324">
        <v>31</v>
      </c>
      <c r="I742" s="324">
        <v>12</v>
      </c>
    </row>
    <row r="743" spans="1:9" s="285" customFormat="1" ht="9" customHeight="1">
      <c r="A743" s="291" t="s">
        <v>56</v>
      </c>
      <c r="B743" s="343">
        <f t="shared" si="41"/>
        <v>221</v>
      </c>
      <c r="C743" s="325">
        <v>14</v>
      </c>
      <c r="D743" s="325">
        <v>14</v>
      </c>
      <c r="E743" s="325">
        <v>0</v>
      </c>
      <c r="F743" s="325">
        <v>191</v>
      </c>
      <c r="G743" s="325">
        <v>0</v>
      </c>
      <c r="H743" s="325">
        <v>2</v>
      </c>
      <c r="I743" s="325">
        <v>0</v>
      </c>
    </row>
    <row r="744" spans="1:9" s="285" customFormat="1" ht="9" customHeight="1">
      <c r="A744" s="286" t="s">
        <v>57</v>
      </c>
      <c r="B744" s="342">
        <f t="shared" si="41"/>
        <v>242</v>
      </c>
      <c r="C744" s="324">
        <v>64</v>
      </c>
      <c r="D744" s="324">
        <v>17</v>
      </c>
      <c r="E744" s="324">
        <v>4</v>
      </c>
      <c r="F744" s="324">
        <v>113</v>
      </c>
      <c r="G744" s="324">
        <v>39</v>
      </c>
      <c r="H744" s="324">
        <v>5</v>
      </c>
      <c r="I744" s="324">
        <v>0</v>
      </c>
    </row>
    <row r="745" spans="1:9" s="285" customFormat="1" ht="9" customHeight="1">
      <c r="A745" s="286" t="s">
        <v>58</v>
      </c>
      <c r="B745" s="342">
        <f t="shared" si="41"/>
        <v>1187</v>
      </c>
      <c r="C745" s="324">
        <v>2</v>
      </c>
      <c r="D745" s="324">
        <v>385</v>
      </c>
      <c r="E745" s="324">
        <v>1</v>
      </c>
      <c r="F745" s="324">
        <v>482</v>
      </c>
      <c r="G745" s="324">
        <v>260</v>
      </c>
      <c r="H745" s="324">
        <v>23</v>
      </c>
      <c r="I745" s="324">
        <v>34</v>
      </c>
    </row>
    <row r="746" spans="1:9" s="285" customFormat="1" ht="9" customHeight="1">
      <c r="A746" s="286" t="s">
        <v>59</v>
      </c>
      <c r="B746" s="342">
        <f t="shared" si="41"/>
        <v>2951</v>
      </c>
      <c r="C746" s="324">
        <v>199</v>
      </c>
      <c r="D746" s="324">
        <v>1205</v>
      </c>
      <c r="E746" s="324">
        <v>1</v>
      </c>
      <c r="F746" s="324">
        <v>467</v>
      </c>
      <c r="G746" s="324">
        <v>802</v>
      </c>
      <c r="H746" s="324">
        <v>275</v>
      </c>
      <c r="I746" s="324">
        <v>2</v>
      </c>
    </row>
    <row r="747" spans="1:9" s="285" customFormat="1" ht="9" customHeight="1">
      <c r="A747" s="291" t="s">
        <v>60</v>
      </c>
      <c r="B747" s="343">
        <f t="shared" si="41"/>
        <v>111</v>
      </c>
      <c r="C747" s="325">
        <v>58</v>
      </c>
      <c r="D747" s="325">
        <v>4</v>
      </c>
      <c r="E747" s="325">
        <v>0</v>
      </c>
      <c r="F747" s="325">
        <v>21</v>
      </c>
      <c r="G747" s="325">
        <v>28</v>
      </c>
      <c r="H747" s="325">
        <v>0</v>
      </c>
      <c r="I747" s="325">
        <v>0</v>
      </c>
    </row>
    <row r="748" spans="1:9" s="285" customFormat="1" ht="9" customHeight="1">
      <c r="A748" s="286" t="s">
        <v>61</v>
      </c>
      <c r="B748" s="342">
        <f t="shared" si="41"/>
        <v>491</v>
      </c>
      <c r="C748" s="324">
        <v>17</v>
      </c>
      <c r="D748" s="324">
        <v>237</v>
      </c>
      <c r="E748" s="324">
        <v>0</v>
      </c>
      <c r="F748" s="324">
        <v>98</v>
      </c>
      <c r="G748" s="324">
        <v>21</v>
      </c>
      <c r="H748" s="324">
        <v>34</v>
      </c>
      <c r="I748" s="324">
        <v>84</v>
      </c>
    </row>
    <row r="749" spans="1:9" s="285" customFormat="1" ht="9" customHeight="1">
      <c r="A749" s="286" t="s">
        <v>62</v>
      </c>
      <c r="B749" s="342">
        <f t="shared" si="41"/>
        <v>34</v>
      </c>
      <c r="C749" s="324">
        <v>20</v>
      </c>
      <c r="D749" s="324">
        <v>9</v>
      </c>
      <c r="E749" s="324">
        <v>2</v>
      </c>
      <c r="F749" s="324">
        <v>0</v>
      </c>
      <c r="G749" s="324">
        <v>3</v>
      </c>
      <c r="H749" s="324">
        <v>0</v>
      </c>
      <c r="I749" s="324">
        <v>0</v>
      </c>
    </row>
    <row r="750" spans="1:9" s="285" customFormat="1" ht="9" customHeight="1">
      <c r="A750" s="286" t="s">
        <v>63</v>
      </c>
      <c r="B750" s="342">
        <f t="shared" si="41"/>
        <v>923</v>
      </c>
      <c r="C750" s="324">
        <v>3</v>
      </c>
      <c r="D750" s="324">
        <v>631</v>
      </c>
      <c r="E750" s="324">
        <v>289</v>
      </c>
      <c r="F750" s="324">
        <v>0</v>
      </c>
      <c r="G750" s="324">
        <v>0</v>
      </c>
      <c r="H750" s="324">
        <v>0</v>
      </c>
      <c r="I750" s="324">
        <v>0</v>
      </c>
    </row>
    <row r="751" spans="1:9" s="285" customFormat="1" ht="9" customHeight="1">
      <c r="A751" s="291" t="s">
        <v>64</v>
      </c>
      <c r="B751" s="343">
        <f t="shared" si="41"/>
        <v>1116</v>
      </c>
      <c r="C751" s="325">
        <v>156</v>
      </c>
      <c r="D751" s="325">
        <v>123</v>
      </c>
      <c r="E751" s="325">
        <v>0</v>
      </c>
      <c r="F751" s="325">
        <v>757</v>
      </c>
      <c r="G751" s="325">
        <v>54</v>
      </c>
      <c r="H751" s="325">
        <v>26</v>
      </c>
      <c r="I751" s="325">
        <v>0</v>
      </c>
    </row>
    <row r="752" spans="1:9" s="285" customFormat="1" ht="9" customHeight="1">
      <c r="A752" s="286" t="s">
        <v>65</v>
      </c>
      <c r="B752" s="342">
        <f t="shared" si="41"/>
        <v>1297</v>
      </c>
      <c r="C752" s="324">
        <v>167</v>
      </c>
      <c r="D752" s="324">
        <v>164</v>
      </c>
      <c r="E752" s="324">
        <v>0</v>
      </c>
      <c r="F752" s="324">
        <v>676</v>
      </c>
      <c r="G752" s="324">
        <v>126</v>
      </c>
      <c r="H752" s="324">
        <v>164</v>
      </c>
      <c r="I752" s="324">
        <v>0</v>
      </c>
    </row>
    <row r="753" spans="1:9" s="285" customFormat="1" ht="9" customHeight="1">
      <c r="A753" s="286" t="s">
        <v>66</v>
      </c>
      <c r="B753" s="342">
        <f t="shared" si="41"/>
        <v>706</v>
      </c>
      <c r="C753" s="324">
        <v>229</v>
      </c>
      <c r="D753" s="324">
        <v>260</v>
      </c>
      <c r="E753" s="324">
        <v>0</v>
      </c>
      <c r="F753" s="324">
        <v>161</v>
      </c>
      <c r="G753" s="324">
        <v>0</v>
      </c>
      <c r="H753" s="324">
        <v>18</v>
      </c>
      <c r="I753" s="324">
        <v>38</v>
      </c>
    </row>
    <row r="754" spans="1:9" s="285" customFormat="1" ht="9" customHeight="1">
      <c r="A754" s="286" t="s">
        <v>67</v>
      </c>
      <c r="B754" s="342">
        <f t="shared" si="41"/>
        <v>53</v>
      </c>
      <c r="C754" s="324">
        <v>0</v>
      </c>
      <c r="D754" s="324">
        <v>26</v>
      </c>
      <c r="E754" s="324">
        <v>0</v>
      </c>
      <c r="F754" s="324">
        <v>0</v>
      </c>
      <c r="G754" s="324">
        <v>24</v>
      </c>
      <c r="H754" s="324">
        <v>3</v>
      </c>
      <c r="I754" s="324">
        <v>0</v>
      </c>
    </row>
    <row r="755" spans="1:9" s="285" customFormat="1" ht="9" customHeight="1">
      <c r="A755" s="291" t="s">
        <v>68</v>
      </c>
      <c r="B755" s="343">
        <f t="shared" si="41"/>
        <v>87</v>
      </c>
      <c r="C755" s="325">
        <v>32</v>
      </c>
      <c r="D755" s="325">
        <v>17</v>
      </c>
      <c r="E755" s="325">
        <v>0</v>
      </c>
      <c r="F755" s="325">
        <v>12</v>
      </c>
      <c r="G755" s="325">
        <v>15</v>
      </c>
      <c r="H755" s="325">
        <v>11</v>
      </c>
      <c r="I755" s="325">
        <v>0</v>
      </c>
    </row>
    <row r="756" spans="1:9" s="285" customFormat="1" ht="9" customHeight="1">
      <c r="A756" s="286" t="s">
        <v>69</v>
      </c>
      <c r="B756" s="342">
        <f t="shared" si="41"/>
        <v>77</v>
      </c>
      <c r="C756" s="324">
        <v>0</v>
      </c>
      <c r="D756" s="324">
        <v>77</v>
      </c>
      <c r="E756" s="324">
        <v>0</v>
      </c>
      <c r="F756" s="324">
        <v>0</v>
      </c>
      <c r="G756" s="324">
        <v>0</v>
      </c>
      <c r="H756" s="324">
        <v>0</v>
      </c>
      <c r="I756" s="324">
        <v>0</v>
      </c>
    </row>
    <row r="757" spans="1:9" s="285" customFormat="1" ht="9" customHeight="1">
      <c r="A757" s="286" t="s">
        <v>70</v>
      </c>
      <c r="B757" s="342">
        <f t="shared" si="41"/>
        <v>966</v>
      </c>
      <c r="C757" s="324">
        <v>69</v>
      </c>
      <c r="D757" s="324">
        <v>378</v>
      </c>
      <c r="E757" s="324">
        <v>29</v>
      </c>
      <c r="F757" s="324">
        <v>460</v>
      </c>
      <c r="G757" s="324">
        <v>14</v>
      </c>
      <c r="H757" s="324">
        <v>16</v>
      </c>
      <c r="I757" s="324">
        <v>0</v>
      </c>
    </row>
    <row r="758" spans="1:9" s="285" customFormat="1" ht="9" customHeight="1">
      <c r="A758" s="286" t="s">
        <v>71</v>
      </c>
      <c r="B758" s="342">
        <f t="shared" si="41"/>
        <v>112</v>
      </c>
      <c r="C758" s="324">
        <v>10</v>
      </c>
      <c r="D758" s="324">
        <v>8</v>
      </c>
      <c r="E758" s="324">
        <v>0</v>
      </c>
      <c r="F758" s="324">
        <v>25</v>
      </c>
      <c r="G758" s="324">
        <v>50</v>
      </c>
      <c r="H758" s="324">
        <v>19</v>
      </c>
      <c r="I758" s="324">
        <v>0</v>
      </c>
    </row>
    <row r="759" spans="1:9" s="285" customFormat="1" ht="9" customHeight="1">
      <c r="A759" s="291" t="s">
        <v>72</v>
      </c>
      <c r="B759" s="343">
        <f t="shared" si="41"/>
        <v>15</v>
      </c>
      <c r="C759" s="325">
        <v>1</v>
      </c>
      <c r="D759" s="325">
        <v>9</v>
      </c>
      <c r="E759" s="325">
        <v>0</v>
      </c>
      <c r="F759" s="325">
        <v>0</v>
      </c>
      <c r="G759" s="325">
        <v>5</v>
      </c>
      <c r="H759" s="325">
        <v>0</v>
      </c>
      <c r="I759" s="325">
        <v>0</v>
      </c>
    </row>
    <row r="760" spans="1:9" s="285" customFormat="1" ht="9" customHeight="1">
      <c r="A760" s="286" t="s">
        <v>73</v>
      </c>
      <c r="B760" s="342">
        <f t="shared" si="41"/>
        <v>93</v>
      </c>
      <c r="C760" s="324">
        <v>30</v>
      </c>
      <c r="D760" s="324">
        <v>6</v>
      </c>
      <c r="E760" s="324">
        <v>0</v>
      </c>
      <c r="F760" s="324">
        <v>11</v>
      </c>
      <c r="G760" s="324">
        <v>42</v>
      </c>
      <c r="H760" s="324">
        <v>4</v>
      </c>
      <c r="I760" s="324">
        <v>0</v>
      </c>
    </row>
    <row r="761" spans="1:9" s="285" customFormat="1" ht="9" customHeight="1">
      <c r="A761" s="286" t="s">
        <v>74</v>
      </c>
      <c r="B761" s="342">
        <f t="shared" si="41"/>
        <v>314</v>
      </c>
      <c r="C761" s="324">
        <v>16</v>
      </c>
      <c r="D761" s="324">
        <v>147</v>
      </c>
      <c r="E761" s="324">
        <v>0</v>
      </c>
      <c r="F761" s="324">
        <v>63</v>
      </c>
      <c r="G761" s="324">
        <v>46</v>
      </c>
      <c r="H761" s="324">
        <v>42</v>
      </c>
      <c r="I761" s="324">
        <v>0</v>
      </c>
    </row>
    <row r="762" spans="1:9" s="285" customFormat="1" ht="9" customHeight="1">
      <c r="A762" s="286" t="s">
        <v>75</v>
      </c>
      <c r="B762" s="342">
        <f t="shared" si="41"/>
        <v>75</v>
      </c>
      <c r="C762" s="324">
        <v>5</v>
      </c>
      <c r="D762" s="324">
        <v>55</v>
      </c>
      <c r="E762" s="324">
        <v>0</v>
      </c>
      <c r="F762" s="324">
        <v>3</v>
      </c>
      <c r="G762" s="324">
        <v>5</v>
      </c>
      <c r="H762" s="324">
        <v>7</v>
      </c>
      <c r="I762" s="324">
        <v>0</v>
      </c>
    </row>
    <row r="763" spans="1:9" s="285" customFormat="1" ht="9" customHeight="1">
      <c r="A763" s="291" t="s">
        <v>76</v>
      </c>
      <c r="B763" s="343">
        <f t="shared" si="41"/>
        <v>13</v>
      </c>
      <c r="C763" s="325">
        <v>5</v>
      </c>
      <c r="D763" s="325">
        <v>1</v>
      </c>
      <c r="E763" s="325">
        <v>0</v>
      </c>
      <c r="F763" s="325">
        <v>0</v>
      </c>
      <c r="G763" s="325">
        <v>7</v>
      </c>
      <c r="H763" s="325">
        <v>0</v>
      </c>
      <c r="I763" s="325">
        <v>0</v>
      </c>
    </row>
    <row r="764" spans="1:9" s="285" customFormat="1" ht="9" customHeight="1">
      <c r="A764" s="318"/>
      <c r="B764" s="414"/>
      <c r="C764" s="414"/>
      <c r="D764" s="414"/>
      <c r="E764" s="414"/>
      <c r="F764" s="414"/>
      <c r="G764" s="414"/>
      <c r="H764" s="414"/>
      <c r="I764" s="414"/>
    </row>
    <row r="765" spans="1:9" s="285" customFormat="1" ht="9" customHeight="1">
      <c r="A765" s="388">
        <v>2016</v>
      </c>
      <c r="B765" s="307"/>
      <c r="C765" s="307"/>
      <c r="D765" s="307"/>
      <c r="E765" s="307"/>
      <c r="F765" s="307"/>
      <c r="G765" s="307"/>
      <c r="H765" s="307"/>
      <c r="I765" s="307"/>
    </row>
    <row r="766" spans="1:9" s="285" customFormat="1" ht="9" customHeight="1">
      <c r="A766" s="288" t="s">
        <v>44</v>
      </c>
      <c r="B766" s="308">
        <f t="shared" ref="B766:I766" si="42">SUM(B768:B799)</f>
        <v>15092</v>
      </c>
      <c r="C766" s="308">
        <f t="shared" si="42"/>
        <v>1309</v>
      </c>
      <c r="D766" s="308">
        <f t="shared" si="42"/>
        <v>4776</v>
      </c>
      <c r="E766" s="308">
        <f t="shared" si="42"/>
        <v>172</v>
      </c>
      <c r="F766" s="308">
        <f t="shared" si="42"/>
        <v>3489</v>
      </c>
      <c r="G766" s="308">
        <f t="shared" si="42"/>
        <v>4095</v>
      </c>
      <c r="H766" s="308">
        <f t="shared" si="42"/>
        <v>877</v>
      </c>
      <c r="I766" s="308">
        <f t="shared" si="42"/>
        <v>374</v>
      </c>
    </row>
    <row r="767" spans="1:9" s="285" customFormat="1" ht="3.95" customHeight="1">
      <c r="A767" s="288"/>
      <c r="B767" s="308"/>
      <c r="C767" s="308"/>
      <c r="D767" s="308"/>
      <c r="E767" s="308"/>
      <c r="F767" s="308"/>
      <c r="G767" s="308"/>
      <c r="H767" s="308"/>
      <c r="I767" s="308"/>
    </row>
    <row r="768" spans="1:9" s="285" customFormat="1" ht="9" customHeight="1">
      <c r="A768" s="286" t="s">
        <v>45</v>
      </c>
      <c r="B768" s="342">
        <f t="shared" ref="B768:B799" si="43">SUM(C768:I768)</f>
        <v>33</v>
      </c>
      <c r="C768" s="324">
        <v>3</v>
      </c>
      <c r="D768" s="324">
        <v>21</v>
      </c>
      <c r="E768" s="324">
        <v>0</v>
      </c>
      <c r="F768" s="324">
        <v>4</v>
      </c>
      <c r="G768" s="324">
        <v>5</v>
      </c>
      <c r="H768" s="324">
        <v>0</v>
      </c>
      <c r="I768" s="324">
        <v>0</v>
      </c>
    </row>
    <row r="769" spans="1:9" s="285" customFormat="1" ht="9" customHeight="1">
      <c r="A769" s="286" t="s">
        <v>46</v>
      </c>
      <c r="B769" s="342">
        <f t="shared" si="43"/>
        <v>613</v>
      </c>
      <c r="C769" s="324">
        <v>1</v>
      </c>
      <c r="D769" s="324">
        <v>98</v>
      </c>
      <c r="E769" s="324">
        <v>0</v>
      </c>
      <c r="F769" s="324">
        <v>104</v>
      </c>
      <c r="G769" s="324">
        <v>255</v>
      </c>
      <c r="H769" s="324">
        <v>40</v>
      </c>
      <c r="I769" s="324">
        <v>115</v>
      </c>
    </row>
    <row r="770" spans="1:9" s="285" customFormat="1" ht="9" customHeight="1">
      <c r="A770" s="286" t="s">
        <v>47</v>
      </c>
      <c r="B770" s="342">
        <f t="shared" si="43"/>
        <v>88</v>
      </c>
      <c r="C770" s="324">
        <v>7</v>
      </c>
      <c r="D770" s="324">
        <v>32</v>
      </c>
      <c r="E770" s="324">
        <v>0</v>
      </c>
      <c r="F770" s="324">
        <v>21</v>
      </c>
      <c r="G770" s="324">
        <v>13</v>
      </c>
      <c r="H770" s="324">
        <v>15</v>
      </c>
      <c r="I770" s="324">
        <v>0</v>
      </c>
    </row>
    <row r="771" spans="1:9" s="285" customFormat="1" ht="9" customHeight="1">
      <c r="A771" s="291" t="s">
        <v>48</v>
      </c>
      <c r="B771" s="343">
        <f t="shared" si="43"/>
        <v>15</v>
      </c>
      <c r="C771" s="325">
        <v>5</v>
      </c>
      <c r="D771" s="325">
        <v>0</v>
      </c>
      <c r="E771" s="325">
        <v>0</v>
      </c>
      <c r="F771" s="325">
        <v>0</v>
      </c>
      <c r="G771" s="325">
        <v>9</v>
      </c>
      <c r="H771" s="325">
        <v>1</v>
      </c>
      <c r="I771" s="325">
        <v>0</v>
      </c>
    </row>
    <row r="772" spans="1:9" s="285" customFormat="1" ht="9" customHeight="1">
      <c r="A772" s="286" t="s">
        <v>49</v>
      </c>
      <c r="B772" s="342">
        <f t="shared" si="43"/>
        <v>259</v>
      </c>
      <c r="C772" s="324">
        <v>204</v>
      </c>
      <c r="D772" s="324">
        <v>37</v>
      </c>
      <c r="E772" s="324">
        <v>0</v>
      </c>
      <c r="F772" s="324">
        <v>8</v>
      </c>
      <c r="G772" s="324">
        <v>1</v>
      </c>
      <c r="H772" s="324">
        <v>8</v>
      </c>
      <c r="I772" s="324">
        <v>1</v>
      </c>
    </row>
    <row r="773" spans="1:9" s="285" customFormat="1" ht="9" customHeight="1">
      <c r="A773" s="286" t="s">
        <v>50</v>
      </c>
      <c r="B773" s="342">
        <f t="shared" si="43"/>
        <v>194</v>
      </c>
      <c r="C773" s="324">
        <v>12</v>
      </c>
      <c r="D773" s="324">
        <v>56</v>
      </c>
      <c r="E773" s="324">
        <v>0</v>
      </c>
      <c r="F773" s="324">
        <v>31</v>
      </c>
      <c r="G773" s="324">
        <v>56</v>
      </c>
      <c r="H773" s="324">
        <v>39</v>
      </c>
      <c r="I773" s="324">
        <v>0</v>
      </c>
    </row>
    <row r="774" spans="1:9" s="285" customFormat="1" ht="9" customHeight="1">
      <c r="A774" s="286" t="s">
        <v>51</v>
      </c>
      <c r="B774" s="342">
        <f t="shared" si="43"/>
        <v>30</v>
      </c>
      <c r="C774" s="342">
        <v>0</v>
      </c>
      <c r="D774" s="342">
        <v>2</v>
      </c>
      <c r="E774" s="342">
        <v>0</v>
      </c>
      <c r="F774" s="342">
        <v>0</v>
      </c>
      <c r="G774" s="342">
        <v>0</v>
      </c>
      <c r="H774" s="342">
        <v>2</v>
      </c>
      <c r="I774" s="342">
        <v>26</v>
      </c>
    </row>
    <row r="775" spans="1:9" s="285" customFormat="1" ht="9" customHeight="1">
      <c r="A775" s="291" t="s">
        <v>52</v>
      </c>
      <c r="B775" s="343">
        <f t="shared" si="43"/>
        <v>39</v>
      </c>
      <c r="C775" s="325">
        <v>25</v>
      </c>
      <c r="D775" s="325">
        <v>14</v>
      </c>
      <c r="E775" s="325">
        <v>0</v>
      </c>
      <c r="F775" s="325">
        <v>0</v>
      </c>
      <c r="G775" s="325">
        <v>0</v>
      </c>
      <c r="H775" s="325">
        <v>0</v>
      </c>
      <c r="I775" s="325">
        <v>0</v>
      </c>
    </row>
    <row r="776" spans="1:9" s="285" customFormat="1" ht="9" customHeight="1">
      <c r="A776" s="286" t="s">
        <v>53</v>
      </c>
      <c r="B776" s="342">
        <f t="shared" si="43"/>
        <v>1317</v>
      </c>
      <c r="C776" s="324">
        <v>74</v>
      </c>
      <c r="D776" s="324">
        <v>829</v>
      </c>
      <c r="E776" s="324">
        <v>0</v>
      </c>
      <c r="F776" s="324">
        <v>70</v>
      </c>
      <c r="G776" s="324">
        <v>344</v>
      </c>
      <c r="H776" s="324">
        <v>0</v>
      </c>
      <c r="I776" s="324">
        <v>0</v>
      </c>
    </row>
    <row r="777" spans="1:9" s="285" customFormat="1" ht="9" customHeight="1">
      <c r="A777" s="286" t="s">
        <v>54</v>
      </c>
      <c r="B777" s="342">
        <f t="shared" si="43"/>
        <v>194</v>
      </c>
      <c r="C777" s="324">
        <v>50</v>
      </c>
      <c r="D777" s="324">
        <v>43</v>
      </c>
      <c r="E777" s="324">
        <v>0</v>
      </c>
      <c r="F777" s="324">
        <v>0</v>
      </c>
      <c r="G777" s="324">
        <v>0</v>
      </c>
      <c r="H777" s="324">
        <v>91</v>
      </c>
      <c r="I777" s="324">
        <v>10</v>
      </c>
    </row>
    <row r="778" spans="1:9" s="285" customFormat="1" ht="9" customHeight="1">
      <c r="A778" s="286" t="s">
        <v>55</v>
      </c>
      <c r="B778" s="342">
        <f t="shared" si="43"/>
        <v>84</v>
      </c>
      <c r="C778" s="324">
        <v>9</v>
      </c>
      <c r="D778" s="324">
        <v>40</v>
      </c>
      <c r="E778" s="324">
        <v>0</v>
      </c>
      <c r="F778" s="324">
        <v>1</v>
      </c>
      <c r="G778" s="324">
        <v>11</v>
      </c>
      <c r="H778" s="324">
        <v>6</v>
      </c>
      <c r="I778" s="324">
        <v>17</v>
      </c>
    </row>
    <row r="779" spans="1:9" s="285" customFormat="1" ht="9" customHeight="1">
      <c r="A779" s="291" t="s">
        <v>56</v>
      </c>
      <c r="B779" s="343">
        <f t="shared" si="43"/>
        <v>164</v>
      </c>
      <c r="C779" s="325">
        <v>4</v>
      </c>
      <c r="D779" s="325">
        <v>19</v>
      </c>
      <c r="E779" s="325">
        <v>2</v>
      </c>
      <c r="F779" s="325">
        <v>138</v>
      </c>
      <c r="G779" s="325">
        <v>0</v>
      </c>
      <c r="H779" s="325">
        <v>1</v>
      </c>
      <c r="I779" s="325">
        <v>0</v>
      </c>
    </row>
    <row r="780" spans="1:9" s="285" customFormat="1" ht="9" customHeight="1">
      <c r="A780" s="286" t="s">
        <v>57</v>
      </c>
      <c r="B780" s="342">
        <f t="shared" si="43"/>
        <v>266</v>
      </c>
      <c r="C780" s="324">
        <v>44</v>
      </c>
      <c r="D780" s="324">
        <v>3</v>
      </c>
      <c r="E780" s="324">
        <v>8</v>
      </c>
      <c r="F780" s="324">
        <v>198</v>
      </c>
      <c r="G780" s="324">
        <v>13</v>
      </c>
      <c r="H780" s="324">
        <v>0</v>
      </c>
      <c r="I780" s="324">
        <v>0</v>
      </c>
    </row>
    <row r="781" spans="1:9" s="285" customFormat="1" ht="9" customHeight="1">
      <c r="A781" s="286" t="s">
        <v>58</v>
      </c>
      <c r="B781" s="342">
        <f t="shared" si="43"/>
        <v>2407</v>
      </c>
      <c r="C781" s="324">
        <v>1</v>
      </c>
      <c r="D781" s="324">
        <v>807</v>
      </c>
      <c r="E781" s="324">
        <v>0</v>
      </c>
      <c r="F781" s="324">
        <v>791</v>
      </c>
      <c r="G781" s="324">
        <v>808</v>
      </c>
      <c r="H781" s="324">
        <v>0</v>
      </c>
      <c r="I781" s="324">
        <v>0</v>
      </c>
    </row>
    <row r="782" spans="1:9" s="285" customFormat="1" ht="9" customHeight="1">
      <c r="A782" s="286" t="s">
        <v>59</v>
      </c>
      <c r="B782" s="342">
        <f t="shared" si="43"/>
        <v>4225</v>
      </c>
      <c r="C782" s="324">
        <v>31</v>
      </c>
      <c r="D782" s="324">
        <v>1297</v>
      </c>
      <c r="E782" s="324">
        <v>1</v>
      </c>
      <c r="F782" s="324">
        <v>406</v>
      </c>
      <c r="G782" s="324">
        <v>2216</v>
      </c>
      <c r="H782" s="324">
        <v>274</v>
      </c>
      <c r="I782" s="324">
        <v>0</v>
      </c>
    </row>
    <row r="783" spans="1:9" s="285" customFormat="1" ht="9" customHeight="1">
      <c r="A783" s="291" t="s">
        <v>60</v>
      </c>
      <c r="B783" s="343">
        <f t="shared" si="43"/>
        <v>74</v>
      </c>
      <c r="C783" s="325">
        <v>74</v>
      </c>
      <c r="D783" s="325">
        <v>0</v>
      </c>
      <c r="E783" s="325">
        <v>0</v>
      </c>
      <c r="F783" s="325">
        <v>0</v>
      </c>
      <c r="G783" s="325">
        <v>0</v>
      </c>
      <c r="H783" s="325">
        <v>0</v>
      </c>
      <c r="I783" s="325">
        <v>0</v>
      </c>
    </row>
    <row r="784" spans="1:9" s="285" customFormat="1" ht="9" customHeight="1">
      <c r="A784" s="286" t="s">
        <v>61</v>
      </c>
      <c r="B784" s="342">
        <f t="shared" si="43"/>
        <v>497</v>
      </c>
      <c r="C784" s="324">
        <v>23</v>
      </c>
      <c r="D784" s="324">
        <v>309</v>
      </c>
      <c r="E784" s="324">
        <v>0</v>
      </c>
      <c r="F784" s="324">
        <v>120</v>
      </c>
      <c r="G784" s="324">
        <v>38</v>
      </c>
      <c r="H784" s="324">
        <v>0</v>
      </c>
      <c r="I784" s="324">
        <v>7</v>
      </c>
    </row>
    <row r="785" spans="1:9" s="285" customFormat="1" ht="9" customHeight="1">
      <c r="A785" s="286" t="s">
        <v>62</v>
      </c>
      <c r="B785" s="342">
        <f t="shared" si="43"/>
        <v>50</v>
      </c>
      <c r="C785" s="324">
        <v>11</v>
      </c>
      <c r="D785" s="324">
        <v>19</v>
      </c>
      <c r="E785" s="324">
        <v>0</v>
      </c>
      <c r="F785" s="324">
        <v>20</v>
      </c>
      <c r="G785" s="324">
        <v>0</v>
      </c>
      <c r="H785" s="324">
        <v>0</v>
      </c>
      <c r="I785" s="324">
        <v>0</v>
      </c>
    </row>
    <row r="786" spans="1:9" s="285" customFormat="1" ht="9" customHeight="1">
      <c r="A786" s="286" t="s">
        <v>63</v>
      </c>
      <c r="B786" s="342">
        <f t="shared" si="43"/>
        <v>574</v>
      </c>
      <c r="C786" s="324">
        <v>3</v>
      </c>
      <c r="D786" s="324">
        <v>410</v>
      </c>
      <c r="E786" s="324">
        <v>161</v>
      </c>
      <c r="F786" s="324">
        <v>0</v>
      </c>
      <c r="G786" s="324">
        <v>0</v>
      </c>
      <c r="H786" s="324">
        <v>0</v>
      </c>
      <c r="I786" s="324">
        <v>0</v>
      </c>
    </row>
    <row r="787" spans="1:9" s="285" customFormat="1" ht="9" customHeight="1">
      <c r="A787" s="291" t="s">
        <v>64</v>
      </c>
      <c r="B787" s="343">
        <f t="shared" si="43"/>
        <v>949</v>
      </c>
      <c r="C787" s="325">
        <v>121</v>
      </c>
      <c r="D787" s="325">
        <v>102</v>
      </c>
      <c r="E787" s="325">
        <v>0</v>
      </c>
      <c r="F787" s="325">
        <v>649</v>
      </c>
      <c r="G787" s="325">
        <v>66</v>
      </c>
      <c r="H787" s="325">
        <v>11</v>
      </c>
      <c r="I787" s="325">
        <v>0</v>
      </c>
    </row>
    <row r="788" spans="1:9" s="285" customFormat="1" ht="9" customHeight="1">
      <c r="A788" s="286" t="s">
        <v>65</v>
      </c>
      <c r="B788" s="342">
        <f t="shared" si="43"/>
        <v>1213</v>
      </c>
      <c r="C788" s="324">
        <v>135</v>
      </c>
      <c r="D788" s="324">
        <v>146</v>
      </c>
      <c r="E788" s="324">
        <v>0</v>
      </c>
      <c r="F788" s="324">
        <v>600</v>
      </c>
      <c r="G788" s="324">
        <v>119</v>
      </c>
      <c r="H788" s="324">
        <v>212</v>
      </c>
      <c r="I788" s="324">
        <v>1</v>
      </c>
    </row>
    <row r="789" spans="1:9" s="285" customFormat="1" ht="9" customHeight="1">
      <c r="A789" s="286" t="s">
        <v>66</v>
      </c>
      <c r="B789" s="342">
        <f t="shared" si="43"/>
        <v>531</v>
      </c>
      <c r="C789" s="324">
        <v>334</v>
      </c>
      <c r="D789" s="324">
        <v>0</v>
      </c>
      <c r="E789" s="324">
        <v>0</v>
      </c>
      <c r="F789" s="324">
        <v>0</v>
      </c>
      <c r="G789" s="324">
        <v>0</v>
      </c>
      <c r="H789" s="324">
        <v>0</v>
      </c>
      <c r="I789" s="324">
        <v>197</v>
      </c>
    </row>
    <row r="790" spans="1:9" s="285" customFormat="1" ht="9" customHeight="1">
      <c r="A790" s="286" t="s">
        <v>67</v>
      </c>
      <c r="B790" s="342">
        <f t="shared" si="43"/>
        <v>42</v>
      </c>
      <c r="C790" s="324">
        <v>0</v>
      </c>
      <c r="D790" s="324">
        <v>14</v>
      </c>
      <c r="E790" s="324">
        <v>0</v>
      </c>
      <c r="F790" s="324">
        <v>0</v>
      </c>
      <c r="G790" s="324">
        <v>21</v>
      </c>
      <c r="H790" s="324">
        <v>7</v>
      </c>
      <c r="I790" s="324">
        <v>0</v>
      </c>
    </row>
    <row r="791" spans="1:9" s="285" customFormat="1" ht="9" customHeight="1">
      <c r="A791" s="291" t="s">
        <v>68</v>
      </c>
      <c r="B791" s="343">
        <f t="shared" si="43"/>
        <v>81</v>
      </c>
      <c r="C791" s="325">
        <v>6</v>
      </c>
      <c r="D791" s="325">
        <v>20</v>
      </c>
      <c r="E791" s="325">
        <v>0</v>
      </c>
      <c r="F791" s="325">
        <v>20</v>
      </c>
      <c r="G791" s="325">
        <v>3</v>
      </c>
      <c r="H791" s="325">
        <v>32</v>
      </c>
      <c r="I791" s="325">
        <v>0</v>
      </c>
    </row>
    <row r="792" spans="1:9" s="285" customFormat="1" ht="9" customHeight="1">
      <c r="A792" s="286" t="s">
        <v>69</v>
      </c>
      <c r="B792" s="342">
        <f t="shared" si="43"/>
        <v>62</v>
      </c>
      <c r="C792" s="324">
        <v>2</v>
      </c>
      <c r="D792" s="324">
        <v>57</v>
      </c>
      <c r="E792" s="324">
        <v>0</v>
      </c>
      <c r="F792" s="324">
        <v>1</v>
      </c>
      <c r="G792" s="324">
        <v>0</v>
      </c>
      <c r="H792" s="324">
        <v>2</v>
      </c>
      <c r="I792" s="324">
        <v>0</v>
      </c>
    </row>
    <row r="793" spans="1:9" s="285" customFormat="1" ht="9" customHeight="1">
      <c r="A793" s="286" t="s">
        <v>70</v>
      </c>
      <c r="B793" s="342">
        <f t="shared" si="43"/>
        <v>309</v>
      </c>
      <c r="C793" s="324">
        <v>40</v>
      </c>
      <c r="D793" s="324">
        <v>94</v>
      </c>
      <c r="E793" s="324">
        <v>0</v>
      </c>
      <c r="F793" s="324">
        <v>161</v>
      </c>
      <c r="G793" s="324">
        <v>11</v>
      </c>
      <c r="H793" s="324">
        <v>3</v>
      </c>
      <c r="I793" s="324">
        <v>0</v>
      </c>
    </row>
    <row r="794" spans="1:9" s="285" customFormat="1" ht="9" customHeight="1">
      <c r="A794" s="286" t="s">
        <v>71</v>
      </c>
      <c r="B794" s="342">
        <f t="shared" si="43"/>
        <v>97</v>
      </c>
      <c r="C794" s="324">
        <v>13</v>
      </c>
      <c r="D794" s="324">
        <v>12</v>
      </c>
      <c r="E794" s="324">
        <v>0</v>
      </c>
      <c r="F794" s="324">
        <v>24</v>
      </c>
      <c r="G794" s="324">
        <v>44</v>
      </c>
      <c r="H794" s="324">
        <v>4</v>
      </c>
      <c r="I794" s="324">
        <v>0</v>
      </c>
    </row>
    <row r="795" spans="1:9" s="285" customFormat="1" ht="9" customHeight="1">
      <c r="A795" s="291" t="s">
        <v>72</v>
      </c>
      <c r="B795" s="343">
        <f t="shared" si="43"/>
        <v>93</v>
      </c>
      <c r="C795" s="325">
        <v>1</v>
      </c>
      <c r="D795" s="325">
        <v>11</v>
      </c>
      <c r="E795" s="325">
        <v>0</v>
      </c>
      <c r="F795" s="325">
        <v>0</v>
      </c>
      <c r="G795" s="325">
        <v>1</v>
      </c>
      <c r="H795" s="325">
        <v>80</v>
      </c>
      <c r="I795" s="325">
        <v>0</v>
      </c>
    </row>
    <row r="796" spans="1:9" s="285" customFormat="1" ht="9" customHeight="1">
      <c r="A796" s="286" t="s">
        <v>73</v>
      </c>
      <c r="B796" s="342">
        <f t="shared" si="43"/>
        <v>63</v>
      </c>
      <c r="C796" s="324">
        <v>28</v>
      </c>
      <c r="D796" s="324">
        <v>4</v>
      </c>
      <c r="E796" s="324">
        <v>0</v>
      </c>
      <c r="F796" s="324">
        <v>2</v>
      </c>
      <c r="G796" s="324">
        <v>28</v>
      </c>
      <c r="H796" s="324">
        <v>1</v>
      </c>
      <c r="I796" s="324">
        <v>0</v>
      </c>
    </row>
    <row r="797" spans="1:9" s="285" customFormat="1" ht="9" customHeight="1">
      <c r="A797" s="286" t="s">
        <v>74</v>
      </c>
      <c r="B797" s="342">
        <f t="shared" si="43"/>
        <v>374</v>
      </c>
      <c r="C797" s="324">
        <v>22</v>
      </c>
      <c r="D797" s="324">
        <v>177</v>
      </c>
      <c r="E797" s="324">
        <v>0</v>
      </c>
      <c r="F797" s="324">
        <v>109</v>
      </c>
      <c r="G797" s="324">
        <v>22</v>
      </c>
      <c r="H797" s="324">
        <v>44</v>
      </c>
      <c r="I797" s="324">
        <v>0</v>
      </c>
    </row>
    <row r="798" spans="1:9" s="285" customFormat="1" ht="9" customHeight="1">
      <c r="A798" s="286" t="s">
        <v>75</v>
      </c>
      <c r="B798" s="342">
        <f t="shared" si="43"/>
        <v>133</v>
      </c>
      <c r="C798" s="324">
        <v>8</v>
      </c>
      <c r="D798" s="324">
        <v>103</v>
      </c>
      <c r="E798" s="324">
        <v>0</v>
      </c>
      <c r="F798" s="324">
        <v>11</v>
      </c>
      <c r="G798" s="324">
        <v>11</v>
      </c>
      <c r="H798" s="324">
        <v>0</v>
      </c>
      <c r="I798" s="324">
        <v>0</v>
      </c>
    </row>
    <row r="799" spans="1:9" s="285" customFormat="1" ht="9" customHeight="1">
      <c r="A799" s="291" t="s">
        <v>76</v>
      </c>
      <c r="B799" s="343">
        <f t="shared" si="43"/>
        <v>22</v>
      </c>
      <c r="C799" s="325">
        <v>18</v>
      </c>
      <c r="D799" s="325">
        <v>0</v>
      </c>
      <c r="E799" s="325">
        <v>0</v>
      </c>
      <c r="F799" s="325">
        <v>0</v>
      </c>
      <c r="G799" s="325">
        <v>0</v>
      </c>
      <c r="H799" s="325">
        <v>4</v>
      </c>
      <c r="I799" s="325">
        <v>0</v>
      </c>
    </row>
    <row r="800" spans="1:9" s="285" customFormat="1" ht="9" customHeight="1">
      <c r="A800" s="318"/>
      <c r="B800" s="414"/>
      <c r="C800" s="414"/>
      <c r="D800" s="414"/>
      <c r="E800" s="414"/>
      <c r="F800" s="414"/>
      <c r="G800" s="414"/>
      <c r="H800" s="414"/>
      <c r="I800" s="414"/>
    </row>
    <row r="801" spans="1:9" s="285" customFormat="1" ht="9" customHeight="1">
      <c r="A801" s="388">
        <v>2017</v>
      </c>
      <c r="B801" s="307"/>
      <c r="C801" s="307"/>
      <c r="D801" s="307"/>
      <c r="E801" s="307"/>
      <c r="F801" s="307"/>
      <c r="G801" s="307"/>
      <c r="H801" s="307"/>
      <c r="I801" s="307"/>
    </row>
    <row r="802" spans="1:9" s="285" customFormat="1" ht="9" customHeight="1">
      <c r="A802" s="288" t="s">
        <v>44</v>
      </c>
      <c r="B802" s="326">
        <f t="shared" ref="B802:I802" si="44">SUM(B804:B835)</f>
        <v>16030</v>
      </c>
      <c r="C802" s="326">
        <f t="shared" si="44"/>
        <v>1044</v>
      </c>
      <c r="D802" s="326">
        <f t="shared" si="44"/>
        <v>5247</v>
      </c>
      <c r="E802" s="326">
        <f t="shared" si="44"/>
        <v>574</v>
      </c>
      <c r="F802" s="326">
        <f t="shared" si="44"/>
        <v>2999</v>
      </c>
      <c r="G802" s="326">
        <f t="shared" si="44"/>
        <v>4989</v>
      </c>
      <c r="H802" s="326">
        <f t="shared" si="44"/>
        <v>980</v>
      </c>
      <c r="I802" s="326">
        <f t="shared" si="44"/>
        <v>197</v>
      </c>
    </row>
    <row r="803" spans="1:9" s="285" customFormat="1" ht="3.95" customHeight="1">
      <c r="A803" s="288"/>
      <c r="B803" s="326"/>
      <c r="C803" s="326"/>
      <c r="D803" s="326"/>
      <c r="E803" s="326"/>
      <c r="F803" s="326"/>
      <c r="G803" s="326"/>
      <c r="H803" s="326"/>
      <c r="I803" s="326"/>
    </row>
    <row r="804" spans="1:9" s="285" customFormat="1" ht="9" customHeight="1">
      <c r="A804" s="286" t="s">
        <v>45</v>
      </c>
      <c r="B804" s="327">
        <f t="shared" ref="B804:B835" si="45">SUM(C804:I804)</f>
        <v>35</v>
      </c>
      <c r="C804" s="329">
        <v>5</v>
      </c>
      <c r="D804" s="329">
        <v>18</v>
      </c>
      <c r="E804" s="329">
        <v>0</v>
      </c>
      <c r="F804" s="329">
        <v>1</v>
      </c>
      <c r="G804" s="329">
        <v>9</v>
      </c>
      <c r="H804" s="329">
        <v>2</v>
      </c>
      <c r="I804" s="329">
        <v>0</v>
      </c>
    </row>
    <row r="805" spans="1:9" s="285" customFormat="1" ht="9" customHeight="1">
      <c r="A805" s="286" t="s">
        <v>46</v>
      </c>
      <c r="B805" s="327">
        <f t="shared" si="45"/>
        <v>412</v>
      </c>
      <c r="C805" s="329">
        <v>7</v>
      </c>
      <c r="D805" s="329">
        <v>67</v>
      </c>
      <c r="E805" s="329">
        <v>0</v>
      </c>
      <c r="F805" s="329">
        <v>88</v>
      </c>
      <c r="G805" s="329">
        <v>209</v>
      </c>
      <c r="H805" s="329">
        <v>41</v>
      </c>
      <c r="I805" s="329">
        <v>0</v>
      </c>
    </row>
    <row r="806" spans="1:9" s="285" customFormat="1" ht="9" customHeight="1">
      <c r="A806" s="286" t="s">
        <v>47</v>
      </c>
      <c r="B806" s="327">
        <f t="shared" si="45"/>
        <v>78</v>
      </c>
      <c r="C806" s="329">
        <v>8</v>
      </c>
      <c r="D806" s="329">
        <v>29</v>
      </c>
      <c r="E806" s="329">
        <v>0</v>
      </c>
      <c r="F806" s="329">
        <v>25</v>
      </c>
      <c r="G806" s="329">
        <v>3</v>
      </c>
      <c r="H806" s="329">
        <v>13</v>
      </c>
      <c r="I806" s="329">
        <v>0</v>
      </c>
    </row>
    <row r="807" spans="1:9" s="285" customFormat="1" ht="9" customHeight="1">
      <c r="A807" s="291" t="s">
        <v>48</v>
      </c>
      <c r="B807" s="352">
        <f t="shared" si="45"/>
        <v>25</v>
      </c>
      <c r="C807" s="331">
        <v>4</v>
      </c>
      <c r="D807" s="331">
        <v>1</v>
      </c>
      <c r="E807" s="331">
        <v>0</v>
      </c>
      <c r="F807" s="331">
        <v>0</v>
      </c>
      <c r="G807" s="331">
        <v>20</v>
      </c>
      <c r="H807" s="331">
        <v>0</v>
      </c>
      <c r="I807" s="331">
        <v>0</v>
      </c>
    </row>
    <row r="808" spans="1:9" s="285" customFormat="1" ht="9" customHeight="1">
      <c r="A808" s="286" t="s">
        <v>49</v>
      </c>
      <c r="B808" s="327">
        <f t="shared" si="45"/>
        <v>149</v>
      </c>
      <c r="C808" s="329">
        <v>95</v>
      </c>
      <c r="D808" s="329">
        <v>48</v>
      </c>
      <c r="E808" s="329">
        <v>0</v>
      </c>
      <c r="F808" s="329">
        <v>2</v>
      </c>
      <c r="G808" s="329">
        <v>1</v>
      </c>
      <c r="H808" s="329">
        <v>2</v>
      </c>
      <c r="I808" s="329">
        <v>1</v>
      </c>
    </row>
    <row r="809" spans="1:9" s="285" customFormat="1" ht="9" customHeight="1">
      <c r="A809" s="286" t="s">
        <v>50</v>
      </c>
      <c r="B809" s="327">
        <f t="shared" si="45"/>
        <v>107</v>
      </c>
      <c r="C809" s="329">
        <v>4</v>
      </c>
      <c r="D809" s="329">
        <v>18</v>
      </c>
      <c r="E809" s="329">
        <v>1</v>
      </c>
      <c r="F809" s="329">
        <v>17</v>
      </c>
      <c r="G809" s="329">
        <v>40</v>
      </c>
      <c r="H809" s="329">
        <v>27</v>
      </c>
      <c r="I809" s="329">
        <v>0</v>
      </c>
    </row>
    <row r="810" spans="1:9" s="285" customFormat="1" ht="9" customHeight="1">
      <c r="A810" s="286" t="s">
        <v>51</v>
      </c>
      <c r="B810" s="327">
        <f t="shared" si="45"/>
        <v>41</v>
      </c>
      <c r="C810" s="327">
        <v>0</v>
      </c>
      <c r="D810" s="327">
        <v>2</v>
      </c>
      <c r="E810" s="327">
        <v>0</v>
      </c>
      <c r="F810" s="327">
        <v>0</v>
      </c>
      <c r="G810" s="327">
        <v>4</v>
      </c>
      <c r="H810" s="327">
        <v>4</v>
      </c>
      <c r="I810" s="327">
        <v>31</v>
      </c>
    </row>
    <row r="811" spans="1:9" s="285" customFormat="1" ht="9" customHeight="1">
      <c r="A811" s="291" t="s">
        <v>52</v>
      </c>
      <c r="B811" s="352">
        <f t="shared" si="45"/>
        <v>29</v>
      </c>
      <c r="C811" s="331">
        <v>24</v>
      </c>
      <c r="D811" s="331">
        <v>5</v>
      </c>
      <c r="E811" s="331">
        <v>0</v>
      </c>
      <c r="F811" s="331">
        <v>0</v>
      </c>
      <c r="G811" s="331">
        <v>0</v>
      </c>
      <c r="H811" s="331">
        <v>0</v>
      </c>
      <c r="I811" s="331">
        <v>0</v>
      </c>
    </row>
    <row r="812" spans="1:9" s="285" customFormat="1" ht="9" customHeight="1">
      <c r="A812" s="286" t="s">
        <v>53</v>
      </c>
      <c r="B812" s="327">
        <f t="shared" si="45"/>
        <v>1486</v>
      </c>
      <c r="C812" s="329">
        <v>96</v>
      </c>
      <c r="D812" s="329">
        <v>959</v>
      </c>
      <c r="E812" s="329">
        <v>0</v>
      </c>
      <c r="F812" s="329">
        <v>87</v>
      </c>
      <c r="G812" s="329">
        <v>337</v>
      </c>
      <c r="H812" s="329">
        <v>5</v>
      </c>
      <c r="I812" s="329">
        <v>2</v>
      </c>
    </row>
    <row r="813" spans="1:9" s="285" customFormat="1" ht="9" customHeight="1">
      <c r="A813" s="286" t="s">
        <v>54</v>
      </c>
      <c r="B813" s="327">
        <f t="shared" si="45"/>
        <v>227</v>
      </c>
      <c r="C813" s="329">
        <v>24</v>
      </c>
      <c r="D813" s="329">
        <v>46</v>
      </c>
      <c r="E813" s="329">
        <v>0</v>
      </c>
      <c r="F813" s="329">
        <v>0</v>
      </c>
      <c r="G813" s="329">
        <v>0</v>
      </c>
      <c r="H813" s="329">
        <v>152</v>
      </c>
      <c r="I813" s="329">
        <v>5</v>
      </c>
    </row>
    <row r="814" spans="1:9" s="285" customFormat="1" ht="9" customHeight="1">
      <c r="A814" s="286" t="s">
        <v>55</v>
      </c>
      <c r="B814" s="327">
        <f t="shared" si="45"/>
        <v>67</v>
      </c>
      <c r="C814" s="329">
        <v>3</v>
      </c>
      <c r="D814" s="329">
        <v>12</v>
      </c>
      <c r="E814" s="329">
        <v>0</v>
      </c>
      <c r="F814" s="329">
        <v>2</v>
      </c>
      <c r="G814" s="329">
        <v>20</v>
      </c>
      <c r="H814" s="329">
        <v>18</v>
      </c>
      <c r="I814" s="329">
        <v>12</v>
      </c>
    </row>
    <row r="815" spans="1:9" s="285" customFormat="1" ht="9" customHeight="1">
      <c r="A815" s="291" t="s">
        <v>56</v>
      </c>
      <c r="B815" s="352">
        <f t="shared" si="45"/>
        <v>116</v>
      </c>
      <c r="C815" s="331">
        <v>2</v>
      </c>
      <c r="D815" s="331">
        <v>22</v>
      </c>
      <c r="E815" s="331">
        <v>0</v>
      </c>
      <c r="F815" s="331">
        <v>86</v>
      </c>
      <c r="G815" s="331">
        <v>0</v>
      </c>
      <c r="H815" s="331">
        <v>6</v>
      </c>
      <c r="I815" s="331">
        <v>0</v>
      </c>
    </row>
    <row r="816" spans="1:9" s="285" customFormat="1" ht="9" customHeight="1">
      <c r="A816" s="286" t="s">
        <v>57</v>
      </c>
      <c r="B816" s="327">
        <f t="shared" si="45"/>
        <v>322</v>
      </c>
      <c r="C816" s="329">
        <v>79</v>
      </c>
      <c r="D816" s="329">
        <v>23</v>
      </c>
      <c r="E816" s="329">
        <v>4</v>
      </c>
      <c r="F816" s="329">
        <v>132</v>
      </c>
      <c r="G816" s="329">
        <v>83</v>
      </c>
      <c r="H816" s="329">
        <v>1</v>
      </c>
      <c r="I816" s="329">
        <v>0</v>
      </c>
    </row>
    <row r="817" spans="1:9" s="285" customFormat="1" ht="9" customHeight="1">
      <c r="A817" s="286" t="s">
        <v>58</v>
      </c>
      <c r="B817" s="327">
        <f t="shared" si="45"/>
        <v>1597</v>
      </c>
      <c r="C817" s="329">
        <v>3</v>
      </c>
      <c r="D817" s="329">
        <v>721</v>
      </c>
      <c r="E817" s="329">
        <v>0</v>
      </c>
      <c r="F817" s="329">
        <v>750</v>
      </c>
      <c r="G817" s="329">
        <v>102</v>
      </c>
      <c r="H817" s="329">
        <v>21</v>
      </c>
      <c r="I817" s="329">
        <v>0</v>
      </c>
    </row>
    <row r="818" spans="1:9" s="285" customFormat="1" ht="9" customHeight="1">
      <c r="A818" s="286" t="s">
        <v>59</v>
      </c>
      <c r="B818" s="327">
        <f t="shared" si="45"/>
        <v>5107</v>
      </c>
      <c r="C818" s="329">
        <v>36</v>
      </c>
      <c r="D818" s="329">
        <v>983</v>
      </c>
      <c r="E818" s="329">
        <v>5</v>
      </c>
      <c r="F818" s="329">
        <v>418</v>
      </c>
      <c r="G818" s="329">
        <v>3330</v>
      </c>
      <c r="H818" s="329">
        <v>335</v>
      </c>
      <c r="I818" s="329">
        <v>0</v>
      </c>
    </row>
    <row r="819" spans="1:9" s="285" customFormat="1" ht="9" customHeight="1">
      <c r="A819" s="291" t="s">
        <v>60</v>
      </c>
      <c r="B819" s="352">
        <f t="shared" si="45"/>
        <v>103</v>
      </c>
      <c r="C819" s="331">
        <v>57</v>
      </c>
      <c r="D819" s="331">
        <v>4</v>
      </c>
      <c r="E819" s="331">
        <v>0</v>
      </c>
      <c r="F819" s="331">
        <v>8</v>
      </c>
      <c r="G819" s="331">
        <v>34</v>
      </c>
      <c r="H819" s="331">
        <v>0</v>
      </c>
      <c r="I819" s="331">
        <v>0</v>
      </c>
    </row>
    <row r="820" spans="1:9" s="285" customFormat="1" ht="9" customHeight="1">
      <c r="A820" s="286" t="s">
        <v>61</v>
      </c>
      <c r="B820" s="327">
        <f t="shared" si="45"/>
        <v>462</v>
      </c>
      <c r="C820" s="329">
        <v>13</v>
      </c>
      <c r="D820" s="329">
        <v>383</v>
      </c>
      <c r="E820" s="329">
        <v>0</v>
      </c>
      <c r="F820" s="329">
        <v>54</v>
      </c>
      <c r="G820" s="329">
        <v>12</v>
      </c>
      <c r="H820" s="329">
        <v>0</v>
      </c>
      <c r="I820" s="329">
        <v>0</v>
      </c>
    </row>
    <row r="821" spans="1:9" s="285" customFormat="1" ht="9" customHeight="1">
      <c r="A821" s="286" t="s">
        <v>62</v>
      </c>
      <c r="B821" s="327">
        <f t="shared" si="45"/>
        <v>73</v>
      </c>
      <c r="C821" s="329">
        <v>2</v>
      </c>
      <c r="D821" s="329">
        <v>49</v>
      </c>
      <c r="E821" s="329">
        <v>0</v>
      </c>
      <c r="F821" s="329">
        <v>0</v>
      </c>
      <c r="G821" s="329">
        <v>7</v>
      </c>
      <c r="H821" s="329">
        <v>15</v>
      </c>
      <c r="I821" s="329">
        <v>0</v>
      </c>
    </row>
    <row r="822" spans="1:9" s="285" customFormat="1" ht="9" customHeight="1">
      <c r="A822" s="286" t="s">
        <v>63</v>
      </c>
      <c r="B822" s="327">
        <f t="shared" si="45"/>
        <v>1010</v>
      </c>
      <c r="C822" s="329">
        <v>10</v>
      </c>
      <c r="D822" s="329">
        <v>449</v>
      </c>
      <c r="E822" s="329">
        <v>551</v>
      </c>
      <c r="F822" s="329">
        <v>0</v>
      </c>
      <c r="G822" s="329">
        <v>0</v>
      </c>
      <c r="H822" s="329">
        <v>0</v>
      </c>
      <c r="I822" s="329">
        <v>0</v>
      </c>
    </row>
    <row r="823" spans="1:9" s="285" customFormat="1" ht="9" customHeight="1">
      <c r="A823" s="291" t="s">
        <v>64</v>
      </c>
      <c r="B823" s="352">
        <f t="shared" si="45"/>
        <v>894</v>
      </c>
      <c r="C823" s="331">
        <v>105</v>
      </c>
      <c r="D823" s="331">
        <v>192</v>
      </c>
      <c r="E823" s="331">
        <v>0</v>
      </c>
      <c r="F823" s="331">
        <v>371</v>
      </c>
      <c r="G823" s="331">
        <v>219</v>
      </c>
      <c r="H823" s="331">
        <v>7</v>
      </c>
      <c r="I823" s="331">
        <v>0</v>
      </c>
    </row>
    <row r="824" spans="1:9" s="285" customFormat="1" ht="9" customHeight="1">
      <c r="A824" s="286" t="s">
        <v>65</v>
      </c>
      <c r="B824" s="327">
        <f t="shared" si="45"/>
        <v>1349</v>
      </c>
      <c r="C824" s="329">
        <v>159</v>
      </c>
      <c r="D824" s="329">
        <v>148</v>
      </c>
      <c r="E824" s="329">
        <v>0</v>
      </c>
      <c r="F824" s="329">
        <v>479</v>
      </c>
      <c r="G824" s="329">
        <v>324</v>
      </c>
      <c r="H824" s="329">
        <v>239</v>
      </c>
      <c r="I824" s="329">
        <v>0</v>
      </c>
    </row>
    <row r="825" spans="1:9" s="285" customFormat="1" ht="9" customHeight="1">
      <c r="A825" s="286" t="s">
        <v>66</v>
      </c>
      <c r="B825" s="327">
        <f t="shared" si="45"/>
        <v>794</v>
      </c>
      <c r="C825" s="329">
        <v>163</v>
      </c>
      <c r="D825" s="329">
        <v>437</v>
      </c>
      <c r="E825" s="329">
        <v>13</v>
      </c>
      <c r="F825" s="329">
        <v>109</v>
      </c>
      <c r="G825" s="329">
        <v>62</v>
      </c>
      <c r="H825" s="329">
        <v>10</v>
      </c>
      <c r="I825" s="329">
        <v>0</v>
      </c>
    </row>
    <row r="826" spans="1:9" s="285" customFormat="1" ht="9" customHeight="1">
      <c r="A826" s="286" t="s">
        <v>67</v>
      </c>
      <c r="B826" s="327">
        <f t="shared" si="45"/>
        <v>146</v>
      </c>
      <c r="C826" s="329">
        <v>0</v>
      </c>
      <c r="D826" s="329">
        <v>0</v>
      </c>
      <c r="E826" s="329">
        <v>0</v>
      </c>
      <c r="F826" s="329">
        <v>0</v>
      </c>
      <c r="G826" s="329">
        <v>0</v>
      </c>
      <c r="H826" s="329">
        <v>0</v>
      </c>
      <c r="I826" s="329">
        <v>146</v>
      </c>
    </row>
    <row r="827" spans="1:9" s="285" customFormat="1" ht="9" customHeight="1">
      <c r="A827" s="291" t="s">
        <v>68</v>
      </c>
      <c r="B827" s="352">
        <f t="shared" si="45"/>
        <v>68</v>
      </c>
      <c r="C827" s="331">
        <v>12</v>
      </c>
      <c r="D827" s="331">
        <v>17</v>
      </c>
      <c r="E827" s="331">
        <v>0</v>
      </c>
      <c r="F827" s="331">
        <v>10</v>
      </c>
      <c r="G827" s="331">
        <v>8</v>
      </c>
      <c r="H827" s="331">
        <v>21</v>
      </c>
      <c r="I827" s="331">
        <v>0</v>
      </c>
    </row>
    <row r="828" spans="1:9" s="285" customFormat="1" ht="9" customHeight="1">
      <c r="A828" s="286" t="s">
        <v>69</v>
      </c>
      <c r="B828" s="327">
        <f t="shared" si="45"/>
        <v>70</v>
      </c>
      <c r="C828" s="329">
        <v>3</v>
      </c>
      <c r="D828" s="329">
        <v>67</v>
      </c>
      <c r="E828" s="329">
        <v>0</v>
      </c>
      <c r="F828" s="329">
        <v>0</v>
      </c>
      <c r="G828" s="329">
        <v>0</v>
      </c>
      <c r="H828" s="329">
        <v>0</v>
      </c>
      <c r="I828" s="329">
        <v>0</v>
      </c>
    </row>
    <row r="829" spans="1:9" s="285" customFormat="1" ht="9" customHeight="1">
      <c r="A829" s="286" t="s">
        <v>70</v>
      </c>
      <c r="B829" s="327">
        <f t="shared" si="45"/>
        <v>375</v>
      </c>
      <c r="C829" s="329">
        <v>53</v>
      </c>
      <c r="D829" s="329">
        <v>149</v>
      </c>
      <c r="E829" s="329">
        <v>0</v>
      </c>
      <c r="F829" s="329">
        <v>146</v>
      </c>
      <c r="G829" s="329">
        <v>26</v>
      </c>
      <c r="H829" s="329">
        <v>1</v>
      </c>
      <c r="I829" s="329">
        <v>0</v>
      </c>
    </row>
    <row r="830" spans="1:9" s="285" customFormat="1" ht="9" customHeight="1">
      <c r="A830" s="286" t="s">
        <v>71</v>
      </c>
      <c r="B830" s="327">
        <f t="shared" si="45"/>
        <v>118</v>
      </c>
      <c r="C830" s="329">
        <v>11</v>
      </c>
      <c r="D830" s="329">
        <v>9</v>
      </c>
      <c r="E830" s="329">
        <v>0</v>
      </c>
      <c r="F830" s="329">
        <v>14</v>
      </c>
      <c r="G830" s="329">
        <v>79</v>
      </c>
      <c r="H830" s="329">
        <v>5</v>
      </c>
      <c r="I830" s="329">
        <v>0</v>
      </c>
    </row>
    <row r="831" spans="1:9" s="285" customFormat="1" ht="9" customHeight="1">
      <c r="A831" s="291" t="s">
        <v>72</v>
      </c>
      <c r="B831" s="352">
        <f t="shared" si="45"/>
        <v>52</v>
      </c>
      <c r="C831" s="331">
        <v>10</v>
      </c>
      <c r="D831" s="331">
        <v>38</v>
      </c>
      <c r="E831" s="331">
        <v>0</v>
      </c>
      <c r="F831" s="331">
        <v>0</v>
      </c>
      <c r="G831" s="331">
        <v>4</v>
      </c>
      <c r="H831" s="331">
        <v>0</v>
      </c>
      <c r="I831" s="331">
        <v>0</v>
      </c>
    </row>
    <row r="832" spans="1:9" s="285" customFormat="1" ht="9" customHeight="1">
      <c r="A832" s="286" t="s">
        <v>73</v>
      </c>
      <c r="B832" s="327">
        <f t="shared" si="45"/>
        <v>111</v>
      </c>
      <c r="C832" s="329">
        <v>31</v>
      </c>
      <c r="D832" s="329">
        <v>15</v>
      </c>
      <c r="E832" s="329">
        <v>0</v>
      </c>
      <c r="F832" s="329">
        <v>8</v>
      </c>
      <c r="G832" s="329">
        <v>36</v>
      </c>
      <c r="H832" s="329">
        <v>21</v>
      </c>
      <c r="I832" s="329">
        <v>0</v>
      </c>
    </row>
    <row r="833" spans="1:9" s="285" customFormat="1" ht="9" customHeight="1">
      <c r="A833" s="286" t="s">
        <v>74</v>
      </c>
      <c r="B833" s="327">
        <f t="shared" si="45"/>
        <v>307</v>
      </c>
      <c r="C833" s="329">
        <v>16</v>
      </c>
      <c r="D833" s="329">
        <v>183</v>
      </c>
      <c r="E833" s="329">
        <v>0</v>
      </c>
      <c r="F833" s="329">
        <v>63</v>
      </c>
      <c r="G833" s="329">
        <v>15</v>
      </c>
      <c r="H833" s="329">
        <v>30</v>
      </c>
      <c r="I833" s="329">
        <v>0</v>
      </c>
    </row>
    <row r="834" spans="1:9" s="285" customFormat="1" ht="9" customHeight="1">
      <c r="A834" s="286" t="s">
        <v>75</v>
      </c>
      <c r="B834" s="327">
        <f t="shared" si="45"/>
        <v>284</v>
      </c>
      <c r="C834" s="329">
        <v>4</v>
      </c>
      <c r="D834" s="329">
        <v>151</v>
      </c>
      <c r="E834" s="329">
        <v>0</v>
      </c>
      <c r="F834" s="329">
        <v>128</v>
      </c>
      <c r="G834" s="329">
        <v>1</v>
      </c>
      <c r="H834" s="329">
        <v>0</v>
      </c>
      <c r="I834" s="329">
        <v>0</v>
      </c>
    </row>
    <row r="835" spans="1:9" s="285" customFormat="1" ht="9" customHeight="1">
      <c r="A835" s="291" t="s">
        <v>76</v>
      </c>
      <c r="B835" s="352">
        <f t="shared" si="45"/>
        <v>16</v>
      </c>
      <c r="C835" s="331">
        <v>5</v>
      </c>
      <c r="D835" s="331">
        <v>2</v>
      </c>
      <c r="E835" s="331">
        <v>0</v>
      </c>
      <c r="F835" s="331">
        <v>1</v>
      </c>
      <c r="G835" s="331">
        <v>4</v>
      </c>
      <c r="H835" s="331">
        <v>4</v>
      </c>
      <c r="I835" s="331">
        <v>0</v>
      </c>
    </row>
    <row r="836" spans="1:9" s="285" customFormat="1" ht="9" customHeight="1">
      <c r="A836" s="318"/>
      <c r="B836" s="414"/>
      <c r="C836" s="414"/>
      <c r="D836" s="414"/>
      <c r="E836" s="414"/>
      <c r="F836" s="414"/>
      <c r="G836" s="414"/>
      <c r="H836" s="414"/>
      <c r="I836" s="414"/>
    </row>
    <row r="837" spans="1:9" s="285" customFormat="1" ht="9" customHeight="1">
      <c r="A837" s="388">
        <v>2018</v>
      </c>
      <c r="B837" s="307"/>
      <c r="C837" s="307"/>
      <c r="D837" s="307"/>
      <c r="E837" s="307"/>
      <c r="F837" s="307"/>
      <c r="G837" s="307"/>
      <c r="H837" s="307"/>
      <c r="I837" s="307"/>
    </row>
    <row r="838" spans="1:9" s="285" customFormat="1" ht="9" customHeight="1">
      <c r="A838" s="288" t="s">
        <v>44</v>
      </c>
      <c r="B838" s="326">
        <f t="shared" ref="B838:I838" si="46">SUM(B840:B871)</f>
        <v>17160</v>
      </c>
      <c r="C838" s="326">
        <f t="shared" si="46"/>
        <v>1113</v>
      </c>
      <c r="D838" s="326">
        <f t="shared" si="46"/>
        <v>5776</v>
      </c>
      <c r="E838" s="326">
        <f t="shared" si="46"/>
        <v>694</v>
      </c>
      <c r="F838" s="326">
        <f t="shared" si="46"/>
        <v>3619</v>
      </c>
      <c r="G838" s="326">
        <f t="shared" si="46"/>
        <v>4334</v>
      </c>
      <c r="H838" s="326">
        <f t="shared" si="46"/>
        <v>1519</v>
      </c>
      <c r="I838" s="326">
        <f t="shared" si="46"/>
        <v>105</v>
      </c>
    </row>
    <row r="839" spans="1:9" s="285" customFormat="1" ht="3.95" customHeight="1">
      <c r="A839" s="288"/>
      <c r="B839" s="326"/>
      <c r="C839" s="326"/>
      <c r="D839" s="326"/>
      <c r="E839" s="326"/>
      <c r="F839" s="326"/>
      <c r="G839" s="326"/>
      <c r="H839" s="326"/>
      <c r="I839" s="326"/>
    </row>
    <row r="840" spans="1:9" s="285" customFormat="1" ht="9" customHeight="1">
      <c r="A840" s="286" t="s">
        <v>45</v>
      </c>
      <c r="B840" s="327">
        <f t="shared" ref="B840:B871" si="47">SUM(C840:I840)</f>
        <v>36</v>
      </c>
      <c r="C840" s="329">
        <v>2</v>
      </c>
      <c r="D840" s="329">
        <v>15</v>
      </c>
      <c r="E840" s="329">
        <v>0</v>
      </c>
      <c r="F840" s="329">
        <v>1</v>
      </c>
      <c r="G840" s="329">
        <v>17</v>
      </c>
      <c r="H840" s="329">
        <v>1</v>
      </c>
      <c r="I840" s="329">
        <v>0</v>
      </c>
    </row>
    <row r="841" spans="1:9" s="285" customFormat="1" ht="9" customHeight="1">
      <c r="A841" s="286" t="s">
        <v>46</v>
      </c>
      <c r="B841" s="327">
        <f t="shared" si="47"/>
        <v>1132</v>
      </c>
      <c r="C841" s="329">
        <v>1</v>
      </c>
      <c r="D841" s="329">
        <v>274</v>
      </c>
      <c r="E841" s="329">
        <v>0</v>
      </c>
      <c r="F841" s="329">
        <v>82</v>
      </c>
      <c r="G841" s="329">
        <v>68</v>
      </c>
      <c r="H841" s="329">
        <v>680</v>
      </c>
      <c r="I841" s="329">
        <v>27</v>
      </c>
    </row>
    <row r="842" spans="1:9" s="285" customFormat="1" ht="9" customHeight="1">
      <c r="A842" s="286" t="s">
        <v>47</v>
      </c>
      <c r="B842" s="327">
        <f t="shared" si="47"/>
        <v>18</v>
      </c>
      <c r="C842" s="329">
        <v>3</v>
      </c>
      <c r="D842" s="329">
        <v>3</v>
      </c>
      <c r="E842" s="329">
        <v>0</v>
      </c>
      <c r="F842" s="329">
        <v>5</v>
      </c>
      <c r="G842" s="329">
        <v>3</v>
      </c>
      <c r="H842" s="329">
        <v>4</v>
      </c>
      <c r="I842" s="329">
        <v>0</v>
      </c>
    </row>
    <row r="843" spans="1:9" s="285" customFormat="1" ht="9" customHeight="1">
      <c r="A843" s="291" t="s">
        <v>48</v>
      </c>
      <c r="B843" s="352">
        <f t="shared" si="47"/>
        <v>4</v>
      </c>
      <c r="C843" s="331">
        <v>1</v>
      </c>
      <c r="D843" s="331">
        <v>0</v>
      </c>
      <c r="E843" s="331">
        <v>0</v>
      </c>
      <c r="F843" s="331">
        <v>0</v>
      </c>
      <c r="G843" s="331">
        <v>3</v>
      </c>
      <c r="H843" s="331">
        <v>0</v>
      </c>
      <c r="I843" s="331">
        <v>0</v>
      </c>
    </row>
    <row r="844" spans="1:9" s="285" customFormat="1" ht="9" customHeight="1">
      <c r="A844" s="286" t="s">
        <v>49</v>
      </c>
      <c r="B844" s="327">
        <f t="shared" si="47"/>
        <v>157</v>
      </c>
      <c r="C844" s="329">
        <v>90</v>
      </c>
      <c r="D844" s="329">
        <v>61</v>
      </c>
      <c r="E844" s="329">
        <v>0</v>
      </c>
      <c r="F844" s="329">
        <v>0</v>
      </c>
      <c r="G844" s="329">
        <v>3</v>
      </c>
      <c r="H844" s="329">
        <v>3</v>
      </c>
      <c r="I844" s="329">
        <v>0</v>
      </c>
    </row>
    <row r="845" spans="1:9" s="285" customFormat="1" ht="9" customHeight="1">
      <c r="A845" s="286" t="s">
        <v>50</v>
      </c>
      <c r="B845" s="327">
        <f t="shared" si="47"/>
        <v>60</v>
      </c>
      <c r="C845" s="329">
        <v>3</v>
      </c>
      <c r="D845" s="329">
        <v>11</v>
      </c>
      <c r="E845" s="329">
        <v>2</v>
      </c>
      <c r="F845" s="329">
        <v>11</v>
      </c>
      <c r="G845" s="329">
        <v>13</v>
      </c>
      <c r="H845" s="329">
        <v>20</v>
      </c>
      <c r="I845" s="329">
        <v>0</v>
      </c>
    </row>
    <row r="846" spans="1:9" s="285" customFormat="1" ht="9" customHeight="1">
      <c r="A846" s="286" t="s">
        <v>51</v>
      </c>
      <c r="B846" s="327">
        <f t="shared" si="47"/>
        <v>45</v>
      </c>
      <c r="C846" s="327">
        <v>0</v>
      </c>
      <c r="D846" s="327">
        <v>0</v>
      </c>
      <c r="E846" s="327">
        <v>0</v>
      </c>
      <c r="F846" s="327">
        <v>0</v>
      </c>
      <c r="G846" s="327">
        <v>0</v>
      </c>
      <c r="H846" s="327">
        <v>0</v>
      </c>
      <c r="I846" s="327">
        <v>45</v>
      </c>
    </row>
    <row r="847" spans="1:9" s="285" customFormat="1" ht="9" customHeight="1">
      <c r="A847" s="291" t="s">
        <v>52</v>
      </c>
      <c r="B847" s="352">
        <f t="shared" si="47"/>
        <v>25</v>
      </c>
      <c r="C847" s="331">
        <v>17</v>
      </c>
      <c r="D847" s="331">
        <v>3</v>
      </c>
      <c r="E847" s="331">
        <v>0</v>
      </c>
      <c r="F847" s="331">
        <v>5</v>
      </c>
      <c r="G847" s="331">
        <v>0</v>
      </c>
      <c r="H847" s="331">
        <v>0</v>
      </c>
      <c r="I847" s="331">
        <v>0</v>
      </c>
    </row>
    <row r="848" spans="1:9" s="285" customFormat="1" ht="9" customHeight="1">
      <c r="A848" s="286" t="s">
        <v>53</v>
      </c>
      <c r="B848" s="327">
        <f t="shared" si="47"/>
        <v>1390</v>
      </c>
      <c r="C848" s="329">
        <v>29</v>
      </c>
      <c r="D848" s="329">
        <v>655</v>
      </c>
      <c r="E848" s="329">
        <v>1</v>
      </c>
      <c r="F848" s="329">
        <v>60</v>
      </c>
      <c r="G848" s="329">
        <v>640</v>
      </c>
      <c r="H848" s="329">
        <v>5</v>
      </c>
      <c r="I848" s="329">
        <v>0</v>
      </c>
    </row>
    <row r="849" spans="1:9" s="285" customFormat="1" ht="9" customHeight="1">
      <c r="A849" s="286" t="s">
        <v>54</v>
      </c>
      <c r="B849" s="327">
        <f t="shared" si="47"/>
        <v>290</v>
      </c>
      <c r="C849" s="329">
        <v>176</v>
      </c>
      <c r="D849" s="329">
        <v>68</v>
      </c>
      <c r="E849" s="329">
        <v>0</v>
      </c>
      <c r="F849" s="329">
        <v>0</v>
      </c>
      <c r="G849" s="329">
        <v>7</v>
      </c>
      <c r="H849" s="329">
        <v>32</v>
      </c>
      <c r="I849" s="329">
        <v>7</v>
      </c>
    </row>
    <row r="850" spans="1:9" s="285" customFormat="1" ht="9" customHeight="1">
      <c r="A850" s="286" t="s">
        <v>55</v>
      </c>
      <c r="B850" s="327">
        <f t="shared" si="47"/>
        <v>106</v>
      </c>
      <c r="C850" s="329">
        <v>15</v>
      </c>
      <c r="D850" s="329">
        <v>17</v>
      </c>
      <c r="E850" s="329">
        <v>0</v>
      </c>
      <c r="F850" s="329">
        <v>4</v>
      </c>
      <c r="G850" s="329">
        <v>50</v>
      </c>
      <c r="H850" s="329">
        <v>19</v>
      </c>
      <c r="I850" s="329">
        <v>1</v>
      </c>
    </row>
    <row r="851" spans="1:9" s="285" customFormat="1" ht="9" customHeight="1">
      <c r="A851" s="291" t="s">
        <v>56</v>
      </c>
      <c r="B851" s="352">
        <f t="shared" si="47"/>
        <v>128</v>
      </c>
      <c r="C851" s="331">
        <v>3</v>
      </c>
      <c r="D851" s="331">
        <v>32</v>
      </c>
      <c r="E851" s="331">
        <v>0</v>
      </c>
      <c r="F851" s="331">
        <v>91</v>
      </c>
      <c r="G851" s="331">
        <v>2</v>
      </c>
      <c r="H851" s="331">
        <v>0</v>
      </c>
      <c r="I851" s="331">
        <v>0</v>
      </c>
    </row>
    <row r="852" spans="1:9" s="285" customFormat="1" ht="9" customHeight="1">
      <c r="A852" s="286" t="s">
        <v>57</v>
      </c>
      <c r="B852" s="327">
        <f t="shared" si="47"/>
        <v>268</v>
      </c>
      <c r="C852" s="329">
        <v>60</v>
      </c>
      <c r="D852" s="329">
        <v>33</v>
      </c>
      <c r="E852" s="329">
        <v>7</v>
      </c>
      <c r="F852" s="329">
        <v>112</v>
      </c>
      <c r="G852" s="329">
        <v>56</v>
      </c>
      <c r="H852" s="329">
        <v>0</v>
      </c>
      <c r="I852" s="329">
        <v>0</v>
      </c>
    </row>
    <row r="853" spans="1:9" s="285" customFormat="1" ht="9" customHeight="1">
      <c r="A853" s="286" t="s">
        <v>58</v>
      </c>
      <c r="B853" s="327">
        <f t="shared" si="47"/>
        <v>2060</v>
      </c>
      <c r="C853" s="329">
        <v>2</v>
      </c>
      <c r="D853" s="329">
        <v>887</v>
      </c>
      <c r="E853" s="329">
        <v>0</v>
      </c>
      <c r="F853" s="329">
        <v>964</v>
      </c>
      <c r="G853" s="329">
        <v>202</v>
      </c>
      <c r="H853" s="329">
        <v>5</v>
      </c>
      <c r="I853" s="329">
        <v>0</v>
      </c>
    </row>
    <row r="854" spans="1:9" s="285" customFormat="1" ht="9" customHeight="1">
      <c r="A854" s="286" t="s">
        <v>59</v>
      </c>
      <c r="B854" s="327">
        <f t="shared" si="47"/>
        <v>4105</v>
      </c>
      <c r="C854" s="329">
        <v>22</v>
      </c>
      <c r="D854" s="329">
        <v>911</v>
      </c>
      <c r="E854" s="329">
        <v>5</v>
      </c>
      <c r="F854" s="329">
        <v>400</v>
      </c>
      <c r="G854" s="329">
        <v>2288</v>
      </c>
      <c r="H854" s="329">
        <v>479</v>
      </c>
      <c r="I854" s="329">
        <v>0</v>
      </c>
    </row>
    <row r="855" spans="1:9" s="285" customFormat="1" ht="9" customHeight="1">
      <c r="A855" s="291" t="s">
        <v>60</v>
      </c>
      <c r="B855" s="352">
        <f t="shared" si="47"/>
        <v>146</v>
      </c>
      <c r="C855" s="331">
        <v>80</v>
      </c>
      <c r="D855" s="331">
        <v>22</v>
      </c>
      <c r="E855" s="331">
        <v>0</v>
      </c>
      <c r="F855" s="331">
        <v>13</v>
      </c>
      <c r="G855" s="331">
        <v>5</v>
      </c>
      <c r="H855" s="331">
        <v>26</v>
      </c>
      <c r="I855" s="331">
        <v>0</v>
      </c>
    </row>
    <row r="856" spans="1:9" s="285" customFormat="1" ht="9" customHeight="1">
      <c r="A856" s="286" t="s">
        <v>61</v>
      </c>
      <c r="B856" s="327">
        <f t="shared" si="47"/>
        <v>456</v>
      </c>
      <c r="C856" s="329">
        <v>28</v>
      </c>
      <c r="D856" s="329">
        <v>404</v>
      </c>
      <c r="E856" s="329">
        <v>0</v>
      </c>
      <c r="F856" s="329">
        <v>0</v>
      </c>
      <c r="G856" s="329">
        <v>5</v>
      </c>
      <c r="H856" s="329">
        <v>0</v>
      </c>
      <c r="I856" s="329">
        <v>19</v>
      </c>
    </row>
    <row r="857" spans="1:9" s="285" customFormat="1" ht="9" customHeight="1">
      <c r="A857" s="286" t="s">
        <v>62</v>
      </c>
      <c r="B857" s="327">
        <f t="shared" si="47"/>
        <v>99</v>
      </c>
      <c r="C857" s="329">
        <v>6</v>
      </c>
      <c r="D857" s="329">
        <v>70</v>
      </c>
      <c r="E857" s="329">
        <v>1</v>
      </c>
      <c r="F857" s="329">
        <v>14</v>
      </c>
      <c r="G857" s="329">
        <v>8</v>
      </c>
      <c r="H857" s="329">
        <v>0</v>
      </c>
      <c r="I857" s="329">
        <v>0</v>
      </c>
    </row>
    <row r="858" spans="1:9" s="285" customFormat="1" ht="9" customHeight="1">
      <c r="A858" s="286" t="s">
        <v>63</v>
      </c>
      <c r="B858" s="327">
        <f t="shared" si="47"/>
        <v>1404</v>
      </c>
      <c r="C858" s="329">
        <v>0</v>
      </c>
      <c r="D858" s="329">
        <v>732</v>
      </c>
      <c r="E858" s="329">
        <v>672</v>
      </c>
      <c r="F858" s="329">
        <v>0</v>
      </c>
      <c r="G858" s="329">
        <v>0</v>
      </c>
      <c r="H858" s="329">
        <v>0</v>
      </c>
      <c r="I858" s="329">
        <v>0</v>
      </c>
    </row>
    <row r="859" spans="1:9" s="285" customFormat="1" ht="9" customHeight="1">
      <c r="A859" s="291" t="s">
        <v>64</v>
      </c>
      <c r="B859" s="352">
        <f t="shared" si="47"/>
        <v>1872</v>
      </c>
      <c r="C859" s="331">
        <v>77</v>
      </c>
      <c r="D859" s="331">
        <v>467</v>
      </c>
      <c r="E859" s="331">
        <v>3</v>
      </c>
      <c r="F859" s="331">
        <v>980</v>
      </c>
      <c r="G859" s="331">
        <v>302</v>
      </c>
      <c r="H859" s="331">
        <v>43</v>
      </c>
      <c r="I859" s="331">
        <v>0</v>
      </c>
    </row>
    <row r="860" spans="1:9" s="285" customFormat="1" ht="9" customHeight="1">
      <c r="A860" s="286" t="s">
        <v>65</v>
      </c>
      <c r="B860" s="327">
        <f t="shared" si="47"/>
        <v>1179</v>
      </c>
      <c r="C860" s="329">
        <v>127</v>
      </c>
      <c r="D860" s="329">
        <v>135</v>
      </c>
      <c r="E860" s="329">
        <v>0</v>
      </c>
      <c r="F860" s="329">
        <v>467</v>
      </c>
      <c r="G860" s="329">
        <v>344</v>
      </c>
      <c r="H860" s="329">
        <v>106</v>
      </c>
      <c r="I860" s="329">
        <v>0</v>
      </c>
    </row>
    <row r="861" spans="1:9" s="285" customFormat="1" ht="9" customHeight="1">
      <c r="A861" s="286" t="s">
        <v>66</v>
      </c>
      <c r="B861" s="327">
        <f t="shared" si="47"/>
        <v>606</v>
      </c>
      <c r="C861" s="329">
        <v>216</v>
      </c>
      <c r="D861" s="329">
        <v>304</v>
      </c>
      <c r="E861" s="329">
        <v>1</v>
      </c>
      <c r="F861" s="329">
        <v>34</v>
      </c>
      <c r="G861" s="329">
        <v>44</v>
      </c>
      <c r="H861" s="329">
        <v>4</v>
      </c>
      <c r="I861" s="329">
        <v>3</v>
      </c>
    </row>
    <row r="862" spans="1:9" s="285" customFormat="1" ht="9" customHeight="1">
      <c r="A862" s="286" t="s">
        <v>67</v>
      </c>
      <c r="B862" s="327">
        <f t="shared" si="47"/>
        <v>156</v>
      </c>
      <c r="C862" s="329">
        <v>0</v>
      </c>
      <c r="D862" s="329">
        <v>27</v>
      </c>
      <c r="E862" s="329">
        <v>0</v>
      </c>
      <c r="F862" s="329">
        <v>41</v>
      </c>
      <c r="G862" s="329">
        <v>84</v>
      </c>
      <c r="H862" s="329">
        <v>1</v>
      </c>
      <c r="I862" s="329">
        <v>3</v>
      </c>
    </row>
    <row r="863" spans="1:9" s="285" customFormat="1" ht="9" customHeight="1">
      <c r="A863" s="291" t="s">
        <v>68</v>
      </c>
      <c r="B863" s="352">
        <f t="shared" si="47"/>
        <v>53</v>
      </c>
      <c r="C863" s="331">
        <v>18</v>
      </c>
      <c r="D863" s="331">
        <v>6</v>
      </c>
      <c r="E863" s="331">
        <v>0</v>
      </c>
      <c r="F863" s="331">
        <v>10</v>
      </c>
      <c r="G863" s="331">
        <v>3</v>
      </c>
      <c r="H863" s="331">
        <v>16</v>
      </c>
      <c r="I863" s="331">
        <v>0</v>
      </c>
    </row>
    <row r="864" spans="1:9" s="285" customFormat="1" ht="9" customHeight="1">
      <c r="A864" s="286" t="s">
        <v>69</v>
      </c>
      <c r="B864" s="327">
        <f t="shared" si="47"/>
        <v>65</v>
      </c>
      <c r="C864" s="329">
        <v>2</v>
      </c>
      <c r="D864" s="329">
        <v>63</v>
      </c>
      <c r="E864" s="329">
        <v>0</v>
      </c>
      <c r="F864" s="329">
        <v>0</v>
      </c>
      <c r="G864" s="329">
        <v>0</v>
      </c>
      <c r="H864" s="329">
        <v>0</v>
      </c>
      <c r="I864" s="329">
        <v>0</v>
      </c>
    </row>
    <row r="865" spans="1:10" s="285" customFormat="1" ht="9" customHeight="1">
      <c r="A865" s="286" t="s">
        <v>70</v>
      </c>
      <c r="B865" s="327">
        <f t="shared" si="47"/>
        <v>291</v>
      </c>
      <c r="C865" s="329">
        <v>43</v>
      </c>
      <c r="D865" s="329">
        <v>114</v>
      </c>
      <c r="E865" s="329">
        <v>0</v>
      </c>
      <c r="F865" s="329">
        <v>123</v>
      </c>
      <c r="G865" s="329">
        <v>10</v>
      </c>
      <c r="H865" s="329">
        <v>1</v>
      </c>
      <c r="I865" s="329">
        <v>0</v>
      </c>
    </row>
    <row r="866" spans="1:10" s="285" customFormat="1" ht="9" customHeight="1">
      <c r="A866" s="286" t="s">
        <v>71</v>
      </c>
      <c r="B866" s="327">
        <f t="shared" si="47"/>
        <v>112</v>
      </c>
      <c r="C866" s="329">
        <v>10</v>
      </c>
      <c r="D866" s="329">
        <v>22</v>
      </c>
      <c r="E866" s="329">
        <v>0</v>
      </c>
      <c r="F866" s="329">
        <v>17</v>
      </c>
      <c r="G866" s="329">
        <v>62</v>
      </c>
      <c r="H866" s="329">
        <v>1</v>
      </c>
      <c r="I866" s="329">
        <v>0</v>
      </c>
    </row>
    <row r="867" spans="1:10" s="285" customFormat="1" ht="9" customHeight="1">
      <c r="A867" s="291" t="s">
        <v>72</v>
      </c>
      <c r="B867" s="352">
        <f t="shared" si="47"/>
        <v>100</v>
      </c>
      <c r="C867" s="331">
        <v>12</v>
      </c>
      <c r="D867" s="331">
        <v>84</v>
      </c>
      <c r="E867" s="331">
        <v>1</v>
      </c>
      <c r="F867" s="331">
        <v>1</v>
      </c>
      <c r="G867" s="331">
        <v>0</v>
      </c>
      <c r="H867" s="331">
        <v>2</v>
      </c>
      <c r="I867" s="331">
        <v>0</v>
      </c>
    </row>
    <row r="868" spans="1:10" s="285" customFormat="1" ht="9" customHeight="1">
      <c r="A868" s="286" t="s">
        <v>73</v>
      </c>
      <c r="B868" s="327">
        <f t="shared" si="47"/>
        <v>159</v>
      </c>
      <c r="C868" s="329">
        <v>27</v>
      </c>
      <c r="D868" s="329">
        <v>52</v>
      </c>
      <c r="E868" s="329">
        <v>0</v>
      </c>
      <c r="F868" s="329">
        <v>4</v>
      </c>
      <c r="G868" s="329">
        <v>69</v>
      </c>
      <c r="H868" s="329">
        <v>7</v>
      </c>
      <c r="I868" s="329">
        <v>0</v>
      </c>
    </row>
    <row r="869" spans="1:10" s="285" customFormat="1" ht="9" customHeight="1">
      <c r="A869" s="286" t="s">
        <v>74</v>
      </c>
      <c r="B869" s="327">
        <f t="shared" si="47"/>
        <v>396</v>
      </c>
      <c r="C869" s="329">
        <v>27</v>
      </c>
      <c r="D869" s="329">
        <v>223</v>
      </c>
      <c r="E869" s="329">
        <v>1</v>
      </c>
      <c r="F869" s="329">
        <v>70</v>
      </c>
      <c r="G869" s="329">
        <v>22</v>
      </c>
      <c r="H869" s="329">
        <v>53</v>
      </c>
      <c r="I869" s="329">
        <v>0</v>
      </c>
    </row>
    <row r="870" spans="1:10" s="285" customFormat="1" ht="9" customHeight="1">
      <c r="A870" s="286" t="s">
        <v>75</v>
      </c>
      <c r="B870" s="327">
        <f t="shared" si="47"/>
        <v>200</v>
      </c>
      <c r="C870" s="329">
        <v>10</v>
      </c>
      <c r="D870" s="329">
        <v>80</v>
      </c>
      <c r="E870" s="329">
        <v>0</v>
      </c>
      <c r="F870" s="329">
        <v>110</v>
      </c>
      <c r="G870" s="329">
        <v>0</v>
      </c>
      <c r="H870" s="329">
        <v>0</v>
      </c>
      <c r="I870" s="329">
        <v>0</v>
      </c>
    </row>
    <row r="871" spans="1:10" s="285" customFormat="1" ht="9" customHeight="1">
      <c r="A871" s="291" t="s">
        <v>76</v>
      </c>
      <c r="B871" s="352">
        <f t="shared" si="47"/>
        <v>42</v>
      </c>
      <c r="C871" s="331">
        <v>6</v>
      </c>
      <c r="D871" s="331">
        <v>1</v>
      </c>
      <c r="E871" s="331">
        <v>0</v>
      </c>
      <c r="F871" s="331">
        <v>0</v>
      </c>
      <c r="G871" s="331">
        <v>24</v>
      </c>
      <c r="H871" s="331">
        <v>11</v>
      </c>
      <c r="I871" s="331">
        <v>0</v>
      </c>
    </row>
    <row r="872" spans="1:10" s="285" customFormat="1" ht="3" customHeight="1">
      <c r="A872" s="361"/>
      <c r="B872" s="407"/>
      <c r="C872" s="361"/>
      <c r="D872" s="361"/>
      <c r="E872" s="361"/>
      <c r="F872" s="361"/>
      <c r="G872" s="361"/>
      <c r="H872" s="361"/>
      <c r="I872" s="361"/>
    </row>
    <row r="873" spans="1:10" s="285" customFormat="1" ht="3" customHeight="1">
      <c r="A873" s="318"/>
      <c r="B873" s="321"/>
      <c r="C873" s="318"/>
      <c r="D873" s="318"/>
      <c r="E873" s="318"/>
      <c r="F873" s="318"/>
      <c r="G873" s="318"/>
      <c r="H873" s="318"/>
      <c r="I873" s="318"/>
    </row>
    <row r="874" spans="1:10" s="282" customFormat="1" ht="9.6" customHeight="1">
      <c r="A874" s="715" t="s">
        <v>332</v>
      </c>
    </row>
    <row r="875" spans="1:10" s="282" customFormat="1" ht="9.6" customHeight="1">
      <c r="A875" s="302" t="s">
        <v>333</v>
      </c>
    </row>
    <row r="876" spans="1:10" s="282" customFormat="1" ht="9.6" customHeight="1">
      <c r="A876" s="334" t="s">
        <v>197</v>
      </c>
    </row>
    <row r="877" spans="1:10" ht="11.25" hidden="1" customHeight="1">
      <c r="J877" s="279" t="s">
        <v>92</v>
      </c>
    </row>
    <row r="878" spans="1:10" ht="11.25" hidden="1" customHeight="1"/>
  </sheetData>
  <sheetProtection sheet="1" objects="1" scenarios="1"/>
  <hyperlinks>
    <hyperlink ref="I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0" max="8" man="1"/>
    <brk id="152" max="8" man="1"/>
    <brk id="224" max="8" man="1"/>
    <brk id="296" max="8" man="1"/>
    <brk id="368" max="8" man="1"/>
    <brk id="440" max="8" man="1"/>
    <brk id="512" max="8" man="1"/>
    <brk id="584" max="8" man="1"/>
    <brk id="656" max="8" man="1"/>
    <brk id="728" max="8" man="1"/>
    <brk id="800" max="8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R882"/>
  <sheetViews>
    <sheetView showGridLines="0" showRowColHeaders="0" zoomScale="130" zoomScaleNormal="130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20.42578125" style="338" customWidth="1"/>
    <col min="2" max="2" width="9" style="338" customWidth="1"/>
    <col min="3" max="3" width="3.140625" style="338" customWidth="1"/>
    <col min="4" max="4" width="9.28515625" style="338" customWidth="1"/>
    <col min="5" max="5" width="9.140625" style="338" customWidth="1"/>
    <col min="6" max="6" width="11.140625" style="338" customWidth="1"/>
    <col min="7" max="7" width="10.7109375" style="338" customWidth="1"/>
    <col min="8" max="8" width="9.7109375" style="338" customWidth="1"/>
    <col min="9" max="9" width="9.42578125" style="338" customWidth="1"/>
    <col min="10" max="10" width="0.85546875" style="338" customWidth="1"/>
    <col min="11" max="16" width="0" style="338" hidden="1" customWidth="1"/>
    <col min="17" max="256" width="11.42578125" style="338" hidden="1"/>
    <col min="257" max="257" width="20.42578125" style="338" hidden="1" customWidth="1"/>
    <col min="258" max="258" width="9" style="338" hidden="1" customWidth="1"/>
    <col min="259" max="259" width="3.140625" style="338" hidden="1" customWidth="1"/>
    <col min="260" max="260" width="9.28515625" style="338" hidden="1" customWidth="1"/>
    <col min="261" max="261" width="9.140625" style="338" hidden="1" customWidth="1"/>
    <col min="262" max="262" width="11.140625" style="338" hidden="1" customWidth="1"/>
    <col min="263" max="263" width="10.7109375" style="338" hidden="1" customWidth="1"/>
    <col min="264" max="264" width="9.7109375" style="338" hidden="1" customWidth="1"/>
    <col min="265" max="265" width="9.42578125" style="338" hidden="1" customWidth="1"/>
    <col min="266" max="266" width="0.85546875" style="338" hidden="1" customWidth="1"/>
    <col min="267" max="272" width="11.42578125" style="338" hidden="1" customWidth="1"/>
    <col min="273" max="512" width="11.42578125" style="338" hidden="1"/>
    <col min="513" max="513" width="20.42578125" style="338" hidden="1" customWidth="1"/>
    <col min="514" max="514" width="9" style="338" hidden="1" customWidth="1"/>
    <col min="515" max="515" width="3.140625" style="338" hidden="1" customWidth="1"/>
    <col min="516" max="516" width="9.28515625" style="338" hidden="1" customWidth="1"/>
    <col min="517" max="517" width="9.140625" style="338" hidden="1" customWidth="1"/>
    <col min="518" max="518" width="11.140625" style="338" hidden="1" customWidth="1"/>
    <col min="519" max="519" width="10.7109375" style="338" hidden="1" customWidth="1"/>
    <col min="520" max="520" width="9.7109375" style="338" hidden="1" customWidth="1"/>
    <col min="521" max="521" width="9.42578125" style="338" hidden="1" customWidth="1"/>
    <col min="522" max="522" width="0.85546875" style="338" hidden="1" customWidth="1"/>
    <col min="523" max="528" width="11.42578125" style="338" hidden="1" customWidth="1"/>
    <col min="529" max="768" width="11.42578125" style="338" hidden="1"/>
    <col min="769" max="769" width="20.42578125" style="338" hidden="1" customWidth="1"/>
    <col min="770" max="770" width="9" style="338" hidden="1" customWidth="1"/>
    <col min="771" max="771" width="3.140625" style="338" hidden="1" customWidth="1"/>
    <col min="772" max="772" width="9.28515625" style="338" hidden="1" customWidth="1"/>
    <col min="773" max="773" width="9.140625" style="338" hidden="1" customWidth="1"/>
    <col min="774" max="774" width="11.140625" style="338" hidden="1" customWidth="1"/>
    <col min="775" max="775" width="10.7109375" style="338" hidden="1" customWidth="1"/>
    <col min="776" max="776" width="9.7109375" style="338" hidden="1" customWidth="1"/>
    <col min="777" max="777" width="9.42578125" style="338" hidden="1" customWidth="1"/>
    <col min="778" max="778" width="0.85546875" style="338" hidden="1" customWidth="1"/>
    <col min="779" max="784" width="11.42578125" style="338" hidden="1" customWidth="1"/>
    <col min="785" max="1024" width="11.42578125" style="338" hidden="1"/>
    <col min="1025" max="1025" width="20.42578125" style="338" hidden="1" customWidth="1"/>
    <col min="1026" max="1026" width="9" style="338" hidden="1" customWidth="1"/>
    <col min="1027" max="1027" width="3.140625" style="338" hidden="1" customWidth="1"/>
    <col min="1028" max="1028" width="9.28515625" style="338" hidden="1" customWidth="1"/>
    <col min="1029" max="1029" width="9.140625" style="338" hidden="1" customWidth="1"/>
    <col min="1030" max="1030" width="11.140625" style="338" hidden="1" customWidth="1"/>
    <col min="1031" max="1031" width="10.7109375" style="338" hidden="1" customWidth="1"/>
    <col min="1032" max="1032" width="9.7109375" style="338" hidden="1" customWidth="1"/>
    <col min="1033" max="1033" width="9.42578125" style="338" hidden="1" customWidth="1"/>
    <col min="1034" max="1034" width="0.85546875" style="338" hidden="1" customWidth="1"/>
    <col min="1035" max="1040" width="11.42578125" style="338" hidden="1" customWidth="1"/>
    <col min="1041" max="1280" width="11.42578125" style="338" hidden="1"/>
    <col min="1281" max="1281" width="20.42578125" style="338" hidden="1" customWidth="1"/>
    <col min="1282" max="1282" width="9" style="338" hidden="1" customWidth="1"/>
    <col min="1283" max="1283" width="3.140625" style="338" hidden="1" customWidth="1"/>
    <col min="1284" max="1284" width="9.28515625" style="338" hidden="1" customWidth="1"/>
    <col min="1285" max="1285" width="9.140625" style="338" hidden="1" customWidth="1"/>
    <col min="1286" max="1286" width="11.140625" style="338" hidden="1" customWidth="1"/>
    <col min="1287" max="1287" width="10.7109375" style="338" hidden="1" customWidth="1"/>
    <col min="1288" max="1288" width="9.7109375" style="338" hidden="1" customWidth="1"/>
    <col min="1289" max="1289" width="9.42578125" style="338" hidden="1" customWidth="1"/>
    <col min="1290" max="1290" width="0.85546875" style="338" hidden="1" customWidth="1"/>
    <col min="1291" max="1296" width="11.42578125" style="338" hidden="1" customWidth="1"/>
    <col min="1297" max="1536" width="11.42578125" style="338" hidden="1"/>
    <col min="1537" max="1537" width="20.42578125" style="338" hidden="1" customWidth="1"/>
    <col min="1538" max="1538" width="9" style="338" hidden="1" customWidth="1"/>
    <col min="1539" max="1539" width="3.140625" style="338" hidden="1" customWidth="1"/>
    <col min="1540" max="1540" width="9.28515625" style="338" hidden="1" customWidth="1"/>
    <col min="1541" max="1541" width="9.140625" style="338" hidden="1" customWidth="1"/>
    <col min="1542" max="1542" width="11.140625" style="338" hidden="1" customWidth="1"/>
    <col min="1543" max="1543" width="10.7109375" style="338" hidden="1" customWidth="1"/>
    <col min="1544" max="1544" width="9.7109375" style="338" hidden="1" customWidth="1"/>
    <col min="1545" max="1545" width="9.42578125" style="338" hidden="1" customWidth="1"/>
    <col min="1546" max="1546" width="0.85546875" style="338" hidden="1" customWidth="1"/>
    <col min="1547" max="1552" width="11.42578125" style="338" hidden="1" customWidth="1"/>
    <col min="1553" max="1792" width="11.42578125" style="338" hidden="1"/>
    <col min="1793" max="1793" width="20.42578125" style="338" hidden="1" customWidth="1"/>
    <col min="1794" max="1794" width="9" style="338" hidden="1" customWidth="1"/>
    <col min="1795" max="1795" width="3.140625" style="338" hidden="1" customWidth="1"/>
    <col min="1796" max="1796" width="9.28515625" style="338" hidden="1" customWidth="1"/>
    <col min="1797" max="1797" width="9.140625" style="338" hidden="1" customWidth="1"/>
    <col min="1798" max="1798" width="11.140625" style="338" hidden="1" customWidth="1"/>
    <col min="1799" max="1799" width="10.7109375" style="338" hidden="1" customWidth="1"/>
    <col min="1800" max="1800" width="9.7109375" style="338" hidden="1" customWidth="1"/>
    <col min="1801" max="1801" width="9.42578125" style="338" hidden="1" customWidth="1"/>
    <col min="1802" max="1802" width="0.85546875" style="338" hidden="1" customWidth="1"/>
    <col min="1803" max="1808" width="11.42578125" style="338" hidden="1" customWidth="1"/>
    <col min="1809" max="2048" width="11.42578125" style="338" hidden="1"/>
    <col min="2049" max="2049" width="20.42578125" style="338" hidden="1" customWidth="1"/>
    <col min="2050" max="2050" width="9" style="338" hidden="1" customWidth="1"/>
    <col min="2051" max="2051" width="3.140625" style="338" hidden="1" customWidth="1"/>
    <col min="2052" max="2052" width="9.28515625" style="338" hidden="1" customWidth="1"/>
    <col min="2053" max="2053" width="9.140625" style="338" hidden="1" customWidth="1"/>
    <col min="2054" max="2054" width="11.140625" style="338" hidden="1" customWidth="1"/>
    <col min="2055" max="2055" width="10.7109375" style="338" hidden="1" customWidth="1"/>
    <col min="2056" max="2056" width="9.7109375" style="338" hidden="1" customWidth="1"/>
    <col min="2057" max="2057" width="9.42578125" style="338" hidden="1" customWidth="1"/>
    <col min="2058" max="2058" width="0.85546875" style="338" hidden="1" customWidth="1"/>
    <col min="2059" max="2064" width="11.42578125" style="338" hidden="1" customWidth="1"/>
    <col min="2065" max="2304" width="11.42578125" style="338" hidden="1"/>
    <col min="2305" max="2305" width="20.42578125" style="338" hidden="1" customWidth="1"/>
    <col min="2306" max="2306" width="9" style="338" hidden="1" customWidth="1"/>
    <col min="2307" max="2307" width="3.140625" style="338" hidden="1" customWidth="1"/>
    <col min="2308" max="2308" width="9.28515625" style="338" hidden="1" customWidth="1"/>
    <col min="2309" max="2309" width="9.140625" style="338" hidden="1" customWidth="1"/>
    <col min="2310" max="2310" width="11.140625" style="338" hidden="1" customWidth="1"/>
    <col min="2311" max="2311" width="10.7109375" style="338" hidden="1" customWidth="1"/>
    <col min="2312" max="2312" width="9.7109375" style="338" hidden="1" customWidth="1"/>
    <col min="2313" max="2313" width="9.42578125" style="338" hidden="1" customWidth="1"/>
    <col min="2314" max="2314" width="0.85546875" style="338" hidden="1" customWidth="1"/>
    <col min="2315" max="2320" width="11.42578125" style="338" hidden="1" customWidth="1"/>
    <col min="2321" max="2560" width="11.42578125" style="338" hidden="1"/>
    <col min="2561" max="2561" width="20.42578125" style="338" hidden="1" customWidth="1"/>
    <col min="2562" max="2562" width="9" style="338" hidden="1" customWidth="1"/>
    <col min="2563" max="2563" width="3.140625" style="338" hidden="1" customWidth="1"/>
    <col min="2564" max="2564" width="9.28515625" style="338" hidden="1" customWidth="1"/>
    <col min="2565" max="2565" width="9.140625" style="338" hidden="1" customWidth="1"/>
    <col min="2566" max="2566" width="11.140625" style="338" hidden="1" customWidth="1"/>
    <col min="2567" max="2567" width="10.7109375" style="338" hidden="1" customWidth="1"/>
    <col min="2568" max="2568" width="9.7109375" style="338" hidden="1" customWidth="1"/>
    <col min="2569" max="2569" width="9.42578125" style="338" hidden="1" customWidth="1"/>
    <col min="2570" max="2570" width="0.85546875" style="338" hidden="1" customWidth="1"/>
    <col min="2571" max="2576" width="11.42578125" style="338" hidden="1" customWidth="1"/>
    <col min="2577" max="2816" width="11.42578125" style="338" hidden="1"/>
    <col min="2817" max="2817" width="20.42578125" style="338" hidden="1" customWidth="1"/>
    <col min="2818" max="2818" width="9" style="338" hidden="1" customWidth="1"/>
    <col min="2819" max="2819" width="3.140625" style="338" hidden="1" customWidth="1"/>
    <col min="2820" max="2820" width="9.28515625" style="338" hidden="1" customWidth="1"/>
    <col min="2821" max="2821" width="9.140625" style="338" hidden="1" customWidth="1"/>
    <col min="2822" max="2822" width="11.140625" style="338" hidden="1" customWidth="1"/>
    <col min="2823" max="2823" width="10.7109375" style="338" hidden="1" customWidth="1"/>
    <col min="2824" max="2824" width="9.7109375" style="338" hidden="1" customWidth="1"/>
    <col min="2825" max="2825" width="9.42578125" style="338" hidden="1" customWidth="1"/>
    <col min="2826" max="2826" width="0.85546875" style="338" hidden="1" customWidth="1"/>
    <col min="2827" max="2832" width="11.42578125" style="338" hidden="1" customWidth="1"/>
    <col min="2833" max="3072" width="11.42578125" style="338" hidden="1"/>
    <col min="3073" max="3073" width="20.42578125" style="338" hidden="1" customWidth="1"/>
    <col min="3074" max="3074" width="9" style="338" hidden="1" customWidth="1"/>
    <col min="3075" max="3075" width="3.140625" style="338" hidden="1" customWidth="1"/>
    <col min="3076" max="3076" width="9.28515625" style="338" hidden="1" customWidth="1"/>
    <col min="3077" max="3077" width="9.140625" style="338" hidden="1" customWidth="1"/>
    <col min="3078" max="3078" width="11.140625" style="338" hidden="1" customWidth="1"/>
    <col min="3079" max="3079" width="10.7109375" style="338" hidden="1" customWidth="1"/>
    <col min="3080" max="3080" width="9.7109375" style="338" hidden="1" customWidth="1"/>
    <col min="3081" max="3081" width="9.42578125" style="338" hidden="1" customWidth="1"/>
    <col min="3082" max="3082" width="0.85546875" style="338" hidden="1" customWidth="1"/>
    <col min="3083" max="3088" width="11.42578125" style="338" hidden="1" customWidth="1"/>
    <col min="3089" max="3328" width="11.42578125" style="338" hidden="1"/>
    <col min="3329" max="3329" width="20.42578125" style="338" hidden="1" customWidth="1"/>
    <col min="3330" max="3330" width="9" style="338" hidden="1" customWidth="1"/>
    <col min="3331" max="3331" width="3.140625" style="338" hidden="1" customWidth="1"/>
    <col min="3332" max="3332" width="9.28515625" style="338" hidden="1" customWidth="1"/>
    <col min="3333" max="3333" width="9.140625" style="338" hidden="1" customWidth="1"/>
    <col min="3334" max="3334" width="11.140625" style="338" hidden="1" customWidth="1"/>
    <col min="3335" max="3335" width="10.7109375" style="338" hidden="1" customWidth="1"/>
    <col min="3336" max="3336" width="9.7109375" style="338" hidden="1" customWidth="1"/>
    <col min="3337" max="3337" width="9.42578125" style="338" hidden="1" customWidth="1"/>
    <col min="3338" max="3338" width="0.85546875" style="338" hidden="1" customWidth="1"/>
    <col min="3339" max="3344" width="11.42578125" style="338" hidden="1" customWidth="1"/>
    <col min="3345" max="3584" width="11.42578125" style="338" hidden="1"/>
    <col min="3585" max="3585" width="20.42578125" style="338" hidden="1" customWidth="1"/>
    <col min="3586" max="3586" width="9" style="338" hidden="1" customWidth="1"/>
    <col min="3587" max="3587" width="3.140625" style="338" hidden="1" customWidth="1"/>
    <col min="3588" max="3588" width="9.28515625" style="338" hidden="1" customWidth="1"/>
    <col min="3589" max="3589" width="9.140625" style="338" hidden="1" customWidth="1"/>
    <col min="3590" max="3590" width="11.140625" style="338" hidden="1" customWidth="1"/>
    <col min="3591" max="3591" width="10.7109375" style="338" hidden="1" customWidth="1"/>
    <col min="3592" max="3592" width="9.7109375" style="338" hidden="1" customWidth="1"/>
    <col min="3593" max="3593" width="9.42578125" style="338" hidden="1" customWidth="1"/>
    <col min="3594" max="3594" width="0.85546875" style="338" hidden="1" customWidth="1"/>
    <col min="3595" max="3600" width="11.42578125" style="338" hidden="1" customWidth="1"/>
    <col min="3601" max="3840" width="11.42578125" style="338" hidden="1"/>
    <col min="3841" max="3841" width="20.42578125" style="338" hidden="1" customWidth="1"/>
    <col min="3842" max="3842" width="9" style="338" hidden="1" customWidth="1"/>
    <col min="3843" max="3843" width="3.140625" style="338" hidden="1" customWidth="1"/>
    <col min="3844" max="3844" width="9.28515625" style="338" hidden="1" customWidth="1"/>
    <col min="3845" max="3845" width="9.140625" style="338" hidden="1" customWidth="1"/>
    <col min="3846" max="3846" width="11.140625" style="338" hidden="1" customWidth="1"/>
    <col min="3847" max="3847" width="10.7109375" style="338" hidden="1" customWidth="1"/>
    <col min="3848" max="3848" width="9.7109375" style="338" hidden="1" customWidth="1"/>
    <col min="3849" max="3849" width="9.42578125" style="338" hidden="1" customWidth="1"/>
    <col min="3850" max="3850" width="0.85546875" style="338" hidden="1" customWidth="1"/>
    <col min="3851" max="3856" width="11.42578125" style="338" hidden="1" customWidth="1"/>
    <col min="3857" max="4096" width="11.42578125" style="338" hidden="1"/>
    <col min="4097" max="4097" width="20.42578125" style="338" hidden="1" customWidth="1"/>
    <col min="4098" max="4098" width="9" style="338" hidden="1" customWidth="1"/>
    <col min="4099" max="4099" width="3.140625" style="338" hidden="1" customWidth="1"/>
    <col min="4100" max="4100" width="9.28515625" style="338" hidden="1" customWidth="1"/>
    <col min="4101" max="4101" width="9.140625" style="338" hidden="1" customWidth="1"/>
    <col min="4102" max="4102" width="11.140625" style="338" hidden="1" customWidth="1"/>
    <col min="4103" max="4103" width="10.7109375" style="338" hidden="1" customWidth="1"/>
    <col min="4104" max="4104" width="9.7109375" style="338" hidden="1" customWidth="1"/>
    <col min="4105" max="4105" width="9.42578125" style="338" hidden="1" customWidth="1"/>
    <col min="4106" max="4106" width="0.85546875" style="338" hidden="1" customWidth="1"/>
    <col min="4107" max="4112" width="11.42578125" style="338" hidden="1" customWidth="1"/>
    <col min="4113" max="4352" width="11.42578125" style="338" hidden="1"/>
    <col min="4353" max="4353" width="20.42578125" style="338" hidden="1" customWidth="1"/>
    <col min="4354" max="4354" width="9" style="338" hidden="1" customWidth="1"/>
    <col min="4355" max="4355" width="3.140625" style="338" hidden="1" customWidth="1"/>
    <col min="4356" max="4356" width="9.28515625" style="338" hidden="1" customWidth="1"/>
    <col min="4357" max="4357" width="9.140625" style="338" hidden="1" customWidth="1"/>
    <col min="4358" max="4358" width="11.140625" style="338" hidden="1" customWidth="1"/>
    <col min="4359" max="4359" width="10.7109375" style="338" hidden="1" customWidth="1"/>
    <col min="4360" max="4360" width="9.7109375" style="338" hidden="1" customWidth="1"/>
    <col min="4361" max="4361" width="9.42578125" style="338" hidden="1" customWidth="1"/>
    <col min="4362" max="4362" width="0.85546875" style="338" hidden="1" customWidth="1"/>
    <col min="4363" max="4368" width="11.42578125" style="338" hidden="1" customWidth="1"/>
    <col min="4369" max="4608" width="11.42578125" style="338" hidden="1"/>
    <col min="4609" max="4609" width="20.42578125" style="338" hidden="1" customWidth="1"/>
    <col min="4610" max="4610" width="9" style="338" hidden="1" customWidth="1"/>
    <col min="4611" max="4611" width="3.140625" style="338" hidden="1" customWidth="1"/>
    <col min="4612" max="4612" width="9.28515625" style="338" hidden="1" customWidth="1"/>
    <col min="4613" max="4613" width="9.140625" style="338" hidden="1" customWidth="1"/>
    <col min="4614" max="4614" width="11.140625" style="338" hidden="1" customWidth="1"/>
    <col min="4615" max="4615" width="10.7109375" style="338" hidden="1" customWidth="1"/>
    <col min="4616" max="4616" width="9.7109375" style="338" hidden="1" customWidth="1"/>
    <col min="4617" max="4617" width="9.42578125" style="338" hidden="1" customWidth="1"/>
    <col min="4618" max="4618" width="0.85546875" style="338" hidden="1" customWidth="1"/>
    <col min="4619" max="4624" width="11.42578125" style="338" hidden="1" customWidth="1"/>
    <col min="4625" max="4864" width="11.42578125" style="338" hidden="1"/>
    <col min="4865" max="4865" width="20.42578125" style="338" hidden="1" customWidth="1"/>
    <col min="4866" max="4866" width="9" style="338" hidden="1" customWidth="1"/>
    <col min="4867" max="4867" width="3.140625" style="338" hidden="1" customWidth="1"/>
    <col min="4868" max="4868" width="9.28515625" style="338" hidden="1" customWidth="1"/>
    <col min="4869" max="4869" width="9.140625" style="338" hidden="1" customWidth="1"/>
    <col min="4870" max="4870" width="11.140625" style="338" hidden="1" customWidth="1"/>
    <col min="4871" max="4871" width="10.7109375" style="338" hidden="1" customWidth="1"/>
    <col min="4872" max="4872" width="9.7109375" style="338" hidden="1" customWidth="1"/>
    <col min="4873" max="4873" width="9.42578125" style="338" hidden="1" customWidth="1"/>
    <col min="4874" max="4874" width="0.85546875" style="338" hidden="1" customWidth="1"/>
    <col min="4875" max="4880" width="11.42578125" style="338" hidden="1" customWidth="1"/>
    <col min="4881" max="5120" width="11.42578125" style="338" hidden="1"/>
    <col min="5121" max="5121" width="20.42578125" style="338" hidden="1" customWidth="1"/>
    <col min="5122" max="5122" width="9" style="338" hidden="1" customWidth="1"/>
    <col min="5123" max="5123" width="3.140625" style="338" hidden="1" customWidth="1"/>
    <col min="5124" max="5124" width="9.28515625" style="338" hidden="1" customWidth="1"/>
    <col min="5125" max="5125" width="9.140625" style="338" hidden="1" customWidth="1"/>
    <col min="5126" max="5126" width="11.140625" style="338" hidden="1" customWidth="1"/>
    <col min="5127" max="5127" width="10.7109375" style="338" hidden="1" customWidth="1"/>
    <col min="5128" max="5128" width="9.7109375" style="338" hidden="1" customWidth="1"/>
    <col min="5129" max="5129" width="9.42578125" style="338" hidden="1" customWidth="1"/>
    <col min="5130" max="5130" width="0.85546875" style="338" hidden="1" customWidth="1"/>
    <col min="5131" max="5136" width="11.42578125" style="338" hidden="1" customWidth="1"/>
    <col min="5137" max="5376" width="11.42578125" style="338" hidden="1"/>
    <col min="5377" max="5377" width="20.42578125" style="338" hidden="1" customWidth="1"/>
    <col min="5378" max="5378" width="9" style="338" hidden="1" customWidth="1"/>
    <col min="5379" max="5379" width="3.140625" style="338" hidden="1" customWidth="1"/>
    <col min="5380" max="5380" width="9.28515625" style="338" hidden="1" customWidth="1"/>
    <col min="5381" max="5381" width="9.140625" style="338" hidden="1" customWidth="1"/>
    <col min="5382" max="5382" width="11.140625" style="338" hidden="1" customWidth="1"/>
    <col min="5383" max="5383" width="10.7109375" style="338" hidden="1" customWidth="1"/>
    <col min="5384" max="5384" width="9.7109375" style="338" hidden="1" customWidth="1"/>
    <col min="5385" max="5385" width="9.42578125" style="338" hidden="1" customWidth="1"/>
    <col min="5386" max="5386" width="0.85546875" style="338" hidden="1" customWidth="1"/>
    <col min="5387" max="5392" width="11.42578125" style="338" hidden="1" customWidth="1"/>
    <col min="5393" max="5632" width="11.42578125" style="338" hidden="1"/>
    <col min="5633" max="5633" width="20.42578125" style="338" hidden="1" customWidth="1"/>
    <col min="5634" max="5634" width="9" style="338" hidden="1" customWidth="1"/>
    <col min="5635" max="5635" width="3.140625" style="338" hidden="1" customWidth="1"/>
    <col min="5636" max="5636" width="9.28515625" style="338" hidden="1" customWidth="1"/>
    <col min="5637" max="5637" width="9.140625" style="338" hidden="1" customWidth="1"/>
    <col min="5638" max="5638" width="11.140625" style="338" hidden="1" customWidth="1"/>
    <col min="5639" max="5639" width="10.7109375" style="338" hidden="1" customWidth="1"/>
    <col min="5640" max="5640" width="9.7109375" style="338" hidden="1" customWidth="1"/>
    <col min="5641" max="5641" width="9.42578125" style="338" hidden="1" customWidth="1"/>
    <col min="5642" max="5642" width="0.85546875" style="338" hidden="1" customWidth="1"/>
    <col min="5643" max="5648" width="11.42578125" style="338" hidden="1" customWidth="1"/>
    <col min="5649" max="5888" width="11.42578125" style="338" hidden="1"/>
    <col min="5889" max="5889" width="20.42578125" style="338" hidden="1" customWidth="1"/>
    <col min="5890" max="5890" width="9" style="338" hidden="1" customWidth="1"/>
    <col min="5891" max="5891" width="3.140625" style="338" hidden="1" customWidth="1"/>
    <col min="5892" max="5892" width="9.28515625" style="338" hidden="1" customWidth="1"/>
    <col min="5893" max="5893" width="9.140625" style="338" hidden="1" customWidth="1"/>
    <col min="5894" max="5894" width="11.140625" style="338" hidden="1" customWidth="1"/>
    <col min="5895" max="5895" width="10.7109375" style="338" hidden="1" customWidth="1"/>
    <col min="5896" max="5896" width="9.7109375" style="338" hidden="1" customWidth="1"/>
    <col min="5897" max="5897" width="9.42578125" style="338" hidden="1" customWidth="1"/>
    <col min="5898" max="5898" width="0.85546875" style="338" hidden="1" customWidth="1"/>
    <col min="5899" max="5904" width="11.42578125" style="338" hidden="1" customWidth="1"/>
    <col min="5905" max="6144" width="11.42578125" style="338" hidden="1"/>
    <col min="6145" max="6145" width="20.42578125" style="338" hidden="1" customWidth="1"/>
    <col min="6146" max="6146" width="9" style="338" hidden="1" customWidth="1"/>
    <col min="6147" max="6147" width="3.140625" style="338" hidden="1" customWidth="1"/>
    <col min="6148" max="6148" width="9.28515625" style="338" hidden="1" customWidth="1"/>
    <col min="6149" max="6149" width="9.140625" style="338" hidden="1" customWidth="1"/>
    <col min="6150" max="6150" width="11.140625" style="338" hidden="1" customWidth="1"/>
    <col min="6151" max="6151" width="10.7109375" style="338" hidden="1" customWidth="1"/>
    <col min="6152" max="6152" width="9.7109375" style="338" hidden="1" customWidth="1"/>
    <col min="6153" max="6153" width="9.42578125" style="338" hidden="1" customWidth="1"/>
    <col min="6154" max="6154" width="0.85546875" style="338" hidden="1" customWidth="1"/>
    <col min="6155" max="6160" width="11.42578125" style="338" hidden="1" customWidth="1"/>
    <col min="6161" max="6400" width="11.42578125" style="338" hidden="1"/>
    <col min="6401" max="6401" width="20.42578125" style="338" hidden="1" customWidth="1"/>
    <col min="6402" max="6402" width="9" style="338" hidden="1" customWidth="1"/>
    <col min="6403" max="6403" width="3.140625" style="338" hidden="1" customWidth="1"/>
    <col min="6404" max="6404" width="9.28515625" style="338" hidden="1" customWidth="1"/>
    <col min="6405" max="6405" width="9.140625" style="338" hidden="1" customWidth="1"/>
    <col min="6406" max="6406" width="11.140625" style="338" hidden="1" customWidth="1"/>
    <col min="6407" max="6407" width="10.7109375" style="338" hidden="1" customWidth="1"/>
    <col min="6408" max="6408" width="9.7109375" style="338" hidden="1" customWidth="1"/>
    <col min="6409" max="6409" width="9.42578125" style="338" hidden="1" customWidth="1"/>
    <col min="6410" max="6410" width="0.85546875" style="338" hidden="1" customWidth="1"/>
    <col min="6411" max="6416" width="11.42578125" style="338" hidden="1" customWidth="1"/>
    <col min="6417" max="6656" width="11.42578125" style="338" hidden="1"/>
    <col min="6657" max="6657" width="20.42578125" style="338" hidden="1" customWidth="1"/>
    <col min="6658" max="6658" width="9" style="338" hidden="1" customWidth="1"/>
    <col min="6659" max="6659" width="3.140625" style="338" hidden="1" customWidth="1"/>
    <col min="6660" max="6660" width="9.28515625" style="338" hidden="1" customWidth="1"/>
    <col min="6661" max="6661" width="9.140625" style="338" hidden="1" customWidth="1"/>
    <col min="6662" max="6662" width="11.140625" style="338" hidden="1" customWidth="1"/>
    <col min="6663" max="6663" width="10.7109375" style="338" hidden="1" customWidth="1"/>
    <col min="6664" max="6664" width="9.7109375" style="338" hidden="1" customWidth="1"/>
    <col min="6665" max="6665" width="9.42578125" style="338" hidden="1" customWidth="1"/>
    <col min="6666" max="6666" width="0.85546875" style="338" hidden="1" customWidth="1"/>
    <col min="6667" max="6672" width="11.42578125" style="338" hidden="1" customWidth="1"/>
    <col min="6673" max="6912" width="11.42578125" style="338" hidden="1"/>
    <col min="6913" max="6913" width="20.42578125" style="338" hidden="1" customWidth="1"/>
    <col min="6914" max="6914" width="9" style="338" hidden="1" customWidth="1"/>
    <col min="6915" max="6915" width="3.140625" style="338" hidden="1" customWidth="1"/>
    <col min="6916" max="6916" width="9.28515625" style="338" hidden="1" customWidth="1"/>
    <col min="6917" max="6917" width="9.140625" style="338" hidden="1" customWidth="1"/>
    <col min="6918" max="6918" width="11.140625" style="338" hidden="1" customWidth="1"/>
    <col min="6919" max="6919" width="10.7109375" style="338" hidden="1" customWidth="1"/>
    <col min="6920" max="6920" width="9.7109375" style="338" hidden="1" customWidth="1"/>
    <col min="6921" max="6921" width="9.42578125" style="338" hidden="1" customWidth="1"/>
    <col min="6922" max="6922" width="0.85546875" style="338" hidden="1" customWidth="1"/>
    <col min="6923" max="6928" width="11.42578125" style="338" hidden="1" customWidth="1"/>
    <col min="6929" max="7168" width="11.42578125" style="338" hidden="1"/>
    <col min="7169" max="7169" width="20.42578125" style="338" hidden="1" customWidth="1"/>
    <col min="7170" max="7170" width="9" style="338" hidden="1" customWidth="1"/>
    <col min="7171" max="7171" width="3.140625" style="338" hidden="1" customWidth="1"/>
    <col min="7172" max="7172" width="9.28515625" style="338" hidden="1" customWidth="1"/>
    <col min="7173" max="7173" width="9.140625" style="338" hidden="1" customWidth="1"/>
    <col min="7174" max="7174" width="11.140625" style="338" hidden="1" customWidth="1"/>
    <col min="7175" max="7175" width="10.7109375" style="338" hidden="1" customWidth="1"/>
    <col min="7176" max="7176" width="9.7109375" style="338" hidden="1" customWidth="1"/>
    <col min="7177" max="7177" width="9.42578125" style="338" hidden="1" customWidth="1"/>
    <col min="7178" max="7178" width="0.85546875" style="338" hidden="1" customWidth="1"/>
    <col min="7179" max="7184" width="11.42578125" style="338" hidden="1" customWidth="1"/>
    <col min="7185" max="7424" width="11.42578125" style="338" hidden="1"/>
    <col min="7425" max="7425" width="20.42578125" style="338" hidden="1" customWidth="1"/>
    <col min="7426" max="7426" width="9" style="338" hidden="1" customWidth="1"/>
    <col min="7427" max="7427" width="3.140625" style="338" hidden="1" customWidth="1"/>
    <col min="7428" max="7428" width="9.28515625" style="338" hidden="1" customWidth="1"/>
    <col min="7429" max="7429" width="9.140625" style="338" hidden="1" customWidth="1"/>
    <col min="7430" max="7430" width="11.140625" style="338" hidden="1" customWidth="1"/>
    <col min="7431" max="7431" width="10.7109375" style="338" hidden="1" customWidth="1"/>
    <col min="7432" max="7432" width="9.7109375" style="338" hidden="1" customWidth="1"/>
    <col min="7433" max="7433" width="9.42578125" style="338" hidden="1" customWidth="1"/>
    <col min="7434" max="7434" width="0.85546875" style="338" hidden="1" customWidth="1"/>
    <col min="7435" max="7440" width="11.42578125" style="338" hidden="1" customWidth="1"/>
    <col min="7441" max="7680" width="11.42578125" style="338" hidden="1"/>
    <col min="7681" max="7681" width="20.42578125" style="338" hidden="1" customWidth="1"/>
    <col min="7682" max="7682" width="9" style="338" hidden="1" customWidth="1"/>
    <col min="7683" max="7683" width="3.140625" style="338" hidden="1" customWidth="1"/>
    <col min="7684" max="7684" width="9.28515625" style="338" hidden="1" customWidth="1"/>
    <col min="7685" max="7685" width="9.140625" style="338" hidden="1" customWidth="1"/>
    <col min="7686" max="7686" width="11.140625" style="338" hidden="1" customWidth="1"/>
    <col min="7687" max="7687" width="10.7109375" style="338" hidden="1" customWidth="1"/>
    <col min="7688" max="7688" width="9.7109375" style="338" hidden="1" customWidth="1"/>
    <col min="7689" max="7689" width="9.42578125" style="338" hidden="1" customWidth="1"/>
    <col min="7690" max="7690" width="0.85546875" style="338" hidden="1" customWidth="1"/>
    <col min="7691" max="7696" width="11.42578125" style="338" hidden="1" customWidth="1"/>
    <col min="7697" max="7936" width="11.42578125" style="338" hidden="1"/>
    <col min="7937" max="7937" width="20.42578125" style="338" hidden="1" customWidth="1"/>
    <col min="7938" max="7938" width="9" style="338" hidden="1" customWidth="1"/>
    <col min="7939" max="7939" width="3.140625" style="338" hidden="1" customWidth="1"/>
    <col min="7940" max="7940" width="9.28515625" style="338" hidden="1" customWidth="1"/>
    <col min="7941" max="7941" width="9.140625" style="338" hidden="1" customWidth="1"/>
    <col min="7942" max="7942" width="11.140625" style="338" hidden="1" customWidth="1"/>
    <col min="7943" max="7943" width="10.7109375" style="338" hidden="1" customWidth="1"/>
    <col min="7944" max="7944" width="9.7109375" style="338" hidden="1" customWidth="1"/>
    <col min="7945" max="7945" width="9.42578125" style="338" hidden="1" customWidth="1"/>
    <col min="7946" max="7946" width="0.85546875" style="338" hidden="1" customWidth="1"/>
    <col min="7947" max="7952" width="11.42578125" style="338" hidden="1" customWidth="1"/>
    <col min="7953" max="8192" width="11.42578125" style="338" hidden="1"/>
    <col min="8193" max="8193" width="20.42578125" style="338" hidden="1" customWidth="1"/>
    <col min="8194" max="8194" width="9" style="338" hidden="1" customWidth="1"/>
    <col min="8195" max="8195" width="3.140625" style="338" hidden="1" customWidth="1"/>
    <col min="8196" max="8196" width="9.28515625" style="338" hidden="1" customWidth="1"/>
    <col min="8197" max="8197" width="9.140625" style="338" hidden="1" customWidth="1"/>
    <col min="8198" max="8198" width="11.140625" style="338" hidden="1" customWidth="1"/>
    <col min="8199" max="8199" width="10.7109375" style="338" hidden="1" customWidth="1"/>
    <col min="8200" max="8200" width="9.7109375" style="338" hidden="1" customWidth="1"/>
    <col min="8201" max="8201" width="9.42578125" style="338" hidden="1" customWidth="1"/>
    <col min="8202" max="8202" width="0.85546875" style="338" hidden="1" customWidth="1"/>
    <col min="8203" max="8208" width="11.42578125" style="338" hidden="1" customWidth="1"/>
    <col min="8209" max="8448" width="11.42578125" style="338" hidden="1"/>
    <col min="8449" max="8449" width="20.42578125" style="338" hidden="1" customWidth="1"/>
    <col min="8450" max="8450" width="9" style="338" hidden="1" customWidth="1"/>
    <col min="8451" max="8451" width="3.140625" style="338" hidden="1" customWidth="1"/>
    <col min="8452" max="8452" width="9.28515625" style="338" hidden="1" customWidth="1"/>
    <col min="8453" max="8453" width="9.140625" style="338" hidden="1" customWidth="1"/>
    <col min="8454" max="8454" width="11.140625" style="338" hidden="1" customWidth="1"/>
    <col min="8455" max="8455" width="10.7109375" style="338" hidden="1" customWidth="1"/>
    <col min="8456" max="8456" width="9.7109375" style="338" hidden="1" customWidth="1"/>
    <col min="8457" max="8457" width="9.42578125" style="338" hidden="1" customWidth="1"/>
    <col min="8458" max="8458" width="0.85546875" style="338" hidden="1" customWidth="1"/>
    <col min="8459" max="8464" width="11.42578125" style="338" hidden="1" customWidth="1"/>
    <col min="8465" max="8704" width="11.42578125" style="338" hidden="1"/>
    <col min="8705" max="8705" width="20.42578125" style="338" hidden="1" customWidth="1"/>
    <col min="8706" max="8706" width="9" style="338" hidden="1" customWidth="1"/>
    <col min="8707" max="8707" width="3.140625" style="338" hidden="1" customWidth="1"/>
    <col min="8708" max="8708" width="9.28515625" style="338" hidden="1" customWidth="1"/>
    <col min="8709" max="8709" width="9.140625" style="338" hidden="1" customWidth="1"/>
    <col min="8710" max="8710" width="11.140625" style="338" hidden="1" customWidth="1"/>
    <col min="8711" max="8711" width="10.7109375" style="338" hidden="1" customWidth="1"/>
    <col min="8712" max="8712" width="9.7109375" style="338" hidden="1" customWidth="1"/>
    <col min="8713" max="8713" width="9.42578125" style="338" hidden="1" customWidth="1"/>
    <col min="8714" max="8714" width="0.85546875" style="338" hidden="1" customWidth="1"/>
    <col min="8715" max="8720" width="11.42578125" style="338" hidden="1" customWidth="1"/>
    <col min="8721" max="8960" width="11.42578125" style="338" hidden="1"/>
    <col min="8961" max="8961" width="20.42578125" style="338" hidden="1" customWidth="1"/>
    <col min="8962" max="8962" width="9" style="338" hidden="1" customWidth="1"/>
    <col min="8963" max="8963" width="3.140625" style="338" hidden="1" customWidth="1"/>
    <col min="8964" max="8964" width="9.28515625" style="338" hidden="1" customWidth="1"/>
    <col min="8965" max="8965" width="9.140625" style="338" hidden="1" customWidth="1"/>
    <col min="8966" max="8966" width="11.140625" style="338" hidden="1" customWidth="1"/>
    <col min="8967" max="8967" width="10.7109375" style="338" hidden="1" customWidth="1"/>
    <col min="8968" max="8968" width="9.7109375" style="338" hidden="1" customWidth="1"/>
    <col min="8969" max="8969" width="9.42578125" style="338" hidden="1" customWidth="1"/>
    <col min="8970" max="8970" width="0.85546875" style="338" hidden="1" customWidth="1"/>
    <col min="8971" max="8976" width="11.42578125" style="338" hidden="1" customWidth="1"/>
    <col min="8977" max="9216" width="11.42578125" style="338" hidden="1"/>
    <col min="9217" max="9217" width="20.42578125" style="338" hidden="1" customWidth="1"/>
    <col min="9218" max="9218" width="9" style="338" hidden="1" customWidth="1"/>
    <col min="9219" max="9219" width="3.140625" style="338" hidden="1" customWidth="1"/>
    <col min="9220" max="9220" width="9.28515625" style="338" hidden="1" customWidth="1"/>
    <col min="9221" max="9221" width="9.140625" style="338" hidden="1" customWidth="1"/>
    <col min="9222" max="9222" width="11.140625" style="338" hidden="1" customWidth="1"/>
    <col min="9223" max="9223" width="10.7109375" style="338" hidden="1" customWidth="1"/>
    <col min="9224" max="9224" width="9.7109375" style="338" hidden="1" customWidth="1"/>
    <col min="9225" max="9225" width="9.42578125" style="338" hidden="1" customWidth="1"/>
    <col min="9226" max="9226" width="0.85546875" style="338" hidden="1" customWidth="1"/>
    <col min="9227" max="9232" width="11.42578125" style="338" hidden="1" customWidth="1"/>
    <col min="9233" max="9472" width="11.42578125" style="338" hidden="1"/>
    <col min="9473" max="9473" width="20.42578125" style="338" hidden="1" customWidth="1"/>
    <col min="9474" max="9474" width="9" style="338" hidden="1" customWidth="1"/>
    <col min="9475" max="9475" width="3.140625" style="338" hidden="1" customWidth="1"/>
    <col min="9476" max="9476" width="9.28515625" style="338" hidden="1" customWidth="1"/>
    <col min="9477" max="9477" width="9.140625" style="338" hidden="1" customWidth="1"/>
    <col min="9478" max="9478" width="11.140625" style="338" hidden="1" customWidth="1"/>
    <col min="9479" max="9479" width="10.7109375" style="338" hidden="1" customWidth="1"/>
    <col min="9480" max="9480" width="9.7109375" style="338" hidden="1" customWidth="1"/>
    <col min="9481" max="9481" width="9.42578125" style="338" hidden="1" customWidth="1"/>
    <col min="9482" max="9482" width="0.85546875" style="338" hidden="1" customWidth="1"/>
    <col min="9483" max="9488" width="11.42578125" style="338" hidden="1" customWidth="1"/>
    <col min="9489" max="9728" width="11.42578125" style="338" hidden="1"/>
    <col min="9729" max="9729" width="20.42578125" style="338" hidden="1" customWidth="1"/>
    <col min="9730" max="9730" width="9" style="338" hidden="1" customWidth="1"/>
    <col min="9731" max="9731" width="3.140625" style="338" hidden="1" customWidth="1"/>
    <col min="9732" max="9732" width="9.28515625" style="338" hidden="1" customWidth="1"/>
    <col min="9733" max="9733" width="9.140625" style="338" hidden="1" customWidth="1"/>
    <col min="9734" max="9734" width="11.140625" style="338" hidden="1" customWidth="1"/>
    <col min="9735" max="9735" width="10.7109375" style="338" hidden="1" customWidth="1"/>
    <col min="9736" max="9736" width="9.7109375" style="338" hidden="1" customWidth="1"/>
    <col min="9737" max="9737" width="9.42578125" style="338" hidden="1" customWidth="1"/>
    <col min="9738" max="9738" width="0.85546875" style="338" hidden="1" customWidth="1"/>
    <col min="9739" max="9744" width="11.42578125" style="338" hidden="1" customWidth="1"/>
    <col min="9745" max="9984" width="11.42578125" style="338" hidden="1"/>
    <col min="9985" max="9985" width="20.42578125" style="338" hidden="1" customWidth="1"/>
    <col min="9986" max="9986" width="9" style="338" hidden="1" customWidth="1"/>
    <col min="9987" max="9987" width="3.140625" style="338" hidden="1" customWidth="1"/>
    <col min="9988" max="9988" width="9.28515625" style="338" hidden="1" customWidth="1"/>
    <col min="9989" max="9989" width="9.140625" style="338" hidden="1" customWidth="1"/>
    <col min="9990" max="9990" width="11.140625" style="338" hidden="1" customWidth="1"/>
    <col min="9991" max="9991" width="10.7109375" style="338" hidden="1" customWidth="1"/>
    <col min="9992" max="9992" width="9.7109375" style="338" hidden="1" customWidth="1"/>
    <col min="9993" max="9993" width="9.42578125" style="338" hidden="1" customWidth="1"/>
    <col min="9994" max="9994" width="0.85546875" style="338" hidden="1" customWidth="1"/>
    <col min="9995" max="10000" width="11.42578125" style="338" hidden="1" customWidth="1"/>
    <col min="10001" max="10240" width="11.42578125" style="338" hidden="1"/>
    <col min="10241" max="10241" width="20.42578125" style="338" hidden="1" customWidth="1"/>
    <col min="10242" max="10242" width="9" style="338" hidden="1" customWidth="1"/>
    <col min="10243" max="10243" width="3.140625" style="338" hidden="1" customWidth="1"/>
    <col min="10244" max="10244" width="9.28515625" style="338" hidden="1" customWidth="1"/>
    <col min="10245" max="10245" width="9.140625" style="338" hidden="1" customWidth="1"/>
    <col min="10246" max="10246" width="11.140625" style="338" hidden="1" customWidth="1"/>
    <col min="10247" max="10247" width="10.7109375" style="338" hidden="1" customWidth="1"/>
    <col min="10248" max="10248" width="9.7109375" style="338" hidden="1" customWidth="1"/>
    <col min="10249" max="10249" width="9.42578125" style="338" hidden="1" customWidth="1"/>
    <col min="10250" max="10250" width="0.85546875" style="338" hidden="1" customWidth="1"/>
    <col min="10251" max="10256" width="11.42578125" style="338" hidden="1" customWidth="1"/>
    <col min="10257" max="10496" width="11.42578125" style="338" hidden="1"/>
    <col min="10497" max="10497" width="20.42578125" style="338" hidden="1" customWidth="1"/>
    <col min="10498" max="10498" width="9" style="338" hidden="1" customWidth="1"/>
    <col min="10499" max="10499" width="3.140625" style="338" hidden="1" customWidth="1"/>
    <col min="10500" max="10500" width="9.28515625" style="338" hidden="1" customWidth="1"/>
    <col min="10501" max="10501" width="9.140625" style="338" hidden="1" customWidth="1"/>
    <col min="10502" max="10502" width="11.140625" style="338" hidden="1" customWidth="1"/>
    <col min="10503" max="10503" width="10.7109375" style="338" hidden="1" customWidth="1"/>
    <col min="10504" max="10504" width="9.7109375" style="338" hidden="1" customWidth="1"/>
    <col min="10505" max="10505" width="9.42578125" style="338" hidden="1" customWidth="1"/>
    <col min="10506" max="10506" width="0.85546875" style="338" hidden="1" customWidth="1"/>
    <col min="10507" max="10512" width="11.42578125" style="338" hidden="1" customWidth="1"/>
    <col min="10513" max="10752" width="11.42578125" style="338" hidden="1"/>
    <col min="10753" max="10753" width="20.42578125" style="338" hidden="1" customWidth="1"/>
    <col min="10754" max="10754" width="9" style="338" hidden="1" customWidth="1"/>
    <col min="10755" max="10755" width="3.140625" style="338" hidden="1" customWidth="1"/>
    <col min="10756" max="10756" width="9.28515625" style="338" hidden="1" customWidth="1"/>
    <col min="10757" max="10757" width="9.140625" style="338" hidden="1" customWidth="1"/>
    <col min="10758" max="10758" width="11.140625" style="338" hidden="1" customWidth="1"/>
    <col min="10759" max="10759" width="10.7109375" style="338" hidden="1" customWidth="1"/>
    <col min="10760" max="10760" width="9.7109375" style="338" hidden="1" customWidth="1"/>
    <col min="10761" max="10761" width="9.42578125" style="338" hidden="1" customWidth="1"/>
    <col min="10762" max="10762" width="0.85546875" style="338" hidden="1" customWidth="1"/>
    <col min="10763" max="10768" width="11.42578125" style="338" hidden="1" customWidth="1"/>
    <col min="10769" max="11008" width="11.42578125" style="338" hidden="1"/>
    <col min="11009" max="11009" width="20.42578125" style="338" hidden="1" customWidth="1"/>
    <col min="11010" max="11010" width="9" style="338" hidden="1" customWidth="1"/>
    <col min="11011" max="11011" width="3.140625" style="338" hidden="1" customWidth="1"/>
    <col min="11012" max="11012" width="9.28515625" style="338" hidden="1" customWidth="1"/>
    <col min="11013" max="11013" width="9.140625" style="338" hidden="1" customWidth="1"/>
    <col min="11014" max="11014" width="11.140625" style="338" hidden="1" customWidth="1"/>
    <col min="11015" max="11015" width="10.7109375" style="338" hidden="1" customWidth="1"/>
    <col min="11016" max="11016" width="9.7109375" style="338" hidden="1" customWidth="1"/>
    <col min="11017" max="11017" width="9.42578125" style="338" hidden="1" customWidth="1"/>
    <col min="11018" max="11018" width="0.85546875" style="338" hidden="1" customWidth="1"/>
    <col min="11019" max="11024" width="11.42578125" style="338" hidden="1" customWidth="1"/>
    <col min="11025" max="11264" width="11.42578125" style="338" hidden="1"/>
    <col min="11265" max="11265" width="20.42578125" style="338" hidden="1" customWidth="1"/>
    <col min="11266" max="11266" width="9" style="338" hidden="1" customWidth="1"/>
    <col min="11267" max="11267" width="3.140625" style="338" hidden="1" customWidth="1"/>
    <col min="11268" max="11268" width="9.28515625" style="338" hidden="1" customWidth="1"/>
    <col min="11269" max="11269" width="9.140625" style="338" hidden="1" customWidth="1"/>
    <col min="11270" max="11270" width="11.140625" style="338" hidden="1" customWidth="1"/>
    <col min="11271" max="11271" width="10.7109375" style="338" hidden="1" customWidth="1"/>
    <col min="11272" max="11272" width="9.7109375" style="338" hidden="1" customWidth="1"/>
    <col min="11273" max="11273" width="9.42578125" style="338" hidden="1" customWidth="1"/>
    <col min="11274" max="11274" width="0.85546875" style="338" hidden="1" customWidth="1"/>
    <col min="11275" max="11280" width="11.42578125" style="338" hidden="1" customWidth="1"/>
    <col min="11281" max="11520" width="11.42578125" style="338" hidden="1"/>
    <col min="11521" max="11521" width="20.42578125" style="338" hidden="1" customWidth="1"/>
    <col min="11522" max="11522" width="9" style="338" hidden="1" customWidth="1"/>
    <col min="11523" max="11523" width="3.140625" style="338" hidden="1" customWidth="1"/>
    <col min="11524" max="11524" width="9.28515625" style="338" hidden="1" customWidth="1"/>
    <col min="11525" max="11525" width="9.140625" style="338" hidden="1" customWidth="1"/>
    <col min="11526" max="11526" width="11.140625" style="338" hidden="1" customWidth="1"/>
    <col min="11527" max="11527" width="10.7109375" style="338" hidden="1" customWidth="1"/>
    <col min="11528" max="11528" width="9.7109375" style="338" hidden="1" customWidth="1"/>
    <col min="11529" max="11529" width="9.42578125" style="338" hidden="1" customWidth="1"/>
    <col min="11530" max="11530" width="0.85546875" style="338" hidden="1" customWidth="1"/>
    <col min="11531" max="11536" width="11.42578125" style="338" hidden="1" customWidth="1"/>
    <col min="11537" max="11776" width="11.42578125" style="338" hidden="1"/>
    <col min="11777" max="11777" width="20.42578125" style="338" hidden="1" customWidth="1"/>
    <col min="11778" max="11778" width="9" style="338" hidden="1" customWidth="1"/>
    <col min="11779" max="11779" width="3.140625" style="338" hidden="1" customWidth="1"/>
    <col min="11780" max="11780" width="9.28515625" style="338" hidden="1" customWidth="1"/>
    <col min="11781" max="11781" width="9.140625" style="338" hidden="1" customWidth="1"/>
    <col min="11782" max="11782" width="11.140625" style="338" hidden="1" customWidth="1"/>
    <col min="11783" max="11783" width="10.7109375" style="338" hidden="1" customWidth="1"/>
    <col min="11784" max="11784" width="9.7109375" style="338" hidden="1" customWidth="1"/>
    <col min="11785" max="11785" width="9.42578125" style="338" hidden="1" customWidth="1"/>
    <col min="11786" max="11786" width="0.85546875" style="338" hidden="1" customWidth="1"/>
    <col min="11787" max="11792" width="11.42578125" style="338" hidden="1" customWidth="1"/>
    <col min="11793" max="12032" width="11.42578125" style="338" hidden="1"/>
    <col min="12033" max="12033" width="20.42578125" style="338" hidden="1" customWidth="1"/>
    <col min="12034" max="12034" width="9" style="338" hidden="1" customWidth="1"/>
    <col min="12035" max="12035" width="3.140625" style="338" hidden="1" customWidth="1"/>
    <col min="12036" max="12036" width="9.28515625" style="338" hidden="1" customWidth="1"/>
    <col min="12037" max="12037" width="9.140625" style="338" hidden="1" customWidth="1"/>
    <col min="12038" max="12038" width="11.140625" style="338" hidden="1" customWidth="1"/>
    <col min="12039" max="12039" width="10.7109375" style="338" hidden="1" customWidth="1"/>
    <col min="12040" max="12040" width="9.7109375" style="338" hidden="1" customWidth="1"/>
    <col min="12041" max="12041" width="9.42578125" style="338" hidden="1" customWidth="1"/>
    <col min="12042" max="12042" width="0.85546875" style="338" hidden="1" customWidth="1"/>
    <col min="12043" max="12048" width="11.42578125" style="338" hidden="1" customWidth="1"/>
    <col min="12049" max="12288" width="11.42578125" style="338" hidden="1"/>
    <col min="12289" max="12289" width="20.42578125" style="338" hidden="1" customWidth="1"/>
    <col min="12290" max="12290" width="9" style="338" hidden="1" customWidth="1"/>
    <col min="12291" max="12291" width="3.140625" style="338" hidden="1" customWidth="1"/>
    <col min="12292" max="12292" width="9.28515625" style="338" hidden="1" customWidth="1"/>
    <col min="12293" max="12293" width="9.140625" style="338" hidden="1" customWidth="1"/>
    <col min="12294" max="12294" width="11.140625" style="338" hidden="1" customWidth="1"/>
    <col min="12295" max="12295" width="10.7109375" style="338" hidden="1" customWidth="1"/>
    <col min="12296" max="12296" width="9.7109375" style="338" hidden="1" customWidth="1"/>
    <col min="12297" max="12297" width="9.42578125" style="338" hidden="1" customWidth="1"/>
    <col min="12298" max="12298" width="0.85546875" style="338" hidden="1" customWidth="1"/>
    <col min="12299" max="12304" width="11.42578125" style="338" hidden="1" customWidth="1"/>
    <col min="12305" max="12544" width="11.42578125" style="338" hidden="1"/>
    <col min="12545" max="12545" width="20.42578125" style="338" hidden="1" customWidth="1"/>
    <col min="12546" max="12546" width="9" style="338" hidden="1" customWidth="1"/>
    <col min="12547" max="12547" width="3.140625" style="338" hidden="1" customWidth="1"/>
    <col min="12548" max="12548" width="9.28515625" style="338" hidden="1" customWidth="1"/>
    <col min="12549" max="12549" width="9.140625" style="338" hidden="1" customWidth="1"/>
    <col min="12550" max="12550" width="11.140625" style="338" hidden="1" customWidth="1"/>
    <col min="12551" max="12551" width="10.7109375" style="338" hidden="1" customWidth="1"/>
    <col min="12552" max="12552" width="9.7109375" style="338" hidden="1" customWidth="1"/>
    <col min="12553" max="12553" width="9.42578125" style="338" hidden="1" customWidth="1"/>
    <col min="12554" max="12554" width="0.85546875" style="338" hidden="1" customWidth="1"/>
    <col min="12555" max="12560" width="11.42578125" style="338" hidden="1" customWidth="1"/>
    <col min="12561" max="12800" width="11.42578125" style="338" hidden="1"/>
    <col min="12801" max="12801" width="20.42578125" style="338" hidden="1" customWidth="1"/>
    <col min="12802" max="12802" width="9" style="338" hidden="1" customWidth="1"/>
    <col min="12803" max="12803" width="3.140625" style="338" hidden="1" customWidth="1"/>
    <col min="12804" max="12804" width="9.28515625" style="338" hidden="1" customWidth="1"/>
    <col min="12805" max="12805" width="9.140625" style="338" hidden="1" customWidth="1"/>
    <col min="12806" max="12806" width="11.140625" style="338" hidden="1" customWidth="1"/>
    <col min="12807" max="12807" width="10.7109375" style="338" hidden="1" customWidth="1"/>
    <col min="12808" max="12808" width="9.7109375" style="338" hidden="1" customWidth="1"/>
    <col min="12809" max="12809" width="9.42578125" style="338" hidden="1" customWidth="1"/>
    <col min="12810" max="12810" width="0.85546875" style="338" hidden="1" customWidth="1"/>
    <col min="12811" max="12816" width="11.42578125" style="338" hidden="1" customWidth="1"/>
    <col min="12817" max="13056" width="11.42578125" style="338" hidden="1"/>
    <col min="13057" max="13057" width="20.42578125" style="338" hidden="1" customWidth="1"/>
    <col min="13058" max="13058" width="9" style="338" hidden="1" customWidth="1"/>
    <col min="13059" max="13059" width="3.140625" style="338" hidden="1" customWidth="1"/>
    <col min="13060" max="13060" width="9.28515625" style="338" hidden="1" customWidth="1"/>
    <col min="13061" max="13061" width="9.140625" style="338" hidden="1" customWidth="1"/>
    <col min="13062" max="13062" width="11.140625" style="338" hidden="1" customWidth="1"/>
    <col min="13063" max="13063" width="10.7109375" style="338" hidden="1" customWidth="1"/>
    <col min="13064" max="13064" width="9.7109375" style="338" hidden="1" customWidth="1"/>
    <col min="13065" max="13065" width="9.42578125" style="338" hidden="1" customWidth="1"/>
    <col min="13066" max="13066" width="0.85546875" style="338" hidden="1" customWidth="1"/>
    <col min="13067" max="13072" width="11.42578125" style="338" hidden="1" customWidth="1"/>
    <col min="13073" max="13312" width="11.42578125" style="338" hidden="1"/>
    <col min="13313" max="13313" width="20.42578125" style="338" hidden="1" customWidth="1"/>
    <col min="13314" max="13314" width="9" style="338" hidden="1" customWidth="1"/>
    <col min="13315" max="13315" width="3.140625" style="338" hidden="1" customWidth="1"/>
    <col min="13316" max="13316" width="9.28515625" style="338" hidden="1" customWidth="1"/>
    <col min="13317" max="13317" width="9.140625" style="338" hidden="1" customWidth="1"/>
    <col min="13318" max="13318" width="11.140625" style="338" hidden="1" customWidth="1"/>
    <col min="13319" max="13319" width="10.7109375" style="338" hidden="1" customWidth="1"/>
    <col min="13320" max="13320" width="9.7109375" style="338" hidden="1" customWidth="1"/>
    <col min="13321" max="13321" width="9.42578125" style="338" hidden="1" customWidth="1"/>
    <col min="13322" max="13322" width="0.85546875" style="338" hidden="1" customWidth="1"/>
    <col min="13323" max="13328" width="11.42578125" style="338" hidden="1" customWidth="1"/>
    <col min="13329" max="13568" width="11.42578125" style="338" hidden="1"/>
    <col min="13569" max="13569" width="20.42578125" style="338" hidden="1" customWidth="1"/>
    <col min="13570" max="13570" width="9" style="338" hidden="1" customWidth="1"/>
    <col min="13571" max="13571" width="3.140625" style="338" hidden="1" customWidth="1"/>
    <col min="13572" max="13572" width="9.28515625" style="338" hidden="1" customWidth="1"/>
    <col min="13573" max="13573" width="9.140625" style="338" hidden="1" customWidth="1"/>
    <col min="13574" max="13574" width="11.140625" style="338" hidden="1" customWidth="1"/>
    <col min="13575" max="13575" width="10.7109375" style="338" hidden="1" customWidth="1"/>
    <col min="13576" max="13576" width="9.7109375" style="338" hidden="1" customWidth="1"/>
    <col min="13577" max="13577" width="9.42578125" style="338" hidden="1" customWidth="1"/>
    <col min="13578" max="13578" width="0.85546875" style="338" hidden="1" customWidth="1"/>
    <col min="13579" max="13584" width="11.42578125" style="338" hidden="1" customWidth="1"/>
    <col min="13585" max="13824" width="11.42578125" style="338" hidden="1"/>
    <col min="13825" max="13825" width="20.42578125" style="338" hidden="1" customWidth="1"/>
    <col min="13826" max="13826" width="9" style="338" hidden="1" customWidth="1"/>
    <col min="13827" max="13827" width="3.140625" style="338" hidden="1" customWidth="1"/>
    <col min="13828" max="13828" width="9.28515625" style="338" hidden="1" customWidth="1"/>
    <col min="13829" max="13829" width="9.140625" style="338" hidden="1" customWidth="1"/>
    <col min="13830" max="13830" width="11.140625" style="338" hidden="1" customWidth="1"/>
    <col min="13831" max="13831" width="10.7109375" style="338" hidden="1" customWidth="1"/>
    <col min="13832" max="13832" width="9.7109375" style="338" hidden="1" customWidth="1"/>
    <col min="13833" max="13833" width="9.42578125" style="338" hidden="1" customWidth="1"/>
    <col min="13834" max="13834" width="0.85546875" style="338" hidden="1" customWidth="1"/>
    <col min="13835" max="13840" width="11.42578125" style="338" hidden="1" customWidth="1"/>
    <col min="13841" max="14080" width="11.42578125" style="338" hidden="1"/>
    <col min="14081" max="14081" width="20.42578125" style="338" hidden="1" customWidth="1"/>
    <col min="14082" max="14082" width="9" style="338" hidden="1" customWidth="1"/>
    <col min="14083" max="14083" width="3.140625" style="338" hidden="1" customWidth="1"/>
    <col min="14084" max="14084" width="9.28515625" style="338" hidden="1" customWidth="1"/>
    <col min="14085" max="14085" width="9.140625" style="338" hidden="1" customWidth="1"/>
    <col min="14086" max="14086" width="11.140625" style="338" hidden="1" customWidth="1"/>
    <col min="14087" max="14087" width="10.7109375" style="338" hidden="1" customWidth="1"/>
    <col min="14088" max="14088" width="9.7109375" style="338" hidden="1" customWidth="1"/>
    <col min="14089" max="14089" width="9.42578125" style="338" hidden="1" customWidth="1"/>
    <col min="14090" max="14090" width="0.85546875" style="338" hidden="1" customWidth="1"/>
    <col min="14091" max="14096" width="11.42578125" style="338" hidden="1" customWidth="1"/>
    <col min="14097" max="14336" width="11.42578125" style="338" hidden="1"/>
    <col min="14337" max="14337" width="20.42578125" style="338" hidden="1" customWidth="1"/>
    <col min="14338" max="14338" width="9" style="338" hidden="1" customWidth="1"/>
    <col min="14339" max="14339" width="3.140625" style="338" hidden="1" customWidth="1"/>
    <col min="14340" max="14340" width="9.28515625" style="338" hidden="1" customWidth="1"/>
    <col min="14341" max="14341" width="9.140625" style="338" hidden="1" customWidth="1"/>
    <col min="14342" max="14342" width="11.140625" style="338" hidden="1" customWidth="1"/>
    <col min="14343" max="14343" width="10.7109375" style="338" hidden="1" customWidth="1"/>
    <col min="14344" max="14344" width="9.7109375" style="338" hidden="1" customWidth="1"/>
    <col min="14345" max="14345" width="9.42578125" style="338" hidden="1" customWidth="1"/>
    <col min="14346" max="14346" width="0.85546875" style="338" hidden="1" customWidth="1"/>
    <col min="14347" max="14352" width="11.42578125" style="338" hidden="1" customWidth="1"/>
    <col min="14353" max="14592" width="11.42578125" style="338" hidden="1"/>
    <col min="14593" max="14593" width="20.42578125" style="338" hidden="1" customWidth="1"/>
    <col min="14594" max="14594" width="9" style="338" hidden="1" customWidth="1"/>
    <col min="14595" max="14595" width="3.140625" style="338" hidden="1" customWidth="1"/>
    <col min="14596" max="14596" width="9.28515625" style="338" hidden="1" customWidth="1"/>
    <col min="14597" max="14597" width="9.140625" style="338" hidden="1" customWidth="1"/>
    <col min="14598" max="14598" width="11.140625" style="338" hidden="1" customWidth="1"/>
    <col min="14599" max="14599" width="10.7109375" style="338" hidden="1" customWidth="1"/>
    <col min="14600" max="14600" width="9.7109375" style="338" hidden="1" customWidth="1"/>
    <col min="14601" max="14601" width="9.42578125" style="338" hidden="1" customWidth="1"/>
    <col min="14602" max="14602" width="0.85546875" style="338" hidden="1" customWidth="1"/>
    <col min="14603" max="14608" width="11.42578125" style="338" hidden="1" customWidth="1"/>
    <col min="14609" max="14848" width="11.42578125" style="338" hidden="1"/>
    <col min="14849" max="14849" width="20.42578125" style="338" hidden="1" customWidth="1"/>
    <col min="14850" max="14850" width="9" style="338" hidden="1" customWidth="1"/>
    <col min="14851" max="14851" width="3.140625" style="338" hidden="1" customWidth="1"/>
    <col min="14852" max="14852" width="9.28515625" style="338" hidden="1" customWidth="1"/>
    <col min="14853" max="14853" width="9.140625" style="338" hidden="1" customWidth="1"/>
    <col min="14854" max="14854" width="11.140625" style="338" hidden="1" customWidth="1"/>
    <col min="14855" max="14855" width="10.7109375" style="338" hidden="1" customWidth="1"/>
    <col min="14856" max="14856" width="9.7109375" style="338" hidden="1" customWidth="1"/>
    <col min="14857" max="14857" width="9.42578125" style="338" hidden="1" customWidth="1"/>
    <col min="14858" max="14858" width="0.85546875" style="338" hidden="1" customWidth="1"/>
    <col min="14859" max="14864" width="11.42578125" style="338" hidden="1" customWidth="1"/>
    <col min="14865" max="15104" width="11.42578125" style="338" hidden="1"/>
    <col min="15105" max="15105" width="20.42578125" style="338" hidden="1" customWidth="1"/>
    <col min="15106" max="15106" width="9" style="338" hidden="1" customWidth="1"/>
    <col min="15107" max="15107" width="3.140625" style="338" hidden="1" customWidth="1"/>
    <col min="15108" max="15108" width="9.28515625" style="338" hidden="1" customWidth="1"/>
    <col min="15109" max="15109" width="9.140625" style="338" hidden="1" customWidth="1"/>
    <col min="15110" max="15110" width="11.140625" style="338" hidden="1" customWidth="1"/>
    <col min="15111" max="15111" width="10.7109375" style="338" hidden="1" customWidth="1"/>
    <col min="15112" max="15112" width="9.7109375" style="338" hidden="1" customWidth="1"/>
    <col min="15113" max="15113" width="9.42578125" style="338" hidden="1" customWidth="1"/>
    <col min="15114" max="15114" width="0.85546875" style="338" hidden="1" customWidth="1"/>
    <col min="15115" max="15120" width="11.42578125" style="338" hidden="1" customWidth="1"/>
    <col min="15121" max="15360" width="11.42578125" style="338" hidden="1"/>
    <col min="15361" max="15361" width="20.42578125" style="338" hidden="1" customWidth="1"/>
    <col min="15362" max="15362" width="9" style="338" hidden="1" customWidth="1"/>
    <col min="15363" max="15363" width="3.140625" style="338" hidden="1" customWidth="1"/>
    <col min="15364" max="15364" width="9.28515625" style="338" hidden="1" customWidth="1"/>
    <col min="15365" max="15365" width="9.140625" style="338" hidden="1" customWidth="1"/>
    <col min="15366" max="15366" width="11.140625" style="338" hidden="1" customWidth="1"/>
    <col min="15367" max="15367" width="10.7109375" style="338" hidden="1" customWidth="1"/>
    <col min="15368" max="15368" width="9.7109375" style="338" hidden="1" customWidth="1"/>
    <col min="15369" max="15369" width="9.42578125" style="338" hidden="1" customWidth="1"/>
    <col min="15370" max="15370" width="0.85546875" style="338" hidden="1" customWidth="1"/>
    <col min="15371" max="15376" width="11.42578125" style="338" hidden="1" customWidth="1"/>
    <col min="15377" max="15616" width="11.42578125" style="338" hidden="1"/>
    <col min="15617" max="15617" width="20.42578125" style="338" hidden="1" customWidth="1"/>
    <col min="15618" max="15618" width="9" style="338" hidden="1" customWidth="1"/>
    <col min="15619" max="15619" width="3.140625" style="338" hidden="1" customWidth="1"/>
    <col min="15620" max="15620" width="9.28515625" style="338" hidden="1" customWidth="1"/>
    <col min="15621" max="15621" width="9.140625" style="338" hidden="1" customWidth="1"/>
    <col min="15622" max="15622" width="11.140625" style="338" hidden="1" customWidth="1"/>
    <col min="15623" max="15623" width="10.7109375" style="338" hidden="1" customWidth="1"/>
    <col min="15624" max="15624" width="9.7109375" style="338" hidden="1" customWidth="1"/>
    <col min="15625" max="15625" width="9.42578125" style="338" hidden="1" customWidth="1"/>
    <col min="15626" max="15626" width="0.85546875" style="338" hidden="1" customWidth="1"/>
    <col min="15627" max="15632" width="11.42578125" style="338" hidden="1" customWidth="1"/>
    <col min="15633" max="15872" width="11.42578125" style="338" hidden="1"/>
    <col min="15873" max="15873" width="20.42578125" style="338" hidden="1" customWidth="1"/>
    <col min="15874" max="15874" width="9" style="338" hidden="1" customWidth="1"/>
    <col min="15875" max="15875" width="3.140625" style="338" hidden="1" customWidth="1"/>
    <col min="15876" max="15876" width="9.28515625" style="338" hidden="1" customWidth="1"/>
    <col min="15877" max="15877" width="9.140625" style="338" hidden="1" customWidth="1"/>
    <col min="15878" max="15878" width="11.140625" style="338" hidden="1" customWidth="1"/>
    <col min="15879" max="15879" width="10.7109375" style="338" hidden="1" customWidth="1"/>
    <col min="15880" max="15880" width="9.7109375" style="338" hidden="1" customWidth="1"/>
    <col min="15881" max="15881" width="9.42578125" style="338" hidden="1" customWidth="1"/>
    <col min="15882" max="15882" width="0.85546875" style="338" hidden="1" customWidth="1"/>
    <col min="15883" max="15888" width="11.42578125" style="338" hidden="1" customWidth="1"/>
    <col min="15889" max="16128" width="11.42578125" style="338" hidden="1"/>
    <col min="16129" max="16129" width="20.42578125" style="338" hidden="1" customWidth="1"/>
    <col min="16130" max="16130" width="9" style="338" hidden="1" customWidth="1"/>
    <col min="16131" max="16131" width="3.140625" style="338" hidden="1" customWidth="1"/>
    <col min="16132" max="16132" width="9.28515625" style="338" hidden="1" customWidth="1"/>
    <col min="16133" max="16133" width="9.140625" style="338" hidden="1" customWidth="1"/>
    <col min="16134" max="16134" width="11.140625" style="338" hidden="1" customWidth="1"/>
    <col min="16135" max="16135" width="10.7109375" style="338" hidden="1" customWidth="1"/>
    <col min="16136" max="16136" width="9.7109375" style="338" hidden="1" customWidth="1"/>
    <col min="16137" max="16137" width="9.42578125" style="338" hidden="1" customWidth="1"/>
    <col min="16138" max="16138" width="0.85546875" style="338" hidden="1" customWidth="1"/>
    <col min="16139" max="16144" width="11.42578125" style="338" hidden="1" customWidth="1"/>
    <col min="16145" max="16384" width="11.42578125" style="338" hidden="1"/>
  </cols>
  <sheetData>
    <row r="1" spans="1:10" s="274" customFormat="1" ht="12" customHeight="1">
      <c r="A1" s="273" t="s">
        <v>334</v>
      </c>
      <c r="B1" s="303"/>
      <c r="C1" s="303"/>
      <c r="D1" s="303"/>
      <c r="E1" s="303"/>
      <c r="F1" s="304"/>
      <c r="G1" s="304"/>
      <c r="H1" s="304"/>
      <c r="I1" s="60" t="s">
        <v>335</v>
      </c>
    </row>
    <row r="2" spans="1:10" s="274" customFormat="1" ht="12" customHeight="1">
      <c r="A2" s="275" t="s">
        <v>156</v>
      </c>
      <c r="B2" s="335"/>
      <c r="C2" s="335"/>
      <c r="D2" s="303"/>
      <c r="E2" s="303"/>
      <c r="F2" s="304"/>
      <c r="G2" s="304"/>
      <c r="H2" s="304"/>
      <c r="I2" s="276"/>
    </row>
    <row r="3" spans="1:10" ht="3" customHeight="1">
      <c r="A3" s="336"/>
      <c r="B3" s="336"/>
      <c r="C3" s="336"/>
      <c r="D3" s="336"/>
      <c r="E3" s="336"/>
      <c r="F3" s="336"/>
      <c r="G3" s="336"/>
      <c r="H3" s="336"/>
      <c r="I3" s="336"/>
      <c r="J3" s="337"/>
    </row>
    <row r="4" spans="1:10" ht="3" customHeight="1">
      <c r="A4" s="337"/>
      <c r="B4" s="337"/>
      <c r="C4" s="337"/>
      <c r="D4" s="337"/>
      <c r="E4" s="337"/>
      <c r="F4" s="337"/>
      <c r="G4" s="337"/>
      <c r="H4" s="337"/>
      <c r="I4" s="337"/>
    </row>
    <row r="5" spans="1:10" s="282" customFormat="1" ht="8.65" customHeight="1">
      <c r="A5" s="749" t="s">
        <v>96</v>
      </c>
      <c r="B5" s="758" t="s">
        <v>336</v>
      </c>
      <c r="C5" s="710"/>
      <c r="D5" s="379" t="s">
        <v>201</v>
      </c>
      <c r="E5" s="379"/>
      <c r="F5" s="379"/>
      <c r="G5" s="379"/>
      <c r="H5" s="379"/>
      <c r="I5" s="379"/>
    </row>
    <row r="6" spans="1:10" s="282" customFormat="1" ht="9.6" customHeight="1">
      <c r="A6" s="750"/>
      <c r="B6" s="756"/>
      <c r="C6" s="710"/>
      <c r="D6" s="762" t="s">
        <v>316</v>
      </c>
      <c r="E6" s="762" t="s">
        <v>317</v>
      </c>
      <c r="F6" s="762" t="s">
        <v>318</v>
      </c>
      <c r="G6" s="762" t="s">
        <v>319</v>
      </c>
      <c r="H6" s="432" t="s">
        <v>337</v>
      </c>
      <c r="I6" s="762" t="s">
        <v>323</v>
      </c>
    </row>
    <row r="7" spans="1:10" s="282" customFormat="1" ht="8.65" customHeight="1">
      <c r="A7" s="750"/>
      <c r="B7" s="710"/>
      <c r="C7" s="710"/>
      <c r="D7" s="763"/>
      <c r="E7" s="763"/>
      <c r="F7" s="763"/>
      <c r="G7" s="763"/>
      <c r="H7" s="710"/>
      <c r="I7" s="763"/>
    </row>
    <row r="8" spans="1:10" s="282" customFormat="1" ht="8.65" customHeight="1">
      <c r="A8" s="750"/>
      <c r="B8" s="433"/>
      <c r="C8" s="433"/>
      <c r="D8" s="710"/>
      <c r="E8" s="763"/>
      <c r="F8" s="763"/>
      <c r="G8" s="763"/>
      <c r="H8" s="710"/>
      <c r="I8" s="763"/>
    </row>
    <row r="9" spans="1:10" ht="3" customHeight="1">
      <c r="A9" s="336"/>
      <c r="B9" s="336"/>
      <c r="C9" s="336"/>
      <c r="D9" s="336"/>
      <c r="E9" s="336"/>
      <c r="F9" s="336"/>
      <c r="G9" s="336"/>
      <c r="H9" s="336"/>
      <c r="I9" s="336"/>
    </row>
    <row r="10" spans="1:10" ht="3" customHeight="1">
      <c r="A10" s="337"/>
      <c r="B10" s="337"/>
      <c r="C10" s="337"/>
      <c r="D10" s="337"/>
      <c r="E10" s="337"/>
      <c r="F10" s="337"/>
      <c r="G10" s="337"/>
      <c r="H10" s="337"/>
      <c r="I10" s="337"/>
    </row>
    <row r="11" spans="1:10" s="285" customFormat="1" ht="9" customHeight="1">
      <c r="A11" s="284">
        <v>1995</v>
      </c>
      <c r="B11" s="284"/>
      <c r="C11" s="284"/>
      <c r="D11" s="307"/>
      <c r="E11" s="307"/>
      <c r="F11" s="307"/>
      <c r="G11" s="307"/>
      <c r="H11" s="307"/>
      <c r="I11" s="307"/>
    </row>
    <row r="12" spans="1:10" s="285" customFormat="1" ht="9" customHeight="1">
      <c r="A12" s="288" t="s">
        <v>44</v>
      </c>
      <c r="B12" s="308">
        <f>SUM(B14:B45)</f>
        <v>481</v>
      </c>
      <c r="C12" s="308"/>
      <c r="D12" s="308">
        <f t="shared" ref="D12:I12" si="0">SUM(D14:D45)</f>
        <v>178</v>
      </c>
      <c r="E12" s="308">
        <f t="shared" si="0"/>
        <v>45</v>
      </c>
      <c r="F12" s="308">
        <f t="shared" si="0"/>
        <v>234</v>
      </c>
      <c r="G12" s="308">
        <f t="shared" si="0"/>
        <v>14</v>
      </c>
      <c r="H12" s="308">
        <f t="shared" si="0"/>
        <v>2</v>
      </c>
      <c r="I12" s="308">
        <f t="shared" si="0"/>
        <v>8</v>
      </c>
    </row>
    <row r="13" spans="1:10" s="285" customFormat="1" ht="4.7" customHeight="1">
      <c r="A13" s="288"/>
      <c r="B13" s="308"/>
      <c r="C13" s="308"/>
      <c r="D13" s="308"/>
      <c r="E13" s="308"/>
      <c r="F13" s="308"/>
      <c r="G13" s="308"/>
      <c r="H13" s="308"/>
      <c r="I13" s="308"/>
    </row>
    <row r="14" spans="1:10" s="285" customFormat="1" ht="9" customHeight="1">
      <c r="A14" s="286" t="s">
        <v>45</v>
      </c>
      <c r="B14" s="286">
        <v>0</v>
      </c>
      <c r="C14" s="286"/>
      <c r="D14" s="307">
        <v>0</v>
      </c>
      <c r="E14" s="307">
        <v>0</v>
      </c>
      <c r="F14" s="307">
        <v>0</v>
      </c>
      <c r="G14" s="307">
        <v>0</v>
      </c>
      <c r="H14" s="285">
        <v>0</v>
      </c>
      <c r="I14" s="295">
        <f>SUM(J14:P14)</f>
        <v>0</v>
      </c>
    </row>
    <row r="15" spans="1:10" s="285" customFormat="1" ht="9" customHeight="1">
      <c r="A15" s="286" t="s">
        <v>46</v>
      </c>
      <c r="B15" s="286">
        <v>46</v>
      </c>
      <c r="C15" s="286"/>
      <c r="D15" s="307">
        <v>30</v>
      </c>
      <c r="E15" s="307">
        <v>0</v>
      </c>
      <c r="F15" s="307">
        <v>16</v>
      </c>
      <c r="G15" s="307">
        <v>0</v>
      </c>
      <c r="H15" s="285">
        <v>0</v>
      </c>
      <c r="I15" s="307">
        <v>0</v>
      </c>
    </row>
    <row r="16" spans="1:10" s="285" customFormat="1" ht="9" customHeight="1">
      <c r="A16" s="286" t="s">
        <v>47</v>
      </c>
      <c r="B16" s="286">
        <v>4</v>
      </c>
      <c r="C16" s="286"/>
      <c r="D16" s="307">
        <v>1</v>
      </c>
      <c r="E16" s="307">
        <v>2</v>
      </c>
      <c r="F16" s="307">
        <v>0</v>
      </c>
      <c r="G16" s="307">
        <v>1</v>
      </c>
      <c r="H16" s="285">
        <v>0</v>
      </c>
      <c r="I16" s="307">
        <v>0</v>
      </c>
    </row>
    <row r="17" spans="1:9" s="285" customFormat="1" ht="9" customHeight="1">
      <c r="A17" s="291" t="s">
        <v>48</v>
      </c>
      <c r="B17" s="291">
        <v>1</v>
      </c>
      <c r="C17" s="291"/>
      <c r="D17" s="310">
        <v>0</v>
      </c>
      <c r="E17" s="310">
        <v>0</v>
      </c>
      <c r="F17" s="310">
        <v>0</v>
      </c>
      <c r="G17" s="310">
        <v>1</v>
      </c>
      <c r="H17" s="309">
        <v>0</v>
      </c>
      <c r="I17" s="310">
        <v>0</v>
      </c>
    </row>
    <row r="18" spans="1:9" s="285" customFormat="1" ht="9" customHeight="1">
      <c r="A18" s="318" t="s">
        <v>49</v>
      </c>
      <c r="B18" s="318">
        <v>4</v>
      </c>
      <c r="C18" s="318"/>
      <c r="D18" s="374">
        <v>0</v>
      </c>
      <c r="E18" s="374">
        <v>3</v>
      </c>
      <c r="F18" s="374">
        <v>0</v>
      </c>
      <c r="G18" s="374">
        <v>1</v>
      </c>
      <c r="H18" s="323">
        <v>0</v>
      </c>
      <c r="I18" s="374">
        <v>0</v>
      </c>
    </row>
    <row r="19" spans="1:9" s="285" customFormat="1" ht="9" customHeight="1">
      <c r="A19" s="318" t="s">
        <v>50</v>
      </c>
      <c r="B19" s="318">
        <v>3</v>
      </c>
      <c r="C19" s="318"/>
      <c r="D19" s="374">
        <v>2</v>
      </c>
      <c r="E19" s="374">
        <v>0</v>
      </c>
      <c r="F19" s="374">
        <v>1</v>
      </c>
      <c r="G19" s="374">
        <v>0</v>
      </c>
      <c r="H19" s="323">
        <v>0</v>
      </c>
      <c r="I19" s="374">
        <v>0</v>
      </c>
    </row>
    <row r="20" spans="1:9" s="285" customFormat="1" ht="9" customHeight="1">
      <c r="A20" s="318" t="s">
        <v>51</v>
      </c>
      <c r="B20" s="318">
        <v>0</v>
      </c>
      <c r="C20" s="318"/>
      <c r="D20" s="374">
        <v>0</v>
      </c>
      <c r="E20" s="374">
        <v>0</v>
      </c>
      <c r="F20" s="374">
        <v>0</v>
      </c>
      <c r="G20" s="374">
        <v>0</v>
      </c>
      <c r="H20" s="323">
        <v>0</v>
      </c>
      <c r="I20" s="374">
        <v>0</v>
      </c>
    </row>
    <row r="21" spans="1:9" s="285" customFormat="1" ht="9" customHeight="1">
      <c r="A21" s="291" t="s">
        <v>52</v>
      </c>
      <c r="B21" s="291">
        <v>5</v>
      </c>
      <c r="C21" s="291"/>
      <c r="D21" s="310">
        <v>0</v>
      </c>
      <c r="E21" s="310">
        <v>3</v>
      </c>
      <c r="F21" s="310">
        <v>1</v>
      </c>
      <c r="G21" s="310">
        <v>1</v>
      </c>
      <c r="H21" s="309">
        <v>0</v>
      </c>
      <c r="I21" s="310">
        <v>0</v>
      </c>
    </row>
    <row r="22" spans="1:9" s="285" customFormat="1" ht="9" customHeight="1">
      <c r="A22" s="286" t="s">
        <v>53</v>
      </c>
      <c r="B22" s="318">
        <v>143</v>
      </c>
      <c r="C22" s="318"/>
      <c r="D22" s="374">
        <v>46</v>
      </c>
      <c r="E22" s="374">
        <v>8</v>
      </c>
      <c r="F22" s="374">
        <v>83</v>
      </c>
      <c r="G22" s="374">
        <v>6</v>
      </c>
      <c r="H22" s="323">
        <v>0</v>
      </c>
      <c r="I22" s="374">
        <v>0</v>
      </c>
    </row>
    <row r="23" spans="1:9" s="285" customFormat="1" ht="9" customHeight="1">
      <c r="A23" s="318" t="s">
        <v>54</v>
      </c>
      <c r="B23" s="318">
        <v>2</v>
      </c>
      <c r="C23" s="318"/>
      <c r="D23" s="374">
        <v>1</v>
      </c>
      <c r="E23" s="374">
        <v>1</v>
      </c>
      <c r="F23" s="374">
        <v>0</v>
      </c>
      <c r="G23" s="374">
        <v>0</v>
      </c>
      <c r="H23" s="323">
        <v>0</v>
      </c>
      <c r="I23" s="374">
        <v>0</v>
      </c>
    </row>
    <row r="24" spans="1:9" s="285" customFormat="1" ht="9" customHeight="1">
      <c r="A24" s="318" t="s">
        <v>55</v>
      </c>
      <c r="B24" s="318">
        <v>5</v>
      </c>
      <c r="C24" s="318"/>
      <c r="D24" s="374">
        <v>0</v>
      </c>
      <c r="E24" s="374">
        <v>0</v>
      </c>
      <c r="F24" s="374">
        <v>4</v>
      </c>
      <c r="G24" s="374">
        <v>0</v>
      </c>
      <c r="H24" s="323">
        <v>1</v>
      </c>
      <c r="I24" s="374">
        <v>0</v>
      </c>
    </row>
    <row r="25" spans="1:9" s="285" customFormat="1" ht="9" customHeight="1">
      <c r="A25" s="291" t="s">
        <v>56</v>
      </c>
      <c r="B25" s="291">
        <v>18</v>
      </c>
      <c r="C25" s="291"/>
      <c r="D25" s="310">
        <v>4</v>
      </c>
      <c r="E25" s="310">
        <v>2</v>
      </c>
      <c r="F25" s="310">
        <v>12</v>
      </c>
      <c r="G25" s="310">
        <v>0</v>
      </c>
      <c r="H25" s="309">
        <v>0</v>
      </c>
      <c r="I25" s="310">
        <v>0</v>
      </c>
    </row>
    <row r="26" spans="1:9" s="285" customFormat="1" ht="9" customHeight="1">
      <c r="A26" s="318" t="s">
        <v>57</v>
      </c>
      <c r="B26" s="318">
        <v>0</v>
      </c>
      <c r="C26" s="318"/>
      <c r="D26" s="374">
        <v>0</v>
      </c>
      <c r="E26" s="374">
        <v>0</v>
      </c>
      <c r="F26" s="374">
        <v>0</v>
      </c>
      <c r="G26" s="374">
        <v>0</v>
      </c>
      <c r="H26" s="323">
        <v>0</v>
      </c>
      <c r="I26" s="374">
        <v>0</v>
      </c>
    </row>
    <row r="27" spans="1:9" s="285" customFormat="1" ht="9" customHeight="1">
      <c r="A27" s="318" t="s">
        <v>58</v>
      </c>
      <c r="B27" s="318">
        <v>101</v>
      </c>
      <c r="C27" s="318"/>
      <c r="D27" s="374">
        <v>52</v>
      </c>
      <c r="E27" s="374">
        <v>1</v>
      </c>
      <c r="F27" s="374">
        <v>48</v>
      </c>
      <c r="G27" s="374">
        <v>0</v>
      </c>
      <c r="H27" s="323">
        <v>0</v>
      </c>
      <c r="I27" s="374">
        <v>0</v>
      </c>
    </row>
    <row r="28" spans="1:9" s="285" customFormat="1" ht="9" customHeight="1">
      <c r="A28" s="318" t="s">
        <v>59</v>
      </c>
      <c r="B28" s="318">
        <v>46</v>
      </c>
      <c r="C28" s="318"/>
      <c r="D28" s="374">
        <v>10</v>
      </c>
      <c r="E28" s="374">
        <v>8</v>
      </c>
      <c r="F28" s="374">
        <v>21</v>
      </c>
      <c r="G28" s="374">
        <v>0</v>
      </c>
      <c r="H28" s="323">
        <v>0</v>
      </c>
      <c r="I28" s="374">
        <v>7</v>
      </c>
    </row>
    <row r="29" spans="1:9" s="285" customFormat="1" ht="9" customHeight="1">
      <c r="A29" s="291" t="s">
        <v>60</v>
      </c>
      <c r="B29" s="291">
        <v>6</v>
      </c>
      <c r="C29" s="291"/>
      <c r="D29" s="310">
        <v>2</v>
      </c>
      <c r="E29" s="310">
        <v>1</v>
      </c>
      <c r="F29" s="310">
        <v>2</v>
      </c>
      <c r="G29" s="310">
        <v>1</v>
      </c>
      <c r="H29" s="309">
        <v>0</v>
      </c>
      <c r="I29" s="310">
        <v>0</v>
      </c>
    </row>
    <row r="30" spans="1:9" s="285" customFormat="1" ht="9" customHeight="1">
      <c r="A30" s="318" t="s">
        <v>61</v>
      </c>
      <c r="B30" s="318">
        <v>18</v>
      </c>
      <c r="C30" s="318"/>
      <c r="D30" s="374">
        <v>6</v>
      </c>
      <c r="E30" s="374">
        <v>3</v>
      </c>
      <c r="F30" s="374">
        <v>8</v>
      </c>
      <c r="G30" s="374">
        <v>1</v>
      </c>
      <c r="H30" s="323">
        <v>0</v>
      </c>
      <c r="I30" s="374">
        <v>0</v>
      </c>
    </row>
    <row r="31" spans="1:9" s="285" customFormat="1" ht="9" customHeight="1">
      <c r="A31" s="318" t="s">
        <v>62</v>
      </c>
      <c r="B31" s="318">
        <v>6</v>
      </c>
      <c r="C31" s="318"/>
      <c r="D31" s="374">
        <v>3</v>
      </c>
      <c r="E31" s="374">
        <v>0</v>
      </c>
      <c r="F31" s="374">
        <v>2</v>
      </c>
      <c r="G31" s="374">
        <v>0</v>
      </c>
      <c r="H31" s="323">
        <v>1</v>
      </c>
      <c r="I31" s="374">
        <v>0</v>
      </c>
    </row>
    <row r="32" spans="1:9" s="285" customFormat="1" ht="9" customHeight="1">
      <c r="A32" s="318" t="s">
        <v>63</v>
      </c>
      <c r="B32" s="318">
        <v>37</v>
      </c>
      <c r="C32" s="318"/>
      <c r="D32" s="374">
        <v>10</v>
      </c>
      <c r="E32" s="374">
        <v>7</v>
      </c>
      <c r="F32" s="374">
        <v>20</v>
      </c>
      <c r="G32" s="374">
        <v>0</v>
      </c>
      <c r="H32" s="323">
        <v>0</v>
      </c>
      <c r="I32" s="374">
        <v>0</v>
      </c>
    </row>
    <row r="33" spans="1:9" s="285" customFormat="1" ht="9" customHeight="1">
      <c r="A33" s="291" t="s">
        <v>64</v>
      </c>
      <c r="B33" s="291">
        <v>0</v>
      </c>
      <c r="C33" s="291"/>
      <c r="D33" s="310">
        <v>0</v>
      </c>
      <c r="E33" s="310">
        <v>0</v>
      </c>
      <c r="F33" s="310">
        <v>0</v>
      </c>
      <c r="G33" s="310">
        <v>0</v>
      </c>
      <c r="H33" s="309">
        <v>0</v>
      </c>
      <c r="I33" s="310">
        <v>0</v>
      </c>
    </row>
    <row r="34" spans="1:9" s="285" customFormat="1" ht="9" customHeight="1">
      <c r="A34" s="318" t="s">
        <v>65</v>
      </c>
      <c r="B34" s="318">
        <v>15</v>
      </c>
      <c r="C34" s="318"/>
      <c r="D34" s="374">
        <v>6</v>
      </c>
      <c r="E34" s="374">
        <v>0</v>
      </c>
      <c r="F34" s="374">
        <v>8</v>
      </c>
      <c r="G34" s="374">
        <v>0</v>
      </c>
      <c r="H34" s="323">
        <v>0</v>
      </c>
      <c r="I34" s="374">
        <v>1</v>
      </c>
    </row>
    <row r="35" spans="1:9" s="285" customFormat="1" ht="9" customHeight="1">
      <c r="A35" s="318" t="s">
        <v>66</v>
      </c>
      <c r="B35" s="318">
        <v>0</v>
      </c>
      <c r="C35" s="318"/>
      <c r="D35" s="374">
        <v>0</v>
      </c>
      <c r="E35" s="374">
        <v>0</v>
      </c>
      <c r="F35" s="374">
        <v>0</v>
      </c>
      <c r="G35" s="374">
        <v>0</v>
      </c>
      <c r="H35" s="323">
        <v>0</v>
      </c>
      <c r="I35" s="374">
        <v>0</v>
      </c>
    </row>
    <row r="36" spans="1:9" s="285" customFormat="1" ht="9" customHeight="1">
      <c r="A36" s="318" t="s">
        <v>67</v>
      </c>
      <c r="B36" s="318">
        <v>0</v>
      </c>
      <c r="C36" s="318"/>
      <c r="D36" s="374">
        <v>0</v>
      </c>
      <c r="E36" s="374">
        <v>0</v>
      </c>
      <c r="F36" s="374">
        <v>0</v>
      </c>
      <c r="G36" s="374">
        <v>0</v>
      </c>
      <c r="H36" s="323">
        <v>0</v>
      </c>
      <c r="I36" s="374">
        <v>0</v>
      </c>
    </row>
    <row r="37" spans="1:9" s="285" customFormat="1" ht="9" customHeight="1">
      <c r="A37" s="291" t="s">
        <v>68</v>
      </c>
      <c r="B37" s="291">
        <v>3</v>
      </c>
      <c r="C37" s="291"/>
      <c r="D37" s="310">
        <v>0</v>
      </c>
      <c r="E37" s="310">
        <v>0</v>
      </c>
      <c r="F37" s="310">
        <v>2</v>
      </c>
      <c r="G37" s="310">
        <v>1</v>
      </c>
      <c r="H37" s="309">
        <v>0</v>
      </c>
      <c r="I37" s="310">
        <v>0</v>
      </c>
    </row>
    <row r="38" spans="1:9" s="285" customFormat="1" ht="9" customHeight="1">
      <c r="A38" s="318" t="s">
        <v>69</v>
      </c>
      <c r="B38" s="318">
        <v>0</v>
      </c>
      <c r="C38" s="318"/>
      <c r="D38" s="374">
        <v>0</v>
      </c>
      <c r="E38" s="374">
        <v>0</v>
      </c>
      <c r="F38" s="374">
        <v>0</v>
      </c>
      <c r="G38" s="374">
        <v>0</v>
      </c>
      <c r="H38" s="323">
        <v>0</v>
      </c>
      <c r="I38" s="374">
        <v>0</v>
      </c>
    </row>
    <row r="39" spans="1:9" s="285" customFormat="1" ht="9" customHeight="1">
      <c r="A39" s="318" t="s">
        <v>70</v>
      </c>
      <c r="B39" s="318">
        <v>5</v>
      </c>
      <c r="C39" s="318"/>
      <c r="D39" s="374">
        <v>2</v>
      </c>
      <c r="E39" s="374">
        <v>2</v>
      </c>
      <c r="F39" s="374">
        <v>1</v>
      </c>
      <c r="G39" s="374">
        <v>0</v>
      </c>
      <c r="H39" s="323">
        <v>0</v>
      </c>
      <c r="I39" s="374">
        <v>0</v>
      </c>
    </row>
    <row r="40" spans="1:9" s="285" customFormat="1" ht="9" customHeight="1">
      <c r="A40" s="318" t="s">
        <v>71</v>
      </c>
      <c r="B40" s="318">
        <v>1</v>
      </c>
      <c r="C40" s="318"/>
      <c r="D40" s="374">
        <v>0</v>
      </c>
      <c r="E40" s="374">
        <v>1</v>
      </c>
      <c r="F40" s="374">
        <v>0</v>
      </c>
      <c r="G40" s="374">
        <v>0</v>
      </c>
      <c r="H40" s="323">
        <v>0</v>
      </c>
      <c r="I40" s="374">
        <v>0</v>
      </c>
    </row>
    <row r="41" spans="1:9" s="285" customFormat="1" ht="9" customHeight="1">
      <c r="A41" s="291" t="s">
        <v>72</v>
      </c>
      <c r="B41" s="291">
        <v>7</v>
      </c>
      <c r="C41" s="291"/>
      <c r="D41" s="310">
        <v>3</v>
      </c>
      <c r="E41" s="310">
        <v>1</v>
      </c>
      <c r="F41" s="310">
        <v>3</v>
      </c>
      <c r="G41" s="310">
        <v>0</v>
      </c>
      <c r="H41" s="309">
        <v>0</v>
      </c>
      <c r="I41" s="310">
        <v>0</v>
      </c>
    </row>
    <row r="42" spans="1:9" s="285" customFormat="1" ht="9" customHeight="1">
      <c r="A42" s="318" t="s">
        <v>73</v>
      </c>
      <c r="B42" s="318">
        <v>3</v>
      </c>
      <c r="C42" s="318"/>
      <c r="D42" s="374">
        <v>0</v>
      </c>
      <c r="E42" s="374">
        <v>2</v>
      </c>
      <c r="F42" s="374">
        <v>1</v>
      </c>
      <c r="G42" s="374">
        <v>0</v>
      </c>
      <c r="H42" s="323">
        <v>0</v>
      </c>
      <c r="I42" s="374">
        <v>0</v>
      </c>
    </row>
    <row r="43" spans="1:9" s="285" customFormat="1" ht="9" customHeight="1">
      <c r="A43" s="318" t="s">
        <v>74</v>
      </c>
      <c r="B43" s="318">
        <v>1</v>
      </c>
      <c r="C43" s="318"/>
      <c r="D43" s="374">
        <v>0</v>
      </c>
      <c r="E43" s="374">
        <v>0</v>
      </c>
      <c r="F43" s="374">
        <v>0</v>
      </c>
      <c r="G43" s="374">
        <v>1</v>
      </c>
      <c r="H43" s="323">
        <v>0</v>
      </c>
      <c r="I43" s="374">
        <v>0</v>
      </c>
    </row>
    <row r="44" spans="1:9" s="285" customFormat="1" ht="9" customHeight="1">
      <c r="A44" s="318" t="s">
        <v>75</v>
      </c>
      <c r="B44" s="318">
        <v>0</v>
      </c>
      <c r="C44" s="318"/>
      <c r="D44" s="374">
        <v>0</v>
      </c>
      <c r="E44" s="374">
        <v>0</v>
      </c>
      <c r="F44" s="374">
        <v>0</v>
      </c>
      <c r="G44" s="374">
        <v>0</v>
      </c>
      <c r="H44" s="323">
        <v>0</v>
      </c>
      <c r="I44" s="374">
        <v>0</v>
      </c>
    </row>
    <row r="45" spans="1:9" s="285" customFormat="1" ht="9" customHeight="1">
      <c r="A45" s="291" t="s">
        <v>76</v>
      </c>
      <c r="B45" s="291">
        <v>1</v>
      </c>
      <c r="C45" s="291"/>
      <c r="D45" s="310">
        <v>0</v>
      </c>
      <c r="E45" s="310">
        <v>0</v>
      </c>
      <c r="F45" s="310">
        <v>1</v>
      </c>
      <c r="G45" s="310">
        <v>0</v>
      </c>
      <c r="H45" s="309">
        <v>0</v>
      </c>
      <c r="I45" s="310">
        <v>0</v>
      </c>
    </row>
    <row r="46" spans="1:9" s="285" customFormat="1" ht="9" customHeight="1">
      <c r="A46" s="286"/>
      <c r="B46" s="286"/>
      <c r="C46" s="286"/>
      <c r="D46" s="307"/>
      <c r="E46" s="307"/>
      <c r="F46" s="307"/>
      <c r="G46" s="307"/>
      <c r="H46" s="307"/>
      <c r="I46" s="307"/>
    </row>
    <row r="47" spans="1:9" s="285" customFormat="1" ht="9" customHeight="1">
      <c r="A47" s="284">
        <v>1996</v>
      </c>
      <c r="B47" s="284"/>
      <c r="C47" s="284"/>
      <c r="D47" s="307"/>
      <c r="E47" s="307"/>
      <c r="F47" s="307"/>
      <c r="G47" s="307"/>
      <c r="H47" s="307"/>
      <c r="I47" s="307"/>
    </row>
    <row r="48" spans="1:9" s="285" customFormat="1" ht="9" customHeight="1">
      <c r="A48" s="288" t="s">
        <v>44</v>
      </c>
      <c r="B48" s="308">
        <f>SUM(B50:B81)</f>
        <v>410</v>
      </c>
      <c r="C48" s="308"/>
      <c r="D48" s="308">
        <f t="shared" ref="D48:I48" si="1">SUM(D50:D81)</f>
        <v>135</v>
      </c>
      <c r="E48" s="308">
        <f t="shared" si="1"/>
        <v>35</v>
      </c>
      <c r="F48" s="308">
        <f t="shared" si="1"/>
        <v>221</v>
      </c>
      <c r="G48" s="308">
        <f t="shared" si="1"/>
        <v>18</v>
      </c>
      <c r="H48" s="308">
        <f t="shared" si="1"/>
        <v>2</v>
      </c>
      <c r="I48" s="308">
        <f t="shared" si="1"/>
        <v>2</v>
      </c>
    </row>
    <row r="49" spans="1:9" s="285" customFormat="1" ht="3.95" customHeight="1">
      <c r="A49" s="288"/>
      <c r="B49" s="308"/>
      <c r="C49" s="308"/>
      <c r="D49" s="308"/>
      <c r="E49" s="308"/>
      <c r="F49" s="308"/>
      <c r="G49" s="308"/>
      <c r="H49" s="308"/>
      <c r="I49" s="308"/>
    </row>
    <row r="50" spans="1:9" s="285" customFormat="1" ht="9" customHeight="1">
      <c r="A50" s="286" t="s">
        <v>45</v>
      </c>
      <c r="B50" s="286">
        <v>0</v>
      </c>
      <c r="C50" s="286"/>
      <c r="D50" s="307">
        <v>0</v>
      </c>
      <c r="E50" s="307">
        <v>0</v>
      </c>
      <c r="F50" s="307">
        <v>0</v>
      </c>
      <c r="G50" s="307">
        <v>0</v>
      </c>
      <c r="H50" s="307">
        <v>0</v>
      </c>
      <c r="I50" s="307">
        <v>0</v>
      </c>
    </row>
    <row r="51" spans="1:9" s="285" customFormat="1" ht="9" customHeight="1">
      <c r="A51" s="286" t="s">
        <v>46</v>
      </c>
      <c r="B51" s="286">
        <v>28</v>
      </c>
      <c r="C51" s="286"/>
      <c r="D51" s="307">
        <v>16</v>
      </c>
      <c r="E51" s="307">
        <v>2</v>
      </c>
      <c r="F51" s="307">
        <v>9</v>
      </c>
      <c r="G51" s="307">
        <v>0</v>
      </c>
      <c r="H51" s="307">
        <v>0</v>
      </c>
      <c r="I51" s="307">
        <v>1</v>
      </c>
    </row>
    <row r="52" spans="1:9" s="285" customFormat="1" ht="9" customHeight="1">
      <c r="A52" s="286" t="s">
        <v>47</v>
      </c>
      <c r="B52" s="286">
        <v>5</v>
      </c>
      <c r="C52" s="286"/>
      <c r="D52" s="307">
        <v>0</v>
      </c>
      <c r="E52" s="307">
        <v>2</v>
      </c>
      <c r="F52" s="307">
        <v>0</v>
      </c>
      <c r="G52" s="307">
        <v>3</v>
      </c>
      <c r="H52" s="307">
        <v>0</v>
      </c>
      <c r="I52" s="307">
        <v>0</v>
      </c>
    </row>
    <row r="53" spans="1:9" s="285" customFormat="1" ht="9" customHeight="1">
      <c r="A53" s="291" t="s">
        <v>48</v>
      </c>
      <c r="B53" s="291">
        <v>2</v>
      </c>
      <c r="C53" s="291"/>
      <c r="D53" s="310">
        <v>0</v>
      </c>
      <c r="E53" s="310">
        <v>0</v>
      </c>
      <c r="F53" s="310">
        <v>2</v>
      </c>
      <c r="G53" s="310">
        <v>0</v>
      </c>
      <c r="H53" s="310">
        <v>0</v>
      </c>
      <c r="I53" s="310">
        <v>0</v>
      </c>
    </row>
    <row r="54" spans="1:9" s="285" customFormat="1" ht="9" customHeight="1">
      <c r="A54" s="286" t="s">
        <v>49</v>
      </c>
      <c r="B54" s="286">
        <v>4</v>
      </c>
      <c r="C54" s="286"/>
      <c r="D54" s="307">
        <v>2</v>
      </c>
      <c r="E54" s="307">
        <v>0</v>
      </c>
      <c r="F54" s="307">
        <v>0</v>
      </c>
      <c r="G54" s="307">
        <v>2</v>
      </c>
      <c r="H54" s="307">
        <v>0</v>
      </c>
      <c r="I54" s="307">
        <v>0</v>
      </c>
    </row>
    <row r="55" spans="1:9" s="285" customFormat="1" ht="9" customHeight="1">
      <c r="A55" s="286" t="s">
        <v>50</v>
      </c>
      <c r="B55" s="286">
        <v>5</v>
      </c>
      <c r="C55" s="286"/>
      <c r="D55" s="307">
        <v>2</v>
      </c>
      <c r="E55" s="307">
        <v>2</v>
      </c>
      <c r="F55" s="307">
        <v>3</v>
      </c>
      <c r="G55" s="307">
        <v>0</v>
      </c>
      <c r="H55" s="307">
        <v>0</v>
      </c>
      <c r="I55" s="307">
        <v>0</v>
      </c>
    </row>
    <row r="56" spans="1:9" s="285" customFormat="1" ht="9" customHeight="1">
      <c r="A56" s="286" t="s">
        <v>51</v>
      </c>
      <c r="B56" s="286">
        <v>0</v>
      </c>
      <c r="C56" s="286"/>
      <c r="D56" s="307">
        <v>0</v>
      </c>
      <c r="E56" s="307">
        <v>0</v>
      </c>
      <c r="F56" s="307">
        <v>0</v>
      </c>
      <c r="G56" s="307">
        <v>0</v>
      </c>
      <c r="H56" s="307">
        <v>0</v>
      </c>
      <c r="I56" s="307">
        <v>0</v>
      </c>
    </row>
    <row r="57" spans="1:9" s="285" customFormat="1" ht="9" customHeight="1">
      <c r="A57" s="291" t="s">
        <v>52</v>
      </c>
      <c r="B57" s="291">
        <v>5</v>
      </c>
      <c r="C57" s="291"/>
      <c r="D57" s="310">
        <v>3</v>
      </c>
      <c r="E57" s="310">
        <v>1</v>
      </c>
      <c r="F57" s="310">
        <v>1</v>
      </c>
      <c r="G57" s="310">
        <v>0</v>
      </c>
      <c r="H57" s="310">
        <v>0</v>
      </c>
      <c r="I57" s="310">
        <v>0</v>
      </c>
    </row>
    <row r="58" spans="1:9" s="285" customFormat="1" ht="9" customHeight="1">
      <c r="A58" s="286" t="s">
        <v>53</v>
      </c>
      <c r="B58" s="286">
        <v>114</v>
      </c>
      <c r="C58" s="286"/>
      <c r="D58" s="307">
        <v>40</v>
      </c>
      <c r="E58" s="307">
        <v>5</v>
      </c>
      <c r="F58" s="307">
        <v>63</v>
      </c>
      <c r="G58" s="307">
        <v>5</v>
      </c>
      <c r="H58" s="307">
        <v>0</v>
      </c>
      <c r="I58" s="307">
        <v>1</v>
      </c>
    </row>
    <row r="59" spans="1:9" s="285" customFormat="1" ht="9" customHeight="1">
      <c r="A59" s="286" t="s">
        <v>54</v>
      </c>
      <c r="B59" s="286">
        <v>0</v>
      </c>
      <c r="C59" s="286"/>
      <c r="D59" s="307">
        <v>0</v>
      </c>
      <c r="E59" s="307">
        <v>0</v>
      </c>
      <c r="F59" s="307">
        <v>0</v>
      </c>
      <c r="G59" s="307">
        <v>0</v>
      </c>
      <c r="H59" s="307">
        <v>0</v>
      </c>
      <c r="I59" s="307">
        <v>0</v>
      </c>
    </row>
    <row r="60" spans="1:9" s="285" customFormat="1" ht="9" customHeight="1">
      <c r="A60" s="286" t="s">
        <v>55</v>
      </c>
      <c r="B60" s="286">
        <v>5</v>
      </c>
      <c r="C60" s="286"/>
      <c r="D60" s="307">
        <v>2</v>
      </c>
      <c r="E60" s="307">
        <v>1</v>
      </c>
      <c r="F60" s="307">
        <v>2</v>
      </c>
      <c r="G60" s="307">
        <v>0</v>
      </c>
      <c r="H60" s="307">
        <v>1</v>
      </c>
      <c r="I60" s="307">
        <v>0</v>
      </c>
    </row>
    <row r="61" spans="1:9" s="285" customFormat="1" ht="9" customHeight="1">
      <c r="A61" s="291" t="s">
        <v>56</v>
      </c>
      <c r="B61" s="291">
        <v>2</v>
      </c>
      <c r="C61" s="291"/>
      <c r="D61" s="310">
        <v>0</v>
      </c>
      <c r="E61" s="310">
        <v>1</v>
      </c>
      <c r="F61" s="310">
        <v>1</v>
      </c>
      <c r="G61" s="310">
        <v>0</v>
      </c>
      <c r="H61" s="310">
        <v>0</v>
      </c>
      <c r="I61" s="310">
        <v>0</v>
      </c>
    </row>
    <row r="62" spans="1:9" s="285" customFormat="1" ht="9" customHeight="1">
      <c r="A62" s="286" t="s">
        <v>57</v>
      </c>
      <c r="B62" s="286">
        <v>0</v>
      </c>
      <c r="C62" s="286"/>
      <c r="D62" s="307">
        <v>0</v>
      </c>
      <c r="E62" s="307">
        <v>0</v>
      </c>
      <c r="F62" s="307">
        <v>0</v>
      </c>
      <c r="G62" s="307">
        <v>0</v>
      </c>
      <c r="H62" s="307">
        <v>0</v>
      </c>
      <c r="I62" s="307">
        <v>0</v>
      </c>
    </row>
    <row r="63" spans="1:9" s="285" customFormat="1" ht="9" customHeight="1">
      <c r="A63" s="286" t="s">
        <v>58</v>
      </c>
      <c r="B63" s="286">
        <v>118</v>
      </c>
      <c r="C63" s="286"/>
      <c r="D63" s="307">
        <v>47</v>
      </c>
      <c r="E63" s="307">
        <v>0</v>
      </c>
      <c r="F63" s="307">
        <v>71</v>
      </c>
      <c r="G63" s="307">
        <v>0</v>
      </c>
      <c r="H63" s="307">
        <v>0</v>
      </c>
      <c r="I63" s="307">
        <v>0</v>
      </c>
    </row>
    <row r="64" spans="1:9" s="285" customFormat="1" ht="9" customHeight="1">
      <c r="A64" s="286" t="s">
        <v>59</v>
      </c>
      <c r="B64" s="286">
        <v>38</v>
      </c>
      <c r="C64" s="286"/>
      <c r="D64" s="307">
        <v>6</v>
      </c>
      <c r="E64" s="307">
        <v>8</v>
      </c>
      <c r="F64" s="307">
        <v>24</v>
      </c>
      <c r="G64" s="307">
        <v>0</v>
      </c>
      <c r="H64" s="307">
        <v>0</v>
      </c>
      <c r="I64" s="307">
        <v>0</v>
      </c>
    </row>
    <row r="65" spans="1:9" s="285" customFormat="1" ht="9" customHeight="1">
      <c r="A65" s="291" t="s">
        <v>60</v>
      </c>
      <c r="B65" s="291">
        <v>7</v>
      </c>
      <c r="C65" s="291"/>
      <c r="D65" s="310">
        <v>1</v>
      </c>
      <c r="E65" s="310">
        <v>1</v>
      </c>
      <c r="F65" s="310">
        <v>4</v>
      </c>
      <c r="G65" s="310">
        <v>1</v>
      </c>
      <c r="H65" s="310">
        <v>0</v>
      </c>
      <c r="I65" s="310">
        <v>0</v>
      </c>
    </row>
    <row r="66" spans="1:9" s="285" customFormat="1" ht="9" customHeight="1">
      <c r="A66" s="286" t="s">
        <v>61</v>
      </c>
      <c r="B66" s="286">
        <v>4</v>
      </c>
      <c r="C66" s="286"/>
      <c r="D66" s="307">
        <v>2</v>
      </c>
      <c r="E66" s="307">
        <v>0</v>
      </c>
      <c r="F66" s="307">
        <v>2</v>
      </c>
      <c r="G66" s="307">
        <v>0</v>
      </c>
      <c r="H66" s="307">
        <v>0</v>
      </c>
      <c r="I66" s="307">
        <v>0</v>
      </c>
    </row>
    <row r="67" spans="1:9" s="285" customFormat="1" ht="9" customHeight="1">
      <c r="A67" s="286" t="s">
        <v>62</v>
      </c>
      <c r="B67" s="286">
        <v>8</v>
      </c>
      <c r="C67" s="286"/>
      <c r="D67" s="307">
        <v>6</v>
      </c>
      <c r="E67" s="307">
        <v>0</v>
      </c>
      <c r="F67" s="307">
        <v>1</v>
      </c>
      <c r="G67" s="307">
        <v>0</v>
      </c>
      <c r="H67" s="307">
        <v>1</v>
      </c>
      <c r="I67" s="307">
        <v>0</v>
      </c>
    </row>
    <row r="68" spans="1:9" s="285" customFormat="1" ht="9" customHeight="1">
      <c r="A68" s="286" t="s">
        <v>63</v>
      </c>
      <c r="B68" s="286">
        <v>35</v>
      </c>
      <c r="C68" s="286"/>
      <c r="D68" s="307">
        <v>4</v>
      </c>
      <c r="E68" s="307">
        <v>8</v>
      </c>
      <c r="F68" s="307">
        <v>23</v>
      </c>
      <c r="G68" s="307">
        <v>0</v>
      </c>
      <c r="H68" s="307">
        <v>0</v>
      </c>
      <c r="I68" s="307">
        <v>0</v>
      </c>
    </row>
    <row r="69" spans="1:9" s="285" customFormat="1" ht="9" customHeight="1">
      <c r="A69" s="291" t="s">
        <v>64</v>
      </c>
      <c r="B69" s="291">
        <v>0</v>
      </c>
      <c r="C69" s="291"/>
      <c r="D69" s="310">
        <v>0</v>
      </c>
      <c r="E69" s="310">
        <v>0</v>
      </c>
      <c r="F69" s="310">
        <v>0</v>
      </c>
      <c r="G69" s="310">
        <v>0</v>
      </c>
      <c r="H69" s="310">
        <v>0</v>
      </c>
      <c r="I69" s="310">
        <v>0</v>
      </c>
    </row>
    <row r="70" spans="1:9" s="285" customFormat="1" ht="9" customHeight="1">
      <c r="A70" s="286" t="s">
        <v>65</v>
      </c>
      <c r="B70" s="286">
        <v>8</v>
      </c>
      <c r="C70" s="286"/>
      <c r="D70" s="307">
        <v>2</v>
      </c>
      <c r="E70" s="307">
        <v>1</v>
      </c>
      <c r="F70" s="307">
        <v>5</v>
      </c>
      <c r="G70" s="307">
        <v>0</v>
      </c>
      <c r="H70" s="307">
        <v>0</v>
      </c>
      <c r="I70" s="307">
        <v>0</v>
      </c>
    </row>
    <row r="71" spans="1:9" s="285" customFormat="1" ht="9" customHeight="1">
      <c r="A71" s="286" t="s">
        <v>66</v>
      </c>
      <c r="B71" s="286">
        <v>2</v>
      </c>
      <c r="C71" s="286"/>
      <c r="D71" s="307">
        <v>0</v>
      </c>
      <c r="E71" s="307">
        <v>1</v>
      </c>
      <c r="F71" s="307">
        <v>0</v>
      </c>
      <c r="G71" s="307">
        <v>1</v>
      </c>
      <c r="H71" s="307">
        <v>0</v>
      </c>
      <c r="I71" s="307">
        <v>0</v>
      </c>
    </row>
    <row r="72" spans="1:9" s="285" customFormat="1" ht="9" customHeight="1">
      <c r="A72" s="286" t="s">
        <v>67</v>
      </c>
      <c r="B72" s="286">
        <v>3</v>
      </c>
      <c r="C72" s="286"/>
      <c r="D72" s="307">
        <v>0</v>
      </c>
      <c r="E72" s="307">
        <v>0</v>
      </c>
      <c r="F72" s="307">
        <v>3</v>
      </c>
      <c r="G72" s="307">
        <v>0</v>
      </c>
      <c r="H72" s="307">
        <v>0</v>
      </c>
      <c r="I72" s="307">
        <v>0</v>
      </c>
    </row>
    <row r="73" spans="1:9" s="285" customFormat="1" ht="9" customHeight="1">
      <c r="A73" s="291" t="s">
        <v>68</v>
      </c>
      <c r="B73" s="291">
        <v>1</v>
      </c>
      <c r="C73" s="291"/>
      <c r="D73" s="310">
        <v>0</v>
      </c>
      <c r="E73" s="310">
        <v>0</v>
      </c>
      <c r="F73" s="310">
        <v>0</v>
      </c>
      <c r="G73" s="310">
        <v>1</v>
      </c>
      <c r="H73" s="310">
        <v>0</v>
      </c>
      <c r="I73" s="310">
        <v>0</v>
      </c>
    </row>
    <row r="74" spans="1:9" s="285" customFormat="1" ht="9" customHeight="1">
      <c r="A74" s="286" t="s">
        <v>69</v>
      </c>
      <c r="B74" s="286">
        <v>1</v>
      </c>
      <c r="C74" s="286"/>
      <c r="D74" s="307">
        <v>0</v>
      </c>
      <c r="E74" s="307">
        <v>1</v>
      </c>
      <c r="F74" s="307">
        <v>0</v>
      </c>
      <c r="G74" s="307">
        <v>0</v>
      </c>
      <c r="H74" s="307">
        <v>0</v>
      </c>
      <c r="I74" s="307">
        <v>0</v>
      </c>
    </row>
    <row r="75" spans="1:9" s="285" customFormat="1" ht="9" customHeight="1">
      <c r="A75" s="286" t="s">
        <v>70</v>
      </c>
      <c r="B75" s="286">
        <v>6</v>
      </c>
      <c r="C75" s="286"/>
      <c r="D75" s="307">
        <v>1</v>
      </c>
      <c r="E75" s="307">
        <v>1</v>
      </c>
      <c r="F75" s="307">
        <v>4</v>
      </c>
      <c r="G75" s="307">
        <v>0</v>
      </c>
      <c r="H75" s="307">
        <v>0</v>
      </c>
      <c r="I75" s="307">
        <v>0</v>
      </c>
    </row>
    <row r="76" spans="1:9" s="285" customFormat="1" ht="9" customHeight="1">
      <c r="A76" s="286" t="s">
        <v>71</v>
      </c>
      <c r="B76" s="286">
        <v>0</v>
      </c>
      <c r="C76" s="286"/>
      <c r="D76" s="307">
        <v>0</v>
      </c>
      <c r="E76" s="307">
        <v>0</v>
      </c>
      <c r="F76" s="307">
        <v>0</v>
      </c>
      <c r="G76" s="307">
        <v>0</v>
      </c>
      <c r="H76" s="307">
        <v>0</v>
      </c>
      <c r="I76" s="307">
        <v>0</v>
      </c>
    </row>
    <row r="77" spans="1:9" s="285" customFormat="1" ht="9" customHeight="1">
      <c r="A77" s="291" t="s">
        <v>72</v>
      </c>
      <c r="B77" s="291">
        <v>8</v>
      </c>
      <c r="C77" s="291"/>
      <c r="D77" s="310">
        <v>1</v>
      </c>
      <c r="E77" s="310">
        <v>0</v>
      </c>
      <c r="F77" s="310">
        <v>2</v>
      </c>
      <c r="G77" s="310">
        <v>5</v>
      </c>
      <c r="H77" s="310">
        <v>0</v>
      </c>
      <c r="I77" s="310">
        <v>0</v>
      </c>
    </row>
    <row r="78" spans="1:9" s="285" customFormat="1" ht="9" customHeight="1">
      <c r="A78" s="286" t="s">
        <v>73</v>
      </c>
      <c r="B78" s="286">
        <v>0</v>
      </c>
      <c r="C78" s="286"/>
      <c r="D78" s="307">
        <v>0</v>
      </c>
      <c r="E78" s="307">
        <v>0</v>
      </c>
      <c r="F78" s="307">
        <v>0</v>
      </c>
      <c r="G78" s="307">
        <v>0</v>
      </c>
      <c r="H78" s="307">
        <v>0</v>
      </c>
      <c r="I78" s="307">
        <v>0</v>
      </c>
    </row>
    <row r="79" spans="1:9" s="285" customFormat="1" ht="9" customHeight="1">
      <c r="A79" s="286" t="s">
        <v>74</v>
      </c>
      <c r="B79" s="286">
        <v>1</v>
      </c>
      <c r="C79" s="286"/>
      <c r="D79" s="307">
        <v>0</v>
      </c>
      <c r="E79" s="307">
        <v>0</v>
      </c>
      <c r="F79" s="307">
        <v>1</v>
      </c>
      <c r="G79" s="307">
        <v>0</v>
      </c>
      <c r="H79" s="307">
        <v>0</v>
      </c>
      <c r="I79" s="307">
        <v>0</v>
      </c>
    </row>
    <row r="80" spans="1:9" s="285" customFormat="1" ht="9" customHeight="1">
      <c r="A80" s="286" t="s">
        <v>75</v>
      </c>
      <c r="B80" s="286">
        <v>0</v>
      </c>
      <c r="C80" s="286"/>
      <c r="D80" s="307">
        <v>0</v>
      </c>
      <c r="E80" s="307">
        <v>0</v>
      </c>
      <c r="F80" s="307">
        <v>0</v>
      </c>
      <c r="G80" s="307">
        <v>0</v>
      </c>
      <c r="H80" s="307">
        <v>0</v>
      </c>
      <c r="I80" s="307">
        <v>0</v>
      </c>
    </row>
    <row r="81" spans="1:9" s="285" customFormat="1" ht="9" customHeight="1">
      <c r="A81" s="291" t="s">
        <v>76</v>
      </c>
      <c r="B81" s="291">
        <v>0</v>
      </c>
      <c r="C81" s="291"/>
      <c r="D81" s="310">
        <v>0</v>
      </c>
      <c r="E81" s="310">
        <v>0</v>
      </c>
      <c r="F81" s="310">
        <v>0</v>
      </c>
      <c r="G81" s="310">
        <v>0</v>
      </c>
      <c r="H81" s="310">
        <v>0</v>
      </c>
      <c r="I81" s="310">
        <v>0</v>
      </c>
    </row>
    <row r="82" spans="1:9" s="285" customFormat="1" ht="9" customHeight="1">
      <c r="A82" s="286"/>
      <c r="B82" s="286"/>
      <c r="C82" s="286"/>
      <c r="D82" s="307"/>
      <c r="E82" s="307"/>
      <c r="F82" s="307"/>
      <c r="G82" s="307"/>
      <c r="H82" s="307"/>
      <c r="I82" s="307"/>
    </row>
    <row r="83" spans="1:9" s="285" customFormat="1" ht="9" customHeight="1">
      <c r="A83" s="284">
        <v>1997</v>
      </c>
      <c r="B83" s="284"/>
      <c r="C83" s="284"/>
      <c r="D83" s="307"/>
      <c r="E83" s="307"/>
      <c r="F83" s="307"/>
      <c r="G83" s="307"/>
      <c r="H83" s="307"/>
      <c r="I83" s="307"/>
    </row>
    <row r="84" spans="1:9" s="285" customFormat="1" ht="9" customHeight="1">
      <c r="A84" s="288" t="s">
        <v>44</v>
      </c>
      <c r="B84" s="308">
        <f>SUM(B86:B117)</f>
        <v>356</v>
      </c>
      <c r="C84" s="308"/>
      <c r="D84" s="308">
        <f t="shared" ref="D84:I84" si="2">SUM(D86:D117)</f>
        <v>132</v>
      </c>
      <c r="E84" s="308">
        <f t="shared" si="2"/>
        <v>35</v>
      </c>
      <c r="F84" s="308">
        <f t="shared" si="2"/>
        <v>143</v>
      </c>
      <c r="G84" s="308">
        <f t="shared" si="2"/>
        <v>24</v>
      </c>
      <c r="H84" s="308">
        <f t="shared" si="2"/>
        <v>5</v>
      </c>
      <c r="I84" s="308">
        <f t="shared" si="2"/>
        <v>17</v>
      </c>
    </row>
    <row r="85" spans="1:9" s="285" customFormat="1" ht="3.95" customHeight="1">
      <c r="A85" s="288"/>
      <c r="B85" s="308"/>
      <c r="C85" s="308"/>
      <c r="D85" s="308"/>
      <c r="E85" s="308"/>
      <c r="F85" s="308"/>
      <c r="G85" s="308"/>
      <c r="H85" s="308"/>
      <c r="I85" s="308"/>
    </row>
    <row r="86" spans="1:9" s="285" customFormat="1" ht="9" customHeight="1">
      <c r="A86" s="286" t="s">
        <v>45</v>
      </c>
      <c r="B86" s="286">
        <v>0</v>
      </c>
      <c r="C86" s="286"/>
      <c r="D86" s="307">
        <v>0</v>
      </c>
      <c r="E86" s="307">
        <v>0</v>
      </c>
      <c r="F86" s="307">
        <v>0</v>
      </c>
      <c r="G86" s="307">
        <v>0</v>
      </c>
      <c r="H86" s="307">
        <v>0</v>
      </c>
      <c r="I86" s="307">
        <v>0</v>
      </c>
    </row>
    <row r="87" spans="1:9" s="285" customFormat="1" ht="9" customHeight="1">
      <c r="A87" s="286" t="s">
        <v>46</v>
      </c>
      <c r="B87" s="286">
        <v>55</v>
      </c>
      <c r="C87" s="286"/>
      <c r="D87" s="307">
        <v>27</v>
      </c>
      <c r="E87" s="307">
        <v>0</v>
      </c>
      <c r="F87" s="307">
        <v>13</v>
      </c>
      <c r="G87" s="307">
        <v>0</v>
      </c>
      <c r="H87" s="307">
        <v>0</v>
      </c>
      <c r="I87" s="307">
        <v>15</v>
      </c>
    </row>
    <row r="88" spans="1:9" s="285" customFormat="1" ht="9" customHeight="1">
      <c r="A88" s="286" t="s">
        <v>47</v>
      </c>
      <c r="B88" s="286">
        <v>3</v>
      </c>
      <c r="C88" s="286"/>
      <c r="D88" s="307">
        <v>0</v>
      </c>
      <c r="E88" s="307">
        <v>1</v>
      </c>
      <c r="F88" s="307">
        <v>0</v>
      </c>
      <c r="G88" s="307">
        <v>2</v>
      </c>
      <c r="H88" s="307">
        <v>0</v>
      </c>
      <c r="I88" s="307">
        <v>0</v>
      </c>
    </row>
    <row r="89" spans="1:9" s="285" customFormat="1" ht="9" customHeight="1">
      <c r="A89" s="291" t="s">
        <v>48</v>
      </c>
      <c r="B89" s="291">
        <v>1</v>
      </c>
      <c r="C89" s="291"/>
      <c r="D89" s="310">
        <v>0</v>
      </c>
      <c r="E89" s="310">
        <v>0</v>
      </c>
      <c r="F89" s="310">
        <v>0</v>
      </c>
      <c r="G89" s="310">
        <v>0</v>
      </c>
      <c r="H89" s="310">
        <v>1</v>
      </c>
      <c r="I89" s="310">
        <v>0</v>
      </c>
    </row>
    <row r="90" spans="1:9" s="285" customFormat="1" ht="9" customHeight="1">
      <c r="A90" s="286" t="s">
        <v>49</v>
      </c>
      <c r="B90" s="286">
        <v>3</v>
      </c>
      <c r="C90" s="286"/>
      <c r="D90" s="307">
        <v>0</v>
      </c>
      <c r="E90" s="307">
        <v>0</v>
      </c>
      <c r="F90" s="307">
        <v>0</v>
      </c>
      <c r="G90" s="307">
        <v>0</v>
      </c>
      <c r="H90" s="307">
        <v>3</v>
      </c>
      <c r="I90" s="307">
        <v>0</v>
      </c>
    </row>
    <row r="91" spans="1:9" s="285" customFormat="1" ht="9" customHeight="1">
      <c r="A91" s="286" t="s">
        <v>50</v>
      </c>
      <c r="B91" s="286">
        <v>1</v>
      </c>
      <c r="C91" s="286"/>
      <c r="D91" s="307">
        <v>0</v>
      </c>
      <c r="E91" s="307">
        <v>0</v>
      </c>
      <c r="F91" s="307">
        <v>1</v>
      </c>
      <c r="G91" s="307">
        <v>0</v>
      </c>
      <c r="H91" s="307">
        <v>0</v>
      </c>
      <c r="I91" s="307">
        <v>0</v>
      </c>
    </row>
    <row r="92" spans="1:9" s="285" customFormat="1" ht="9" customHeight="1">
      <c r="A92" s="286" t="s">
        <v>51</v>
      </c>
      <c r="B92" s="286">
        <v>0</v>
      </c>
      <c r="C92" s="286"/>
      <c r="D92" s="307">
        <v>0</v>
      </c>
      <c r="E92" s="307">
        <v>0</v>
      </c>
      <c r="F92" s="307">
        <v>0</v>
      </c>
      <c r="G92" s="307">
        <v>0</v>
      </c>
      <c r="H92" s="307">
        <v>0</v>
      </c>
      <c r="I92" s="307">
        <v>0</v>
      </c>
    </row>
    <row r="93" spans="1:9" s="285" customFormat="1" ht="9" customHeight="1">
      <c r="A93" s="291" t="s">
        <v>52</v>
      </c>
      <c r="B93" s="291">
        <v>0</v>
      </c>
      <c r="C93" s="291"/>
      <c r="D93" s="310">
        <v>0</v>
      </c>
      <c r="E93" s="310">
        <v>0</v>
      </c>
      <c r="F93" s="310">
        <v>0</v>
      </c>
      <c r="G93" s="310">
        <v>0</v>
      </c>
      <c r="H93" s="310">
        <v>0</v>
      </c>
      <c r="I93" s="310">
        <v>0</v>
      </c>
    </row>
    <row r="94" spans="1:9" s="285" customFormat="1" ht="9" customHeight="1">
      <c r="A94" s="286" t="s">
        <v>53</v>
      </c>
      <c r="B94" s="286">
        <v>61</v>
      </c>
      <c r="C94" s="286"/>
      <c r="D94" s="307">
        <v>17</v>
      </c>
      <c r="E94" s="307">
        <v>5</v>
      </c>
      <c r="F94" s="307">
        <v>36</v>
      </c>
      <c r="G94" s="307">
        <v>1</v>
      </c>
      <c r="H94" s="307">
        <v>0</v>
      </c>
      <c r="I94" s="307">
        <v>2</v>
      </c>
    </row>
    <row r="95" spans="1:9" s="285" customFormat="1" ht="9" customHeight="1">
      <c r="A95" s="286" t="s">
        <v>54</v>
      </c>
      <c r="B95" s="286">
        <v>0</v>
      </c>
      <c r="C95" s="286"/>
      <c r="D95" s="307">
        <v>0</v>
      </c>
      <c r="E95" s="307">
        <v>0</v>
      </c>
      <c r="F95" s="307">
        <v>0</v>
      </c>
      <c r="G95" s="307">
        <v>0</v>
      </c>
      <c r="H95" s="307">
        <v>0</v>
      </c>
      <c r="I95" s="307">
        <v>0</v>
      </c>
    </row>
    <row r="96" spans="1:9" s="285" customFormat="1" ht="9" customHeight="1">
      <c r="A96" s="286" t="s">
        <v>55</v>
      </c>
      <c r="B96" s="286">
        <v>16</v>
      </c>
      <c r="C96" s="286"/>
      <c r="D96" s="307">
        <v>3</v>
      </c>
      <c r="E96" s="307">
        <v>10</v>
      </c>
      <c r="F96" s="307">
        <v>1</v>
      </c>
      <c r="G96" s="307">
        <v>2</v>
      </c>
      <c r="H96" s="307">
        <v>0</v>
      </c>
      <c r="I96" s="307">
        <v>0</v>
      </c>
    </row>
    <row r="97" spans="1:9" s="285" customFormat="1" ht="9" customHeight="1">
      <c r="A97" s="291" t="s">
        <v>56</v>
      </c>
      <c r="B97" s="291">
        <v>4</v>
      </c>
      <c r="C97" s="291"/>
      <c r="D97" s="310">
        <v>1</v>
      </c>
      <c r="E97" s="310">
        <v>2</v>
      </c>
      <c r="F97" s="310">
        <v>1</v>
      </c>
      <c r="G97" s="310">
        <v>0</v>
      </c>
      <c r="H97" s="310">
        <v>0</v>
      </c>
      <c r="I97" s="310">
        <v>0</v>
      </c>
    </row>
    <row r="98" spans="1:9" s="285" customFormat="1" ht="9" customHeight="1">
      <c r="A98" s="286" t="s">
        <v>57</v>
      </c>
      <c r="B98" s="286">
        <v>0</v>
      </c>
      <c r="C98" s="286"/>
      <c r="D98" s="307">
        <v>0</v>
      </c>
      <c r="E98" s="307">
        <v>0</v>
      </c>
      <c r="F98" s="307">
        <v>0</v>
      </c>
      <c r="G98" s="307">
        <v>0</v>
      </c>
      <c r="H98" s="307">
        <v>0</v>
      </c>
      <c r="I98" s="307">
        <v>0</v>
      </c>
    </row>
    <row r="99" spans="1:9" s="285" customFormat="1" ht="9" customHeight="1">
      <c r="A99" s="286" t="s">
        <v>58</v>
      </c>
      <c r="B99" s="286">
        <v>114</v>
      </c>
      <c r="C99" s="286"/>
      <c r="D99" s="307">
        <v>65</v>
      </c>
      <c r="E99" s="307">
        <v>3</v>
      </c>
      <c r="F99" s="307">
        <v>46</v>
      </c>
      <c r="G99" s="307">
        <v>0</v>
      </c>
      <c r="H99" s="307">
        <v>0</v>
      </c>
      <c r="I99" s="307">
        <v>0</v>
      </c>
    </row>
    <row r="100" spans="1:9" s="285" customFormat="1" ht="9" customHeight="1">
      <c r="A100" s="286" t="s">
        <v>59</v>
      </c>
      <c r="B100" s="286">
        <v>22</v>
      </c>
      <c r="C100" s="286"/>
      <c r="D100" s="307">
        <v>3</v>
      </c>
      <c r="E100" s="307">
        <v>2</v>
      </c>
      <c r="F100" s="307">
        <v>16</v>
      </c>
      <c r="G100" s="307">
        <v>1</v>
      </c>
      <c r="H100" s="307">
        <v>0</v>
      </c>
      <c r="I100" s="307">
        <v>0</v>
      </c>
    </row>
    <row r="101" spans="1:9" s="285" customFormat="1" ht="9" customHeight="1">
      <c r="A101" s="291" t="s">
        <v>60</v>
      </c>
      <c r="B101" s="291">
        <v>9</v>
      </c>
      <c r="C101" s="291"/>
      <c r="D101" s="310">
        <v>4</v>
      </c>
      <c r="E101" s="310">
        <v>3</v>
      </c>
      <c r="F101" s="310">
        <v>2</v>
      </c>
      <c r="G101" s="310">
        <v>0</v>
      </c>
      <c r="H101" s="310">
        <v>0</v>
      </c>
      <c r="I101" s="310">
        <v>0</v>
      </c>
    </row>
    <row r="102" spans="1:9" s="285" customFormat="1" ht="9" customHeight="1">
      <c r="A102" s="286" t="s">
        <v>61</v>
      </c>
      <c r="B102" s="286">
        <v>2</v>
      </c>
      <c r="C102" s="286"/>
      <c r="D102" s="307">
        <v>1</v>
      </c>
      <c r="E102" s="307">
        <v>1</v>
      </c>
      <c r="F102" s="307">
        <v>0</v>
      </c>
      <c r="G102" s="307">
        <v>0</v>
      </c>
      <c r="H102" s="307">
        <v>0</v>
      </c>
      <c r="I102" s="307">
        <v>0</v>
      </c>
    </row>
    <row r="103" spans="1:9" s="285" customFormat="1" ht="9" customHeight="1">
      <c r="A103" s="286" t="s">
        <v>62</v>
      </c>
      <c r="B103" s="286">
        <v>4</v>
      </c>
      <c r="C103" s="286"/>
      <c r="D103" s="307">
        <v>1</v>
      </c>
      <c r="E103" s="307">
        <v>2</v>
      </c>
      <c r="F103" s="307">
        <v>1</v>
      </c>
      <c r="G103" s="307">
        <v>0</v>
      </c>
      <c r="H103" s="307">
        <v>0</v>
      </c>
      <c r="I103" s="307">
        <v>0</v>
      </c>
    </row>
    <row r="104" spans="1:9" s="285" customFormat="1" ht="9" customHeight="1">
      <c r="A104" s="286" t="s">
        <v>63</v>
      </c>
      <c r="B104" s="286">
        <v>22</v>
      </c>
      <c r="C104" s="286"/>
      <c r="D104" s="307">
        <v>4</v>
      </c>
      <c r="E104" s="307">
        <v>5</v>
      </c>
      <c r="F104" s="307">
        <v>13</v>
      </c>
      <c r="G104" s="307">
        <v>0</v>
      </c>
      <c r="H104" s="307">
        <v>0</v>
      </c>
      <c r="I104" s="307">
        <v>0</v>
      </c>
    </row>
    <row r="105" spans="1:9" s="285" customFormat="1" ht="9" customHeight="1">
      <c r="A105" s="291" t="s">
        <v>64</v>
      </c>
      <c r="B105" s="291">
        <v>0</v>
      </c>
      <c r="C105" s="291"/>
      <c r="D105" s="310">
        <v>0</v>
      </c>
      <c r="E105" s="310">
        <v>0</v>
      </c>
      <c r="F105" s="310">
        <v>0</v>
      </c>
      <c r="G105" s="310">
        <v>0</v>
      </c>
      <c r="H105" s="310">
        <v>0</v>
      </c>
      <c r="I105" s="310">
        <v>0</v>
      </c>
    </row>
    <row r="106" spans="1:9" s="285" customFormat="1" ht="9" customHeight="1">
      <c r="A106" s="286" t="s">
        <v>65</v>
      </c>
      <c r="B106" s="286">
        <v>7</v>
      </c>
      <c r="C106" s="286"/>
      <c r="D106" s="307">
        <v>1</v>
      </c>
      <c r="E106" s="307">
        <v>0</v>
      </c>
      <c r="F106" s="307">
        <v>6</v>
      </c>
      <c r="G106" s="307">
        <v>0</v>
      </c>
      <c r="H106" s="307">
        <v>0</v>
      </c>
      <c r="I106" s="307">
        <v>0</v>
      </c>
    </row>
    <row r="107" spans="1:9" s="285" customFormat="1" ht="9" customHeight="1">
      <c r="A107" s="286" t="s">
        <v>66</v>
      </c>
      <c r="B107" s="286">
        <v>0</v>
      </c>
      <c r="C107" s="286"/>
      <c r="D107" s="307">
        <v>0</v>
      </c>
      <c r="E107" s="307">
        <v>0</v>
      </c>
      <c r="F107" s="307">
        <v>0</v>
      </c>
      <c r="G107" s="307">
        <v>0</v>
      </c>
      <c r="H107" s="307">
        <v>0</v>
      </c>
      <c r="I107" s="307">
        <v>0</v>
      </c>
    </row>
    <row r="108" spans="1:9" s="285" customFormat="1" ht="9" customHeight="1">
      <c r="A108" s="286" t="s">
        <v>67</v>
      </c>
      <c r="B108" s="286">
        <v>2</v>
      </c>
      <c r="C108" s="286"/>
      <c r="D108" s="307">
        <v>1</v>
      </c>
      <c r="E108" s="307">
        <v>0</v>
      </c>
      <c r="F108" s="307">
        <v>1</v>
      </c>
      <c r="G108" s="307">
        <v>0</v>
      </c>
      <c r="H108" s="307">
        <v>0</v>
      </c>
      <c r="I108" s="307">
        <v>0</v>
      </c>
    </row>
    <row r="109" spans="1:9" s="285" customFormat="1" ht="9" customHeight="1">
      <c r="A109" s="291" t="s">
        <v>68</v>
      </c>
      <c r="B109" s="291">
        <v>1</v>
      </c>
      <c r="C109" s="291"/>
      <c r="D109" s="310">
        <v>0</v>
      </c>
      <c r="E109" s="310">
        <v>0</v>
      </c>
      <c r="F109" s="310">
        <v>1</v>
      </c>
      <c r="G109" s="310">
        <v>0</v>
      </c>
      <c r="H109" s="310">
        <v>0</v>
      </c>
      <c r="I109" s="310">
        <v>0</v>
      </c>
    </row>
    <row r="110" spans="1:9" s="285" customFormat="1" ht="9" customHeight="1">
      <c r="A110" s="286" t="s">
        <v>69</v>
      </c>
      <c r="B110" s="286">
        <v>0</v>
      </c>
      <c r="C110" s="286"/>
      <c r="D110" s="307">
        <v>0</v>
      </c>
      <c r="E110" s="307">
        <v>0</v>
      </c>
      <c r="F110" s="307">
        <v>0</v>
      </c>
      <c r="G110" s="307">
        <v>0</v>
      </c>
      <c r="H110" s="307">
        <v>0</v>
      </c>
      <c r="I110" s="307">
        <v>0</v>
      </c>
    </row>
    <row r="111" spans="1:9" s="285" customFormat="1" ht="9" customHeight="1">
      <c r="A111" s="286" t="s">
        <v>70</v>
      </c>
      <c r="B111" s="286">
        <v>4</v>
      </c>
      <c r="C111" s="286"/>
      <c r="D111" s="307">
        <v>2</v>
      </c>
      <c r="E111" s="307">
        <v>0</v>
      </c>
      <c r="F111" s="307">
        <v>1</v>
      </c>
      <c r="G111" s="307">
        <v>0</v>
      </c>
      <c r="H111" s="307">
        <v>1</v>
      </c>
      <c r="I111" s="307">
        <v>0</v>
      </c>
    </row>
    <row r="112" spans="1:9" s="285" customFormat="1" ht="9" customHeight="1">
      <c r="A112" s="286" t="s">
        <v>71</v>
      </c>
      <c r="B112" s="286">
        <v>0</v>
      </c>
      <c r="C112" s="286"/>
      <c r="D112" s="307">
        <v>0</v>
      </c>
      <c r="E112" s="307">
        <v>0</v>
      </c>
      <c r="F112" s="307">
        <v>0</v>
      </c>
      <c r="G112" s="307">
        <v>0</v>
      </c>
      <c r="H112" s="307">
        <v>0</v>
      </c>
      <c r="I112" s="307">
        <v>0</v>
      </c>
    </row>
    <row r="113" spans="1:9" s="285" customFormat="1" ht="9" customHeight="1">
      <c r="A113" s="291" t="s">
        <v>72</v>
      </c>
      <c r="B113" s="291">
        <v>23</v>
      </c>
      <c r="C113" s="291"/>
      <c r="D113" s="310">
        <v>2</v>
      </c>
      <c r="E113" s="310">
        <v>1</v>
      </c>
      <c r="F113" s="310">
        <v>3</v>
      </c>
      <c r="G113" s="310">
        <v>17</v>
      </c>
      <c r="H113" s="310">
        <v>0</v>
      </c>
      <c r="I113" s="310">
        <v>0</v>
      </c>
    </row>
    <row r="114" spans="1:9" s="285" customFormat="1" ht="9" customHeight="1">
      <c r="A114" s="286" t="s">
        <v>73</v>
      </c>
      <c r="B114" s="286">
        <v>0</v>
      </c>
      <c r="C114" s="286"/>
      <c r="D114" s="307">
        <v>0</v>
      </c>
      <c r="E114" s="307">
        <v>0</v>
      </c>
      <c r="F114" s="307">
        <v>0</v>
      </c>
      <c r="G114" s="307">
        <v>0</v>
      </c>
      <c r="H114" s="307">
        <v>0</v>
      </c>
      <c r="I114" s="307">
        <v>0</v>
      </c>
    </row>
    <row r="115" spans="1:9" s="285" customFormat="1" ht="9" customHeight="1">
      <c r="A115" s="286" t="s">
        <v>74</v>
      </c>
      <c r="B115" s="286">
        <v>1</v>
      </c>
      <c r="C115" s="286"/>
      <c r="D115" s="307">
        <v>0</v>
      </c>
      <c r="E115" s="307">
        <v>0</v>
      </c>
      <c r="F115" s="307">
        <v>0</v>
      </c>
      <c r="G115" s="307">
        <v>1</v>
      </c>
      <c r="H115" s="307">
        <v>0</v>
      </c>
      <c r="I115" s="307">
        <v>0</v>
      </c>
    </row>
    <row r="116" spans="1:9" s="285" customFormat="1" ht="9" customHeight="1">
      <c r="A116" s="286" t="s">
        <v>75</v>
      </c>
      <c r="B116" s="286">
        <v>1</v>
      </c>
      <c r="C116" s="286"/>
      <c r="D116" s="307">
        <v>0</v>
      </c>
      <c r="E116" s="307">
        <v>0</v>
      </c>
      <c r="F116" s="307">
        <v>1</v>
      </c>
      <c r="G116" s="307">
        <v>0</v>
      </c>
      <c r="H116" s="307">
        <v>0</v>
      </c>
      <c r="I116" s="307">
        <v>0</v>
      </c>
    </row>
    <row r="117" spans="1:9" s="285" customFormat="1" ht="9" customHeight="1">
      <c r="A117" s="291" t="s">
        <v>76</v>
      </c>
      <c r="B117" s="291">
        <v>0</v>
      </c>
      <c r="C117" s="291"/>
      <c r="D117" s="310">
        <v>0</v>
      </c>
      <c r="E117" s="310">
        <v>0</v>
      </c>
      <c r="F117" s="310">
        <v>0</v>
      </c>
      <c r="G117" s="310">
        <v>0</v>
      </c>
      <c r="H117" s="310">
        <v>0</v>
      </c>
      <c r="I117" s="310">
        <v>0</v>
      </c>
    </row>
    <row r="118" spans="1:9" s="285" customFormat="1" ht="9" customHeight="1">
      <c r="A118" s="286"/>
      <c r="B118" s="286"/>
      <c r="C118" s="286"/>
      <c r="D118" s="307"/>
      <c r="E118" s="307"/>
      <c r="F118" s="307"/>
      <c r="G118" s="307"/>
      <c r="H118" s="307"/>
      <c r="I118" s="307"/>
    </row>
    <row r="119" spans="1:9" s="285" customFormat="1" ht="9" customHeight="1">
      <c r="A119" s="284">
        <v>1998</v>
      </c>
    </row>
    <row r="120" spans="1:9" s="285" customFormat="1" ht="9" customHeight="1">
      <c r="A120" s="288" t="s">
        <v>44</v>
      </c>
      <c r="B120" s="308">
        <f>SUM(B122:B153)</f>
        <v>245</v>
      </c>
      <c r="C120" s="308"/>
      <c r="D120" s="308">
        <f t="shared" ref="D120:I120" si="3">SUM(D122:D153)</f>
        <v>114</v>
      </c>
      <c r="E120" s="308">
        <f t="shared" si="3"/>
        <v>13</v>
      </c>
      <c r="F120" s="308">
        <f t="shared" si="3"/>
        <v>111</v>
      </c>
      <c r="G120" s="308">
        <f t="shared" si="3"/>
        <v>7</v>
      </c>
      <c r="H120" s="308">
        <f t="shared" si="3"/>
        <v>0</v>
      </c>
      <c r="I120" s="308">
        <f t="shared" si="3"/>
        <v>1</v>
      </c>
    </row>
    <row r="121" spans="1:9" s="285" customFormat="1" ht="3.95" customHeight="1">
      <c r="A121" s="288"/>
      <c r="B121" s="308"/>
      <c r="C121" s="308"/>
      <c r="D121" s="308"/>
      <c r="E121" s="308"/>
      <c r="F121" s="308"/>
      <c r="G121" s="308"/>
      <c r="H121" s="308"/>
      <c r="I121" s="308"/>
    </row>
    <row r="122" spans="1:9" s="285" customFormat="1" ht="9" customHeight="1">
      <c r="A122" s="286" t="s">
        <v>45</v>
      </c>
      <c r="B122" s="286">
        <v>0</v>
      </c>
      <c r="C122" s="286"/>
      <c r="D122" s="286">
        <v>0</v>
      </c>
      <c r="E122" s="286">
        <v>0</v>
      </c>
      <c r="F122" s="286">
        <v>0</v>
      </c>
      <c r="G122" s="286">
        <v>0</v>
      </c>
      <c r="H122" s="286">
        <v>0</v>
      </c>
      <c r="I122" s="286">
        <v>0</v>
      </c>
    </row>
    <row r="123" spans="1:9" s="285" customFormat="1" ht="9" customHeight="1">
      <c r="A123" s="286" t="s">
        <v>46</v>
      </c>
      <c r="B123" s="286">
        <v>54</v>
      </c>
      <c r="C123" s="286"/>
      <c r="D123" s="286">
        <v>40</v>
      </c>
      <c r="E123" s="286">
        <v>1</v>
      </c>
      <c r="F123" s="286">
        <v>13</v>
      </c>
      <c r="G123" s="286">
        <v>0</v>
      </c>
      <c r="H123" s="286">
        <v>0</v>
      </c>
      <c r="I123" s="286">
        <v>0</v>
      </c>
    </row>
    <row r="124" spans="1:9" s="285" customFormat="1" ht="9" customHeight="1">
      <c r="A124" s="286" t="s">
        <v>47</v>
      </c>
      <c r="B124" s="286">
        <v>3</v>
      </c>
      <c r="C124" s="286"/>
      <c r="D124" s="286">
        <v>0</v>
      </c>
      <c r="E124" s="286">
        <v>1</v>
      </c>
      <c r="F124" s="286">
        <v>2</v>
      </c>
      <c r="G124" s="286">
        <v>0</v>
      </c>
      <c r="H124" s="286">
        <v>0</v>
      </c>
      <c r="I124" s="286">
        <v>0</v>
      </c>
    </row>
    <row r="125" spans="1:9" s="285" customFormat="1" ht="9" customHeight="1">
      <c r="A125" s="291" t="s">
        <v>48</v>
      </c>
      <c r="B125" s="291">
        <v>0</v>
      </c>
      <c r="C125" s="291"/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</row>
    <row r="126" spans="1:9" s="285" customFormat="1" ht="9" customHeight="1">
      <c r="A126" s="286" t="s">
        <v>49</v>
      </c>
      <c r="B126" s="286">
        <v>4</v>
      </c>
      <c r="C126" s="286"/>
      <c r="D126" s="286">
        <v>2</v>
      </c>
      <c r="E126" s="286">
        <v>1</v>
      </c>
      <c r="F126" s="286">
        <v>1</v>
      </c>
      <c r="G126" s="286">
        <v>1</v>
      </c>
      <c r="H126" s="286">
        <v>0</v>
      </c>
      <c r="I126" s="286">
        <v>0</v>
      </c>
    </row>
    <row r="127" spans="1:9" s="285" customFormat="1" ht="9" customHeight="1">
      <c r="A127" s="286" t="s">
        <v>50</v>
      </c>
      <c r="B127" s="286">
        <v>1</v>
      </c>
      <c r="C127" s="286"/>
      <c r="D127" s="286">
        <v>0</v>
      </c>
      <c r="E127" s="286">
        <v>0</v>
      </c>
      <c r="F127" s="286">
        <v>1</v>
      </c>
      <c r="G127" s="286">
        <v>0</v>
      </c>
      <c r="H127" s="286">
        <v>0</v>
      </c>
      <c r="I127" s="286">
        <v>0</v>
      </c>
    </row>
    <row r="128" spans="1:9" s="285" customFormat="1" ht="9" customHeight="1">
      <c r="A128" s="286" t="s">
        <v>51</v>
      </c>
      <c r="B128" s="286">
        <v>0</v>
      </c>
      <c r="C128" s="286"/>
      <c r="D128" s="286">
        <v>0</v>
      </c>
      <c r="E128" s="286">
        <v>0</v>
      </c>
      <c r="F128" s="286">
        <v>0</v>
      </c>
      <c r="G128" s="286">
        <v>0</v>
      </c>
      <c r="H128" s="286">
        <v>0</v>
      </c>
      <c r="I128" s="286">
        <v>0</v>
      </c>
    </row>
    <row r="129" spans="1:9" s="285" customFormat="1" ht="9" customHeight="1">
      <c r="A129" s="291" t="s">
        <v>52</v>
      </c>
      <c r="B129" s="291">
        <v>2</v>
      </c>
      <c r="C129" s="291"/>
      <c r="D129" s="291">
        <v>0</v>
      </c>
      <c r="E129" s="291">
        <v>0</v>
      </c>
      <c r="F129" s="291">
        <v>1</v>
      </c>
      <c r="G129" s="291">
        <v>0</v>
      </c>
      <c r="H129" s="291">
        <v>0</v>
      </c>
      <c r="I129" s="291">
        <v>1</v>
      </c>
    </row>
    <row r="130" spans="1:9" s="285" customFormat="1" ht="9" customHeight="1">
      <c r="A130" s="286" t="s">
        <v>53</v>
      </c>
      <c r="B130" s="286">
        <v>43</v>
      </c>
      <c r="C130" s="286"/>
      <c r="D130" s="286">
        <v>15</v>
      </c>
      <c r="E130" s="286">
        <v>1</v>
      </c>
      <c r="F130" s="286">
        <v>26</v>
      </c>
      <c r="G130" s="286">
        <v>1</v>
      </c>
      <c r="H130" s="286">
        <v>0</v>
      </c>
      <c r="I130" s="286">
        <v>0</v>
      </c>
    </row>
    <row r="131" spans="1:9" s="285" customFormat="1" ht="9" customHeight="1">
      <c r="A131" s="286" t="s">
        <v>54</v>
      </c>
      <c r="B131" s="286">
        <v>0</v>
      </c>
      <c r="C131" s="286"/>
      <c r="D131" s="286">
        <v>0</v>
      </c>
      <c r="E131" s="286">
        <v>0</v>
      </c>
      <c r="F131" s="286">
        <v>0</v>
      </c>
      <c r="G131" s="286">
        <v>0</v>
      </c>
      <c r="H131" s="286">
        <v>0</v>
      </c>
      <c r="I131" s="286">
        <v>0</v>
      </c>
    </row>
    <row r="132" spans="1:9" s="285" customFormat="1" ht="9" customHeight="1">
      <c r="A132" s="286" t="s">
        <v>55</v>
      </c>
      <c r="B132" s="286">
        <v>5</v>
      </c>
      <c r="C132" s="286"/>
      <c r="D132" s="286">
        <v>2</v>
      </c>
      <c r="E132" s="286">
        <v>2</v>
      </c>
      <c r="F132" s="286">
        <v>1</v>
      </c>
      <c r="G132" s="286">
        <v>0</v>
      </c>
      <c r="H132" s="286">
        <v>0</v>
      </c>
      <c r="I132" s="286">
        <v>0</v>
      </c>
    </row>
    <row r="133" spans="1:9" s="285" customFormat="1" ht="9" customHeight="1">
      <c r="A133" s="291" t="s">
        <v>56</v>
      </c>
      <c r="B133" s="291">
        <v>8</v>
      </c>
      <c r="C133" s="291"/>
      <c r="D133" s="291">
        <v>3</v>
      </c>
      <c r="E133" s="291">
        <v>0</v>
      </c>
      <c r="F133" s="291">
        <v>4</v>
      </c>
      <c r="G133" s="291">
        <v>1</v>
      </c>
      <c r="H133" s="291">
        <v>0</v>
      </c>
      <c r="I133" s="291">
        <v>0</v>
      </c>
    </row>
    <row r="134" spans="1:9" s="285" customFormat="1" ht="9" customHeight="1">
      <c r="A134" s="286" t="s">
        <v>57</v>
      </c>
      <c r="B134" s="286">
        <v>0</v>
      </c>
      <c r="C134" s="286"/>
      <c r="D134" s="286">
        <v>0</v>
      </c>
      <c r="E134" s="286">
        <v>0</v>
      </c>
      <c r="F134" s="286">
        <v>0</v>
      </c>
      <c r="G134" s="286">
        <v>0</v>
      </c>
      <c r="H134" s="286">
        <v>0</v>
      </c>
      <c r="I134" s="286">
        <v>0</v>
      </c>
    </row>
    <row r="135" spans="1:9" s="285" customFormat="1" ht="9" customHeight="1">
      <c r="A135" s="286" t="s">
        <v>58</v>
      </c>
      <c r="B135" s="286">
        <v>78</v>
      </c>
      <c r="C135" s="286"/>
      <c r="D135" s="286">
        <v>42</v>
      </c>
      <c r="E135" s="286">
        <v>0</v>
      </c>
      <c r="F135" s="286">
        <v>36</v>
      </c>
      <c r="G135" s="286">
        <v>0</v>
      </c>
      <c r="H135" s="286">
        <v>0</v>
      </c>
      <c r="I135" s="286">
        <v>0</v>
      </c>
    </row>
    <row r="136" spans="1:9" s="285" customFormat="1" ht="9" customHeight="1">
      <c r="A136" s="286" t="s">
        <v>59</v>
      </c>
      <c r="B136" s="286">
        <v>13</v>
      </c>
      <c r="C136" s="286"/>
      <c r="D136" s="286">
        <v>2</v>
      </c>
      <c r="E136" s="286">
        <v>1</v>
      </c>
      <c r="F136" s="286">
        <v>10</v>
      </c>
      <c r="G136" s="286">
        <v>0</v>
      </c>
      <c r="H136" s="286">
        <v>0</v>
      </c>
      <c r="I136" s="286">
        <v>0</v>
      </c>
    </row>
    <row r="137" spans="1:9" s="285" customFormat="1" ht="9" customHeight="1">
      <c r="A137" s="291" t="s">
        <v>60</v>
      </c>
      <c r="B137" s="291">
        <v>6</v>
      </c>
      <c r="C137" s="291"/>
      <c r="D137" s="291">
        <v>1</v>
      </c>
      <c r="E137" s="291">
        <v>1</v>
      </c>
      <c r="F137" s="291">
        <v>4</v>
      </c>
      <c r="G137" s="291">
        <v>0</v>
      </c>
      <c r="H137" s="291">
        <v>0</v>
      </c>
      <c r="I137" s="291">
        <v>0</v>
      </c>
    </row>
    <row r="138" spans="1:9" s="285" customFormat="1" ht="9" customHeight="1">
      <c r="A138" s="286" t="s">
        <v>61</v>
      </c>
      <c r="B138" s="286">
        <v>0</v>
      </c>
      <c r="C138" s="286"/>
      <c r="D138" s="286">
        <v>0</v>
      </c>
      <c r="E138" s="286">
        <v>0</v>
      </c>
      <c r="F138" s="286">
        <v>0</v>
      </c>
      <c r="G138" s="286">
        <v>0</v>
      </c>
      <c r="H138" s="286">
        <v>0</v>
      </c>
      <c r="I138" s="286">
        <v>0</v>
      </c>
    </row>
    <row r="139" spans="1:9" s="285" customFormat="1" ht="9" customHeight="1">
      <c r="A139" s="286" t="s">
        <v>62</v>
      </c>
      <c r="B139" s="286">
        <v>1</v>
      </c>
      <c r="C139" s="286"/>
      <c r="D139" s="286">
        <v>1</v>
      </c>
      <c r="E139" s="286">
        <v>0</v>
      </c>
      <c r="F139" s="286">
        <v>0</v>
      </c>
      <c r="G139" s="286">
        <v>0</v>
      </c>
      <c r="H139" s="286">
        <v>0</v>
      </c>
      <c r="I139" s="286">
        <v>0</v>
      </c>
    </row>
    <row r="140" spans="1:9" s="285" customFormat="1" ht="9" customHeight="1">
      <c r="A140" s="286" t="s">
        <v>63</v>
      </c>
      <c r="B140" s="286">
        <v>5</v>
      </c>
      <c r="C140" s="286"/>
      <c r="D140" s="286">
        <v>0</v>
      </c>
      <c r="E140" s="286">
        <v>0</v>
      </c>
      <c r="F140" s="286">
        <v>5</v>
      </c>
      <c r="G140" s="286">
        <v>0</v>
      </c>
      <c r="H140" s="286">
        <v>0</v>
      </c>
      <c r="I140" s="286">
        <v>0</v>
      </c>
    </row>
    <row r="141" spans="1:9" s="285" customFormat="1" ht="9" customHeight="1">
      <c r="A141" s="291" t="s">
        <v>64</v>
      </c>
      <c r="B141" s="291">
        <v>0</v>
      </c>
      <c r="C141" s="291"/>
      <c r="D141" s="291">
        <v>0</v>
      </c>
      <c r="E141" s="291">
        <v>0</v>
      </c>
      <c r="F141" s="291">
        <v>0</v>
      </c>
      <c r="G141" s="291">
        <v>0</v>
      </c>
      <c r="H141" s="291">
        <v>0</v>
      </c>
      <c r="I141" s="291">
        <v>0</v>
      </c>
    </row>
    <row r="142" spans="1:9" s="285" customFormat="1" ht="9" customHeight="1">
      <c r="A142" s="286" t="s">
        <v>65</v>
      </c>
      <c r="B142" s="286">
        <v>10</v>
      </c>
      <c r="C142" s="286"/>
      <c r="D142" s="286">
        <v>3</v>
      </c>
      <c r="E142" s="286">
        <v>0</v>
      </c>
      <c r="F142" s="286">
        <v>6</v>
      </c>
      <c r="G142" s="286">
        <v>1</v>
      </c>
      <c r="H142" s="286">
        <v>0</v>
      </c>
      <c r="I142" s="286">
        <v>0</v>
      </c>
    </row>
    <row r="143" spans="1:9" s="285" customFormat="1" ht="9" customHeight="1">
      <c r="A143" s="286" t="s">
        <v>66</v>
      </c>
      <c r="B143" s="286">
        <v>0</v>
      </c>
      <c r="C143" s="286"/>
      <c r="D143" s="286">
        <v>0</v>
      </c>
      <c r="E143" s="286">
        <v>0</v>
      </c>
      <c r="F143" s="286">
        <v>0</v>
      </c>
      <c r="G143" s="286">
        <v>0</v>
      </c>
      <c r="H143" s="286">
        <v>0</v>
      </c>
      <c r="I143" s="286">
        <v>0</v>
      </c>
    </row>
    <row r="144" spans="1:9" s="285" customFormat="1" ht="9" customHeight="1">
      <c r="A144" s="286" t="s">
        <v>67</v>
      </c>
      <c r="B144" s="286">
        <v>2</v>
      </c>
      <c r="C144" s="286"/>
      <c r="D144" s="286">
        <v>1</v>
      </c>
      <c r="E144" s="286">
        <v>1</v>
      </c>
      <c r="F144" s="286">
        <v>0</v>
      </c>
      <c r="G144" s="286">
        <v>0</v>
      </c>
      <c r="H144" s="286">
        <v>0</v>
      </c>
      <c r="I144" s="286">
        <v>0</v>
      </c>
    </row>
    <row r="145" spans="1:9" s="285" customFormat="1" ht="9" customHeight="1">
      <c r="A145" s="291" t="s">
        <v>68</v>
      </c>
      <c r="B145" s="291">
        <v>0</v>
      </c>
      <c r="C145" s="291"/>
      <c r="D145" s="291">
        <v>0</v>
      </c>
      <c r="E145" s="291">
        <v>0</v>
      </c>
      <c r="F145" s="291">
        <v>0</v>
      </c>
      <c r="G145" s="291">
        <v>0</v>
      </c>
      <c r="H145" s="291">
        <v>0</v>
      </c>
      <c r="I145" s="291">
        <v>0</v>
      </c>
    </row>
    <row r="146" spans="1:9" s="285" customFormat="1" ht="9" customHeight="1">
      <c r="A146" s="286" t="s">
        <v>69</v>
      </c>
      <c r="B146" s="286">
        <v>0</v>
      </c>
      <c r="C146" s="286"/>
      <c r="D146" s="286">
        <v>0</v>
      </c>
      <c r="E146" s="286">
        <v>0</v>
      </c>
      <c r="F146" s="286">
        <v>0</v>
      </c>
      <c r="G146" s="286">
        <v>0</v>
      </c>
      <c r="H146" s="286">
        <v>0</v>
      </c>
      <c r="I146" s="286">
        <v>0</v>
      </c>
    </row>
    <row r="147" spans="1:9" s="285" customFormat="1" ht="9" customHeight="1">
      <c r="A147" s="286" t="s">
        <v>70</v>
      </c>
      <c r="B147" s="286">
        <v>2</v>
      </c>
      <c r="C147" s="286"/>
      <c r="D147" s="286">
        <v>1</v>
      </c>
      <c r="E147" s="286">
        <v>0</v>
      </c>
      <c r="F147" s="286">
        <v>1</v>
      </c>
      <c r="G147" s="286">
        <v>0</v>
      </c>
      <c r="H147" s="286">
        <v>0</v>
      </c>
      <c r="I147" s="286">
        <v>0</v>
      </c>
    </row>
    <row r="148" spans="1:9" s="285" customFormat="1" ht="9" customHeight="1">
      <c r="A148" s="286" t="s">
        <v>71</v>
      </c>
      <c r="B148" s="286">
        <v>0</v>
      </c>
      <c r="C148" s="286"/>
      <c r="D148" s="286">
        <v>0</v>
      </c>
      <c r="E148" s="286">
        <v>0</v>
      </c>
      <c r="F148" s="286">
        <v>0</v>
      </c>
      <c r="G148" s="286">
        <v>0</v>
      </c>
      <c r="H148" s="286">
        <v>0</v>
      </c>
      <c r="I148" s="286">
        <v>0</v>
      </c>
    </row>
    <row r="149" spans="1:9" s="285" customFormat="1" ht="9" customHeight="1">
      <c r="A149" s="291" t="s">
        <v>72</v>
      </c>
      <c r="B149" s="291">
        <v>7</v>
      </c>
      <c r="C149" s="291"/>
      <c r="D149" s="291">
        <v>1</v>
      </c>
      <c r="E149" s="291">
        <v>4</v>
      </c>
      <c r="F149" s="291">
        <v>0</v>
      </c>
      <c r="G149" s="291">
        <v>2</v>
      </c>
      <c r="H149" s="291">
        <v>0</v>
      </c>
      <c r="I149" s="291">
        <v>0</v>
      </c>
    </row>
    <row r="150" spans="1:9" s="285" customFormat="1" ht="9" customHeight="1">
      <c r="A150" s="286" t="s">
        <v>73</v>
      </c>
      <c r="B150" s="286">
        <v>1</v>
      </c>
      <c r="C150" s="286"/>
      <c r="D150" s="286">
        <v>0</v>
      </c>
      <c r="E150" s="286">
        <v>0</v>
      </c>
      <c r="F150" s="286">
        <v>0</v>
      </c>
      <c r="G150" s="286">
        <v>1</v>
      </c>
      <c r="H150" s="286">
        <v>0</v>
      </c>
      <c r="I150" s="286">
        <v>0</v>
      </c>
    </row>
    <row r="151" spans="1:9" s="285" customFormat="1" ht="9" customHeight="1">
      <c r="A151" s="286" t="s">
        <v>74</v>
      </c>
      <c r="B151" s="286">
        <v>0</v>
      </c>
      <c r="C151" s="286"/>
      <c r="D151" s="286">
        <v>0</v>
      </c>
      <c r="E151" s="286">
        <v>0</v>
      </c>
      <c r="F151" s="286">
        <v>0</v>
      </c>
      <c r="G151" s="286">
        <v>0</v>
      </c>
      <c r="H151" s="286">
        <v>0</v>
      </c>
      <c r="I151" s="286">
        <v>0</v>
      </c>
    </row>
    <row r="152" spans="1:9" s="285" customFormat="1" ht="9" customHeight="1">
      <c r="A152" s="286" t="s">
        <v>75</v>
      </c>
      <c r="B152" s="286">
        <v>0</v>
      </c>
      <c r="C152" s="286"/>
      <c r="D152" s="286">
        <v>0</v>
      </c>
      <c r="E152" s="286">
        <v>0</v>
      </c>
      <c r="F152" s="286">
        <v>0</v>
      </c>
      <c r="G152" s="286">
        <v>0</v>
      </c>
      <c r="H152" s="286">
        <v>0</v>
      </c>
      <c r="I152" s="286">
        <v>0</v>
      </c>
    </row>
    <row r="153" spans="1:9" s="285" customFormat="1" ht="9" customHeight="1">
      <c r="A153" s="291" t="s">
        <v>76</v>
      </c>
      <c r="B153" s="291">
        <v>0</v>
      </c>
      <c r="C153" s="291"/>
      <c r="D153" s="291">
        <v>0</v>
      </c>
      <c r="E153" s="291">
        <v>0</v>
      </c>
      <c r="F153" s="291">
        <v>0</v>
      </c>
      <c r="G153" s="291">
        <v>0</v>
      </c>
      <c r="H153" s="291">
        <v>0</v>
      </c>
      <c r="I153" s="291">
        <v>0</v>
      </c>
    </row>
    <row r="154" spans="1:9" s="285" customFormat="1" ht="9" customHeight="1">
      <c r="A154" s="286"/>
      <c r="B154" s="286"/>
      <c r="C154" s="286"/>
      <c r="D154" s="286"/>
      <c r="E154" s="286"/>
      <c r="F154" s="286"/>
      <c r="G154" s="286"/>
      <c r="H154" s="286"/>
      <c r="I154" s="286"/>
    </row>
    <row r="155" spans="1:9" s="285" customFormat="1" ht="9" customHeight="1">
      <c r="A155" s="284">
        <v>1999</v>
      </c>
    </row>
    <row r="156" spans="1:9" s="285" customFormat="1" ht="9" customHeight="1">
      <c r="A156" s="288" t="s">
        <v>44</v>
      </c>
      <c r="B156" s="308">
        <f>SUM(B158:B189)</f>
        <v>225</v>
      </c>
      <c r="C156" s="308"/>
      <c r="D156" s="308">
        <f t="shared" ref="D156:I156" si="4">SUM(D158:D189)</f>
        <v>83</v>
      </c>
      <c r="E156" s="308">
        <f t="shared" si="4"/>
        <v>16</v>
      </c>
      <c r="F156" s="308">
        <f t="shared" si="4"/>
        <v>111</v>
      </c>
      <c r="G156" s="308">
        <f t="shared" si="4"/>
        <v>7</v>
      </c>
      <c r="H156" s="308">
        <f t="shared" si="4"/>
        <v>1</v>
      </c>
      <c r="I156" s="308">
        <f t="shared" si="4"/>
        <v>8</v>
      </c>
    </row>
    <row r="157" spans="1:9" s="285" customFormat="1" ht="3.95" customHeight="1">
      <c r="A157" s="288"/>
      <c r="B157" s="308"/>
      <c r="C157" s="308"/>
      <c r="D157" s="308"/>
      <c r="E157" s="308"/>
      <c r="F157" s="308"/>
      <c r="G157" s="308"/>
      <c r="H157" s="308"/>
      <c r="I157" s="308"/>
    </row>
    <row r="158" spans="1:9" s="285" customFormat="1" ht="9" customHeight="1">
      <c r="A158" s="286" t="s">
        <v>45</v>
      </c>
      <c r="B158" s="286">
        <f t="shared" ref="B158:B182" si="5">SUM(D158:I158)</f>
        <v>0</v>
      </c>
      <c r="C158" s="286"/>
      <c r="D158" s="286">
        <v>0</v>
      </c>
      <c r="E158" s="286">
        <v>0</v>
      </c>
      <c r="F158" s="286">
        <v>0</v>
      </c>
      <c r="G158" s="286">
        <v>0</v>
      </c>
      <c r="H158" s="286">
        <v>0</v>
      </c>
      <c r="I158" s="286">
        <v>0</v>
      </c>
    </row>
    <row r="159" spans="1:9" s="285" customFormat="1" ht="9" customHeight="1">
      <c r="A159" s="286" t="s">
        <v>46</v>
      </c>
      <c r="B159" s="286">
        <f t="shared" si="5"/>
        <v>43</v>
      </c>
      <c r="C159" s="286"/>
      <c r="D159" s="286">
        <v>24</v>
      </c>
      <c r="E159" s="286">
        <v>1</v>
      </c>
      <c r="F159" s="286">
        <v>11</v>
      </c>
      <c r="G159" s="286">
        <v>0</v>
      </c>
      <c r="H159" s="286">
        <v>0</v>
      </c>
      <c r="I159" s="286">
        <v>7</v>
      </c>
    </row>
    <row r="160" spans="1:9" s="285" customFormat="1" ht="9" customHeight="1">
      <c r="A160" s="286" t="s">
        <v>47</v>
      </c>
      <c r="B160" s="286">
        <f t="shared" si="5"/>
        <v>4</v>
      </c>
      <c r="C160" s="286"/>
      <c r="D160" s="286">
        <v>1</v>
      </c>
      <c r="E160" s="286">
        <v>1</v>
      </c>
      <c r="F160" s="286">
        <v>0</v>
      </c>
      <c r="G160" s="286">
        <v>2</v>
      </c>
      <c r="H160" s="286">
        <v>0</v>
      </c>
      <c r="I160" s="286">
        <v>0</v>
      </c>
    </row>
    <row r="161" spans="1:9" s="285" customFormat="1" ht="9" customHeight="1">
      <c r="A161" s="291" t="s">
        <v>48</v>
      </c>
      <c r="B161" s="291">
        <f t="shared" si="5"/>
        <v>0</v>
      </c>
      <c r="C161" s="291"/>
      <c r="D161" s="291">
        <v>0</v>
      </c>
      <c r="E161" s="291">
        <v>0</v>
      </c>
      <c r="F161" s="291">
        <v>0</v>
      </c>
      <c r="G161" s="291">
        <v>0</v>
      </c>
      <c r="H161" s="291">
        <v>0</v>
      </c>
      <c r="I161" s="291">
        <v>0</v>
      </c>
    </row>
    <row r="162" spans="1:9" s="285" customFormat="1" ht="9" customHeight="1">
      <c r="A162" s="286" t="s">
        <v>49</v>
      </c>
      <c r="B162" s="286">
        <f t="shared" si="5"/>
        <v>4</v>
      </c>
      <c r="C162" s="286"/>
      <c r="D162" s="286">
        <v>0</v>
      </c>
      <c r="E162" s="286">
        <v>1</v>
      </c>
      <c r="F162" s="286">
        <v>0</v>
      </c>
      <c r="G162" s="286">
        <v>2</v>
      </c>
      <c r="H162" s="286">
        <v>1</v>
      </c>
      <c r="I162" s="286">
        <v>0</v>
      </c>
    </row>
    <row r="163" spans="1:9" s="285" customFormat="1" ht="9" customHeight="1">
      <c r="A163" s="286" t="s">
        <v>50</v>
      </c>
      <c r="B163" s="286">
        <f t="shared" si="5"/>
        <v>2</v>
      </c>
      <c r="C163" s="286"/>
      <c r="D163" s="286">
        <v>0</v>
      </c>
      <c r="E163" s="286">
        <v>0</v>
      </c>
      <c r="F163" s="286">
        <v>2</v>
      </c>
      <c r="G163" s="286">
        <v>0</v>
      </c>
      <c r="H163" s="286">
        <v>0</v>
      </c>
      <c r="I163" s="286">
        <v>0</v>
      </c>
    </row>
    <row r="164" spans="1:9" s="285" customFormat="1" ht="9" customHeight="1">
      <c r="A164" s="286" t="s">
        <v>51</v>
      </c>
      <c r="B164" s="286">
        <f t="shared" si="5"/>
        <v>0</v>
      </c>
      <c r="C164" s="286"/>
      <c r="D164" s="286">
        <v>0</v>
      </c>
      <c r="E164" s="286">
        <v>0</v>
      </c>
      <c r="F164" s="286">
        <v>0</v>
      </c>
      <c r="G164" s="286">
        <v>0</v>
      </c>
      <c r="H164" s="286">
        <v>0</v>
      </c>
      <c r="I164" s="286">
        <v>0</v>
      </c>
    </row>
    <row r="165" spans="1:9" s="285" customFormat="1" ht="9" customHeight="1">
      <c r="A165" s="291" t="s">
        <v>52</v>
      </c>
      <c r="B165" s="291">
        <f t="shared" si="5"/>
        <v>0</v>
      </c>
      <c r="C165" s="291"/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</row>
    <row r="166" spans="1:9" s="285" customFormat="1" ht="9" customHeight="1">
      <c r="A166" s="286" t="s">
        <v>53</v>
      </c>
      <c r="B166" s="286">
        <f t="shared" si="5"/>
        <v>21</v>
      </c>
      <c r="C166" s="286"/>
      <c r="D166" s="286">
        <v>4</v>
      </c>
      <c r="E166" s="286">
        <v>0</v>
      </c>
      <c r="F166" s="286">
        <v>16</v>
      </c>
      <c r="G166" s="286">
        <v>1</v>
      </c>
      <c r="H166" s="286">
        <v>0</v>
      </c>
      <c r="I166" s="286">
        <v>0</v>
      </c>
    </row>
    <row r="167" spans="1:9" s="285" customFormat="1" ht="9" customHeight="1">
      <c r="A167" s="286" t="s">
        <v>54</v>
      </c>
      <c r="B167" s="286">
        <f t="shared" si="5"/>
        <v>2</v>
      </c>
      <c r="C167" s="286"/>
      <c r="D167" s="286">
        <v>0</v>
      </c>
      <c r="E167" s="286">
        <v>1</v>
      </c>
      <c r="F167" s="286">
        <v>1</v>
      </c>
      <c r="G167" s="286">
        <v>0</v>
      </c>
      <c r="H167" s="286">
        <v>0</v>
      </c>
      <c r="I167" s="286">
        <v>0</v>
      </c>
    </row>
    <row r="168" spans="1:9" s="285" customFormat="1" ht="9" customHeight="1">
      <c r="A168" s="286" t="s">
        <v>55</v>
      </c>
      <c r="B168" s="286">
        <f t="shared" si="5"/>
        <v>2</v>
      </c>
      <c r="C168" s="286"/>
      <c r="D168" s="286">
        <v>0</v>
      </c>
      <c r="E168" s="286">
        <v>0</v>
      </c>
      <c r="F168" s="286">
        <v>2</v>
      </c>
      <c r="G168" s="286">
        <v>0</v>
      </c>
      <c r="H168" s="286">
        <v>0</v>
      </c>
      <c r="I168" s="286">
        <v>0</v>
      </c>
    </row>
    <row r="169" spans="1:9" s="285" customFormat="1" ht="9" customHeight="1">
      <c r="A169" s="291" t="s">
        <v>56</v>
      </c>
      <c r="B169" s="291">
        <f t="shared" si="5"/>
        <v>8</v>
      </c>
      <c r="C169" s="291"/>
      <c r="D169" s="291">
        <v>2</v>
      </c>
      <c r="E169" s="291">
        <v>2</v>
      </c>
      <c r="F169" s="291">
        <v>4</v>
      </c>
      <c r="G169" s="291">
        <v>0</v>
      </c>
      <c r="H169" s="291">
        <v>0</v>
      </c>
      <c r="I169" s="291">
        <v>0</v>
      </c>
    </row>
    <row r="170" spans="1:9" s="285" customFormat="1" ht="9" customHeight="1">
      <c r="A170" s="286" t="s">
        <v>57</v>
      </c>
      <c r="B170" s="286">
        <f t="shared" si="5"/>
        <v>0</v>
      </c>
      <c r="C170" s="286"/>
      <c r="D170" s="286">
        <v>0</v>
      </c>
      <c r="E170" s="286">
        <v>0</v>
      </c>
      <c r="F170" s="286">
        <v>0</v>
      </c>
      <c r="G170" s="286">
        <v>0</v>
      </c>
      <c r="H170" s="286">
        <v>0</v>
      </c>
      <c r="I170" s="286">
        <v>0</v>
      </c>
    </row>
    <row r="171" spans="1:9" s="285" customFormat="1" ht="9" customHeight="1">
      <c r="A171" s="286" t="s">
        <v>58</v>
      </c>
      <c r="B171" s="286">
        <f t="shared" si="5"/>
        <v>80</v>
      </c>
      <c r="C171" s="286"/>
      <c r="D171" s="286">
        <v>25</v>
      </c>
      <c r="E171" s="286">
        <v>0</v>
      </c>
      <c r="F171" s="286">
        <v>54</v>
      </c>
      <c r="G171" s="286">
        <v>0</v>
      </c>
      <c r="H171" s="286">
        <v>0</v>
      </c>
      <c r="I171" s="286">
        <v>1</v>
      </c>
    </row>
    <row r="172" spans="1:9" s="285" customFormat="1" ht="9" customHeight="1">
      <c r="A172" s="286" t="s">
        <v>59</v>
      </c>
      <c r="B172" s="286">
        <f t="shared" si="5"/>
        <v>17</v>
      </c>
      <c r="C172" s="286"/>
      <c r="D172" s="286">
        <v>7</v>
      </c>
      <c r="E172" s="286">
        <v>2</v>
      </c>
      <c r="F172" s="286">
        <v>8</v>
      </c>
      <c r="G172" s="286">
        <v>0</v>
      </c>
      <c r="H172" s="286">
        <v>0</v>
      </c>
      <c r="I172" s="286">
        <v>0</v>
      </c>
    </row>
    <row r="173" spans="1:9" s="285" customFormat="1" ht="9" customHeight="1">
      <c r="A173" s="291" t="s">
        <v>60</v>
      </c>
      <c r="B173" s="291">
        <f t="shared" si="5"/>
        <v>5</v>
      </c>
      <c r="C173" s="291"/>
      <c r="D173" s="291">
        <v>4</v>
      </c>
      <c r="E173" s="291">
        <v>0</v>
      </c>
      <c r="F173" s="291">
        <v>1</v>
      </c>
      <c r="G173" s="291">
        <v>0</v>
      </c>
      <c r="H173" s="291">
        <v>0</v>
      </c>
      <c r="I173" s="291">
        <v>0</v>
      </c>
    </row>
    <row r="174" spans="1:9" s="285" customFormat="1" ht="9" customHeight="1">
      <c r="A174" s="286" t="s">
        <v>61</v>
      </c>
      <c r="B174" s="286">
        <f t="shared" si="5"/>
        <v>5</v>
      </c>
      <c r="C174" s="286"/>
      <c r="D174" s="286">
        <v>1</v>
      </c>
      <c r="E174" s="286">
        <v>0</v>
      </c>
      <c r="F174" s="286">
        <v>3</v>
      </c>
      <c r="G174" s="286">
        <v>1</v>
      </c>
      <c r="H174" s="286">
        <v>0</v>
      </c>
      <c r="I174" s="286">
        <v>0</v>
      </c>
    </row>
    <row r="175" spans="1:9" s="285" customFormat="1" ht="9" customHeight="1">
      <c r="A175" s="286" t="s">
        <v>62</v>
      </c>
      <c r="B175" s="286">
        <f t="shared" si="5"/>
        <v>12</v>
      </c>
      <c r="C175" s="286"/>
      <c r="D175" s="286">
        <v>11</v>
      </c>
      <c r="E175" s="286">
        <v>1</v>
      </c>
      <c r="F175" s="286">
        <v>0</v>
      </c>
      <c r="G175" s="286">
        <v>0</v>
      </c>
      <c r="H175" s="286">
        <v>0</v>
      </c>
      <c r="I175" s="286">
        <v>0</v>
      </c>
    </row>
    <row r="176" spans="1:9" s="285" customFormat="1" ht="9" customHeight="1">
      <c r="A176" s="286" t="s">
        <v>63</v>
      </c>
      <c r="B176" s="286">
        <f t="shared" si="5"/>
        <v>0</v>
      </c>
      <c r="C176" s="286"/>
      <c r="D176" s="286">
        <v>0</v>
      </c>
      <c r="E176" s="286">
        <v>0</v>
      </c>
      <c r="F176" s="286">
        <v>0</v>
      </c>
      <c r="G176" s="286">
        <v>0</v>
      </c>
      <c r="H176" s="286">
        <v>0</v>
      </c>
      <c r="I176" s="286">
        <v>0</v>
      </c>
    </row>
    <row r="177" spans="1:9" s="285" customFormat="1" ht="9" customHeight="1">
      <c r="A177" s="291" t="s">
        <v>64</v>
      </c>
      <c r="B177" s="291">
        <f t="shared" si="5"/>
        <v>0</v>
      </c>
      <c r="C177" s="291"/>
      <c r="D177" s="291">
        <v>0</v>
      </c>
      <c r="E177" s="291">
        <v>0</v>
      </c>
      <c r="F177" s="291">
        <v>0</v>
      </c>
      <c r="G177" s="291">
        <v>0</v>
      </c>
      <c r="H177" s="291">
        <v>0</v>
      </c>
      <c r="I177" s="291">
        <v>0</v>
      </c>
    </row>
    <row r="178" spans="1:9" s="285" customFormat="1" ht="9" customHeight="1">
      <c r="A178" s="286" t="s">
        <v>65</v>
      </c>
      <c r="B178" s="286">
        <f t="shared" si="5"/>
        <v>2</v>
      </c>
      <c r="C178" s="286"/>
      <c r="D178" s="286">
        <v>0</v>
      </c>
      <c r="E178" s="286">
        <v>0</v>
      </c>
      <c r="F178" s="286">
        <v>2</v>
      </c>
      <c r="G178" s="286">
        <v>0</v>
      </c>
      <c r="H178" s="286">
        <v>0</v>
      </c>
      <c r="I178" s="286">
        <v>0</v>
      </c>
    </row>
    <row r="179" spans="1:9" s="285" customFormat="1" ht="9" customHeight="1">
      <c r="A179" s="286" t="s">
        <v>66</v>
      </c>
      <c r="B179" s="286">
        <f t="shared" si="5"/>
        <v>1</v>
      </c>
      <c r="C179" s="286"/>
      <c r="D179" s="286">
        <v>0</v>
      </c>
      <c r="E179" s="286">
        <v>0</v>
      </c>
      <c r="F179" s="286">
        <v>0</v>
      </c>
      <c r="G179" s="286">
        <v>1</v>
      </c>
      <c r="H179" s="286">
        <v>0</v>
      </c>
      <c r="I179" s="286">
        <v>0</v>
      </c>
    </row>
    <row r="180" spans="1:9" s="285" customFormat="1" ht="9" customHeight="1">
      <c r="A180" s="286" t="s">
        <v>67</v>
      </c>
      <c r="B180" s="286">
        <f t="shared" si="5"/>
        <v>1</v>
      </c>
      <c r="C180" s="286"/>
      <c r="D180" s="286">
        <v>0</v>
      </c>
      <c r="E180" s="286">
        <v>1</v>
      </c>
      <c r="F180" s="286">
        <v>0</v>
      </c>
      <c r="G180" s="286">
        <v>0</v>
      </c>
      <c r="H180" s="286">
        <v>0</v>
      </c>
      <c r="I180" s="286">
        <v>0</v>
      </c>
    </row>
    <row r="181" spans="1:9" s="285" customFormat="1" ht="9" customHeight="1">
      <c r="A181" s="291" t="s">
        <v>68</v>
      </c>
      <c r="B181" s="291">
        <f t="shared" si="5"/>
        <v>4</v>
      </c>
      <c r="C181" s="291"/>
      <c r="D181" s="291">
        <v>0</v>
      </c>
      <c r="E181" s="291">
        <v>0</v>
      </c>
      <c r="F181" s="291">
        <v>4</v>
      </c>
      <c r="G181" s="291">
        <v>0</v>
      </c>
      <c r="H181" s="291">
        <v>0</v>
      </c>
      <c r="I181" s="291">
        <v>0</v>
      </c>
    </row>
    <row r="182" spans="1:9" s="285" customFormat="1" ht="9" customHeight="1">
      <c r="A182" s="286" t="s">
        <v>69</v>
      </c>
      <c r="B182" s="286">
        <f t="shared" si="5"/>
        <v>0</v>
      </c>
      <c r="C182" s="286"/>
      <c r="D182" s="286">
        <v>0</v>
      </c>
      <c r="E182" s="286">
        <v>0</v>
      </c>
      <c r="F182" s="286">
        <v>0</v>
      </c>
      <c r="G182" s="286">
        <v>0</v>
      </c>
      <c r="H182" s="286">
        <v>0</v>
      </c>
      <c r="I182" s="286">
        <v>0</v>
      </c>
    </row>
    <row r="183" spans="1:9" s="285" customFormat="1" ht="9" customHeight="1">
      <c r="A183" s="286" t="s">
        <v>70</v>
      </c>
      <c r="B183" s="286">
        <f>SUM(D183:I183)-1</f>
        <v>7</v>
      </c>
      <c r="C183" s="286"/>
      <c r="D183" s="286">
        <v>4</v>
      </c>
      <c r="E183" s="286">
        <v>3</v>
      </c>
      <c r="F183" s="286">
        <v>1</v>
      </c>
      <c r="G183" s="286">
        <v>0</v>
      </c>
      <c r="H183" s="286">
        <v>0</v>
      </c>
      <c r="I183" s="286">
        <v>0</v>
      </c>
    </row>
    <row r="184" spans="1:9" s="285" customFormat="1" ht="9" customHeight="1">
      <c r="A184" s="286" t="s">
        <v>71</v>
      </c>
      <c r="B184" s="286">
        <f t="shared" ref="B184:B189" si="6">SUM(D184:I184)</f>
        <v>0</v>
      </c>
      <c r="C184" s="286"/>
      <c r="D184" s="286">
        <v>0</v>
      </c>
      <c r="E184" s="286">
        <v>0</v>
      </c>
      <c r="F184" s="286">
        <v>0</v>
      </c>
      <c r="G184" s="286">
        <v>0</v>
      </c>
      <c r="H184" s="286">
        <v>0</v>
      </c>
      <c r="I184" s="286">
        <v>0</v>
      </c>
    </row>
    <row r="185" spans="1:9" s="285" customFormat="1" ht="9" customHeight="1">
      <c r="A185" s="291" t="s">
        <v>72</v>
      </c>
      <c r="B185" s="291">
        <f t="shared" si="6"/>
        <v>3</v>
      </c>
      <c r="C185" s="291"/>
      <c r="D185" s="291">
        <v>0</v>
      </c>
      <c r="E185" s="291">
        <v>1</v>
      </c>
      <c r="F185" s="291">
        <v>2</v>
      </c>
      <c r="G185" s="291">
        <v>0</v>
      </c>
      <c r="H185" s="291">
        <v>0</v>
      </c>
      <c r="I185" s="291">
        <v>0</v>
      </c>
    </row>
    <row r="186" spans="1:9" s="285" customFormat="1" ht="9" customHeight="1">
      <c r="A186" s="286" t="s">
        <v>73</v>
      </c>
      <c r="B186" s="286">
        <f t="shared" si="6"/>
        <v>1</v>
      </c>
      <c r="C186" s="286"/>
      <c r="D186" s="286">
        <v>0</v>
      </c>
      <c r="E186" s="286">
        <v>1</v>
      </c>
      <c r="F186" s="286">
        <v>0</v>
      </c>
      <c r="G186" s="286">
        <v>0</v>
      </c>
      <c r="H186" s="286">
        <v>0</v>
      </c>
      <c r="I186" s="286">
        <v>0</v>
      </c>
    </row>
    <row r="187" spans="1:9" s="285" customFormat="1" ht="9" customHeight="1">
      <c r="A187" s="286" t="s">
        <v>74</v>
      </c>
      <c r="B187" s="286">
        <f t="shared" si="6"/>
        <v>0</v>
      </c>
      <c r="C187" s="286"/>
      <c r="D187" s="286">
        <v>0</v>
      </c>
      <c r="E187" s="286">
        <v>0</v>
      </c>
      <c r="F187" s="286">
        <v>0</v>
      </c>
      <c r="G187" s="286">
        <v>0</v>
      </c>
      <c r="H187" s="286">
        <v>0</v>
      </c>
      <c r="I187" s="286">
        <v>0</v>
      </c>
    </row>
    <row r="188" spans="1:9" s="285" customFormat="1" ht="9" customHeight="1">
      <c r="A188" s="286" t="s">
        <v>75</v>
      </c>
      <c r="B188" s="286">
        <f t="shared" si="6"/>
        <v>0</v>
      </c>
      <c r="C188" s="286"/>
      <c r="D188" s="286">
        <v>0</v>
      </c>
      <c r="E188" s="286">
        <v>0</v>
      </c>
      <c r="F188" s="286">
        <v>0</v>
      </c>
      <c r="G188" s="286">
        <v>0</v>
      </c>
      <c r="H188" s="286">
        <v>0</v>
      </c>
      <c r="I188" s="286">
        <v>0</v>
      </c>
    </row>
    <row r="189" spans="1:9" s="285" customFormat="1" ht="9" customHeight="1">
      <c r="A189" s="291" t="s">
        <v>76</v>
      </c>
      <c r="B189" s="291">
        <f t="shared" si="6"/>
        <v>1</v>
      </c>
      <c r="C189" s="291"/>
      <c r="D189" s="291">
        <v>0</v>
      </c>
      <c r="E189" s="291">
        <v>1</v>
      </c>
      <c r="F189" s="291">
        <v>0</v>
      </c>
      <c r="G189" s="291">
        <v>0</v>
      </c>
      <c r="H189" s="291">
        <v>0</v>
      </c>
      <c r="I189" s="291">
        <v>0</v>
      </c>
    </row>
    <row r="190" spans="1:9" s="323" customFormat="1" ht="9" customHeight="1">
      <c r="A190" s="318"/>
      <c r="B190" s="318"/>
      <c r="C190" s="318"/>
      <c r="D190" s="318"/>
      <c r="E190" s="318"/>
      <c r="F190" s="318"/>
      <c r="G190" s="318"/>
      <c r="H190" s="318"/>
      <c r="I190" s="318"/>
    </row>
    <row r="191" spans="1:9" s="285" customFormat="1" ht="9" customHeight="1">
      <c r="A191" s="284">
        <v>2000</v>
      </c>
    </row>
    <row r="192" spans="1:9" s="285" customFormat="1" ht="9" customHeight="1">
      <c r="A192" s="288" t="s">
        <v>44</v>
      </c>
      <c r="B192" s="308">
        <f>SUM(B194:B225)</f>
        <v>147</v>
      </c>
      <c r="C192" s="308"/>
      <c r="D192" s="308">
        <f t="shared" ref="D192:I192" si="7">SUM(D194:D225)</f>
        <v>70</v>
      </c>
      <c r="E192" s="308">
        <f t="shared" si="7"/>
        <v>17</v>
      </c>
      <c r="F192" s="308">
        <f t="shared" si="7"/>
        <v>57</v>
      </c>
      <c r="G192" s="308">
        <f t="shared" si="7"/>
        <v>1</v>
      </c>
      <c r="H192" s="308">
        <f t="shared" si="7"/>
        <v>0</v>
      </c>
      <c r="I192" s="308">
        <f t="shared" si="7"/>
        <v>4</v>
      </c>
    </row>
    <row r="193" spans="1:9" s="285" customFormat="1" ht="3.95" customHeight="1">
      <c r="A193" s="288"/>
      <c r="B193" s="308"/>
      <c r="C193" s="308"/>
      <c r="D193" s="308"/>
      <c r="E193" s="308"/>
      <c r="F193" s="308"/>
      <c r="G193" s="308"/>
      <c r="H193" s="308"/>
      <c r="I193" s="308"/>
    </row>
    <row r="194" spans="1:9" s="285" customFormat="1" ht="9" customHeight="1">
      <c r="A194" s="286" t="s">
        <v>45</v>
      </c>
      <c r="B194" s="286">
        <v>0</v>
      </c>
      <c r="C194" s="286"/>
      <c r="D194" s="286">
        <v>0</v>
      </c>
      <c r="E194" s="286">
        <v>0</v>
      </c>
      <c r="F194" s="286">
        <v>0</v>
      </c>
      <c r="G194" s="286">
        <v>0</v>
      </c>
      <c r="H194" s="286">
        <v>0</v>
      </c>
      <c r="I194" s="286">
        <v>0</v>
      </c>
    </row>
    <row r="195" spans="1:9" s="285" customFormat="1" ht="9" customHeight="1">
      <c r="A195" s="286" t="s">
        <v>46</v>
      </c>
      <c r="B195" s="286">
        <v>40</v>
      </c>
      <c r="C195" s="286"/>
      <c r="D195" s="286">
        <v>22</v>
      </c>
      <c r="E195" s="286">
        <v>3</v>
      </c>
      <c r="F195" s="286">
        <v>11</v>
      </c>
      <c r="G195" s="286">
        <v>0</v>
      </c>
      <c r="H195" s="286">
        <v>0</v>
      </c>
      <c r="I195" s="286">
        <v>4</v>
      </c>
    </row>
    <row r="196" spans="1:9" s="285" customFormat="1" ht="9" customHeight="1">
      <c r="A196" s="286" t="s">
        <v>47</v>
      </c>
      <c r="B196" s="286">
        <v>2</v>
      </c>
      <c r="C196" s="286"/>
      <c r="D196" s="286">
        <v>0</v>
      </c>
      <c r="E196" s="286">
        <v>1</v>
      </c>
      <c r="F196" s="286">
        <v>1</v>
      </c>
      <c r="G196" s="286">
        <v>0</v>
      </c>
      <c r="H196" s="286">
        <v>0</v>
      </c>
      <c r="I196" s="286">
        <v>0</v>
      </c>
    </row>
    <row r="197" spans="1:9" s="285" customFormat="1" ht="9" customHeight="1">
      <c r="A197" s="291" t="s">
        <v>48</v>
      </c>
      <c r="B197" s="291">
        <v>1</v>
      </c>
      <c r="C197" s="291"/>
      <c r="D197" s="291">
        <v>0</v>
      </c>
      <c r="E197" s="291">
        <v>0</v>
      </c>
      <c r="F197" s="291">
        <v>1</v>
      </c>
      <c r="G197" s="291">
        <v>0</v>
      </c>
      <c r="H197" s="291">
        <v>0</v>
      </c>
      <c r="I197" s="291">
        <v>0</v>
      </c>
    </row>
    <row r="198" spans="1:9" s="285" customFormat="1" ht="9" customHeight="1">
      <c r="A198" s="318" t="s">
        <v>49</v>
      </c>
      <c r="B198" s="318">
        <v>2</v>
      </c>
      <c r="C198" s="318"/>
      <c r="D198" s="318">
        <v>0</v>
      </c>
      <c r="E198" s="318">
        <v>1</v>
      </c>
      <c r="F198" s="318">
        <v>1</v>
      </c>
      <c r="G198" s="318">
        <v>0</v>
      </c>
      <c r="H198" s="318">
        <v>0</v>
      </c>
      <c r="I198" s="318">
        <v>0</v>
      </c>
    </row>
    <row r="199" spans="1:9" s="285" customFormat="1" ht="9" customHeight="1">
      <c r="A199" s="318" t="s">
        <v>50</v>
      </c>
      <c r="B199" s="318">
        <v>0</v>
      </c>
      <c r="C199" s="318"/>
      <c r="D199" s="318">
        <v>0</v>
      </c>
      <c r="E199" s="318">
        <v>0</v>
      </c>
      <c r="F199" s="318">
        <v>0</v>
      </c>
      <c r="G199" s="318">
        <v>0</v>
      </c>
      <c r="H199" s="318">
        <v>0</v>
      </c>
      <c r="I199" s="318">
        <v>0</v>
      </c>
    </row>
    <row r="200" spans="1:9" s="285" customFormat="1" ht="9" customHeight="1">
      <c r="A200" s="318" t="s">
        <v>51</v>
      </c>
      <c r="B200" s="318">
        <v>0</v>
      </c>
      <c r="C200" s="318"/>
      <c r="D200" s="318">
        <v>0</v>
      </c>
      <c r="E200" s="318">
        <v>0</v>
      </c>
      <c r="F200" s="318">
        <v>0</v>
      </c>
      <c r="G200" s="318">
        <v>0</v>
      </c>
      <c r="H200" s="318">
        <v>0</v>
      </c>
      <c r="I200" s="318">
        <v>0</v>
      </c>
    </row>
    <row r="201" spans="1:9" s="285" customFormat="1" ht="9" customHeight="1">
      <c r="A201" s="291" t="s">
        <v>52</v>
      </c>
      <c r="B201" s="291">
        <v>3</v>
      </c>
      <c r="C201" s="291"/>
      <c r="D201" s="291">
        <v>2</v>
      </c>
      <c r="E201" s="291">
        <v>2</v>
      </c>
      <c r="F201" s="291">
        <v>1</v>
      </c>
      <c r="G201" s="291">
        <v>0</v>
      </c>
      <c r="H201" s="291">
        <v>0</v>
      </c>
      <c r="I201" s="291">
        <v>0</v>
      </c>
    </row>
    <row r="202" spans="1:9" s="285" customFormat="1" ht="9" customHeight="1">
      <c r="A202" s="286" t="s">
        <v>53</v>
      </c>
      <c r="B202" s="318">
        <v>19</v>
      </c>
      <c r="C202" s="318"/>
      <c r="D202" s="318">
        <v>3</v>
      </c>
      <c r="E202" s="318">
        <v>3</v>
      </c>
      <c r="F202" s="318">
        <v>13</v>
      </c>
      <c r="G202" s="318">
        <v>0</v>
      </c>
      <c r="H202" s="318">
        <v>0</v>
      </c>
      <c r="I202" s="318">
        <v>0</v>
      </c>
    </row>
    <row r="203" spans="1:9" s="285" customFormat="1" ht="9" customHeight="1">
      <c r="A203" s="318" t="s">
        <v>54</v>
      </c>
      <c r="B203" s="318">
        <v>2</v>
      </c>
      <c r="C203" s="318"/>
      <c r="D203" s="318">
        <v>0</v>
      </c>
      <c r="E203" s="318">
        <v>1</v>
      </c>
      <c r="F203" s="318">
        <v>1</v>
      </c>
      <c r="G203" s="318">
        <v>0</v>
      </c>
      <c r="H203" s="318">
        <v>0</v>
      </c>
      <c r="I203" s="318">
        <v>0</v>
      </c>
    </row>
    <row r="204" spans="1:9" s="285" customFormat="1" ht="9" customHeight="1">
      <c r="A204" s="318" t="s">
        <v>55</v>
      </c>
      <c r="B204" s="318">
        <v>0</v>
      </c>
      <c r="C204" s="318"/>
      <c r="D204" s="318">
        <v>0</v>
      </c>
      <c r="E204" s="318">
        <v>0</v>
      </c>
      <c r="F204" s="318">
        <v>0</v>
      </c>
      <c r="G204" s="318">
        <v>0</v>
      </c>
      <c r="H204" s="318">
        <v>0</v>
      </c>
      <c r="I204" s="318">
        <v>0</v>
      </c>
    </row>
    <row r="205" spans="1:9" s="285" customFormat="1" ht="9" customHeight="1">
      <c r="A205" s="291" t="s">
        <v>56</v>
      </c>
      <c r="B205" s="291">
        <v>5</v>
      </c>
      <c r="C205" s="291"/>
      <c r="D205" s="291">
        <v>3</v>
      </c>
      <c r="E205" s="291">
        <v>1</v>
      </c>
      <c r="F205" s="291">
        <v>1</v>
      </c>
      <c r="G205" s="291">
        <v>0</v>
      </c>
      <c r="H205" s="291">
        <v>0</v>
      </c>
      <c r="I205" s="291">
        <v>0</v>
      </c>
    </row>
    <row r="206" spans="1:9" s="285" customFormat="1" ht="9" customHeight="1">
      <c r="A206" s="318" t="s">
        <v>57</v>
      </c>
      <c r="B206" s="318">
        <v>0</v>
      </c>
      <c r="C206" s="318"/>
      <c r="D206" s="318">
        <v>0</v>
      </c>
      <c r="E206" s="318">
        <v>0</v>
      </c>
      <c r="F206" s="318">
        <v>0</v>
      </c>
      <c r="G206" s="318">
        <v>0</v>
      </c>
      <c r="H206" s="318">
        <v>0</v>
      </c>
      <c r="I206" s="318">
        <v>0</v>
      </c>
    </row>
    <row r="207" spans="1:9" s="285" customFormat="1" ht="9" customHeight="1">
      <c r="A207" s="318" t="s">
        <v>58</v>
      </c>
      <c r="B207" s="318">
        <v>58</v>
      </c>
      <c r="C207" s="318"/>
      <c r="D207" s="318">
        <v>33</v>
      </c>
      <c r="E207" s="318">
        <v>0</v>
      </c>
      <c r="F207" s="318">
        <v>25</v>
      </c>
      <c r="G207" s="318">
        <v>0</v>
      </c>
      <c r="H207" s="318">
        <v>0</v>
      </c>
      <c r="I207" s="318">
        <v>0</v>
      </c>
    </row>
    <row r="208" spans="1:9" s="285" customFormat="1" ht="9" customHeight="1">
      <c r="A208" s="318" t="s">
        <v>59</v>
      </c>
      <c r="B208" s="318">
        <v>0</v>
      </c>
      <c r="C208" s="318"/>
      <c r="D208" s="318">
        <v>0</v>
      </c>
      <c r="E208" s="318">
        <v>0</v>
      </c>
      <c r="F208" s="318">
        <v>0</v>
      </c>
      <c r="G208" s="318">
        <v>0</v>
      </c>
      <c r="H208" s="318">
        <v>0</v>
      </c>
      <c r="I208" s="318">
        <v>0</v>
      </c>
    </row>
    <row r="209" spans="1:9" s="285" customFormat="1" ht="9" customHeight="1">
      <c r="A209" s="291" t="s">
        <v>60</v>
      </c>
      <c r="B209" s="291">
        <v>2</v>
      </c>
      <c r="C209" s="291"/>
      <c r="D209" s="291">
        <v>1</v>
      </c>
      <c r="E209" s="291">
        <v>1</v>
      </c>
      <c r="F209" s="291">
        <v>0</v>
      </c>
      <c r="G209" s="291">
        <v>0</v>
      </c>
      <c r="H209" s="291">
        <v>0</v>
      </c>
      <c r="I209" s="291">
        <v>0</v>
      </c>
    </row>
    <row r="210" spans="1:9" s="285" customFormat="1" ht="9" customHeight="1">
      <c r="A210" s="318" t="s">
        <v>61</v>
      </c>
      <c r="B210" s="318">
        <v>0</v>
      </c>
      <c r="C210" s="318"/>
      <c r="D210" s="318">
        <v>0</v>
      </c>
      <c r="E210" s="318">
        <v>0</v>
      </c>
      <c r="F210" s="318">
        <v>0</v>
      </c>
      <c r="G210" s="318">
        <v>0</v>
      </c>
      <c r="H210" s="318">
        <v>0</v>
      </c>
      <c r="I210" s="318">
        <v>0</v>
      </c>
    </row>
    <row r="211" spans="1:9" s="285" customFormat="1" ht="9" customHeight="1">
      <c r="A211" s="318" t="s">
        <v>62</v>
      </c>
      <c r="B211" s="318">
        <v>3</v>
      </c>
      <c r="C211" s="318"/>
      <c r="D211" s="318">
        <v>3</v>
      </c>
      <c r="E211" s="318">
        <v>0</v>
      </c>
      <c r="F211" s="318">
        <v>0</v>
      </c>
      <c r="G211" s="318">
        <v>0</v>
      </c>
      <c r="H211" s="318">
        <v>0</v>
      </c>
      <c r="I211" s="318">
        <v>0</v>
      </c>
    </row>
    <row r="212" spans="1:9" s="285" customFormat="1" ht="9" customHeight="1">
      <c r="A212" s="318" t="s">
        <v>63</v>
      </c>
      <c r="B212" s="318">
        <v>0</v>
      </c>
      <c r="C212" s="318"/>
      <c r="D212" s="318">
        <v>0</v>
      </c>
      <c r="E212" s="318">
        <v>0</v>
      </c>
      <c r="F212" s="318">
        <v>0</v>
      </c>
      <c r="G212" s="318">
        <v>0</v>
      </c>
      <c r="H212" s="318">
        <v>0</v>
      </c>
      <c r="I212" s="318">
        <v>0</v>
      </c>
    </row>
    <row r="213" spans="1:9" s="285" customFormat="1" ht="9" customHeight="1">
      <c r="A213" s="291" t="s">
        <v>64</v>
      </c>
      <c r="B213" s="291">
        <v>0</v>
      </c>
      <c r="C213" s="291"/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</row>
    <row r="214" spans="1:9" s="285" customFormat="1" ht="9" customHeight="1">
      <c r="A214" s="318" t="s">
        <v>65</v>
      </c>
      <c r="B214" s="318">
        <v>0</v>
      </c>
      <c r="C214" s="318"/>
      <c r="D214" s="318">
        <v>0</v>
      </c>
      <c r="E214" s="318">
        <v>0</v>
      </c>
      <c r="F214" s="318">
        <v>0</v>
      </c>
      <c r="G214" s="318">
        <v>0</v>
      </c>
      <c r="H214" s="318">
        <v>0</v>
      </c>
      <c r="I214" s="318">
        <v>0</v>
      </c>
    </row>
    <row r="215" spans="1:9" s="285" customFormat="1" ht="9" customHeight="1">
      <c r="A215" s="318" t="s">
        <v>66</v>
      </c>
      <c r="B215" s="318">
        <v>1</v>
      </c>
      <c r="C215" s="318"/>
      <c r="D215" s="318">
        <v>0</v>
      </c>
      <c r="E215" s="318">
        <v>0</v>
      </c>
      <c r="F215" s="318">
        <v>0</v>
      </c>
      <c r="G215" s="318">
        <v>1</v>
      </c>
      <c r="H215" s="318">
        <v>0</v>
      </c>
      <c r="I215" s="318">
        <v>0</v>
      </c>
    </row>
    <row r="216" spans="1:9" s="285" customFormat="1" ht="9" customHeight="1">
      <c r="A216" s="318" t="s">
        <v>67</v>
      </c>
      <c r="B216" s="318">
        <v>1</v>
      </c>
      <c r="C216" s="318"/>
      <c r="D216" s="318">
        <v>1</v>
      </c>
      <c r="E216" s="318">
        <v>0</v>
      </c>
      <c r="F216" s="318">
        <v>0</v>
      </c>
      <c r="G216" s="318">
        <v>0</v>
      </c>
      <c r="H216" s="318">
        <v>0</v>
      </c>
      <c r="I216" s="318">
        <v>0</v>
      </c>
    </row>
    <row r="217" spans="1:9" s="285" customFormat="1" ht="9" customHeight="1">
      <c r="A217" s="291" t="s">
        <v>68</v>
      </c>
      <c r="B217" s="291">
        <v>3</v>
      </c>
      <c r="C217" s="291"/>
      <c r="D217" s="291">
        <v>0</v>
      </c>
      <c r="E217" s="291">
        <v>2</v>
      </c>
      <c r="F217" s="291">
        <v>1</v>
      </c>
      <c r="G217" s="291">
        <v>0</v>
      </c>
      <c r="H217" s="291">
        <v>0</v>
      </c>
      <c r="I217" s="291">
        <v>0</v>
      </c>
    </row>
    <row r="218" spans="1:9" s="285" customFormat="1" ht="9" customHeight="1">
      <c r="A218" s="318" t="s">
        <v>69</v>
      </c>
      <c r="B218" s="318">
        <v>0</v>
      </c>
      <c r="C218" s="318"/>
      <c r="D218" s="318">
        <v>0</v>
      </c>
      <c r="E218" s="318">
        <v>0</v>
      </c>
      <c r="F218" s="318">
        <v>0</v>
      </c>
      <c r="G218" s="318">
        <v>0</v>
      </c>
      <c r="H218" s="318">
        <v>0</v>
      </c>
      <c r="I218" s="318">
        <v>0</v>
      </c>
    </row>
    <row r="219" spans="1:9" s="285" customFormat="1" ht="9" customHeight="1">
      <c r="A219" s="318" t="s">
        <v>70</v>
      </c>
      <c r="B219" s="318">
        <v>3</v>
      </c>
      <c r="C219" s="318"/>
      <c r="D219" s="318">
        <v>2</v>
      </c>
      <c r="E219" s="318">
        <v>1</v>
      </c>
      <c r="F219" s="318">
        <v>0</v>
      </c>
      <c r="G219" s="318">
        <v>0</v>
      </c>
      <c r="H219" s="318">
        <v>0</v>
      </c>
      <c r="I219" s="318">
        <v>0</v>
      </c>
    </row>
    <row r="220" spans="1:9" s="285" customFormat="1" ht="9" customHeight="1">
      <c r="A220" s="318" t="s">
        <v>71</v>
      </c>
      <c r="B220" s="318">
        <v>0</v>
      </c>
      <c r="C220" s="318"/>
      <c r="D220" s="318">
        <v>0</v>
      </c>
      <c r="E220" s="318">
        <v>0</v>
      </c>
      <c r="F220" s="318">
        <v>0</v>
      </c>
      <c r="G220" s="318">
        <v>0</v>
      </c>
      <c r="H220" s="318">
        <v>0</v>
      </c>
      <c r="I220" s="318">
        <v>0</v>
      </c>
    </row>
    <row r="221" spans="1:9" s="285" customFormat="1" ht="9" customHeight="1">
      <c r="A221" s="291" t="s">
        <v>72</v>
      </c>
      <c r="B221" s="291">
        <v>1</v>
      </c>
      <c r="C221" s="291"/>
      <c r="D221" s="291">
        <v>0</v>
      </c>
      <c r="E221" s="291">
        <v>1</v>
      </c>
      <c r="F221" s="291">
        <v>0</v>
      </c>
      <c r="G221" s="291">
        <v>0</v>
      </c>
      <c r="H221" s="291">
        <v>0</v>
      </c>
      <c r="I221" s="291">
        <v>0</v>
      </c>
    </row>
    <row r="222" spans="1:9" s="285" customFormat="1" ht="9" customHeight="1">
      <c r="A222" s="318" t="s">
        <v>73</v>
      </c>
      <c r="B222" s="318">
        <v>1</v>
      </c>
      <c r="C222" s="318"/>
      <c r="D222" s="318">
        <v>0</v>
      </c>
      <c r="E222" s="318">
        <v>0</v>
      </c>
      <c r="F222" s="318">
        <v>1</v>
      </c>
      <c r="G222" s="318">
        <v>0</v>
      </c>
      <c r="H222" s="318">
        <v>0</v>
      </c>
      <c r="I222" s="318">
        <v>0</v>
      </c>
    </row>
    <row r="223" spans="1:9" s="285" customFormat="1" ht="9" customHeight="1">
      <c r="A223" s="318" t="s">
        <v>74</v>
      </c>
      <c r="B223" s="318">
        <v>0</v>
      </c>
      <c r="C223" s="318"/>
      <c r="D223" s="318">
        <v>0</v>
      </c>
      <c r="E223" s="318">
        <v>0</v>
      </c>
      <c r="F223" s="318">
        <v>0</v>
      </c>
      <c r="G223" s="318">
        <v>0</v>
      </c>
      <c r="H223" s="318">
        <v>0</v>
      </c>
      <c r="I223" s="318">
        <v>0</v>
      </c>
    </row>
    <row r="224" spans="1:9" s="285" customFormat="1" ht="9" customHeight="1">
      <c r="A224" s="318" t="s">
        <v>75</v>
      </c>
      <c r="B224" s="318">
        <v>0</v>
      </c>
      <c r="C224" s="318"/>
      <c r="D224" s="318">
        <v>0</v>
      </c>
      <c r="E224" s="318">
        <v>0</v>
      </c>
      <c r="F224" s="318">
        <v>0</v>
      </c>
      <c r="G224" s="318">
        <v>0</v>
      </c>
      <c r="H224" s="318">
        <v>0</v>
      </c>
      <c r="I224" s="318">
        <v>0</v>
      </c>
    </row>
    <row r="225" spans="1:9" s="285" customFormat="1" ht="9" customHeight="1">
      <c r="A225" s="291" t="s">
        <v>76</v>
      </c>
      <c r="B225" s="291">
        <v>0</v>
      </c>
      <c r="C225" s="291"/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</row>
    <row r="226" spans="1:9" s="285" customFormat="1" ht="9" customHeight="1">
      <c r="A226" s="318"/>
      <c r="B226" s="318"/>
      <c r="C226" s="318"/>
      <c r="D226" s="318"/>
      <c r="E226" s="318"/>
      <c r="F226" s="318"/>
      <c r="G226" s="318"/>
      <c r="H226" s="318"/>
      <c r="I226" s="318"/>
    </row>
    <row r="227" spans="1:9" s="285" customFormat="1" ht="9" customHeight="1">
      <c r="A227" s="284">
        <v>2001</v>
      </c>
    </row>
    <row r="228" spans="1:9" s="285" customFormat="1" ht="9" customHeight="1">
      <c r="A228" s="288" t="s">
        <v>44</v>
      </c>
      <c r="B228" s="308">
        <f>SUM(B230:B261)</f>
        <v>219</v>
      </c>
      <c r="C228" s="308"/>
      <c r="D228" s="308">
        <f t="shared" ref="D228:I228" si="8">SUM(D230:D261)</f>
        <v>97</v>
      </c>
      <c r="E228" s="308">
        <f t="shared" si="8"/>
        <v>16</v>
      </c>
      <c r="F228" s="308">
        <f t="shared" si="8"/>
        <v>95</v>
      </c>
      <c r="G228" s="308">
        <f t="shared" si="8"/>
        <v>10</v>
      </c>
      <c r="H228" s="308">
        <f t="shared" si="8"/>
        <v>0</v>
      </c>
      <c r="I228" s="308">
        <f t="shared" si="8"/>
        <v>1</v>
      </c>
    </row>
    <row r="229" spans="1:9" s="285" customFormat="1" ht="4.7" customHeight="1">
      <c r="A229" s="288"/>
      <c r="B229" s="308"/>
      <c r="C229" s="308"/>
      <c r="D229" s="308"/>
      <c r="E229" s="308"/>
      <c r="F229" s="308"/>
      <c r="G229" s="308"/>
      <c r="H229" s="308"/>
      <c r="I229" s="308"/>
    </row>
    <row r="230" spans="1:9" s="285" customFormat="1" ht="9" customHeight="1">
      <c r="A230" s="286" t="s">
        <v>45</v>
      </c>
      <c r="B230" s="286">
        <f t="shared" ref="B230:B261" si="9">SUM(D230:I230)</f>
        <v>0</v>
      </c>
      <c r="C230" s="286"/>
      <c r="D230" s="286">
        <v>0</v>
      </c>
      <c r="E230" s="286">
        <v>0</v>
      </c>
      <c r="F230" s="286">
        <v>0</v>
      </c>
      <c r="G230" s="286">
        <v>0</v>
      </c>
      <c r="H230" s="286">
        <v>0</v>
      </c>
      <c r="I230" s="286">
        <v>0</v>
      </c>
    </row>
    <row r="231" spans="1:9" s="285" customFormat="1" ht="9" customHeight="1">
      <c r="A231" s="286" t="s">
        <v>46</v>
      </c>
      <c r="B231" s="286">
        <f t="shared" si="9"/>
        <v>53</v>
      </c>
      <c r="C231" s="286"/>
      <c r="D231" s="286">
        <v>32</v>
      </c>
      <c r="E231" s="286">
        <v>1</v>
      </c>
      <c r="F231" s="286">
        <v>19</v>
      </c>
      <c r="G231" s="286">
        <v>0</v>
      </c>
      <c r="H231" s="286">
        <v>0</v>
      </c>
      <c r="I231" s="286">
        <v>1</v>
      </c>
    </row>
    <row r="232" spans="1:9" s="285" customFormat="1" ht="9" customHeight="1">
      <c r="A232" s="286" t="s">
        <v>47</v>
      </c>
      <c r="B232" s="286">
        <f t="shared" si="9"/>
        <v>3</v>
      </c>
      <c r="C232" s="286"/>
      <c r="D232" s="286">
        <v>1</v>
      </c>
      <c r="E232" s="286">
        <v>2</v>
      </c>
      <c r="F232" s="286">
        <v>0</v>
      </c>
      <c r="G232" s="286">
        <v>0</v>
      </c>
      <c r="H232" s="286">
        <v>0</v>
      </c>
      <c r="I232" s="286">
        <v>0</v>
      </c>
    </row>
    <row r="233" spans="1:9" s="285" customFormat="1" ht="9" customHeight="1">
      <c r="A233" s="291" t="s">
        <v>48</v>
      </c>
      <c r="B233" s="291">
        <f t="shared" si="9"/>
        <v>2</v>
      </c>
      <c r="C233" s="291"/>
      <c r="D233" s="291">
        <v>1</v>
      </c>
      <c r="E233" s="291">
        <v>0</v>
      </c>
      <c r="F233" s="291">
        <v>1</v>
      </c>
      <c r="G233" s="291">
        <v>0</v>
      </c>
      <c r="H233" s="291">
        <v>0</v>
      </c>
      <c r="I233" s="291">
        <v>0</v>
      </c>
    </row>
    <row r="234" spans="1:9" s="285" customFormat="1" ht="9" customHeight="1">
      <c r="A234" s="318" t="s">
        <v>49</v>
      </c>
      <c r="B234" s="318">
        <f t="shared" si="9"/>
        <v>1</v>
      </c>
      <c r="C234" s="318"/>
      <c r="D234" s="318">
        <v>1</v>
      </c>
      <c r="E234" s="318">
        <v>0</v>
      </c>
      <c r="F234" s="318">
        <v>0</v>
      </c>
      <c r="G234" s="318">
        <v>0</v>
      </c>
      <c r="H234" s="318">
        <v>0</v>
      </c>
      <c r="I234" s="318">
        <v>0</v>
      </c>
    </row>
    <row r="235" spans="1:9" s="285" customFormat="1" ht="9" customHeight="1">
      <c r="A235" s="318" t="s">
        <v>50</v>
      </c>
      <c r="B235" s="318">
        <f t="shared" si="9"/>
        <v>2</v>
      </c>
      <c r="C235" s="318"/>
      <c r="D235" s="318">
        <v>0</v>
      </c>
      <c r="E235" s="318">
        <v>0</v>
      </c>
      <c r="F235" s="318">
        <v>2</v>
      </c>
      <c r="G235" s="318">
        <v>0</v>
      </c>
      <c r="H235" s="318">
        <v>0</v>
      </c>
      <c r="I235" s="318">
        <v>0</v>
      </c>
    </row>
    <row r="236" spans="1:9" s="285" customFormat="1" ht="9" customHeight="1">
      <c r="A236" s="318" t="s">
        <v>51</v>
      </c>
      <c r="B236" s="318">
        <f t="shared" si="9"/>
        <v>0</v>
      </c>
      <c r="C236" s="318"/>
      <c r="D236" s="318">
        <v>0</v>
      </c>
      <c r="E236" s="318">
        <v>0</v>
      </c>
      <c r="F236" s="318">
        <v>0</v>
      </c>
      <c r="G236" s="318">
        <v>0</v>
      </c>
      <c r="H236" s="318">
        <v>0</v>
      </c>
      <c r="I236" s="318">
        <v>0</v>
      </c>
    </row>
    <row r="237" spans="1:9" s="285" customFormat="1" ht="9" customHeight="1">
      <c r="A237" s="291" t="s">
        <v>52</v>
      </c>
      <c r="B237" s="291">
        <f t="shared" si="9"/>
        <v>0</v>
      </c>
      <c r="C237" s="291"/>
      <c r="D237" s="291">
        <v>0</v>
      </c>
      <c r="E237" s="291">
        <v>0</v>
      </c>
      <c r="F237" s="291">
        <v>0</v>
      </c>
      <c r="G237" s="291">
        <v>0</v>
      </c>
      <c r="H237" s="291">
        <v>0</v>
      </c>
      <c r="I237" s="291">
        <v>0</v>
      </c>
    </row>
    <row r="238" spans="1:9" s="285" customFormat="1" ht="9" customHeight="1">
      <c r="A238" s="286" t="s">
        <v>53</v>
      </c>
      <c r="B238" s="318">
        <f t="shared" si="9"/>
        <v>19</v>
      </c>
      <c r="C238" s="318"/>
      <c r="D238" s="318">
        <v>5</v>
      </c>
      <c r="E238" s="318">
        <v>1</v>
      </c>
      <c r="F238" s="318">
        <v>13</v>
      </c>
      <c r="G238" s="318">
        <v>0</v>
      </c>
      <c r="H238" s="318">
        <v>0</v>
      </c>
      <c r="I238" s="318">
        <v>0</v>
      </c>
    </row>
    <row r="239" spans="1:9" s="285" customFormat="1" ht="9" customHeight="1">
      <c r="A239" s="318" t="s">
        <v>54</v>
      </c>
      <c r="B239" s="318">
        <f t="shared" si="9"/>
        <v>1</v>
      </c>
      <c r="C239" s="318"/>
      <c r="D239" s="318">
        <v>0</v>
      </c>
      <c r="E239" s="318">
        <v>0</v>
      </c>
      <c r="F239" s="318">
        <v>0</v>
      </c>
      <c r="G239" s="318">
        <v>1</v>
      </c>
      <c r="H239" s="318">
        <v>0</v>
      </c>
      <c r="I239" s="318">
        <v>0</v>
      </c>
    </row>
    <row r="240" spans="1:9" s="285" customFormat="1" ht="9" customHeight="1">
      <c r="A240" s="318" t="s">
        <v>55</v>
      </c>
      <c r="B240" s="318">
        <f t="shared" si="9"/>
        <v>0</v>
      </c>
      <c r="C240" s="318"/>
      <c r="D240" s="318">
        <v>0</v>
      </c>
      <c r="E240" s="318">
        <v>0</v>
      </c>
      <c r="F240" s="318">
        <v>0</v>
      </c>
      <c r="G240" s="318">
        <v>0</v>
      </c>
      <c r="H240" s="318">
        <v>0</v>
      </c>
      <c r="I240" s="318">
        <v>0</v>
      </c>
    </row>
    <row r="241" spans="1:9" s="285" customFormat="1" ht="9" customHeight="1">
      <c r="A241" s="291" t="s">
        <v>56</v>
      </c>
      <c r="B241" s="291">
        <f t="shared" si="9"/>
        <v>4</v>
      </c>
      <c r="C241" s="291"/>
      <c r="D241" s="291">
        <v>1</v>
      </c>
      <c r="E241" s="291">
        <v>0</v>
      </c>
      <c r="F241" s="291">
        <v>2</v>
      </c>
      <c r="G241" s="291">
        <v>1</v>
      </c>
      <c r="H241" s="291">
        <v>0</v>
      </c>
      <c r="I241" s="291">
        <v>0</v>
      </c>
    </row>
    <row r="242" spans="1:9" s="285" customFormat="1" ht="9" customHeight="1">
      <c r="A242" s="318" t="s">
        <v>57</v>
      </c>
      <c r="B242" s="318">
        <f t="shared" si="9"/>
        <v>0</v>
      </c>
      <c r="C242" s="318"/>
      <c r="D242" s="318">
        <v>0</v>
      </c>
      <c r="E242" s="318">
        <v>0</v>
      </c>
      <c r="F242" s="318">
        <v>0</v>
      </c>
      <c r="G242" s="318">
        <v>0</v>
      </c>
      <c r="H242" s="318">
        <v>0</v>
      </c>
      <c r="I242" s="318">
        <v>0</v>
      </c>
    </row>
    <row r="243" spans="1:9" s="285" customFormat="1" ht="9" customHeight="1">
      <c r="A243" s="318" t="s">
        <v>58</v>
      </c>
      <c r="B243" s="318">
        <f t="shared" si="9"/>
        <v>92</v>
      </c>
      <c r="C243" s="318"/>
      <c r="D243" s="318">
        <v>43</v>
      </c>
      <c r="E243" s="318">
        <v>1</v>
      </c>
      <c r="F243" s="318">
        <v>48</v>
      </c>
      <c r="G243" s="318">
        <v>0</v>
      </c>
      <c r="H243" s="318">
        <v>0</v>
      </c>
      <c r="I243" s="318">
        <v>0</v>
      </c>
    </row>
    <row r="244" spans="1:9" s="285" customFormat="1" ht="9" customHeight="1">
      <c r="A244" s="318" t="s">
        <v>59</v>
      </c>
      <c r="B244" s="318">
        <f t="shared" si="9"/>
        <v>0</v>
      </c>
      <c r="C244" s="318"/>
      <c r="D244" s="318">
        <v>0</v>
      </c>
      <c r="E244" s="318">
        <v>0</v>
      </c>
      <c r="F244" s="318">
        <v>0</v>
      </c>
      <c r="G244" s="318">
        <v>0</v>
      </c>
      <c r="H244" s="318">
        <v>0</v>
      </c>
      <c r="I244" s="318">
        <v>0</v>
      </c>
    </row>
    <row r="245" spans="1:9" s="285" customFormat="1" ht="9" customHeight="1">
      <c r="A245" s="291" t="s">
        <v>60</v>
      </c>
      <c r="B245" s="291">
        <f t="shared" si="9"/>
        <v>2</v>
      </c>
      <c r="C245" s="291"/>
      <c r="D245" s="291">
        <v>0</v>
      </c>
      <c r="E245" s="291">
        <v>1</v>
      </c>
      <c r="F245" s="291">
        <v>0</v>
      </c>
      <c r="G245" s="291">
        <v>1</v>
      </c>
      <c r="H245" s="291">
        <v>0</v>
      </c>
      <c r="I245" s="291">
        <v>0</v>
      </c>
    </row>
    <row r="246" spans="1:9" s="285" customFormat="1" ht="9" customHeight="1">
      <c r="A246" s="318" t="s">
        <v>61</v>
      </c>
      <c r="B246" s="318">
        <f t="shared" si="9"/>
        <v>2</v>
      </c>
      <c r="C246" s="318"/>
      <c r="D246" s="318">
        <v>0</v>
      </c>
      <c r="E246" s="318">
        <v>2</v>
      </c>
      <c r="F246" s="318">
        <v>0</v>
      </c>
      <c r="G246" s="318">
        <v>0</v>
      </c>
      <c r="H246" s="318">
        <v>0</v>
      </c>
      <c r="I246" s="318">
        <v>0</v>
      </c>
    </row>
    <row r="247" spans="1:9" s="285" customFormat="1" ht="9" customHeight="1">
      <c r="A247" s="318" t="s">
        <v>62</v>
      </c>
      <c r="B247" s="318">
        <f t="shared" si="9"/>
        <v>0</v>
      </c>
      <c r="C247" s="318"/>
      <c r="D247" s="318">
        <v>0</v>
      </c>
      <c r="E247" s="318">
        <v>0</v>
      </c>
      <c r="F247" s="318">
        <v>0</v>
      </c>
      <c r="G247" s="318">
        <v>0</v>
      </c>
      <c r="H247" s="318">
        <v>0</v>
      </c>
      <c r="I247" s="318">
        <v>0</v>
      </c>
    </row>
    <row r="248" spans="1:9" s="285" customFormat="1" ht="9" customHeight="1">
      <c r="A248" s="318" t="s">
        <v>63</v>
      </c>
      <c r="B248" s="318">
        <f t="shared" si="9"/>
        <v>0</v>
      </c>
      <c r="C248" s="318"/>
      <c r="D248" s="318">
        <v>0</v>
      </c>
      <c r="E248" s="318">
        <v>0</v>
      </c>
      <c r="F248" s="318">
        <v>0</v>
      </c>
      <c r="G248" s="318">
        <v>0</v>
      </c>
      <c r="H248" s="318">
        <v>0</v>
      </c>
      <c r="I248" s="318">
        <v>0</v>
      </c>
    </row>
    <row r="249" spans="1:9" s="285" customFormat="1" ht="9" customHeight="1">
      <c r="A249" s="291" t="s">
        <v>64</v>
      </c>
      <c r="B249" s="291">
        <f t="shared" si="9"/>
        <v>0</v>
      </c>
      <c r="C249" s="291"/>
      <c r="D249" s="291">
        <v>0</v>
      </c>
      <c r="E249" s="291">
        <v>0</v>
      </c>
      <c r="F249" s="291">
        <v>0</v>
      </c>
      <c r="G249" s="291">
        <v>0</v>
      </c>
      <c r="H249" s="291">
        <v>0</v>
      </c>
      <c r="I249" s="291">
        <v>0</v>
      </c>
    </row>
    <row r="250" spans="1:9" s="285" customFormat="1" ht="9" customHeight="1">
      <c r="A250" s="318" t="s">
        <v>65</v>
      </c>
      <c r="B250" s="318">
        <f t="shared" si="9"/>
        <v>1</v>
      </c>
      <c r="C250" s="318"/>
      <c r="D250" s="318">
        <v>0</v>
      </c>
      <c r="E250" s="318">
        <v>0</v>
      </c>
      <c r="F250" s="318">
        <v>1</v>
      </c>
      <c r="G250" s="318">
        <v>0</v>
      </c>
      <c r="H250" s="318">
        <v>0</v>
      </c>
      <c r="I250" s="318">
        <v>0</v>
      </c>
    </row>
    <row r="251" spans="1:9" s="285" customFormat="1" ht="9" customHeight="1">
      <c r="A251" s="318" t="s">
        <v>66</v>
      </c>
      <c r="B251" s="318">
        <f t="shared" si="9"/>
        <v>4</v>
      </c>
      <c r="C251" s="318"/>
      <c r="D251" s="318">
        <v>0</v>
      </c>
      <c r="E251" s="318">
        <v>1</v>
      </c>
      <c r="F251" s="318">
        <v>1</v>
      </c>
      <c r="G251" s="318">
        <v>2</v>
      </c>
      <c r="H251" s="318">
        <v>0</v>
      </c>
      <c r="I251" s="318">
        <v>0</v>
      </c>
    </row>
    <row r="252" spans="1:9" s="285" customFormat="1" ht="9" customHeight="1">
      <c r="A252" s="318" t="s">
        <v>67</v>
      </c>
      <c r="B252" s="318">
        <f t="shared" si="9"/>
        <v>2</v>
      </c>
      <c r="C252" s="318"/>
      <c r="D252" s="318">
        <v>1</v>
      </c>
      <c r="E252" s="318">
        <v>0</v>
      </c>
      <c r="F252" s="318">
        <v>1</v>
      </c>
      <c r="G252" s="318">
        <v>0</v>
      </c>
      <c r="H252" s="318">
        <v>0</v>
      </c>
      <c r="I252" s="318">
        <v>0</v>
      </c>
    </row>
    <row r="253" spans="1:9" s="285" customFormat="1" ht="9" customHeight="1">
      <c r="A253" s="291" t="s">
        <v>68</v>
      </c>
      <c r="B253" s="291">
        <f t="shared" si="9"/>
        <v>0</v>
      </c>
      <c r="C253" s="291"/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</row>
    <row r="254" spans="1:9" s="285" customFormat="1" ht="9" customHeight="1">
      <c r="A254" s="318" t="s">
        <v>69</v>
      </c>
      <c r="B254" s="318">
        <f t="shared" si="9"/>
        <v>0</v>
      </c>
      <c r="C254" s="318"/>
      <c r="D254" s="318">
        <v>0</v>
      </c>
      <c r="E254" s="318">
        <v>0</v>
      </c>
      <c r="F254" s="318">
        <v>0</v>
      </c>
      <c r="G254" s="318">
        <v>0</v>
      </c>
      <c r="H254" s="318">
        <v>0</v>
      </c>
      <c r="I254" s="318">
        <v>0</v>
      </c>
    </row>
    <row r="255" spans="1:9" s="285" customFormat="1" ht="9" customHeight="1">
      <c r="A255" s="318" t="s">
        <v>70</v>
      </c>
      <c r="B255" s="318">
        <f t="shared" si="9"/>
        <v>22</v>
      </c>
      <c r="C255" s="318"/>
      <c r="D255" s="318">
        <v>10</v>
      </c>
      <c r="E255" s="318">
        <v>7</v>
      </c>
      <c r="F255" s="318">
        <v>3</v>
      </c>
      <c r="G255" s="318">
        <v>2</v>
      </c>
      <c r="H255" s="318">
        <v>0</v>
      </c>
      <c r="I255" s="318">
        <v>0</v>
      </c>
    </row>
    <row r="256" spans="1:9" s="285" customFormat="1" ht="9" customHeight="1">
      <c r="A256" s="318" t="s">
        <v>71</v>
      </c>
      <c r="B256" s="318">
        <f t="shared" si="9"/>
        <v>0</v>
      </c>
      <c r="C256" s="318"/>
      <c r="D256" s="318">
        <v>0</v>
      </c>
      <c r="E256" s="318">
        <v>0</v>
      </c>
      <c r="F256" s="318">
        <v>0</v>
      </c>
      <c r="G256" s="318">
        <v>0</v>
      </c>
      <c r="H256" s="318">
        <v>0</v>
      </c>
      <c r="I256" s="318">
        <v>0</v>
      </c>
    </row>
    <row r="257" spans="1:9" s="285" customFormat="1" ht="9" customHeight="1">
      <c r="A257" s="291" t="s">
        <v>72</v>
      </c>
      <c r="B257" s="291">
        <f t="shared" si="9"/>
        <v>7</v>
      </c>
      <c r="C257" s="291"/>
      <c r="D257" s="291">
        <v>2</v>
      </c>
      <c r="E257" s="291">
        <v>0</v>
      </c>
      <c r="F257" s="291">
        <v>2</v>
      </c>
      <c r="G257" s="291">
        <v>3</v>
      </c>
      <c r="H257" s="291">
        <v>0</v>
      </c>
      <c r="I257" s="291">
        <v>0</v>
      </c>
    </row>
    <row r="258" spans="1:9" s="285" customFormat="1" ht="9" customHeight="1">
      <c r="A258" s="318" t="s">
        <v>73</v>
      </c>
      <c r="B258" s="318">
        <f t="shared" si="9"/>
        <v>1</v>
      </c>
      <c r="C258" s="318"/>
      <c r="D258" s="318">
        <v>0</v>
      </c>
      <c r="E258" s="318">
        <v>0</v>
      </c>
      <c r="F258" s="318">
        <v>1</v>
      </c>
      <c r="G258" s="318">
        <v>0</v>
      </c>
      <c r="H258" s="318">
        <v>0</v>
      </c>
      <c r="I258" s="318">
        <v>0</v>
      </c>
    </row>
    <row r="259" spans="1:9" s="285" customFormat="1" ht="9" customHeight="1">
      <c r="A259" s="318" t="s">
        <v>74</v>
      </c>
      <c r="B259" s="318">
        <f t="shared" si="9"/>
        <v>0</v>
      </c>
      <c r="C259" s="318"/>
      <c r="D259" s="318">
        <v>0</v>
      </c>
      <c r="E259" s="318">
        <v>0</v>
      </c>
      <c r="F259" s="318">
        <v>0</v>
      </c>
      <c r="G259" s="318">
        <v>0</v>
      </c>
      <c r="H259" s="318">
        <v>0</v>
      </c>
      <c r="I259" s="318">
        <v>0</v>
      </c>
    </row>
    <row r="260" spans="1:9" s="285" customFormat="1" ht="9" customHeight="1">
      <c r="A260" s="318" t="s">
        <v>75</v>
      </c>
      <c r="B260" s="318">
        <f t="shared" si="9"/>
        <v>1</v>
      </c>
      <c r="C260" s="318"/>
      <c r="D260" s="318">
        <v>0</v>
      </c>
      <c r="E260" s="318">
        <v>0</v>
      </c>
      <c r="F260" s="318">
        <v>1</v>
      </c>
      <c r="G260" s="318">
        <v>0</v>
      </c>
      <c r="H260" s="318">
        <v>0</v>
      </c>
      <c r="I260" s="318">
        <v>0</v>
      </c>
    </row>
    <row r="261" spans="1:9" s="285" customFormat="1" ht="9" customHeight="1">
      <c r="A261" s="291" t="s">
        <v>76</v>
      </c>
      <c r="B261" s="291">
        <f t="shared" si="9"/>
        <v>0</v>
      </c>
      <c r="C261" s="291"/>
      <c r="D261" s="291">
        <v>0</v>
      </c>
      <c r="E261" s="291">
        <v>0</v>
      </c>
      <c r="F261" s="291">
        <v>0</v>
      </c>
      <c r="G261" s="291">
        <v>0</v>
      </c>
      <c r="H261" s="291">
        <v>0</v>
      </c>
      <c r="I261" s="291">
        <v>0</v>
      </c>
    </row>
    <row r="262" spans="1:9" s="285" customFormat="1" ht="9" customHeight="1"/>
    <row r="263" spans="1:9" s="285" customFormat="1" ht="9" customHeight="1">
      <c r="A263" s="284">
        <v>2002</v>
      </c>
    </row>
    <row r="264" spans="1:9" s="285" customFormat="1" ht="9" customHeight="1">
      <c r="A264" s="288" t="s">
        <v>44</v>
      </c>
      <c r="B264" s="308">
        <f>SUM(B266:B297)</f>
        <v>213</v>
      </c>
      <c r="C264" s="308"/>
      <c r="D264" s="308">
        <f t="shared" ref="D264:I264" si="10">SUM(D266:D297)</f>
        <v>102</v>
      </c>
      <c r="E264" s="308">
        <f t="shared" si="10"/>
        <v>12</v>
      </c>
      <c r="F264" s="308">
        <f t="shared" si="10"/>
        <v>91</v>
      </c>
      <c r="G264" s="308">
        <f t="shared" si="10"/>
        <v>5</v>
      </c>
      <c r="H264" s="308">
        <f t="shared" si="10"/>
        <v>1</v>
      </c>
      <c r="I264" s="308">
        <f t="shared" si="10"/>
        <v>3</v>
      </c>
    </row>
    <row r="265" spans="1:9" s="285" customFormat="1" ht="3" customHeight="1">
      <c r="A265" s="288"/>
      <c r="B265" s="308"/>
      <c r="C265" s="308"/>
      <c r="D265" s="308"/>
      <c r="E265" s="308"/>
      <c r="F265" s="308"/>
      <c r="G265" s="308"/>
      <c r="H265" s="308"/>
      <c r="I265" s="308"/>
    </row>
    <row r="266" spans="1:9" s="285" customFormat="1" ht="9" customHeight="1">
      <c r="A266" s="286" t="s">
        <v>45</v>
      </c>
      <c r="B266" s="286">
        <f t="shared" ref="B266:B289" si="11">SUM(D266:I266)</f>
        <v>0</v>
      </c>
      <c r="C266" s="286"/>
      <c r="D266" s="286">
        <v>0</v>
      </c>
      <c r="E266" s="286">
        <v>0</v>
      </c>
      <c r="F266" s="286">
        <v>0</v>
      </c>
      <c r="G266" s="286">
        <v>0</v>
      </c>
      <c r="H266" s="286">
        <v>0</v>
      </c>
      <c r="I266" s="286">
        <v>0</v>
      </c>
    </row>
    <row r="267" spans="1:9" s="285" customFormat="1" ht="9" customHeight="1">
      <c r="A267" s="286" t="s">
        <v>46</v>
      </c>
      <c r="B267" s="286">
        <f t="shared" si="11"/>
        <v>26</v>
      </c>
      <c r="C267" s="286"/>
      <c r="D267" s="286">
        <v>13</v>
      </c>
      <c r="E267" s="286">
        <v>0</v>
      </c>
      <c r="F267" s="286">
        <v>11</v>
      </c>
      <c r="G267" s="286">
        <v>0</v>
      </c>
      <c r="H267" s="286">
        <v>0</v>
      </c>
      <c r="I267" s="286">
        <v>2</v>
      </c>
    </row>
    <row r="268" spans="1:9" s="285" customFormat="1" ht="9" customHeight="1">
      <c r="A268" s="286" t="s">
        <v>47</v>
      </c>
      <c r="B268" s="286">
        <f t="shared" si="11"/>
        <v>1</v>
      </c>
      <c r="C268" s="286"/>
      <c r="D268" s="286">
        <v>1</v>
      </c>
      <c r="E268" s="286">
        <v>0</v>
      </c>
      <c r="F268" s="286">
        <v>0</v>
      </c>
      <c r="G268" s="286">
        <v>0</v>
      </c>
      <c r="H268" s="286">
        <v>0</v>
      </c>
      <c r="I268" s="286">
        <v>0</v>
      </c>
    </row>
    <row r="269" spans="1:9" s="285" customFormat="1" ht="9" customHeight="1">
      <c r="A269" s="291" t="s">
        <v>48</v>
      </c>
      <c r="B269" s="291">
        <f t="shared" si="11"/>
        <v>0</v>
      </c>
      <c r="C269" s="291"/>
      <c r="D269" s="291">
        <v>0</v>
      </c>
      <c r="E269" s="291">
        <v>0</v>
      </c>
      <c r="F269" s="291">
        <v>0</v>
      </c>
      <c r="G269" s="291">
        <v>0</v>
      </c>
      <c r="H269" s="291">
        <v>0</v>
      </c>
      <c r="I269" s="291">
        <v>0</v>
      </c>
    </row>
    <row r="270" spans="1:9" s="285" customFormat="1" ht="9" customHeight="1">
      <c r="A270" s="318" t="s">
        <v>49</v>
      </c>
      <c r="B270" s="318">
        <f t="shared" si="11"/>
        <v>1</v>
      </c>
      <c r="C270" s="318"/>
      <c r="D270" s="318">
        <v>0</v>
      </c>
      <c r="E270" s="318">
        <v>0</v>
      </c>
      <c r="F270" s="318">
        <v>0</v>
      </c>
      <c r="G270" s="318">
        <v>1</v>
      </c>
      <c r="H270" s="318">
        <v>0</v>
      </c>
      <c r="I270" s="318">
        <v>0</v>
      </c>
    </row>
    <row r="271" spans="1:9" s="285" customFormat="1" ht="9" customHeight="1">
      <c r="A271" s="318" t="s">
        <v>50</v>
      </c>
      <c r="B271" s="318">
        <f t="shared" si="11"/>
        <v>2</v>
      </c>
      <c r="C271" s="318"/>
      <c r="D271" s="318">
        <v>1</v>
      </c>
      <c r="E271" s="318">
        <v>0</v>
      </c>
      <c r="F271" s="318">
        <v>1</v>
      </c>
      <c r="G271" s="318">
        <v>0</v>
      </c>
      <c r="H271" s="318">
        <v>0</v>
      </c>
      <c r="I271" s="318">
        <v>0</v>
      </c>
    </row>
    <row r="272" spans="1:9" s="285" customFormat="1" ht="9" customHeight="1">
      <c r="A272" s="318" t="s">
        <v>51</v>
      </c>
      <c r="B272" s="318">
        <f t="shared" si="11"/>
        <v>0</v>
      </c>
      <c r="C272" s="318"/>
      <c r="D272" s="318">
        <v>0</v>
      </c>
      <c r="E272" s="318">
        <v>0</v>
      </c>
      <c r="F272" s="318">
        <v>0</v>
      </c>
      <c r="G272" s="318">
        <v>0</v>
      </c>
      <c r="H272" s="318">
        <v>0</v>
      </c>
      <c r="I272" s="318">
        <v>0</v>
      </c>
    </row>
    <row r="273" spans="1:9" s="285" customFormat="1" ht="9" customHeight="1">
      <c r="A273" s="291" t="s">
        <v>52</v>
      </c>
      <c r="B273" s="291">
        <f t="shared" si="11"/>
        <v>0</v>
      </c>
      <c r="C273" s="291"/>
      <c r="D273" s="291">
        <v>0</v>
      </c>
      <c r="E273" s="291">
        <v>0</v>
      </c>
      <c r="F273" s="291">
        <v>0</v>
      </c>
      <c r="G273" s="291">
        <v>0</v>
      </c>
      <c r="H273" s="291">
        <v>0</v>
      </c>
      <c r="I273" s="291">
        <v>0</v>
      </c>
    </row>
    <row r="274" spans="1:9" s="285" customFormat="1" ht="9" customHeight="1">
      <c r="A274" s="286" t="s">
        <v>53</v>
      </c>
      <c r="B274" s="318">
        <f t="shared" si="11"/>
        <v>16</v>
      </c>
      <c r="C274" s="318"/>
      <c r="D274" s="318">
        <v>7</v>
      </c>
      <c r="E274" s="318">
        <v>0</v>
      </c>
      <c r="F274" s="318">
        <v>8</v>
      </c>
      <c r="G274" s="318">
        <v>1</v>
      </c>
      <c r="H274" s="318">
        <v>0</v>
      </c>
      <c r="I274" s="318">
        <v>0</v>
      </c>
    </row>
    <row r="275" spans="1:9" s="285" customFormat="1" ht="9" customHeight="1">
      <c r="A275" s="318" t="s">
        <v>54</v>
      </c>
      <c r="B275" s="318">
        <f t="shared" si="11"/>
        <v>1</v>
      </c>
      <c r="C275" s="318"/>
      <c r="D275" s="318">
        <v>1</v>
      </c>
      <c r="E275" s="318">
        <v>0</v>
      </c>
      <c r="F275" s="318">
        <v>0</v>
      </c>
      <c r="G275" s="318">
        <v>0</v>
      </c>
      <c r="H275" s="318">
        <v>0</v>
      </c>
      <c r="I275" s="318">
        <v>0</v>
      </c>
    </row>
    <row r="276" spans="1:9" s="285" customFormat="1" ht="9" customHeight="1">
      <c r="A276" s="318" t="s">
        <v>55</v>
      </c>
      <c r="B276" s="318">
        <f t="shared" si="11"/>
        <v>0</v>
      </c>
      <c r="C276" s="318"/>
      <c r="D276" s="318">
        <v>0</v>
      </c>
      <c r="E276" s="318">
        <v>0</v>
      </c>
      <c r="F276" s="318">
        <v>0</v>
      </c>
      <c r="G276" s="318">
        <v>0</v>
      </c>
      <c r="H276" s="318">
        <v>0</v>
      </c>
      <c r="I276" s="318">
        <v>0</v>
      </c>
    </row>
    <row r="277" spans="1:9" s="285" customFormat="1" ht="9" customHeight="1">
      <c r="A277" s="291" t="s">
        <v>56</v>
      </c>
      <c r="B277" s="291">
        <f t="shared" si="11"/>
        <v>3</v>
      </c>
      <c r="C277" s="291"/>
      <c r="D277" s="291">
        <v>0</v>
      </c>
      <c r="E277" s="291">
        <v>1</v>
      </c>
      <c r="F277" s="291">
        <v>2</v>
      </c>
      <c r="G277" s="291">
        <v>0</v>
      </c>
      <c r="H277" s="291">
        <v>0</v>
      </c>
      <c r="I277" s="291">
        <v>0</v>
      </c>
    </row>
    <row r="278" spans="1:9" s="285" customFormat="1" ht="9" customHeight="1">
      <c r="A278" s="318" t="s">
        <v>57</v>
      </c>
      <c r="B278" s="318">
        <f t="shared" si="11"/>
        <v>0</v>
      </c>
      <c r="C278" s="318"/>
      <c r="D278" s="318">
        <v>0</v>
      </c>
      <c r="E278" s="318">
        <v>0</v>
      </c>
      <c r="F278" s="318">
        <v>0</v>
      </c>
      <c r="G278" s="318">
        <v>0</v>
      </c>
      <c r="H278" s="318">
        <v>0</v>
      </c>
      <c r="I278" s="318">
        <v>0</v>
      </c>
    </row>
    <row r="279" spans="1:9" s="285" customFormat="1" ht="9" customHeight="1">
      <c r="A279" s="318" t="s">
        <v>58</v>
      </c>
      <c r="B279" s="318">
        <f t="shared" si="11"/>
        <v>130</v>
      </c>
      <c r="C279" s="318"/>
      <c r="D279" s="318">
        <v>71</v>
      </c>
      <c r="E279" s="318">
        <v>1</v>
      </c>
      <c r="F279" s="318">
        <v>58</v>
      </c>
      <c r="G279" s="318">
        <v>0</v>
      </c>
      <c r="H279" s="318">
        <v>0</v>
      </c>
      <c r="I279" s="318">
        <v>0</v>
      </c>
    </row>
    <row r="280" spans="1:9" s="285" customFormat="1" ht="9" customHeight="1">
      <c r="A280" s="318" t="s">
        <v>59</v>
      </c>
      <c r="B280" s="318">
        <f t="shared" si="11"/>
        <v>0</v>
      </c>
      <c r="C280" s="318"/>
      <c r="D280" s="318">
        <v>0</v>
      </c>
      <c r="E280" s="318">
        <v>0</v>
      </c>
      <c r="F280" s="318">
        <v>0</v>
      </c>
      <c r="G280" s="318">
        <v>0</v>
      </c>
      <c r="H280" s="318">
        <v>0</v>
      </c>
      <c r="I280" s="318">
        <v>0</v>
      </c>
    </row>
    <row r="281" spans="1:9" s="285" customFormat="1" ht="9" customHeight="1">
      <c r="A281" s="291" t="s">
        <v>60</v>
      </c>
      <c r="B281" s="291">
        <f t="shared" si="11"/>
        <v>1</v>
      </c>
      <c r="C281" s="291"/>
      <c r="D281" s="291">
        <v>1</v>
      </c>
      <c r="E281" s="291">
        <v>0</v>
      </c>
      <c r="F281" s="291">
        <v>0</v>
      </c>
      <c r="G281" s="291">
        <v>0</v>
      </c>
      <c r="H281" s="291">
        <v>0</v>
      </c>
      <c r="I281" s="291">
        <v>0</v>
      </c>
    </row>
    <row r="282" spans="1:9" s="285" customFormat="1" ht="9" customHeight="1">
      <c r="A282" s="318" t="s">
        <v>61</v>
      </c>
      <c r="B282" s="318">
        <f t="shared" si="11"/>
        <v>2</v>
      </c>
      <c r="C282" s="318"/>
      <c r="D282" s="318">
        <v>1</v>
      </c>
      <c r="E282" s="318">
        <v>0</v>
      </c>
      <c r="F282" s="318">
        <v>1</v>
      </c>
      <c r="G282" s="318">
        <v>0</v>
      </c>
      <c r="H282" s="318">
        <v>0</v>
      </c>
      <c r="I282" s="318">
        <v>0</v>
      </c>
    </row>
    <row r="283" spans="1:9" s="285" customFormat="1" ht="9" customHeight="1">
      <c r="A283" s="318" t="s">
        <v>62</v>
      </c>
      <c r="B283" s="318">
        <f t="shared" si="11"/>
        <v>1</v>
      </c>
      <c r="C283" s="318"/>
      <c r="D283" s="318">
        <v>0</v>
      </c>
      <c r="E283" s="318">
        <v>0</v>
      </c>
      <c r="F283" s="318">
        <v>0</v>
      </c>
      <c r="G283" s="318">
        <v>0</v>
      </c>
      <c r="H283" s="318">
        <v>1</v>
      </c>
      <c r="I283" s="318">
        <v>0</v>
      </c>
    </row>
    <row r="284" spans="1:9" s="285" customFormat="1" ht="9" customHeight="1">
      <c r="A284" s="318" t="s">
        <v>63</v>
      </c>
      <c r="B284" s="318">
        <f t="shared" si="11"/>
        <v>0</v>
      </c>
      <c r="C284" s="318"/>
      <c r="D284" s="318">
        <v>0</v>
      </c>
      <c r="E284" s="318">
        <v>0</v>
      </c>
      <c r="F284" s="318">
        <v>0</v>
      </c>
      <c r="G284" s="318">
        <v>0</v>
      </c>
      <c r="H284" s="318">
        <v>0</v>
      </c>
      <c r="I284" s="318">
        <v>0</v>
      </c>
    </row>
    <row r="285" spans="1:9" s="285" customFormat="1" ht="9" customHeight="1">
      <c r="A285" s="291" t="s">
        <v>64</v>
      </c>
      <c r="B285" s="291">
        <f t="shared" si="11"/>
        <v>1</v>
      </c>
      <c r="C285" s="291"/>
      <c r="D285" s="291">
        <v>1</v>
      </c>
      <c r="E285" s="291">
        <v>0</v>
      </c>
      <c r="F285" s="291">
        <v>0</v>
      </c>
      <c r="G285" s="291">
        <v>0</v>
      </c>
      <c r="H285" s="291">
        <v>0</v>
      </c>
      <c r="I285" s="291">
        <v>0</v>
      </c>
    </row>
    <row r="286" spans="1:9" s="285" customFormat="1" ht="9" customHeight="1">
      <c r="A286" s="318" t="s">
        <v>65</v>
      </c>
      <c r="B286" s="318">
        <f t="shared" si="11"/>
        <v>0</v>
      </c>
      <c r="C286" s="318"/>
      <c r="D286" s="318">
        <v>0</v>
      </c>
      <c r="E286" s="318">
        <v>0</v>
      </c>
      <c r="F286" s="318">
        <v>0</v>
      </c>
      <c r="G286" s="318">
        <v>0</v>
      </c>
      <c r="H286" s="318">
        <v>0</v>
      </c>
      <c r="I286" s="318">
        <v>0</v>
      </c>
    </row>
    <row r="287" spans="1:9" s="285" customFormat="1" ht="9" customHeight="1">
      <c r="A287" s="318" t="s">
        <v>66</v>
      </c>
      <c r="B287" s="318">
        <f t="shared" si="11"/>
        <v>0</v>
      </c>
      <c r="C287" s="318"/>
      <c r="D287" s="318">
        <v>0</v>
      </c>
      <c r="E287" s="318">
        <v>0</v>
      </c>
      <c r="F287" s="318">
        <v>0</v>
      </c>
      <c r="G287" s="318">
        <v>0</v>
      </c>
      <c r="H287" s="318">
        <v>0</v>
      </c>
      <c r="I287" s="318">
        <v>0</v>
      </c>
    </row>
    <row r="288" spans="1:9" s="285" customFormat="1" ht="9" customHeight="1">
      <c r="A288" s="318" t="s">
        <v>67</v>
      </c>
      <c r="B288" s="318">
        <f t="shared" si="11"/>
        <v>0</v>
      </c>
      <c r="C288" s="318"/>
      <c r="D288" s="318">
        <v>0</v>
      </c>
      <c r="E288" s="318">
        <v>0</v>
      </c>
      <c r="F288" s="318">
        <v>0</v>
      </c>
      <c r="G288" s="318">
        <v>0</v>
      </c>
      <c r="H288" s="318">
        <v>0</v>
      </c>
      <c r="I288" s="318">
        <v>0</v>
      </c>
    </row>
    <row r="289" spans="1:9" s="285" customFormat="1" ht="9" customHeight="1">
      <c r="A289" s="291" t="s">
        <v>68</v>
      </c>
      <c r="B289" s="291">
        <f t="shared" si="11"/>
        <v>7</v>
      </c>
      <c r="C289" s="291"/>
      <c r="D289" s="291">
        <v>2</v>
      </c>
      <c r="E289" s="291">
        <v>0</v>
      </c>
      <c r="F289" s="291">
        <v>5</v>
      </c>
      <c r="G289" s="291">
        <v>0</v>
      </c>
      <c r="H289" s="291">
        <v>0</v>
      </c>
      <c r="I289" s="291">
        <v>0</v>
      </c>
    </row>
    <row r="290" spans="1:9" s="285" customFormat="1" ht="9" customHeight="1">
      <c r="A290" s="318" t="s">
        <v>69</v>
      </c>
      <c r="B290" s="318">
        <v>1</v>
      </c>
      <c r="C290" s="318"/>
      <c r="D290" s="318">
        <v>0</v>
      </c>
      <c r="E290" s="318">
        <v>1</v>
      </c>
      <c r="F290" s="318">
        <v>1</v>
      </c>
      <c r="G290" s="318">
        <v>0</v>
      </c>
      <c r="H290" s="318">
        <v>0</v>
      </c>
      <c r="I290" s="318">
        <v>0</v>
      </c>
    </row>
    <row r="291" spans="1:9" s="285" customFormat="1" ht="9" customHeight="1">
      <c r="A291" s="318" t="s">
        <v>70</v>
      </c>
      <c r="B291" s="318">
        <f t="shared" ref="B291:B297" si="12">SUM(D291:I291)</f>
        <v>18</v>
      </c>
      <c r="C291" s="318"/>
      <c r="D291" s="318">
        <v>3</v>
      </c>
      <c r="E291" s="318">
        <v>8</v>
      </c>
      <c r="F291" s="318">
        <v>4</v>
      </c>
      <c r="G291" s="318">
        <v>2</v>
      </c>
      <c r="H291" s="318">
        <v>0</v>
      </c>
      <c r="I291" s="318">
        <v>1</v>
      </c>
    </row>
    <row r="292" spans="1:9" s="285" customFormat="1" ht="9" customHeight="1">
      <c r="A292" s="318" t="s">
        <v>71</v>
      </c>
      <c r="B292" s="318">
        <f t="shared" si="12"/>
        <v>0</v>
      </c>
      <c r="C292" s="318"/>
      <c r="D292" s="318">
        <v>0</v>
      </c>
      <c r="E292" s="318">
        <v>0</v>
      </c>
      <c r="F292" s="318">
        <v>0</v>
      </c>
      <c r="G292" s="318">
        <v>0</v>
      </c>
      <c r="H292" s="318">
        <v>0</v>
      </c>
      <c r="I292" s="318">
        <v>0</v>
      </c>
    </row>
    <row r="293" spans="1:9" s="285" customFormat="1" ht="9" customHeight="1">
      <c r="A293" s="291" t="s">
        <v>72</v>
      </c>
      <c r="B293" s="291">
        <f t="shared" si="12"/>
        <v>0</v>
      </c>
      <c r="C293" s="291"/>
      <c r="D293" s="291">
        <v>0</v>
      </c>
      <c r="E293" s="291">
        <v>0</v>
      </c>
      <c r="F293" s="291">
        <v>0</v>
      </c>
      <c r="G293" s="291">
        <v>0</v>
      </c>
      <c r="H293" s="291">
        <v>0</v>
      </c>
      <c r="I293" s="291">
        <v>0</v>
      </c>
    </row>
    <row r="294" spans="1:9" s="285" customFormat="1" ht="9" customHeight="1">
      <c r="A294" s="318" t="s">
        <v>73</v>
      </c>
      <c r="B294" s="318">
        <f t="shared" si="12"/>
        <v>2</v>
      </c>
      <c r="C294" s="318"/>
      <c r="D294" s="318">
        <v>0</v>
      </c>
      <c r="E294" s="318">
        <v>1</v>
      </c>
      <c r="F294" s="318">
        <v>0</v>
      </c>
      <c r="G294" s="318">
        <v>1</v>
      </c>
      <c r="H294" s="318">
        <v>0</v>
      </c>
      <c r="I294" s="318">
        <v>0</v>
      </c>
    </row>
    <row r="295" spans="1:9" s="285" customFormat="1" ht="9" customHeight="1">
      <c r="A295" s="318" t="s">
        <v>74</v>
      </c>
      <c r="B295" s="318">
        <f t="shared" si="12"/>
        <v>0</v>
      </c>
      <c r="C295" s="318"/>
      <c r="D295" s="318">
        <v>0</v>
      </c>
      <c r="E295" s="318">
        <v>0</v>
      </c>
      <c r="F295" s="318">
        <v>0</v>
      </c>
      <c r="G295" s="318">
        <v>0</v>
      </c>
      <c r="H295" s="318">
        <v>0</v>
      </c>
      <c r="I295" s="318">
        <v>0</v>
      </c>
    </row>
    <row r="296" spans="1:9" s="285" customFormat="1" ht="9" customHeight="1">
      <c r="A296" s="318" t="s">
        <v>75</v>
      </c>
      <c r="B296" s="318">
        <f t="shared" si="12"/>
        <v>0</v>
      </c>
      <c r="C296" s="318"/>
      <c r="D296" s="318">
        <v>0</v>
      </c>
      <c r="E296" s="318">
        <v>0</v>
      </c>
      <c r="F296" s="318">
        <v>0</v>
      </c>
      <c r="G296" s="318">
        <v>0</v>
      </c>
      <c r="H296" s="318">
        <v>0</v>
      </c>
      <c r="I296" s="318">
        <v>0</v>
      </c>
    </row>
    <row r="297" spans="1:9" s="285" customFormat="1" ht="9" customHeight="1">
      <c r="A297" s="291" t="s">
        <v>76</v>
      </c>
      <c r="B297" s="291">
        <f t="shared" si="12"/>
        <v>0</v>
      </c>
      <c r="C297" s="291"/>
      <c r="D297" s="291">
        <v>0</v>
      </c>
      <c r="E297" s="291">
        <v>0</v>
      </c>
      <c r="F297" s="291">
        <v>0</v>
      </c>
      <c r="G297" s="291">
        <v>0</v>
      </c>
      <c r="H297" s="291">
        <v>0</v>
      </c>
      <c r="I297" s="291">
        <v>0</v>
      </c>
    </row>
    <row r="298" spans="1:9" s="285" customFormat="1" ht="9" customHeight="1"/>
    <row r="299" spans="1:9" s="285" customFormat="1" ht="9" customHeight="1">
      <c r="A299" s="284">
        <v>2003</v>
      </c>
    </row>
    <row r="300" spans="1:9" s="285" customFormat="1" ht="9" customHeight="1">
      <c r="A300" s="288" t="s">
        <v>44</v>
      </c>
      <c r="B300" s="308">
        <f>SUM(B302:B333)</f>
        <v>202</v>
      </c>
      <c r="C300" s="308"/>
      <c r="D300" s="308">
        <f t="shared" ref="D300:I300" si="13">SUM(D302:D333)</f>
        <v>99</v>
      </c>
      <c r="E300" s="308">
        <f t="shared" si="13"/>
        <v>11</v>
      </c>
      <c r="F300" s="308">
        <f t="shared" si="13"/>
        <v>87</v>
      </c>
      <c r="G300" s="308">
        <f t="shared" si="13"/>
        <v>5</v>
      </c>
      <c r="H300" s="308">
        <f t="shared" si="13"/>
        <v>1</v>
      </c>
      <c r="I300" s="308">
        <f t="shared" si="13"/>
        <v>2</v>
      </c>
    </row>
    <row r="301" spans="1:9" s="285" customFormat="1" ht="3" customHeight="1">
      <c r="A301" s="288"/>
      <c r="B301" s="308"/>
      <c r="C301" s="308"/>
      <c r="D301" s="308"/>
      <c r="E301" s="308"/>
      <c r="F301" s="308"/>
      <c r="G301" s="308"/>
      <c r="H301" s="308"/>
      <c r="I301" s="308"/>
    </row>
    <row r="302" spans="1:9" s="285" customFormat="1" ht="9" customHeight="1">
      <c r="A302" s="286" t="s">
        <v>45</v>
      </c>
      <c r="B302" s="286">
        <v>0</v>
      </c>
      <c r="C302" s="286"/>
      <c r="D302" s="286">
        <v>0</v>
      </c>
      <c r="E302" s="286">
        <v>0</v>
      </c>
      <c r="F302" s="286">
        <v>0</v>
      </c>
      <c r="G302" s="286">
        <v>0</v>
      </c>
      <c r="H302" s="286">
        <v>0</v>
      </c>
      <c r="I302" s="286">
        <v>0</v>
      </c>
    </row>
    <row r="303" spans="1:9" s="285" customFormat="1" ht="9" customHeight="1">
      <c r="A303" s="286" t="s">
        <v>46</v>
      </c>
      <c r="B303" s="286">
        <v>22</v>
      </c>
      <c r="C303" s="286"/>
      <c r="D303" s="286">
        <v>15</v>
      </c>
      <c r="E303" s="286">
        <v>1</v>
      </c>
      <c r="F303" s="286">
        <v>4</v>
      </c>
      <c r="G303" s="286">
        <v>0</v>
      </c>
      <c r="H303" s="286">
        <v>1</v>
      </c>
      <c r="I303" s="286">
        <v>1</v>
      </c>
    </row>
    <row r="304" spans="1:9" s="285" customFormat="1" ht="9" customHeight="1">
      <c r="A304" s="286" t="s">
        <v>47</v>
      </c>
      <c r="B304" s="286">
        <v>3</v>
      </c>
      <c r="C304" s="286"/>
      <c r="D304" s="286">
        <v>0</v>
      </c>
      <c r="E304" s="286">
        <v>2</v>
      </c>
      <c r="F304" s="286">
        <v>0</v>
      </c>
      <c r="G304" s="286">
        <v>1</v>
      </c>
      <c r="H304" s="286">
        <v>0</v>
      </c>
      <c r="I304" s="286">
        <v>0</v>
      </c>
    </row>
    <row r="305" spans="1:9" s="285" customFormat="1" ht="9" customHeight="1">
      <c r="A305" s="291" t="s">
        <v>48</v>
      </c>
      <c r="B305" s="291">
        <v>0</v>
      </c>
      <c r="C305" s="291"/>
      <c r="D305" s="291">
        <v>0</v>
      </c>
      <c r="E305" s="291">
        <v>0</v>
      </c>
      <c r="F305" s="291">
        <v>0</v>
      </c>
      <c r="G305" s="291">
        <v>0</v>
      </c>
      <c r="H305" s="291">
        <v>0</v>
      </c>
      <c r="I305" s="291">
        <v>0</v>
      </c>
    </row>
    <row r="306" spans="1:9" s="285" customFormat="1" ht="9" customHeight="1">
      <c r="A306" s="318" t="s">
        <v>49</v>
      </c>
      <c r="B306" s="318">
        <v>1</v>
      </c>
      <c r="C306" s="318"/>
      <c r="D306" s="318">
        <v>0</v>
      </c>
      <c r="E306" s="318">
        <v>0</v>
      </c>
      <c r="F306" s="318">
        <v>0</v>
      </c>
      <c r="G306" s="318">
        <v>0</v>
      </c>
      <c r="H306" s="318">
        <v>0</v>
      </c>
      <c r="I306" s="318">
        <v>1</v>
      </c>
    </row>
    <row r="307" spans="1:9" s="285" customFormat="1" ht="9" customHeight="1">
      <c r="A307" s="318" t="s">
        <v>50</v>
      </c>
      <c r="B307" s="318">
        <v>0</v>
      </c>
      <c r="C307" s="318"/>
      <c r="D307" s="318">
        <v>0</v>
      </c>
      <c r="E307" s="318">
        <v>0</v>
      </c>
      <c r="F307" s="318">
        <v>0</v>
      </c>
      <c r="G307" s="318">
        <v>0</v>
      </c>
      <c r="H307" s="318">
        <v>0</v>
      </c>
      <c r="I307" s="318">
        <v>0</v>
      </c>
    </row>
    <row r="308" spans="1:9" s="285" customFormat="1" ht="9" customHeight="1">
      <c r="A308" s="318" t="s">
        <v>51</v>
      </c>
      <c r="B308" s="318">
        <v>0</v>
      </c>
      <c r="C308" s="318"/>
      <c r="D308" s="318">
        <v>0</v>
      </c>
      <c r="E308" s="318">
        <v>0</v>
      </c>
      <c r="F308" s="318">
        <v>0</v>
      </c>
      <c r="G308" s="318">
        <v>0</v>
      </c>
      <c r="H308" s="318">
        <v>0</v>
      </c>
      <c r="I308" s="318">
        <v>0</v>
      </c>
    </row>
    <row r="309" spans="1:9" s="285" customFormat="1" ht="9" customHeight="1">
      <c r="A309" s="291" t="s">
        <v>52</v>
      </c>
      <c r="B309" s="291">
        <v>0</v>
      </c>
      <c r="C309" s="291"/>
      <c r="D309" s="291">
        <v>0</v>
      </c>
      <c r="E309" s="291">
        <v>0</v>
      </c>
      <c r="F309" s="291">
        <v>0</v>
      </c>
      <c r="G309" s="291">
        <v>0</v>
      </c>
      <c r="H309" s="291">
        <v>0</v>
      </c>
      <c r="I309" s="291">
        <v>0</v>
      </c>
    </row>
    <row r="310" spans="1:9" s="285" customFormat="1" ht="9" customHeight="1">
      <c r="A310" s="286" t="s">
        <v>53</v>
      </c>
      <c r="B310" s="318">
        <v>41</v>
      </c>
      <c r="C310" s="318"/>
      <c r="D310" s="318">
        <v>16</v>
      </c>
      <c r="E310" s="318">
        <v>2</v>
      </c>
      <c r="F310" s="318">
        <v>21</v>
      </c>
      <c r="G310" s="318">
        <v>2</v>
      </c>
      <c r="H310" s="318">
        <v>0</v>
      </c>
      <c r="I310" s="318">
        <v>0</v>
      </c>
    </row>
    <row r="311" spans="1:9" s="285" customFormat="1" ht="9" customHeight="1">
      <c r="A311" s="318" t="s">
        <v>54</v>
      </c>
      <c r="B311" s="318">
        <v>0</v>
      </c>
      <c r="C311" s="318"/>
      <c r="D311" s="318">
        <v>0</v>
      </c>
      <c r="E311" s="318">
        <v>0</v>
      </c>
      <c r="F311" s="318">
        <v>0</v>
      </c>
      <c r="G311" s="318">
        <v>0</v>
      </c>
      <c r="H311" s="318">
        <v>0</v>
      </c>
      <c r="I311" s="318">
        <v>0</v>
      </c>
    </row>
    <row r="312" spans="1:9" s="285" customFormat="1" ht="9" customHeight="1">
      <c r="A312" s="318" t="s">
        <v>55</v>
      </c>
      <c r="B312" s="318">
        <v>0</v>
      </c>
      <c r="C312" s="318"/>
      <c r="D312" s="318">
        <v>0</v>
      </c>
      <c r="E312" s="318">
        <v>0</v>
      </c>
      <c r="F312" s="318">
        <v>0</v>
      </c>
      <c r="G312" s="318">
        <v>0</v>
      </c>
      <c r="H312" s="318">
        <v>0</v>
      </c>
      <c r="I312" s="318">
        <v>0</v>
      </c>
    </row>
    <row r="313" spans="1:9" s="285" customFormat="1" ht="9" customHeight="1">
      <c r="A313" s="291" t="s">
        <v>56</v>
      </c>
      <c r="B313" s="291">
        <v>1</v>
      </c>
      <c r="C313" s="291"/>
      <c r="D313" s="291">
        <v>1</v>
      </c>
      <c r="E313" s="291">
        <v>0</v>
      </c>
      <c r="F313" s="291">
        <v>0</v>
      </c>
      <c r="G313" s="291">
        <v>0</v>
      </c>
      <c r="H313" s="291">
        <v>0</v>
      </c>
      <c r="I313" s="291">
        <v>0</v>
      </c>
    </row>
    <row r="314" spans="1:9" s="285" customFormat="1" ht="9" customHeight="1">
      <c r="A314" s="318" t="s">
        <v>57</v>
      </c>
      <c r="B314" s="318">
        <v>0</v>
      </c>
      <c r="C314" s="318"/>
      <c r="D314" s="318">
        <v>0</v>
      </c>
      <c r="E314" s="318">
        <v>0</v>
      </c>
      <c r="F314" s="318">
        <v>0</v>
      </c>
      <c r="G314" s="318">
        <v>0</v>
      </c>
      <c r="H314" s="318">
        <v>0</v>
      </c>
      <c r="I314" s="318">
        <v>0</v>
      </c>
    </row>
    <row r="315" spans="1:9" s="285" customFormat="1" ht="9" customHeight="1">
      <c r="A315" s="318" t="s">
        <v>58</v>
      </c>
      <c r="B315" s="318">
        <v>106</v>
      </c>
      <c r="C315" s="318"/>
      <c r="D315" s="318">
        <v>59</v>
      </c>
      <c r="E315" s="318">
        <v>0</v>
      </c>
      <c r="F315" s="318">
        <v>47</v>
      </c>
      <c r="G315" s="318">
        <v>0</v>
      </c>
      <c r="H315" s="318">
        <v>0</v>
      </c>
      <c r="I315" s="318">
        <v>0</v>
      </c>
    </row>
    <row r="316" spans="1:9" s="285" customFormat="1" ht="9" customHeight="1">
      <c r="A316" s="318" t="s">
        <v>59</v>
      </c>
      <c r="B316" s="318">
        <v>0</v>
      </c>
      <c r="C316" s="318"/>
      <c r="D316" s="318">
        <v>0</v>
      </c>
      <c r="E316" s="318">
        <v>0</v>
      </c>
      <c r="F316" s="318">
        <v>0</v>
      </c>
      <c r="G316" s="318">
        <v>0</v>
      </c>
      <c r="H316" s="318">
        <v>0</v>
      </c>
      <c r="I316" s="318">
        <v>0</v>
      </c>
    </row>
    <row r="317" spans="1:9" s="285" customFormat="1" ht="9" customHeight="1">
      <c r="A317" s="291" t="s">
        <v>60</v>
      </c>
      <c r="B317" s="291">
        <v>1</v>
      </c>
      <c r="C317" s="291"/>
      <c r="D317" s="291">
        <v>0</v>
      </c>
      <c r="E317" s="291">
        <v>0</v>
      </c>
      <c r="F317" s="291">
        <v>1</v>
      </c>
      <c r="G317" s="291">
        <v>0</v>
      </c>
      <c r="H317" s="291">
        <v>0</v>
      </c>
      <c r="I317" s="291">
        <v>0</v>
      </c>
    </row>
    <row r="318" spans="1:9" s="285" customFormat="1" ht="9" customHeight="1">
      <c r="A318" s="318" t="s">
        <v>61</v>
      </c>
      <c r="B318" s="318">
        <v>3</v>
      </c>
      <c r="C318" s="318"/>
      <c r="D318" s="318">
        <v>0</v>
      </c>
      <c r="E318" s="318">
        <v>3</v>
      </c>
      <c r="F318" s="318">
        <v>0</v>
      </c>
      <c r="G318" s="318">
        <v>0</v>
      </c>
      <c r="H318" s="318">
        <v>0</v>
      </c>
      <c r="I318" s="318">
        <v>0</v>
      </c>
    </row>
    <row r="319" spans="1:9" s="285" customFormat="1" ht="9" customHeight="1">
      <c r="A319" s="318" t="s">
        <v>62</v>
      </c>
      <c r="B319" s="318">
        <v>0</v>
      </c>
      <c r="C319" s="318"/>
      <c r="D319" s="318">
        <v>0</v>
      </c>
      <c r="E319" s="318">
        <v>0</v>
      </c>
      <c r="F319" s="318">
        <v>0</v>
      </c>
      <c r="G319" s="318">
        <v>0</v>
      </c>
      <c r="H319" s="318">
        <v>0</v>
      </c>
      <c r="I319" s="318">
        <v>0</v>
      </c>
    </row>
    <row r="320" spans="1:9" s="285" customFormat="1" ht="9" customHeight="1">
      <c r="A320" s="318" t="s">
        <v>63</v>
      </c>
      <c r="B320" s="318">
        <v>0</v>
      </c>
      <c r="C320" s="318"/>
      <c r="D320" s="318">
        <v>0</v>
      </c>
      <c r="E320" s="318">
        <v>0</v>
      </c>
      <c r="F320" s="318">
        <v>0</v>
      </c>
      <c r="G320" s="318">
        <v>0</v>
      </c>
      <c r="H320" s="318">
        <v>0</v>
      </c>
      <c r="I320" s="318">
        <v>0</v>
      </c>
    </row>
    <row r="321" spans="1:16" s="285" customFormat="1" ht="9" customHeight="1">
      <c r="A321" s="291" t="s">
        <v>64</v>
      </c>
      <c r="B321" s="291">
        <v>1</v>
      </c>
      <c r="C321" s="291"/>
      <c r="D321" s="291">
        <v>1</v>
      </c>
      <c r="E321" s="291">
        <v>0</v>
      </c>
      <c r="F321" s="291">
        <v>0</v>
      </c>
      <c r="G321" s="291">
        <v>0</v>
      </c>
      <c r="H321" s="291">
        <v>0</v>
      </c>
      <c r="I321" s="291">
        <v>0</v>
      </c>
    </row>
    <row r="322" spans="1:16" s="285" customFormat="1" ht="9" customHeight="1">
      <c r="A322" s="318" t="s">
        <v>65</v>
      </c>
      <c r="B322" s="318">
        <v>0</v>
      </c>
      <c r="C322" s="318"/>
      <c r="D322" s="318">
        <v>0</v>
      </c>
      <c r="E322" s="318">
        <v>0</v>
      </c>
      <c r="F322" s="318">
        <v>0</v>
      </c>
      <c r="G322" s="318">
        <v>0</v>
      </c>
      <c r="H322" s="318">
        <v>0</v>
      </c>
      <c r="I322" s="318">
        <v>0</v>
      </c>
    </row>
    <row r="323" spans="1:16" s="285" customFormat="1" ht="9" customHeight="1">
      <c r="A323" s="318" t="s">
        <v>66</v>
      </c>
      <c r="B323" s="318">
        <v>0</v>
      </c>
      <c r="C323" s="318"/>
      <c r="D323" s="318">
        <v>0</v>
      </c>
      <c r="E323" s="318">
        <v>0</v>
      </c>
      <c r="F323" s="318">
        <v>0</v>
      </c>
      <c r="G323" s="318">
        <v>0</v>
      </c>
      <c r="H323" s="318">
        <v>0</v>
      </c>
      <c r="I323" s="318">
        <v>0</v>
      </c>
    </row>
    <row r="324" spans="1:16" s="285" customFormat="1" ht="9" customHeight="1">
      <c r="A324" s="318" t="s">
        <v>67</v>
      </c>
      <c r="B324" s="318">
        <v>0</v>
      </c>
      <c r="C324" s="318"/>
      <c r="D324" s="318">
        <v>0</v>
      </c>
      <c r="E324" s="318">
        <v>0</v>
      </c>
      <c r="F324" s="318">
        <v>0</v>
      </c>
      <c r="G324" s="318">
        <v>0</v>
      </c>
      <c r="H324" s="318">
        <v>0</v>
      </c>
      <c r="I324" s="318">
        <v>0</v>
      </c>
    </row>
    <row r="325" spans="1:16" s="285" customFormat="1" ht="9" customHeight="1">
      <c r="A325" s="291" t="s">
        <v>68</v>
      </c>
      <c r="B325" s="291">
        <v>5</v>
      </c>
      <c r="C325" s="291"/>
      <c r="D325" s="291">
        <v>4</v>
      </c>
      <c r="E325" s="291">
        <v>0</v>
      </c>
      <c r="F325" s="291">
        <v>1</v>
      </c>
      <c r="G325" s="291">
        <v>0</v>
      </c>
      <c r="H325" s="291">
        <v>0</v>
      </c>
      <c r="I325" s="291">
        <v>0</v>
      </c>
    </row>
    <row r="326" spans="1:16" s="285" customFormat="1" ht="9" customHeight="1">
      <c r="A326" s="318" t="s">
        <v>69</v>
      </c>
      <c r="B326" s="318">
        <v>0</v>
      </c>
      <c r="C326" s="318"/>
      <c r="D326" s="318">
        <v>0</v>
      </c>
      <c r="E326" s="318">
        <v>0</v>
      </c>
      <c r="F326" s="318">
        <v>0</v>
      </c>
      <c r="G326" s="318">
        <v>0</v>
      </c>
      <c r="H326" s="318">
        <v>0</v>
      </c>
      <c r="I326" s="318">
        <v>0</v>
      </c>
    </row>
    <row r="327" spans="1:16" s="285" customFormat="1" ht="9" customHeight="1">
      <c r="A327" s="318" t="s">
        <v>70</v>
      </c>
      <c r="B327" s="318">
        <v>11</v>
      </c>
      <c r="C327" s="318"/>
      <c r="D327" s="318">
        <v>3</v>
      </c>
      <c r="E327" s="318">
        <v>3</v>
      </c>
      <c r="F327" s="318">
        <v>6</v>
      </c>
      <c r="G327" s="318">
        <v>2</v>
      </c>
      <c r="H327" s="318">
        <v>0</v>
      </c>
      <c r="I327" s="318">
        <v>0</v>
      </c>
    </row>
    <row r="328" spans="1:16" s="285" customFormat="1" ht="9" customHeight="1">
      <c r="A328" s="318" t="s">
        <v>71</v>
      </c>
      <c r="B328" s="318">
        <v>0</v>
      </c>
      <c r="C328" s="318"/>
      <c r="D328" s="318">
        <v>0</v>
      </c>
      <c r="E328" s="318">
        <v>0</v>
      </c>
      <c r="F328" s="318">
        <v>0</v>
      </c>
      <c r="G328" s="318">
        <v>0</v>
      </c>
      <c r="H328" s="318">
        <v>0</v>
      </c>
      <c r="I328" s="318">
        <v>0</v>
      </c>
    </row>
    <row r="329" spans="1:16" s="285" customFormat="1" ht="9" customHeight="1">
      <c r="A329" s="291" t="s">
        <v>72</v>
      </c>
      <c r="B329" s="291">
        <v>0</v>
      </c>
      <c r="C329" s="291"/>
      <c r="D329" s="291">
        <v>0</v>
      </c>
      <c r="E329" s="291">
        <v>0</v>
      </c>
      <c r="F329" s="291">
        <v>0</v>
      </c>
      <c r="G329" s="291">
        <v>0</v>
      </c>
      <c r="H329" s="291">
        <v>0</v>
      </c>
      <c r="I329" s="291">
        <v>0</v>
      </c>
    </row>
    <row r="330" spans="1:16" s="285" customFormat="1" ht="9" customHeight="1">
      <c r="A330" s="318" t="s">
        <v>73</v>
      </c>
      <c r="B330" s="318">
        <v>7</v>
      </c>
      <c r="C330" s="318"/>
      <c r="D330" s="318">
        <v>0</v>
      </c>
      <c r="E330" s="318">
        <v>0</v>
      </c>
      <c r="F330" s="318">
        <v>7</v>
      </c>
      <c r="G330" s="318">
        <v>0</v>
      </c>
      <c r="H330" s="318">
        <v>0</v>
      </c>
      <c r="I330" s="318">
        <v>0</v>
      </c>
    </row>
    <row r="331" spans="1:16" s="285" customFormat="1" ht="9" customHeight="1">
      <c r="A331" s="318" t="s">
        <v>74</v>
      </c>
      <c r="B331" s="318">
        <v>0</v>
      </c>
      <c r="C331" s="318"/>
      <c r="D331" s="318">
        <v>0</v>
      </c>
      <c r="E331" s="318">
        <v>0</v>
      </c>
      <c r="F331" s="318">
        <v>0</v>
      </c>
      <c r="G331" s="318">
        <v>0</v>
      </c>
      <c r="H331" s="318">
        <v>0</v>
      </c>
      <c r="I331" s="318">
        <v>0</v>
      </c>
    </row>
    <row r="332" spans="1:16" s="285" customFormat="1" ht="9" customHeight="1">
      <c r="A332" s="318" t="s">
        <v>75</v>
      </c>
      <c r="B332" s="318">
        <v>0</v>
      </c>
      <c r="C332" s="318"/>
      <c r="D332" s="318">
        <v>0</v>
      </c>
      <c r="E332" s="318">
        <v>0</v>
      </c>
      <c r="F332" s="318">
        <v>0</v>
      </c>
      <c r="G332" s="318">
        <v>0</v>
      </c>
      <c r="H332" s="318">
        <v>0</v>
      </c>
      <c r="I332" s="318">
        <v>0</v>
      </c>
    </row>
    <row r="333" spans="1:16" s="285" customFormat="1" ht="9" customHeight="1">
      <c r="A333" s="291" t="s">
        <v>76</v>
      </c>
      <c r="B333" s="291">
        <v>0</v>
      </c>
      <c r="C333" s="291"/>
      <c r="D333" s="291">
        <v>0</v>
      </c>
      <c r="E333" s="291">
        <v>0</v>
      </c>
      <c r="F333" s="291">
        <v>0</v>
      </c>
      <c r="G333" s="291">
        <v>0</v>
      </c>
      <c r="H333" s="291">
        <v>0</v>
      </c>
      <c r="I333" s="291">
        <v>0</v>
      </c>
    </row>
    <row r="334" spans="1:16" s="285" customFormat="1" ht="9" customHeight="1">
      <c r="A334" s="318"/>
      <c r="B334" s="318"/>
      <c r="C334" s="318"/>
      <c r="D334" s="318"/>
      <c r="E334" s="318"/>
      <c r="F334" s="318"/>
      <c r="G334" s="318"/>
      <c r="H334" s="318"/>
      <c r="I334" s="318"/>
    </row>
    <row r="335" spans="1:16" s="285" customFormat="1" ht="8.65" customHeight="1">
      <c r="A335" s="284">
        <v>2004</v>
      </c>
    </row>
    <row r="336" spans="1:16" s="285" customFormat="1" ht="8.65" customHeight="1">
      <c r="A336" s="288" t="s">
        <v>44</v>
      </c>
      <c r="B336" s="308">
        <f>SUM(B338:B369)</f>
        <v>205</v>
      </c>
      <c r="C336" s="308"/>
      <c r="D336" s="308">
        <f t="shared" ref="D336:I336" si="14">SUM(D338:D369)</f>
        <v>126</v>
      </c>
      <c r="E336" s="308">
        <f t="shared" si="14"/>
        <v>9</v>
      </c>
      <c r="F336" s="308">
        <f t="shared" si="14"/>
        <v>68</v>
      </c>
      <c r="G336" s="308">
        <f t="shared" si="14"/>
        <v>2</v>
      </c>
      <c r="H336" s="308">
        <f t="shared" si="14"/>
        <v>0</v>
      </c>
      <c r="I336" s="308">
        <f t="shared" si="14"/>
        <v>1</v>
      </c>
      <c r="J336" s="346"/>
      <c r="K336" s="346"/>
      <c r="L336" s="346"/>
      <c r="M336" s="323"/>
      <c r="N336" s="323"/>
      <c r="O336" s="323"/>
      <c r="P336" s="323"/>
    </row>
    <row r="337" spans="1:16" s="285" customFormat="1" ht="3" customHeight="1">
      <c r="A337" s="288"/>
      <c r="B337" s="308"/>
      <c r="C337" s="308"/>
      <c r="D337" s="308"/>
      <c r="E337" s="308"/>
      <c r="F337" s="308"/>
      <c r="G337" s="308"/>
      <c r="H337" s="308"/>
      <c r="I337" s="308"/>
      <c r="J337" s="346"/>
      <c r="K337" s="346"/>
      <c r="L337" s="346"/>
      <c r="M337" s="323"/>
      <c r="N337" s="323"/>
      <c r="O337" s="323"/>
      <c r="P337" s="323"/>
    </row>
    <row r="338" spans="1:16" s="285" customFormat="1" ht="9" customHeight="1">
      <c r="A338" s="286" t="s">
        <v>45</v>
      </c>
      <c r="B338" s="286">
        <v>1</v>
      </c>
      <c r="C338" s="286"/>
      <c r="D338" s="286">
        <v>0</v>
      </c>
      <c r="E338" s="286">
        <v>1</v>
      </c>
      <c r="F338" s="286">
        <v>0</v>
      </c>
      <c r="G338" s="286">
        <v>0</v>
      </c>
      <c r="H338" s="286">
        <v>0</v>
      </c>
      <c r="I338" s="286">
        <v>0</v>
      </c>
      <c r="J338" s="318"/>
      <c r="K338" s="318"/>
      <c r="L338" s="318"/>
      <c r="M338" s="323"/>
      <c r="N338" s="323"/>
      <c r="O338" s="323"/>
      <c r="P338" s="323"/>
    </row>
    <row r="339" spans="1:16" s="285" customFormat="1" ht="9" customHeight="1">
      <c r="A339" s="286" t="s">
        <v>46</v>
      </c>
      <c r="B339" s="286">
        <v>33</v>
      </c>
      <c r="C339" s="286"/>
      <c r="D339" s="286">
        <v>23</v>
      </c>
      <c r="E339" s="286">
        <v>0</v>
      </c>
      <c r="F339" s="286">
        <v>10</v>
      </c>
      <c r="G339" s="286">
        <v>0</v>
      </c>
      <c r="H339" s="286">
        <v>0</v>
      </c>
      <c r="I339" s="286">
        <v>0</v>
      </c>
      <c r="J339" s="318"/>
      <c r="K339" s="318"/>
      <c r="L339" s="318"/>
      <c r="M339" s="323"/>
      <c r="N339" s="323"/>
      <c r="O339" s="323"/>
      <c r="P339" s="323"/>
    </row>
    <row r="340" spans="1:16" s="285" customFormat="1" ht="9" customHeight="1">
      <c r="A340" s="286" t="s">
        <v>47</v>
      </c>
      <c r="B340" s="286">
        <v>2</v>
      </c>
      <c r="C340" s="286"/>
      <c r="D340" s="286">
        <v>0</v>
      </c>
      <c r="E340" s="286">
        <v>1</v>
      </c>
      <c r="F340" s="286">
        <v>1</v>
      </c>
      <c r="G340" s="286">
        <v>0</v>
      </c>
      <c r="H340" s="286">
        <v>0</v>
      </c>
      <c r="I340" s="286">
        <v>0</v>
      </c>
      <c r="J340" s="318"/>
      <c r="K340" s="318"/>
      <c r="L340" s="318"/>
      <c r="M340" s="323"/>
      <c r="N340" s="323"/>
      <c r="O340" s="323"/>
      <c r="P340" s="323"/>
    </row>
    <row r="341" spans="1:16" s="285" customFormat="1" ht="9" customHeight="1">
      <c r="A341" s="291" t="s">
        <v>48</v>
      </c>
      <c r="B341" s="291">
        <v>1</v>
      </c>
      <c r="C341" s="291"/>
      <c r="D341" s="291">
        <v>0</v>
      </c>
      <c r="E341" s="291">
        <v>1</v>
      </c>
      <c r="F341" s="291">
        <v>0</v>
      </c>
      <c r="G341" s="291">
        <v>0</v>
      </c>
      <c r="H341" s="291">
        <v>0</v>
      </c>
      <c r="I341" s="291">
        <v>0</v>
      </c>
      <c r="J341" s="318"/>
      <c r="K341" s="318"/>
      <c r="L341" s="318"/>
      <c r="M341" s="323"/>
      <c r="N341" s="323"/>
      <c r="O341" s="323"/>
      <c r="P341" s="323"/>
    </row>
    <row r="342" spans="1:16" s="285" customFormat="1" ht="9" customHeight="1">
      <c r="A342" s="318" t="s">
        <v>49</v>
      </c>
      <c r="B342" s="318">
        <v>0</v>
      </c>
      <c r="C342" s="318"/>
      <c r="D342" s="318">
        <v>0</v>
      </c>
      <c r="E342" s="318">
        <v>0</v>
      </c>
      <c r="F342" s="318">
        <v>0</v>
      </c>
      <c r="G342" s="318">
        <v>0</v>
      </c>
      <c r="H342" s="318">
        <v>0</v>
      </c>
      <c r="I342" s="318">
        <v>0</v>
      </c>
      <c r="J342" s="318"/>
      <c r="K342" s="318"/>
      <c r="L342" s="318"/>
      <c r="M342" s="323"/>
      <c r="N342" s="323"/>
      <c r="O342" s="323"/>
      <c r="P342" s="323"/>
    </row>
    <row r="343" spans="1:16" s="285" customFormat="1" ht="9" customHeight="1">
      <c r="A343" s="318" t="s">
        <v>50</v>
      </c>
      <c r="B343" s="318">
        <v>1</v>
      </c>
      <c r="C343" s="318"/>
      <c r="D343" s="318">
        <v>0</v>
      </c>
      <c r="E343" s="318">
        <v>0</v>
      </c>
      <c r="F343" s="318">
        <v>1</v>
      </c>
      <c r="G343" s="318">
        <v>0</v>
      </c>
      <c r="H343" s="318">
        <v>0</v>
      </c>
      <c r="I343" s="318">
        <v>0</v>
      </c>
      <c r="J343" s="318"/>
      <c r="K343" s="318"/>
      <c r="L343" s="318"/>
      <c r="M343" s="323"/>
      <c r="N343" s="323"/>
      <c r="O343" s="323"/>
      <c r="P343" s="323"/>
    </row>
    <row r="344" spans="1:16" s="285" customFormat="1" ht="9" customHeight="1">
      <c r="A344" s="318" t="s">
        <v>51</v>
      </c>
      <c r="B344" s="318">
        <v>0</v>
      </c>
      <c r="C344" s="318"/>
      <c r="D344" s="318">
        <v>0</v>
      </c>
      <c r="E344" s="318">
        <v>0</v>
      </c>
      <c r="F344" s="318">
        <v>0</v>
      </c>
      <c r="G344" s="318">
        <v>0</v>
      </c>
      <c r="H344" s="318">
        <v>0</v>
      </c>
      <c r="I344" s="318">
        <v>0</v>
      </c>
      <c r="J344" s="318"/>
      <c r="K344" s="318"/>
      <c r="L344" s="318"/>
      <c r="M344" s="323"/>
      <c r="N344" s="323"/>
      <c r="O344" s="323"/>
      <c r="P344" s="323"/>
    </row>
    <row r="345" spans="1:16" s="285" customFormat="1" ht="9" customHeight="1">
      <c r="A345" s="291" t="s">
        <v>52</v>
      </c>
      <c r="B345" s="291">
        <v>0</v>
      </c>
      <c r="C345" s="291"/>
      <c r="D345" s="291">
        <v>0</v>
      </c>
      <c r="E345" s="291">
        <v>0</v>
      </c>
      <c r="F345" s="291">
        <v>0</v>
      </c>
      <c r="G345" s="291">
        <v>0</v>
      </c>
      <c r="H345" s="291">
        <v>0</v>
      </c>
      <c r="I345" s="291">
        <v>0</v>
      </c>
      <c r="J345" s="318"/>
      <c r="K345" s="318"/>
      <c r="L345" s="318"/>
      <c r="M345" s="323"/>
      <c r="N345" s="323"/>
      <c r="O345" s="323"/>
      <c r="P345" s="323"/>
    </row>
    <row r="346" spans="1:16" s="285" customFormat="1" ht="9" customHeight="1">
      <c r="A346" s="286" t="s">
        <v>53</v>
      </c>
      <c r="B346" s="318">
        <v>35</v>
      </c>
      <c r="C346" s="318"/>
      <c r="D346" s="318">
        <v>21</v>
      </c>
      <c r="E346" s="318">
        <v>0</v>
      </c>
      <c r="F346" s="318">
        <v>14</v>
      </c>
      <c r="G346" s="318">
        <v>0</v>
      </c>
      <c r="H346" s="318">
        <v>0</v>
      </c>
      <c r="I346" s="318">
        <v>0</v>
      </c>
      <c r="J346" s="318"/>
      <c r="K346" s="318"/>
      <c r="L346" s="318"/>
      <c r="M346" s="323"/>
      <c r="N346" s="323"/>
      <c r="O346" s="323"/>
      <c r="P346" s="323"/>
    </row>
    <row r="347" spans="1:16" s="285" customFormat="1" ht="9" customHeight="1">
      <c r="A347" s="318" t="s">
        <v>54</v>
      </c>
      <c r="B347" s="318">
        <v>0</v>
      </c>
      <c r="C347" s="318"/>
      <c r="D347" s="318">
        <v>0</v>
      </c>
      <c r="E347" s="318">
        <v>0</v>
      </c>
      <c r="F347" s="318">
        <v>0</v>
      </c>
      <c r="G347" s="318">
        <v>0</v>
      </c>
      <c r="H347" s="318">
        <v>0</v>
      </c>
      <c r="I347" s="318">
        <v>0</v>
      </c>
      <c r="J347" s="318"/>
      <c r="K347" s="318"/>
      <c r="L347" s="318"/>
      <c r="M347" s="323"/>
      <c r="N347" s="323"/>
      <c r="O347" s="323"/>
      <c r="P347" s="323"/>
    </row>
    <row r="348" spans="1:16" s="285" customFormat="1" ht="9" customHeight="1">
      <c r="A348" s="318" t="s">
        <v>55</v>
      </c>
      <c r="B348" s="318">
        <v>0</v>
      </c>
      <c r="C348" s="318"/>
      <c r="D348" s="318">
        <v>0</v>
      </c>
      <c r="E348" s="318">
        <v>0</v>
      </c>
      <c r="F348" s="318">
        <v>0</v>
      </c>
      <c r="G348" s="318">
        <v>0</v>
      </c>
      <c r="H348" s="318">
        <v>0</v>
      </c>
      <c r="I348" s="318">
        <v>0</v>
      </c>
      <c r="J348" s="318"/>
      <c r="K348" s="318"/>
      <c r="L348" s="318"/>
      <c r="M348" s="323"/>
      <c r="N348" s="323"/>
      <c r="O348" s="323"/>
      <c r="P348" s="323"/>
    </row>
    <row r="349" spans="1:16" s="285" customFormat="1" ht="9" customHeight="1">
      <c r="A349" s="291" t="s">
        <v>56</v>
      </c>
      <c r="B349" s="291">
        <v>3</v>
      </c>
      <c r="C349" s="291"/>
      <c r="D349" s="291">
        <v>1</v>
      </c>
      <c r="E349" s="291">
        <v>1</v>
      </c>
      <c r="F349" s="291">
        <v>1</v>
      </c>
      <c r="G349" s="291">
        <v>0</v>
      </c>
      <c r="H349" s="291">
        <v>0</v>
      </c>
      <c r="I349" s="291">
        <v>0</v>
      </c>
      <c r="J349" s="318"/>
      <c r="K349" s="318"/>
      <c r="L349" s="318"/>
      <c r="M349" s="323"/>
      <c r="N349" s="323"/>
      <c r="O349" s="323"/>
      <c r="P349" s="323"/>
    </row>
    <row r="350" spans="1:16" s="285" customFormat="1" ht="9" customHeight="1">
      <c r="A350" s="318" t="s">
        <v>57</v>
      </c>
      <c r="B350" s="318">
        <v>0</v>
      </c>
      <c r="C350" s="318"/>
      <c r="D350" s="318">
        <v>0</v>
      </c>
      <c r="E350" s="318">
        <v>0</v>
      </c>
      <c r="F350" s="318">
        <v>0</v>
      </c>
      <c r="G350" s="318">
        <v>0</v>
      </c>
      <c r="H350" s="318">
        <v>0</v>
      </c>
      <c r="I350" s="318">
        <v>0</v>
      </c>
      <c r="J350" s="318"/>
      <c r="K350" s="318"/>
      <c r="L350" s="318"/>
      <c r="M350" s="323"/>
      <c r="N350" s="323"/>
      <c r="O350" s="323"/>
      <c r="P350" s="323"/>
    </row>
    <row r="351" spans="1:16" s="285" customFormat="1" ht="9" customHeight="1">
      <c r="A351" s="318" t="s">
        <v>58</v>
      </c>
      <c r="B351" s="318">
        <v>107</v>
      </c>
      <c r="C351" s="318"/>
      <c r="D351" s="318">
        <v>72</v>
      </c>
      <c r="E351" s="318">
        <v>0</v>
      </c>
      <c r="F351" s="318">
        <v>34</v>
      </c>
      <c r="G351" s="318">
        <v>0</v>
      </c>
      <c r="H351" s="318">
        <v>0</v>
      </c>
      <c r="I351" s="318">
        <v>1</v>
      </c>
      <c r="J351" s="318"/>
      <c r="K351" s="318"/>
      <c r="L351" s="318"/>
      <c r="M351" s="323"/>
      <c r="N351" s="323"/>
      <c r="O351" s="323"/>
      <c r="P351" s="323"/>
    </row>
    <row r="352" spans="1:16" s="285" customFormat="1" ht="9" customHeight="1">
      <c r="A352" s="318" t="s">
        <v>59</v>
      </c>
      <c r="B352" s="318">
        <v>0</v>
      </c>
      <c r="C352" s="318"/>
      <c r="D352" s="318">
        <v>0</v>
      </c>
      <c r="E352" s="318">
        <v>0</v>
      </c>
      <c r="F352" s="318">
        <v>0</v>
      </c>
      <c r="G352" s="318">
        <v>0</v>
      </c>
      <c r="H352" s="318">
        <v>0</v>
      </c>
      <c r="I352" s="318">
        <v>0</v>
      </c>
      <c r="J352" s="318"/>
      <c r="K352" s="318"/>
      <c r="L352" s="318"/>
      <c r="M352" s="323"/>
      <c r="N352" s="323"/>
      <c r="O352" s="323"/>
      <c r="P352" s="323"/>
    </row>
    <row r="353" spans="1:16" s="285" customFormat="1" ht="9" customHeight="1">
      <c r="A353" s="291" t="s">
        <v>60</v>
      </c>
      <c r="B353" s="291">
        <v>1</v>
      </c>
      <c r="C353" s="291"/>
      <c r="D353" s="291">
        <v>0</v>
      </c>
      <c r="E353" s="291">
        <v>0</v>
      </c>
      <c r="F353" s="291">
        <v>1</v>
      </c>
      <c r="G353" s="291">
        <v>0</v>
      </c>
      <c r="H353" s="291">
        <v>0</v>
      </c>
      <c r="I353" s="291">
        <v>0</v>
      </c>
      <c r="J353" s="318"/>
      <c r="K353" s="318"/>
      <c r="L353" s="318"/>
      <c r="M353" s="323"/>
      <c r="N353" s="323"/>
      <c r="O353" s="323"/>
      <c r="P353" s="323"/>
    </row>
    <row r="354" spans="1:16" s="285" customFormat="1" ht="9" customHeight="1">
      <c r="A354" s="318" t="s">
        <v>61</v>
      </c>
      <c r="B354" s="318">
        <v>0</v>
      </c>
      <c r="C354" s="318"/>
      <c r="D354" s="318">
        <v>0</v>
      </c>
      <c r="E354" s="318">
        <v>0</v>
      </c>
      <c r="F354" s="318">
        <v>0</v>
      </c>
      <c r="G354" s="318">
        <v>0</v>
      </c>
      <c r="H354" s="318">
        <v>0</v>
      </c>
      <c r="I354" s="318">
        <v>0</v>
      </c>
      <c r="J354" s="318"/>
      <c r="K354" s="318"/>
      <c r="L354" s="318"/>
      <c r="M354" s="323"/>
      <c r="N354" s="323"/>
      <c r="O354" s="323"/>
      <c r="P354" s="323"/>
    </row>
    <row r="355" spans="1:16" s="285" customFormat="1" ht="9" customHeight="1">
      <c r="A355" s="318" t="s">
        <v>62</v>
      </c>
      <c r="B355" s="318">
        <v>0</v>
      </c>
      <c r="C355" s="318"/>
      <c r="D355" s="318">
        <v>0</v>
      </c>
      <c r="E355" s="318">
        <v>0</v>
      </c>
      <c r="F355" s="318">
        <v>0</v>
      </c>
      <c r="G355" s="318">
        <v>0</v>
      </c>
      <c r="H355" s="318">
        <v>0</v>
      </c>
      <c r="I355" s="318">
        <v>0</v>
      </c>
      <c r="J355" s="318"/>
      <c r="K355" s="318"/>
      <c r="L355" s="318"/>
      <c r="M355" s="323"/>
      <c r="N355" s="323"/>
      <c r="O355" s="323"/>
      <c r="P355" s="323"/>
    </row>
    <row r="356" spans="1:16" s="285" customFormat="1" ht="9" customHeight="1">
      <c r="A356" s="318" t="s">
        <v>63</v>
      </c>
      <c r="B356" s="318">
        <v>0</v>
      </c>
      <c r="C356" s="318"/>
      <c r="D356" s="318">
        <v>0</v>
      </c>
      <c r="E356" s="318">
        <v>0</v>
      </c>
      <c r="F356" s="318">
        <v>0</v>
      </c>
      <c r="G356" s="318">
        <v>0</v>
      </c>
      <c r="H356" s="318">
        <v>0</v>
      </c>
      <c r="I356" s="318">
        <v>0</v>
      </c>
      <c r="J356" s="318"/>
      <c r="K356" s="318"/>
      <c r="L356" s="318"/>
      <c r="M356" s="323"/>
      <c r="N356" s="323"/>
      <c r="O356" s="323"/>
      <c r="P356" s="323"/>
    </row>
    <row r="357" spans="1:16" s="285" customFormat="1" ht="9" customHeight="1">
      <c r="A357" s="291" t="s">
        <v>64</v>
      </c>
      <c r="B357" s="291">
        <v>1</v>
      </c>
      <c r="C357" s="291"/>
      <c r="D357" s="291">
        <v>0</v>
      </c>
      <c r="E357" s="291">
        <v>1</v>
      </c>
      <c r="F357" s="291">
        <v>1</v>
      </c>
      <c r="G357" s="291">
        <v>0</v>
      </c>
      <c r="H357" s="291">
        <v>0</v>
      </c>
      <c r="I357" s="291">
        <v>0</v>
      </c>
      <c r="J357" s="318"/>
      <c r="K357" s="318"/>
      <c r="L357" s="318"/>
      <c r="M357" s="323"/>
      <c r="N357" s="323"/>
      <c r="O357" s="323"/>
      <c r="P357" s="323"/>
    </row>
    <row r="358" spans="1:16" s="285" customFormat="1" ht="9" customHeight="1">
      <c r="A358" s="318" t="s">
        <v>65</v>
      </c>
      <c r="B358" s="318">
        <v>0</v>
      </c>
      <c r="C358" s="318"/>
      <c r="D358" s="318">
        <v>0</v>
      </c>
      <c r="E358" s="318">
        <v>0</v>
      </c>
      <c r="F358" s="318">
        <v>0</v>
      </c>
      <c r="G358" s="318">
        <v>0</v>
      </c>
      <c r="H358" s="318">
        <v>0</v>
      </c>
      <c r="I358" s="318">
        <v>0</v>
      </c>
      <c r="J358" s="318"/>
      <c r="K358" s="318"/>
      <c r="L358" s="318"/>
      <c r="M358" s="323"/>
      <c r="N358" s="323"/>
      <c r="O358" s="323"/>
      <c r="P358" s="323"/>
    </row>
    <row r="359" spans="1:16" s="285" customFormat="1" ht="9" customHeight="1">
      <c r="A359" s="318" t="s">
        <v>66</v>
      </c>
      <c r="B359" s="318">
        <v>1</v>
      </c>
      <c r="C359" s="318"/>
      <c r="D359" s="318">
        <v>0</v>
      </c>
      <c r="E359" s="318">
        <v>0</v>
      </c>
      <c r="F359" s="318">
        <v>0</v>
      </c>
      <c r="G359" s="318">
        <v>1</v>
      </c>
      <c r="H359" s="318">
        <v>0</v>
      </c>
      <c r="I359" s="318">
        <v>0</v>
      </c>
      <c r="J359" s="318"/>
      <c r="K359" s="318"/>
      <c r="L359" s="318"/>
      <c r="M359" s="323"/>
      <c r="N359" s="323"/>
      <c r="O359" s="323"/>
      <c r="P359" s="323"/>
    </row>
    <row r="360" spans="1:16" s="285" customFormat="1" ht="9" customHeight="1">
      <c r="A360" s="318" t="s">
        <v>67</v>
      </c>
      <c r="B360" s="318">
        <v>0</v>
      </c>
      <c r="C360" s="318"/>
      <c r="D360" s="318">
        <v>0</v>
      </c>
      <c r="E360" s="318">
        <v>0</v>
      </c>
      <c r="F360" s="318">
        <v>0</v>
      </c>
      <c r="G360" s="318">
        <v>0</v>
      </c>
      <c r="H360" s="318">
        <v>0</v>
      </c>
      <c r="I360" s="318">
        <v>0</v>
      </c>
      <c r="J360" s="318"/>
      <c r="K360" s="318"/>
      <c r="L360" s="318"/>
      <c r="M360" s="323"/>
      <c r="N360" s="323"/>
      <c r="O360" s="323"/>
      <c r="P360" s="323"/>
    </row>
    <row r="361" spans="1:16" s="285" customFormat="1" ht="9" customHeight="1">
      <c r="A361" s="291" t="s">
        <v>68</v>
      </c>
      <c r="B361" s="291">
        <v>1</v>
      </c>
      <c r="C361" s="291"/>
      <c r="D361" s="291">
        <v>1</v>
      </c>
      <c r="E361" s="291">
        <v>0</v>
      </c>
      <c r="F361" s="291">
        <v>0</v>
      </c>
      <c r="G361" s="291">
        <v>0</v>
      </c>
      <c r="H361" s="291">
        <v>0</v>
      </c>
      <c r="I361" s="291">
        <v>0</v>
      </c>
      <c r="J361" s="318"/>
      <c r="K361" s="318"/>
      <c r="L361" s="318"/>
      <c r="M361" s="323"/>
      <c r="N361" s="323"/>
      <c r="O361" s="323"/>
      <c r="P361" s="323"/>
    </row>
    <row r="362" spans="1:16" s="285" customFormat="1" ht="9" customHeight="1">
      <c r="A362" s="318" t="s">
        <v>69</v>
      </c>
      <c r="B362" s="318">
        <v>0</v>
      </c>
      <c r="C362" s="318"/>
      <c r="D362" s="318">
        <v>0</v>
      </c>
      <c r="E362" s="318">
        <v>0</v>
      </c>
      <c r="F362" s="318">
        <v>0</v>
      </c>
      <c r="G362" s="318">
        <v>0</v>
      </c>
      <c r="H362" s="318">
        <v>0</v>
      </c>
      <c r="I362" s="318">
        <v>0</v>
      </c>
      <c r="J362" s="318"/>
      <c r="K362" s="318"/>
      <c r="L362" s="318"/>
      <c r="M362" s="323"/>
      <c r="N362" s="323"/>
      <c r="O362" s="323"/>
      <c r="P362" s="323"/>
    </row>
    <row r="363" spans="1:16" s="285" customFormat="1" ht="9" customHeight="1">
      <c r="A363" s="318" t="s">
        <v>70</v>
      </c>
      <c r="B363" s="318">
        <v>9</v>
      </c>
      <c r="C363" s="318"/>
      <c r="D363" s="318">
        <v>3</v>
      </c>
      <c r="E363" s="318">
        <v>2</v>
      </c>
      <c r="F363" s="318">
        <v>3</v>
      </c>
      <c r="G363" s="318">
        <v>1</v>
      </c>
      <c r="H363" s="318">
        <v>0</v>
      </c>
      <c r="I363" s="318">
        <v>0</v>
      </c>
      <c r="J363" s="318"/>
      <c r="K363" s="318"/>
      <c r="L363" s="318"/>
      <c r="M363" s="323"/>
      <c r="N363" s="323"/>
      <c r="O363" s="323"/>
      <c r="P363" s="323"/>
    </row>
    <row r="364" spans="1:16" s="285" customFormat="1" ht="9" customHeight="1">
      <c r="A364" s="318" t="s">
        <v>71</v>
      </c>
      <c r="B364" s="318">
        <v>0</v>
      </c>
      <c r="C364" s="318"/>
      <c r="D364" s="318">
        <v>0</v>
      </c>
      <c r="E364" s="318">
        <v>0</v>
      </c>
      <c r="F364" s="318">
        <v>0</v>
      </c>
      <c r="G364" s="318">
        <v>0</v>
      </c>
      <c r="H364" s="318">
        <v>0</v>
      </c>
      <c r="I364" s="318">
        <v>0</v>
      </c>
      <c r="J364" s="318"/>
      <c r="K364" s="318"/>
      <c r="L364" s="318"/>
      <c r="M364" s="323"/>
      <c r="N364" s="323"/>
      <c r="O364" s="323"/>
      <c r="P364" s="323"/>
    </row>
    <row r="365" spans="1:16" s="285" customFormat="1" ht="9" customHeight="1">
      <c r="A365" s="291" t="s">
        <v>72</v>
      </c>
      <c r="B365" s="291">
        <v>2</v>
      </c>
      <c r="C365" s="291"/>
      <c r="D365" s="291">
        <v>0</v>
      </c>
      <c r="E365" s="291">
        <v>0</v>
      </c>
      <c r="F365" s="291">
        <v>2</v>
      </c>
      <c r="G365" s="291">
        <v>0</v>
      </c>
      <c r="H365" s="291">
        <v>0</v>
      </c>
      <c r="I365" s="291">
        <v>0</v>
      </c>
      <c r="J365" s="318"/>
      <c r="K365" s="318"/>
      <c r="L365" s="318"/>
      <c r="M365" s="323"/>
      <c r="N365" s="323"/>
      <c r="O365" s="323"/>
      <c r="P365" s="323"/>
    </row>
    <row r="366" spans="1:16" s="285" customFormat="1" ht="9" customHeight="1">
      <c r="A366" s="318" t="s">
        <v>73</v>
      </c>
      <c r="B366" s="318">
        <v>2</v>
      </c>
      <c r="C366" s="318"/>
      <c r="D366" s="318">
        <v>0</v>
      </c>
      <c r="E366" s="318">
        <v>2</v>
      </c>
      <c r="F366" s="318">
        <v>0</v>
      </c>
      <c r="G366" s="318">
        <v>0</v>
      </c>
      <c r="H366" s="318">
        <v>0</v>
      </c>
      <c r="I366" s="318">
        <v>0</v>
      </c>
      <c r="J366" s="318"/>
      <c r="K366" s="318"/>
      <c r="L366" s="318"/>
      <c r="M366" s="323"/>
      <c r="N366" s="323"/>
      <c r="O366" s="323"/>
      <c r="P366" s="323"/>
    </row>
    <row r="367" spans="1:16" s="285" customFormat="1" ht="9" customHeight="1">
      <c r="A367" s="318" t="s">
        <v>74</v>
      </c>
      <c r="B367" s="318">
        <v>0</v>
      </c>
      <c r="C367" s="318"/>
      <c r="D367" s="318">
        <v>0</v>
      </c>
      <c r="E367" s="318">
        <v>0</v>
      </c>
      <c r="F367" s="318">
        <v>0</v>
      </c>
      <c r="G367" s="318">
        <v>0</v>
      </c>
      <c r="H367" s="318">
        <v>0</v>
      </c>
      <c r="I367" s="318">
        <v>0</v>
      </c>
      <c r="J367" s="318"/>
      <c r="K367" s="318"/>
      <c r="L367" s="318"/>
      <c r="M367" s="323"/>
      <c r="N367" s="323"/>
      <c r="O367" s="323"/>
      <c r="P367" s="323"/>
    </row>
    <row r="368" spans="1:16" s="285" customFormat="1" ht="9" customHeight="1">
      <c r="A368" s="318" t="s">
        <v>75</v>
      </c>
      <c r="B368" s="318">
        <v>0</v>
      </c>
      <c r="C368" s="318"/>
      <c r="D368" s="318">
        <v>0</v>
      </c>
      <c r="E368" s="318">
        <v>0</v>
      </c>
      <c r="F368" s="318">
        <v>0</v>
      </c>
      <c r="G368" s="318">
        <v>0</v>
      </c>
      <c r="H368" s="318">
        <v>0</v>
      </c>
      <c r="I368" s="318">
        <v>0</v>
      </c>
      <c r="J368" s="318"/>
      <c r="K368" s="318"/>
      <c r="L368" s="318"/>
      <c r="M368" s="323"/>
      <c r="N368" s="323"/>
      <c r="O368" s="323"/>
      <c r="P368" s="323"/>
    </row>
    <row r="369" spans="1:16" s="285" customFormat="1" ht="9" customHeight="1">
      <c r="A369" s="291" t="s">
        <v>76</v>
      </c>
      <c r="B369" s="291">
        <v>5</v>
      </c>
      <c r="C369" s="291"/>
      <c r="D369" s="291">
        <v>5</v>
      </c>
      <c r="E369" s="291">
        <v>0</v>
      </c>
      <c r="F369" s="291">
        <v>0</v>
      </c>
      <c r="G369" s="291">
        <v>0</v>
      </c>
      <c r="H369" s="291">
        <v>0</v>
      </c>
      <c r="I369" s="291">
        <v>0</v>
      </c>
      <c r="J369" s="318"/>
      <c r="K369" s="318"/>
      <c r="L369" s="318"/>
      <c r="M369" s="323"/>
      <c r="N369" s="323"/>
      <c r="O369" s="323"/>
      <c r="P369" s="323"/>
    </row>
    <row r="370" spans="1:16" s="285" customFormat="1" ht="9" customHeight="1">
      <c r="A370" s="318"/>
      <c r="B370" s="318"/>
      <c r="C370" s="318"/>
      <c r="D370" s="318"/>
      <c r="E370" s="318"/>
      <c r="F370" s="318"/>
      <c r="G370" s="318"/>
      <c r="H370" s="318"/>
      <c r="I370" s="318"/>
    </row>
    <row r="371" spans="1:16" s="285" customFormat="1" ht="8.65" customHeight="1">
      <c r="A371" s="284">
        <v>2005</v>
      </c>
    </row>
    <row r="372" spans="1:16" s="285" customFormat="1" ht="8.65" customHeight="1">
      <c r="A372" s="288" t="s">
        <v>44</v>
      </c>
      <c r="B372" s="308">
        <f>SUM(B374:B405)</f>
        <v>224</v>
      </c>
      <c r="C372" s="308"/>
      <c r="D372" s="308">
        <f t="shared" ref="D372:I372" si="15">SUM(D374:D405)</f>
        <v>145</v>
      </c>
      <c r="E372" s="308">
        <f t="shared" si="15"/>
        <v>7</v>
      </c>
      <c r="F372" s="308">
        <f t="shared" si="15"/>
        <v>69</v>
      </c>
      <c r="G372" s="308">
        <f t="shared" si="15"/>
        <v>6</v>
      </c>
      <c r="H372" s="308">
        <f t="shared" si="15"/>
        <v>0</v>
      </c>
      <c r="I372" s="308">
        <f t="shared" si="15"/>
        <v>1</v>
      </c>
      <c r="J372" s="346"/>
      <c r="K372" s="346"/>
      <c r="L372" s="346"/>
      <c r="M372" s="323"/>
      <c r="N372" s="323"/>
      <c r="O372" s="323"/>
      <c r="P372" s="323"/>
    </row>
    <row r="373" spans="1:16" s="285" customFormat="1" ht="3" customHeight="1">
      <c r="A373" s="288"/>
      <c r="B373" s="308"/>
      <c r="C373" s="308"/>
      <c r="D373" s="308"/>
      <c r="E373" s="308"/>
      <c r="F373" s="308"/>
      <c r="G373" s="308"/>
      <c r="H373" s="308"/>
      <c r="I373" s="308"/>
      <c r="J373" s="346"/>
      <c r="K373" s="346"/>
      <c r="L373" s="346"/>
      <c r="M373" s="323"/>
      <c r="N373" s="323"/>
      <c r="O373" s="323"/>
      <c r="P373" s="323"/>
    </row>
    <row r="374" spans="1:16" s="285" customFormat="1" ht="9" customHeight="1">
      <c r="A374" s="286" t="s">
        <v>45</v>
      </c>
      <c r="B374" s="286">
        <v>0</v>
      </c>
      <c r="C374" s="286"/>
      <c r="D374" s="286">
        <v>0</v>
      </c>
      <c r="E374" s="286">
        <v>0</v>
      </c>
      <c r="F374" s="286">
        <v>0</v>
      </c>
      <c r="G374" s="286">
        <v>0</v>
      </c>
      <c r="H374" s="286">
        <v>0</v>
      </c>
      <c r="I374" s="286">
        <v>0</v>
      </c>
      <c r="J374" s="318"/>
      <c r="K374" s="318"/>
      <c r="L374" s="318"/>
      <c r="M374" s="323"/>
      <c r="N374" s="323"/>
      <c r="O374" s="323"/>
      <c r="P374" s="323"/>
    </row>
    <row r="375" spans="1:16" s="285" customFormat="1" ht="9" customHeight="1">
      <c r="A375" s="286" t="s">
        <v>46</v>
      </c>
      <c r="B375" s="286">
        <v>19</v>
      </c>
      <c r="C375" s="286"/>
      <c r="D375" s="286">
        <v>13</v>
      </c>
      <c r="E375" s="286">
        <v>1</v>
      </c>
      <c r="F375" s="286">
        <v>4</v>
      </c>
      <c r="G375" s="286">
        <v>0</v>
      </c>
      <c r="H375" s="286">
        <v>0</v>
      </c>
      <c r="I375" s="286">
        <v>1</v>
      </c>
      <c r="J375" s="318"/>
      <c r="K375" s="318"/>
      <c r="L375" s="318"/>
      <c r="M375" s="323"/>
      <c r="N375" s="323"/>
      <c r="O375" s="323"/>
      <c r="P375" s="323"/>
    </row>
    <row r="376" spans="1:16" s="285" customFormat="1" ht="9" customHeight="1">
      <c r="A376" s="286" t="s">
        <v>47</v>
      </c>
      <c r="B376" s="286">
        <v>2</v>
      </c>
      <c r="C376" s="286"/>
      <c r="D376" s="286">
        <v>1</v>
      </c>
      <c r="E376" s="286">
        <v>1</v>
      </c>
      <c r="F376" s="286">
        <v>0</v>
      </c>
      <c r="G376" s="286">
        <v>0</v>
      </c>
      <c r="H376" s="286">
        <v>0</v>
      </c>
      <c r="I376" s="286">
        <v>0</v>
      </c>
      <c r="J376" s="318"/>
      <c r="K376" s="318"/>
      <c r="L376" s="318"/>
      <c r="M376" s="323"/>
      <c r="N376" s="323"/>
      <c r="O376" s="323"/>
      <c r="P376" s="323"/>
    </row>
    <row r="377" spans="1:16" s="285" customFormat="1" ht="9" customHeight="1">
      <c r="A377" s="291" t="s">
        <v>48</v>
      </c>
      <c r="B377" s="291">
        <v>0</v>
      </c>
      <c r="C377" s="291"/>
      <c r="D377" s="291">
        <v>0</v>
      </c>
      <c r="E377" s="291">
        <v>0</v>
      </c>
      <c r="F377" s="291">
        <v>0</v>
      </c>
      <c r="G377" s="291">
        <v>0</v>
      </c>
      <c r="H377" s="291">
        <v>0</v>
      </c>
      <c r="I377" s="291">
        <v>0</v>
      </c>
      <c r="J377" s="318"/>
      <c r="K377" s="318"/>
      <c r="L377" s="318"/>
      <c r="M377" s="323"/>
      <c r="N377" s="323"/>
      <c r="O377" s="323"/>
      <c r="P377" s="323"/>
    </row>
    <row r="378" spans="1:16" s="285" customFormat="1" ht="9" customHeight="1">
      <c r="A378" s="318" t="s">
        <v>49</v>
      </c>
      <c r="B378" s="318">
        <v>0</v>
      </c>
      <c r="C378" s="318"/>
      <c r="D378" s="318">
        <v>0</v>
      </c>
      <c r="E378" s="318">
        <v>0</v>
      </c>
      <c r="F378" s="318">
        <v>0</v>
      </c>
      <c r="G378" s="318">
        <v>0</v>
      </c>
      <c r="H378" s="318">
        <v>0</v>
      </c>
      <c r="I378" s="318">
        <v>0</v>
      </c>
      <c r="J378" s="318"/>
      <c r="K378" s="318"/>
      <c r="L378" s="318"/>
      <c r="M378" s="323"/>
      <c r="N378" s="323"/>
      <c r="O378" s="323"/>
      <c r="P378" s="323"/>
    </row>
    <row r="379" spans="1:16" s="285" customFormat="1" ht="9" customHeight="1">
      <c r="A379" s="318" t="s">
        <v>50</v>
      </c>
      <c r="B379" s="318">
        <v>0</v>
      </c>
      <c r="C379" s="318"/>
      <c r="D379" s="318">
        <v>0</v>
      </c>
      <c r="E379" s="318">
        <v>0</v>
      </c>
      <c r="F379" s="318">
        <v>0</v>
      </c>
      <c r="G379" s="318">
        <v>0</v>
      </c>
      <c r="H379" s="318">
        <v>0</v>
      </c>
      <c r="I379" s="318">
        <v>0</v>
      </c>
      <c r="J379" s="318"/>
      <c r="K379" s="318"/>
      <c r="L379" s="318"/>
      <c r="M379" s="323"/>
      <c r="N379" s="323"/>
      <c r="O379" s="323"/>
      <c r="P379" s="323"/>
    </row>
    <row r="380" spans="1:16" s="285" customFormat="1" ht="9" customHeight="1">
      <c r="A380" s="318" t="s">
        <v>51</v>
      </c>
      <c r="B380" s="318">
        <v>0</v>
      </c>
      <c r="C380" s="318"/>
      <c r="D380" s="318">
        <v>0</v>
      </c>
      <c r="E380" s="318">
        <v>0</v>
      </c>
      <c r="F380" s="318">
        <v>0</v>
      </c>
      <c r="G380" s="318">
        <v>0</v>
      </c>
      <c r="H380" s="318">
        <v>0</v>
      </c>
      <c r="I380" s="318">
        <v>0</v>
      </c>
      <c r="J380" s="318"/>
      <c r="K380" s="318"/>
      <c r="L380" s="318"/>
      <c r="M380" s="323"/>
      <c r="N380" s="323"/>
      <c r="O380" s="323"/>
      <c r="P380" s="323"/>
    </row>
    <row r="381" spans="1:16" s="285" customFormat="1" ht="9" customHeight="1">
      <c r="A381" s="291" t="s">
        <v>52</v>
      </c>
      <c r="B381" s="291">
        <v>0</v>
      </c>
      <c r="C381" s="291"/>
      <c r="D381" s="291">
        <v>0</v>
      </c>
      <c r="E381" s="291">
        <v>0</v>
      </c>
      <c r="F381" s="291">
        <v>0</v>
      </c>
      <c r="G381" s="291">
        <v>0</v>
      </c>
      <c r="H381" s="291">
        <v>0</v>
      </c>
      <c r="I381" s="291">
        <v>0</v>
      </c>
      <c r="J381" s="318"/>
      <c r="K381" s="318"/>
      <c r="L381" s="318"/>
      <c r="M381" s="323"/>
      <c r="N381" s="323"/>
      <c r="O381" s="323"/>
      <c r="P381" s="323"/>
    </row>
    <row r="382" spans="1:16" s="285" customFormat="1" ht="9" customHeight="1">
      <c r="A382" s="286" t="s">
        <v>53</v>
      </c>
      <c r="B382" s="318">
        <v>33</v>
      </c>
      <c r="C382" s="318"/>
      <c r="D382" s="318">
        <v>16</v>
      </c>
      <c r="E382" s="318">
        <v>1</v>
      </c>
      <c r="F382" s="318">
        <v>15</v>
      </c>
      <c r="G382" s="318">
        <v>1</v>
      </c>
      <c r="H382" s="318">
        <v>0</v>
      </c>
      <c r="I382" s="318">
        <v>0</v>
      </c>
      <c r="J382" s="318"/>
      <c r="K382" s="318"/>
      <c r="L382" s="318"/>
      <c r="M382" s="323"/>
      <c r="N382" s="323"/>
      <c r="O382" s="323"/>
      <c r="P382" s="323"/>
    </row>
    <row r="383" spans="1:16" s="285" customFormat="1" ht="9" customHeight="1">
      <c r="A383" s="318" t="s">
        <v>54</v>
      </c>
      <c r="B383" s="318">
        <v>0</v>
      </c>
      <c r="C383" s="318"/>
      <c r="D383" s="318">
        <v>0</v>
      </c>
      <c r="E383" s="318">
        <v>0</v>
      </c>
      <c r="F383" s="318">
        <v>0</v>
      </c>
      <c r="G383" s="318">
        <v>0</v>
      </c>
      <c r="H383" s="318">
        <v>0</v>
      </c>
      <c r="I383" s="318">
        <v>0</v>
      </c>
      <c r="J383" s="318"/>
      <c r="K383" s="318"/>
      <c r="L383" s="318"/>
      <c r="M383" s="323"/>
      <c r="N383" s="323"/>
      <c r="O383" s="323"/>
      <c r="P383" s="323"/>
    </row>
    <row r="384" spans="1:16" s="285" customFormat="1" ht="9" customHeight="1">
      <c r="A384" s="318" t="s">
        <v>55</v>
      </c>
      <c r="B384" s="318">
        <v>2</v>
      </c>
      <c r="C384" s="318"/>
      <c r="D384" s="318">
        <v>2</v>
      </c>
      <c r="E384" s="318">
        <v>0</v>
      </c>
      <c r="F384" s="318">
        <v>0</v>
      </c>
      <c r="G384" s="318">
        <v>0</v>
      </c>
      <c r="H384" s="318">
        <v>0</v>
      </c>
      <c r="I384" s="318">
        <v>0</v>
      </c>
      <c r="J384" s="318"/>
      <c r="K384" s="318"/>
      <c r="L384" s="318"/>
      <c r="M384" s="323"/>
      <c r="N384" s="323"/>
      <c r="O384" s="323"/>
      <c r="P384" s="323"/>
    </row>
    <row r="385" spans="1:16" s="285" customFormat="1" ht="9" customHeight="1">
      <c r="A385" s="291" t="s">
        <v>56</v>
      </c>
      <c r="B385" s="291">
        <v>0</v>
      </c>
      <c r="C385" s="291"/>
      <c r="D385" s="291">
        <v>0</v>
      </c>
      <c r="E385" s="291">
        <v>0</v>
      </c>
      <c r="F385" s="291">
        <v>0</v>
      </c>
      <c r="G385" s="291">
        <v>0</v>
      </c>
      <c r="H385" s="291">
        <v>0</v>
      </c>
      <c r="I385" s="291">
        <v>0</v>
      </c>
      <c r="J385" s="318"/>
      <c r="K385" s="318"/>
      <c r="L385" s="318"/>
      <c r="M385" s="323"/>
      <c r="N385" s="323"/>
      <c r="O385" s="323"/>
      <c r="P385" s="323"/>
    </row>
    <row r="386" spans="1:16" s="285" customFormat="1" ht="9" customHeight="1">
      <c r="A386" s="318" t="s">
        <v>57</v>
      </c>
      <c r="B386" s="318">
        <v>0</v>
      </c>
      <c r="C386" s="318"/>
      <c r="D386" s="318">
        <v>0</v>
      </c>
      <c r="E386" s="318">
        <v>0</v>
      </c>
      <c r="F386" s="318">
        <v>0</v>
      </c>
      <c r="G386" s="318">
        <v>0</v>
      </c>
      <c r="H386" s="318">
        <v>0</v>
      </c>
      <c r="I386" s="318">
        <v>0</v>
      </c>
      <c r="J386" s="318"/>
      <c r="K386" s="318"/>
      <c r="L386" s="318"/>
      <c r="M386" s="323"/>
      <c r="N386" s="323"/>
      <c r="O386" s="323"/>
      <c r="P386" s="323"/>
    </row>
    <row r="387" spans="1:16" s="285" customFormat="1" ht="9" customHeight="1">
      <c r="A387" s="318" t="s">
        <v>58</v>
      </c>
      <c r="B387" s="318">
        <v>144</v>
      </c>
      <c r="C387" s="318"/>
      <c r="D387" s="318">
        <v>109</v>
      </c>
      <c r="E387" s="318">
        <v>2</v>
      </c>
      <c r="F387" s="318">
        <v>35</v>
      </c>
      <c r="G387" s="318">
        <v>0</v>
      </c>
      <c r="H387" s="318">
        <v>0</v>
      </c>
      <c r="I387" s="318">
        <v>0</v>
      </c>
      <c r="J387" s="318"/>
      <c r="K387" s="318"/>
      <c r="L387" s="318"/>
      <c r="M387" s="323"/>
      <c r="N387" s="323"/>
      <c r="O387" s="323"/>
      <c r="P387" s="323"/>
    </row>
    <row r="388" spans="1:16" s="285" customFormat="1" ht="9" customHeight="1">
      <c r="A388" s="318" t="s">
        <v>59</v>
      </c>
      <c r="B388" s="318">
        <v>0</v>
      </c>
      <c r="C388" s="318"/>
      <c r="D388" s="318">
        <v>0</v>
      </c>
      <c r="E388" s="318">
        <v>0</v>
      </c>
      <c r="F388" s="318">
        <v>0</v>
      </c>
      <c r="G388" s="318">
        <v>0</v>
      </c>
      <c r="H388" s="318">
        <v>0</v>
      </c>
      <c r="I388" s="318">
        <v>0</v>
      </c>
      <c r="J388" s="318"/>
      <c r="K388" s="318"/>
      <c r="L388" s="318"/>
      <c r="M388" s="323"/>
      <c r="N388" s="323"/>
      <c r="O388" s="323"/>
      <c r="P388" s="323"/>
    </row>
    <row r="389" spans="1:16" s="285" customFormat="1" ht="9" customHeight="1">
      <c r="A389" s="291" t="s">
        <v>60</v>
      </c>
      <c r="B389" s="291">
        <v>5</v>
      </c>
      <c r="C389" s="291"/>
      <c r="D389" s="291">
        <v>1</v>
      </c>
      <c r="E389" s="291">
        <v>0</v>
      </c>
      <c r="F389" s="291">
        <v>3</v>
      </c>
      <c r="G389" s="291">
        <v>1</v>
      </c>
      <c r="H389" s="291">
        <v>0</v>
      </c>
      <c r="I389" s="291">
        <v>0</v>
      </c>
      <c r="J389" s="318"/>
      <c r="K389" s="318"/>
      <c r="L389" s="318"/>
      <c r="M389" s="323"/>
      <c r="N389" s="323"/>
      <c r="O389" s="323"/>
      <c r="P389" s="323"/>
    </row>
    <row r="390" spans="1:16" s="285" customFormat="1" ht="9" customHeight="1">
      <c r="A390" s="318" t="s">
        <v>61</v>
      </c>
      <c r="B390" s="318">
        <v>0</v>
      </c>
      <c r="C390" s="318"/>
      <c r="D390" s="318">
        <v>0</v>
      </c>
      <c r="E390" s="318">
        <v>0</v>
      </c>
      <c r="F390" s="318">
        <v>0</v>
      </c>
      <c r="G390" s="318">
        <v>0</v>
      </c>
      <c r="H390" s="318">
        <v>0</v>
      </c>
      <c r="I390" s="318">
        <v>0</v>
      </c>
      <c r="J390" s="318"/>
      <c r="K390" s="318"/>
      <c r="L390" s="318"/>
      <c r="M390" s="323"/>
      <c r="N390" s="323"/>
      <c r="O390" s="323"/>
      <c r="P390" s="323"/>
    </row>
    <row r="391" spans="1:16" s="285" customFormat="1" ht="9" customHeight="1">
      <c r="A391" s="318" t="s">
        <v>62</v>
      </c>
      <c r="B391" s="318">
        <v>0</v>
      </c>
      <c r="C391" s="318"/>
      <c r="D391" s="318">
        <v>0</v>
      </c>
      <c r="E391" s="318">
        <v>0</v>
      </c>
      <c r="F391" s="318">
        <v>0</v>
      </c>
      <c r="G391" s="318">
        <v>0</v>
      </c>
      <c r="H391" s="318">
        <v>0</v>
      </c>
      <c r="I391" s="318">
        <v>0</v>
      </c>
      <c r="J391" s="318"/>
      <c r="K391" s="318"/>
      <c r="L391" s="318"/>
      <c r="M391" s="323"/>
      <c r="N391" s="323"/>
      <c r="O391" s="323"/>
      <c r="P391" s="323"/>
    </row>
    <row r="392" spans="1:16" s="285" customFormat="1" ht="9" customHeight="1">
      <c r="A392" s="318" t="s">
        <v>63</v>
      </c>
      <c r="B392" s="318">
        <v>0</v>
      </c>
      <c r="C392" s="318"/>
      <c r="D392" s="318">
        <v>0</v>
      </c>
      <c r="E392" s="318">
        <v>0</v>
      </c>
      <c r="F392" s="318">
        <v>0</v>
      </c>
      <c r="G392" s="318">
        <v>0</v>
      </c>
      <c r="H392" s="318">
        <v>0</v>
      </c>
      <c r="I392" s="318">
        <v>0</v>
      </c>
      <c r="J392" s="318"/>
      <c r="K392" s="318"/>
      <c r="L392" s="318"/>
      <c r="M392" s="323"/>
      <c r="N392" s="323"/>
      <c r="O392" s="323"/>
      <c r="P392" s="323"/>
    </row>
    <row r="393" spans="1:16" s="285" customFormat="1" ht="9" customHeight="1">
      <c r="A393" s="291" t="s">
        <v>64</v>
      </c>
      <c r="B393" s="291">
        <v>2</v>
      </c>
      <c r="C393" s="291"/>
      <c r="D393" s="291">
        <v>0</v>
      </c>
      <c r="E393" s="291">
        <v>0</v>
      </c>
      <c r="F393" s="291">
        <v>0</v>
      </c>
      <c r="G393" s="291">
        <v>2</v>
      </c>
      <c r="H393" s="291">
        <v>0</v>
      </c>
      <c r="I393" s="291">
        <v>0</v>
      </c>
      <c r="J393" s="318"/>
      <c r="K393" s="318"/>
      <c r="L393" s="318"/>
      <c r="M393" s="323"/>
      <c r="N393" s="323"/>
      <c r="O393" s="323"/>
      <c r="P393" s="323"/>
    </row>
    <row r="394" spans="1:16" s="285" customFormat="1" ht="9" customHeight="1">
      <c r="A394" s="318" t="s">
        <v>65</v>
      </c>
      <c r="B394" s="318">
        <v>0</v>
      </c>
      <c r="C394" s="318"/>
      <c r="D394" s="318">
        <v>0</v>
      </c>
      <c r="E394" s="318">
        <v>0</v>
      </c>
      <c r="F394" s="318">
        <v>0</v>
      </c>
      <c r="G394" s="318">
        <v>0</v>
      </c>
      <c r="H394" s="318">
        <v>0</v>
      </c>
      <c r="I394" s="318">
        <v>0</v>
      </c>
      <c r="J394" s="318"/>
      <c r="K394" s="318"/>
      <c r="L394" s="318"/>
      <c r="M394" s="323"/>
      <c r="N394" s="323"/>
      <c r="O394" s="323"/>
      <c r="P394" s="323"/>
    </row>
    <row r="395" spans="1:16" s="285" customFormat="1" ht="9" customHeight="1">
      <c r="A395" s="318" t="s">
        <v>66</v>
      </c>
      <c r="B395" s="318">
        <v>0</v>
      </c>
      <c r="C395" s="318"/>
      <c r="D395" s="318">
        <v>0</v>
      </c>
      <c r="E395" s="318">
        <v>0</v>
      </c>
      <c r="F395" s="318">
        <v>0</v>
      </c>
      <c r="G395" s="318">
        <v>0</v>
      </c>
      <c r="H395" s="318">
        <v>0</v>
      </c>
      <c r="I395" s="318">
        <v>0</v>
      </c>
      <c r="J395" s="318"/>
      <c r="K395" s="318"/>
      <c r="L395" s="318"/>
      <c r="M395" s="323"/>
      <c r="N395" s="323"/>
      <c r="O395" s="323"/>
      <c r="P395" s="323"/>
    </row>
    <row r="396" spans="1:16" s="285" customFormat="1" ht="9" customHeight="1">
      <c r="A396" s="318" t="s">
        <v>67</v>
      </c>
      <c r="B396" s="318">
        <v>0</v>
      </c>
      <c r="C396" s="318"/>
      <c r="D396" s="318">
        <v>0</v>
      </c>
      <c r="E396" s="318">
        <v>0</v>
      </c>
      <c r="F396" s="318">
        <v>0</v>
      </c>
      <c r="G396" s="318">
        <v>0</v>
      </c>
      <c r="H396" s="318">
        <v>0</v>
      </c>
      <c r="I396" s="318">
        <v>0</v>
      </c>
      <c r="J396" s="318"/>
      <c r="K396" s="318"/>
      <c r="L396" s="318"/>
      <c r="M396" s="323"/>
      <c r="N396" s="323"/>
      <c r="O396" s="323"/>
      <c r="P396" s="323"/>
    </row>
    <row r="397" spans="1:16" s="285" customFormat="1" ht="9" customHeight="1">
      <c r="A397" s="291" t="s">
        <v>68</v>
      </c>
      <c r="B397" s="291">
        <v>1</v>
      </c>
      <c r="C397" s="291"/>
      <c r="D397" s="291">
        <v>0</v>
      </c>
      <c r="E397" s="291">
        <v>1</v>
      </c>
      <c r="F397" s="291">
        <v>0</v>
      </c>
      <c r="G397" s="291">
        <v>0</v>
      </c>
      <c r="H397" s="291">
        <v>0</v>
      </c>
      <c r="I397" s="291">
        <v>0</v>
      </c>
      <c r="J397" s="318"/>
      <c r="K397" s="318"/>
      <c r="L397" s="318"/>
      <c r="M397" s="323"/>
      <c r="N397" s="323"/>
      <c r="O397" s="323"/>
      <c r="P397" s="323"/>
    </row>
    <row r="398" spans="1:16" s="285" customFormat="1" ht="9" customHeight="1">
      <c r="A398" s="318" t="s">
        <v>69</v>
      </c>
      <c r="B398" s="318">
        <v>0</v>
      </c>
      <c r="C398" s="318"/>
      <c r="D398" s="318">
        <v>0</v>
      </c>
      <c r="E398" s="318">
        <v>0</v>
      </c>
      <c r="F398" s="318">
        <v>0</v>
      </c>
      <c r="G398" s="318">
        <v>0</v>
      </c>
      <c r="H398" s="318">
        <v>0</v>
      </c>
      <c r="I398" s="318">
        <v>0</v>
      </c>
      <c r="J398" s="318"/>
      <c r="K398" s="318"/>
      <c r="L398" s="318"/>
      <c r="M398" s="323"/>
      <c r="N398" s="323"/>
      <c r="O398" s="323"/>
      <c r="P398" s="323"/>
    </row>
    <row r="399" spans="1:16" s="285" customFormat="1" ht="9" customHeight="1">
      <c r="A399" s="318" t="s">
        <v>70</v>
      </c>
      <c r="B399" s="318">
        <v>13</v>
      </c>
      <c r="C399" s="318"/>
      <c r="D399" s="318">
        <v>2</v>
      </c>
      <c r="E399" s="318">
        <v>1</v>
      </c>
      <c r="F399" s="318">
        <v>10</v>
      </c>
      <c r="G399" s="318">
        <v>2</v>
      </c>
      <c r="H399" s="318">
        <v>0</v>
      </c>
      <c r="I399" s="318">
        <v>0</v>
      </c>
      <c r="J399" s="318"/>
      <c r="K399" s="318"/>
      <c r="L399" s="318"/>
      <c r="M399" s="323"/>
      <c r="N399" s="323"/>
      <c r="O399" s="323"/>
      <c r="P399" s="323"/>
    </row>
    <row r="400" spans="1:16" s="285" customFormat="1" ht="9" customHeight="1">
      <c r="A400" s="318" t="s">
        <v>71</v>
      </c>
      <c r="B400" s="318">
        <v>0</v>
      </c>
      <c r="C400" s="318"/>
      <c r="D400" s="318">
        <v>0</v>
      </c>
      <c r="E400" s="318">
        <v>0</v>
      </c>
      <c r="F400" s="318">
        <v>0</v>
      </c>
      <c r="G400" s="318">
        <v>0</v>
      </c>
      <c r="H400" s="318">
        <v>0</v>
      </c>
      <c r="I400" s="318">
        <v>0</v>
      </c>
      <c r="J400" s="318"/>
      <c r="K400" s="318"/>
      <c r="L400" s="318"/>
      <c r="M400" s="323"/>
      <c r="N400" s="323"/>
      <c r="O400" s="323"/>
      <c r="P400" s="323"/>
    </row>
    <row r="401" spans="1:16" s="285" customFormat="1" ht="9" customHeight="1">
      <c r="A401" s="291" t="s">
        <v>72</v>
      </c>
      <c r="B401" s="291">
        <v>0</v>
      </c>
      <c r="C401" s="291"/>
      <c r="D401" s="291">
        <v>0</v>
      </c>
      <c r="E401" s="291">
        <v>0</v>
      </c>
      <c r="F401" s="291">
        <v>0</v>
      </c>
      <c r="G401" s="291">
        <v>0</v>
      </c>
      <c r="H401" s="291">
        <v>0</v>
      </c>
      <c r="I401" s="291">
        <v>0</v>
      </c>
      <c r="J401" s="318"/>
      <c r="K401" s="318"/>
      <c r="L401" s="318"/>
      <c r="M401" s="323"/>
      <c r="N401" s="323"/>
      <c r="O401" s="323"/>
      <c r="P401" s="323"/>
    </row>
    <row r="402" spans="1:16" s="285" customFormat="1" ht="9" customHeight="1">
      <c r="A402" s="318" t="s">
        <v>73</v>
      </c>
      <c r="B402" s="318">
        <v>0</v>
      </c>
      <c r="C402" s="318"/>
      <c r="D402" s="318">
        <v>0</v>
      </c>
      <c r="E402" s="318">
        <v>0</v>
      </c>
      <c r="F402" s="318">
        <v>0</v>
      </c>
      <c r="G402" s="318">
        <v>0</v>
      </c>
      <c r="H402" s="318">
        <v>0</v>
      </c>
      <c r="I402" s="318">
        <v>0</v>
      </c>
      <c r="J402" s="318"/>
      <c r="K402" s="318"/>
      <c r="L402" s="318"/>
      <c r="M402" s="323"/>
      <c r="N402" s="323"/>
      <c r="O402" s="323"/>
      <c r="P402" s="323"/>
    </row>
    <row r="403" spans="1:16" s="285" customFormat="1" ht="9" customHeight="1">
      <c r="A403" s="318" t="s">
        <v>74</v>
      </c>
      <c r="B403" s="318">
        <v>0</v>
      </c>
      <c r="C403" s="318"/>
      <c r="D403" s="318">
        <v>0</v>
      </c>
      <c r="E403" s="318">
        <v>0</v>
      </c>
      <c r="F403" s="318">
        <v>0</v>
      </c>
      <c r="G403" s="318">
        <v>0</v>
      </c>
      <c r="H403" s="318">
        <v>0</v>
      </c>
      <c r="I403" s="318">
        <v>0</v>
      </c>
      <c r="J403" s="318"/>
      <c r="K403" s="318"/>
      <c r="L403" s="318"/>
      <c r="M403" s="323"/>
      <c r="N403" s="323"/>
      <c r="O403" s="323"/>
      <c r="P403" s="323"/>
    </row>
    <row r="404" spans="1:16" s="285" customFormat="1" ht="9" customHeight="1">
      <c r="A404" s="318" t="s">
        <v>75</v>
      </c>
      <c r="B404" s="318">
        <v>3</v>
      </c>
      <c r="C404" s="318"/>
      <c r="D404" s="318">
        <v>1</v>
      </c>
      <c r="E404" s="318">
        <v>0</v>
      </c>
      <c r="F404" s="318">
        <v>2</v>
      </c>
      <c r="G404" s="318">
        <v>0</v>
      </c>
      <c r="H404" s="318">
        <v>0</v>
      </c>
      <c r="I404" s="318">
        <v>0</v>
      </c>
      <c r="J404" s="318"/>
      <c r="K404" s="318"/>
      <c r="L404" s="318"/>
      <c r="M404" s="323"/>
      <c r="N404" s="323"/>
      <c r="O404" s="323"/>
      <c r="P404" s="323"/>
    </row>
    <row r="405" spans="1:16" s="285" customFormat="1" ht="9" customHeight="1">
      <c r="A405" s="291" t="s">
        <v>76</v>
      </c>
      <c r="B405" s="291">
        <v>0</v>
      </c>
      <c r="C405" s="291"/>
      <c r="D405" s="291">
        <v>0</v>
      </c>
      <c r="E405" s="291">
        <v>0</v>
      </c>
      <c r="F405" s="291">
        <v>0</v>
      </c>
      <c r="G405" s="291">
        <v>0</v>
      </c>
      <c r="H405" s="291">
        <v>0</v>
      </c>
      <c r="I405" s="291">
        <v>0</v>
      </c>
      <c r="J405" s="318"/>
      <c r="K405" s="318"/>
      <c r="L405" s="318"/>
      <c r="M405" s="323"/>
      <c r="N405" s="323"/>
      <c r="O405" s="323"/>
      <c r="P405" s="323"/>
    </row>
    <row r="406" spans="1:16" s="285" customFormat="1" ht="9" customHeight="1">
      <c r="A406" s="318"/>
      <c r="B406" s="318"/>
      <c r="C406" s="318"/>
      <c r="D406" s="318"/>
      <c r="E406" s="318"/>
      <c r="F406" s="318"/>
      <c r="G406" s="318"/>
      <c r="H406" s="318"/>
      <c r="I406" s="318"/>
    </row>
    <row r="407" spans="1:16" s="285" customFormat="1" ht="8.65" customHeight="1">
      <c r="A407" s="284">
        <v>2006</v>
      </c>
    </row>
    <row r="408" spans="1:16" s="285" customFormat="1" ht="8.65" customHeight="1">
      <c r="A408" s="288" t="s">
        <v>44</v>
      </c>
      <c r="B408" s="308">
        <f>SUM(B410:B441)</f>
        <v>186</v>
      </c>
      <c r="C408" s="308"/>
      <c r="D408" s="308">
        <f t="shared" ref="D408:I408" si="16">SUM(D410:D441)</f>
        <v>131</v>
      </c>
      <c r="E408" s="308">
        <f t="shared" si="16"/>
        <v>12</v>
      </c>
      <c r="F408" s="308">
        <f t="shared" si="16"/>
        <v>43</v>
      </c>
      <c r="G408" s="308">
        <f t="shared" si="16"/>
        <v>1</v>
      </c>
      <c r="H408" s="308">
        <f t="shared" si="16"/>
        <v>0</v>
      </c>
      <c r="I408" s="308">
        <f t="shared" si="16"/>
        <v>0</v>
      </c>
      <c r="J408" s="346"/>
      <c r="K408" s="346"/>
      <c r="L408" s="346"/>
      <c r="M408" s="323"/>
      <c r="N408" s="323"/>
      <c r="O408" s="323"/>
      <c r="P408" s="323"/>
    </row>
    <row r="409" spans="1:16" s="285" customFormat="1" ht="3" customHeight="1">
      <c r="A409" s="288"/>
      <c r="B409" s="308"/>
      <c r="C409" s="308"/>
      <c r="D409" s="308"/>
      <c r="E409" s="308"/>
      <c r="F409" s="308"/>
      <c r="G409" s="308"/>
      <c r="H409" s="308"/>
      <c r="I409" s="308"/>
      <c r="J409" s="346"/>
      <c r="K409" s="346"/>
      <c r="L409" s="346"/>
      <c r="M409" s="323"/>
      <c r="N409" s="323"/>
      <c r="O409" s="323"/>
      <c r="P409" s="323"/>
    </row>
    <row r="410" spans="1:16" s="285" customFormat="1" ht="9" customHeight="1">
      <c r="A410" s="286" t="s">
        <v>45</v>
      </c>
      <c r="B410" s="286">
        <v>0</v>
      </c>
      <c r="C410" s="286"/>
      <c r="D410" s="286">
        <v>0</v>
      </c>
      <c r="E410" s="286">
        <v>0</v>
      </c>
      <c r="F410" s="286">
        <v>0</v>
      </c>
      <c r="G410" s="286">
        <v>0</v>
      </c>
      <c r="H410" s="286">
        <v>0</v>
      </c>
      <c r="I410" s="286">
        <v>0</v>
      </c>
      <c r="J410" s="318"/>
      <c r="K410" s="318"/>
      <c r="L410" s="318"/>
      <c r="M410" s="323"/>
      <c r="N410" s="323"/>
      <c r="O410" s="323"/>
      <c r="P410" s="323"/>
    </row>
    <row r="411" spans="1:16" s="285" customFormat="1" ht="9" customHeight="1">
      <c r="A411" s="286" t="s">
        <v>46</v>
      </c>
      <c r="B411" s="286">
        <v>20</v>
      </c>
      <c r="C411" s="286"/>
      <c r="D411" s="286">
        <v>13</v>
      </c>
      <c r="E411" s="286">
        <v>5</v>
      </c>
      <c r="F411" s="286">
        <v>2</v>
      </c>
      <c r="G411" s="286">
        <v>0</v>
      </c>
      <c r="H411" s="286">
        <v>0</v>
      </c>
      <c r="I411" s="286">
        <v>0</v>
      </c>
      <c r="J411" s="318"/>
      <c r="K411" s="318"/>
      <c r="L411" s="318"/>
      <c r="M411" s="323"/>
      <c r="N411" s="323"/>
      <c r="O411" s="323"/>
      <c r="P411" s="323"/>
    </row>
    <row r="412" spans="1:16" s="285" customFormat="1" ht="9" customHeight="1">
      <c r="A412" s="286" t="s">
        <v>47</v>
      </c>
      <c r="B412" s="286">
        <v>4</v>
      </c>
      <c r="C412" s="286"/>
      <c r="D412" s="286">
        <v>0</v>
      </c>
      <c r="E412" s="286">
        <v>2</v>
      </c>
      <c r="F412" s="286">
        <v>2</v>
      </c>
      <c r="G412" s="286">
        <v>0</v>
      </c>
      <c r="H412" s="286">
        <v>0</v>
      </c>
      <c r="I412" s="286">
        <v>0</v>
      </c>
      <c r="J412" s="318"/>
      <c r="K412" s="318"/>
      <c r="L412" s="318"/>
      <c r="M412" s="323"/>
      <c r="N412" s="323"/>
      <c r="O412" s="323"/>
      <c r="P412" s="323"/>
    </row>
    <row r="413" spans="1:16" s="285" customFormat="1" ht="9" customHeight="1">
      <c r="A413" s="291" t="s">
        <v>48</v>
      </c>
      <c r="B413" s="291">
        <v>0</v>
      </c>
      <c r="C413" s="291"/>
      <c r="D413" s="291">
        <v>0</v>
      </c>
      <c r="E413" s="291">
        <v>0</v>
      </c>
      <c r="F413" s="291">
        <v>0</v>
      </c>
      <c r="G413" s="291">
        <v>0</v>
      </c>
      <c r="H413" s="291">
        <v>0</v>
      </c>
      <c r="I413" s="291">
        <v>0</v>
      </c>
      <c r="J413" s="318"/>
      <c r="K413" s="318"/>
      <c r="L413" s="318"/>
      <c r="M413" s="323"/>
      <c r="N413" s="323"/>
      <c r="O413" s="323"/>
      <c r="P413" s="323"/>
    </row>
    <row r="414" spans="1:16" s="285" customFormat="1" ht="9" customHeight="1">
      <c r="A414" s="318" t="s">
        <v>49</v>
      </c>
      <c r="B414" s="318">
        <v>0</v>
      </c>
      <c r="C414" s="318"/>
      <c r="D414" s="318">
        <v>0</v>
      </c>
      <c r="E414" s="318">
        <v>0</v>
      </c>
      <c r="F414" s="318">
        <v>0</v>
      </c>
      <c r="G414" s="318">
        <v>0</v>
      </c>
      <c r="H414" s="318">
        <v>0</v>
      </c>
      <c r="I414" s="318">
        <v>0</v>
      </c>
      <c r="J414" s="318"/>
      <c r="K414" s="318"/>
      <c r="L414" s="318"/>
      <c r="M414" s="323"/>
      <c r="N414" s="323"/>
      <c r="O414" s="323"/>
      <c r="P414" s="323"/>
    </row>
    <row r="415" spans="1:16" s="285" customFormat="1" ht="9" customHeight="1">
      <c r="A415" s="318" t="s">
        <v>50</v>
      </c>
      <c r="B415" s="318">
        <v>0</v>
      </c>
      <c r="C415" s="318"/>
      <c r="D415" s="318">
        <v>0</v>
      </c>
      <c r="E415" s="318">
        <v>0</v>
      </c>
      <c r="F415" s="318">
        <v>0</v>
      </c>
      <c r="G415" s="318">
        <v>0</v>
      </c>
      <c r="H415" s="318">
        <v>0</v>
      </c>
      <c r="I415" s="318">
        <v>0</v>
      </c>
      <c r="J415" s="318"/>
      <c r="K415" s="318"/>
      <c r="L415" s="318"/>
      <c r="M415" s="323"/>
      <c r="N415" s="323"/>
      <c r="O415" s="323"/>
      <c r="P415" s="323"/>
    </row>
    <row r="416" spans="1:16" s="285" customFormat="1" ht="9" customHeight="1">
      <c r="A416" s="318" t="s">
        <v>51</v>
      </c>
      <c r="B416" s="318">
        <v>0</v>
      </c>
      <c r="C416" s="318"/>
      <c r="D416" s="318">
        <v>0</v>
      </c>
      <c r="E416" s="318">
        <v>0</v>
      </c>
      <c r="F416" s="318">
        <v>0</v>
      </c>
      <c r="G416" s="318">
        <v>0</v>
      </c>
      <c r="H416" s="318">
        <v>0</v>
      </c>
      <c r="I416" s="318">
        <v>0</v>
      </c>
      <c r="J416" s="318"/>
      <c r="K416" s="318"/>
      <c r="L416" s="318"/>
      <c r="M416" s="323"/>
      <c r="N416" s="323"/>
      <c r="O416" s="323"/>
      <c r="P416" s="323"/>
    </row>
    <row r="417" spans="1:16" s="285" customFormat="1" ht="9" customHeight="1">
      <c r="A417" s="291" t="s">
        <v>52</v>
      </c>
      <c r="B417" s="291">
        <v>1</v>
      </c>
      <c r="C417" s="291"/>
      <c r="D417" s="291">
        <v>1</v>
      </c>
      <c r="E417" s="291">
        <v>0</v>
      </c>
      <c r="F417" s="291">
        <v>0</v>
      </c>
      <c r="G417" s="291">
        <v>0</v>
      </c>
      <c r="H417" s="291">
        <v>0</v>
      </c>
      <c r="I417" s="291">
        <v>0</v>
      </c>
      <c r="J417" s="318"/>
      <c r="K417" s="318"/>
      <c r="L417" s="318"/>
      <c r="M417" s="323"/>
      <c r="N417" s="323"/>
      <c r="O417" s="323"/>
      <c r="P417" s="323"/>
    </row>
    <row r="418" spans="1:16" s="285" customFormat="1" ht="9" customHeight="1">
      <c r="A418" s="286" t="s">
        <v>53</v>
      </c>
      <c r="B418" s="318">
        <v>28</v>
      </c>
      <c r="C418" s="318"/>
      <c r="D418" s="318">
        <v>16</v>
      </c>
      <c r="E418" s="318">
        <v>0</v>
      </c>
      <c r="F418" s="318">
        <v>12</v>
      </c>
      <c r="G418" s="318">
        <v>0</v>
      </c>
      <c r="H418" s="318">
        <v>0</v>
      </c>
      <c r="I418" s="318">
        <v>0</v>
      </c>
      <c r="J418" s="318"/>
      <c r="K418" s="318"/>
      <c r="L418" s="318"/>
      <c r="M418" s="323"/>
      <c r="N418" s="323"/>
      <c r="O418" s="323"/>
      <c r="P418" s="323"/>
    </row>
    <row r="419" spans="1:16" s="285" customFormat="1" ht="9" customHeight="1">
      <c r="A419" s="318" t="s">
        <v>54</v>
      </c>
      <c r="B419" s="318">
        <v>2</v>
      </c>
      <c r="C419" s="318"/>
      <c r="D419" s="318">
        <v>1</v>
      </c>
      <c r="E419" s="318">
        <v>0</v>
      </c>
      <c r="F419" s="318">
        <v>1</v>
      </c>
      <c r="G419" s="318">
        <v>0</v>
      </c>
      <c r="H419" s="318">
        <v>0</v>
      </c>
      <c r="I419" s="318">
        <v>0</v>
      </c>
      <c r="J419" s="318"/>
      <c r="K419" s="318"/>
      <c r="L419" s="318"/>
      <c r="M419" s="323"/>
      <c r="N419" s="323"/>
      <c r="O419" s="323"/>
      <c r="P419" s="323"/>
    </row>
    <row r="420" spans="1:16" s="285" customFormat="1" ht="9" customHeight="1">
      <c r="A420" s="318" t="s">
        <v>55</v>
      </c>
      <c r="B420" s="318">
        <v>0</v>
      </c>
      <c r="C420" s="318"/>
      <c r="D420" s="318">
        <v>0</v>
      </c>
      <c r="E420" s="318">
        <v>0</v>
      </c>
      <c r="F420" s="318">
        <v>0</v>
      </c>
      <c r="G420" s="318">
        <v>0</v>
      </c>
      <c r="H420" s="318">
        <v>0</v>
      </c>
      <c r="I420" s="318">
        <v>0</v>
      </c>
      <c r="J420" s="318"/>
      <c r="K420" s="318"/>
      <c r="L420" s="318"/>
      <c r="M420" s="323"/>
      <c r="N420" s="323"/>
      <c r="O420" s="323"/>
      <c r="P420" s="323"/>
    </row>
    <row r="421" spans="1:16" s="285" customFormat="1" ht="9" customHeight="1">
      <c r="A421" s="291" t="s">
        <v>56</v>
      </c>
      <c r="B421" s="291">
        <v>1</v>
      </c>
      <c r="C421" s="291"/>
      <c r="D421" s="291">
        <v>0</v>
      </c>
      <c r="E421" s="291">
        <v>0</v>
      </c>
      <c r="F421" s="291">
        <v>1</v>
      </c>
      <c r="G421" s="291">
        <v>0</v>
      </c>
      <c r="H421" s="291">
        <v>0</v>
      </c>
      <c r="I421" s="291">
        <v>0</v>
      </c>
      <c r="J421" s="318"/>
      <c r="K421" s="318"/>
      <c r="L421" s="318"/>
      <c r="M421" s="323"/>
      <c r="N421" s="323"/>
      <c r="O421" s="323"/>
      <c r="P421" s="323"/>
    </row>
    <row r="422" spans="1:16" s="285" customFormat="1" ht="9" customHeight="1">
      <c r="A422" s="318" t="s">
        <v>57</v>
      </c>
      <c r="B422" s="318">
        <v>0</v>
      </c>
      <c r="C422" s="318"/>
      <c r="D422" s="318">
        <v>0</v>
      </c>
      <c r="E422" s="318">
        <v>0</v>
      </c>
      <c r="F422" s="318">
        <v>0</v>
      </c>
      <c r="G422" s="318">
        <v>0</v>
      </c>
      <c r="H422" s="318">
        <v>0</v>
      </c>
      <c r="I422" s="318">
        <v>0</v>
      </c>
      <c r="J422" s="318"/>
      <c r="K422" s="318"/>
      <c r="L422" s="318"/>
      <c r="M422" s="323"/>
      <c r="N422" s="323"/>
      <c r="O422" s="323"/>
      <c r="P422" s="323"/>
    </row>
    <row r="423" spans="1:16" s="285" customFormat="1" ht="9" customHeight="1">
      <c r="A423" s="318" t="s">
        <v>58</v>
      </c>
      <c r="B423" s="318">
        <v>118</v>
      </c>
      <c r="C423" s="318"/>
      <c r="D423" s="318">
        <v>95</v>
      </c>
      <c r="E423" s="318">
        <v>1</v>
      </c>
      <c r="F423" s="318">
        <v>22</v>
      </c>
      <c r="G423" s="318">
        <v>0</v>
      </c>
      <c r="H423" s="318">
        <v>0</v>
      </c>
      <c r="I423" s="318">
        <v>0</v>
      </c>
      <c r="J423" s="318"/>
      <c r="K423" s="318"/>
      <c r="L423" s="318"/>
      <c r="M423" s="323"/>
      <c r="N423" s="323"/>
      <c r="O423" s="323"/>
      <c r="P423" s="323"/>
    </row>
    <row r="424" spans="1:16" s="285" customFormat="1" ht="9" customHeight="1">
      <c r="A424" s="318" t="s">
        <v>59</v>
      </c>
      <c r="B424" s="318">
        <v>0</v>
      </c>
      <c r="C424" s="318"/>
      <c r="D424" s="318">
        <v>0</v>
      </c>
      <c r="E424" s="318">
        <v>0</v>
      </c>
      <c r="F424" s="318">
        <v>0</v>
      </c>
      <c r="G424" s="318">
        <v>0</v>
      </c>
      <c r="H424" s="318">
        <v>0</v>
      </c>
      <c r="I424" s="318">
        <v>0</v>
      </c>
      <c r="J424" s="318"/>
      <c r="K424" s="318"/>
      <c r="L424" s="318"/>
      <c r="M424" s="323"/>
      <c r="N424" s="323"/>
      <c r="O424" s="323"/>
      <c r="P424" s="323"/>
    </row>
    <row r="425" spans="1:16" s="285" customFormat="1" ht="9" customHeight="1">
      <c r="A425" s="291" t="s">
        <v>60</v>
      </c>
      <c r="B425" s="291">
        <v>3</v>
      </c>
      <c r="C425" s="291"/>
      <c r="D425" s="291">
        <v>1</v>
      </c>
      <c r="E425" s="291">
        <v>2</v>
      </c>
      <c r="F425" s="291">
        <v>0</v>
      </c>
      <c r="G425" s="291">
        <v>0</v>
      </c>
      <c r="H425" s="291">
        <v>0</v>
      </c>
      <c r="I425" s="291">
        <v>0</v>
      </c>
      <c r="J425" s="318"/>
      <c r="K425" s="318"/>
      <c r="L425" s="318"/>
      <c r="M425" s="323"/>
      <c r="N425" s="323"/>
      <c r="O425" s="323"/>
      <c r="P425" s="323"/>
    </row>
    <row r="426" spans="1:16" s="285" customFormat="1" ht="9" customHeight="1">
      <c r="A426" s="318" t="s">
        <v>61</v>
      </c>
      <c r="B426" s="318">
        <v>2</v>
      </c>
      <c r="C426" s="318"/>
      <c r="D426" s="318">
        <v>1</v>
      </c>
      <c r="E426" s="318">
        <v>1</v>
      </c>
      <c r="F426" s="318">
        <v>0</v>
      </c>
      <c r="G426" s="318">
        <v>0</v>
      </c>
      <c r="H426" s="318">
        <v>0</v>
      </c>
      <c r="I426" s="318">
        <v>0</v>
      </c>
      <c r="J426" s="318"/>
      <c r="K426" s="318"/>
      <c r="L426" s="318"/>
      <c r="M426" s="323"/>
      <c r="N426" s="323"/>
      <c r="O426" s="323"/>
      <c r="P426" s="323"/>
    </row>
    <row r="427" spans="1:16" s="285" customFormat="1" ht="9" customHeight="1">
      <c r="A427" s="318" t="s">
        <v>62</v>
      </c>
      <c r="B427" s="318">
        <v>0</v>
      </c>
      <c r="C427" s="318"/>
      <c r="D427" s="318">
        <v>0</v>
      </c>
      <c r="E427" s="318">
        <v>0</v>
      </c>
      <c r="F427" s="318">
        <v>0</v>
      </c>
      <c r="G427" s="318">
        <v>0</v>
      </c>
      <c r="H427" s="318">
        <v>0</v>
      </c>
      <c r="I427" s="318">
        <v>0</v>
      </c>
      <c r="J427" s="318"/>
      <c r="K427" s="318"/>
      <c r="L427" s="318"/>
      <c r="M427" s="323"/>
      <c r="N427" s="323"/>
      <c r="O427" s="323"/>
      <c r="P427" s="323"/>
    </row>
    <row r="428" spans="1:16" s="285" customFormat="1" ht="9" customHeight="1">
      <c r="A428" s="318" t="s">
        <v>63</v>
      </c>
      <c r="B428" s="318">
        <v>0</v>
      </c>
      <c r="C428" s="318"/>
      <c r="D428" s="318">
        <v>0</v>
      </c>
      <c r="E428" s="318">
        <v>0</v>
      </c>
      <c r="F428" s="318">
        <v>0</v>
      </c>
      <c r="G428" s="318">
        <v>0</v>
      </c>
      <c r="H428" s="318">
        <v>0</v>
      </c>
      <c r="I428" s="318">
        <v>0</v>
      </c>
      <c r="J428" s="318"/>
      <c r="K428" s="318"/>
      <c r="L428" s="318"/>
      <c r="M428" s="323"/>
      <c r="N428" s="323"/>
      <c r="O428" s="323"/>
      <c r="P428" s="323"/>
    </row>
    <row r="429" spans="1:16" s="285" customFormat="1" ht="9" customHeight="1">
      <c r="A429" s="291" t="s">
        <v>64</v>
      </c>
      <c r="B429" s="291">
        <v>0</v>
      </c>
      <c r="C429" s="291"/>
      <c r="D429" s="291">
        <v>0</v>
      </c>
      <c r="E429" s="291">
        <v>0</v>
      </c>
      <c r="F429" s="291">
        <v>0</v>
      </c>
      <c r="G429" s="291">
        <v>0</v>
      </c>
      <c r="H429" s="291">
        <v>0</v>
      </c>
      <c r="I429" s="291">
        <v>0</v>
      </c>
      <c r="J429" s="318"/>
      <c r="K429" s="318"/>
      <c r="L429" s="318"/>
      <c r="M429" s="323"/>
      <c r="N429" s="323"/>
      <c r="O429" s="323"/>
      <c r="P429" s="323"/>
    </row>
    <row r="430" spans="1:16" s="285" customFormat="1" ht="9" customHeight="1">
      <c r="A430" s="318" t="s">
        <v>65</v>
      </c>
      <c r="B430" s="318">
        <v>0</v>
      </c>
      <c r="C430" s="318"/>
      <c r="D430" s="318">
        <v>0</v>
      </c>
      <c r="E430" s="318">
        <v>0</v>
      </c>
      <c r="F430" s="318">
        <v>0</v>
      </c>
      <c r="G430" s="318">
        <v>0</v>
      </c>
      <c r="H430" s="318">
        <v>0</v>
      </c>
      <c r="I430" s="318">
        <v>0</v>
      </c>
      <c r="J430" s="318"/>
      <c r="K430" s="318"/>
      <c r="L430" s="318"/>
      <c r="M430" s="323"/>
      <c r="N430" s="323"/>
      <c r="O430" s="323"/>
      <c r="P430" s="323"/>
    </row>
    <row r="431" spans="1:16" s="285" customFormat="1" ht="9" customHeight="1">
      <c r="A431" s="318" t="s">
        <v>66</v>
      </c>
      <c r="B431" s="318">
        <v>0</v>
      </c>
      <c r="C431" s="318"/>
      <c r="D431" s="318">
        <v>0</v>
      </c>
      <c r="E431" s="318">
        <v>0</v>
      </c>
      <c r="F431" s="318">
        <v>0</v>
      </c>
      <c r="G431" s="318">
        <v>0</v>
      </c>
      <c r="H431" s="318">
        <v>0</v>
      </c>
      <c r="I431" s="318">
        <v>0</v>
      </c>
      <c r="J431" s="318"/>
      <c r="K431" s="318"/>
      <c r="L431" s="318"/>
      <c r="M431" s="323"/>
      <c r="N431" s="323"/>
      <c r="O431" s="323"/>
      <c r="P431" s="323"/>
    </row>
    <row r="432" spans="1:16" s="285" customFormat="1" ht="9" customHeight="1">
      <c r="A432" s="318" t="s">
        <v>67</v>
      </c>
      <c r="B432" s="318">
        <v>0</v>
      </c>
      <c r="C432" s="318"/>
      <c r="D432" s="318">
        <v>0</v>
      </c>
      <c r="E432" s="318">
        <v>0</v>
      </c>
      <c r="F432" s="318">
        <v>0</v>
      </c>
      <c r="G432" s="318">
        <v>0</v>
      </c>
      <c r="H432" s="318">
        <v>0</v>
      </c>
      <c r="I432" s="318">
        <v>0</v>
      </c>
      <c r="J432" s="318"/>
      <c r="K432" s="318"/>
      <c r="L432" s="318"/>
      <c r="M432" s="323"/>
      <c r="N432" s="323"/>
      <c r="O432" s="323"/>
      <c r="P432" s="323"/>
    </row>
    <row r="433" spans="1:16" s="285" customFormat="1" ht="9" customHeight="1">
      <c r="A433" s="291" t="s">
        <v>68</v>
      </c>
      <c r="B433" s="291">
        <v>0</v>
      </c>
      <c r="C433" s="291"/>
      <c r="D433" s="291">
        <v>0</v>
      </c>
      <c r="E433" s="291">
        <v>0</v>
      </c>
      <c r="F433" s="291">
        <v>0</v>
      </c>
      <c r="G433" s="291">
        <v>0</v>
      </c>
      <c r="H433" s="291">
        <v>0</v>
      </c>
      <c r="I433" s="291">
        <v>0</v>
      </c>
      <c r="J433" s="318"/>
      <c r="K433" s="318"/>
      <c r="L433" s="318"/>
      <c r="M433" s="323"/>
      <c r="N433" s="323"/>
      <c r="O433" s="323"/>
      <c r="P433" s="323"/>
    </row>
    <row r="434" spans="1:16" s="285" customFormat="1" ht="9" customHeight="1">
      <c r="A434" s="318" t="s">
        <v>69</v>
      </c>
      <c r="B434" s="318">
        <v>0</v>
      </c>
      <c r="C434" s="318"/>
      <c r="D434" s="318">
        <v>0</v>
      </c>
      <c r="E434" s="318">
        <v>0</v>
      </c>
      <c r="F434" s="318">
        <v>0</v>
      </c>
      <c r="G434" s="318">
        <v>0</v>
      </c>
      <c r="H434" s="318">
        <v>0</v>
      </c>
      <c r="I434" s="318">
        <v>0</v>
      </c>
      <c r="J434" s="318"/>
      <c r="K434" s="318"/>
      <c r="L434" s="318"/>
      <c r="M434" s="323"/>
      <c r="N434" s="323"/>
      <c r="O434" s="323"/>
      <c r="P434" s="323"/>
    </row>
    <row r="435" spans="1:16" s="285" customFormat="1" ht="9" customHeight="1">
      <c r="A435" s="318" t="s">
        <v>70</v>
      </c>
      <c r="B435" s="318">
        <v>4</v>
      </c>
      <c r="C435" s="318"/>
      <c r="D435" s="318">
        <v>2</v>
      </c>
      <c r="E435" s="318">
        <v>0</v>
      </c>
      <c r="F435" s="318">
        <v>1</v>
      </c>
      <c r="G435" s="318">
        <v>1</v>
      </c>
      <c r="H435" s="318">
        <v>0</v>
      </c>
      <c r="I435" s="318">
        <v>0</v>
      </c>
      <c r="J435" s="318"/>
      <c r="K435" s="318"/>
      <c r="L435" s="318"/>
      <c r="M435" s="323"/>
      <c r="N435" s="323"/>
      <c r="O435" s="323"/>
      <c r="P435" s="323"/>
    </row>
    <row r="436" spans="1:16" s="285" customFormat="1" ht="9" customHeight="1">
      <c r="A436" s="318" t="s">
        <v>71</v>
      </c>
      <c r="B436" s="318">
        <v>0</v>
      </c>
      <c r="C436" s="318"/>
      <c r="D436" s="318">
        <v>0</v>
      </c>
      <c r="E436" s="318">
        <v>0</v>
      </c>
      <c r="F436" s="318">
        <v>0</v>
      </c>
      <c r="G436" s="318">
        <v>0</v>
      </c>
      <c r="H436" s="318">
        <v>0</v>
      </c>
      <c r="I436" s="318">
        <v>0</v>
      </c>
      <c r="J436" s="318"/>
      <c r="K436" s="318"/>
      <c r="L436" s="318"/>
      <c r="M436" s="323"/>
      <c r="N436" s="323"/>
      <c r="O436" s="323"/>
      <c r="P436" s="323"/>
    </row>
    <row r="437" spans="1:16" s="285" customFormat="1" ht="9" customHeight="1">
      <c r="A437" s="291" t="s">
        <v>72</v>
      </c>
      <c r="B437" s="291">
        <v>0</v>
      </c>
      <c r="C437" s="291"/>
      <c r="D437" s="291">
        <v>0</v>
      </c>
      <c r="E437" s="291">
        <v>0</v>
      </c>
      <c r="F437" s="291">
        <v>0</v>
      </c>
      <c r="G437" s="291">
        <v>0</v>
      </c>
      <c r="H437" s="291">
        <v>0</v>
      </c>
      <c r="I437" s="291">
        <v>0</v>
      </c>
      <c r="J437" s="318"/>
      <c r="K437" s="318"/>
      <c r="L437" s="318"/>
      <c r="M437" s="323"/>
      <c r="N437" s="323"/>
      <c r="O437" s="323"/>
      <c r="P437" s="323"/>
    </row>
    <row r="438" spans="1:16" s="285" customFormat="1" ht="9" customHeight="1">
      <c r="A438" s="318" t="s">
        <v>73</v>
      </c>
      <c r="B438" s="318">
        <v>3</v>
      </c>
      <c r="C438" s="318"/>
      <c r="D438" s="318">
        <v>1</v>
      </c>
      <c r="E438" s="318">
        <v>1</v>
      </c>
      <c r="F438" s="318">
        <v>2</v>
      </c>
      <c r="G438" s="318">
        <v>0</v>
      </c>
      <c r="H438" s="318">
        <v>0</v>
      </c>
      <c r="I438" s="318">
        <v>0</v>
      </c>
      <c r="J438" s="318"/>
      <c r="K438" s="318"/>
      <c r="L438" s="318"/>
      <c r="M438" s="323"/>
      <c r="N438" s="323"/>
      <c r="O438" s="323"/>
      <c r="P438" s="323"/>
    </row>
    <row r="439" spans="1:16" s="285" customFormat="1" ht="9" customHeight="1">
      <c r="A439" s="318" t="s">
        <v>74</v>
      </c>
      <c r="B439" s="318">
        <v>0</v>
      </c>
      <c r="C439" s="318"/>
      <c r="D439" s="318">
        <v>0</v>
      </c>
      <c r="E439" s="318">
        <v>0</v>
      </c>
      <c r="F439" s="318">
        <v>0</v>
      </c>
      <c r="G439" s="318">
        <v>0</v>
      </c>
      <c r="H439" s="318">
        <v>0</v>
      </c>
      <c r="I439" s="318">
        <v>0</v>
      </c>
      <c r="J439" s="318"/>
      <c r="K439" s="318"/>
      <c r="L439" s="318"/>
      <c r="M439" s="323"/>
      <c r="N439" s="323"/>
      <c r="O439" s="323"/>
      <c r="P439" s="323"/>
    </row>
    <row r="440" spans="1:16" s="285" customFormat="1" ht="9" customHeight="1">
      <c r="A440" s="318" t="s">
        <v>75</v>
      </c>
      <c r="B440" s="318">
        <v>0</v>
      </c>
      <c r="C440" s="318"/>
      <c r="D440" s="318">
        <v>0</v>
      </c>
      <c r="E440" s="318">
        <v>0</v>
      </c>
      <c r="F440" s="318">
        <v>0</v>
      </c>
      <c r="G440" s="318">
        <v>0</v>
      </c>
      <c r="H440" s="318">
        <v>0</v>
      </c>
      <c r="I440" s="318">
        <v>0</v>
      </c>
      <c r="J440" s="318"/>
      <c r="K440" s="318"/>
      <c r="L440" s="318"/>
      <c r="M440" s="323"/>
      <c r="N440" s="323"/>
      <c r="O440" s="323"/>
      <c r="P440" s="323"/>
    </row>
    <row r="441" spans="1:16" s="285" customFormat="1" ht="9" customHeight="1">
      <c r="A441" s="291" t="s">
        <v>76</v>
      </c>
      <c r="B441" s="291">
        <v>0</v>
      </c>
      <c r="C441" s="291"/>
      <c r="D441" s="291">
        <v>0</v>
      </c>
      <c r="E441" s="291">
        <v>0</v>
      </c>
      <c r="F441" s="291">
        <v>0</v>
      </c>
      <c r="G441" s="291">
        <v>0</v>
      </c>
      <c r="H441" s="291">
        <v>0</v>
      </c>
      <c r="I441" s="291">
        <v>0</v>
      </c>
      <c r="J441" s="318"/>
      <c r="K441" s="318"/>
      <c r="L441" s="318"/>
      <c r="M441" s="323"/>
      <c r="N441" s="323"/>
      <c r="O441" s="323"/>
      <c r="P441" s="323"/>
    </row>
    <row r="442" spans="1:16" s="285" customFormat="1" ht="9" customHeight="1">
      <c r="A442" s="318"/>
      <c r="B442" s="318"/>
      <c r="C442" s="318"/>
      <c r="D442" s="318"/>
      <c r="E442" s="318"/>
      <c r="F442" s="318"/>
      <c r="G442" s="318"/>
      <c r="H442" s="318"/>
      <c r="I442" s="318"/>
    </row>
    <row r="443" spans="1:16" s="285" customFormat="1" ht="8.65" customHeight="1">
      <c r="A443" s="284">
        <v>2007</v>
      </c>
    </row>
    <row r="444" spans="1:16" s="285" customFormat="1" ht="8.65" customHeight="1">
      <c r="A444" s="288" t="s">
        <v>44</v>
      </c>
      <c r="B444" s="308">
        <f>SUM(B446:B477)</f>
        <v>271</v>
      </c>
      <c r="C444" s="308"/>
      <c r="D444" s="308">
        <f t="shared" ref="D444:I444" si="17">SUM(D446:D477)</f>
        <v>191</v>
      </c>
      <c r="E444" s="308">
        <f t="shared" si="17"/>
        <v>13</v>
      </c>
      <c r="F444" s="308">
        <f t="shared" si="17"/>
        <v>66</v>
      </c>
      <c r="G444" s="308">
        <f t="shared" si="17"/>
        <v>2</v>
      </c>
      <c r="H444" s="308">
        <f t="shared" si="17"/>
        <v>2</v>
      </c>
      <c r="I444" s="308">
        <f t="shared" si="17"/>
        <v>0</v>
      </c>
      <c r="J444" s="346"/>
      <c r="K444" s="346"/>
      <c r="L444" s="346"/>
      <c r="M444" s="323"/>
      <c r="N444" s="323"/>
      <c r="O444" s="323"/>
      <c r="P444" s="323"/>
    </row>
    <row r="445" spans="1:16" s="285" customFormat="1" ht="3" customHeight="1">
      <c r="A445" s="288"/>
      <c r="B445" s="308"/>
      <c r="C445" s="308"/>
      <c r="D445" s="308"/>
      <c r="E445" s="308"/>
      <c r="F445" s="308"/>
      <c r="G445" s="308"/>
      <c r="H445" s="308"/>
      <c r="I445" s="308"/>
      <c r="J445" s="346"/>
      <c r="K445" s="346"/>
      <c r="L445" s="346"/>
      <c r="M445" s="323"/>
      <c r="N445" s="323"/>
      <c r="O445" s="323"/>
      <c r="P445" s="323"/>
    </row>
    <row r="446" spans="1:16" s="285" customFormat="1" ht="9" customHeight="1">
      <c r="A446" s="286" t="s">
        <v>45</v>
      </c>
      <c r="B446" s="342">
        <v>0</v>
      </c>
      <c r="C446" s="342"/>
      <c r="D446" s="342">
        <v>0</v>
      </c>
      <c r="E446" s="342">
        <v>0</v>
      </c>
      <c r="F446" s="342">
        <v>0</v>
      </c>
      <c r="G446" s="342">
        <v>0</v>
      </c>
      <c r="H446" s="342">
        <v>0</v>
      </c>
      <c r="I446" s="342">
        <v>0</v>
      </c>
      <c r="J446" s="318"/>
      <c r="K446" s="318"/>
      <c r="L446" s="318"/>
      <c r="M446" s="323"/>
      <c r="N446" s="323"/>
      <c r="O446" s="323"/>
      <c r="P446" s="323"/>
    </row>
    <row r="447" spans="1:16" s="285" customFormat="1" ht="9" customHeight="1">
      <c r="A447" s="286" t="s">
        <v>46</v>
      </c>
      <c r="B447" s="324">
        <v>33</v>
      </c>
      <c r="C447" s="342"/>
      <c r="D447" s="324">
        <v>21</v>
      </c>
      <c r="E447" s="324">
        <v>0</v>
      </c>
      <c r="F447" s="324">
        <v>11</v>
      </c>
      <c r="G447" s="324">
        <v>0</v>
      </c>
      <c r="H447" s="342">
        <v>2</v>
      </c>
      <c r="I447" s="324">
        <v>0</v>
      </c>
      <c r="J447" s="318"/>
      <c r="K447" s="318"/>
      <c r="L447" s="318"/>
      <c r="M447" s="323"/>
      <c r="N447" s="323"/>
      <c r="O447" s="323"/>
      <c r="P447" s="323"/>
    </row>
    <row r="448" spans="1:16" s="285" customFormat="1" ht="9" customHeight="1">
      <c r="A448" s="286" t="s">
        <v>47</v>
      </c>
      <c r="B448" s="324">
        <v>1</v>
      </c>
      <c r="C448" s="342"/>
      <c r="D448" s="324">
        <v>0</v>
      </c>
      <c r="E448" s="324">
        <v>0</v>
      </c>
      <c r="F448" s="324">
        <v>1</v>
      </c>
      <c r="G448" s="324">
        <v>0</v>
      </c>
      <c r="H448" s="342">
        <v>0</v>
      </c>
      <c r="I448" s="342">
        <v>0</v>
      </c>
      <c r="J448" s="318"/>
      <c r="K448" s="318"/>
      <c r="L448" s="318"/>
      <c r="M448" s="323"/>
      <c r="N448" s="323"/>
      <c r="O448" s="323"/>
      <c r="P448" s="323"/>
    </row>
    <row r="449" spans="1:16" s="285" customFormat="1" ht="9" customHeight="1">
      <c r="A449" s="291" t="s">
        <v>48</v>
      </c>
      <c r="B449" s="343">
        <v>0</v>
      </c>
      <c r="C449" s="343"/>
      <c r="D449" s="343">
        <v>0</v>
      </c>
      <c r="E449" s="343">
        <v>0</v>
      </c>
      <c r="F449" s="343">
        <v>0</v>
      </c>
      <c r="G449" s="343">
        <v>0</v>
      </c>
      <c r="H449" s="343">
        <v>0</v>
      </c>
      <c r="I449" s="343">
        <v>0</v>
      </c>
      <c r="J449" s="318"/>
      <c r="K449" s="318"/>
      <c r="L449" s="318"/>
      <c r="M449" s="323"/>
      <c r="N449" s="323"/>
      <c r="O449" s="323"/>
      <c r="P449" s="323"/>
    </row>
    <row r="450" spans="1:16" s="285" customFormat="1" ht="9" customHeight="1">
      <c r="A450" s="318" t="s">
        <v>49</v>
      </c>
      <c r="B450" s="324">
        <v>2</v>
      </c>
      <c r="C450" s="344"/>
      <c r="D450" s="324">
        <v>0</v>
      </c>
      <c r="E450" s="324">
        <v>1</v>
      </c>
      <c r="F450" s="324">
        <v>0</v>
      </c>
      <c r="G450" s="324">
        <v>1</v>
      </c>
      <c r="H450" s="344">
        <v>0</v>
      </c>
      <c r="I450" s="344">
        <v>0</v>
      </c>
      <c r="J450" s="318"/>
      <c r="K450" s="318"/>
      <c r="L450" s="318"/>
      <c r="M450" s="323"/>
      <c r="N450" s="323"/>
      <c r="O450" s="323"/>
      <c r="P450" s="323"/>
    </row>
    <row r="451" spans="1:16" s="285" customFormat="1" ht="9" customHeight="1">
      <c r="A451" s="318" t="s">
        <v>50</v>
      </c>
      <c r="B451" s="324">
        <v>2</v>
      </c>
      <c r="C451" s="344"/>
      <c r="D451" s="324">
        <v>2</v>
      </c>
      <c r="E451" s="324">
        <v>0</v>
      </c>
      <c r="F451" s="324">
        <v>0</v>
      </c>
      <c r="G451" s="324">
        <v>0</v>
      </c>
      <c r="H451" s="344">
        <v>0</v>
      </c>
      <c r="I451" s="344">
        <v>0</v>
      </c>
      <c r="J451" s="318"/>
      <c r="K451" s="318"/>
      <c r="L451" s="318"/>
      <c r="M451" s="323"/>
      <c r="N451" s="323"/>
      <c r="O451" s="323"/>
      <c r="P451" s="323"/>
    </row>
    <row r="452" spans="1:16" s="285" customFormat="1" ht="9" customHeight="1">
      <c r="A452" s="318" t="s">
        <v>51</v>
      </c>
      <c r="B452" s="344">
        <v>0</v>
      </c>
      <c r="C452" s="344"/>
      <c r="D452" s="344">
        <v>0</v>
      </c>
      <c r="E452" s="344">
        <v>0</v>
      </c>
      <c r="F452" s="344">
        <v>0</v>
      </c>
      <c r="G452" s="344">
        <v>0</v>
      </c>
      <c r="H452" s="344">
        <v>0</v>
      </c>
      <c r="I452" s="344">
        <v>0</v>
      </c>
      <c r="J452" s="318"/>
      <c r="K452" s="318"/>
      <c r="L452" s="318"/>
      <c r="M452" s="323"/>
      <c r="N452" s="323"/>
      <c r="O452" s="323"/>
      <c r="P452" s="323"/>
    </row>
    <row r="453" spans="1:16" s="285" customFormat="1" ht="9" customHeight="1">
      <c r="A453" s="291" t="s">
        <v>52</v>
      </c>
      <c r="B453" s="343">
        <v>0</v>
      </c>
      <c r="C453" s="343"/>
      <c r="D453" s="343">
        <v>0</v>
      </c>
      <c r="E453" s="343">
        <v>0</v>
      </c>
      <c r="F453" s="343">
        <v>0</v>
      </c>
      <c r="G453" s="343">
        <v>0</v>
      </c>
      <c r="H453" s="343">
        <v>0</v>
      </c>
      <c r="I453" s="343">
        <v>0</v>
      </c>
      <c r="J453" s="318"/>
      <c r="K453" s="318"/>
      <c r="L453" s="318"/>
      <c r="M453" s="323"/>
      <c r="N453" s="323"/>
      <c r="O453" s="323"/>
      <c r="P453" s="323"/>
    </row>
    <row r="454" spans="1:16" s="285" customFormat="1" ht="9" customHeight="1">
      <c r="A454" s="286" t="s">
        <v>53</v>
      </c>
      <c r="B454" s="324">
        <v>27</v>
      </c>
      <c r="C454" s="344"/>
      <c r="D454" s="324">
        <v>15</v>
      </c>
      <c r="E454" s="324">
        <v>1</v>
      </c>
      <c r="F454" s="324">
        <v>11</v>
      </c>
      <c r="G454" s="324">
        <v>0</v>
      </c>
      <c r="H454" s="344">
        <v>0</v>
      </c>
      <c r="I454" s="344">
        <v>0</v>
      </c>
      <c r="J454" s="318"/>
      <c r="K454" s="318"/>
      <c r="L454" s="318"/>
      <c r="M454" s="323"/>
      <c r="N454" s="323"/>
      <c r="O454" s="323"/>
      <c r="P454" s="323"/>
    </row>
    <row r="455" spans="1:16" s="285" customFormat="1" ht="9" customHeight="1">
      <c r="A455" s="318" t="s">
        <v>54</v>
      </c>
      <c r="B455" s="324">
        <v>4</v>
      </c>
      <c r="C455" s="344"/>
      <c r="D455" s="324">
        <v>1</v>
      </c>
      <c r="E455" s="324">
        <v>2</v>
      </c>
      <c r="F455" s="324">
        <v>1</v>
      </c>
      <c r="G455" s="324">
        <v>0</v>
      </c>
      <c r="H455" s="344">
        <v>0</v>
      </c>
      <c r="I455" s="344">
        <v>0</v>
      </c>
      <c r="J455" s="318"/>
      <c r="K455" s="318"/>
      <c r="L455" s="318"/>
      <c r="M455" s="323"/>
      <c r="N455" s="323"/>
      <c r="O455" s="323"/>
      <c r="P455" s="323"/>
    </row>
    <row r="456" spans="1:16" s="285" customFormat="1" ht="9" customHeight="1">
      <c r="A456" s="318" t="s">
        <v>55</v>
      </c>
      <c r="B456" s="324">
        <v>2</v>
      </c>
      <c r="C456" s="344"/>
      <c r="D456" s="324">
        <v>2</v>
      </c>
      <c r="E456" s="324">
        <v>0</v>
      </c>
      <c r="F456" s="324">
        <v>0</v>
      </c>
      <c r="G456" s="324">
        <v>0</v>
      </c>
      <c r="H456" s="344">
        <v>0</v>
      </c>
      <c r="I456" s="344">
        <v>0</v>
      </c>
      <c r="J456" s="318"/>
      <c r="K456" s="318"/>
      <c r="L456" s="318"/>
      <c r="M456" s="323"/>
      <c r="N456" s="323"/>
      <c r="O456" s="323"/>
      <c r="P456" s="323"/>
    </row>
    <row r="457" spans="1:16" s="285" customFormat="1" ht="9" customHeight="1">
      <c r="A457" s="291" t="s">
        <v>56</v>
      </c>
      <c r="B457" s="325">
        <v>1</v>
      </c>
      <c r="C457" s="343"/>
      <c r="D457" s="325">
        <v>0</v>
      </c>
      <c r="E457" s="325">
        <v>0</v>
      </c>
      <c r="F457" s="325">
        <v>1</v>
      </c>
      <c r="G457" s="325">
        <v>0</v>
      </c>
      <c r="H457" s="343">
        <v>0</v>
      </c>
      <c r="I457" s="343">
        <v>0</v>
      </c>
      <c r="J457" s="318"/>
      <c r="K457" s="318"/>
      <c r="L457" s="318"/>
      <c r="M457" s="323"/>
      <c r="N457" s="323"/>
      <c r="O457" s="323"/>
      <c r="P457" s="323"/>
    </row>
    <row r="458" spans="1:16" s="285" customFormat="1" ht="9" customHeight="1">
      <c r="A458" s="318" t="s">
        <v>57</v>
      </c>
      <c r="B458" s="344">
        <v>0</v>
      </c>
      <c r="C458" s="344"/>
      <c r="D458" s="344">
        <v>0</v>
      </c>
      <c r="E458" s="344">
        <v>0</v>
      </c>
      <c r="F458" s="344">
        <v>0</v>
      </c>
      <c r="G458" s="344">
        <v>0</v>
      </c>
      <c r="H458" s="344">
        <v>0</v>
      </c>
      <c r="I458" s="344">
        <v>0</v>
      </c>
      <c r="J458" s="318"/>
      <c r="K458" s="318"/>
      <c r="L458" s="318"/>
      <c r="M458" s="323"/>
      <c r="N458" s="323"/>
      <c r="O458" s="323"/>
      <c r="P458" s="323"/>
    </row>
    <row r="459" spans="1:16" s="285" customFormat="1" ht="9" customHeight="1">
      <c r="A459" s="318" t="s">
        <v>58</v>
      </c>
      <c r="B459" s="324">
        <v>185</v>
      </c>
      <c r="C459" s="344"/>
      <c r="D459" s="324">
        <v>145</v>
      </c>
      <c r="E459" s="324">
        <v>6</v>
      </c>
      <c r="F459" s="324">
        <v>35</v>
      </c>
      <c r="G459" s="324">
        <v>0</v>
      </c>
      <c r="H459" s="344">
        <v>0</v>
      </c>
      <c r="I459" s="344">
        <v>0</v>
      </c>
      <c r="J459" s="318"/>
      <c r="K459" s="318"/>
      <c r="L459" s="318"/>
      <c r="M459" s="323"/>
      <c r="N459" s="323"/>
      <c r="O459" s="323"/>
      <c r="P459" s="323"/>
    </row>
    <row r="460" spans="1:16" s="285" customFormat="1" ht="9" customHeight="1">
      <c r="A460" s="318" t="s">
        <v>59</v>
      </c>
      <c r="B460" s="344">
        <v>0</v>
      </c>
      <c r="C460" s="344"/>
      <c r="D460" s="344">
        <v>0</v>
      </c>
      <c r="E460" s="344">
        <v>0</v>
      </c>
      <c r="F460" s="344">
        <v>0</v>
      </c>
      <c r="G460" s="344">
        <v>0</v>
      </c>
      <c r="H460" s="344">
        <v>0</v>
      </c>
      <c r="I460" s="344">
        <v>0</v>
      </c>
      <c r="J460" s="318"/>
      <c r="K460" s="318"/>
      <c r="L460" s="318"/>
      <c r="M460" s="323"/>
      <c r="N460" s="323"/>
      <c r="O460" s="323"/>
      <c r="P460" s="323"/>
    </row>
    <row r="461" spans="1:16" s="285" customFormat="1" ht="9" customHeight="1">
      <c r="A461" s="291" t="s">
        <v>60</v>
      </c>
      <c r="B461" s="325">
        <v>6</v>
      </c>
      <c r="C461" s="343"/>
      <c r="D461" s="325">
        <v>2</v>
      </c>
      <c r="E461" s="325">
        <v>1</v>
      </c>
      <c r="F461" s="325">
        <v>3</v>
      </c>
      <c r="G461" s="325">
        <v>0</v>
      </c>
      <c r="H461" s="343">
        <v>0</v>
      </c>
      <c r="I461" s="343">
        <v>0</v>
      </c>
      <c r="J461" s="318"/>
      <c r="K461" s="318"/>
      <c r="L461" s="318"/>
      <c r="M461" s="323"/>
      <c r="N461" s="323"/>
      <c r="O461" s="323"/>
      <c r="P461" s="323"/>
    </row>
    <row r="462" spans="1:16" s="285" customFormat="1" ht="9" customHeight="1">
      <c r="A462" s="318" t="s">
        <v>61</v>
      </c>
      <c r="B462" s="344">
        <v>0</v>
      </c>
      <c r="C462" s="344"/>
      <c r="D462" s="344">
        <v>0</v>
      </c>
      <c r="E462" s="344">
        <v>0</v>
      </c>
      <c r="F462" s="344">
        <v>0</v>
      </c>
      <c r="G462" s="344">
        <v>0</v>
      </c>
      <c r="H462" s="344">
        <v>0</v>
      </c>
      <c r="I462" s="344">
        <v>0</v>
      </c>
      <c r="J462" s="318"/>
      <c r="K462" s="318"/>
      <c r="L462" s="318"/>
      <c r="M462" s="323"/>
      <c r="N462" s="323"/>
      <c r="O462" s="323"/>
      <c r="P462" s="323"/>
    </row>
    <row r="463" spans="1:16" s="285" customFormat="1" ht="9" customHeight="1">
      <c r="A463" s="318" t="s">
        <v>62</v>
      </c>
      <c r="B463" s="344">
        <v>0</v>
      </c>
      <c r="C463" s="344"/>
      <c r="D463" s="344">
        <v>0</v>
      </c>
      <c r="E463" s="344">
        <v>0</v>
      </c>
      <c r="F463" s="344">
        <v>0</v>
      </c>
      <c r="G463" s="344">
        <v>0</v>
      </c>
      <c r="H463" s="344">
        <v>0</v>
      </c>
      <c r="I463" s="344">
        <v>0</v>
      </c>
      <c r="J463" s="318"/>
      <c r="K463" s="318"/>
      <c r="L463" s="318"/>
      <c r="M463" s="323"/>
      <c r="N463" s="323"/>
      <c r="O463" s="323"/>
      <c r="P463" s="323"/>
    </row>
    <row r="464" spans="1:16" s="285" customFormat="1" ht="9" customHeight="1">
      <c r="A464" s="318" t="s">
        <v>63</v>
      </c>
      <c r="B464" s="344">
        <v>0</v>
      </c>
      <c r="C464" s="344"/>
      <c r="D464" s="344">
        <v>0</v>
      </c>
      <c r="E464" s="344">
        <v>0</v>
      </c>
      <c r="F464" s="344">
        <v>0</v>
      </c>
      <c r="G464" s="344">
        <v>0</v>
      </c>
      <c r="H464" s="344">
        <v>0</v>
      </c>
      <c r="I464" s="344">
        <v>0</v>
      </c>
      <c r="J464" s="318"/>
      <c r="K464" s="318"/>
      <c r="L464" s="318"/>
      <c r="M464" s="323"/>
      <c r="N464" s="323"/>
      <c r="O464" s="323"/>
      <c r="P464" s="323"/>
    </row>
    <row r="465" spans="1:16" s="285" customFormat="1" ht="9" customHeight="1">
      <c r="A465" s="291" t="s">
        <v>64</v>
      </c>
      <c r="B465" s="325">
        <v>1</v>
      </c>
      <c r="C465" s="343"/>
      <c r="D465" s="325">
        <v>0</v>
      </c>
      <c r="E465" s="325">
        <v>0</v>
      </c>
      <c r="F465" s="325">
        <v>1</v>
      </c>
      <c r="G465" s="325">
        <v>0</v>
      </c>
      <c r="H465" s="343">
        <v>0</v>
      </c>
      <c r="I465" s="343">
        <v>0</v>
      </c>
      <c r="J465" s="318"/>
      <c r="K465" s="318"/>
      <c r="L465" s="318"/>
      <c r="M465" s="323"/>
      <c r="N465" s="323"/>
      <c r="O465" s="323"/>
      <c r="P465" s="323"/>
    </row>
    <row r="466" spans="1:16" s="285" customFormat="1" ht="9" customHeight="1">
      <c r="A466" s="318" t="s">
        <v>65</v>
      </c>
      <c r="B466" s="344">
        <v>0</v>
      </c>
      <c r="C466" s="344"/>
      <c r="D466" s="344">
        <v>0</v>
      </c>
      <c r="E466" s="344">
        <v>0</v>
      </c>
      <c r="F466" s="344">
        <v>0</v>
      </c>
      <c r="G466" s="344">
        <v>0</v>
      </c>
      <c r="H466" s="344">
        <v>0</v>
      </c>
      <c r="I466" s="344">
        <v>0</v>
      </c>
      <c r="J466" s="318"/>
      <c r="K466" s="318"/>
      <c r="L466" s="318"/>
      <c r="M466" s="323"/>
      <c r="N466" s="323"/>
      <c r="O466" s="323"/>
      <c r="P466" s="323"/>
    </row>
    <row r="467" spans="1:16" s="285" customFormat="1" ht="9" customHeight="1">
      <c r="A467" s="318" t="s">
        <v>66</v>
      </c>
      <c r="B467" s="324">
        <v>1</v>
      </c>
      <c r="C467" s="344"/>
      <c r="D467" s="324">
        <v>0</v>
      </c>
      <c r="E467" s="324">
        <v>0</v>
      </c>
      <c r="F467" s="324">
        <v>0</v>
      </c>
      <c r="G467" s="324">
        <v>1</v>
      </c>
      <c r="H467" s="344">
        <v>0</v>
      </c>
      <c r="I467" s="344">
        <v>0</v>
      </c>
      <c r="J467" s="318"/>
      <c r="K467" s="318"/>
      <c r="L467" s="318"/>
      <c r="M467" s="323"/>
      <c r="N467" s="323"/>
      <c r="O467" s="323"/>
      <c r="P467" s="323"/>
    </row>
    <row r="468" spans="1:16" s="285" customFormat="1" ht="9" customHeight="1">
      <c r="A468" s="318" t="s">
        <v>67</v>
      </c>
      <c r="B468" s="324">
        <v>1</v>
      </c>
      <c r="C468" s="344"/>
      <c r="D468" s="324">
        <v>1</v>
      </c>
      <c r="E468" s="324">
        <v>0</v>
      </c>
      <c r="F468" s="324">
        <v>0</v>
      </c>
      <c r="G468" s="324">
        <v>0</v>
      </c>
      <c r="H468" s="344">
        <v>0</v>
      </c>
      <c r="I468" s="344">
        <v>0</v>
      </c>
      <c r="J468" s="318"/>
      <c r="K468" s="318"/>
      <c r="L468" s="318"/>
      <c r="M468" s="323"/>
      <c r="N468" s="323"/>
      <c r="O468" s="323"/>
      <c r="P468" s="323"/>
    </row>
    <row r="469" spans="1:16" s="285" customFormat="1" ht="9" customHeight="1">
      <c r="A469" s="291" t="s">
        <v>68</v>
      </c>
      <c r="B469" s="343">
        <v>0</v>
      </c>
      <c r="C469" s="343"/>
      <c r="D469" s="343">
        <v>0</v>
      </c>
      <c r="E469" s="343">
        <v>0</v>
      </c>
      <c r="F469" s="343">
        <v>0</v>
      </c>
      <c r="G469" s="343">
        <v>0</v>
      </c>
      <c r="H469" s="343">
        <v>0</v>
      </c>
      <c r="I469" s="343">
        <v>0</v>
      </c>
      <c r="J469" s="318"/>
      <c r="K469" s="318"/>
      <c r="L469" s="318"/>
      <c r="M469" s="323"/>
      <c r="N469" s="323"/>
      <c r="O469" s="323"/>
      <c r="P469" s="323"/>
    </row>
    <row r="470" spans="1:16" s="285" customFormat="1" ht="9" customHeight="1">
      <c r="A470" s="318" t="s">
        <v>69</v>
      </c>
      <c r="B470" s="324">
        <v>1</v>
      </c>
      <c r="C470" s="344"/>
      <c r="D470" s="324">
        <v>0</v>
      </c>
      <c r="E470" s="324">
        <v>1</v>
      </c>
      <c r="F470" s="324">
        <v>0</v>
      </c>
      <c r="G470" s="324">
        <v>0</v>
      </c>
      <c r="H470" s="344">
        <v>0</v>
      </c>
      <c r="I470" s="344">
        <v>0</v>
      </c>
      <c r="J470" s="318"/>
      <c r="K470" s="318"/>
      <c r="L470" s="318"/>
      <c r="M470" s="323"/>
      <c r="N470" s="323"/>
      <c r="O470" s="323"/>
      <c r="P470" s="323"/>
    </row>
    <row r="471" spans="1:16" s="285" customFormat="1" ht="9" customHeight="1">
      <c r="A471" s="318" t="s">
        <v>70</v>
      </c>
      <c r="B471" s="324">
        <v>1</v>
      </c>
      <c r="C471" s="344"/>
      <c r="D471" s="324">
        <v>0</v>
      </c>
      <c r="E471" s="324">
        <v>1</v>
      </c>
      <c r="F471" s="324">
        <v>1</v>
      </c>
      <c r="G471" s="324">
        <v>0</v>
      </c>
      <c r="H471" s="344">
        <v>0</v>
      </c>
      <c r="I471" s="344">
        <v>0</v>
      </c>
      <c r="J471" s="318"/>
      <c r="K471" s="318"/>
      <c r="L471" s="318"/>
      <c r="M471" s="323"/>
      <c r="N471" s="323"/>
      <c r="O471" s="323"/>
      <c r="P471" s="323"/>
    </row>
    <row r="472" spans="1:16" s="285" customFormat="1" ht="9" customHeight="1">
      <c r="A472" s="318" t="s">
        <v>71</v>
      </c>
      <c r="B472" s="344">
        <v>0</v>
      </c>
      <c r="C472" s="344"/>
      <c r="D472" s="344">
        <v>0</v>
      </c>
      <c r="E472" s="344">
        <v>0</v>
      </c>
      <c r="F472" s="344">
        <v>0</v>
      </c>
      <c r="G472" s="344">
        <v>0</v>
      </c>
      <c r="H472" s="344">
        <v>0</v>
      </c>
      <c r="I472" s="344">
        <v>0</v>
      </c>
      <c r="J472" s="318"/>
      <c r="K472" s="318"/>
      <c r="L472" s="318"/>
      <c r="M472" s="323"/>
      <c r="N472" s="323"/>
      <c r="O472" s="323"/>
      <c r="P472" s="323"/>
    </row>
    <row r="473" spans="1:16" s="285" customFormat="1" ht="9" customHeight="1">
      <c r="A473" s="291" t="s">
        <v>72</v>
      </c>
      <c r="B473" s="343">
        <v>0</v>
      </c>
      <c r="C473" s="343"/>
      <c r="D473" s="343">
        <v>0</v>
      </c>
      <c r="E473" s="343">
        <v>0</v>
      </c>
      <c r="F473" s="343">
        <v>0</v>
      </c>
      <c r="G473" s="343">
        <v>0</v>
      </c>
      <c r="H473" s="343">
        <v>0</v>
      </c>
      <c r="I473" s="343">
        <v>0</v>
      </c>
      <c r="J473" s="318"/>
      <c r="K473" s="318"/>
      <c r="L473" s="318"/>
      <c r="M473" s="323"/>
      <c r="N473" s="323"/>
      <c r="O473" s="323"/>
      <c r="P473" s="323"/>
    </row>
    <row r="474" spans="1:16" s="285" customFormat="1" ht="9" customHeight="1">
      <c r="A474" s="318" t="s">
        <v>73</v>
      </c>
      <c r="B474" s="324">
        <v>1</v>
      </c>
      <c r="C474" s="344"/>
      <c r="D474" s="324">
        <v>0</v>
      </c>
      <c r="E474" s="324">
        <v>0</v>
      </c>
      <c r="F474" s="324">
        <v>1</v>
      </c>
      <c r="G474" s="324">
        <v>0</v>
      </c>
      <c r="H474" s="344">
        <v>0</v>
      </c>
      <c r="I474" s="344">
        <v>0</v>
      </c>
      <c r="J474" s="318"/>
      <c r="K474" s="318"/>
      <c r="L474" s="318"/>
      <c r="M474" s="323"/>
      <c r="N474" s="323"/>
      <c r="O474" s="323"/>
      <c r="P474" s="323"/>
    </row>
    <row r="475" spans="1:16" s="285" customFormat="1" ht="9" customHeight="1">
      <c r="A475" s="318" t="s">
        <v>74</v>
      </c>
      <c r="B475" s="344">
        <v>0</v>
      </c>
      <c r="C475" s="344"/>
      <c r="D475" s="344">
        <v>0</v>
      </c>
      <c r="E475" s="344">
        <v>0</v>
      </c>
      <c r="F475" s="344">
        <v>0</v>
      </c>
      <c r="G475" s="344">
        <v>0</v>
      </c>
      <c r="H475" s="344">
        <v>0</v>
      </c>
      <c r="I475" s="344">
        <v>0</v>
      </c>
      <c r="J475" s="318"/>
      <c r="K475" s="318"/>
      <c r="L475" s="318"/>
      <c r="M475" s="323"/>
      <c r="N475" s="323"/>
      <c r="O475" s="323"/>
      <c r="P475" s="323"/>
    </row>
    <row r="476" spans="1:16" s="285" customFormat="1" ht="9" customHeight="1">
      <c r="A476" s="318" t="s">
        <v>75</v>
      </c>
      <c r="B476" s="324">
        <v>2</v>
      </c>
      <c r="C476" s="344"/>
      <c r="D476" s="324">
        <v>2</v>
      </c>
      <c r="E476" s="324">
        <v>0</v>
      </c>
      <c r="F476" s="324">
        <v>0</v>
      </c>
      <c r="G476" s="324">
        <v>0</v>
      </c>
      <c r="H476" s="344">
        <v>0</v>
      </c>
      <c r="I476" s="344">
        <v>0</v>
      </c>
      <c r="J476" s="318"/>
      <c r="K476" s="318"/>
      <c r="L476" s="318"/>
      <c r="M476" s="323"/>
      <c r="N476" s="323"/>
      <c r="O476" s="323"/>
      <c r="P476" s="323"/>
    </row>
    <row r="477" spans="1:16" s="285" customFormat="1" ht="9" customHeight="1">
      <c r="A477" s="291" t="s">
        <v>76</v>
      </c>
      <c r="B477" s="343">
        <v>0</v>
      </c>
      <c r="C477" s="343"/>
      <c r="D477" s="343">
        <v>0</v>
      </c>
      <c r="E477" s="343">
        <v>0</v>
      </c>
      <c r="F477" s="343">
        <v>0</v>
      </c>
      <c r="G477" s="343">
        <v>0</v>
      </c>
      <c r="H477" s="343">
        <v>0</v>
      </c>
      <c r="I477" s="343">
        <v>0</v>
      </c>
      <c r="J477" s="318"/>
      <c r="K477" s="318"/>
      <c r="L477" s="318"/>
      <c r="M477" s="323"/>
      <c r="N477" s="323"/>
      <c r="O477" s="323"/>
      <c r="P477" s="323"/>
    </row>
    <row r="478" spans="1:16" s="285" customFormat="1" ht="9" customHeight="1">
      <c r="A478" s="318"/>
      <c r="B478" s="344"/>
      <c r="C478" s="344"/>
      <c r="D478" s="344"/>
      <c r="E478" s="344"/>
      <c r="F478" s="344"/>
      <c r="G478" s="344"/>
      <c r="H478" s="344"/>
      <c r="I478" s="344"/>
    </row>
    <row r="479" spans="1:16" s="285" customFormat="1" ht="8.65" customHeight="1">
      <c r="A479" s="284">
        <v>2008</v>
      </c>
      <c r="B479" s="314"/>
      <c r="C479" s="314"/>
      <c r="D479" s="314"/>
      <c r="E479" s="314"/>
      <c r="F479" s="314"/>
      <c r="G479" s="314"/>
      <c r="H479" s="314"/>
      <c r="I479" s="314"/>
    </row>
    <row r="480" spans="1:16" s="285" customFormat="1" ht="8.65" customHeight="1">
      <c r="A480" s="288" t="s">
        <v>44</v>
      </c>
      <c r="B480" s="308">
        <f>SUM(B482:B513)</f>
        <v>150</v>
      </c>
      <c r="C480" s="308"/>
      <c r="D480" s="308">
        <f t="shared" ref="D480:I480" si="18">SUM(D482:D513)</f>
        <v>98</v>
      </c>
      <c r="E480" s="308">
        <f t="shared" si="18"/>
        <v>7</v>
      </c>
      <c r="F480" s="308">
        <f t="shared" si="18"/>
        <v>42</v>
      </c>
      <c r="G480" s="308">
        <f t="shared" si="18"/>
        <v>3</v>
      </c>
      <c r="H480" s="308">
        <f t="shared" si="18"/>
        <v>0</v>
      </c>
      <c r="I480" s="308">
        <f t="shared" si="18"/>
        <v>0</v>
      </c>
      <c r="J480" s="346"/>
      <c r="K480" s="346"/>
      <c r="L480" s="346"/>
      <c r="M480" s="323"/>
      <c r="N480" s="323"/>
      <c r="O480" s="323"/>
      <c r="P480" s="323"/>
    </row>
    <row r="481" spans="1:16" s="285" customFormat="1" ht="3" customHeight="1">
      <c r="A481" s="288"/>
      <c r="B481" s="308"/>
      <c r="C481" s="308"/>
      <c r="D481" s="308"/>
      <c r="E481" s="308"/>
      <c r="F481" s="308"/>
      <c r="G481" s="308"/>
      <c r="H481" s="308"/>
      <c r="I481" s="308"/>
      <c r="J481" s="346"/>
      <c r="K481" s="346"/>
      <c r="L481" s="346"/>
      <c r="M481" s="323"/>
      <c r="N481" s="323"/>
      <c r="O481" s="323"/>
      <c r="P481" s="323"/>
    </row>
    <row r="482" spans="1:16" s="285" customFormat="1" ht="9" customHeight="1">
      <c r="A482" s="286" t="s">
        <v>45</v>
      </c>
      <c r="B482" s="342">
        <v>0</v>
      </c>
      <c r="C482" s="342"/>
      <c r="D482" s="342">
        <v>0</v>
      </c>
      <c r="E482" s="342">
        <v>0</v>
      </c>
      <c r="F482" s="342">
        <v>0</v>
      </c>
      <c r="G482" s="342">
        <v>0</v>
      </c>
      <c r="H482" s="342">
        <v>0</v>
      </c>
      <c r="I482" s="342">
        <v>0</v>
      </c>
      <c r="J482" s="318"/>
      <c r="K482" s="318"/>
      <c r="L482" s="318"/>
      <c r="M482" s="323"/>
      <c r="N482" s="323"/>
      <c r="O482" s="323"/>
      <c r="P482" s="323"/>
    </row>
    <row r="483" spans="1:16" s="285" customFormat="1" ht="9" customHeight="1">
      <c r="A483" s="286" t="s">
        <v>46</v>
      </c>
      <c r="B483" s="324">
        <v>53</v>
      </c>
      <c r="C483" s="342"/>
      <c r="D483" s="324">
        <v>52</v>
      </c>
      <c r="E483" s="324">
        <v>0</v>
      </c>
      <c r="F483" s="324">
        <v>1</v>
      </c>
      <c r="G483" s="324">
        <v>0</v>
      </c>
      <c r="H483" s="342">
        <v>0</v>
      </c>
      <c r="I483" s="324">
        <v>0</v>
      </c>
      <c r="J483" s="318"/>
      <c r="K483" s="318"/>
      <c r="L483" s="318"/>
      <c r="M483" s="323"/>
      <c r="N483" s="323"/>
      <c r="O483" s="323"/>
      <c r="P483" s="323"/>
    </row>
    <row r="484" spans="1:16" s="285" customFormat="1" ht="9" customHeight="1">
      <c r="A484" s="286" t="s">
        <v>47</v>
      </c>
      <c r="B484" s="324">
        <v>2</v>
      </c>
      <c r="C484" s="342"/>
      <c r="D484" s="324">
        <v>0</v>
      </c>
      <c r="E484" s="324">
        <v>1</v>
      </c>
      <c r="F484" s="324">
        <v>1</v>
      </c>
      <c r="G484" s="324">
        <v>0</v>
      </c>
      <c r="H484" s="342">
        <v>0</v>
      </c>
      <c r="I484" s="342">
        <v>0</v>
      </c>
      <c r="J484" s="318"/>
      <c r="K484" s="318"/>
      <c r="L484" s="318"/>
      <c r="M484" s="323"/>
      <c r="N484" s="323"/>
      <c r="O484" s="323"/>
      <c r="P484" s="323"/>
    </row>
    <row r="485" spans="1:16" s="285" customFormat="1" ht="9" customHeight="1">
      <c r="A485" s="291" t="s">
        <v>48</v>
      </c>
      <c r="B485" s="343">
        <v>0</v>
      </c>
      <c r="C485" s="343"/>
      <c r="D485" s="343">
        <v>0</v>
      </c>
      <c r="E485" s="343">
        <v>0</v>
      </c>
      <c r="F485" s="343">
        <v>0</v>
      </c>
      <c r="G485" s="343">
        <v>0</v>
      </c>
      <c r="H485" s="343">
        <v>0</v>
      </c>
      <c r="I485" s="343">
        <v>0</v>
      </c>
      <c r="J485" s="318"/>
      <c r="K485" s="318"/>
      <c r="L485" s="318"/>
      <c r="M485" s="323"/>
      <c r="N485" s="323"/>
      <c r="O485" s="323"/>
      <c r="P485" s="323"/>
    </row>
    <row r="486" spans="1:16" s="285" customFormat="1" ht="9" customHeight="1">
      <c r="A486" s="318" t="s">
        <v>49</v>
      </c>
      <c r="B486" s="324">
        <v>0</v>
      </c>
      <c r="C486" s="344"/>
      <c r="D486" s="324">
        <v>0</v>
      </c>
      <c r="E486" s="324">
        <v>0</v>
      </c>
      <c r="F486" s="324">
        <v>0</v>
      </c>
      <c r="G486" s="324">
        <v>0</v>
      </c>
      <c r="H486" s="344">
        <v>0</v>
      </c>
      <c r="I486" s="344">
        <v>0</v>
      </c>
      <c r="J486" s="318"/>
      <c r="K486" s="318"/>
      <c r="L486" s="318"/>
      <c r="M486" s="323"/>
      <c r="N486" s="323"/>
      <c r="O486" s="323"/>
      <c r="P486" s="323"/>
    </row>
    <row r="487" spans="1:16" s="285" customFormat="1" ht="9" customHeight="1">
      <c r="A487" s="318" t="s">
        <v>50</v>
      </c>
      <c r="B487" s="324">
        <v>1</v>
      </c>
      <c r="C487" s="344"/>
      <c r="D487" s="324">
        <v>0</v>
      </c>
      <c r="E487" s="324">
        <v>1</v>
      </c>
      <c r="F487" s="324">
        <v>0</v>
      </c>
      <c r="G487" s="324">
        <v>0</v>
      </c>
      <c r="H487" s="344">
        <v>0</v>
      </c>
      <c r="I487" s="344">
        <v>0</v>
      </c>
      <c r="J487" s="318"/>
      <c r="K487" s="318"/>
      <c r="L487" s="318"/>
      <c r="M487" s="323"/>
      <c r="N487" s="323"/>
      <c r="O487" s="323"/>
      <c r="P487" s="323"/>
    </row>
    <row r="488" spans="1:16" s="285" customFormat="1" ht="9" customHeight="1">
      <c r="A488" s="318" t="s">
        <v>51</v>
      </c>
      <c r="B488" s="344">
        <v>0</v>
      </c>
      <c r="C488" s="344"/>
      <c r="D488" s="344">
        <v>0</v>
      </c>
      <c r="E488" s="344">
        <v>0</v>
      </c>
      <c r="F488" s="344">
        <v>0</v>
      </c>
      <c r="G488" s="344">
        <v>0</v>
      </c>
      <c r="H488" s="344">
        <v>0</v>
      </c>
      <c r="I488" s="344">
        <v>0</v>
      </c>
      <c r="J488" s="318"/>
      <c r="K488" s="318"/>
      <c r="L488" s="318"/>
      <c r="M488" s="323"/>
      <c r="N488" s="323"/>
      <c r="O488" s="323"/>
      <c r="P488" s="323"/>
    </row>
    <row r="489" spans="1:16" s="285" customFormat="1" ht="9" customHeight="1">
      <c r="A489" s="291" t="s">
        <v>52</v>
      </c>
      <c r="B489" s="343">
        <v>0</v>
      </c>
      <c r="C489" s="343"/>
      <c r="D489" s="343">
        <v>0</v>
      </c>
      <c r="E489" s="343">
        <v>0</v>
      </c>
      <c r="F489" s="343">
        <v>0</v>
      </c>
      <c r="G489" s="343">
        <v>0</v>
      </c>
      <c r="H489" s="343">
        <v>0</v>
      </c>
      <c r="I489" s="343">
        <v>0</v>
      </c>
      <c r="J489" s="318"/>
      <c r="K489" s="318"/>
      <c r="L489" s="318"/>
      <c r="M489" s="323"/>
      <c r="N489" s="323"/>
      <c r="O489" s="323"/>
      <c r="P489" s="323"/>
    </row>
    <row r="490" spans="1:16" s="285" customFormat="1" ht="9" customHeight="1">
      <c r="A490" s="286" t="s">
        <v>53</v>
      </c>
      <c r="B490" s="324">
        <v>24</v>
      </c>
      <c r="C490" s="344"/>
      <c r="D490" s="324">
        <v>7</v>
      </c>
      <c r="E490" s="324">
        <v>1</v>
      </c>
      <c r="F490" s="324">
        <v>15</v>
      </c>
      <c r="G490" s="324">
        <v>1</v>
      </c>
      <c r="H490" s="344">
        <v>0</v>
      </c>
      <c r="I490" s="344">
        <v>0</v>
      </c>
      <c r="J490" s="318"/>
      <c r="K490" s="318"/>
      <c r="L490" s="318"/>
      <c r="M490" s="323"/>
      <c r="N490" s="323"/>
      <c r="O490" s="323"/>
      <c r="P490" s="323"/>
    </row>
    <row r="491" spans="1:16" s="285" customFormat="1" ht="9" customHeight="1">
      <c r="A491" s="318" t="s">
        <v>54</v>
      </c>
      <c r="B491" s="324">
        <v>4</v>
      </c>
      <c r="C491" s="344"/>
      <c r="D491" s="324">
        <v>1</v>
      </c>
      <c r="E491" s="324">
        <v>0</v>
      </c>
      <c r="F491" s="324">
        <v>3</v>
      </c>
      <c r="G491" s="324">
        <v>0</v>
      </c>
      <c r="H491" s="344">
        <v>0</v>
      </c>
      <c r="I491" s="344">
        <v>0</v>
      </c>
      <c r="J491" s="318"/>
      <c r="K491" s="318"/>
      <c r="L491" s="318"/>
      <c r="M491" s="323"/>
      <c r="N491" s="323"/>
      <c r="O491" s="323"/>
      <c r="P491" s="323"/>
    </row>
    <row r="492" spans="1:16" s="285" customFormat="1" ht="9" customHeight="1">
      <c r="A492" s="318" t="s">
        <v>55</v>
      </c>
      <c r="B492" s="324">
        <v>1</v>
      </c>
      <c r="C492" s="344"/>
      <c r="D492" s="324">
        <v>0</v>
      </c>
      <c r="E492" s="324">
        <v>0</v>
      </c>
      <c r="F492" s="324">
        <v>1</v>
      </c>
      <c r="G492" s="324">
        <v>0</v>
      </c>
      <c r="H492" s="344">
        <v>0</v>
      </c>
      <c r="I492" s="344">
        <v>0</v>
      </c>
      <c r="J492" s="318"/>
      <c r="K492" s="318"/>
      <c r="L492" s="318"/>
      <c r="M492" s="323"/>
      <c r="N492" s="323"/>
      <c r="O492" s="323"/>
      <c r="P492" s="323"/>
    </row>
    <row r="493" spans="1:16" s="285" customFormat="1" ht="9" customHeight="1">
      <c r="A493" s="291" t="s">
        <v>56</v>
      </c>
      <c r="B493" s="325">
        <v>4</v>
      </c>
      <c r="C493" s="343"/>
      <c r="D493" s="325">
        <v>0</v>
      </c>
      <c r="E493" s="325">
        <v>1</v>
      </c>
      <c r="F493" s="325">
        <v>3</v>
      </c>
      <c r="G493" s="325">
        <v>0</v>
      </c>
      <c r="H493" s="343">
        <v>0</v>
      </c>
      <c r="I493" s="343">
        <v>0</v>
      </c>
      <c r="J493" s="318"/>
      <c r="K493" s="318"/>
      <c r="L493" s="318"/>
      <c r="M493" s="323"/>
      <c r="N493" s="323"/>
      <c r="O493" s="323"/>
      <c r="P493" s="323"/>
    </row>
    <row r="494" spans="1:16" s="285" customFormat="1" ht="9" customHeight="1">
      <c r="A494" s="318" t="s">
        <v>57</v>
      </c>
      <c r="B494" s="344">
        <v>0</v>
      </c>
      <c r="C494" s="344"/>
      <c r="D494" s="344">
        <v>0</v>
      </c>
      <c r="E494" s="344">
        <v>0</v>
      </c>
      <c r="F494" s="344">
        <v>0</v>
      </c>
      <c r="G494" s="344">
        <v>0</v>
      </c>
      <c r="H494" s="344">
        <v>0</v>
      </c>
      <c r="I494" s="344">
        <v>0</v>
      </c>
      <c r="J494" s="318"/>
      <c r="K494" s="318"/>
      <c r="L494" s="318"/>
      <c r="M494" s="323"/>
      <c r="N494" s="323"/>
      <c r="O494" s="323"/>
      <c r="P494" s="323"/>
    </row>
    <row r="495" spans="1:16" s="285" customFormat="1" ht="9" customHeight="1">
      <c r="A495" s="318" t="s">
        <v>58</v>
      </c>
      <c r="B495" s="324">
        <v>50</v>
      </c>
      <c r="C495" s="344"/>
      <c r="D495" s="324">
        <v>34</v>
      </c>
      <c r="E495" s="324">
        <v>2</v>
      </c>
      <c r="F495" s="324">
        <v>14</v>
      </c>
      <c r="G495" s="324">
        <v>0</v>
      </c>
      <c r="H495" s="344">
        <v>0</v>
      </c>
      <c r="I495" s="344">
        <v>0</v>
      </c>
      <c r="J495" s="318"/>
      <c r="K495" s="318"/>
      <c r="L495" s="318"/>
      <c r="M495" s="323"/>
      <c r="N495" s="323"/>
      <c r="O495" s="323"/>
      <c r="P495" s="323"/>
    </row>
    <row r="496" spans="1:16" s="285" customFormat="1" ht="9" customHeight="1">
      <c r="A496" s="318" t="s">
        <v>59</v>
      </c>
      <c r="B496" s="344">
        <v>0</v>
      </c>
      <c r="C496" s="344"/>
      <c r="D496" s="344">
        <v>0</v>
      </c>
      <c r="E496" s="344">
        <v>0</v>
      </c>
      <c r="F496" s="344">
        <v>0</v>
      </c>
      <c r="G496" s="344">
        <v>0</v>
      </c>
      <c r="H496" s="344">
        <v>0</v>
      </c>
      <c r="I496" s="344">
        <v>0</v>
      </c>
      <c r="J496" s="318"/>
      <c r="K496" s="318"/>
      <c r="L496" s="318"/>
      <c r="M496" s="323"/>
      <c r="N496" s="323"/>
      <c r="O496" s="323"/>
      <c r="P496" s="323"/>
    </row>
    <row r="497" spans="1:16" s="285" customFormat="1" ht="9" customHeight="1">
      <c r="A497" s="291" t="s">
        <v>60</v>
      </c>
      <c r="B497" s="325">
        <v>3</v>
      </c>
      <c r="C497" s="343"/>
      <c r="D497" s="325">
        <v>0</v>
      </c>
      <c r="E497" s="325">
        <v>1</v>
      </c>
      <c r="F497" s="325">
        <v>1</v>
      </c>
      <c r="G497" s="325">
        <v>1</v>
      </c>
      <c r="H497" s="343">
        <v>0</v>
      </c>
      <c r="I497" s="343">
        <v>0</v>
      </c>
      <c r="J497" s="318"/>
      <c r="K497" s="318"/>
      <c r="L497" s="318"/>
      <c r="M497" s="323"/>
      <c r="N497" s="323"/>
      <c r="O497" s="323"/>
      <c r="P497" s="323"/>
    </row>
    <row r="498" spans="1:16" s="285" customFormat="1" ht="9" customHeight="1">
      <c r="A498" s="318" t="s">
        <v>61</v>
      </c>
      <c r="B498" s="344">
        <v>1</v>
      </c>
      <c r="C498" s="344"/>
      <c r="D498" s="344">
        <v>0</v>
      </c>
      <c r="E498" s="344">
        <v>0</v>
      </c>
      <c r="F498" s="344">
        <v>0</v>
      </c>
      <c r="G498" s="344">
        <v>1</v>
      </c>
      <c r="H498" s="344">
        <v>0</v>
      </c>
      <c r="I498" s="344">
        <v>0</v>
      </c>
      <c r="J498" s="318"/>
      <c r="K498" s="318"/>
      <c r="L498" s="318"/>
      <c r="M498" s="323"/>
      <c r="N498" s="323"/>
      <c r="O498" s="323"/>
      <c r="P498" s="323"/>
    </row>
    <row r="499" spans="1:16" s="285" customFormat="1" ht="9" customHeight="1">
      <c r="A499" s="318" t="s">
        <v>62</v>
      </c>
      <c r="B499" s="344">
        <v>3</v>
      </c>
      <c r="C499" s="344"/>
      <c r="D499" s="344">
        <v>1</v>
      </c>
      <c r="E499" s="344">
        <v>0</v>
      </c>
      <c r="F499" s="344">
        <v>2</v>
      </c>
      <c r="G499" s="344">
        <v>0</v>
      </c>
      <c r="H499" s="344">
        <v>0</v>
      </c>
      <c r="I499" s="344">
        <v>0</v>
      </c>
      <c r="J499" s="318"/>
      <c r="K499" s="318"/>
      <c r="L499" s="318"/>
      <c r="M499" s="323"/>
      <c r="N499" s="323"/>
      <c r="O499" s="323"/>
      <c r="P499" s="323"/>
    </row>
    <row r="500" spans="1:16" s="285" customFormat="1" ht="9" customHeight="1">
      <c r="A500" s="318" t="s">
        <v>63</v>
      </c>
      <c r="B500" s="344">
        <v>0</v>
      </c>
      <c r="C500" s="344"/>
      <c r="D500" s="344">
        <v>0</v>
      </c>
      <c r="E500" s="344">
        <v>0</v>
      </c>
      <c r="F500" s="344">
        <v>0</v>
      </c>
      <c r="G500" s="344">
        <v>0</v>
      </c>
      <c r="H500" s="344">
        <v>0</v>
      </c>
      <c r="I500" s="344">
        <v>0</v>
      </c>
      <c r="J500" s="318"/>
      <c r="K500" s="318"/>
      <c r="L500" s="318"/>
      <c r="M500" s="323"/>
      <c r="N500" s="323"/>
      <c r="O500" s="323"/>
      <c r="P500" s="323"/>
    </row>
    <row r="501" spans="1:16" s="285" customFormat="1" ht="9" customHeight="1">
      <c r="A501" s="291" t="s">
        <v>64</v>
      </c>
      <c r="B501" s="325">
        <v>3</v>
      </c>
      <c r="C501" s="343"/>
      <c r="D501" s="325">
        <v>3</v>
      </c>
      <c r="E501" s="325">
        <v>0</v>
      </c>
      <c r="F501" s="325">
        <v>0</v>
      </c>
      <c r="G501" s="325">
        <v>0</v>
      </c>
      <c r="H501" s="343">
        <v>0</v>
      </c>
      <c r="I501" s="343">
        <v>0</v>
      </c>
      <c r="J501" s="318"/>
      <c r="K501" s="318"/>
      <c r="L501" s="318"/>
      <c r="M501" s="323"/>
      <c r="N501" s="323"/>
      <c r="O501" s="323"/>
      <c r="P501" s="323"/>
    </row>
    <row r="502" spans="1:16" s="285" customFormat="1" ht="9" customHeight="1">
      <c r="A502" s="318" t="s">
        <v>65</v>
      </c>
      <c r="B502" s="344">
        <v>0</v>
      </c>
      <c r="C502" s="344"/>
      <c r="D502" s="344">
        <v>0</v>
      </c>
      <c r="E502" s="344">
        <v>0</v>
      </c>
      <c r="F502" s="344">
        <v>0</v>
      </c>
      <c r="G502" s="344">
        <v>0</v>
      </c>
      <c r="H502" s="344">
        <v>0</v>
      </c>
      <c r="I502" s="344">
        <v>0</v>
      </c>
      <c r="J502" s="318"/>
      <c r="K502" s="318"/>
      <c r="L502" s="318"/>
      <c r="M502" s="323"/>
      <c r="N502" s="323"/>
      <c r="O502" s="323"/>
      <c r="P502" s="323"/>
    </row>
    <row r="503" spans="1:16" s="285" customFormat="1" ht="9" customHeight="1">
      <c r="A503" s="318" t="s">
        <v>66</v>
      </c>
      <c r="B503" s="324">
        <v>0</v>
      </c>
      <c r="C503" s="344"/>
      <c r="D503" s="324">
        <v>0</v>
      </c>
      <c r="E503" s="324">
        <v>0</v>
      </c>
      <c r="F503" s="324">
        <v>0</v>
      </c>
      <c r="G503" s="324">
        <v>0</v>
      </c>
      <c r="H503" s="344">
        <v>0</v>
      </c>
      <c r="I503" s="344">
        <v>0</v>
      </c>
      <c r="J503" s="318"/>
      <c r="K503" s="318"/>
      <c r="L503" s="318"/>
      <c r="M503" s="323"/>
      <c r="N503" s="323"/>
      <c r="O503" s="323"/>
      <c r="P503" s="323"/>
    </row>
    <row r="504" spans="1:16" s="285" customFormat="1" ht="9" customHeight="1">
      <c r="A504" s="318" t="s">
        <v>67</v>
      </c>
      <c r="B504" s="324">
        <v>0</v>
      </c>
      <c r="C504" s="344"/>
      <c r="D504" s="324">
        <v>0</v>
      </c>
      <c r="E504" s="324">
        <v>0</v>
      </c>
      <c r="F504" s="324">
        <v>0</v>
      </c>
      <c r="G504" s="324">
        <v>0</v>
      </c>
      <c r="H504" s="344">
        <v>0</v>
      </c>
      <c r="I504" s="344">
        <v>0</v>
      </c>
      <c r="J504" s="318"/>
      <c r="K504" s="318"/>
      <c r="L504" s="318"/>
      <c r="M504" s="323"/>
      <c r="N504" s="323"/>
      <c r="O504" s="323"/>
      <c r="P504" s="323"/>
    </row>
    <row r="505" spans="1:16" s="285" customFormat="1" ht="9" customHeight="1">
      <c r="A505" s="291" t="s">
        <v>68</v>
      </c>
      <c r="B505" s="343">
        <v>0</v>
      </c>
      <c r="C505" s="343"/>
      <c r="D505" s="343">
        <v>0</v>
      </c>
      <c r="E505" s="343">
        <v>0</v>
      </c>
      <c r="F505" s="343">
        <v>0</v>
      </c>
      <c r="G505" s="343">
        <v>0</v>
      </c>
      <c r="H505" s="343">
        <v>0</v>
      </c>
      <c r="I505" s="343">
        <v>0</v>
      </c>
      <c r="J505" s="318"/>
      <c r="K505" s="318"/>
      <c r="L505" s="318"/>
      <c r="M505" s="323"/>
      <c r="N505" s="323"/>
      <c r="O505" s="323"/>
      <c r="P505" s="323"/>
    </row>
    <row r="506" spans="1:16" s="285" customFormat="1" ht="9" customHeight="1">
      <c r="A506" s="318" t="s">
        <v>69</v>
      </c>
      <c r="B506" s="324">
        <v>0</v>
      </c>
      <c r="C506" s="344"/>
      <c r="D506" s="324">
        <v>0</v>
      </c>
      <c r="E506" s="324">
        <v>0</v>
      </c>
      <c r="F506" s="324">
        <v>0</v>
      </c>
      <c r="G506" s="324">
        <v>0</v>
      </c>
      <c r="H506" s="344">
        <v>0</v>
      </c>
      <c r="I506" s="344">
        <v>0</v>
      </c>
      <c r="J506" s="318"/>
      <c r="K506" s="318"/>
      <c r="L506" s="318"/>
      <c r="M506" s="323"/>
      <c r="N506" s="323"/>
      <c r="O506" s="323"/>
      <c r="P506" s="323"/>
    </row>
    <row r="507" spans="1:16" s="285" customFormat="1" ht="9" customHeight="1">
      <c r="A507" s="318" t="s">
        <v>70</v>
      </c>
      <c r="B507" s="324">
        <v>0</v>
      </c>
      <c r="C507" s="344"/>
      <c r="D507" s="324">
        <v>0</v>
      </c>
      <c r="E507" s="324">
        <v>0</v>
      </c>
      <c r="F507" s="324">
        <v>0</v>
      </c>
      <c r="G507" s="324">
        <v>0</v>
      </c>
      <c r="H507" s="344">
        <v>0</v>
      </c>
      <c r="I507" s="344">
        <v>0</v>
      </c>
      <c r="J507" s="318"/>
      <c r="K507" s="318"/>
      <c r="L507" s="318"/>
      <c r="M507" s="323"/>
      <c r="N507" s="323"/>
      <c r="O507" s="323"/>
      <c r="P507" s="323"/>
    </row>
    <row r="508" spans="1:16" s="285" customFormat="1" ht="9" customHeight="1">
      <c r="A508" s="318" t="s">
        <v>71</v>
      </c>
      <c r="B508" s="344">
        <v>0</v>
      </c>
      <c r="C508" s="344"/>
      <c r="D508" s="344">
        <v>0</v>
      </c>
      <c r="E508" s="344">
        <v>0</v>
      </c>
      <c r="F508" s="344">
        <v>0</v>
      </c>
      <c r="G508" s="344">
        <v>0</v>
      </c>
      <c r="H508" s="344">
        <v>0</v>
      </c>
      <c r="I508" s="344">
        <v>0</v>
      </c>
      <c r="J508" s="318"/>
      <c r="K508" s="318"/>
      <c r="L508" s="318"/>
      <c r="M508" s="323"/>
      <c r="N508" s="323"/>
      <c r="O508" s="323"/>
      <c r="P508" s="323"/>
    </row>
    <row r="509" spans="1:16" s="285" customFormat="1" ht="9" customHeight="1">
      <c r="A509" s="291" t="s">
        <v>72</v>
      </c>
      <c r="B509" s="343">
        <v>0</v>
      </c>
      <c r="C509" s="343"/>
      <c r="D509" s="343">
        <v>0</v>
      </c>
      <c r="E509" s="343">
        <v>0</v>
      </c>
      <c r="F509" s="343">
        <v>0</v>
      </c>
      <c r="G509" s="343">
        <v>0</v>
      </c>
      <c r="H509" s="343">
        <v>0</v>
      </c>
      <c r="I509" s="343">
        <v>0</v>
      </c>
      <c r="J509" s="318"/>
      <c r="K509" s="318"/>
      <c r="L509" s="318"/>
      <c r="M509" s="323"/>
      <c r="N509" s="323"/>
      <c r="O509" s="323"/>
      <c r="P509" s="323"/>
    </row>
    <row r="510" spans="1:16" s="285" customFormat="1" ht="9" customHeight="1">
      <c r="A510" s="318" t="s">
        <v>73</v>
      </c>
      <c r="B510" s="324">
        <v>1</v>
      </c>
      <c r="C510" s="344"/>
      <c r="D510" s="324">
        <v>0</v>
      </c>
      <c r="E510" s="324">
        <v>0</v>
      </c>
      <c r="F510" s="324">
        <v>1</v>
      </c>
      <c r="G510" s="324">
        <v>0</v>
      </c>
      <c r="H510" s="344">
        <v>0</v>
      </c>
      <c r="I510" s="344">
        <v>0</v>
      </c>
      <c r="J510" s="318"/>
      <c r="K510" s="318"/>
      <c r="L510" s="318"/>
      <c r="M510" s="323"/>
      <c r="N510" s="323"/>
      <c r="O510" s="323"/>
      <c r="P510" s="323"/>
    </row>
    <row r="511" spans="1:16" s="285" customFormat="1" ht="9" customHeight="1">
      <c r="A511" s="318" t="s">
        <v>74</v>
      </c>
      <c r="B511" s="344">
        <v>0</v>
      </c>
      <c r="C511" s="344"/>
      <c r="D511" s="344">
        <v>0</v>
      </c>
      <c r="E511" s="344">
        <v>0</v>
      </c>
      <c r="F511" s="344">
        <v>0</v>
      </c>
      <c r="G511" s="344">
        <v>0</v>
      </c>
      <c r="H511" s="344">
        <v>0</v>
      </c>
      <c r="I511" s="344">
        <v>0</v>
      </c>
      <c r="J511" s="318"/>
      <c r="K511" s="318"/>
      <c r="L511" s="318"/>
      <c r="M511" s="323"/>
      <c r="N511" s="323"/>
      <c r="O511" s="323"/>
      <c r="P511" s="323"/>
    </row>
    <row r="512" spans="1:16" s="285" customFormat="1" ht="9" customHeight="1">
      <c r="A512" s="318" t="s">
        <v>75</v>
      </c>
      <c r="B512" s="324">
        <v>0</v>
      </c>
      <c r="C512" s="344"/>
      <c r="D512" s="324">
        <v>0</v>
      </c>
      <c r="E512" s="324">
        <v>0</v>
      </c>
      <c r="F512" s="324">
        <v>0</v>
      </c>
      <c r="G512" s="324">
        <v>0</v>
      </c>
      <c r="H512" s="344">
        <v>0</v>
      </c>
      <c r="I512" s="344">
        <v>0</v>
      </c>
      <c r="J512" s="318"/>
      <c r="K512" s="318"/>
      <c r="L512" s="318"/>
      <c r="M512" s="323"/>
      <c r="N512" s="323"/>
      <c r="O512" s="323"/>
      <c r="P512" s="323"/>
    </row>
    <row r="513" spans="1:16" s="285" customFormat="1" ht="9" customHeight="1">
      <c r="A513" s="291" t="s">
        <v>76</v>
      </c>
      <c r="B513" s="343">
        <v>0</v>
      </c>
      <c r="C513" s="343"/>
      <c r="D513" s="343">
        <v>0</v>
      </c>
      <c r="E513" s="343">
        <v>0</v>
      </c>
      <c r="F513" s="343">
        <v>0</v>
      </c>
      <c r="G513" s="343">
        <v>0</v>
      </c>
      <c r="H513" s="343">
        <v>0</v>
      </c>
      <c r="I513" s="343">
        <v>0</v>
      </c>
      <c r="J513" s="318"/>
      <c r="K513" s="318"/>
      <c r="L513" s="318"/>
      <c r="M513" s="323"/>
      <c r="N513" s="323"/>
      <c r="O513" s="323"/>
      <c r="P513" s="323"/>
    </row>
    <row r="514" spans="1:16" s="285" customFormat="1" ht="9" customHeight="1">
      <c r="A514" s="318"/>
      <c r="B514" s="344"/>
      <c r="C514" s="344"/>
      <c r="D514" s="344"/>
      <c r="E514" s="344"/>
      <c r="F514" s="344"/>
      <c r="G514" s="344"/>
      <c r="H514" s="344"/>
      <c r="I514" s="344"/>
    </row>
    <row r="515" spans="1:16" s="285" customFormat="1" ht="8.65" customHeight="1">
      <c r="A515" s="284">
        <v>2009</v>
      </c>
      <c r="B515" s="314"/>
      <c r="C515" s="314"/>
      <c r="D515" s="314"/>
      <c r="E515" s="314"/>
      <c r="F515" s="314"/>
      <c r="G515" s="314"/>
      <c r="H515" s="314"/>
      <c r="I515" s="314"/>
    </row>
    <row r="516" spans="1:16" s="285" customFormat="1" ht="8.65" customHeight="1">
      <c r="A516" s="288" t="s">
        <v>44</v>
      </c>
      <c r="B516" s="308">
        <f>SUM(B518:B549)</f>
        <v>81</v>
      </c>
      <c r="C516" s="308"/>
      <c r="D516" s="308">
        <f t="shared" ref="D516:I516" si="19">SUM(D518:D549)</f>
        <v>60</v>
      </c>
      <c r="E516" s="308">
        <f t="shared" si="19"/>
        <v>1</v>
      </c>
      <c r="F516" s="308">
        <f t="shared" si="19"/>
        <v>18</v>
      </c>
      <c r="G516" s="308">
        <f t="shared" si="19"/>
        <v>2</v>
      </c>
      <c r="H516" s="308">
        <f t="shared" si="19"/>
        <v>0</v>
      </c>
      <c r="I516" s="308">
        <f t="shared" si="19"/>
        <v>0</v>
      </c>
      <c r="J516" s="346"/>
      <c r="K516" s="346"/>
      <c r="L516" s="346"/>
      <c r="M516" s="323"/>
      <c r="N516" s="323"/>
      <c r="O516" s="323"/>
      <c r="P516" s="323"/>
    </row>
    <row r="517" spans="1:16" s="285" customFormat="1" ht="3" customHeight="1">
      <c r="A517" s="288"/>
      <c r="B517" s="308"/>
      <c r="C517" s="308"/>
      <c r="D517" s="308"/>
      <c r="E517" s="308"/>
      <c r="F517" s="308"/>
      <c r="G517" s="308"/>
      <c r="H517" s="308"/>
      <c r="I517" s="308"/>
      <c r="J517" s="346"/>
      <c r="K517" s="346"/>
      <c r="L517" s="346"/>
      <c r="M517" s="323"/>
      <c r="N517" s="323"/>
      <c r="O517" s="323"/>
      <c r="P517" s="323"/>
    </row>
    <row r="518" spans="1:16" s="285" customFormat="1" ht="9" customHeight="1">
      <c r="A518" s="286" t="s">
        <v>45</v>
      </c>
      <c r="B518" s="342">
        <v>0</v>
      </c>
      <c r="C518" s="342"/>
      <c r="D518" s="342">
        <v>0</v>
      </c>
      <c r="E518" s="342">
        <v>0</v>
      </c>
      <c r="F518" s="342">
        <v>0</v>
      </c>
      <c r="G518" s="342">
        <v>0</v>
      </c>
      <c r="H518" s="342">
        <v>0</v>
      </c>
      <c r="I518" s="342">
        <v>0</v>
      </c>
      <c r="J518" s="318"/>
      <c r="K518" s="318"/>
      <c r="L518" s="318"/>
      <c r="M518" s="323"/>
      <c r="N518" s="323"/>
      <c r="O518" s="323"/>
      <c r="P518" s="323"/>
    </row>
    <row r="519" spans="1:16" s="285" customFormat="1" ht="9" customHeight="1">
      <c r="A519" s="286" t="s">
        <v>46</v>
      </c>
      <c r="B519" s="324">
        <v>46</v>
      </c>
      <c r="C519" s="342"/>
      <c r="D519" s="324">
        <v>46</v>
      </c>
      <c r="E519" s="324">
        <v>0</v>
      </c>
      <c r="F519" s="324">
        <v>0</v>
      </c>
      <c r="G519" s="324">
        <v>0</v>
      </c>
      <c r="H519" s="342">
        <v>0</v>
      </c>
      <c r="I519" s="324">
        <v>0</v>
      </c>
      <c r="J519" s="318"/>
      <c r="K519" s="318"/>
      <c r="L519" s="318"/>
      <c r="M519" s="323"/>
      <c r="N519" s="323"/>
      <c r="O519" s="323"/>
      <c r="P519" s="323"/>
    </row>
    <row r="520" spans="1:16" s="285" customFormat="1" ht="9" customHeight="1">
      <c r="A520" s="286" t="s">
        <v>47</v>
      </c>
      <c r="B520" s="324">
        <v>1</v>
      </c>
      <c r="C520" s="342"/>
      <c r="D520" s="324">
        <v>1</v>
      </c>
      <c r="E520" s="324">
        <v>0</v>
      </c>
      <c r="F520" s="324">
        <v>0</v>
      </c>
      <c r="G520" s="324">
        <v>0</v>
      </c>
      <c r="H520" s="342">
        <v>0</v>
      </c>
      <c r="I520" s="342">
        <v>0</v>
      </c>
      <c r="J520" s="318"/>
      <c r="K520" s="318"/>
      <c r="L520" s="318"/>
      <c r="M520" s="323"/>
      <c r="N520" s="323"/>
      <c r="O520" s="323"/>
      <c r="P520" s="323"/>
    </row>
    <row r="521" spans="1:16" s="285" customFormat="1" ht="9" customHeight="1">
      <c r="A521" s="291" t="s">
        <v>48</v>
      </c>
      <c r="B521" s="343">
        <v>0</v>
      </c>
      <c r="C521" s="343"/>
      <c r="D521" s="343">
        <v>0</v>
      </c>
      <c r="E521" s="343">
        <v>0</v>
      </c>
      <c r="F521" s="343">
        <v>0</v>
      </c>
      <c r="G521" s="343">
        <v>0</v>
      </c>
      <c r="H521" s="343">
        <v>0</v>
      </c>
      <c r="I521" s="343">
        <v>0</v>
      </c>
      <c r="J521" s="318"/>
      <c r="K521" s="318"/>
      <c r="L521" s="318"/>
      <c r="M521" s="323"/>
      <c r="N521" s="323"/>
      <c r="O521" s="323"/>
      <c r="P521" s="323"/>
    </row>
    <row r="522" spans="1:16" s="285" customFormat="1" ht="9" customHeight="1">
      <c r="A522" s="318" t="s">
        <v>49</v>
      </c>
      <c r="B522" s="324">
        <v>0</v>
      </c>
      <c r="C522" s="344"/>
      <c r="D522" s="324">
        <v>0</v>
      </c>
      <c r="E522" s="324">
        <v>0</v>
      </c>
      <c r="F522" s="324">
        <v>0</v>
      </c>
      <c r="G522" s="324">
        <v>0</v>
      </c>
      <c r="H522" s="344">
        <v>0</v>
      </c>
      <c r="I522" s="344">
        <v>0</v>
      </c>
      <c r="J522" s="318"/>
      <c r="K522" s="318"/>
      <c r="L522" s="318"/>
      <c r="M522" s="323"/>
      <c r="N522" s="323"/>
      <c r="O522" s="323"/>
      <c r="P522" s="323"/>
    </row>
    <row r="523" spans="1:16" s="285" customFormat="1" ht="9" customHeight="1">
      <c r="A523" s="318" t="s">
        <v>50</v>
      </c>
      <c r="B523" s="324">
        <v>1</v>
      </c>
      <c r="C523" s="344"/>
      <c r="D523" s="324">
        <v>1</v>
      </c>
      <c r="E523" s="324">
        <v>0</v>
      </c>
      <c r="F523" s="324">
        <v>0</v>
      </c>
      <c r="G523" s="324">
        <v>0</v>
      </c>
      <c r="H523" s="344">
        <v>0</v>
      </c>
      <c r="I523" s="344">
        <v>0</v>
      </c>
      <c r="J523" s="318"/>
      <c r="K523" s="318"/>
      <c r="L523" s="318"/>
      <c r="M523" s="323"/>
      <c r="N523" s="323"/>
      <c r="O523" s="323"/>
      <c r="P523" s="323"/>
    </row>
    <row r="524" spans="1:16" s="285" customFormat="1" ht="9" customHeight="1">
      <c r="A524" s="318" t="s">
        <v>51</v>
      </c>
      <c r="B524" s="344">
        <v>0</v>
      </c>
      <c r="C524" s="344"/>
      <c r="D524" s="344">
        <v>0</v>
      </c>
      <c r="E524" s="344">
        <v>0</v>
      </c>
      <c r="F524" s="344">
        <v>0</v>
      </c>
      <c r="G524" s="344">
        <v>0</v>
      </c>
      <c r="H524" s="344">
        <v>0</v>
      </c>
      <c r="I524" s="344">
        <v>0</v>
      </c>
      <c r="J524" s="318"/>
      <c r="K524" s="318"/>
      <c r="L524" s="318"/>
      <c r="M524" s="323"/>
      <c r="N524" s="323"/>
      <c r="O524" s="323"/>
      <c r="P524" s="323"/>
    </row>
    <row r="525" spans="1:16" s="285" customFormat="1" ht="9" customHeight="1">
      <c r="A525" s="291" t="s">
        <v>52</v>
      </c>
      <c r="B525" s="343">
        <v>0</v>
      </c>
      <c r="C525" s="343"/>
      <c r="D525" s="343">
        <v>0</v>
      </c>
      <c r="E525" s="343">
        <v>0</v>
      </c>
      <c r="F525" s="343">
        <v>0</v>
      </c>
      <c r="G525" s="343">
        <v>0</v>
      </c>
      <c r="H525" s="343">
        <v>0</v>
      </c>
      <c r="I525" s="343">
        <v>0</v>
      </c>
      <c r="J525" s="318"/>
      <c r="K525" s="318"/>
      <c r="L525" s="318"/>
      <c r="M525" s="323"/>
      <c r="N525" s="323"/>
      <c r="O525" s="323"/>
      <c r="P525" s="323"/>
    </row>
    <row r="526" spans="1:16" s="285" customFormat="1" ht="9" customHeight="1">
      <c r="A526" s="286" t="s">
        <v>53</v>
      </c>
      <c r="B526" s="324">
        <v>18</v>
      </c>
      <c r="C526" s="344"/>
      <c r="D526" s="324">
        <v>6</v>
      </c>
      <c r="E526" s="324">
        <v>1</v>
      </c>
      <c r="F526" s="324">
        <v>10</v>
      </c>
      <c r="G526" s="324">
        <v>1</v>
      </c>
      <c r="H526" s="344">
        <v>0</v>
      </c>
      <c r="I526" s="344">
        <v>0</v>
      </c>
      <c r="J526" s="318"/>
      <c r="K526" s="318"/>
      <c r="L526" s="318"/>
      <c r="M526" s="323"/>
      <c r="N526" s="323"/>
      <c r="O526" s="323"/>
      <c r="P526" s="323"/>
    </row>
    <row r="527" spans="1:16" s="285" customFormat="1" ht="9" customHeight="1">
      <c r="A527" s="318" t="s">
        <v>54</v>
      </c>
      <c r="B527" s="324">
        <v>0</v>
      </c>
      <c r="C527" s="344"/>
      <c r="D527" s="324">
        <v>0</v>
      </c>
      <c r="E527" s="324">
        <v>0</v>
      </c>
      <c r="F527" s="324">
        <v>0</v>
      </c>
      <c r="G527" s="324">
        <v>0</v>
      </c>
      <c r="H527" s="344">
        <v>0</v>
      </c>
      <c r="I527" s="344">
        <v>0</v>
      </c>
      <c r="J527" s="318"/>
      <c r="K527" s="318"/>
      <c r="L527" s="318"/>
      <c r="M527" s="323"/>
      <c r="N527" s="323"/>
      <c r="O527" s="323"/>
      <c r="P527" s="323"/>
    </row>
    <row r="528" spans="1:16" s="285" customFormat="1" ht="9" customHeight="1">
      <c r="A528" s="318" t="s">
        <v>55</v>
      </c>
      <c r="B528" s="324">
        <v>0</v>
      </c>
      <c r="C528" s="344"/>
      <c r="D528" s="324">
        <v>0</v>
      </c>
      <c r="E528" s="324">
        <v>0</v>
      </c>
      <c r="F528" s="324">
        <v>0</v>
      </c>
      <c r="G528" s="324">
        <v>0</v>
      </c>
      <c r="H528" s="344">
        <v>0</v>
      </c>
      <c r="I528" s="344">
        <v>0</v>
      </c>
      <c r="J528" s="318"/>
      <c r="K528" s="318"/>
      <c r="L528" s="318"/>
      <c r="M528" s="323"/>
      <c r="N528" s="323"/>
      <c r="O528" s="323"/>
      <c r="P528" s="323"/>
    </row>
    <row r="529" spans="1:16" s="285" customFormat="1" ht="9" customHeight="1">
      <c r="A529" s="291" t="s">
        <v>56</v>
      </c>
      <c r="B529" s="325">
        <v>2</v>
      </c>
      <c r="C529" s="343"/>
      <c r="D529" s="325">
        <v>2</v>
      </c>
      <c r="E529" s="325">
        <v>0</v>
      </c>
      <c r="F529" s="325">
        <v>0</v>
      </c>
      <c r="G529" s="325">
        <v>0</v>
      </c>
      <c r="H529" s="343">
        <v>0</v>
      </c>
      <c r="I529" s="343">
        <v>0</v>
      </c>
      <c r="J529" s="318"/>
      <c r="K529" s="318"/>
      <c r="L529" s="318"/>
      <c r="M529" s="323"/>
      <c r="N529" s="323"/>
      <c r="O529" s="323"/>
      <c r="P529" s="323"/>
    </row>
    <row r="530" spans="1:16" s="285" customFormat="1" ht="9" customHeight="1">
      <c r="A530" s="318" t="s">
        <v>57</v>
      </c>
      <c r="B530" s="344">
        <v>0</v>
      </c>
      <c r="C530" s="344"/>
      <c r="D530" s="344">
        <v>0</v>
      </c>
      <c r="E530" s="344">
        <v>0</v>
      </c>
      <c r="F530" s="344">
        <v>0</v>
      </c>
      <c r="G530" s="344">
        <v>0</v>
      </c>
      <c r="H530" s="344">
        <v>0</v>
      </c>
      <c r="I530" s="344">
        <v>0</v>
      </c>
      <c r="J530" s="318"/>
      <c r="K530" s="318"/>
      <c r="L530" s="318"/>
      <c r="M530" s="323"/>
      <c r="N530" s="323"/>
      <c r="O530" s="323"/>
      <c r="P530" s="323"/>
    </row>
    <row r="531" spans="1:16" s="285" customFormat="1" ht="9" customHeight="1">
      <c r="A531" s="318" t="s">
        <v>58</v>
      </c>
      <c r="B531" s="324">
        <v>5</v>
      </c>
      <c r="C531" s="344"/>
      <c r="D531" s="324">
        <v>2</v>
      </c>
      <c r="E531" s="324">
        <v>0</v>
      </c>
      <c r="F531" s="324">
        <v>3</v>
      </c>
      <c r="G531" s="324">
        <v>0</v>
      </c>
      <c r="H531" s="344">
        <v>0</v>
      </c>
      <c r="I531" s="344">
        <v>0</v>
      </c>
      <c r="J531" s="318"/>
      <c r="K531" s="318"/>
      <c r="L531" s="318"/>
      <c r="M531" s="323"/>
      <c r="N531" s="323"/>
      <c r="O531" s="323"/>
      <c r="P531" s="323"/>
    </row>
    <row r="532" spans="1:16" s="285" customFormat="1" ht="9" customHeight="1">
      <c r="A532" s="318" t="s">
        <v>59</v>
      </c>
      <c r="B532" s="344">
        <v>1</v>
      </c>
      <c r="C532" s="344"/>
      <c r="D532" s="344">
        <v>0</v>
      </c>
      <c r="E532" s="344">
        <v>0</v>
      </c>
      <c r="F532" s="344">
        <v>1</v>
      </c>
      <c r="G532" s="344">
        <v>0</v>
      </c>
      <c r="H532" s="344">
        <v>0</v>
      </c>
      <c r="I532" s="344">
        <v>0</v>
      </c>
      <c r="J532" s="318"/>
      <c r="K532" s="318"/>
      <c r="L532" s="318"/>
      <c r="M532" s="323"/>
      <c r="N532" s="323"/>
      <c r="O532" s="323"/>
      <c r="P532" s="323"/>
    </row>
    <row r="533" spans="1:16" s="285" customFormat="1" ht="9" customHeight="1">
      <c r="A533" s="291" t="s">
        <v>60</v>
      </c>
      <c r="B533" s="325">
        <v>3</v>
      </c>
      <c r="C533" s="343"/>
      <c r="D533" s="325">
        <v>1</v>
      </c>
      <c r="E533" s="325">
        <v>0</v>
      </c>
      <c r="F533" s="325">
        <v>2</v>
      </c>
      <c r="G533" s="325">
        <v>0</v>
      </c>
      <c r="H533" s="343">
        <v>0</v>
      </c>
      <c r="I533" s="343">
        <v>0</v>
      </c>
      <c r="J533" s="318"/>
      <c r="K533" s="318"/>
      <c r="L533" s="318"/>
      <c r="M533" s="323"/>
      <c r="N533" s="323"/>
      <c r="O533" s="323"/>
      <c r="P533" s="323"/>
    </row>
    <row r="534" spans="1:16" s="285" customFormat="1" ht="9" customHeight="1">
      <c r="A534" s="318" t="s">
        <v>61</v>
      </c>
      <c r="B534" s="344">
        <v>0</v>
      </c>
      <c r="C534" s="344"/>
      <c r="D534" s="344">
        <v>0</v>
      </c>
      <c r="E534" s="344">
        <v>0</v>
      </c>
      <c r="F534" s="344">
        <v>0</v>
      </c>
      <c r="G534" s="344">
        <v>0</v>
      </c>
      <c r="H534" s="344">
        <v>0</v>
      </c>
      <c r="I534" s="344">
        <v>0</v>
      </c>
      <c r="J534" s="318"/>
      <c r="K534" s="318"/>
      <c r="L534" s="318"/>
      <c r="M534" s="323"/>
      <c r="N534" s="323"/>
      <c r="O534" s="323"/>
      <c r="P534" s="323"/>
    </row>
    <row r="535" spans="1:16" s="285" customFormat="1" ht="9" customHeight="1">
      <c r="A535" s="318" t="s">
        <v>62</v>
      </c>
      <c r="B535" s="344">
        <v>0</v>
      </c>
      <c r="C535" s="344"/>
      <c r="D535" s="344">
        <v>0</v>
      </c>
      <c r="E535" s="344">
        <v>0</v>
      </c>
      <c r="F535" s="344">
        <v>0</v>
      </c>
      <c r="G535" s="344">
        <v>0</v>
      </c>
      <c r="H535" s="344">
        <v>0</v>
      </c>
      <c r="I535" s="344">
        <v>0</v>
      </c>
      <c r="J535" s="318"/>
      <c r="K535" s="318"/>
      <c r="L535" s="318"/>
      <c r="M535" s="323"/>
      <c r="N535" s="323"/>
      <c r="O535" s="323"/>
      <c r="P535" s="323"/>
    </row>
    <row r="536" spans="1:16" s="285" customFormat="1" ht="9" customHeight="1">
      <c r="A536" s="318" t="s">
        <v>63</v>
      </c>
      <c r="B536" s="344">
        <v>0</v>
      </c>
      <c r="C536" s="344"/>
      <c r="D536" s="344">
        <v>0</v>
      </c>
      <c r="E536" s="344">
        <v>0</v>
      </c>
      <c r="F536" s="344">
        <v>0</v>
      </c>
      <c r="G536" s="344">
        <v>0</v>
      </c>
      <c r="H536" s="344">
        <v>0</v>
      </c>
      <c r="I536" s="344">
        <v>0</v>
      </c>
      <c r="J536" s="318"/>
      <c r="K536" s="318"/>
      <c r="L536" s="318"/>
      <c r="M536" s="323"/>
      <c r="N536" s="323"/>
      <c r="O536" s="323"/>
      <c r="P536" s="323"/>
    </row>
    <row r="537" spans="1:16" s="285" customFormat="1" ht="9" customHeight="1">
      <c r="A537" s="291" t="s">
        <v>64</v>
      </c>
      <c r="B537" s="325">
        <v>0</v>
      </c>
      <c r="C537" s="343"/>
      <c r="D537" s="325">
        <v>0</v>
      </c>
      <c r="E537" s="325">
        <v>0</v>
      </c>
      <c r="F537" s="325">
        <v>0</v>
      </c>
      <c r="G537" s="325">
        <v>0</v>
      </c>
      <c r="H537" s="343">
        <v>0</v>
      </c>
      <c r="I537" s="343">
        <v>0</v>
      </c>
      <c r="J537" s="318"/>
      <c r="K537" s="318"/>
      <c r="L537" s="318"/>
      <c r="M537" s="323"/>
      <c r="N537" s="323"/>
      <c r="O537" s="323"/>
      <c r="P537" s="323"/>
    </row>
    <row r="538" spans="1:16" s="285" customFormat="1" ht="9" customHeight="1">
      <c r="A538" s="318" t="s">
        <v>65</v>
      </c>
      <c r="B538" s="344">
        <v>0</v>
      </c>
      <c r="C538" s="344"/>
      <c r="D538" s="344">
        <v>0</v>
      </c>
      <c r="E538" s="344">
        <v>0</v>
      </c>
      <c r="F538" s="344">
        <v>0</v>
      </c>
      <c r="G538" s="344">
        <v>0</v>
      </c>
      <c r="H538" s="344">
        <v>0</v>
      </c>
      <c r="I538" s="344">
        <v>0</v>
      </c>
      <c r="J538" s="318"/>
      <c r="K538" s="318"/>
      <c r="L538" s="318"/>
      <c r="M538" s="323"/>
      <c r="N538" s="323"/>
      <c r="O538" s="323"/>
      <c r="P538" s="323"/>
    </row>
    <row r="539" spans="1:16" s="285" customFormat="1" ht="9" customHeight="1">
      <c r="A539" s="318" t="s">
        <v>66</v>
      </c>
      <c r="B539" s="324">
        <v>0</v>
      </c>
      <c r="C539" s="344"/>
      <c r="D539" s="324">
        <v>0</v>
      </c>
      <c r="E539" s="324">
        <v>0</v>
      </c>
      <c r="F539" s="324">
        <v>0</v>
      </c>
      <c r="G539" s="324">
        <v>0</v>
      </c>
      <c r="H539" s="344">
        <v>0</v>
      </c>
      <c r="I539" s="344">
        <v>0</v>
      </c>
      <c r="J539" s="318"/>
      <c r="K539" s="318"/>
      <c r="L539" s="318"/>
      <c r="M539" s="323"/>
      <c r="N539" s="323"/>
      <c r="O539" s="323"/>
      <c r="P539" s="323"/>
    </row>
    <row r="540" spans="1:16" s="285" customFormat="1" ht="9" customHeight="1">
      <c r="A540" s="318" t="s">
        <v>67</v>
      </c>
      <c r="B540" s="324">
        <v>0</v>
      </c>
      <c r="C540" s="344"/>
      <c r="D540" s="324">
        <v>0</v>
      </c>
      <c r="E540" s="324">
        <v>0</v>
      </c>
      <c r="F540" s="324">
        <v>0</v>
      </c>
      <c r="G540" s="324">
        <v>0</v>
      </c>
      <c r="H540" s="344">
        <v>0</v>
      </c>
      <c r="I540" s="344">
        <v>0</v>
      </c>
      <c r="J540" s="318"/>
      <c r="K540" s="318"/>
      <c r="L540" s="318"/>
      <c r="M540" s="323"/>
      <c r="N540" s="323"/>
      <c r="O540" s="323"/>
      <c r="P540" s="323"/>
    </row>
    <row r="541" spans="1:16" s="285" customFormat="1" ht="9" customHeight="1">
      <c r="A541" s="291" t="s">
        <v>68</v>
      </c>
      <c r="B541" s="343">
        <v>0</v>
      </c>
      <c r="C541" s="343"/>
      <c r="D541" s="343">
        <v>0</v>
      </c>
      <c r="E541" s="343">
        <v>0</v>
      </c>
      <c r="F541" s="343">
        <v>0</v>
      </c>
      <c r="G541" s="343">
        <v>0</v>
      </c>
      <c r="H541" s="343">
        <v>0</v>
      </c>
      <c r="I541" s="343">
        <v>0</v>
      </c>
      <c r="J541" s="318"/>
      <c r="K541" s="318"/>
      <c r="L541" s="318"/>
      <c r="M541" s="323"/>
      <c r="N541" s="323"/>
      <c r="O541" s="323"/>
      <c r="P541" s="323"/>
    </row>
    <row r="542" spans="1:16" s="285" customFormat="1" ht="9" customHeight="1">
      <c r="A542" s="318" t="s">
        <v>69</v>
      </c>
      <c r="B542" s="324">
        <v>1</v>
      </c>
      <c r="C542" s="344"/>
      <c r="D542" s="324">
        <v>0</v>
      </c>
      <c r="E542" s="324">
        <v>0</v>
      </c>
      <c r="F542" s="324">
        <v>1</v>
      </c>
      <c r="G542" s="324">
        <v>0</v>
      </c>
      <c r="H542" s="344">
        <v>0</v>
      </c>
      <c r="I542" s="344">
        <v>0</v>
      </c>
      <c r="J542" s="318"/>
      <c r="K542" s="318"/>
      <c r="L542" s="318"/>
      <c r="M542" s="323"/>
      <c r="N542" s="323"/>
      <c r="O542" s="323"/>
      <c r="P542" s="323"/>
    </row>
    <row r="543" spans="1:16" s="285" customFormat="1" ht="9" customHeight="1">
      <c r="A543" s="318" t="s">
        <v>70</v>
      </c>
      <c r="B543" s="324">
        <v>2</v>
      </c>
      <c r="C543" s="344"/>
      <c r="D543" s="324">
        <v>1</v>
      </c>
      <c r="E543" s="324">
        <v>0</v>
      </c>
      <c r="F543" s="324">
        <v>0</v>
      </c>
      <c r="G543" s="324">
        <v>1</v>
      </c>
      <c r="H543" s="344">
        <v>0</v>
      </c>
      <c r="I543" s="344">
        <v>0</v>
      </c>
      <c r="J543" s="318"/>
      <c r="K543" s="318"/>
      <c r="L543" s="318"/>
      <c r="M543" s="323"/>
      <c r="N543" s="323"/>
      <c r="O543" s="323"/>
      <c r="P543" s="323"/>
    </row>
    <row r="544" spans="1:16" s="285" customFormat="1" ht="9" customHeight="1">
      <c r="A544" s="318" t="s">
        <v>71</v>
      </c>
      <c r="B544" s="344">
        <v>0</v>
      </c>
      <c r="C544" s="344"/>
      <c r="D544" s="344">
        <v>0</v>
      </c>
      <c r="E544" s="344">
        <v>0</v>
      </c>
      <c r="F544" s="344">
        <v>0</v>
      </c>
      <c r="G544" s="344">
        <v>0</v>
      </c>
      <c r="H544" s="344">
        <v>0</v>
      </c>
      <c r="I544" s="344">
        <v>0</v>
      </c>
      <c r="J544" s="318"/>
      <c r="K544" s="318"/>
      <c r="L544" s="318"/>
      <c r="M544" s="323"/>
      <c r="N544" s="323"/>
      <c r="O544" s="323"/>
      <c r="P544" s="323"/>
    </row>
    <row r="545" spans="1:16" s="285" customFormat="1" ht="9" customHeight="1">
      <c r="A545" s="291" t="s">
        <v>72</v>
      </c>
      <c r="B545" s="343">
        <v>0</v>
      </c>
      <c r="C545" s="343"/>
      <c r="D545" s="343">
        <v>0</v>
      </c>
      <c r="E545" s="343">
        <v>0</v>
      </c>
      <c r="F545" s="343">
        <v>0</v>
      </c>
      <c r="G545" s="343">
        <v>0</v>
      </c>
      <c r="H545" s="343">
        <v>0</v>
      </c>
      <c r="I545" s="343">
        <v>0</v>
      </c>
      <c r="J545" s="318"/>
      <c r="K545" s="318"/>
      <c r="L545" s="318"/>
      <c r="M545" s="323"/>
      <c r="N545" s="323"/>
      <c r="O545" s="323"/>
      <c r="P545" s="323"/>
    </row>
    <row r="546" spans="1:16" s="285" customFormat="1" ht="9" customHeight="1">
      <c r="A546" s="318" t="s">
        <v>73</v>
      </c>
      <c r="B546" s="324">
        <v>0</v>
      </c>
      <c r="C546" s="344"/>
      <c r="D546" s="324">
        <v>0</v>
      </c>
      <c r="E546" s="324">
        <v>0</v>
      </c>
      <c r="F546" s="324">
        <v>0</v>
      </c>
      <c r="G546" s="324">
        <v>0</v>
      </c>
      <c r="H546" s="344">
        <v>0</v>
      </c>
      <c r="I546" s="344">
        <v>0</v>
      </c>
      <c r="J546" s="318"/>
      <c r="K546" s="318"/>
      <c r="L546" s="318"/>
      <c r="M546" s="323"/>
      <c r="N546" s="323"/>
      <c r="O546" s="323"/>
      <c r="P546" s="323"/>
    </row>
    <row r="547" spans="1:16" s="285" customFormat="1" ht="9" customHeight="1">
      <c r="A547" s="318" t="s">
        <v>74</v>
      </c>
      <c r="B547" s="344">
        <v>1</v>
      </c>
      <c r="C547" s="344"/>
      <c r="D547" s="344">
        <v>0</v>
      </c>
      <c r="E547" s="344">
        <v>0</v>
      </c>
      <c r="F547" s="344">
        <v>1</v>
      </c>
      <c r="G547" s="344">
        <v>0</v>
      </c>
      <c r="H547" s="344">
        <v>0</v>
      </c>
      <c r="I547" s="344">
        <v>0</v>
      </c>
      <c r="J547" s="318"/>
      <c r="K547" s="318"/>
      <c r="L547" s="318"/>
      <c r="M547" s="323"/>
      <c r="N547" s="323"/>
      <c r="O547" s="323"/>
      <c r="P547" s="323"/>
    </row>
    <row r="548" spans="1:16" s="285" customFormat="1" ht="9" customHeight="1">
      <c r="A548" s="318" t="s">
        <v>75</v>
      </c>
      <c r="B548" s="324">
        <v>0</v>
      </c>
      <c r="C548" s="344"/>
      <c r="D548" s="324">
        <v>0</v>
      </c>
      <c r="E548" s="324">
        <v>0</v>
      </c>
      <c r="F548" s="324">
        <v>0</v>
      </c>
      <c r="G548" s="324">
        <v>0</v>
      </c>
      <c r="H548" s="344">
        <v>0</v>
      </c>
      <c r="I548" s="344">
        <v>0</v>
      </c>
      <c r="J548" s="318"/>
      <c r="K548" s="318"/>
      <c r="L548" s="318"/>
      <c r="M548" s="323"/>
      <c r="N548" s="323"/>
      <c r="O548" s="323"/>
      <c r="P548" s="323"/>
    </row>
    <row r="549" spans="1:16" s="285" customFormat="1" ht="9" customHeight="1">
      <c r="A549" s="291" t="s">
        <v>76</v>
      </c>
      <c r="B549" s="343">
        <v>0</v>
      </c>
      <c r="C549" s="343"/>
      <c r="D549" s="343">
        <v>0</v>
      </c>
      <c r="E549" s="343">
        <v>0</v>
      </c>
      <c r="F549" s="343">
        <v>0</v>
      </c>
      <c r="G549" s="343">
        <v>0</v>
      </c>
      <c r="H549" s="343">
        <v>0</v>
      </c>
      <c r="I549" s="343">
        <v>0</v>
      </c>
      <c r="J549" s="318"/>
      <c r="K549" s="318"/>
      <c r="L549" s="318"/>
      <c r="M549" s="323"/>
      <c r="N549" s="323"/>
      <c r="O549" s="323"/>
      <c r="P549" s="323"/>
    </row>
    <row r="550" spans="1:16" s="285" customFormat="1" ht="9" customHeight="1">
      <c r="A550" s="318"/>
      <c r="B550" s="344"/>
      <c r="C550" s="344"/>
      <c r="D550" s="344"/>
      <c r="E550" s="344"/>
      <c r="F550" s="344"/>
      <c r="G550" s="344"/>
      <c r="H550" s="344"/>
      <c r="I550" s="344"/>
    </row>
    <row r="551" spans="1:16" s="285" customFormat="1" ht="8.65" customHeight="1">
      <c r="A551" s="284">
        <v>2010</v>
      </c>
      <c r="B551" s="314"/>
      <c r="C551" s="314"/>
      <c r="D551" s="314"/>
      <c r="E551" s="314"/>
      <c r="F551" s="314"/>
      <c r="G551" s="314"/>
      <c r="H551" s="314"/>
      <c r="I551" s="314"/>
    </row>
    <row r="552" spans="1:16" s="285" customFormat="1" ht="8.65" customHeight="1">
      <c r="A552" s="288" t="s">
        <v>44</v>
      </c>
      <c r="B552" s="308">
        <f>SUM(B554:B585)</f>
        <v>73</v>
      </c>
      <c r="C552" s="308"/>
      <c r="D552" s="308">
        <f t="shared" ref="D552:I552" si="20">SUM(D554:D585)</f>
        <v>40</v>
      </c>
      <c r="E552" s="308">
        <f t="shared" si="20"/>
        <v>5</v>
      </c>
      <c r="F552" s="308">
        <f t="shared" si="20"/>
        <v>26</v>
      </c>
      <c r="G552" s="308">
        <f t="shared" si="20"/>
        <v>1</v>
      </c>
      <c r="H552" s="308">
        <f t="shared" si="20"/>
        <v>3</v>
      </c>
      <c r="I552" s="308">
        <f t="shared" si="20"/>
        <v>0</v>
      </c>
      <c r="J552" s="346"/>
      <c r="K552" s="346"/>
      <c r="L552" s="346"/>
      <c r="M552" s="323"/>
      <c r="N552" s="323"/>
      <c r="O552" s="323"/>
      <c r="P552" s="323"/>
    </row>
    <row r="553" spans="1:16" s="285" customFormat="1" ht="3" customHeight="1">
      <c r="A553" s="288"/>
      <c r="B553" s="308"/>
      <c r="C553" s="308"/>
      <c r="D553" s="308"/>
      <c r="E553" s="308"/>
      <c r="F553" s="308"/>
      <c r="G553" s="308"/>
      <c r="H553" s="308"/>
      <c r="I553" s="308"/>
      <c r="J553" s="346"/>
      <c r="K553" s="346"/>
      <c r="L553" s="346"/>
      <c r="M553" s="323"/>
      <c r="N553" s="323"/>
      <c r="O553" s="323"/>
      <c r="P553" s="323"/>
    </row>
    <row r="554" spans="1:16" s="285" customFormat="1" ht="9" customHeight="1">
      <c r="A554" s="286" t="s">
        <v>45</v>
      </c>
      <c r="B554" s="342">
        <v>0</v>
      </c>
      <c r="C554" s="342"/>
      <c r="D554" s="342">
        <v>0</v>
      </c>
      <c r="E554" s="342">
        <v>0</v>
      </c>
      <c r="F554" s="342">
        <v>0</v>
      </c>
      <c r="G554" s="342">
        <v>0</v>
      </c>
      <c r="H554" s="342">
        <v>0</v>
      </c>
      <c r="I554" s="342">
        <v>0</v>
      </c>
      <c r="J554" s="318"/>
      <c r="K554" s="318"/>
      <c r="L554" s="318"/>
      <c r="M554" s="323"/>
      <c r="N554" s="323"/>
      <c r="O554" s="323"/>
      <c r="P554" s="323"/>
    </row>
    <row r="555" spans="1:16" s="285" customFormat="1" ht="9" customHeight="1">
      <c r="A555" s="286" t="s">
        <v>46</v>
      </c>
      <c r="B555" s="324">
        <v>32</v>
      </c>
      <c r="C555" s="342"/>
      <c r="D555" s="324">
        <v>28</v>
      </c>
      <c r="E555" s="324">
        <v>0</v>
      </c>
      <c r="F555" s="324">
        <v>1</v>
      </c>
      <c r="G555" s="324">
        <v>0</v>
      </c>
      <c r="H555" s="342">
        <v>3</v>
      </c>
      <c r="I555" s="324">
        <v>0</v>
      </c>
      <c r="J555" s="318"/>
      <c r="K555" s="318"/>
      <c r="L555" s="318"/>
      <c r="M555" s="323"/>
      <c r="N555" s="323"/>
      <c r="O555" s="323"/>
      <c r="P555" s="323"/>
    </row>
    <row r="556" spans="1:16" s="285" customFormat="1" ht="9" customHeight="1">
      <c r="A556" s="286" t="s">
        <v>47</v>
      </c>
      <c r="B556" s="324">
        <v>0</v>
      </c>
      <c r="C556" s="342"/>
      <c r="D556" s="324">
        <v>0</v>
      </c>
      <c r="E556" s="324">
        <v>0</v>
      </c>
      <c r="F556" s="324">
        <v>0</v>
      </c>
      <c r="G556" s="324">
        <v>0</v>
      </c>
      <c r="H556" s="342">
        <v>0</v>
      </c>
      <c r="I556" s="342">
        <v>0</v>
      </c>
      <c r="J556" s="318"/>
      <c r="K556" s="318"/>
      <c r="L556" s="318"/>
      <c r="M556" s="323"/>
      <c r="N556" s="323"/>
      <c r="O556" s="323"/>
      <c r="P556" s="323"/>
    </row>
    <row r="557" spans="1:16" s="285" customFormat="1" ht="9" customHeight="1">
      <c r="A557" s="291" t="s">
        <v>48</v>
      </c>
      <c r="B557" s="343">
        <v>0</v>
      </c>
      <c r="C557" s="343"/>
      <c r="D557" s="343">
        <v>0</v>
      </c>
      <c r="E557" s="343">
        <v>0</v>
      </c>
      <c r="F557" s="343">
        <v>0</v>
      </c>
      <c r="G557" s="343">
        <v>0</v>
      </c>
      <c r="H557" s="343">
        <v>0</v>
      </c>
      <c r="I557" s="343">
        <v>0</v>
      </c>
      <c r="J557" s="318"/>
      <c r="K557" s="318"/>
      <c r="L557" s="318"/>
      <c r="M557" s="323"/>
      <c r="N557" s="323"/>
      <c r="O557" s="323"/>
      <c r="P557" s="323"/>
    </row>
    <row r="558" spans="1:16" s="285" customFormat="1" ht="9" customHeight="1">
      <c r="A558" s="318" t="s">
        <v>49</v>
      </c>
      <c r="B558" s="324">
        <v>0</v>
      </c>
      <c r="C558" s="344"/>
      <c r="D558" s="324">
        <v>0</v>
      </c>
      <c r="E558" s="324">
        <v>0</v>
      </c>
      <c r="F558" s="324">
        <v>0</v>
      </c>
      <c r="G558" s="324">
        <v>0</v>
      </c>
      <c r="H558" s="344">
        <v>0</v>
      </c>
      <c r="I558" s="344">
        <v>0</v>
      </c>
      <c r="J558" s="318"/>
      <c r="K558" s="318"/>
      <c r="L558" s="318"/>
      <c r="M558" s="323"/>
      <c r="N558" s="323"/>
      <c r="O558" s="323"/>
      <c r="P558" s="323"/>
    </row>
    <row r="559" spans="1:16" s="285" customFormat="1" ht="9" customHeight="1">
      <c r="A559" s="318" t="s">
        <v>50</v>
      </c>
      <c r="B559" s="324">
        <v>1</v>
      </c>
      <c r="C559" s="344"/>
      <c r="D559" s="324">
        <v>1</v>
      </c>
      <c r="E559" s="324">
        <v>0</v>
      </c>
      <c r="F559" s="324">
        <v>0</v>
      </c>
      <c r="G559" s="324">
        <v>0</v>
      </c>
      <c r="H559" s="344">
        <v>0</v>
      </c>
      <c r="I559" s="344">
        <v>0</v>
      </c>
      <c r="J559" s="318"/>
      <c r="K559" s="318"/>
      <c r="L559" s="318"/>
      <c r="M559" s="323"/>
      <c r="N559" s="323"/>
      <c r="O559" s="323"/>
      <c r="P559" s="323"/>
    </row>
    <row r="560" spans="1:16" s="285" customFormat="1" ht="9" customHeight="1">
      <c r="A560" s="318" t="s">
        <v>51</v>
      </c>
      <c r="B560" s="344">
        <v>0</v>
      </c>
      <c r="C560" s="344"/>
      <c r="D560" s="344">
        <v>0</v>
      </c>
      <c r="E560" s="344">
        <v>0</v>
      </c>
      <c r="F560" s="344">
        <v>0</v>
      </c>
      <c r="G560" s="344">
        <v>0</v>
      </c>
      <c r="H560" s="344">
        <v>0</v>
      </c>
      <c r="I560" s="344">
        <v>0</v>
      </c>
      <c r="J560" s="318"/>
      <c r="K560" s="318"/>
      <c r="L560" s="318"/>
      <c r="M560" s="323"/>
      <c r="N560" s="323"/>
      <c r="O560" s="323"/>
      <c r="P560" s="323"/>
    </row>
    <row r="561" spans="1:16" s="285" customFormat="1" ht="9" customHeight="1">
      <c r="A561" s="291" t="s">
        <v>52</v>
      </c>
      <c r="B561" s="343">
        <v>0</v>
      </c>
      <c r="C561" s="343"/>
      <c r="D561" s="343">
        <v>0</v>
      </c>
      <c r="E561" s="343">
        <v>0</v>
      </c>
      <c r="F561" s="343">
        <v>0</v>
      </c>
      <c r="G561" s="343">
        <v>0</v>
      </c>
      <c r="H561" s="343">
        <v>0</v>
      </c>
      <c r="I561" s="343">
        <v>0</v>
      </c>
      <c r="J561" s="318"/>
      <c r="K561" s="318"/>
      <c r="L561" s="318"/>
      <c r="M561" s="323"/>
      <c r="N561" s="323"/>
      <c r="O561" s="323"/>
      <c r="P561" s="323"/>
    </row>
    <row r="562" spans="1:16" s="285" customFormat="1" ht="9" customHeight="1">
      <c r="A562" s="286" t="s">
        <v>53</v>
      </c>
      <c r="B562" s="324">
        <v>22</v>
      </c>
      <c r="C562" s="344"/>
      <c r="D562" s="324">
        <v>6</v>
      </c>
      <c r="E562" s="324">
        <v>2</v>
      </c>
      <c r="F562" s="324">
        <v>13</v>
      </c>
      <c r="G562" s="324">
        <v>1</v>
      </c>
      <c r="H562" s="344">
        <v>0</v>
      </c>
      <c r="I562" s="344">
        <v>0</v>
      </c>
      <c r="J562" s="318"/>
      <c r="K562" s="318"/>
      <c r="L562" s="318"/>
      <c r="M562" s="323"/>
      <c r="N562" s="323"/>
      <c r="O562" s="323"/>
      <c r="P562" s="323"/>
    </row>
    <row r="563" spans="1:16" s="285" customFormat="1" ht="9" customHeight="1">
      <c r="A563" s="318" t="s">
        <v>54</v>
      </c>
      <c r="B563" s="324">
        <v>1</v>
      </c>
      <c r="C563" s="344"/>
      <c r="D563" s="324">
        <v>0</v>
      </c>
      <c r="E563" s="324">
        <v>0</v>
      </c>
      <c r="F563" s="324">
        <v>1</v>
      </c>
      <c r="G563" s="324">
        <v>0</v>
      </c>
      <c r="H563" s="344">
        <v>0</v>
      </c>
      <c r="I563" s="344">
        <v>0</v>
      </c>
      <c r="J563" s="318"/>
      <c r="K563" s="318"/>
      <c r="L563" s="318"/>
      <c r="M563" s="323"/>
      <c r="N563" s="323"/>
      <c r="O563" s="323"/>
      <c r="P563" s="323"/>
    </row>
    <row r="564" spans="1:16" s="285" customFormat="1" ht="9" customHeight="1">
      <c r="A564" s="318" t="s">
        <v>55</v>
      </c>
      <c r="B564" s="324">
        <v>0</v>
      </c>
      <c r="C564" s="344"/>
      <c r="D564" s="324">
        <v>0</v>
      </c>
      <c r="E564" s="324">
        <v>0</v>
      </c>
      <c r="F564" s="324">
        <v>0</v>
      </c>
      <c r="G564" s="324">
        <v>0</v>
      </c>
      <c r="H564" s="344">
        <v>0</v>
      </c>
      <c r="I564" s="344">
        <v>0</v>
      </c>
      <c r="J564" s="318"/>
      <c r="K564" s="318"/>
      <c r="L564" s="318"/>
      <c r="M564" s="323"/>
      <c r="N564" s="323"/>
      <c r="O564" s="323"/>
      <c r="P564" s="323"/>
    </row>
    <row r="565" spans="1:16" s="285" customFormat="1" ht="9" customHeight="1">
      <c r="A565" s="291" t="s">
        <v>56</v>
      </c>
      <c r="B565" s="325">
        <v>1</v>
      </c>
      <c r="C565" s="343"/>
      <c r="D565" s="325">
        <v>1</v>
      </c>
      <c r="E565" s="325">
        <v>0</v>
      </c>
      <c r="F565" s="325">
        <v>0</v>
      </c>
      <c r="G565" s="325">
        <v>0</v>
      </c>
      <c r="H565" s="343">
        <v>0</v>
      </c>
      <c r="I565" s="343">
        <v>0</v>
      </c>
      <c r="J565" s="318"/>
      <c r="K565" s="318"/>
      <c r="L565" s="318"/>
      <c r="M565" s="323"/>
      <c r="N565" s="323"/>
      <c r="O565" s="323"/>
      <c r="P565" s="323"/>
    </row>
    <row r="566" spans="1:16" s="285" customFormat="1" ht="9" customHeight="1">
      <c r="A566" s="318" t="s">
        <v>57</v>
      </c>
      <c r="B566" s="344">
        <v>0</v>
      </c>
      <c r="C566" s="344"/>
      <c r="D566" s="344">
        <v>0</v>
      </c>
      <c r="E566" s="344">
        <v>0</v>
      </c>
      <c r="F566" s="344">
        <v>0</v>
      </c>
      <c r="G566" s="344">
        <v>0</v>
      </c>
      <c r="H566" s="344">
        <v>0</v>
      </c>
      <c r="I566" s="344">
        <v>0</v>
      </c>
      <c r="J566" s="318"/>
      <c r="K566" s="318"/>
      <c r="L566" s="318"/>
      <c r="M566" s="323"/>
      <c r="N566" s="323"/>
      <c r="O566" s="323"/>
      <c r="P566" s="323"/>
    </row>
    <row r="567" spans="1:16" s="285" customFormat="1" ht="9" customHeight="1">
      <c r="A567" s="318" t="s">
        <v>58</v>
      </c>
      <c r="B567" s="324">
        <v>5</v>
      </c>
      <c r="C567" s="344"/>
      <c r="D567" s="324">
        <v>0</v>
      </c>
      <c r="E567" s="324">
        <v>0</v>
      </c>
      <c r="F567" s="324">
        <v>5</v>
      </c>
      <c r="G567" s="324">
        <v>0</v>
      </c>
      <c r="H567" s="344">
        <v>0</v>
      </c>
      <c r="I567" s="344">
        <v>0</v>
      </c>
      <c r="J567" s="318"/>
      <c r="K567" s="318"/>
      <c r="L567" s="318"/>
      <c r="M567" s="323"/>
      <c r="N567" s="323"/>
      <c r="O567" s="323"/>
      <c r="P567" s="323"/>
    </row>
    <row r="568" spans="1:16" s="285" customFormat="1" ht="9" customHeight="1">
      <c r="A568" s="318" t="s">
        <v>59</v>
      </c>
      <c r="B568" s="344">
        <v>2</v>
      </c>
      <c r="C568" s="344"/>
      <c r="D568" s="344">
        <v>0</v>
      </c>
      <c r="E568" s="344">
        <v>0</v>
      </c>
      <c r="F568" s="344">
        <v>2</v>
      </c>
      <c r="G568" s="344">
        <v>0</v>
      </c>
      <c r="H568" s="344">
        <v>0</v>
      </c>
      <c r="I568" s="344">
        <v>0</v>
      </c>
      <c r="J568" s="318"/>
      <c r="K568" s="318"/>
      <c r="L568" s="318"/>
      <c r="M568" s="323"/>
      <c r="N568" s="323"/>
      <c r="O568" s="323"/>
      <c r="P568" s="323"/>
    </row>
    <row r="569" spans="1:16" s="285" customFormat="1" ht="9" customHeight="1">
      <c r="A569" s="291" t="s">
        <v>60</v>
      </c>
      <c r="B569" s="325">
        <v>1</v>
      </c>
      <c r="C569" s="343"/>
      <c r="D569" s="325">
        <v>1</v>
      </c>
      <c r="E569" s="325">
        <v>0</v>
      </c>
      <c r="F569" s="325">
        <v>0</v>
      </c>
      <c r="G569" s="325">
        <v>0</v>
      </c>
      <c r="H569" s="343">
        <v>0</v>
      </c>
      <c r="I569" s="343">
        <v>0</v>
      </c>
      <c r="J569" s="318"/>
      <c r="K569" s="318"/>
      <c r="L569" s="318"/>
      <c r="M569" s="323"/>
      <c r="N569" s="323"/>
      <c r="O569" s="323"/>
      <c r="P569" s="323"/>
    </row>
    <row r="570" spans="1:16" s="285" customFormat="1" ht="9" customHeight="1">
      <c r="A570" s="318" t="s">
        <v>61</v>
      </c>
      <c r="B570" s="344">
        <v>0</v>
      </c>
      <c r="C570" s="344"/>
      <c r="D570" s="344">
        <v>0</v>
      </c>
      <c r="E570" s="344">
        <v>0</v>
      </c>
      <c r="F570" s="344">
        <v>0</v>
      </c>
      <c r="G570" s="344">
        <v>0</v>
      </c>
      <c r="H570" s="344">
        <v>0</v>
      </c>
      <c r="I570" s="344">
        <v>0</v>
      </c>
      <c r="J570" s="318"/>
      <c r="K570" s="318"/>
      <c r="L570" s="318"/>
      <c r="M570" s="323"/>
      <c r="N570" s="323"/>
      <c r="O570" s="323"/>
      <c r="P570" s="323"/>
    </row>
    <row r="571" spans="1:16" s="285" customFormat="1" ht="9" customHeight="1">
      <c r="A571" s="318" t="s">
        <v>62</v>
      </c>
      <c r="B571" s="344">
        <v>0</v>
      </c>
      <c r="C571" s="344"/>
      <c r="D571" s="344">
        <v>0</v>
      </c>
      <c r="E571" s="344">
        <v>0</v>
      </c>
      <c r="F571" s="344">
        <v>0</v>
      </c>
      <c r="G571" s="344">
        <v>0</v>
      </c>
      <c r="H571" s="344">
        <v>0</v>
      </c>
      <c r="I571" s="344">
        <v>0</v>
      </c>
      <c r="J571" s="318"/>
      <c r="K571" s="318"/>
      <c r="L571" s="318"/>
      <c r="M571" s="323"/>
      <c r="N571" s="323"/>
      <c r="O571" s="323"/>
      <c r="P571" s="323"/>
    </row>
    <row r="572" spans="1:16" s="285" customFormat="1" ht="9" customHeight="1">
      <c r="A572" s="318" t="s">
        <v>63</v>
      </c>
      <c r="B572" s="344">
        <v>0</v>
      </c>
      <c r="C572" s="344"/>
      <c r="D572" s="344">
        <v>0</v>
      </c>
      <c r="E572" s="344">
        <v>0</v>
      </c>
      <c r="F572" s="344">
        <v>0</v>
      </c>
      <c r="G572" s="344">
        <v>0</v>
      </c>
      <c r="H572" s="344">
        <v>0</v>
      </c>
      <c r="I572" s="344">
        <v>0</v>
      </c>
      <c r="J572" s="318"/>
      <c r="K572" s="318"/>
      <c r="L572" s="318"/>
      <c r="M572" s="323"/>
      <c r="N572" s="323"/>
      <c r="O572" s="323"/>
      <c r="P572" s="323"/>
    </row>
    <row r="573" spans="1:16" s="285" customFormat="1" ht="9" customHeight="1">
      <c r="A573" s="291" t="s">
        <v>64</v>
      </c>
      <c r="B573" s="325">
        <v>3</v>
      </c>
      <c r="C573" s="343"/>
      <c r="D573" s="325">
        <v>0</v>
      </c>
      <c r="E573" s="325">
        <v>3</v>
      </c>
      <c r="F573" s="325">
        <v>2</v>
      </c>
      <c r="G573" s="325">
        <v>0</v>
      </c>
      <c r="H573" s="343">
        <v>0</v>
      </c>
      <c r="I573" s="343">
        <v>0</v>
      </c>
      <c r="J573" s="318"/>
      <c r="K573" s="318"/>
      <c r="L573" s="318"/>
      <c r="M573" s="323"/>
      <c r="N573" s="323"/>
      <c r="O573" s="323"/>
      <c r="P573" s="323"/>
    </row>
    <row r="574" spans="1:16" s="285" customFormat="1" ht="9" customHeight="1">
      <c r="A574" s="318" t="s">
        <v>65</v>
      </c>
      <c r="B574" s="344">
        <v>0</v>
      </c>
      <c r="C574" s="344"/>
      <c r="D574" s="344">
        <v>0</v>
      </c>
      <c r="E574" s="344">
        <v>0</v>
      </c>
      <c r="F574" s="344">
        <v>0</v>
      </c>
      <c r="G574" s="344">
        <v>0</v>
      </c>
      <c r="H574" s="344">
        <v>0</v>
      </c>
      <c r="I574" s="344">
        <v>0</v>
      </c>
      <c r="J574" s="318"/>
      <c r="K574" s="318"/>
      <c r="L574" s="318"/>
      <c r="M574" s="323"/>
      <c r="N574" s="323"/>
      <c r="O574" s="323"/>
      <c r="P574" s="323"/>
    </row>
    <row r="575" spans="1:16" s="285" customFormat="1" ht="9" customHeight="1">
      <c r="A575" s="318" t="s">
        <v>66</v>
      </c>
      <c r="B575" s="324">
        <v>0</v>
      </c>
      <c r="C575" s="344"/>
      <c r="D575" s="324">
        <v>0</v>
      </c>
      <c r="E575" s="324">
        <v>0</v>
      </c>
      <c r="F575" s="324">
        <v>0</v>
      </c>
      <c r="G575" s="324">
        <v>0</v>
      </c>
      <c r="H575" s="344">
        <v>0</v>
      </c>
      <c r="I575" s="344">
        <v>0</v>
      </c>
      <c r="J575" s="318"/>
      <c r="K575" s="318"/>
      <c r="L575" s="318"/>
      <c r="M575" s="323"/>
      <c r="N575" s="323"/>
      <c r="O575" s="323"/>
      <c r="P575" s="323"/>
    </row>
    <row r="576" spans="1:16" s="285" customFormat="1" ht="9" customHeight="1">
      <c r="A576" s="318" t="s">
        <v>67</v>
      </c>
      <c r="B576" s="324">
        <v>0</v>
      </c>
      <c r="C576" s="344"/>
      <c r="D576" s="324">
        <v>0</v>
      </c>
      <c r="E576" s="324">
        <v>0</v>
      </c>
      <c r="F576" s="324">
        <v>0</v>
      </c>
      <c r="G576" s="324">
        <v>0</v>
      </c>
      <c r="H576" s="344">
        <v>0</v>
      </c>
      <c r="I576" s="344">
        <v>0</v>
      </c>
      <c r="J576" s="318"/>
      <c r="K576" s="318"/>
      <c r="L576" s="318"/>
      <c r="M576" s="323"/>
      <c r="N576" s="323"/>
      <c r="O576" s="323"/>
      <c r="P576" s="323"/>
    </row>
    <row r="577" spans="1:16" s="285" customFormat="1" ht="9" customHeight="1">
      <c r="A577" s="291" t="s">
        <v>68</v>
      </c>
      <c r="B577" s="343">
        <v>0</v>
      </c>
      <c r="C577" s="343"/>
      <c r="D577" s="343">
        <v>0</v>
      </c>
      <c r="E577" s="343">
        <v>0</v>
      </c>
      <c r="F577" s="343">
        <v>0</v>
      </c>
      <c r="G577" s="343">
        <v>0</v>
      </c>
      <c r="H577" s="343">
        <v>0</v>
      </c>
      <c r="I577" s="343">
        <v>0</v>
      </c>
      <c r="J577" s="318"/>
      <c r="K577" s="318"/>
      <c r="L577" s="318"/>
      <c r="M577" s="323"/>
      <c r="N577" s="323"/>
      <c r="O577" s="323"/>
      <c r="P577" s="323"/>
    </row>
    <row r="578" spans="1:16" s="285" customFormat="1" ht="9" customHeight="1">
      <c r="A578" s="318" t="s">
        <v>69</v>
      </c>
      <c r="B578" s="324">
        <v>0</v>
      </c>
      <c r="C578" s="344"/>
      <c r="D578" s="324">
        <v>0</v>
      </c>
      <c r="E578" s="324">
        <v>0</v>
      </c>
      <c r="F578" s="324">
        <v>0</v>
      </c>
      <c r="G578" s="324">
        <v>0</v>
      </c>
      <c r="H578" s="344">
        <v>0</v>
      </c>
      <c r="I578" s="344">
        <v>0</v>
      </c>
      <c r="J578" s="318"/>
      <c r="K578" s="318"/>
      <c r="L578" s="318"/>
      <c r="M578" s="323"/>
      <c r="N578" s="323"/>
      <c r="O578" s="323"/>
      <c r="P578" s="323"/>
    </row>
    <row r="579" spans="1:16" s="285" customFormat="1" ht="9" customHeight="1">
      <c r="A579" s="318" t="s">
        <v>70</v>
      </c>
      <c r="B579" s="324">
        <v>4</v>
      </c>
      <c r="C579" s="344"/>
      <c r="D579" s="324">
        <v>2</v>
      </c>
      <c r="E579" s="324">
        <v>0</v>
      </c>
      <c r="F579" s="324">
        <v>2</v>
      </c>
      <c r="G579" s="324">
        <v>0</v>
      </c>
      <c r="H579" s="344">
        <v>0</v>
      </c>
      <c r="I579" s="344">
        <v>0</v>
      </c>
      <c r="J579" s="318"/>
      <c r="K579" s="318"/>
      <c r="L579" s="318"/>
      <c r="M579" s="323"/>
      <c r="N579" s="323"/>
      <c r="O579" s="323"/>
      <c r="P579" s="323"/>
    </row>
    <row r="580" spans="1:16" s="285" customFormat="1" ht="9" customHeight="1">
      <c r="A580" s="318" t="s">
        <v>71</v>
      </c>
      <c r="B580" s="344">
        <v>0</v>
      </c>
      <c r="C580" s="344"/>
      <c r="D580" s="344">
        <v>0</v>
      </c>
      <c r="E580" s="344">
        <v>0</v>
      </c>
      <c r="F580" s="344">
        <v>0</v>
      </c>
      <c r="G580" s="344">
        <v>0</v>
      </c>
      <c r="H580" s="344">
        <v>0</v>
      </c>
      <c r="I580" s="344">
        <v>0</v>
      </c>
      <c r="J580" s="318"/>
      <c r="K580" s="318"/>
      <c r="L580" s="318"/>
      <c r="M580" s="323"/>
      <c r="N580" s="323"/>
      <c r="O580" s="323"/>
      <c r="P580" s="323"/>
    </row>
    <row r="581" spans="1:16" s="285" customFormat="1" ht="9" customHeight="1">
      <c r="A581" s="291" t="s">
        <v>72</v>
      </c>
      <c r="B581" s="343">
        <v>0</v>
      </c>
      <c r="C581" s="343"/>
      <c r="D581" s="343">
        <v>0</v>
      </c>
      <c r="E581" s="343">
        <v>0</v>
      </c>
      <c r="F581" s="343">
        <v>0</v>
      </c>
      <c r="G581" s="343">
        <v>0</v>
      </c>
      <c r="H581" s="343">
        <v>0</v>
      </c>
      <c r="I581" s="343">
        <v>0</v>
      </c>
      <c r="J581" s="318"/>
      <c r="K581" s="318"/>
      <c r="L581" s="318"/>
      <c r="M581" s="323"/>
      <c r="N581" s="323"/>
      <c r="O581" s="323"/>
      <c r="P581" s="323"/>
    </row>
    <row r="582" spans="1:16" s="285" customFormat="1" ht="9" customHeight="1">
      <c r="A582" s="318" t="s">
        <v>73</v>
      </c>
      <c r="B582" s="324">
        <v>0</v>
      </c>
      <c r="C582" s="344"/>
      <c r="D582" s="324">
        <v>0</v>
      </c>
      <c r="E582" s="324">
        <v>0</v>
      </c>
      <c r="F582" s="324">
        <v>0</v>
      </c>
      <c r="G582" s="324">
        <v>0</v>
      </c>
      <c r="H582" s="344">
        <v>0</v>
      </c>
      <c r="I582" s="344">
        <v>0</v>
      </c>
      <c r="J582" s="318"/>
      <c r="K582" s="318"/>
      <c r="L582" s="318"/>
      <c r="M582" s="323"/>
      <c r="N582" s="323"/>
      <c r="O582" s="323"/>
      <c r="P582" s="323"/>
    </row>
    <row r="583" spans="1:16" s="285" customFormat="1" ht="9" customHeight="1">
      <c r="A583" s="318" t="s">
        <v>74</v>
      </c>
      <c r="B583" s="344">
        <v>0</v>
      </c>
      <c r="C583" s="344"/>
      <c r="D583" s="344">
        <v>0</v>
      </c>
      <c r="E583" s="344">
        <v>0</v>
      </c>
      <c r="F583" s="344">
        <v>0</v>
      </c>
      <c r="G583" s="344">
        <v>0</v>
      </c>
      <c r="H583" s="344">
        <v>0</v>
      </c>
      <c r="I583" s="344">
        <v>0</v>
      </c>
      <c r="J583" s="318"/>
      <c r="K583" s="318"/>
      <c r="L583" s="318"/>
      <c r="M583" s="323"/>
      <c r="N583" s="323"/>
      <c r="O583" s="323"/>
      <c r="P583" s="323"/>
    </row>
    <row r="584" spans="1:16" s="285" customFormat="1" ht="9" customHeight="1">
      <c r="A584" s="318" t="s">
        <v>75</v>
      </c>
      <c r="B584" s="324">
        <v>0</v>
      </c>
      <c r="C584" s="344"/>
      <c r="D584" s="324">
        <v>0</v>
      </c>
      <c r="E584" s="324">
        <v>0</v>
      </c>
      <c r="F584" s="324">
        <v>0</v>
      </c>
      <c r="G584" s="324">
        <v>0</v>
      </c>
      <c r="H584" s="344">
        <v>0</v>
      </c>
      <c r="I584" s="344">
        <v>0</v>
      </c>
      <c r="J584" s="318"/>
      <c r="K584" s="318"/>
      <c r="L584" s="318"/>
      <c r="M584" s="323"/>
      <c r="N584" s="323"/>
      <c r="O584" s="323"/>
      <c r="P584" s="323"/>
    </row>
    <row r="585" spans="1:16" s="285" customFormat="1" ht="9" customHeight="1">
      <c r="A585" s="291" t="s">
        <v>76</v>
      </c>
      <c r="B585" s="343">
        <v>1</v>
      </c>
      <c r="C585" s="343"/>
      <c r="D585" s="343">
        <v>1</v>
      </c>
      <c r="E585" s="343">
        <v>0</v>
      </c>
      <c r="F585" s="343">
        <v>0</v>
      </c>
      <c r="G585" s="343">
        <v>0</v>
      </c>
      <c r="H585" s="343">
        <v>0</v>
      </c>
      <c r="I585" s="343">
        <v>0</v>
      </c>
      <c r="J585" s="318"/>
      <c r="K585" s="318"/>
      <c r="L585" s="318"/>
      <c r="M585" s="323"/>
      <c r="N585" s="323"/>
      <c r="O585" s="323"/>
      <c r="P585" s="323"/>
    </row>
    <row r="586" spans="1:16" s="285" customFormat="1" ht="9" customHeight="1">
      <c r="A586" s="318"/>
      <c r="B586" s="344"/>
      <c r="C586" s="344"/>
      <c r="D586" s="344"/>
      <c r="E586" s="344"/>
      <c r="F586" s="344"/>
      <c r="G586" s="344"/>
      <c r="H586" s="344"/>
      <c r="I586" s="344"/>
    </row>
    <row r="587" spans="1:16" s="285" customFormat="1" ht="8.65" customHeight="1">
      <c r="A587" s="284">
        <v>2011</v>
      </c>
      <c r="B587" s="314"/>
      <c r="C587" s="314"/>
      <c r="D587" s="314"/>
      <c r="E587" s="314"/>
      <c r="F587" s="314"/>
      <c r="G587" s="314"/>
      <c r="H587" s="314"/>
      <c r="I587" s="314"/>
    </row>
    <row r="588" spans="1:16" s="285" customFormat="1" ht="8.65" customHeight="1">
      <c r="A588" s="288" t="s">
        <v>44</v>
      </c>
      <c r="B588" s="308">
        <f>SUM(B590:B621)</f>
        <v>49</v>
      </c>
      <c r="C588" s="308"/>
      <c r="D588" s="308">
        <f t="shared" ref="D588:I588" si="21">SUM(D590:D621)</f>
        <v>27</v>
      </c>
      <c r="E588" s="308">
        <f t="shared" si="21"/>
        <v>4</v>
      </c>
      <c r="F588" s="308">
        <f t="shared" si="21"/>
        <v>16</v>
      </c>
      <c r="G588" s="308">
        <f t="shared" si="21"/>
        <v>2</v>
      </c>
      <c r="H588" s="308">
        <f t="shared" si="21"/>
        <v>0</v>
      </c>
      <c r="I588" s="308">
        <f t="shared" si="21"/>
        <v>0</v>
      </c>
      <c r="J588" s="346"/>
      <c r="K588" s="346"/>
      <c r="L588" s="346"/>
      <c r="M588" s="323"/>
      <c r="N588" s="323"/>
      <c r="O588" s="323"/>
      <c r="P588" s="323"/>
    </row>
    <row r="589" spans="1:16" s="285" customFormat="1" ht="3" customHeight="1">
      <c r="A589" s="288"/>
      <c r="B589" s="308"/>
      <c r="C589" s="308"/>
      <c r="D589" s="308"/>
      <c r="E589" s="308"/>
      <c r="F589" s="308"/>
      <c r="G589" s="308"/>
      <c r="H589" s="308"/>
      <c r="I589" s="308"/>
      <c r="J589" s="346"/>
      <c r="K589" s="346"/>
      <c r="L589" s="346"/>
      <c r="M589" s="323"/>
      <c r="N589" s="323"/>
      <c r="O589" s="323"/>
      <c r="P589" s="323"/>
    </row>
    <row r="590" spans="1:16" s="285" customFormat="1" ht="9" customHeight="1">
      <c r="A590" s="286" t="s">
        <v>45</v>
      </c>
      <c r="B590" s="342">
        <v>0</v>
      </c>
      <c r="C590" s="342"/>
      <c r="D590" s="342">
        <v>0</v>
      </c>
      <c r="E590" s="342">
        <v>0</v>
      </c>
      <c r="F590" s="342">
        <v>0</v>
      </c>
      <c r="G590" s="342">
        <v>0</v>
      </c>
      <c r="H590" s="342">
        <v>0</v>
      </c>
      <c r="I590" s="342">
        <v>0</v>
      </c>
      <c r="J590" s="318"/>
      <c r="K590" s="318"/>
      <c r="L590" s="318"/>
      <c r="M590" s="323"/>
      <c r="N590" s="323"/>
      <c r="O590" s="323"/>
      <c r="P590" s="323"/>
    </row>
    <row r="591" spans="1:16" s="285" customFormat="1" ht="9" customHeight="1">
      <c r="A591" s="286" t="s">
        <v>46</v>
      </c>
      <c r="B591" s="324">
        <v>20</v>
      </c>
      <c r="C591" s="342"/>
      <c r="D591" s="324">
        <v>19</v>
      </c>
      <c r="E591" s="324">
        <v>1</v>
      </c>
      <c r="F591" s="324">
        <v>0</v>
      </c>
      <c r="G591" s="324">
        <v>0</v>
      </c>
      <c r="H591" s="342">
        <v>0</v>
      </c>
      <c r="I591" s="324">
        <v>0</v>
      </c>
      <c r="J591" s="318"/>
      <c r="K591" s="318"/>
      <c r="L591" s="318"/>
      <c r="M591" s="323"/>
      <c r="N591" s="323"/>
      <c r="O591" s="323"/>
      <c r="P591" s="323"/>
    </row>
    <row r="592" spans="1:16" s="285" customFormat="1" ht="9" customHeight="1">
      <c r="A592" s="286" t="s">
        <v>47</v>
      </c>
      <c r="B592" s="324">
        <v>0</v>
      </c>
      <c r="C592" s="342"/>
      <c r="D592" s="324">
        <v>0</v>
      </c>
      <c r="E592" s="324">
        <v>0</v>
      </c>
      <c r="F592" s="324">
        <v>0</v>
      </c>
      <c r="G592" s="324">
        <v>0</v>
      </c>
      <c r="H592" s="342">
        <v>0</v>
      </c>
      <c r="I592" s="342">
        <v>0</v>
      </c>
      <c r="J592" s="318"/>
      <c r="K592" s="318"/>
      <c r="L592" s="318"/>
      <c r="M592" s="323"/>
      <c r="N592" s="323"/>
      <c r="O592" s="323"/>
      <c r="P592" s="323"/>
    </row>
    <row r="593" spans="1:16" s="285" customFormat="1" ht="9" customHeight="1">
      <c r="A593" s="291" t="s">
        <v>48</v>
      </c>
      <c r="B593" s="343">
        <v>0</v>
      </c>
      <c r="C593" s="343"/>
      <c r="D593" s="343">
        <v>0</v>
      </c>
      <c r="E593" s="343">
        <v>0</v>
      </c>
      <c r="F593" s="343">
        <v>0</v>
      </c>
      <c r="G593" s="343">
        <v>0</v>
      </c>
      <c r="H593" s="343">
        <v>0</v>
      </c>
      <c r="I593" s="343">
        <v>0</v>
      </c>
      <c r="J593" s="318"/>
      <c r="K593" s="318"/>
      <c r="L593" s="318"/>
      <c r="M593" s="323"/>
      <c r="N593" s="323"/>
      <c r="O593" s="323"/>
      <c r="P593" s="323"/>
    </row>
    <row r="594" spans="1:16" s="285" customFormat="1" ht="9" customHeight="1">
      <c r="A594" s="318" t="s">
        <v>49</v>
      </c>
      <c r="B594" s="324">
        <v>0</v>
      </c>
      <c r="C594" s="344"/>
      <c r="D594" s="324">
        <v>0</v>
      </c>
      <c r="E594" s="324">
        <v>0</v>
      </c>
      <c r="F594" s="324">
        <v>0</v>
      </c>
      <c r="G594" s="324">
        <v>0</v>
      </c>
      <c r="H594" s="344">
        <v>0</v>
      </c>
      <c r="I594" s="344">
        <v>0</v>
      </c>
      <c r="J594" s="318"/>
      <c r="K594" s="318"/>
      <c r="L594" s="318"/>
      <c r="M594" s="323"/>
      <c r="N594" s="323"/>
      <c r="O594" s="323"/>
      <c r="P594" s="323"/>
    </row>
    <row r="595" spans="1:16" s="285" customFormat="1" ht="9" customHeight="1">
      <c r="A595" s="318" t="s">
        <v>50</v>
      </c>
      <c r="B595" s="324">
        <v>1</v>
      </c>
      <c r="C595" s="344"/>
      <c r="D595" s="324">
        <v>1</v>
      </c>
      <c r="E595" s="324">
        <v>0</v>
      </c>
      <c r="F595" s="324">
        <v>0</v>
      </c>
      <c r="G595" s="324">
        <v>0</v>
      </c>
      <c r="H595" s="344">
        <v>0</v>
      </c>
      <c r="I595" s="344">
        <v>0</v>
      </c>
      <c r="J595" s="318"/>
      <c r="K595" s="318"/>
      <c r="L595" s="318"/>
      <c r="M595" s="323"/>
      <c r="N595" s="323"/>
      <c r="O595" s="323"/>
      <c r="P595" s="323"/>
    </row>
    <row r="596" spans="1:16" s="285" customFormat="1" ht="9" customHeight="1">
      <c r="A596" s="318" t="s">
        <v>51</v>
      </c>
      <c r="B596" s="344">
        <v>0</v>
      </c>
      <c r="C596" s="344"/>
      <c r="D596" s="344">
        <v>0</v>
      </c>
      <c r="E596" s="344">
        <v>0</v>
      </c>
      <c r="F596" s="344">
        <v>0</v>
      </c>
      <c r="G596" s="344">
        <v>0</v>
      </c>
      <c r="H596" s="344">
        <v>0</v>
      </c>
      <c r="I596" s="344">
        <v>0</v>
      </c>
      <c r="J596" s="318"/>
      <c r="K596" s="318"/>
      <c r="L596" s="318"/>
      <c r="M596" s="323"/>
      <c r="N596" s="323"/>
      <c r="O596" s="323"/>
      <c r="P596" s="323"/>
    </row>
    <row r="597" spans="1:16" s="285" customFormat="1" ht="9" customHeight="1">
      <c r="A597" s="291" t="s">
        <v>52</v>
      </c>
      <c r="B597" s="343">
        <v>0</v>
      </c>
      <c r="C597" s="343"/>
      <c r="D597" s="343">
        <v>0</v>
      </c>
      <c r="E597" s="343">
        <v>0</v>
      </c>
      <c r="F597" s="343">
        <v>0</v>
      </c>
      <c r="G597" s="343">
        <v>0</v>
      </c>
      <c r="H597" s="343">
        <v>0</v>
      </c>
      <c r="I597" s="343">
        <v>0</v>
      </c>
      <c r="J597" s="318"/>
      <c r="K597" s="318"/>
      <c r="L597" s="318"/>
      <c r="M597" s="323"/>
      <c r="N597" s="323"/>
      <c r="O597" s="323"/>
      <c r="P597" s="323"/>
    </row>
    <row r="598" spans="1:16" s="285" customFormat="1" ht="9" customHeight="1">
      <c r="A598" s="286" t="s">
        <v>53</v>
      </c>
      <c r="B598" s="324">
        <v>18</v>
      </c>
      <c r="C598" s="344"/>
      <c r="D598" s="324">
        <v>3</v>
      </c>
      <c r="E598" s="324">
        <v>1</v>
      </c>
      <c r="F598" s="324">
        <v>13</v>
      </c>
      <c r="G598" s="324">
        <v>1</v>
      </c>
      <c r="H598" s="344">
        <v>0</v>
      </c>
      <c r="I598" s="344">
        <v>0</v>
      </c>
      <c r="J598" s="318"/>
      <c r="K598" s="318"/>
      <c r="L598" s="318"/>
      <c r="M598" s="323"/>
      <c r="N598" s="323"/>
      <c r="O598" s="323"/>
      <c r="P598" s="323"/>
    </row>
    <row r="599" spans="1:16" s="285" customFormat="1" ht="9" customHeight="1">
      <c r="A599" s="318" t="s">
        <v>54</v>
      </c>
      <c r="B599" s="324">
        <v>2</v>
      </c>
      <c r="C599" s="344"/>
      <c r="D599" s="324">
        <v>2</v>
      </c>
      <c r="E599" s="324">
        <v>0</v>
      </c>
      <c r="F599" s="324">
        <v>0</v>
      </c>
      <c r="G599" s="324">
        <v>0</v>
      </c>
      <c r="H599" s="344">
        <v>0</v>
      </c>
      <c r="I599" s="344">
        <v>0</v>
      </c>
      <c r="J599" s="318"/>
      <c r="K599" s="318"/>
      <c r="L599" s="318"/>
      <c r="M599" s="323"/>
      <c r="N599" s="323"/>
      <c r="O599" s="323"/>
      <c r="P599" s="323"/>
    </row>
    <row r="600" spans="1:16" s="285" customFormat="1" ht="9" customHeight="1">
      <c r="A600" s="318" t="s">
        <v>55</v>
      </c>
      <c r="B600" s="324">
        <v>0</v>
      </c>
      <c r="C600" s="344"/>
      <c r="D600" s="324">
        <v>0</v>
      </c>
      <c r="E600" s="324">
        <v>0</v>
      </c>
      <c r="F600" s="324">
        <v>0</v>
      </c>
      <c r="G600" s="324">
        <v>0</v>
      </c>
      <c r="H600" s="344">
        <v>0</v>
      </c>
      <c r="I600" s="344">
        <v>0</v>
      </c>
      <c r="J600" s="318"/>
      <c r="K600" s="318"/>
      <c r="L600" s="318"/>
      <c r="M600" s="323"/>
      <c r="N600" s="323"/>
      <c r="O600" s="323"/>
      <c r="P600" s="323"/>
    </row>
    <row r="601" spans="1:16" s="285" customFormat="1" ht="9" customHeight="1">
      <c r="A601" s="291" t="s">
        <v>56</v>
      </c>
      <c r="B601" s="325">
        <v>2</v>
      </c>
      <c r="C601" s="343"/>
      <c r="D601" s="325">
        <v>1</v>
      </c>
      <c r="E601" s="325">
        <v>0</v>
      </c>
      <c r="F601" s="325">
        <v>1</v>
      </c>
      <c r="G601" s="325">
        <v>0</v>
      </c>
      <c r="H601" s="343">
        <v>0</v>
      </c>
      <c r="I601" s="343">
        <v>0</v>
      </c>
      <c r="J601" s="318"/>
      <c r="K601" s="318"/>
      <c r="L601" s="318"/>
      <c r="M601" s="323"/>
      <c r="N601" s="323"/>
      <c r="O601" s="323"/>
      <c r="P601" s="323"/>
    </row>
    <row r="602" spans="1:16" s="285" customFormat="1" ht="9" customHeight="1">
      <c r="A602" s="318" t="s">
        <v>57</v>
      </c>
      <c r="B602" s="344">
        <v>0</v>
      </c>
      <c r="C602" s="344"/>
      <c r="D602" s="344">
        <v>0</v>
      </c>
      <c r="E602" s="344">
        <v>0</v>
      </c>
      <c r="F602" s="344">
        <v>0</v>
      </c>
      <c r="G602" s="344">
        <v>0</v>
      </c>
      <c r="H602" s="344">
        <v>0</v>
      </c>
      <c r="I602" s="344">
        <v>0</v>
      </c>
      <c r="J602" s="318"/>
      <c r="K602" s="318"/>
      <c r="L602" s="318"/>
      <c r="M602" s="323"/>
      <c r="N602" s="323"/>
      <c r="O602" s="323"/>
      <c r="P602" s="323"/>
    </row>
    <row r="603" spans="1:16" s="285" customFormat="1" ht="9" customHeight="1">
      <c r="A603" s="318" t="s">
        <v>58</v>
      </c>
      <c r="B603" s="324">
        <v>1</v>
      </c>
      <c r="C603" s="344"/>
      <c r="D603" s="324">
        <v>0</v>
      </c>
      <c r="E603" s="324">
        <v>0</v>
      </c>
      <c r="F603" s="324">
        <v>1</v>
      </c>
      <c r="G603" s="324">
        <v>0</v>
      </c>
      <c r="H603" s="344">
        <v>0</v>
      </c>
      <c r="I603" s="344">
        <v>0</v>
      </c>
      <c r="J603" s="318"/>
      <c r="K603" s="318"/>
      <c r="L603" s="318"/>
      <c r="M603" s="323"/>
      <c r="N603" s="323"/>
      <c r="O603" s="323"/>
      <c r="P603" s="323"/>
    </row>
    <row r="604" spans="1:16" s="285" customFormat="1" ht="9" customHeight="1">
      <c r="A604" s="318" t="s">
        <v>59</v>
      </c>
      <c r="B604" s="344">
        <v>0</v>
      </c>
      <c r="C604" s="344"/>
      <c r="D604" s="344">
        <v>0</v>
      </c>
      <c r="E604" s="344">
        <v>0</v>
      </c>
      <c r="F604" s="344">
        <v>0</v>
      </c>
      <c r="G604" s="344">
        <v>0</v>
      </c>
      <c r="H604" s="344">
        <v>0</v>
      </c>
      <c r="I604" s="344">
        <v>0</v>
      </c>
      <c r="J604" s="318"/>
      <c r="K604" s="318"/>
      <c r="L604" s="318"/>
      <c r="M604" s="323"/>
      <c r="N604" s="323"/>
      <c r="O604" s="323"/>
      <c r="P604" s="323"/>
    </row>
    <row r="605" spans="1:16" s="285" customFormat="1" ht="9" customHeight="1">
      <c r="A605" s="291" t="s">
        <v>60</v>
      </c>
      <c r="B605" s="325">
        <v>1</v>
      </c>
      <c r="C605" s="343"/>
      <c r="D605" s="325">
        <v>0</v>
      </c>
      <c r="E605" s="325">
        <v>0</v>
      </c>
      <c r="F605" s="325">
        <v>1</v>
      </c>
      <c r="G605" s="325">
        <v>0</v>
      </c>
      <c r="H605" s="343">
        <v>0</v>
      </c>
      <c r="I605" s="343">
        <v>0</v>
      </c>
      <c r="J605" s="318"/>
      <c r="K605" s="318"/>
      <c r="L605" s="318"/>
      <c r="M605" s="323"/>
      <c r="N605" s="323"/>
      <c r="O605" s="323"/>
      <c r="P605" s="323"/>
    </row>
    <row r="606" spans="1:16" s="285" customFormat="1" ht="9" customHeight="1">
      <c r="A606" s="318" t="s">
        <v>61</v>
      </c>
      <c r="B606" s="344">
        <v>0</v>
      </c>
      <c r="C606" s="344"/>
      <c r="D606" s="344">
        <v>0</v>
      </c>
      <c r="E606" s="344">
        <v>0</v>
      </c>
      <c r="F606" s="344">
        <v>0</v>
      </c>
      <c r="G606" s="344">
        <v>0</v>
      </c>
      <c r="H606" s="344">
        <v>0</v>
      </c>
      <c r="I606" s="344">
        <v>0</v>
      </c>
      <c r="J606" s="318"/>
      <c r="K606" s="318"/>
      <c r="L606" s="318"/>
      <c r="M606" s="323"/>
      <c r="N606" s="323"/>
      <c r="O606" s="323"/>
      <c r="P606" s="323"/>
    </row>
    <row r="607" spans="1:16" s="285" customFormat="1" ht="9" customHeight="1">
      <c r="A607" s="318" t="s">
        <v>62</v>
      </c>
      <c r="B607" s="344">
        <v>0</v>
      </c>
      <c r="C607" s="344"/>
      <c r="D607" s="344">
        <v>0</v>
      </c>
      <c r="E607" s="344">
        <v>0</v>
      </c>
      <c r="F607" s="344">
        <v>0</v>
      </c>
      <c r="G607" s="344">
        <v>0</v>
      </c>
      <c r="H607" s="344">
        <v>0</v>
      </c>
      <c r="I607" s="344">
        <v>0</v>
      </c>
      <c r="J607" s="318"/>
      <c r="K607" s="318"/>
      <c r="L607" s="318"/>
      <c r="M607" s="323"/>
      <c r="N607" s="323"/>
      <c r="O607" s="323"/>
      <c r="P607" s="323"/>
    </row>
    <row r="608" spans="1:16" s="285" customFormat="1" ht="9" customHeight="1">
      <c r="A608" s="318" t="s">
        <v>63</v>
      </c>
      <c r="B608" s="344">
        <v>0</v>
      </c>
      <c r="C608" s="344"/>
      <c r="D608" s="344">
        <v>0</v>
      </c>
      <c r="E608" s="344">
        <v>0</v>
      </c>
      <c r="F608" s="344">
        <v>0</v>
      </c>
      <c r="G608" s="344">
        <v>0</v>
      </c>
      <c r="H608" s="344">
        <v>0</v>
      </c>
      <c r="I608" s="344">
        <v>0</v>
      </c>
      <c r="J608" s="318"/>
      <c r="K608" s="318"/>
      <c r="L608" s="318"/>
      <c r="M608" s="323"/>
      <c r="N608" s="323"/>
      <c r="O608" s="323"/>
      <c r="P608" s="323"/>
    </row>
    <row r="609" spans="1:16" s="285" customFormat="1" ht="9" customHeight="1">
      <c r="A609" s="291" t="s">
        <v>64</v>
      </c>
      <c r="B609" s="325">
        <v>2</v>
      </c>
      <c r="C609" s="343"/>
      <c r="D609" s="325">
        <v>1</v>
      </c>
      <c r="E609" s="325">
        <v>1</v>
      </c>
      <c r="F609" s="325">
        <v>0</v>
      </c>
      <c r="G609" s="325">
        <v>0</v>
      </c>
      <c r="H609" s="343">
        <v>0</v>
      </c>
      <c r="I609" s="343">
        <v>0</v>
      </c>
      <c r="J609" s="318"/>
      <c r="K609" s="318"/>
      <c r="L609" s="318"/>
      <c r="M609" s="323"/>
      <c r="N609" s="323"/>
      <c r="O609" s="323"/>
      <c r="P609" s="323"/>
    </row>
    <row r="610" spans="1:16" s="285" customFormat="1" ht="9" customHeight="1">
      <c r="A610" s="318" t="s">
        <v>65</v>
      </c>
      <c r="B610" s="344">
        <v>0</v>
      </c>
      <c r="C610" s="344"/>
      <c r="D610" s="344">
        <v>0</v>
      </c>
      <c r="E610" s="344">
        <v>0</v>
      </c>
      <c r="F610" s="344">
        <v>0</v>
      </c>
      <c r="G610" s="344">
        <v>0</v>
      </c>
      <c r="H610" s="344">
        <v>0</v>
      </c>
      <c r="I610" s="344">
        <v>0</v>
      </c>
      <c r="J610" s="318"/>
      <c r="K610" s="318"/>
      <c r="L610" s="318"/>
      <c r="M610" s="323"/>
      <c r="N610" s="323"/>
      <c r="O610" s="323"/>
      <c r="P610" s="323"/>
    </row>
    <row r="611" spans="1:16" s="285" customFormat="1" ht="9" customHeight="1">
      <c r="A611" s="318" t="s">
        <v>66</v>
      </c>
      <c r="B611" s="324">
        <v>0</v>
      </c>
      <c r="C611" s="344"/>
      <c r="D611" s="324">
        <v>0</v>
      </c>
      <c r="E611" s="324">
        <v>0</v>
      </c>
      <c r="F611" s="324">
        <v>0</v>
      </c>
      <c r="G611" s="324">
        <v>0</v>
      </c>
      <c r="H611" s="344">
        <v>0</v>
      </c>
      <c r="I611" s="344">
        <v>0</v>
      </c>
      <c r="J611" s="318"/>
      <c r="K611" s="318"/>
      <c r="L611" s="318"/>
      <c r="M611" s="323"/>
      <c r="N611" s="323"/>
      <c r="O611" s="323"/>
      <c r="P611" s="323"/>
    </row>
    <row r="612" spans="1:16" s="285" customFormat="1" ht="9" customHeight="1">
      <c r="A612" s="318" t="s">
        <v>67</v>
      </c>
      <c r="B612" s="324">
        <v>0</v>
      </c>
      <c r="C612" s="344"/>
      <c r="D612" s="324">
        <v>0</v>
      </c>
      <c r="E612" s="324">
        <v>0</v>
      </c>
      <c r="F612" s="324">
        <v>0</v>
      </c>
      <c r="G612" s="324">
        <v>0</v>
      </c>
      <c r="H612" s="344">
        <v>0</v>
      </c>
      <c r="I612" s="344">
        <v>0</v>
      </c>
      <c r="J612" s="318"/>
      <c r="K612" s="318"/>
      <c r="L612" s="318"/>
      <c r="M612" s="323"/>
      <c r="N612" s="323"/>
      <c r="O612" s="323"/>
      <c r="P612" s="323"/>
    </row>
    <row r="613" spans="1:16" s="285" customFormat="1" ht="9" customHeight="1">
      <c r="A613" s="291" t="s">
        <v>68</v>
      </c>
      <c r="B613" s="343">
        <v>0</v>
      </c>
      <c r="C613" s="343"/>
      <c r="D613" s="343">
        <v>0</v>
      </c>
      <c r="E613" s="343">
        <v>0</v>
      </c>
      <c r="F613" s="343">
        <v>0</v>
      </c>
      <c r="G613" s="343">
        <v>0</v>
      </c>
      <c r="H613" s="343">
        <v>0</v>
      </c>
      <c r="I613" s="343">
        <v>0</v>
      </c>
      <c r="J613" s="318"/>
      <c r="K613" s="318"/>
      <c r="L613" s="318"/>
      <c r="M613" s="323"/>
      <c r="N613" s="323"/>
      <c r="O613" s="323"/>
      <c r="P613" s="323"/>
    </row>
    <row r="614" spans="1:16" s="285" customFormat="1" ht="9" customHeight="1">
      <c r="A614" s="318" t="s">
        <v>69</v>
      </c>
      <c r="B614" s="324">
        <v>0</v>
      </c>
      <c r="C614" s="344"/>
      <c r="D614" s="324">
        <v>0</v>
      </c>
      <c r="E614" s="324">
        <v>0</v>
      </c>
      <c r="F614" s="324">
        <v>0</v>
      </c>
      <c r="G614" s="324">
        <v>0</v>
      </c>
      <c r="H614" s="344">
        <v>0</v>
      </c>
      <c r="I614" s="344">
        <v>0</v>
      </c>
      <c r="J614" s="318"/>
      <c r="K614" s="318"/>
      <c r="L614" s="318"/>
      <c r="M614" s="323"/>
      <c r="N614" s="323"/>
      <c r="O614" s="323"/>
      <c r="P614" s="323"/>
    </row>
    <row r="615" spans="1:16" s="285" customFormat="1" ht="9" customHeight="1">
      <c r="A615" s="318" t="s">
        <v>70</v>
      </c>
      <c r="B615" s="324">
        <v>1</v>
      </c>
      <c r="C615" s="344"/>
      <c r="D615" s="324">
        <v>0</v>
      </c>
      <c r="E615" s="324">
        <v>0</v>
      </c>
      <c r="F615" s="324">
        <v>0</v>
      </c>
      <c r="G615" s="324">
        <v>1</v>
      </c>
      <c r="H615" s="344">
        <v>0</v>
      </c>
      <c r="I615" s="344">
        <v>0</v>
      </c>
      <c r="J615" s="318"/>
      <c r="K615" s="318"/>
      <c r="L615" s="318"/>
      <c r="M615" s="323"/>
      <c r="N615" s="323"/>
      <c r="O615" s="323"/>
      <c r="P615" s="323"/>
    </row>
    <row r="616" spans="1:16" s="285" customFormat="1" ht="9" customHeight="1">
      <c r="A616" s="318" t="s">
        <v>71</v>
      </c>
      <c r="B616" s="344">
        <v>0</v>
      </c>
      <c r="C616" s="344"/>
      <c r="D616" s="344">
        <v>0</v>
      </c>
      <c r="E616" s="344">
        <v>0</v>
      </c>
      <c r="F616" s="344">
        <v>0</v>
      </c>
      <c r="G616" s="344">
        <v>0</v>
      </c>
      <c r="H616" s="344">
        <v>0</v>
      </c>
      <c r="I616" s="344">
        <v>0</v>
      </c>
      <c r="J616" s="318"/>
      <c r="K616" s="318"/>
      <c r="L616" s="318"/>
      <c r="M616" s="323"/>
      <c r="N616" s="323"/>
      <c r="O616" s="323"/>
      <c r="P616" s="323"/>
    </row>
    <row r="617" spans="1:16" s="285" customFormat="1" ht="9" customHeight="1">
      <c r="A617" s="291" t="s">
        <v>72</v>
      </c>
      <c r="B617" s="343">
        <v>0</v>
      </c>
      <c r="C617" s="343"/>
      <c r="D617" s="343">
        <v>0</v>
      </c>
      <c r="E617" s="343">
        <v>0</v>
      </c>
      <c r="F617" s="343">
        <v>0</v>
      </c>
      <c r="G617" s="343">
        <v>0</v>
      </c>
      <c r="H617" s="343">
        <v>0</v>
      </c>
      <c r="I617" s="343">
        <v>0</v>
      </c>
      <c r="J617" s="318"/>
      <c r="K617" s="318"/>
      <c r="L617" s="318"/>
      <c r="M617" s="323"/>
      <c r="N617" s="323"/>
      <c r="O617" s="323"/>
      <c r="P617" s="323"/>
    </row>
    <row r="618" spans="1:16" s="285" customFormat="1" ht="9" customHeight="1">
      <c r="A618" s="318" t="s">
        <v>73</v>
      </c>
      <c r="B618" s="324">
        <v>0</v>
      </c>
      <c r="C618" s="344"/>
      <c r="D618" s="324">
        <v>0</v>
      </c>
      <c r="E618" s="324">
        <v>0</v>
      </c>
      <c r="F618" s="324">
        <v>0</v>
      </c>
      <c r="G618" s="324">
        <v>0</v>
      </c>
      <c r="H618" s="344">
        <v>0</v>
      </c>
      <c r="I618" s="344">
        <v>0</v>
      </c>
      <c r="J618" s="318"/>
      <c r="K618" s="318"/>
      <c r="L618" s="318"/>
      <c r="M618" s="323"/>
      <c r="N618" s="323"/>
      <c r="O618" s="323"/>
      <c r="P618" s="323"/>
    </row>
    <row r="619" spans="1:16" s="285" customFormat="1" ht="9" customHeight="1">
      <c r="A619" s="318" t="s">
        <v>74</v>
      </c>
      <c r="B619" s="344">
        <v>0</v>
      </c>
      <c r="C619" s="344"/>
      <c r="D619" s="344">
        <v>0</v>
      </c>
      <c r="E619" s="344">
        <v>0</v>
      </c>
      <c r="F619" s="344">
        <v>0</v>
      </c>
      <c r="G619" s="344">
        <v>0</v>
      </c>
      <c r="H619" s="344">
        <v>0</v>
      </c>
      <c r="I619" s="344">
        <v>0</v>
      </c>
      <c r="J619" s="318"/>
      <c r="K619" s="318"/>
      <c r="L619" s="318"/>
      <c r="M619" s="323"/>
      <c r="N619" s="323"/>
      <c r="O619" s="323"/>
      <c r="P619" s="323"/>
    </row>
    <row r="620" spans="1:16" s="285" customFormat="1" ht="9" customHeight="1">
      <c r="A620" s="318" t="s">
        <v>75</v>
      </c>
      <c r="B620" s="324">
        <v>0</v>
      </c>
      <c r="C620" s="344"/>
      <c r="D620" s="324">
        <v>0</v>
      </c>
      <c r="E620" s="324">
        <v>0</v>
      </c>
      <c r="F620" s="324">
        <v>0</v>
      </c>
      <c r="G620" s="324">
        <v>0</v>
      </c>
      <c r="H620" s="344">
        <v>0</v>
      </c>
      <c r="I620" s="344">
        <v>0</v>
      </c>
      <c r="J620" s="318"/>
      <c r="K620" s="318"/>
      <c r="L620" s="318"/>
      <c r="M620" s="323"/>
      <c r="N620" s="323"/>
      <c r="O620" s="323"/>
      <c r="P620" s="323"/>
    </row>
    <row r="621" spans="1:16" s="285" customFormat="1" ht="9" customHeight="1">
      <c r="A621" s="291" t="s">
        <v>76</v>
      </c>
      <c r="B621" s="343">
        <v>1</v>
      </c>
      <c r="C621" s="343"/>
      <c r="D621" s="343">
        <v>0</v>
      </c>
      <c r="E621" s="343">
        <v>1</v>
      </c>
      <c r="F621" s="343">
        <v>0</v>
      </c>
      <c r="G621" s="343">
        <v>0</v>
      </c>
      <c r="H621" s="343">
        <v>0</v>
      </c>
      <c r="I621" s="343">
        <v>0</v>
      </c>
      <c r="J621" s="318"/>
      <c r="K621" s="318"/>
      <c r="L621" s="318"/>
      <c r="M621" s="323"/>
      <c r="N621" s="323"/>
      <c r="O621" s="323"/>
      <c r="P621" s="323"/>
    </row>
    <row r="622" spans="1:16" s="285" customFormat="1" ht="9" customHeight="1">
      <c r="A622" s="318"/>
      <c r="B622" s="344"/>
      <c r="C622" s="344"/>
      <c r="D622" s="344"/>
      <c r="E622" s="344"/>
      <c r="F622" s="344"/>
      <c r="G622" s="344"/>
      <c r="H622" s="344"/>
      <c r="I622" s="344"/>
    </row>
    <row r="623" spans="1:16" s="285" customFormat="1" ht="8.65" customHeight="1">
      <c r="A623" s="284">
        <v>2012</v>
      </c>
      <c r="B623" s="314"/>
      <c r="C623" s="314"/>
      <c r="D623" s="314"/>
      <c r="E623" s="314"/>
      <c r="F623" s="314"/>
      <c r="G623" s="314"/>
      <c r="H623" s="314"/>
      <c r="I623" s="314"/>
    </row>
    <row r="624" spans="1:16" s="285" customFormat="1" ht="8.65" customHeight="1">
      <c r="A624" s="288" t="s">
        <v>44</v>
      </c>
      <c r="B624" s="308">
        <f>SUM(B626:B657)</f>
        <v>54</v>
      </c>
      <c r="C624" s="308"/>
      <c r="D624" s="308">
        <f t="shared" ref="D624:I624" si="22">SUM(D626:D657)</f>
        <v>36</v>
      </c>
      <c r="E624" s="308">
        <f t="shared" si="22"/>
        <v>2</v>
      </c>
      <c r="F624" s="308">
        <f t="shared" si="22"/>
        <v>15</v>
      </c>
      <c r="G624" s="308">
        <f t="shared" si="22"/>
        <v>1</v>
      </c>
      <c r="H624" s="308">
        <f t="shared" si="22"/>
        <v>0</v>
      </c>
      <c r="I624" s="308">
        <f t="shared" si="22"/>
        <v>0</v>
      </c>
      <c r="J624" s="346"/>
      <c r="K624" s="346"/>
      <c r="L624" s="346"/>
      <c r="M624" s="323"/>
      <c r="N624" s="323"/>
      <c r="O624" s="323"/>
      <c r="P624" s="323"/>
    </row>
    <row r="625" spans="1:16" s="285" customFormat="1" ht="3" customHeight="1">
      <c r="A625" s="288"/>
      <c r="B625" s="308"/>
      <c r="C625" s="308"/>
      <c r="D625" s="308"/>
      <c r="E625" s="308"/>
      <c r="F625" s="308"/>
      <c r="G625" s="308"/>
      <c r="H625" s="308"/>
      <c r="I625" s="308"/>
      <c r="J625" s="346"/>
      <c r="K625" s="346"/>
      <c r="L625" s="346"/>
      <c r="M625" s="323"/>
      <c r="N625" s="323"/>
      <c r="O625" s="323"/>
      <c r="P625" s="323"/>
    </row>
    <row r="626" spans="1:16" s="285" customFormat="1" ht="9" customHeight="1">
      <c r="A626" s="286" t="s">
        <v>45</v>
      </c>
      <c r="B626" s="342">
        <v>0</v>
      </c>
      <c r="C626" s="342"/>
      <c r="D626" s="342">
        <v>0</v>
      </c>
      <c r="E626" s="342">
        <v>0</v>
      </c>
      <c r="F626" s="342">
        <v>0</v>
      </c>
      <c r="G626" s="342">
        <v>0</v>
      </c>
      <c r="H626" s="342">
        <v>0</v>
      </c>
      <c r="I626" s="342">
        <v>0</v>
      </c>
      <c r="J626" s="318"/>
      <c r="K626" s="318"/>
      <c r="L626" s="318"/>
      <c r="M626" s="323"/>
      <c r="N626" s="323"/>
      <c r="O626" s="323"/>
      <c r="P626" s="323"/>
    </row>
    <row r="627" spans="1:16" s="285" customFormat="1" ht="9" customHeight="1">
      <c r="A627" s="286" t="s">
        <v>46</v>
      </c>
      <c r="B627" s="324">
        <v>31</v>
      </c>
      <c r="C627" s="342"/>
      <c r="D627" s="324">
        <v>31</v>
      </c>
      <c r="E627" s="324">
        <v>0</v>
      </c>
      <c r="F627" s="324">
        <v>0</v>
      </c>
      <c r="G627" s="324">
        <v>0</v>
      </c>
      <c r="H627" s="342">
        <v>0</v>
      </c>
      <c r="I627" s="324">
        <v>0</v>
      </c>
      <c r="J627" s="318"/>
      <c r="K627" s="318"/>
      <c r="L627" s="318"/>
      <c r="M627" s="323"/>
      <c r="N627" s="323"/>
      <c r="O627" s="323"/>
      <c r="P627" s="323"/>
    </row>
    <row r="628" spans="1:16" s="285" customFormat="1" ht="9" customHeight="1">
      <c r="A628" s="286" t="s">
        <v>47</v>
      </c>
      <c r="B628" s="324">
        <v>0</v>
      </c>
      <c r="C628" s="342"/>
      <c r="D628" s="324">
        <v>0</v>
      </c>
      <c r="E628" s="324">
        <v>0</v>
      </c>
      <c r="F628" s="324">
        <v>0</v>
      </c>
      <c r="G628" s="324">
        <v>0</v>
      </c>
      <c r="H628" s="342">
        <v>0</v>
      </c>
      <c r="I628" s="342">
        <v>0</v>
      </c>
      <c r="J628" s="318"/>
      <c r="K628" s="318"/>
      <c r="L628" s="318"/>
      <c r="M628" s="323"/>
      <c r="N628" s="323"/>
      <c r="O628" s="323"/>
      <c r="P628" s="323"/>
    </row>
    <row r="629" spans="1:16" s="285" customFormat="1" ht="9" customHeight="1">
      <c r="A629" s="291" t="s">
        <v>48</v>
      </c>
      <c r="B629" s="343">
        <v>0</v>
      </c>
      <c r="C629" s="343"/>
      <c r="D629" s="343">
        <v>0</v>
      </c>
      <c r="E629" s="343">
        <v>0</v>
      </c>
      <c r="F629" s="343">
        <v>0</v>
      </c>
      <c r="G629" s="343">
        <v>0</v>
      </c>
      <c r="H629" s="343">
        <v>0</v>
      </c>
      <c r="I629" s="343">
        <v>0</v>
      </c>
      <c r="J629" s="318"/>
      <c r="K629" s="318"/>
      <c r="L629" s="318"/>
      <c r="M629" s="323"/>
      <c r="N629" s="323"/>
      <c r="O629" s="323"/>
      <c r="P629" s="323"/>
    </row>
    <row r="630" spans="1:16" s="285" customFormat="1" ht="9" customHeight="1">
      <c r="A630" s="318" t="s">
        <v>49</v>
      </c>
      <c r="B630" s="324">
        <v>0</v>
      </c>
      <c r="C630" s="344"/>
      <c r="D630" s="324">
        <v>0</v>
      </c>
      <c r="E630" s="324">
        <v>0</v>
      </c>
      <c r="F630" s="324">
        <v>0</v>
      </c>
      <c r="G630" s="324">
        <v>0</v>
      </c>
      <c r="H630" s="344">
        <v>0</v>
      </c>
      <c r="I630" s="344">
        <v>0</v>
      </c>
      <c r="J630" s="318"/>
      <c r="K630" s="318"/>
      <c r="L630" s="318"/>
      <c r="M630" s="323"/>
      <c r="N630" s="323"/>
      <c r="O630" s="323"/>
      <c r="P630" s="323"/>
    </row>
    <row r="631" spans="1:16" s="285" customFormat="1" ht="9" customHeight="1">
      <c r="A631" s="318" t="s">
        <v>50</v>
      </c>
      <c r="B631" s="324">
        <v>1</v>
      </c>
      <c r="C631" s="344"/>
      <c r="D631" s="324">
        <v>0</v>
      </c>
      <c r="E631" s="324">
        <v>0</v>
      </c>
      <c r="F631" s="324">
        <v>1</v>
      </c>
      <c r="G631" s="324">
        <v>0</v>
      </c>
      <c r="H631" s="344">
        <v>0</v>
      </c>
      <c r="I631" s="344">
        <v>0</v>
      </c>
      <c r="J631" s="318"/>
      <c r="K631" s="318"/>
      <c r="L631" s="318"/>
      <c r="M631" s="323"/>
      <c r="N631" s="323"/>
      <c r="O631" s="323"/>
      <c r="P631" s="323"/>
    </row>
    <row r="632" spans="1:16" s="285" customFormat="1" ht="9" customHeight="1">
      <c r="A632" s="318" t="s">
        <v>51</v>
      </c>
      <c r="B632" s="344">
        <v>0</v>
      </c>
      <c r="C632" s="344"/>
      <c r="D632" s="344">
        <v>0</v>
      </c>
      <c r="E632" s="344">
        <v>0</v>
      </c>
      <c r="F632" s="344">
        <v>0</v>
      </c>
      <c r="G632" s="344">
        <v>0</v>
      </c>
      <c r="H632" s="344">
        <v>0</v>
      </c>
      <c r="I632" s="344">
        <v>0</v>
      </c>
      <c r="J632" s="318"/>
      <c r="K632" s="318"/>
      <c r="L632" s="318"/>
      <c r="M632" s="323"/>
      <c r="N632" s="323"/>
      <c r="O632" s="323"/>
      <c r="P632" s="323"/>
    </row>
    <row r="633" spans="1:16" s="285" customFormat="1" ht="9" customHeight="1">
      <c r="A633" s="291" t="s">
        <v>52</v>
      </c>
      <c r="B633" s="343">
        <v>0</v>
      </c>
      <c r="C633" s="343"/>
      <c r="D633" s="343">
        <v>0</v>
      </c>
      <c r="E633" s="343">
        <v>0</v>
      </c>
      <c r="F633" s="343">
        <v>0</v>
      </c>
      <c r="G633" s="343">
        <v>0</v>
      </c>
      <c r="H633" s="343">
        <v>0</v>
      </c>
      <c r="I633" s="343">
        <v>0</v>
      </c>
      <c r="J633" s="318"/>
      <c r="K633" s="318"/>
      <c r="L633" s="318"/>
      <c r="M633" s="323"/>
      <c r="N633" s="323"/>
      <c r="O633" s="323"/>
      <c r="P633" s="323"/>
    </row>
    <row r="634" spans="1:16" s="285" customFormat="1" ht="9" customHeight="1">
      <c r="A634" s="286" t="s">
        <v>53</v>
      </c>
      <c r="B634" s="324">
        <v>13</v>
      </c>
      <c r="C634" s="344"/>
      <c r="D634" s="324">
        <v>3</v>
      </c>
      <c r="E634" s="324">
        <v>0</v>
      </c>
      <c r="F634" s="324">
        <v>10</v>
      </c>
      <c r="G634" s="324">
        <v>0</v>
      </c>
      <c r="H634" s="344">
        <v>0</v>
      </c>
      <c r="I634" s="344">
        <v>0</v>
      </c>
      <c r="J634" s="318"/>
      <c r="K634" s="318"/>
      <c r="L634" s="318"/>
      <c r="M634" s="323"/>
      <c r="N634" s="323"/>
      <c r="O634" s="323"/>
      <c r="P634" s="323"/>
    </row>
    <row r="635" spans="1:16" s="285" customFormat="1" ht="9" customHeight="1">
      <c r="A635" s="318" t="s">
        <v>54</v>
      </c>
      <c r="B635" s="324">
        <v>0</v>
      </c>
      <c r="C635" s="344"/>
      <c r="D635" s="324">
        <v>0</v>
      </c>
      <c r="E635" s="324">
        <v>0</v>
      </c>
      <c r="F635" s="324">
        <v>0</v>
      </c>
      <c r="G635" s="324">
        <v>0</v>
      </c>
      <c r="H635" s="344">
        <v>0</v>
      </c>
      <c r="I635" s="344">
        <v>0</v>
      </c>
      <c r="J635" s="318"/>
      <c r="K635" s="318"/>
      <c r="L635" s="318"/>
      <c r="M635" s="323"/>
      <c r="N635" s="323"/>
      <c r="O635" s="323"/>
      <c r="P635" s="323"/>
    </row>
    <row r="636" spans="1:16" s="285" customFormat="1" ht="9" customHeight="1">
      <c r="A636" s="318" t="s">
        <v>55</v>
      </c>
      <c r="B636" s="324">
        <v>0</v>
      </c>
      <c r="C636" s="344"/>
      <c r="D636" s="324">
        <v>0</v>
      </c>
      <c r="E636" s="324">
        <v>0</v>
      </c>
      <c r="F636" s="324">
        <v>0</v>
      </c>
      <c r="G636" s="324">
        <v>0</v>
      </c>
      <c r="H636" s="344">
        <v>0</v>
      </c>
      <c r="I636" s="344">
        <v>0</v>
      </c>
      <c r="J636" s="318"/>
      <c r="K636" s="318"/>
      <c r="L636" s="318"/>
      <c r="M636" s="323"/>
      <c r="N636" s="323"/>
      <c r="O636" s="323"/>
      <c r="P636" s="323"/>
    </row>
    <row r="637" spans="1:16" s="285" customFormat="1" ht="9" customHeight="1">
      <c r="A637" s="291" t="s">
        <v>56</v>
      </c>
      <c r="B637" s="325">
        <v>1</v>
      </c>
      <c r="C637" s="343"/>
      <c r="D637" s="325">
        <v>0</v>
      </c>
      <c r="E637" s="325">
        <v>1</v>
      </c>
      <c r="F637" s="325">
        <v>0</v>
      </c>
      <c r="G637" s="325">
        <v>0</v>
      </c>
      <c r="H637" s="343">
        <v>0</v>
      </c>
      <c r="I637" s="343">
        <v>0</v>
      </c>
      <c r="J637" s="318"/>
      <c r="K637" s="318"/>
      <c r="L637" s="318"/>
      <c r="M637" s="323"/>
      <c r="N637" s="323"/>
      <c r="O637" s="323"/>
      <c r="P637" s="323"/>
    </row>
    <row r="638" spans="1:16" s="285" customFormat="1" ht="9" customHeight="1">
      <c r="A638" s="318" t="s">
        <v>57</v>
      </c>
      <c r="B638" s="344">
        <v>0</v>
      </c>
      <c r="C638" s="344"/>
      <c r="D638" s="344">
        <v>0</v>
      </c>
      <c r="E638" s="344">
        <v>0</v>
      </c>
      <c r="F638" s="344">
        <v>0</v>
      </c>
      <c r="G638" s="344">
        <v>0</v>
      </c>
      <c r="H638" s="344">
        <v>0</v>
      </c>
      <c r="I638" s="344">
        <v>0</v>
      </c>
      <c r="J638" s="318"/>
      <c r="K638" s="318"/>
      <c r="L638" s="318"/>
      <c r="M638" s="323"/>
      <c r="N638" s="323"/>
      <c r="O638" s="323"/>
      <c r="P638" s="323"/>
    </row>
    <row r="639" spans="1:16" s="285" customFormat="1" ht="9" customHeight="1">
      <c r="A639" s="318" t="s">
        <v>58</v>
      </c>
      <c r="B639" s="324">
        <v>3</v>
      </c>
      <c r="C639" s="344"/>
      <c r="D639" s="324">
        <v>0</v>
      </c>
      <c r="E639" s="324">
        <v>0</v>
      </c>
      <c r="F639" s="324">
        <v>3</v>
      </c>
      <c r="G639" s="324">
        <v>0</v>
      </c>
      <c r="H639" s="344">
        <v>0</v>
      </c>
      <c r="I639" s="344">
        <v>0</v>
      </c>
      <c r="J639" s="318"/>
      <c r="K639" s="318"/>
      <c r="L639" s="318"/>
      <c r="M639" s="323"/>
      <c r="N639" s="323"/>
      <c r="O639" s="323"/>
      <c r="P639" s="323"/>
    </row>
    <row r="640" spans="1:16" s="285" customFormat="1" ht="9" customHeight="1">
      <c r="A640" s="318" t="s">
        <v>59</v>
      </c>
      <c r="B640" s="344">
        <v>1</v>
      </c>
      <c r="C640" s="344"/>
      <c r="D640" s="344">
        <v>0</v>
      </c>
      <c r="E640" s="344">
        <v>0</v>
      </c>
      <c r="F640" s="344">
        <v>1</v>
      </c>
      <c r="G640" s="344">
        <v>0</v>
      </c>
      <c r="H640" s="344">
        <v>0</v>
      </c>
      <c r="I640" s="344">
        <v>0</v>
      </c>
      <c r="J640" s="318"/>
      <c r="K640" s="318"/>
      <c r="L640" s="318"/>
      <c r="M640" s="323"/>
      <c r="N640" s="323"/>
      <c r="O640" s="323"/>
      <c r="P640" s="323"/>
    </row>
    <row r="641" spans="1:16" s="285" customFormat="1" ht="9" customHeight="1">
      <c r="A641" s="291" t="s">
        <v>60</v>
      </c>
      <c r="B641" s="325">
        <v>1</v>
      </c>
      <c r="C641" s="343"/>
      <c r="D641" s="325">
        <v>0</v>
      </c>
      <c r="E641" s="325">
        <v>1</v>
      </c>
      <c r="F641" s="325">
        <v>0</v>
      </c>
      <c r="G641" s="325">
        <v>0</v>
      </c>
      <c r="H641" s="343">
        <v>0</v>
      </c>
      <c r="I641" s="343">
        <v>0</v>
      </c>
      <c r="J641" s="318"/>
      <c r="K641" s="318"/>
      <c r="L641" s="318"/>
      <c r="M641" s="323"/>
      <c r="N641" s="323"/>
      <c r="O641" s="323"/>
      <c r="P641" s="323"/>
    </row>
    <row r="642" spans="1:16" s="285" customFormat="1" ht="9" customHeight="1">
      <c r="A642" s="318" t="s">
        <v>61</v>
      </c>
      <c r="B642" s="344">
        <v>1</v>
      </c>
      <c r="C642" s="344"/>
      <c r="D642" s="344">
        <v>1</v>
      </c>
      <c r="E642" s="344">
        <v>0</v>
      </c>
      <c r="F642" s="344">
        <v>0</v>
      </c>
      <c r="G642" s="344">
        <v>0</v>
      </c>
      <c r="H642" s="344">
        <v>0</v>
      </c>
      <c r="I642" s="344">
        <v>0</v>
      </c>
      <c r="J642" s="318"/>
      <c r="K642" s="318"/>
      <c r="L642" s="318"/>
      <c r="M642" s="323"/>
      <c r="N642" s="323"/>
      <c r="O642" s="323"/>
      <c r="P642" s="323"/>
    </row>
    <row r="643" spans="1:16" s="285" customFormat="1" ht="9" customHeight="1">
      <c r="A643" s="318" t="s">
        <v>62</v>
      </c>
      <c r="B643" s="344">
        <v>0</v>
      </c>
      <c r="C643" s="344"/>
      <c r="D643" s="344">
        <v>0</v>
      </c>
      <c r="E643" s="344">
        <v>0</v>
      </c>
      <c r="F643" s="344">
        <v>0</v>
      </c>
      <c r="G643" s="344">
        <v>0</v>
      </c>
      <c r="H643" s="344">
        <v>0</v>
      </c>
      <c r="I643" s="344">
        <v>0</v>
      </c>
      <c r="J643" s="318"/>
      <c r="K643" s="318"/>
      <c r="L643" s="318"/>
      <c r="M643" s="323"/>
      <c r="N643" s="323"/>
      <c r="O643" s="323"/>
      <c r="P643" s="323"/>
    </row>
    <row r="644" spans="1:16" s="285" customFormat="1" ht="9" customHeight="1">
      <c r="A644" s="318" t="s">
        <v>63</v>
      </c>
      <c r="B644" s="344">
        <v>0</v>
      </c>
      <c r="C644" s="344"/>
      <c r="D644" s="344">
        <v>0</v>
      </c>
      <c r="E644" s="344">
        <v>0</v>
      </c>
      <c r="F644" s="344">
        <v>0</v>
      </c>
      <c r="G644" s="344">
        <v>0</v>
      </c>
      <c r="H644" s="344">
        <v>0</v>
      </c>
      <c r="I644" s="344">
        <v>0</v>
      </c>
      <c r="J644" s="318"/>
      <c r="K644" s="318"/>
      <c r="L644" s="318"/>
      <c r="M644" s="323"/>
      <c r="N644" s="323"/>
      <c r="O644" s="323"/>
      <c r="P644" s="323"/>
    </row>
    <row r="645" spans="1:16" s="285" customFormat="1" ht="9" customHeight="1">
      <c r="A645" s="291" t="s">
        <v>64</v>
      </c>
      <c r="B645" s="325">
        <v>1</v>
      </c>
      <c r="C645" s="343"/>
      <c r="D645" s="325">
        <v>1</v>
      </c>
      <c r="E645" s="325">
        <v>0</v>
      </c>
      <c r="F645" s="325">
        <v>0</v>
      </c>
      <c r="G645" s="325">
        <v>0</v>
      </c>
      <c r="H645" s="343">
        <v>0</v>
      </c>
      <c r="I645" s="343">
        <v>0</v>
      </c>
      <c r="J645" s="318"/>
      <c r="K645" s="318"/>
      <c r="L645" s="318"/>
      <c r="M645" s="323"/>
      <c r="N645" s="323"/>
      <c r="O645" s="323"/>
      <c r="P645" s="323"/>
    </row>
    <row r="646" spans="1:16" s="285" customFormat="1" ht="9" customHeight="1">
      <c r="A646" s="318" t="s">
        <v>65</v>
      </c>
      <c r="B646" s="344">
        <v>0</v>
      </c>
      <c r="C646" s="344"/>
      <c r="D646" s="344">
        <v>0</v>
      </c>
      <c r="E646" s="344">
        <v>0</v>
      </c>
      <c r="F646" s="344">
        <v>0</v>
      </c>
      <c r="G646" s="344">
        <v>0</v>
      </c>
      <c r="H646" s="344">
        <v>0</v>
      </c>
      <c r="I646" s="344">
        <v>0</v>
      </c>
      <c r="J646" s="318"/>
      <c r="K646" s="318"/>
      <c r="L646" s="318"/>
      <c r="M646" s="323"/>
      <c r="N646" s="323"/>
      <c r="O646" s="323"/>
      <c r="P646" s="323"/>
    </row>
    <row r="647" spans="1:16" s="285" customFormat="1" ht="9" customHeight="1">
      <c r="A647" s="318" t="s">
        <v>66</v>
      </c>
      <c r="B647" s="324">
        <v>0</v>
      </c>
      <c r="C647" s="344"/>
      <c r="D647" s="324">
        <v>0</v>
      </c>
      <c r="E647" s="324">
        <v>0</v>
      </c>
      <c r="F647" s="324">
        <v>0</v>
      </c>
      <c r="G647" s="324">
        <v>0</v>
      </c>
      <c r="H647" s="344">
        <v>0</v>
      </c>
      <c r="I647" s="344">
        <v>0</v>
      </c>
      <c r="J647" s="318"/>
      <c r="K647" s="318"/>
      <c r="L647" s="318"/>
      <c r="M647" s="323"/>
      <c r="N647" s="323"/>
      <c r="O647" s="323"/>
      <c r="P647" s="323"/>
    </row>
    <row r="648" spans="1:16" s="285" customFormat="1" ht="9" customHeight="1">
      <c r="A648" s="318" t="s">
        <v>67</v>
      </c>
      <c r="B648" s="324">
        <v>0</v>
      </c>
      <c r="C648" s="344"/>
      <c r="D648" s="324">
        <v>0</v>
      </c>
      <c r="E648" s="324">
        <v>0</v>
      </c>
      <c r="F648" s="324">
        <v>0</v>
      </c>
      <c r="G648" s="324">
        <v>0</v>
      </c>
      <c r="H648" s="344">
        <v>0</v>
      </c>
      <c r="I648" s="344">
        <v>0</v>
      </c>
      <c r="J648" s="318"/>
      <c r="K648" s="318"/>
      <c r="L648" s="318"/>
      <c r="M648" s="323"/>
      <c r="N648" s="323"/>
      <c r="O648" s="323"/>
      <c r="P648" s="323"/>
    </row>
    <row r="649" spans="1:16" s="285" customFormat="1" ht="9" customHeight="1">
      <c r="A649" s="291" t="s">
        <v>68</v>
      </c>
      <c r="B649" s="343">
        <v>0</v>
      </c>
      <c r="C649" s="343"/>
      <c r="D649" s="343">
        <v>0</v>
      </c>
      <c r="E649" s="343">
        <v>0</v>
      </c>
      <c r="F649" s="343">
        <v>0</v>
      </c>
      <c r="G649" s="343">
        <v>0</v>
      </c>
      <c r="H649" s="343">
        <v>0</v>
      </c>
      <c r="I649" s="343">
        <v>0</v>
      </c>
      <c r="J649" s="318"/>
      <c r="K649" s="318"/>
      <c r="L649" s="318"/>
      <c r="M649" s="323"/>
      <c r="N649" s="323"/>
      <c r="O649" s="323"/>
      <c r="P649" s="323"/>
    </row>
    <row r="650" spans="1:16" s="285" customFormat="1" ht="9" customHeight="1">
      <c r="A650" s="318" t="s">
        <v>69</v>
      </c>
      <c r="B650" s="324">
        <v>0</v>
      </c>
      <c r="C650" s="344"/>
      <c r="D650" s="324">
        <v>0</v>
      </c>
      <c r="E650" s="324">
        <v>0</v>
      </c>
      <c r="F650" s="324">
        <v>0</v>
      </c>
      <c r="G650" s="324">
        <v>0</v>
      </c>
      <c r="H650" s="344">
        <v>0</v>
      </c>
      <c r="I650" s="344">
        <v>0</v>
      </c>
      <c r="J650" s="318"/>
      <c r="K650" s="318"/>
      <c r="L650" s="318"/>
      <c r="M650" s="323"/>
      <c r="N650" s="323"/>
      <c r="O650" s="323"/>
      <c r="P650" s="323"/>
    </row>
    <row r="651" spans="1:16" s="285" customFormat="1" ht="9" customHeight="1">
      <c r="A651" s="318" t="s">
        <v>70</v>
      </c>
      <c r="B651" s="324">
        <v>1</v>
      </c>
      <c r="C651" s="344"/>
      <c r="D651" s="324">
        <v>0</v>
      </c>
      <c r="E651" s="324">
        <v>0</v>
      </c>
      <c r="F651" s="324">
        <v>0</v>
      </c>
      <c r="G651" s="324">
        <v>1</v>
      </c>
      <c r="H651" s="344">
        <v>0</v>
      </c>
      <c r="I651" s="344">
        <v>0</v>
      </c>
      <c r="J651" s="318"/>
      <c r="K651" s="318"/>
      <c r="L651" s="318"/>
      <c r="M651" s="323"/>
      <c r="N651" s="323"/>
      <c r="O651" s="323"/>
      <c r="P651" s="323"/>
    </row>
    <row r="652" spans="1:16" s="285" customFormat="1" ht="9" customHeight="1">
      <c r="A652" s="318" t="s">
        <v>71</v>
      </c>
      <c r="B652" s="344">
        <v>0</v>
      </c>
      <c r="C652" s="344"/>
      <c r="D652" s="344">
        <v>0</v>
      </c>
      <c r="E652" s="344">
        <v>0</v>
      </c>
      <c r="F652" s="344">
        <v>0</v>
      </c>
      <c r="G652" s="344">
        <v>0</v>
      </c>
      <c r="H652" s="344">
        <v>0</v>
      </c>
      <c r="I652" s="344">
        <v>0</v>
      </c>
      <c r="J652" s="318"/>
      <c r="K652" s="318"/>
      <c r="L652" s="318"/>
      <c r="M652" s="323"/>
      <c r="N652" s="323"/>
      <c r="O652" s="323"/>
      <c r="P652" s="323"/>
    </row>
    <row r="653" spans="1:16" s="285" customFormat="1" ht="9" customHeight="1">
      <c r="A653" s="291" t="s">
        <v>72</v>
      </c>
      <c r="B653" s="343">
        <v>0</v>
      </c>
      <c r="C653" s="343"/>
      <c r="D653" s="343">
        <v>0</v>
      </c>
      <c r="E653" s="343">
        <v>0</v>
      </c>
      <c r="F653" s="343">
        <v>0</v>
      </c>
      <c r="G653" s="343">
        <v>0</v>
      </c>
      <c r="H653" s="343">
        <v>0</v>
      </c>
      <c r="I653" s="343">
        <v>0</v>
      </c>
      <c r="J653" s="318"/>
      <c r="K653" s="318"/>
      <c r="L653" s="318"/>
      <c r="M653" s="323"/>
      <c r="N653" s="323"/>
      <c r="O653" s="323"/>
      <c r="P653" s="323"/>
    </row>
    <row r="654" spans="1:16" s="285" customFormat="1" ht="9" customHeight="1">
      <c r="A654" s="318" t="s">
        <v>73</v>
      </c>
      <c r="B654" s="324">
        <v>0</v>
      </c>
      <c r="C654" s="344"/>
      <c r="D654" s="324">
        <v>0</v>
      </c>
      <c r="E654" s="324">
        <v>0</v>
      </c>
      <c r="F654" s="324">
        <v>0</v>
      </c>
      <c r="G654" s="324">
        <v>0</v>
      </c>
      <c r="H654" s="344">
        <v>0</v>
      </c>
      <c r="I654" s="344">
        <v>0</v>
      </c>
      <c r="J654" s="318"/>
      <c r="K654" s="318"/>
      <c r="L654" s="318"/>
      <c r="M654" s="323"/>
      <c r="N654" s="323"/>
      <c r="O654" s="323"/>
      <c r="P654" s="323"/>
    </row>
    <row r="655" spans="1:16" s="285" customFormat="1" ht="9" customHeight="1">
      <c r="A655" s="318" t="s">
        <v>74</v>
      </c>
      <c r="B655" s="344">
        <v>0</v>
      </c>
      <c r="C655" s="344"/>
      <c r="D655" s="344">
        <v>0</v>
      </c>
      <c r="E655" s="344">
        <v>0</v>
      </c>
      <c r="F655" s="344">
        <v>0</v>
      </c>
      <c r="G655" s="344">
        <v>0</v>
      </c>
      <c r="H655" s="344">
        <v>0</v>
      </c>
      <c r="I655" s="344">
        <v>0</v>
      </c>
      <c r="J655" s="318"/>
      <c r="K655" s="318"/>
      <c r="L655" s="318"/>
      <c r="M655" s="323"/>
      <c r="N655" s="323"/>
      <c r="O655" s="323"/>
      <c r="P655" s="323"/>
    </row>
    <row r="656" spans="1:16" s="285" customFormat="1" ht="9" customHeight="1">
      <c r="A656" s="318" t="s">
        <v>75</v>
      </c>
      <c r="B656" s="324">
        <v>0</v>
      </c>
      <c r="C656" s="344"/>
      <c r="D656" s="324">
        <v>0</v>
      </c>
      <c r="E656" s="324">
        <v>0</v>
      </c>
      <c r="F656" s="324">
        <v>0</v>
      </c>
      <c r="G656" s="324">
        <v>0</v>
      </c>
      <c r="H656" s="344">
        <v>0</v>
      </c>
      <c r="I656" s="344">
        <v>0</v>
      </c>
      <c r="J656" s="318"/>
      <c r="K656" s="318"/>
      <c r="L656" s="318"/>
      <c r="M656" s="323"/>
      <c r="N656" s="323"/>
      <c r="O656" s="323"/>
      <c r="P656" s="323"/>
    </row>
    <row r="657" spans="1:16" s="285" customFormat="1" ht="9" customHeight="1">
      <c r="A657" s="291" t="s">
        <v>76</v>
      </c>
      <c r="B657" s="343">
        <v>0</v>
      </c>
      <c r="C657" s="343"/>
      <c r="D657" s="343">
        <v>0</v>
      </c>
      <c r="E657" s="343">
        <v>0</v>
      </c>
      <c r="F657" s="343">
        <v>0</v>
      </c>
      <c r="G657" s="343">
        <v>0</v>
      </c>
      <c r="H657" s="343">
        <v>0</v>
      </c>
      <c r="I657" s="343">
        <v>0</v>
      </c>
      <c r="J657" s="318"/>
      <c r="K657" s="318"/>
      <c r="L657" s="318"/>
      <c r="M657" s="323"/>
      <c r="N657" s="323"/>
      <c r="O657" s="323"/>
      <c r="P657" s="323"/>
    </row>
    <row r="658" spans="1:16" s="285" customFormat="1" ht="9" customHeight="1">
      <c r="A658" s="318"/>
      <c r="B658" s="344"/>
      <c r="C658" s="344"/>
      <c r="D658" s="344"/>
      <c r="E658" s="344"/>
      <c r="F658" s="344"/>
      <c r="G658" s="344"/>
      <c r="H658" s="344"/>
      <c r="I658" s="344"/>
    </row>
    <row r="659" spans="1:16" s="285" customFormat="1" ht="8.65" customHeight="1">
      <c r="A659" s="284">
        <v>2013</v>
      </c>
      <c r="B659" s="314"/>
      <c r="C659" s="314"/>
      <c r="D659" s="314"/>
      <c r="E659" s="314"/>
      <c r="F659" s="314"/>
      <c r="G659" s="314"/>
      <c r="H659" s="314"/>
      <c r="I659" s="314"/>
    </row>
    <row r="660" spans="1:16" s="285" customFormat="1" ht="8.65" customHeight="1">
      <c r="A660" s="288" t="s">
        <v>44</v>
      </c>
      <c r="B660" s="308">
        <f>SUM(B662:B693)</f>
        <v>68</v>
      </c>
      <c r="C660" s="308"/>
      <c r="D660" s="308">
        <f t="shared" ref="D660:I660" si="23">SUM(D662:D693)</f>
        <v>24</v>
      </c>
      <c r="E660" s="308">
        <f t="shared" si="23"/>
        <v>9</v>
      </c>
      <c r="F660" s="308">
        <f t="shared" si="23"/>
        <v>30</v>
      </c>
      <c r="G660" s="308">
        <f t="shared" si="23"/>
        <v>1</v>
      </c>
      <c r="H660" s="308">
        <f t="shared" si="23"/>
        <v>2</v>
      </c>
      <c r="I660" s="308">
        <f t="shared" si="23"/>
        <v>2</v>
      </c>
      <c r="J660" s="346"/>
      <c r="K660" s="346"/>
      <c r="L660" s="346"/>
      <c r="M660" s="323"/>
      <c r="N660" s="323"/>
      <c r="O660" s="323"/>
      <c r="P660" s="323"/>
    </row>
    <row r="661" spans="1:16" s="285" customFormat="1" ht="3" customHeight="1">
      <c r="A661" s="288"/>
      <c r="B661" s="308"/>
      <c r="C661" s="308"/>
      <c r="D661" s="308"/>
      <c r="E661" s="308"/>
      <c r="F661" s="308"/>
      <c r="G661" s="308"/>
      <c r="H661" s="308"/>
      <c r="I661" s="308"/>
      <c r="J661" s="346"/>
      <c r="K661" s="346"/>
      <c r="L661" s="346"/>
      <c r="M661" s="323"/>
      <c r="N661" s="323"/>
      <c r="O661" s="323"/>
      <c r="P661" s="323"/>
    </row>
    <row r="662" spans="1:16" s="285" customFormat="1" ht="9" customHeight="1">
      <c r="A662" s="286" t="s">
        <v>45</v>
      </c>
      <c r="B662" s="342">
        <v>0</v>
      </c>
      <c r="C662" s="342"/>
      <c r="D662" s="342">
        <v>0</v>
      </c>
      <c r="E662" s="342">
        <v>0</v>
      </c>
      <c r="F662" s="342">
        <v>0</v>
      </c>
      <c r="G662" s="342">
        <v>0</v>
      </c>
      <c r="H662" s="342">
        <v>0</v>
      </c>
      <c r="I662" s="342">
        <v>0</v>
      </c>
      <c r="J662" s="318"/>
      <c r="K662" s="318"/>
      <c r="L662" s="318"/>
      <c r="M662" s="323"/>
      <c r="N662" s="323"/>
      <c r="O662" s="323"/>
      <c r="P662" s="323"/>
    </row>
    <row r="663" spans="1:16" s="285" customFormat="1" ht="9" customHeight="1">
      <c r="A663" s="286" t="s">
        <v>46</v>
      </c>
      <c r="B663" s="324">
        <v>25</v>
      </c>
      <c r="C663" s="342"/>
      <c r="D663" s="324">
        <v>19</v>
      </c>
      <c r="E663" s="324">
        <v>1</v>
      </c>
      <c r="F663" s="324">
        <v>3</v>
      </c>
      <c r="G663" s="324">
        <v>0</v>
      </c>
      <c r="H663" s="342">
        <v>0</v>
      </c>
      <c r="I663" s="324">
        <v>2</v>
      </c>
      <c r="J663" s="318"/>
      <c r="K663" s="318"/>
      <c r="L663" s="318"/>
      <c r="M663" s="323"/>
      <c r="N663" s="323"/>
      <c r="O663" s="323"/>
      <c r="P663" s="323"/>
    </row>
    <row r="664" spans="1:16" s="285" customFormat="1" ht="9" customHeight="1">
      <c r="A664" s="286" t="s">
        <v>47</v>
      </c>
      <c r="B664" s="324">
        <v>0</v>
      </c>
      <c r="C664" s="342"/>
      <c r="D664" s="324">
        <v>0</v>
      </c>
      <c r="E664" s="324">
        <v>0</v>
      </c>
      <c r="F664" s="324">
        <v>0</v>
      </c>
      <c r="G664" s="324">
        <v>0</v>
      </c>
      <c r="H664" s="342">
        <v>0</v>
      </c>
      <c r="I664" s="342">
        <v>0</v>
      </c>
      <c r="J664" s="318"/>
      <c r="K664" s="318"/>
      <c r="L664" s="318"/>
      <c r="M664" s="323"/>
      <c r="N664" s="323"/>
      <c r="O664" s="323"/>
      <c r="P664" s="323"/>
    </row>
    <row r="665" spans="1:16" s="285" customFormat="1" ht="9" customHeight="1">
      <c r="A665" s="291" t="s">
        <v>48</v>
      </c>
      <c r="B665" s="343">
        <v>1</v>
      </c>
      <c r="C665" s="343"/>
      <c r="D665" s="343">
        <v>0</v>
      </c>
      <c r="E665" s="343">
        <v>0</v>
      </c>
      <c r="F665" s="343">
        <v>1</v>
      </c>
      <c r="G665" s="343">
        <v>0</v>
      </c>
      <c r="H665" s="343">
        <v>0</v>
      </c>
      <c r="I665" s="343">
        <v>0</v>
      </c>
      <c r="J665" s="318"/>
      <c r="K665" s="318"/>
      <c r="L665" s="318"/>
      <c r="M665" s="323"/>
      <c r="N665" s="323"/>
      <c r="O665" s="323"/>
      <c r="P665" s="323"/>
    </row>
    <row r="666" spans="1:16" s="285" customFormat="1" ht="9" customHeight="1">
      <c r="A666" s="318" t="s">
        <v>49</v>
      </c>
      <c r="B666" s="324">
        <v>0</v>
      </c>
      <c r="C666" s="344"/>
      <c r="D666" s="324">
        <v>0</v>
      </c>
      <c r="E666" s="324">
        <v>0</v>
      </c>
      <c r="F666" s="324">
        <v>0</v>
      </c>
      <c r="G666" s="324">
        <v>0</v>
      </c>
      <c r="H666" s="344">
        <v>0</v>
      </c>
      <c r="I666" s="344">
        <v>0</v>
      </c>
      <c r="J666" s="318"/>
      <c r="K666" s="318"/>
      <c r="L666" s="318"/>
      <c r="M666" s="323"/>
      <c r="N666" s="323"/>
      <c r="O666" s="323"/>
      <c r="P666" s="323"/>
    </row>
    <row r="667" spans="1:16" s="285" customFormat="1" ht="9" customHeight="1">
      <c r="A667" s="318" t="s">
        <v>50</v>
      </c>
      <c r="B667" s="324">
        <v>0</v>
      </c>
      <c r="C667" s="344"/>
      <c r="D667" s="324">
        <v>0</v>
      </c>
      <c r="E667" s="324">
        <v>0</v>
      </c>
      <c r="F667" s="324">
        <v>0</v>
      </c>
      <c r="G667" s="324">
        <v>0</v>
      </c>
      <c r="H667" s="344">
        <v>0</v>
      </c>
      <c r="I667" s="344">
        <v>0</v>
      </c>
      <c r="J667" s="318"/>
      <c r="K667" s="318"/>
      <c r="L667" s="318"/>
      <c r="M667" s="323"/>
      <c r="N667" s="323"/>
      <c r="O667" s="323"/>
      <c r="P667" s="323"/>
    </row>
    <row r="668" spans="1:16" s="285" customFormat="1" ht="9" customHeight="1">
      <c r="A668" s="318" t="s">
        <v>51</v>
      </c>
      <c r="B668" s="344">
        <v>0</v>
      </c>
      <c r="C668" s="344"/>
      <c r="D668" s="344">
        <v>0</v>
      </c>
      <c r="E668" s="344">
        <v>0</v>
      </c>
      <c r="F668" s="344">
        <v>0</v>
      </c>
      <c r="G668" s="344">
        <v>0</v>
      </c>
      <c r="H668" s="344">
        <v>0</v>
      </c>
      <c r="I668" s="344">
        <v>0</v>
      </c>
      <c r="J668" s="318"/>
      <c r="K668" s="318"/>
      <c r="L668" s="318"/>
      <c r="M668" s="323"/>
      <c r="N668" s="323"/>
      <c r="O668" s="323"/>
      <c r="P668" s="323"/>
    </row>
    <row r="669" spans="1:16" s="285" customFormat="1" ht="9" customHeight="1">
      <c r="A669" s="291" t="s">
        <v>52</v>
      </c>
      <c r="B669" s="343">
        <v>0</v>
      </c>
      <c r="C669" s="343"/>
      <c r="D669" s="343">
        <v>0</v>
      </c>
      <c r="E669" s="343">
        <v>0</v>
      </c>
      <c r="F669" s="343">
        <v>0</v>
      </c>
      <c r="G669" s="343">
        <v>0</v>
      </c>
      <c r="H669" s="343">
        <v>0</v>
      </c>
      <c r="I669" s="343">
        <v>0</v>
      </c>
      <c r="J669" s="318"/>
      <c r="K669" s="318"/>
      <c r="L669" s="318"/>
      <c r="M669" s="323"/>
      <c r="N669" s="323"/>
      <c r="O669" s="323"/>
      <c r="P669" s="323"/>
    </row>
    <row r="670" spans="1:16" s="285" customFormat="1" ht="9" customHeight="1">
      <c r="A670" s="286" t="s">
        <v>53</v>
      </c>
      <c r="B670" s="324">
        <v>18</v>
      </c>
      <c r="C670" s="344"/>
      <c r="D670" s="324">
        <v>4</v>
      </c>
      <c r="E670" s="324">
        <v>1</v>
      </c>
      <c r="F670" s="324">
        <v>12</v>
      </c>
      <c r="G670" s="324">
        <v>1</v>
      </c>
      <c r="H670" s="344">
        <v>0</v>
      </c>
      <c r="I670" s="344">
        <v>0</v>
      </c>
      <c r="J670" s="318"/>
      <c r="K670" s="318"/>
      <c r="L670" s="318"/>
      <c r="M670" s="323"/>
      <c r="N670" s="323"/>
      <c r="O670" s="323"/>
      <c r="P670" s="323"/>
    </row>
    <row r="671" spans="1:16" s="285" customFormat="1" ht="9" customHeight="1">
      <c r="A671" s="318" t="s">
        <v>54</v>
      </c>
      <c r="B671" s="324">
        <v>0</v>
      </c>
      <c r="C671" s="344"/>
      <c r="D671" s="324">
        <v>0</v>
      </c>
      <c r="E671" s="324">
        <v>0</v>
      </c>
      <c r="F671" s="324">
        <v>0</v>
      </c>
      <c r="G671" s="324">
        <v>0</v>
      </c>
      <c r="H671" s="344">
        <v>0</v>
      </c>
      <c r="I671" s="344">
        <v>0</v>
      </c>
      <c r="J671" s="318"/>
      <c r="K671" s="318"/>
      <c r="L671" s="318"/>
      <c r="M671" s="323"/>
      <c r="N671" s="323"/>
      <c r="O671" s="323"/>
      <c r="P671" s="323"/>
    </row>
    <row r="672" spans="1:16" s="285" customFormat="1" ht="9" customHeight="1">
      <c r="A672" s="318" t="s">
        <v>55</v>
      </c>
      <c r="B672" s="324">
        <v>0</v>
      </c>
      <c r="C672" s="344"/>
      <c r="D672" s="324">
        <v>0</v>
      </c>
      <c r="E672" s="324">
        <v>0</v>
      </c>
      <c r="F672" s="324">
        <v>0</v>
      </c>
      <c r="G672" s="324">
        <v>0</v>
      </c>
      <c r="H672" s="344">
        <v>0</v>
      </c>
      <c r="I672" s="344">
        <v>0</v>
      </c>
      <c r="J672" s="318"/>
      <c r="K672" s="318"/>
      <c r="L672" s="318"/>
      <c r="M672" s="323"/>
      <c r="N672" s="323"/>
      <c r="O672" s="323"/>
      <c r="P672" s="323"/>
    </row>
    <row r="673" spans="1:16" s="285" customFormat="1" ht="9" customHeight="1">
      <c r="A673" s="291" t="s">
        <v>56</v>
      </c>
      <c r="B673" s="325">
        <v>3</v>
      </c>
      <c r="C673" s="343"/>
      <c r="D673" s="325">
        <v>1</v>
      </c>
      <c r="E673" s="325">
        <v>0</v>
      </c>
      <c r="F673" s="325">
        <v>2</v>
      </c>
      <c r="G673" s="325">
        <v>0</v>
      </c>
      <c r="H673" s="343">
        <v>0</v>
      </c>
      <c r="I673" s="343">
        <v>0</v>
      </c>
      <c r="J673" s="318"/>
      <c r="K673" s="318"/>
      <c r="L673" s="318"/>
      <c r="M673" s="323"/>
      <c r="N673" s="323"/>
      <c r="O673" s="323"/>
      <c r="P673" s="323"/>
    </row>
    <row r="674" spans="1:16" s="285" customFormat="1" ht="9" customHeight="1">
      <c r="A674" s="318" t="s">
        <v>57</v>
      </c>
      <c r="B674" s="344">
        <v>0</v>
      </c>
      <c r="C674" s="344"/>
      <c r="D674" s="344">
        <v>0</v>
      </c>
      <c r="E674" s="344">
        <v>0</v>
      </c>
      <c r="F674" s="344">
        <v>0</v>
      </c>
      <c r="G674" s="344">
        <v>0</v>
      </c>
      <c r="H674" s="344">
        <v>0</v>
      </c>
      <c r="I674" s="344">
        <v>0</v>
      </c>
      <c r="J674" s="318"/>
      <c r="K674" s="318"/>
      <c r="L674" s="318"/>
      <c r="M674" s="323"/>
      <c r="N674" s="323"/>
      <c r="O674" s="323"/>
      <c r="P674" s="323"/>
    </row>
    <row r="675" spans="1:16" s="285" customFormat="1" ht="9" customHeight="1">
      <c r="A675" s="318" t="s">
        <v>58</v>
      </c>
      <c r="B675" s="324">
        <v>9</v>
      </c>
      <c r="C675" s="344"/>
      <c r="D675" s="324">
        <v>0</v>
      </c>
      <c r="E675" s="324">
        <v>2</v>
      </c>
      <c r="F675" s="324">
        <v>7</v>
      </c>
      <c r="G675" s="324">
        <v>0</v>
      </c>
      <c r="H675" s="344">
        <v>0</v>
      </c>
      <c r="I675" s="344">
        <v>0</v>
      </c>
      <c r="J675" s="318"/>
      <c r="K675" s="318"/>
      <c r="L675" s="318"/>
      <c r="M675" s="323"/>
      <c r="N675" s="323"/>
      <c r="O675" s="323"/>
      <c r="P675" s="323"/>
    </row>
    <row r="676" spans="1:16" s="285" customFormat="1" ht="9" customHeight="1">
      <c r="A676" s="318" t="s">
        <v>59</v>
      </c>
      <c r="B676" s="344">
        <v>0</v>
      </c>
      <c r="C676" s="344"/>
      <c r="D676" s="344">
        <v>0</v>
      </c>
      <c r="E676" s="344">
        <v>0</v>
      </c>
      <c r="F676" s="344">
        <v>0</v>
      </c>
      <c r="G676" s="344">
        <v>0</v>
      </c>
      <c r="H676" s="344">
        <v>0</v>
      </c>
      <c r="I676" s="344">
        <v>0</v>
      </c>
      <c r="J676" s="318"/>
      <c r="K676" s="318"/>
      <c r="L676" s="318"/>
      <c r="M676" s="323"/>
      <c r="N676" s="323"/>
      <c r="O676" s="323"/>
      <c r="P676" s="323"/>
    </row>
    <row r="677" spans="1:16" s="285" customFormat="1" ht="9" customHeight="1">
      <c r="A677" s="291" t="s">
        <v>60</v>
      </c>
      <c r="B677" s="325">
        <v>4</v>
      </c>
      <c r="C677" s="343"/>
      <c r="D677" s="325">
        <v>0</v>
      </c>
      <c r="E677" s="325">
        <v>2</v>
      </c>
      <c r="F677" s="325">
        <v>2</v>
      </c>
      <c r="G677" s="325">
        <v>0</v>
      </c>
      <c r="H677" s="343">
        <v>0</v>
      </c>
      <c r="I677" s="343">
        <v>0</v>
      </c>
      <c r="J677" s="318"/>
      <c r="K677" s="318"/>
      <c r="L677" s="318"/>
      <c r="M677" s="323"/>
      <c r="N677" s="323"/>
      <c r="O677" s="323"/>
      <c r="P677" s="323"/>
    </row>
    <row r="678" spans="1:16" s="285" customFormat="1" ht="9" customHeight="1">
      <c r="A678" s="318" t="s">
        <v>61</v>
      </c>
      <c r="B678" s="344">
        <v>2</v>
      </c>
      <c r="C678" s="344"/>
      <c r="D678" s="344">
        <v>0</v>
      </c>
      <c r="E678" s="344">
        <v>2</v>
      </c>
      <c r="F678" s="344">
        <v>0</v>
      </c>
      <c r="G678" s="344">
        <v>0</v>
      </c>
      <c r="H678" s="344">
        <v>0</v>
      </c>
      <c r="I678" s="344">
        <v>0</v>
      </c>
      <c r="J678" s="318"/>
      <c r="K678" s="318"/>
      <c r="L678" s="318"/>
      <c r="M678" s="323"/>
      <c r="N678" s="323"/>
      <c r="O678" s="323"/>
      <c r="P678" s="323"/>
    </row>
    <row r="679" spans="1:16" s="285" customFormat="1" ht="9" customHeight="1">
      <c r="A679" s="318" t="s">
        <v>62</v>
      </c>
      <c r="B679" s="344">
        <v>2</v>
      </c>
      <c r="C679" s="344"/>
      <c r="D679" s="344">
        <v>0</v>
      </c>
      <c r="E679" s="344">
        <v>0</v>
      </c>
      <c r="F679" s="344">
        <v>1</v>
      </c>
      <c r="G679" s="344">
        <v>0</v>
      </c>
      <c r="H679" s="344">
        <v>1</v>
      </c>
      <c r="I679" s="344">
        <v>0</v>
      </c>
      <c r="J679" s="318"/>
      <c r="K679" s="318"/>
      <c r="L679" s="318"/>
      <c r="M679" s="323"/>
      <c r="N679" s="323"/>
      <c r="O679" s="323"/>
      <c r="P679" s="323"/>
    </row>
    <row r="680" spans="1:16" s="285" customFormat="1" ht="9" customHeight="1">
      <c r="A680" s="318" t="s">
        <v>63</v>
      </c>
      <c r="B680" s="344">
        <v>0</v>
      </c>
      <c r="C680" s="344"/>
      <c r="D680" s="344">
        <v>0</v>
      </c>
      <c r="E680" s="344">
        <v>0</v>
      </c>
      <c r="F680" s="344">
        <v>0</v>
      </c>
      <c r="G680" s="344">
        <v>0</v>
      </c>
      <c r="H680" s="344">
        <v>0</v>
      </c>
      <c r="I680" s="344">
        <v>0</v>
      </c>
      <c r="J680" s="318"/>
      <c r="K680" s="318"/>
      <c r="L680" s="318"/>
      <c r="M680" s="323"/>
      <c r="N680" s="323"/>
      <c r="O680" s="323"/>
      <c r="P680" s="323"/>
    </row>
    <row r="681" spans="1:16" s="285" customFormat="1" ht="9" customHeight="1">
      <c r="A681" s="291" t="s">
        <v>64</v>
      </c>
      <c r="B681" s="325">
        <v>0</v>
      </c>
      <c r="C681" s="343"/>
      <c r="D681" s="325">
        <v>0</v>
      </c>
      <c r="E681" s="325">
        <v>0</v>
      </c>
      <c r="F681" s="325">
        <v>0</v>
      </c>
      <c r="G681" s="325">
        <v>0</v>
      </c>
      <c r="H681" s="343">
        <v>0</v>
      </c>
      <c r="I681" s="343">
        <v>0</v>
      </c>
      <c r="J681" s="318"/>
      <c r="K681" s="318"/>
      <c r="L681" s="318"/>
      <c r="M681" s="323"/>
      <c r="N681" s="323"/>
      <c r="O681" s="323"/>
      <c r="P681" s="323"/>
    </row>
    <row r="682" spans="1:16" s="285" customFormat="1" ht="9" customHeight="1">
      <c r="A682" s="318" t="s">
        <v>65</v>
      </c>
      <c r="B682" s="344">
        <v>0</v>
      </c>
      <c r="C682" s="344"/>
      <c r="D682" s="344">
        <v>0</v>
      </c>
      <c r="E682" s="344">
        <v>0</v>
      </c>
      <c r="F682" s="344">
        <v>0</v>
      </c>
      <c r="G682" s="344">
        <v>0</v>
      </c>
      <c r="H682" s="344">
        <v>0</v>
      </c>
      <c r="I682" s="344">
        <v>0</v>
      </c>
      <c r="J682" s="318"/>
      <c r="K682" s="318"/>
      <c r="L682" s="318"/>
      <c r="M682" s="323"/>
      <c r="N682" s="323"/>
      <c r="O682" s="323"/>
      <c r="P682" s="323"/>
    </row>
    <row r="683" spans="1:16" s="285" customFormat="1" ht="9" customHeight="1">
      <c r="A683" s="318" t="s">
        <v>66</v>
      </c>
      <c r="B683" s="324">
        <v>0</v>
      </c>
      <c r="C683" s="344"/>
      <c r="D683" s="324">
        <v>0</v>
      </c>
      <c r="E683" s="324">
        <v>0</v>
      </c>
      <c r="F683" s="324">
        <v>0</v>
      </c>
      <c r="G683" s="324">
        <v>0</v>
      </c>
      <c r="H683" s="344">
        <v>0</v>
      </c>
      <c r="I683" s="344">
        <v>0</v>
      </c>
      <c r="J683" s="318"/>
      <c r="K683" s="318"/>
      <c r="L683" s="318"/>
      <c r="M683" s="323"/>
      <c r="N683" s="323"/>
      <c r="O683" s="323"/>
      <c r="P683" s="323"/>
    </row>
    <row r="684" spans="1:16" s="285" customFormat="1" ht="9" customHeight="1">
      <c r="A684" s="318" t="s">
        <v>67</v>
      </c>
      <c r="B684" s="324">
        <v>0</v>
      </c>
      <c r="C684" s="344"/>
      <c r="D684" s="324">
        <v>0</v>
      </c>
      <c r="E684" s="324">
        <v>0</v>
      </c>
      <c r="F684" s="324">
        <v>0</v>
      </c>
      <c r="G684" s="324">
        <v>0</v>
      </c>
      <c r="H684" s="344">
        <v>0</v>
      </c>
      <c r="I684" s="344">
        <v>0</v>
      </c>
      <c r="J684" s="318"/>
      <c r="K684" s="318"/>
      <c r="L684" s="318"/>
      <c r="M684" s="323"/>
      <c r="N684" s="323"/>
      <c r="O684" s="323"/>
      <c r="P684" s="323"/>
    </row>
    <row r="685" spans="1:16" s="285" customFormat="1" ht="9" customHeight="1">
      <c r="A685" s="291" t="s">
        <v>68</v>
      </c>
      <c r="B685" s="343">
        <v>0</v>
      </c>
      <c r="C685" s="343"/>
      <c r="D685" s="343">
        <v>0</v>
      </c>
      <c r="E685" s="343">
        <v>0</v>
      </c>
      <c r="F685" s="343">
        <v>0</v>
      </c>
      <c r="G685" s="343">
        <v>0</v>
      </c>
      <c r="H685" s="343">
        <v>0</v>
      </c>
      <c r="I685" s="343">
        <v>0</v>
      </c>
      <c r="J685" s="318"/>
      <c r="K685" s="318"/>
      <c r="L685" s="318"/>
      <c r="M685" s="323"/>
      <c r="N685" s="323"/>
      <c r="O685" s="323"/>
      <c r="P685" s="323"/>
    </row>
    <row r="686" spans="1:16" s="285" customFormat="1" ht="9" customHeight="1">
      <c r="A686" s="318" t="s">
        <v>69</v>
      </c>
      <c r="B686" s="324">
        <v>0</v>
      </c>
      <c r="C686" s="344"/>
      <c r="D686" s="324">
        <v>0</v>
      </c>
      <c r="E686" s="324">
        <v>0</v>
      </c>
      <c r="F686" s="324">
        <v>0</v>
      </c>
      <c r="G686" s="324">
        <v>0</v>
      </c>
      <c r="H686" s="344">
        <v>0</v>
      </c>
      <c r="I686" s="344">
        <v>0</v>
      </c>
      <c r="J686" s="318"/>
      <c r="K686" s="318"/>
      <c r="L686" s="318"/>
      <c r="M686" s="323"/>
      <c r="N686" s="323"/>
      <c r="O686" s="323"/>
      <c r="P686" s="323"/>
    </row>
    <row r="687" spans="1:16" s="285" customFormat="1" ht="9" customHeight="1">
      <c r="A687" s="318" t="s">
        <v>70</v>
      </c>
      <c r="B687" s="324">
        <v>3</v>
      </c>
      <c r="C687" s="344"/>
      <c r="D687" s="324">
        <v>0</v>
      </c>
      <c r="E687" s="324">
        <v>1</v>
      </c>
      <c r="F687" s="324">
        <v>2</v>
      </c>
      <c r="G687" s="324">
        <v>0</v>
      </c>
      <c r="H687" s="344">
        <v>0</v>
      </c>
      <c r="I687" s="344">
        <v>0</v>
      </c>
      <c r="J687" s="318"/>
      <c r="K687" s="318"/>
      <c r="L687" s="318"/>
      <c r="M687" s="323"/>
      <c r="N687" s="323"/>
      <c r="O687" s="323"/>
      <c r="P687" s="323"/>
    </row>
    <row r="688" spans="1:16" s="285" customFormat="1" ht="9" customHeight="1">
      <c r="A688" s="318" t="s">
        <v>71</v>
      </c>
      <c r="B688" s="344">
        <v>0</v>
      </c>
      <c r="C688" s="344"/>
      <c r="D688" s="344">
        <v>0</v>
      </c>
      <c r="E688" s="344">
        <v>0</v>
      </c>
      <c r="F688" s="344">
        <v>0</v>
      </c>
      <c r="G688" s="344">
        <v>0</v>
      </c>
      <c r="H688" s="344">
        <v>0</v>
      </c>
      <c r="I688" s="344">
        <v>0</v>
      </c>
      <c r="J688" s="318"/>
      <c r="K688" s="318"/>
      <c r="L688" s="318"/>
      <c r="M688" s="323"/>
      <c r="N688" s="323"/>
      <c r="O688" s="323"/>
      <c r="P688" s="323"/>
    </row>
    <row r="689" spans="1:16" s="285" customFormat="1" ht="9" customHeight="1">
      <c r="A689" s="291" t="s">
        <v>72</v>
      </c>
      <c r="B689" s="343">
        <v>0</v>
      </c>
      <c r="C689" s="343"/>
      <c r="D689" s="343">
        <v>0</v>
      </c>
      <c r="E689" s="343">
        <v>0</v>
      </c>
      <c r="F689" s="343">
        <v>0</v>
      </c>
      <c r="G689" s="343">
        <v>0</v>
      </c>
      <c r="H689" s="343">
        <v>0</v>
      </c>
      <c r="I689" s="343">
        <v>0</v>
      </c>
      <c r="J689" s="318"/>
      <c r="K689" s="318"/>
      <c r="L689" s="318"/>
      <c r="M689" s="323"/>
      <c r="N689" s="323"/>
      <c r="O689" s="323"/>
      <c r="P689" s="323"/>
    </row>
    <row r="690" spans="1:16" s="285" customFormat="1" ht="9" customHeight="1">
      <c r="A690" s="318" t="s">
        <v>73</v>
      </c>
      <c r="B690" s="324">
        <v>0</v>
      </c>
      <c r="C690" s="344"/>
      <c r="D690" s="324">
        <v>0</v>
      </c>
      <c r="E690" s="324">
        <v>0</v>
      </c>
      <c r="F690" s="324">
        <v>0</v>
      </c>
      <c r="G690" s="324">
        <v>0</v>
      </c>
      <c r="H690" s="344">
        <v>0</v>
      </c>
      <c r="I690" s="344">
        <v>0</v>
      </c>
      <c r="J690" s="318"/>
      <c r="K690" s="318"/>
      <c r="L690" s="318"/>
      <c r="M690" s="323"/>
      <c r="N690" s="323"/>
      <c r="O690" s="323"/>
      <c r="P690" s="323"/>
    </row>
    <row r="691" spans="1:16" s="285" customFormat="1" ht="9" customHeight="1">
      <c r="A691" s="318" t="s">
        <v>74</v>
      </c>
      <c r="B691" s="344">
        <v>0</v>
      </c>
      <c r="C691" s="344"/>
      <c r="D691" s="344">
        <v>0</v>
      </c>
      <c r="E691" s="344">
        <v>0</v>
      </c>
      <c r="F691" s="344">
        <v>0</v>
      </c>
      <c r="G691" s="344">
        <v>0</v>
      </c>
      <c r="H691" s="344">
        <v>0</v>
      </c>
      <c r="I691" s="344">
        <v>0</v>
      </c>
      <c r="J691" s="318"/>
      <c r="K691" s="318"/>
      <c r="L691" s="318"/>
      <c r="M691" s="323"/>
      <c r="N691" s="323"/>
      <c r="O691" s="323"/>
      <c r="P691" s="323"/>
    </row>
    <row r="692" spans="1:16" s="285" customFormat="1" ht="9" customHeight="1">
      <c r="A692" s="318" t="s">
        <v>75</v>
      </c>
      <c r="B692" s="324">
        <v>0</v>
      </c>
      <c r="C692" s="344"/>
      <c r="D692" s="324">
        <v>0</v>
      </c>
      <c r="E692" s="324">
        <v>0</v>
      </c>
      <c r="F692" s="324">
        <v>0</v>
      </c>
      <c r="G692" s="324">
        <v>0</v>
      </c>
      <c r="H692" s="344">
        <v>0</v>
      </c>
      <c r="I692" s="344">
        <v>0</v>
      </c>
      <c r="J692" s="318"/>
      <c r="K692" s="318"/>
      <c r="L692" s="318"/>
      <c r="M692" s="323"/>
      <c r="N692" s="323"/>
      <c r="O692" s="323"/>
      <c r="P692" s="323"/>
    </row>
    <row r="693" spans="1:16" s="285" customFormat="1" ht="9" customHeight="1">
      <c r="A693" s="291" t="s">
        <v>76</v>
      </c>
      <c r="B693" s="343">
        <v>1</v>
      </c>
      <c r="C693" s="343"/>
      <c r="D693" s="343">
        <v>0</v>
      </c>
      <c r="E693" s="343">
        <v>0</v>
      </c>
      <c r="F693" s="343">
        <v>0</v>
      </c>
      <c r="G693" s="343">
        <v>0</v>
      </c>
      <c r="H693" s="343">
        <v>1</v>
      </c>
      <c r="I693" s="343">
        <v>0</v>
      </c>
      <c r="J693" s="318"/>
      <c r="K693" s="318"/>
      <c r="L693" s="318"/>
      <c r="M693" s="323"/>
      <c r="N693" s="323"/>
      <c r="O693" s="323"/>
      <c r="P693" s="323"/>
    </row>
    <row r="694" spans="1:16" s="285" customFormat="1" ht="9" customHeight="1">
      <c r="A694" s="318"/>
      <c r="B694" s="344"/>
      <c r="C694" s="344"/>
      <c r="D694" s="344"/>
      <c r="E694" s="344"/>
      <c r="F694" s="344"/>
      <c r="G694" s="344"/>
      <c r="H694" s="344"/>
      <c r="I694" s="344"/>
    </row>
    <row r="695" spans="1:16" s="285" customFormat="1" ht="8.65" customHeight="1">
      <c r="A695" s="284">
        <v>2014</v>
      </c>
      <c r="B695" s="314"/>
      <c r="C695" s="314"/>
      <c r="D695" s="314"/>
      <c r="E695" s="314"/>
      <c r="F695" s="314"/>
      <c r="G695" s="314"/>
      <c r="H695" s="314"/>
      <c r="I695" s="314"/>
    </row>
    <row r="696" spans="1:16" s="285" customFormat="1" ht="8.65" customHeight="1">
      <c r="A696" s="288" t="s">
        <v>44</v>
      </c>
      <c r="B696" s="308">
        <f>SUM(B698:B729)</f>
        <v>68</v>
      </c>
      <c r="C696" s="308"/>
      <c r="D696" s="308">
        <f t="shared" ref="D696:I696" si="24">SUM(D698:D729)</f>
        <v>43</v>
      </c>
      <c r="E696" s="308">
        <f t="shared" si="24"/>
        <v>7</v>
      </c>
      <c r="F696" s="308">
        <f t="shared" si="24"/>
        <v>15</v>
      </c>
      <c r="G696" s="308">
        <f t="shared" si="24"/>
        <v>2</v>
      </c>
      <c r="H696" s="308">
        <f t="shared" si="24"/>
        <v>0</v>
      </c>
      <c r="I696" s="308">
        <f t="shared" si="24"/>
        <v>2</v>
      </c>
      <c r="J696" s="346"/>
      <c r="K696" s="346"/>
      <c r="L696" s="346"/>
      <c r="M696" s="323"/>
      <c r="N696" s="323"/>
      <c r="O696" s="323"/>
      <c r="P696" s="323"/>
    </row>
    <row r="697" spans="1:16" s="285" customFormat="1" ht="3" customHeight="1">
      <c r="A697" s="288"/>
      <c r="B697" s="308"/>
      <c r="C697" s="308"/>
      <c r="D697" s="308"/>
      <c r="E697" s="308"/>
      <c r="F697" s="308"/>
      <c r="G697" s="308"/>
      <c r="H697" s="308"/>
      <c r="I697" s="308"/>
      <c r="J697" s="346"/>
      <c r="K697" s="346"/>
      <c r="L697" s="346"/>
      <c r="M697" s="323"/>
      <c r="N697" s="323"/>
      <c r="O697" s="323"/>
      <c r="P697" s="323"/>
    </row>
    <row r="698" spans="1:16" s="285" customFormat="1" ht="9" customHeight="1">
      <c r="A698" s="286" t="s">
        <v>45</v>
      </c>
      <c r="B698" s="342">
        <v>0</v>
      </c>
      <c r="C698" s="342"/>
      <c r="D698" s="342">
        <v>0</v>
      </c>
      <c r="E698" s="342">
        <v>0</v>
      </c>
      <c r="F698" s="342">
        <v>0</v>
      </c>
      <c r="G698" s="342">
        <v>0</v>
      </c>
      <c r="H698" s="342">
        <v>0</v>
      </c>
      <c r="I698" s="342">
        <v>0</v>
      </c>
      <c r="J698" s="318"/>
      <c r="K698" s="318"/>
      <c r="L698" s="318"/>
      <c r="M698" s="323"/>
      <c r="N698" s="323"/>
      <c r="O698" s="323"/>
      <c r="P698" s="323"/>
    </row>
    <row r="699" spans="1:16" s="285" customFormat="1" ht="9" customHeight="1">
      <c r="A699" s="286" t="s">
        <v>46</v>
      </c>
      <c r="B699" s="324">
        <v>19</v>
      </c>
      <c r="C699" s="342"/>
      <c r="D699" s="324">
        <v>19</v>
      </c>
      <c r="E699" s="324">
        <v>0</v>
      </c>
      <c r="F699" s="324">
        <v>0</v>
      </c>
      <c r="G699" s="324">
        <v>0</v>
      </c>
      <c r="H699" s="342">
        <v>0</v>
      </c>
      <c r="I699" s="324">
        <v>0</v>
      </c>
      <c r="J699" s="318"/>
      <c r="K699" s="318"/>
      <c r="L699" s="318"/>
      <c r="M699" s="323"/>
      <c r="N699" s="323"/>
      <c r="O699" s="323"/>
      <c r="P699" s="323"/>
    </row>
    <row r="700" spans="1:16" s="285" customFormat="1" ht="9" customHeight="1">
      <c r="A700" s="286" t="s">
        <v>47</v>
      </c>
      <c r="B700" s="324">
        <v>0</v>
      </c>
      <c r="C700" s="342"/>
      <c r="D700" s="324">
        <v>0</v>
      </c>
      <c r="E700" s="324">
        <v>0</v>
      </c>
      <c r="F700" s="324">
        <v>0</v>
      </c>
      <c r="G700" s="324">
        <v>0</v>
      </c>
      <c r="H700" s="342">
        <v>0</v>
      </c>
      <c r="I700" s="342">
        <v>0</v>
      </c>
      <c r="J700" s="318"/>
      <c r="K700" s="318"/>
      <c r="L700" s="318"/>
      <c r="M700" s="323"/>
      <c r="N700" s="323"/>
      <c r="O700" s="323"/>
      <c r="P700" s="323"/>
    </row>
    <row r="701" spans="1:16" s="285" customFormat="1" ht="9" customHeight="1">
      <c r="A701" s="291" t="s">
        <v>48</v>
      </c>
      <c r="B701" s="343">
        <v>1</v>
      </c>
      <c r="C701" s="343"/>
      <c r="D701" s="343">
        <v>0</v>
      </c>
      <c r="E701" s="343">
        <v>1</v>
      </c>
      <c r="F701" s="343">
        <v>0</v>
      </c>
      <c r="G701" s="343">
        <v>0</v>
      </c>
      <c r="H701" s="343">
        <v>0</v>
      </c>
      <c r="I701" s="343">
        <v>0</v>
      </c>
      <c r="J701" s="318"/>
      <c r="K701" s="318"/>
      <c r="L701" s="318"/>
      <c r="M701" s="323"/>
      <c r="N701" s="323"/>
      <c r="O701" s="323"/>
      <c r="P701" s="323"/>
    </row>
    <row r="702" spans="1:16" s="285" customFormat="1" ht="9" customHeight="1">
      <c r="A702" s="318" t="s">
        <v>49</v>
      </c>
      <c r="B702" s="324">
        <v>0</v>
      </c>
      <c r="C702" s="344"/>
      <c r="D702" s="324">
        <v>0</v>
      </c>
      <c r="E702" s="324">
        <v>0</v>
      </c>
      <c r="F702" s="324">
        <v>0</v>
      </c>
      <c r="G702" s="324">
        <v>0</v>
      </c>
      <c r="H702" s="344">
        <v>0</v>
      </c>
      <c r="I702" s="344">
        <v>0</v>
      </c>
      <c r="J702" s="318"/>
      <c r="K702" s="318"/>
      <c r="L702" s="318"/>
      <c r="M702" s="323"/>
      <c r="N702" s="323"/>
      <c r="O702" s="323"/>
      <c r="P702" s="323"/>
    </row>
    <row r="703" spans="1:16" s="285" customFormat="1" ht="9" customHeight="1">
      <c r="A703" s="318" t="s">
        <v>50</v>
      </c>
      <c r="B703" s="324">
        <v>1</v>
      </c>
      <c r="C703" s="344"/>
      <c r="D703" s="324">
        <v>0</v>
      </c>
      <c r="E703" s="324">
        <v>1</v>
      </c>
      <c r="F703" s="324">
        <v>0</v>
      </c>
      <c r="G703" s="324">
        <v>0</v>
      </c>
      <c r="H703" s="344">
        <v>0</v>
      </c>
      <c r="I703" s="344">
        <v>0</v>
      </c>
      <c r="J703" s="318"/>
      <c r="K703" s="318"/>
      <c r="L703" s="318"/>
      <c r="M703" s="323"/>
      <c r="N703" s="323"/>
      <c r="O703" s="323"/>
      <c r="P703" s="323"/>
    </row>
    <row r="704" spans="1:16" s="285" customFormat="1" ht="9" customHeight="1">
      <c r="A704" s="318" t="s">
        <v>51</v>
      </c>
      <c r="B704" s="344">
        <v>0</v>
      </c>
      <c r="C704" s="344"/>
      <c r="D704" s="344">
        <v>0</v>
      </c>
      <c r="E704" s="344">
        <v>0</v>
      </c>
      <c r="F704" s="344">
        <v>0</v>
      </c>
      <c r="G704" s="344">
        <v>0</v>
      </c>
      <c r="H704" s="344">
        <v>0</v>
      </c>
      <c r="I704" s="344">
        <v>0</v>
      </c>
      <c r="J704" s="318"/>
      <c r="K704" s="318"/>
      <c r="L704" s="318"/>
      <c r="M704" s="323"/>
      <c r="N704" s="323"/>
      <c r="O704" s="323"/>
      <c r="P704" s="323"/>
    </row>
    <row r="705" spans="1:16" s="285" customFormat="1" ht="9" customHeight="1">
      <c r="A705" s="291" t="s">
        <v>52</v>
      </c>
      <c r="B705" s="343">
        <v>0</v>
      </c>
      <c r="C705" s="343"/>
      <c r="D705" s="343">
        <v>0</v>
      </c>
      <c r="E705" s="343">
        <v>0</v>
      </c>
      <c r="F705" s="343">
        <v>0</v>
      </c>
      <c r="G705" s="343">
        <v>0</v>
      </c>
      <c r="H705" s="343">
        <v>0</v>
      </c>
      <c r="I705" s="343">
        <v>0</v>
      </c>
      <c r="J705" s="318"/>
      <c r="K705" s="318"/>
      <c r="L705" s="318"/>
      <c r="M705" s="323"/>
      <c r="N705" s="323"/>
      <c r="O705" s="323"/>
      <c r="P705" s="323"/>
    </row>
    <row r="706" spans="1:16" s="285" customFormat="1" ht="9" customHeight="1">
      <c r="A706" s="286" t="s">
        <v>53</v>
      </c>
      <c r="B706" s="324">
        <v>21</v>
      </c>
      <c r="C706" s="344"/>
      <c r="D706" s="324">
        <v>12</v>
      </c>
      <c r="E706" s="324">
        <v>0</v>
      </c>
      <c r="F706" s="324">
        <v>7</v>
      </c>
      <c r="G706" s="324">
        <v>0</v>
      </c>
      <c r="H706" s="344">
        <v>0</v>
      </c>
      <c r="I706" s="344">
        <v>2</v>
      </c>
      <c r="J706" s="318"/>
      <c r="K706" s="318"/>
      <c r="L706" s="318"/>
      <c r="M706" s="323"/>
      <c r="N706" s="323"/>
      <c r="O706" s="323"/>
      <c r="P706" s="323"/>
    </row>
    <row r="707" spans="1:16" s="285" customFormat="1" ht="9" customHeight="1">
      <c r="A707" s="318" t="s">
        <v>54</v>
      </c>
      <c r="B707" s="324">
        <v>0</v>
      </c>
      <c r="C707" s="344"/>
      <c r="D707" s="324">
        <v>0</v>
      </c>
      <c r="E707" s="324">
        <v>0</v>
      </c>
      <c r="F707" s="324">
        <v>0</v>
      </c>
      <c r="G707" s="324">
        <v>0</v>
      </c>
      <c r="H707" s="344">
        <v>0</v>
      </c>
      <c r="I707" s="344">
        <v>0</v>
      </c>
      <c r="J707" s="318"/>
      <c r="K707" s="318"/>
      <c r="L707" s="318"/>
      <c r="M707" s="323"/>
      <c r="N707" s="323"/>
      <c r="O707" s="323"/>
      <c r="P707" s="323"/>
    </row>
    <row r="708" spans="1:16" s="285" customFormat="1" ht="9" customHeight="1">
      <c r="A708" s="318" t="s">
        <v>55</v>
      </c>
      <c r="B708" s="324">
        <v>0</v>
      </c>
      <c r="C708" s="344"/>
      <c r="D708" s="324">
        <v>0</v>
      </c>
      <c r="E708" s="324">
        <v>0</v>
      </c>
      <c r="F708" s="324">
        <v>0</v>
      </c>
      <c r="G708" s="324">
        <v>0</v>
      </c>
      <c r="H708" s="344">
        <v>0</v>
      </c>
      <c r="I708" s="344">
        <v>0</v>
      </c>
      <c r="J708" s="318"/>
      <c r="K708" s="318"/>
      <c r="L708" s="318"/>
      <c r="M708" s="323"/>
      <c r="N708" s="323"/>
      <c r="O708" s="323"/>
      <c r="P708" s="323"/>
    </row>
    <row r="709" spans="1:16" s="285" customFormat="1" ht="9" customHeight="1">
      <c r="A709" s="291" t="s">
        <v>56</v>
      </c>
      <c r="B709" s="325">
        <v>6</v>
      </c>
      <c r="C709" s="343"/>
      <c r="D709" s="325">
        <v>4</v>
      </c>
      <c r="E709" s="325">
        <v>1</v>
      </c>
      <c r="F709" s="325">
        <v>0</v>
      </c>
      <c r="G709" s="325">
        <v>1</v>
      </c>
      <c r="H709" s="343">
        <v>0</v>
      </c>
      <c r="I709" s="343">
        <v>0</v>
      </c>
      <c r="J709" s="318"/>
      <c r="K709" s="318"/>
      <c r="L709" s="318"/>
      <c r="M709" s="323"/>
      <c r="N709" s="323"/>
      <c r="O709" s="323"/>
      <c r="P709" s="323"/>
    </row>
    <row r="710" spans="1:16" s="285" customFormat="1" ht="9" customHeight="1">
      <c r="A710" s="318" t="s">
        <v>57</v>
      </c>
      <c r="B710" s="344">
        <v>0</v>
      </c>
      <c r="C710" s="344"/>
      <c r="D710" s="344">
        <v>0</v>
      </c>
      <c r="E710" s="344">
        <v>0</v>
      </c>
      <c r="F710" s="344">
        <v>0</v>
      </c>
      <c r="G710" s="344">
        <v>0</v>
      </c>
      <c r="H710" s="344">
        <v>0</v>
      </c>
      <c r="I710" s="344">
        <v>0</v>
      </c>
      <c r="J710" s="318"/>
      <c r="K710" s="318"/>
      <c r="L710" s="318"/>
      <c r="M710" s="323"/>
      <c r="N710" s="323"/>
      <c r="O710" s="323"/>
      <c r="P710" s="323"/>
    </row>
    <row r="711" spans="1:16" s="285" customFormat="1" ht="9" customHeight="1">
      <c r="A711" s="318" t="s">
        <v>58</v>
      </c>
      <c r="B711" s="324">
        <v>2</v>
      </c>
      <c r="C711" s="344"/>
      <c r="D711" s="324">
        <v>1</v>
      </c>
      <c r="E711" s="324">
        <v>0</v>
      </c>
      <c r="F711" s="324">
        <v>1</v>
      </c>
      <c r="G711" s="324">
        <v>0</v>
      </c>
      <c r="H711" s="344">
        <v>0</v>
      </c>
      <c r="I711" s="344">
        <v>0</v>
      </c>
      <c r="J711" s="318"/>
      <c r="K711" s="318"/>
      <c r="L711" s="318"/>
      <c r="M711" s="323"/>
      <c r="N711" s="323"/>
      <c r="O711" s="323"/>
      <c r="P711" s="323"/>
    </row>
    <row r="712" spans="1:16" s="285" customFormat="1" ht="9" customHeight="1">
      <c r="A712" s="318" t="s">
        <v>59</v>
      </c>
      <c r="B712" s="344">
        <v>0</v>
      </c>
      <c r="C712" s="344"/>
      <c r="D712" s="344">
        <v>0</v>
      </c>
      <c r="E712" s="344">
        <v>0</v>
      </c>
      <c r="F712" s="344">
        <v>0</v>
      </c>
      <c r="G712" s="344">
        <v>0</v>
      </c>
      <c r="H712" s="344">
        <v>0</v>
      </c>
      <c r="I712" s="344">
        <v>0</v>
      </c>
      <c r="J712" s="318"/>
      <c r="K712" s="318"/>
      <c r="L712" s="318"/>
      <c r="M712" s="323"/>
      <c r="N712" s="323"/>
      <c r="O712" s="323"/>
      <c r="P712" s="323"/>
    </row>
    <row r="713" spans="1:16" s="285" customFormat="1" ht="9" customHeight="1">
      <c r="A713" s="291" t="s">
        <v>60</v>
      </c>
      <c r="B713" s="325">
        <v>9</v>
      </c>
      <c r="C713" s="343"/>
      <c r="D713" s="325">
        <v>5</v>
      </c>
      <c r="E713" s="325">
        <v>2</v>
      </c>
      <c r="F713" s="325">
        <v>1</v>
      </c>
      <c r="G713" s="325">
        <v>1</v>
      </c>
      <c r="H713" s="343">
        <v>0</v>
      </c>
      <c r="I713" s="343">
        <v>0</v>
      </c>
      <c r="J713" s="318"/>
      <c r="K713" s="318"/>
      <c r="L713" s="318"/>
      <c r="M713" s="323"/>
      <c r="N713" s="323"/>
      <c r="O713" s="323"/>
      <c r="P713" s="323"/>
    </row>
    <row r="714" spans="1:16" s="285" customFormat="1" ht="9" customHeight="1">
      <c r="A714" s="318" t="s">
        <v>61</v>
      </c>
      <c r="B714" s="344">
        <v>1</v>
      </c>
      <c r="C714" s="344"/>
      <c r="D714" s="344">
        <v>1</v>
      </c>
      <c r="E714" s="344">
        <v>0</v>
      </c>
      <c r="F714" s="344">
        <v>0</v>
      </c>
      <c r="G714" s="344">
        <v>0</v>
      </c>
      <c r="H714" s="344">
        <v>0</v>
      </c>
      <c r="I714" s="344">
        <v>0</v>
      </c>
      <c r="J714" s="318"/>
      <c r="K714" s="318"/>
      <c r="L714" s="318"/>
      <c r="M714" s="323"/>
      <c r="N714" s="323"/>
      <c r="O714" s="323"/>
      <c r="P714" s="323"/>
    </row>
    <row r="715" spans="1:16" s="285" customFormat="1" ht="9" customHeight="1">
      <c r="A715" s="318" t="s">
        <v>62</v>
      </c>
      <c r="B715" s="344">
        <v>0</v>
      </c>
      <c r="C715" s="344"/>
      <c r="D715" s="344">
        <v>0</v>
      </c>
      <c r="E715" s="344">
        <v>0</v>
      </c>
      <c r="F715" s="344">
        <v>0</v>
      </c>
      <c r="G715" s="344">
        <v>0</v>
      </c>
      <c r="H715" s="344">
        <v>0</v>
      </c>
      <c r="I715" s="344">
        <v>0</v>
      </c>
      <c r="J715" s="318"/>
      <c r="K715" s="318"/>
      <c r="L715" s="318"/>
      <c r="M715" s="323"/>
      <c r="N715" s="323"/>
      <c r="O715" s="323"/>
      <c r="P715" s="323"/>
    </row>
    <row r="716" spans="1:16" s="285" customFormat="1" ht="9" customHeight="1">
      <c r="A716" s="318" t="s">
        <v>63</v>
      </c>
      <c r="B716" s="344">
        <v>0</v>
      </c>
      <c r="C716" s="344"/>
      <c r="D716" s="344">
        <v>0</v>
      </c>
      <c r="E716" s="344">
        <v>0</v>
      </c>
      <c r="F716" s="344">
        <v>0</v>
      </c>
      <c r="G716" s="344">
        <v>0</v>
      </c>
      <c r="H716" s="344">
        <v>0</v>
      </c>
      <c r="I716" s="344">
        <v>0</v>
      </c>
      <c r="J716" s="318"/>
      <c r="K716" s="318"/>
      <c r="L716" s="318"/>
      <c r="M716" s="323"/>
      <c r="N716" s="323"/>
      <c r="O716" s="323"/>
      <c r="P716" s="323"/>
    </row>
    <row r="717" spans="1:16" s="285" customFormat="1" ht="9" customHeight="1">
      <c r="A717" s="291" t="s">
        <v>64</v>
      </c>
      <c r="B717" s="325">
        <v>0</v>
      </c>
      <c r="C717" s="343"/>
      <c r="D717" s="325">
        <v>0</v>
      </c>
      <c r="E717" s="325">
        <v>0</v>
      </c>
      <c r="F717" s="325">
        <v>0</v>
      </c>
      <c r="G717" s="325">
        <v>0</v>
      </c>
      <c r="H717" s="343">
        <v>0</v>
      </c>
      <c r="I717" s="343">
        <v>0</v>
      </c>
      <c r="J717" s="318"/>
      <c r="K717" s="318"/>
      <c r="L717" s="318"/>
      <c r="M717" s="323"/>
      <c r="N717" s="323"/>
      <c r="O717" s="323"/>
      <c r="P717" s="323"/>
    </row>
    <row r="718" spans="1:16" s="285" customFormat="1" ht="9" customHeight="1">
      <c r="A718" s="318" t="s">
        <v>65</v>
      </c>
      <c r="B718" s="344">
        <v>0</v>
      </c>
      <c r="C718" s="344"/>
      <c r="D718" s="344">
        <v>0</v>
      </c>
      <c r="E718" s="344">
        <v>0</v>
      </c>
      <c r="F718" s="344">
        <v>0</v>
      </c>
      <c r="G718" s="344">
        <v>0</v>
      </c>
      <c r="H718" s="344">
        <v>0</v>
      </c>
      <c r="I718" s="344">
        <v>0</v>
      </c>
      <c r="J718" s="318"/>
      <c r="K718" s="318"/>
      <c r="L718" s="318"/>
      <c r="M718" s="323"/>
      <c r="N718" s="323"/>
      <c r="O718" s="323"/>
      <c r="P718" s="323"/>
    </row>
    <row r="719" spans="1:16" s="285" customFormat="1" ht="9" customHeight="1">
      <c r="A719" s="318" t="s">
        <v>66</v>
      </c>
      <c r="B719" s="324">
        <v>1</v>
      </c>
      <c r="C719" s="344"/>
      <c r="D719" s="324">
        <v>0</v>
      </c>
      <c r="E719" s="324">
        <v>1</v>
      </c>
      <c r="F719" s="324">
        <v>0</v>
      </c>
      <c r="G719" s="324">
        <v>0</v>
      </c>
      <c r="H719" s="344">
        <v>0</v>
      </c>
      <c r="I719" s="344">
        <v>0</v>
      </c>
      <c r="J719" s="318"/>
      <c r="K719" s="318"/>
      <c r="L719" s="318"/>
      <c r="M719" s="323"/>
      <c r="N719" s="323"/>
      <c r="O719" s="323"/>
      <c r="P719" s="323"/>
    </row>
    <row r="720" spans="1:16" s="285" customFormat="1" ht="9" customHeight="1">
      <c r="A720" s="318" t="s">
        <v>67</v>
      </c>
      <c r="B720" s="324">
        <v>0</v>
      </c>
      <c r="C720" s="344"/>
      <c r="D720" s="324">
        <v>0</v>
      </c>
      <c r="E720" s="324">
        <v>0</v>
      </c>
      <c r="F720" s="324">
        <v>0</v>
      </c>
      <c r="G720" s="324">
        <v>0</v>
      </c>
      <c r="H720" s="344">
        <v>0</v>
      </c>
      <c r="I720" s="344">
        <v>0</v>
      </c>
      <c r="J720" s="318"/>
      <c r="K720" s="318"/>
      <c r="L720" s="318"/>
      <c r="M720" s="323"/>
      <c r="N720" s="323"/>
      <c r="O720" s="323"/>
      <c r="P720" s="323"/>
    </row>
    <row r="721" spans="1:16" s="285" customFormat="1" ht="9" customHeight="1">
      <c r="A721" s="291" t="s">
        <v>68</v>
      </c>
      <c r="B721" s="343">
        <v>0</v>
      </c>
      <c r="C721" s="343"/>
      <c r="D721" s="343">
        <v>0</v>
      </c>
      <c r="E721" s="343">
        <v>0</v>
      </c>
      <c r="F721" s="343">
        <v>0</v>
      </c>
      <c r="G721" s="343">
        <v>0</v>
      </c>
      <c r="H721" s="343">
        <v>0</v>
      </c>
      <c r="I721" s="343">
        <v>0</v>
      </c>
      <c r="J721" s="318"/>
      <c r="K721" s="318"/>
      <c r="L721" s="318"/>
      <c r="M721" s="323"/>
      <c r="N721" s="323"/>
      <c r="O721" s="323"/>
      <c r="P721" s="323"/>
    </row>
    <row r="722" spans="1:16" s="285" customFormat="1" ht="9" customHeight="1">
      <c r="A722" s="318" t="s">
        <v>69</v>
      </c>
      <c r="B722" s="324">
        <v>0</v>
      </c>
      <c r="C722" s="344"/>
      <c r="D722" s="324">
        <v>0</v>
      </c>
      <c r="E722" s="324">
        <v>0</v>
      </c>
      <c r="F722" s="324">
        <v>0</v>
      </c>
      <c r="G722" s="324">
        <v>0</v>
      </c>
      <c r="H722" s="344">
        <v>0</v>
      </c>
      <c r="I722" s="344">
        <v>0</v>
      </c>
      <c r="J722" s="318"/>
      <c r="K722" s="318"/>
      <c r="L722" s="318"/>
      <c r="M722" s="323"/>
      <c r="N722" s="323"/>
      <c r="O722" s="323"/>
      <c r="P722" s="323"/>
    </row>
    <row r="723" spans="1:16" s="285" customFormat="1" ht="9" customHeight="1">
      <c r="A723" s="318" t="s">
        <v>70</v>
      </c>
      <c r="B723" s="324">
        <v>4</v>
      </c>
      <c r="C723" s="344"/>
      <c r="D723" s="324">
        <v>0</v>
      </c>
      <c r="E723" s="324">
        <v>0</v>
      </c>
      <c r="F723" s="324">
        <v>4</v>
      </c>
      <c r="G723" s="324">
        <v>0</v>
      </c>
      <c r="H723" s="344">
        <v>0</v>
      </c>
      <c r="I723" s="344">
        <v>0</v>
      </c>
      <c r="J723" s="318"/>
      <c r="K723" s="318"/>
      <c r="L723" s="318"/>
      <c r="M723" s="323"/>
      <c r="N723" s="323"/>
      <c r="O723" s="323"/>
      <c r="P723" s="323"/>
    </row>
    <row r="724" spans="1:16" s="285" customFormat="1" ht="9" customHeight="1">
      <c r="A724" s="318" t="s">
        <v>71</v>
      </c>
      <c r="B724" s="344">
        <v>0</v>
      </c>
      <c r="C724" s="344"/>
      <c r="D724" s="344">
        <v>0</v>
      </c>
      <c r="E724" s="344">
        <v>0</v>
      </c>
      <c r="F724" s="344">
        <v>0</v>
      </c>
      <c r="G724" s="344">
        <v>0</v>
      </c>
      <c r="H724" s="344">
        <v>0</v>
      </c>
      <c r="I724" s="344">
        <v>0</v>
      </c>
      <c r="J724" s="318"/>
      <c r="K724" s="318"/>
      <c r="L724" s="318"/>
      <c r="M724" s="323"/>
      <c r="N724" s="323"/>
      <c r="O724" s="323"/>
      <c r="P724" s="323"/>
    </row>
    <row r="725" spans="1:16" s="285" customFormat="1" ht="9" customHeight="1">
      <c r="A725" s="291" t="s">
        <v>72</v>
      </c>
      <c r="B725" s="343">
        <v>0</v>
      </c>
      <c r="C725" s="343"/>
      <c r="D725" s="343">
        <v>0</v>
      </c>
      <c r="E725" s="343">
        <v>0</v>
      </c>
      <c r="F725" s="343">
        <v>0</v>
      </c>
      <c r="G725" s="343">
        <v>0</v>
      </c>
      <c r="H725" s="343">
        <v>0</v>
      </c>
      <c r="I725" s="343">
        <v>0</v>
      </c>
      <c r="J725" s="318"/>
      <c r="K725" s="318"/>
      <c r="L725" s="318"/>
      <c r="M725" s="323"/>
      <c r="N725" s="323"/>
      <c r="O725" s="323"/>
      <c r="P725" s="323"/>
    </row>
    <row r="726" spans="1:16" s="285" customFormat="1" ht="9" customHeight="1">
      <c r="A726" s="318" t="s">
        <v>73</v>
      </c>
      <c r="B726" s="324">
        <v>1</v>
      </c>
      <c r="C726" s="344"/>
      <c r="D726" s="324">
        <v>0</v>
      </c>
      <c r="E726" s="324">
        <v>0</v>
      </c>
      <c r="F726" s="324">
        <v>1</v>
      </c>
      <c r="G726" s="324">
        <v>0</v>
      </c>
      <c r="H726" s="344">
        <v>0</v>
      </c>
      <c r="I726" s="344">
        <v>0</v>
      </c>
      <c r="J726" s="318"/>
      <c r="K726" s="318"/>
      <c r="L726" s="318"/>
      <c r="M726" s="323"/>
      <c r="N726" s="323"/>
      <c r="O726" s="323"/>
      <c r="P726" s="323"/>
    </row>
    <row r="727" spans="1:16" s="285" customFormat="1" ht="9" customHeight="1">
      <c r="A727" s="318" t="s">
        <v>74</v>
      </c>
      <c r="B727" s="344">
        <v>0</v>
      </c>
      <c r="C727" s="344"/>
      <c r="D727" s="344">
        <v>0</v>
      </c>
      <c r="E727" s="344">
        <v>0</v>
      </c>
      <c r="F727" s="344">
        <v>0</v>
      </c>
      <c r="G727" s="344">
        <v>0</v>
      </c>
      <c r="H727" s="344">
        <v>0</v>
      </c>
      <c r="I727" s="344">
        <v>0</v>
      </c>
      <c r="J727" s="318"/>
      <c r="K727" s="318"/>
      <c r="L727" s="318"/>
      <c r="M727" s="323"/>
      <c r="N727" s="323"/>
      <c r="O727" s="323"/>
      <c r="P727" s="323"/>
    </row>
    <row r="728" spans="1:16" s="285" customFormat="1" ht="9" customHeight="1">
      <c r="A728" s="318" t="s">
        <v>75</v>
      </c>
      <c r="B728" s="324">
        <v>0</v>
      </c>
      <c r="C728" s="344"/>
      <c r="D728" s="324">
        <v>0</v>
      </c>
      <c r="E728" s="324">
        <v>0</v>
      </c>
      <c r="F728" s="324">
        <v>0</v>
      </c>
      <c r="G728" s="324">
        <v>0</v>
      </c>
      <c r="H728" s="344">
        <v>0</v>
      </c>
      <c r="I728" s="344">
        <v>0</v>
      </c>
      <c r="J728" s="318"/>
      <c r="K728" s="318"/>
      <c r="L728" s="318"/>
      <c r="M728" s="323"/>
      <c r="N728" s="323"/>
      <c r="O728" s="323"/>
      <c r="P728" s="323"/>
    </row>
    <row r="729" spans="1:16" s="285" customFormat="1" ht="9" customHeight="1">
      <c r="A729" s="291" t="s">
        <v>76</v>
      </c>
      <c r="B729" s="343">
        <v>2</v>
      </c>
      <c r="C729" s="343"/>
      <c r="D729" s="343">
        <v>1</v>
      </c>
      <c r="E729" s="343">
        <v>1</v>
      </c>
      <c r="F729" s="343">
        <v>1</v>
      </c>
      <c r="G729" s="343">
        <v>0</v>
      </c>
      <c r="H729" s="343">
        <v>0</v>
      </c>
      <c r="I729" s="343">
        <v>0</v>
      </c>
      <c r="J729" s="318"/>
      <c r="K729" s="318"/>
      <c r="L729" s="318"/>
      <c r="M729" s="323"/>
      <c r="N729" s="323"/>
      <c r="O729" s="323"/>
      <c r="P729" s="323"/>
    </row>
    <row r="730" spans="1:16" s="285" customFormat="1" ht="9" customHeight="1">
      <c r="A730" s="318"/>
      <c r="B730" s="344"/>
      <c r="C730" s="344"/>
      <c r="D730" s="344"/>
      <c r="E730" s="344"/>
      <c r="F730" s="344"/>
      <c r="G730" s="344"/>
      <c r="H730" s="344"/>
      <c r="I730" s="344"/>
    </row>
    <row r="731" spans="1:16" s="285" customFormat="1" ht="8.65" customHeight="1">
      <c r="A731" s="284">
        <v>2015</v>
      </c>
      <c r="B731" s="314"/>
      <c r="C731" s="314"/>
      <c r="D731" s="314"/>
      <c r="E731" s="314"/>
      <c r="F731" s="314"/>
      <c r="G731" s="314"/>
      <c r="H731" s="314"/>
      <c r="I731" s="314"/>
    </row>
    <row r="732" spans="1:16" s="285" customFormat="1" ht="8.65" customHeight="1">
      <c r="A732" s="288" t="s">
        <v>44</v>
      </c>
      <c r="B732" s="308">
        <f>SUM(B734:B765)</f>
        <v>59</v>
      </c>
      <c r="C732" s="308"/>
      <c r="D732" s="308">
        <f t="shared" ref="D732:I732" si="25">SUM(D734:D765)</f>
        <v>32</v>
      </c>
      <c r="E732" s="308">
        <f t="shared" si="25"/>
        <v>5</v>
      </c>
      <c r="F732" s="308">
        <f t="shared" si="25"/>
        <v>20</v>
      </c>
      <c r="G732" s="308">
        <f t="shared" si="25"/>
        <v>1</v>
      </c>
      <c r="H732" s="308">
        <f t="shared" si="25"/>
        <v>0</v>
      </c>
      <c r="I732" s="308">
        <f t="shared" si="25"/>
        <v>1</v>
      </c>
      <c r="J732" s="346"/>
      <c r="K732" s="346"/>
      <c r="L732" s="346"/>
      <c r="M732" s="323"/>
      <c r="N732" s="323"/>
      <c r="O732" s="323"/>
      <c r="P732" s="323"/>
    </row>
    <row r="733" spans="1:16" s="285" customFormat="1" ht="3" customHeight="1">
      <c r="A733" s="288"/>
      <c r="B733" s="308"/>
      <c r="C733" s="308"/>
      <c r="D733" s="308"/>
      <c r="E733" s="308"/>
      <c r="F733" s="308"/>
      <c r="G733" s="308"/>
      <c r="H733" s="308"/>
      <c r="I733" s="308"/>
      <c r="J733" s="346"/>
      <c r="K733" s="346"/>
      <c r="L733" s="346"/>
      <c r="M733" s="323"/>
      <c r="N733" s="323"/>
      <c r="O733" s="323"/>
      <c r="P733" s="323"/>
    </row>
    <row r="734" spans="1:16" s="285" customFormat="1" ht="9" customHeight="1">
      <c r="A734" s="286" t="s">
        <v>45</v>
      </c>
      <c r="B734" s="342">
        <v>0</v>
      </c>
      <c r="C734" s="342"/>
      <c r="D734" s="342">
        <v>0</v>
      </c>
      <c r="E734" s="342">
        <v>0</v>
      </c>
      <c r="F734" s="342">
        <v>0</v>
      </c>
      <c r="G734" s="342">
        <v>0</v>
      </c>
      <c r="H734" s="342">
        <v>0</v>
      </c>
      <c r="I734" s="342">
        <v>0</v>
      </c>
      <c r="J734" s="318"/>
      <c r="K734" s="318"/>
      <c r="L734" s="318"/>
      <c r="M734" s="323"/>
      <c r="N734" s="323"/>
      <c r="O734" s="323"/>
      <c r="P734" s="323"/>
    </row>
    <row r="735" spans="1:16" s="285" customFormat="1" ht="9" customHeight="1">
      <c r="A735" s="286" t="s">
        <v>46</v>
      </c>
      <c r="B735" s="324">
        <v>2</v>
      </c>
      <c r="C735" s="342"/>
      <c r="D735" s="324">
        <v>1</v>
      </c>
      <c r="E735" s="324">
        <v>1</v>
      </c>
      <c r="F735" s="324">
        <v>0</v>
      </c>
      <c r="G735" s="324">
        <v>0</v>
      </c>
      <c r="H735" s="342">
        <v>0</v>
      </c>
      <c r="I735" s="324">
        <v>0</v>
      </c>
      <c r="J735" s="318"/>
      <c r="K735" s="318"/>
      <c r="L735" s="318"/>
      <c r="M735" s="323"/>
      <c r="N735" s="323"/>
      <c r="O735" s="323"/>
      <c r="P735" s="323"/>
    </row>
    <row r="736" spans="1:16" s="285" customFormat="1" ht="9" customHeight="1">
      <c r="A736" s="286" t="s">
        <v>47</v>
      </c>
      <c r="B736" s="324">
        <v>1</v>
      </c>
      <c r="C736" s="342"/>
      <c r="D736" s="324">
        <v>0</v>
      </c>
      <c r="E736" s="324">
        <v>1</v>
      </c>
      <c r="F736" s="324">
        <v>0</v>
      </c>
      <c r="G736" s="324">
        <v>0</v>
      </c>
      <c r="H736" s="342">
        <v>0</v>
      </c>
      <c r="I736" s="342">
        <v>0</v>
      </c>
      <c r="J736" s="318"/>
      <c r="K736" s="318"/>
      <c r="L736" s="318"/>
      <c r="M736" s="323"/>
      <c r="N736" s="323"/>
      <c r="O736" s="323"/>
      <c r="P736" s="323"/>
    </row>
    <row r="737" spans="1:16" s="285" customFormat="1" ht="9" customHeight="1">
      <c r="A737" s="291" t="s">
        <v>48</v>
      </c>
      <c r="B737" s="343">
        <v>1</v>
      </c>
      <c r="C737" s="343"/>
      <c r="D737" s="343">
        <v>1</v>
      </c>
      <c r="E737" s="343">
        <v>0</v>
      </c>
      <c r="F737" s="343">
        <v>0</v>
      </c>
      <c r="G737" s="343">
        <v>0</v>
      </c>
      <c r="H737" s="343">
        <v>0</v>
      </c>
      <c r="I737" s="343">
        <v>0</v>
      </c>
      <c r="J737" s="318"/>
      <c r="K737" s="318"/>
      <c r="L737" s="318"/>
      <c r="M737" s="323"/>
      <c r="N737" s="323"/>
      <c r="O737" s="323"/>
      <c r="P737" s="323"/>
    </row>
    <row r="738" spans="1:16" s="285" customFormat="1" ht="9" customHeight="1">
      <c r="A738" s="318" t="s">
        <v>49</v>
      </c>
      <c r="B738" s="324">
        <v>0</v>
      </c>
      <c r="C738" s="344"/>
      <c r="D738" s="324">
        <v>0</v>
      </c>
      <c r="E738" s="324">
        <v>0</v>
      </c>
      <c r="F738" s="324">
        <v>0</v>
      </c>
      <c r="G738" s="324">
        <v>0</v>
      </c>
      <c r="H738" s="344">
        <v>0</v>
      </c>
      <c r="I738" s="344">
        <v>0</v>
      </c>
      <c r="J738" s="318"/>
      <c r="K738" s="318"/>
      <c r="L738" s="318"/>
      <c r="M738" s="323"/>
      <c r="N738" s="323"/>
      <c r="O738" s="323"/>
      <c r="P738" s="323"/>
    </row>
    <row r="739" spans="1:16" s="285" customFormat="1" ht="9" customHeight="1">
      <c r="A739" s="318" t="s">
        <v>50</v>
      </c>
      <c r="B739" s="324">
        <v>0</v>
      </c>
      <c r="C739" s="344"/>
      <c r="D739" s="324">
        <v>0</v>
      </c>
      <c r="E739" s="324">
        <v>0</v>
      </c>
      <c r="F739" s="324">
        <v>0</v>
      </c>
      <c r="G739" s="324">
        <v>0</v>
      </c>
      <c r="H739" s="344">
        <v>0</v>
      </c>
      <c r="I739" s="344">
        <v>0</v>
      </c>
      <c r="J739" s="318"/>
      <c r="K739" s="318"/>
      <c r="L739" s="318"/>
      <c r="M739" s="323"/>
      <c r="N739" s="323"/>
      <c r="O739" s="323"/>
      <c r="P739" s="323"/>
    </row>
    <row r="740" spans="1:16" s="285" customFormat="1" ht="9" customHeight="1">
      <c r="A740" s="318" t="s">
        <v>51</v>
      </c>
      <c r="B740" s="344">
        <v>0</v>
      </c>
      <c r="C740" s="344"/>
      <c r="D740" s="344">
        <v>0</v>
      </c>
      <c r="E740" s="344">
        <v>0</v>
      </c>
      <c r="F740" s="344">
        <v>0</v>
      </c>
      <c r="G740" s="344">
        <v>0</v>
      </c>
      <c r="H740" s="344">
        <v>0</v>
      </c>
      <c r="I740" s="344">
        <v>0</v>
      </c>
      <c r="J740" s="318"/>
      <c r="K740" s="318"/>
      <c r="L740" s="318"/>
      <c r="M740" s="323"/>
      <c r="N740" s="323"/>
      <c r="O740" s="323"/>
      <c r="P740" s="323"/>
    </row>
    <row r="741" spans="1:16" s="285" customFormat="1" ht="9" customHeight="1">
      <c r="A741" s="291" t="s">
        <v>52</v>
      </c>
      <c r="B741" s="343">
        <v>0</v>
      </c>
      <c r="C741" s="343"/>
      <c r="D741" s="343">
        <v>0</v>
      </c>
      <c r="E741" s="343">
        <v>0</v>
      </c>
      <c r="F741" s="343">
        <v>0</v>
      </c>
      <c r="G741" s="343">
        <v>0</v>
      </c>
      <c r="H741" s="343">
        <v>0</v>
      </c>
      <c r="I741" s="343">
        <v>0</v>
      </c>
      <c r="J741" s="318"/>
      <c r="K741" s="318"/>
      <c r="L741" s="318"/>
      <c r="M741" s="323"/>
      <c r="N741" s="323"/>
      <c r="O741" s="323"/>
      <c r="P741" s="323"/>
    </row>
    <row r="742" spans="1:16" s="285" customFormat="1" ht="9" customHeight="1">
      <c r="A742" s="286" t="s">
        <v>53</v>
      </c>
      <c r="B742" s="324">
        <v>41</v>
      </c>
      <c r="C742" s="344"/>
      <c r="D742" s="324">
        <v>21</v>
      </c>
      <c r="E742" s="324">
        <v>0</v>
      </c>
      <c r="F742" s="324">
        <v>18</v>
      </c>
      <c r="G742" s="324">
        <v>1</v>
      </c>
      <c r="H742" s="344">
        <v>0</v>
      </c>
      <c r="I742" s="344">
        <v>1</v>
      </c>
      <c r="J742" s="318"/>
      <c r="K742" s="318"/>
      <c r="L742" s="318"/>
      <c r="M742" s="323"/>
      <c r="N742" s="323"/>
      <c r="O742" s="323"/>
      <c r="P742" s="323"/>
    </row>
    <row r="743" spans="1:16" s="285" customFormat="1" ht="9" customHeight="1">
      <c r="A743" s="318" t="s">
        <v>54</v>
      </c>
      <c r="B743" s="324">
        <v>0</v>
      </c>
      <c r="C743" s="344"/>
      <c r="D743" s="324">
        <v>0</v>
      </c>
      <c r="E743" s="324">
        <v>0</v>
      </c>
      <c r="F743" s="324">
        <v>0</v>
      </c>
      <c r="G743" s="324">
        <v>0</v>
      </c>
      <c r="H743" s="344">
        <v>0</v>
      </c>
      <c r="I743" s="344">
        <v>0</v>
      </c>
      <c r="J743" s="318"/>
      <c r="K743" s="318"/>
      <c r="L743" s="318"/>
      <c r="M743" s="323"/>
      <c r="N743" s="323"/>
      <c r="O743" s="323"/>
      <c r="P743" s="323"/>
    </row>
    <row r="744" spans="1:16" s="285" customFormat="1" ht="9" customHeight="1">
      <c r="A744" s="318" t="s">
        <v>55</v>
      </c>
      <c r="B744" s="324">
        <v>0</v>
      </c>
      <c r="C744" s="344"/>
      <c r="D744" s="324">
        <v>0</v>
      </c>
      <c r="E744" s="324">
        <v>0</v>
      </c>
      <c r="F744" s="324">
        <v>0</v>
      </c>
      <c r="G744" s="324">
        <v>0</v>
      </c>
      <c r="H744" s="344">
        <v>0</v>
      </c>
      <c r="I744" s="344">
        <v>0</v>
      </c>
      <c r="J744" s="318"/>
      <c r="K744" s="318"/>
      <c r="L744" s="318"/>
      <c r="M744" s="323"/>
      <c r="N744" s="323"/>
      <c r="O744" s="323"/>
      <c r="P744" s="323"/>
    </row>
    <row r="745" spans="1:16" s="285" customFormat="1" ht="9" customHeight="1">
      <c r="A745" s="291" t="s">
        <v>56</v>
      </c>
      <c r="B745" s="325">
        <v>0</v>
      </c>
      <c r="C745" s="343"/>
      <c r="D745" s="325">
        <v>0</v>
      </c>
      <c r="E745" s="325">
        <v>0</v>
      </c>
      <c r="F745" s="325">
        <v>0</v>
      </c>
      <c r="G745" s="325">
        <v>0</v>
      </c>
      <c r="H745" s="343">
        <v>0</v>
      </c>
      <c r="I745" s="343">
        <v>0</v>
      </c>
      <c r="J745" s="318"/>
      <c r="K745" s="318"/>
      <c r="L745" s="318"/>
      <c r="M745" s="323"/>
      <c r="N745" s="323"/>
      <c r="O745" s="323"/>
      <c r="P745" s="323"/>
    </row>
    <row r="746" spans="1:16" s="285" customFormat="1" ht="9" customHeight="1">
      <c r="A746" s="318" t="s">
        <v>57</v>
      </c>
      <c r="B746" s="344">
        <v>0</v>
      </c>
      <c r="C746" s="344"/>
      <c r="D746" s="344">
        <v>0</v>
      </c>
      <c r="E746" s="344">
        <v>0</v>
      </c>
      <c r="F746" s="344">
        <v>0</v>
      </c>
      <c r="G746" s="344">
        <v>0</v>
      </c>
      <c r="H746" s="344">
        <v>0</v>
      </c>
      <c r="I746" s="344">
        <v>0</v>
      </c>
      <c r="J746" s="318"/>
      <c r="K746" s="318"/>
      <c r="L746" s="318"/>
      <c r="M746" s="323"/>
      <c r="N746" s="323"/>
      <c r="O746" s="323"/>
      <c r="P746" s="323"/>
    </row>
    <row r="747" spans="1:16" s="285" customFormat="1" ht="9" customHeight="1">
      <c r="A747" s="318" t="s">
        <v>58</v>
      </c>
      <c r="B747" s="324">
        <v>1</v>
      </c>
      <c r="C747" s="344"/>
      <c r="D747" s="324">
        <v>0</v>
      </c>
      <c r="E747" s="324">
        <v>0</v>
      </c>
      <c r="F747" s="324">
        <v>1</v>
      </c>
      <c r="G747" s="324">
        <v>0</v>
      </c>
      <c r="H747" s="344">
        <v>0</v>
      </c>
      <c r="I747" s="344">
        <v>0</v>
      </c>
      <c r="J747" s="318"/>
      <c r="K747" s="318"/>
      <c r="L747" s="318"/>
      <c r="M747" s="323"/>
      <c r="N747" s="323"/>
      <c r="O747" s="323"/>
      <c r="P747" s="323"/>
    </row>
    <row r="748" spans="1:16" s="285" customFormat="1" ht="9" customHeight="1">
      <c r="A748" s="318" t="s">
        <v>59</v>
      </c>
      <c r="B748" s="344">
        <v>0</v>
      </c>
      <c r="C748" s="344"/>
      <c r="D748" s="344">
        <v>0</v>
      </c>
      <c r="E748" s="344">
        <v>0</v>
      </c>
      <c r="F748" s="344">
        <v>0</v>
      </c>
      <c r="G748" s="344">
        <v>0</v>
      </c>
      <c r="H748" s="344">
        <v>0</v>
      </c>
      <c r="I748" s="344">
        <v>0</v>
      </c>
      <c r="J748" s="318"/>
      <c r="K748" s="318"/>
      <c r="L748" s="318"/>
      <c r="M748" s="323"/>
      <c r="N748" s="323"/>
      <c r="O748" s="323"/>
      <c r="P748" s="323"/>
    </row>
    <row r="749" spans="1:16" s="285" customFormat="1" ht="9" customHeight="1">
      <c r="A749" s="291" t="s">
        <v>60</v>
      </c>
      <c r="B749" s="325">
        <v>6</v>
      </c>
      <c r="C749" s="343"/>
      <c r="D749" s="325">
        <v>4</v>
      </c>
      <c r="E749" s="325">
        <v>1</v>
      </c>
      <c r="F749" s="325">
        <v>1</v>
      </c>
      <c r="G749" s="325">
        <v>0</v>
      </c>
      <c r="H749" s="343">
        <v>0</v>
      </c>
      <c r="I749" s="343">
        <v>0</v>
      </c>
      <c r="J749" s="318"/>
      <c r="K749" s="318"/>
      <c r="L749" s="318"/>
      <c r="M749" s="323"/>
      <c r="N749" s="323"/>
      <c r="O749" s="323"/>
      <c r="P749" s="323"/>
    </row>
    <row r="750" spans="1:16" s="285" customFormat="1" ht="9" customHeight="1">
      <c r="A750" s="318" t="s">
        <v>61</v>
      </c>
      <c r="B750" s="344">
        <v>0</v>
      </c>
      <c r="C750" s="344"/>
      <c r="D750" s="344">
        <v>0</v>
      </c>
      <c r="E750" s="344">
        <v>0</v>
      </c>
      <c r="F750" s="344">
        <v>0</v>
      </c>
      <c r="G750" s="344">
        <v>0</v>
      </c>
      <c r="H750" s="344">
        <v>0</v>
      </c>
      <c r="I750" s="344">
        <v>0</v>
      </c>
      <c r="J750" s="318"/>
      <c r="K750" s="318"/>
      <c r="L750" s="318"/>
      <c r="M750" s="323"/>
      <c r="N750" s="323"/>
      <c r="O750" s="323"/>
      <c r="P750" s="323"/>
    </row>
    <row r="751" spans="1:16" s="285" customFormat="1" ht="9" customHeight="1">
      <c r="A751" s="318" t="s">
        <v>62</v>
      </c>
      <c r="B751" s="344">
        <v>0</v>
      </c>
      <c r="C751" s="344"/>
      <c r="D751" s="344">
        <v>0</v>
      </c>
      <c r="E751" s="344">
        <v>0</v>
      </c>
      <c r="F751" s="344">
        <v>0</v>
      </c>
      <c r="G751" s="344">
        <v>0</v>
      </c>
      <c r="H751" s="344">
        <v>0</v>
      </c>
      <c r="I751" s="344">
        <v>0</v>
      </c>
      <c r="J751" s="318"/>
      <c r="K751" s="318"/>
      <c r="L751" s="318"/>
      <c r="M751" s="323"/>
      <c r="N751" s="323"/>
      <c r="O751" s="323"/>
      <c r="P751" s="323"/>
    </row>
    <row r="752" spans="1:16" s="285" customFormat="1" ht="9" customHeight="1">
      <c r="A752" s="318" t="s">
        <v>63</v>
      </c>
      <c r="B752" s="344">
        <v>0</v>
      </c>
      <c r="C752" s="344"/>
      <c r="D752" s="344">
        <v>0</v>
      </c>
      <c r="E752" s="344">
        <v>0</v>
      </c>
      <c r="F752" s="344">
        <v>0</v>
      </c>
      <c r="G752" s="344">
        <v>0</v>
      </c>
      <c r="H752" s="344">
        <v>0</v>
      </c>
      <c r="I752" s="344">
        <v>0</v>
      </c>
      <c r="J752" s="318"/>
      <c r="K752" s="318"/>
      <c r="L752" s="318"/>
      <c r="M752" s="323"/>
      <c r="N752" s="323"/>
      <c r="O752" s="323"/>
      <c r="P752" s="323"/>
    </row>
    <row r="753" spans="1:16" s="285" customFormat="1" ht="9" customHeight="1">
      <c r="A753" s="291" t="s">
        <v>64</v>
      </c>
      <c r="B753" s="325">
        <v>0</v>
      </c>
      <c r="C753" s="343"/>
      <c r="D753" s="325">
        <v>0</v>
      </c>
      <c r="E753" s="325">
        <v>0</v>
      </c>
      <c r="F753" s="325">
        <v>0</v>
      </c>
      <c r="G753" s="325">
        <v>0</v>
      </c>
      <c r="H753" s="343">
        <v>0</v>
      </c>
      <c r="I753" s="343">
        <v>0</v>
      </c>
      <c r="J753" s="318"/>
      <c r="K753" s="318"/>
      <c r="L753" s="318"/>
      <c r="M753" s="323"/>
      <c r="N753" s="323"/>
      <c r="O753" s="323"/>
      <c r="P753" s="323"/>
    </row>
    <row r="754" spans="1:16" s="285" customFormat="1" ht="9" customHeight="1">
      <c r="A754" s="318" t="s">
        <v>65</v>
      </c>
      <c r="B754" s="344">
        <v>0</v>
      </c>
      <c r="C754" s="344"/>
      <c r="D754" s="344">
        <v>0</v>
      </c>
      <c r="E754" s="344">
        <v>0</v>
      </c>
      <c r="F754" s="344">
        <v>0</v>
      </c>
      <c r="G754" s="344">
        <v>0</v>
      </c>
      <c r="H754" s="344">
        <v>0</v>
      </c>
      <c r="I754" s="344">
        <v>0</v>
      </c>
      <c r="J754" s="318"/>
      <c r="K754" s="318"/>
      <c r="L754" s="318"/>
      <c r="M754" s="323"/>
      <c r="N754" s="323"/>
      <c r="O754" s="323"/>
      <c r="P754" s="323"/>
    </row>
    <row r="755" spans="1:16" s="285" customFormat="1" ht="9" customHeight="1">
      <c r="A755" s="318" t="s">
        <v>66</v>
      </c>
      <c r="B755" s="324">
        <v>0</v>
      </c>
      <c r="C755" s="344"/>
      <c r="D755" s="324">
        <v>0</v>
      </c>
      <c r="E755" s="324">
        <v>0</v>
      </c>
      <c r="F755" s="324">
        <v>0</v>
      </c>
      <c r="G755" s="324">
        <v>0</v>
      </c>
      <c r="H755" s="344">
        <v>0</v>
      </c>
      <c r="I755" s="344">
        <v>0</v>
      </c>
      <c r="J755" s="318"/>
      <c r="K755" s="318"/>
      <c r="L755" s="318"/>
      <c r="M755" s="323"/>
      <c r="N755" s="323"/>
      <c r="O755" s="323"/>
      <c r="P755" s="323"/>
    </row>
    <row r="756" spans="1:16" s="285" customFormat="1" ht="9" customHeight="1">
      <c r="A756" s="318" t="s">
        <v>67</v>
      </c>
      <c r="B756" s="324">
        <v>0</v>
      </c>
      <c r="C756" s="344"/>
      <c r="D756" s="324">
        <v>0</v>
      </c>
      <c r="E756" s="324">
        <v>0</v>
      </c>
      <c r="F756" s="324">
        <v>0</v>
      </c>
      <c r="G756" s="324">
        <v>0</v>
      </c>
      <c r="H756" s="344">
        <v>0</v>
      </c>
      <c r="I756" s="344">
        <v>0</v>
      </c>
      <c r="J756" s="318"/>
      <c r="K756" s="318"/>
      <c r="L756" s="318"/>
      <c r="M756" s="323"/>
      <c r="N756" s="323"/>
      <c r="O756" s="323"/>
      <c r="P756" s="323"/>
    </row>
    <row r="757" spans="1:16" s="285" customFormat="1" ht="9" customHeight="1">
      <c r="A757" s="291" t="s">
        <v>68</v>
      </c>
      <c r="B757" s="343">
        <v>0</v>
      </c>
      <c r="C757" s="343"/>
      <c r="D757" s="343">
        <v>0</v>
      </c>
      <c r="E757" s="343">
        <v>0</v>
      </c>
      <c r="F757" s="343">
        <v>0</v>
      </c>
      <c r="G757" s="343">
        <v>0</v>
      </c>
      <c r="H757" s="343">
        <v>0</v>
      </c>
      <c r="I757" s="343">
        <v>0</v>
      </c>
      <c r="J757" s="318"/>
      <c r="K757" s="318"/>
      <c r="L757" s="318"/>
      <c r="M757" s="323"/>
      <c r="N757" s="323"/>
      <c r="O757" s="323"/>
      <c r="P757" s="323"/>
    </row>
    <row r="758" spans="1:16" s="285" customFormat="1" ht="9" customHeight="1">
      <c r="A758" s="318" t="s">
        <v>69</v>
      </c>
      <c r="B758" s="324">
        <v>0</v>
      </c>
      <c r="C758" s="344"/>
      <c r="D758" s="324">
        <v>0</v>
      </c>
      <c r="E758" s="324">
        <v>0</v>
      </c>
      <c r="F758" s="324">
        <v>0</v>
      </c>
      <c r="G758" s="324">
        <v>0</v>
      </c>
      <c r="H758" s="344">
        <v>0</v>
      </c>
      <c r="I758" s="344">
        <v>0</v>
      </c>
      <c r="J758" s="318"/>
      <c r="K758" s="318"/>
      <c r="L758" s="318"/>
      <c r="M758" s="323"/>
      <c r="N758" s="323"/>
      <c r="O758" s="323"/>
      <c r="P758" s="323"/>
    </row>
    <row r="759" spans="1:16" s="285" customFormat="1" ht="9" customHeight="1">
      <c r="A759" s="318" t="s">
        <v>70</v>
      </c>
      <c r="B759" s="324">
        <v>2</v>
      </c>
      <c r="C759" s="344"/>
      <c r="D759" s="324">
        <v>1</v>
      </c>
      <c r="E759" s="324">
        <v>1</v>
      </c>
      <c r="F759" s="324">
        <v>0</v>
      </c>
      <c r="G759" s="324">
        <v>0</v>
      </c>
      <c r="H759" s="344">
        <v>0</v>
      </c>
      <c r="I759" s="344">
        <v>0</v>
      </c>
      <c r="J759" s="318"/>
      <c r="K759" s="318"/>
      <c r="L759" s="318"/>
      <c r="M759" s="323"/>
      <c r="N759" s="323"/>
      <c r="O759" s="323"/>
      <c r="P759" s="323"/>
    </row>
    <row r="760" spans="1:16" s="285" customFormat="1" ht="9" customHeight="1">
      <c r="A760" s="318" t="s">
        <v>71</v>
      </c>
      <c r="B760" s="344">
        <v>0</v>
      </c>
      <c r="C760" s="344"/>
      <c r="D760" s="344">
        <v>0</v>
      </c>
      <c r="E760" s="344">
        <v>0</v>
      </c>
      <c r="F760" s="344">
        <v>0</v>
      </c>
      <c r="G760" s="344">
        <v>0</v>
      </c>
      <c r="H760" s="344">
        <v>0</v>
      </c>
      <c r="I760" s="344">
        <v>0</v>
      </c>
      <c r="J760" s="318"/>
      <c r="K760" s="318"/>
      <c r="L760" s="318"/>
      <c r="M760" s="323"/>
      <c r="N760" s="323"/>
      <c r="O760" s="323"/>
      <c r="P760" s="323"/>
    </row>
    <row r="761" spans="1:16" s="285" customFormat="1" ht="9" customHeight="1">
      <c r="A761" s="291" t="s">
        <v>72</v>
      </c>
      <c r="B761" s="343">
        <v>0</v>
      </c>
      <c r="C761" s="343"/>
      <c r="D761" s="343">
        <v>0</v>
      </c>
      <c r="E761" s="343">
        <v>0</v>
      </c>
      <c r="F761" s="343">
        <v>0</v>
      </c>
      <c r="G761" s="343">
        <v>0</v>
      </c>
      <c r="H761" s="343">
        <v>0</v>
      </c>
      <c r="I761" s="343">
        <v>0</v>
      </c>
      <c r="J761" s="318"/>
      <c r="K761" s="318"/>
      <c r="L761" s="318"/>
      <c r="M761" s="323"/>
      <c r="N761" s="323"/>
      <c r="O761" s="323"/>
      <c r="P761" s="323"/>
    </row>
    <row r="762" spans="1:16" s="285" customFormat="1" ht="9" customHeight="1">
      <c r="A762" s="318" t="s">
        <v>73</v>
      </c>
      <c r="B762" s="324">
        <v>0</v>
      </c>
      <c r="C762" s="344"/>
      <c r="D762" s="324">
        <v>0</v>
      </c>
      <c r="E762" s="324">
        <v>0</v>
      </c>
      <c r="F762" s="324">
        <v>0</v>
      </c>
      <c r="G762" s="324">
        <v>0</v>
      </c>
      <c r="H762" s="344">
        <v>0</v>
      </c>
      <c r="I762" s="344">
        <v>0</v>
      </c>
      <c r="J762" s="318"/>
      <c r="K762" s="318"/>
      <c r="L762" s="318"/>
      <c r="M762" s="323"/>
      <c r="N762" s="323"/>
      <c r="O762" s="323"/>
      <c r="P762" s="323"/>
    </row>
    <row r="763" spans="1:16" s="285" customFormat="1" ht="9" customHeight="1">
      <c r="A763" s="318" t="s">
        <v>74</v>
      </c>
      <c r="B763" s="344">
        <v>0</v>
      </c>
      <c r="C763" s="344"/>
      <c r="D763" s="344">
        <v>0</v>
      </c>
      <c r="E763" s="344">
        <v>0</v>
      </c>
      <c r="F763" s="344">
        <v>0</v>
      </c>
      <c r="G763" s="344">
        <v>0</v>
      </c>
      <c r="H763" s="344">
        <v>0</v>
      </c>
      <c r="I763" s="344">
        <v>0</v>
      </c>
      <c r="J763" s="318"/>
      <c r="K763" s="318"/>
      <c r="L763" s="318"/>
      <c r="M763" s="323"/>
      <c r="N763" s="323"/>
      <c r="O763" s="323"/>
      <c r="P763" s="323"/>
    </row>
    <row r="764" spans="1:16" s="285" customFormat="1" ht="9" customHeight="1">
      <c r="A764" s="318" t="s">
        <v>75</v>
      </c>
      <c r="B764" s="324">
        <v>1</v>
      </c>
      <c r="C764" s="344"/>
      <c r="D764" s="324">
        <v>0</v>
      </c>
      <c r="E764" s="324">
        <v>1</v>
      </c>
      <c r="F764" s="324">
        <v>0</v>
      </c>
      <c r="G764" s="324">
        <v>0</v>
      </c>
      <c r="H764" s="344">
        <v>0</v>
      </c>
      <c r="I764" s="344">
        <v>0</v>
      </c>
      <c r="J764" s="318"/>
      <c r="K764" s="318"/>
      <c r="L764" s="318"/>
      <c r="M764" s="323"/>
      <c r="N764" s="323"/>
      <c r="O764" s="323"/>
      <c r="P764" s="323"/>
    </row>
    <row r="765" spans="1:16" s="285" customFormat="1" ht="9" customHeight="1">
      <c r="A765" s="291" t="s">
        <v>76</v>
      </c>
      <c r="B765" s="343">
        <v>4</v>
      </c>
      <c r="C765" s="343"/>
      <c r="D765" s="343">
        <v>4</v>
      </c>
      <c r="E765" s="343">
        <v>0</v>
      </c>
      <c r="F765" s="343">
        <v>0</v>
      </c>
      <c r="G765" s="343">
        <v>0</v>
      </c>
      <c r="H765" s="343">
        <v>0</v>
      </c>
      <c r="I765" s="343">
        <v>0</v>
      </c>
      <c r="J765" s="318"/>
      <c r="K765" s="318"/>
      <c r="L765" s="318"/>
      <c r="M765" s="323"/>
      <c r="N765" s="323"/>
      <c r="O765" s="323"/>
      <c r="P765" s="323"/>
    </row>
    <row r="766" spans="1:16" s="285" customFormat="1" ht="9" customHeight="1">
      <c r="A766" s="318"/>
      <c r="B766" s="344"/>
      <c r="C766" s="344"/>
      <c r="D766" s="344"/>
      <c r="E766" s="344"/>
      <c r="F766" s="344"/>
      <c r="G766" s="344"/>
      <c r="H766" s="344"/>
      <c r="I766" s="344"/>
    </row>
    <row r="767" spans="1:16" s="285" customFormat="1" ht="8.65" customHeight="1">
      <c r="A767" s="284">
        <v>2016</v>
      </c>
      <c r="B767" s="314"/>
      <c r="C767" s="314"/>
      <c r="D767" s="314"/>
      <c r="E767" s="314"/>
      <c r="F767" s="314"/>
      <c r="G767" s="314"/>
      <c r="H767" s="314"/>
      <c r="I767" s="314"/>
    </row>
    <row r="768" spans="1:16" s="285" customFormat="1" ht="8.65" customHeight="1">
      <c r="A768" s="288" t="s">
        <v>44</v>
      </c>
      <c r="B768" s="308">
        <f>SUM(B770:B801)</f>
        <v>46</v>
      </c>
      <c r="C768" s="308"/>
      <c r="D768" s="308">
        <f t="shared" ref="D768:I768" si="26">SUM(D770:D801)</f>
        <v>17</v>
      </c>
      <c r="E768" s="308">
        <f t="shared" si="26"/>
        <v>2</v>
      </c>
      <c r="F768" s="308">
        <f t="shared" si="26"/>
        <v>24</v>
      </c>
      <c r="G768" s="308">
        <f t="shared" si="26"/>
        <v>2</v>
      </c>
      <c r="H768" s="308">
        <f t="shared" si="26"/>
        <v>0</v>
      </c>
      <c r="I768" s="308">
        <f t="shared" si="26"/>
        <v>1</v>
      </c>
      <c r="J768" s="346"/>
      <c r="K768" s="346"/>
      <c r="L768" s="346"/>
      <c r="M768" s="323"/>
      <c r="N768" s="323"/>
      <c r="O768" s="323"/>
      <c r="P768" s="323"/>
    </row>
    <row r="769" spans="1:16" s="285" customFormat="1" ht="3" customHeight="1">
      <c r="A769" s="288"/>
      <c r="B769" s="308"/>
      <c r="C769" s="308"/>
      <c r="D769" s="308"/>
      <c r="E769" s="308"/>
      <c r="F769" s="308"/>
      <c r="G769" s="308"/>
      <c r="H769" s="308"/>
      <c r="I769" s="308"/>
      <c r="J769" s="346"/>
      <c r="K769" s="346"/>
      <c r="L769" s="346"/>
      <c r="M769" s="323"/>
      <c r="N769" s="323"/>
      <c r="O769" s="323"/>
      <c r="P769" s="323"/>
    </row>
    <row r="770" spans="1:16" s="285" customFormat="1" ht="9" customHeight="1">
      <c r="A770" s="286" t="s">
        <v>45</v>
      </c>
      <c r="B770" s="342">
        <v>0</v>
      </c>
      <c r="C770" s="342"/>
      <c r="D770" s="342">
        <v>0</v>
      </c>
      <c r="E770" s="342">
        <v>0</v>
      </c>
      <c r="F770" s="342">
        <v>0</v>
      </c>
      <c r="G770" s="342">
        <v>0</v>
      </c>
      <c r="H770" s="342">
        <v>0</v>
      </c>
      <c r="I770" s="342">
        <v>0</v>
      </c>
      <c r="J770" s="318"/>
      <c r="K770" s="318"/>
      <c r="L770" s="318"/>
      <c r="M770" s="323"/>
      <c r="N770" s="323"/>
      <c r="O770" s="323"/>
      <c r="P770" s="323"/>
    </row>
    <row r="771" spans="1:16" s="285" customFormat="1" ht="9" customHeight="1">
      <c r="A771" s="286" t="s">
        <v>46</v>
      </c>
      <c r="B771" s="324">
        <v>0</v>
      </c>
      <c r="C771" s="342"/>
      <c r="D771" s="324">
        <v>0</v>
      </c>
      <c r="E771" s="324">
        <v>0</v>
      </c>
      <c r="F771" s="324">
        <v>0</v>
      </c>
      <c r="G771" s="324">
        <v>0</v>
      </c>
      <c r="H771" s="342">
        <v>0</v>
      </c>
      <c r="I771" s="324">
        <v>0</v>
      </c>
      <c r="J771" s="318"/>
      <c r="K771" s="318"/>
      <c r="L771" s="318"/>
      <c r="M771" s="323"/>
      <c r="N771" s="323"/>
      <c r="O771" s="323"/>
      <c r="P771" s="323"/>
    </row>
    <row r="772" spans="1:16" s="285" customFormat="1" ht="9" customHeight="1">
      <c r="A772" s="286" t="s">
        <v>47</v>
      </c>
      <c r="B772" s="324">
        <v>2</v>
      </c>
      <c r="C772" s="342"/>
      <c r="D772" s="324">
        <v>0</v>
      </c>
      <c r="E772" s="324">
        <v>0</v>
      </c>
      <c r="F772" s="324">
        <v>0</v>
      </c>
      <c r="G772" s="324">
        <v>2</v>
      </c>
      <c r="H772" s="342">
        <v>0</v>
      </c>
      <c r="I772" s="342">
        <v>0</v>
      </c>
      <c r="J772" s="318"/>
      <c r="K772" s="318"/>
      <c r="L772" s="318"/>
      <c r="M772" s="323"/>
      <c r="N772" s="323"/>
      <c r="O772" s="323"/>
      <c r="P772" s="323"/>
    </row>
    <row r="773" spans="1:16" s="285" customFormat="1" ht="9" customHeight="1">
      <c r="A773" s="291" t="s">
        <v>48</v>
      </c>
      <c r="B773" s="343">
        <v>0</v>
      </c>
      <c r="C773" s="343"/>
      <c r="D773" s="343">
        <v>0</v>
      </c>
      <c r="E773" s="343">
        <v>0</v>
      </c>
      <c r="F773" s="343">
        <v>0</v>
      </c>
      <c r="G773" s="343">
        <v>0</v>
      </c>
      <c r="H773" s="343">
        <v>0</v>
      </c>
      <c r="I773" s="343">
        <v>0</v>
      </c>
      <c r="J773" s="318"/>
      <c r="K773" s="318"/>
      <c r="L773" s="318"/>
      <c r="M773" s="323"/>
      <c r="N773" s="323"/>
      <c r="O773" s="323"/>
      <c r="P773" s="323"/>
    </row>
    <row r="774" spans="1:16" s="285" customFormat="1" ht="9" customHeight="1">
      <c r="A774" s="318" t="s">
        <v>49</v>
      </c>
      <c r="B774" s="324">
        <v>0</v>
      </c>
      <c r="C774" s="344"/>
      <c r="D774" s="324">
        <v>0</v>
      </c>
      <c r="E774" s="324">
        <v>0</v>
      </c>
      <c r="F774" s="324">
        <v>0</v>
      </c>
      <c r="G774" s="324">
        <v>0</v>
      </c>
      <c r="H774" s="344">
        <v>0</v>
      </c>
      <c r="I774" s="344">
        <v>0</v>
      </c>
      <c r="J774" s="318"/>
      <c r="K774" s="318"/>
      <c r="L774" s="318"/>
      <c r="M774" s="323"/>
      <c r="N774" s="323"/>
      <c r="O774" s="323"/>
      <c r="P774" s="323"/>
    </row>
    <row r="775" spans="1:16" s="285" customFormat="1" ht="9" customHeight="1">
      <c r="A775" s="318" t="s">
        <v>50</v>
      </c>
      <c r="B775" s="324">
        <v>1</v>
      </c>
      <c r="C775" s="344"/>
      <c r="D775" s="324">
        <v>0</v>
      </c>
      <c r="E775" s="324">
        <v>0</v>
      </c>
      <c r="F775" s="324">
        <v>1</v>
      </c>
      <c r="G775" s="324">
        <v>0</v>
      </c>
      <c r="H775" s="344">
        <v>0</v>
      </c>
      <c r="I775" s="344">
        <v>0</v>
      </c>
      <c r="J775" s="318"/>
      <c r="K775" s="318"/>
      <c r="L775" s="318"/>
      <c r="M775" s="323"/>
      <c r="N775" s="323"/>
      <c r="O775" s="323"/>
      <c r="P775" s="323"/>
    </row>
    <row r="776" spans="1:16" s="285" customFormat="1" ht="9" customHeight="1">
      <c r="A776" s="318" t="s">
        <v>51</v>
      </c>
      <c r="B776" s="344">
        <v>0</v>
      </c>
      <c r="C776" s="344"/>
      <c r="D776" s="344">
        <v>0</v>
      </c>
      <c r="E776" s="344">
        <v>0</v>
      </c>
      <c r="F776" s="344">
        <v>0</v>
      </c>
      <c r="G776" s="344">
        <v>0</v>
      </c>
      <c r="H776" s="344">
        <v>0</v>
      </c>
      <c r="I776" s="344">
        <v>0</v>
      </c>
      <c r="J776" s="318"/>
      <c r="K776" s="318"/>
      <c r="L776" s="318"/>
      <c r="M776" s="323"/>
      <c r="N776" s="323"/>
      <c r="O776" s="323"/>
      <c r="P776" s="323"/>
    </row>
    <row r="777" spans="1:16" s="285" customFormat="1" ht="9" customHeight="1">
      <c r="A777" s="291" t="s">
        <v>52</v>
      </c>
      <c r="B777" s="343">
        <v>0</v>
      </c>
      <c r="C777" s="343"/>
      <c r="D777" s="343">
        <v>0</v>
      </c>
      <c r="E777" s="343">
        <v>0</v>
      </c>
      <c r="F777" s="343">
        <v>0</v>
      </c>
      <c r="G777" s="343">
        <v>0</v>
      </c>
      <c r="H777" s="343">
        <v>0</v>
      </c>
      <c r="I777" s="343">
        <v>0</v>
      </c>
      <c r="J777" s="318"/>
      <c r="K777" s="318"/>
      <c r="L777" s="318"/>
      <c r="M777" s="323"/>
      <c r="N777" s="323"/>
      <c r="O777" s="323"/>
      <c r="P777" s="323"/>
    </row>
    <row r="778" spans="1:16" s="285" customFormat="1" ht="9" customHeight="1">
      <c r="A778" s="286" t="s">
        <v>53</v>
      </c>
      <c r="B778" s="324">
        <v>31</v>
      </c>
      <c r="C778" s="344"/>
      <c r="D778" s="324">
        <v>13</v>
      </c>
      <c r="E778" s="324">
        <v>0</v>
      </c>
      <c r="F778" s="324">
        <v>17</v>
      </c>
      <c r="G778" s="324">
        <v>0</v>
      </c>
      <c r="H778" s="344">
        <v>0</v>
      </c>
      <c r="I778" s="344">
        <v>1</v>
      </c>
      <c r="J778" s="318"/>
      <c r="K778" s="318"/>
      <c r="L778" s="318"/>
      <c r="M778" s="323"/>
      <c r="N778" s="323"/>
      <c r="O778" s="323"/>
      <c r="P778" s="323"/>
    </row>
    <row r="779" spans="1:16" s="285" customFormat="1" ht="9" customHeight="1">
      <c r="A779" s="318" t="s">
        <v>54</v>
      </c>
      <c r="B779" s="324">
        <v>1</v>
      </c>
      <c r="C779" s="344"/>
      <c r="D779" s="324">
        <v>0</v>
      </c>
      <c r="E779" s="324">
        <v>1</v>
      </c>
      <c r="F779" s="324">
        <v>0</v>
      </c>
      <c r="G779" s="324">
        <v>0</v>
      </c>
      <c r="H779" s="344">
        <v>0</v>
      </c>
      <c r="I779" s="344">
        <v>0</v>
      </c>
      <c r="J779" s="318"/>
      <c r="K779" s="318"/>
      <c r="L779" s="318"/>
      <c r="M779" s="323"/>
      <c r="N779" s="323"/>
      <c r="O779" s="323"/>
      <c r="P779" s="323"/>
    </row>
    <row r="780" spans="1:16" s="285" customFormat="1" ht="9" customHeight="1">
      <c r="A780" s="318" t="s">
        <v>55</v>
      </c>
      <c r="B780" s="324">
        <v>0</v>
      </c>
      <c r="C780" s="344"/>
      <c r="D780" s="324">
        <v>0</v>
      </c>
      <c r="E780" s="324">
        <v>0</v>
      </c>
      <c r="F780" s="324">
        <v>0</v>
      </c>
      <c r="G780" s="324">
        <v>0</v>
      </c>
      <c r="H780" s="344">
        <v>0</v>
      </c>
      <c r="I780" s="344">
        <v>0</v>
      </c>
      <c r="J780" s="318"/>
      <c r="K780" s="318"/>
      <c r="L780" s="318"/>
      <c r="M780" s="323"/>
      <c r="N780" s="323"/>
      <c r="O780" s="323"/>
      <c r="P780" s="323"/>
    </row>
    <row r="781" spans="1:16" s="285" customFormat="1" ht="9" customHeight="1">
      <c r="A781" s="291" t="s">
        <v>56</v>
      </c>
      <c r="B781" s="325">
        <v>0</v>
      </c>
      <c r="C781" s="343"/>
      <c r="D781" s="325">
        <v>0</v>
      </c>
      <c r="E781" s="325">
        <v>0</v>
      </c>
      <c r="F781" s="325">
        <v>0</v>
      </c>
      <c r="G781" s="325">
        <v>0</v>
      </c>
      <c r="H781" s="343">
        <v>0</v>
      </c>
      <c r="I781" s="343">
        <v>0</v>
      </c>
      <c r="J781" s="318"/>
      <c r="K781" s="318"/>
      <c r="L781" s="318"/>
      <c r="M781" s="323"/>
      <c r="N781" s="323"/>
      <c r="O781" s="323"/>
      <c r="P781" s="323"/>
    </row>
    <row r="782" spans="1:16" s="285" customFormat="1" ht="9" customHeight="1">
      <c r="A782" s="318" t="s">
        <v>57</v>
      </c>
      <c r="B782" s="344">
        <v>0</v>
      </c>
      <c r="C782" s="344"/>
      <c r="D782" s="344">
        <v>0</v>
      </c>
      <c r="E782" s="344">
        <v>0</v>
      </c>
      <c r="F782" s="344">
        <v>0</v>
      </c>
      <c r="G782" s="344">
        <v>0</v>
      </c>
      <c r="H782" s="344">
        <v>0</v>
      </c>
      <c r="I782" s="344">
        <v>0</v>
      </c>
      <c r="J782" s="318"/>
      <c r="K782" s="318"/>
      <c r="L782" s="318"/>
      <c r="M782" s="323"/>
      <c r="N782" s="323"/>
      <c r="O782" s="323"/>
      <c r="P782" s="323"/>
    </row>
    <row r="783" spans="1:16" s="285" customFormat="1" ht="9" customHeight="1">
      <c r="A783" s="318" t="s">
        <v>58</v>
      </c>
      <c r="B783" s="324">
        <v>7</v>
      </c>
      <c r="C783" s="344"/>
      <c r="D783" s="324">
        <v>3</v>
      </c>
      <c r="E783" s="324">
        <v>0</v>
      </c>
      <c r="F783" s="324">
        <v>4</v>
      </c>
      <c r="G783" s="324">
        <v>0</v>
      </c>
      <c r="H783" s="344">
        <v>0</v>
      </c>
      <c r="I783" s="344">
        <v>0</v>
      </c>
      <c r="J783" s="318"/>
      <c r="K783" s="318"/>
      <c r="L783" s="318"/>
      <c r="M783" s="323"/>
      <c r="N783" s="323"/>
      <c r="O783" s="323"/>
      <c r="P783" s="323"/>
    </row>
    <row r="784" spans="1:16" s="285" customFormat="1" ht="9" customHeight="1">
      <c r="A784" s="318" t="s">
        <v>59</v>
      </c>
      <c r="B784" s="344">
        <v>0</v>
      </c>
      <c r="C784" s="344"/>
      <c r="D784" s="344">
        <v>0</v>
      </c>
      <c r="E784" s="344">
        <v>0</v>
      </c>
      <c r="F784" s="344">
        <v>0</v>
      </c>
      <c r="G784" s="344">
        <v>0</v>
      </c>
      <c r="H784" s="344">
        <v>0</v>
      </c>
      <c r="I784" s="344">
        <v>0</v>
      </c>
      <c r="J784" s="318"/>
      <c r="K784" s="318"/>
      <c r="L784" s="318"/>
      <c r="M784" s="323"/>
      <c r="N784" s="323"/>
      <c r="O784" s="323"/>
      <c r="P784" s="323"/>
    </row>
    <row r="785" spans="1:16" s="285" customFormat="1" ht="9" customHeight="1">
      <c r="A785" s="291" t="s">
        <v>60</v>
      </c>
      <c r="B785" s="325">
        <v>1</v>
      </c>
      <c r="C785" s="343"/>
      <c r="D785" s="325">
        <v>1</v>
      </c>
      <c r="E785" s="325">
        <v>0</v>
      </c>
      <c r="F785" s="325">
        <v>0</v>
      </c>
      <c r="G785" s="325">
        <v>0</v>
      </c>
      <c r="H785" s="343">
        <v>0</v>
      </c>
      <c r="I785" s="343">
        <v>0</v>
      </c>
      <c r="J785" s="318"/>
      <c r="K785" s="318"/>
      <c r="L785" s="318"/>
      <c r="M785" s="323"/>
      <c r="N785" s="323"/>
      <c r="O785" s="323"/>
      <c r="P785" s="323"/>
    </row>
    <row r="786" spans="1:16" s="285" customFormat="1" ht="9" customHeight="1">
      <c r="A786" s="318" t="s">
        <v>61</v>
      </c>
      <c r="B786" s="344">
        <v>0</v>
      </c>
      <c r="C786" s="344"/>
      <c r="D786" s="344">
        <v>0</v>
      </c>
      <c r="E786" s="344">
        <v>0</v>
      </c>
      <c r="F786" s="344">
        <v>0</v>
      </c>
      <c r="G786" s="344">
        <v>0</v>
      </c>
      <c r="H786" s="344">
        <v>0</v>
      </c>
      <c r="I786" s="344">
        <v>0</v>
      </c>
      <c r="J786" s="318"/>
      <c r="K786" s="318"/>
      <c r="L786" s="318"/>
      <c r="M786" s="323"/>
      <c r="N786" s="323"/>
      <c r="O786" s="323"/>
      <c r="P786" s="323"/>
    </row>
    <row r="787" spans="1:16" s="285" customFormat="1" ht="9" customHeight="1">
      <c r="A787" s="318" t="s">
        <v>62</v>
      </c>
      <c r="B787" s="344">
        <v>0</v>
      </c>
      <c r="C787" s="344"/>
      <c r="D787" s="344">
        <v>0</v>
      </c>
      <c r="E787" s="344">
        <v>0</v>
      </c>
      <c r="F787" s="344">
        <v>0</v>
      </c>
      <c r="G787" s="344">
        <v>0</v>
      </c>
      <c r="H787" s="344">
        <v>0</v>
      </c>
      <c r="I787" s="344">
        <v>0</v>
      </c>
      <c r="J787" s="318"/>
      <c r="K787" s="318"/>
      <c r="L787" s="318"/>
      <c r="M787" s="323"/>
      <c r="N787" s="323"/>
      <c r="O787" s="323"/>
      <c r="P787" s="323"/>
    </row>
    <row r="788" spans="1:16" s="285" customFormat="1" ht="9" customHeight="1">
      <c r="A788" s="318" t="s">
        <v>63</v>
      </c>
      <c r="B788" s="344">
        <v>0</v>
      </c>
      <c r="C788" s="344"/>
      <c r="D788" s="344">
        <v>0</v>
      </c>
      <c r="E788" s="344">
        <v>0</v>
      </c>
      <c r="F788" s="344">
        <v>0</v>
      </c>
      <c r="G788" s="344">
        <v>0</v>
      </c>
      <c r="H788" s="344">
        <v>0</v>
      </c>
      <c r="I788" s="344">
        <v>0</v>
      </c>
      <c r="J788" s="318"/>
      <c r="K788" s="318"/>
      <c r="L788" s="318"/>
      <c r="M788" s="323"/>
      <c r="N788" s="323"/>
      <c r="O788" s="323"/>
      <c r="P788" s="323"/>
    </row>
    <row r="789" spans="1:16" s="285" customFormat="1" ht="9" customHeight="1">
      <c r="A789" s="291" t="s">
        <v>64</v>
      </c>
      <c r="B789" s="325">
        <v>0</v>
      </c>
      <c r="C789" s="343"/>
      <c r="D789" s="325">
        <v>0</v>
      </c>
      <c r="E789" s="325">
        <v>0</v>
      </c>
      <c r="F789" s="325">
        <v>0</v>
      </c>
      <c r="G789" s="325">
        <v>0</v>
      </c>
      <c r="H789" s="343">
        <v>0</v>
      </c>
      <c r="I789" s="343">
        <v>0</v>
      </c>
      <c r="J789" s="318"/>
      <c r="K789" s="318"/>
      <c r="L789" s="318"/>
      <c r="M789" s="323"/>
      <c r="N789" s="323"/>
      <c r="O789" s="323"/>
      <c r="P789" s="323"/>
    </row>
    <row r="790" spans="1:16" s="285" customFormat="1" ht="9" customHeight="1">
      <c r="A790" s="318" t="s">
        <v>65</v>
      </c>
      <c r="B790" s="344">
        <v>0</v>
      </c>
      <c r="C790" s="344"/>
      <c r="D790" s="344">
        <v>0</v>
      </c>
      <c r="E790" s="344">
        <v>0</v>
      </c>
      <c r="F790" s="344">
        <v>0</v>
      </c>
      <c r="G790" s="344">
        <v>0</v>
      </c>
      <c r="H790" s="344">
        <v>0</v>
      </c>
      <c r="I790" s="344">
        <v>0</v>
      </c>
      <c r="J790" s="318"/>
      <c r="K790" s="318"/>
      <c r="L790" s="318"/>
      <c r="M790" s="323"/>
      <c r="N790" s="323"/>
      <c r="O790" s="323"/>
      <c r="P790" s="323"/>
    </row>
    <row r="791" spans="1:16" s="285" customFormat="1" ht="9" customHeight="1">
      <c r="A791" s="318" t="s">
        <v>66</v>
      </c>
      <c r="B791" s="324">
        <v>1</v>
      </c>
      <c r="C791" s="344"/>
      <c r="D791" s="324">
        <v>0</v>
      </c>
      <c r="E791" s="324">
        <v>0</v>
      </c>
      <c r="F791" s="324">
        <v>1</v>
      </c>
      <c r="G791" s="324">
        <v>0</v>
      </c>
      <c r="H791" s="344">
        <v>0</v>
      </c>
      <c r="I791" s="344">
        <v>0</v>
      </c>
      <c r="J791" s="318"/>
      <c r="K791" s="318"/>
      <c r="L791" s="318"/>
      <c r="M791" s="323"/>
      <c r="N791" s="323"/>
      <c r="O791" s="323"/>
      <c r="P791" s="323"/>
    </row>
    <row r="792" spans="1:16" s="285" customFormat="1" ht="9" customHeight="1">
      <c r="A792" s="318" t="s">
        <v>67</v>
      </c>
      <c r="B792" s="324">
        <v>0</v>
      </c>
      <c r="C792" s="344"/>
      <c r="D792" s="324">
        <v>0</v>
      </c>
      <c r="E792" s="324">
        <v>0</v>
      </c>
      <c r="F792" s="324">
        <v>0</v>
      </c>
      <c r="G792" s="324">
        <v>0</v>
      </c>
      <c r="H792" s="344">
        <v>0</v>
      </c>
      <c r="I792" s="344">
        <v>0</v>
      </c>
      <c r="J792" s="318"/>
      <c r="K792" s="318"/>
      <c r="L792" s="318"/>
      <c r="M792" s="323"/>
      <c r="N792" s="323"/>
      <c r="O792" s="323"/>
      <c r="P792" s="323"/>
    </row>
    <row r="793" spans="1:16" s="285" customFormat="1" ht="9" customHeight="1">
      <c r="A793" s="291" t="s">
        <v>68</v>
      </c>
      <c r="B793" s="343">
        <v>0</v>
      </c>
      <c r="C793" s="343"/>
      <c r="D793" s="343">
        <v>0</v>
      </c>
      <c r="E793" s="343">
        <v>0</v>
      </c>
      <c r="F793" s="343">
        <v>0</v>
      </c>
      <c r="G793" s="343">
        <v>0</v>
      </c>
      <c r="H793" s="343">
        <v>0</v>
      </c>
      <c r="I793" s="343">
        <v>0</v>
      </c>
      <c r="J793" s="318"/>
      <c r="K793" s="318"/>
      <c r="L793" s="318"/>
      <c r="M793" s="323"/>
      <c r="N793" s="323"/>
      <c r="O793" s="323"/>
      <c r="P793" s="323"/>
    </row>
    <row r="794" spans="1:16" s="285" customFormat="1" ht="9" customHeight="1">
      <c r="A794" s="318" t="s">
        <v>69</v>
      </c>
      <c r="B794" s="324">
        <v>0</v>
      </c>
      <c r="C794" s="344"/>
      <c r="D794" s="324">
        <v>0</v>
      </c>
      <c r="E794" s="324">
        <v>0</v>
      </c>
      <c r="F794" s="324">
        <v>0</v>
      </c>
      <c r="G794" s="324">
        <v>0</v>
      </c>
      <c r="H794" s="344">
        <v>0</v>
      </c>
      <c r="I794" s="344">
        <v>0</v>
      </c>
      <c r="J794" s="318"/>
      <c r="K794" s="318"/>
      <c r="L794" s="318"/>
      <c r="M794" s="323"/>
      <c r="N794" s="323"/>
      <c r="O794" s="323"/>
      <c r="P794" s="323"/>
    </row>
    <row r="795" spans="1:16" s="285" customFormat="1" ht="9" customHeight="1">
      <c r="A795" s="318" t="s">
        <v>70</v>
      </c>
      <c r="B795" s="324">
        <v>0</v>
      </c>
      <c r="C795" s="344"/>
      <c r="D795" s="324">
        <v>0</v>
      </c>
      <c r="E795" s="324">
        <v>0</v>
      </c>
      <c r="F795" s="324">
        <v>0</v>
      </c>
      <c r="G795" s="324">
        <v>0</v>
      </c>
      <c r="H795" s="344">
        <v>0</v>
      </c>
      <c r="I795" s="344">
        <v>0</v>
      </c>
      <c r="J795" s="318"/>
      <c r="K795" s="318"/>
      <c r="L795" s="318"/>
      <c r="M795" s="323"/>
      <c r="N795" s="323"/>
      <c r="O795" s="323"/>
      <c r="P795" s="323"/>
    </row>
    <row r="796" spans="1:16" s="285" customFormat="1" ht="9" customHeight="1">
      <c r="A796" s="318" t="s">
        <v>71</v>
      </c>
      <c r="B796" s="344">
        <v>0</v>
      </c>
      <c r="C796" s="344"/>
      <c r="D796" s="344">
        <v>0</v>
      </c>
      <c r="E796" s="344">
        <v>0</v>
      </c>
      <c r="F796" s="344">
        <v>0</v>
      </c>
      <c r="G796" s="344">
        <v>0</v>
      </c>
      <c r="H796" s="344">
        <v>0</v>
      </c>
      <c r="I796" s="344">
        <v>0</v>
      </c>
      <c r="J796" s="318"/>
      <c r="K796" s="318"/>
      <c r="L796" s="318"/>
      <c r="M796" s="323"/>
      <c r="N796" s="323"/>
      <c r="O796" s="323"/>
      <c r="P796" s="323"/>
    </row>
    <row r="797" spans="1:16" s="285" customFormat="1" ht="9" customHeight="1">
      <c r="A797" s="291" t="s">
        <v>72</v>
      </c>
      <c r="B797" s="343">
        <v>1</v>
      </c>
      <c r="C797" s="343"/>
      <c r="D797" s="343">
        <v>0</v>
      </c>
      <c r="E797" s="343">
        <v>0</v>
      </c>
      <c r="F797" s="343">
        <v>1</v>
      </c>
      <c r="G797" s="343">
        <v>0</v>
      </c>
      <c r="H797" s="343">
        <v>0</v>
      </c>
      <c r="I797" s="343">
        <v>0</v>
      </c>
      <c r="J797" s="318"/>
      <c r="K797" s="318"/>
      <c r="L797" s="318"/>
      <c r="M797" s="323"/>
      <c r="N797" s="323"/>
      <c r="O797" s="323"/>
      <c r="P797" s="323"/>
    </row>
    <row r="798" spans="1:16" s="285" customFormat="1" ht="9" customHeight="1">
      <c r="A798" s="318" t="s">
        <v>73</v>
      </c>
      <c r="B798" s="324">
        <v>0</v>
      </c>
      <c r="C798" s="344"/>
      <c r="D798" s="324">
        <v>0</v>
      </c>
      <c r="E798" s="324">
        <v>0</v>
      </c>
      <c r="F798" s="324">
        <v>0</v>
      </c>
      <c r="G798" s="324">
        <v>0</v>
      </c>
      <c r="H798" s="344">
        <v>0</v>
      </c>
      <c r="I798" s="344">
        <v>0</v>
      </c>
      <c r="J798" s="318"/>
      <c r="K798" s="318"/>
      <c r="L798" s="318"/>
      <c r="M798" s="323"/>
      <c r="N798" s="323"/>
      <c r="O798" s="323"/>
      <c r="P798" s="323"/>
    </row>
    <row r="799" spans="1:16" s="285" customFormat="1" ht="9" customHeight="1">
      <c r="A799" s="318" t="s">
        <v>74</v>
      </c>
      <c r="B799" s="344">
        <v>1</v>
      </c>
      <c r="C799" s="344"/>
      <c r="D799" s="344">
        <v>0</v>
      </c>
      <c r="E799" s="344">
        <v>1</v>
      </c>
      <c r="F799" s="344">
        <v>0</v>
      </c>
      <c r="G799" s="344">
        <v>0</v>
      </c>
      <c r="H799" s="344">
        <v>0</v>
      </c>
      <c r="I799" s="344">
        <v>0</v>
      </c>
      <c r="J799" s="318"/>
      <c r="K799" s="318"/>
      <c r="L799" s="318"/>
      <c r="M799" s="323"/>
      <c r="N799" s="323"/>
      <c r="O799" s="323"/>
      <c r="P799" s="323"/>
    </row>
    <row r="800" spans="1:16" s="285" customFormat="1" ht="9" customHeight="1">
      <c r="A800" s="318" t="s">
        <v>75</v>
      </c>
      <c r="B800" s="324">
        <v>0</v>
      </c>
      <c r="C800" s="344"/>
      <c r="D800" s="324">
        <v>0</v>
      </c>
      <c r="E800" s="324">
        <v>0</v>
      </c>
      <c r="F800" s="324">
        <v>0</v>
      </c>
      <c r="G800" s="324">
        <v>0</v>
      </c>
      <c r="H800" s="344">
        <v>0</v>
      </c>
      <c r="I800" s="344">
        <v>0</v>
      </c>
      <c r="J800" s="318"/>
      <c r="K800" s="318"/>
      <c r="L800" s="318"/>
      <c r="M800" s="323"/>
      <c r="N800" s="323"/>
      <c r="O800" s="323"/>
      <c r="P800" s="323"/>
    </row>
    <row r="801" spans="1:16" s="285" customFormat="1" ht="9" customHeight="1">
      <c r="A801" s="291" t="s">
        <v>76</v>
      </c>
      <c r="B801" s="343">
        <v>0</v>
      </c>
      <c r="C801" s="343"/>
      <c r="D801" s="343">
        <v>0</v>
      </c>
      <c r="E801" s="343">
        <v>0</v>
      </c>
      <c r="F801" s="343">
        <v>0</v>
      </c>
      <c r="G801" s="343">
        <v>0</v>
      </c>
      <c r="H801" s="343">
        <v>0</v>
      </c>
      <c r="I801" s="343">
        <v>0</v>
      </c>
      <c r="J801" s="318"/>
      <c r="K801" s="318"/>
      <c r="L801" s="318"/>
      <c r="M801" s="323"/>
      <c r="N801" s="323"/>
      <c r="O801" s="323"/>
      <c r="P801" s="323"/>
    </row>
    <row r="802" spans="1:16" s="285" customFormat="1" ht="9" customHeight="1">
      <c r="A802" s="318"/>
      <c r="B802" s="344"/>
      <c r="C802" s="344"/>
      <c r="D802" s="344"/>
      <c r="E802" s="344"/>
      <c r="F802" s="344"/>
      <c r="G802" s="344"/>
      <c r="H802" s="344"/>
      <c r="I802" s="344"/>
    </row>
    <row r="803" spans="1:16" s="285" customFormat="1" ht="8.65" customHeight="1">
      <c r="A803" s="284">
        <v>2017</v>
      </c>
      <c r="B803" s="314"/>
      <c r="C803" s="314"/>
      <c r="D803" s="314"/>
      <c r="E803" s="314"/>
      <c r="F803" s="314"/>
      <c r="G803" s="314"/>
      <c r="H803" s="314"/>
      <c r="I803" s="314"/>
    </row>
    <row r="804" spans="1:16" s="285" customFormat="1" ht="8.65" customHeight="1">
      <c r="A804" s="288" t="s">
        <v>44</v>
      </c>
      <c r="B804" s="308">
        <f>SUM(B806:B837)</f>
        <v>17</v>
      </c>
      <c r="C804" s="308"/>
      <c r="D804" s="308">
        <f t="shared" ref="D804:I804" si="27">SUM(D806:D837)</f>
        <v>4</v>
      </c>
      <c r="E804" s="308">
        <f t="shared" si="27"/>
        <v>2</v>
      </c>
      <c r="F804" s="308">
        <f t="shared" si="27"/>
        <v>10</v>
      </c>
      <c r="G804" s="308">
        <f t="shared" si="27"/>
        <v>1</v>
      </c>
      <c r="H804" s="308">
        <f t="shared" si="27"/>
        <v>0</v>
      </c>
      <c r="I804" s="308">
        <f t="shared" si="27"/>
        <v>0</v>
      </c>
      <c r="J804" s="346"/>
      <c r="K804" s="346"/>
      <c r="L804" s="346"/>
      <c r="M804" s="323"/>
      <c r="N804" s="323"/>
      <c r="O804" s="323"/>
      <c r="P804" s="323"/>
    </row>
    <row r="805" spans="1:16" s="285" customFormat="1" ht="3" customHeight="1">
      <c r="A805" s="288"/>
      <c r="B805" s="308"/>
      <c r="C805" s="308"/>
      <c r="D805" s="308"/>
      <c r="E805" s="308"/>
      <c r="F805" s="308"/>
      <c r="G805" s="308"/>
      <c r="H805" s="308"/>
      <c r="I805" s="308"/>
      <c r="J805" s="346"/>
      <c r="K805" s="346"/>
      <c r="L805" s="346"/>
      <c r="M805" s="323"/>
      <c r="N805" s="323"/>
      <c r="O805" s="323"/>
      <c r="P805" s="323"/>
    </row>
    <row r="806" spans="1:16" s="285" customFormat="1" ht="9" customHeight="1">
      <c r="A806" s="286" t="s">
        <v>45</v>
      </c>
      <c r="B806" s="342">
        <v>0</v>
      </c>
      <c r="C806" s="342"/>
      <c r="D806" s="342">
        <v>0</v>
      </c>
      <c r="E806" s="342">
        <v>0</v>
      </c>
      <c r="F806" s="342">
        <v>0</v>
      </c>
      <c r="G806" s="342">
        <v>0</v>
      </c>
      <c r="H806" s="342">
        <v>0</v>
      </c>
      <c r="I806" s="342">
        <v>0</v>
      </c>
      <c r="J806" s="318"/>
      <c r="K806" s="318"/>
      <c r="L806" s="318"/>
      <c r="M806" s="323"/>
      <c r="N806" s="323"/>
      <c r="O806" s="323"/>
      <c r="P806" s="323"/>
    </row>
    <row r="807" spans="1:16" s="285" customFormat="1" ht="9" customHeight="1">
      <c r="A807" s="286" t="s">
        <v>46</v>
      </c>
      <c r="B807" s="324">
        <v>0</v>
      </c>
      <c r="C807" s="342"/>
      <c r="D807" s="324">
        <v>0</v>
      </c>
      <c r="E807" s="324">
        <v>0</v>
      </c>
      <c r="F807" s="324">
        <v>0</v>
      </c>
      <c r="G807" s="324">
        <v>0</v>
      </c>
      <c r="H807" s="342">
        <v>0</v>
      </c>
      <c r="I807" s="324">
        <v>0</v>
      </c>
      <c r="J807" s="318"/>
      <c r="K807" s="318"/>
      <c r="L807" s="318"/>
      <c r="M807" s="323"/>
      <c r="N807" s="323"/>
      <c r="O807" s="323"/>
      <c r="P807" s="323"/>
    </row>
    <row r="808" spans="1:16" s="285" customFormat="1" ht="9" customHeight="1">
      <c r="A808" s="286" t="s">
        <v>47</v>
      </c>
      <c r="B808" s="324">
        <v>0</v>
      </c>
      <c r="C808" s="342"/>
      <c r="D808" s="324">
        <v>0</v>
      </c>
      <c r="E808" s="324">
        <v>0</v>
      </c>
      <c r="F808" s="324">
        <v>0</v>
      </c>
      <c r="G808" s="324">
        <v>0</v>
      </c>
      <c r="H808" s="342">
        <v>0</v>
      </c>
      <c r="I808" s="342">
        <v>0</v>
      </c>
      <c r="J808" s="318"/>
      <c r="K808" s="318"/>
      <c r="L808" s="318"/>
      <c r="M808" s="323"/>
      <c r="N808" s="323"/>
      <c r="O808" s="323"/>
      <c r="P808" s="323"/>
    </row>
    <row r="809" spans="1:16" s="285" customFormat="1" ht="9" customHeight="1">
      <c r="A809" s="291" t="s">
        <v>48</v>
      </c>
      <c r="B809" s="343">
        <v>1</v>
      </c>
      <c r="C809" s="343"/>
      <c r="D809" s="343">
        <v>0</v>
      </c>
      <c r="E809" s="343">
        <v>1</v>
      </c>
      <c r="F809" s="343">
        <v>0</v>
      </c>
      <c r="G809" s="343">
        <v>0</v>
      </c>
      <c r="H809" s="343">
        <v>0</v>
      </c>
      <c r="I809" s="343">
        <v>0</v>
      </c>
      <c r="J809" s="318"/>
      <c r="K809" s="318"/>
      <c r="L809" s="318"/>
      <c r="M809" s="323"/>
      <c r="N809" s="323"/>
      <c r="O809" s="323"/>
      <c r="P809" s="323"/>
    </row>
    <row r="810" spans="1:16" s="285" customFormat="1" ht="9" customHeight="1">
      <c r="A810" s="318" t="s">
        <v>49</v>
      </c>
      <c r="B810" s="324">
        <v>0</v>
      </c>
      <c r="C810" s="344"/>
      <c r="D810" s="324">
        <v>0</v>
      </c>
      <c r="E810" s="324">
        <v>0</v>
      </c>
      <c r="F810" s="324">
        <v>0</v>
      </c>
      <c r="G810" s="324">
        <v>0</v>
      </c>
      <c r="H810" s="344">
        <v>0</v>
      </c>
      <c r="I810" s="344">
        <v>0</v>
      </c>
      <c r="J810" s="318"/>
      <c r="K810" s="318"/>
      <c r="L810" s="318"/>
      <c r="M810" s="323"/>
      <c r="N810" s="323"/>
      <c r="O810" s="323"/>
      <c r="P810" s="323"/>
    </row>
    <row r="811" spans="1:16" s="285" customFormat="1" ht="9" customHeight="1">
      <c r="A811" s="318" t="s">
        <v>50</v>
      </c>
      <c r="B811" s="324">
        <v>0</v>
      </c>
      <c r="C811" s="344"/>
      <c r="D811" s="324">
        <v>0</v>
      </c>
      <c r="E811" s="324">
        <v>0</v>
      </c>
      <c r="F811" s="324">
        <v>0</v>
      </c>
      <c r="G811" s="324">
        <v>0</v>
      </c>
      <c r="H811" s="344">
        <v>0</v>
      </c>
      <c r="I811" s="344">
        <v>0</v>
      </c>
      <c r="J811" s="318"/>
      <c r="K811" s="318"/>
      <c r="L811" s="318"/>
      <c r="M811" s="323"/>
      <c r="N811" s="323"/>
      <c r="O811" s="323"/>
      <c r="P811" s="323"/>
    </row>
    <row r="812" spans="1:16" s="285" customFormat="1" ht="9" customHeight="1">
      <c r="A812" s="318" t="s">
        <v>51</v>
      </c>
      <c r="B812" s="344">
        <v>0</v>
      </c>
      <c r="C812" s="344"/>
      <c r="D812" s="344">
        <v>0</v>
      </c>
      <c r="E812" s="344">
        <v>0</v>
      </c>
      <c r="F812" s="344">
        <v>0</v>
      </c>
      <c r="G812" s="344">
        <v>0</v>
      </c>
      <c r="H812" s="344">
        <v>0</v>
      </c>
      <c r="I812" s="344">
        <v>0</v>
      </c>
      <c r="J812" s="318"/>
      <c r="K812" s="318"/>
      <c r="L812" s="318"/>
      <c r="M812" s="323"/>
      <c r="N812" s="323"/>
      <c r="O812" s="323"/>
      <c r="P812" s="323"/>
    </row>
    <row r="813" spans="1:16" s="285" customFormat="1" ht="9" customHeight="1">
      <c r="A813" s="291" t="s">
        <v>52</v>
      </c>
      <c r="B813" s="343">
        <v>0</v>
      </c>
      <c r="C813" s="343"/>
      <c r="D813" s="343">
        <v>0</v>
      </c>
      <c r="E813" s="343">
        <v>0</v>
      </c>
      <c r="F813" s="343">
        <v>0</v>
      </c>
      <c r="G813" s="343">
        <v>0</v>
      </c>
      <c r="H813" s="343">
        <v>0</v>
      </c>
      <c r="I813" s="343">
        <v>0</v>
      </c>
      <c r="J813" s="318"/>
      <c r="K813" s="318"/>
      <c r="L813" s="318"/>
      <c r="M813" s="323"/>
      <c r="N813" s="323"/>
      <c r="O813" s="323"/>
      <c r="P813" s="323"/>
    </row>
    <row r="814" spans="1:16" s="285" customFormat="1" ht="9" customHeight="1">
      <c r="A814" s="286" t="s">
        <v>53</v>
      </c>
      <c r="B814" s="324">
        <v>10</v>
      </c>
      <c r="C814" s="344"/>
      <c r="D814" s="324">
        <v>1</v>
      </c>
      <c r="E814" s="324">
        <v>1</v>
      </c>
      <c r="F814" s="324">
        <v>7</v>
      </c>
      <c r="G814" s="324">
        <v>1</v>
      </c>
      <c r="H814" s="344">
        <v>0</v>
      </c>
      <c r="I814" s="344">
        <v>0</v>
      </c>
      <c r="J814" s="318"/>
      <c r="K814" s="318"/>
      <c r="L814" s="318"/>
      <c r="M814" s="323"/>
      <c r="N814" s="323"/>
      <c r="O814" s="323"/>
      <c r="P814" s="323"/>
    </row>
    <row r="815" spans="1:16" s="285" customFormat="1" ht="9" customHeight="1">
      <c r="A815" s="318" t="s">
        <v>54</v>
      </c>
      <c r="B815" s="324">
        <v>0</v>
      </c>
      <c r="C815" s="344"/>
      <c r="D815" s="324">
        <v>0</v>
      </c>
      <c r="E815" s="324">
        <v>0</v>
      </c>
      <c r="F815" s="324">
        <v>0</v>
      </c>
      <c r="G815" s="324">
        <v>0</v>
      </c>
      <c r="H815" s="344">
        <v>0</v>
      </c>
      <c r="I815" s="344">
        <v>0</v>
      </c>
      <c r="J815" s="318"/>
      <c r="K815" s="318"/>
      <c r="L815" s="318"/>
      <c r="M815" s="323"/>
      <c r="N815" s="323"/>
      <c r="O815" s="323"/>
      <c r="P815" s="323"/>
    </row>
    <row r="816" spans="1:16" s="285" customFormat="1" ht="9" customHeight="1">
      <c r="A816" s="318" t="s">
        <v>55</v>
      </c>
      <c r="B816" s="324">
        <v>0</v>
      </c>
      <c r="C816" s="344"/>
      <c r="D816" s="324">
        <v>0</v>
      </c>
      <c r="E816" s="324">
        <v>0</v>
      </c>
      <c r="F816" s="324">
        <v>0</v>
      </c>
      <c r="G816" s="324">
        <v>0</v>
      </c>
      <c r="H816" s="344">
        <v>0</v>
      </c>
      <c r="I816" s="344">
        <v>0</v>
      </c>
      <c r="J816" s="318"/>
      <c r="K816" s="318"/>
      <c r="L816" s="318"/>
      <c r="M816" s="323"/>
      <c r="N816" s="323"/>
      <c r="O816" s="323"/>
      <c r="P816" s="323"/>
    </row>
    <row r="817" spans="1:16" s="285" customFormat="1" ht="9" customHeight="1">
      <c r="A817" s="291" t="s">
        <v>56</v>
      </c>
      <c r="B817" s="325">
        <v>0</v>
      </c>
      <c r="C817" s="343"/>
      <c r="D817" s="325">
        <v>0</v>
      </c>
      <c r="E817" s="325">
        <v>0</v>
      </c>
      <c r="F817" s="325">
        <v>0</v>
      </c>
      <c r="G817" s="325">
        <v>0</v>
      </c>
      <c r="H817" s="343">
        <v>0</v>
      </c>
      <c r="I817" s="343">
        <v>0</v>
      </c>
      <c r="J817" s="318"/>
      <c r="K817" s="318"/>
      <c r="L817" s="318"/>
      <c r="M817" s="323"/>
      <c r="N817" s="323"/>
      <c r="O817" s="323"/>
      <c r="P817" s="323"/>
    </row>
    <row r="818" spans="1:16" s="285" customFormat="1" ht="9" customHeight="1">
      <c r="A818" s="318" t="s">
        <v>57</v>
      </c>
      <c r="B818" s="344">
        <v>0</v>
      </c>
      <c r="C818" s="344"/>
      <c r="D818" s="344">
        <v>0</v>
      </c>
      <c r="E818" s="344">
        <v>0</v>
      </c>
      <c r="F818" s="344">
        <v>0</v>
      </c>
      <c r="G818" s="344">
        <v>0</v>
      </c>
      <c r="H818" s="344">
        <v>0</v>
      </c>
      <c r="I818" s="344">
        <v>0</v>
      </c>
      <c r="J818" s="318"/>
      <c r="K818" s="318"/>
      <c r="L818" s="318"/>
      <c r="M818" s="323"/>
      <c r="N818" s="323"/>
      <c r="O818" s="323"/>
      <c r="P818" s="323"/>
    </row>
    <row r="819" spans="1:16" s="285" customFormat="1" ht="9" customHeight="1">
      <c r="A819" s="318" t="s">
        <v>58</v>
      </c>
      <c r="B819" s="324">
        <v>4</v>
      </c>
      <c r="C819" s="344"/>
      <c r="D819" s="324">
        <v>3</v>
      </c>
      <c r="E819" s="324">
        <v>0</v>
      </c>
      <c r="F819" s="324">
        <v>1</v>
      </c>
      <c r="G819" s="324">
        <v>0</v>
      </c>
      <c r="H819" s="344">
        <v>0</v>
      </c>
      <c r="I819" s="344">
        <v>0</v>
      </c>
      <c r="J819" s="318"/>
      <c r="K819" s="318"/>
      <c r="L819" s="318"/>
      <c r="M819" s="323"/>
      <c r="N819" s="323"/>
      <c r="O819" s="323"/>
      <c r="P819" s="323"/>
    </row>
    <row r="820" spans="1:16" s="285" customFormat="1" ht="9" customHeight="1">
      <c r="A820" s="318" t="s">
        <v>59</v>
      </c>
      <c r="B820" s="344">
        <v>0</v>
      </c>
      <c r="C820" s="344"/>
      <c r="D820" s="344">
        <v>0</v>
      </c>
      <c r="E820" s="344">
        <v>0</v>
      </c>
      <c r="F820" s="344">
        <v>0</v>
      </c>
      <c r="G820" s="344">
        <v>0</v>
      </c>
      <c r="H820" s="344">
        <v>0</v>
      </c>
      <c r="I820" s="344">
        <v>0</v>
      </c>
      <c r="J820" s="318"/>
      <c r="K820" s="318"/>
      <c r="L820" s="318"/>
      <c r="M820" s="323"/>
      <c r="N820" s="323"/>
      <c r="O820" s="323"/>
      <c r="P820" s="323"/>
    </row>
    <row r="821" spans="1:16" s="285" customFormat="1" ht="9" customHeight="1">
      <c r="A821" s="291" t="s">
        <v>60</v>
      </c>
      <c r="B821" s="325">
        <v>1</v>
      </c>
      <c r="C821" s="343"/>
      <c r="D821" s="325">
        <v>0</v>
      </c>
      <c r="E821" s="325">
        <v>0</v>
      </c>
      <c r="F821" s="325">
        <v>1</v>
      </c>
      <c r="G821" s="325">
        <v>0</v>
      </c>
      <c r="H821" s="343">
        <v>0</v>
      </c>
      <c r="I821" s="343">
        <v>0</v>
      </c>
      <c r="J821" s="318"/>
      <c r="K821" s="318"/>
      <c r="L821" s="318"/>
      <c r="M821" s="323"/>
      <c r="N821" s="323"/>
      <c r="O821" s="323"/>
      <c r="P821" s="323"/>
    </row>
    <row r="822" spans="1:16" s="285" customFormat="1" ht="9" customHeight="1">
      <c r="A822" s="318" t="s">
        <v>61</v>
      </c>
      <c r="B822" s="344">
        <v>0</v>
      </c>
      <c r="C822" s="344"/>
      <c r="D822" s="344">
        <v>0</v>
      </c>
      <c r="E822" s="344">
        <v>0</v>
      </c>
      <c r="F822" s="344">
        <v>0</v>
      </c>
      <c r="G822" s="344">
        <v>0</v>
      </c>
      <c r="H822" s="344">
        <v>0</v>
      </c>
      <c r="I822" s="344">
        <v>0</v>
      </c>
      <c r="J822" s="318"/>
      <c r="K822" s="318"/>
      <c r="L822" s="318"/>
      <c r="M822" s="323"/>
      <c r="N822" s="323"/>
      <c r="O822" s="323"/>
      <c r="P822" s="323"/>
    </row>
    <row r="823" spans="1:16" s="285" customFormat="1" ht="9" customHeight="1">
      <c r="A823" s="318" t="s">
        <v>62</v>
      </c>
      <c r="B823" s="344">
        <v>0</v>
      </c>
      <c r="C823" s="344"/>
      <c r="D823" s="344">
        <v>0</v>
      </c>
      <c r="E823" s="344">
        <v>0</v>
      </c>
      <c r="F823" s="344">
        <v>0</v>
      </c>
      <c r="G823" s="344">
        <v>0</v>
      </c>
      <c r="H823" s="344">
        <v>0</v>
      </c>
      <c r="I823" s="344">
        <v>0</v>
      </c>
      <c r="J823" s="318"/>
      <c r="K823" s="318"/>
      <c r="L823" s="318"/>
      <c r="M823" s="323"/>
      <c r="N823" s="323"/>
      <c r="O823" s="323"/>
      <c r="P823" s="323"/>
    </row>
    <row r="824" spans="1:16" s="285" customFormat="1" ht="9" customHeight="1">
      <c r="A824" s="318" t="s">
        <v>63</v>
      </c>
      <c r="B824" s="344">
        <v>0</v>
      </c>
      <c r="C824" s="344"/>
      <c r="D824" s="344">
        <v>0</v>
      </c>
      <c r="E824" s="344">
        <v>0</v>
      </c>
      <c r="F824" s="344">
        <v>0</v>
      </c>
      <c r="G824" s="344">
        <v>0</v>
      </c>
      <c r="H824" s="344">
        <v>0</v>
      </c>
      <c r="I824" s="344">
        <v>0</v>
      </c>
      <c r="J824" s="318"/>
      <c r="K824" s="318"/>
      <c r="L824" s="318"/>
      <c r="M824" s="323"/>
      <c r="N824" s="323"/>
      <c r="O824" s="323"/>
      <c r="P824" s="323"/>
    </row>
    <row r="825" spans="1:16" s="285" customFormat="1" ht="9" customHeight="1">
      <c r="A825" s="291" t="s">
        <v>64</v>
      </c>
      <c r="B825" s="325">
        <v>0</v>
      </c>
      <c r="C825" s="343"/>
      <c r="D825" s="325">
        <v>0</v>
      </c>
      <c r="E825" s="325">
        <v>0</v>
      </c>
      <c r="F825" s="325">
        <v>0</v>
      </c>
      <c r="G825" s="325">
        <v>0</v>
      </c>
      <c r="H825" s="343">
        <v>0</v>
      </c>
      <c r="I825" s="343">
        <v>0</v>
      </c>
      <c r="J825" s="318"/>
      <c r="K825" s="318"/>
      <c r="L825" s="318"/>
      <c r="M825" s="323"/>
      <c r="N825" s="323"/>
      <c r="O825" s="323"/>
      <c r="P825" s="323"/>
    </row>
    <row r="826" spans="1:16" s="285" customFormat="1" ht="9" customHeight="1">
      <c r="A826" s="318" t="s">
        <v>65</v>
      </c>
      <c r="B826" s="344">
        <v>0</v>
      </c>
      <c r="C826" s="344"/>
      <c r="D826" s="344">
        <v>0</v>
      </c>
      <c r="E826" s="344">
        <v>0</v>
      </c>
      <c r="F826" s="344">
        <v>0</v>
      </c>
      <c r="G826" s="344">
        <v>0</v>
      </c>
      <c r="H826" s="344">
        <v>0</v>
      </c>
      <c r="I826" s="344">
        <v>0</v>
      </c>
      <c r="J826" s="318"/>
      <c r="K826" s="318"/>
      <c r="L826" s="318"/>
      <c r="M826" s="323"/>
      <c r="N826" s="323"/>
      <c r="O826" s="323"/>
      <c r="P826" s="323"/>
    </row>
    <row r="827" spans="1:16" s="285" customFormat="1" ht="9" customHeight="1">
      <c r="A827" s="318" t="s">
        <v>66</v>
      </c>
      <c r="B827" s="324">
        <v>0</v>
      </c>
      <c r="C827" s="344"/>
      <c r="D827" s="324">
        <v>0</v>
      </c>
      <c r="E827" s="324">
        <v>0</v>
      </c>
      <c r="F827" s="324">
        <v>0</v>
      </c>
      <c r="G827" s="324">
        <v>0</v>
      </c>
      <c r="H827" s="344">
        <v>0</v>
      </c>
      <c r="I827" s="344">
        <v>0</v>
      </c>
      <c r="J827" s="318"/>
      <c r="K827" s="318"/>
      <c r="L827" s="318"/>
      <c r="M827" s="323"/>
      <c r="N827" s="323"/>
      <c r="O827" s="323"/>
      <c r="P827" s="323"/>
    </row>
    <row r="828" spans="1:16" s="285" customFormat="1" ht="9" customHeight="1">
      <c r="A828" s="318" t="s">
        <v>67</v>
      </c>
      <c r="B828" s="324">
        <v>0</v>
      </c>
      <c r="C828" s="344"/>
      <c r="D828" s="324">
        <v>0</v>
      </c>
      <c r="E828" s="324">
        <v>0</v>
      </c>
      <c r="F828" s="324">
        <v>0</v>
      </c>
      <c r="G828" s="324">
        <v>0</v>
      </c>
      <c r="H828" s="344">
        <v>0</v>
      </c>
      <c r="I828" s="344">
        <v>0</v>
      </c>
      <c r="J828" s="318"/>
      <c r="K828" s="318"/>
      <c r="L828" s="318"/>
      <c r="M828" s="323"/>
      <c r="N828" s="323"/>
      <c r="O828" s="323"/>
      <c r="P828" s="323"/>
    </row>
    <row r="829" spans="1:16" s="285" customFormat="1" ht="9" customHeight="1">
      <c r="A829" s="291" t="s">
        <v>68</v>
      </c>
      <c r="B829" s="343">
        <v>0</v>
      </c>
      <c r="C829" s="343"/>
      <c r="D829" s="343">
        <v>0</v>
      </c>
      <c r="E829" s="343">
        <v>0</v>
      </c>
      <c r="F829" s="343">
        <v>0</v>
      </c>
      <c r="G829" s="343">
        <v>0</v>
      </c>
      <c r="H829" s="343">
        <v>0</v>
      </c>
      <c r="I829" s="343">
        <v>0</v>
      </c>
      <c r="J829" s="318"/>
      <c r="K829" s="318"/>
      <c r="L829" s="318"/>
      <c r="M829" s="323"/>
      <c r="N829" s="323"/>
      <c r="O829" s="323"/>
      <c r="P829" s="323"/>
    </row>
    <row r="830" spans="1:16" s="285" customFormat="1" ht="9" customHeight="1">
      <c r="A830" s="318" t="s">
        <v>69</v>
      </c>
      <c r="B830" s="324">
        <v>0</v>
      </c>
      <c r="C830" s="344"/>
      <c r="D830" s="324">
        <v>0</v>
      </c>
      <c r="E830" s="324">
        <v>0</v>
      </c>
      <c r="F830" s="324">
        <v>0</v>
      </c>
      <c r="G830" s="324">
        <v>0</v>
      </c>
      <c r="H830" s="344">
        <v>0</v>
      </c>
      <c r="I830" s="344">
        <v>0</v>
      </c>
      <c r="J830" s="318"/>
      <c r="K830" s="318"/>
      <c r="L830" s="318"/>
      <c r="M830" s="323"/>
      <c r="N830" s="323"/>
      <c r="O830" s="323"/>
      <c r="P830" s="323"/>
    </row>
    <row r="831" spans="1:16" s="285" customFormat="1" ht="9" customHeight="1">
      <c r="A831" s="318" t="s">
        <v>70</v>
      </c>
      <c r="B831" s="324">
        <v>0</v>
      </c>
      <c r="C831" s="344"/>
      <c r="D831" s="324">
        <v>0</v>
      </c>
      <c r="E831" s="324">
        <v>0</v>
      </c>
      <c r="F831" s="324">
        <v>0</v>
      </c>
      <c r="G831" s="324">
        <v>0</v>
      </c>
      <c r="H831" s="344">
        <v>0</v>
      </c>
      <c r="I831" s="344">
        <v>0</v>
      </c>
      <c r="J831" s="318"/>
      <c r="K831" s="318"/>
      <c r="L831" s="318"/>
      <c r="M831" s="323"/>
      <c r="N831" s="323"/>
      <c r="O831" s="323"/>
      <c r="P831" s="323"/>
    </row>
    <row r="832" spans="1:16" s="285" customFormat="1" ht="9" customHeight="1">
      <c r="A832" s="318" t="s">
        <v>71</v>
      </c>
      <c r="B832" s="344">
        <v>0</v>
      </c>
      <c r="C832" s="344"/>
      <c r="D832" s="344">
        <v>0</v>
      </c>
      <c r="E832" s="344">
        <v>0</v>
      </c>
      <c r="F832" s="344">
        <v>0</v>
      </c>
      <c r="G832" s="344">
        <v>0</v>
      </c>
      <c r="H832" s="344">
        <v>0</v>
      </c>
      <c r="I832" s="344">
        <v>0</v>
      </c>
      <c r="J832" s="318"/>
      <c r="K832" s="318"/>
      <c r="L832" s="318"/>
      <c r="M832" s="323"/>
      <c r="N832" s="323"/>
      <c r="O832" s="323"/>
      <c r="P832" s="323"/>
    </row>
    <row r="833" spans="1:16" s="285" customFormat="1" ht="9" customHeight="1">
      <c r="A833" s="291" t="s">
        <v>72</v>
      </c>
      <c r="B833" s="343">
        <v>0</v>
      </c>
      <c r="C833" s="343"/>
      <c r="D833" s="343">
        <v>0</v>
      </c>
      <c r="E833" s="343">
        <v>0</v>
      </c>
      <c r="F833" s="343">
        <v>0</v>
      </c>
      <c r="G833" s="343">
        <v>0</v>
      </c>
      <c r="H833" s="343">
        <v>0</v>
      </c>
      <c r="I833" s="343">
        <v>0</v>
      </c>
      <c r="J833" s="318"/>
      <c r="K833" s="318"/>
      <c r="L833" s="318"/>
      <c r="M833" s="323"/>
      <c r="N833" s="323"/>
      <c r="O833" s="323"/>
      <c r="P833" s="323"/>
    </row>
    <row r="834" spans="1:16" s="285" customFormat="1" ht="9" customHeight="1">
      <c r="A834" s="318" t="s">
        <v>73</v>
      </c>
      <c r="B834" s="324">
        <v>1</v>
      </c>
      <c r="C834" s="344"/>
      <c r="D834" s="324">
        <v>0</v>
      </c>
      <c r="E834" s="324">
        <v>0</v>
      </c>
      <c r="F834" s="324">
        <v>1</v>
      </c>
      <c r="G834" s="324">
        <v>0</v>
      </c>
      <c r="H834" s="344">
        <v>0</v>
      </c>
      <c r="I834" s="344">
        <v>0</v>
      </c>
      <c r="J834" s="318"/>
      <c r="K834" s="318"/>
      <c r="L834" s="318"/>
      <c r="M834" s="323"/>
      <c r="N834" s="323"/>
      <c r="O834" s="323"/>
      <c r="P834" s="323"/>
    </row>
    <row r="835" spans="1:16" s="285" customFormat="1" ht="9" customHeight="1">
      <c r="A835" s="318" t="s">
        <v>74</v>
      </c>
      <c r="B835" s="344">
        <v>0</v>
      </c>
      <c r="C835" s="344"/>
      <c r="D835" s="344">
        <v>0</v>
      </c>
      <c r="E835" s="344">
        <v>0</v>
      </c>
      <c r="F835" s="344">
        <v>0</v>
      </c>
      <c r="G835" s="344">
        <v>0</v>
      </c>
      <c r="H835" s="344">
        <v>0</v>
      </c>
      <c r="I835" s="344">
        <v>0</v>
      </c>
      <c r="J835" s="318"/>
      <c r="K835" s="318"/>
      <c r="L835" s="318"/>
      <c r="M835" s="323"/>
      <c r="N835" s="323"/>
      <c r="O835" s="323"/>
      <c r="P835" s="323"/>
    </row>
    <row r="836" spans="1:16" s="285" customFormat="1" ht="9" customHeight="1">
      <c r="A836" s="318" t="s">
        <v>75</v>
      </c>
      <c r="B836" s="324">
        <v>0</v>
      </c>
      <c r="C836" s="344"/>
      <c r="D836" s="324">
        <v>0</v>
      </c>
      <c r="E836" s="324">
        <v>0</v>
      </c>
      <c r="F836" s="324">
        <v>0</v>
      </c>
      <c r="G836" s="324">
        <v>0</v>
      </c>
      <c r="H836" s="344">
        <v>0</v>
      </c>
      <c r="I836" s="344">
        <v>0</v>
      </c>
      <c r="J836" s="318"/>
      <c r="K836" s="318"/>
      <c r="L836" s="318"/>
      <c r="M836" s="323"/>
      <c r="N836" s="323"/>
      <c r="O836" s="323"/>
      <c r="P836" s="323"/>
    </row>
    <row r="837" spans="1:16" s="285" customFormat="1" ht="9" customHeight="1">
      <c r="A837" s="291" t="s">
        <v>76</v>
      </c>
      <c r="B837" s="343">
        <v>0</v>
      </c>
      <c r="C837" s="343"/>
      <c r="D837" s="343">
        <v>0</v>
      </c>
      <c r="E837" s="343">
        <v>0</v>
      </c>
      <c r="F837" s="343">
        <v>0</v>
      </c>
      <c r="G837" s="343">
        <v>0</v>
      </c>
      <c r="H837" s="343">
        <v>0</v>
      </c>
      <c r="I837" s="343">
        <v>0</v>
      </c>
      <c r="J837" s="318"/>
      <c r="K837" s="318"/>
      <c r="L837" s="318"/>
      <c r="M837" s="323"/>
      <c r="N837" s="323"/>
      <c r="O837" s="323"/>
      <c r="P837" s="323"/>
    </row>
    <row r="838" spans="1:16" s="285" customFormat="1" ht="9" customHeight="1">
      <c r="A838" s="318"/>
      <c r="B838" s="344"/>
      <c r="C838" s="344"/>
      <c r="D838" s="344"/>
      <c r="E838" s="344"/>
      <c r="F838" s="344"/>
      <c r="G838" s="344"/>
      <c r="H838" s="344"/>
      <c r="I838" s="344"/>
    </row>
    <row r="839" spans="1:16" s="285" customFormat="1" ht="8.65" customHeight="1">
      <c r="A839" s="284">
        <v>2018</v>
      </c>
      <c r="B839" s="314"/>
      <c r="C839" s="314"/>
      <c r="D839" s="314"/>
      <c r="E839" s="314"/>
      <c r="F839" s="314"/>
      <c r="G839" s="314"/>
      <c r="H839" s="314"/>
      <c r="I839" s="314"/>
    </row>
    <row r="840" spans="1:16" s="285" customFormat="1" ht="8.65" customHeight="1">
      <c r="A840" s="288" t="s">
        <v>44</v>
      </c>
      <c r="B840" s="308">
        <f>SUM(B842:B873)</f>
        <v>32</v>
      </c>
      <c r="C840" s="308"/>
      <c r="D840" s="308">
        <f t="shared" ref="D840:I840" si="28">SUM(D842:D873)</f>
        <v>10</v>
      </c>
      <c r="E840" s="308">
        <f t="shared" si="28"/>
        <v>2</v>
      </c>
      <c r="F840" s="308">
        <f t="shared" si="28"/>
        <v>19</v>
      </c>
      <c r="G840" s="308">
        <f t="shared" si="28"/>
        <v>1</v>
      </c>
      <c r="H840" s="308">
        <f t="shared" si="28"/>
        <v>0</v>
      </c>
      <c r="I840" s="308">
        <f t="shared" si="28"/>
        <v>0</v>
      </c>
      <c r="J840" s="346"/>
      <c r="K840" s="346"/>
      <c r="L840" s="346"/>
      <c r="M840" s="323"/>
      <c r="N840" s="323"/>
      <c r="O840" s="323"/>
      <c r="P840" s="323"/>
    </row>
    <row r="841" spans="1:16" s="285" customFormat="1" ht="3" customHeight="1">
      <c r="A841" s="288"/>
      <c r="B841" s="308"/>
      <c r="C841" s="308"/>
      <c r="D841" s="308"/>
      <c r="E841" s="308"/>
      <c r="F841" s="308"/>
      <c r="G841" s="308"/>
      <c r="H841" s="308"/>
      <c r="I841" s="308"/>
      <c r="J841" s="346"/>
      <c r="K841" s="346"/>
      <c r="L841" s="346"/>
      <c r="M841" s="323"/>
      <c r="N841" s="323"/>
      <c r="O841" s="323"/>
      <c r="P841" s="323"/>
    </row>
    <row r="842" spans="1:16" s="285" customFormat="1" ht="9" customHeight="1">
      <c r="A842" s="286" t="s">
        <v>45</v>
      </c>
      <c r="B842" s="342">
        <v>0</v>
      </c>
      <c r="C842" s="342"/>
      <c r="D842" s="342">
        <v>0</v>
      </c>
      <c r="E842" s="342">
        <v>0</v>
      </c>
      <c r="F842" s="342">
        <v>0</v>
      </c>
      <c r="G842" s="342">
        <v>0</v>
      </c>
      <c r="H842" s="342">
        <v>0</v>
      </c>
      <c r="I842" s="342">
        <v>0</v>
      </c>
      <c r="J842" s="318"/>
      <c r="K842" s="318"/>
      <c r="L842" s="318"/>
      <c r="M842" s="323"/>
      <c r="N842" s="323"/>
      <c r="O842" s="323"/>
      <c r="P842" s="323"/>
    </row>
    <row r="843" spans="1:16" s="285" customFormat="1" ht="9" customHeight="1">
      <c r="A843" s="286" t="s">
        <v>46</v>
      </c>
      <c r="B843" s="324">
        <v>2</v>
      </c>
      <c r="C843" s="342"/>
      <c r="D843" s="324">
        <v>2</v>
      </c>
      <c r="E843" s="324">
        <v>0</v>
      </c>
      <c r="F843" s="324">
        <v>0</v>
      </c>
      <c r="G843" s="324">
        <v>0</v>
      </c>
      <c r="H843" s="342">
        <v>0</v>
      </c>
      <c r="I843" s="324">
        <v>0</v>
      </c>
      <c r="J843" s="318"/>
      <c r="K843" s="318"/>
      <c r="L843" s="318"/>
      <c r="M843" s="323"/>
      <c r="N843" s="323"/>
      <c r="O843" s="323"/>
      <c r="P843" s="323"/>
    </row>
    <row r="844" spans="1:16" s="285" customFormat="1" ht="9" customHeight="1">
      <c r="A844" s="286" t="s">
        <v>47</v>
      </c>
      <c r="B844" s="324">
        <v>0</v>
      </c>
      <c r="C844" s="342"/>
      <c r="D844" s="324">
        <v>0</v>
      </c>
      <c r="E844" s="324">
        <v>0</v>
      </c>
      <c r="F844" s="324">
        <v>0</v>
      </c>
      <c r="G844" s="324">
        <v>0</v>
      </c>
      <c r="H844" s="342">
        <v>0</v>
      </c>
      <c r="I844" s="342">
        <v>0</v>
      </c>
      <c r="J844" s="318"/>
      <c r="K844" s="318"/>
      <c r="L844" s="318"/>
      <c r="M844" s="323"/>
      <c r="N844" s="323"/>
      <c r="O844" s="323"/>
      <c r="P844" s="323"/>
    </row>
    <row r="845" spans="1:16" s="285" customFormat="1" ht="9" customHeight="1">
      <c r="A845" s="291" t="s">
        <v>48</v>
      </c>
      <c r="B845" s="343">
        <v>0</v>
      </c>
      <c r="C845" s="343"/>
      <c r="D845" s="343">
        <v>0</v>
      </c>
      <c r="E845" s="343">
        <v>0</v>
      </c>
      <c r="F845" s="343">
        <v>0</v>
      </c>
      <c r="G845" s="343">
        <v>0</v>
      </c>
      <c r="H845" s="343">
        <v>0</v>
      </c>
      <c r="I845" s="343">
        <v>0</v>
      </c>
      <c r="J845" s="318"/>
      <c r="K845" s="318"/>
      <c r="L845" s="318"/>
      <c r="M845" s="323"/>
      <c r="N845" s="323"/>
      <c r="O845" s="323"/>
      <c r="P845" s="323"/>
    </row>
    <row r="846" spans="1:16" s="285" customFormat="1" ht="9" customHeight="1">
      <c r="A846" s="318" t="s">
        <v>49</v>
      </c>
      <c r="B846" s="324">
        <v>0</v>
      </c>
      <c r="C846" s="344"/>
      <c r="D846" s="324">
        <v>0</v>
      </c>
      <c r="E846" s="324">
        <v>0</v>
      </c>
      <c r="F846" s="324">
        <v>0</v>
      </c>
      <c r="G846" s="324">
        <v>0</v>
      </c>
      <c r="H846" s="344">
        <v>0</v>
      </c>
      <c r="I846" s="344">
        <v>0</v>
      </c>
      <c r="J846" s="318"/>
      <c r="K846" s="318"/>
      <c r="L846" s="318"/>
      <c r="M846" s="323"/>
      <c r="N846" s="323"/>
      <c r="O846" s="323"/>
      <c r="P846" s="323"/>
    </row>
    <row r="847" spans="1:16" s="285" customFormat="1" ht="9" customHeight="1">
      <c r="A847" s="318" t="s">
        <v>50</v>
      </c>
      <c r="B847" s="324">
        <v>0</v>
      </c>
      <c r="C847" s="344"/>
      <c r="D847" s="324">
        <v>0</v>
      </c>
      <c r="E847" s="324">
        <v>0</v>
      </c>
      <c r="F847" s="324">
        <v>0</v>
      </c>
      <c r="G847" s="324">
        <v>0</v>
      </c>
      <c r="H847" s="344">
        <v>0</v>
      </c>
      <c r="I847" s="344">
        <v>0</v>
      </c>
      <c r="J847" s="318"/>
      <c r="K847" s="318"/>
      <c r="L847" s="318"/>
      <c r="M847" s="323"/>
      <c r="N847" s="323"/>
      <c r="O847" s="323"/>
      <c r="P847" s="323"/>
    </row>
    <row r="848" spans="1:16" s="285" customFormat="1" ht="9" customHeight="1">
      <c r="A848" s="318" t="s">
        <v>51</v>
      </c>
      <c r="B848" s="344">
        <v>0</v>
      </c>
      <c r="C848" s="344"/>
      <c r="D848" s="344">
        <v>0</v>
      </c>
      <c r="E848" s="344">
        <v>0</v>
      </c>
      <c r="F848" s="344">
        <v>0</v>
      </c>
      <c r="G848" s="344">
        <v>0</v>
      </c>
      <c r="H848" s="344">
        <v>0</v>
      </c>
      <c r="I848" s="344">
        <v>0</v>
      </c>
      <c r="J848" s="318"/>
      <c r="K848" s="318"/>
      <c r="L848" s="318"/>
      <c r="M848" s="323"/>
      <c r="N848" s="323"/>
      <c r="O848" s="323"/>
      <c r="P848" s="323"/>
    </row>
    <row r="849" spans="1:16" s="285" customFormat="1" ht="9" customHeight="1">
      <c r="A849" s="291" t="s">
        <v>52</v>
      </c>
      <c r="B849" s="343">
        <v>0</v>
      </c>
      <c r="C849" s="343"/>
      <c r="D849" s="343">
        <v>0</v>
      </c>
      <c r="E849" s="343">
        <v>0</v>
      </c>
      <c r="F849" s="343">
        <v>0</v>
      </c>
      <c r="G849" s="343">
        <v>0</v>
      </c>
      <c r="H849" s="343">
        <v>0</v>
      </c>
      <c r="I849" s="343">
        <v>0</v>
      </c>
      <c r="J849" s="318"/>
      <c r="K849" s="318"/>
      <c r="L849" s="318"/>
      <c r="M849" s="323"/>
      <c r="N849" s="323"/>
      <c r="O849" s="323"/>
      <c r="P849" s="323"/>
    </row>
    <row r="850" spans="1:16" s="285" customFormat="1" ht="9" customHeight="1">
      <c r="A850" s="286" t="s">
        <v>53</v>
      </c>
      <c r="B850" s="324">
        <v>6</v>
      </c>
      <c r="C850" s="344"/>
      <c r="D850" s="324">
        <v>0</v>
      </c>
      <c r="E850" s="324">
        <v>0</v>
      </c>
      <c r="F850" s="324">
        <v>5</v>
      </c>
      <c r="G850" s="324">
        <v>1</v>
      </c>
      <c r="H850" s="344">
        <v>0</v>
      </c>
      <c r="I850" s="344">
        <v>0</v>
      </c>
      <c r="J850" s="318"/>
      <c r="K850" s="318"/>
      <c r="L850" s="318"/>
      <c r="M850" s="323"/>
      <c r="N850" s="323"/>
      <c r="O850" s="323"/>
      <c r="P850" s="323"/>
    </row>
    <row r="851" spans="1:16" s="285" customFormat="1" ht="9" customHeight="1">
      <c r="A851" s="318" t="s">
        <v>54</v>
      </c>
      <c r="B851" s="324">
        <v>0</v>
      </c>
      <c r="C851" s="344"/>
      <c r="D851" s="324">
        <v>0</v>
      </c>
      <c r="E851" s="324">
        <v>0</v>
      </c>
      <c r="F851" s="324">
        <v>0</v>
      </c>
      <c r="G851" s="324">
        <v>0</v>
      </c>
      <c r="H851" s="344">
        <v>0</v>
      </c>
      <c r="I851" s="344">
        <v>0</v>
      </c>
      <c r="J851" s="318"/>
      <c r="K851" s="318"/>
      <c r="L851" s="318"/>
      <c r="M851" s="323"/>
      <c r="N851" s="323"/>
      <c r="O851" s="323"/>
      <c r="P851" s="323"/>
    </row>
    <row r="852" spans="1:16" s="285" customFormat="1" ht="9" customHeight="1">
      <c r="A852" s="318" t="s">
        <v>55</v>
      </c>
      <c r="B852" s="324">
        <v>0</v>
      </c>
      <c r="C852" s="344"/>
      <c r="D852" s="324">
        <v>0</v>
      </c>
      <c r="E852" s="324">
        <v>0</v>
      </c>
      <c r="F852" s="324">
        <v>0</v>
      </c>
      <c r="G852" s="324">
        <v>0</v>
      </c>
      <c r="H852" s="344">
        <v>0</v>
      </c>
      <c r="I852" s="344">
        <v>0</v>
      </c>
      <c r="J852" s="318"/>
      <c r="K852" s="318"/>
      <c r="L852" s="318"/>
      <c r="M852" s="323"/>
      <c r="N852" s="323"/>
      <c r="O852" s="323"/>
      <c r="P852" s="323"/>
    </row>
    <row r="853" spans="1:16" s="285" customFormat="1" ht="9" customHeight="1">
      <c r="A853" s="291" t="s">
        <v>56</v>
      </c>
      <c r="B853" s="325">
        <v>0</v>
      </c>
      <c r="C853" s="343"/>
      <c r="D853" s="325">
        <v>0</v>
      </c>
      <c r="E853" s="325">
        <v>0</v>
      </c>
      <c r="F853" s="325">
        <v>0</v>
      </c>
      <c r="G853" s="325">
        <v>0</v>
      </c>
      <c r="H853" s="343">
        <v>0</v>
      </c>
      <c r="I853" s="343">
        <v>0</v>
      </c>
      <c r="J853" s="318"/>
      <c r="K853" s="318"/>
      <c r="L853" s="318"/>
      <c r="M853" s="323"/>
      <c r="N853" s="323"/>
      <c r="O853" s="323"/>
      <c r="P853" s="323"/>
    </row>
    <row r="854" spans="1:16" s="285" customFormat="1" ht="9" customHeight="1">
      <c r="A854" s="318" t="s">
        <v>57</v>
      </c>
      <c r="B854" s="344">
        <v>2</v>
      </c>
      <c r="C854" s="344"/>
      <c r="D854" s="344">
        <v>0</v>
      </c>
      <c r="E854" s="344">
        <v>2</v>
      </c>
      <c r="F854" s="344">
        <v>0</v>
      </c>
      <c r="G854" s="344">
        <v>0</v>
      </c>
      <c r="H854" s="344">
        <v>0</v>
      </c>
      <c r="I854" s="344">
        <v>0</v>
      </c>
      <c r="J854" s="318"/>
      <c r="K854" s="318"/>
      <c r="L854" s="318"/>
      <c r="M854" s="323"/>
      <c r="N854" s="323"/>
      <c r="O854" s="323"/>
      <c r="P854" s="323"/>
    </row>
    <row r="855" spans="1:16" s="285" customFormat="1" ht="9" customHeight="1">
      <c r="A855" s="318" t="s">
        <v>58</v>
      </c>
      <c r="B855" s="324">
        <v>14</v>
      </c>
      <c r="C855" s="344"/>
      <c r="D855" s="324">
        <v>7</v>
      </c>
      <c r="E855" s="324">
        <v>0</v>
      </c>
      <c r="F855" s="324">
        <v>7</v>
      </c>
      <c r="G855" s="324">
        <v>0</v>
      </c>
      <c r="H855" s="344">
        <v>0</v>
      </c>
      <c r="I855" s="344">
        <v>0</v>
      </c>
      <c r="J855" s="318"/>
      <c r="K855" s="318"/>
      <c r="L855" s="318"/>
      <c r="M855" s="323"/>
      <c r="N855" s="323"/>
      <c r="O855" s="323"/>
      <c r="P855" s="323"/>
    </row>
    <row r="856" spans="1:16" s="285" customFormat="1" ht="9" customHeight="1">
      <c r="A856" s="318" t="s">
        <v>59</v>
      </c>
      <c r="B856" s="344">
        <v>0</v>
      </c>
      <c r="C856" s="344"/>
      <c r="D856" s="344">
        <v>0</v>
      </c>
      <c r="E856" s="344">
        <v>0</v>
      </c>
      <c r="F856" s="344">
        <v>0</v>
      </c>
      <c r="G856" s="344">
        <v>0</v>
      </c>
      <c r="H856" s="344">
        <v>0</v>
      </c>
      <c r="I856" s="344">
        <v>0</v>
      </c>
      <c r="J856" s="318"/>
      <c r="K856" s="318"/>
      <c r="L856" s="318"/>
      <c r="M856" s="323"/>
      <c r="N856" s="323"/>
      <c r="O856" s="323"/>
      <c r="P856" s="323"/>
    </row>
    <row r="857" spans="1:16" s="285" customFormat="1" ht="9" customHeight="1">
      <c r="A857" s="291" t="s">
        <v>60</v>
      </c>
      <c r="B857" s="325">
        <v>6</v>
      </c>
      <c r="C857" s="343"/>
      <c r="D857" s="325">
        <v>1</v>
      </c>
      <c r="E857" s="325">
        <v>0</v>
      </c>
      <c r="F857" s="325">
        <v>5</v>
      </c>
      <c r="G857" s="325">
        <v>0</v>
      </c>
      <c r="H857" s="343">
        <v>0</v>
      </c>
      <c r="I857" s="343">
        <v>0</v>
      </c>
      <c r="J857" s="318"/>
      <c r="K857" s="318"/>
      <c r="L857" s="318"/>
      <c r="M857" s="323"/>
      <c r="N857" s="323"/>
      <c r="O857" s="323"/>
      <c r="P857" s="323"/>
    </row>
    <row r="858" spans="1:16" s="285" customFormat="1" ht="9" customHeight="1">
      <c r="A858" s="318" t="s">
        <v>61</v>
      </c>
      <c r="B858" s="344">
        <v>1</v>
      </c>
      <c r="C858" s="344"/>
      <c r="D858" s="344">
        <v>0</v>
      </c>
      <c r="E858" s="344">
        <v>0</v>
      </c>
      <c r="F858" s="344">
        <v>1</v>
      </c>
      <c r="G858" s="344">
        <v>0</v>
      </c>
      <c r="H858" s="344">
        <v>0</v>
      </c>
      <c r="I858" s="344">
        <v>0</v>
      </c>
      <c r="J858" s="318"/>
      <c r="K858" s="318"/>
      <c r="L858" s="318"/>
      <c r="M858" s="323"/>
      <c r="N858" s="323"/>
      <c r="O858" s="323"/>
      <c r="P858" s="323"/>
    </row>
    <row r="859" spans="1:16" s="285" customFormat="1" ht="9" customHeight="1">
      <c r="A859" s="318" t="s">
        <v>62</v>
      </c>
      <c r="B859" s="344">
        <v>0</v>
      </c>
      <c r="C859" s="344"/>
      <c r="D859" s="344">
        <v>0</v>
      </c>
      <c r="E859" s="344">
        <v>0</v>
      </c>
      <c r="F859" s="344">
        <v>0</v>
      </c>
      <c r="G859" s="344">
        <v>0</v>
      </c>
      <c r="H859" s="344">
        <v>0</v>
      </c>
      <c r="I859" s="344">
        <v>0</v>
      </c>
      <c r="J859" s="318"/>
      <c r="K859" s="318"/>
      <c r="L859" s="318"/>
      <c r="M859" s="323"/>
      <c r="N859" s="323"/>
      <c r="O859" s="323"/>
      <c r="P859" s="323"/>
    </row>
    <row r="860" spans="1:16" s="285" customFormat="1" ht="9" customHeight="1">
      <c r="A860" s="318" t="s">
        <v>63</v>
      </c>
      <c r="B860" s="344">
        <v>0</v>
      </c>
      <c r="C860" s="344"/>
      <c r="D860" s="344">
        <v>0</v>
      </c>
      <c r="E860" s="344">
        <v>0</v>
      </c>
      <c r="F860" s="344">
        <v>0</v>
      </c>
      <c r="G860" s="344">
        <v>0</v>
      </c>
      <c r="H860" s="344">
        <v>0</v>
      </c>
      <c r="I860" s="344">
        <v>0</v>
      </c>
      <c r="J860" s="318"/>
      <c r="K860" s="318"/>
      <c r="L860" s="318"/>
      <c r="M860" s="323"/>
      <c r="N860" s="323"/>
      <c r="O860" s="323"/>
      <c r="P860" s="323"/>
    </row>
    <row r="861" spans="1:16" s="285" customFormat="1" ht="9" customHeight="1">
      <c r="A861" s="291" t="s">
        <v>64</v>
      </c>
      <c r="B861" s="325">
        <v>0</v>
      </c>
      <c r="C861" s="343"/>
      <c r="D861" s="325">
        <v>0</v>
      </c>
      <c r="E861" s="325">
        <v>0</v>
      </c>
      <c r="F861" s="325">
        <v>0</v>
      </c>
      <c r="G861" s="325">
        <v>0</v>
      </c>
      <c r="H861" s="343">
        <v>0</v>
      </c>
      <c r="I861" s="343">
        <v>0</v>
      </c>
      <c r="J861" s="318"/>
      <c r="K861" s="318"/>
      <c r="L861" s="318"/>
      <c r="M861" s="323"/>
      <c r="N861" s="323"/>
      <c r="O861" s="323"/>
      <c r="P861" s="323"/>
    </row>
    <row r="862" spans="1:16" s="285" customFormat="1" ht="9" customHeight="1">
      <c r="A862" s="318" t="s">
        <v>65</v>
      </c>
      <c r="B862" s="344">
        <v>0</v>
      </c>
      <c r="C862" s="344"/>
      <c r="D862" s="344">
        <v>0</v>
      </c>
      <c r="E862" s="344">
        <v>0</v>
      </c>
      <c r="F862" s="344">
        <v>0</v>
      </c>
      <c r="G862" s="344">
        <v>0</v>
      </c>
      <c r="H862" s="344">
        <v>0</v>
      </c>
      <c r="I862" s="344">
        <v>0</v>
      </c>
      <c r="J862" s="318"/>
      <c r="K862" s="318"/>
      <c r="L862" s="318"/>
      <c r="M862" s="323"/>
      <c r="N862" s="323"/>
      <c r="O862" s="323"/>
      <c r="P862" s="323"/>
    </row>
    <row r="863" spans="1:16" s="285" customFormat="1" ht="9" customHeight="1">
      <c r="A863" s="318" t="s">
        <v>66</v>
      </c>
      <c r="B863" s="324">
        <v>0</v>
      </c>
      <c r="C863" s="344"/>
      <c r="D863" s="324">
        <v>0</v>
      </c>
      <c r="E863" s="324">
        <v>0</v>
      </c>
      <c r="F863" s="324">
        <v>0</v>
      </c>
      <c r="G863" s="324">
        <v>0</v>
      </c>
      <c r="H863" s="344">
        <v>0</v>
      </c>
      <c r="I863" s="344">
        <v>0</v>
      </c>
      <c r="J863" s="318"/>
      <c r="K863" s="318"/>
      <c r="L863" s="318"/>
      <c r="M863" s="323"/>
      <c r="N863" s="323"/>
      <c r="O863" s="323"/>
      <c r="P863" s="323"/>
    </row>
    <row r="864" spans="1:16" s="285" customFormat="1" ht="9" customHeight="1">
      <c r="A864" s="318" t="s">
        <v>67</v>
      </c>
      <c r="B864" s="324">
        <v>0</v>
      </c>
      <c r="C864" s="344"/>
      <c r="D864" s="324">
        <v>0</v>
      </c>
      <c r="E864" s="324">
        <v>0</v>
      </c>
      <c r="F864" s="324">
        <v>0</v>
      </c>
      <c r="G864" s="324">
        <v>0</v>
      </c>
      <c r="H864" s="344">
        <v>0</v>
      </c>
      <c r="I864" s="344">
        <v>0</v>
      </c>
      <c r="J864" s="318"/>
      <c r="K864" s="318"/>
      <c r="L864" s="318"/>
      <c r="M864" s="323"/>
      <c r="N864" s="323"/>
      <c r="O864" s="323"/>
      <c r="P864" s="323"/>
    </row>
    <row r="865" spans="1:16" s="285" customFormat="1" ht="9" customHeight="1">
      <c r="A865" s="291" t="s">
        <v>68</v>
      </c>
      <c r="B865" s="343">
        <v>0</v>
      </c>
      <c r="C865" s="343"/>
      <c r="D865" s="343">
        <v>0</v>
      </c>
      <c r="E865" s="343">
        <v>0</v>
      </c>
      <c r="F865" s="343">
        <v>0</v>
      </c>
      <c r="G865" s="343">
        <v>0</v>
      </c>
      <c r="H865" s="343">
        <v>0</v>
      </c>
      <c r="I865" s="343">
        <v>0</v>
      </c>
      <c r="J865" s="318"/>
      <c r="K865" s="318"/>
      <c r="L865" s="318"/>
      <c r="M865" s="323"/>
      <c r="N865" s="323"/>
      <c r="O865" s="323"/>
      <c r="P865" s="323"/>
    </row>
    <row r="866" spans="1:16" s="285" customFormat="1" ht="9" customHeight="1">
      <c r="A866" s="318" t="s">
        <v>69</v>
      </c>
      <c r="B866" s="324">
        <v>0</v>
      </c>
      <c r="C866" s="344"/>
      <c r="D866" s="324">
        <v>0</v>
      </c>
      <c r="E866" s="324">
        <v>0</v>
      </c>
      <c r="F866" s="324">
        <v>0</v>
      </c>
      <c r="G866" s="324">
        <v>0</v>
      </c>
      <c r="H866" s="344">
        <v>0</v>
      </c>
      <c r="I866" s="344">
        <v>0</v>
      </c>
      <c r="J866" s="318"/>
      <c r="K866" s="318"/>
      <c r="L866" s="318"/>
      <c r="M866" s="323"/>
      <c r="N866" s="323"/>
      <c r="O866" s="323"/>
      <c r="P866" s="323"/>
    </row>
    <row r="867" spans="1:16" s="285" customFormat="1" ht="9" customHeight="1">
      <c r="A867" s="318" t="s">
        <v>70</v>
      </c>
      <c r="B867" s="324">
        <v>1</v>
      </c>
      <c r="C867" s="344"/>
      <c r="D867" s="324">
        <v>0</v>
      </c>
      <c r="E867" s="324">
        <v>0</v>
      </c>
      <c r="F867" s="324">
        <v>1</v>
      </c>
      <c r="G867" s="324">
        <v>0</v>
      </c>
      <c r="H867" s="344">
        <v>0</v>
      </c>
      <c r="I867" s="344">
        <v>0</v>
      </c>
      <c r="J867" s="318"/>
      <c r="K867" s="318"/>
      <c r="L867" s="318"/>
      <c r="M867" s="323"/>
      <c r="N867" s="323"/>
      <c r="O867" s="323"/>
      <c r="P867" s="323"/>
    </row>
    <row r="868" spans="1:16" s="285" customFormat="1" ht="9" customHeight="1">
      <c r="A868" s="318" t="s">
        <v>71</v>
      </c>
      <c r="B868" s="344">
        <v>0</v>
      </c>
      <c r="C868" s="344"/>
      <c r="D868" s="344">
        <v>0</v>
      </c>
      <c r="E868" s="344">
        <v>0</v>
      </c>
      <c r="F868" s="344">
        <v>0</v>
      </c>
      <c r="G868" s="344">
        <v>0</v>
      </c>
      <c r="H868" s="344">
        <v>0</v>
      </c>
      <c r="I868" s="344">
        <v>0</v>
      </c>
      <c r="J868" s="318"/>
      <c r="K868" s="318"/>
      <c r="L868" s="318"/>
      <c r="M868" s="323"/>
      <c r="N868" s="323"/>
      <c r="O868" s="323"/>
      <c r="P868" s="323"/>
    </row>
    <row r="869" spans="1:16" s="285" customFormat="1" ht="9" customHeight="1">
      <c r="A869" s="291" t="s">
        <v>72</v>
      </c>
      <c r="B869" s="343">
        <v>0</v>
      </c>
      <c r="C869" s="343"/>
      <c r="D869" s="343">
        <v>0</v>
      </c>
      <c r="E869" s="343">
        <v>0</v>
      </c>
      <c r="F869" s="343">
        <v>0</v>
      </c>
      <c r="G869" s="343">
        <v>0</v>
      </c>
      <c r="H869" s="343">
        <v>0</v>
      </c>
      <c r="I869" s="343">
        <v>0</v>
      </c>
      <c r="J869" s="318"/>
      <c r="K869" s="318"/>
      <c r="L869" s="318"/>
      <c r="M869" s="323"/>
      <c r="N869" s="323"/>
      <c r="O869" s="323"/>
      <c r="P869" s="323"/>
    </row>
    <row r="870" spans="1:16" s="285" customFormat="1" ht="9" customHeight="1">
      <c r="A870" s="318" t="s">
        <v>73</v>
      </c>
      <c r="B870" s="324">
        <v>0</v>
      </c>
      <c r="C870" s="344"/>
      <c r="D870" s="324">
        <v>0</v>
      </c>
      <c r="E870" s="324">
        <v>0</v>
      </c>
      <c r="F870" s="324">
        <v>0</v>
      </c>
      <c r="G870" s="324">
        <v>0</v>
      </c>
      <c r="H870" s="344">
        <v>0</v>
      </c>
      <c r="I870" s="344">
        <v>0</v>
      </c>
      <c r="J870" s="318"/>
      <c r="K870" s="318"/>
      <c r="L870" s="318"/>
      <c r="M870" s="323"/>
      <c r="N870" s="323"/>
      <c r="O870" s="323"/>
      <c r="P870" s="323"/>
    </row>
    <row r="871" spans="1:16" s="285" customFormat="1" ht="9" customHeight="1">
      <c r="A871" s="318" t="s">
        <v>74</v>
      </c>
      <c r="B871" s="344">
        <v>0</v>
      </c>
      <c r="C871" s="344"/>
      <c r="D871" s="344">
        <v>0</v>
      </c>
      <c r="E871" s="344">
        <v>0</v>
      </c>
      <c r="F871" s="344">
        <v>0</v>
      </c>
      <c r="G871" s="344">
        <v>0</v>
      </c>
      <c r="H871" s="344">
        <v>0</v>
      </c>
      <c r="I871" s="344">
        <v>0</v>
      </c>
      <c r="J871" s="318"/>
      <c r="K871" s="318"/>
      <c r="L871" s="318"/>
      <c r="M871" s="323"/>
      <c r="N871" s="323"/>
      <c r="O871" s="323"/>
      <c r="P871" s="323"/>
    </row>
    <row r="872" spans="1:16" s="285" customFormat="1" ht="9" customHeight="1">
      <c r="A872" s="318" t="s">
        <v>75</v>
      </c>
      <c r="B872" s="324">
        <v>0</v>
      </c>
      <c r="C872" s="344"/>
      <c r="D872" s="324">
        <v>0</v>
      </c>
      <c r="E872" s="324">
        <v>0</v>
      </c>
      <c r="F872" s="324">
        <v>0</v>
      </c>
      <c r="G872" s="324">
        <v>0</v>
      </c>
      <c r="H872" s="344">
        <v>0</v>
      </c>
      <c r="I872" s="344">
        <v>0</v>
      </c>
      <c r="J872" s="318"/>
      <c r="K872" s="318"/>
      <c r="L872" s="318"/>
      <c r="M872" s="323"/>
      <c r="N872" s="323"/>
      <c r="O872" s="323"/>
      <c r="P872" s="323"/>
    </row>
    <row r="873" spans="1:16" s="285" customFormat="1" ht="9" customHeight="1">
      <c r="A873" s="291" t="s">
        <v>76</v>
      </c>
      <c r="B873" s="343">
        <v>0</v>
      </c>
      <c r="C873" s="343"/>
      <c r="D873" s="343">
        <v>0</v>
      </c>
      <c r="E873" s="343">
        <v>0</v>
      </c>
      <c r="F873" s="343">
        <v>0</v>
      </c>
      <c r="G873" s="343">
        <v>0</v>
      </c>
      <c r="H873" s="343">
        <v>0</v>
      </c>
      <c r="I873" s="343">
        <v>0</v>
      </c>
      <c r="J873" s="318"/>
      <c r="K873" s="318"/>
      <c r="L873" s="318"/>
      <c r="M873" s="323"/>
      <c r="N873" s="323"/>
      <c r="O873" s="323"/>
      <c r="P873" s="323"/>
    </row>
    <row r="874" spans="1:16" ht="3" customHeight="1">
      <c r="A874" s="336"/>
      <c r="B874" s="336"/>
      <c r="C874" s="336"/>
      <c r="D874" s="336"/>
      <c r="E874" s="336"/>
      <c r="F874" s="336"/>
      <c r="G874" s="336"/>
      <c r="H874" s="336"/>
      <c r="I874" s="434"/>
      <c r="J874" s="354"/>
      <c r="K874" s="323"/>
      <c r="L874" s="354"/>
      <c r="M874" s="354"/>
      <c r="N874" s="354"/>
      <c r="O874" s="354"/>
      <c r="P874" s="354"/>
    </row>
    <row r="875" spans="1:16" ht="3" customHeight="1">
      <c r="A875" s="337"/>
      <c r="B875" s="337"/>
      <c r="C875" s="337"/>
      <c r="D875" s="337"/>
      <c r="E875" s="337"/>
      <c r="F875" s="337"/>
      <c r="G875" s="337"/>
      <c r="H875" s="337"/>
      <c r="I875" s="337"/>
      <c r="J875" s="354"/>
      <c r="K875" s="354"/>
      <c r="L875" s="354"/>
      <c r="M875" s="354"/>
      <c r="N875" s="354"/>
      <c r="O875" s="354"/>
      <c r="P875" s="354"/>
    </row>
    <row r="876" spans="1:16" s="282" customFormat="1" ht="9.6" customHeight="1">
      <c r="A876" s="435" t="s">
        <v>338</v>
      </c>
      <c r="B876" s="715"/>
      <c r="C876" s="715"/>
      <c r="D876" s="715"/>
      <c r="E876" s="715"/>
      <c r="F876" s="715"/>
      <c r="G876" s="715"/>
      <c r="H876" s="715"/>
      <c r="I876" s="715"/>
    </row>
    <row r="877" spans="1:16" s="282" customFormat="1" ht="9.6" customHeight="1">
      <c r="A877" s="435" t="s">
        <v>339</v>
      </c>
      <c r="B877" s="715"/>
      <c r="C877" s="715"/>
      <c r="D877" s="715"/>
      <c r="E877" s="715"/>
      <c r="F877" s="715"/>
      <c r="G877" s="715"/>
      <c r="H877" s="715"/>
      <c r="I877" s="715"/>
    </row>
    <row r="878" spans="1:16" s="282" customFormat="1" ht="9.6" customHeight="1">
      <c r="A878" s="436" t="s">
        <v>340</v>
      </c>
      <c r="B878" s="715"/>
      <c r="C878" s="715"/>
      <c r="D878" s="715"/>
      <c r="E878" s="715"/>
      <c r="F878" s="715"/>
      <c r="G878" s="715"/>
      <c r="H878" s="715"/>
      <c r="I878" s="715"/>
    </row>
    <row r="879" spans="1:16" s="282" customFormat="1" ht="9.6" customHeight="1">
      <c r="A879" s="334" t="s">
        <v>197</v>
      </c>
      <c r="B879" s="715"/>
      <c r="C879" s="715"/>
      <c r="D879" s="715"/>
      <c r="E879" s="715"/>
      <c r="F879" s="715"/>
      <c r="G879" s="715"/>
      <c r="H879" s="715"/>
      <c r="I879" s="715"/>
    </row>
    <row r="880" spans="1:16" s="282" customFormat="1" ht="7.5" hidden="1" customHeight="1">
      <c r="J880" s="282" t="s">
        <v>92</v>
      </c>
    </row>
    <row r="881" s="282" customFormat="1" ht="7.5" hidden="1" customHeight="1"/>
    <row r="882" ht="11.25" hidden="1" customHeight="1"/>
  </sheetData>
  <sheetProtection sheet="1" objects="1" scenarios="1"/>
  <mergeCells count="7">
    <mergeCell ref="I6:I8"/>
    <mergeCell ref="A5:A8"/>
    <mergeCell ref="B5:B6"/>
    <mergeCell ref="D6:D7"/>
    <mergeCell ref="E6:E8"/>
    <mergeCell ref="F6:F8"/>
    <mergeCell ref="G6:G8"/>
  </mergeCells>
  <hyperlinks>
    <hyperlink ref="I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2" max="9" man="1"/>
    <brk id="154" max="9" man="1"/>
    <brk id="226" max="9" man="1"/>
    <brk id="298" max="9" man="1"/>
    <brk id="370" max="9" man="1"/>
    <brk id="442" max="8" man="1"/>
    <brk id="514" max="8" man="1"/>
    <brk id="586" max="8" man="1"/>
    <brk id="658" max="8" man="1"/>
    <brk id="730" max="8" man="1"/>
    <brk id="802" max="8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T703"/>
  <sheetViews>
    <sheetView showGridLines="0" showRowColHeaders="0" zoomScale="130" zoomScaleNormal="130" workbookViewId="0">
      <pane xSplit="1" ySplit="6" topLeftCell="B7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19.42578125" style="338" customWidth="1"/>
    <col min="2" max="4" width="7" style="338" customWidth="1"/>
    <col min="5" max="5" width="7.7109375" style="338" customWidth="1"/>
    <col min="6" max="6" width="7.85546875" style="338" customWidth="1"/>
    <col min="7" max="10" width="7" style="338" customWidth="1"/>
    <col min="11" max="11" width="7.5703125" style="338" customWidth="1"/>
    <col min="12" max="12" width="0.85546875" style="338" customWidth="1"/>
    <col min="13" max="13" width="0" style="338" hidden="1" customWidth="1"/>
    <col min="14" max="256" width="11.42578125" style="338" hidden="1"/>
    <col min="257" max="257" width="19.42578125" style="338" hidden="1" customWidth="1"/>
    <col min="258" max="260" width="7" style="338" hidden="1" customWidth="1"/>
    <col min="261" max="261" width="7.7109375" style="338" hidden="1" customWidth="1"/>
    <col min="262" max="262" width="7.85546875" style="338" hidden="1" customWidth="1"/>
    <col min="263" max="266" width="7" style="338" hidden="1" customWidth="1"/>
    <col min="267" max="267" width="7.5703125" style="338" hidden="1" customWidth="1"/>
    <col min="268" max="268" width="0.85546875" style="338" hidden="1" customWidth="1"/>
    <col min="269" max="269" width="11.42578125" style="338" hidden="1" customWidth="1"/>
    <col min="270" max="512" width="11.42578125" style="338" hidden="1"/>
    <col min="513" max="513" width="19.42578125" style="338" hidden="1" customWidth="1"/>
    <col min="514" max="516" width="7" style="338" hidden="1" customWidth="1"/>
    <col min="517" max="517" width="7.7109375" style="338" hidden="1" customWidth="1"/>
    <col min="518" max="518" width="7.85546875" style="338" hidden="1" customWidth="1"/>
    <col min="519" max="522" width="7" style="338" hidden="1" customWidth="1"/>
    <col min="523" max="523" width="7.5703125" style="338" hidden="1" customWidth="1"/>
    <col min="524" max="524" width="0.85546875" style="338" hidden="1" customWidth="1"/>
    <col min="525" max="525" width="11.42578125" style="338" hidden="1" customWidth="1"/>
    <col min="526" max="768" width="11.42578125" style="338" hidden="1"/>
    <col min="769" max="769" width="19.42578125" style="338" hidden="1" customWidth="1"/>
    <col min="770" max="772" width="7" style="338" hidden="1" customWidth="1"/>
    <col min="773" max="773" width="7.7109375" style="338" hidden="1" customWidth="1"/>
    <col min="774" max="774" width="7.85546875" style="338" hidden="1" customWidth="1"/>
    <col min="775" max="778" width="7" style="338" hidden="1" customWidth="1"/>
    <col min="779" max="779" width="7.5703125" style="338" hidden="1" customWidth="1"/>
    <col min="780" max="780" width="0.85546875" style="338" hidden="1" customWidth="1"/>
    <col min="781" max="781" width="11.42578125" style="338" hidden="1" customWidth="1"/>
    <col min="782" max="1024" width="11.42578125" style="338" hidden="1"/>
    <col min="1025" max="1025" width="19.42578125" style="338" hidden="1" customWidth="1"/>
    <col min="1026" max="1028" width="7" style="338" hidden="1" customWidth="1"/>
    <col min="1029" max="1029" width="7.7109375" style="338" hidden="1" customWidth="1"/>
    <col min="1030" max="1030" width="7.85546875" style="338" hidden="1" customWidth="1"/>
    <col min="1031" max="1034" width="7" style="338" hidden="1" customWidth="1"/>
    <col min="1035" max="1035" width="7.5703125" style="338" hidden="1" customWidth="1"/>
    <col min="1036" max="1036" width="0.85546875" style="338" hidden="1" customWidth="1"/>
    <col min="1037" max="1037" width="11.42578125" style="338" hidden="1" customWidth="1"/>
    <col min="1038" max="1280" width="11.42578125" style="338" hidden="1"/>
    <col min="1281" max="1281" width="19.42578125" style="338" hidden="1" customWidth="1"/>
    <col min="1282" max="1284" width="7" style="338" hidden="1" customWidth="1"/>
    <col min="1285" max="1285" width="7.7109375" style="338" hidden="1" customWidth="1"/>
    <col min="1286" max="1286" width="7.85546875" style="338" hidden="1" customWidth="1"/>
    <col min="1287" max="1290" width="7" style="338" hidden="1" customWidth="1"/>
    <col min="1291" max="1291" width="7.5703125" style="338" hidden="1" customWidth="1"/>
    <col min="1292" max="1292" width="0.85546875" style="338" hidden="1" customWidth="1"/>
    <col min="1293" max="1293" width="11.42578125" style="338" hidden="1" customWidth="1"/>
    <col min="1294" max="1536" width="11.42578125" style="338" hidden="1"/>
    <col min="1537" max="1537" width="19.42578125" style="338" hidden="1" customWidth="1"/>
    <col min="1538" max="1540" width="7" style="338" hidden="1" customWidth="1"/>
    <col min="1541" max="1541" width="7.7109375" style="338" hidden="1" customWidth="1"/>
    <col min="1542" max="1542" width="7.85546875" style="338" hidden="1" customWidth="1"/>
    <col min="1543" max="1546" width="7" style="338" hidden="1" customWidth="1"/>
    <col min="1547" max="1547" width="7.5703125" style="338" hidden="1" customWidth="1"/>
    <col min="1548" max="1548" width="0.85546875" style="338" hidden="1" customWidth="1"/>
    <col min="1549" max="1549" width="11.42578125" style="338" hidden="1" customWidth="1"/>
    <col min="1550" max="1792" width="11.42578125" style="338" hidden="1"/>
    <col min="1793" max="1793" width="19.42578125" style="338" hidden="1" customWidth="1"/>
    <col min="1794" max="1796" width="7" style="338" hidden="1" customWidth="1"/>
    <col min="1797" max="1797" width="7.7109375" style="338" hidden="1" customWidth="1"/>
    <col min="1798" max="1798" width="7.85546875" style="338" hidden="1" customWidth="1"/>
    <col min="1799" max="1802" width="7" style="338" hidden="1" customWidth="1"/>
    <col min="1803" max="1803" width="7.5703125" style="338" hidden="1" customWidth="1"/>
    <col min="1804" max="1804" width="0.85546875" style="338" hidden="1" customWidth="1"/>
    <col min="1805" max="1805" width="11.42578125" style="338" hidden="1" customWidth="1"/>
    <col min="1806" max="2048" width="11.42578125" style="338" hidden="1"/>
    <col min="2049" max="2049" width="19.42578125" style="338" hidden="1" customWidth="1"/>
    <col min="2050" max="2052" width="7" style="338" hidden="1" customWidth="1"/>
    <col min="2053" max="2053" width="7.7109375" style="338" hidden="1" customWidth="1"/>
    <col min="2054" max="2054" width="7.85546875" style="338" hidden="1" customWidth="1"/>
    <col min="2055" max="2058" width="7" style="338" hidden="1" customWidth="1"/>
    <col min="2059" max="2059" width="7.5703125" style="338" hidden="1" customWidth="1"/>
    <col min="2060" max="2060" width="0.85546875" style="338" hidden="1" customWidth="1"/>
    <col min="2061" max="2061" width="11.42578125" style="338" hidden="1" customWidth="1"/>
    <col min="2062" max="2304" width="11.42578125" style="338" hidden="1"/>
    <col min="2305" max="2305" width="19.42578125" style="338" hidden="1" customWidth="1"/>
    <col min="2306" max="2308" width="7" style="338" hidden="1" customWidth="1"/>
    <col min="2309" max="2309" width="7.7109375" style="338" hidden="1" customWidth="1"/>
    <col min="2310" max="2310" width="7.85546875" style="338" hidden="1" customWidth="1"/>
    <col min="2311" max="2314" width="7" style="338" hidden="1" customWidth="1"/>
    <col min="2315" max="2315" width="7.5703125" style="338" hidden="1" customWidth="1"/>
    <col min="2316" max="2316" width="0.85546875" style="338" hidden="1" customWidth="1"/>
    <col min="2317" max="2317" width="11.42578125" style="338" hidden="1" customWidth="1"/>
    <col min="2318" max="2560" width="11.42578125" style="338" hidden="1"/>
    <col min="2561" max="2561" width="19.42578125" style="338" hidden="1" customWidth="1"/>
    <col min="2562" max="2564" width="7" style="338" hidden="1" customWidth="1"/>
    <col min="2565" max="2565" width="7.7109375" style="338" hidden="1" customWidth="1"/>
    <col min="2566" max="2566" width="7.85546875" style="338" hidden="1" customWidth="1"/>
    <col min="2567" max="2570" width="7" style="338" hidden="1" customWidth="1"/>
    <col min="2571" max="2571" width="7.5703125" style="338" hidden="1" customWidth="1"/>
    <col min="2572" max="2572" width="0.85546875" style="338" hidden="1" customWidth="1"/>
    <col min="2573" max="2573" width="11.42578125" style="338" hidden="1" customWidth="1"/>
    <col min="2574" max="2816" width="11.42578125" style="338" hidden="1"/>
    <col min="2817" max="2817" width="19.42578125" style="338" hidden="1" customWidth="1"/>
    <col min="2818" max="2820" width="7" style="338" hidden="1" customWidth="1"/>
    <col min="2821" max="2821" width="7.7109375" style="338" hidden="1" customWidth="1"/>
    <col min="2822" max="2822" width="7.85546875" style="338" hidden="1" customWidth="1"/>
    <col min="2823" max="2826" width="7" style="338" hidden="1" customWidth="1"/>
    <col min="2827" max="2827" width="7.5703125" style="338" hidden="1" customWidth="1"/>
    <col min="2828" max="2828" width="0.85546875" style="338" hidden="1" customWidth="1"/>
    <col min="2829" max="2829" width="11.42578125" style="338" hidden="1" customWidth="1"/>
    <col min="2830" max="3072" width="11.42578125" style="338" hidden="1"/>
    <col min="3073" max="3073" width="19.42578125" style="338" hidden="1" customWidth="1"/>
    <col min="3074" max="3076" width="7" style="338" hidden="1" customWidth="1"/>
    <col min="3077" max="3077" width="7.7109375" style="338" hidden="1" customWidth="1"/>
    <col min="3078" max="3078" width="7.85546875" style="338" hidden="1" customWidth="1"/>
    <col min="3079" max="3082" width="7" style="338" hidden="1" customWidth="1"/>
    <col min="3083" max="3083" width="7.5703125" style="338" hidden="1" customWidth="1"/>
    <col min="3084" max="3084" width="0.85546875" style="338" hidden="1" customWidth="1"/>
    <col min="3085" max="3085" width="11.42578125" style="338" hidden="1" customWidth="1"/>
    <col min="3086" max="3328" width="11.42578125" style="338" hidden="1"/>
    <col min="3329" max="3329" width="19.42578125" style="338" hidden="1" customWidth="1"/>
    <col min="3330" max="3332" width="7" style="338" hidden="1" customWidth="1"/>
    <col min="3333" max="3333" width="7.7109375" style="338" hidden="1" customWidth="1"/>
    <col min="3334" max="3334" width="7.85546875" style="338" hidden="1" customWidth="1"/>
    <col min="3335" max="3338" width="7" style="338" hidden="1" customWidth="1"/>
    <col min="3339" max="3339" width="7.5703125" style="338" hidden="1" customWidth="1"/>
    <col min="3340" max="3340" width="0.85546875" style="338" hidden="1" customWidth="1"/>
    <col min="3341" max="3341" width="11.42578125" style="338" hidden="1" customWidth="1"/>
    <col min="3342" max="3584" width="11.42578125" style="338" hidden="1"/>
    <col min="3585" max="3585" width="19.42578125" style="338" hidden="1" customWidth="1"/>
    <col min="3586" max="3588" width="7" style="338" hidden="1" customWidth="1"/>
    <col min="3589" max="3589" width="7.7109375" style="338" hidden="1" customWidth="1"/>
    <col min="3590" max="3590" width="7.85546875" style="338" hidden="1" customWidth="1"/>
    <col min="3591" max="3594" width="7" style="338" hidden="1" customWidth="1"/>
    <col min="3595" max="3595" width="7.5703125" style="338" hidden="1" customWidth="1"/>
    <col min="3596" max="3596" width="0.85546875" style="338" hidden="1" customWidth="1"/>
    <col min="3597" max="3597" width="11.42578125" style="338" hidden="1" customWidth="1"/>
    <col min="3598" max="3840" width="11.42578125" style="338" hidden="1"/>
    <col min="3841" max="3841" width="19.42578125" style="338" hidden="1" customWidth="1"/>
    <col min="3842" max="3844" width="7" style="338" hidden="1" customWidth="1"/>
    <col min="3845" max="3845" width="7.7109375" style="338" hidden="1" customWidth="1"/>
    <col min="3846" max="3846" width="7.85546875" style="338" hidden="1" customWidth="1"/>
    <col min="3847" max="3850" width="7" style="338" hidden="1" customWidth="1"/>
    <col min="3851" max="3851" width="7.5703125" style="338" hidden="1" customWidth="1"/>
    <col min="3852" max="3852" width="0.85546875" style="338" hidden="1" customWidth="1"/>
    <col min="3853" max="3853" width="11.42578125" style="338" hidden="1" customWidth="1"/>
    <col min="3854" max="4096" width="11.42578125" style="338" hidden="1"/>
    <col min="4097" max="4097" width="19.42578125" style="338" hidden="1" customWidth="1"/>
    <col min="4098" max="4100" width="7" style="338" hidden="1" customWidth="1"/>
    <col min="4101" max="4101" width="7.7109375" style="338" hidden="1" customWidth="1"/>
    <col min="4102" max="4102" width="7.85546875" style="338" hidden="1" customWidth="1"/>
    <col min="4103" max="4106" width="7" style="338" hidden="1" customWidth="1"/>
    <col min="4107" max="4107" width="7.5703125" style="338" hidden="1" customWidth="1"/>
    <col min="4108" max="4108" width="0.85546875" style="338" hidden="1" customWidth="1"/>
    <col min="4109" max="4109" width="11.42578125" style="338" hidden="1" customWidth="1"/>
    <col min="4110" max="4352" width="11.42578125" style="338" hidden="1"/>
    <col min="4353" max="4353" width="19.42578125" style="338" hidden="1" customWidth="1"/>
    <col min="4354" max="4356" width="7" style="338" hidden="1" customWidth="1"/>
    <col min="4357" max="4357" width="7.7109375" style="338" hidden="1" customWidth="1"/>
    <col min="4358" max="4358" width="7.85546875" style="338" hidden="1" customWidth="1"/>
    <col min="4359" max="4362" width="7" style="338" hidden="1" customWidth="1"/>
    <col min="4363" max="4363" width="7.5703125" style="338" hidden="1" customWidth="1"/>
    <col min="4364" max="4364" width="0.85546875" style="338" hidden="1" customWidth="1"/>
    <col min="4365" max="4365" width="11.42578125" style="338" hidden="1" customWidth="1"/>
    <col min="4366" max="4608" width="11.42578125" style="338" hidden="1"/>
    <col min="4609" max="4609" width="19.42578125" style="338" hidden="1" customWidth="1"/>
    <col min="4610" max="4612" width="7" style="338" hidden="1" customWidth="1"/>
    <col min="4613" max="4613" width="7.7109375" style="338" hidden="1" customWidth="1"/>
    <col min="4614" max="4614" width="7.85546875" style="338" hidden="1" customWidth="1"/>
    <col min="4615" max="4618" width="7" style="338" hidden="1" customWidth="1"/>
    <col min="4619" max="4619" width="7.5703125" style="338" hidden="1" customWidth="1"/>
    <col min="4620" max="4620" width="0.85546875" style="338" hidden="1" customWidth="1"/>
    <col min="4621" max="4621" width="11.42578125" style="338" hidden="1" customWidth="1"/>
    <col min="4622" max="4864" width="11.42578125" style="338" hidden="1"/>
    <col min="4865" max="4865" width="19.42578125" style="338" hidden="1" customWidth="1"/>
    <col min="4866" max="4868" width="7" style="338" hidden="1" customWidth="1"/>
    <col min="4869" max="4869" width="7.7109375" style="338" hidden="1" customWidth="1"/>
    <col min="4870" max="4870" width="7.85546875" style="338" hidden="1" customWidth="1"/>
    <col min="4871" max="4874" width="7" style="338" hidden="1" customWidth="1"/>
    <col min="4875" max="4875" width="7.5703125" style="338" hidden="1" customWidth="1"/>
    <col min="4876" max="4876" width="0.85546875" style="338" hidden="1" customWidth="1"/>
    <col min="4877" max="4877" width="11.42578125" style="338" hidden="1" customWidth="1"/>
    <col min="4878" max="5120" width="11.42578125" style="338" hidden="1"/>
    <col min="5121" max="5121" width="19.42578125" style="338" hidden="1" customWidth="1"/>
    <col min="5122" max="5124" width="7" style="338" hidden="1" customWidth="1"/>
    <col min="5125" max="5125" width="7.7109375" style="338" hidden="1" customWidth="1"/>
    <col min="5126" max="5126" width="7.85546875" style="338" hidden="1" customWidth="1"/>
    <col min="5127" max="5130" width="7" style="338" hidden="1" customWidth="1"/>
    <col min="5131" max="5131" width="7.5703125" style="338" hidden="1" customWidth="1"/>
    <col min="5132" max="5132" width="0.85546875" style="338" hidden="1" customWidth="1"/>
    <col min="5133" max="5133" width="11.42578125" style="338" hidden="1" customWidth="1"/>
    <col min="5134" max="5376" width="11.42578125" style="338" hidden="1"/>
    <col min="5377" max="5377" width="19.42578125" style="338" hidden="1" customWidth="1"/>
    <col min="5378" max="5380" width="7" style="338" hidden="1" customWidth="1"/>
    <col min="5381" max="5381" width="7.7109375" style="338" hidden="1" customWidth="1"/>
    <col min="5382" max="5382" width="7.85546875" style="338" hidden="1" customWidth="1"/>
    <col min="5383" max="5386" width="7" style="338" hidden="1" customWidth="1"/>
    <col min="5387" max="5387" width="7.5703125" style="338" hidden="1" customWidth="1"/>
    <col min="5388" max="5388" width="0.85546875" style="338" hidden="1" customWidth="1"/>
    <col min="5389" max="5389" width="11.42578125" style="338" hidden="1" customWidth="1"/>
    <col min="5390" max="5632" width="11.42578125" style="338" hidden="1"/>
    <col min="5633" max="5633" width="19.42578125" style="338" hidden="1" customWidth="1"/>
    <col min="5634" max="5636" width="7" style="338" hidden="1" customWidth="1"/>
    <col min="5637" max="5637" width="7.7109375" style="338" hidden="1" customWidth="1"/>
    <col min="5638" max="5638" width="7.85546875" style="338" hidden="1" customWidth="1"/>
    <col min="5639" max="5642" width="7" style="338" hidden="1" customWidth="1"/>
    <col min="5643" max="5643" width="7.5703125" style="338" hidden="1" customWidth="1"/>
    <col min="5644" max="5644" width="0.85546875" style="338" hidden="1" customWidth="1"/>
    <col min="5645" max="5645" width="11.42578125" style="338" hidden="1" customWidth="1"/>
    <col min="5646" max="5888" width="11.42578125" style="338" hidden="1"/>
    <col min="5889" max="5889" width="19.42578125" style="338" hidden="1" customWidth="1"/>
    <col min="5890" max="5892" width="7" style="338" hidden="1" customWidth="1"/>
    <col min="5893" max="5893" width="7.7109375" style="338" hidden="1" customWidth="1"/>
    <col min="5894" max="5894" width="7.85546875" style="338" hidden="1" customWidth="1"/>
    <col min="5895" max="5898" width="7" style="338" hidden="1" customWidth="1"/>
    <col min="5899" max="5899" width="7.5703125" style="338" hidden="1" customWidth="1"/>
    <col min="5900" max="5900" width="0.85546875" style="338" hidden="1" customWidth="1"/>
    <col min="5901" max="5901" width="11.42578125" style="338" hidden="1" customWidth="1"/>
    <col min="5902" max="6144" width="11.42578125" style="338" hidden="1"/>
    <col min="6145" max="6145" width="19.42578125" style="338" hidden="1" customWidth="1"/>
    <col min="6146" max="6148" width="7" style="338" hidden="1" customWidth="1"/>
    <col min="6149" max="6149" width="7.7109375" style="338" hidden="1" customWidth="1"/>
    <col min="6150" max="6150" width="7.85546875" style="338" hidden="1" customWidth="1"/>
    <col min="6151" max="6154" width="7" style="338" hidden="1" customWidth="1"/>
    <col min="6155" max="6155" width="7.5703125" style="338" hidden="1" customWidth="1"/>
    <col min="6156" max="6156" width="0.85546875" style="338" hidden="1" customWidth="1"/>
    <col min="6157" max="6157" width="11.42578125" style="338" hidden="1" customWidth="1"/>
    <col min="6158" max="6400" width="11.42578125" style="338" hidden="1"/>
    <col min="6401" max="6401" width="19.42578125" style="338" hidden="1" customWidth="1"/>
    <col min="6402" max="6404" width="7" style="338" hidden="1" customWidth="1"/>
    <col min="6405" max="6405" width="7.7109375" style="338" hidden="1" customWidth="1"/>
    <col min="6406" max="6406" width="7.85546875" style="338" hidden="1" customWidth="1"/>
    <col min="6407" max="6410" width="7" style="338" hidden="1" customWidth="1"/>
    <col min="6411" max="6411" width="7.5703125" style="338" hidden="1" customWidth="1"/>
    <col min="6412" max="6412" width="0.85546875" style="338" hidden="1" customWidth="1"/>
    <col min="6413" max="6413" width="11.42578125" style="338" hidden="1" customWidth="1"/>
    <col min="6414" max="6656" width="11.42578125" style="338" hidden="1"/>
    <col min="6657" max="6657" width="19.42578125" style="338" hidden="1" customWidth="1"/>
    <col min="6658" max="6660" width="7" style="338" hidden="1" customWidth="1"/>
    <col min="6661" max="6661" width="7.7109375" style="338" hidden="1" customWidth="1"/>
    <col min="6662" max="6662" width="7.85546875" style="338" hidden="1" customWidth="1"/>
    <col min="6663" max="6666" width="7" style="338" hidden="1" customWidth="1"/>
    <col min="6667" max="6667" width="7.5703125" style="338" hidden="1" customWidth="1"/>
    <col min="6668" max="6668" width="0.85546875" style="338" hidden="1" customWidth="1"/>
    <col min="6669" max="6669" width="11.42578125" style="338" hidden="1" customWidth="1"/>
    <col min="6670" max="6912" width="11.42578125" style="338" hidden="1"/>
    <col min="6913" max="6913" width="19.42578125" style="338" hidden="1" customWidth="1"/>
    <col min="6914" max="6916" width="7" style="338" hidden="1" customWidth="1"/>
    <col min="6917" max="6917" width="7.7109375" style="338" hidden="1" customWidth="1"/>
    <col min="6918" max="6918" width="7.85546875" style="338" hidden="1" customWidth="1"/>
    <col min="6919" max="6922" width="7" style="338" hidden="1" customWidth="1"/>
    <col min="6923" max="6923" width="7.5703125" style="338" hidden="1" customWidth="1"/>
    <col min="6924" max="6924" width="0.85546875" style="338" hidden="1" customWidth="1"/>
    <col min="6925" max="6925" width="11.42578125" style="338" hidden="1" customWidth="1"/>
    <col min="6926" max="7168" width="11.42578125" style="338" hidden="1"/>
    <col min="7169" max="7169" width="19.42578125" style="338" hidden="1" customWidth="1"/>
    <col min="7170" max="7172" width="7" style="338" hidden="1" customWidth="1"/>
    <col min="7173" max="7173" width="7.7109375" style="338" hidden="1" customWidth="1"/>
    <col min="7174" max="7174" width="7.85546875" style="338" hidden="1" customWidth="1"/>
    <col min="7175" max="7178" width="7" style="338" hidden="1" customWidth="1"/>
    <col min="7179" max="7179" width="7.5703125" style="338" hidden="1" customWidth="1"/>
    <col min="7180" max="7180" width="0.85546875" style="338" hidden="1" customWidth="1"/>
    <col min="7181" max="7181" width="11.42578125" style="338" hidden="1" customWidth="1"/>
    <col min="7182" max="7424" width="11.42578125" style="338" hidden="1"/>
    <col min="7425" max="7425" width="19.42578125" style="338" hidden="1" customWidth="1"/>
    <col min="7426" max="7428" width="7" style="338" hidden="1" customWidth="1"/>
    <col min="7429" max="7429" width="7.7109375" style="338" hidden="1" customWidth="1"/>
    <col min="7430" max="7430" width="7.85546875" style="338" hidden="1" customWidth="1"/>
    <col min="7431" max="7434" width="7" style="338" hidden="1" customWidth="1"/>
    <col min="7435" max="7435" width="7.5703125" style="338" hidden="1" customWidth="1"/>
    <col min="7436" max="7436" width="0.85546875" style="338" hidden="1" customWidth="1"/>
    <col min="7437" max="7437" width="11.42578125" style="338" hidden="1" customWidth="1"/>
    <col min="7438" max="7680" width="11.42578125" style="338" hidden="1"/>
    <col min="7681" max="7681" width="19.42578125" style="338" hidden="1" customWidth="1"/>
    <col min="7682" max="7684" width="7" style="338" hidden="1" customWidth="1"/>
    <col min="7685" max="7685" width="7.7109375" style="338" hidden="1" customWidth="1"/>
    <col min="7686" max="7686" width="7.85546875" style="338" hidden="1" customWidth="1"/>
    <col min="7687" max="7690" width="7" style="338" hidden="1" customWidth="1"/>
    <col min="7691" max="7691" width="7.5703125" style="338" hidden="1" customWidth="1"/>
    <col min="7692" max="7692" width="0.85546875" style="338" hidden="1" customWidth="1"/>
    <col min="7693" max="7693" width="11.42578125" style="338" hidden="1" customWidth="1"/>
    <col min="7694" max="7936" width="11.42578125" style="338" hidden="1"/>
    <col min="7937" max="7937" width="19.42578125" style="338" hidden="1" customWidth="1"/>
    <col min="7938" max="7940" width="7" style="338" hidden="1" customWidth="1"/>
    <col min="7941" max="7941" width="7.7109375" style="338" hidden="1" customWidth="1"/>
    <col min="7942" max="7942" width="7.85546875" style="338" hidden="1" customWidth="1"/>
    <col min="7943" max="7946" width="7" style="338" hidden="1" customWidth="1"/>
    <col min="7947" max="7947" width="7.5703125" style="338" hidden="1" customWidth="1"/>
    <col min="7948" max="7948" width="0.85546875" style="338" hidden="1" customWidth="1"/>
    <col min="7949" max="7949" width="11.42578125" style="338" hidden="1" customWidth="1"/>
    <col min="7950" max="8192" width="11.42578125" style="338" hidden="1"/>
    <col min="8193" max="8193" width="19.42578125" style="338" hidden="1" customWidth="1"/>
    <col min="8194" max="8196" width="7" style="338" hidden="1" customWidth="1"/>
    <col min="8197" max="8197" width="7.7109375" style="338" hidden="1" customWidth="1"/>
    <col min="8198" max="8198" width="7.85546875" style="338" hidden="1" customWidth="1"/>
    <col min="8199" max="8202" width="7" style="338" hidden="1" customWidth="1"/>
    <col min="8203" max="8203" width="7.5703125" style="338" hidden="1" customWidth="1"/>
    <col min="8204" max="8204" width="0.85546875" style="338" hidden="1" customWidth="1"/>
    <col min="8205" max="8205" width="11.42578125" style="338" hidden="1" customWidth="1"/>
    <col min="8206" max="8448" width="11.42578125" style="338" hidden="1"/>
    <col min="8449" max="8449" width="19.42578125" style="338" hidden="1" customWidth="1"/>
    <col min="8450" max="8452" width="7" style="338" hidden="1" customWidth="1"/>
    <col min="8453" max="8453" width="7.7109375" style="338" hidden="1" customWidth="1"/>
    <col min="8454" max="8454" width="7.85546875" style="338" hidden="1" customWidth="1"/>
    <col min="8455" max="8458" width="7" style="338" hidden="1" customWidth="1"/>
    <col min="8459" max="8459" width="7.5703125" style="338" hidden="1" customWidth="1"/>
    <col min="8460" max="8460" width="0.85546875" style="338" hidden="1" customWidth="1"/>
    <col min="8461" max="8461" width="11.42578125" style="338" hidden="1" customWidth="1"/>
    <col min="8462" max="8704" width="11.42578125" style="338" hidden="1"/>
    <col min="8705" max="8705" width="19.42578125" style="338" hidden="1" customWidth="1"/>
    <col min="8706" max="8708" width="7" style="338" hidden="1" customWidth="1"/>
    <col min="8709" max="8709" width="7.7109375" style="338" hidden="1" customWidth="1"/>
    <col min="8710" max="8710" width="7.85546875" style="338" hidden="1" customWidth="1"/>
    <col min="8711" max="8714" width="7" style="338" hidden="1" customWidth="1"/>
    <col min="8715" max="8715" width="7.5703125" style="338" hidden="1" customWidth="1"/>
    <col min="8716" max="8716" width="0.85546875" style="338" hidden="1" customWidth="1"/>
    <col min="8717" max="8717" width="11.42578125" style="338" hidden="1" customWidth="1"/>
    <col min="8718" max="8960" width="11.42578125" style="338" hidden="1"/>
    <col min="8961" max="8961" width="19.42578125" style="338" hidden="1" customWidth="1"/>
    <col min="8962" max="8964" width="7" style="338" hidden="1" customWidth="1"/>
    <col min="8965" max="8965" width="7.7109375" style="338" hidden="1" customWidth="1"/>
    <col min="8966" max="8966" width="7.85546875" style="338" hidden="1" customWidth="1"/>
    <col min="8967" max="8970" width="7" style="338" hidden="1" customWidth="1"/>
    <col min="8971" max="8971" width="7.5703125" style="338" hidden="1" customWidth="1"/>
    <col min="8972" max="8972" width="0.85546875" style="338" hidden="1" customWidth="1"/>
    <col min="8973" max="8973" width="11.42578125" style="338" hidden="1" customWidth="1"/>
    <col min="8974" max="9216" width="11.42578125" style="338" hidden="1"/>
    <col min="9217" max="9217" width="19.42578125" style="338" hidden="1" customWidth="1"/>
    <col min="9218" max="9220" width="7" style="338" hidden="1" customWidth="1"/>
    <col min="9221" max="9221" width="7.7109375" style="338" hidden="1" customWidth="1"/>
    <col min="9222" max="9222" width="7.85546875" style="338" hidden="1" customWidth="1"/>
    <col min="9223" max="9226" width="7" style="338" hidden="1" customWidth="1"/>
    <col min="9227" max="9227" width="7.5703125" style="338" hidden="1" customWidth="1"/>
    <col min="9228" max="9228" width="0.85546875" style="338" hidden="1" customWidth="1"/>
    <col min="9229" max="9229" width="11.42578125" style="338" hidden="1" customWidth="1"/>
    <col min="9230" max="9472" width="11.42578125" style="338" hidden="1"/>
    <col min="9473" max="9473" width="19.42578125" style="338" hidden="1" customWidth="1"/>
    <col min="9474" max="9476" width="7" style="338" hidden="1" customWidth="1"/>
    <col min="9477" max="9477" width="7.7109375" style="338" hidden="1" customWidth="1"/>
    <col min="9478" max="9478" width="7.85546875" style="338" hidden="1" customWidth="1"/>
    <col min="9479" max="9482" width="7" style="338" hidden="1" customWidth="1"/>
    <col min="9483" max="9483" width="7.5703125" style="338" hidden="1" customWidth="1"/>
    <col min="9484" max="9484" width="0.85546875" style="338" hidden="1" customWidth="1"/>
    <col min="9485" max="9485" width="11.42578125" style="338" hidden="1" customWidth="1"/>
    <col min="9486" max="9728" width="11.42578125" style="338" hidden="1"/>
    <col min="9729" max="9729" width="19.42578125" style="338" hidden="1" customWidth="1"/>
    <col min="9730" max="9732" width="7" style="338" hidden="1" customWidth="1"/>
    <col min="9733" max="9733" width="7.7109375" style="338" hidden="1" customWidth="1"/>
    <col min="9734" max="9734" width="7.85546875" style="338" hidden="1" customWidth="1"/>
    <col min="9735" max="9738" width="7" style="338" hidden="1" customWidth="1"/>
    <col min="9739" max="9739" width="7.5703125" style="338" hidden="1" customWidth="1"/>
    <col min="9740" max="9740" width="0.85546875" style="338" hidden="1" customWidth="1"/>
    <col min="9741" max="9741" width="11.42578125" style="338" hidden="1" customWidth="1"/>
    <col min="9742" max="9984" width="11.42578125" style="338" hidden="1"/>
    <col min="9985" max="9985" width="19.42578125" style="338" hidden="1" customWidth="1"/>
    <col min="9986" max="9988" width="7" style="338" hidden="1" customWidth="1"/>
    <col min="9989" max="9989" width="7.7109375" style="338" hidden="1" customWidth="1"/>
    <col min="9990" max="9990" width="7.85546875" style="338" hidden="1" customWidth="1"/>
    <col min="9991" max="9994" width="7" style="338" hidden="1" customWidth="1"/>
    <col min="9995" max="9995" width="7.5703125" style="338" hidden="1" customWidth="1"/>
    <col min="9996" max="9996" width="0.85546875" style="338" hidden="1" customWidth="1"/>
    <col min="9997" max="9997" width="11.42578125" style="338" hidden="1" customWidth="1"/>
    <col min="9998" max="10240" width="11.42578125" style="338" hidden="1"/>
    <col min="10241" max="10241" width="19.42578125" style="338" hidden="1" customWidth="1"/>
    <col min="10242" max="10244" width="7" style="338" hidden="1" customWidth="1"/>
    <col min="10245" max="10245" width="7.7109375" style="338" hidden="1" customWidth="1"/>
    <col min="10246" max="10246" width="7.85546875" style="338" hidden="1" customWidth="1"/>
    <col min="10247" max="10250" width="7" style="338" hidden="1" customWidth="1"/>
    <col min="10251" max="10251" width="7.5703125" style="338" hidden="1" customWidth="1"/>
    <col min="10252" max="10252" width="0.85546875" style="338" hidden="1" customWidth="1"/>
    <col min="10253" max="10253" width="11.42578125" style="338" hidden="1" customWidth="1"/>
    <col min="10254" max="10496" width="11.42578125" style="338" hidden="1"/>
    <col min="10497" max="10497" width="19.42578125" style="338" hidden="1" customWidth="1"/>
    <col min="10498" max="10500" width="7" style="338" hidden="1" customWidth="1"/>
    <col min="10501" max="10501" width="7.7109375" style="338" hidden="1" customWidth="1"/>
    <col min="10502" max="10502" width="7.85546875" style="338" hidden="1" customWidth="1"/>
    <col min="10503" max="10506" width="7" style="338" hidden="1" customWidth="1"/>
    <col min="10507" max="10507" width="7.5703125" style="338" hidden="1" customWidth="1"/>
    <col min="10508" max="10508" width="0.85546875" style="338" hidden="1" customWidth="1"/>
    <col min="10509" max="10509" width="11.42578125" style="338" hidden="1" customWidth="1"/>
    <col min="10510" max="10752" width="11.42578125" style="338" hidden="1"/>
    <col min="10753" max="10753" width="19.42578125" style="338" hidden="1" customWidth="1"/>
    <col min="10754" max="10756" width="7" style="338" hidden="1" customWidth="1"/>
    <col min="10757" max="10757" width="7.7109375" style="338" hidden="1" customWidth="1"/>
    <col min="10758" max="10758" width="7.85546875" style="338" hidden="1" customWidth="1"/>
    <col min="10759" max="10762" width="7" style="338" hidden="1" customWidth="1"/>
    <col min="10763" max="10763" width="7.5703125" style="338" hidden="1" customWidth="1"/>
    <col min="10764" max="10764" width="0.85546875" style="338" hidden="1" customWidth="1"/>
    <col min="10765" max="10765" width="11.42578125" style="338" hidden="1" customWidth="1"/>
    <col min="10766" max="11008" width="11.42578125" style="338" hidden="1"/>
    <col min="11009" max="11009" width="19.42578125" style="338" hidden="1" customWidth="1"/>
    <col min="11010" max="11012" width="7" style="338" hidden="1" customWidth="1"/>
    <col min="11013" max="11013" width="7.7109375" style="338" hidden="1" customWidth="1"/>
    <col min="11014" max="11014" width="7.85546875" style="338" hidden="1" customWidth="1"/>
    <col min="11015" max="11018" width="7" style="338" hidden="1" customWidth="1"/>
    <col min="11019" max="11019" width="7.5703125" style="338" hidden="1" customWidth="1"/>
    <col min="11020" max="11020" width="0.85546875" style="338" hidden="1" customWidth="1"/>
    <col min="11021" max="11021" width="11.42578125" style="338" hidden="1" customWidth="1"/>
    <col min="11022" max="11264" width="11.42578125" style="338" hidden="1"/>
    <col min="11265" max="11265" width="19.42578125" style="338" hidden="1" customWidth="1"/>
    <col min="11266" max="11268" width="7" style="338" hidden="1" customWidth="1"/>
    <col min="11269" max="11269" width="7.7109375" style="338" hidden="1" customWidth="1"/>
    <col min="11270" max="11270" width="7.85546875" style="338" hidden="1" customWidth="1"/>
    <col min="11271" max="11274" width="7" style="338" hidden="1" customWidth="1"/>
    <col min="11275" max="11275" width="7.5703125" style="338" hidden="1" customWidth="1"/>
    <col min="11276" max="11276" width="0.85546875" style="338" hidden="1" customWidth="1"/>
    <col min="11277" max="11277" width="11.42578125" style="338" hidden="1" customWidth="1"/>
    <col min="11278" max="11520" width="11.42578125" style="338" hidden="1"/>
    <col min="11521" max="11521" width="19.42578125" style="338" hidden="1" customWidth="1"/>
    <col min="11522" max="11524" width="7" style="338" hidden="1" customWidth="1"/>
    <col min="11525" max="11525" width="7.7109375" style="338" hidden="1" customWidth="1"/>
    <col min="11526" max="11526" width="7.85546875" style="338" hidden="1" customWidth="1"/>
    <col min="11527" max="11530" width="7" style="338" hidden="1" customWidth="1"/>
    <col min="11531" max="11531" width="7.5703125" style="338" hidden="1" customWidth="1"/>
    <col min="11532" max="11532" width="0.85546875" style="338" hidden="1" customWidth="1"/>
    <col min="11533" max="11533" width="11.42578125" style="338" hidden="1" customWidth="1"/>
    <col min="11534" max="11776" width="11.42578125" style="338" hidden="1"/>
    <col min="11777" max="11777" width="19.42578125" style="338" hidden="1" customWidth="1"/>
    <col min="11778" max="11780" width="7" style="338" hidden="1" customWidth="1"/>
    <col min="11781" max="11781" width="7.7109375" style="338" hidden="1" customWidth="1"/>
    <col min="11782" max="11782" width="7.85546875" style="338" hidden="1" customWidth="1"/>
    <col min="11783" max="11786" width="7" style="338" hidden="1" customWidth="1"/>
    <col min="11787" max="11787" width="7.5703125" style="338" hidden="1" customWidth="1"/>
    <col min="11788" max="11788" width="0.85546875" style="338" hidden="1" customWidth="1"/>
    <col min="11789" max="11789" width="11.42578125" style="338" hidden="1" customWidth="1"/>
    <col min="11790" max="12032" width="11.42578125" style="338" hidden="1"/>
    <col min="12033" max="12033" width="19.42578125" style="338" hidden="1" customWidth="1"/>
    <col min="12034" max="12036" width="7" style="338" hidden="1" customWidth="1"/>
    <col min="12037" max="12037" width="7.7109375" style="338" hidden="1" customWidth="1"/>
    <col min="12038" max="12038" width="7.85546875" style="338" hidden="1" customWidth="1"/>
    <col min="12039" max="12042" width="7" style="338" hidden="1" customWidth="1"/>
    <col min="12043" max="12043" width="7.5703125" style="338" hidden="1" customWidth="1"/>
    <col min="12044" max="12044" width="0.85546875" style="338" hidden="1" customWidth="1"/>
    <col min="12045" max="12045" width="11.42578125" style="338" hidden="1" customWidth="1"/>
    <col min="12046" max="12288" width="11.42578125" style="338" hidden="1"/>
    <col min="12289" max="12289" width="19.42578125" style="338" hidden="1" customWidth="1"/>
    <col min="12290" max="12292" width="7" style="338" hidden="1" customWidth="1"/>
    <col min="12293" max="12293" width="7.7109375" style="338" hidden="1" customWidth="1"/>
    <col min="12294" max="12294" width="7.85546875" style="338" hidden="1" customWidth="1"/>
    <col min="12295" max="12298" width="7" style="338" hidden="1" customWidth="1"/>
    <col min="12299" max="12299" width="7.5703125" style="338" hidden="1" customWidth="1"/>
    <col min="12300" max="12300" width="0.85546875" style="338" hidden="1" customWidth="1"/>
    <col min="12301" max="12301" width="11.42578125" style="338" hidden="1" customWidth="1"/>
    <col min="12302" max="12544" width="11.42578125" style="338" hidden="1"/>
    <col min="12545" max="12545" width="19.42578125" style="338" hidden="1" customWidth="1"/>
    <col min="12546" max="12548" width="7" style="338" hidden="1" customWidth="1"/>
    <col min="12549" max="12549" width="7.7109375" style="338" hidden="1" customWidth="1"/>
    <col min="12550" max="12550" width="7.85546875" style="338" hidden="1" customWidth="1"/>
    <col min="12551" max="12554" width="7" style="338" hidden="1" customWidth="1"/>
    <col min="12555" max="12555" width="7.5703125" style="338" hidden="1" customWidth="1"/>
    <col min="12556" max="12556" width="0.85546875" style="338" hidden="1" customWidth="1"/>
    <col min="12557" max="12557" width="11.42578125" style="338" hidden="1" customWidth="1"/>
    <col min="12558" max="12800" width="11.42578125" style="338" hidden="1"/>
    <col min="12801" max="12801" width="19.42578125" style="338" hidden="1" customWidth="1"/>
    <col min="12802" max="12804" width="7" style="338" hidden="1" customWidth="1"/>
    <col min="12805" max="12805" width="7.7109375" style="338" hidden="1" customWidth="1"/>
    <col min="12806" max="12806" width="7.85546875" style="338" hidden="1" customWidth="1"/>
    <col min="12807" max="12810" width="7" style="338" hidden="1" customWidth="1"/>
    <col min="12811" max="12811" width="7.5703125" style="338" hidden="1" customWidth="1"/>
    <col min="12812" max="12812" width="0.85546875" style="338" hidden="1" customWidth="1"/>
    <col min="12813" max="12813" width="11.42578125" style="338" hidden="1" customWidth="1"/>
    <col min="12814" max="13056" width="11.42578125" style="338" hidden="1"/>
    <col min="13057" max="13057" width="19.42578125" style="338" hidden="1" customWidth="1"/>
    <col min="13058" max="13060" width="7" style="338" hidden="1" customWidth="1"/>
    <col min="13061" max="13061" width="7.7109375" style="338" hidden="1" customWidth="1"/>
    <col min="13062" max="13062" width="7.85546875" style="338" hidden="1" customWidth="1"/>
    <col min="13063" max="13066" width="7" style="338" hidden="1" customWidth="1"/>
    <col min="13067" max="13067" width="7.5703125" style="338" hidden="1" customWidth="1"/>
    <col min="13068" max="13068" width="0.85546875" style="338" hidden="1" customWidth="1"/>
    <col min="13069" max="13069" width="11.42578125" style="338" hidden="1" customWidth="1"/>
    <col min="13070" max="13312" width="11.42578125" style="338" hidden="1"/>
    <col min="13313" max="13313" width="19.42578125" style="338" hidden="1" customWidth="1"/>
    <col min="13314" max="13316" width="7" style="338" hidden="1" customWidth="1"/>
    <col min="13317" max="13317" width="7.7109375" style="338" hidden="1" customWidth="1"/>
    <col min="13318" max="13318" width="7.85546875" style="338" hidden="1" customWidth="1"/>
    <col min="13319" max="13322" width="7" style="338" hidden="1" customWidth="1"/>
    <col min="13323" max="13323" width="7.5703125" style="338" hidden="1" customWidth="1"/>
    <col min="13324" max="13324" width="0.85546875" style="338" hidden="1" customWidth="1"/>
    <col min="13325" max="13325" width="11.42578125" style="338" hidden="1" customWidth="1"/>
    <col min="13326" max="13568" width="11.42578125" style="338" hidden="1"/>
    <col min="13569" max="13569" width="19.42578125" style="338" hidden="1" customWidth="1"/>
    <col min="13570" max="13572" width="7" style="338" hidden="1" customWidth="1"/>
    <col min="13573" max="13573" width="7.7109375" style="338" hidden="1" customWidth="1"/>
    <col min="13574" max="13574" width="7.85546875" style="338" hidden="1" customWidth="1"/>
    <col min="13575" max="13578" width="7" style="338" hidden="1" customWidth="1"/>
    <col min="13579" max="13579" width="7.5703125" style="338" hidden="1" customWidth="1"/>
    <col min="13580" max="13580" width="0.85546875" style="338" hidden="1" customWidth="1"/>
    <col min="13581" max="13581" width="11.42578125" style="338" hidden="1" customWidth="1"/>
    <col min="13582" max="13824" width="11.42578125" style="338" hidden="1"/>
    <col min="13825" max="13825" width="19.42578125" style="338" hidden="1" customWidth="1"/>
    <col min="13826" max="13828" width="7" style="338" hidden="1" customWidth="1"/>
    <col min="13829" max="13829" width="7.7109375" style="338" hidden="1" customWidth="1"/>
    <col min="13830" max="13830" width="7.85546875" style="338" hidden="1" customWidth="1"/>
    <col min="13831" max="13834" width="7" style="338" hidden="1" customWidth="1"/>
    <col min="13835" max="13835" width="7.5703125" style="338" hidden="1" customWidth="1"/>
    <col min="13836" max="13836" width="0.85546875" style="338" hidden="1" customWidth="1"/>
    <col min="13837" max="13837" width="11.42578125" style="338" hidden="1" customWidth="1"/>
    <col min="13838" max="14080" width="11.42578125" style="338" hidden="1"/>
    <col min="14081" max="14081" width="19.42578125" style="338" hidden="1" customWidth="1"/>
    <col min="14082" max="14084" width="7" style="338" hidden="1" customWidth="1"/>
    <col min="14085" max="14085" width="7.7109375" style="338" hidden="1" customWidth="1"/>
    <col min="14086" max="14086" width="7.85546875" style="338" hidden="1" customWidth="1"/>
    <col min="14087" max="14090" width="7" style="338" hidden="1" customWidth="1"/>
    <col min="14091" max="14091" width="7.5703125" style="338" hidden="1" customWidth="1"/>
    <col min="14092" max="14092" width="0.85546875" style="338" hidden="1" customWidth="1"/>
    <col min="14093" max="14093" width="11.42578125" style="338" hidden="1" customWidth="1"/>
    <col min="14094" max="14336" width="11.42578125" style="338" hidden="1"/>
    <col min="14337" max="14337" width="19.42578125" style="338" hidden="1" customWidth="1"/>
    <col min="14338" max="14340" width="7" style="338" hidden="1" customWidth="1"/>
    <col min="14341" max="14341" width="7.7109375" style="338" hidden="1" customWidth="1"/>
    <col min="14342" max="14342" width="7.85546875" style="338" hidden="1" customWidth="1"/>
    <col min="14343" max="14346" width="7" style="338" hidden="1" customWidth="1"/>
    <col min="14347" max="14347" width="7.5703125" style="338" hidden="1" customWidth="1"/>
    <col min="14348" max="14348" width="0.85546875" style="338" hidden="1" customWidth="1"/>
    <col min="14349" max="14349" width="11.42578125" style="338" hidden="1" customWidth="1"/>
    <col min="14350" max="14592" width="11.42578125" style="338" hidden="1"/>
    <col min="14593" max="14593" width="19.42578125" style="338" hidden="1" customWidth="1"/>
    <col min="14594" max="14596" width="7" style="338" hidden="1" customWidth="1"/>
    <col min="14597" max="14597" width="7.7109375" style="338" hidden="1" customWidth="1"/>
    <col min="14598" max="14598" width="7.85546875" style="338" hidden="1" customWidth="1"/>
    <col min="14599" max="14602" width="7" style="338" hidden="1" customWidth="1"/>
    <col min="14603" max="14603" width="7.5703125" style="338" hidden="1" customWidth="1"/>
    <col min="14604" max="14604" width="0.85546875" style="338" hidden="1" customWidth="1"/>
    <col min="14605" max="14605" width="11.42578125" style="338" hidden="1" customWidth="1"/>
    <col min="14606" max="14848" width="11.42578125" style="338" hidden="1"/>
    <col min="14849" max="14849" width="19.42578125" style="338" hidden="1" customWidth="1"/>
    <col min="14850" max="14852" width="7" style="338" hidden="1" customWidth="1"/>
    <col min="14853" max="14853" width="7.7109375" style="338" hidden="1" customWidth="1"/>
    <col min="14854" max="14854" width="7.85546875" style="338" hidden="1" customWidth="1"/>
    <col min="14855" max="14858" width="7" style="338" hidden="1" customWidth="1"/>
    <col min="14859" max="14859" width="7.5703125" style="338" hidden="1" customWidth="1"/>
    <col min="14860" max="14860" width="0.85546875" style="338" hidden="1" customWidth="1"/>
    <col min="14861" max="14861" width="11.42578125" style="338" hidden="1" customWidth="1"/>
    <col min="14862" max="15104" width="11.42578125" style="338" hidden="1"/>
    <col min="15105" max="15105" width="19.42578125" style="338" hidden="1" customWidth="1"/>
    <col min="15106" max="15108" width="7" style="338" hidden="1" customWidth="1"/>
    <col min="15109" max="15109" width="7.7109375" style="338" hidden="1" customWidth="1"/>
    <col min="15110" max="15110" width="7.85546875" style="338" hidden="1" customWidth="1"/>
    <col min="15111" max="15114" width="7" style="338" hidden="1" customWidth="1"/>
    <col min="15115" max="15115" width="7.5703125" style="338" hidden="1" customWidth="1"/>
    <col min="15116" max="15116" width="0.85546875" style="338" hidden="1" customWidth="1"/>
    <col min="15117" max="15117" width="11.42578125" style="338" hidden="1" customWidth="1"/>
    <col min="15118" max="15360" width="11.42578125" style="338" hidden="1"/>
    <col min="15361" max="15361" width="19.42578125" style="338" hidden="1" customWidth="1"/>
    <col min="15362" max="15364" width="7" style="338" hidden="1" customWidth="1"/>
    <col min="15365" max="15365" width="7.7109375" style="338" hidden="1" customWidth="1"/>
    <col min="15366" max="15366" width="7.85546875" style="338" hidden="1" customWidth="1"/>
    <col min="15367" max="15370" width="7" style="338" hidden="1" customWidth="1"/>
    <col min="15371" max="15371" width="7.5703125" style="338" hidden="1" customWidth="1"/>
    <col min="15372" max="15372" width="0.85546875" style="338" hidden="1" customWidth="1"/>
    <col min="15373" max="15373" width="11.42578125" style="338" hidden="1" customWidth="1"/>
    <col min="15374" max="15616" width="11.42578125" style="338" hidden="1"/>
    <col min="15617" max="15617" width="19.42578125" style="338" hidden="1" customWidth="1"/>
    <col min="15618" max="15620" width="7" style="338" hidden="1" customWidth="1"/>
    <col min="15621" max="15621" width="7.7109375" style="338" hidden="1" customWidth="1"/>
    <col min="15622" max="15622" width="7.85546875" style="338" hidden="1" customWidth="1"/>
    <col min="15623" max="15626" width="7" style="338" hidden="1" customWidth="1"/>
    <col min="15627" max="15627" width="7.5703125" style="338" hidden="1" customWidth="1"/>
    <col min="15628" max="15628" width="0.85546875" style="338" hidden="1" customWidth="1"/>
    <col min="15629" max="15629" width="11.42578125" style="338" hidden="1" customWidth="1"/>
    <col min="15630" max="15872" width="11.42578125" style="338" hidden="1"/>
    <col min="15873" max="15873" width="19.42578125" style="338" hidden="1" customWidth="1"/>
    <col min="15874" max="15876" width="7" style="338" hidden="1" customWidth="1"/>
    <col min="15877" max="15877" width="7.7109375" style="338" hidden="1" customWidth="1"/>
    <col min="15878" max="15878" width="7.85546875" style="338" hidden="1" customWidth="1"/>
    <col min="15879" max="15882" width="7" style="338" hidden="1" customWidth="1"/>
    <col min="15883" max="15883" width="7.5703125" style="338" hidden="1" customWidth="1"/>
    <col min="15884" max="15884" width="0.85546875" style="338" hidden="1" customWidth="1"/>
    <col min="15885" max="15885" width="11.42578125" style="338" hidden="1" customWidth="1"/>
    <col min="15886" max="16128" width="11.42578125" style="338" hidden="1"/>
    <col min="16129" max="16129" width="19.42578125" style="338" hidden="1" customWidth="1"/>
    <col min="16130" max="16132" width="7" style="338" hidden="1" customWidth="1"/>
    <col min="16133" max="16133" width="7.7109375" style="338" hidden="1" customWidth="1"/>
    <col min="16134" max="16134" width="7.85546875" style="338" hidden="1" customWidth="1"/>
    <col min="16135" max="16138" width="7" style="338" hidden="1" customWidth="1"/>
    <col min="16139" max="16139" width="7.5703125" style="338" hidden="1" customWidth="1"/>
    <col min="16140" max="16140" width="0.85546875" style="338" hidden="1" customWidth="1"/>
    <col min="16141" max="16141" width="11.42578125" style="338" hidden="1" customWidth="1"/>
    <col min="16142" max="16384" width="11.42578125" style="338" hidden="1"/>
  </cols>
  <sheetData>
    <row r="1" spans="1:13" s="274" customFormat="1" ht="12" customHeight="1">
      <c r="A1" s="273" t="s">
        <v>341</v>
      </c>
      <c r="B1" s="303"/>
      <c r="C1" s="303"/>
      <c r="D1" s="303"/>
      <c r="E1" s="303"/>
      <c r="F1" s="303"/>
      <c r="G1" s="303"/>
      <c r="H1" s="303"/>
      <c r="I1" s="303"/>
      <c r="J1" s="303"/>
      <c r="K1" s="60" t="s">
        <v>342</v>
      </c>
    </row>
    <row r="2" spans="1:13" s="274" customFormat="1" ht="12" customHeight="1">
      <c r="A2" s="275" t="s">
        <v>343</v>
      </c>
      <c r="B2" s="303"/>
      <c r="C2" s="303"/>
      <c r="D2" s="303"/>
      <c r="E2" s="303"/>
      <c r="F2" s="303"/>
      <c r="G2" s="303"/>
      <c r="H2" s="303"/>
      <c r="I2" s="303"/>
      <c r="J2" s="303"/>
    </row>
    <row r="3" spans="1:13" ht="3" customHeight="1">
      <c r="A3" s="336"/>
      <c r="B3" s="336"/>
      <c r="C3" s="336"/>
      <c r="D3" s="336"/>
      <c r="E3" s="336"/>
      <c r="F3" s="336"/>
      <c r="G3" s="336"/>
      <c r="H3" s="336"/>
      <c r="I3" s="336"/>
      <c r="J3" s="336"/>
      <c r="K3" s="336"/>
      <c r="L3" s="337"/>
      <c r="M3" s="337"/>
    </row>
    <row r="4" spans="1:13" ht="3" customHeight="1">
      <c r="A4" s="337"/>
      <c r="B4" s="337"/>
      <c r="C4" s="337"/>
      <c r="D4" s="337"/>
      <c r="E4" s="337"/>
      <c r="F4" s="337"/>
      <c r="G4" s="337"/>
      <c r="H4" s="337"/>
      <c r="I4" s="337"/>
      <c r="J4" s="337"/>
      <c r="K4" s="337"/>
    </row>
    <row r="5" spans="1:13" s="282" customFormat="1" ht="16.5">
      <c r="A5" s="428" t="s">
        <v>96</v>
      </c>
      <c r="B5" s="710" t="s">
        <v>34</v>
      </c>
      <c r="C5" s="710" t="s">
        <v>344</v>
      </c>
      <c r="D5" s="712" t="s">
        <v>345</v>
      </c>
      <c r="E5" s="712" t="s">
        <v>346</v>
      </c>
      <c r="F5" s="712" t="s">
        <v>347</v>
      </c>
      <c r="G5" s="712" t="s">
        <v>348</v>
      </c>
      <c r="H5" s="710" t="s">
        <v>349</v>
      </c>
      <c r="I5" s="710" t="s">
        <v>350</v>
      </c>
      <c r="J5" s="710" t="s">
        <v>289</v>
      </c>
      <c r="K5" s="712" t="s">
        <v>351</v>
      </c>
    </row>
    <row r="6" spans="1:13" ht="3" customHeight="1">
      <c r="A6" s="336"/>
      <c r="B6" s="336"/>
      <c r="C6" s="336"/>
      <c r="D6" s="336"/>
      <c r="E6" s="336"/>
      <c r="F6" s="336"/>
      <c r="G6" s="336"/>
      <c r="H6" s="336"/>
      <c r="I6" s="336"/>
      <c r="J6" s="336"/>
      <c r="K6" s="336"/>
    </row>
    <row r="7" spans="1:13" ht="3" customHeight="1">
      <c r="A7" s="337"/>
      <c r="B7" s="337"/>
      <c r="C7" s="337"/>
      <c r="D7" s="337"/>
      <c r="E7" s="337"/>
      <c r="F7" s="337"/>
      <c r="G7" s="337"/>
      <c r="H7" s="337"/>
      <c r="I7" s="337"/>
      <c r="J7" s="337"/>
      <c r="K7" s="337"/>
    </row>
    <row r="8" spans="1:13" s="285" customFormat="1" ht="9" customHeight="1">
      <c r="A8" s="284">
        <v>1995</v>
      </c>
      <c r="B8" s="307"/>
      <c r="C8" s="307"/>
      <c r="D8" s="307"/>
      <c r="E8" s="307"/>
      <c r="F8" s="307"/>
      <c r="G8" s="307"/>
      <c r="H8" s="307"/>
      <c r="I8" s="307"/>
      <c r="J8" s="307"/>
      <c r="K8" s="307"/>
    </row>
    <row r="9" spans="1:13" s="285" customFormat="1" ht="9" customHeight="1">
      <c r="A9" s="288" t="s">
        <v>44</v>
      </c>
      <c r="B9" s="308">
        <f t="shared" ref="B9:K9" si="0">SUM(B11:B42)</f>
        <v>481</v>
      </c>
      <c r="C9" s="308">
        <f t="shared" si="0"/>
        <v>192</v>
      </c>
      <c r="D9" s="308">
        <f t="shared" si="0"/>
        <v>119</v>
      </c>
      <c r="E9" s="308">
        <f t="shared" si="0"/>
        <v>37</v>
      </c>
      <c r="F9" s="308">
        <f t="shared" si="0"/>
        <v>80</v>
      </c>
      <c r="G9" s="308">
        <f t="shared" si="0"/>
        <v>2</v>
      </c>
      <c r="H9" s="308">
        <f t="shared" si="0"/>
        <v>2</v>
      </c>
      <c r="I9" s="308">
        <f t="shared" si="0"/>
        <v>4</v>
      </c>
      <c r="J9" s="308">
        <f t="shared" si="0"/>
        <v>40</v>
      </c>
      <c r="K9" s="308">
        <f t="shared" si="0"/>
        <v>5</v>
      </c>
    </row>
    <row r="10" spans="1:13" s="285" customFormat="1" ht="3.95" customHeight="1">
      <c r="A10" s="288"/>
      <c r="B10" s="308"/>
      <c r="C10" s="308"/>
      <c r="D10" s="308"/>
      <c r="E10" s="308"/>
      <c r="F10" s="308"/>
      <c r="G10" s="308"/>
      <c r="H10" s="308"/>
      <c r="I10" s="308"/>
      <c r="J10" s="308"/>
      <c r="K10" s="308"/>
    </row>
    <row r="11" spans="1:13" s="285" customFormat="1" ht="9" customHeight="1">
      <c r="A11" s="286" t="s">
        <v>45</v>
      </c>
      <c r="B11" s="295">
        <f t="shared" ref="B11:B42" si="1">SUM(C11:K11)</f>
        <v>0</v>
      </c>
      <c r="C11" s="311">
        <v>0</v>
      </c>
      <c r="D11" s="311">
        <v>0</v>
      </c>
      <c r="E11" s="311">
        <v>0</v>
      </c>
      <c r="F11" s="311">
        <v>0</v>
      </c>
      <c r="G11" s="311">
        <v>0</v>
      </c>
      <c r="H11" s="311">
        <v>0</v>
      </c>
      <c r="I11" s="311">
        <v>0</v>
      </c>
      <c r="J11" s="311">
        <v>0</v>
      </c>
      <c r="K11" s="307">
        <v>0</v>
      </c>
    </row>
    <row r="12" spans="1:13" s="285" customFormat="1" ht="9" customHeight="1">
      <c r="A12" s="286" t="s">
        <v>46</v>
      </c>
      <c r="B12" s="295">
        <f t="shared" si="1"/>
        <v>46</v>
      </c>
      <c r="C12" s="311">
        <v>3</v>
      </c>
      <c r="D12" s="311">
        <v>2</v>
      </c>
      <c r="E12" s="311">
        <v>12</v>
      </c>
      <c r="F12" s="311">
        <v>27</v>
      </c>
      <c r="G12" s="311">
        <v>0</v>
      </c>
      <c r="H12" s="311">
        <v>0</v>
      </c>
      <c r="I12" s="311">
        <v>0</v>
      </c>
      <c r="J12" s="311">
        <v>1</v>
      </c>
      <c r="K12" s="307">
        <v>1</v>
      </c>
    </row>
    <row r="13" spans="1:13" s="285" customFormat="1" ht="9" customHeight="1">
      <c r="A13" s="286" t="s">
        <v>47</v>
      </c>
      <c r="B13" s="295">
        <f t="shared" si="1"/>
        <v>4</v>
      </c>
      <c r="C13" s="311">
        <v>0</v>
      </c>
      <c r="D13" s="311">
        <v>1</v>
      </c>
      <c r="E13" s="311">
        <v>0</v>
      </c>
      <c r="F13" s="311">
        <v>3</v>
      </c>
      <c r="G13" s="311">
        <v>0</v>
      </c>
      <c r="H13" s="311">
        <v>0</v>
      </c>
      <c r="I13" s="311">
        <v>0</v>
      </c>
      <c r="J13" s="311">
        <v>0</v>
      </c>
      <c r="K13" s="307">
        <v>0</v>
      </c>
    </row>
    <row r="14" spans="1:13" s="285" customFormat="1" ht="9" customHeight="1">
      <c r="A14" s="291" t="s">
        <v>48</v>
      </c>
      <c r="B14" s="410">
        <f t="shared" si="1"/>
        <v>1</v>
      </c>
      <c r="C14" s="410">
        <v>1</v>
      </c>
      <c r="D14" s="410">
        <v>0</v>
      </c>
      <c r="E14" s="410">
        <v>0</v>
      </c>
      <c r="F14" s="410">
        <v>0</v>
      </c>
      <c r="G14" s="410">
        <v>0</v>
      </c>
      <c r="H14" s="410">
        <v>0</v>
      </c>
      <c r="I14" s="410">
        <v>0</v>
      </c>
      <c r="J14" s="410">
        <v>0</v>
      </c>
      <c r="K14" s="310">
        <v>0</v>
      </c>
    </row>
    <row r="15" spans="1:13" s="285" customFormat="1" ht="9" customHeight="1">
      <c r="A15" s="286" t="s">
        <v>49</v>
      </c>
      <c r="B15" s="295">
        <f t="shared" si="1"/>
        <v>4</v>
      </c>
      <c r="C15" s="311">
        <v>2</v>
      </c>
      <c r="D15" s="311">
        <v>0</v>
      </c>
      <c r="E15" s="311">
        <v>0</v>
      </c>
      <c r="F15" s="311">
        <v>2</v>
      </c>
      <c r="G15" s="311">
        <v>0</v>
      </c>
      <c r="H15" s="311">
        <v>0</v>
      </c>
      <c r="I15" s="311">
        <v>0</v>
      </c>
      <c r="J15" s="311">
        <v>0</v>
      </c>
      <c r="K15" s="307">
        <v>0</v>
      </c>
    </row>
    <row r="16" spans="1:13" s="285" customFormat="1" ht="9" customHeight="1">
      <c r="A16" s="286" t="s">
        <v>50</v>
      </c>
      <c r="B16" s="295">
        <f t="shared" si="1"/>
        <v>3</v>
      </c>
      <c r="C16" s="311">
        <v>0</v>
      </c>
      <c r="D16" s="311">
        <v>2</v>
      </c>
      <c r="E16" s="311">
        <v>0</v>
      </c>
      <c r="F16" s="311">
        <v>1</v>
      </c>
      <c r="G16" s="311">
        <v>0</v>
      </c>
      <c r="H16" s="311">
        <v>0</v>
      </c>
      <c r="I16" s="311">
        <v>0</v>
      </c>
      <c r="J16" s="311">
        <v>0</v>
      </c>
      <c r="K16" s="307">
        <v>0</v>
      </c>
    </row>
    <row r="17" spans="1:11" s="285" customFormat="1" ht="9" customHeight="1">
      <c r="A17" s="286" t="s">
        <v>51</v>
      </c>
      <c r="B17" s="295">
        <f t="shared" si="1"/>
        <v>0</v>
      </c>
      <c r="C17" s="311">
        <v>0</v>
      </c>
      <c r="D17" s="311">
        <v>0</v>
      </c>
      <c r="E17" s="311">
        <v>0</v>
      </c>
      <c r="F17" s="311">
        <v>0</v>
      </c>
      <c r="G17" s="311">
        <v>0</v>
      </c>
      <c r="H17" s="311">
        <v>0</v>
      </c>
      <c r="I17" s="311">
        <v>0</v>
      </c>
      <c r="J17" s="311">
        <v>0</v>
      </c>
      <c r="K17" s="307">
        <v>0</v>
      </c>
    </row>
    <row r="18" spans="1:11" s="285" customFormat="1" ht="9" customHeight="1">
      <c r="A18" s="291" t="s">
        <v>52</v>
      </c>
      <c r="B18" s="410">
        <f t="shared" si="1"/>
        <v>5</v>
      </c>
      <c r="C18" s="410">
        <v>4</v>
      </c>
      <c r="D18" s="410">
        <v>0</v>
      </c>
      <c r="E18" s="410">
        <v>0</v>
      </c>
      <c r="F18" s="410">
        <v>1</v>
      </c>
      <c r="G18" s="410">
        <v>0</v>
      </c>
      <c r="H18" s="410">
        <v>0</v>
      </c>
      <c r="I18" s="410">
        <v>0</v>
      </c>
      <c r="J18" s="410">
        <v>0</v>
      </c>
      <c r="K18" s="310">
        <v>0</v>
      </c>
    </row>
    <row r="19" spans="1:11" s="285" customFormat="1" ht="9" customHeight="1">
      <c r="A19" s="286" t="s">
        <v>53</v>
      </c>
      <c r="B19" s="295">
        <f t="shared" si="1"/>
        <v>143</v>
      </c>
      <c r="C19" s="311">
        <v>60</v>
      </c>
      <c r="D19" s="311">
        <v>30</v>
      </c>
      <c r="E19" s="311">
        <v>7</v>
      </c>
      <c r="F19" s="311">
        <v>26</v>
      </c>
      <c r="G19" s="311">
        <v>0</v>
      </c>
      <c r="H19" s="311">
        <v>2</v>
      </c>
      <c r="I19" s="311">
        <v>3</v>
      </c>
      <c r="J19" s="311">
        <v>15</v>
      </c>
      <c r="K19" s="307">
        <v>0</v>
      </c>
    </row>
    <row r="20" spans="1:11" s="285" customFormat="1" ht="9" customHeight="1">
      <c r="A20" s="286" t="s">
        <v>54</v>
      </c>
      <c r="B20" s="295">
        <f t="shared" si="1"/>
        <v>2</v>
      </c>
      <c r="C20" s="311">
        <v>1</v>
      </c>
      <c r="D20" s="311">
        <v>0</v>
      </c>
      <c r="E20" s="311">
        <v>0</v>
      </c>
      <c r="F20" s="311">
        <v>1</v>
      </c>
      <c r="G20" s="311">
        <v>0</v>
      </c>
      <c r="H20" s="311">
        <v>0</v>
      </c>
      <c r="I20" s="311">
        <v>0</v>
      </c>
      <c r="J20" s="311">
        <v>0</v>
      </c>
      <c r="K20" s="307">
        <v>0</v>
      </c>
    </row>
    <row r="21" spans="1:11" s="285" customFormat="1" ht="9" customHeight="1">
      <c r="A21" s="286" t="s">
        <v>55</v>
      </c>
      <c r="B21" s="295">
        <f t="shared" si="1"/>
        <v>5</v>
      </c>
      <c r="C21" s="311">
        <v>3</v>
      </c>
      <c r="D21" s="311">
        <v>0</v>
      </c>
      <c r="E21" s="311">
        <v>0</v>
      </c>
      <c r="F21" s="311">
        <v>0</v>
      </c>
      <c r="G21" s="311">
        <v>0</v>
      </c>
      <c r="H21" s="311">
        <v>0</v>
      </c>
      <c r="I21" s="311">
        <v>0</v>
      </c>
      <c r="J21" s="311">
        <v>1</v>
      </c>
      <c r="K21" s="307">
        <v>1</v>
      </c>
    </row>
    <row r="22" spans="1:11" s="285" customFormat="1" ht="9" customHeight="1">
      <c r="A22" s="291" t="s">
        <v>56</v>
      </c>
      <c r="B22" s="410">
        <f t="shared" si="1"/>
        <v>18</v>
      </c>
      <c r="C22" s="309">
        <v>15</v>
      </c>
      <c r="D22" s="410">
        <v>0</v>
      </c>
      <c r="E22" s="410">
        <v>2</v>
      </c>
      <c r="F22" s="410">
        <v>0</v>
      </c>
      <c r="G22" s="410">
        <v>0</v>
      </c>
      <c r="H22" s="410">
        <v>0</v>
      </c>
      <c r="I22" s="410">
        <v>0</v>
      </c>
      <c r="J22" s="410">
        <v>1</v>
      </c>
      <c r="K22" s="310">
        <v>0</v>
      </c>
    </row>
    <row r="23" spans="1:11" s="285" customFormat="1" ht="9" customHeight="1">
      <c r="A23" s="286" t="s">
        <v>57</v>
      </c>
      <c r="B23" s="295">
        <f t="shared" si="1"/>
        <v>0</v>
      </c>
      <c r="C23" s="311">
        <v>0</v>
      </c>
      <c r="D23" s="311">
        <v>0</v>
      </c>
      <c r="E23" s="311">
        <v>0</v>
      </c>
      <c r="F23" s="311">
        <v>0</v>
      </c>
      <c r="G23" s="311">
        <v>0</v>
      </c>
      <c r="H23" s="311">
        <v>0</v>
      </c>
      <c r="I23" s="311">
        <v>0</v>
      </c>
      <c r="J23" s="311">
        <v>0</v>
      </c>
      <c r="K23" s="307">
        <v>0</v>
      </c>
    </row>
    <row r="24" spans="1:11" s="285" customFormat="1" ht="9" customHeight="1">
      <c r="A24" s="286" t="s">
        <v>58</v>
      </c>
      <c r="B24" s="295">
        <f t="shared" si="1"/>
        <v>101</v>
      </c>
      <c r="C24" s="285">
        <v>22</v>
      </c>
      <c r="D24" s="311">
        <v>61</v>
      </c>
      <c r="E24" s="311">
        <v>10</v>
      </c>
      <c r="F24" s="311">
        <v>1</v>
      </c>
      <c r="G24" s="311">
        <v>2</v>
      </c>
      <c r="H24" s="311">
        <v>0</v>
      </c>
      <c r="I24" s="311">
        <v>0</v>
      </c>
      <c r="J24" s="311">
        <v>5</v>
      </c>
      <c r="K24" s="307">
        <v>0</v>
      </c>
    </row>
    <row r="25" spans="1:11" s="285" customFormat="1" ht="9" customHeight="1">
      <c r="A25" s="286" t="s">
        <v>59</v>
      </c>
      <c r="B25" s="295">
        <f t="shared" si="1"/>
        <v>46</v>
      </c>
      <c r="C25" s="285">
        <v>21</v>
      </c>
      <c r="D25" s="311">
        <v>4</v>
      </c>
      <c r="E25" s="311">
        <v>2</v>
      </c>
      <c r="F25" s="311">
        <v>2</v>
      </c>
      <c r="G25" s="311">
        <v>0</v>
      </c>
      <c r="H25" s="311">
        <v>0</v>
      </c>
      <c r="I25" s="311">
        <v>0</v>
      </c>
      <c r="J25" s="311">
        <v>16</v>
      </c>
      <c r="K25" s="307">
        <v>1</v>
      </c>
    </row>
    <row r="26" spans="1:11" s="285" customFormat="1" ht="9" customHeight="1">
      <c r="A26" s="291" t="s">
        <v>60</v>
      </c>
      <c r="B26" s="410">
        <f t="shared" si="1"/>
        <v>6</v>
      </c>
      <c r="C26" s="410">
        <v>4</v>
      </c>
      <c r="D26" s="410">
        <v>0</v>
      </c>
      <c r="E26" s="410">
        <v>0</v>
      </c>
      <c r="F26" s="410">
        <v>0</v>
      </c>
      <c r="G26" s="410">
        <v>0</v>
      </c>
      <c r="H26" s="410">
        <v>0</v>
      </c>
      <c r="I26" s="410">
        <v>1</v>
      </c>
      <c r="J26" s="410">
        <v>1</v>
      </c>
      <c r="K26" s="310">
        <v>0</v>
      </c>
    </row>
    <row r="27" spans="1:11" s="285" customFormat="1" ht="9" customHeight="1">
      <c r="A27" s="286" t="s">
        <v>61</v>
      </c>
      <c r="B27" s="295">
        <f t="shared" si="1"/>
        <v>18</v>
      </c>
      <c r="C27" s="285">
        <v>14</v>
      </c>
      <c r="D27" s="311">
        <v>0</v>
      </c>
      <c r="E27" s="311">
        <v>0</v>
      </c>
      <c r="F27" s="311">
        <v>4</v>
      </c>
      <c r="G27" s="311">
        <v>0</v>
      </c>
      <c r="H27" s="311">
        <v>0</v>
      </c>
      <c r="I27" s="311">
        <v>0</v>
      </c>
      <c r="J27" s="311">
        <v>0</v>
      </c>
      <c r="K27" s="307">
        <v>0</v>
      </c>
    </row>
    <row r="28" spans="1:11" s="285" customFormat="1" ht="9" customHeight="1">
      <c r="A28" s="286" t="s">
        <v>62</v>
      </c>
      <c r="B28" s="295">
        <f t="shared" si="1"/>
        <v>6</v>
      </c>
      <c r="C28" s="311">
        <v>6</v>
      </c>
      <c r="D28" s="311">
        <v>0</v>
      </c>
      <c r="E28" s="311">
        <v>0</v>
      </c>
      <c r="F28" s="311">
        <v>0</v>
      </c>
      <c r="G28" s="311">
        <v>0</v>
      </c>
      <c r="H28" s="311">
        <v>0</v>
      </c>
      <c r="I28" s="311">
        <v>0</v>
      </c>
      <c r="J28" s="311">
        <v>0</v>
      </c>
      <c r="K28" s="307">
        <v>0</v>
      </c>
    </row>
    <row r="29" spans="1:11" s="285" customFormat="1" ht="9" customHeight="1">
      <c r="A29" s="286" t="s">
        <v>63</v>
      </c>
      <c r="B29" s="295">
        <f t="shared" si="1"/>
        <v>37</v>
      </c>
      <c r="C29" s="285">
        <v>20</v>
      </c>
      <c r="D29" s="311">
        <v>8</v>
      </c>
      <c r="E29" s="311">
        <v>0</v>
      </c>
      <c r="F29" s="311">
        <v>9</v>
      </c>
      <c r="G29" s="311">
        <v>0</v>
      </c>
      <c r="H29" s="311">
        <v>0</v>
      </c>
      <c r="I29" s="311">
        <v>0</v>
      </c>
      <c r="J29" s="311">
        <v>0</v>
      </c>
      <c r="K29" s="307">
        <v>0</v>
      </c>
    </row>
    <row r="30" spans="1:11" s="285" customFormat="1" ht="9" customHeight="1">
      <c r="A30" s="291" t="s">
        <v>64</v>
      </c>
      <c r="B30" s="410">
        <f t="shared" si="1"/>
        <v>0</v>
      </c>
      <c r="C30" s="410">
        <v>0</v>
      </c>
      <c r="D30" s="410">
        <v>0</v>
      </c>
      <c r="E30" s="410">
        <v>0</v>
      </c>
      <c r="F30" s="410">
        <v>0</v>
      </c>
      <c r="G30" s="410">
        <v>0</v>
      </c>
      <c r="H30" s="410">
        <v>0</v>
      </c>
      <c r="I30" s="410">
        <v>0</v>
      </c>
      <c r="J30" s="410">
        <v>0</v>
      </c>
      <c r="K30" s="310">
        <v>0</v>
      </c>
    </row>
    <row r="31" spans="1:11" s="285" customFormat="1" ht="9" customHeight="1">
      <c r="A31" s="286" t="s">
        <v>65</v>
      </c>
      <c r="B31" s="295">
        <f t="shared" si="1"/>
        <v>15</v>
      </c>
      <c r="C31" s="311">
        <v>2</v>
      </c>
      <c r="D31" s="311">
        <v>9</v>
      </c>
      <c r="E31" s="311">
        <v>3</v>
      </c>
      <c r="F31" s="311">
        <v>0</v>
      </c>
      <c r="G31" s="311">
        <v>0</v>
      </c>
      <c r="H31" s="311">
        <v>0</v>
      </c>
      <c r="I31" s="311">
        <v>0</v>
      </c>
      <c r="J31" s="311">
        <v>0</v>
      </c>
      <c r="K31" s="307">
        <v>1</v>
      </c>
    </row>
    <row r="32" spans="1:11" s="285" customFormat="1" ht="9" customHeight="1">
      <c r="A32" s="286" t="s">
        <v>66</v>
      </c>
      <c r="B32" s="295">
        <f t="shared" si="1"/>
        <v>0</v>
      </c>
      <c r="C32" s="311">
        <v>0</v>
      </c>
      <c r="D32" s="311">
        <v>0</v>
      </c>
      <c r="E32" s="311">
        <v>0</v>
      </c>
      <c r="F32" s="311">
        <v>0</v>
      </c>
      <c r="G32" s="311">
        <v>0</v>
      </c>
      <c r="H32" s="311">
        <v>0</v>
      </c>
      <c r="I32" s="311">
        <v>0</v>
      </c>
      <c r="J32" s="311">
        <v>0</v>
      </c>
      <c r="K32" s="307">
        <v>0</v>
      </c>
    </row>
    <row r="33" spans="1:11" s="285" customFormat="1" ht="9" customHeight="1">
      <c r="A33" s="286" t="s">
        <v>67</v>
      </c>
      <c r="B33" s="295">
        <f t="shared" si="1"/>
        <v>0</v>
      </c>
      <c r="C33" s="311">
        <v>0</v>
      </c>
      <c r="D33" s="311">
        <v>0</v>
      </c>
      <c r="E33" s="311">
        <v>0</v>
      </c>
      <c r="F33" s="311">
        <v>0</v>
      </c>
      <c r="G33" s="311">
        <v>0</v>
      </c>
      <c r="H33" s="311">
        <v>0</v>
      </c>
      <c r="I33" s="311">
        <v>0</v>
      </c>
      <c r="J33" s="311">
        <v>0</v>
      </c>
      <c r="K33" s="307">
        <v>0</v>
      </c>
    </row>
    <row r="34" spans="1:11" s="285" customFormat="1" ht="9" customHeight="1">
      <c r="A34" s="291" t="s">
        <v>68</v>
      </c>
      <c r="B34" s="410">
        <f t="shared" si="1"/>
        <v>3</v>
      </c>
      <c r="C34" s="410">
        <v>2</v>
      </c>
      <c r="D34" s="410">
        <v>0</v>
      </c>
      <c r="E34" s="410">
        <v>1</v>
      </c>
      <c r="F34" s="410">
        <v>0</v>
      </c>
      <c r="G34" s="410">
        <v>0</v>
      </c>
      <c r="H34" s="410">
        <v>0</v>
      </c>
      <c r="I34" s="410">
        <v>0</v>
      </c>
      <c r="J34" s="410">
        <v>0</v>
      </c>
      <c r="K34" s="310">
        <v>0</v>
      </c>
    </row>
    <row r="35" spans="1:11" s="285" customFormat="1" ht="9" customHeight="1">
      <c r="A35" s="286" t="s">
        <v>69</v>
      </c>
      <c r="B35" s="295">
        <f t="shared" si="1"/>
        <v>0</v>
      </c>
      <c r="C35" s="311">
        <v>0</v>
      </c>
      <c r="D35" s="311">
        <v>0</v>
      </c>
      <c r="E35" s="311">
        <v>0</v>
      </c>
      <c r="F35" s="311">
        <v>0</v>
      </c>
      <c r="G35" s="311">
        <v>0</v>
      </c>
      <c r="H35" s="311">
        <v>0</v>
      </c>
      <c r="I35" s="311">
        <v>0</v>
      </c>
      <c r="J35" s="311">
        <v>0</v>
      </c>
      <c r="K35" s="307">
        <v>0</v>
      </c>
    </row>
    <row r="36" spans="1:11" s="285" customFormat="1" ht="9" customHeight="1">
      <c r="A36" s="286" t="s">
        <v>70</v>
      </c>
      <c r="B36" s="295">
        <f t="shared" si="1"/>
        <v>5</v>
      </c>
      <c r="C36" s="311">
        <v>5</v>
      </c>
      <c r="D36" s="311">
        <v>0</v>
      </c>
      <c r="E36" s="311">
        <v>0</v>
      </c>
      <c r="F36" s="311">
        <v>0</v>
      </c>
      <c r="G36" s="311">
        <v>0</v>
      </c>
      <c r="H36" s="311">
        <v>0</v>
      </c>
      <c r="I36" s="311">
        <v>0</v>
      </c>
      <c r="J36" s="311">
        <v>0</v>
      </c>
      <c r="K36" s="307">
        <v>0</v>
      </c>
    </row>
    <row r="37" spans="1:11" s="285" customFormat="1" ht="9" customHeight="1">
      <c r="A37" s="286" t="s">
        <v>71</v>
      </c>
      <c r="B37" s="295">
        <f t="shared" si="1"/>
        <v>1</v>
      </c>
      <c r="C37" s="311">
        <v>0</v>
      </c>
      <c r="D37" s="311">
        <v>0</v>
      </c>
      <c r="E37" s="311">
        <v>0</v>
      </c>
      <c r="F37" s="311">
        <v>0</v>
      </c>
      <c r="G37" s="311">
        <v>0</v>
      </c>
      <c r="H37" s="311">
        <v>0</v>
      </c>
      <c r="I37" s="311">
        <v>0</v>
      </c>
      <c r="J37" s="311">
        <v>0</v>
      </c>
      <c r="K37" s="307">
        <v>1</v>
      </c>
    </row>
    <row r="38" spans="1:11" s="285" customFormat="1" ht="9" customHeight="1">
      <c r="A38" s="291" t="s">
        <v>72</v>
      </c>
      <c r="B38" s="410">
        <f t="shared" si="1"/>
        <v>7</v>
      </c>
      <c r="C38" s="410">
        <v>7</v>
      </c>
      <c r="D38" s="410">
        <v>0</v>
      </c>
      <c r="E38" s="410">
        <v>0</v>
      </c>
      <c r="F38" s="410">
        <v>0</v>
      </c>
      <c r="G38" s="410">
        <v>0</v>
      </c>
      <c r="H38" s="410">
        <v>0</v>
      </c>
      <c r="I38" s="410">
        <v>0</v>
      </c>
      <c r="J38" s="410">
        <v>0</v>
      </c>
      <c r="K38" s="310">
        <v>0</v>
      </c>
    </row>
    <row r="39" spans="1:11" s="285" customFormat="1" ht="9" customHeight="1">
      <c r="A39" s="286" t="s">
        <v>73</v>
      </c>
      <c r="B39" s="295">
        <f t="shared" si="1"/>
        <v>3</v>
      </c>
      <c r="C39" s="311">
        <v>0</v>
      </c>
      <c r="D39" s="311">
        <v>2</v>
      </c>
      <c r="E39" s="311">
        <v>0</v>
      </c>
      <c r="F39" s="311">
        <v>1</v>
      </c>
      <c r="G39" s="311">
        <v>0</v>
      </c>
      <c r="H39" s="311">
        <v>0</v>
      </c>
      <c r="I39" s="311">
        <v>0</v>
      </c>
      <c r="J39" s="311">
        <v>0</v>
      </c>
      <c r="K39" s="307">
        <v>0</v>
      </c>
    </row>
    <row r="40" spans="1:11" s="285" customFormat="1" ht="9" customHeight="1">
      <c r="A40" s="286" t="s">
        <v>74</v>
      </c>
      <c r="B40" s="295">
        <f t="shared" si="1"/>
        <v>1</v>
      </c>
      <c r="C40" s="311">
        <v>0</v>
      </c>
      <c r="D40" s="311">
        <v>0</v>
      </c>
      <c r="E40" s="311">
        <v>0</v>
      </c>
      <c r="F40" s="311">
        <v>1</v>
      </c>
      <c r="G40" s="311">
        <v>0</v>
      </c>
      <c r="H40" s="311">
        <v>0</v>
      </c>
      <c r="I40" s="311">
        <v>0</v>
      </c>
      <c r="J40" s="311">
        <v>0</v>
      </c>
      <c r="K40" s="307">
        <v>0</v>
      </c>
    </row>
    <row r="41" spans="1:11" s="285" customFormat="1" ht="9" customHeight="1">
      <c r="A41" s="286" t="s">
        <v>75</v>
      </c>
      <c r="B41" s="295">
        <f t="shared" si="1"/>
        <v>0</v>
      </c>
      <c r="C41" s="311">
        <v>0</v>
      </c>
      <c r="D41" s="311">
        <v>0</v>
      </c>
      <c r="E41" s="311">
        <v>0</v>
      </c>
      <c r="F41" s="311">
        <v>0</v>
      </c>
      <c r="G41" s="311">
        <v>0</v>
      </c>
      <c r="H41" s="311">
        <v>0</v>
      </c>
      <c r="I41" s="311">
        <v>0</v>
      </c>
      <c r="J41" s="311">
        <v>0</v>
      </c>
      <c r="K41" s="307">
        <v>0</v>
      </c>
    </row>
    <row r="42" spans="1:11" s="285" customFormat="1" ht="9" customHeight="1">
      <c r="A42" s="291" t="s">
        <v>76</v>
      </c>
      <c r="B42" s="410">
        <f t="shared" si="1"/>
        <v>1</v>
      </c>
      <c r="C42" s="410">
        <v>0</v>
      </c>
      <c r="D42" s="410">
        <v>0</v>
      </c>
      <c r="E42" s="410">
        <v>0</v>
      </c>
      <c r="F42" s="410">
        <v>1</v>
      </c>
      <c r="G42" s="410">
        <v>0</v>
      </c>
      <c r="H42" s="410">
        <v>0</v>
      </c>
      <c r="I42" s="410">
        <v>0</v>
      </c>
      <c r="J42" s="410">
        <v>0</v>
      </c>
      <c r="K42" s="310">
        <v>0</v>
      </c>
    </row>
    <row r="43" spans="1:11" s="285" customFormat="1" ht="9" customHeight="1">
      <c r="A43" s="318"/>
      <c r="B43" s="321"/>
      <c r="C43" s="411"/>
      <c r="D43" s="411"/>
      <c r="E43" s="411"/>
      <c r="F43" s="411"/>
      <c r="G43" s="411"/>
      <c r="H43" s="411"/>
      <c r="I43" s="411"/>
      <c r="J43" s="411"/>
      <c r="K43" s="374"/>
    </row>
    <row r="44" spans="1:11" s="285" customFormat="1" ht="9" customHeight="1">
      <c r="A44" s="284">
        <v>2001</v>
      </c>
      <c r="B44" s="431"/>
    </row>
    <row r="45" spans="1:11" s="285" customFormat="1" ht="9" customHeight="1">
      <c r="A45" s="288" t="s">
        <v>44</v>
      </c>
      <c r="B45" s="326">
        <f t="shared" ref="B45:K45" si="2">SUM(B47:B78)</f>
        <v>219</v>
      </c>
      <c r="C45" s="326">
        <f t="shared" si="2"/>
        <v>87</v>
      </c>
      <c r="D45" s="326">
        <f t="shared" si="2"/>
        <v>58</v>
      </c>
      <c r="E45" s="326">
        <f t="shared" si="2"/>
        <v>35</v>
      </c>
      <c r="F45" s="326">
        <f t="shared" si="2"/>
        <v>3</v>
      </c>
      <c r="G45" s="326">
        <f t="shared" si="2"/>
        <v>1</v>
      </c>
      <c r="H45" s="326">
        <f t="shared" si="2"/>
        <v>0</v>
      </c>
      <c r="I45" s="326">
        <f t="shared" si="2"/>
        <v>23</v>
      </c>
      <c r="J45" s="326">
        <f t="shared" si="2"/>
        <v>12</v>
      </c>
      <c r="K45" s="326">
        <f t="shared" si="2"/>
        <v>0</v>
      </c>
    </row>
    <row r="46" spans="1:11" s="285" customFormat="1" ht="3.95" customHeight="1">
      <c r="A46" s="288"/>
      <c r="B46" s="308"/>
      <c r="C46" s="308"/>
      <c r="D46" s="308"/>
      <c r="E46" s="308"/>
      <c r="F46" s="308"/>
      <c r="G46" s="308"/>
      <c r="H46" s="308"/>
      <c r="I46" s="308"/>
      <c r="J46" s="308"/>
      <c r="K46" s="308"/>
    </row>
    <row r="47" spans="1:11" s="285" customFormat="1" ht="9" customHeight="1">
      <c r="A47" s="286" t="s">
        <v>45</v>
      </c>
      <c r="B47" s="327">
        <f t="shared" ref="B47:B78" si="3">SUM(C47:K47)</f>
        <v>0</v>
      </c>
      <c r="C47" s="327">
        <v>0</v>
      </c>
      <c r="D47" s="327">
        <v>0</v>
      </c>
      <c r="E47" s="327">
        <v>0</v>
      </c>
      <c r="F47" s="327">
        <v>0</v>
      </c>
      <c r="G47" s="327">
        <v>0</v>
      </c>
      <c r="H47" s="327">
        <v>0</v>
      </c>
      <c r="I47" s="327">
        <v>0</v>
      </c>
      <c r="J47" s="286">
        <v>0</v>
      </c>
      <c r="K47" s="286">
        <v>0</v>
      </c>
    </row>
    <row r="48" spans="1:11" s="285" customFormat="1" ht="9" customHeight="1">
      <c r="A48" s="286" t="s">
        <v>46</v>
      </c>
      <c r="B48" s="327">
        <f t="shared" si="3"/>
        <v>53</v>
      </c>
      <c r="C48" s="327">
        <v>11</v>
      </c>
      <c r="D48" s="327">
        <v>11</v>
      </c>
      <c r="E48" s="327">
        <v>20</v>
      </c>
      <c r="F48" s="327">
        <v>0</v>
      </c>
      <c r="G48" s="327">
        <v>0</v>
      </c>
      <c r="H48" s="327">
        <v>0</v>
      </c>
      <c r="I48" s="327">
        <v>11</v>
      </c>
      <c r="J48" s="286">
        <v>0</v>
      </c>
      <c r="K48" s="286">
        <v>0</v>
      </c>
    </row>
    <row r="49" spans="1:11" s="285" customFormat="1" ht="9" customHeight="1">
      <c r="A49" s="286" t="s">
        <v>47</v>
      </c>
      <c r="B49" s="327">
        <f t="shared" si="3"/>
        <v>3</v>
      </c>
      <c r="C49" s="327">
        <v>1</v>
      </c>
      <c r="D49" s="327">
        <v>0</v>
      </c>
      <c r="E49" s="327">
        <v>1</v>
      </c>
      <c r="F49" s="327">
        <v>0</v>
      </c>
      <c r="G49" s="327">
        <v>0</v>
      </c>
      <c r="H49" s="327">
        <v>0</v>
      </c>
      <c r="I49" s="327">
        <v>1</v>
      </c>
      <c r="J49" s="286">
        <v>0</v>
      </c>
      <c r="K49" s="286">
        <v>0</v>
      </c>
    </row>
    <row r="50" spans="1:11" s="285" customFormat="1" ht="9" customHeight="1">
      <c r="A50" s="291" t="s">
        <v>48</v>
      </c>
      <c r="B50" s="352">
        <f t="shared" si="3"/>
        <v>2</v>
      </c>
      <c r="C50" s="352">
        <v>2</v>
      </c>
      <c r="D50" s="352">
        <v>0</v>
      </c>
      <c r="E50" s="352">
        <v>0</v>
      </c>
      <c r="F50" s="352">
        <v>0</v>
      </c>
      <c r="G50" s="352">
        <v>0</v>
      </c>
      <c r="H50" s="352">
        <v>0</v>
      </c>
      <c r="I50" s="352">
        <v>0</v>
      </c>
      <c r="J50" s="291">
        <v>0</v>
      </c>
      <c r="K50" s="291">
        <v>0</v>
      </c>
    </row>
    <row r="51" spans="1:11" s="285" customFormat="1" ht="9" customHeight="1">
      <c r="A51" s="286" t="s">
        <v>49</v>
      </c>
      <c r="B51" s="327">
        <f t="shared" si="3"/>
        <v>1</v>
      </c>
      <c r="C51" s="327">
        <v>1</v>
      </c>
      <c r="D51" s="327">
        <v>0</v>
      </c>
      <c r="E51" s="327">
        <v>0</v>
      </c>
      <c r="F51" s="327">
        <v>0</v>
      </c>
      <c r="G51" s="327">
        <v>0</v>
      </c>
      <c r="H51" s="327">
        <v>0</v>
      </c>
      <c r="I51" s="327">
        <v>0</v>
      </c>
      <c r="J51" s="286">
        <v>0</v>
      </c>
      <c r="K51" s="286">
        <v>0</v>
      </c>
    </row>
    <row r="52" spans="1:11" s="285" customFormat="1" ht="9" customHeight="1">
      <c r="A52" s="286" t="s">
        <v>50</v>
      </c>
      <c r="B52" s="327">
        <f t="shared" si="3"/>
        <v>2</v>
      </c>
      <c r="C52" s="327">
        <v>0</v>
      </c>
      <c r="D52" s="327">
        <v>2</v>
      </c>
      <c r="E52" s="327">
        <v>0</v>
      </c>
      <c r="F52" s="327">
        <v>0</v>
      </c>
      <c r="G52" s="327">
        <v>0</v>
      </c>
      <c r="H52" s="327">
        <v>0</v>
      </c>
      <c r="I52" s="327">
        <v>0</v>
      </c>
      <c r="J52" s="286">
        <v>0</v>
      </c>
      <c r="K52" s="286">
        <v>0</v>
      </c>
    </row>
    <row r="53" spans="1:11" s="285" customFormat="1" ht="9" customHeight="1">
      <c r="A53" s="286" t="s">
        <v>51</v>
      </c>
      <c r="B53" s="327">
        <f t="shared" si="3"/>
        <v>0</v>
      </c>
      <c r="C53" s="327">
        <v>0</v>
      </c>
      <c r="D53" s="327">
        <v>0</v>
      </c>
      <c r="E53" s="327">
        <v>0</v>
      </c>
      <c r="F53" s="327">
        <v>0</v>
      </c>
      <c r="G53" s="327">
        <v>0</v>
      </c>
      <c r="H53" s="327">
        <v>0</v>
      </c>
      <c r="I53" s="327">
        <v>0</v>
      </c>
      <c r="J53" s="286">
        <v>0</v>
      </c>
      <c r="K53" s="286">
        <v>0</v>
      </c>
    </row>
    <row r="54" spans="1:11" s="285" customFormat="1" ht="9" customHeight="1">
      <c r="A54" s="291" t="s">
        <v>52</v>
      </c>
      <c r="B54" s="352">
        <f t="shared" si="3"/>
        <v>0</v>
      </c>
      <c r="C54" s="352">
        <v>0</v>
      </c>
      <c r="D54" s="352">
        <v>0</v>
      </c>
      <c r="E54" s="352">
        <v>0</v>
      </c>
      <c r="F54" s="352">
        <v>0</v>
      </c>
      <c r="G54" s="352">
        <v>0</v>
      </c>
      <c r="H54" s="352">
        <v>0</v>
      </c>
      <c r="I54" s="352">
        <v>0</v>
      </c>
      <c r="J54" s="291">
        <v>0</v>
      </c>
      <c r="K54" s="291">
        <v>0</v>
      </c>
    </row>
    <row r="55" spans="1:11" s="285" customFormat="1" ht="9" customHeight="1">
      <c r="A55" s="286" t="s">
        <v>53</v>
      </c>
      <c r="B55" s="327">
        <f t="shared" si="3"/>
        <v>19</v>
      </c>
      <c r="C55" s="327">
        <v>5</v>
      </c>
      <c r="D55" s="327">
        <v>4</v>
      </c>
      <c r="E55" s="327">
        <v>3</v>
      </c>
      <c r="F55" s="327">
        <v>2</v>
      </c>
      <c r="G55" s="327">
        <v>1</v>
      </c>
      <c r="H55" s="327">
        <v>0</v>
      </c>
      <c r="I55" s="327">
        <v>3</v>
      </c>
      <c r="J55" s="286">
        <v>1</v>
      </c>
      <c r="K55" s="286">
        <v>0</v>
      </c>
    </row>
    <row r="56" spans="1:11" s="285" customFormat="1" ht="9" customHeight="1">
      <c r="A56" s="286" t="s">
        <v>54</v>
      </c>
      <c r="B56" s="327">
        <f t="shared" si="3"/>
        <v>1</v>
      </c>
      <c r="C56" s="327">
        <v>1</v>
      </c>
      <c r="D56" s="327">
        <v>0</v>
      </c>
      <c r="E56" s="327">
        <v>0</v>
      </c>
      <c r="F56" s="327">
        <v>0</v>
      </c>
      <c r="G56" s="327">
        <v>0</v>
      </c>
      <c r="H56" s="327">
        <v>0</v>
      </c>
      <c r="I56" s="327">
        <v>0</v>
      </c>
      <c r="J56" s="286">
        <v>0</v>
      </c>
      <c r="K56" s="286">
        <v>0</v>
      </c>
    </row>
    <row r="57" spans="1:11" s="285" customFormat="1" ht="9" customHeight="1">
      <c r="A57" s="286" t="s">
        <v>55</v>
      </c>
      <c r="B57" s="327">
        <f t="shared" si="3"/>
        <v>0</v>
      </c>
      <c r="C57" s="327">
        <v>0</v>
      </c>
      <c r="D57" s="327">
        <v>0</v>
      </c>
      <c r="E57" s="327">
        <v>0</v>
      </c>
      <c r="F57" s="327">
        <v>0</v>
      </c>
      <c r="G57" s="327">
        <v>0</v>
      </c>
      <c r="H57" s="327">
        <v>0</v>
      </c>
      <c r="I57" s="327">
        <v>0</v>
      </c>
      <c r="J57" s="286">
        <v>0</v>
      </c>
      <c r="K57" s="286">
        <v>0</v>
      </c>
    </row>
    <row r="58" spans="1:11" s="285" customFormat="1" ht="9" customHeight="1">
      <c r="A58" s="291" t="s">
        <v>56</v>
      </c>
      <c r="B58" s="352">
        <f t="shared" si="3"/>
        <v>4</v>
      </c>
      <c r="C58" s="352">
        <v>4</v>
      </c>
      <c r="D58" s="352">
        <v>0</v>
      </c>
      <c r="E58" s="352">
        <v>0</v>
      </c>
      <c r="F58" s="352">
        <v>0</v>
      </c>
      <c r="G58" s="352">
        <v>0</v>
      </c>
      <c r="H58" s="352">
        <v>0</v>
      </c>
      <c r="I58" s="352">
        <v>0</v>
      </c>
      <c r="J58" s="291">
        <v>0</v>
      </c>
      <c r="K58" s="291">
        <v>0</v>
      </c>
    </row>
    <row r="59" spans="1:11" s="285" customFormat="1" ht="9" customHeight="1">
      <c r="A59" s="286" t="s">
        <v>57</v>
      </c>
      <c r="B59" s="327">
        <f t="shared" si="3"/>
        <v>0</v>
      </c>
      <c r="C59" s="327">
        <v>0</v>
      </c>
      <c r="D59" s="327">
        <v>0</v>
      </c>
      <c r="E59" s="327">
        <v>0</v>
      </c>
      <c r="F59" s="327">
        <v>0</v>
      </c>
      <c r="G59" s="327">
        <v>0</v>
      </c>
      <c r="H59" s="327">
        <v>0</v>
      </c>
      <c r="I59" s="327">
        <v>0</v>
      </c>
      <c r="J59" s="286">
        <v>0</v>
      </c>
      <c r="K59" s="286">
        <v>0</v>
      </c>
    </row>
    <row r="60" spans="1:11" s="285" customFormat="1" ht="9" customHeight="1">
      <c r="A60" s="286" t="s">
        <v>58</v>
      </c>
      <c r="B60" s="327">
        <f t="shared" si="3"/>
        <v>92</v>
      </c>
      <c r="C60" s="327">
        <v>30</v>
      </c>
      <c r="D60" s="327">
        <v>40</v>
      </c>
      <c r="E60" s="327">
        <v>9</v>
      </c>
      <c r="F60" s="327">
        <v>1</v>
      </c>
      <c r="G60" s="327">
        <v>0</v>
      </c>
      <c r="H60" s="327">
        <v>0</v>
      </c>
      <c r="I60" s="327">
        <v>4</v>
      </c>
      <c r="J60" s="286">
        <v>8</v>
      </c>
      <c r="K60" s="286">
        <v>0</v>
      </c>
    </row>
    <row r="61" spans="1:11" s="285" customFormat="1" ht="9" customHeight="1">
      <c r="A61" s="286" t="s">
        <v>59</v>
      </c>
      <c r="B61" s="327">
        <f t="shared" si="3"/>
        <v>0</v>
      </c>
      <c r="C61" s="327">
        <v>0</v>
      </c>
      <c r="D61" s="327">
        <v>0</v>
      </c>
      <c r="E61" s="327">
        <v>0</v>
      </c>
      <c r="F61" s="327">
        <v>0</v>
      </c>
      <c r="G61" s="327">
        <v>0</v>
      </c>
      <c r="H61" s="327">
        <v>0</v>
      </c>
      <c r="I61" s="327">
        <v>0</v>
      </c>
      <c r="J61" s="286">
        <v>0</v>
      </c>
      <c r="K61" s="286">
        <v>0</v>
      </c>
    </row>
    <row r="62" spans="1:11" s="285" customFormat="1" ht="9" customHeight="1">
      <c r="A62" s="291" t="s">
        <v>60</v>
      </c>
      <c r="B62" s="352">
        <f t="shared" si="3"/>
        <v>2</v>
      </c>
      <c r="C62" s="352">
        <v>1</v>
      </c>
      <c r="D62" s="352">
        <v>0</v>
      </c>
      <c r="E62" s="352">
        <v>0</v>
      </c>
      <c r="F62" s="352">
        <v>0</v>
      </c>
      <c r="G62" s="352">
        <v>0</v>
      </c>
      <c r="H62" s="352">
        <v>0</v>
      </c>
      <c r="I62" s="352">
        <v>1</v>
      </c>
      <c r="J62" s="291">
        <v>0</v>
      </c>
      <c r="K62" s="291">
        <v>0</v>
      </c>
    </row>
    <row r="63" spans="1:11" s="285" customFormat="1" ht="9" customHeight="1">
      <c r="A63" s="286" t="s">
        <v>61</v>
      </c>
      <c r="B63" s="327">
        <f t="shared" si="3"/>
        <v>2</v>
      </c>
      <c r="C63" s="327">
        <v>0</v>
      </c>
      <c r="D63" s="327">
        <v>0</v>
      </c>
      <c r="E63" s="327">
        <v>0</v>
      </c>
      <c r="F63" s="327">
        <v>0</v>
      </c>
      <c r="G63" s="327">
        <v>0</v>
      </c>
      <c r="H63" s="327">
        <v>0</v>
      </c>
      <c r="I63" s="327">
        <v>2</v>
      </c>
      <c r="J63" s="286">
        <v>0</v>
      </c>
      <c r="K63" s="286">
        <v>0</v>
      </c>
    </row>
    <row r="64" spans="1:11" s="285" customFormat="1" ht="9" customHeight="1">
      <c r="A64" s="286" t="s">
        <v>62</v>
      </c>
      <c r="B64" s="327">
        <f t="shared" si="3"/>
        <v>0</v>
      </c>
      <c r="C64" s="327">
        <v>0</v>
      </c>
      <c r="D64" s="327">
        <v>0</v>
      </c>
      <c r="E64" s="327">
        <v>0</v>
      </c>
      <c r="F64" s="327">
        <v>0</v>
      </c>
      <c r="G64" s="327">
        <v>0</v>
      </c>
      <c r="H64" s="327">
        <v>0</v>
      </c>
      <c r="I64" s="327">
        <v>0</v>
      </c>
      <c r="J64" s="286">
        <v>0</v>
      </c>
      <c r="K64" s="286">
        <v>0</v>
      </c>
    </row>
    <row r="65" spans="1:11" s="285" customFormat="1" ht="9" customHeight="1">
      <c r="A65" s="286" t="s">
        <v>63</v>
      </c>
      <c r="B65" s="327">
        <f t="shared" si="3"/>
        <v>0</v>
      </c>
      <c r="C65" s="327">
        <v>0</v>
      </c>
      <c r="D65" s="327">
        <v>0</v>
      </c>
      <c r="E65" s="327">
        <v>0</v>
      </c>
      <c r="F65" s="327">
        <v>0</v>
      </c>
      <c r="G65" s="327">
        <v>0</v>
      </c>
      <c r="H65" s="327">
        <v>0</v>
      </c>
      <c r="I65" s="327">
        <v>0</v>
      </c>
      <c r="J65" s="286">
        <v>0</v>
      </c>
      <c r="K65" s="286">
        <v>0</v>
      </c>
    </row>
    <row r="66" spans="1:11" s="285" customFormat="1" ht="9" customHeight="1">
      <c r="A66" s="291" t="s">
        <v>64</v>
      </c>
      <c r="B66" s="352">
        <f t="shared" si="3"/>
        <v>0</v>
      </c>
      <c r="C66" s="352">
        <v>0</v>
      </c>
      <c r="D66" s="352">
        <v>0</v>
      </c>
      <c r="E66" s="352">
        <v>0</v>
      </c>
      <c r="F66" s="352">
        <v>0</v>
      </c>
      <c r="G66" s="352">
        <v>0</v>
      </c>
      <c r="H66" s="352">
        <v>0</v>
      </c>
      <c r="I66" s="352">
        <v>0</v>
      </c>
      <c r="J66" s="291">
        <v>0</v>
      </c>
      <c r="K66" s="291">
        <v>0</v>
      </c>
    </row>
    <row r="67" spans="1:11" s="285" customFormat="1" ht="9" customHeight="1">
      <c r="A67" s="286" t="s">
        <v>65</v>
      </c>
      <c r="B67" s="327">
        <f t="shared" si="3"/>
        <v>1</v>
      </c>
      <c r="C67" s="327">
        <v>0</v>
      </c>
      <c r="D67" s="327">
        <v>1</v>
      </c>
      <c r="E67" s="327">
        <v>0</v>
      </c>
      <c r="F67" s="327">
        <v>0</v>
      </c>
      <c r="G67" s="327">
        <v>0</v>
      </c>
      <c r="H67" s="327">
        <v>0</v>
      </c>
      <c r="I67" s="327">
        <v>0</v>
      </c>
      <c r="J67" s="286">
        <v>0</v>
      </c>
      <c r="K67" s="286">
        <v>0</v>
      </c>
    </row>
    <row r="68" spans="1:11" s="285" customFormat="1" ht="9" customHeight="1">
      <c r="A68" s="286" t="s">
        <v>66</v>
      </c>
      <c r="B68" s="327">
        <f t="shared" si="3"/>
        <v>4</v>
      </c>
      <c r="C68" s="327">
        <v>3</v>
      </c>
      <c r="D68" s="327">
        <v>0</v>
      </c>
      <c r="E68" s="327">
        <v>0</v>
      </c>
      <c r="F68" s="327">
        <v>0</v>
      </c>
      <c r="G68" s="327">
        <v>0</v>
      </c>
      <c r="H68" s="327">
        <v>0</v>
      </c>
      <c r="I68" s="327">
        <v>0</v>
      </c>
      <c r="J68" s="286">
        <v>1</v>
      </c>
      <c r="K68" s="286">
        <v>0</v>
      </c>
    </row>
    <row r="69" spans="1:11" s="285" customFormat="1" ht="9" customHeight="1">
      <c r="A69" s="286" t="s">
        <v>67</v>
      </c>
      <c r="B69" s="327">
        <f t="shared" si="3"/>
        <v>2</v>
      </c>
      <c r="C69" s="327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286">
        <v>2</v>
      </c>
      <c r="K69" s="286">
        <v>0</v>
      </c>
    </row>
    <row r="70" spans="1:11" s="285" customFormat="1" ht="9" customHeight="1">
      <c r="A70" s="291" t="s">
        <v>68</v>
      </c>
      <c r="B70" s="352">
        <f t="shared" si="3"/>
        <v>0</v>
      </c>
      <c r="C70" s="352">
        <v>0</v>
      </c>
      <c r="D70" s="352">
        <v>0</v>
      </c>
      <c r="E70" s="352">
        <v>0</v>
      </c>
      <c r="F70" s="352">
        <v>0</v>
      </c>
      <c r="G70" s="352">
        <v>0</v>
      </c>
      <c r="H70" s="352">
        <v>0</v>
      </c>
      <c r="I70" s="352">
        <v>0</v>
      </c>
      <c r="J70" s="291">
        <v>0</v>
      </c>
      <c r="K70" s="291">
        <v>0</v>
      </c>
    </row>
    <row r="71" spans="1:11" s="285" customFormat="1" ht="9" customHeight="1">
      <c r="A71" s="286" t="s">
        <v>69</v>
      </c>
      <c r="B71" s="327">
        <f t="shared" si="3"/>
        <v>0</v>
      </c>
      <c r="C71" s="327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286">
        <v>0</v>
      </c>
      <c r="K71" s="286">
        <v>0</v>
      </c>
    </row>
    <row r="72" spans="1:11" s="285" customFormat="1" ht="9" customHeight="1">
      <c r="A72" s="286" t="s">
        <v>70</v>
      </c>
      <c r="B72" s="327">
        <f t="shared" si="3"/>
        <v>22</v>
      </c>
      <c r="C72" s="327">
        <v>20</v>
      </c>
      <c r="D72" s="327">
        <v>0</v>
      </c>
      <c r="E72" s="327">
        <v>2</v>
      </c>
      <c r="F72" s="327">
        <v>0</v>
      </c>
      <c r="G72" s="327">
        <v>0</v>
      </c>
      <c r="H72" s="327">
        <v>0</v>
      </c>
      <c r="I72" s="327">
        <v>0</v>
      </c>
      <c r="J72" s="286">
        <v>0</v>
      </c>
      <c r="K72" s="286">
        <v>0</v>
      </c>
    </row>
    <row r="73" spans="1:11" s="285" customFormat="1" ht="9" customHeight="1">
      <c r="A73" s="286" t="s">
        <v>71</v>
      </c>
      <c r="B73" s="327">
        <f t="shared" si="3"/>
        <v>0</v>
      </c>
      <c r="C73" s="327">
        <v>0</v>
      </c>
      <c r="D73" s="327">
        <v>0</v>
      </c>
      <c r="E73" s="327">
        <v>0</v>
      </c>
      <c r="F73" s="327">
        <v>0</v>
      </c>
      <c r="G73" s="327">
        <v>0</v>
      </c>
      <c r="H73" s="327">
        <v>0</v>
      </c>
      <c r="I73" s="327">
        <v>0</v>
      </c>
      <c r="J73" s="286">
        <v>0</v>
      </c>
      <c r="K73" s="286">
        <v>0</v>
      </c>
    </row>
    <row r="74" spans="1:11" s="285" customFormat="1" ht="9" customHeight="1">
      <c r="A74" s="291" t="s">
        <v>72</v>
      </c>
      <c r="B74" s="352">
        <f t="shared" si="3"/>
        <v>7</v>
      </c>
      <c r="C74" s="352">
        <v>6</v>
      </c>
      <c r="D74" s="352">
        <v>0</v>
      </c>
      <c r="E74" s="352">
        <v>0</v>
      </c>
      <c r="F74" s="352">
        <v>0</v>
      </c>
      <c r="G74" s="352">
        <v>0</v>
      </c>
      <c r="H74" s="352">
        <v>0</v>
      </c>
      <c r="I74" s="352">
        <v>1</v>
      </c>
      <c r="J74" s="291">
        <v>0</v>
      </c>
      <c r="K74" s="291">
        <v>0</v>
      </c>
    </row>
    <row r="75" spans="1:11" s="285" customFormat="1" ht="9" customHeight="1">
      <c r="A75" s="286" t="s">
        <v>73</v>
      </c>
      <c r="B75" s="327">
        <f t="shared" si="3"/>
        <v>1</v>
      </c>
      <c r="C75" s="327">
        <v>1</v>
      </c>
      <c r="D75" s="327">
        <v>0</v>
      </c>
      <c r="E75" s="327">
        <v>0</v>
      </c>
      <c r="F75" s="327">
        <v>0</v>
      </c>
      <c r="G75" s="327">
        <v>0</v>
      </c>
      <c r="H75" s="327">
        <v>0</v>
      </c>
      <c r="I75" s="327">
        <v>0</v>
      </c>
      <c r="J75" s="286">
        <v>0</v>
      </c>
      <c r="K75" s="286">
        <v>0</v>
      </c>
    </row>
    <row r="76" spans="1:11" s="285" customFormat="1" ht="9" customHeight="1">
      <c r="A76" s="286" t="s">
        <v>74</v>
      </c>
      <c r="B76" s="327">
        <f t="shared" si="3"/>
        <v>0</v>
      </c>
      <c r="C76" s="327">
        <v>0</v>
      </c>
      <c r="D76" s="327">
        <v>0</v>
      </c>
      <c r="E76" s="327">
        <v>0</v>
      </c>
      <c r="F76" s="327">
        <v>0</v>
      </c>
      <c r="G76" s="327">
        <v>0</v>
      </c>
      <c r="H76" s="327">
        <v>0</v>
      </c>
      <c r="I76" s="327">
        <v>0</v>
      </c>
      <c r="J76" s="286">
        <v>0</v>
      </c>
      <c r="K76" s="286">
        <v>0</v>
      </c>
    </row>
    <row r="77" spans="1:11" s="285" customFormat="1" ht="9" customHeight="1">
      <c r="A77" s="286" t="s">
        <v>75</v>
      </c>
      <c r="B77" s="327">
        <f t="shared" si="3"/>
        <v>1</v>
      </c>
      <c r="C77" s="327">
        <v>1</v>
      </c>
      <c r="D77" s="327">
        <v>0</v>
      </c>
      <c r="E77" s="327">
        <v>0</v>
      </c>
      <c r="F77" s="327">
        <v>0</v>
      </c>
      <c r="G77" s="327">
        <v>0</v>
      </c>
      <c r="H77" s="327">
        <v>0</v>
      </c>
      <c r="I77" s="327">
        <v>0</v>
      </c>
      <c r="J77" s="286">
        <v>0</v>
      </c>
      <c r="K77" s="286">
        <v>0</v>
      </c>
    </row>
    <row r="78" spans="1:11" s="285" customFormat="1" ht="9" customHeight="1">
      <c r="A78" s="291" t="s">
        <v>76</v>
      </c>
      <c r="B78" s="352">
        <f t="shared" si="3"/>
        <v>0</v>
      </c>
      <c r="C78" s="352">
        <v>0</v>
      </c>
      <c r="D78" s="352">
        <v>0</v>
      </c>
      <c r="E78" s="352">
        <v>0</v>
      </c>
      <c r="F78" s="352">
        <v>0</v>
      </c>
      <c r="G78" s="352">
        <v>0</v>
      </c>
      <c r="H78" s="352">
        <v>0</v>
      </c>
      <c r="I78" s="352">
        <v>0</v>
      </c>
      <c r="J78" s="291">
        <v>0</v>
      </c>
      <c r="K78" s="291">
        <v>0</v>
      </c>
    </row>
    <row r="79" spans="1:11" s="285" customFormat="1" ht="9" customHeight="1">
      <c r="A79" s="318"/>
      <c r="B79" s="321"/>
      <c r="C79" s="318"/>
      <c r="D79" s="318"/>
      <c r="E79" s="318"/>
      <c r="F79" s="318"/>
      <c r="G79" s="318"/>
      <c r="H79" s="318"/>
      <c r="I79" s="318"/>
      <c r="J79" s="318"/>
      <c r="K79" s="318"/>
    </row>
    <row r="80" spans="1:11" s="285" customFormat="1" ht="9" customHeight="1">
      <c r="A80" s="388" t="s">
        <v>304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</row>
    <row r="81" spans="1:11" s="285" customFormat="1" ht="9" customHeight="1">
      <c r="A81" s="288" t="s">
        <v>44</v>
      </c>
      <c r="B81" s="326">
        <f t="shared" ref="B81:K81" si="4">SUM(B83:B114)</f>
        <v>213</v>
      </c>
      <c r="C81" s="326">
        <f t="shared" si="4"/>
        <v>65</v>
      </c>
      <c r="D81" s="326">
        <f t="shared" si="4"/>
        <v>67</v>
      </c>
      <c r="E81" s="326">
        <f t="shared" si="4"/>
        <v>30</v>
      </c>
      <c r="F81" s="326">
        <f t="shared" si="4"/>
        <v>4</v>
      </c>
      <c r="G81" s="326">
        <f t="shared" si="4"/>
        <v>1</v>
      </c>
      <c r="H81" s="326">
        <f t="shared" si="4"/>
        <v>0</v>
      </c>
      <c r="I81" s="326">
        <f t="shared" si="4"/>
        <v>17</v>
      </c>
      <c r="J81" s="326">
        <f t="shared" si="4"/>
        <v>29</v>
      </c>
      <c r="K81" s="326">
        <f t="shared" si="4"/>
        <v>0</v>
      </c>
    </row>
    <row r="82" spans="1:11" s="285" customFormat="1" ht="3.95" customHeight="1">
      <c r="A82" s="288"/>
      <c r="B82" s="308"/>
      <c r="C82" s="308"/>
      <c r="D82" s="308"/>
      <c r="E82" s="308"/>
      <c r="F82" s="308"/>
      <c r="G82" s="308"/>
      <c r="H82" s="308"/>
      <c r="I82" s="308"/>
      <c r="J82" s="308"/>
      <c r="K82" s="308"/>
    </row>
    <row r="83" spans="1:11" s="285" customFormat="1" ht="9" customHeight="1">
      <c r="A83" s="286" t="s">
        <v>45</v>
      </c>
      <c r="B83" s="327">
        <f t="shared" ref="B83:B114" si="5">SUM(C83:K83)</f>
        <v>0</v>
      </c>
      <c r="C83" s="327">
        <v>0</v>
      </c>
      <c r="D83" s="327">
        <v>0</v>
      </c>
      <c r="E83" s="327">
        <v>0</v>
      </c>
      <c r="F83" s="327">
        <v>0</v>
      </c>
      <c r="G83" s="327">
        <v>0</v>
      </c>
      <c r="H83" s="327">
        <v>0</v>
      </c>
      <c r="I83" s="327">
        <v>0</v>
      </c>
      <c r="J83" s="311">
        <v>0</v>
      </c>
      <c r="K83" s="307">
        <v>0</v>
      </c>
    </row>
    <row r="84" spans="1:11" s="285" customFormat="1" ht="9" customHeight="1">
      <c r="A84" s="286" t="s">
        <v>46</v>
      </c>
      <c r="B84" s="327">
        <f t="shared" si="5"/>
        <v>26</v>
      </c>
      <c r="C84" s="327">
        <v>5</v>
      </c>
      <c r="D84" s="327">
        <v>9</v>
      </c>
      <c r="E84" s="327">
        <v>10</v>
      </c>
      <c r="F84" s="327">
        <v>0</v>
      </c>
      <c r="G84" s="327">
        <v>0</v>
      </c>
      <c r="H84" s="327">
        <v>0</v>
      </c>
      <c r="I84" s="327">
        <v>2</v>
      </c>
      <c r="J84" s="311">
        <v>0</v>
      </c>
      <c r="K84" s="307">
        <v>0</v>
      </c>
    </row>
    <row r="85" spans="1:11" s="285" customFormat="1" ht="9" customHeight="1">
      <c r="A85" s="286" t="s">
        <v>47</v>
      </c>
      <c r="B85" s="327">
        <f t="shared" si="5"/>
        <v>1</v>
      </c>
      <c r="C85" s="327">
        <v>0</v>
      </c>
      <c r="D85" s="327">
        <v>1</v>
      </c>
      <c r="E85" s="327">
        <v>0</v>
      </c>
      <c r="F85" s="327">
        <v>0</v>
      </c>
      <c r="G85" s="327">
        <v>0</v>
      </c>
      <c r="H85" s="327">
        <v>0</v>
      </c>
      <c r="I85" s="327">
        <v>0</v>
      </c>
      <c r="J85" s="311">
        <v>0</v>
      </c>
      <c r="K85" s="307">
        <v>0</v>
      </c>
    </row>
    <row r="86" spans="1:11" s="285" customFormat="1" ht="9" customHeight="1">
      <c r="A86" s="291" t="s">
        <v>48</v>
      </c>
      <c r="B86" s="352">
        <f t="shared" si="5"/>
        <v>0</v>
      </c>
      <c r="C86" s="352">
        <v>0</v>
      </c>
      <c r="D86" s="352">
        <v>0</v>
      </c>
      <c r="E86" s="352">
        <v>0</v>
      </c>
      <c r="F86" s="352">
        <v>0</v>
      </c>
      <c r="G86" s="352">
        <v>0</v>
      </c>
      <c r="H86" s="352">
        <v>0</v>
      </c>
      <c r="I86" s="352">
        <v>0</v>
      </c>
      <c r="J86" s="410">
        <v>0</v>
      </c>
      <c r="K86" s="310">
        <v>0</v>
      </c>
    </row>
    <row r="87" spans="1:11" s="285" customFormat="1" ht="9" customHeight="1">
      <c r="A87" s="286" t="s">
        <v>49</v>
      </c>
      <c r="B87" s="327">
        <f t="shared" si="5"/>
        <v>1</v>
      </c>
      <c r="C87" s="327">
        <v>1</v>
      </c>
      <c r="D87" s="327">
        <v>0</v>
      </c>
      <c r="E87" s="327">
        <v>0</v>
      </c>
      <c r="F87" s="327">
        <v>0</v>
      </c>
      <c r="G87" s="327">
        <v>0</v>
      </c>
      <c r="H87" s="327">
        <v>0</v>
      </c>
      <c r="I87" s="327">
        <v>0</v>
      </c>
      <c r="J87" s="311">
        <v>0</v>
      </c>
      <c r="K87" s="307">
        <v>0</v>
      </c>
    </row>
    <row r="88" spans="1:11" s="285" customFormat="1" ht="9" customHeight="1">
      <c r="A88" s="286" t="s">
        <v>50</v>
      </c>
      <c r="B88" s="327">
        <f t="shared" si="5"/>
        <v>2</v>
      </c>
      <c r="C88" s="327">
        <v>1</v>
      </c>
      <c r="D88" s="327">
        <v>1</v>
      </c>
      <c r="E88" s="327">
        <v>0</v>
      </c>
      <c r="F88" s="327">
        <v>0</v>
      </c>
      <c r="G88" s="327">
        <v>0</v>
      </c>
      <c r="H88" s="327">
        <v>0</v>
      </c>
      <c r="I88" s="327">
        <v>0</v>
      </c>
      <c r="J88" s="311">
        <v>0</v>
      </c>
      <c r="K88" s="307">
        <v>0</v>
      </c>
    </row>
    <row r="89" spans="1:11" s="285" customFormat="1" ht="9" customHeight="1">
      <c r="A89" s="286" t="s">
        <v>51</v>
      </c>
      <c r="B89" s="327">
        <f t="shared" si="5"/>
        <v>0</v>
      </c>
      <c r="C89" s="327">
        <v>0</v>
      </c>
      <c r="D89" s="327">
        <v>0</v>
      </c>
      <c r="E89" s="327">
        <v>0</v>
      </c>
      <c r="F89" s="327">
        <v>0</v>
      </c>
      <c r="G89" s="327">
        <v>0</v>
      </c>
      <c r="H89" s="327">
        <v>0</v>
      </c>
      <c r="I89" s="327">
        <v>0</v>
      </c>
      <c r="J89" s="311">
        <v>0</v>
      </c>
      <c r="K89" s="307">
        <v>0</v>
      </c>
    </row>
    <row r="90" spans="1:11" s="285" customFormat="1" ht="9" customHeight="1">
      <c r="A90" s="291" t="s">
        <v>52</v>
      </c>
      <c r="B90" s="352">
        <f t="shared" si="5"/>
        <v>0</v>
      </c>
      <c r="C90" s="352">
        <v>0</v>
      </c>
      <c r="D90" s="352">
        <v>0</v>
      </c>
      <c r="E90" s="352">
        <v>0</v>
      </c>
      <c r="F90" s="352">
        <v>0</v>
      </c>
      <c r="G90" s="352">
        <v>0</v>
      </c>
      <c r="H90" s="352">
        <v>0</v>
      </c>
      <c r="I90" s="352">
        <v>0</v>
      </c>
      <c r="J90" s="410">
        <v>0</v>
      </c>
      <c r="K90" s="310">
        <v>0</v>
      </c>
    </row>
    <row r="91" spans="1:11" s="285" customFormat="1" ht="9" customHeight="1">
      <c r="A91" s="286" t="s">
        <v>53</v>
      </c>
      <c r="B91" s="327">
        <f t="shared" si="5"/>
        <v>16</v>
      </c>
      <c r="C91" s="327">
        <v>9</v>
      </c>
      <c r="D91" s="327">
        <v>3</v>
      </c>
      <c r="E91" s="327">
        <v>0</v>
      </c>
      <c r="F91" s="327">
        <v>0</v>
      </c>
      <c r="G91" s="327">
        <v>0</v>
      </c>
      <c r="H91" s="327">
        <v>0</v>
      </c>
      <c r="I91" s="327">
        <v>2</v>
      </c>
      <c r="J91" s="311">
        <v>2</v>
      </c>
      <c r="K91" s="307">
        <v>0</v>
      </c>
    </row>
    <row r="92" spans="1:11" s="285" customFormat="1" ht="9" customHeight="1">
      <c r="A92" s="286" t="s">
        <v>54</v>
      </c>
      <c r="B92" s="327">
        <f t="shared" si="5"/>
        <v>1</v>
      </c>
      <c r="C92" s="327">
        <v>1</v>
      </c>
      <c r="D92" s="327">
        <v>0</v>
      </c>
      <c r="E92" s="327">
        <v>0</v>
      </c>
      <c r="F92" s="327">
        <v>0</v>
      </c>
      <c r="G92" s="327">
        <v>0</v>
      </c>
      <c r="H92" s="327">
        <v>0</v>
      </c>
      <c r="I92" s="327">
        <v>0</v>
      </c>
      <c r="J92" s="311">
        <v>0</v>
      </c>
      <c r="K92" s="307">
        <v>0</v>
      </c>
    </row>
    <row r="93" spans="1:11" s="285" customFormat="1" ht="9" customHeight="1">
      <c r="A93" s="286" t="s">
        <v>55</v>
      </c>
      <c r="B93" s="327">
        <f t="shared" si="5"/>
        <v>0</v>
      </c>
      <c r="C93" s="327">
        <v>0</v>
      </c>
      <c r="D93" s="327">
        <v>0</v>
      </c>
      <c r="E93" s="327">
        <v>0</v>
      </c>
      <c r="F93" s="327">
        <v>0</v>
      </c>
      <c r="G93" s="327">
        <v>0</v>
      </c>
      <c r="H93" s="327">
        <v>0</v>
      </c>
      <c r="I93" s="327">
        <v>0</v>
      </c>
      <c r="J93" s="311">
        <v>0</v>
      </c>
      <c r="K93" s="307">
        <v>0</v>
      </c>
    </row>
    <row r="94" spans="1:11" s="285" customFormat="1" ht="9" customHeight="1">
      <c r="A94" s="291" t="s">
        <v>56</v>
      </c>
      <c r="B94" s="352">
        <f t="shared" si="5"/>
        <v>3</v>
      </c>
      <c r="C94" s="352">
        <v>1</v>
      </c>
      <c r="D94" s="352">
        <v>0</v>
      </c>
      <c r="E94" s="352">
        <v>0</v>
      </c>
      <c r="F94" s="352">
        <v>0</v>
      </c>
      <c r="G94" s="352">
        <v>0</v>
      </c>
      <c r="H94" s="352">
        <v>0</v>
      </c>
      <c r="I94" s="352">
        <v>2</v>
      </c>
      <c r="J94" s="410">
        <v>0</v>
      </c>
      <c r="K94" s="310">
        <v>0</v>
      </c>
    </row>
    <row r="95" spans="1:11" s="285" customFormat="1" ht="9" customHeight="1">
      <c r="A95" s="286" t="s">
        <v>57</v>
      </c>
      <c r="B95" s="327">
        <f t="shared" si="5"/>
        <v>0</v>
      </c>
      <c r="C95" s="327">
        <v>0</v>
      </c>
      <c r="D95" s="327">
        <v>0</v>
      </c>
      <c r="E95" s="327">
        <v>0</v>
      </c>
      <c r="F95" s="327">
        <v>0</v>
      </c>
      <c r="G95" s="327">
        <v>0</v>
      </c>
      <c r="H95" s="327">
        <v>0</v>
      </c>
      <c r="I95" s="327">
        <v>0</v>
      </c>
      <c r="J95" s="311">
        <v>0</v>
      </c>
      <c r="K95" s="307">
        <v>0</v>
      </c>
    </row>
    <row r="96" spans="1:11" s="285" customFormat="1" ht="9" customHeight="1">
      <c r="A96" s="286" t="s">
        <v>58</v>
      </c>
      <c r="B96" s="327">
        <f t="shared" si="5"/>
        <v>130</v>
      </c>
      <c r="C96" s="327">
        <v>30</v>
      </c>
      <c r="D96" s="327">
        <v>52</v>
      </c>
      <c r="E96" s="327">
        <v>14</v>
      </c>
      <c r="F96" s="327">
        <v>4</v>
      </c>
      <c r="G96" s="327">
        <v>0</v>
      </c>
      <c r="H96" s="327">
        <v>0</v>
      </c>
      <c r="I96" s="327">
        <v>6</v>
      </c>
      <c r="J96" s="311">
        <v>24</v>
      </c>
      <c r="K96" s="307">
        <v>0</v>
      </c>
    </row>
    <row r="97" spans="1:11" s="285" customFormat="1" ht="9" customHeight="1">
      <c r="A97" s="286" t="s">
        <v>59</v>
      </c>
      <c r="B97" s="327">
        <f t="shared" si="5"/>
        <v>0</v>
      </c>
      <c r="C97" s="327">
        <v>0</v>
      </c>
      <c r="D97" s="327">
        <v>0</v>
      </c>
      <c r="E97" s="327">
        <v>0</v>
      </c>
      <c r="F97" s="327">
        <v>0</v>
      </c>
      <c r="G97" s="327">
        <v>0</v>
      </c>
      <c r="H97" s="327">
        <v>0</v>
      </c>
      <c r="I97" s="327">
        <v>0</v>
      </c>
      <c r="J97" s="311">
        <v>0</v>
      </c>
      <c r="K97" s="307">
        <v>0</v>
      </c>
    </row>
    <row r="98" spans="1:11" s="285" customFormat="1" ht="9" customHeight="1">
      <c r="A98" s="291" t="s">
        <v>60</v>
      </c>
      <c r="B98" s="352">
        <f t="shared" si="5"/>
        <v>1</v>
      </c>
      <c r="C98" s="352">
        <v>0</v>
      </c>
      <c r="D98" s="352">
        <v>0</v>
      </c>
      <c r="E98" s="352">
        <v>0</v>
      </c>
      <c r="F98" s="352">
        <v>0</v>
      </c>
      <c r="G98" s="352">
        <v>0</v>
      </c>
      <c r="H98" s="352">
        <v>0</v>
      </c>
      <c r="I98" s="352">
        <v>1</v>
      </c>
      <c r="J98" s="410">
        <v>0</v>
      </c>
      <c r="K98" s="310">
        <v>0</v>
      </c>
    </row>
    <row r="99" spans="1:11" s="285" customFormat="1" ht="9" customHeight="1">
      <c r="A99" s="286" t="s">
        <v>61</v>
      </c>
      <c r="B99" s="327">
        <f t="shared" si="5"/>
        <v>2</v>
      </c>
      <c r="C99" s="327">
        <v>1</v>
      </c>
      <c r="D99" s="327">
        <v>0</v>
      </c>
      <c r="E99" s="327">
        <v>0</v>
      </c>
      <c r="F99" s="327">
        <v>0</v>
      </c>
      <c r="G99" s="327">
        <v>0</v>
      </c>
      <c r="H99" s="327">
        <v>0</v>
      </c>
      <c r="I99" s="327">
        <v>1</v>
      </c>
      <c r="J99" s="311">
        <v>0</v>
      </c>
      <c r="K99" s="307">
        <v>0</v>
      </c>
    </row>
    <row r="100" spans="1:11" s="285" customFormat="1" ht="9" customHeight="1">
      <c r="A100" s="286" t="s">
        <v>62</v>
      </c>
      <c r="B100" s="327">
        <f t="shared" si="5"/>
        <v>1</v>
      </c>
      <c r="C100" s="327">
        <v>0</v>
      </c>
      <c r="D100" s="327">
        <v>0</v>
      </c>
      <c r="E100" s="327">
        <v>0</v>
      </c>
      <c r="F100" s="327">
        <v>0</v>
      </c>
      <c r="G100" s="327">
        <v>1</v>
      </c>
      <c r="H100" s="327">
        <v>0</v>
      </c>
      <c r="I100" s="327">
        <v>0</v>
      </c>
      <c r="J100" s="311">
        <v>0</v>
      </c>
      <c r="K100" s="307">
        <v>0</v>
      </c>
    </row>
    <row r="101" spans="1:11" s="285" customFormat="1" ht="9" customHeight="1">
      <c r="A101" s="286" t="s">
        <v>63</v>
      </c>
      <c r="B101" s="327">
        <f t="shared" si="5"/>
        <v>0</v>
      </c>
      <c r="C101" s="327">
        <v>0</v>
      </c>
      <c r="D101" s="327">
        <v>0</v>
      </c>
      <c r="E101" s="327">
        <v>0</v>
      </c>
      <c r="F101" s="327">
        <v>0</v>
      </c>
      <c r="G101" s="327">
        <v>0</v>
      </c>
      <c r="H101" s="327">
        <v>0</v>
      </c>
      <c r="I101" s="327">
        <v>0</v>
      </c>
      <c r="J101" s="311">
        <v>0</v>
      </c>
      <c r="K101" s="307">
        <v>0</v>
      </c>
    </row>
    <row r="102" spans="1:11" s="285" customFormat="1" ht="9" customHeight="1">
      <c r="A102" s="291" t="s">
        <v>64</v>
      </c>
      <c r="B102" s="352">
        <f t="shared" si="5"/>
        <v>1</v>
      </c>
      <c r="C102" s="352">
        <v>1</v>
      </c>
      <c r="D102" s="352">
        <v>0</v>
      </c>
      <c r="E102" s="352">
        <v>0</v>
      </c>
      <c r="F102" s="352">
        <v>0</v>
      </c>
      <c r="G102" s="352">
        <v>0</v>
      </c>
      <c r="H102" s="352">
        <v>0</v>
      </c>
      <c r="I102" s="352">
        <v>0</v>
      </c>
      <c r="J102" s="410">
        <v>0</v>
      </c>
      <c r="K102" s="310">
        <v>0</v>
      </c>
    </row>
    <row r="103" spans="1:11" s="285" customFormat="1" ht="9" customHeight="1">
      <c r="A103" s="286" t="s">
        <v>65</v>
      </c>
      <c r="B103" s="327">
        <f t="shared" si="5"/>
        <v>0</v>
      </c>
      <c r="C103" s="327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11">
        <v>0</v>
      </c>
      <c r="K103" s="307">
        <v>0</v>
      </c>
    </row>
    <row r="104" spans="1:11" s="285" customFormat="1" ht="9" customHeight="1">
      <c r="A104" s="286" t="s">
        <v>66</v>
      </c>
      <c r="B104" s="327">
        <f t="shared" si="5"/>
        <v>0</v>
      </c>
      <c r="C104" s="327">
        <v>0</v>
      </c>
      <c r="D104" s="327">
        <v>0</v>
      </c>
      <c r="E104" s="327">
        <v>0</v>
      </c>
      <c r="F104" s="327">
        <v>0</v>
      </c>
      <c r="G104" s="327">
        <v>0</v>
      </c>
      <c r="H104" s="327">
        <v>0</v>
      </c>
      <c r="I104" s="327">
        <v>0</v>
      </c>
      <c r="J104" s="311">
        <v>0</v>
      </c>
      <c r="K104" s="307">
        <v>0</v>
      </c>
    </row>
    <row r="105" spans="1:11" s="285" customFormat="1" ht="9" customHeight="1">
      <c r="A105" s="286" t="s">
        <v>67</v>
      </c>
      <c r="B105" s="327">
        <f t="shared" si="5"/>
        <v>0</v>
      </c>
      <c r="C105" s="327">
        <v>0</v>
      </c>
      <c r="D105" s="327">
        <v>0</v>
      </c>
      <c r="E105" s="327">
        <v>0</v>
      </c>
      <c r="F105" s="327">
        <v>0</v>
      </c>
      <c r="G105" s="327">
        <v>0</v>
      </c>
      <c r="H105" s="327">
        <v>0</v>
      </c>
      <c r="I105" s="327">
        <v>0</v>
      </c>
      <c r="J105" s="311">
        <v>0</v>
      </c>
      <c r="K105" s="307">
        <v>0</v>
      </c>
    </row>
    <row r="106" spans="1:11" s="285" customFormat="1" ht="9" customHeight="1">
      <c r="A106" s="291" t="s">
        <v>68</v>
      </c>
      <c r="B106" s="352">
        <f t="shared" si="5"/>
        <v>7</v>
      </c>
      <c r="C106" s="352">
        <v>2</v>
      </c>
      <c r="D106" s="352">
        <v>0</v>
      </c>
      <c r="E106" s="352">
        <v>5</v>
      </c>
      <c r="F106" s="352">
        <v>0</v>
      </c>
      <c r="G106" s="352">
        <v>0</v>
      </c>
      <c r="H106" s="352">
        <v>0</v>
      </c>
      <c r="I106" s="352">
        <v>0</v>
      </c>
      <c r="J106" s="410">
        <v>0</v>
      </c>
      <c r="K106" s="310">
        <v>0</v>
      </c>
    </row>
    <row r="107" spans="1:11" s="285" customFormat="1" ht="9" customHeight="1">
      <c r="A107" s="286" t="s">
        <v>69</v>
      </c>
      <c r="B107" s="327">
        <f t="shared" si="5"/>
        <v>1</v>
      </c>
      <c r="C107" s="327">
        <v>0</v>
      </c>
      <c r="D107" s="327">
        <v>0</v>
      </c>
      <c r="E107" s="327">
        <v>0</v>
      </c>
      <c r="F107" s="327">
        <v>0</v>
      </c>
      <c r="G107" s="327">
        <v>0</v>
      </c>
      <c r="H107" s="327">
        <v>0</v>
      </c>
      <c r="I107" s="327">
        <v>1</v>
      </c>
      <c r="J107" s="311">
        <v>0</v>
      </c>
      <c r="K107" s="307">
        <v>0</v>
      </c>
    </row>
    <row r="108" spans="1:11" s="285" customFormat="1" ht="9" customHeight="1">
      <c r="A108" s="286" t="s">
        <v>70</v>
      </c>
      <c r="B108" s="327">
        <f t="shared" si="5"/>
        <v>18</v>
      </c>
      <c r="C108" s="327">
        <v>13</v>
      </c>
      <c r="D108" s="327">
        <v>0</v>
      </c>
      <c r="E108" s="327">
        <v>1</v>
      </c>
      <c r="F108" s="327">
        <v>0</v>
      </c>
      <c r="G108" s="327">
        <v>0</v>
      </c>
      <c r="H108" s="327">
        <v>0</v>
      </c>
      <c r="I108" s="327">
        <v>1</v>
      </c>
      <c r="J108" s="311">
        <v>3</v>
      </c>
      <c r="K108" s="307">
        <v>0</v>
      </c>
    </row>
    <row r="109" spans="1:11" s="285" customFormat="1" ht="9" customHeight="1">
      <c r="A109" s="286" t="s">
        <v>71</v>
      </c>
      <c r="B109" s="327">
        <f t="shared" si="5"/>
        <v>0</v>
      </c>
      <c r="C109" s="327">
        <v>0</v>
      </c>
      <c r="D109" s="327">
        <v>0</v>
      </c>
      <c r="E109" s="327">
        <v>0</v>
      </c>
      <c r="F109" s="327">
        <v>0</v>
      </c>
      <c r="G109" s="327">
        <v>0</v>
      </c>
      <c r="H109" s="327">
        <v>0</v>
      </c>
      <c r="I109" s="327">
        <v>0</v>
      </c>
      <c r="J109" s="311">
        <v>0</v>
      </c>
      <c r="K109" s="307">
        <v>0</v>
      </c>
    </row>
    <row r="110" spans="1:11" s="285" customFormat="1" ht="9" customHeight="1">
      <c r="A110" s="291" t="s">
        <v>72</v>
      </c>
      <c r="B110" s="352">
        <f t="shared" si="5"/>
        <v>0</v>
      </c>
      <c r="C110" s="352">
        <v>0</v>
      </c>
      <c r="D110" s="352">
        <v>0</v>
      </c>
      <c r="E110" s="352">
        <v>0</v>
      </c>
      <c r="F110" s="352">
        <v>0</v>
      </c>
      <c r="G110" s="352">
        <v>0</v>
      </c>
      <c r="H110" s="352">
        <v>0</v>
      </c>
      <c r="I110" s="352">
        <v>0</v>
      </c>
      <c r="J110" s="410">
        <v>0</v>
      </c>
      <c r="K110" s="310">
        <v>0</v>
      </c>
    </row>
    <row r="111" spans="1:11" s="285" customFormat="1" ht="9" customHeight="1">
      <c r="A111" s="286" t="s">
        <v>73</v>
      </c>
      <c r="B111" s="327">
        <f t="shared" si="5"/>
        <v>2</v>
      </c>
      <c r="C111" s="327">
        <v>0</v>
      </c>
      <c r="D111" s="327">
        <v>1</v>
      </c>
      <c r="E111" s="327">
        <v>0</v>
      </c>
      <c r="F111" s="327">
        <v>0</v>
      </c>
      <c r="G111" s="327">
        <v>0</v>
      </c>
      <c r="H111" s="327">
        <v>0</v>
      </c>
      <c r="I111" s="327">
        <v>1</v>
      </c>
      <c r="J111" s="311">
        <v>0</v>
      </c>
      <c r="K111" s="307">
        <v>0</v>
      </c>
    </row>
    <row r="112" spans="1:11" s="285" customFormat="1" ht="9" customHeight="1">
      <c r="A112" s="286" t="s">
        <v>74</v>
      </c>
      <c r="B112" s="327">
        <f t="shared" si="5"/>
        <v>0</v>
      </c>
      <c r="C112" s="327">
        <v>0</v>
      </c>
      <c r="D112" s="327">
        <v>0</v>
      </c>
      <c r="E112" s="327">
        <v>0</v>
      </c>
      <c r="F112" s="327">
        <v>0</v>
      </c>
      <c r="G112" s="327">
        <v>0</v>
      </c>
      <c r="H112" s="327">
        <v>0</v>
      </c>
      <c r="I112" s="327">
        <v>0</v>
      </c>
      <c r="J112" s="311">
        <v>0</v>
      </c>
      <c r="K112" s="307">
        <v>0</v>
      </c>
    </row>
    <row r="113" spans="1:11" s="285" customFormat="1" ht="9" customHeight="1">
      <c r="A113" s="286" t="s">
        <v>75</v>
      </c>
      <c r="B113" s="327">
        <f t="shared" si="5"/>
        <v>0</v>
      </c>
      <c r="C113" s="327">
        <v>0</v>
      </c>
      <c r="D113" s="327">
        <v>0</v>
      </c>
      <c r="E113" s="327">
        <v>0</v>
      </c>
      <c r="F113" s="327">
        <v>0</v>
      </c>
      <c r="G113" s="327">
        <v>0</v>
      </c>
      <c r="H113" s="327">
        <v>0</v>
      </c>
      <c r="I113" s="327">
        <v>0</v>
      </c>
      <c r="J113" s="311">
        <v>0</v>
      </c>
      <c r="K113" s="307">
        <v>0</v>
      </c>
    </row>
    <row r="114" spans="1:11" s="285" customFormat="1" ht="9" customHeight="1">
      <c r="A114" s="291" t="s">
        <v>76</v>
      </c>
      <c r="B114" s="352">
        <f t="shared" si="5"/>
        <v>0</v>
      </c>
      <c r="C114" s="352">
        <v>0</v>
      </c>
      <c r="D114" s="352">
        <v>0</v>
      </c>
      <c r="E114" s="352">
        <v>0</v>
      </c>
      <c r="F114" s="352">
        <v>0</v>
      </c>
      <c r="G114" s="352">
        <v>0</v>
      </c>
      <c r="H114" s="352">
        <v>0</v>
      </c>
      <c r="I114" s="352">
        <v>0</v>
      </c>
      <c r="J114" s="410">
        <v>0</v>
      </c>
      <c r="K114" s="310">
        <v>0</v>
      </c>
    </row>
    <row r="115" spans="1:11" s="285" customFormat="1" ht="9" customHeight="1">
      <c r="A115" s="318"/>
      <c r="B115" s="321"/>
      <c r="C115" s="318"/>
      <c r="D115" s="318"/>
      <c r="E115" s="318"/>
      <c r="F115" s="318"/>
      <c r="G115" s="318"/>
      <c r="H115" s="318"/>
      <c r="I115" s="318"/>
      <c r="J115" s="318"/>
      <c r="K115" s="318"/>
    </row>
    <row r="116" spans="1:11" s="285" customFormat="1" ht="9" customHeight="1">
      <c r="A116" s="388">
        <v>2003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</row>
    <row r="117" spans="1:11" s="285" customFormat="1" ht="9" customHeight="1">
      <c r="A117" s="288" t="s">
        <v>44</v>
      </c>
      <c r="B117" s="326">
        <f t="shared" ref="B117:K117" si="6">SUM(B119:B150)</f>
        <v>202</v>
      </c>
      <c r="C117" s="326">
        <f t="shared" si="6"/>
        <v>57</v>
      </c>
      <c r="D117" s="326">
        <f t="shared" si="6"/>
        <v>70</v>
      </c>
      <c r="E117" s="326">
        <f t="shared" si="6"/>
        <v>37</v>
      </c>
      <c r="F117" s="326">
        <f t="shared" si="6"/>
        <v>2</v>
      </c>
      <c r="G117" s="326">
        <f t="shared" si="6"/>
        <v>0</v>
      </c>
      <c r="H117" s="326">
        <f t="shared" si="6"/>
        <v>1</v>
      </c>
      <c r="I117" s="326">
        <f t="shared" si="6"/>
        <v>22</v>
      </c>
      <c r="J117" s="326">
        <f t="shared" si="6"/>
        <v>13</v>
      </c>
      <c r="K117" s="326">
        <f t="shared" si="6"/>
        <v>0</v>
      </c>
    </row>
    <row r="118" spans="1:11" s="285" customFormat="1" ht="3.95" customHeight="1">
      <c r="A118" s="288"/>
      <c r="B118" s="308"/>
      <c r="C118" s="308"/>
      <c r="D118" s="308"/>
      <c r="E118" s="308"/>
      <c r="F118" s="308"/>
      <c r="G118" s="308"/>
      <c r="H118" s="308"/>
      <c r="I118" s="308"/>
      <c r="J118" s="308"/>
      <c r="K118" s="308"/>
    </row>
    <row r="119" spans="1:11" s="285" customFormat="1" ht="9" customHeight="1">
      <c r="A119" s="286" t="s">
        <v>45</v>
      </c>
      <c r="B119" s="327">
        <f t="shared" ref="B119:B150" si="7">SUM(C119:K119)</f>
        <v>0</v>
      </c>
      <c r="C119" s="327">
        <v>0</v>
      </c>
      <c r="D119" s="327">
        <v>0</v>
      </c>
      <c r="E119" s="327">
        <v>0</v>
      </c>
      <c r="F119" s="327">
        <v>0</v>
      </c>
      <c r="G119" s="327">
        <v>0</v>
      </c>
      <c r="H119" s="327">
        <v>0</v>
      </c>
      <c r="I119" s="327">
        <v>0</v>
      </c>
      <c r="J119" s="311">
        <v>0</v>
      </c>
      <c r="K119" s="307">
        <v>0</v>
      </c>
    </row>
    <row r="120" spans="1:11" s="285" customFormat="1" ht="9" customHeight="1">
      <c r="A120" s="286" t="s">
        <v>46</v>
      </c>
      <c r="B120" s="327">
        <f t="shared" si="7"/>
        <v>22</v>
      </c>
      <c r="C120" s="327">
        <v>2</v>
      </c>
      <c r="D120" s="327">
        <v>6</v>
      </c>
      <c r="E120" s="327">
        <v>8</v>
      </c>
      <c r="F120" s="327">
        <v>0</v>
      </c>
      <c r="G120" s="327">
        <v>0</v>
      </c>
      <c r="H120" s="327">
        <v>0</v>
      </c>
      <c r="I120" s="327">
        <v>6</v>
      </c>
      <c r="J120" s="311">
        <v>0</v>
      </c>
      <c r="K120" s="307">
        <v>0</v>
      </c>
    </row>
    <row r="121" spans="1:11" s="285" customFormat="1" ht="9" customHeight="1">
      <c r="A121" s="286" t="s">
        <v>47</v>
      </c>
      <c r="B121" s="327">
        <f t="shared" si="7"/>
        <v>3</v>
      </c>
      <c r="C121" s="327">
        <v>1</v>
      </c>
      <c r="D121" s="327">
        <v>1</v>
      </c>
      <c r="E121" s="327">
        <v>0</v>
      </c>
      <c r="F121" s="327">
        <v>0</v>
      </c>
      <c r="G121" s="327">
        <v>0</v>
      </c>
      <c r="H121" s="327">
        <v>0</v>
      </c>
      <c r="I121" s="327">
        <v>1</v>
      </c>
      <c r="J121" s="311">
        <v>0</v>
      </c>
      <c r="K121" s="307">
        <v>0</v>
      </c>
    </row>
    <row r="122" spans="1:11" s="285" customFormat="1" ht="9" customHeight="1">
      <c r="A122" s="291" t="s">
        <v>48</v>
      </c>
      <c r="B122" s="352">
        <f t="shared" si="7"/>
        <v>0</v>
      </c>
      <c r="C122" s="352">
        <v>0</v>
      </c>
      <c r="D122" s="352">
        <v>0</v>
      </c>
      <c r="E122" s="352">
        <v>0</v>
      </c>
      <c r="F122" s="352">
        <v>0</v>
      </c>
      <c r="G122" s="352">
        <v>0</v>
      </c>
      <c r="H122" s="352">
        <v>0</v>
      </c>
      <c r="I122" s="352">
        <v>0</v>
      </c>
      <c r="J122" s="410">
        <v>0</v>
      </c>
      <c r="K122" s="310">
        <v>0</v>
      </c>
    </row>
    <row r="123" spans="1:11" s="285" customFormat="1" ht="9" customHeight="1">
      <c r="A123" s="286" t="s">
        <v>49</v>
      </c>
      <c r="B123" s="327">
        <f t="shared" si="7"/>
        <v>1</v>
      </c>
      <c r="C123" s="327">
        <v>0</v>
      </c>
      <c r="D123" s="327">
        <v>1</v>
      </c>
      <c r="E123" s="327">
        <v>0</v>
      </c>
      <c r="F123" s="327">
        <v>0</v>
      </c>
      <c r="G123" s="327">
        <v>0</v>
      </c>
      <c r="H123" s="327">
        <v>0</v>
      </c>
      <c r="I123" s="327">
        <v>0</v>
      </c>
      <c r="J123" s="311">
        <v>0</v>
      </c>
      <c r="K123" s="307">
        <v>0</v>
      </c>
    </row>
    <row r="124" spans="1:11" s="285" customFormat="1" ht="9" customHeight="1">
      <c r="A124" s="286" t="s">
        <v>50</v>
      </c>
      <c r="B124" s="327">
        <f t="shared" si="7"/>
        <v>0</v>
      </c>
      <c r="C124" s="327">
        <v>0</v>
      </c>
      <c r="D124" s="327">
        <v>0</v>
      </c>
      <c r="E124" s="327">
        <v>0</v>
      </c>
      <c r="F124" s="327">
        <v>0</v>
      </c>
      <c r="G124" s="327">
        <v>0</v>
      </c>
      <c r="H124" s="327">
        <v>0</v>
      </c>
      <c r="I124" s="327">
        <v>0</v>
      </c>
      <c r="J124" s="311">
        <v>0</v>
      </c>
      <c r="K124" s="307">
        <v>0</v>
      </c>
    </row>
    <row r="125" spans="1:11" s="285" customFormat="1" ht="9" customHeight="1">
      <c r="A125" s="286" t="s">
        <v>51</v>
      </c>
      <c r="B125" s="327">
        <f t="shared" si="7"/>
        <v>0</v>
      </c>
      <c r="C125" s="327">
        <v>0</v>
      </c>
      <c r="D125" s="327">
        <v>0</v>
      </c>
      <c r="E125" s="327">
        <v>0</v>
      </c>
      <c r="F125" s="327">
        <v>0</v>
      </c>
      <c r="G125" s="327">
        <v>0</v>
      </c>
      <c r="H125" s="327">
        <v>0</v>
      </c>
      <c r="I125" s="327">
        <v>0</v>
      </c>
      <c r="J125" s="311">
        <v>0</v>
      </c>
      <c r="K125" s="307">
        <v>0</v>
      </c>
    </row>
    <row r="126" spans="1:11" s="285" customFormat="1" ht="9" customHeight="1">
      <c r="A126" s="291" t="s">
        <v>52</v>
      </c>
      <c r="B126" s="352">
        <f t="shared" si="7"/>
        <v>0</v>
      </c>
      <c r="C126" s="352">
        <v>0</v>
      </c>
      <c r="D126" s="352">
        <v>0</v>
      </c>
      <c r="E126" s="352">
        <v>0</v>
      </c>
      <c r="F126" s="352">
        <v>0</v>
      </c>
      <c r="G126" s="352">
        <v>0</v>
      </c>
      <c r="H126" s="352">
        <v>0</v>
      </c>
      <c r="I126" s="352">
        <v>0</v>
      </c>
      <c r="J126" s="410">
        <v>0</v>
      </c>
      <c r="K126" s="310">
        <v>0</v>
      </c>
    </row>
    <row r="127" spans="1:11" s="285" customFormat="1" ht="9" customHeight="1">
      <c r="A127" s="286" t="s">
        <v>53</v>
      </c>
      <c r="B127" s="327">
        <f t="shared" si="7"/>
        <v>41</v>
      </c>
      <c r="C127" s="327">
        <v>15</v>
      </c>
      <c r="D127" s="327">
        <v>13</v>
      </c>
      <c r="E127" s="327">
        <v>3</v>
      </c>
      <c r="F127" s="327">
        <v>0</v>
      </c>
      <c r="G127" s="327">
        <v>0</v>
      </c>
      <c r="H127" s="327">
        <v>1</v>
      </c>
      <c r="I127" s="327">
        <v>5</v>
      </c>
      <c r="J127" s="311">
        <v>4</v>
      </c>
      <c r="K127" s="307">
        <v>0</v>
      </c>
    </row>
    <row r="128" spans="1:11" s="285" customFormat="1" ht="9" customHeight="1">
      <c r="A128" s="286" t="s">
        <v>54</v>
      </c>
      <c r="B128" s="327">
        <f t="shared" si="7"/>
        <v>0</v>
      </c>
      <c r="C128" s="327">
        <v>0</v>
      </c>
      <c r="D128" s="327">
        <v>0</v>
      </c>
      <c r="E128" s="327">
        <v>0</v>
      </c>
      <c r="F128" s="327">
        <v>0</v>
      </c>
      <c r="G128" s="327">
        <v>0</v>
      </c>
      <c r="H128" s="327">
        <v>0</v>
      </c>
      <c r="I128" s="327">
        <v>0</v>
      </c>
      <c r="J128" s="311">
        <v>0</v>
      </c>
      <c r="K128" s="307">
        <v>0</v>
      </c>
    </row>
    <row r="129" spans="1:11" s="285" customFormat="1" ht="9" customHeight="1">
      <c r="A129" s="286" t="s">
        <v>55</v>
      </c>
      <c r="B129" s="327">
        <f t="shared" si="7"/>
        <v>0</v>
      </c>
      <c r="C129" s="327">
        <v>0</v>
      </c>
      <c r="D129" s="327">
        <v>0</v>
      </c>
      <c r="E129" s="327">
        <v>0</v>
      </c>
      <c r="F129" s="327">
        <v>0</v>
      </c>
      <c r="G129" s="327">
        <v>0</v>
      </c>
      <c r="H129" s="327">
        <v>0</v>
      </c>
      <c r="I129" s="327">
        <v>0</v>
      </c>
      <c r="J129" s="311">
        <v>0</v>
      </c>
      <c r="K129" s="307">
        <v>0</v>
      </c>
    </row>
    <row r="130" spans="1:11" s="285" customFormat="1" ht="9" customHeight="1">
      <c r="A130" s="291" t="s">
        <v>56</v>
      </c>
      <c r="B130" s="352">
        <f t="shared" si="7"/>
        <v>1</v>
      </c>
      <c r="C130" s="352">
        <v>0</v>
      </c>
      <c r="D130" s="352">
        <v>0</v>
      </c>
      <c r="E130" s="352">
        <v>0</v>
      </c>
      <c r="F130" s="352">
        <v>0</v>
      </c>
      <c r="G130" s="352">
        <v>0</v>
      </c>
      <c r="H130" s="352">
        <v>0</v>
      </c>
      <c r="I130" s="352">
        <v>1</v>
      </c>
      <c r="J130" s="410">
        <v>0</v>
      </c>
      <c r="K130" s="310">
        <v>0</v>
      </c>
    </row>
    <row r="131" spans="1:11" s="285" customFormat="1" ht="9" customHeight="1">
      <c r="A131" s="286" t="s">
        <v>57</v>
      </c>
      <c r="B131" s="327">
        <f t="shared" si="7"/>
        <v>0</v>
      </c>
      <c r="C131" s="327">
        <v>0</v>
      </c>
      <c r="D131" s="327">
        <v>0</v>
      </c>
      <c r="E131" s="327">
        <v>0</v>
      </c>
      <c r="F131" s="327">
        <v>0</v>
      </c>
      <c r="G131" s="327">
        <v>0</v>
      </c>
      <c r="H131" s="327">
        <v>0</v>
      </c>
      <c r="I131" s="327">
        <v>0</v>
      </c>
      <c r="J131" s="311">
        <v>0</v>
      </c>
      <c r="K131" s="307">
        <v>0</v>
      </c>
    </row>
    <row r="132" spans="1:11" s="285" customFormat="1" ht="9" customHeight="1">
      <c r="A132" s="286" t="s">
        <v>58</v>
      </c>
      <c r="B132" s="327">
        <f t="shared" si="7"/>
        <v>106</v>
      </c>
      <c r="C132" s="327">
        <v>30</v>
      </c>
      <c r="D132" s="327">
        <v>47</v>
      </c>
      <c r="E132" s="327">
        <v>19</v>
      </c>
      <c r="F132" s="327">
        <v>2</v>
      </c>
      <c r="G132" s="327">
        <v>0</v>
      </c>
      <c r="H132" s="327">
        <v>0</v>
      </c>
      <c r="I132" s="327">
        <v>2</v>
      </c>
      <c r="J132" s="311">
        <v>6</v>
      </c>
      <c r="K132" s="307">
        <v>0</v>
      </c>
    </row>
    <row r="133" spans="1:11" s="285" customFormat="1" ht="9" customHeight="1">
      <c r="A133" s="286" t="s">
        <v>59</v>
      </c>
      <c r="B133" s="327">
        <f t="shared" si="7"/>
        <v>0</v>
      </c>
      <c r="C133" s="327">
        <v>0</v>
      </c>
      <c r="D133" s="327">
        <v>0</v>
      </c>
      <c r="E133" s="327">
        <v>0</v>
      </c>
      <c r="F133" s="327">
        <v>0</v>
      </c>
      <c r="G133" s="327">
        <v>0</v>
      </c>
      <c r="H133" s="327">
        <v>0</v>
      </c>
      <c r="I133" s="327">
        <v>0</v>
      </c>
      <c r="J133" s="311">
        <v>0</v>
      </c>
      <c r="K133" s="307">
        <v>0</v>
      </c>
    </row>
    <row r="134" spans="1:11" s="285" customFormat="1" ht="9" customHeight="1">
      <c r="A134" s="291" t="s">
        <v>60</v>
      </c>
      <c r="B134" s="352">
        <f t="shared" si="7"/>
        <v>1</v>
      </c>
      <c r="C134" s="352">
        <v>1</v>
      </c>
      <c r="D134" s="352">
        <v>0</v>
      </c>
      <c r="E134" s="352">
        <v>0</v>
      </c>
      <c r="F134" s="352">
        <v>0</v>
      </c>
      <c r="G134" s="352">
        <v>0</v>
      </c>
      <c r="H134" s="352">
        <v>0</v>
      </c>
      <c r="I134" s="352">
        <v>0</v>
      </c>
      <c r="J134" s="410">
        <v>0</v>
      </c>
      <c r="K134" s="310">
        <v>0</v>
      </c>
    </row>
    <row r="135" spans="1:11" s="285" customFormat="1" ht="9" customHeight="1">
      <c r="A135" s="286" t="s">
        <v>61</v>
      </c>
      <c r="B135" s="327">
        <f t="shared" si="7"/>
        <v>3</v>
      </c>
      <c r="C135" s="327">
        <v>1</v>
      </c>
      <c r="D135" s="327">
        <v>0</v>
      </c>
      <c r="E135" s="327">
        <v>0</v>
      </c>
      <c r="F135" s="327">
        <v>0</v>
      </c>
      <c r="G135" s="327">
        <v>0</v>
      </c>
      <c r="H135" s="327">
        <v>0</v>
      </c>
      <c r="I135" s="327">
        <v>0</v>
      </c>
      <c r="J135" s="311">
        <v>2</v>
      </c>
      <c r="K135" s="307">
        <v>0</v>
      </c>
    </row>
    <row r="136" spans="1:11" s="285" customFormat="1" ht="9" customHeight="1">
      <c r="A136" s="286" t="s">
        <v>62</v>
      </c>
      <c r="B136" s="327">
        <f t="shared" si="7"/>
        <v>0</v>
      </c>
      <c r="C136" s="327">
        <v>0</v>
      </c>
      <c r="D136" s="327">
        <v>0</v>
      </c>
      <c r="E136" s="327">
        <v>0</v>
      </c>
      <c r="F136" s="327">
        <v>0</v>
      </c>
      <c r="G136" s="327">
        <v>0</v>
      </c>
      <c r="H136" s="327">
        <v>0</v>
      </c>
      <c r="I136" s="327">
        <v>0</v>
      </c>
      <c r="J136" s="311">
        <v>0</v>
      </c>
      <c r="K136" s="307">
        <v>0</v>
      </c>
    </row>
    <row r="137" spans="1:11" s="285" customFormat="1" ht="9" customHeight="1">
      <c r="A137" s="286" t="s">
        <v>63</v>
      </c>
      <c r="B137" s="327">
        <f t="shared" si="7"/>
        <v>0</v>
      </c>
      <c r="C137" s="327">
        <v>0</v>
      </c>
      <c r="D137" s="327">
        <v>0</v>
      </c>
      <c r="E137" s="327">
        <v>0</v>
      </c>
      <c r="F137" s="327">
        <v>0</v>
      </c>
      <c r="G137" s="327">
        <v>0</v>
      </c>
      <c r="H137" s="327">
        <v>0</v>
      </c>
      <c r="I137" s="327">
        <v>0</v>
      </c>
      <c r="J137" s="311">
        <v>0</v>
      </c>
      <c r="K137" s="307">
        <v>0</v>
      </c>
    </row>
    <row r="138" spans="1:11" s="285" customFormat="1" ht="9" customHeight="1">
      <c r="A138" s="291" t="s">
        <v>64</v>
      </c>
      <c r="B138" s="352">
        <f t="shared" si="7"/>
        <v>1</v>
      </c>
      <c r="C138" s="352">
        <v>0</v>
      </c>
      <c r="D138" s="352">
        <v>0</v>
      </c>
      <c r="E138" s="352">
        <v>0</v>
      </c>
      <c r="F138" s="352">
        <v>0</v>
      </c>
      <c r="G138" s="352">
        <v>0</v>
      </c>
      <c r="H138" s="352">
        <v>0</v>
      </c>
      <c r="I138" s="352">
        <v>1</v>
      </c>
      <c r="J138" s="410">
        <v>0</v>
      </c>
      <c r="K138" s="310">
        <v>0</v>
      </c>
    </row>
    <row r="139" spans="1:11" s="285" customFormat="1" ht="9" customHeight="1">
      <c r="A139" s="286" t="s">
        <v>65</v>
      </c>
      <c r="B139" s="327">
        <f t="shared" si="7"/>
        <v>0</v>
      </c>
      <c r="C139" s="327">
        <v>0</v>
      </c>
      <c r="D139" s="327">
        <v>0</v>
      </c>
      <c r="E139" s="327">
        <v>0</v>
      </c>
      <c r="F139" s="327">
        <v>0</v>
      </c>
      <c r="G139" s="327">
        <v>0</v>
      </c>
      <c r="H139" s="327">
        <v>0</v>
      </c>
      <c r="I139" s="327">
        <v>0</v>
      </c>
      <c r="J139" s="311">
        <v>0</v>
      </c>
      <c r="K139" s="307">
        <v>0</v>
      </c>
    </row>
    <row r="140" spans="1:11" s="285" customFormat="1" ht="9" customHeight="1">
      <c r="A140" s="286" t="s">
        <v>66</v>
      </c>
      <c r="B140" s="327">
        <f t="shared" si="7"/>
        <v>0</v>
      </c>
      <c r="C140" s="327">
        <v>0</v>
      </c>
      <c r="D140" s="327">
        <v>0</v>
      </c>
      <c r="E140" s="327">
        <v>0</v>
      </c>
      <c r="F140" s="327">
        <v>0</v>
      </c>
      <c r="G140" s="327">
        <v>0</v>
      </c>
      <c r="H140" s="327">
        <v>0</v>
      </c>
      <c r="I140" s="327">
        <v>0</v>
      </c>
      <c r="J140" s="311">
        <v>0</v>
      </c>
      <c r="K140" s="307">
        <v>0</v>
      </c>
    </row>
    <row r="141" spans="1:11" s="285" customFormat="1" ht="9" customHeight="1">
      <c r="A141" s="286" t="s">
        <v>67</v>
      </c>
      <c r="B141" s="327">
        <f t="shared" si="7"/>
        <v>0</v>
      </c>
      <c r="C141" s="327">
        <v>0</v>
      </c>
      <c r="D141" s="327">
        <v>0</v>
      </c>
      <c r="E141" s="327">
        <v>0</v>
      </c>
      <c r="F141" s="327">
        <v>0</v>
      </c>
      <c r="G141" s="327">
        <v>0</v>
      </c>
      <c r="H141" s="327">
        <v>0</v>
      </c>
      <c r="I141" s="327">
        <v>0</v>
      </c>
      <c r="J141" s="311">
        <v>0</v>
      </c>
      <c r="K141" s="307">
        <v>0</v>
      </c>
    </row>
    <row r="142" spans="1:11" s="285" customFormat="1" ht="9" customHeight="1">
      <c r="A142" s="291" t="s">
        <v>68</v>
      </c>
      <c r="B142" s="352">
        <f t="shared" si="7"/>
        <v>5</v>
      </c>
      <c r="C142" s="352">
        <v>3</v>
      </c>
      <c r="D142" s="352">
        <v>0</v>
      </c>
      <c r="E142" s="352">
        <v>1</v>
      </c>
      <c r="F142" s="352">
        <v>0</v>
      </c>
      <c r="G142" s="352">
        <v>0</v>
      </c>
      <c r="H142" s="352">
        <v>0</v>
      </c>
      <c r="I142" s="352">
        <v>0</v>
      </c>
      <c r="J142" s="410">
        <v>1</v>
      </c>
      <c r="K142" s="310">
        <v>0</v>
      </c>
    </row>
    <row r="143" spans="1:11" s="285" customFormat="1" ht="9" customHeight="1">
      <c r="A143" s="286" t="s">
        <v>69</v>
      </c>
      <c r="B143" s="327">
        <f t="shared" si="7"/>
        <v>1</v>
      </c>
      <c r="C143" s="327">
        <v>0</v>
      </c>
      <c r="D143" s="327">
        <v>0</v>
      </c>
      <c r="E143" s="327">
        <v>1</v>
      </c>
      <c r="F143" s="327">
        <v>0</v>
      </c>
      <c r="G143" s="327">
        <v>0</v>
      </c>
      <c r="H143" s="327">
        <v>0</v>
      </c>
      <c r="I143" s="327">
        <v>0</v>
      </c>
      <c r="J143" s="311">
        <v>0</v>
      </c>
      <c r="K143" s="307">
        <v>0</v>
      </c>
    </row>
    <row r="144" spans="1:11" s="285" customFormat="1" ht="9" customHeight="1">
      <c r="A144" s="286" t="s">
        <v>70</v>
      </c>
      <c r="B144" s="327">
        <f t="shared" si="7"/>
        <v>10</v>
      </c>
      <c r="C144" s="327">
        <v>4</v>
      </c>
      <c r="D144" s="327">
        <v>2</v>
      </c>
      <c r="E144" s="327">
        <v>0</v>
      </c>
      <c r="F144" s="327">
        <v>0</v>
      </c>
      <c r="G144" s="327">
        <v>0</v>
      </c>
      <c r="H144" s="327">
        <v>0</v>
      </c>
      <c r="I144" s="327">
        <v>4</v>
      </c>
      <c r="J144" s="311">
        <v>0</v>
      </c>
      <c r="K144" s="307">
        <v>0</v>
      </c>
    </row>
    <row r="145" spans="1:11" s="285" customFormat="1" ht="9" customHeight="1">
      <c r="A145" s="286" t="s">
        <v>71</v>
      </c>
      <c r="B145" s="327">
        <f t="shared" si="7"/>
        <v>0</v>
      </c>
      <c r="C145" s="327">
        <v>0</v>
      </c>
      <c r="D145" s="327">
        <v>0</v>
      </c>
      <c r="E145" s="327">
        <v>0</v>
      </c>
      <c r="F145" s="327">
        <v>0</v>
      </c>
      <c r="G145" s="327">
        <v>0</v>
      </c>
      <c r="H145" s="327">
        <v>0</v>
      </c>
      <c r="I145" s="327">
        <v>0</v>
      </c>
      <c r="J145" s="311">
        <v>0</v>
      </c>
      <c r="K145" s="307">
        <v>0</v>
      </c>
    </row>
    <row r="146" spans="1:11" s="285" customFormat="1" ht="9" customHeight="1">
      <c r="A146" s="291" t="s">
        <v>72</v>
      </c>
      <c r="B146" s="352">
        <f t="shared" si="7"/>
        <v>0</v>
      </c>
      <c r="C146" s="352">
        <v>0</v>
      </c>
      <c r="D146" s="352">
        <v>0</v>
      </c>
      <c r="E146" s="352">
        <v>0</v>
      </c>
      <c r="F146" s="352">
        <v>0</v>
      </c>
      <c r="G146" s="352">
        <v>0</v>
      </c>
      <c r="H146" s="352">
        <v>0</v>
      </c>
      <c r="I146" s="352">
        <v>0</v>
      </c>
      <c r="J146" s="410">
        <v>0</v>
      </c>
      <c r="K146" s="310">
        <v>0</v>
      </c>
    </row>
    <row r="147" spans="1:11" s="285" customFormat="1" ht="9" customHeight="1">
      <c r="A147" s="286" t="s">
        <v>73</v>
      </c>
      <c r="B147" s="327">
        <f t="shared" si="7"/>
        <v>7</v>
      </c>
      <c r="C147" s="327">
        <v>0</v>
      </c>
      <c r="D147" s="327">
        <v>0</v>
      </c>
      <c r="E147" s="327">
        <v>5</v>
      </c>
      <c r="F147" s="327">
        <v>0</v>
      </c>
      <c r="G147" s="327">
        <v>0</v>
      </c>
      <c r="H147" s="327">
        <v>0</v>
      </c>
      <c r="I147" s="327">
        <v>2</v>
      </c>
      <c r="J147" s="311">
        <v>0</v>
      </c>
      <c r="K147" s="307">
        <v>0</v>
      </c>
    </row>
    <row r="148" spans="1:11" s="285" customFormat="1" ht="9" customHeight="1">
      <c r="A148" s="286" t="s">
        <v>74</v>
      </c>
      <c r="B148" s="327">
        <f t="shared" si="7"/>
        <v>0</v>
      </c>
      <c r="C148" s="327">
        <v>0</v>
      </c>
      <c r="D148" s="327">
        <v>0</v>
      </c>
      <c r="E148" s="327">
        <v>0</v>
      </c>
      <c r="F148" s="327">
        <v>0</v>
      </c>
      <c r="G148" s="327">
        <v>0</v>
      </c>
      <c r="H148" s="327">
        <v>0</v>
      </c>
      <c r="I148" s="327">
        <v>0</v>
      </c>
      <c r="J148" s="311">
        <v>0</v>
      </c>
      <c r="K148" s="307">
        <v>0</v>
      </c>
    </row>
    <row r="149" spans="1:11" s="285" customFormat="1" ht="9" customHeight="1">
      <c r="A149" s="286" t="s">
        <v>75</v>
      </c>
      <c r="B149" s="327">
        <f t="shared" si="7"/>
        <v>0</v>
      </c>
      <c r="C149" s="327">
        <v>0</v>
      </c>
      <c r="D149" s="327">
        <v>0</v>
      </c>
      <c r="E149" s="327">
        <v>0</v>
      </c>
      <c r="F149" s="327">
        <v>0</v>
      </c>
      <c r="G149" s="327">
        <v>0</v>
      </c>
      <c r="H149" s="327">
        <v>0</v>
      </c>
      <c r="I149" s="327">
        <v>0</v>
      </c>
      <c r="J149" s="311">
        <v>0</v>
      </c>
      <c r="K149" s="307">
        <v>0</v>
      </c>
    </row>
    <row r="150" spans="1:11" s="285" customFormat="1" ht="9" customHeight="1">
      <c r="A150" s="291" t="s">
        <v>76</v>
      </c>
      <c r="B150" s="352">
        <f t="shared" si="7"/>
        <v>0</v>
      </c>
      <c r="C150" s="352">
        <v>0</v>
      </c>
      <c r="D150" s="352">
        <v>0</v>
      </c>
      <c r="E150" s="352">
        <v>0</v>
      </c>
      <c r="F150" s="352">
        <v>0</v>
      </c>
      <c r="G150" s="352">
        <v>0</v>
      </c>
      <c r="H150" s="352">
        <v>0</v>
      </c>
      <c r="I150" s="352">
        <v>0</v>
      </c>
      <c r="J150" s="410">
        <v>0</v>
      </c>
      <c r="K150" s="310">
        <v>0</v>
      </c>
    </row>
    <row r="151" spans="1:11" s="285" customFormat="1" ht="9" customHeight="1">
      <c r="A151" s="318"/>
      <c r="B151" s="414"/>
      <c r="C151" s="414"/>
      <c r="D151" s="414"/>
      <c r="E151" s="414"/>
      <c r="F151" s="414"/>
      <c r="G151" s="414"/>
      <c r="H151" s="414"/>
      <c r="I151" s="414"/>
      <c r="J151" s="411"/>
      <c r="K151" s="374"/>
    </row>
    <row r="152" spans="1:11" s="285" customFormat="1" ht="9" customHeight="1">
      <c r="A152" s="388">
        <v>2004</v>
      </c>
      <c r="B152" s="307"/>
      <c r="C152" s="307"/>
      <c r="D152" s="307"/>
      <c r="E152" s="307"/>
      <c r="F152" s="307"/>
      <c r="G152" s="307"/>
      <c r="H152" s="307"/>
      <c r="I152" s="307"/>
      <c r="J152" s="307"/>
      <c r="K152" s="307"/>
    </row>
    <row r="153" spans="1:11" s="285" customFormat="1" ht="9" customHeight="1">
      <c r="A153" s="288" t="s">
        <v>44</v>
      </c>
      <c r="B153" s="326">
        <f t="shared" ref="B153:K153" si="8">SUM(B155:B186)</f>
        <v>205</v>
      </c>
      <c r="C153" s="326">
        <f t="shared" si="8"/>
        <v>48</v>
      </c>
      <c r="D153" s="326">
        <f t="shared" si="8"/>
        <v>68</v>
      </c>
      <c r="E153" s="326">
        <f t="shared" si="8"/>
        <v>30</v>
      </c>
      <c r="F153" s="326">
        <f t="shared" si="8"/>
        <v>2</v>
      </c>
      <c r="G153" s="326">
        <f t="shared" si="8"/>
        <v>2</v>
      </c>
      <c r="H153" s="326">
        <f t="shared" si="8"/>
        <v>1</v>
      </c>
      <c r="I153" s="326">
        <f t="shared" si="8"/>
        <v>33</v>
      </c>
      <c r="J153" s="326">
        <f t="shared" si="8"/>
        <v>19</v>
      </c>
      <c r="K153" s="326">
        <f t="shared" si="8"/>
        <v>2</v>
      </c>
    </row>
    <row r="154" spans="1:11" s="285" customFormat="1" ht="3.95" customHeight="1">
      <c r="A154" s="288"/>
      <c r="B154" s="308"/>
      <c r="C154" s="308"/>
      <c r="D154" s="308"/>
      <c r="E154" s="308"/>
      <c r="F154" s="308"/>
      <c r="G154" s="308"/>
      <c r="H154" s="308"/>
      <c r="I154" s="308"/>
      <c r="J154" s="308"/>
      <c r="K154" s="308"/>
    </row>
    <row r="155" spans="1:11" s="285" customFormat="1" ht="9" customHeight="1">
      <c r="A155" s="286" t="s">
        <v>45</v>
      </c>
      <c r="B155" s="327">
        <f t="shared" ref="B155:B186" si="9">SUM(C155:K155)</f>
        <v>1</v>
      </c>
      <c r="C155" s="327">
        <v>0</v>
      </c>
      <c r="D155" s="327">
        <v>0</v>
      </c>
      <c r="E155" s="327">
        <v>0</v>
      </c>
      <c r="F155" s="327">
        <v>0</v>
      </c>
      <c r="G155" s="327">
        <v>0</v>
      </c>
      <c r="H155" s="327">
        <v>0</v>
      </c>
      <c r="I155" s="327">
        <v>1</v>
      </c>
      <c r="J155" s="311">
        <v>0</v>
      </c>
      <c r="K155" s="307">
        <v>0</v>
      </c>
    </row>
    <row r="156" spans="1:11" s="285" customFormat="1" ht="9" customHeight="1">
      <c r="A156" s="286" t="s">
        <v>46</v>
      </c>
      <c r="B156" s="327">
        <f t="shared" si="9"/>
        <v>33</v>
      </c>
      <c r="C156" s="327">
        <v>2</v>
      </c>
      <c r="D156" s="327">
        <v>8</v>
      </c>
      <c r="E156" s="327">
        <v>12</v>
      </c>
      <c r="F156" s="327">
        <v>0</v>
      </c>
      <c r="G156" s="327">
        <v>1</v>
      </c>
      <c r="H156" s="327">
        <v>0</v>
      </c>
      <c r="I156" s="327">
        <v>10</v>
      </c>
      <c r="J156" s="311">
        <v>0</v>
      </c>
      <c r="K156" s="307">
        <v>0</v>
      </c>
    </row>
    <row r="157" spans="1:11" s="285" customFormat="1" ht="9" customHeight="1">
      <c r="A157" s="286" t="s">
        <v>47</v>
      </c>
      <c r="B157" s="327">
        <f t="shared" si="9"/>
        <v>2</v>
      </c>
      <c r="C157" s="327">
        <v>0</v>
      </c>
      <c r="D157" s="327">
        <v>0</v>
      </c>
      <c r="E157" s="327">
        <v>0</v>
      </c>
      <c r="F157" s="327">
        <v>0</v>
      </c>
      <c r="G157" s="327">
        <v>0</v>
      </c>
      <c r="H157" s="327">
        <v>0</v>
      </c>
      <c r="I157" s="327">
        <v>2</v>
      </c>
      <c r="J157" s="311">
        <v>0</v>
      </c>
      <c r="K157" s="307">
        <v>0</v>
      </c>
    </row>
    <row r="158" spans="1:11" s="285" customFormat="1" ht="9" customHeight="1">
      <c r="A158" s="291" t="s">
        <v>48</v>
      </c>
      <c r="B158" s="352">
        <f t="shared" si="9"/>
        <v>1</v>
      </c>
      <c r="C158" s="352">
        <v>0</v>
      </c>
      <c r="D158" s="352">
        <v>0</v>
      </c>
      <c r="E158" s="352">
        <v>0</v>
      </c>
      <c r="F158" s="352">
        <v>0</v>
      </c>
      <c r="G158" s="352">
        <v>0</v>
      </c>
      <c r="H158" s="352">
        <v>0</v>
      </c>
      <c r="I158" s="352">
        <v>1</v>
      </c>
      <c r="J158" s="410">
        <v>0</v>
      </c>
      <c r="K158" s="310">
        <v>0</v>
      </c>
    </row>
    <row r="159" spans="1:11" s="285" customFormat="1" ht="9" customHeight="1">
      <c r="A159" s="286" t="s">
        <v>49</v>
      </c>
      <c r="B159" s="327">
        <f t="shared" si="9"/>
        <v>0</v>
      </c>
      <c r="C159" s="327">
        <v>0</v>
      </c>
      <c r="D159" s="327">
        <v>0</v>
      </c>
      <c r="E159" s="327">
        <v>0</v>
      </c>
      <c r="F159" s="327">
        <v>0</v>
      </c>
      <c r="G159" s="327">
        <v>0</v>
      </c>
      <c r="H159" s="327">
        <v>0</v>
      </c>
      <c r="I159" s="327">
        <v>0</v>
      </c>
      <c r="J159" s="311">
        <v>0</v>
      </c>
      <c r="K159" s="307">
        <v>0</v>
      </c>
    </row>
    <row r="160" spans="1:11" s="285" customFormat="1" ht="9" customHeight="1">
      <c r="A160" s="286" t="s">
        <v>50</v>
      </c>
      <c r="B160" s="327">
        <f t="shared" si="9"/>
        <v>1</v>
      </c>
      <c r="C160" s="327">
        <v>1</v>
      </c>
      <c r="D160" s="327">
        <v>0</v>
      </c>
      <c r="E160" s="327">
        <v>0</v>
      </c>
      <c r="F160" s="327">
        <v>0</v>
      </c>
      <c r="G160" s="327">
        <v>0</v>
      </c>
      <c r="H160" s="327">
        <v>0</v>
      </c>
      <c r="I160" s="327">
        <v>0</v>
      </c>
      <c r="J160" s="311">
        <v>0</v>
      </c>
      <c r="K160" s="307">
        <v>0</v>
      </c>
    </row>
    <row r="161" spans="1:11" s="285" customFormat="1" ht="9" customHeight="1">
      <c r="A161" s="286" t="s">
        <v>51</v>
      </c>
      <c r="B161" s="327">
        <f t="shared" si="9"/>
        <v>0</v>
      </c>
      <c r="C161" s="327">
        <v>0</v>
      </c>
      <c r="D161" s="327">
        <v>0</v>
      </c>
      <c r="E161" s="327">
        <v>0</v>
      </c>
      <c r="F161" s="327">
        <v>0</v>
      </c>
      <c r="G161" s="327">
        <v>0</v>
      </c>
      <c r="H161" s="327">
        <v>0</v>
      </c>
      <c r="I161" s="327">
        <v>0</v>
      </c>
      <c r="J161" s="311">
        <v>0</v>
      </c>
      <c r="K161" s="307">
        <v>0</v>
      </c>
    </row>
    <row r="162" spans="1:11" s="285" customFormat="1" ht="9" customHeight="1">
      <c r="A162" s="291" t="s">
        <v>52</v>
      </c>
      <c r="B162" s="352">
        <f t="shared" si="9"/>
        <v>0</v>
      </c>
      <c r="C162" s="352">
        <v>0</v>
      </c>
      <c r="D162" s="352">
        <v>0</v>
      </c>
      <c r="E162" s="352">
        <v>0</v>
      </c>
      <c r="F162" s="352">
        <v>0</v>
      </c>
      <c r="G162" s="352">
        <v>0</v>
      </c>
      <c r="H162" s="352">
        <v>0</v>
      </c>
      <c r="I162" s="352">
        <v>0</v>
      </c>
      <c r="J162" s="410">
        <v>0</v>
      </c>
      <c r="K162" s="310">
        <v>0</v>
      </c>
    </row>
    <row r="163" spans="1:11" s="285" customFormat="1" ht="9" customHeight="1">
      <c r="A163" s="286" t="s">
        <v>53</v>
      </c>
      <c r="B163" s="327">
        <f t="shared" si="9"/>
        <v>35</v>
      </c>
      <c r="C163" s="327">
        <v>12</v>
      </c>
      <c r="D163" s="327">
        <v>7</v>
      </c>
      <c r="E163" s="327">
        <v>0</v>
      </c>
      <c r="F163" s="327">
        <v>0</v>
      </c>
      <c r="G163" s="327">
        <v>1</v>
      </c>
      <c r="H163" s="327">
        <v>1</v>
      </c>
      <c r="I163" s="327">
        <v>7</v>
      </c>
      <c r="J163" s="311">
        <v>7</v>
      </c>
      <c r="K163" s="307">
        <v>0</v>
      </c>
    </row>
    <row r="164" spans="1:11" s="285" customFormat="1" ht="9" customHeight="1">
      <c r="A164" s="286" t="s">
        <v>54</v>
      </c>
      <c r="B164" s="327">
        <f t="shared" si="9"/>
        <v>0</v>
      </c>
      <c r="C164" s="327">
        <v>0</v>
      </c>
      <c r="D164" s="327">
        <v>0</v>
      </c>
      <c r="E164" s="327">
        <v>0</v>
      </c>
      <c r="F164" s="327">
        <v>0</v>
      </c>
      <c r="G164" s="327">
        <v>0</v>
      </c>
      <c r="H164" s="327">
        <v>0</v>
      </c>
      <c r="I164" s="327">
        <v>0</v>
      </c>
      <c r="J164" s="311">
        <v>0</v>
      </c>
      <c r="K164" s="307">
        <v>0</v>
      </c>
    </row>
    <row r="165" spans="1:11" s="285" customFormat="1" ht="9" customHeight="1">
      <c r="A165" s="286" t="s">
        <v>55</v>
      </c>
      <c r="B165" s="327">
        <f t="shared" si="9"/>
        <v>0</v>
      </c>
      <c r="C165" s="327">
        <v>0</v>
      </c>
      <c r="D165" s="327">
        <v>0</v>
      </c>
      <c r="E165" s="327">
        <v>0</v>
      </c>
      <c r="F165" s="327">
        <v>0</v>
      </c>
      <c r="G165" s="327">
        <v>0</v>
      </c>
      <c r="H165" s="327">
        <v>0</v>
      </c>
      <c r="I165" s="327">
        <v>0</v>
      </c>
      <c r="J165" s="311">
        <v>0</v>
      </c>
      <c r="K165" s="307">
        <v>0</v>
      </c>
    </row>
    <row r="166" spans="1:11" s="285" customFormat="1" ht="9" customHeight="1">
      <c r="A166" s="291" t="s">
        <v>56</v>
      </c>
      <c r="B166" s="352">
        <f t="shared" si="9"/>
        <v>3</v>
      </c>
      <c r="C166" s="352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3</v>
      </c>
      <c r="J166" s="410">
        <v>0</v>
      </c>
      <c r="K166" s="310">
        <v>0</v>
      </c>
    </row>
    <row r="167" spans="1:11" s="285" customFormat="1" ht="9" customHeight="1">
      <c r="A167" s="286" t="s">
        <v>57</v>
      </c>
      <c r="B167" s="327">
        <f t="shared" si="9"/>
        <v>0</v>
      </c>
      <c r="C167" s="327">
        <v>0</v>
      </c>
      <c r="D167" s="327">
        <v>0</v>
      </c>
      <c r="E167" s="327">
        <v>0</v>
      </c>
      <c r="F167" s="327">
        <v>0</v>
      </c>
      <c r="G167" s="327">
        <v>0</v>
      </c>
      <c r="H167" s="327">
        <v>0</v>
      </c>
      <c r="I167" s="327">
        <v>0</v>
      </c>
      <c r="J167" s="311">
        <v>0</v>
      </c>
      <c r="K167" s="307">
        <v>0</v>
      </c>
    </row>
    <row r="168" spans="1:11" s="285" customFormat="1" ht="9" customHeight="1">
      <c r="A168" s="286" t="s">
        <v>58</v>
      </c>
      <c r="B168" s="327">
        <f t="shared" si="9"/>
        <v>107</v>
      </c>
      <c r="C168" s="327">
        <v>22</v>
      </c>
      <c r="D168" s="327">
        <v>53</v>
      </c>
      <c r="E168" s="327">
        <v>18</v>
      </c>
      <c r="F168" s="327">
        <v>2</v>
      </c>
      <c r="G168" s="327">
        <v>0</v>
      </c>
      <c r="H168" s="327">
        <v>0</v>
      </c>
      <c r="I168" s="327">
        <v>0</v>
      </c>
      <c r="J168" s="311">
        <v>10</v>
      </c>
      <c r="K168" s="307">
        <v>2</v>
      </c>
    </row>
    <row r="169" spans="1:11" s="285" customFormat="1" ht="9" customHeight="1">
      <c r="A169" s="286" t="s">
        <v>59</v>
      </c>
      <c r="B169" s="327">
        <f t="shared" si="9"/>
        <v>0</v>
      </c>
      <c r="C169" s="327">
        <v>0</v>
      </c>
      <c r="D169" s="327">
        <v>0</v>
      </c>
      <c r="E169" s="327">
        <v>0</v>
      </c>
      <c r="F169" s="327">
        <v>0</v>
      </c>
      <c r="G169" s="327">
        <v>0</v>
      </c>
      <c r="H169" s="327">
        <v>0</v>
      </c>
      <c r="I169" s="327">
        <v>0</v>
      </c>
      <c r="J169" s="311">
        <v>0</v>
      </c>
      <c r="K169" s="307">
        <v>0</v>
      </c>
    </row>
    <row r="170" spans="1:11" s="285" customFormat="1" ht="9" customHeight="1">
      <c r="A170" s="291" t="s">
        <v>60</v>
      </c>
      <c r="B170" s="352">
        <f t="shared" si="9"/>
        <v>1</v>
      </c>
      <c r="C170" s="352">
        <v>1</v>
      </c>
      <c r="D170" s="352">
        <v>0</v>
      </c>
      <c r="E170" s="352">
        <v>0</v>
      </c>
      <c r="F170" s="352">
        <v>0</v>
      </c>
      <c r="G170" s="352">
        <v>0</v>
      </c>
      <c r="H170" s="352">
        <v>0</v>
      </c>
      <c r="I170" s="352">
        <v>0</v>
      </c>
      <c r="J170" s="410">
        <v>0</v>
      </c>
      <c r="K170" s="310">
        <v>0</v>
      </c>
    </row>
    <row r="171" spans="1:11" s="285" customFormat="1" ht="9" customHeight="1">
      <c r="A171" s="286" t="s">
        <v>61</v>
      </c>
      <c r="B171" s="327">
        <f t="shared" si="9"/>
        <v>0</v>
      </c>
      <c r="C171" s="327">
        <v>0</v>
      </c>
      <c r="D171" s="327">
        <v>0</v>
      </c>
      <c r="E171" s="327">
        <v>0</v>
      </c>
      <c r="F171" s="327">
        <v>0</v>
      </c>
      <c r="G171" s="327">
        <v>0</v>
      </c>
      <c r="H171" s="327">
        <v>0</v>
      </c>
      <c r="I171" s="327">
        <v>0</v>
      </c>
      <c r="J171" s="311">
        <v>0</v>
      </c>
      <c r="K171" s="307">
        <v>0</v>
      </c>
    </row>
    <row r="172" spans="1:11" s="285" customFormat="1" ht="9" customHeight="1">
      <c r="A172" s="286" t="s">
        <v>62</v>
      </c>
      <c r="B172" s="327">
        <f t="shared" si="9"/>
        <v>0</v>
      </c>
      <c r="C172" s="327">
        <v>0</v>
      </c>
      <c r="D172" s="327">
        <v>0</v>
      </c>
      <c r="E172" s="327">
        <v>0</v>
      </c>
      <c r="F172" s="327">
        <v>0</v>
      </c>
      <c r="G172" s="327">
        <v>0</v>
      </c>
      <c r="H172" s="327">
        <v>0</v>
      </c>
      <c r="I172" s="327">
        <v>0</v>
      </c>
      <c r="J172" s="311">
        <v>0</v>
      </c>
      <c r="K172" s="307">
        <v>0</v>
      </c>
    </row>
    <row r="173" spans="1:11" s="285" customFormat="1" ht="9" customHeight="1">
      <c r="A173" s="286" t="s">
        <v>63</v>
      </c>
      <c r="B173" s="327">
        <f t="shared" si="9"/>
        <v>0</v>
      </c>
      <c r="C173" s="327">
        <v>0</v>
      </c>
      <c r="D173" s="327">
        <v>0</v>
      </c>
      <c r="E173" s="327">
        <v>0</v>
      </c>
      <c r="F173" s="327">
        <v>0</v>
      </c>
      <c r="G173" s="327">
        <v>0</v>
      </c>
      <c r="H173" s="327">
        <v>0</v>
      </c>
      <c r="I173" s="327">
        <v>0</v>
      </c>
      <c r="J173" s="311">
        <v>0</v>
      </c>
      <c r="K173" s="307">
        <v>0</v>
      </c>
    </row>
    <row r="174" spans="1:11" s="285" customFormat="1" ht="9" customHeight="1">
      <c r="A174" s="291" t="s">
        <v>64</v>
      </c>
      <c r="B174" s="352">
        <f t="shared" si="9"/>
        <v>1</v>
      </c>
      <c r="C174" s="352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1</v>
      </c>
      <c r="J174" s="410">
        <v>0</v>
      </c>
      <c r="K174" s="310">
        <v>0</v>
      </c>
    </row>
    <row r="175" spans="1:11" s="285" customFormat="1" ht="9" customHeight="1">
      <c r="A175" s="286" t="s">
        <v>65</v>
      </c>
      <c r="B175" s="327">
        <f t="shared" si="9"/>
        <v>0</v>
      </c>
      <c r="C175" s="327">
        <v>0</v>
      </c>
      <c r="D175" s="327">
        <v>0</v>
      </c>
      <c r="E175" s="327">
        <v>0</v>
      </c>
      <c r="F175" s="327">
        <v>0</v>
      </c>
      <c r="G175" s="327">
        <v>0</v>
      </c>
      <c r="H175" s="327">
        <v>0</v>
      </c>
      <c r="I175" s="327">
        <v>0</v>
      </c>
      <c r="J175" s="311">
        <v>0</v>
      </c>
      <c r="K175" s="307">
        <v>0</v>
      </c>
    </row>
    <row r="176" spans="1:11" s="285" customFormat="1" ht="9" customHeight="1">
      <c r="A176" s="286" t="s">
        <v>66</v>
      </c>
      <c r="B176" s="327">
        <f t="shared" si="9"/>
        <v>1</v>
      </c>
      <c r="C176" s="327">
        <v>0</v>
      </c>
      <c r="D176" s="327">
        <v>0</v>
      </c>
      <c r="E176" s="327">
        <v>0</v>
      </c>
      <c r="F176" s="327">
        <v>0</v>
      </c>
      <c r="G176" s="327">
        <v>0</v>
      </c>
      <c r="H176" s="327">
        <v>0</v>
      </c>
      <c r="I176" s="327">
        <v>0</v>
      </c>
      <c r="J176" s="311">
        <v>1</v>
      </c>
      <c r="K176" s="307">
        <v>0</v>
      </c>
    </row>
    <row r="177" spans="1:11" s="285" customFormat="1" ht="9" customHeight="1">
      <c r="A177" s="286" t="s">
        <v>67</v>
      </c>
      <c r="B177" s="327">
        <f t="shared" si="9"/>
        <v>0</v>
      </c>
      <c r="C177" s="327">
        <v>0</v>
      </c>
      <c r="D177" s="327">
        <v>0</v>
      </c>
      <c r="E177" s="327">
        <v>0</v>
      </c>
      <c r="F177" s="327">
        <v>0</v>
      </c>
      <c r="G177" s="327">
        <v>0</v>
      </c>
      <c r="H177" s="327">
        <v>0</v>
      </c>
      <c r="I177" s="327">
        <v>0</v>
      </c>
      <c r="J177" s="311">
        <v>0</v>
      </c>
      <c r="K177" s="307">
        <v>0</v>
      </c>
    </row>
    <row r="178" spans="1:11" s="285" customFormat="1" ht="9" customHeight="1">
      <c r="A178" s="291" t="s">
        <v>68</v>
      </c>
      <c r="B178" s="352">
        <f t="shared" si="9"/>
        <v>1</v>
      </c>
      <c r="C178" s="352">
        <v>1</v>
      </c>
      <c r="D178" s="352">
        <v>0</v>
      </c>
      <c r="E178" s="352">
        <v>0</v>
      </c>
      <c r="F178" s="352">
        <v>0</v>
      </c>
      <c r="G178" s="352">
        <v>0</v>
      </c>
      <c r="H178" s="352">
        <v>0</v>
      </c>
      <c r="I178" s="352">
        <v>0</v>
      </c>
      <c r="J178" s="410">
        <v>0</v>
      </c>
      <c r="K178" s="310">
        <v>0</v>
      </c>
    </row>
    <row r="179" spans="1:11" s="285" customFormat="1" ht="9" customHeight="1">
      <c r="A179" s="286" t="s">
        <v>69</v>
      </c>
      <c r="B179" s="327">
        <f t="shared" si="9"/>
        <v>0</v>
      </c>
      <c r="C179" s="327">
        <v>0</v>
      </c>
      <c r="D179" s="327">
        <v>0</v>
      </c>
      <c r="E179" s="327">
        <v>0</v>
      </c>
      <c r="F179" s="327">
        <v>0</v>
      </c>
      <c r="G179" s="327">
        <v>0</v>
      </c>
      <c r="H179" s="327">
        <v>0</v>
      </c>
      <c r="I179" s="327">
        <v>0</v>
      </c>
      <c r="J179" s="311">
        <v>0</v>
      </c>
      <c r="K179" s="307">
        <v>0</v>
      </c>
    </row>
    <row r="180" spans="1:11" s="285" customFormat="1" ht="9" customHeight="1">
      <c r="A180" s="286" t="s">
        <v>70</v>
      </c>
      <c r="B180" s="327">
        <f t="shared" si="9"/>
        <v>9</v>
      </c>
      <c r="C180" s="327">
        <v>6</v>
      </c>
      <c r="D180" s="327">
        <v>0</v>
      </c>
      <c r="E180" s="327">
        <v>0</v>
      </c>
      <c r="F180" s="327">
        <v>0</v>
      </c>
      <c r="G180" s="327">
        <v>0</v>
      </c>
      <c r="H180" s="327">
        <v>0</v>
      </c>
      <c r="I180" s="327">
        <v>3</v>
      </c>
      <c r="J180" s="311">
        <v>0</v>
      </c>
      <c r="K180" s="307">
        <v>0</v>
      </c>
    </row>
    <row r="181" spans="1:11" s="285" customFormat="1" ht="9" customHeight="1">
      <c r="A181" s="286" t="s">
        <v>71</v>
      </c>
      <c r="B181" s="327">
        <f t="shared" si="9"/>
        <v>0</v>
      </c>
      <c r="C181" s="327">
        <v>0</v>
      </c>
      <c r="D181" s="327">
        <v>0</v>
      </c>
      <c r="E181" s="327">
        <v>0</v>
      </c>
      <c r="F181" s="327">
        <v>0</v>
      </c>
      <c r="G181" s="327">
        <v>0</v>
      </c>
      <c r="H181" s="327">
        <v>0</v>
      </c>
      <c r="I181" s="327">
        <v>0</v>
      </c>
      <c r="J181" s="311">
        <v>0</v>
      </c>
      <c r="K181" s="307">
        <v>0</v>
      </c>
    </row>
    <row r="182" spans="1:11" s="285" customFormat="1" ht="9" customHeight="1">
      <c r="A182" s="291" t="s">
        <v>72</v>
      </c>
      <c r="B182" s="352">
        <f t="shared" si="9"/>
        <v>2</v>
      </c>
      <c r="C182" s="352">
        <v>2</v>
      </c>
      <c r="D182" s="352">
        <v>0</v>
      </c>
      <c r="E182" s="352">
        <v>0</v>
      </c>
      <c r="F182" s="352">
        <v>0</v>
      </c>
      <c r="G182" s="352">
        <v>0</v>
      </c>
      <c r="H182" s="352">
        <v>0</v>
      </c>
      <c r="I182" s="352">
        <v>0</v>
      </c>
      <c r="J182" s="410">
        <v>0</v>
      </c>
      <c r="K182" s="310">
        <v>0</v>
      </c>
    </row>
    <row r="183" spans="1:11" s="285" customFormat="1" ht="9" customHeight="1">
      <c r="A183" s="286" t="s">
        <v>73</v>
      </c>
      <c r="B183" s="327">
        <f t="shared" si="9"/>
        <v>2</v>
      </c>
      <c r="C183" s="327">
        <v>1</v>
      </c>
      <c r="D183" s="327">
        <v>0</v>
      </c>
      <c r="E183" s="327">
        <v>0</v>
      </c>
      <c r="F183" s="327">
        <v>0</v>
      </c>
      <c r="G183" s="327">
        <v>0</v>
      </c>
      <c r="H183" s="327">
        <v>0</v>
      </c>
      <c r="I183" s="327">
        <v>0</v>
      </c>
      <c r="J183" s="311">
        <v>1</v>
      </c>
      <c r="K183" s="307">
        <v>0</v>
      </c>
    </row>
    <row r="184" spans="1:11" s="285" customFormat="1" ht="9" customHeight="1">
      <c r="A184" s="286" t="s">
        <v>74</v>
      </c>
      <c r="B184" s="327">
        <f t="shared" si="9"/>
        <v>0</v>
      </c>
      <c r="C184" s="327">
        <v>0</v>
      </c>
      <c r="D184" s="327">
        <v>0</v>
      </c>
      <c r="E184" s="327">
        <v>0</v>
      </c>
      <c r="F184" s="327">
        <v>0</v>
      </c>
      <c r="G184" s="327">
        <v>0</v>
      </c>
      <c r="H184" s="327">
        <v>0</v>
      </c>
      <c r="I184" s="327">
        <v>0</v>
      </c>
      <c r="J184" s="311">
        <v>0</v>
      </c>
      <c r="K184" s="307">
        <v>0</v>
      </c>
    </row>
    <row r="185" spans="1:11" s="285" customFormat="1" ht="9" customHeight="1">
      <c r="A185" s="286" t="s">
        <v>75</v>
      </c>
      <c r="B185" s="327">
        <f t="shared" si="9"/>
        <v>0</v>
      </c>
      <c r="C185" s="327">
        <v>0</v>
      </c>
      <c r="D185" s="327">
        <v>0</v>
      </c>
      <c r="E185" s="327">
        <v>0</v>
      </c>
      <c r="F185" s="327">
        <v>0</v>
      </c>
      <c r="G185" s="327">
        <v>0</v>
      </c>
      <c r="H185" s="327">
        <v>0</v>
      </c>
      <c r="I185" s="327">
        <v>0</v>
      </c>
      <c r="J185" s="311">
        <v>0</v>
      </c>
      <c r="K185" s="307">
        <v>0</v>
      </c>
    </row>
    <row r="186" spans="1:11" s="285" customFormat="1" ht="9" customHeight="1">
      <c r="A186" s="291" t="s">
        <v>76</v>
      </c>
      <c r="B186" s="352">
        <f t="shared" si="9"/>
        <v>5</v>
      </c>
      <c r="C186" s="352">
        <v>0</v>
      </c>
      <c r="D186" s="352">
        <v>0</v>
      </c>
      <c r="E186" s="352">
        <v>0</v>
      </c>
      <c r="F186" s="352">
        <v>0</v>
      </c>
      <c r="G186" s="352">
        <v>0</v>
      </c>
      <c r="H186" s="352">
        <v>0</v>
      </c>
      <c r="I186" s="352">
        <v>5</v>
      </c>
      <c r="J186" s="410">
        <v>0</v>
      </c>
      <c r="K186" s="310">
        <v>0</v>
      </c>
    </row>
    <row r="187" spans="1:11" s="285" customFormat="1" ht="9" customHeight="1">
      <c r="A187" s="318"/>
      <c r="B187" s="414"/>
      <c r="C187" s="414"/>
      <c r="D187" s="414"/>
      <c r="E187" s="414"/>
      <c r="F187" s="414"/>
      <c r="G187" s="414"/>
      <c r="H187" s="414"/>
      <c r="I187" s="414"/>
      <c r="J187" s="411"/>
      <c r="K187" s="374"/>
    </row>
    <row r="188" spans="1:11" s="285" customFormat="1" ht="9" customHeight="1">
      <c r="A188" s="388">
        <v>2005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</row>
    <row r="189" spans="1:11" s="285" customFormat="1" ht="9" customHeight="1">
      <c r="A189" s="288" t="s">
        <v>44</v>
      </c>
      <c r="B189" s="326">
        <f t="shared" ref="B189:K189" si="10">SUM(B191:B222)</f>
        <v>224</v>
      </c>
      <c r="C189" s="326">
        <f t="shared" si="10"/>
        <v>44</v>
      </c>
      <c r="D189" s="326">
        <f t="shared" si="10"/>
        <v>69</v>
      </c>
      <c r="E189" s="326">
        <f t="shared" si="10"/>
        <v>42</v>
      </c>
      <c r="F189" s="326">
        <f t="shared" si="10"/>
        <v>16</v>
      </c>
      <c r="G189" s="326">
        <f t="shared" si="10"/>
        <v>32</v>
      </c>
      <c r="H189" s="326">
        <f t="shared" si="10"/>
        <v>0</v>
      </c>
      <c r="I189" s="326">
        <f t="shared" si="10"/>
        <v>0</v>
      </c>
      <c r="J189" s="326">
        <f t="shared" si="10"/>
        <v>19</v>
      </c>
      <c r="K189" s="326">
        <f t="shared" si="10"/>
        <v>2</v>
      </c>
    </row>
    <row r="190" spans="1:11" s="285" customFormat="1" ht="3.95" customHeight="1">
      <c r="A190" s="288"/>
      <c r="B190" s="308"/>
      <c r="C190" s="308"/>
      <c r="D190" s="308"/>
      <c r="E190" s="308"/>
      <c r="F190" s="308"/>
      <c r="G190" s="308"/>
      <c r="H190" s="308"/>
      <c r="I190" s="308"/>
      <c r="J190" s="308"/>
      <c r="K190" s="308"/>
    </row>
    <row r="191" spans="1:11" s="285" customFormat="1" ht="9" customHeight="1">
      <c r="A191" s="286" t="s">
        <v>45</v>
      </c>
      <c r="B191" s="327">
        <f t="shared" ref="B191:B222" si="11">SUM(C191:K191)</f>
        <v>0</v>
      </c>
      <c r="C191" s="327">
        <v>0</v>
      </c>
      <c r="D191" s="327">
        <v>0</v>
      </c>
      <c r="E191" s="327">
        <v>0</v>
      </c>
      <c r="F191" s="327">
        <v>0</v>
      </c>
      <c r="G191" s="327">
        <v>0</v>
      </c>
      <c r="H191" s="327">
        <v>0</v>
      </c>
      <c r="I191" s="327">
        <v>0</v>
      </c>
      <c r="J191" s="311">
        <v>0</v>
      </c>
      <c r="K191" s="307">
        <v>0</v>
      </c>
    </row>
    <row r="192" spans="1:11" s="285" customFormat="1" ht="9" customHeight="1">
      <c r="A192" s="286" t="s">
        <v>46</v>
      </c>
      <c r="B192" s="327">
        <f t="shared" si="11"/>
        <v>19</v>
      </c>
      <c r="C192" s="327">
        <v>3</v>
      </c>
      <c r="D192" s="327">
        <v>8</v>
      </c>
      <c r="E192" s="327">
        <v>8</v>
      </c>
      <c r="F192" s="327">
        <v>0</v>
      </c>
      <c r="G192" s="327">
        <v>0</v>
      </c>
      <c r="H192" s="327">
        <v>0</v>
      </c>
      <c r="I192" s="327">
        <v>0</v>
      </c>
      <c r="J192" s="311">
        <v>0</v>
      </c>
      <c r="K192" s="307">
        <v>0</v>
      </c>
    </row>
    <row r="193" spans="1:11" s="285" customFormat="1" ht="9" customHeight="1">
      <c r="A193" s="286" t="s">
        <v>47</v>
      </c>
      <c r="B193" s="327">
        <f t="shared" si="11"/>
        <v>2</v>
      </c>
      <c r="C193" s="327">
        <v>1</v>
      </c>
      <c r="D193" s="327">
        <v>0</v>
      </c>
      <c r="E193" s="327">
        <v>0</v>
      </c>
      <c r="F193" s="327">
        <v>1</v>
      </c>
      <c r="G193" s="327">
        <v>0</v>
      </c>
      <c r="H193" s="327">
        <v>0</v>
      </c>
      <c r="I193" s="327">
        <v>0</v>
      </c>
      <c r="J193" s="311">
        <v>0</v>
      </c>
      <c r="K193" s="307">
        <v>0</v>
      </c>
    </row>
    <row r="194" spans="1:11" s="285" customFormat="1" ht="9" customHeight="1">
      <c r="A194" s="291" t="s">
        <v>48</v>
      </c>
      <c r="B194" s="352">
        <f t="shared" si="11"/>
        <v>0</v>
      </c>
      <c r="C194" s="352">
        <v>0</v>
      </c>
      <c r="D194" s="352">
        <v>0</v>
      </c>
      <c r="E194" s="352">
        <v>0</v>
      </c>
      <c r="F194" s="352">
        <v>0</v>
      </c>
      <c r="G194" s="352">
        <v>0</v>
      </c>
      <c r="H194" s="352">
        <v>0</v>
      </c>
      <c r="I194" s="352">
        <v>0</v>
      </c>
      <c r="J194" s="410">
        <v>0</v>
      </c>
      <c r="K194" s="310">
        <v>0</v>
      </c>
    </row>
    <row r="195" spans="1:11" s="285" customFormat="1" ht="9" customHeight="1">
      <c r="A195" s="286" t="s">
        <v>49</v>
      </c>
      <c r="B195" s="327">
        <f t="shared" si="11"/>
        <v>0</v>
      </c>
      <c r="C195" s="327">
        <v>0</v>
      </c>
      <c r="D195" s="327">
        <v>0</v>
      </c>
      <c r="E195" s="327">
        <v>0</v>
      </c>
      <c r="F195" s="327">
        <v>0</v>
      </c>
      <c r="G195" s="327">
        <v>0</v>
      </c>
      <c r="H195" s="327">
        <v>0</v>
      </c>
      <c r="I195" s="327">
        <v>0</v>
      </c>
      <c r="J195" s="311">
        <v>0</v>
      </c>
      <c r="K195" s="307">
        <v>0</v>
      </c>
    </row>
    <row r="196" spans="1:11" s="285" customFormat="1" ht="9" customHeight="1">
      <c r="A196" s="286" t="s">
        <v>50</v>
      </c>
      <c r="B196" s="327">
        <f t="shared" si="11"/>
        <v>0</v>
      </c>
      <c r="C196" s="327">
        <v>0</v>
      </c>
      <c r="D196" s="327">
        <v>0</v>
      </c>
      <c r="E196" s="327">
        <v>0</v>
      </c>
      <c r="F196" s="327">
        <v>0</v>
      </c>
      <c r="G196" s="327">
        <v>0</v>
      </c>
      <c r="H196" s="327">
        <v>0</v>
      </c>
      <c r="I196" s="327">
        <v>0</v>
      </c>
      <c r="J196" s="311">
        <v>0</v>
      </c>
      <c r="K196" s="307">
        <v>0</v>
      </c>
    </row>
    <row r="197" spans="1:11" s="285" customFormat="1" ht="9" customHeight="1">
      <c r="A197" s="286" t="s">
        <v>51</v>
      </c>
      <c r="B197" s="327">
        <f t="shared" si="11"/>
        <v>0</v>
      </c>
      <c r="C197" s="327">
        <v>0</v>
      </c>
      <c r="D197" s="327">
        <v>0</v>
      </c>
      <c r="E197" s="327">
        <v>0</v>
      </c>
      <c r="F197" s="327">
        <v>0</v>
      </c>
      <c r="G197" s="327">
        <v>0</v>
      </c>
      <c r="H197" s="327">
        <v>0</v>
      </c>
      <c r="I197" s="327">
        <v>0</v>
      </c>
      <c r="J197" s="311">
        <v>0</v>
      </c>
      <c r="K197" s="307">
        <v>0</v>
      </c>
    </row>
    <row r="198" spans="1:11" s="285" customFormat="1" ht="9" customHeight="1">
      <c r="A198" s="291" t="s">
        <v>52</v>
      </c>
      <c r="B198" s="352">
        <f t="shared" si="11"/>
        <v>0</v>
      </c>
      <c r="C198" s="352">
        <v>0</v>
      </c>
      <c r="D198" s="352">
        <v>0</v>
      </c>
      <c r="E198" s="352">
        <v>0</v>
      </c>
      <c r="F198" s="352">
        <v>0</v>
      </c>
      <c r="G198" s="352">
        <v>0</v>
      </c>
      <c r="H198" s="352">
        <v>0</v>
      </c>
      <c r="I198" s="352">
        <v>0</v>
      </c>
      <c r="J198" s="410">
        <v>0</v>
      </c>
      <c r="K198" s="310">
        <v>0</v>
      </c>
    </row>
    <row r="199" spans="1:11" s="285" customFormat="1" ht="9" customHeight="1">
      <c r="A199" s="286" t="s">
        <v>53</v>
      </c>
      <c r="B199" s="327">
        <f t="shared" si="11"/>
        <v>33</v>
      </c>
      <c r="C199" s="327">
        <v>8</v>
      </c>
      <c r="D199" s="327">
        <v>10</v>
      </c>
      <c r="E199" s="327">
        <v>2</v>
      </c>
      <c r="F199" s="327">
        <v>6</v>
      </c>
      <c r="G199" s="327">
        <v>0</v>
      </c>
      <c r="H199" s="327">
        <v>0</v>
      </c>
      <c r="I199" s="327">
        <v>0</v>
      </c>
      <c r="J199" s="311">
        <v>6</v>
      </c>
      <c r="K199" s="307">
        <v>1</v>
      </c>
    </row>
    <row r="200" spans="1:11" s="285" customFormat="1" ht="9" customHeight="1">
      <c r="A200" s="286" t="s">
        <v>54</v>
      </c>
      <c r="B200" s="327">
        <f t="shared" si="11"/>
        <v>0</v>
      </c>
      <c r="C200" s="327">
        <v>0</v>
      </c>
      <c r="D200" s="327">
        <v>0</v>
      </c>
      <c r="E200" s="327">
        <v>0</v>
      </c>
      <c r="F200" s="327">
        <v>0</v>
      </c>
      <c r="G200" s="327">
        <v>0</v>
      </c>
      <c r="H200" s="327">
        <v>0</v>
      </c>
      <c r="I200" s="327">
        <v>0</v>
      </c>
      <c r="J200" s="311">
        <v>0</v>
      </c>
      <c r="K200" s="307">
        <v>0</v>
      </c>
    </row>
    <row r="201" spans="1:11" s="285" customFormat="1" ht="9" customHeight="1">
      <c r="A201" s="286" t="s">
        <v>55</v>
      </c>
      <c r="B201" s="327">
        <f t="shared" si="11"/>
        <v>2</v>
      </c>
      <c r="C201" s="327">
        <v>1</v>
      </c>
      <c r="D201" s="327">
        <v>0</v>
      </c>
      <c r="E201" s="327">
        <v>0</v>
      </c>
      <c r="F201" s="327">
        <v>0</v>
      </c>
      <c r="G201" s="327">
        <v>0</v>
      </c>
      <c r="H201" s="327">
        <v>0</v>
      </c>
      <c r="I201" s="327">
        <v>0</v>
      </c>
      <c r="J201" s="311">
        <v>1</v>
      </c>
      <c r="K201" s="307">
        <v>0</v>
      </c>
    </row>
    <row r="202" spans="1:11" s="285" customFormat="1" ht="9" customHeight="1">
      <c r="A202" s="291" t="s">
        <v>56</v>
      </c>
      <c r="B202" s="352">
        <f t="shared" si="11"/>
        <v>0</v>
      </c>
      <c r="C202" s="352">
        <v>0</v>
      </c>
      <c r="D202" s="352">
        <v>0</v>
      </c>
      <c r="E202" s="352">
        <v>0</v>
      </c>
      <c r="F202" s="352">
        <v>0</v>
      </c>
      <c r="G202" s="352">
        <v>0</v>
      </c>
      <c r="H202" s="352">
        <v>0</v>
      </c>
      <c r="I202" s="352">
        <v>0</v>
      </c>
      <c r="J202" s="410">
        <v>0</v>
      </c>
      <c r="K202" s="310">
        <v>0</v>
      </c>
    </row>
    <row r="203" spans="1:11" s="285" customFormat="1" ht="9" customHeight="1">
      <c r="A203" s="286" t="s">
        <v>57</v>
      </c>
      <c r="B203" s="327">
        <f t="shared" si="11"/>
        <v>0</v>
      </c>
      <c r="C203" s="327">
        <v>0</v>
      </c>
      <c r="D203" s="327">
        <v>0</v>
      </c>
      <c r="E203" s="327">
        <v>0</v>
      </c>
      <c r="F203" s="327">
        <v>0</v>
      </c>
      <c r="G203" s="327">
        <v>0</v>
      </c>
      <c r="H203" s="327">
        <v>0</v>
      </c>
      <c r="I203" s="327">
        <v>0</v>
      </c>
      <c r="J203" s="311">
        <v>0</v>
      </c>
      <c r="K203" s="307">
        <v>0</v>
      </c>
    </row>
    <row r="204" spans="1:11" s="285" customFormat="1" ht="9" customHeight="1">
      <c r="A204" s="286" t="s">
        <v>58</v>
      </c>
      <c r="B204" s="327">
        <f t="shared" si="11"/>
        <v>144</v>
      </c>
      <c r="C204" s="327">
        <v>23</v>
      </c>
      <c r="D204" s="327">
        <v>46</v>
      </c>
      <c r="E204" s="327">
        <v>30</v>
      </c>
      <c r="F204" s="327">
        <v>0</v>
      </c>
      <c r="G204" s="327">
        <v>32</v>
      </c>
      <c r="H204" s="327">
        <v>0</v>
      </c>
      <c r="I204" s="327">
        <v>0</v>
      </c>
      <c r="J204" s="311">
        <v>12</v>
      </c>
      <c r="K204" s="307">
        <v>1</v>
      </c>
    </row>
    <row r="205" spans="1:11" s="285" customFormat="1" ht="9" customHeight="1">
      <c r="A205" s="286" t="s">
        <v>59</v>
      </c>
      <c r="B205" s="327">
        <f t="shared" si="11"/>
        <v>0</v>
      </c>
      <c r="C205" s="327">
        <v>0</v>
      </c>
      <c r="D205" s="327">
        <v>0</v>
      </c>
      <c r="E205" s="327">
        <v>0</v>
      </c>
      <c r="F205" s="327">
        <v>0</v>
      </c>
      <c r="G205" s="327">
        <v>0</v>
      </c>
      <c r="H205" s="327">
        <v>0</v>
      </c>
      <c r="I205" s="327">
        <v>0</v>
      </c>
      <c r="J205" s="311">
        <v>0</v>
      </c>
      <c r="K205" s="307">
        <v>0</v>
      </c>
    </row>
    <row r="206" spans="1:11" s="285" customFormat="1" ht="9" customHeight="1">
      <c r="A206" s="291" t="s">
        <v>60</v>
      </c>
      <c r="B206" s="352">
        <f t="shared" si="11"/>
        <v>5</v>
      </c>
      <c r="C206" s="352">
        <v>2</v>
      </c>
      <c r="D206" s="352">
        <v>1</v>
      </c>
      <c r="E206" s="352">
        <v>1</v>
      </c>
      <c r="F206" s="352">
        <v>1</v>
      </c>
      <c r="G206" s="352">
        <v>0</v>
      </c>
      <c r="H206" s="352">
        <v>0</v>
      </c>
      <c r="I206" s="352">
        <v>0</v>
      </c>
      <c r="J206" s="410">
        <v>0</v>
      </c>
      <c r="K206" s="310">
        <v>0</v>
      </c>
    </row>
    <row r="207" spans="1:11" s="285" customFormat="1" ht="9" customHeight="1">
      <c r="A207" s="286" t="s">
        <v>61</v>
      </c>
      <c r="B207" s="327">
        <f t="shared" si="11"/>
        <v>0</v>
      </c>
      <c r="C207" s="327">
        <v>0</v>
      </c>
      <c r="D207" s="327">
        <v>0</v>
      </c>
      <c r="E207" s="327">
        <v>0</v>
      </c>
      <c r="F207" s="327">
        <v>0</v>
      </c>
      <c r="G207" s="327">
        <v>0</v>
      </c>
      <c r="H207" s="327">
        <v>0</v>
      </c>
      <c r="I207" s="327">
        <v>0</v>
      </c>
      <c r="J207" s="311">
        <v>0</v>
      </c>
      <c r="K207" s="307">
        <v>0</v>
      </c>
    </row>
    <row r="208" spans="1:11" s="285" customFormat="1" ht="9" customHeight="1">
      <c r="A208" s="286" t="s">
        <v>62</v>
      </c>
      <c r="B208" s="327">
        <f t="shared" si="11"/>
        <v>0</v>
      </c>
      <c r="C208" s="327">
        <v>0</v>
      </c>
      <c r="D208" s="327">
        <v>0</v>
      </c>
      <c r="E208" s="327">
        <v>0</v>
      </c>
      <c r="F208" s="327">
        <v>0</v>
      </c>
      <c r="G208" s="327">
        <v>0</v>
      </c>
      <c r="H208" s="327">
        <v>0</v>
      </c>
      <c r="I208" s="327">
        <v>0</v>
      </c>
      <c r="J208" s="311">
        <v>0</v>
      </c>
      <c r="K208" s="307">
        <v>0</v>
      </c>
    </row>
    <row r="209" spans="1:11" s="285" customFormat="1" ht="9" customHeight="1">
      <c r="A209" s="286" t="s">
        <v>63</v>
      </c>
      <c r="B209" s="327">
        <f t="shared" si="11"/>
        <v>0</v>
      </c>
      <c r="C209" s="327">
        <v>0</v>
      </c>
      <c r="D209" s="327">
        <v>0</v>
      </c>
      <c r="E209" s="327">
        <v>0</v>
      </c>
      <c r="F209" s="327">
        <v>0</v>
      </c>
      <c r="G209" s="327">
        <v>0</v>
      </c>
      <c r="H209" s="327">
        <v>0</v>
      </c>
      <c r="I209" s="327">
        <v>0</v>
      </c>
      <c r="J209" s="311">
        <v>0</v>
      </c>
      <c r="K209" s="307">
        <v>0</v>
      </c>
    </row>
    <row r="210" spans="1:11" s="285" customFormat="1" ht="9" customHeight="1">
      <c r="A210" s="291" t="s">
        <v>64</v>
      </c>
      <c r="B210" s="352">
        <f t="shared" si="11"/>
        <v>2</v>
      </c>
      <c r="C210" s="352">
        <v>0</v>
      </c>
      <c r="D210" s="352">
        <v>2</v>
      </c>
      <c r="E210" s="352">
        <v>0</v>
      </c>
      <c r="F210" s="352">
        <v>0</v>
      </c>
      <c r="G210" s="352">
        <v>0</v>
      </c>
      <c r="H210" s="352">
        <v>0</v>
      </c>
      <c r="I210" s="352">
        <v>0</v>
      </c>
      <c r="J210" s="410">
        <v>0</v>
      </c>
      <c r="K210" s="310">
        <v>0</v>
      </c>
    </row>
    <row r="211" spans="1:11" s="285" customFormat="1" ht="9" customHeight="1">
      <c r="A211" s="286" t="s">
        <v>65</v>
      </c>
      <c r="B211" s="327">
        <f t="shared" si="11"/>
        <v>0</v>
      </c>
      <c r="C211" s="327">
        <v>0</v>
      </c>
      <c r="D211" s="327">
        <v>0</v>
      </c>
      <c r="E211" s="327">
        <v>0</v>
      </c>
      <c r="F211" s="327">
        <v>0</v>
      </c>
      <c r="G211" s="327">
        <v>0</v>
      </c>
      <c r="H211" s="327">
        <v>0</v>
      </c>
      <c r="I211" s="327">
        <v>0</v>
      </c>
      <c r="J211" s="311">
        <v>0</v>
      </c>
      <c r="K211" s="307">
        <v>0</v>
      </c>
    </row>
    <row r="212" spans="1:11" s="285" customFormat="1" ht="9" customHeight="1">
      <c r="A212" s="286" t="s">
        <v>66</v>
      </c>
      <c r="B212" s="327">
        <f t="shared" si="11"/>
        <v>0</v>
      </c>
      <c r="C212" s="327">
        <v>0</v>
      </c>
      <c r="D212" s="327">
        <v>0</v>
      </c>
      <c r="E212" s="327">
        <v>0</v>
      </c>
      <c r="F212" s="327">
        <v>0</v>
      </c>
      <c r="G212" s="327">
        <v>0</v>
      </c>
      <c r="H212" s="327">
        <v>0</v>
      </c>
      <c r="I212" s="327">
        <v>0</v>
      </c>
      <c r="J212" s="311">
        <v>0</v>
      </c>
      <c r="K212" s="307">
        <v>0</v>
      </c>
    </row>
    <row r="213" spans="1:11" s="285" customFormat="1" ht="9" customHeight="1">
      <c r="A213" s="286" t="s">
        <v>67</v>
      </c>
      <c r="B213" s="327">
        <f t="shared" si="11"/>
        <v>0</v>
      </c>
      <c r="C213" s="327">
        <v>0</v>
      </c>
      <c r="D213" s="327">
        <v>0</v>
      </c>
      <c r="E213" s="327">
        <v>0</v>
      </c>
      <c r="F213" s="327">
        <v>0</v>
      </c>
      <c r="G213" s="327">
        <v>0</v>
      </c>
      <c r="H213" s="327">
        <v>0</v>
      </c>
      <c r="I213" s="327">
        <v>0</v>
      </c>
      <c r="J213" s="311">
        <v>0</v>
      </c>
      <c r="K213" s="307">
        <v>0</v>
      </c>
    </row>
    <row r="214" spans="1:11" s="285" customFormat="1" ht="9" customHeight="1">
      <c r="A214" s="291" t="s">
        <v>68</v>
      </c>
      <c r="B214" s="352">
        <f t="shared" si="11"/>
        <v>1</v>
      </c>
      <c r="C214" s="352">
        <v>1</v>
      </c>
      <c r="D214" s="352">
        <v>0</v>
      </c>
      <c r="E214" s="352">
        <v>0</v>
      </c>
      <c r="F214" s="352">
        <v>0</v>
      </c>
      <c r="G214" s="352">
        <v>0</v>
      </c>
      <c r="H214" s="352">
        <v>0</v>
      </c>
      <c r="I214" s="352">
        <v>0</v>
      </c>
      <c r="J214" s="410">
        <v>0</v>
      </c>
      <c r="K214" s="310">
        <v>0</v>
      </c>
    </row>
    <row r="215" spans="1:11" s="285" customFormat="1" ht="9" customHeight="1">
      <c r="A215" s="286" t="s">
        <v>69</v>
      </c>
      <c r="B215" s="327">
        <f t="shared" si="11"/>
        <v>0</v>
      </c>
      <c r="C215" s="327">
        <v>0</v>
      </c>
      <c r="D215" s="327">
        <v>0</v>
      </c>
      <c r="E215" s="327">
        <v>0</v>
      </c>
      <c r="F215" s="327">
        <v>0</v>
      </c>
      <c r="G215" s="327">
        <v>0</v>
      </c>
      <c r="H215" s="327">
        <v>0</v>
      </c>
      <c r="I215" s="327">
        <v>0</v>
      </c>
      <c r="J215" s="311">
        <v>0</v>
      </c>
      <c r="K215" s="307">
        <v>0</v>
      </c>
    </row>
    <row r="216" spans="1:11" s="285" customFormat="1" ht="9" customHeight="1">
      <c r="A216" s="286" t="s">
        <v>70</v>
      </c>
      <c r="B216" s="327">
        <f t="shared" si="11"/>
        <v>13</v>
      </c>
      <c r="C216" s="327">
        <v>4</v>
      </c>
      <c r="D216" s="327">
        <v>0</v>
      </c>
      <c r="E216" s="327">
        <v>1</v>
      </c>
      <c r="F216" s="327">
        <v>8</v>
      </c>
      <c r="G216" s="327">
        <v>0</v>
      </c>
      <c r="H216" s="327">
        <v>0</v>
      </c>
      <c r="I216" s="327">
        <v>0</v>
      </c>
      <c r="J216" s="311">
        <v>0</v>
      </c>
      <c r="K216" s="307">
        <v>0</v>
      </c>
    </row>
    <row r="217" spans="1:11" s="285" customFormat="1" ht="9" customHeight="1">
      <c r="A217" s="286" t="s">
        <v>71</v>
      </c>
      <c r="B217" s="327">
        <f t="shared" si="11"/>
        <v>0</v>
      </c>
      <c r="C217" s="327">
        <v>0</v>
      </c>
      <c r="D217" s="327">
        <v>0</v>
      </c>
      <c r="E217" s="327">
        <v>0</v>
      </c>
      <c r="F217" s="327">
        <v>0</v>
      </c>
      <c r="G217" s="327">
        <v>0</v>
      </c>
      <c r="H217" s="327">
        <v>0</v>
      </c>
      <c r="I217" s="327">
        <v>0</v>
      </c>
      <c r="J217" s="311">
        <v>0</v>
      </c>
      <c r="K217" s="307">
        <v>0</v>
      </c>
    </row>
    <row r="218" spans="1:11" s="285" customFormat="1" ht="9" customHeight="1">
      <c r="A218" s="291" t="s">
        <v>72</v>
      </c>
      <c r="B218" s="352">
        <f t="shared" si="11"/>
        <v>0</v>
      </c>
      <c r="C218" s="352">
        <v>0</v>
      </c>
      <c r="D218" s="352">
        <v>0</v>
      </c>
      <c r="E218" s="352">
        <v>0</v>
      </c>
      <c r="F218" s="352">
        <v>0</v>
      </c>
      <c r="G218" s="352">
        <v>0</v>
      </c>
      <c r="H218" s="352">
        <v>0</v>
      </c>
      <c r="I218" s="352">
        <v>0</v>
      </c>
      <c r="J218" s="410">
        <v>0</v>
      </c>
      <c r="K218" s="310">
        <v>0</v>
      </c>
    </row>
    <row r="219" spans="1:11" s="285" customFormat="1" ht="9" customHeight="1">
      <c r="A219" s="286" t="s">
        <v>73</v>
      </c>
      <c r="B219" s="327">
        <f t="shared" si="11"/>
        <v>0</v>
      </c>
      <c r="C219" s="327">
        <v>0</v>
      </c>
      <c r="D219" s="327">
        <v>0</v>
      </c>
      <c r="E219" s="327">
        <v>0</v>
      </c>
      <c r="F219" s="327">
        <v>0</v>
      </c>
      <c r="G219" s="327">
        <v>0</v>
      </c>
      <c r="H219" s="327">
        <v>0</v>
      </c>
      <c r="I219" s="327">
        <v>0</v>
      </c>
      <c r="J219" s="311">
        <v>0</v>
      </c>
      <c r="K219" s="307">
        <v>0</v>
      </c>
    </row>
    <row r="220" spans="1:11" s="285" customFormat="1" ht="9" customHeight="1">
      <c r="A220" s="286" t="s">
        <v>74</v>
      </c>
      <c r="B220" s="327">
        <f t="shared" si="11"/>
        <v>0</v>
      </c>
      <c r="C220" s="327">
        <v>0</v>
      </c>
      <c r="D220" s="327">
        <v>0</v>
      </c>
      <c r="E220" s="327">
        <v>0</v>
      </c>
      <c r="F220" s="327">
        <v>0</v>
      </c>
      <c r="G220" s="327">
        <v>0</v>
      </c>
      <c r="H220" s="327">
        <v>0</v>
      </c>
      <c r="I220" s="327">
        <v>0</v>
      </c>
      <c r="J220" s="311">
        <v>0</v>
      </c>
      <c r="K220" s="307">
        <v>0</v>
      </c>
    </row>
    <row r="221" spans="1:11" s="285" customFormat="1" ht="9" customHeight="1">
      <c r="A221" s="286" t="s">
        <v>75</v>
      </c>
      <c r="B221" s="327">
        <f t="shared" si="11"/>
        <v>3</v>
      </c>
      <c r="C221" s="327">
        <v>1</v>
      </c>
      <c r="D221" s="327">
        <v>2</v>
      </c>
      <c r="E221" s="327">
        <v>0</v>
      </c>
      <c r="F221" s="327">
        <v>0</v>
      </c>
      <c r="G221" s="327">
        <v>0</v>
      </c>
      <c r="H221" s="327">
        <v>0</v>
      </c>
      <c r="I221" s="327">
        <v>0</v>
      </c>
      <c r="J221" s="311">
        <v>0</v>
      </c>
      <c r="K221" s="307">
        <v>0</v>
      </c>
    </row>
    <row r="222" spans="1:11" s="285" customFormat="1" ht="9" customHeight="1">
      <c r="A222" s="291" t="s">
        <v>76</v>
      </c>
      <c r="B222" s="352">
        <f t="shared" si="11"/>
        <v>0</v>
      </c>
      <c r="C222" s="352">
        <v>0</v>
      </c>
      <c r="D222" s="352">
        <v>0</v>
      </c>
      <c r="E222" s="352">
        <v>0</v>
      </c>
      <c r="F222" s="352">
        <v>0</v>
      </c>
      <c r="G222" s="352">
        <v>0</v>
      </c>
      <c r="H222" s="352">
        <v>0</v>
      </c>
      <c r="I222" s="352">
        <v>0</v>
      </c>
      <c r="J222" s="410">
        <v>0</v>
      </c>
      <c r="K222" s="310">
        <v>0</v>
      </c>
    </row>
    <row r="223" spans="1:11" s="285" customFormat="1" ht="9" customHeight="1">
      <c r="A223" s="318"/>
      <c r="B223" s="414"/>
      <c r="C223" s="414"/>
      <c r="D223" s="414"/>
      <c r="E223" s="414"/>
      <c r="F223" s="414"/>
      <c r="G223" s="414"/>
      <c r="H223" s="414"/>
      <c r="I223" s="414"/>
      <c r="J223" s="411"/>
      <c r="K223" s="374"/>
    </row>
    <row r="224" spans="1:11" s="285" customFormat="1" ht="9" customHeight="1">
      <c r="A224" s="388">
        <v>2006</v>
      </c>
      <c r="B224" s="307"/>
      <c r="C224" s="307"/>
      <c r="D224" s="307"/>
      <c r="E224" s="307"/>
      <c r="F224" s="307"/>
      <c r="G224" s="307"/>
      <c r="H224" s="307"/>
      <c r="I224" s="307"/>
      <c r="J224" s="307"/>
      <c r="K224" s="307"/>
    </row>
    <row r="225" spans="1:11" s="285" customFormat="1" ht="9" customHeight="1">
      <c r="A225" s="288" t="s">
        <v>44</v>
      </c>
      <c r="B225" s="326">
        <f t="shared" ref="B225:K225" si="12">SUM(B227:B258)</f>
        <v>186</v>
      </c>
      <c r="C225" s="326">
        <f t="shared" si="12"/>
        <v>54</v>
      </c>
      <c r="D225" s="326">
        <f t="shared" si="12"/>
        <v>40</v>
      </c>
      <c r="E225" s="326">
        <f t="shared" si="12"/>
        <v>21</v>
      </c>
      <c r="F225" s="326">
        <f t="shared" si="12"/>
        <v>26</v>
      </c>
      <c r="G225" s="326">
        <f t="shared" si="12"/>
        <v>26</v>
      </c>
      <c r="H225" s="326">
        <f t="shared" si="12"/>
        <v>0</v>
      </c>
      <c r="I225" s="326">
        <f t="shared" si="12"/>
        <v>0</v>
      </c>
      <c r="J225" s="326">
        <f t="shared" si="12"/>
        <v>14</v>
      </c>
      <c r="K225" s="326">
        <f t="shared" si="12"/>
        <v>5</v>
      </c>
    </row>
    <row r="226" spans="1:11" s="285" customFormat="1" ht="3.95" customHeight="1">
      <c r="A226" s="288"/>
      <c r="B226" s="308"/>
      <c r="C226" s="308"/>
      <c r="D226" s="308"/>
      <c r="E226" s="308"/>
      <c r="F226" s="308"/>
      <c r="G226" s="308"/>
      <c r="H226" s="308"/>
      <c r="I226" s="308"/>
      <c r="J226" s="308"/>
      <c r="K226" s="308"/>
    </row>
    <row r="227" spans="1:11" s="285" customFormat="1" ht="9" customHeight="1">
      <c r="A227" s="286" t="s">
        <v>45</v>
      </c>
      <c r="B227" s="327">
        <f t="shared" ref="B227:B258" si="13">SUM(C227:K227)</f>
        <v>0</v>
      </c>
      <c r="C227" s="327">
        <v>0</v>
      </c>
      <c r="D227" s="327">
        <v>0</v>
      </c>
      <c r="E227" s="327">
        <v>0</v>
      </c>
      <c r="F227" s="327">
        <v>0</v>
      </c>
      <c r="G227" s="327">
        <v>0</v>
      </c>
      <c r="H227" s="327">
        <v>0</v>
      </c>
      <c r="I227" s="327">
        <v>0</v>
      </c>
      <c r="J227" s="311">
        <v>0</v>
      </c>
      <c r="K227" s="307">
        <v>0</v>
      </c>
    </row>
    <row r="228" spans="1:11" s="285" customFormat="1" ht="9" customHeight="1">
      <c r="A228" s="286" t="s">
        <v>46</v>
      </c>
      <c r="B228" s="327">
        <f t="shared" si="13"/>
        <v>20</v>
      </c>
      <c r="C228" s="327">
        <v>1</v>
      </c>
      <c r="D228" s="327">
        <v>5</v>
      </c>
      <c r="E228" s="327">
        <v>4</v>
      </c>
      <c r="F228" s="327">
        <v>9</v>
      </c>
      <c r="G228" s="327">
        <v>0</v>
      </c>
      <c r="H228" s="327">
        <v>0</v>
      </c>
      <c r="I228" s="327">
        <v>0</v>
      </c>
      <c r="J228" s="311">
        <v>1</v>
      </c>
      <c r="K228" s="307">
        <v>0</v>
      </c>
    </row>
    <row r="229" spans="1:11" s="285" customFormat="1" ht="9" customHeight="1">
      <c r="A229" s="286" t="s">
        <v>47</v>
      </c>
      <c r="B229" s="327">
        <f t="shared" si="13"/>
        <v>4</v>
      </c>
      <c r="C229" s="327">
        <v>1</v>
      </c>
      <c r="D229" s="327">
        <v>1</v>
      </c>
      <c r="E229" s="327">
        <v>0</v>
      </c>
      <c r="F229" s="327">
        <v>2</v>
      </c>
      <c r="G229" s="327">
        <v>0</v>
      </c>
      <c r="H229" s="327">
        <v>0</v>
      </c>
      <c r="I229" s="327">
        <v>0</v>
      </c>
      <c r="J229" s="311">
        <v>0</v>
      </c>
      <c r="K229" s="307">
        <v>0</v>
      </c>
    </row>
    <row r="230" spans="1:11" s="285" customFormat="1" ht="9" customHeight="1">
      <c r="A230" s="291" t="s">
        <v>48</v>
      </c>
      <c r="B230" s="352">
        <f t="shared" si="13"/>
        <v>0</v>
      </c>
      <c r="C230" s="352">
        <v>0</v>
      </c>
      <c r="D230" s="352">
        <v>0</v>
      </c>
      <c r="E230" s="352">
        <v>0</v>
      </c>
      <c r="F230" s="352">
        <v>0</v>
      </c>
      <c r="G230" s="352">
        <v>0</v>
      </c>
      <c r="H230" s="352">
        <v>0</v>
      </c>
      <c r="I230" s="352">
        <v>0</v>
      </c>
      <c r="J230" s="410">
        <v>0</v>
      </c>
      <c r="K230" s="310">
        <v>0</v>
      </c>
    </row>
    <row r="231" spans="1:11" s="285" customFormat="1" ht="9" customHeight="1">
      <c r="A231" s="286" t="s">
        <v>49</v>
      </c>
      <c r="B231" s="327">
        <f t="shared" si="13"/>
        <v>0</v>
      </c>
      <c r="C231" s="327">
        <v>0</v>
      </c>
      <c r="D231" s="327">
        <v>0</v>
      </c>
      <c r="E231" s="327">
        <v>0</v>
      </c>
      <c r="F231" s="327">
        <v>0</v>
      </c>
      <c r="G231" s="327">
        <v>0</v>
      </c>
      <c r="H231" s="327">
        <v>0</v>
      </c>
      <c r="I231" s="327">
        <v>0</v>
      </c>
      <c r="J231" s="311">
        <v>0</v>
      </c>
      <c r="K231" s="307">
        <v>0</v>
      </c>
    </row>
    <row r="232" spans="1:11" s="285" customFormat="1" ht="9" customHeight="1">
      <c r="A232" s="286" t="s">
        <v>50</v>
      </c>
      <c r="B232" s="327">
        <f t="shared" si="13"/>
        <v>0</v>
      </c>
      <c r="C232" s="327">
        <v>0</v>
      </c>
      <c r="D232" s="327">
        <v>0</v>
      </c>
      <c r="E232" s="327">
        <v>0</v>
      </c>
      <c r="F232" s="327">
        <v>0</v>
      </c>
      <c r="G232" s="327">
        <v>0</v>
      </c>
      <c r="H232" s="327">
        <v>0</v>
      </c>
      <c r="I232" s="327">
        <v>0</v>
      </c>
      <c r="J232" s="311">
        <v>0</v>
      </c>
      <c r="K232" s="307">
        <v>0</v>
      </c>
    </row>
    <row r="233" spans="1:11" s="285" customFormat="1" ht="9" customHeight="1">
      <c r="A233" s="286" t="s">
        <v>51</v>
      </c>
      <c r="B233" s="327">
        <f t="shared" si="13"/>
        <v>0</v>
      </c>
      <c r="C233" s="327">
        <v>0</v>
      </c>
      <c r="D233" s="327">
        <v>0</v>
      </c>
      <c r="E233" s="327">
        <v>0</v>
      </c>
      <c r="F233" s="327">
        <v>0</v>
      </c>
      <c r="G233" s="327">
        <v>0</v>
      </c>
      <c r="H233" s="327">
        <v>0</v>
      </c>
      <c r="I233" s="327">
        <v>0</v>
      </c>
      <c r="J233" s="311">
        <v>0</v>
      </c>
      <c r="K233" s="307">
        <v>0</v>
      </c>
    </row>
    <row r="234" spans="1:11" s="285" customFormat="1" ht="9" customHeight="1">
      <c r="A234" s="291" t="s">
        <v>52</v>
      </c>
      <c r="B234" s="352">
        <f t="shared" si="13"/>
        <v>1</v>
      </c>
      <c r="C234" s="352">
        <v>1</v>
      </c>
      <c r="D234" s="352">
        <v>0</v>
      </c>
      <c r="E234" s="352">
        <v>0</v>
      </c>
      <c r="F234" s="352">
        <v>0</v>
      </c>
      <c r="G234" s="352">
        <v>0</v>
      </c>
      <c r="H234" s="352">
        <v>0</v>
      </c>
      <c r="I234" s="352">
        <v>0</v>
      </c>
      <c r="J234" s="410">
        <v>0</v>
      </c>
      <c r="K234" s="310">
        <v>0</v>
      </c>
    </row>
    <row r="235" spans="1:11" s="285" customFormat="1" ht="9" customHeight="1">
      <c r="A235" s="286" t="s">
        <v>53</v>
      </c>
      <c r="B235" s="327">
        <f t="shared" si="13"/>
        <v>28</v>
      </c>
      <c r="C235" s="327">
        <v>10</v>
      </c>
      <c r="D235" s="327">
        <v>6</v>
      </c>
      <c r="E235" s="327">
        <v>0</v>
      </c>
      <c r="F235" s="327">
        <v>10</v>
      </c>
      <c r="G235" s="327">
        <v>0</v>
      </c>
      <c r="H235" s="327">
        <v>0</v>
      </c>
      <c r="I235" s="327">
        <v>0</v>
      </c>
      <c r="J235" s="311">
        <v>2</v>
      </c>
      <c r="K235" s="307">
        <v>0</v>
      </c>
    </row>
    <row r="236" spans="1:11" s="285" customFormat="1" ht="9" customHeight="1">
      <c r="A236" s="286" t="s">
        <v>54</v>
      </c>
      <c r="B236" s="327">
        <f t="shared" si="13"/>
        <v>2</v>
      </c>
      <c r="C236" s="327">
        <v>1</v>
      </c>
      <c r="D236" s="327">
        <v>0</v>
      </c>
      <c r="E236" s="327">
        <v>0</v>
      </c>
      <c r="F236" s="327">
        <v>1</v>
      </c>
      <c r="G236" s="327">
        <v>0</v>
      </c>
      <c r="H236" s="327">
        <v>0</v>
      </c>
      <c r="I236" s="327">
        <v>0</v>
      </c>
      <c r="J236" s="311">
        <v>0</v>
      </c>
      <c r="K236" s="307">
        <v>0</v>
      </c>
    </row>
    <row r="237" spans="1:11" s="285" customFormat="1" ht="9" customHeight="1">
      <c r="A237" s="286" t="s">
        <v>55</v>
      </c>
      <c r="B237" s="327">
        <f t="shared" si="13"/>
        <v>0</v>
      </c>
      <c r="C237" s="327">
        <v>0</v>
      </c>
      <c r="D237" s="327">
        <v>0</v>
      </c>
      <c r="E237" s="327">
        <v>0</v>
      </c>
      <c r="F237" s="327">
        <v>0</v>
      </c>
      <c r="G237" s="327">
        <v>0</v>
      </c>
      <c r="H237" s="327">
        <v>0</v>
      </c>
      <c r="I237" s="327">
        <v>0</v>
      </c>
      <c r="J237" s="311">
        <v>0</v>
      </c>
      <c r="K237" s="307">
        <v>0</v>
      </c>
    </row>
    <row r="238" spans="1:11" s="285" customFormat="1" ht="9" customHeight="1">
      <c r="A238" s="291" t="s">
        <v>56</v>
      </c>
      <c r="B238" s="352">
        <f t="shared" si="13"/>
        <v>1</v>
      </c>
      <c r="C238" s="352">
        <v>1</v>
      </c>
      <c r="D238" s="352">
        <v>0</v>
      </c>
      <c r="E238" s="352">
        <v>0</v>
      </c>
      <c r="F238" s="352">
        <v>0</v>
      </c>
      <c r="G238" s="352">
        <v>0</v>
      </c>
      <c r="H238" s="352">
        <v>0</v>
      </c>
      <c r="I238" s="352">
        <v>0</v>
      </c>
      <c r="J238" s="410">
        <v>0</v>
      </c>
      <c r="K238" s="310">
        <v>0</v>
      </c>
    </row>
    <row r="239" spans="1:11" s="285" customFormat="1" ht="9" customHeight="1">
      <c r="A239" s="286" t="s">
        <v>57</v>
      </c>
      <c r="B239" s="327">
        <f t="shared" si="13"/>
        <v>0</v>
      </c>
      <c r="C239" s="327">
        <v>0</v>
      </c>
      <c r="D239" s="327">
        <v>0</v>
      </c>
      <c r="E239" s="327">
        <v>0</v>
      </c>
      <c r="F239" s="327">
        <v>0</v>
      </c>
      <c r="G239" s="327">
        <v>0</v>
      </c>
      <c r="H239" s="327">
        <v>0</v>
      </c>
      <c r="I239" s="327">
        <v>0</v>
      </c>
      <c r="J239" s="311">
        <v>0</v>
      </c>
      <c r="K239" s="307">
        <v>0</v>
      </c>
    </row>
    <row r="240" spans="1:11" s="285" customFormat="1" ht="9" customHeight="1">
      <c r="A240" s="286" t="s">
        <v>58</v>
      </c>
      <c r="B240" s="327">
        <f t="shared" si="13"/>
        <v>118</v>
      </c>
      <c r="C240" s="327">
        <v>35</v>
      </c>
      <c r="D240" s="327">
        <v>27</v>
      </c>
      <c r="E240" s="327">
        <v>17</v>
      </c>
      <c r="F240" s="327">
        <v>0</v>
      </c>
      <c r="G240" s="327">
        <v>26</v>
      </c>
      <c r="H240" s="327">
        <v>0</v>
      </c>
      <c r="I240" s="327">
        <v>0</v>
      </c>
      <c r="J240" s="311">
        <v>8</v>
      </c>
      <c r="K240" s="307">
        <v>5</v>
      </c>
    </row>
    <row r="241" spans="1:11" s="285" customFormat="1" ht="9" customHeight="1">
      <c r="A241" s="286" t="s">
        <v>59</v>
      </c>
      <c r="B241" s="327">
        <f t="shared" si="13"/>
        <v>0</v>
      </c>
      <c r="C241" s="327">
        <v>0</v>
      </c>
      <c r="D241" s="327">
        <v>0</v>
      </c>
      <c r="E241" s="327">
        <v>0</v>
      </c>
      <c r="F241" s="327">
        <v>0</v>
      </c>
      <c r="G241" s="327">
        <v>0</v>
      </c>
      <c r="H241" s="327">
        <v>0</v>
      </c>
      <c r="I241" s="327">
        <v>0</v>
      </c>
      <c r="J241" s="311">
        <v>0</v>
      </c>
      <c r="K241" s="307">
        <v>0</v>
      </c>
    </row>
    <row r="242" spans="1:11" s="285" customFormat="1" ht="9" customHeight="1">
      <c r="A242" s="291" t="s">
        <v>60</v>
      </c>
      <c r="B242" s="352">
        <f t="shared" si="13"/>
        <v>3</v>
      </c>
      <c r="C242" s="352">
        <v>0</v>
      </c>
      <c r="D242" s="352">
        <v>0</v>
      </c>
      <c r="E242" s="352">
        <v>0</v>
      </c>
      <c r="F242" s="352">
        <v>3</v>
      </c>
      <c r="G242" s="352">
        <v>0</v>
      </c>
      <c r="H242" s="352">
        <v>0</v>
      </c>
      <c r="I242" s="352">
        <v>0</v>
      </c>
      <c r="J242" s="410">
        <v>0</v>
      </c>
      <c r="K242" s="310">
        <v>0</v>
      </c>
    </row>
    <row r="243" spans="1:11" s="285" customFormat="1" ht="9" customHeight="1">
      <c r="A243" s="286" t="s">
        <v>61</v>
      </c>
      <c r="B243" s="327">
        <f t="shared" si="13"/>
        <v>2</v>
      </c>
      <c r="C243" s="327">
        <v>1</v>
      </c>
      <c r="D243" s="327">
        <v>0</v>
      </c>
      <c r="E243" s="327">
        <v>0</v>
      </c>
      <c r="F243" s="327">
        <v>0</v>
      </c>
      <c r="G243" s="327">
        <v>0</v>
      </c>
      <c r="H243" s="327">
        <v>0</v>
      </c>
      <c r="I243" s="327">
        <v>0</v>
      </c>
      <c r="J243" s="311">
        <v>1</v>
      </c>
      <c r="K243" s="307">
        <v>0</v>
      </c>
    </row>
    <row r="244" spans="1:11" s="285" customFormat="1" ht="9" customHeight="1">
      <c r="A244" s="286" t="s">
        <v>62</v>
      </c>
      <c r="B244" s="327">
        <f t="shared" si="13"/>
        <v>0</v>
      </c>
      <c r="C244" s="327">
        <v>0</v>
      </c>
      <c r="D244" s="327">
        <v>0</v>
      </c>
      <c r="E244" s="327">
        <v>0</v>
      </c>
      <c r="F244" s="327">
        <v>0</v>
      </c>
      <c r="G244" s="327">
        <v>0</v>
      </c>
      <c r="H244" s="327">
        <v>0</v>
      </c>
      <c r="I244" s="327">
        <v>0</v>
      </c>
      <c r="J244" s="311">
        <v>0</v>
      </c>
      <c r="K244" s="307">
        <v>0</v>
      </c>
    </row>
    <row r="245" spans="1:11" s="285" customFormat="1" ht="9" customHeight="1">
      <c r="A245" s="286" t="s">
        <v>63</v>
      </c>
      <c r="B245" s="327">
        <f t="shared" si="13"/>
        <v>0</v>
      </c>
      <c r="C245" s="327">
        <v>0</v>
      </c>
      <c r="D245" s="327">
        <v>0</v>
      </c>
      <c r="E245" s="327">
        <v>0</v>
      </c>
      <c r="F245" s="327">
        <v>0</v>
      </c>
      <c r="G245" s="327">
        <v>0</v>
      </c>
      <c r="H245" s="327">
        <v>0</v>
      </c>
      <c r="I245" s="327">
        <v>0</v>
      </c>
      <c r="J245" s="311">
        <v>0</v>
      </c>
      <c r="K245" s="307">
        <v>0</v>
      </c>
    </row>
    <row r="246" spans="1:11" s="285" customFormat="1" ht="9" customHeight="1">
      <c r="A246" s="291" t="s">
        <v>64</v>
      </c>
      <c r="B246" s="352">
        <f t="shared" si="13"/>
        <v>0</v>
      </c>
      <c r="C246" s="352">
        <v>0</v>
      </c>
      <c r="D246" s="352">
        <v>0</v>
      </c>
      <c r="E246" s="352">
        <v>0</v>
      </c>
      <c r="F246" s="352">
        <v>0</v>
      </c>
      <c r="G246" s="352">
        <v>0</v>
      </c>
      <c r="H246" s="352">
        <v>0</v>
      </c>
      <c r="I246" s="352">
        <v>0</v>
      </c>
      <c r="J246" s="410">
        <v>0</v>
      </c>
      <c r="K246" s="310">
        <v>0</v>
      </c>
    </row>
    <row r="247" spans="1:11" s="285" customFormat="1" ht="9" customHeight="1">
      <c r="A247" s="286" t="s">
        <v>65</v>
      </c>
      <c r="B247" s="327">
        <f t="shared" si="13"/>
        <v>0</v>
      </c>
      <c r="C247" s="327">
        <v>0</v>
      </c>
      <c r="D247" s="327">
        <v>0</v>
      </c>
      <c r="E247" s="327">
        <v>0</v>
      </c>
      <c r="F247" s="327">
        <v>0</v>
      </c>
      <c r="G247" s="327">
        <v>0</v>
      </c>
      <c r="H247" s="327">
        <v>0</v>
      </c>
      <c r="I247" s="327">
        <v>0</v>
      </c>
      <c r="J247" s="311">
        <v>0</v>
      </c>
      <c r="K247" s="307">
        <v>0</v>
      </c>
    </row>
    <row r="248" spans="1:11" s="285" customFormat="1" ht="9" customHeight="1">
      <c r="A248" s="286" t="s">
        <v>66</v>
      </c>
      <c r="B248" s="327">
        <f t="shared" si="13"/>
        <v>0</v>
      </c>
      <c r="C248" s="327">
        <v>0</v>
      </c>
      <c r="D248" s="327">
        <v>0</v>
      </c>
      <c r="E248" s="327">
        <v>0</v>
      </c>
      <c r="F248" s="327">
        <v>0</v>
      </c>
      <c r="G248" s="327">
        <v>0</v>
      </c>
      <c r="H248" s="327">
        <v>0</v>
      </c>
      <c r="I248" s="327">
        <v>0</v>
      </c>
      <c r="J248" s="311">
        <v>0</v>
      </c>
      <c r="K248" s="307">
        <v>0</v>
      </c>
    </row>
    <row r="249" spans="1:11" s="285" customFormat="1" ht="9" customHeight="1">
      <c r="A249" s="286" t="s">
        <v>67</v>
      </c>
      <c r="B249" s="327">
        <f t="shared" si="13"/>
        <v>0</v>
      </c>
      <c r="C249" s="327">
        <v>0</v>
      </c>
      <c r="D249" s="327">
        <v>0</v>
      </c>
      <c r="E249" s="327">
        <v>0</v>
      </c>
      <c r="F249" s="327">
        <v>0</v>
      </c>
      <c r="G249" s="327">
        <v>0</v>
      </c>
      <c r="H249" s="327">
        <v>0</v>
      </c>
      <c r="I249" s="327">
        <v>0</v>
      </c>
      <c r="J249" s="311">
        <v>0</v>
      </c>
      <c r="K249" s="307">
        <v>0</v>
      </c>
    </row>
    <row r="250" spans="1:11" s="285" customFormat="1" ht="9" customHeight="1">
      <c r="A250" s="291" t="s">
        <v>68</v>
      </c>
      <c r="B250" s="352">
        <f t="shared" si="13"/>
        <v>0</v>
      </c>
      <c r="C250" s="352">
        <v>0</v>
      </c>
      <c r="D250" s="352">
        <v>0</v>
      </c>
      <c r="E250" s="352">
        <v>0</v>
      </c>
      <c r="F250" s="352">
        <v>0</v>
      </c>
      <c r="G250" s="352">
        <v>0</v>
      </c>
      <c r="H250" s="352">
        <v>0</v>
      </c>
      <c r="I250" s="352">
        <v>0</v>
      </c>
      <c r="J250" s="410">
        <v>0</v>
      </c>
      <c r="K250" s="310">
        <v>0</v>
      </c>
    </row>
    <row r="251" spans="1:11" s="285" customFormat="1" ht="9" customHeight="1">
      <c r="A251" s="286" t="s">
        <v>69</v>
      </c>
      <c r="B251" s="327">
        <f t="shared" si="13"/>
        <v>0</v>
      </c>
      <c r="C251" s="327">
        <v>0</v>
      </c>
      <c r="D251" s="327">
        <v>0</v>
      </c>
      <c r="E251" s="327">
        <v>0</v>
      </c>
      <c r="F251" s="327">
        <v>0</v>
      </c>
      <c r="G251" s="327">
        <v>0</v>
      </c>
      <c r="H251" s="327">
        <v>0</v>
      </c>
      <c r="I251" s="327">
        <v>0</v>
      </c>
      <c r="J251" s="311">
        <v>0</v>
      </c>
      <c r="K251" s="307">
        <v>0</v>
      </c>
    </row>
    <row r="252" spans="1:11" s="285" customFormat="1" ht="9" customHeight="1">
      <c r="A252" s="286" t="s">
        <v>70</v>
      </c>
      <c r="B252" s="327">
        <f t="shared" si="13"/>
        <v>4</v>
      </c>
      <c r="C252" s="327">
        <v>1</v>
      </c>
      <c r="D252" s="327">
        <v>1</v>
      </c>
      <c r="E252" s="327">
        <v>0</v>
      </c>
      <c r="F252" s="327">
        <v>1</v>
      </c>
      <c r="G252" s="327">
        <v>0</v>
      </c>
      <c r="H252" s="327">
        <v>0</v>
      </c>
      <c r="I252" s="327">
        <v>0</v>
      </c>
      <c r="J252" s="311">
        <v>1</v>
      </c>
      <c r="K252" s="307">
        <v>0</v>
      </c>
    </row>
    <row r="253" spans="1:11" s="285" customFormat="1" ht="9" customHeight="1">
      <c r="A253" s="286" t="s">
        <v>71</v>
      </c>
      <c r="B253" s="327">
        <f t="shared" si="13"/>
        <v>0</v>
      </c>
      <c r="C253" s="327">
        <v>0</v>
      </c>
      <c r="D253" s="327">
        <v>0</v>
      </c>
      <c r="E253" s="327">
        <v>0</v>
      </c>
      <c r="F253" s="327">
        <v>0</v>
      </c>
      <c r="G253" s="327">
        <v>0</v>
      </c>
      <c r="H253" s="327">
        <v>0</v>
      </c>
      <c r="I253" s="327">
        <v>0</v>
      </c>
      <c r="J253" s="311">
        <v>0</v>
      </c>
      <c r="K253" s="307">
        <v>0</v>
      </c>
    </row>
    <row r="254" spans="1:11" s="285" customFormat="1" ht="9" customHeight="1">
      <c r="A254" s="291" t="s">
        <v>72</v>
      </c>
      <c r="B254" s="352">
        <f t="shared" si="13"/>
        <v>0</v>
      </c>
      <c r="C254" s="352">
        <v>0</v>
      </c>
      <c r="D254" s="352">
        <v>0</v>
      </c>
      <c r="E254" s="352">
        <v>0</v>
      </c>
      <c r="F254" s="352">
        <v>0</v>
      </c>
      <c r="G254" s="352">
        <v>0</v>
      </c>
      <c r="H254" s="352">
        <v>0</v>
      </c>
      <c r="I254" s="352">
        <v>0</v>
      </c>
      <c r="J254" s="410">
        <v>0</v>
      </c>
      <c r="K254" s="310">
        <v>0</v>
      </c>
    </row>
    <row r="255" spans="1:11" s="285" customFormat="1" ht="9" customHeight="1">
      <c r="A255" s="286" t="s">
        <v>73</v>
      </c>
      <c r="B255" s="327">
        <f t="shared" si="13"/>
        <v>3</v>
      </c>
      <c r="C255" s="327">
        <v>2</v>
      </c>
      <c r="D255" s="327">
        <v>0</v>
      </c>
      <c r="E255" s="327">
        <v>0</v>
      </c>
      <c r="F255" s="327">
        <v>0</v>
      </c>
      <c r="G255" s="327">
        <v>0</v>
      </c>
      <c r="H255" s="327">
        <v>0</v>
      </c>
      <c r="I255" s="327">
        <v>0</v>
      </c>
      <c r="J255" s="311">
        <v>1</v>
      </c>
      <c r="K255" s="307">
        <v>0</v>
      </c>
    </row>
    <row r="256" spans="1:11" s="285" customFormat="1" ht="9" customHeight="1">
      <c r="A256" s="286" t="s">
        <v>74</v>
      </c>
      <c r="B256" s="327">
        <f t="shared" si="13"/>
        <v>0</v>
      </c>
      <c r="C256" s="327">
        <v>0</v>
      </c>
      <c r="D256" s="327">
        <v>0</v>
      </c>
      <c r="E256" s="327">
        <v>0</v>
      </c>
      <c r="F256" s="327">
        <v>0</v>
      </c>
      <c r="G256" s="327">
        <v>0</v>
      </c>
      <c r="H256" s="327">
        <v>0</v>
      </c>
      <c r="I256" s="327">
        <v>0</v>
      </c>
      <c r="J256" s="311">
        <v>0</v>
      </c>
      <c r="K256" s="307">
        <v>0</v>
      </c>
    </row>
    <row r="257" spans="1:11" s="285" customFormat="1" ht="9" customHeight="1">
      <c r="A257" s="286" t="s">
        <v>75</v>
      </c>
      <c r="B257" s="327">
        <f t="shared" si="13"/>
        <v>0</v>
      </c>
      <c r="C257" s="327">
        <v>0</v>
      </c>
      <c r="D257" s="327">
        <v>0</v>
      </c>
      <c r="E257" s="327">
        <v>0</v>
      </c>
      <c r="F257" s="327">
        <v>0</v>
      </c>
      <c r="G257" s="327">
        <v>0</v>
      </c>
      <c r="H257" s="327">
        <v>0</v>
      </c>
      <c r="I257" s="327">
        <v>0</v>
      </c>
      <c r="J257" s="311">
        <v>0</v>
      </c>
      <c r="K257" s="307">
        <v>0</v>
      </c>
    </row>
    <row r="258" spans="1:11" s="285" customFormat="1" ht="9" customHeight="1">
      <c r="A258" s="291" t="s">
        <v>76</v>
      </c>
      <c r="B258" s="352">
        <f t="shared" si="13"/>
        <v>0</v>
      </c>
      <c r="C258" s="352">
        <v>0</v>
      </c>
      <c r="D258" s="352">
        <v>0</v>
      </c>
      <c r="E258" s="352">
        <v>0</v>
      </c>
      <c r="F258" s="352">
        <v>0</v>
      </c>
      <c r="G258" s="352">
        <v>0</v>
      </c>
      <c r="H258" s="352">
        <v>0</v>
      </c>
      <c r="I258" s="352">
        <v>0</v>
      </c>
      <c r="J258" s="410">
        <v>0</v>
      </c>
      <c r="K258" s="310">
        <v>0</v>
      </c>
    </row>
    <row r="259" spans="1:11" s="285" customFormat="1" ht="9" customHeight="1">
      <c r="A259" s="318"/>
      <c r="B259" s="414"/>
      <c r="C259" s="414"/>
      <c r="D259" s="414"/>
      <c r="E259" s="414"/>
      <c r="F259" s="414"/>
      <c r="G259" s="414"/>
      <c r="H259" s="414"/>
      <c r="I259" s="414"/>
      <c r="J259" s="411"/>
      <c r="K259" s="374"/>
    </row>
    <row r="260" spans="1:11" s="285" customFormat="1" ht="9" customHeight="1">
      <c r="A260" s="388">
        <v>2007</v>
      </c>
      <c r="B260" s="307"/>
      <c r="C260" s="307"/>
      <c r="D260" s="307"/>
      <c r="E260" s="307"/>
      <c r="F260" s="307"/>
      <c r="G260" s="307"/>
      <c r="H260" s="307"/>
      <c r="I260" s="307"/>
      <c r="J260" s="307"/>
      <c r="K260" s="307"/>
    </row>
    <row r="261" spans="1:11" s="285" customFormat="1" ht="9" customHeight="1">
      <c r="A261" s="288" t="s">
        <v>44</v>
      </c>
      <c r="B261" s="326">
        <f t="shared" ref="B261:K261" si="14">SUM(B263:B294)</f>
        <v>271</v>
      </c>
      <c r="C261" s="326">
        <f t="shared" si="14"/>
        <v>65</v>
      </c>
      <c r="D261" s="326">
        <f t="shared" si="14"/>
        <v>118</v>
      </c>
      <c r="E261" s="326">
        <f t="shared" si="14"/>
        <v>37</v>
      </c>
      <c r="F261" s="326">
        <f t="shared" si="14"/>
        <v>21</v>
      </c>
      <c r="G261" s="326">
        <f t="shared" si="14"/>
        <v>11</v>
      </c>
      <c r="H261" s="326">
        <f t="shared" si="14"/>
        <v>1</v>
      </c>
      <c r="I261" s="326">
        <f t="shared" si="14"/>
        <v>0</v>
      </c>
      <c r="J261" s="326">
        <f t="shared" si="14"/>
        <v>12</v>
      </c>
      <c r="K261" s="326">
        <f t="shared" si="14"/>
        <v>6</v>
      </c>
    </row>
    <row r="262" spans="1:11" s="285" customFormat="1" ht="3.95" customHeight="1">
      <c r="A262" s="288"/>
      <c r="B262" s="308"/>
      <c r="C262" s="308"/>
      <c r="D262" s="308"/>
      <c r="E262" s="308"/>
      <c r="F262" s="308"/>
      <c r="G262" s="308"/>
      <c r="H262" s="308"/>
      <c r="I262" s="308"/>
      <c r="J262" s="308"/>
      <c r="K262" s="308"/>
    </row>
    <row r="263" spans="1:11" s="285" customFormat="1" ht="9" customHeight="1">
      <c r="A263" s="286" t="s">
        <v>45</v>
      </c>
      <c r="B263" s="327">
        <f t="shared" ref="B263:B294" si="15">SUM(C263:K263)</f>
        <v>0</v>
      </c>
      <c r="C263" s="327">
        <v>0</v>
      </c>
      <c r="D263" s="327">
        <v>0</v>
      </c>
      <c r="E263" s="327">
        <v>0</v>
      </c>
      <c r="F263" s="327">
        <v>0</v>
      </c>
      <c r="G263" s="327">
        <v>0</v>
      </c>
      <c r="H263" s="327">
        <v>0</v>
      </c>
      <c r="I263" s="327">
        <v>0</v>
      </c>
      <c r="J263" s="311">
        <v>0</v>
      </c>
      <c r="K263" s="307">
        <v>0</v>
      </c>
    </row>
    <row r="264" spans="1:11" s="285" customFormat="1" ht="9" customHeight="1">
      <c r="A264" s="286" t="s">
        <v>46</v>
      </c>
      <c r="B264" s="327">
        <f t="shared" si="15"/>
        <v>33</v>
      </c>
      <c r="C264" s="348">
        <v>9</v>
      </c>
      <c r="D264" s="348">
        <v>21</v>
      </c>
      <c r="E264" s="348">
        <v>1</v>
      </c>
      <c r="F264" s="348">
        <v>1</v>
      </c>
      <c r="G264" s="348">
        <v>0</v>
      </c>
      <c r="H264" s="348">
        <v>0</v>
      </c>
      <c r="I264" s="348">
        <v>0</v>
      </c>
      <c r="J264" s="348">
        <v>1</v>
      </c>
      <c r="K264" s="348">
        <v>0</v>
      </c>
    </row>
    <row r="265" spans="1:11" s="285" customFormat="1" ht="9" customHeight="1">
      <c r="A265" s="286" t="s">
        <v>47</v>
      </c>
      <c r="B265" s="327">
        <f t="shared" si="15"/>
        <v>1</v>
      </c>
      <c r="C265" s="348">
        <v>0</v>
      </c>
      <c r="D265" s="348">
        <v>0</v>
      </c>
      <c r="E265" s="348">
        <v>0</v>
      </c>
      <c r="F265" s="348">
        <v>1</v>
      </c>
      <c r="G265" s="348">
        <v>0</v>
      </c>
      <c r="H265" s="348">
        <v>0</v>
      </c>
      <c r="I265" s="348">
        <v>0</v>
      </c>
      <c r="J265" s="348">
        <v>0</v>
      </c>
      <c r="K265" s="348">
        <v>0</v>
      </c>
    </row>
    <row r="266" spans="1:11" s="285" customFormat="1" ht="9" customHeight="1">
      <c r="A266" s="291" t="s">
        <v>48</v>
      </c>
      <c r="B266" s="352">
        <f t="shared" si="15"/>
        <v>0</v>
      </c>
      <c r="C266" s="352">
        <v>0</v>
      </c>
      <c r="D266" s="352">
        <v>0</v>
      </c>
      <c r="E266" s="352">
        <v>0</v>
      </c>
      <c r="F266" s="352">
        <v>0</v>
      </c>
      <c r="G266" s="352">
        <v>0</v>
      </c>
      <c r="H266" s="352">
        <v>0</v>
      </c>
      <c r="I266" s="352">
        <v>0</v>
      </c>
      <c r="J266" s="310">
        <v>0</v>
      </c>
      <c r="K266" s="310">
        <v>0</v>
      </c>
    </row>
    <row r="267" spans="1:11" s="285" customFormat="1" ht="9" customHeight="1">
      <c r="A267" s="286" t="s">
        <v>49</v>
      </c>
      <c r="B267" s="327">
        <f t="shared" si="15"/>
        <v>2</v>
      </c>
      <c r="C267" s="348">
        <v>2</v>
      </c>
      <c r="D267" s="348">
        <v>0</v>
      </c>
      <c r="E267" s="348">
        <v>0</v>
      </c>
      <c r="F267" s="348">
        <v>0</v>
      </c>
      <c r="G267" s="348">
        <v>0</v>
      </c>
      <c r="H267" s="348">
        <v>0</v>
      </c>
      <c r="I267" s="348">
        <v>0</v>
      </c>
      <c r="J267" s="348">
        <v>0</v>
      </c>
      <c r="K267" s="348">
        <v>0</v>
      </c>
    </row>
    <row r="268" spans="1:11" s="285" customFormat="1" ht="9" customHeight="1">
      <c r="A268" s="286" t="s">
        <v>50</v>
      </c>
      <c r="B268" s="327">
        <f t="shared" si="15"/>
        <v>2</v>
      </c>
      <c r="C268" s="348">
        <v>0</v>
      </c>
      <c r="D268" s="348">
        <v>2</v>
      </c>
      <c r="E268" s="348">
        <v>0</v>
      </c>
      <c r="F268" s="348">
        <v>0</v>
      </c>
      <c r="G268" s="348">
        <v>0</v>
      </c>
      <c r="H268" s="348">
        <v>0</v>
      </c>
      <c r="I268" s="348">
        <v>0</v>
      </c>
      <c r="J268" s="348">
        <v>0</v>
      </c>
      <c r="K268" s="348">
        <v>0</v>
      </c>
    </row>
    <row r="269" spans="1:11" s="285" customFormat="1" ht="9" customHeight="1">
      <c r="A269" s="286" t="s">
        <v>51</v>
      </c>
      <c r="B269" s="327">
        <f t="shared" si="15"/>
        <v>0</v>
      </c>
      <c r="C269" s="327">
        <v>0</v>
      </c>
      <c r="D269" s="327">
        <v>0</v>
      </c>
      <c r="E269" s="327">
        <v>0</v>
      </c>
      <c r="F269" s="327">
        <v>0</v>
      </c>
      <c r="G269" s="327">
        <v>0</v>
      </c>
      <c r="H269" s="327">
        <v>0</v>
      </c>
      <c r="I269" s="327">
        <v>0</v>
      </c>
      <c r="J269" s="307">
        <v>0</v>
      </c>
      <c r="K269" s="307">
        <v>0</v>
      </c>
    </row>
    <row r="270" spans="1:11" s="285" customFormat="1" ht="9" customHeight="1">
      <c r="A270" s="291" t="s">
        <v>52</v>
      </c>
      <c r="B270" s="352">
        <f t="shared" si="15"/>
        <v>0</v>
      </c>
      <c r="C270" s="352">
        <v>0</v>
      </c>
      <c r="D270" s="352">
        <v>0</v>
      </c>
      <c r="E270" s="352">
        <v>0</v>
      </c>
      <c r="F270" s="352">
        <v>0</v>
      </c>
      <c r="G270" s="352">
        <v>0</v>
      </c>
      <c r="H270" s="352">
        <v>0</v>
      </c>
      <c r="I270" s="352">
        <v>0</v>
      </c>
      <c r="J270" s="310">
        <v>0</v>
      </c>
      <c r="K270" s="310">
        <v>0</v>
      </c>
    </row>
    <row r="271" spans="1:11" s="285" customFormat="1" ht="9" customHeight="1">
      <c r="A271" s="286" t="s">
        <v>53</v>
      </c>
      <c r="B271" s="327">
        <f t="shared" si="15"/>
        <v>27</v>
      </c>
      <c r="C271" s="348">
        <v>15</v>
      </c>
      <c r="D271" s="348">
        <v>6</v>
      </c>
      <c r="E271" s="348">
        <v>0</v>
      </c>
      <c r="F271" s="348">
        <v>4</v>
      </c>
      <c r="G271" s="348">
        <v>0</v>
      </c>
      <c r="H271" s="348">
        <v>0</v>
      </c>
      <c r="I271" s="348">
        <v>0</v>
      </c>
      <c r="J271" s="348">
        <v>2</v>
      </c>
      <c r="K271" s="348">
        <v>0</v>
      </c>
    </row>
    <row r="272" spans="1:11" s="285" customFormat="1" ht="9" customHeight="1">
      <c r="A272" s="286" t="s">
        <v>54</v>
      </c>
      <c r="B272" s="327">
        <f t="shared" si="15"/>
        <v>4</v>
      </c>
      <c r="C272" s="348">
        <v>4</v>
      </c>
      <c r="D272" s="348">
        <v>0</v>
      </c>
      <c r="E272" s="348">
        <v>0</v>
      </c>
      <c r="F272" s="348">
        <v>0</v>
      </c>
      <c r="G272" s="348">
        <v>0</v>
      </c>
      <c r="H272" s="348">
        <v>0</v>
      </c>
      <c r="I272" s="348">
        <v>0</v>
      </c>
      <c r="J272" s="348">
        <v>0</v>
      </c>
      <c r="K272" s="348">
        <v>0</v>
      </c>
    </row>
    <row r="273" spans="1:11" s="285" customFormat="1" ht="9" customHeight="1">
      <c r="A273" s="286" t="s">
        <v>55</v>
      </c>
      <c r="B273" s="327">
        <f t="shared" si="15"/>
        <v>2</v>
      </c>
      <c r="C273" s="348">
        <v>0</v>
      </c>
      <c r="D273" s="348">
        <v>0</v>
      </c>
      <c r="E273" s="348">
        <v>0</v>
      </c>
      <c r="F273" s="348">
        <v>1</v>
      </c>
      <c r="G273" s="348">
        <v>0</v>
      </c>
      <c r="H273" s="348">
        <v>0</v>
      </c>
      <c r="I273" s="348">
        <v>0</v>
      </c>
      <c r="J273" s="348">
        <v>1</v>
      </c>
      <c r="K273" s="348">
        <v>0</v>
      </c>
    </row>
    <row r="274" spans="1:11" s="285" customFormat="1" ht="9" customHeight="1">
      <c r="A274" s="291" t="s">
        <v>56</v>
      </c>
      <c r="B274" s="352">
        <f t="shared" si="15"/>
        <v>1</v>
      </c>
      <c r="C274" s="349">
        <v>0</v>
      </c>
      <c r="D274" s="349">
        <v>0</v>
      </c>
      <c r="E274" s="349">
        <v>0</v>
      </c>
      <c r="F274" s="349">
        <v>0</v>
      </c>
      <c r="G274" s="349">
        <v>0</v>
      </c>
      <c r="H274" s="349">
        <v>0</v>
      </c>
      <c r="I274" s="349">
        <v>0</v>
      </c>
      <c r="J274" s="349">
        <v>1</v>
      </c>
      <c r="K274" s="349">
        <v>0</v>
      </c>
    </row>
    <row r="275" spans="1:11" s="285" customFormat="1" ht="9" customHeight="1">
      <c r="A275" s="286" t="s">
        <v>57</v>
      </c>
      <c r="B275" s="327">
        <f t="shared" si="15"/>
        <v>0</v>
      </c>
      <c r="C275" s="327">
        <v>0</v>
      </c>
      <c r="D275" s="327">
        <v>0</v>
      </c>
      <c r="E275" s="327">
        <v>0</v>
      </c>
      <c r="F275" s="327">
        <v>0</v>
      </c>
      <c r="G275" s="327">
        <v>0</v>
      </c>
      <c r="H275" s="327">
        <v>0</v>
      </c>
      <c r="I275" s="327">
        <v>0</v>
      </c>
      <c r="J275" s="307">
        <v>0</v>
      </c>
      <c r="K275" s="307">
        <v>0</v>
      </c>
    </row>
    <row r="276" spans="1:11" s="285" customFormat="1" ht="9" customHeight="1">
      <c r="A276" s="286" t="s">
        <v>58</v>
      </c>
      <c r="B276" s="327">
        <f t="shared" si="15"/>
        <v>185</v>
      </c>
      <c r="C276" s="348">
        <v>34</v>
      </c>
      <c r="D276" s="348">
        <v>88</v>
      </c>
      <c r="E276" s="348">
        <v>36</v>
      </c>
      <c r="F276" s="348">
        <v>5</v>
      </c>
      <c r="G276" s="348">
        <v>11</v>
      </c>
      <c r="H276" s="348">
        <v>1</v>
      </c>
      <c r="I276" s="348">
        <v>0</v>
      </c>
      <c r="J276" s="348">
        <v>5</v>
      </c>
      <c r="K276" s="348">
        <v>5</v>
      </c>
    </row>
    <row r="277" spans="1:11" s="285" customFormat="1" ht="9" customHeight="1">
      <c r="A277" s="286" t="s">
        <v>59</v>
      </c>
      <c r="B277" s="327">
        <f t="shared" si="15"/>
        <v>0</v>
      </c>
      <c r="C277" s="327">
        <v>0</v>
      </c>
      <c r="D277" s="327">
        <v>0</v>
      </c>
      <c r="E277" s="327">
        <v>0</v>
      </c>
      <c r="F277" s="327">
        <v>0</v>
      </c>
      <c r="G277" s="327">
        <v>0</v>
      </c>
      <c r="H277" s="327">
        <v>0</v>
      </c>
      <c r="I277" s="327">
        <v>0</v>
      </c>
      <c r="J277" s="307">
        <v>0</v>
      </c>
      <c r="K277" s="307">
        <v>0</v>
      </c>
    </row>
    <row r="278" spans="1:11" s="285" customFormat="1" ht="9" customHeight="1">
      <c r="A278" s="291" t="s">
        <v>60</v>
      </c>
      <c r="B278" s="352">
        <f t="shared" si="15"/>
        <v>6</v>
      </c>
      <c r="C278" s="349">
        <v>1</v>
      </c>
      <c r="D278" s="349">
        <v>0</v>
      </c>
      <c r="E278" s="349">
        <v>0</v>
      </c>
      <c r="F278" s="349">
        <v>5</v>
      </c>
      <c r="G278" s="349">
        <v>0</v>
      </c>
      <c r="H278" s="349">
        <v>0</v>
      </c>
      <c r="I278" s="349">
        <v>0</v>
      </c>
      <c r="J278" s="349">
        <v>0</v>
      </c>
      <c r="K278" s="349">
        <v>0</v>
      </c>
    </row>
    <row r="279" spans="1:11" s="285" customFormat="1" ht="9" customHeight="1">
      <c r="A279" s="286" t="s">
        <v>61</v>
      </c>
      <c r="B279" s="327">
        <f t="shared" si="15"/>
        <v>0</v>
      </c>
      <c r="C279" s="327">
        <v>0</v>
      </c>
      <c r="D279" s="327">
        <v>0</v>
      </c>
      <c r="E279" s="327">
        <v>0</v>
      </c>
      <c r="F279" s="327">
        <v>0</v>
      </c>
      <c r="G279" s="327">
        <v>0</v>
      </c>
      <c r="H279" s="327">
        <v>0</v>
      </c>
      <c r="I279" s="327">
        <v>0</v>
      </c>
      <c r="J279" s="307">
        <v>0</v>
      </c>
      <c r="K279" s="307">
        <v>0</v>
      </c>
    </row>
    <row r="280" spans="1:11" s="285" customFormat="1" ht="9" customHeight="1">
      <c r="A280" s="286" t="s">
        <v>62</v>
      </c>
      <c r="B280" s="327">
        <f t="shared" si="15"/>
        <v>0</v>
      </c>
      <c r="C280" s="327">
        <v>0</v>
      </c>
      <c r="D280" s="327">
        <v>0</v>
      </c>
      <c r="E280" s="327">
        <v>0</v>
      </c>
      <c r="F280" s="327">
        <v>0</v>
      </c>
      <c r="G280" s="327">
        <v>0</v>
      </c>
      <c r="H280" s="327">
        <v>0</v>
      </c>
      <c r="I280" s="327">
        <v>0</v>
      </c>
      <c r="J280" s="307">
        <v>0</v>
      </c>
      <c r="K280" s="307">
        <v>0</v>
      </c>
    </row>
    <row r="281" spans="1:11" s="285" customFormat="1" ht="9" customHeight="1">
      <c r="A281" s="286" t="s">
        <v>63</v>
      </c>
      <c r="B281" s="327">
        <f t="shared" si="15"/>
        <v>0</v>
      </c>
      <c r="C281" s="327">
        <v>0</v>
      </c>
      <c r="D281" s="327">
        <v>0</v>
      </c>
      <c r="E281" s="327">
        <v>0</v>
      </c>
      <c r="F281" s="327">
        <v>0</v>
      </c>
      <c r="G281" s="327">
        <v>0</v>
      </c>
      <c r="H281" s="327">
        <v>0</v>
      </c>
      <c r="I281" s="327">
        <v>0</v>
      </c>
      <c r="J281" s="307">
        <v>0</v>
      </c>
      <c r="K281" s="307">
        <v>0</v>
      </c>
    </row>
    <row r="282" spans="1:11" s="285" customFormat="1" ht="9" customHeight="1">
      <c r="A282" s="291" t="s">
        <v>64</v>
      </c>
      <c r="B282" s="352">
        <f t="shared" si="15"/>
        <v>1</v>
      </c>
      <c r="C282" s="349">
        <v>0</v>
      </c>
      <c r="D282" s="349">
        <v>1</v>
      </c>
      <c r="E282" s="349">
        <v>0</v>
      </c>
      <c r="F282" s="349">
        <v>0</v>
      </c>
      <c r="G282" s="349">
        <v>0</v>
      </c>
      <c r="H282" s="349">
        <v>0</v>
      </c>
      <c r="I282" s="349">
        <v>0</v>
      </c>
      <c r="J282" s="349">
        <v>0</v>
      </c>
      <c r="K282" s="349">
        <v>0</v>
      </c>
    </row>
    <row r="283" spans="1:11" s="285" customFormat="1" ht="9" customHeight="1">
      <c r="A283" s="286" t="s">
        <v>65</v>
      </c>
      <c r="B283" s="327">
        <f t="shared" si="15"/>
        <v>0</v>
      </c>
      <c r="C283" s="327">
        <v>0</v>
      </c>
      <c r="D283" s="327">
        <v>0</v>
      </c>
      <c r="E283" s="327">
        <v>0</v>
      </c>
      <c r="F283" s="327">
        <v>0</v>
      </c>
      <c r="G283" s="327">
        <v>0</v>
      </c>
      <c r="H283" s="327">
        <v>0</v>
      </c>
      <c r="I283" s="327">
        <v>0</v>
      </c>
      <c r="J283" s="307">
        <v>0</v>
      </c>
      <c r="K283" s="307">
        <v>0</v>
      </c>
    </row>
    <row r="284" spans="1:11" s="285" customFormat="1" ht="9" customHeight="1">
      <c r="A284" s="286" t="s">
        <v>66</v>
      </c>
      <c r="B284" s="327">
        <f t="shared" si="15"/>
        <v>1</v>
      </c>
      <c r="C284" s="348">
        <v>0</v>
      </c>
      <c r="D284" s="348">
        <v>0</v>
      </c>
      <c r="E284" s="348">
        <v>0</v>
      </c>
      <c r="F284" s="348">
        <v>0</v>
      </c>
      <c r="G284" s="348">
        <v>0</v>
      </c>
      <c r="H284" s="348">
        <v>0</v>
      </c>
      <c r="I284" s="348">
        <v>0</v>
      </c>
      <c r="J284" s="348">
        <v>1</v>
      </c>
      <c r="K284" s="348">
        <v>0</v>
      </c>
    </row>
    <row r="285" spans="1:11" s="285" customFormat="1" ht="9" customHeight="1">
      <c r="A285" s="286" t="s">
        <v>67</v>
      </c>
      <c r="B285" s="327">
        <f t="shared" si="15"/>
        <v>1</v>
      </c>
      <c r="C285" s="348">
        <v>0</v>
      </c>
      <c r="D285" s="348">
        <v>0</v>
      </c>
      <c r="E285" s="348">
        <v>0</v>
      </c>
      <c r="F285" s="348">
        <v>0</v>
      </c>
      <c r="G285" s="348">
        <v>0</v>
      </c>
      <c r="H285" s="348">
        <v>0</v>
      </c>
      <c r="I285" s="348">
        <v>0</v>
      </c>
      <c r="J285" s="348">
        <v>1</v>
      </c>
      <c r="K285" s="348">
        <v>0</v>
      </c>
    </row>
    <row r="286" spans="1:11" s="285" customFormat="1" ht="9" customHeight="1">
      <c r="A286" s="291" t="s">
        <v>68</v>
      </c>
      <c r="B286" s="352">
        <f t="shared" si="15"/>
        <v>0</v>
      </c>
      <c r="C286" s="352">
        <v>0</v>
      </c>
      <c r="D286" s="352">
        <v>0</v>
      </c>
      <c r="E286" s="352">
        <v>0</v>
      </c>
      <c r="F286" s="352">
        <v>0</v>
      </c>
      <c r="G286" s="352">
        <v>0</v>
      </c>
      <c r="H286" s="352">
        <v>0</v>
      </c>
      <c r="I286" s="352">
        <v>0</v>
      </c>
      <c r="J286" s="310">
        <v>0</v>
      </c>
      <c r="K286" s="310">
        <v>0</v>
      </c>
    </row>
    <row r="287" spans="1:11" s="285" customFormat="1" ht="9" customHeight="1">
      <c r="A287" s="286" t="s">
        <v>69</v>
      </c>
      <c r="B287" s="327">
        <f t="shared" si="15"/>
        <v>1</v>
      </c>
      <c r="C287" s="348">
        <v>0</v>
      </c>
      <c r="D287" s="348">
        <v>0</v>
      </c>
      <c r="E287" s="348">
        <v>0</v>
      </c>
      <c r="F287" s="348">
        <v>1</v>
      </c>
      <c r="G287" s="348">
        <v>0</v>
      </c>
      <c r="H287" s="348">
        <v>0</v>
      </c>
      <c r="I287" s="348">
        <v>0</v>
      </c>
      <c r="J287" s="348">
        <v>0</v>
      </c>
      <c r="K287" s="348">
        <v>0</v>
      </c>
    </row>
    <row r="288" spans="1:11" s="285" customFormat="1" ht="9" customHeight="1">
      <c r="A288" s="286" t="s">
        <v>70</v>
      </c>
      <c r="B288" s="327">
        <f t="shared" si="15"/>
        <v>1</v>
      </c>
      <c r="C288" s="348">
        <v>0</v>
      </c>
      <c r="D288" s="348">
        <v>0</v>
      </c>
      <c r="E288" s="348">
        <v>0</v>
      </c>
      <c r="F288" s="348">
        <v>1</v>
      </c>
      <c r="G288" s="348">
        <v>0</v>
      </c>
      <c r="H288" s="348">
        <v>0</v>
      </c>
      <c r="I288" s="348">
        <v>0</v>
      </c>
      <c r="J288" s="348">
        <v>0</v>
      </c>
      <c r="K288" s="348">
        <v>0</v>
      </c>
    </row>
    <row r="289" spans="1:11" s="285" customFormat="1" ht="9" customHeight="1">
      <c r="A289" s="286" t="s">
        <v>71</v>
      </c>
      <c r="B289" s="327">
        <f t="shared" si="15"/>
        <v>0</v>
      </c>
      <c r="C289" s="327">
        <v>0</v>
      </c>
      <c r="D289" s="327">
        <v>0</v>
      </c>
      <c r="E289" s="327">
        <v>0</v>
      </c>
      <c r="F289" s="327">
        <v>0</v>
      </c>
      <c r="G289" s="327">
        <v>0</v>
      </c>
      <c r="H289" s="327">
        <v>0</v>
      </c>
      <c r="I289" s="327">
        <v>0</v>
      </c>
      <c r="J289" s="307">
        <v>0</v>
      </c>
      <c r="K289" s="307">
        <v>0</v>
      </c>
    </row>
    <row r="290" spans="1:11" s="285" customFormat="1" ht="9" customHeight="1">
      <c r="A290" s="291" t="s">
        <v>72</v>
      </c>
      <c r="B290" s="352">
        <f t="shared" si="15"/>
        <v>0</v>
      </c>
      <c r="C290" s="352">
        <v>0</v>
      </c>
      <c r="D290" s="352">
        <v>0</v>
      </c>
      <c r="E290" s="352">
        <v>0</v>
      </c>
      <c r="F290" s="352">
        <v>0</v>
      </c>
      <c r="G290" s="352">
        <v>0</v>
      </c>
      <c r="H290" s="352">
        <v>0</v>
      </c>
      <c r="I290" s="352">
        <v>0</v>
      </c>
      <c r="J290" s="310">
        <v>0</v>
      </c>
      <c r="K290" s="310">
        <v>0</v>
      </c>
    </row>
    <row r="291" spans="1:11" s="285" customFormat="1" ht="9" customHeight="1">
      <c r="A291" s="286" t="s">
        <v>73</v>
      </c>
      <c r="B291" s="327">
        <f t="shared" si="15"/>
        <v>1</v>
      </c>
      <c r="C291" s="348">
        <v>0</v>
      </c>
      <c r="D291" s="348">
        <v>0</v>
      </c>
      <c r="E291" s="348">
        <v>0</v>
      </c>
      <c r="F291" s="348">
        <v>0</v>
      </c>
      <c r="G291" s="348">
        <v>0</v>
      </c>
      <c r="H291" s="348">
        <v>0</v>
      </c>
      <c r="I291" s="348">
        <v>0</v>
      </c>
      <c r="J291" s="348">
        <v>0</v>
      </c>
      <c r="K291" s="348">
        <v>1</v>
      </c>
    </row>
    <row r="292" spans="1:11" s="285" customFormat="1" ht="9" customHeight="1">
      <c r="A292" s="286" t="s">
        <v>74</v>
      </c>
      <c r="B292" s="327">
        <f t="shared" si="15"/>
        <v>0</v>
      </c>
      <c r="C292" s="327">
        <v>0</v>
      </c>
      <c r="D292" s="327">
        <v>0</v>
      </c>
      <c r="E292" s="327">
        <v>0</v>
      </c>
      <c r="F292" s="327">
        <v>0</v>
      </c>
      <c r="G292" s="327">
        <v>0</v>
      </c>
      <c r="H292" s="327">
        <v>0</v>
      </c>
      <c r="I292" s="327">
        <v>0</v>
      </c>
      <c r="J292" s="307">
        <v>0</v>
      </c>
      <c r="K292" s="307">
        <v>0</v>
      </c>
    </row>
    <row r="293" spans="1:11" s="285" customFormat="1" ht="9" customHeight="1">
      <c r="A293" s="286" t="s">
        <v>75</v>
      </c>
      <c r="B293" s="327">
        <f t="shared" si="15"/>
        <v>2</v>
      </c>
      <c r="C293" s="348">
        <v>0</v>
      </c>
      <c r="D293" s="348">
        <v>0</v>
      </c>
      <c r="E293" s="348">
        <v>0</v>
      </c>
      <c r="F293" s="348">
        <v>2</v>
      </c>
      <c r="G293" s="348">
        <v>0</v>
      </c>
      <c r="H293" s="348">
        <v>0</v>
      </c>
      <c r="I293" s="348">
        <v>0</v>
      </c>
      <c r="J293" s="348">
        <v>0</v>
      </c>
      <c r="K293" s="348">
        <v>0</v>
      </c>
    </row>
    <row r="294" spans="1:11" s="285" customFormat="1" ht="9" customHeight="1">
      <c r="A294" s="291" t="s">
        <v>76</v>
      </c>
      <c r="B294" s="352">
        <f t="shared" si="15"/>
        <v>0</v>
      </c>
      <c r="C294" s="352">
        <v>0</v>
      </c>
      <c r="D294" s="352">
        <v>0</v>
      </c>
      <c r="E294" s="352">
        <v>0</v>
      </c>
      <c r="F294" s="352">
        <v>0</v>
      </c>
      <c r="G294" s="352">
        <v>0</v>
      </c>
      <c r="H294" s="352">
        <v>0</v>
      </c>
      <c r="I294" s="352">
        <v>0</v>
      </c>
      <c r="J294" s="310">
        <v>0</v>
      </c>
      <c r="K294" s="310">
        <v>0</v>
      </c>
    </row>
    <row r="295" spans="1:11" s="285" customFormat="1" ht="9" customHeight="1">
      <c r="A295" s="318"/>
      <c r="B295" s="414"/>
      <c r="C295" s="414"/>
      <c r="D295" s="414"/>
      <c r="E295" s="414"/>
      <c r="F295" s="414"/>
      <c r="G295" s="414"/>
      <c r="H295" s="414"/>
      <c r="I295" s="414"/>
      <c r="J295" s="411"/>
      <c r="K295" s="374"/>
    </row>
    <row r="296" spans="1:11" s="285" customFormat="1" ht="9" customHeight="1">
      <c r="A296" s="388">
        <v>2008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</row>
    <row r="297" spans="1:11" s="285" customFormat="1" ht="9" customHeight="1">
      <c r="A297" s="288" t="s">
        <v>44</v>
      </c>
      <c r="B297" s="326">
        <f t="shared" ref="B297:K297" si="16">SUM(B299:B330)</f>
        <v>150</v>
      </c>
      <c r="C297" s="326">
        <f t="shared" si="16"/>
        <v>40</v>
      </c>
      <c r="D297" s="326">
        <f t="shared" si="16"/>
        <v>35</v>
      </c>
      <c r="E297" s="326">
        <f t="shared" si="16"/>
        <v>11</v>
      </c>
      <c r="F297" s="326">
        <f t="shared" si="16"/>
        <v>53</v>
      </c>
      <c r="G297" s="326">
        <f t="shared" si="16"/>
        <v>1</v>
      </c>
      <c r="H297" s="326">
        <f t="shared" si="16"/>
        <v>0</v>
      </c>
      <c r="I297" s="326">
        <f t="shared" si="16"/>
        <v>1</v>
      </c>
      <c r="J297" s="326">
        <f t="shared" si="16"/>
        <v>7</v>
      </c>
      <c r="K297" s="326">
        <f t="shared" si="16"/>
        <v>2</v>
      </c>
    </row>
    <row r="298" spans="1:11" s="285" customFormat="1" ht="3.95" customHeight="1">
      <c r="A298" s="288"/>
      <c r="B298" s="308"/>
      <c r="C298" s="308"/>
      <c r="D298" s="308"/>
      <c r="E298" s="308"/>
      <c r="F298" s="308"/>
      <c r="G298" s="308"/>
      <c r="H298" s="308"/>
      <c r="I298" s="308"/>
      <c r="J298" s="308"/>
      <c r="K298" s="308"/>
    </row>
    <row r="299" spans="1:11" s="285" customFormat="1" ht="9" customHeight="1">
      <c r="A299" s="286" t="s">
        <v>45</v>
      </c>
      <c r="B299" s="327">
        <f t="shared" ref="B299:B330" si="17">SUM(C299:K299)</f>
        <v>0</v>
      </c>
      <c r="C299" s="327">
        <v>0</v>
      </c>
      <c r="D299" s="327">
        <v>0</v>
      </c>
      <c r="E299" s="327">
        <v>0</v>
      </c>
      <c r="F299" s="327">
        <v>0</v>
      </c>
      <c r="G299" s="327">
        <v>0</v>
      </c>
      <c r="H299" s="327">
        <v>0</v>
      </c>
      <c r="I299" s="327">
        <v>0</v>
      </c>
      <c r="J299" s="311">
        <v>0</v>
      </c>
      <c r="K299" s="307">
        <v>0</v>
      </c>
    </row>
    <row r="300" spans="1:11" s="285" customFormat="1" ht="9" customHeight="1">
      <c r="A300" s="286" t="s">
        <v>46</v>
      </c>
      <c r="B300" s="327">
        <f t="shared" si="17"/>
        <v>53</v>
      </c>
      <c r="C300" s="348">
        <v>4</v>
      </c>
      <c r="D300" s="348">
        <v>8</v>
      </c>
      <c r="E300" s="348">
        <v>1</v>
      </c>
      <c r="F300" s="348">
        <v>40</v>
      </c>
      <c r="G300" s="348">
        <v>0</v>
      </c>
      <c r="H300" s="348">
        <v>0</v>
      </c>
      <c r="I300" s="348">
        <v>0</v>
      </c>
      <c r="J300" s="348">
        <v>0</v>
      </c>
      <c r="K300" s="348">
        <v>0</v>
      </c>
    </row>
    <row r="301" spans="1:11" s="285" customFormat="1" ht="9" customHeight="1">
      <c r="A301" s="286" t="s">
        <v>47</v>
      </c>
      <c r="B301" s="327">
        <f t="shared" si="17"/>
        <v>2</v>
      </c>
      <c r="C301" s="348">
        <v>1</v>
      </c>
      <c r="D301" s="348">
        <v>1</v>
      </c>
      <c r="E301" s="348">
        <v>0</v>
      </c>
      <c r="F301" s="348">
        <v>0</v>
      </c>
      <c r="G301" s="348">
        <v>0</v>
      </c>
      <c r="H301" s="348">
        <v>0</v>
      </c>
      <c r="I301" s="348">
        <v>0</v>
      </c>
      <c r="J301" s="348">
        <v>0</v>
      </c>
      <c r="K301" s="348">
        <v>0</v>
      </c>
    </row>
    <row r="302" spans="1:11" s="285" customFormat="1" ht="9" customHeight="1">
      <c r="A302" s="291" t="s">
        <v>48</v>
      </c>
      <c r="B302" s="352">
        <f t="shared" si="17"/>
        <v>0</v>
      </c>
      <c r="C302" s="352">
        <v>0</v>
      </c>
      <c r="D302" s="352">
        <v>0</v>
      </c>
      <c r="E302" s="352">
        <v>0</v>
      </c>
      <c r="F302" s="352">
        <v>0</v>
      </c>
      <c r="G302" s="352">
        <v>0</v>
      </c>
      <c r="H302" s="352">
        <v>0</v>
      </c>
      <c r="I302" s="352">
        <v>0</v>
      </c>
      <c r="J302" s="310">
        <v>0</v>
      </c>
      <c r="K302" s="310">
        <v>0</v>
      </c>
    </row>
    <row r="303" spans="1:11" s="285" customFormat="1" ht="9" customHeight="1">
      <c r="A303" s="286" t="s">
        <v>49</v>
      </c>
      <c r="B303" s="327">
        <f t="shared" si="17"/>
        <v>0</v>
      </c>
      <c r="C303" s="348">
        <v>0</v>
      </c>
      <c r="D303" s="348">
        <v>0</v>
      </c>
      <c r="E303" s="348">
        <v>0</v>
      </c>
      <c r="F303" s="348">
        <v>0</v>
      </c>
      <c r="G303" s="348">
        <v>0</v>
      </c>
      <c r="H303" s="348">
        <v>0</v>
      </c>
      <c r="I303" s="348">
        <v>0</v>
      </c>
      <c r="J303" s="348">
        <v>0</v>
      </c>
      <c r="K303" s="348">
        <v>0</v>
      </c>
    </row>
    <row r="304" spans="1:11" s="285" customFormat="1" ht="9" customHeight="1">
      <c r="A304" s="286" t="s">
        <v>50</v>
      </c>
      <c r="B304" s="327">
        <f t="shared" si="17"/>
        <v>1</v>
      </c>
      <c r="C304" s="348">
        <v>1</v>
      </c>
      <c r="D304" s="348">
        <v>0</v>
      </c>
      <c r="E304" s="348">
        <v>0</v>
      </c>
      <c r="F304" s="348">
        <v>0</v>
      </c>
      <c r="G304" s="348">
        <v>0</v>
      </c>
      <c r="H304" s="348">
        <v>0</v>
      </c>
      <c r="I304" s="348">
        <v>0</v>
      </c>
      <c r="J304" s="348">
        <v>0</v>
      </c>
      <c r="K304" s="348">
        <v>0</v>
      </c>
    </row>
    <row r="305" spans="1:11" s="285" customFormat="1" ht="9" customHeight="1">
      <c r="A305" s="286" t="s">
        <v>51</v>
      </c>
      <c r="B305" s="327">
        <f t="shared" si="17"/>
        <v>0</v>
      </c>
      <c r="C305" s="327">
        <v>0</v>
      </c>
      <c r="D305" s="327">
        <v>0</v>
      </c>
      <c r="E305" s="327">
        <v>0</v>
      </c>
      <c r="F305" s="327">
        <v>0</v>
      </c>
      <c r="G305" s="327">
        <v>0</v>
      </c>
      <c r="H305" s="327">
        <v>0</v>
      </c>
      <c r="I305" s="327">
        <v>0</v>
      </c>
      <c r="J305" s="307">
        <v>0</v>
      </c>
      <c r="K305" s="307">
        <v>0</v>
      </c>
    </row>
    <row r="306" spans="1:11" s="285" customFormat="1" ht="9" customHeight="1">
      <c r="A306" s="291" t="s">
        <v>52</v>
      </c>
      <c r="B306" s="352">
        <f t="shared" si="17"/>
        <v>0</v>
      </c>
      <c r="C306" s="352">
        <v>0</v>
      </c>
      <c r="D306" s="352">
        <v>0</v>
      </c>
      <c r="E306" s="352">
        <v>0</v>
      </c>
      <c r="F306" s="352">
        <v>0</v>
      </c>
      <c r="G306" s="352">
        <v>0</v>
      </c>
      <c r="H306" s="352">
        <v>0</v>
      </c>
      <c r="I306" s="352">
        <v>0</v>
      </c>
      <c r="J306" s="310">
        <v>0</v>
      </c>
      <c r="K306" s="310">
        <v>0</v>
      </c>
    </row>
    <row r="307" spans="1:11" s="285" customFormat="1" ht="9" customHeight="1">
      <c r="A307" s="286" t="s">
        <v>53</v>
      </c>
      <c r="B307" s="327">
        <f t="shared" si="17"/>
        <v>24</v>
      </c>
      <c r="C307" s="348">
        <v>18</v>
      </c>
      <c r="D307" s="348">
        <v>0</v>
      </c>
      <c r="E307" s="348">
        <v>1</v>
      </c>
      <c r="F307" s="348">
        <v>2</v>
      </c>
      <c r="G307" s="348">
        <v>0</v>
      </c>
      <c r="H307" s="348">
        <v>0</v>
      </c>
      <c r="I307" s="348">
        <v>0</v>
      </c>
      <c r="J307" s="348">
        <v>2</v>
      </c>
      <c r="K307" s="348">
        <v>1</v>
      </c>
    </row>
    <row r="308" spans="1:11" s="285" customFormat="1" ht="9" customHeight="1">
      <c r="A308" s="286" t="s">
        <v>54</v>
      </c>
      <c r="B308" s="327">
        <f t="shared" si="17"/>
        <v>4</v>
      </c>
      <c r="C308" s="348">
        <v>4</v>
      </c>
      <c r="D308" s="348">
        <v>0</v>
      </c>
      <c r="E308" s="348">
        <v>0</v>
      </c>
      <c r="F308" s="348">
        <v>0</v>
      </c>
      <c r="G308" s="348">
        <v>0</v>
      </c>
      <c r="H308" s="348">
        <v>0</v>
      </c>
      <c r="I308" s="348">
        <v>0</v>
      </c>
      <c r="J308" s="348">
        <v>0</v>
      </c>
      <c r="K308" s="348">
        <v>0</v>
      </c>
    </row>
    <row r="309" spans="1:11" s="285" customFormat="1" ht="9" customHeight="1">
      <c r="A309" s="286" t="s">
        <v>55</v>
      </c>
      <c r="B309" s="327">
        <f t="shared" si="17"/>
        <v>1</v>
      </c>
      <c r="C309" s="348">
        <v>0</v>
      </c>
      <c r="D309" s="348">
        <v>1</v>
      </c>
      <c r="E309" s="348">
        <v>0</v>
      </c>
      <c r="F309" s="348">
        <v>0</v>
      </c>
      <c r="G309" s="348">
        <v>0</v>
      </c>
      <c r="H309" s="348">
        <v>0</v>
      </c>
      <c r="I309" s="348">
        <v>0</v>
      </c>
      <c r="J309" s="348">
        <v>0</v>
      </c>
      <c r="K309" s="348">
        <v>0</v>
      </c>
    </row>
    <row r="310" spans="1:11" s="285" customFormat="1" ht="9" customHeight="1">
      <c r="A310" s="291" t="s">
        <v>56</v>
      </c>
      <c r="B310" s="352">
        <f t="shared" si="17"/>
        <v>4</v>
      </c>
      <c r="C310" s="349">
        <v>2</v>
      </c>
      <c r="D310" s="349">
        <v>0</v>
      </c>
      <c r="E310" s="349">
        <v>0</v>
      </c>
      <c r="F310" s="349">
        <v>2</v>
      </c>
      <c r="G310" s="349">
        <v>0</v>
      </c>
      <c r="H310" s="349">
        <v>0</v>
      </c>
      <c r="I310" s="349">
        <v>0</v>
      </c>
      <c r="J310" s="349">
        <v>0</v>
      </c>
      <c r="K310" s="349">
        <v>0</v>
      </c>
    </row>
    <row r="311" spans="1:11" s="285" customFormat="1" ht="9" customHeight="1">
      <c r="A311" s="286" t="s">
        <v>57</v>
      </c>
      <c r="B311" s="327">
        <f t="shared" si="17"/>
        <v>0</v>
      </c>
      <c r="C311" s="327">
        <v>0</v>
      </c>
      <c r="D311" s="327">
        <v>0</v>
      </c>
      <c r="E311" s="327">
        <v>0</v>
      </c>
      <c r="F311" s="327">
        <v>0</v>
      </c>
      <c r="G311" s="327">
        <v>0</v>
      </c>
      <c r="H311" s="327">
        <v>0</v>
      </c>
      <c r="I311" s="327">
        <v>0</v>
      </c>
      <c r="J311" s="307">
        <v>0</v>
      </c>
      <c r="K311" s="307">
        <v>0</v>
      </c>
    </row>
    <row r="312" spans="1:11" s="285" customFormat="1" ht="9" customHeight="1">
      <c r="A312" s="286" t="s">
        <v>58</v>
      </c>
      <c r="B312" s="327">
        <f t="shared" si="17"/>
        <v>50</v>
      </c>
      <c r="C312" s="348">
        <v>8</v>
      </c>
      <c r="D312" s="348">
        <v>22</v>
      </c>
      <c r="E312" s="348">
        <v>8</v>
      </c>
      <c r="F312" s="348">
        <v>5</v>
      </c>
      <c r="G312" s="348">
        <v>1</v>
      </c>
      <c r="H312" s="348">
        <v>0</v>
      </c>
      <c r="I312" s="348">
        <v>1</v>
      </c>
      <c r="J312" s="348">
        <v>4</v>
      </c>
      <c r="K312" s="348">
        <v>1</v>
      </c>
    </row>
    <row r="313" spans="1:11" s="285" customFormat="1" ht="9" customHeight="1">
      <c r="A313" s="286" t="s">
        <v>59</v>
      </c>
      <c r="B313" s="327">
        <f t="shared" si="17"/>
        <v>0</v>
      </c>
      <c r="C313" s="327">
        <v>0</v>
      </c>
      <c r="D313" s="327">
        <v>0</v>
      </c>
      <c r="E313" s="327">
        <v>0</v>
      </c>
      <c r="F313" s="327">
        <v>0</v>
      </c>
      <c r="G313" s="327">
        <v>0</v>
      </c>
      <c r="H313" s="327">
        <v>0</v>
      </c>
      <c r="I313" s="327">
        <v>0</v>
      </c>
      <c r="J313" s="307">
        <v>0</v>
      </c>
      <c r="K313" s="307">
        <v>0</v>
      </c>
    </row>
    <row r="314" spans="1:11" s="285" customFormat="1" ht="9" customHeight="1">
      <c r="A314" s="291" t="s">
        <v>60</v>
      </c>
      <c r="B314" s="352">
        <f t="shared" si="17"/>
        <v>3</v>
      </c>
      <c r="C314" s="349">
        <v>1</v>
      </c>
      <c r="D314" s="349">
        <v>1</v>
      </c>
      <c r="E314" s="349">
        <v>0</v>
      </c>
      <c r="F314" s="349">
        <v>1</v>
      </c>
      <c r="G314" s="349">
        <v>0</v>
      </c>
      <c r="H314" s="349">
        <v>0</v>
      </c>
      <c r="I314" s="349">
        <v>0</v>
      </c>
      <c r="J314" s="349">
        <v>0</v>
      </c>
      <c r="K314" s="349">
        <v>0</v>
      </c>
    </row>
    <row r="315" spans="1:11" s="285" customFormat="1" ht="9" customHeight="1">
      <c r="A315" s="286" t="s">
        <v>61</v>
      </c>
      <c r="B315" s="327">
        <f t="shared" si="17"/>
        <v>1</v>
      </c>
      <c r="C315" s="327">
        <v>0</v>
      </c>
      <c r="D315" s="327">
        <v>0</v>
      </c>
      <c r="E315" s="327">
        <v>0</v>
      </c>
      <c r="F315" s="327">
        <v>0</v>
      </c>
      <c r="G315" s="327">
        <v>0</v>
      </c>
      <c r="H315" s="327">
        <v>0</v>
      </c>
      <c r="I315" s="327">
        <v>0</v>
      </c>
      <c r="J315" s="307">
        <v>1</v>
      </c>
      <c r="K315" s="307">
        <v>0</v>
      </c>
    </row>
    <row r="316" spans="1:11" s="285" customFormat="1" ht="9" customHeight="1">
      <c r="A316" s="286" t="s">
        <v>62</v>
      </c>
      <c r="B316" s="327">
        <f t="shared" si="17"/>
        <v>3</v>
      </c>
      <c r="C316" s="327">
        <v>1</v>
      </c>
      <c r="D316" s="327">
        <v>0</v>
      </c>
      <c r="E316" s="327">
        <v>0</v>
      </c>
      <c r="F316" s="327">
        <v>2</v>
      </c>
      <c r="G316" s="327">
        <v>0</v>
      </c>
      <c r="H316" s="327">
        <v>0</v>
      </c>
      <c r="I316" s="327">
        <v>0</v>
      </c>
      <c r="J316" s="307">
        <v>0</v>
      </c>
      <c r="K316" s="307">
        <v>0</v>
      </c>
    </row>
    <row r="317" spans="1:11" s="285" customFormat="1" ht="9" customHeight="1">
      <c r="A317" s="286" t="s">
        <v>63</v>
      </c>
      <c r="B317" s="327">
        <f t="shared" si="17"/>
        <v>0</v>
      </c>
      <c r="C317" s="327">
        <v>0</v>
      </c>
      <c r="D317" s="327">
        <v>0</v>
      </c>
      <c r="E317" s="327">
        <v>0</v>
      </c>
      <c r="F317" s="327">
        <v>0</v>
      </c>
      <c r="G317" s="327">
        <v>0</v>
      </c>
      <c r="H317" s="327">
        <v>0</v>
      </c>
      <c r="I317" s="327">
        <v>0</v>
      </c>
      <c r="J317" s="307">
        <v>0</v>
      </c>
      <c r="K317" s="307">
        <v>0</v>
      </c>
    </row>
    <row r="318" spans="1:11" s="285" customFormat="1" ht="9" customHeight="1">
      <c r="A318" s="291" t="s">
        <v>64</v>
      </c>
      <c r="B318" s="352">
        <f t="shared" si="17"/>
        <v>3</v>
      </c>
      <c r="C318" s="349">
        <v>0</v>
      </c>
      <c r="D318" s="349">
        <v>2</v>
      </c>
      <c r="E318" s="349">
        <v>0</v>
      </c>
      <c r="F318" s="349">
        <v>1</v>
      </c>
      <c r="G318" s="349">
        <v>0</v>
      </c>
      <c r="H318" s="349">
        <v>0</v>
      </c>
      <c r="I318" s="349">
        <v>0</v>
      </c>
      <c r="J318" s="349">
        <v>0</v>
      </c>
      <c r="K318" s="349">
        <v>0</v>
      </c>
    </row>
    <row r="319" spans="1:11" s="285" customFormat="1" ht="9" customHeight="1">
      <c r="A319" s="286" t="s">
        <v>65</v>
      </c>
      <c r="B319" s="327">
        <f t="shared" si="17"/>
        <v>0</v>
      </c>
      <c r="C319" s="327">
        <v>0</v>
      </c>
      <c r="D319" s="327">
        <v>0</v>
      </c>
      <c r="E319" s="327">
        <v>0</v>
      </c>
      <c r="F319" s="327">
        <v>0</v>
      </c>
      <c r="G319" s="327">
        <v>0</v>
      </c>
      <c r="H319" s="327">
        <v>0</v>
      </c>
      <c r="I319" s="327">
        <v>0</v>
      </c>
      <c r="J319" s="307">
        <v>0</v>
      </c>
      <c r="K319" s="307">
        <v>0</v>
      </c>
    </row>
    <row r="320" spans="1:11" s="285" customFormat="1" ht="9" customHeight="1">
      <c r="A320" s="286" t="s">
        <v>66</v>
      </c>
      <c r="B320" s="327">
        <f t="shared" si="17"/>
        <v>0</v>
      </c>
      <c r="C320" s="348">
        <v>0</v>
      </c>
      <c r="D320" s="348">
        <v>0</v>
      </c>
      <c r="E320" s="348">
        <v>0</v>
      </c>
      <c r="F320" s="348">
        <v>0</v>
      </c>
      <c r="G320" s="348">
        <v>0</v>
      </c>
      <c r="H320" s="348">
        <v>0</v>
      </c>
      <c r="I320" s="348">
        <v>0</v>
      </c>
      <c r="J320" s="348">
        <v>0</v>
      </c>
      <c r="K320" s="348">
        <v>0</v>
      </c>
    </row>
    <row r="321" spans="1:11" s="285" customFormat="1" ht="9" customHeight="1">
      <c r="A321" s="286" t="s">
        <v>67</v>
      </c>
      <c r="B321" s="327">
        <f t="shared" si="17"/>
        <v>0</v>
      </c>
      <c r="C321" s="348">
        <v>0</v>
      </c>
      <c r="D321" s="348">
        <v>0</v>
      </c>
      <c r="E321" s="348">
        <v>0</v>
      </c>
      <c r="F321" s="348">
        <v>0</v>
      </c>
      <c r="G321" s="348">
        <v>0</v>
      </c>
      <c r="H321" s="348">
        <v>0</v>
      </c>
      <c r="I321" s="348">
        <v>0</v>
      </c>
      <c r="J321" s="348">
        <v>0</v>
      </c>
      <c r="K321" s="348">
        <v>0</v>
      </c>
    </row>
    <row r="322" spans="1:11" s="285" customFormat="1" ht="9" customHeight="1">
      <c r="A322" s="291" t="s">
        <v>68</v>
      </c>
      <c r="B322" s="352">
        <f t="shared" si="17"/>
        <v>0</v>
      </c>
      <c r="C322" s="352">
        <v>0</v>
      </c>
      <c r="D322" s="352">
        <v>0</v>
      </c>
      <c r="E322" s="352">
        <v>0</v>
      </c>
      <c r="F322" s="352">
        <v>0</v>
      </c>
      <c r="G322" s="352">
        <v>0</v>
      </c>
      <c r="H322" s="352">
        <v>0</v>
      </c>
      <c r="I322" s="352">
        <v>0</v>
      </c>
      <c r="J322" s="310">
        <v>0</v>
      </c>
      <c r="K322" s="310">
        <v>0</v>
      </c>
    </row>
    <row r="323" spans="1:11" s="285" customFormat="1" ht="9" customHeight="1">
      <c r="A323" s="286" t="s">
        <v>69</v>
      </c>
      <c r="B323" s="327">
        <f t="shared" si="17"/>
        <v>0</v>
      </c>
      <c r="C323" s="348">
        <v>0</v>
      </c>
      <c r="D323" s="348">
        <v>0</v>
      </c>
      <c r="E323" s="348">
        <v>0</v>
      </c>
      <c r="F323" s="348">
        <v>0</v>
      </c>
      <c r="G323" s="348">
        <v>0</v>
      </c>
      <c r="H323" s="348">
        <v>0</v>
      </c>
      <c r="I323" s="348">
        <v>0</v>
      </c>
      <c r="J323" s="348">
        <v>0</v>
      </c>
      <c r="K323" s="348">
        <v>0</v>
      </c>
    </row>
    <row r="324" spans="1:11" s="285" customFormat="1" ht="9" customHeight="1">
      <c r="A324" s="286" t="s">
        <v>70</v>
      </c>
      <c r="B324" s="327">
        <f t="shared" si="17"/>
        <v>0</v>
      </c>
      <c r="C324" s="348">
        <v>0</v>
      </c>
      <c r="D324" s="348">
        <v>0</v>
      </c>
      <c r="E324" s="348">
        <v>0</v>
      </c>
      <c r="F324" s="348">
        <v>0</v>
      </c>
      <c r="G324" s="348">
        <v>0</v>
      </c>
      <c r="H324" s="348">
        <v>0</v>
      </c>
      <c r="I324" s="348">
        <v>0</v>
      </c>
      <c r="J324" s="348">
        <v>0</v>
      </c>
      <c r="K324" s="348">
        <v>0</v>
      </c>
    </row>
    <row r="325" spans="1:11" s="285" customFormat="1" ht="9" customHeight="1">
      <c r="A325" s="286" t="s">
        <v>71</v>
      </c>
      <c r="B325" s="327">
        <f t="shared" si="17"/>
        <v>0</v>
      </c>
      <c r="C325" s="327">
        <v>0</v>
      </c>
      <c r="D325" s="327">
        <v>0</v>
      </c>
      <c r="E325" s="327">
        <v>0</v>
      </c>
      <c r="F325" s="327">
        <v>0</v>
      </c>
      <c r="G325" s="327">
        <v>0</v>
      </c>
      <c r="H325" s="327">
        <v>0</v>
      </c>
      <c r="I325" s="327">
        <v>0</v>
      </c>
      <c r="J325" s="307">
        <v>0</v>
      </c>
      <c r="K325" s="307">
        <v>0</v>
      </c>
    </row>
    <row r="326" spans="1:11" s="285" customFormat="1" ht="9" customHeight="1">
      <c r="A326" s="291" t="s">
        <v>72</v>
      </c>
      <c r="B326" s="352">
        <f t="shared" si="17"/>
        <v>0</v>
      </c>
      <c r="C326" s="352">
        <v>0</v>
      </c>
      <c r="D326" s="352">
        <v>0</v>
      </c>
      <c r="E326" s="352">
        <v>0</v>
      </c>
      <c r="F326" s="352">
        <v>0</v>
      </c>
      <c r="G326" s="352">
        <v>0</v>
      </c>
      <c r="H326" s="352">
        <v>0</v>
      </c>
      <c r="I326" s="352">
        <v>0</v>
      </c>
      <c r="J326" s="310">
        <v>0</v>
      </c>
      <c r="K326" s="310">
        <v>0</v>
      </c>
    </row>
    <row r="327" spans="1:11" s="285" customFormat="1" ht="9" customHeight="1">
      <c r="A327" s="286" t="s">
        <v>73</v>
      </c>
      <c r="B327" s="327">
        <f t="shared" si="17"/>
        <v>1</v>
      </c>
      <c r="C327" s="348">
        <v>0</v>
      </c>
      <c r="D327" s="348">
        <v>0</v>
      </c>
      <c r="E327" s="348">
        <v>1</v>
      </c>
      <c r="F327" s="348">
        <v>0</v>
      </c>
      <c r="G327" s="348">
        <v>0</v>
      </c>
      <c r="H327" s="348">
        <v>0</v>
      </c>
      <c r="I327" s="348">
        <v>0</v>
      </c>
      <c r="J327" s="348">
        <v>0</v>
      </c>
      <c r="K327" s="348">
        <v>0</v>
      </c>
    </row>
    <row r="328" spans="1:11" s="285" customFormat="1" ht="9" customHeight="1">
      <c r="A328" s="286" t="s">
        <v>74</v>
      </c>
      <c r="B328" s="327">
        <f t="shared" si="17"/>
        <v>0</v>
      </c>
      <c r="C328" s="327">
        <v>0</v>
      </c>
      <c r="D328" s="327">
        <v>0</v>
      </c>
      <c r="E328" s="327">
        <v>0</v>
      </c>
      <c r="F328" s="327">
        <v>0</v>
      </c>
      <c r="G328" s="327">
        <v>0</v>
      </c>
      <c r="H328" s="327">
        <v>0</v>
      </c>
      <c r="I328" s="327">
        <v>0</v>
      </c>
      <c r="J328" s="307">
        <v>0</v>
      </c>
      <c r="K328" s="307">
        <v>0</v>
      </c>
    </row>
    <row r="329" spans="1:11" s="285" customFormat="1" ht="9" customHeight="1">
      <c r="A329" s="286" t="s">
        <v>75</v>
      </c>
      <c r="B329" s="327">
        <f t="shared" si="17"/>
        <v>0</v>
      </c>
      <c r="C329" s="348">
        <v>0</v>
      </c>
      <c r="D329" s="348">
        <v>0</v>
      </c>
      <c r="E329" s="348">
        <v>0</v>
      </c>
      <c r="F329" s="348">
        <v>0</v>
      </c>
      <c r="G329" s="348">
        <v>0</v>
      </c>
      <c r="H329" s="348">
        <v>0</v>
      </c>
      <c r="I329" s="348">
        <v>0</v>
      </c>
      <c r="J329" s="348">
        <v>0</v>
      </c>
      <c r="K329" s="348">
        <v>0</v>
      </c>
    </row>
    <row r="330" spans="1:11" s="285" customFormat="1" ht="9" customHeight="1">
      <c r="A330" s="291" t="s">
        <v>76</v>
      </c>
      <c r="B330" s="352">
        <f t="shared" si="17"/>
        <v>0</v>
      </c>
      <c r="C330" s="352">
        <v>0</v>
      </c>
      <c r="D330" s="352">
        <v>0</v>
      </c>
      <c r="E330" s="352">
        <v>0</v>
      </c>
      <c r="F330" s="352">
        <v>0</v>
      </c>
      <c r="G330" s="352">
        <v>0</v>
      </c>
      <c r="H330" s="352">
        <v>0</v>
      </c>
      <c r="I330" s="352">
        <v>0</v>
      </c>
      <c r="J330" s="310">
        <v>0</v>
      </c>
      <c r="K330" s="310">
        <v>0</v>
      </c>
    </row>
    <row r="331" spans="1:11" s="285" customFormat="1" ht="9" customHeight="1">
      <c r="A331" s="318"/>
      <c r="B331" s="414"/>
      <c r="C331" s="414"/>
      <c r="D331" s="414"/>
      <c r="E331" s="414"/>
      <c r="F331" s="414"/>
      <c r="G331" s="414"/>
      <c r="H331" s="414"/>
      <c r="I331" s="414"/>
      <c r="J331" s="411"/>
      <c r="K331" s="374"/>
    </row>
    <row r="332" spans="1:11" s="285" customFormat="1" ht="9" customHeight="1">
      <c r="A332" s="388">
        <v>2009</v>
      </c>
      <c r="B332" s="307"/>
      <c r="C332" s="307"/>
      <c r="D332" s="307"/>
      <c r="E332" s="307"/>
      <c r="F332" s="307"/>
      <c r="G332" s="307"/>
      <c r="H332" s="307"/>
      <c r="I332" s="307"/>
      <c r="J332" s="307"/>
      <c r="K332" s="307"/>
    </row>
    <row r="333" spans="1:11" s="285" customFormat="1" ht="9" customHeight="1">
      <c r="A333" s="288" t="s">
        <v>44</v>
      </c>
      <c r="B333" s="326">
        <f t="shared" ref="B333:K333" si="18">SUM(B335:B366)</f>
        <v>81</v>
      </c>
      <c r="C333" s="326">
        <f t="shared" si="18"/>
        <v>29</v>
      </c>
      <c r="D333" s="326">
        <f t="shared" si="18"/>
        <v>13</v>
      </c>
      <c r="E333" s="326">
        <f t="shared" si="18"/>
        <v>4</v>
      </c>
      <c r="F333" s="326">
        <f t="shared" si="18"/>
        <v>29</v>
      </c>
      <c r="G333" s="326">
        <f t="shared" si="18"/>
        <v>0</v>
      </c>
      <c r="H333" s="326">
        <f t="shared" si="18"/>
        <v>0</v>
      </c>
      <c r="I333" s="326">
        <f t="shared" si="18"/>
        <v>1</v>
      </c>
      <c r="J333" s="326">
        <f t="shared" si="18"/>
        <v>4</v>
      </c>
      <c r="K333" s="326">
        <f t="shared" si="18"/>
        <v>1</v>
      </c>
    </row>
    <row r="334" spans="1:11" s="285" customFormat="1" ht="3.95" customHeight="1">
      <c r="A334" s="288"/>
      <c r="B334" s="308"/>
      <c r="C334" s="308"/>
      <c r="D334" s="308"/>
      <c r="E334" s="308"/>
      <c r="F334" s="308"/>
      <c r="G334" s="308"/>
      <c r="H334" s="308"/>
      <c r="I334" s="308"/>
      <c r="J334" s="308"/>
      <c r="K334" s="308"/>
    </row>
    <row r="335" spans="1:11" s="285" customFormat="1" ht="9" customHeight="1">
      <c r="A335" s="286" t="s">
        <v>45</v>
      </c>
      <c r="B335" s="327">
        <f t="shared" ref="B335:B366" si="19">SUM(C335:K335)</f>
        <v>0</v>
      </c>
      <c r="C335" s="327">
        <v>0</v>
      </c>
      <c r="D335" s="327">
        <v>0</v>
      </c>
      <c r="E335" s="327">
        <v>0</v>
      </c>
      <c r="F335" s="327">
        <v>0</v>
      </c>
      <c r="G335" s="327">
        <v>0</v>
      </c>
      <c r="H335" s="327">
        <v>0</v>
      </c>
      <c r="I335" s="327">
        <v>0</v>
      </c>
      <c r="J335" s="311">
        <v>0</v>
      </c>
      <c r="K335" s="307">
        <v>0</v>
      </c>
    </row>
    <row r="336" spans="1:11" s="285" customFormat="1" ht="9" customHeight="1">
      <c r="A336" s="286" t="s">
        <v>46</v>
      </c>
      <c r="B336" s="327">
        <f t="shared" si="19"/>
        <v>46</v>
      </c>
      <c r="C336" s="348">
        <v>14</v>
      </c>
      <c r="D336" s="348">
        <v>3</v>
      </c>
      <c r="E336" s="348">
        <v>3</v>
      </c>
      <c r="F336" s="348">
        <v>24</v>
      </c>
      <c r="G336" s="348">
        <v>0</v>
      </c>
      <c r="H336" s="348">
        <v>0</v>
      </c>
      <c r="I336" s="348">
        <v>1</v>
      </c>
      <c r="J336" s="348">
        <v>1</v>
      </c>
      <c r="K336" s="348">
        <v>0</v>
      </c>
    </row>
    <row r="337" spans="1:11" s="285" customFormat="1" ht="9" customHeight="1">
      <c r="A337" s="286" t="s">
        <v>47</v>
      </c>
      <c r="B337" s="327">
        <f t="shared" si="19"/>
        <v>1</v>
      </c>
      <c r="C337" s="327">
        <v>0</v>
      </c>
      <c r="D337" s="348">
        <v>1</v>
      </c>
      <c r="E337" s="327">
        <v>0</v>
      </c>
      <c r="F337" s="327">
        <v>0</v>
      </c>
      <c r="G337" s="327">
        <v>0</v>
      </c>
      <c r="H337" s="327">
        <v>0</v>
      </c>
      <c r="I337" s="327">
        <v>0</v>
      </c>
      <c r="J337" s="327">
        <v>0</v>
      </c>
      <c r="K337" s="327">
        <v>0</v>
      </c>
    </row>
    <row r="338" spans="1:11" s="285" customFormat="1" ht="9" customHeight="1">
      <c r="A338" s="291" t="s">
        <v>48</v>
      </c>
      <c r="B338" s="352">
        <f t="shared" si="19"/>
        <v>0</v>
      </c>
      <c r="C338" s="352">
        <v>0</v>
      </c>
      <c r="D338" s="352">
        <v>0</v>
      </c>
      <c r="E338" s="352">
        <v>0</v>
      </c>
      <c r="F338" s="352">
        <v>0</v>
      </c>
      <c r="G338" s="352">
        <v>0</v>
      </c>
      <c r="H338" s="352">
        <v>0</v>
      </c>
      <c r="I338" s="352">
        <v>0</v>
      </c>
      <c r="J338" s="310">
        <v>0</v>
      </c>
      <c r="K338" s="310">
        <v>0</v>
      </c>
    </row>
    <row r="339" spans="1:11" s="285" customFormat="1" ht="9" customHeight="1">
      <c r="A339" s="286" t="s">
        <v>49</v>
      </c>
      <c r="B339" s="327">
        <f t="shared" si="19"/>
        <v>0</v>
      </c>
      <c r="C339" s="348">
        <v>0</v>
      </c>
      <c r="D339" s="348">
        <v>0</v>
      </c>
      <c r="E339" s="348">
        <v>0</v>
      </c>
      <c r="F339" s="348">
        <v>0</v>
      </c>
      <c r="G339" s="348">
        <v>0</v>
      </c>
      <c r="H339" s="348">
        <v>0</v>
      </c>
      <c r="I339" s="348">
        <v>0</v>
      </c>
      <c r="J339" s="348">
        <v>0</v>
      </c>
      <c r="K339" s="348">
        <v>0</v>
      </c>
    </row>
    <row r="340" spans="1:11" s="285" customFormat="1" ht="9" customHeight="1">
      <c r="A340" s="286" t="s">
        <v>50</v>
      </c>
      <c r="B340" s="327">
        <f t="shared" si="19"/>
        <v>1</v>
      </c>
      <c r="C340" s="348">
        <v>0</v>
      </c>
      <c r="D340" s="348">
        <v>1</v>
      </c>
      <c r="E340" s="348">
        <v>0</v>
      </c>
      <c r="F340" s="348">
        <v>0</v>
      </c>
      <c r="G340" s="348">
        <v>0</v>
      </c>
      <c r="H340" s="348">
        <v>0</v>
      </c>
      <c r="I340" s="348">
        <v>0</v>
      </c>
      <c r="J340" s="348">
        <v>0</v>
      </c>
      <c r="K340" s="348">
        <v>0</v>
      </c>
    </row>
    <row r="341" spans="1:11" s="285" customFormat="1" ht="9" customHeight="1">
      <c r="A341" s="286" t="s">
        <v>51</v>
      </c>
      <c r="B341" s="327">
        <f t="shared" si="19"/>
        <v>0</v>
      </c>
      <c r="C341" s="327">
        <v>0</v>
      </c>
      <c r="D341" s="327">
        <v>0</v>
      </c>
      <c r="E341" s="327">
        <v>0</v>
      </c>
      <c r="F341" s="327">
        <v>0</v>
      </c>
      <c r="G341" s="327">
        <v>0</v>
      </c>
      <c r="H341" s="327">
        <v>0</v>
      </c>
      <c r="I341" s="327">
        <v>0</v>
      </c>
      <c r="J341" s="307">
        <v>0</v>
      </c>
      <c r="K341" s="307">
        <v>0</v>
      </c>
    </row>
    <row r="342" spans="1:11" s="285" customFormat="1" ht="9" customHeight="1">
      <c r="A342" s="291" t="s">
        <v>52</v>
      </c>
      <c r="B342" s="352">
        <f t="shared" si="19"/>
        <v>0</v>
      </c>
      <c r="C342" s="352">
        <v>0</v>
      </c>
      <c r="D342" s="352">
        <v>0</v>
      </c>
      <c r="E342" s="352">
        <v>0</v>
      </c>
      <c r="F342" s="352">
        <v>0</v>
      </c>
      <c r="G342" s="352">
        <v>0</v>
      </c>
      <c r="H342" s="352">
        <v>0</v>
      </c>
      <c r="I342" s="352">
        <v>0</v>
      </c>
      <c r="J342" s="310">
        <v>0</v>
      </c>
      <c r="K342" s="310">
        <v>0</v>
      </c>
    </row>
    <row r="343" spans="1:11" s="285" customFormat="1" ht="9" customHeight="1">
      <c r="A343" s="286" t="s">
        <v>53</v>
      </c>
      <c r="B343" s="327">
        <f t="shared" si="19"/>
        <v>18</v>
      </c>
      <c r="C343" s="348">
        <v>8</v>
      </c>
      <c r="D343" s="348">
        <v>6</v>
      </c>
      <c r="E343" s="348">
        <v>0</v>
      </c>
      <c r="F343" s="348">
        <v>1</v>
      </c>
      <c r="G343" s="348">
        <v>0</v>
      </c>
      <c r="H343" s="348">
        <v>0</v>
      </c>
      <c r="I343" s="348">
        <v>0</v>
      </c>
      <c r="J343" s="348">
        <v>3</v>
      </c>
      <c r="K343" s="348">
        <v>0</v>
      </c>
    </row>
    <row r="344" spans="1:11" s="285" customFormat="1" ht="9" customHeight="1">
      <c r="A344" s="286" t="s">
        <v>54</v>
      </c>
      <c r="B344" s="327">
        <f t="shared" si="19"/>
        <v>0</v>
      </c>
      <c r="C344" s="348">
        <v>0</v>
      </c>
      <c r="D344" s="348">
        <v>0</v>
      </c>
      <c r="E344" s="348">
        <v>0</v>
      </c>
      <c r="F344" s="348">
        <v>0</v>
      </c>
      <c r="G344" s="348">
        <v>0</v>
      </c>
      <c r="H344" s="348">
        <v>0</v>
      </c>
      <c r="I344" s="348">
        <v>0</v>
      </c>
      <c r="J344" s="348">
        <v>0</v>
      </c>
      <c r="K344" s="348">
        <v>0</v>
      </c>
    </row>
    <row r="345" spans="1:11" s="285" customFormat="1" ht="9" customHeight="1">
      <c r="A345" s="286" t="s">
        <v>55</v>
      </c>
      <c r="B345" s="327">
        <f t="shared" si="19"/>
        <v>0</v>
      </c>
      <c r="C345" s="348">
        <v>0</v>
      </c>
      <c r="D345" s="348">
        <v>0</v>
      </c>
      <c r="E345" s="348">
        <v>0</v>
      </c>
      <c r="F345" s="348">
        <v>0</v>
      </c>
      <c r="G345" s="348">
        <v>0</v>
      </c>
      <c r="H345" s="348">
        <v>0</v>
      </c>
      <c r="I345" s="348">
        <v>0</v>
      </c>
      <c r="J345" s="348">
        <v>0</v>
      </c>
      <c r="K345" s="348">
        <v>0</v>
      </c>
    </row>
    <row r="346" spans="1:11" s="285" customFormat="1" ht="9" customHeight="1">
      <c r="A346" s="291" t="s">
        <v>56</v>
      </c>
      <c r="B346" s="352">
        <f t="shared" si="19"/>
        <v>2</v>
      </c>
      <c r="C346" s="349">
        <v>2</v>
      </c>
      <c r="D346" s="349">
        <v>0</v>
      </c>
      <c r="E346" s="349">
        <v>0</v>
      </c>
      <c r="F346" s="349">
        <v>0</v>
      </c>
      <c r="G346" s="349">
        <v>0</v>
      </c>
      <c r="H346" s="349">
        <v>0</v>
      </c>
      <c r="I346" s="349">
        <v>0</v>
      </c>
      <c r="J346" s="349">
        <v>0</v>
      </c>
      <c r="K346" s="349">
        <v>0</v>
      </c>
    </row>
    <row r="347" spans="1:11" s="285" customFormat="1" ht="9" customHeight="1">
      <c r="A347" s="286" t="s">
        <v>57</v>
      </c>
      <c r="B347" s="327">
        <f t="shared" si="19"/>
        <v>0</v>
      </c>
      <c r="C347" s="327">
        <v>0</v>
      </c>
      <c r="D347" s="327">
        <v>0</v>
      </c>
      <c r="E347" s="327">
        <v>0</v>
      </c>
      <c r="F347" s="327">
        <v>0</v>
      </c>
      <c r="G347" s="327">
        <v>0</v>
      </c>
      <c r="H347" s="327">
        <v>0</v>
      </c>
      <c r="I347" s="327">
        <v>0</v>
      </c>
      <c r="J347" s="307">
        <v>0</v>
      </c>
      <c r="K347" s="307">
        <v>0</v>
      </c>
    </row>
    <row r="348" spans="1:11" s="285" customFormat="1" ht="9" customHeight="1">
      <c r="A348" s="286" t="s">
        <v>58</v>
      </c>
      <c r="B348" s="327">
        <f t="shared" si="19"/>
        <v>5</v>
      </c>
      <c r="C348" s="348">
        <v>2</v>
      </c>
      <c r="D348" s="348">
        <v>1</v>
      </c>
      <c r="E348" s="348">
        <v>1</v>
      </c>
      <c r="F348" s="348">
        <v>0</v>
      </c>
      <c r="G348" s="348">
        <v>0</v>
      </c>
      <c r="H348" s="348">
        <v>0</v>
      </c>
      <c r="I348" s="348">
        <v>0</v>
      </c>
      <c r="J348" s="348">
        <v>0</v>
      </c>
      <c r="K348" s="348">
        <v>1</v>
      </c>
    </row>
    <row r="349" spans="1:11" s="285" customFormat="1" ht="9" customHeight="1">
      <c r="A349" s="286" t="s">
        <v>59</v>
      </c>
      <c r="B349" s="327">
        <f t="shared" si="19"/>
        <v>1</v>
      </c>
      <c r="C349" s="327">
        <v>1</v>
      </c>
      <c r="D349" s="327">
        <v>0</v>
      </c>
      <c r="E349" s="327">
        <v>0</v>
      </c>
      <c r="F349" s="327">
        <v>0</v>
      </c>
      <c r="G349" s="327">
        <v>0</v>
      </c>
      <c r="H349" s="327">
        <v>0</v>
      </c>
      <c r="I349" s="327">
        <v>0</v>
      </c>
      <c r="J349" s="307">
        <v>0</v>
      </c>
      <c r="K349" s="307">
        <v>0</v>
      </c>
    </row>
    <row r="350" spans="1:11" s="285" customFormat="1" ht="9" customHeight="1">
      <c r="A350" s="291" t="s">
        <v>60</v>
      </c>
      <c r="B350" s="352">
        <f t="shared" si="19"/>
        <v>3</v>
      </c>
      <c r="C350" s="349">
        <v>0</v>
      </c>
      <c r="D350" s="349">
        <v>1</v>
      </c>
      <c r="E350" s="349">
        <v>0</v>
      </c>
      <c r="F350" s="349">
        <v>2</v>
      </c>
      <c r="G350" s="349">
        <v>0</v>
      </c>
      <c r="H350" s="349">
        <v>0</v>
      </c>
      <c r="I350" s="349">
        <v>0</v>
      </c>
      <c r="J350" s="349">
        <v>0</v>
      </c>
      <c r="K350" s="349">
        <v>0</v>
      </c>
    </row>
    <row r="351" spans="1:11" s="285" customFormat="1" ht="9" customHeight="1">
      <c r="A351" s="286" t="s">
        <v>61</v>
      </c>
      <c r="B351" s="327">
        <f t="shared" si="19"/>
        <v>0</v>
      </c>
      <c r="C351" s="327">
        <v>0</v>
      </c>
      <c r="D351" s="327">
        <v>0</v>
      </c>
      <c r="E351" s="327">
        <v>0</v>
      </c>
      <c r="F351" s="327">
        <v>0</v>
      </c>
      <c r="G351" s="327">
        <v>0</v>
      </c>
      <c r="H351" s="327">
        <v>0</v>
      </c>
      <c r="I351" s="327">
        <v>0</v>
      </c>
      <c r="J351" s="307">
        <v>0</v>
      </c>
      <c r="K351" s="307">
        <v>0</v>
      </c>
    </row>
    <row r="352" spans="1:11" s="285" customFormat="1" ht="9" customHeight="1">
      <c r="A352" s="286" t="s">
        <v>62</v>
      </c>
      <c r="B352" s="327">
        <f t="shared" si="19"/>
        <v>0</v>
      </c>
      <c r="C352" s="327">
        <v>0</v>
      </c>
      <c r="D352" s="327">
        <v>0</v>
      </c>
      <c r="E352" s="327">
        <v>0</v>
      </c>
      <c r="F352" s="327">
        <v>0</v>
      </c>
      <c r="G352" s="327">
        <v>0</v>
      </c>
      <c r="H352" s="327">
        <v>0</v>
      </c>
      <c r="I352" s="327">
        <v>0</v>
      </c>
      <c r="J352" s="307">
        <v>0</v>
      </c>
      <c r="K352" s="307">
        <v>0</v>
      </c>
    </row>
    <row r="353" spans="1:11" s="285" customFormat="1" ht="9" customHeight="1">
      <c r="A353" s="286" t="s">
        <v>63</v>
      </c>
      <c r="B353" s="327">
        <f t="shared" si="19"/>
        <v>0</v>
      </c>
      <c r="C353" s="327">
        <v>0</v>
      </c>
      <c r="D353" s="327">
        <v>0</v>
      </c>
      <c r="E353" s="327">
        <v>0</v>
      </c>
      <c r="F353" s="327">
        <v>0</v>
      </c>
      <c r="G353" s="327">
        <v>0</v>
      </c>
      <c r="H353" s="327">
        <v>0</v>
      </c>
      <c r="I353" s="327">
        <v>0</v>
      </c>
      <c r="J353" s="307">
        <v>0</v>
      </c>
      <c r="K353" s="307">
        <v>0</v>
      </c>
    </row>
    <row r="354" spans="1:11" s="285" customFormat="1" ht="9" customHeight="1">
      <c r="A354" s="291" t="s">
        <v>64</v>
      </c>
      <c r="B354" s="352">
        <f t="shared" si="19"/>
        <v>0</v>
      </c>
      <c r="C354" s="349">
        <v>0</v>
      </c>
      <c r="D354" s="349">
        <v>0</v>
      </c>
      <c r="E354" s="349">
        <v>0</v>
      </c>
      <c r="F354" s="349">
        <v>0</v>
      </c>
      <c r="G354" s="349">
        <v>0</v>
      </c>
      <c r="H354" s="349">
        <v>0</v>
      </c>
      <c r="I354" s="349">
        <v>0</v>
      </c>
      <c r="J354" s="349">
        <v>0</v>
      </c>
      <c r="K354" s="349">
        <v>0</v>
      </c>
    </row>
    <row r="355" spans="1:11" s="285" customFormat="1" ht="9" customHeight="1">
      <c r="A355" s="286" t="s">
        <v>65</v>
      </c>
      <c r="B355" s="327">
        <f t="shared" si="19"/>
        <v>0</v>
      </c>
      <c r="C355" s="327">
        <v>0</v>
      </c>
      <c r="D355" s="327">
        <v>0</v>
      </c>
      <c r="E355" s="327">
        <v>0</v>
      </c>
      <c r="F355" s="327">
        <v>0</v>
      </c>
      <c r="G355" s="327">
        <v>0</v>
      </c>
      <c r="H355" s="327">
        <v>0</v>
      </c>
      <c r="I355" s="327">
        <v>0</v>
      </c>
      <c r="J355" s="307">
        <v>0</v>
      </c>
      <c r="K355" s="307">
        <v>0</v>
      </c>
    </row>
    <row r="356" spans="1:11" s="285" customFormat="1" ht="9" customHeight="1">
      <c r="A356" s="286" t="s">
        <v>66</v>
      </c>
      <c r="B356" s="327">
        <f t="shared" si="19"/>
        <v>0</v>
      </c>
      <c r="C356" s="348">
        <v>0</v>
      </c>
      <c r="D356" s="348">
        <v>0</v>
      </c>
      <c r="E356" s="348">
        <v>0</v>
      </c>
      <c r="F356" s="348">
        <v>0</v>
      </c>
      <c r="G356" s="348">
        <v>0</v>
      </c>
      <c r="H356" s="348">
        <v>0</v>
      </c>
      <c r="I356" s="348">
        <v>0</v>
      </c>
      <c r="J356" s="348">
        <v>0</v>
      </c>
      <c r="K356" s="348">
        <v>0</v>
      </c>
    </row>
    <row r="357" spans="1:11" s="285" customFormat="1" ht="9" customHeight="1">
      <c r="A357" s="286" t="s">
        <v>67</v>
      </c>
      <c r="B357" s="327">
        <f t="shared" si="19"/>
        <v>0</v>
      </c>
      <c r="C357" s="348">
        <v>0</v>
      </c>
      <c r="D357" s="348">
        <v>0</v>
      </c>
      <c r="E357" s="348">
        <v>0</v>
      </c>
      <c r="F357" s="348">
        <v>0</v>
      </c>
      <c r="G357" s="348">
        <v>0</v>
      </c>
      <c r="H357" s="348">
        <v>0</v>
      </c>
      <c r="I357" s="348">
        <v>0</v>
      </c>
      <c r="J357" s="348">
        <v>0</v>
      </c>
      <c r="K357" s="348">
        <v>0</v>
      </c>
    </row>
    <row r="358" spans="1:11" s="285" customFormat="1" ht="9" customHeight="1">
      <c r="A358" s="291" t="s">
        <v>68</v>
      </c>
      <c r="B358" s="352">
        <f t="shared" si="19"/>
        <v>0</v>
      </c>
      <c r="C358" s="352">
        <v>0</v>
      </c>
      <c r="D358" s="352">
        <v>0</v>
      </c>
      <c r="E358" s="352">
        <v>0</v>
      </c>
      <c r="F358" s="352">
        <v>0</v>
      </c>
      <c r="G358" s="352">
        <v>0</v>
      </c>
      <c r="H358" s="352">
        <v>0</v>
      </c>
      <c r="I358" s="352">
        <v>0</v>
      </c>
      <c r="J358" s="310">
        <v>0</v>
      </c>
      <c r="K358" s="310">
        <v>0</v>
      </c>
    </row>
    <row r="359" spans="1:11" s="285" customFormat="1" ht="9" customHeight="1">
      <c r="A359" s="286" t="s">
        <v>69</v>
      </c>
      <c r="B359" s="327">
        <f t="shared" si="19"/>
        <v>1</v>
      </c>
      <c r="C359" s="348">
        <v>1</v>
      </c>
      <c r="D359" s="348">
        <v>0</v>
      </c>
      <c r="E359" s="348">
        <v>0</v>
      </c>
      <c r="F359" s="348">
        <v>0</v>
      </c>
      <c r="G359" s="348">
        <v>0</v>
      </c>
      <c r="H359" s="348">
        <v>0</v>
      </c>
      <c r="I359" s="348">
        <v>0</v>
      </c>
      <c r="J359" s="348">
        <v>0</v>
      </c>
      <c r="K359" s="348">
        <v>0</v>
      </c>
    </row>
    <row r="360" spans="1:11" s="285" customFormat="1" ht="9" customHeight="1">
      <c r="A360" s="286" t="s">
        <v>70</v>
      </c>
      <c r="B360" s="327">
        <f t="shared" si="19"/>
        <v>2</v>
      </c>
      <c r="C360" s="348">
        <v>1</v>
      </c>
      <c r="D360" s="348">
        <v>0</v>
      </c>
      <c r="E360" s="348">
        <v>0</v>
      </c>
      <c r="F360" s="348">
        <v>1</v>
      </c>
      <c r="G360" s="348">
        <v>0</v>
      </c>
      <c r="H360" s="348">
        <v>0</v>
      </c>
      <c r="I360" s="348">
        <v>0</v>
      </c>
      <c r="J360" s="348">
        <v>0</v>
      </c>
      <c r="K360" s="348">
        <v>0</v>
      </c>
    </row>
    <row r="361" spans="1:11" s="285" customFormat="1" ht="9" customHeight="1">
      <c r="A361" s="286" t="s">
        <v>71</v>
      </c>
      <c r="B361" s="327">
        <f t="shared" si="19"/>
        <v>0</v>
      </c>
      <c r="C361" s="327">
        <v>0</v>
      </c>
      <c r="D361" s="327">
        <v>0</v>
      </c>
      <c r="E361" s="327">
        <v>0</v>
      </c>
      <c r="F361" s="327">
        <v>0</v>
      </c>
      <c r="G361" s="327">
        <v>0</v>
      </c>
      <c r="H361" s="327">
        <v>0</v>
      </c>
      <c r="I361" s="327">
        <v>0</v>
      </c>
      <c r="J361" s="307">
        <v>0</v>
      </c>
      <c r="K361" s="307">
        <v>0</v>
      </c>
    </row>
    <row r="362" spans="1:11" s="285" customFormat="1" ht="9" customHeight="1">
      <c r="A362" s="291" t="s">
        <v>72</v>
      </c>
      <c r="B362" s="352">
        <f t="shared" si="19"/>
        <v>0</v>
      </c>
      <c r="C362" s="352">
        <v>0</v>
      </c>
      <c r="D362" s="352">
        <v>0</v>
      </c>
      <c r="E362" s="352">
        <v>0</v>
      </c>
      <c r="F362" s="352">
        <v>0</v>
      </c>
      <c r="G362" s="352">
        <v>0</v>
      </c>
      <c r="H362" s="352">
        <v>0</v>
      </c>
      <c r="I362" s="352">
        <v>0</v>
      </c>
      <c r="J362" s="310">
        <v>0</v>
      </c>
      <c r="K362" s="310">
        <v>0</v>
      </c>
    </row>
    <row r="363" spans="1:11" s="285" customFormat="1" ht="9" customHeight="1">
      <c r="A363" s="286" t="s">
        <v>73</v>
      </c>
      <c r="B363" s="327">
        <f t="shared" si="19"/>
        <v>0</v>
      </c>
      <c r="C363" s="348">
        <v>0</v>
      </c>
      <c r="D363" s="348">
        <v>0</v>
      </c>
      <c r="E363" s="348">
        <v>0</v>
      </c>
      <c r="F363" s="348">
        <v>0</v>
      </c>
      <c r="G363" s="348">
        <v>0</v>
      </c>
      <c r="H363" s="348">
        <v>0</v>
      </c>
      <c r="I363" s="348">
        <v>0</v>
      </c>
      <c r="J363" s="348">
        <v>0</v>
      </c>
      <c r="K363" s="348">
        <v>0</v>
      </c>
    </row>
    <row r="364" spans="1:11" s="285" customFormat="1" ht="9" customHeight="1">
      <c r="A364" s="286" t="s">
        <v>74</v>
      </c>
      <c r="B364" s="327">
        <f t="shared" si="19"/>
        <v>1</v>
      </c>
      <c r="C364" s="327">
        <v>0</v>
      </c>
      <c r="D364" s="327">
        <v>0</v>
      </c>
      <c r="E364" s="327">
        <v>0</v>
      </c>
      <c r="F364" s="327">
        <v>1</v>
      </c>
      <c r="G364" s="327">
        <v>0</v>
      </c>
      <c r="H364" s="327">
        <v>0</v>
      </c>
      <c r="I364" s="327">
        <v>0</v>
      </c>
      <c r="J364" s="307">
        <v>0</v>
      </c>
      <c r="K364" s="307">
        <v>0</v>
      </c>
    </row>
    <row r="365" spans="1:11" s="285" customFormat="1" ht="9" customHeight="1">
      <c r="A365" s="286" t="s">
        <v>75</v>
      </c>
      <c r="B365" s="327">
        <f t="shared" si="19"/>
        <v>0</v>
      </c>
      <c r="C365" s="348">
        <v>0</v>
      </c>
      <c r="D365" s="348">
        <v>0</v>
      </c>
      <c r="E365" s="348">
        <v>0</v>
      </c>
      <c r="F365" s="348">
        <v>0</v>
      </c>
      <c r="G365" s="348">
        <v>0</v>
      </c>
      <c r="H365" s="348">
        <v>0</v>
      </c>
      <c r="I365" s="348">
        <v>0</v>
      </c>
      <c r="J365" s="348">
        <v>0</v>
      </c>
      <c r="K365" s="348">
        <v>0</v>
      </c>
    </row>
    <row r="366" spans="1:11" s="285" customFormat="1" ht="9" customHeight="1">
      <c r="A366" s="291" t="s">
        <v>76</v>
      </c>
      <c r="B366" s="352">
        <f t="shared" si="19"/>
        <v>0</v>
      </c>
      <c r="C366" s="352">
        <v>0</v>
      </c>
      <c r="D366" s="352">
        <v>0</v>
      </c>
      <c r="E366" s="352">
        <v>0</v>
      </c>
      <c r="F366" s="352">
        <v>0</v>
      </c>
      <c r="G366" s="352">
        <v>0</v>
      </c>
      <c r="H366" s="352">
        <v>0</v>
      </c>
      <c r="I366" s="352">
        <v>0</v>
      </c>
      <c r="J366" s="310">
        <v>0</v>
      </c>
      <c r="K366" s="310">
        <v>0</v>
      </c>
    </row>
    <row r="367" spans="1:11" s="285" customFormat="1" ht="9" customHeight="1">
      <c r="A367" s="318"/>
      <c r="B367" s="414"/>
      <c r="C367" s="414"/>
      <c r="D367" s="414"/>
      <c r="E367" s="414"/>
      <c r="F367" s="414"/>
      <c r="G367" s="414"/>
      <c r="H367" s="414"/>
      <c r="I367" s="414"/>
      <c r="J367" s="411"/>
      <c r="K367" s="374"/>
    </row>
    <row r="368" spans="1:11" s="285" customFormat="1" ht="9" customHeight="1">
      <c r="A368" s="388">
        <v>2010</v>
      </c>
      <c r="B368" s="307"/>
      <c r="C368" s="307"/>
      <c r="D368" s="307"/>
      <c r="E368" s="307"/>
      <c r="F368" s="307"/>
      <c r="G368" s="307"/>
      <c r="H368" s="307"/>
      <c r="I368" s="307"/>
      <c r="J368" s="307"/>
      <c r="K368" s="307"/>
    </row>
    <row r="369" spans="1:11" s="285" customFormat="1" ht="9" customHeight="1">
      <c r="A369" s="288" t="s">
        <v>44</v>
      </c>
      <c r="B369" s="326">
        <f t="shared" ref="B369:K369" si="20">SUM(B371:B402)</f>
        <v>73</v>
      </c>
      <c r="C369" s="326">
        <f t="shared" si="20"/>
        <v>13</v>
      </c>
      <c r="D369" s="326">
        <f t="shared" si="20"/>
        <v>11</v>
      </c>
      <c r="E369" s="326">
        <f t="shared" si="20"/>
        <v>2</v>
      </c>
      <c r="F369" s="326">
        <f t="shared" si="20"/>
        <v>32</v>
      </c>
      <c r="G369" s="326">
        <f t="shared" si="20"/>
        <v>0</v>
      </c>
      <c r="H369" s="326">
        <f t="shared" si="20"/>
        <v>0</v>
      </c>
      <c r="I369" s="326">
        <f t="shared" si="20"/>
        <v>1</v>
      </c>
      <c r="J369" s="326">
        <f t="shared" si="20"/>
        <v>9</v>
      </c>
      <c r="K369" s="326">
        <f t="shared" si="20"/>
        <v>5</v>
      </c>
    </row>
    <row r="370" spans="1:11" s="285" customFormat="1" ht="3.95" customHeight="1">
      <c r="A370" s="288"/>
      <c r="B370" s="308"/>
      <c r="C370" s="308"/>
      <c r="D370" s="308"/>
      <c r="E370" s="308"/>
      <c r="F370" s="308"/>
      <c r="G370" s="308"/>
      <c r="H370" s="308"/>
      <c r="I370" s="308"/>
      <c r="J370" s="308"/>
      <c r="K370" s="308"/>
    </row>
    <row r="371" spans="1:11" s="285" customFormat="1" ht="9" customHeight="1">
      <c r="A371" s="286" t="s">
        <v>45</v>
      </c>
      <c r="B371" s="327">
        <f t="shared" ref="B371:B402" si="21">SUM(C371:K371)</f>
        <v>0</v>
      </c>
      <c r="C371" s="327">
        <v>0</v>
      </c>
      <c r="D371" s="327">
        <v>0</v>
      </c>
      <c r="E371" s="327">
        <v>0</v>
      </c>
      <c r="F371" s="327">
        <v>0</v>
      </c>
      <c r="G371" s="327">
        <v>0</v>
      </c>
      <c r="H371" s="327">
        <v>0</v>
      </c>
      <c r="I371" s="327">
        <v>0</v>
      </c>
      <c r="J371" s="311">
        <v>0</v>
      </c>
      <c r="K371" s="307">
        <v>0</v>
      </c>
    </row>
    <row r="372" spans="1:11" s="285" customFormat="1" ht="9" customHeight="1">
      <c r="A372" s="286" t="s">
        <v>46</v>
      </c>
      <c r="B372" s="327">
        <f t="shared" si="21"/>
        <v>32</v>
      </c>
      <c r="C372" s="348">
        <v>2</v>
      </c>
      <c r="D372" s="348">
        <v>3</v>
      </c>
      <c r="E372" s="348">
        <v>2</v>
      </c>
      <c r="F372" s="348">
        <v>23</v>
      </c>
      <c r="G372" s="348">
        <v>0</v>
      </c>
      <c r="H372" s="348">
        <v>0</v>
      </c>
      <c r="I372" s="348">
        <v>0</v>
      </c>
      <c r="J372" s="348">
        <v>2</v>
      </c>
      <c r="K372" s="348">
        <v>0</v>
      </c>
    </row>
    <row r="373" spans="1:11" s="285" customFormat="1" ht="9" customHeight="1">
      <c r="A373" s="286" t="s">
        <v>47</v>
      </c>
      <c r="B373" s="327">
        <f t="shared" si="21"/>
        <v>0</v>
      </c>
      <c r="C373" s="327">
        <v>0</v>
      </c>
      <c r="D373" s="348">
        <v>0</v>
      </c>
      <c r="E373" s="327">
        <v>0</v>
      </c>
      <c r="F373" s="327">
        <v>0</v>
      </c>
      <c r="G373" s="327">
        <v>0</v>
      </c>
      <c r="H373" s="327">
        <v>0</v>
      </c>
      <c r="I373" s="327">
        <v>0</v>
      </c>
      <c r="J373" s="327">
        <v>0</v>
      </c>
      <c r="K373" s="327">
        <v>0</v>
      </c>
    </row>
    <row r="374" spans="1:11" s="285" customFormat="1" ht="9" customHeight="1">
      <c r="A374" s="291" t="s">
        <v>48</v>
      </c>
      <c r="B374" s="352">
        <f t="shared" si="21"/>
        <v>0</v>
      </c>
      <c r="C374" s="352">
        <v>0</v>
      </c>
      <c r="D374" s="352">
        <v>0</v>
      </c>
      <c r="E374" s="352">
        <v>0</v>
      </c>
      <c r="F374" s="352">
        <v>0</v>
      </c>
      <c r="G374" s="352">
        <v>0</v>
      </c>
      <c r="H374" s="352">
        <v>0</v>
      </c>
      <c r="I374" s="352">
        <v>0</v>
      </c>
      <c r="J374" s="310">
        <v>0</v>
      </c>
      <c r="K374" s="310">
        <v>0</v>
      </c>
    </row>
    <row r="375" spans="1:11" s="285" customFormat="1" ht="9" customHeight="1">
      <c r="A375" s="286" t="s">
        <v>49</v>
      </c>
      <c r="B375" s="327">
        <f t="shared" si="21"/>
        <v>0</v>
      </c>
      <c r="C375" s="348">
        <v>0</v>
      </c>
      <c r="D375" s="348">
        <v>0</v>
      </c>
      <c r="E375" s="348">
        <v>0</v>
      </c>
      <c r="F375" s="348">
        <v>0</v>
      </c>
      <c r="G375" s="348">
        <v>0</v>
      </c>
      <c r="H375" s="348">
        <v>0</v>
      </c>
      <c r="I375" s="348">
        <v>0</v>
      </c>
      <c r="J375" s="348">
        <v>0</v>
      </c>
      <c r="K375" s="348">
        <v>0</v>
      </c>
    </row>
    <row r="376" spans="1:11" s="285" customFormat="1" ht="9" customHeight="1">
      <c r="A376" s="286" t="s">
        <v>50</v>
      </c>
      <c r="B376" s="327">
        <f t="shared" si="21"/>
        <v>1</v>
      </c>
      <c r="C376" s="348">
        <v>0</v>
      </c>
      <c r="D376" s="348">
        <v>1</v>
      </c>
      <c r="E376" s="348">
        <v>0</v>
      </c>
      <c r="F376" s="348">
        <v>0</v>
      </c>
      <c r="G376" s="348">
        <v>0</v>
      </c>
      <c r="H376" s="348">
        <v>0</v>
      </c>
      <c r="I376" s="348">
        <v>0</v>
      </c>
      <c r="J376" s="348">
        <v>0</v>
      </c>
      <c r="K376" s="348">
        <v>0</v>
      </c>
    </row>
    <row r="377" spans="1:11" s="285" customFormat="1" ht="9" customHeight="1">
      <c r="A377" s="286" t="s">
        <v>51</v>
      </c>
      <c r="B377" s="327">
        <f t="shared" si="21"/>
        <v>0</v>
      </c>
      <c r="C377" s="327">
        <v>0</v>
      </c>
      <c r="D377" s="327">
        <v>0</v>
      </c>
      <c r="E377" s="327">
        <v>0</v>
      </c>
      <c r="F377" s="327">
        <v>0</v>
      </c>
      <c r="G377" s="327">
        <v>0</v>
      </c>
      <c r="H377" s="327">
        <v>0</v>
      </c>
      <c r="I377" s="327">
        <v>0</v>
      </c>
      <c r="J377" s="307">
        <v>0</v>
      </c>
      <c r="K377" s="307">
        <v>0</v>
      </c>
    </row>
    <row r="378" spans="1:11" s="285" customFormat="1" ht="9" customHeight="1">
      <c r="A378" s="291" t="s">
        <v>52</v>
      </c>
      <c r="B378" s="352">
        <f t="shared" si="21"/>
        <v>0</v>
      </c>
      <c r="C378" s="352">
        <v>0</v>
      </c>
      <c r="D378" s="352">
        <v>0</v>
      </c>
      <c r="E378" s="352">
        <v>0</v>
      </c>
      <c r="F378" s="352">
        <v>0</v>
      </c>
      <c r="G378" s="352">
        <v>0</v>
      </c>
      <c r="H378" s="352">
        <v>0</v>
      </c>
      <c r="I378" s="352">
        <v>0</v>
      </c>
      <c r="J378" s="310">
        <v>0</v>
      </c>
      <c r="K378" s="310">
        <v>0</v>
      </c>
    </row>
    <row r="379" spans="1:11" s="285" customFormat="1" ht="9" customHeight="1">
      <c r="A379" s="286" t="s">
        <v>53</v>
      </c>
      <c r="B379" s="327">
        <f t="shared" si="21"/>
        <v>22</v>
      </c>
      <c r="C379" s="348">
        <v>7</v>
      </c>
      <c r="D379" s="348">
        <v>3</v>
      </c>
      <c r="E379" s="348">
        <v>0</v>
      </c>
      <c r="F379" s="348">
        <v>4</v>
      </c>
      <c r="G379" s="348">
        <v>0</v>
      </c>
      <c r="H379" s="348">
        <v>0</v>
      </c>
      <c r="I379" s="348">
        <v>1</v>
      </c>
      <c r="J379" s="348">
        <v>2</v>
      </c>
      <c r="K379" s="348">
        <v>5</v>
      </c>
    </row>
    <row r="380" spans="1:11" s="285" customFormat="1" ht="9" customHeight="1">
      <c r="A380" s="286" t="s">
        <v>54</v>
      </c>
      <c r="B380" s="327">
        <f t="shared" si="21"/>
        <v>1</v>
      </c>
      <c r="C380" s="348">
        <v>1</v>
      </c>
      <c r="D380" s="348">
        <v>0</v>
      </c>
      <c r="E380" s="348">
        <v>0</v>
      </c>
      <c r="F380" s="348">
        <v>0</v>
      </c>
      <c r="G380" s="348">
        <v>0</v>
      </c>
      <c r="H380" s="348">
        <v>0</v>
      </c>
      <c r="I380" s="348">
        <v>0</v>
      </c>
      <c r="J380" s="348">
        <v>0</v>
      </c>
      <c r="K380" s="348">
        <v>0</v>
      </c>
    </row>
    <row r="381" spans="1:11" s="285" customFormat="1" ht="9" customHeight="1">
      <c r="A381" s="286" t="s">
        <v>55</v>
      </c>
      <c r="B381" s="327">
        <f t="shared" si="21"/>
        <v>0</v>
      </c>
      <c r="C381" s="348">
        <v>0</v>
      </c>
      <c r="D381" s="348">
        <v>0</v>
      </c>
      <c r="E381" s="348">
        <v>0</v>
      </c>
      <c r="F381" s="348">
        <v>0</v>
      </c>
      <c r="G381" s="348">
        <v>0</v>
      </c>
      <c r="H381" s="348">
        <v>0</v>
      </c>
      <c r="I381" s="348">
        <v>0</v>
      </c>
      <c r="J381" s="348">
        <v>0</v>
      </c>
      <c r="K381" s="348">
        <v>0</v>
      </c>
    </row>
    <row r="382" spans="1:11" s="285" customFormat="1" ht="9" customHeight="1">
      <c r="A382" s="291" t="s">
        <v>56</v>
      </c>
      <c r="B382" s="352">
        <f t="shared" si="21"/>
        <v>1</v>
      </c>
      <c r="C382" s="349">
        <v>0</v>
      </c>
      <c r="D382" s="349">
        <v>0</v>
      </c>
      <c r="E382" s="349">
        <v>0</v>
      </c>
      <c r="F382" s="349">
        <v>1</v>
      </c>
      <c r="G382" s="349">
        <v>0</v>
      </c>
      <c r="H382" s="349">
        <v>0</v>
      </c>
      <c r="I382" s="349">
        <v>0</v>
      </c>
      <c r="J382" s="349">
        <v>0</v>
      </c>
      <c r="K382" s="349">
        <v>0</v>
      </c>
    </row>
    <row r="383" spans="1:11" s="285" customFormat="1" ht="9" customHeight="1">
      <c r="A383" s="286" t="s">
        <v>57</v>
      </c>
      <c r="B383" s="327">
        <f t="shared" si="21"/>
        <v>0</v>
      </c>
      <c r="C383" s="327">
        <v>0</v>
      </c>
      <c r="D383" s="327">
        <v>0</v>
      </c>
      <c r="E383" s="327">
        <v>0</v>
      </c>
      <c r="F383" s="327">
        <v>0</v>
      </c>
      <c r="G383" s="327">
        <v>0</v>
      </c>
      <c r="H383" s="327">
        <v>0</v>
      </c>
      <c r="I383" s="327">
        <v>0</v>
      </c>
      <c r="J383" s="307">
        <v>0</v>
      </c>
      <c r="K383" s="307">
        <v>0</v>
      </c>
    </row>
    <row r="384" spans="1:11" s="285" customFormat="1" ht="9" customHeight="1">
      <c r="A384" s="286" t="s">
        <v>58</v>
      </c>
      <c r="B384" s="327">
        <f t="shared" si="21"/>
        <v>5</v>
      </c>
      <c r="C384" s="348">
        <v>3</v>
      </c>
      <c r="D384" s="348">
        <v>1</v>
      </c>
      <c r="E384" s="348">
        <v>0</v>
      </c>
      <c r="F384" s="348">
        <v>0</v>
      </c>
      <c r="G384" s="348">
        <v>0</v>
      </c>
      <c r="H384" s="348">
        <v>0</v>
      </c>
      <c r="I384" s="348">
        <v>0</v>
      </c>
      <c r="J384" s="348">
        <v>1</v>
      </c>
      <c r="K384" s="348">
        <v>0</v>
      </c>
    </row>
    <row r="385" spans="1:11" s="285" customFormat="1" ht="9" customHeight="1">
      <c r="A385" s="286" t="s">
        <v>59</v>
      </c>
      <c r="B385" s="327">
        <f t="shared" si="21"/>
        <v>2</v>
      </c>
      <c r="C385" s="327">
        <v>0</v>
      </c>
      <c r="D385" s="327">
        <v>0</v>
      </c>
      <c r="E385" s="327">
        <v>0</v>
      </c>
      <c r="F385" s="327">
        <v>0</v>
      </c>
      <c r="G385" s="327">
        <v>0</v>
      </c>
      <c r="H385" s="327">
        <v>0</v>
      </c>
      <c r="I385" s="327">
        <v>0</v>
      </c>
      <c r="J385" s="307">
        <v>2</v>
      </c>
      <c r="K385" s="307">
        <v>0</v>
      </c>
    </row>
    <row r="386" spans="1:11" s="285" customFormat="1" ht="9" customHeight="1">
      <c r="A386" s="291" t="s">
        <v>60</v>
      </c>
      <c r="B386" s="352">
        <f t="shared" si="21"/>
        <v>1</v>
      </c>
      <c r="C386" s="349">
        <v>0</v>
      </c>
      <c r="D386" s="349">
        <v>1</v>
      </c>
      <c r="E386" s="349">
        <v>0</v>
      </c>
      <c r="F386" s="349">
        <v>0</v>
      </c>
      <c r="G386" s="349">
        <v>0</v>
      </c>
      <c r="H386" s="349">
        <v>0</v>
      </c>
      <c r="I386" s="349">
        <v>0</v>
      </c>
      <c r="J386" s="349">
        <v>0</v>
      </c>
      <c r="K386" s="349">
        <v>0</v>
      </c>
    </row>
    <row r="387" spans="1:11" s="285" customFormat="1" ht="9" customHeight="1">
      <c r="A387" s="286" t="s">
        <v>61</v>
      </c>
      <c r="B387" s="327">
        <f t="shared" si="21"/>
        <v>0</v>
      </c>
      <c r="C387" s="327">
        <v>0</v>
      </c>
      <c r="D387" s="327">
        <v>0</v>
      </c>
      <c r="E387" s="327">
        <v>0</v>
      </c>
      <c r="F387" s="327">
        <v>0</v>
      </c>
      <c r="G387" s="327">
        <v>0</v>
      </c>
      <c r="H387" s="327">
        <v>0</v>
      </c>
      <c r="I387" s="327">
        <v>0</v>
      </c>
      <c r="J387" s="307">
        <v>0</v>
      </c>
      <c r="K387" s="307">
        <v>0</v>
      </c>
    </row>
    <row r="388" spans="1:11" s="285" customFormat="1" ht="9" customHeight="1">
      <c r="A388" s="286" t="s">
        <v>62</v>
      </c>
      <c r="B388" s="327">
        <f t="shared" si="21"/>
        <v>0</v>
      </c>
      <c r="C388" s="327">
        <v>0</v>
      </c>
      <c r="D388" s="327">
        <v>0</v>
      </c>
      <c r="E388" s="327">
        <v>0</v>
      </c>
      <c r="F388" s="327">
        <v>0</v>
      </c>
      <c r="G388" s="327">
        <v>0</v>
      </c>
      <c r="H388" s="327">
        <v>0</v>
      </c>
      <c r="I388" s="327">
        <v>0</v>
      </c>
      <c r="J388" s="307">
        <v>0</v>
      </c>
      <c r="K388" s="307">
        <v>0</v>
      </c>
    </row>
    <row r="389" spans="1:11" s="285" customFormat="1" ht="9" customHeight="1">
      <c r="A389" s="286" t="s">
        <v>63</v>
      </c>
      <c r="B389" s="327">
        <f t="shared" si="21"/>
        <v>0</v>
      </c>
      <c r="C389" s="327">
        <v>0</v>
      </c>
      <c r="D389" s="327">
        <v>0</v>
      </c>
      <c r="E389" s="327">
        <v>0</v>
      </c>
      <c r="F389" s="327">
        <v>0</v>
      </c>
      <c r="G389" s="327">
        <v>0</v>
      </c>
      <c r="H389" s="327">
        <v>0</v>
      </c>
      <c r="I389" s="327">
        <v>0</v>
      </c>
      <c r="J389" s="307">
        <v>0</v>
      </c>
      <c r="K389" s="307">
        <v>0</v>
      </c>
    </row>
    <row r="390" spans="1:11" s="285" customFormat="1" ht="9" customHeight="1">
      <c r="A390" s="291" t="s">
        <v>64</v>
      </c>
      <c r="B390" s="352">
        <f t="shared" si="21"/>
        <v>3</v>
      </c>
      <c r="C390" s="349">
        <v>0</v>
      </c>
      <c r="D390" s="349">
        <v>0</v>
      </c>
      <c r="E390" s="349">
        <v>0</v>
      </c>
      <c r="F390" s="349">
        <v>3</v>
      </c>
      <c r="G390" s="349">
        <v>0</v>
      </c>
      <c r="H390" s="349">
        <v>0</v>
      </c>
      <c r="I390" s="349">
        <v>0</v>
      </c>
      <c r="J390" s="349">
        <v>0</v>
      </c>
      <c r="K390" s="349">
        <v>0</v>
      </c>
    </row>
    <row r="391" spans="1:11" s="285" customFormat="1" ht="9" customHeight="1">
      <c r="A391" s="286" t="s">
        <v>65</v>
      </c>
      <c r="B391" s="327">
        <f t="shared" si="21"/>
        <v>0</v>
      </c>
      <c r="C391" s="327">
        <v>0</v>
      </c>
      <c r="D391" s="327">
        <v>0</v>
      </c>
      <c r="E391" s="327">
        <v>0</v>
      </c>
      <c r="F391" s="327">
        <v>0</v>
      </c>
      <c r="G391" s="327">
        <v>0</v>
      </c>
      <c r="H391" s="327">
        <v>0</v>
      </c>
      <c r="I391" s="327">
        <v>0</v>
      </c>
      <c r="J391" s="307">
        <v>0</v>
      </c>
      <c r="K391" s="307">
        <v>0</v>
      </c>
    </row>
    <row r="392" spans="1:11" s="285" customFormat="1" ht="9" customHeight="1">
      <c r="A392" s="286" t="s">
        <v>66</v>
      </c>
      <c r="B392" s="327">
        <f t="shared" si="21"/>
        <v>0</v>
      </c>
      <c r="C392" s="348">
        <v>0</v>
      </c>
      <c r="D392" s="348">
        <v>0</v>
      </c>
      <c r="E392" s="348">
        <v>0</v>
      </c>
      <c r="F392" s="348">
        <v>0</v>
      </c>
      <c r="G392" s="348">
        <v>0</v>
      </c>
      <c r="H392" s="348">
        <v>0</v>
      </c>
      <c r="I392" s="348">
        <v>0</v>
      </c>
      <c r="J392" s="348">
        <v>0</v>
      </c>
      <c r="K392" s="348">
        <v>0</v>
      </c>
    </row>
    <row r="393" spans="1:11" s="285" customFormat="1" ht="9" customHeight="1">
      <c r="A393" s="286" t="s">
        <v>67</v>
      </c>
      <c r="B393" s="327">
        <f t="shared" si="21"/>
        <v>0</v>
      </c>
      <c r="C393" s="348">
        <v>0</v>
      </c>
      <c r="D393" s="348">
        <v>0</v>
      </c>
      <c r="E393" s="348">
        <v>0</v>
      </c>
      <c r="F393" s="348">
        <v>0</v>
      </c>
      <c r="G393" s="348">
        <v>0</v>
      </c>
      <c r="H393" s="348">
        <v>0</v>
      </c>
      <c r="I393" s="348">
        <v>0</v>
      </c>
      <c r="J393" s="348">
        <v>0</v>
      </c>
      <c r="K393" s="348">
        <v>0</v>
      </c>
    </row>
    <row r="394" spans="1:11" s="285" customFormat="1" ht="9" customHeight="1">
      <c r="A394" s="291" t="s">
        <v>68</v>
      </c>
      <c r="B394" s="352">
        <f t="shared" si="21"/>
        <v>0</v>
      </c>
      <c r="C394" s="352">
        <v>0</v>
      </c>
      <c r="D394" s="352">
        <v>0</v>
      </c>
      <c r="E394" s="352">
        <v>0</v>
      </c>
      <c r="F394" s="352">
        <v>0</v>
      </c>
      <c r="G394" s="352">
        <v>0</v>
      </c>
      <c r="H394" s="352">
        <v>0</v>
      </c>
      <c r="I394" s="352">
        <v>0</v>
      </c>
      <c r="J394" s="310">
        <v>0</v>
      </c>
      <c r="K394" s="310">
        <v>0</v>
      </c>
    </row>
    <row r="395" spans="1:11" s="285" customFormat="1" ht="9" customHeight="1">
      <c r="A395" s="286" t="s">
        <v>69</v>
      </c>
      <c r="B395" s="327">
        <f t="shared" si="21"/>
        <v>0</v>
      </c>
      <c r="C395" s="348">
        <v>0</v>
      </c>
      <c r="D395" s="348">
        <v>0</v>
      </c>
      <c r="E395" s="348">
        <v>0</v>
      </c>
      <c r="F395" s="348">
        <v>0</v>
      </c>
      <c r="G395" s="348">
        <v>0</v>
      </c>
      <c r="H395" s="348">
        <v>0</v>
      </c>
      <c r="I395" s="348">
        <v>0</v>
      </c>
      <c r="J395" s="348">
        <v>0</v>
      </c>
      <c r="K395" s="348">
        <v>0</v>
      </c>
    </row>
    <row r="396" spans="1:11" s="285" customFormat="1" ht="9" customHeight="1">
      <c r="A396" s="286" t="s">
        <v>70</v>
      </c>
      <c r="B396" s="327">
        <f t="shared" si="21"/>
        <v>4</v>
      </c>
      <c r="C396" s="348">
        <v>0</v>
      </c>
      <c r="D396" s="348">
        <v>2</v>
      </c>
      <c r="E396" s="348">
        <v>0</v>
      </c>
      <c r="F396" s="348">
        <v>0</v>
      </c>
      <c r="G396" s="348">
        <v>0</v>
      </c>
      <c r="H396" s="348">
        <v>0</v>
      </c>
      <c r="I396" s="348">
        <v>0</v>
      </c>
      <c r="J396" s="348">
        <v>2</v>
      </c>
      <c r="K396" s="348">
        <v>0</v>
      </c>
    </row>
    <row r="397" spans="1:11" s="285" customFormat="1" ht="9" customHeight="1">
      <c r="A397" s="286" t="s">
        <v>71</v>
      </c>
      <c r="B397" s="327">
        <f t="shared" si="21"/>
        <v>0</v>
      </c>
      <c r="C397" s="327">
        <v>0</v>
      </c>
      <c r="D397" s="327">
        <v>0</v>
      </c>
      <c r="E397" s="327">
        <v>0</v>
      </c>
      <c r="F397" s="327">
        <v>0</v>
      </c>
      <c r="G397" s="327">
        <v>0</v>
      </c>
      <c r="H397" s="327">
        <v>0</v>
      </c>
      <c r="I397" s="327">
        <v>0</v>
      </c>
      <c r="J397" s="307">
        <v>0</v>
      </c>
      <c r="K397" s="307">
        <v>0</v>
      </c>
    </row>
    <row r="398" spans="1:11" s="285" customFormat="1" ht="9" customHeight="1">
      <c r="A398" s="291" t="s">
        <v>72</v>
      </c>
      <c r="B398" s="352">
        <f t="shared" si="21"/>
        <v>0</v>
      </c>
      <c r="C398" s="352">
        <v>0</v>
      </c>
      <c r="D398" s="352">
        <v>0</v>
      </c>
      <c r="E398" s="352">
        <v>0</v>
      </c>
      <c r="F398" s="352">
        <v>0</v>
      </c>
      <c r="G398" s="352">
        <v>0</v>
      </c>
      <c r="H398" s="352">
        <v>0</v>
      </c>
      <c r="I398" s="352">
        <v>0</v>
      </c>
      <c r="J398" s="310">
        <v>0</v>
      </c>
      <c r="K398" s="310">
        <v>0</v>
      </c>
    </row>
    <row r="399" spans="1:11" s="285" customFormat="1" ht="9" customHeight="1">
      <c r="A399" s="286" t="s">
        <v>73</v>
      </c>
      <c r="B399" s="327">
        <f t="shared" si="21"/>
        <v>0</v>
      </c>
      <c r="C399" s="348">
        <v>0</v>
      </c>
      <c r="D399" s="348">
        <v>0</v>
      </c>
      <c r="E399" s="348">
        <v>0</v>
      </c>
      <c r="F399" s="348">
        <v>0</v>
      </c>
      <c r="G399" s="348">
        <v>0</v>
      </c>
      <c r="H399" s="348">
        <v>0</v>
      </c>
      <c r="I399" s="348">
        <v>0</v>
      </c>
      <c r="J399" s="348">
        <v>0</v>
      </c>
      <c r="K399" s="348">
        <v>0</v>
      </c>
    </row>
    <row r="400" spans="1:11" s="285" customFormat="1" ht="9" customHeight="1">
      <c r="A400" s="286" t="s">
        <v>74</v>
      </c>
      <c r="B400" s="327">
        <f t="shared" si="21"/>
        <v>0</v>
      </c>
      <c r="C400" s="327">
        <v>0</v>
      </c>
      <c r="D400" s="327">
        <v>0</v>
      </c>
      <c r="E400" s="327">
        <v>0</v>
      </c>
      <c r="F400" s="327">
        <v>0</v>
      </c>
      <c r="G400" s="327">
        <v>0</v>
      </c>
      <c r="H400" s="327">
        <v>0</v>
      </c>
      <c r="I400" s="327">
        <v>0</v>
      </c>
      <c r="J400" s="307">
        <v>0</v>
      </c>
      <c r="K400" s="307">
        <v>0</v>
      </c>
    </row>
    <row r="401" spans="1:11" s="285" customFormat="1" ht="9" customHeight="1">
      <c r="A401" s="286" t="s">
        <v>75</v>
      </c>
      <c r="B401" s="327">
        <f t="shared" si="21"/>
        <v>0</v>
      </c>
      <c r="C401" s="348">
        <v>0</v>
      </c>
      <c r="D401" s="348">
        <v>0</v>
      </c>
      <c r="E401" s="348">
        <v>0</v>
      </c>
      <c r="F401" s="348">
        <v>0</v>
      </c>
      <c r="G401" s="348">
        <v>0</v>
      </c>
      <c r="H401" s="348">
        <v>0</v>
      </c>
      <c r="I401" s="348">
        <v>0</v>
      </c>
      <c r="J401" s="348">
        <v>0</v>
      </c>
      <c r="K401" s="348">
        <v>0</v>
      </c>
    </row>
    <row r="402" spans="1:11" s="285" customFormat="1" ht="9" customHeight="1">
      <c r="A402" s="291" t="s">
        <v>76</v>
      </c>
      <c r="B402" s="352">
        <f t="shared" si="21"/>
        <v>1</v>
      </c>
      <c r="C402" s="352">
        <v>0</v>
      </c>
      <c r="D402" s="352">
        <v>0</v>
      </c>
      <c r="E402" s="352">
        <v>0</v>
      </c>
      <c r="F402" s="352">
        <v>1</v>
      </c>
      <c r="G402" s="352">
        <v>0</v>
      </c>
      <c r="H402" s="352">
        <v>0</v>
      </c>
      <c r="I402" s="352">
        <v>0</v>
      </c>
      <c r="J402" s="310">
        <v>0</v>
      </c>
      <c r="K402" s="310">
        <v>0</v>
      </c>
    </row>
    <row r="403" spans="1:11" s="285" customFormat="1" ht="9" customHeight="1">
      <c r="A403" s="318"/>
      <c r="B403" s="414"/>
      <c r="C403" s="414"/>
      <c r="D403" s="414"/>
      <c r="E403" s="414"/>
      <c r="F403" s="414"/>
      <c r="G403" s="414"/>
      <c r="H403" s="414"/>
      <c r="I403" s="414"/>
      <c r="J403" s="411"/>
      <c r="K403" s="374"/>
    </row>
    <row r="404" spans="1:11" s="285" customFormat="1" ht="9" customHeight="1">
      <c r="A404" s="388">
        <v>2011</v>
      </c>
      <c r="B404" s="307"/>
      <c r="C404" s="307"/>
      <c r="D404" s="307"/>
      <c r="E404" s="307"/>
      <c r="F404" s="307"/>
      <c r="G404" s="307"/>
      <c r="H404" s="307"/>
      <c r="I404" s="307"/>
      <c r="J404" s="307"/>
      <c r="K404" s="307"/>
    </row>
    <row r="405" spans="1:11" s="285" customFormat="1" ht="9" customHeight="1">
      <c r="A405" s="288" t="s">
        <v>44</v>
      </c>
      <c r="B405" s="326">
        <f t="shared" ref="B405:K405" si="22">SUM(B407:B438)</f>
        <v>49</v>
      </c>
      <c r="C405" s="326">
        <f t="shared" si="22"/>
        <v>16</v>
      </c>
      <c r="D405" s="326">
        <f t="shared" si="22"/>
        <v>16</v>
      </c>
      <c r="E405" s="326">
        <f t="shared" si="22"/>
        <v>2</v>
      </c>
      <c r="F405" s="326">
        <f t="shared" si="22"/>
        <v>11</v>
      </c>
      <c r="G405" s="326">
        <f t="shared" si="22"/>
        <v>0</v>
      </c>
      <c r="H405" s="326">
        <f t="shared" si="22"/>
        <v>0</v>
      </c>
      <c r="I405" s="326">
        <f t="shared" si="22"/>
        <v>0</v>
      </c>
      <c r="J405" s="326">
        <f t="shared" si="22"/>
        <v>3</v>
      </c>
      <c r="K405" s="326">
        <f t="shared" si="22"/>
        <v>1</v>
      </c>
    </row>
    <row r="406" spans="1:11" s="285" customFormat="1" ht="3.95" customHeight="1">
      <c r="A406" s="288"/>
      <c r="B406" s="308"/>
      <c r="C406" s="308"/>
      <c r="D406" s="308"/>
      <c r="E406" s="308"/>
      <c r="F406" s="308"/>
      <c r="G406" s="308"/>
      <c r="H406" s="308"/>
      <c r="I406" s="308"/>
      <c r="J406" s="308"/>
      <c r="K406" s="308"/>
    </row>
    <row r="407" spans="1:11" s="285" customFormat="1" ht="9" customHeight="1">
      <c r="A407" s="286" t="s">
        <v>45</v>
      </c>
      <c r="B407" s="327">
        <f t="shared" ref="B407:B438" si="23">SUM(C407:K407)</f>
        <v>0</v>
      </c>
      <c r="C407" s="327">
        <v>0</v>
      </c>
      <c r="D407" s="327">
        <v>0</v>
      </c>
      <c r="E407" s="327">
        <v>0</v>
      </c>
      <c r="F407" s="327">
        <v>0</v>
      </c>
      <c r="G407" s="327">
        <v>0</v>
      </c>
      <c r="H407" s="327">
        <v>0</v>
      </c>
      <c r="I407" s="327">
        <v>0</v>
      </c>
      <c r="J407" s="311">
        <v>0</v>
      </c>
      <c r="K407" s="307">
        <v>0</v>
      </c>
    </row>
    <row r="408" spans="1:11" s="285" customFormat="1" ht="9" customHeight="1">
      <c r="A408" s="286" t="s">
        <v>46</v>
      </c>
      <c r="B408" s="327">
        <f t="shared" si="23"/>
        <v>20</v>
      </c>
      <c r="C408" s="348">
        <v>3</v>
      </c>
      <c r="D408" s="348">
        <v>10</v>
      </c>
      <c r="E408" s="348">
        <v>2</v>
      </c>
      <c r="F408" s="348">
        <v>4</v>
      </c>
      <c r="G408" s="348">
        <v>0</v>
      </c>
      <c r="H408" s="348">
        <v>0</v>
      </c>
      <c r="I408" s="348">
        <v>0</v>
      </c>
      <c r="J408" s="348">
        <v>1</v>
      </c>
      <c r="K408" s="348">
        <v>0</v>
      </c>
    </row>
    <row r="409" spans="1:11" s="285" customFormat="1" ht="9" customHeight="1">
      <c r="A409" s="286" t="s">
        <v>47</v>
      </c>
      <c r="B409" s="327">
        <f t="shared" si="23"/>
        <v>0</v>
      </c>
      <c r="C409" s="327">
        <v>0</v>
      </c>
      <c r="D409" s="348">
        <v>0</v>
      </c>
      <c r="E409" s="327">
        <v>0</v>
      </c>
      <c r="F409" s="327">
        <v>0</v>
      </c>
      <c r="G409" s="327">
        <v>0</v>
      </c>
      <c r="H409" s="327">
        <v>0</v>
      </c>
      <c r="I409" s="327">
        <v>0</v>
      </c>
      <c r="J409" s="327">
        <v>0</v>
      </c>
      <c r="K409" s="327">
        <v>0</v>
      </c>
    </row>
    <row r="410" spans="1:11" s="285" customFormat="1" ht="9" customHeight="1">
      <c r="A410" s="291" t="s">
        <v>48</v>
      </c>
      <c r="B410" s="352">
        <f t="shared" si="23"/>
        <v>0</v>
      </c>
      <c r="C410" s="352">
        <v>0</v>
      </c>
      <c r="D410" s="352">
        <v>0</v>
      </c>
      <c r="E410" s="352">
        <v>0</v>
      </c>
      <c r="F410" s="352">
        <v>0</v>
      </c>
      <c r="G410" s="352">
        <v>0</v>
      </c>
      <c r="H410" s="352">
        <v>0</v>
      </c>
      <c r="I410" s="352">
        <v>0</v>
      </c>
      <c r="J410" s="310">
        <v>0</v>
      </c>
      <c r="K410" s="310">
        <v>0</v>
      </c>
    </row>
    <row r="411" spans="1:11" s="285" customFormat="1" ht="9" customHeight="1">
      <c r="A411" s="286" t="s">
        <v>49</v>
      </c>
      <c r="B411" s="327">
        <f t="shared" si="23"/>
        <v>0</v>
      </c>
      <c r="C411" s="348">
        <v>0</v>
      </c>
      <c r="D411" s="348">
        <v>0</v>
      </c>
      <c r="E411" s="348">
        <v>0</v>
      </c>
      <c r="F411" s="348">
        <v>0</v>
      </c>
      <c r="G411" s="348">
        <v>0</v>
      </c>
      <c r="H411" s="348">
        <v>0</v>
      </c>
      <c r="I411" s="348">
        <v>0</v>
      </c>
      <c r="J411" s="348">
        <v>0</v>
      </c>
      <c r="K411" s="348">
        <v>0</v>
      </c>
    </row>
    <row r="412" spans="1:11" s="285" customFormat="1" ht="9" customHeight="1">
      <c r="A412" s="286" t="s">
        <v>50</v>
      </c>
      <c r="B412" s="327">
        <f t="shared" si="23"/>
        <v>1</v>
      </c>
      <c r="C412" s="348">
        <v>0</v>
      </c>
      <c r="D412" s="348">
        <v>1</v>
      </c>
      <c r="E412" s="348">
        <v>0</v>
      </c>
      <c r="F412" s="348">
        <v>0</v>
      </c>
      <c r="G412" s="348">
        <v>0</v>
      </c>
      <c r="H412" s="348">
        <v>0</v>
      </c>
      <c r="I412" s="348">
        <v>0</v>
      </c>
      <c r="J412" s="348">
        <v>0</v>
      </c>
      <c r="K412" s="348">
        <v>0</v>
      </c>
    </row>
    <row r="413" spans="1:11" s="285" customFormat="1" ht="9" customHeight="1">
      <c r="A413" s="286" t="s">
        <v>51</v>
      </c>
      <c r="B413" s="327">
        <f t="shared" si="23"/>
        <v>0</v>
      </c>
      <c r="C413" s="327">
        <v>0</v>
      </c>
      <c r="D413" s="327">
        <v>0</v>
      </c>
      <c r="E413" s="327">
        <v>0</v>
      </c>
      <c r="F413" s="327">
        <v>0</v>
      </c>
      <c r="G413" s="327">
        <v>0</v>
      </c>
      <c r="H413" s="327">
        <v>0</v>
      </c>
      <c r="I413" s="327">
        <v>0</v>
      </c>
      <c r="J413" s="307">
        <v>0</v>
      </c>
      <c r="K413" s="307">
        <v>0</v>
      </c>
    </row>
    <row r="414" spans="1:11" s="285" customFormat="1" ht="9" customHeight="1">
      <c r="A414" s="291" t="s">
        <v>52</v>
      </c>
      <c r="B414" s="352">
        <f t="shared" si="23"/>
        <v>0</v>
      </c>
      <c r="C414" s="352">
        <v>0</v>
      </c>
      <c r="D414" s="352">
        <v>0</v>
      </c>
      <c r="E414" s="352">
        <v>0</v>
      </c>
      <c r="F414" s="352">
        <v>0</v>
      </c>
      <c r="G414" s="352">
        <v>0</v>
      </c>
      <c r="H414" s="352">
        <v>0</v>
      </c>
      <c r="I414" s="352">
        <v>0</v>
      </c>
      <c r="J414" s="310">
        <v>0</v>
      </c>
      <c r="K414" s="310">
        <v>0</v>
      </c>
    </row>
    <row r="415" spans="1:11" s="285" customFormat="1" ht="9" customHeight="1">
      <c r="A415" s="286" t="s">
        <v>53</v>
      </c>
      <c r="B415" s="327">
        <f t="shared" si="23"/>
        <v>18</v>
      </c>
      <c r="C415" s="348">
        <v>9</v>
      </c>
      <c r="D415" s="348">
        <v>4</v>
      </c>
      <c r="E415" s="348">
        <v>0</v>
      </c>
      <c r="F415" s="348">
        <v>3</v>
      </c>
      <c r="G415" s="348">
        <v>0</v>
      </c>
      <c r="H415" s="348">
        <v>0</v>
      </c>
      <c r="I415" s="348">
        <v>0</v>
      </c>
      <c r="J415" s="348">
        <v>2</v>
      </c>
      <c r="K415" s="348">
        <v>0</v>
      </c>
    </row>
    <row r="416" spans="1:11" s="285" customFormat="1" ht="9" customHeight="1">
      <c r="A416" s="286" t="s">
        <v>54</v>
      </c>
      <c r="B416" s="327">
        <f t="shared" si="23"/>
        <v>2</v>
      </c>
      <c r="C416" s="348">
        <v>2</v>
      </c>
      <c r="D416" s="348">
        <v>0</v>
      </c>
      <c r="E416" s="348">
        <v>0</v>
      </c>
      <c r="F416" s="348">
        <v>0</v>
      </c>
      <c r="G416" s="348">
        <v>0</v>
      </c>
      <c r="H416" s="348">
        <v>0</v>
      </c>
      <c r="I416" s="348">
        <v>0</v>
      </c>
      <c r="J416" s="348">
        <v>0</v>
      </c>
      <c r="K416" s="348">
        <v>0</v>
      </c>
    </row>
    <row r="417" spans="1:11" s="285" customFormat="1" ht="9" customHeight="1">
      <c r="A417" s="286" t="s">
        <v>55</v>
      </c>
      <c r="B417" s="327">
        <f t="shared" si="23"/>
        <v>0</v>
      </c>
      <c r="C417" s="348">
        <v>0</v>
      </c>
      <c r="D417" s="348">
        <v>0</v>
      </c>
      <c r="E417" s="348">
        <v>0</v>
      </c>
      <c r="F417" s="348">
        <v>0</v>
      </c>
      <c r="G417" s="348">
        <v>0</v>
      </c>
      <c r="H417" s="348">
        <v>0</v>
      </c>
      <c r="I417" s="348">
        <v>0</v>
      </c>
      <c r="J417" s="348">
        <v>0</v>
      </c>
      <c r="K417" s="348">
        <v>0</v>
      </c>
    </row>
    <row r="418" spans="1:11" s="285" customFormat="1" ht="9" customHeight="1">
      <c r="A418" s="291" t="s">
        <v>56</v>
      </c>
      <c r="B418" s="352">
        <f t="shared" si="23"/>
        <v>2</v>
      </c>
      <c r="C418" s="349">
        <v>1</v>
      </c>
      <c r="D418" s="349">
        <v>0</v>
      </c>
      <c r="E418" s="349">
        <v>0</v>
      </c>
      <c r="F418" s="349">
        <v>0</v>
      </c>
      <c r="G418" s="349">
        <v>0</v>
      </c>
      <c r="H418" s="349">
        <v>0</v>
      </c>
      <c r="I418" s="349">
        <v>0</v>
      </c>
      <c r="J418" s="349">
        <v>0</v>
      </c>
      <c r="K418" s="349">
        <v>1</v>
      </c>
    </row>
    <row r="419" spans="1:11" s="285" customFormat="1" ht="9" customHeight="1">
      <c r="A419" s="286" t="s">
        <v>57</v>
      </c>
      <c r="B419" s="327">
        <f t="shared" si="23"/>
        <v>0</v>
      </c>
      <c r="C419" s="327">
        <v>0</v>
      </c>
      <c r="D419" s="327">
        <v>0</v>
      </c>
      <c r="E419" s="327">
        <v>0</v>
      </c>
      <c r="F419" s="327">
        <v>0</v>
      </c>
      <c r="G419" s="327">
        <v>0</v>
      </c>
      <c r="H419" s="327">
        <v>0</v>
      </c>
      <c r="I419" s="327">
        <v>0</v>
      </c>
      <c r="J419" s="307">
        <v>0</v>
      </c>
      <c r="K419" s="307">
        <v>0</v>
      </c>
    </row>
    <row r="420" spans="1:11" s="285" customFormat="1" ht="9" customHeight="1">
      <c r="A420" s="286" t="s">
        <v>58</v>
      </c>
      <c r="B420" s="327">
        <f t="shared" si="23"/>
        <v>1</v>
      </c>
      <c r="C420" s="348">
        <v>0</v>
      </c>
      <c r="D420" s="348">
        <v>1</v>
      </c>
      <c r="E420" s="348">
        <v>0</v>
      </c>
      <c r="F420" s="348">
        <v>0</v>
      </c>
      <c r="G420" s="348">
        <v>0</v>
      </c>
      <c r="H420" s="348">
        <v>0</v>
      </c>
      <c r="I420" s="348">
        <v>0</v>
      </c>
      <c r="J420" s="348">
        <v>0</v>
      </c>
      <c r="K420" s="348">
        <v>0</v>
      </c>
    </row>
    <row r="421" spans="1:11" s="285" customFormat="1" ht="9" customHeight="1">
      <c r="A421" s="286" t="s">
        <v>59</v>
      </c>
      <c r="B421" s="327">
        <f t="shared" si="23"/>
        <v>0</v>
      </c>
      <c r="C421" s="327">
        <v>0</v>
      </c>
      <c r="D421" s="327">
        <v>0</v>
      </c>
      <c r="E421" s="327">
        <v>0</v>
      </c>
      <c r="F421" s="327">
        <v>0</v>
      </c>
      <c r="G421" s="327">
        <v>0</v>
      </c>
      <c r="H421" s="327">
        <v>0</v>
      </c>
      <c r="I421" s="327">
        <v>0</v>
      </c>
      <c r="J421" s="307">
        <v>0</v>
      </c>
      <c r="K421" s="307">
        <v>0</v>
      </c>
    </row>
    <row r="422" spans="1:11" s="285" customFormat="1" ht="9" customHeight="1">
      <c r="A422" s="291" t="s">
        <v>60</v>
      </c>
      <c r="B422" s="352">
        <f t="shared" si="23"/>
        <v>1</v>
      </c>
      <c r="C422" s="349">
        <v>0</v>
      </c>
      <c r="D422" s="349">
        <v>0</v>
      </c>
      <c r="E422" s="349">
        <v>0</v>
      </c>
      <c r="F422" s="349">
        <v>1</v>
      </c>
      <c r="G422" s="349">
        <v>0</v>
      </c>
      <c r="H422" s="349">
        <v>0</v>
      </c>
      <c r="I422" s="349">
        <v>0</v>
      </c>
      <c r="J422" s="349">
        <v>0</v>
      </c>
      <c r="K422" s="349">
        <v>0</v>
      </c>
    </row>
    <row r="423" spans="1:11" s="285" customFormat="1" ht="9" customHeight="1">
      <c r="A423" s="286" t="s">
        <v>61</v>
      </c>
      <c r="B423" s="327">
        <f t="shared" si="23"/>
        <v>0</v>
      </c>
      <c r="C423" s="327">
        <v>0</v>
      </c>
      <c r="D423" s="327">
        <v>0</v>
      </c>
      <c r="E423" s="327">
        <v>0</v>
      </c>
      <c r="F423" s="327">
        <v>0</v>
      </c>
      <c r="G423" s="327">
        <v>0</v>
      </c>
      <c r="H423" s="327">
        <v>0</v>
      </c>
      <c r="I423" s="327">
        <v>0</v>
      </c>
      <c r="J423" s="307">
        <v>0</v>
      </c>
      <c r="K423" s="307">
        <v>0</v>
      </c>
    </row>
    <row r="424" spans="1:11" s="285" customFormat="1" ht="9" customHeight="1">
      <c r="A424" s="286" t="s">
        <v>62</v>
      </c>
      <c r="B424" s="327">
        <f t="shared" si="23"/>
        <v>0</v>
      </c>
      <c r="C424" s="327">
        <v>0</v>
      </c>
      <c r="D424" s="327">
        <v>0</v>
      </c>
      <c r="E424" s="327">
        <v>0</v>
      </c>
      <c r="F424" s="327">
        <v>0</v>
      </c>
      <c r="G424" s="327">
        <v>0</v>
      </c>
      <c r="H424" s="327">
        <v>0</v>
      </c>
      <c r="I424" s="327">
        <v>0</v>
      </c>
      <c r="J424" s="307">
        <v>0</v>
      </c>
      <c r="K424" s="307">
        <v>0</v>
      </c>
    </row>
    <row r="425" spans="1:11" s="285" customFormat="1" ht="9" customHeight="1">
      <c r="A425" s="286" t="s">
        <v>63</v>
      </c>
      <c r="B425" s="327">
        <f t="shared" si="23"/>
        <v>0</v>
      </c>
      <c r="C425" s="327">
        <v>0</v>
      </c>
      <c r="D425" s="327">
        <v>0</v>
      </c>
      <c r="E425" s="327">
        <v>0</v>
      </c>
      <c r="F425" s="327">
        <v>0</v>
      </c>
      <c r="G425" s="327">
        <v>0</v>
      </c>
      <c r="H425" s="327">
        <v>0</v>
      </c>
      <c r="I425" s="327">
        <v>0</v>
      </c>
      <c r="J425" s="307">
        <v>0</v>
      </c>
      <c r="K425" s="307">
        <v>0</v>
      </c>
    </row>
    <row r="426" spans="1:11" s="285" customFormat="1" ht="9" customHeight="1">
      <c r="A426" s="291" t="s">
        <v>64</v>
      </c>
      <c r="B426" s="352">
        <f t="shared" si="23"/>
        <v>2</v>
      </c>
      <c r="C426" s="349">
        <v>1</v>
      </c>
      <c r="D426" s="349">
        <v>0</v>
      </c>
      <c r="E426" s="349">
        <v>0</v>
      </c>
      <c r="F426" s="349">
        <v>1</v>
      </c>
      <c r="G426" s="349">
        <v>0</v>
      </c>
      <c r="H426" s="349">
        <v>0</v>
      </c>
      <c r="I426" s="349">
        <v>0</v>
      </c>
      <c r="J426" s="349">
        <v>0</v>
      </c>
      <c r="K426" s="349">
        <v>0</v>
      </c>
    </row>
    <row r="427" spans="1:11" s="285" customFormat="1" ht="9" customHeight="1">
      <c r="A427" s="286" t="s">
        <v>65</v>
      </c>
      <c r="B427" s="327">
        <f t="shared" si="23"/>
        <v>0</v>
      </c>
      <c r="C427" s="327">
        <v>0</v>
      </c>
      <c r="D427" s="327">
        <v>0</v>
      </c>
      <c r="E427" s="327">
        <v>0</v>
      </c>
      <c r="F427" s="327">
        <v>0</v>
      </c>
      <c r="G427" s="327">
        <v>0</v>
      </c>
      <c r="H427" s="327">
        <v>0</v>
      </c>
      <c r="I427" s="327">
        <v>0</v>
      </c>
      <c r="J427" s="307">
        <v>0</v>
      </c>
      <c r="K427" s="307">
        <v>0</v>
      </c>
    </row>
    <row r="428" spans="1:11" s="285" customFormat="1" ht="9" customHeight="1">
      <c r="A428" s="286" t="s">
        <v>66</v>
      </c>
      <c r="B428" s="327">
        <f t="shared" si="23"/>
        <v>0</v>
      </c>
      <c r="C428" s="348">
        <v>0</v>
      </c>
      <c r="D428" s="348">
        <v>0</v>
      </c>
      <c r="E428" s="348">
        <v>0</v>
      </c>
      <c r="F428" s="348">
        <v>0</v>
      </c>
      <c r="G428" s="348">
        <v>0</v>
      </c>
      <c r="H428" s="348">
        <v>0</v>
      </c>
      <c r="I428" s="348">
        <v>0</v>
      </c>
      <c r="J428" s="348">
        <v>0</v>
      </c>
      <c r="K428" s="348">
        <v>0</v>
      </c>
    </row>
    <row r="429" spans="1:11" s="285" customFormat="1" ht="9" customHeight="1">
      <c r="A429" s="286" t="s">
        <v>67</v>
      </c>
      <c r="B429" s="327">
        <f t="shared" si="23"/>
        <v>0</v>
      </c>
      <c r="C429" s="348">
        <v>0</v>
      </c>
      <c r="D429" s="348">
        <v>0</v>
      </c>
      <c r="E429" s="348">
        <v>0</v>
      </c>
      <c r="F429" s="348">
        <v>0</v>
      </c>
      <c r="G429" s="348">
        <v>0</v>
      </c>
      <c r="H429" s="348">
        <v>0</v>
      </c>
      <c r="I429" s="348">
        <v>0</v>
      </c>
      <c r="J429" s="348">
        <v>0</v>
      </c>
      <c r="K429" s="348">
        <v>0</v>
      </c>
    </row>
    <row r="430" spans="1:11" s="285" customFormat="1" ht="9" customHeight="1">
      <c r="A430" s="291" t="s">
        <v>68</v>
      </c>
      <c r="B430" s="352">
        <f t="shared" si="23"/>
        <v>0</v>
      </c>
      <c r="C430" s="352">
        <v>0</v>
      </c>
      <c r="D430" s="352">
        <v>0</v>
      </c>
      <c r="E430" s="352">
        <v>0</v>
      </c>
      <c r="F430" s="352">
        <v>0</v>
      </c>
      <c r="G430" s="352">
        <v>0</v>
      </c>
      <c r="H430" s="352">
        <v>0</v>
      </c>
      <c r="I430" s="352">
        <v>0</v>
      </c>
      <c r="J430" s="310">
        <v>0</v>
      </c>
      <c r="K430" s="310">
        <v>0</v>
      </c>
    </row>
    <row r="431" spans="1:11" s="285" customFormat="1" ht="9" customHeight="1">
      <c r="A431" s="286" t="s">
        <v>69</v>
      </c>
      <c r="B431" s="327">
        <f t="shared" si="23"/>
        <v>0</v>
      </c>
      <c r="C431" s="348">
        <v>0</v>
      </c>
      <c r="D431" s="348">
        <v>0</v>
      </c>
      <c r="E431" s="348">
        <v>0</v>
      </c>
      <c r="F431" s="348">
        <v>0</v>
      </c>
      <c r="G431" s="348">
        <v>0</v>
      </c>
      <c r="H431" s="348">
        <v>0</v>
      </c>
      <c r="I431" s="348">
        <v>0</v>
      </c>
      <c r="J431" s="348">
        <v>0</v>
      </c>
      <c r="K431" s="348">
        <v>0</v>
      </c>
    </row>
    <row r="432" spans="1:11" s="285" customFormat="1" ht="9" customHeight="1">
      <c r="A432" s="286" t="s">
        <v>70</v>
      </c>
      <c r="B432" s="327">
        <f t="shared" si="23"/>
        <v>1</v>
      </c>
      <c r="C432" s="348">
        <v>0</v>
      </c>
      <c r="D432" s="348">
        <v>0</v>
      </c>
      <c r="E432" s="348">
        <v>0</v>
      </c>
      <c r="F432" s="348">
        <v>1</v>
      </c>
      <c r="G432" s="348">
        <v>0</v>
      </c>
      <c r="H432" s="348">
        <v>0</v>
      </c>
      <c r="I432" s="348">
        <v>0</v>
      </c>
      <c r="J432" s="348">
        <v>0</v>
      </c>
      <c r="K432" s="348">
        <v>0</v>
      </c>
    </row>
    <row r="433" spans="1:11" s="285" customFormat="1" ht="9" customHeight="1">
      <c r="A433" s="286" t="s">
        <v>71</v>
      </c>
      <c r="B433" s="327">
        <f t="shared" si="23"/>
        <v>0</v>
      </c>
      <c r="C433" s="327">
        <v>0</v>
      </c>
      <c r="D433" s="327">
        <v>0</v>
      </c>
      <c r="E433" s="327">
        <v>0</v>
      </c>
      <c r="F433" s="327">
        <v>0</v>
      </c>
      <c r="G433" s="327">
        <v>0</v>
      </c>
      <c r="H433" s="327">
        <v>0</v>
      </c>
      <c r="I433" s="327">
        <v>0</v>
      </c>
      <c r="J433" s="307">
        <v>0</v>
      </c>
      <c r="K433" s="307">
        <v>0</v>
      </c>
    </row>
    <row r="434" spans="1:11" s="285" customFormat="1" ht="9" customHeight="1">
      <c r="A434" s="291" t="s">
        <v>72</v>
      </c>
      <c r="B434" s="352">
        <f t="shared" si="23"/>
        <v>0</v>
      </c>
      <c r="C434" s="352">
        <v>0</v>
      </c>
      <c r="D434" s="352">
        <v>0</v>
      </c>
      <c r="E434" s="352">
        <v>0</v>
      </c>
      <c r="F434" s="352">
        <v>0</v>
      </c>
      <c r="G434" s="352">
        <v>0</v>
      </c>
      <c r="H434" s="352">
        <v>0</v>
      </c>
      <c r="I434" s="352">
        <v>0</v>
      </c>
      <c r="J434" s="310">
        <v>0</v>
      </c>
      <c r="K434" s="310">
        <v>0</v>
      </c>
    </row>
    <row r="435" spans="1:11" s="285" customFormat="1" ht="9" customHeight="1">
      <c r="A435" s="286" t="s">
        <v>73</v>
      </c>
      <c r="B435" s="327">
        <f t="shared" si="23"/>
        <v>0</v>
      </c>
      <c r="C435" s="348">
        <v>0</v>
      </c>
      <c r="D435" s="348">
        <v>0</v>
      </c>
      <c r="E435" s="348">
        <v>0</v>
      </c>
      <c r="F435" s="348">
        <v>0</v>
      </c>
      <c r="G435" s="348">
        <v>0</v>
      </c>
      <c r="H435" s="348">
        <v>0</v>
      </c>
      <c r="I435" s="348">
        <v>0</v>
      </c>
      <c r="J435" s="348">
        <v>0</v>
      </c>
      <c r="K435" s="348">
        <v>0</v>
      </c>
    </row>
    <row r="436" spans="1:11" s="285" customFormat="1" ht="9" customHeight="1">
      <c r="A436" s="286" t="s">
        <v>74</v>
      </c>
      <c r="B436" s="327">
        <f t="shared" si="23"/>
        <v>0</v>
      </c>
      <c r="C436" s="327">
        <v>0</v>
      </c>
      <c r="D436" s="327">
        <v>0</v>
      </c>
      <c r="E436" s="327">
        <v>0</v>
      </c>
      <c r="F436" s="327">
        <v>0</v>
      </c>
      <c r="G436" s="327">
        <v>0</v>
      </c>
      <c r="H436" s="327">
        <v>0</v>
      </c>
      <c r="I436" s="327">
        <v>0</v>
      </c>
      <c r="J436" s="307">
        <v>0</v>
      </c>
      <c r="K436" s="307">
        <v>0</v>
      </c>
    </row>
    <row r="437" spans="1:11" s="285" customFormat="1" ht="9" customHeight="1">
      <c r="A437" s="286" t="s">
        <v>75</v>
      </c>
      <c r="B437" s="327">
        <f t="shared" si="23"/>
        <v>0</v>
      </c>
      <c r="C437" s="348">
        <v>0</v>
      </c>
      <c r="D437" s="348">
        <v>0</v>
      </c>
      <c r="E437" s="348">
        <v>0</v>
      </c>
      <c r="F437" s="348">
        <v>0</v>
      </c>
      <c r="G437" s="348">
        <v>0</v>
      </c>
      <c r="H437" s="348">
        <v>0</v>
      </c>
      <c r="I437" s="348">
        <v>0</v>
      </c>
      <c r="J437" s="348">
        <v>0</v>
      </c>
      <c r="K437" s="348">
        <v>0</v>
      </c>
    </row>
    <row r="438" spans="1:11" s="285" customFormat="1" ht="9" customHeight="1">
      <c r="A438" s="291" t="s">
        <v>76</v>
      </c>
      <c r="B438" s="352">
        <f t="shared" si="23"/>
        <v>1</v>
      </c>
      <c r="C438" s="352">
        <v>0</v>
      </c>
      <c r="D438" s="352">
        <v>0</v>
      </c>
      <c r="E438" s="352">
        <v>0</v>
      </c>
      <c r="F438" s="352">
        <v>1</v>
      </c>
      <c r="G438" s="352">
        <v>0</v>
      </c>
      <c r="H438" s="352">
        <v>0</v>
      </c>
      <c r="I438" s="352">
        <v>0</v>
      </c>
      <c r="J438" s="310">
        <v>0</v>
      </c>
      <c r="K438" s="310">
        <v>0</v>
      </c>
    </row>
    <row r="439" spans="1:11" s="285" customFormat="1" ht="9" customHeight="1">
      <c r="A439" s="318"/>
      <c r="B439" s="414"/>
      <c r="C439" s="414"/>
      <c r="D439" s="414"/>
      <c r="E439" s="414"/>
      <c r="F439" s="414"/>
      <c r="G439" s="414"/>
      <c r="H439" s="414"/>
      <c r="I439" s="414"/>
      <c r="J439" s="411"/>
      <c r="K439" s="374"/>
    </row>
    <row r="440" spans="1:11" s="285" customFormat="1" ht="9" customHeight="1">
      <c r="A440" s="388">
        <v>2012</v>
      </c>
      <c r="B440" s="307"/>
      <c r="C440" s="307"/>
      <c r="D440" s="307"/>
      <c r="E440" s="307"/>
      <c r="F440" s="307"/>
      <c r="G440" s="307"/>
      <c r="H440" s="307"/>
      <c r="I440" s="307"/>
      <c r="J440" s="307"/>
      <c r="K440" s="307"/>
    </row>
    <row r="441" spans="1:11" s="285" customFormat="1" ht="9" customHeight="1">
      <c r="A441" s="288" t="s">
        <v>44</v>
      </c>
      <c r="B441" s="326">
        <f t="shared" ref="B441:K441" si="24">SUM(B443:B474)</f>
        <v>54</v>
      </c>
      <c r="C441" s="326">
        <f t="shared" si="24"/>
        <v>28</v>
      </c>
      <c r="D441" s="326">
        <f t="shared" si="24"/>
        <v>8</v>
      </c>
      <c r="E441" s="326">
        <f t="shared" si="24"/>
        <v>2</v>
      </c>
      <c r="F441" s="326">
        <f t="shared" si="24"/>
        <v>11</v>
      </c>
      <c r="G441" s="326">
        <f t="shared" si="24"/>
        <v>0</v>
      </c>
      <c r="H441" s="326">
        <f t="shared" si="24"/>
        <v>0</v>
      </c>
      <c r="I441" s="326">
        <f t="shared" si="24"/>
        <v>0</v>
      </c>
      <c r="J441" s="326">
        <f t="shared" si="24"/>
        <v>2</v>
      </c>
      <c r="K441" s="326">
        <f t="shared" si="24"/>
        <v>3</v>
      </c>
    </row>
    <row r="442" spans="1:11" s="285" customFormat="1" ht="3.95" customHeight="1">
      <c r="A442" s="288"/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</row>
    <row r="443" spans="1:11" s="285" customFormat="1" ht="9" customHeight="1">
      <c r="A443" s="286" t="s">
        <v>45</v>
      </c>
      <c r="B443" s="327">
        <f t="shared" ref="B443:B474" si="25">SUM(C443:K443)</f>
        <v>0</v>
      </c>
      <c r="C443" s="327">
        <v>0</v>
      </c>
      <c r="D443" s="327">
        <v>0</v>
      </c>
      <c r="E443" s="327">
        <v>0</v>
      </c>
      <c r="F443" s="327">
        <v>0</v>
      </c>
      <c r="G443" s="327">
        <v>0</v>
      </c>
      <c r="H443" s="327">
        <v>0</v>
      </c>
      <c r="I443" s="327">
        <v>0</v>
      </c>
      <c r="J443" s="311">
        <v>0</v>
      </c>
      <c r="K443" s="307">
        <v>0</v>
      </c>
    </row>
    <row r="444" spans="1:11" s="285" customFormat="1" ht="9" customHeight="1">
      <c r="A444" s="286" t="s">
        <v>46</v>
      </c>
      <c r="B444" s="327">
        <f t="shared" si="25"/>
        <v>31</v>
      </c>
      <c r="C444" s="348">
        <v>15</v>
      </c>
      <c r="D444" s="348">
        <v>8</v>
      </c>
      <c r="E444" s="348">
        <v>2</v>
      </c>
      <c r="F444" s="348">
        <v>5</v>
      </c>
      <c r="G444" s="348">
        <v>0</v>
      </c>
      <c r="H444" s="348">
        <v>0</v>
      </c>
      <c r="I444" s="348">
        <v>0</v>
      </c>
      <c r="J444" s="348">
        <v>1</v>
      </c>
      <c r="K444" s="348">
        <v>0</v>
      </c>
    </row>
    <row r="445" spans="1:11" s="285" customFormat="1" ht="9" customHeight="1">
      <c r="A445" s="286" t="s">
        <v>47</v>
      </c>
      <c r="B445" s="327">
        <f t="shared" si="25"/>
        <v>0</v>
      </c>
      <c r="C445" s="327">
        <v>0</v>
      </c>
      <c r="D445" s="348">
        <v>0</v>
      </c>
      <c r="E445" s="327">
        <v>0</v>
      </c>
      <c r="F445" s="327">
        <v>0</v>
      </c>
      <c r="G445" s="327">
        <v>0</v>
      </c>
      <c r="H445" s="327">
        <v>0</v>
      </c>
      <c r="I445" s="327">
        <v>0</v>
      </c>
      <c r="J445" s="327">
        <v>0</v>
      </c>
      <c r="K445" s="327">
        <v>0</v>
      </c>
    </row>
    <row r="446" spans="1:11" s="285" customFormat="1" ht="9" customHeight="1">
      <c r="A446" s="291" t="s">
        <v>48</v>
      </c>
      <c r="B446" s="352">
        <f t="shared" si="25"/>
        <v>0</v>
      </c>
      <c r="C446" s="352">
        <v>0</v>
      </c>
      <c r="D446" s="352">
        <v>0</v>
      </c>
      <c r="E446" s="352">
        <v>0</v>
      </c>
      <c r="F446" s="352">
        <v>0</v>
      </c>
      <c r="G446" s="352">
        <v>0</v>
      </c>
      <c r="H446" s="352">
        <v>0</v>
      </c>
      <c r="I446" s="352">
        <v>0</v>
      </c>
      <c r="J446" s="310">
        <v>0</v>
      </c>
      <c r="K446" s="310">
        <v>0</v>
      </c>
    </row>
    <row r="447" spans="1:11" s="285" customFormat="1" ht="9" customHeight="1">
      <c r="A447" s="286" t="s">
        <v>49</v>
      </c>
      <c r="B447" s="327">
        <f t="shared" si="25"/>
        <v>0</v>
      </c>
      <c r="C447" s="348">
        <v>0</v>
      </c>
      <c r="D447" s="348">
        <v>0</v>
      </c>
      <c r="E447" s="348">
        <v>0</v>
      </c>
      <c r="F447" s="348">
        <v>0</v>
      </c>
      <c r="G447" s="348">
        <v>0</v>
      </c>
      <c r="H447" s="348">
        <v>0</v>
      </c>
      <c r="I447" s="348">
        <v>0</v>
      </c>
      <c r="J447" s="348">
        <v>0</v>
      </c>
      <c r="K447" s="348">
        <v>0</v>
      </c>
    </row>
    <row r="448" spans="1:11" s="285" customFormat="1" ht="9" customHeight="1">
      <c r="A448" s="286" t="s">
        <v>50</v>
      </c>
      <c r="B448" s="327">
        <f t="shared" si="25"/>
        <v>1</v>
      </c>
      <c r="C448" s="348">
        <v>0</v>
      </c>
      <c r="D448" s="348">
        <v>0</v>
      </c>
      <c r="E448" s="348">
        <v>0</v>
      </c>
      <c r="F448" s="348">
        <v>1</v>
      </c>
      <c r="G448" s="348">
        <v>0</v>
      </c>
      <c r="H448" s="348">
        <v>0</v>
      </c>
      <c r="I448" s="348">
        <v>0</v>
      </c>
      <c r="J448" s="348">
        <v>0</v>
      </c>
      <c r="K448" s="348">
        <v>0</v>
      </c>
    </row>
    <row r="449" spans="1:11" s="285" customFormat="1" ht="9" customHeight="1">
      <c r="A449" s="286" t="s">
        <v>51</v>
      </c>
      <c r="B449" s="327">
        <f t="shared" si="25"/>
        <v>0</v>
      </c>
      <c r="C449" s="327">
        <v>0</v>
      </c>
      <c r="D449" s="327">
        <v>0</v>
      </c>
      <c r="E449" s="327">
        <v>0</v>
      </c>
      <c r="F449" s="327">
        <v>0</v>
      </c>
      <c r="G449" s="327">
        <v>0</v>
      </c>
      <c r="H449" s="327">
        <v>0</v>
      </c>
      <c r="I449" s="327">
        <v>0</v>
      </c>
      <c r="J449" s="307">
        <v>0</v>
      </c>
      <c r="K449" s="307">
        <v>0</v>
      </c>
    </row>
    <row r="450" spans="1:11" s="285" customFormat="1" ht="9" customHeight="1">
      <c r="A450" s="291" t="s">
        <v>52</v>
      </c>
      <c r="B450" s="352">
        <f t="shared" si="25"/>
        <v>0</v>
      </c>
      <c r="C450" s="352">
        <v>0</v>
      </c>
      <c r="D450" s="352">
        <v>0</v>
      </c>
      <c r="E450" s="352">
        <v>0</v>
      </c>
      <c r="F450" s="352">
        <v>0</v>
      </c>
      <c r="G450" s="352">
        <v>0</v>
      </c>
      <c r="H450" s="352">
        <v>0</v>
      </c>
      <c r="I450" s="352">
        <v>0</v>
      </c>
      <c r="J450" s="310">
        <v>0</v>
      </c>
      <c r="K450" s="310">
        <v>0</v>
      </c>
    </row>
    <row r="451" spans="1:11" s="285" customFormat="1" ht="9" customHeight="1">
      <c r="A451" s="286" t="s">
        <v>53</v>
      </c>
      <c r="B451" s="327">
        <f t="shared" si="25"/>
        <v>13</v>
      </c>
      <c r="C451" s="348">
        <v>6</v>
      </c>
      <c r="D451" s="348">
        <v>0</v>
      </c>
      <c r="E451" s="348">
        <v>0</v>
      </c>
      <c r="F451" s="348">
        <v>4</v>
      </c>
      <c r="G451" s="348">
        <v>0</v>
      </c>
      <c r="H451" s="348">
        <v>0</v>
      </c>
      <c r="I451" s="348">
        <v>0</v>
      </c>
      <c r="J451" s="348">
        <v>1</v>
      </c>
      <c r="K451" s="348">
        <v>2</v>
      </c>
    </row>
    <row r="452" spans="1:11" s="285" customFormat="1" ht="9" customHeight="1">
      <c r="A452" s="286" t="s">
        <v>54</v>
      </c>
      <c r="B452" s="327">
        <f t="shared" si="25"/>
        <v>0</v>
      </c>
      <c r="C452" s="348">
        <v>0</v>
      </c>
      <c r="D452" s="348">
        <v>0</v>
      </c>
      <c r="E452" s="348">
        <v>0</v>
      </c>
      <c r="F452" s="348">
        <v>0</v>
      </c>
      <c r="G452" s="348">
        <v>0</v>
      </c>
      <c r="H452" s="348">
        <v>0</v>
      </c>
      <c r="I452" s="348">
        <v>0</v>
      </c>
      <c r="J452" s="348">
        <v>0</v>
      </c>
      <c r="K452" s="348">
        <v>0</v>
      </c>
    </row>
    <row r="453" spans="1:11" s="285" customFormat="1" ht="9" customHeight="1">
      <c r="A453" s="286" t="s">
        <v>55</v>
      </c>
      <c r="B453" s="327">
        <f t="shared" si="25"/>
        <v>0</v>
      </c>
      <c r="C453" s="348">
        <v>0</v>
      </c>
      <c r="D453" s="348">
        <v>0</v>
      </c>
      <c r="E453" s="348">
        <v>0</v>
      </c>
      <c r="F453" s="348">
        <v>0</v>
      </c>
      <c r="G453" s="348">
        <v>0</v>
      </c>
      <c r="H453" s="348">
        <v>0</v>
      </c>
      <c r="I453" s="348">
        <v>0</v>
      </c>
      <c r="J453" s="348">
        <v>0</v>
      </c>
      <c r="K453" s="348">
        <v>0</v>
      </c>
    </row>
    <row r="454" spans="1:11" s="285" customFormat="1" ht="9" customHeight="1">
      <c r="A454" s="291" t="s">
        <v>56</v>
      </c>
      <c r="B454" s="352">
        <f t="shared" si="25"/>
        <v>1</v>
      </c>
      <c r="C454" s="349">
        <v>1</v>
      </c>
      <c r="D454" s="349">
        <v>0</v>
      </c>
      <c r="E454" s="349">
        <v>0</v>
      </c>
      <c r="F454" s="349">
        <v>0</v>
      </c>
      <c r="G454" s="349">
        <v>0</v>
      </c>
      <c r="H454" s="349">
        <v>0</v>
      </c>
      <c r="I454" s="349">
        <v>0</v>
      </c>
      <c r="J454" s="349">
        <v>0</v>
      </c>
      <c r="K454" s="349">
        <v>0</v>
      </c>
    </row>
    <row r="455" spans="1:11" s="285" customFormat="1" ht="9" customHeight="1">
      <c r="A455" s="286" t="s">
        <v>57</v>
      </c>
      <c r="B455" s="327">
        <f t="shared" si="25"/>
        <v>0</v>
      </c>
      <c r="C455" s="327">
        <v>0</v>
      </c>
      <c r="D455" s="327">
        <v>0</v>
      </c>
      <c r="E455" s="327">
        <v>0</v>
      </c>
      <c r="F455" s="327">
        <v>0</v>
      </c>
      <c r="G455" s="327">
        <v>0</v>
      </c>
      <c r="H455" s="327">
        <v>0</v>
      </c>
      <c r="I455" s="327">
        <v>0</v>
      </c>
      <c r="J455" s="307">
        <v>0</v>
      </c>
      <c r="K455" s="307">
        <v>0</v>
      </c>
    </row>
    <row r="456" spans="1:11" s="285" customFormat="1" ht="9" customHeight="1">
      <c r="A456" s="286" t="s">
        <v>58</v>
      </c>
      <c r="B456" s="327">
        <f t="shared" si="25"/>
        <v>3</v>
      </c>
      <c r="C456" s="348">
        <v>3</v>
      </c>
      <c r="D456" s="348">
        <v>0</v>
      </c>
      <c r="E456" s="348">
        <v>0</v>
      </c>
      <c r="F456" s="348">
        <v>0</v>
      </c>
      <c r="G456" s="348">
        <v>0</v>
      </c>
      <c r="H456" s="348">
        <v>0</v>
      </c>
      <c r="I456" s="348">
        <v>0</v>
      </c>
      <c r="J456" s="348">
        <v>0</v>
      </c>
      <c r="K456" s="348">
        <v>0</v>
      </c>
    </row>
    <row r="457" spans="1:11" s="285" customFormat="1" ht="9" customHeight="1">
      <c r="A457" s="286" t="s">
        <v>59</v>
      </c>
      <c r="B457" s="327">
        <f t="shared" si="25"/>
        <v>1</v>
      </c>
      <c r="C457" s="327">
        <v>1</v>
      </c>
      <c r="D457" s="327">
        <v>0</v>
      </c>
      <c r="E457" s="327">
        <v>0</v>
      </c>
      <c r="F457" s="327">
        <v>0</v>
      </c>
      <c r="G457" s="327">
        <v>0</v>
      </c>
      <c r="H457" s="327">
        <v>0</v>
      </c>
      <c r="I457" s="327">
        <v>0</v>
      </c>
      <c r="J457" s="307">
        <v>0</v>
      </c>
      <c r="K457" s="307">
        <v>0</v>
      </c>
    </row>
    <row r="458" spans="1:11" s="285" customFormat="1" ht="9" customHeight="1">
      <c r="A458" s="291" t="s">
        <v>60</v>
      </c>
      <c r="B458" s="352">
        <f t="shared" si="25"/>
        <v>1</v>
      </c>
      <c r="C458" s="349">
        <v>1</v>
      </c>
      <c r="D458" s="349">
        <v>0</v>
      </c>
      <c r="E458" s="349">
        <v>0</v>
      </c>
      <c r="F458" s="349">
        <v>0</v>
      </c>
      <c r="G458" s="349">
        <v>0</v>
      </c>
      <c r="H458" s="349">
        <v>0</v>
      </c>
      <c r="I458" s="349">
        <v>0</v>
      </c>
      <c r="J458" s="349">
        <v>0</v>
      </c>
      <c r="K458" s="349">
        <v>0</v>
      </c>
    </row>
    <row r="459" spans="1:11" s="285" customFormat="1" ht="9" customHeight="1">
      <c r="A459" s="286" t="s">
        <v>61</v>
      </c>
      <c r="B459" s="327">
        <f t="shared" si="25"/>
        <v>1</v>
      </c>
      <c r="C459" s="327">
        <v>1</v>
      </c>
      <c r="D459" s="327">
        <v>0</v>
      </c>
      <c r="E459" s="327">
        <v>0</v>
      </c>
      <c r="F459" s="327">
        <v>0</v>
      </c>
      <c r="G459" s="327">
        <v>0</v>
      </c>
      <c r="H459" s="327">
        <v>0</v>
      </c>
      <c r="I459" s="327">
        <v>0</v>
      </c>
      <c r="J459" s="307">
        <v>0</v>
      </c>
      <c r="K459" s="307">
        <v>0</v>
      </c>
    </row>
    <row r="460" spans="1:11" s="285" customFormat="1" ht="9" customHeight="1">
      <c r="A460" s="286" t="s">
        <v>62</v>
      </c>
      <c r="B460" s="327">
        <f t="shared" si="25"/>
        <v>0</v>
      </c>
      <c r="C460" s="327">
        <v>0</v>
      </c>
      <c r="D460" s="327">
        <v>0</v>
      </c>
      <c r="E460" s="327">
        <v>0</v>
      </c>
      <c r="F460" s="327">
        <v>0</v>
      </c>
      <c r="G460" s="327">
        <v>0</v>
      </c>
      <c r="H460" s="327">
        <v>0</v>
      </c>
      <c r="I460" s="327">
        <v>0</v>
      </c>
      <c r="J460" s="307">
        <v>0</v>
      </c>
      <c r="K460" s="307">
        <v>0</v>
      </c>
    </row>
    <row r="461" spans="1:11" s="285" customFormat="1" ht="9" customHeight="1">
      <c r="A461" s="286" t="s">
        <v>63</v>
      </c>
      <c r="B461" s="327">
        <f t="shared" si="25"/>
        <v>0</v>
      </c>
      <c r="C461" s="327">
        <v>0</v>
      </c>
      <c r="D461" s="327">
        <v>0</v>
      </c>
      <c r="E461" s="327">
        <v>0</v>
      </c>
      <c r="F461" s="327">
        <v>0</v>
      </c>
      <c r="G461" s="327">
        <v>0</v>
      </c>
      <c r="H461" s="327">
        <v>0</v>
      </c>
      <c r="I461" s="327">
        <v>0</v>
      </c>
      <c r="J461" s="307">
        <v>0</v>
      </c>
      <c r="K461" s="307">
        <v>0</v>
      </c>
    </row>
    <row r="462" spans="1:11" s="285" customFormat="1" ht="9" customHeight="1">
      <c r="A462" s="291" t="s">
        <v>64</v>
      </c>
      <c r="B462" s="352">
        <f t="shared" si="25"/>
        <v>1</v>
      </c>
      <c r="C462" s="349">
        <v>0</v>
      </c>
      <c r="D462" s="349">
        <v>0</v>
      </c>
      <c r="E462" s="349">
        <v>0</v>
      </c>
      <c r="F462" s="349">
        <v>0</v>
      </c>
      <c r="G462" s="349">
        <v>0</v>
      </c>
      <c r="H462" s="349">
        <v>0</v>
      </c>
      <c r="I462" s="349">
        <v>0</v>
      </c>
      <c r="J462" s="349">
        <v>0</v>
      </c>
      <c r="K462" s="349">
        <v>1</v>
      </c>
    </row>
    <row r="463" spans="1:11" s="285" customFormat="1" ht="9" customHeight="1">
      <c r="A463" s="286" t="s">
        <v>65</v>
      </c>
      <c r="B463" s="327">
        <f t="shared" si="25"/>
        <v>0</v>
      </c>
      <c r="C463" s="327">
        <v>0</v>
      </c>
      <c r="D463" s="327">
        <v>0</v>
      </c>
      <c r="E463" s="327">
        <v>0</v>
      </c>
      <c r="F463" s="327">
        <v>0</v>
      </c>
      <c r="G463" s="327">
        <v>0</v>
      </c>
      <c r="H463" s="327">
        <v>0</v>
      </c>
      <c r="I463" s="327">
        <v>0</v>
      </c>
      <c r="J463" s="307">
        <v>0</v>
      </c>
      <c r="K463" s="307">
        <v>0</v>
      </c>
    </row>
    <row r="464" spans="1:11" s="285" customFormat="1" ht="9" customHeight="1">
      <c r="A464" s="286" t="s">
        <v>66</v>
      </c>
      <c r="B464" s="327">
        <f t="shared" si="25"/>
        <v>0</v>
      </c>
      <c r="C464" s="348">
        <v>0</v>
      </c>
      <c r="D464" s="348">
        <v>0</v>
      </c>
      <c r="E464" s="348">
        <v>0</v>
      </c>
      <c r="F464" s="348">
        <v>0</v>
      </c>
      <c r="G464" s="348">
        <v>0</v>
      </c>
      <c r="H464" s="348">
        <v>0</v>
      </c>
      <c r="I464" s="348">
        <v>0</v>
      </c>
      <c r="J464" s="348">
        <v>0</v>
      </c>
      <c r="K464" s="348">
        <v>0</v>
      </c>
    </row>
    <row r="465" spans="1:11" s="285" customFormat="1" ht="9" customHeight="1">
      <c r="A465" s="286" t="s">
        <v>67</v>
      </c>
      <c r="B465" s="327">
        <f t="shared" si="25"/>
        <v>0</v>
      </c>
      <c r="C465" s="348">
        <v>0</v>
      </c>
      <c r="D465" s="348">
        <v>0</v>
      </c>
      <c r="E465" s="348">
        <v>0</v>
      </c>
      <c r="F465" s="348">
        <v>0</v>
      </c>
      <c r="G465" s="348">
        <v>0</v>
      </c>
      <c r="H465" s="348">
        <v>0</v>
      </c>
      <c r="I465" s="348">
        <v>0</v>
      </c>
      <c r="J465" s="348">
        <v>0</v>
      </c>
      <c r="K465" s="348">
        <v>0</v>
      </c>
    </row>
    <row r="466" spans="1:11" s="285" customFormat="1" ht="9" customHeight="1">
      <c r="A466" s="291" t="s">
        <v>68</v>
      </c>
      <c r="B466" s="352">
        <f t="shared" si="25"/>
        <v>0</v>
      </c>
      <c r="C466" s="352">
        <v>0</v>
      </c>
      <c r="D466" s="352">
        <v>0</v>
      </c>
      <c r="E466" s="352">
        <v>0</v>
      </c>
      <c r="F466" s="352">
        <v>0</v>
      </c>
      <c r="G466" s="352">
        <v>0</v>
      </c>
      <c r="H466" s="352">
        <v>0</v>
      </c>
      <c r="I466" s="352">
        <v>0</v>
      </c>
      <c r="J466" s="310">
        <v>0</v>
      </c>
      <c r="K466" s="310">
        <v>0</v>
      </c>
    </row>
    <row r="467" spans="1:11" s="285" customFormat="1" ht="9" customHeight="1">
      <c r="A467" s="286" t="s">
        <v>69</v>
      </c>
      <c r="B467" s="327">
        <f t="shared" si="25"/>
        <v>0</v>
      </c>
      <c r="C467" s="348">
        <v>0</v>
      </c>
      <c r="D467" s="348">
        <v>0</v>
      </c>
      <c r="E467" s="348">
        <v>0</v>
      </c>
      <c r="F467" s="348">
        <v>0</v>
      </c>
      <c r="G467" s="348">
        <v>0</v>
      </c>
      <c r="H467" s="348">
        <v>0</v>
      </c>
      <c r="I467" s="348">
        <v>0</v>
      </c>
      <c r="J467" s="348">
        <v>0</v>
      </c>
      <c r="K467" s="348">
        <v>0</v>
      </c>
    </row>
    <row r="468" spans="1:11" s="285" customFormat="1" ht="9" customHeight="1">
      <c r="A468" s="286" t="s">
        <v>70</v>
      </c>
      <c r="B468" s="327">
        <f t="shared" si="25"/>
        <v>1</v>
      </c>
      <c r="C468" s="348">
        <v>0</v>
      </c>
      <c r="D468" s="348">
        <v>0</v>
      </c>
      <c r="E468" s="348">
        <v>0</v>
      </c>
      <c r="F468" s="348">
        <v>1</v>
      </c>
      <c r="G468" s="348">
        <v>0</v>
      </c>
      <c r="H468" s="348">
        <v>0</v>
      </c>
      <c r="I468" s="348">
        <v>0</v>
      </c>
      <c r="J468" s="348">
        <v>0</v>
      </c>
      <c r="K468" s="348">
        <v>0</v>
      </c>
    </row>
    <row r="469" spans="1:11" s="285" customFormat="1" ht="9" customHeight="1">
      <c r="A469" s="286" t="s">
        <v>71</v>
      </c>
      <c r="B469" s="327">
        <f t="shared" si="25"/>
        <v>0</v>
      </c>
      <c r="C469" s="327">
        <v>0</v>
      </c>
      <c r="D469" s="327">
        <v>0</v>
      </c>
      <c r="E469" s="327">
        <v>0</v>
      </c>
      <c r="F469" s="327">
        <v>0</v>
      </c>
      <c r="G469" s="327">
        <v>0</v>
      </c>
      <c r="H469" s="327">
        <v>0</v>
      </c>
      <c r="I469" s="327">
        <v>0</v>
      </c>
      <c r="J469" s="307">
        <v>0</v>
      </c>
      <c r="K469" s="307">
        <v>0</v>
      </c>
    </row>
    <row r="470" spans="1:11" s="285" customFormat="1" ht="9" customHeight="1">
      <c r="A470" s="291" t="s">
        <v>72</v>
      </c>
      <c r="B470" s="352">
        <f t="shared" si="25"/>
        <v>0</v>
      </c>
      <c r="C470" s="352">
        <v>0</v>
      </c>
      <c r="D470" s="352">
        <v>0</v>
      </c>
      <c r="E470" s="352">
        <v>0</v>
      </c>
      <c r="F470" s="352">
        <v>0</v>
      </c>
      <c r="G470" s="352">
        <v>0</v>
      </c>
      <c r="H470" s="352">
        <v>0</v>
      </c>
      <c r="I470" s="352">
        <v>0</v>
      </c>
      <c r="J470" s="310">
        <v>0</v>
      </c>
      <c r="K470" s="310">
        <v>0</v>
      </c>
    </row>
    <row r="471" spans="1:11" s="285" customFormat="1" ht="9" customHeight="1">
      <c r="A471" s="286" t="s">
        <v>73</v>
      </c>
      <c r="B471" s="327">
        <f t="shared" si="25"/>
        <v>0</v>
      </c>
      <c r="C471" s="348">
        <v>0</v>
      </c>
      <c r="D471" s="348">
        <v>0</v>
      </c>
      <c r="E471" s="348">
        <v>0</v>
      </c>
      <c r="F471" s="348">
        <v>0</v>
      </c>
      <c r="G471" s="348">
        <v>0</v>
      </c>
      <c r="H471" s="348">
        <v>0</v>
      </c>
      <c r="I471" s="348">
        <v>0</v>
      </c>
      <c r="J471" s="348">
        <v>0</v>
      </c>
      <c r="K471" s="348">
        <v>0</v>
      </c>
    </row>
    <row r="472" spans="1:11" s="285" customFormat="1" ht="9" customHeight="1">
      <c r="A472" s="286" t="s">
        <v>74</v>
      </c>
      <c r="B472" s="327">
        <f t="shared" si="25"/>
        <v>0</v>
      </c>
      <c r="C472" s="327">
        <v>0</v>
      </c>
      <c r="D472" s="327">
        <v>0</v>
      </c>
      <c r="E472" s="327">
        <v>0</v>
      </c>
      <c r="F472" s="327">
        <v>0</v>
      </c>
      <c r="G472" s="327">
        <v>0</v>
      </c>
      <c r="H472" s="327">
        <v>0</v>
      </c>
      <c r="I472" s="327">
        <v>0</v>
      </c>
      <c r="J472" s="307">
        <v>0</v>
      </c>
      <c r="K472" s="307">
        <v>0</v>
      </c>
    </row>
    <row r="473" spans="1:11" s="285" customFormat="1" ht="9" customHeight="1">
      <c r="A473" s="286" t="s">
        <v>75</v>
      </c>
      <c r="B473" s="327">
        <f t="shared" si="25"/>
        <v>0</v>
      </c>
      <c r="C473" s="348">
        <v>0</v>
      </c>
      <c r="D473" s="348">
        <v>0</v>
      </c>
      <c r="E473" s="348">
        <v>0</v>
      </c>
      <c r="F473" s="348">
        <v>0</v>
      </c>
      <c r="G473" s="348">
        <v>0</v>
      </c>
      <c r="H473" s="348">
        <v>0</v>
      </c>
      <c r="I473" s="348">
        <v>0</v>
      </c>
      <c r="J473" s="348">
        <v>0</v>
      </c>
      <c r="K473" s="348">
        <v>0</v>
      </c>
    </row>
    <row r="474" spans="1:11" s="285" customFormat="1" ht="9" customHeight="1">
      <c r="A474" s="291" t="s">
        <v>76</v>
      </c>
      <c r="B474" s="352">
        <f t="shared" si="25"/>
        <v>0</v>
      </c>
      <c r="C474" s="352">
        <v>0</v>
      </c>
      <c r="D474" s="352">
        <v>0</v>
      </c>
      <c r="E474" s="352">
        <v>0</v>
      </c>
      <c r="F474" s="352">
        <v>0</v>
      </c>
      <c r="G474" s="352">
        <v>0</v>
      </c>
      <c r="H474" s="352">
        <v>0</v>
      </c>
      <c r="I474" s="352">
        <v>0</v>
      </c>
      <c r="J474" s="310">
        <v>0</v>
      </c>
      <c r="K474" s="310">
        <v>0</v>
      </c>
    </row>
    <row r="475" spans="1:11" s="285" customFormat="1" ht="9" customHeight="1">
      <c r="A475" s="318"/>
      <c r="B475" s="414"/>
      <c r="C475" s="414"/>
      <c r="D475" s="414"/>
      <c r="E475" s="414"/>
      <c r="F475" s="414"/>
      <c r="G475" s="414"/>
      <c r="H475" s="414"/>
      <c r="I475" s="414"/>
      <c r="J475" s="411"/>
      <c r="K475" s="374"/>
    </row>
    <row r="476" spans="1:11" s="285" customFormat="1" ht="9" customHeight="1">
      <c r="A476" s="388">
        <v>2013</v>
      </c>
      <c r="B476" s="307"/>
      <c r="C476" s="307"/>
      <c r="D476" s="307"/>
      <c r="E476" s="307"/>
      <c r="F476" s="307"/>
      <c r="G476" s="307"/>
      <c r="H476" s="307"/>
      <c r="I476" s="307"/>
      <c r="J476" s="307"/>
      <c r="K476" s="307"/>
    </row>
    <row r="477" spans="1:11" s="285" customFormat="1" ht="9" customHeight="1">
      <c r="A477" s="288" t="s">
        <v>44</v>
      </c>
      <c r="B477" s="326">
        <f t="shared" ref="B477:K477" si="26">SUM(B479:B510)</f>
        <v>68</v>
      </c>
      <c r="C477" s="326">
        <f t="shared" si="26"/>
        <v>21</v>
      </c>
      <c r="D477" s="326">
        <f t="shared" si="26"/>
        <v>9</v>
      </c>
      <c r="E477" s="326">
        <f t="shared" si="26"/>
        <v>7</v>
      </c>
      <c r="F477" s="326">
        <f t="shared" si="26"/>
        <v>16</v>
      </c>
      <c r="G477" s="326">
        <f t="shared" si="26"/>
        <v>0</v>
      </c>
      <c r="H477" s="326">
        <f t="shared" si="26"/>
        <v>0</v>
      </c>
      <c r="I477" s="326">
        <f t="shared" si="26"/>
        <v>0</v>
      </c>
      <c r="J477" s="326">
        <f t="shared" si="26"/>
        <v>8</v>
      </c>
      <c r="K477" s="326">
        <f t="shared" si="26"/>
        <v>7</v>
      </c>
    </row>
    <row r="478" spans="1:11" s="285" customFormat="1" ht="3.95" customHeight="1">
      <c r="A478" s="288"/>
      <c r="B478" s="308"/>
      <c r="C478" s="308"/>
      <c r="D478" s="308"/>
      <c r="E478" s="308"/>
      <c r="F478" s="308"/>
      <c r="G478" s="308"/>
      <c r="H478" s="308"/>
      <c r="I478" s="308"/>
      <c r="J478" s="308"/>
      <c r="K478" s="308"/>
    </row>
    <row r="479" spans="1:11" s="285" customFormat="1" ht="9" customHeight="1">
      <c r="A479" s="286" t="s">
        <v>45</v>
      </c>
      <c r="B479" s="327">
        <f t="shared" ref="B479:B510" si="27">SUM(C479:K479)</f>
        <v>0</v>
      </c>
      <c r="C479" s="327">
        <v>0</v>
      </c>
      <c r="D479" s="327">
        <v>0</v>
      </c>
      <c r="E479" s="327">
        <v>0</v>
      </c>
      <c r="F479" s="327">
        <v>0</v>
      </c>
      <c r="G479" s="327">
        <v>0</v>
      </c>
      <c r="H479" s="327">
        <v>0</v>
      </c>
      <c r="I479" s="327">
        <v>0</v>
      </c>
      <c r="J479" s="327">
        <v>0</v>
      </c>
      <c r="K479" s="327">
        <v>0</v>
      </c>
    </row>
    <row r="480" spans="1:11" s="285" customFormat="1" ht="9" customHeight="1">
      <c r="A480" s="286" t="s">
        <v>46</v>
      </c>
      <c r="B480" s="327">
        <f>SUM(C480:K480)</f>
        <v>25</v>
      </c>
      <c r="C480" s="348">
        <v>10</v>
      </c>
      <c r="D480" s="348">
        <v>6</v>
      </c>
      <c r="E480" s="348">
        <v>3</v>
      </c>
      <c r="F480" s="348">
        <v>2</v>
      </c>
      <c r="G480" s="348">
        <v>0</v>
      </c>
      <c r="H480" s="348">
        <v>0</v>
      </c>
      <c r="I480" s="348">
        <v>0</v>
      </c>
      <c r="J480" s="348">
        <v>1</v>
      </c>
      <c r="K480" s="348">
        <v>3</v>
      </c>
    </row>
    <row r="481" spans="1:11" s="285" customFormat="1" ht="9" customHeight="1">
      <c r="A481" s="286" t="s">
        <v>47</v>
      </c>
      <c r="B481" s="327">
        <f t="shared" si="27"/>
        <v>0</v>
      </c>
      <c r="C481" s="327">
        <v>0</v>
      </c>
      <c r="D481" s="327">
        <v>0</v>
      </c>
      <c r="E481" s="327">
        <v>0</v>
      </c>
      <c r="F481" s="327">
        <v>0</v>
      </c>
      <c r="G481" s="327">
        <v>0</v>
      </c>
      <c r="H481" s="327">
        <v>0</v>
      </c>
      <c r="I481" s="327">
        <v>0</v>
      </c>
      <c r="J481" s="327">
        <v>0</v>
      </c>
      <c r="K481" s="327">
        <v>0</v>
      </c>
    </row>
    <row r="482" spans="1:11" s="285" customFormat="1" ht="9" customHeight="1">
      <c r="A482" s="291" t="s">
        <v>48</v>
      </c>
      <c r="B482" s="352">
        <f t="shared" si="27"/>
        <v>1</v>
      </c>
      <c r="C482" s="352">
        <v>0</v>
      </c>
      <c r="D482" s="352">
        <v>0</v>
      </c>
      <c r="E482" s="352">
        <v>1</v>
      </c>
      <c r="F482" s="352">
        <v>0</v>
      </c>
      <c r="G482" s="352">
        <v>0</v>
      </c>
      <c r="H482" s="352">
        <v>0</v>
      </c>
      <c r="I482" s="352">
        <v>0</v>
      </c>
      <c r="J482" s="310">
        <v>0</v>
      </c>
      <c r="K482" s="310">
        <v>0</v>
      </c>
    </row>
    <row r="483" spans="1:11" s="285" customFormat="1" ht="9" customHeight="1">
      <c r="A483" s="286" t="s">
        <v>49</v>
      </c>
      <c r="B483" s="327">
        <f t="shared" si="27"/>
        <v>0</v>
      </c>
      <c r="C483" s="348">
        <v>0</v>
      </c>
      <c r="D483" s="348">
        <v>0</v>
      </c>
      <c r="E483" s="348">
        <v>0</v>
      </c>
      <c r="F483" s="348">
        <v>0</v>
      </c>
      <c r="G483" s="348">
        <v>0</v>
      </c>
      <c r="H483" s="348">
        <v>0</v>
      </c>
      <c r="I483" s="348">
        <v>0</v>
      </c>
      <c r="J483" s="348">
        <v>0</v>
      </c>
      <c r="K483" s="348">
        <v>0</v>
      </c>
    </row>
    <row r="484" spans="1:11" s="285" customFormat="1" ht="9" customHeight="1">
      <c r="A484" s="286" t="s">
        <v>50</v>
      </c>
      <c r="B484" s="327">
        <f t="shared" si="27"/>
        <v>0</v>
      </c>
      <c r="C484" s="348">
        <v>0</v>
      </c>
      <c r="D484" s="348">
        <v>0</v>
      </c>
      <c r="E484" s="348">
        <v>0</v>
      </c>
      <c r="F484" s="348">
        <v>0</v>
      </c>
      <c r="G484" s="348">
        <v>0</v>
      </c>
      <c r="H484" s="348">
        <v>0</v>
      </c>
      <c r="I484" s="348">
        <v>0</v>
      </c>
      <c r="J484" s="348">
        <v>0</v>
      </c>
      <c r="K484" s="348">
        <v>0</v>
      </c>
    </row>
    <row r="485" spans="1:11" s="285" customFormat="1" ht="9" customHeight="1">
      <c r="A485" s="286" t="s">
        <v>51</v>
      </c>
      <c r="B485" s="327">
        <f t="shared" si="27"/>
        <v>0</v>
      </c>
      <c r="C485" s="327">
        <v>0</v>
      </c>
      <c r="D485" s="327">
        <v>0</v>
      </c>
      <c r="E485" s="327">
        <v>0</v>
      </c>
      <c r="F485" s="327">
        <v>0</v>
      </c>
      <c r="G485" s="327">
        <v>0</v>
      </c>
      <c r="H485" s="327">
        <v>0</v>
      </c>
      <c r="I485" s="327">
        <v>0</v>
      </c>
      <c r="J485" s="327">
        <v>0</v>
      </c>
      <c r="K485" s="327">
        <v>0</v>
      </c>
    </row>
    <row r="486" spans="1:11" s="285" customFormat="1" ht="9" customHeight="1">
      <c r="A486" s="291" t="s">
        <v>52</v>
      </c>
      <c r="B486" s="352">
        <f t="shared" si="27"/>
        <v>0</v>
      </c>
      <c r="C486" s="352">
        <v>0</v>
      </c>
      <c r="D486" s="352">
        <v>0</v>
      </c>
      <c r="E486" s="352">
        <v>0</v>
      </c>
      <c r="F486" s="352">
        <v>0</v>
      </c>
      <c r="G486" s="352">
        <v>0</v>
      </c>
      <c r="H486" s="352">
        <v>0</v>
      </c>
      <c r="I486" s="352">
        <v>0</v>
      </c>
      <c r="J486" s="352">
        <v>0</v>
      </c>
      <c r="K486" s="352">
        <v>0</v>
      </c>
    </row>
    <row r="487" spans="1:11" s="285" customFormat="1" ht="9" customHeight="1">
      <c r="A487" s="286" t="s">
        <v>53</v>
      </c>
      <c r="B487" s="327">
        <f t="shared" si="27"/>
        <v>18</v>
      </c>
      <c r="C487" s="348">
        <v>4</v>
      </c>
      <c r="D487" s="348">
        <v>3</v>
      </c>
      <c r="E487" s="348">
        <v>2</v>
      </c>
      <c r="F487" s="348">
        <v>4</v>
      </c>
      <c r="G487" s="348">
        <v>0</v>
      </c>
      <c r="H487" s="348">
        <v>0</v>
      </c>
      <c r="I487" s="348">
        <v>0</v>
      </c>
      <c r="J487" s="348">
        <v>1</v>
      </c>
      <c r="K487" s="348">
        <v>4</v>
      </c>
    </row>
    <row r="488" spans="1:11" s="285" customFormat="1" ht="9" customHeight="1">
      <c r="A488" s="286" t="s">
        <v>54</v>
      </c>
      <c r="B488" s="327">
        <f t="shared" si="27"/>
        <v>0</v>
      </c>
      <c r="C488" s="348">
        <v>0</v>
      </c>
      <c r="D488" s="348">
        <v>0</v>
      </c>
      <c r="E488" s="348">
        <v>0</v>
      </c>
      <c r="F488" s="348">
        <v>0</v>
      </c>
      <c r="G488" s="348">
        <v>0</v>
      </c>
      <c r="H488" s="348">
        <v>0</v>
      </c>
      <c r="I488" s="348">
        <v>0</v>
      </c>
      <c r="J488" s="348">
        <v>0</v>
      </c>
      <c r="K488" s="348">
        <v>0</v>
      </c>
    </row>
    <row r="489" spans="1:11" s="285" customFormat="1" ht="9" customHeight="1">
      <c r="A489" s="286" t="s">
        <v>55</v>
      </c>
      <c r="B489" s="327">
        <f t="shared" si="27"/>
        <v>0</v>
      </c>
      <c r="C489" s="348">
        <v>0</v>
      </c>
      <c r="D489" s="348">
        <v>0</v>
      </c>
      <c r="E489" s="348">
        <v>0</v>
      </c>
      <c r="F489" s="348">
        <v>0</v>
      </c>
      <c r="G489" s="348">
        <v>0</v>
      </c>
      <c r="H489" s="348">
        <v>0</v>
      </c>
      <c r="I489" s="348">
        <v>0</v>
      </c>
      <c r="J489" s="348">
        <v>0</v>
      </c>
      <c r="K489" s="348">
        <v>0</v>
      </c>
    </row>
    <row r="490" spans="1:11" s="285" customFormat="1" ht="9" customHeight="1">
      <c r="A490" s="291" t="s">
        <v>56</v>
      </c>
      <c r="B490" s="352">
        <f t="shared" si="27"/>
        <v>3</v>
      </c>
      <c r="C490" s="349">
        <v>1</v>
      </c>
      <c r="D490" s="349">
        <v>0</v>
      </c>
      <c r="E490" s="349">
        <v>0</v>
      </c>
      <c r="F490" s="349">
        <v>1</v>
      </c>
      <c r="G490" s="349">
        <v>0</v>
      </c>
      <c r="H490" s="349">
        <v>0</v>
      </c>
      <c r="I490" s="349">
        <v>0</v>
      </c>
      <c r="J490" s="349">
        <v>1</v>
      </c>
      <c r="K490" s="349">
        <v>0</v>
      </c>
    </row>
    <row r="491" spans="1:11" s="285" customFormat="1" ht="9" customHeight="1">
      <c r="A491" s="286" t="s">
        <v>57</v>
      </c>
      <c r="B491" s="327">
        <f t="shared" si="27"/>
        <v>0</v>
      </c>
      <c r="C491" s="327">
        <v>0</v>
      </c>
      <c r="D491" s="327">
        <v>0</v>
      </c>
      <c r="E491" s="327">
        <v>0</v>
      </c>
      <c r="F491" s="327">
        <v>0</v>
      </c>
      <c r="G491" s="327">
        <v>0</v>
      </c>
      <c r="H491" s="327">
        <v>0</v>
      </c>
      <c r="I491" s="327">
        <v>0</v>
      </c>
      <c r="J491" s="327">
        <v>0</v>
      </c>
      <c r="K491" s="327">
        <v>0</v>
      </c>
    </row>
    <row r="492" spans="1:11" s="285" customFormat="1" ht="9" customHeight="1">
      <c r="A492" s="286" t="s">
        <v>58</v>
      </c>
      <c r="B492" s="327">
        <f t="shared" si="27"/>
        <v>9</v>
      </c>
      <c r="C492" s="348">
        <v>2</v>
      </c>
      <c r="D492" s="348">
        <v>0</v>
      </c>
      <c r="E492" s="348">
        <v>1</v>
      </c>
      <c r="F492" s="348">
        <v>3</v>
      </c>
      <c r="G492" s="348">
        <v>0</v>
      </c>
      <c r="H492" s="348">
        <v>0</v>
      </c>
      <c r="I492" s="348">
        <v>0</v>
      </c>
      <c r="J492" s="348">
        <v>3</v>
      </c>
      <c r="K492" s="348">
        <v>0</v>
      </c>
    </row>
    <row r="493" spans="1:11" s="285" customFormat="1" ht="9" customHeight="1">
      <c r="A493" s="286" t="s">
        <v>59</v>
      </c>
      <c r="B493" s="327">
        <f t="shared" si="27"/>
        <v>0</v>
      </c>
      <c r="C493" s="327">
        <v>0</v>
      </c>
      <c r="D493" s="327">
        <v>0</v>
      </c>
      <c r="E493" s="327">
        <v>0</v>
      </c>
      <c r="F493" s="327">
        <v>0</v>
      </c>
      <c r="G493" s="327">
        <v>0</v>
      </c>
      <c r="H493" s="327">
        <v>0</v>
      </c>
      <c r="I493" s="327">
        <v>0</v>
      </c>
      <c r="J493" s="327">
        <v>0</v>
      </c>
      <c r="K493" s="327">
        <v>0</v>
      </c>
    </row>
    <row r="494" spans="1:11" s="285" customFormat="1" ht="9" customHeight="1">
      <c r="A494" s="291" t="s">
        <v>60</v>
      </c>
      <c r="B494" s="352">
        <f t="shared" si="27"/>
        <v>4</v>
      </c>
      <c r="C494" s="349">
        <v>0</v>
      </c>
      <c r="D494" s="349">
        <v>0</v>
      </c>
      <c r="E494" s="349">
        <v>0</v>
      </c>
      <c r="F494" s="349">
        <v>4</v>
      </c>
      <c r="G494" s="349">
        <v>0</v>
      </c>
      <c r="H494" s="349">
        <v>0</v>
      </c>
      <c r="I494" s="349">
        <v>0</v>
      </c>
      <c r="J494" s="349">
        <v>0</v>
      </c>
      <c r="K494" s="349">
        <v>0</v>
      </c>
    </row>
    <row r="495" spans="1:11" s="285" customFormat="1" ht="9" customHeight="1">
      <c r="A495" s="286" t="s">
        <v>61</v>
      </c>
      <c r="B495" s="327">
        <f t="shared" si="27"/>
        <v>2</v>
      </c>
      <c r="C495" s="327">
        <v>0</v>
      </c>
      <c r="D495" s="327">
        <v>0</v>
      </c>
      <c r="E495" s="327">
        <v>0</v>
      </c>
      <c r="F495" s="327">
        <v>0</v>
      </c>
      <c r="G495" s="327">
        <v>0</v>
      </c>
      <c r="H495" s="327">
        <v>0</v>
      </c>
      <c r="I495" s="327">
        <v>0</v>
      </c>
      <c r="J495" s="307">
        <v>2</v>
      </c>
      <c r="K495" s="307">
        <v>0</v>
      </c>
    </row>
    <row r="496" spans="1:11" s="285" customFormat="1" ht="9" customHeight="1">
      <c r="A496" s="286" t="s">
        <v>62</v>
      </c>
      <c r="B496" s="327">
        <f t="shared" si="27"/>
        <v>2</v>
      </c>
      <c r="C496" s="327">
        <v>0</v>
      </c>
      <c r="D496" s="327">
        <v>0</v>
      </c>
      <c r="E496" s="327">
        <v>0</v>
      </c>
      <c r="F496" s="327">
        <v>2</v>
      </c>
      <c r="G496" s="327">
        <v>0</v>
      </c>
      <c r="H496" s="327">
        <v>0</v>
      </c>
      <c r="I496" s="327">
        <v>0</v>
      </c>
      <c r="J496" s="327">
        <v>0</v>
      </c>
      <c r="K496" s="327">
        <v>0</v>
      </c>
    </row>
    <row r="497" spans="1:11" s="285" customFormat="1" ht="9" customHeight="1">
      <c r="A497" s="286" t="s">
        <v>63</v>
      </c>
      <c r="B497" s="327">
        <f t="shared" si="27"/>
        <v>0</v>
      </c>
      <c r="C497" s="327">
        <v>0</v>
      </c>
      <c r="D497" s="327">
        <v>0</v>
      </c>
      <c r="E497" s="327">
        <v>0</v>
      </c>
      <c r="F497" s="327">
        <v>0</v>
      </c>
      <c r="G497" s="327">
        <v>0</v>
      </c>
      <c r="H497" s="327">
        <v>0</v>
      </c>
      <c r="I497" s="327">
        <v>0</v>
      </c>
      <c r="J497" s="327">
        <v>0</v>
      </c>
      <c r="K497" s="327">
        <v>0</v>
      </c>
    </row>
    <row r="498" spans="1:11" s="285" customFormat="1" ht="9" customHeight="1">
      <c r="A498" s="291" t="s">
        <v>64</v>
      </c>
      <c r="B498" s="352">
        <f t="shared" si="27"/>
        <v>0</v>
      </c>
      <c r="C498" s="349">
        <v>0</v>
      </c>
      <c r="D498" s="349">
        <v>0</v>
      </c>
      <c r="E498" s="349">
        <v>0</v>
      </c>
      <c r="F498" s="349">
        <v>0</v>
      </c>
      <c r="G498" s="349">
        <v>0</v>
      </c>
      <c r="H498" s="349">
        <v>0</v>
      </c>
      <c r="I498" s="349">
        <v>0</v>
      </c>
      <c r="J498" s="349">
        <v>0</v>
      </c>
      <c r="K498" s="349">
        <v>0</v>
      </c>
    </row>
    <row r="499" spans="1:11" s="285" customFormat="1" ht="9" customHeight="1">
      <c r="A499" s="286" t="s">
        <v>65</v>
      </c>
      <c r="B499" s="327">
        <f t="shared" si="27"/>
        <v>0</v>
      </c>
      <c r="C499" s="327">
        <v>0</v>
      </c>
      <c r="D499" s="327">
        <v>0</v>
      </c>
      <c r="E499" s="327">
        <v>0</v>
      </c>
      <c r="F499" s="327">
        <v>0</v>
      </c>
      <c r="G499" s="327">
        <v>0</v>
      </c>
      <c r="H499" s="327">
        <v>0</v>
      </c>
      <c r="I499" s="327">
        <v>0</v>
      </c>
      <c r="J499" s="327">
        <v>0</v>
      </c>
      <c r="K499" s="327">
        <v>0</v>
      </c>
    </row>
    <row r="500" spans="1:11" s="285" customFormat="1" ht="9" customHeight="1">
      <c r="A500" s="286" t="s">
        <v>66</v>
      </c>
      <c r="B500" s="327">
        <f t="shared" si="27"/>
        <v>0</v>
      </c>
      <c r="C500" s="348">
        <v>0</v>
      </c>
      <c r="D500" s="348">
        <v>0</v>
      </c>
      <c r="E500" s="348">
        <v>0</v>
      </c>
      <c r="F500" s="348">
        <v>0</v>
      </c>
      <c r="G500" s="348">
        <v>0</v>
      </c>
      <c r="H500" s="348">
        <v>0</v>
      </c>
      <c r="I500" s="348">
        <v>0</v>
      </c>
      <c r="J500" s="348">
        <v>0</v>
      </c>
      <c r="K500" s="348">
        <v>0</v>
      </c>
    </row>
    <row r="501" spans="1:11" s="285" customFormat="1" ht="9" customHeight="1">
      <c r="A501" s="286" t="s">
        <v>67</v>
      </c>
      <c r="B501" s="327">
        <f t="shared" si="27"/>
        <v>0</v>
      </c>
      <c r="C501" s="348">
        <v>0</v>
      </c>
      <c r="D501" s="348">
        <v>0</v>
      </c>
      <c r="E501" s="348">
        <v>0</v>
      </c>
      <c r="F501" s="348">
        <v>0</v>
      </c>
      <c r="G501" s="348">
        <v>0</v>
      </c>
      <c r="H501" s="348">
        <v>0</v>
      </c>
      <c r="I501" s="348">
        <v>0</v>
      </c>
      <c r="J501" s="348">
        <v>0</v>
      </c>
      <c r="K501" s="348">
        <v>0</v>
      </c>
    </row>
    <row r="502" spans="1:11" s="285" customFormat="1" ht="9" customHeight="1">
      <c r="A502" s="291" t="s">
        <v>68</v>
      </c>
      <c r="B502" s="352">
        <f t="shared" si="27"/>
        <v>0</v>
      </c>
      <c r="C502" s="352">
        <v>0</v>
      </c>
      <c r="D502" s="352">
        <v>0</v>
      </c>
      <c r="E502" s="352">
        <v>0</v>
      </c>
      <c r="F502" s="352">
        <v>0</v>
      </c>
      <c r="G502" s="352">
        <v>0</v>
      </c>
      <c r="H502" s="352">
        <v>0</v>
      </c>
      <c r="I502" s="352">
        <v>0</v>
      </c>
      <c r="J502" s="352">
        <v>0</v>
      </c>
      <c r="K502" s="352">
        <v>0</v>
      </c>
    </row>
    <row r="503" spans="1:11" s="285" customFormat="1" ht="9" customHeight="1">
      <c r="A503" s="286" t="s">
        <v>69</v>
      </c>
      <c r="B503" s="327">
        <f t="shared" si="27"/>
        <v>0</v>
      </c>
      <c r="C503" s="348">
        <v>0</v>
      </c>
      <c r="D503" s="348">
        <v>0</v>
      </c>
      <c r="E503" s="348">
        <v>0</v>
      </c>
      <c r="F503" s="348">
        <v>0</v>
      </c>
      <c r="G503" s="348">
        <v>0</v>
      </c>
      <c r="H503" s="348">
        <v>0</v>
      </c>
      <c r="I503" s="348">
        <v>0</v>
      </c>
      <c r="J503" s="348">
        <v>0</v>
      </c>
      <c r="K503" s="348">
        <v>0</v>
      </c>
    </row>
    <row r="504" spans="1:11" s="285" customFormat="1" ht="9" customHeight="1">
      <c r="A504" s="286" t="s">
        <v>70</v>
      </c>
      <c r="B504" s="327">
        <f t="shared" si="27"/>
        <v>3</v>
      </c>
      <c r="C504" s="348">
        <v>3</v>
      </c>
      <c r="D504" s="348">
        <v>0</v>
      </c>
      <c r="E504" s="348">
        <v>0</v>
      </c>
      <c r="F504" s="348">
        <v>0</v>
      </c>
      <c r="G504" s="348">
        <v>0</v>
      </c>
      <c r="H504" s="348">
        <v>0</v>
      </c>
      <c r="I504" s="348">
        <v>0</v>
      </c>
      <c r="J504" s="348">
        <v>0</v>
      </c>
      <c r="K504" s="348">
        <v>0</v>
      </c>
    </row>
    <row r="505" spans="1:11" s="285" customFormat="1" ht="9" customHeight="1">
      <c r="A505" s="286" t="s">
        <v>71</v>
      </c>
      <c r="B505" s="327">
        <f t="shared" si="27"/>
        <v>0</v>
      </c>
      <c r="C505" s="327">
        <v>0</v>
      </c>
      <c r="D505" s="327">
        <v>0</v>
      </c>
      <c r="E505" s="327">
        <v>0</v>
      </c>
      <c r="F505" s="327">
        <v>0</v>
      </c>
      <c r="G505" s="327">
        <v>0</v>
      </c>
      <c r="H505" s="327">
        <v>0</v>
      </c>
      <c r="I505" s="327">
        <v>0</v>
      </c>
      <c r="J505" s="327">
        <v>0</v>
      </c>
      <c r="K505" s="327">
        <v>0</v>
      </c>
    </row>
    <row r="506" spans="1:11" s="285" customFormat="1" ht="9" customHeight="1">
      <c r="A506" s="291" t="s">
        <v>72</v>
      </c>
      <c r="B506" s="352">
        <f t="shared" si="27"/>
        <v>0</v>
      </c>
      <c r="C506" s="352">
        <v>0</v>
      </c>
      <c r="D506" s="352">
        <v>0</v>
      </c>
      <c r="E506" s="352">
        <v>0</v>
      </c>
      <c r="F506" s="352">
        <v>0</v>
      </c>
      <c r="G506" s="352">
        <v>0</v>
      </c>
      <c r="H506" s="352">
        <v>0</v>
      </c>
      <c r="I506" s="352">
        <v>0</v>
      </c>
      <c r="J506" s="352">
        <v>0</v>
      </c>
      <c r="K506" s="352">
        <v>0</v>
      </c>
    </row>
    <row r="507" spans="1:11" s="285" customFormat="1" ht="9" customHeight="1">
      <c r="A507" s="286" t="s">
        <v>73</v>
      </c>
      <c r="B507" s="327">
        <f t="shared" si="27"/>
        <v>0</v>
      </c>
      <c r="C507" s="348">
        <v>0</v>
      </c>
      <c r="D507" s="348">
        <v>0</v>
      </c>
      <c r="E507" s="348">
        <v>0</v>
      </c>
      <c r="F507" s="348">
        <v>0</v>
      </c>
      <c r="G507" s="348">
        <v>0</v>
      </c>
      <c r="H507" s="348">
        <v>0</v>
      </c>
      <c r="I507" s="348">
        <v>0</v>
      </c>
      <c r="J507" s="348">
        <v>0</v>
      </c>
      <c r="K507" s="348">
        <v>0</v>
      </c>
    </row>
    <row r="508" spans="1:11" s="285" customFormat="1" ht="9" customHeight="1">
      <c r="A508" s="286" t="s">
        <v>74</v>
      </c>
      <c r="B508" s="327">
        <f t="shared" si="27"/>
        <v>0</v>
      </c>
      <c r="C508" s="327">
        <v>0</v>
      </c>
      <c r="D508" s="327">
        <v>0</v>
      </c>
      <c r="E508" s="327">
        <v>0</v>
      </c>
      <c r="F508" s="327">
        <v>0</v>
      </c>
      <c r="G508" s="327">
        <v>0</v>
      </c>
      <c r="H508" s="327">
        <v>0</v>
      </c>
      <c r="I508" s="327">
        <v>0</v>
      </c>
      <c r="J508" s="327">
        <v>0</v>
      </c>
      <c r="K508" s="327">
        <v>0</v>
      </c>
    </row>
    <row r="509" spans="1:11" s="285" customFormat="1" ht="9" customHeight="1">
      <c r="A509" s="286" t="s">
        <v>75</v>
      </c>
      <c r="B509" s="327">
        <f t="shared" si="27"/>
        <v>0</v>
      </c>
      <c r="C509" s="348">
        <v>0</v>
      </c>
      <c r="D509" s="348">
        <v>0</v>
      </c>
      <c r="E509" s="348">
        <v>0</v>
      </c>
      <c r="F509" s="348">
        <v>0</v>
      </c>
      <c r="G509" s="348">
        <v>0</v>
      </c>
      <c r="H509" s="348">
        <v>0</v>
      </c>
      <c r="I509" s="348">
        <v>0</v>
      </c>
      <c r="J509" s="348">
        <v>0</v>
      </c>
      <c r="K509" s="348">
        <v>0</v>
      </c>
    </row>
    <row r="510" spans="1:11" s="285" customFormat="1" ht="9" customHeight="1">
      <c r="A510" s="291" t="s">
        <v>76</v>
      </c>
      <c r="B510" s="352">
        <f t="shared" si="27"/>
        <v>1</v>
      </c>
      <c r="C510" s="352">
        <v>1</v>
      </c>
      <c r="D510" s="352">
        <v>0</v>
      </c>
      <c r="E510" s="352">
        <v>0</v>
      </c>
      <c r="F510" s="352">
        <v>0</v>
      </c>
      <c r="G510" s="352">
        <v>0</v>
      </c>
      <c r="H510" s="352">
        <v>0</v>
      </c>
      <c r="I510" s="352">
        <v>0</v>
      </c>
      <c r="J510" s="352">
        <v>0</v>
      </c>
      <c r="K510" s="352">
        <v>0</v>
      </c>
    </row>
    <row r="511" spans="1:11" s="285" customFormat="1" ht="9" customHeight="1">
      <c r="A511" s="318"/>
      <c r="B511" s="414"/>
      <c r="C511" s="414"/>
      <c r="D511" s="414"/>
      <c r="E511" s="414"/>
      <c r="F511" s="414"/>
      <c r="G511" s="414"/>
      <c r="H511" s="414"/>
      <c r="I511" s="414"/>
      <c r="J511" s="411"/>
      <c r="K511" s="374"/>
    </row>
    <row r="512" spans="1:11" s="285" customFormat="1" ht="9" customHeight="1">
      <c r="A512" s="388">
        <v>2014</v>
      </c>
      <c r="B512" s="307"/>
      <c r="C512" s="307"/>
      <c r="D512" s="307"/>
      <c r="E512" s="307"/>
      <c r="F512" s="307"/>
      <c r="G512" s="307"/>
      <c r="H512" s="307"/>
      <c r="I512" s="307"/>
      <c r="J512" s="307"/>
      <c r="K512" s="307"/>
    </row>
    <row r="513" spans="1:11" s="285" customFormat="1" ht="9" customHeight="1">
      <c r="A513" s="288" t="s">
        <v>44</v>
      </c>
      <c r="B513" s="326">
        <f t="shared" ref="B513:K513" si="28">SUM(B515:B546)</f>
        <v>68</v>
      </c>
      <c r="C513" s="326">
        <f t="shared" si="28"/>
        <v>18</v>
      </c>
      <c r="D513" s="326">
        <f t="shared" si="28"/>
        <v>15</v>
      </c>
      <c r="E513" s="326">
        <f t="shared" si="28"/>
        <v>5</v>
      </c>
      <c r="F513" s="326">
        <f t="shared" si="28"/>
        <v>20</v>
      </c>
      <c r="G513" s="326">
        <f t="shared" si="28"/>
        <v>0</v>
      </c>
      <c r="H513" s="326">
        <f t="shared" si="28"/>
        <v>0</v>
      </c>
      <c r="I513" s="326">
        <f t="shared" si="28"/>
        <v>1</v>
      </c>
      <c r="J513" s="326">
        <f t="shared" si="28"/>
        <v>4</v>
      </c>
      <c r="K513" s="326">
        <f t="shared" si="28"/>
        <v>5</v>
      </c>
    </row>
    <row r="514" spans="1:11" s="285" customFormat="1" ht="3.95" customHeight="1">
      <c r="A514" s="288"/>
      <c r="B514" s="308"/>
      <c r="C514" s="308"/>
      <c r="D514" s="308"/>
      <c r="E514" s="308"/>
      <c r="F514" s="308"/>
      <c r="G514" s="308"/>
      <c r="H514" s="308"/>
      <c r="I514" s="308"/>
      <c r="J514" s="308"/>
      <c r="K514" s="308"/>
    </row>
    <row r="515" spans="1:11" s="285" customFormat="1" ht="9" customHeight="1">
      <c r="A515" s="286" t="s">
        <v>45</v>
      </c>
      <c r="B515" s="327">
        <f>SUM(C515:K515)</f>
        <v>0</v>
      </c>
      <c r="C515" s="327">
        <v>0</v>
      </c>
      <c r="D515" s="327">
        <v>0</v>
      </c>
      <c r="E515" s="327">
        <v>0</v>
      </c>
      <c r="F515" s="327">
        <v>0</v>
      </c>
      <c r="G515" s="327">
        <v>0</v>
      </c>
      <c r="H515" s="327">
        <v>0</v>
      </c>
      <c r="I515" s="327">
        <v>0</v>
      </c>
      <c r="J515" s="327">
        <v>0</v>
      </c>
      <c r="K515" s="327">
        <v>0</v>
      </c>
    </row>
    <row r="516" spans="1:11" s="285" customFormat="1" ht="9" customHeight="1">
      <c r="A516" s="286" t="s">
        <v>46</v>
      </c>
      <c r="B516" s="327">
        <f>SUM(C516:K516)</f>
        <v>19</v>
      </c>
      <c r="C516" s="348">
        <v>4</v>
      </c>
      <c r="D516" s="348">
        <v>6</v>
      </c>
      <c r="E516" s="348">
        <v>3</v>
      </c>
      <c r="F516" s="348">
        <v>4</v>
      </c>
      <c r="G516" s="348">
        <v>0</v>
      </c>
      <c r="H516" s="348">
        <v>0</v>
      </c>
      <c r="I516" s="348">
        <v>0</v>
      </c>
      <c r="J516" s="348">
        <v>2</v>
      </c>
      <c r="K516" s="348">
        <v>0</v>
      </c>
    </row>
    <row r="517" spans="1:11" s="285" customFormat="1" ht="9" customHeight="1">
      <c r="A517" s="286" t="s">
        <v>47</v>
      </c>
      <c r="B517" s="327">
        <f t="shared" ref="B517:B546" si="29">SUM(C517:K517)</f>
        <v>0</v>
      </c>
      <c r="C517" s="327">
        <v>0</v>
      </c>
      <c r="D517" s="327">
        <v>0</v>
      </c>
      <c r="E517" s="327">
        <v>0</v>
      </c>
      <c r="F517" s="327">
        <v>0</v>
      </c>
      <c r="G517" s="327">
        <v>0</v>
      </c>
      <c r="H517" s="327">
        <v>0</v>
      </c>
      <c r="I517" s="327">
        <v>0</v>
      </c>
      <c r="J517" s="327">
        <v>0</v>
      </c>
      <c r="K517" s="327">
        <v>0</v>
      </c>
    </row>
    <row r="518" spans="1:11" s="285" customFormat="1" ht="9" customHeight="1">
      <c r="A518" s="291" t="s">
        <v>48</v>
      </c>
      <c r="B518" s="352">
        <f t="shared" si="29"/>
        <v>1</v>
      </c>
      <c r="C518" s="352">
        <v>0</v>
      </c>
      <c r="D518" s="352">
        <v>0</v>
      </c>
      <c r="E518" s="352">
        <v>0</v>
      </c>
      <c r="F518" s="352">
        <v>0</v>
      </c>
      <c r="G518" s="352">
        <v>0</v>
      </c>
      <c r="H518" s="352">
        <v>0</v>
      </c>
      <c r="I518" s="352">
        <v>0</v>
      </c>
      <c r="J518" s="310">
        <v>1</v>
      </c>
      <c r="K518" s="310">
        <v>0</v>
      </c>
    </row>
    <row r="519" spans="1:11" s="285" customFormat="1" ht="9" customHeight="1">
      <c r="A519" s="286" t="s">
        <v>49</v>
      </c>
      <c r="B519" s="327">
        <f t="shared" si="29"/>
        <v>0</v>
      </c>
      <c r="C519" s="348">
        <v>0</v>
      </c>
      <c r="D519" s="348">
        <v>0</v>
      </c>
      <c r="E519" s="348">
        <v>0</v>
      </c>
      <c r="F519" s="348">
        <v>0</v>
      </c>
      <c r="G519" s="348">
        <v>0</v>
      </c>
      <c r="H519" s="348">
        <v>0</v>
      </c>
      <c r="I519" s="348">
        <v>0</v>
      </c>
      <c r="J519" s="348">
        <v>0</v>
      </c>
      <c r="K519" s="348">
        <v>0</v>
      </c>
    </row>
    <row r="520" spans="1:11" s="285" customFormat="1" ht="9" customHeight="1">
      <c r="A520" s="286" t="s">
        <v>50</v>
      </c>
      <c r="B520" s="327">
        <f t="shared" si="29"/>
        <v>1</v>
      </c>
      <c r="C520" s="348">
        <v>0</v>
      </c>
      <c r="D520" s="348">
        <v>0</v>
      </c>
      <c r="E520" s="348">
        <v>0</v>
      </c>
      <c r="F520" s="348">
        <v>1</v>
      </c>
      <c r="G520" s="348">
        <v>0</v>
      </c>
      <c r="H520" s="348">
        <v>0</v>
      </c>
      <c r="I520" s="348">
        <v>0</v>
      </c>
      <c r="J520" s="348">
        <v>0</v>
      </c>
      <c r="K520" s="348">
        <v>0</v>
      </c>
    </row>
    <row r="521" spans="1:11" s="285" customFormat="1" ht="9" customHeight="1">
      <c r="A521" s="286" t="s">
        <v>51</v>
      </c>
      <c r="B521" s="327">
        <f t="shared" si="29"/>
        <v>0</v>
      </c>
      <c r="C521" s="327">
        <v>0</v>
      </c>
      <c r="D521" s="327">
        <v>0</v>
      </c>
      <c r="E521" s="327">
        <v>0</v>
      </c>
      <c r="F521" s="327">
        <v>0</v>
      </c>
      <c r="G521" s="327">
        <v>0</v>
      </c>
      <c r="H521" s="327">
        <v>0</v>
      </c>
      <c r="I521" s="327">
        <v>0</v>
      </c>
      <c r="J521" s="327">
        <v>0</v>
      </c>
      <c r="K521" s="327">
        <v>0</v>
      </c>
    </row>
    <row r="522" spans="1:11" s="285" customFormat="1" ht="9" customHeight="1">
      <c r="A522" s="291" t="s">
        <v>52</v>
      </c>
      <c r="B522" s="352">
        <f t="shared" si="29"/>
        <v>0</v>
      </c>
      <c r="C522" s="352">
        <v>0</v>
      </c>
      <c r="D522" s="352">
        <v>0</v>
      </c>
      <c r="E522" s="352">
        <v>0</v>
      </c>
      <c r="F522" s="352">
        <v>0</v>
      </c>
      <c r="G522" s="352">
        <v>0</v>
      </c>
      <c r="H522" s="352">
        <v>0</v>
      </c>
      <c r="I522" s="352">
        <v>0</v>
      </c>
      <c r="J522" s="352">
        <v>0</v>
      </c>
      <c r="K522" s="352">
        <v>0</v>
      </c>
    </row>
    <row r="523" spans="1:11" s="285" customFormat="1" ht="9" customHeight="1">
      <c r="A523" s="286" t="s">
        <v>53</v>
      </c>
      <c r="B523" s="327">
        <f t="shared" si="29"/>
        <v>21</v>
      </c>
      <c r="C523" s="348">
        <v>5</v>
      </c>
      <c r="D523" s="348">
        <v>4</v>
      </c>
      <c r="E523" s="348">
        <v>0</v>
      </c>
      <c r="F523" s="348">
        <v>7</v>
      </c>
      <c r="G523" s="348">
        <v>0</v>
      </c>
      <c r="H523" s="348">
        <v>0</v>
      </c>
      <c r="I523" s="348">
        <v>1</v>
      </c>
      <c r="J523" s="348">
        <v>0</v>
      </c>
      <c r="K523" s="348">
        <v>4</v>
      </c>
    </row>
    <row r="524" spans="1:11" s="285" customFormat="1" ht="9" customHeight="1">
      <c r="A524" s="286" t="s">
        <v>54</v>
      </c>
      <c r="B524" s="327">
        <f t="shared" si="29"/>
        <v>0</v>
      </c>
      <c r="C524" s="348">
        <v>0</v>
      </c>
      <c r="D524" s="348">
        <v>0</v>
      </c>
      <c r="E524" s="348">
        <v>0</v>
      </c>
      <c r="F524" s="348">
        <v>0</v>
      </c>
      <c r="G524" s="348">
        <v>0</v>
      </c>
      <c r="H524" s="348">
        <v>0</v>
      </c>
      <c r="I524" s="348">
        <v>0</v>
      </c>
      <c r="J524" s="348">
        <v>0</v>
      </c>
      <c r="K524" s="348">
        <v>0</v>
      </c>
    </row>
    <row r="525" spans="1:11" s="285" customFormat="1" ht="9" customHeight="1">
      <c r="A525" s="286" t="s">
        <v>55</v>
      </c>
      <c r="B525" s="327">
        <f t="shared" si="29"/>
        <v>0</v>
      </c>
      <c r="C525" s="348">
        <v>0</v>
      </c>
      <c r="D525" s="348">
        <v>0</v>
      </c>
      <c r="E525" s="348">
        <v>0</v>
      </c>
      <c r="F525" s="348">
        <v>0</v>
      </c>
      <c r="G525" s="348">
        <v>0</v>
      </c>
      <c r="H525" s="348">
        <v>0</v>
      </c>
      <c r="I525" s="348">
        <v>0</v>
      </c>
      <c r="J525" s="348">
        <v>0</v>
      </c>
      <c r="K525" s="348">
        <v>0</v>
      </c>
    </row>
    <row r="526" spans="1:11" s="285" customFormat="1" ht="9" customHeight="1">
      <c r="A526" s="291" t="s">
        <v>56</v>
      </c>
      <c r="B526" s="352">
        <f t="shared" si="29"/>
        <v>6</v>
      </c>
      <c r="C526" s="349">
        <v>2</v>
      </c>
      <c r="D526" s="349">
        <v>4</v>
      </c>
      <c r="E526" s="349">
        <v>0</v>
      </c>
      <c r="F526" s="349">
        <v>0</v>
      </c>
      <c r="G526" s="349">
        <v>0</v>
      </c>
      <c r="H526" s="349">
        <v>0</v>
      </c>
      <c r="I526" s="349">
        <v>0</v>
      </c>
      <c r="J526" s="349">
        <v>0</v>
      </c>
      <c r="K526" s="349">
        <v>0</v>
      </c>
    </row>
    <row r="527" spans="1:11" s="285" customFormat="1" ht="9" customHeight="1">
      <c r="A527" s="286" t="s">
        <v>57</v>
      </c>
      <c r="B527" s="327">
        <f t="shared" si="29"/>
        <v>0</v>
      </c>
      <c r="C527" s="327">
        <v>0</v>
      </c>
      <c r="D527" s="327">
        <v>0</v>
      </c>
      <c r="E527" s="327">
        <v>0</v>
      </c>
      <c r="F527" s="327">
        <v>0</v>
      </c>
      <c r="G527" s="327">
        <v>0</v>
      </c>
      <c r="H527" s="327">
        <v>0</v>
      </c>
      <c r="I527" s="327">
        <v>0</v>
      </c>
      <c r="J527" s="327">
        <v>0</v>
      </c>
      <c r="K527" s="327">
        <v>0</v>
      </c>
    </row>
    <row r="528" spans="1:11" s="285" customFormat="1" ht="9" customHeight="1">
      <c r="A528" s="286" t="s">
        <v>58</v>
      </c>
      <c r="B528" s="327">
        <f t="shared" si="29"/>
        <v>2</v>
      </c>
      <c r="C528" s="348">
        <v>0</v>
      </c>
      <c r="D528" s="348">
        <v>1</v>
      </c>
      <c r="E528" s="348">
        <v>0</v>
      </c>
      <c r="F528" s="348">
        <v>0</v>
      </c>
      <c r="G528" s="348">
        <v>0</v>
      </c>
      <c r="H528" s="348">
        <v>0</v>
      </c>
      <c r="I528" s="348">
        <v>0</v>
      </c>
      <c r="J528" s="348">
        <v>0</v>
      </c>
      <c r="K528" s="348">
        <v>1</v>
      </c>
    </row>
    <row r="529" spans="1:11" s="285" customFormat="1" ht="9" customHeight="1">
      <c r="A529" s="286" t="s">
        <v>59</v>
      </c>
      <c r="B529" s="327">
        <f t="shared" si="29"/>
        <v>0</v>
      </c>
      <c r="C529" s="327">
        <v>0</v>
      </c>
      <c r="D529" s="327">
        <v>0</v>
      </c>
      <c r="E529" s="327">
        <v>0</v>
      </c>
      <c r="F529" s="327">
        <v>0</v>
      </c>
      <c r="G529" s="327">
        <v>0</v>
      </c>
      <c r="H529" s="327">
        <v>0</v>
      </c>
      <c r="I529" s="327">
        <v>0</v>
      </c>
      <c r="J529" s="327">
        <v>0</v>
      </c>
      <c r="K529" s="327">
        <v>0</v>
      </c>
    </row>
    <row r="530" spans="1:11" s="285" customFormat="1" ht="9" customHeight="1">
      <c r="A530" s="291" t="s">
        <v>60</v>
      </c>
      <c r="B530" s="352">
        <f t="shared" si="29"/>
        <v>9</v>
      </c>
      <c r="C530" s="349">
        <v>2</v>
      </c>
      <c r="D530" s="349">
        <v>0</v>
      </c>
      <c r="E530" s="349">
        <v>2</v>
      </c>
      <c r="F530" s="349">
        <v>5</v>
      </c>
      <c r="G530" s="349">
        <v>0</v>
      </c>
      <c r="H530" s="349">
        <v>0</v>
      </c>
      <c r="I530" s="349">
        <v>0</v>
      </c>
      <c r="J530" s="349">
        <v>0</v>
      </c>
      <c r="K530" s="349">
        <v>0</v>
      </c>
    </row>
    <row r="531" spans="1:11" s="285" customFormat="1" ht="9" customHeight="1">
      <c r="A531" s="286" t="s">
        <v>61</v>
      </c>
      <c r="B531" s="327">
        <f t="shared" si="29"/>
        <v>1</v>
      </c>
      <c r="C531" s="327">
        <v>0</v>
      </c>
      <c r="D531" s="327">
        <v>0</v>
      </c>
      <c r="E531" s="327">
        <v>0</v>
      </c>
      <c r="F531" s="327">
        <v>0</v>
      </c>
      <c r="G531" s="327">
        <v>0</v>
      </c>
      <c r="H531" s="327">
        <v>0</v>
      </c>
      <c r="I531" s="327">
        <v>0</v>
      </c>
      <c r="J531" s="307">
        <v>1</v>
      </c>
      <c r="K531" s="307">
        <v>0</v>
      </c>
    </row>
    <row r="532" spans="1:11" s="285" customFormat="1" ht="9" customHeight="1">
      <c r="A532" s="286" t="s">
        <v>62</v>
      </c>
      <c r="B532" s="327">
        <f t="shared" si="29"/>
        <v>0</v>
      </c>
      <c r="C532" s="327">
        <v>0</v>
      </c>
      <c r="D532" s="327">
        <v>0</v>
      </c>
      <c r="E532" s="327">
        <v>0</v>
      </c>
      <c r="F532" s="327">
        <v>0</v>
      </c>
      <c r="G532" s="327">
        <v>0</v>
      </c>
      <c r="H532" s="327">
        <v>0</v>
      </c>
      <c r="I532" s="327">
        <v>0</v>
      </c>
      <c r="J532" s="327">
        <v>0</v>
      </c>
      <c r="K532" s="327">
        <v>0</v>
      </c>
    </row>
    <row r="533" spans="1:11" s="285" customFormat="1" ht="9" customHeight="1">
      <c r="A533" s="286" t="s">
        <v>63</v>
      </c>
      <c r="B533" s="327">
        <f t="shared" si="29"/>
        <v>0</v>
      </c>
      <c r="C533" s="327">
        <v>0</v>
      </c>
      <c r="D533" s="327">
        <v>0</v>
      </c>
      <c r="E533" s="327">
        <v>0</v>
      </c>
      <c r="F533" s="327">
        <v>0</v>
      </c>
      <c r="G533" s="327">
        <v>0</v>
      </c>
      <c r="H533" s="327">
        <v>0</v>
      </c>
      <c r="I533" s="327">
        <v>0</v>
      </c>
      <c r="J533" s="327">
        <v>0</v>
      </c>
      <c r="K533" s="327">
        <v>0</v>
      </c>
    </row>
    <row r="534" spans="1:11" s="285" customFormat="1" ht="9" customHeight="1">
      <c r="A534" s="291" t="s">
        <v>64</v>
      </c>
      <c r="B534" s="352">
        <f t="shared" si="29"/>
        <v>0</v>
      </c>
      <c r="C534" s="349">
        <v>0</v>
      </c>
      <c r="D534" s="349">
        <v>0</v>
      </c>
      <c r="E534" s="349">
        <v>0</v>
      </c>
      <c r="F534" s="349">
        <v>0</v>
      </c>
      <c r="G534" s="349">
        <v>0</v>
      </c>
      <c r="H534" s="349">
        <v>0</v>
      </c>
      <c r="I534" s="349">
        <v>0</v>
      </c>
      <c r="J534" s="349">
        <v>0</v>
      </c>
      <c r="K534" s="349">
        <v>0</v>
      </c>
    </row>
    <row r="535" spans="1:11" s="285" customFormat="1" ht="9" customHeight="1">
      <c r="A535" s="286" t="s">
        <v>65</v>
      </c>
      <c r="B535" s="327">
        <f t="shared" si="29"/>
        <v>0</v>
      </c>
      <c r="C535" s="327">
        <v>0</v>
      </c>
      <c r="D535" s="327">
        <v>0</v>
      </c>
      <c r="E535" s="327">
        <v>0</v>
      </c>
      <c r="F535" s="327">
        <v>0</v>
      </c>
      <c r="G535" s="327">
        <v>0</v>
      </c>
      <c r="H535" s="327">
        <v>0</v>
      </c>
      <c r="I535" s="327">
        <v>0</v>
      </c>
      <c r="J535" s="327">
        <v>0</v>
      </c>
      <c r="K535" s="327">
        <v>0</v>
      </c>
    </row>
    <row r="536" spans="1:11" s="285" customFormat="1" ht="9" customHeight="1">
      <c r="A536" s="286" t="s">
        <v>66</v>
      </c>
      <c r="B536" s="327">
        <f t="shared" si="29"/>
        <v>1</v>
      </c>
      <c r="C536" s="348">
        <v>1</v>
      </c>
      <c r="D536" s="348">
        <v>0</v>
      </c>
      <c r="E536" s="348">
        <v>0</v>
      </c>
      <c r="F536" s="348">
        <v>0</v>
      </c>
      <c r="G536" s="348">
        <v>0</v>
      </c>
      <c r="H536" s="348">
        <v>0</v>
      </c>
      <c r="I536" s="348">
        <v>0</v>
      </c>
      <c r="J536" s="348">
        <v>0</v>
      </c>
      <c r="K536" s="348">
        <v>0</v>
      </c>
    </row>
    <row r="537" spans="1:11" s="285" customFormat="1" ht="9" customHeight="1">
      <c r="A537" s="286" t="s">
        <v>67</v>
      </c>
      <c r="B537" s="327">
        <f t="shared" si="29"/>
        <v>0</v>
      </c>
      <c r="C537" s="348">
        <v>0</v>
      </c>
      <c r="D537" s="348">
        <v>0</v>
      </c>
      <c r="E537" s="348">
        <v>0</v>
      </c>
      <c r="F537" s="348">
        <v>0</v>
      </c>
      <c r="G537" s="348">
        <v>0</v>
      </c>
      <c r="H537" s="348">
        <v>0</v>
      </c>
      <c r="I537" s="348">
        <v>0</v>
      </c>
      <c r="J537" s="348">
        <v>0</v>
      </c>
      <c r="K537" s="348">
        <v>0</v>
      </c>
    </row>
    <row r="538" spans="1:11" s="285" customFormat="1" ht="9" customHeight="1">
      <c r="A538" s="291" t="s">
        <v>68</v>
      </c>
      <c r="B538" s="352">
        <f t="shared" si="29"/>
        <v>0</v>
      </c>
      <c r="C538" s="352">
        <v>0</v>
      </c>
      <c r="D538" s="352">
        <v>0</v>
      </c>
      <c r="E538" s="352">
        <v>0</v>
      </c>
      <c r="F538" s="352">
        <v>0</v>
      </c>
      <c r="G538" s="352">
        <v>0</v>
      </c>
      <c r="H538" s="352">
        <v>0</v>
      </c>
      <c r="I538" s="352">
        <v>0</v>
      </c>
      <c r="J538" s="352">
        <v>0</v>
      </c>
      <c r="K538" s="352">
        <v>0</v>
      </c>
    </row>
    <row r="539" spans="1:11" s="285" customFormat="1" ht="9" customHeight="1">
      <c r="A539" s="286" t="s">
        <v>69</v>
      </c>
      <c r="B539" s="327">
        <f t="shared" si="29"/>
        <v>0</v>
      </c>
      <c r="C539" s="348">
        <v>0</v>
      </c>
      <c r="D539" s="348">
        <v>0</v>
      </c>
      <c r="E539" s="348">
        <v>0</v>
      </c>
      <c r="F539" s="348">
        <v>0</v>
      </c>
      <c r="G539" s="348">
        <v>0</v>
      </c>
      <c r="H539" s="348">
        <v>0</v>
      </c>
      <c r="I539" s="348">
        <v>0</v>
      </c>
      <c r="J539" s="348">
        <v>0</v>
      </c>
      <c r="K539" s="348">
        <v>0</v>
      </c>
    </row>
    <row r="540" spans="1:11" s="285" customFormat="1" ht="9" customHeight="1">
      <c r="A540" s="286" t="s">
        <v>70</v>
      </c>
      <c r="B540" s="327">
        <f t="shared" si="29"/>
        <v>4</v>
      </c>
      <c r="C540" s="348">
        <v>3</v>
      </c>
      <c r="D540" s="348">
        <v>0</v>
      </c>
      <c r="E540" s="348">
        <v>0</v>
      </c>
      <c r="F540" s="348">
        <v>1</v>
      </c>
      <c r="G540" s="348">
        <v>0</v>
      </c>
      <c r="H540" s="348">
        <v>0</v>
      </c>
      <c r="I540" s="348">
        <v>0</v>
      </c>
      <c r="J540" s="348">
        <v>0</v>
      </c>
      <c r="K540" s="348">
        <v>0</v>
      </c>
    </row>
    <row r="541" spans="1:11" s="285" customFormat="1" ht="9" customHeight="1">
      <c r="A541" s="286" t="s">
        <v>71</v>
      </c>
      <c r="B541" s="327">
        <f t="shared" si="29"/>
        <v>0</v>
      </c>
      <c r="C541" s="327">
        <v>0</v>
      </c>
      <c r="D541" s="327">
        <v>0</v>
      </c>
      <c r="E541" s="327">
        <v>0</v>
      </c>
      <c r="F541" s="327">
        <v>0</v>
      </c>
      <c r="G541" s="327">
        <v>0</v>
      </c>
      <c r="H541" s="327">
        <v>0</v>
      </c>
      <c r="I541" s="327">
        <v>0</v>
      </c>
      <c r="J541" s="327">
        <v>0</v>
      </c>
      <c r="K541" s="327">
        <v>0</v>
      </c>
    </row>
    <row r="542" spans="1:11" s="285" customFormat="1" ht="9" customHeight="1">
      <c r="A542" s="291" t="s">
        <v>72</v>
      </c>
      <c r="B542" s="352">
        <f t="shared" si="29"/>
        <v>0</v>
      </c>
      <c r="C542" s="352">
        <v>0</v>
      </c>
      <c r="D542" s="352">
        <v>0</v>
      </c>
      <c r="E542" s="352">
        <v>0</v>
      </c>
      <c r="F542" s="352">
        <v>0</v>
      </c>
      <c r="G542" s="352">
        <v>0</v>
      </c>
      <c r="H542" s="352">
        <v>0</v>
      </c>
      <c r="I542" s="352">
        <v>0</v>
      </c>
      <c r="J542" s="352">
        <v>0</v>
      </c>
      <c r="K542" s="352">
        <v>0</v>
      </c>
    </row>
    <row r="543" spans="1:11" s="285" customFormat="1" ht="9" customHeight="1">
      <c r="A543" s="286" t="s">
        <v>73</v>
      </c>
      <c r="B543" s="327">
        <f t="shared" si="29"/>
        <v>1</v>
      </c>
      <c r="C543" s="348">
        <v>1</v>
      </c>
      <c r="D543" s="348">
        <v>0</v>
      </c>
      <c r="E543" s="348">
        <v>0</v>
      </c>
      <c r="F543" s="348">
        <v>0</v>
      </c>
      <c r="G543" s="348">
        <v>0</v>
      </c>
      <c r="H543" s="348">
        <v>0</v>
      </c>
      <c r="I543" s="348">
        <v>0</v>
      </c>
      <c r="J543" s="348">
        <v>0</v>
      </c>
      <c r="K543" s="348">
        <v>0</v>
      </c>
    </row>
    <row r="544" spans="1:11" s="285" customFormat="1" ht="9" customHeight="1">
      <c r="A544" s="286" t="s">
        <v>74</v>
      </c>
      <c r="B544" s="327">
        <f t="shared" si="29"/>
        <v>0</v>
      </c>
      <c r="C544" s="327">
        <v>0</v>
      </c>
      <c r="D544" s="327">
        <v>0</v>
      </c>
      <c r="E544" s="327">
        <v>0</v>
      </c>
      <c r="F544" s="327">
        <v>0</v>
      </c>
      <c r="G544" s="327">
        <v>0</v>
      </c>
      <c r="H544" s="327">
        <v>0</v>
      </c>
      <c r="I544" s="327">
        <v>0</v>
      </c>
      <c r="J544" s="327">
        <v>0</v>
      </c>
      <c r="K544" s="327">
        <v>0</v>
      </c>
    </row>
    <row r="545" spans="1:11" s="285" customFormat="1" ht="9" customHeight="1">
      <c r="A545" s="286" t="s">
        <v>75</v>
      </c>
      <c r="B545" s="327">
        <f t="shared" si="29"/>
        <v>0</v>
      </c>
      <c r="C545" s="348">
        <v>0</v>
      </c>
      <c r="D545" s="348">
        <v>0</v>
      </c>
      <c r="E545" s="348">
        <v>0</v>
      </c>
      <c r="F545" s="348">
        <v>0</v>
      </c>
      <c r="G545" s="348">
        <v>0</v>
      </c>
      <c r="H545" s="348">
        <v>0</v>
      </c>
      <c r="I545" s="348">
        <v>0</v>
      </c>
      <c r="J545" s="348">
        <v>0</v>
      </c>
      <c r="K545" s="348">
        <v>0</v>
      </c>
    </row>
    <row r="546" spans="1:11" s="285" customFormat="1" ht="9" customHeight="1">
      <c r="A546" s="291" t="s">
        <v>76</v>
      </c>
      <c r="B546" s="352">
        <f t="shared" si="29"/>
        <v>2</v>
      </c>
      <c r="C546" s="352">
        <v>0</v>
      </c>
      <c r="D546" s="352">
        <v>0</v>
      </c>
      <c r="E546" s="352">
        <v>0</v>
      </c>
      <c r="F546" s="352">
        <v>2</v>
      </c>
      <c r="G546" s="352">
        <v>0</v>
      </c>
      <c r="H546" s="352">
        <v>0</v>
      </c>
      <c r="I546" s="352">
        <v>0</v>
      </c>
      <c r="J546" s="352">
        <v>0</v>
      </c>
      <c r="K546" s="352">
        <v>0</v>
      </c>
    </row>
    <row r="547" spans="1:11" s="285" customFormat="1" ht="9" customHeight="1">
      <c r="A547" s="318"/>
      <c r="B547" s="414"/>
      <c r="C547" s="414"/>
      <c r="D547" s="414"/>
      <c r="E547" s="414"/>
      <c r="F547" s="414"/>
      <c r="G547" s="414"/>
      <c r="H547" s="414"/>
      <c r="I547" s="414"/>
      <c r="J547" s="411"/>
      <c r="K547" s="374"/>
    </row>
    <row r="548" spans="1:11" s="285" customFormat="1" ht="9" customHeight="1">
      <c r="A548" s="388">
        <v>2015</v>
      </c>
      <c r="B548" s="307"/>
      <c r="C548" s="307"/>
      <c r="D548" s="307"/>
      <c r="E548" s="307"/>
      <c r="F548" s="307"/>
      <c r="G548" s="307"/>
      <c r="H548" s="307"/>
      <c r="I548" s="307"/>
      <c r="J548" s="307"/>
      <c r="K548" s="307"/>
    </row>
    <row r="549" spans="1:11" s="285" customFormat="1" ht="9" customHeight="1">
      <c r="A549" s="288" t="s">
        <v>44</v>
      </c>
      <c r="B549" s="326">
        <f t="shared" ref="B549:K549" si="30">SUM(B551:B582)</f>
        <v>59</v>
      </c>
      <c r="C549" s="326">
        <f t="shared" si="30"/>
        <v>18</v>
      </c>
      <c r="D549" s="326">
        <f t="shared" si="30"/>
        <v>2</v>
      </c>
      <c r="E549" s="326">
        <f t="shared" si="30"/>
        <v>1</v>
      </c>
      <c r="F549" s="326">
        <f t="shared" si="30"/>
        <v>15</v>
      </c>
      <c r="G549" s="326">
        <f t="shared" si="30"/>
        <v>0</v>
      </c>
      <c r="H549" s="326">
        <f t="shared" si="30"/>
        <v>0</v>
      </c>
      <c r="I549" s="326">
        <f t="shared" si="30"/>
        <v>1</v>
      </c>
      <c r="J549" s="326">
        <f t="shared" si="30"/>
        <v>1</v>
      </c>
      <c r="K549" s="326">
        <f t="shared" si="30"/>
        <v>21</v>
      </c>
    </row>
    <row r="550" spans="1:11" s="285" customFormat="1" ht="3.95" customHeight="1">
      <c r="A550" s="288"/>
      <c r="B550" s="308"/>
      <c r="C550" s="308"/>
      <c r="D550" s="308"/>
      <c r="E550" s="308"/>
      <c r="F550" s="308"/>
      <c r="G550" s="308"/>
      <c r="H550" s="308"/>
      <c r="I550" s="308"/>
      <c r="J550" s="308"/>
      <c r="K550" s="308"/>
    </row>
    <row r="551" spans="1:11" s="285" customFormat="1" ht="9" customHeight="1">
      <c r="A551" s="286" t="s">
        <v>45</v>
      </c>
      <c r="B551" s="327">
        <f>SUM(C551:K551)</f>
        <v>0</v>
      </c>
      <c r="C551" s="327">
        <v>0</v>
      </c>
      <c r="D551" s="327">
        <v>0</v>
      </c>
      <c r="E551" s="327">
        <v>0</v>
      </c>
      <c r="F551" s="327">
        <v>0</v>
      </c>
      <c r="G551" s="327">
        <v>0</v>
      </c>
      <c r="H551" s="327">
        <v>0</v>
      </c>
      <c r="I551" s="327">
        <v>0</v>
      </c>
      <c r="J551" s="327">
        <v>0</v>
      </c>
      <c r="K551" s="327">
        <v>0</v>
      </c>
    </row>
    <row r="552" spans="1:11" s="285" customFormat="1" ht="9" customHeight="1">
      <c r="A552" s="286" t="s">
        <v>46</v>
      </c>
      <c r="B552" s="327">
        <f>SUM(C552:K552)</f>
        <v>2</v>
      </c>
      <c r="C552" s="348">
        <v>1</v>
      </c>
      <c r="D552" s="348">
        <v>1</v>
      </c>
      <c r="E552" s="348">
        <v>0</v>
      </c>
      <c r="F552" s="348">
        <v>0</v>
      </c>
      <c r="G552" s="348">
        <v>0</v>
      </c>
      <c r="H552" s="348">
        <v>0</v>
      </c>
      <c r="I552" s="348">
        <v>0</v>
      </c>
      <c r="J552" s="348">
        <v>0</v>
      </c>
      <c r="K552" s="348">
        <v>0</v>
      </c>
    </row>
    <row r="553" spans="1:11" s="285" customFormat="1" ht="9" customHeight="1">
      <c r="A553" s="286" t="s">
        <v>47</v>
      </c>
      <c r="B553" s="327">
        <f t="shared" ref="B553:B582" si="31">SUM(C553:K553)</f>
        <v>1</v>
      </c>
      <c r="C553" s="327">
        <v>0</v>
      </c>
      <c r="D553" s="327">
        <v>0</v>
      </c>
      <c r="E553" s="327">
        <v>0</v>
      </c>
      <c r="F553" s="327">
        <v>1</v>
      </c>
      <c r="G553" s="327">
        <v>0</v>
      </c>
      <c r="H553" s="327">
        <v>0</v>
      </c>
      <c r="I553" s="327">
        <v>0</v>
      </c>
      <c r="J553" s="327">
        <v>0</v>
      </c>
      <c r="K553" s="327">
        <v>0</v>
      </c>
    </row>
    <row r="554" spans="1:11" s="285" customFormat="1" ht="9" customHeight="1">
      <c r="A554" s="291" t="s">
        <v>48</v>
      </c>
      <c r="B554" s="352">
        <f t="shared" si="31"/>
        <v>1</v>
      </c>
      <c r="C554" s="352">
        <v>0</v>
      </c>
      <c r="D554" s="352">
        <v>0</v>
      </c>
      <c r="E554" s="352">
        <v>0</v>
      </c>
      <c r="F554" s="352">
        <v>1</v>
      </c>
      <c r="G554" s="352">
        <v>0</v>
      </c>
      <c r="H554" s="352">
        <v>0</v>
      </c>
      <c r="I554" s="352">
        <v>0</v>
      </c>
      <c r="J554" s="310">
        <v>0</v>
      </c>
      <c r="K554" s="310">
        <v>0</v>
      </c>
    </row>
    <row r="555" spans="1:11" s="285" customFormat="1" ht="9" customHeight="1">
      <c r="A555" s="286" t="s">
        <v>49</v>
      </c>
      <c r="B555" s="327">
        <f t="shared" si="31"/>
        <v>0</v>
      </c>
      <c r="C555" s="348">
        <v>0</v>
      </c>
      <c r="D555" s="348">
        <v>0</v>
      </c>
      <c r="E555" s="348">
        <v>0</v>
      </c>
      <c r="F555" s="348">
        <v>0</v>
      </c>
      <c r="G555" s="348">
        <v>0</v>
      </c>
      <c r="H555" s="348">
        <v>0</v>
      </c>
      <c r="I555" s="348">
        <v>0</v>
      </c>
      <c r="J555" s="348">
        <v>0</v>
      </c>
      <c r="K555" s="348">
        <v>0</v>
      </c>
    </row>
    <row r="556" spans="1:11" s="285" customFormat="1" ht="9" customHeight="1">
      <c r="A556" s="286" t="s">
        <v>50</v>
      </c>
      <c r="B556" s="327">
        <f t="shared" si="31"/>
        <v>0</v>
      </c>
      <c r="C556" s="348">
        <v>0</v>
      </c>
      <c r="D556" s="348">
        <v>0</v>
      </c>
      <c r="E556" s="348">
        <v>0</v>
      </c>
      <c r="F556" s="348">
        <v>0</v>
      </c>
      <c r="G556" s="348">
        <v>0</v>
      </c>
      <c r="H556" s="348">
        <v>0</v>
      </c>
      <c r="I556" s="348">
        <v>0</v>
      </c>
      <c r="J556" s="348">
        <v>0</v>
      </c>
      <c r="K556" s="348">
        <v>0</v>
      </c>
    </row>
    <row r="557" spans="1:11" s="285" customFormat="1" ht="9" customHeight="1">
      <c r="A557" s="286" t="s">
        <v>51</v>
      </c>
      <c r="B557" s="327">
        <f t="shared" si="31"/>
        <v>0</v>
      </c>
      <c r="C557" s="327">
        <v>0</v>
      </c>
      <c r="D557" s="327">
        <v>0</v>
      </c>
      <c r="E557" s="327">
        <v>0</v>
      </c>
      <c r="F557" s="327">
        <v>0</v>
      </c>
      <c r="G557" s="327">
        <v>0</v>
      </c>
      <c r="H557" s="327">
        <v>0</v>
      </c>
      <c r="I557" s="327">
        <v>0</v>
      </c>
      <c r="J557" s="327">
        <v>0</v>
      </c>
      <c r="K557" s="327">
        <v>0</v>
      </c>
    </row>
    <row r="558" spans="1:11" s="285" customFormat="1" ht="9" customHeight="1">
      <c r="A558" s="291" t="s">
        <v>52</v>
      </c>
      <c r="B558" s="352">
        <f t="shared" si="31"/>
        <v>0</v>
      </c>
      <c r="C558" s="352">
        <v>0</v>
      </c>
      <c r="D558" s="352">
        <v>0</v>
      </c>
      <c r="E558" s="352">
        <v>0</v>
      </c>
      <c r="F558" s="352">
        <v>0</v>
      </c>
      <c r="G558" s="352">
        <v>0</v>
      </c>
      <c r="H558" s="352">
        <v>0</v>
      </c>
      <c r="I558" s="352">
        <v>0</v>
      </c>
      <c r="J558" s="352">
        <v>0</v>
      </c>
      <c r="K558" s="352">
        <v>0</v>
      </c>
    </row>
    <row r="559" spans="1:11" s="285" customFormat="1" ht="9" customHeight="1">
      <c r="A559" s="286" t="s">
        <v>53</v>
      </c>
      <c r="B559" s="327">
        <f t="shared" si="31"/>
        <v>41</v>
      </c>
      <c r="C559" s="348">
        <v>11</v>
      </c>
      <c r="D559" s="348">
        <v>1</v>
      </c>
      <c r="E559" s="348">
        <v>1</v>
      </c>
      <c r="F559" s="348">
        <v>6</v>
      </c>
      <c r="G559" s="348">
        <v>0</v>
      </c>
      <c r="H559" s="348">
        <v>0</v>
      </c>
      <c r="I559" s="348">
        <v>1</v>
      </c>
      <c r="J559" s="348">
        <v>1</v>
      </c>
      <c r="K559" s="348">
        <v>20</v>
      </c>
    </row>
    <row r="560" spans="1:11" s="285" customFormat="1" ht="9" customHeight="1">
      <c r="A560" s="286" t="s">
        <v>54</v>
      </c>
      <c r="B560" s="327">
        <f t="shared" si="31"/>
        <v>0</v>
      </c>
      <c r="C560" s="348">
        <v>0</v>
      </c>
      <c r="D560" s="348">
        <v>0</v>
      </c>
      <c r="E560" s="348">
        <v>0</v>
      </c>
      <c r="F560" s="348">
        <v>0</v>
      </c>
      <c r="G560" s="348">
        <v>0</v>
      </c>
      <c r="H560" s="348">
        <v>0</v>
      </c>
      <c r="I560" s="348">
        <v>0</v>
      </c>
      <c r="J560" s="348">
        <v>0</v>
      </c>
      <c r="K560" s="348">
        <v>0</v>
      </c>
    </row>
    <row r="561" spans="1:11" s="285" customFormat="1" ht="9" customHeight="1">
      <c r="A561" s="286" t="s">
        <v>55</v>
      </c>
      <c r="B561" s="327">
        <f t="shared" si="31"/>
        <v>0</v>
      </c>
      <c r="C561" s="348">
        <v>0</v>
      </c>
      <c r="D561" s="348">
        <v>0</v>
      </c>
      <c r="E561" s="348">
        <v>0</v>
      </c>
      <c r="F561" s="348">
        <v>0</v>
      </c>
      <c r="G561" s="348">
        <v>0</v>
      </c>
      <c r="H561" s="348">
        <v>0</v>
      </c>
      <c r="I561" s="348">
        <v>0</v>
      </c>
      <c r="J561" s="348">
        <v>0</v>
      </c>
      <c r="K561" s="348">
        <v>0</v>
      </c>
    </row>
    <row r="562" spans="1:11" s="285" customFormat="1" ht="9" customHeight="1">
      <c r="A562" s="291" t="s">
        <v>56</v>
      </c>
      <c r="B562" s="352">
        <f t="shared" si="31"/>
        <v>0</v>
      </c>
      <c r="C562" s="349">
        <v>0</v>
      </c>
      <c r="D562" s="349">
        <v>0</v>
      </c>
      <c r="E562" s="349">
        <v>0</v>
      </c>
      <c r="F562" s="349">
        <v>0</v>
      </c>
      <c r="G562" s="349">
        <v>0</v>
      </c>
      <c r="H562" s="349">
        <v>0</v>
      </c>
      <c r="I562" s="349">
        <v>0</v>
      </c>
      <c r="J562" s="349">
        <v>0</v>
      </c>
      <c r="K562" s="349">
        <v>0</v>
      </c>
    </row>
    <row r="563" spans="1:11" s="285" customFormat="1" ht="9" customHeight="1">
      <c r="A563" s="286" t="s">
        <v>57</v>
      </c>
      <c r="B563" s="327">
        <f t="shared" si="31"/>
        <v>0</v>
      </c>
      <c r="C563" s="327">
        <v>0</v>
      </c>
      <c r="D563" s="327">
        <v>0</v>
      </c>
      <c r="E563" s="327">
        <v>0</v>
      </c>
      <c r="F563" s="327">
        <v>0</v>
      </c>
      <c r="G563" s="327">
        <v>0</v>
      </c>
      <c r="H563" s="327">
        <v>0</v>
      </c>
      <c r="I563" s="327">
        <v>0</v>
      </c>
      <c r="J563" s="327">
        <v>0</v>
      </c>
      <c r="K563" s="327">
        <v>0</v>
      </c>
    </row>
    <row r="564" spans="1:11" s="285" customFormat="1" ht="9" customHeight="1">
      <c r="A564" s="286" t="s">
        <v>58</v>
      </c>
      <c r="B564" s="327">
        <f t="shared" si="31"/>
        <v>1</v>
      </c>
      <c r="C564" s="348">
        <v>0</v>
      </c>
      <c r="D564" s="348">
        <v>0</v>
      </c>
      <c r="E564" s="348">
        <v>0</v>
      </c>
      <c r="F564" s="348">
        <v>0</v>
      </c>
      <c r="G564" s="348">
        <v>0</v>
      </c>
      <c r="H564" s="348">
        <v>0</v>
      </c>
      <c r="I564" s="348">
        <v>0</v>
      </c>
      <c r="J564" s="348">
        <v>0</v>
      </c>
      <c r="K564" s="348">
        <v>1</v>
      </c>
    </row>
    <row r="565" spans="1:11" s="285" customFormat="1" ht="9" customHeight="1">
      <c r="A565" s="286" t="s">
        <v>59</v>
      </c>
      <c r="B565" s="327">
        <f t="shared" si="31"/>
        <v>0</v>
      </c>
      <c r="C565" s="327">
        <v>0</v>
      </c>
      <c r="D565" s="327">
        <v>0</v>
      </c>
      <c r="E565" s="327">
        <v>0</v>
      </c>
      <c r="F565" s="327">
        <v>0</v>
      </c>
      <c r="G565" s="327">
        <v>0</v>
      </c>
      <c r="H565" s="327">
        <v>0</v>
      </c>
      <c r="I565" s="327">
        <v>0</v>
      </c>
      <c r="J565" s="327">
        <v>0</v>
      </c>
      <c r="K565" s="327">
        <v>0</v>
      </c>
    </row>
    <row r="566" spans="1:11" s="285" customFormat="1" ht="9" customHeight="1">
      <c r="A566" s="291" t="s">
        <v>60</v>
      </c>
      <c r="B566" s="352">
        <f t="shared" si="31"/>
        <v>6</v>
      </c>
      <c r="C566" s="349">
        <v>4</v>
      </c>
      <c r="D566" s="349">
        <v>0</v>
      </c>
      <c r="E566" s="349">
        <v>0</v>
      </c>
      <c r="F566" s="349">
        <v>2</v>
      </c>
      <c r="G566" s="349">
        <v>0</v>
      </c>
      <c r="H566" s="349">
        <v>0</v>
      </c>
      <c r="I566" s="349">
        <v>0</v>
      </c>
      <c r="J566" s="349">
        <v>0</v>
      </c>
      <c r="K566" s="349">
        <v>0</v>
      </c>
    </row>
    <row r="567" spans="1:11" s="285" customFormat="1" ht="9" customHeight="1">
      <c r="A567" s="286" t="s">
        <v>61</v>
      </c>
      <c r="B567" s="327">
        <f t="shared" si="31"/>
        <v>0</v>
      </c>
      <c r="C567" s="327">
        <v>0</v>
      </c>
      <c r="D567" s="327">
        <v>0</v>
      </c>
      <c r="E567" s="327">
        <v>0</v>
      </c>
      <c r="F567" s="327">
        <v>0</v>
      </c>
      <c r="G567" s="327">
        <v>0</v>
      </c>
      <c r="H567" s="327">
        <v>0</v>
      </c>
      <c r="I567" s="327">
        <v>0</v>
      </c>
      <c r="J567" s="307">
        <v>0</v>
      </c>
      <c r="K567" s="307">
        <v>0</v>
      </c>
    </row>
    <row r="568" spans="1:11" s="285" customFormat="1" ht="9" customHeight="1">
      <c r="A568" s="286" t="s">
        <v>62</v>
      </c>
      <c r="B568" s="327">
        <f t="shared" si="31"/>
        <v>0</v>
      </c>
      <c r="C568" s="327">
        <v>0</v>
      </c>
      <c r="D568" s="327">
        <v>0</v>
      </c>
      <c r="E568" s="327">
        <v>0</v>
      </c>
      <c r="F568" s="327">
        <v>0</v>
      </c>
      <c r="G568" s="327">
        <v>0</v>
      </c>
      <c r="H568" s="327">
        <v>0</v>
      </c>
      <c r="I568" s="327">
        <v>0</v>
      </c>
      <c r="J568" s="327">
        <v>0</v>
      </c>
      <c r="K568" s="327">
        <v>0</v>
      </c>
    </row>
    <row r="569" spans="1:11" s="285" customFormat="1" ht="9" customHeight="1">
      <c r="A569" s="286" t="s">
        <v>63</v>
      </c>
      <c r="B569" s="327">
        <f t="shared" si="31"/>
        <v>0</v>
      </c>
      <c r="C569" s="327">
        <v>0</v>
      </c>
      <c r="D569" s="327">
        <v>0</v>
      </c>
      <c r="E569" s="327">
        <v>0</v>
      </c>
      <c r="F569" s="327">
        <v>0</v>
      </c>
      <c r="G569" s="327">
        <v>0</v>
      </c>
      <c r="H569" s="327">
        <v>0</v>
      </c>
      <c r="I569" s="327">
        <v>0</v>
      </c>
      <c r="J569" s="327">
        <v>0</v>
      </c>
      <c r="K569" s="327">
        <v>0</v>
      </c>
    </row>
    <row r="570" spans="1:11" s="285" customFormat="1" ht="9" customHeight="1">
      <c r="A570" s="291" t="s">
        <v>64</v>
      </c>
      <c r="B570" s="352">
        <f t="shared" si="31"/>
        <v>0</v>
      </c>
      <c r="C570" s="349">
        <v>0</v>
      </c>
      <c r="D570" s="349">
        <v>0</v>
      </c>
      <c r="E570" s="349">
        <v>0</v>
      </c>
      <c r="F570" s="349">
        <v>0</v>
      </c>
      <c r="G570" s="349">
        <v>0</v>
      </c>
      <c r="H570" s="349">
        <v>0</v>
      </c>
      <c r="I570" s="349">
        <v>0</v>
      </c>
      <c r="J570" s="349">
        <v>0</v>
      </c>
      <c r="K570" s="349">
        <v>0</v>
      </c>
    </row>
    <row r="571" spans="1:11" s="285" customFormat="1" ht="9" customHeight="1">
      <c r="A571" s="286" t="s">
        <v>65</v>
      </c>
      <c r="B571" s="327">
        <f t="shared" si="31"/>
        <v>0</v>
      </c>
      <c r="C571" s="327">
        <v>0</v>
      </c>
      <c r="D571" s="327">
        <v>0</v>
      </c>
      <c r="E571" s="327">
        <v>0</v>
      </c>
      <c r="F571" s="327">
        <v>0</v>
      </c>
      <c r="G571" s="327">
        <v>0</v>
      </c>
      <c r="H571" s="327">
        <v>0</v>
      </c>
      <c r="I571" s="327">
        <v>0</v>
      </c>
      <c r="J571" s="327">
        <v>0</v>
      </c>
      <c r="K571" s="327">
        <v>0</v>
      </c>
    </row>
    <row r="572" spans="1:11" s="285" customFormat="1" ht="9" customHeight="1">
      <c r="A572" s="286" t="s">
        <v>66</v>
      </c>
      <c r="B572" s="327">
        <f t="shared" si="31"/>
        <v>0</v>
      </c>
      <c r="C572" s="348">
        <v>0</v>
      </c>
      <c r="D572" s="348">
        <v>0</v>
      </c>
      <c r="E572" s="348">
        <v>0</v>
      </c>
      <c r="F572" s="348">
        <v>0</v>
      </c>
      <c r="G572" s="348">
        <v>0</v>
      </c>
      <c r="H572" s="348">
        <v>0</v>
      </c>
      <c r="I572" s="348">
        <v>0</v>
      </c>
      <c r="J572" s="348">
        <v>0</v>
      </c>
      <c r="K572" s="348">
        <v>0</v>
      </c>
    </row>
    <row r="573" spans="1:11" s="285" customFormat="1" ht="9" customHeight="1">
      <c r="A573" s="286" t="s">
        <v>67</v>
      </c>
      <c r="B573" s="327">
        <f t="shared" si="31"/>
        <v>0</v>
      </c>
      <c r="C573" s="348">
        <v>0</v>
      </c>
      <c r="D573" s="348">
        <v>0</v>
      </c>
      <c r="E573" s="348">
        <v>0</v>
      </c>
      <c r="F573" s="348">
        <v>0</v>
      </c>
      <c r="G573" s="348">
        <v>0</v>
      </c>
      <c r="H573" s="348">
        <v>0</v>
      </c>
      <c r="I573" s="348">
        <v>0</v>
      </c>
      <c r="J573" s="348">
        <v>0</v>
      </c>
      <c r="K573" s="348">
        <v>0</v>
      </c>
    </row>
    <row r="574" spans="1:11" s="285" customFormat="1" ht="9" customHeight="1">
      <c r="A574" s="291" t="s">
        <v>68</v>
      </c>
      <c r="B574" s="352">
        <f t="shared" si="31"/>
        <v>0</v>
      </c>
      <c r="C574" s="352">
        <v>0</v>
      </c>
      <c r="D574" s="352">
        <v>0</v>
      </c>
      <c r="E574" s="352">
        <v>0</v>
      </c>
      <c r="F574" s="352">
        <v>0</v>
      </c>
      <c r="G574" s="352">
        <v>0</v>
      </c>
      <c r="H574" s="352">
        <v>0</v>
      </c>
      <c r="I574" s="352">
        <v>0</v>
      </c>
      <c r="J574" s="352">
        <v>0</v>
      </c>
      <c r="K574" s="352">
        <v>0</v>
      </c>
    </row>
    <row r="575" spans="1:11" s="285" customFormat="1" ht="9" customHeight="1">
      <c r="A575" s="286" t="s">
        <v>69</v>
      </c>
      <c r="B575" s="327">
        <f t="shared" si="31"/>
        <v>0</v>
      </c>
      <c r="C575" s="348">
        <v>0</v>
      </c>
      <c r="D575" s="348">
        <v>0</v>
      </c>
      <c r="E575" s="348">
        <v>0</v>
      </c>
      <c r="F575" s="348">
        <v>0</v>
      </c>
      <c r="G575" s="348">
        <v>0</v>
      </c>
      <c r="H575" s="348">
        <v>0</v>
      </c>
      <c r="I575" s="348">
        <v>0</v>
      </c>
      <c r="J575" s="348">
        <v>0</v>
      </c>
      <c r="K575" s="348">
        <v>0</v>
      </c>
    </row>
    <row r="576" spans="1:11" s="285" customFormat="1" ht="9" customHeight="1">
      <c r="A576" s="286" t="s">
        <v>70</v>
      </c>
      <c r="B576" s="327">
        <f t="shared" si="31"/>
        <v>2</v>
      </c>
      <c r="C576" s="348">
        <v>2</v>
      </c>
      <c r="D576" s="348">
        <v>0</v>
      </c>
      <c r="E576" s="348">
        <v>0</v>
      </c>
      <c r="F576" s="348">
        <v>0</v>
      </c>
      <c r="G576" s="348">
        <v>0</v>
      </c>
      <c r="H576" s="348">
        <v>0</v>
      </c>
      <c r="I576" s="348">
        <v>0</v>
      </c>
      <c r="J576" s="348">
        <v>0</v>
      </c>
      <c r="K576" s="348">
        <v>0</v>
      </c>
    </row>
    <row r="577" spans="1:11" s="285" customFormat="1" ht="9" customHeight="1">
      <c r="A577" s="286" t="s">
        <v>71</v>
      </c>
      <c r="B577" s="327">
        <f t="shared" si="31"/>
        <v>0</v>
      </c>
      <c r="C577" s="327">
        <v>0</v>
      </c>
      <c r="D577" s="327">
        <v>0</v>
      </c>
      <c r="E577" s="327">
        <v>0</v>
      </c>
      <c r="F577" s="327">
        <v>0</v>
      </c>
      <c r="G577" s="327">
        <v>0</v>
      </c>
      <c r="H577" s="327">
        <v>0</v>
      </c>
      <c r="I577" s="327">
        <v>0</v>
      </c>
      <c r="J577" s="327">
        <v>0</v>
      </c>
      <c r="K577" s="327">
        <v>0</v>
      </c>
    </row>
    <row r="578" spans="1:11" s="285" customFormat="1" ht="9" customHeight="1">
      <c r="A578" s="291" t="s">
        <v>72</v>
      </c>
      <c r="B578" s="352">
        <f t="shared" si="31"/>
        <v>0</v>
      </c>
      <c r="C578" s="352">
        <v>0</v>
      </c>
      <c r="D578" s="352">
        <v>0</v>
      </c>
      <c r="E578" s="352">
        <v>0</v>
      </c>
      <c r="F578" s="352">
        <v>0</v>
      </c>
      <c r="G578" s="352">
        <v>0</v>
      </c>
      <c r="H578" s="352">
        <v>0</v>
      </c>
      <c r="I578" s="352">
        <v>0</v>
      </c>
      <c r="J578" s="352">
        <v>0</v>
      </c>
      <c r="K578" s="352">
        <v>0</v>
      </c>
    </row>
    <row r="579" spans="1:11" s="285" customFormat="1" ht="9" customHeight="1">
      <c r="A579" s="286" t="s">
        <v>73</v>
      </c>
      <c r="B579" s="327">
        <f t="shared" si="31"/>
        <v>0</v>
      </c>
      <c r="C579" s="348">
        <v>0</v>
      </c>
      <c r="D579" s="348">
        <v>0</v>
      </c>
      <c r="E579" s="348">
        <v>0</v>
      </c>
      <c r="F579" s="348">
        <v>0</v>
      </c>
      <c r="G579" s="348">
        <v>0</v>
      </c>
      <c r="H579" s="348">
        <v>0</v>
      </c>
      <c r="I579" s="348">
        <v>0</v>
      </c>
      <c r="J579" s="348">
        <v>0</v>
      </c>
      <c r="K579" s="348">
        <v>0</v>
      </c>
    </row>
    <row r="580" spans="1:11" s="285" customFormat="1" ht="9" customHeight="1">
      <c r="A580" s="286" t="s">
        <v>74</v>
      </c>
      <c r="B580" s="327">
        <f t="shared" si="31"/>
        <v>0</v>
      </c>
      <c r="C580" s="327">
        <v>0</v>
      </c>
      <c r="D580" s="327">
        <v>0</v>
      </c>
      <c r="E580" s="327">
        <v>0</v>
      </c>
      <c r="F580" s="327">
        <v>0</v>
      </c>
      <c r="G580" s="327">
        <v>0</v>
      </c>
      <c r="H580" s="327">
        <v>0</v>
      </c>
      <c r="I580" s="327">
        <v>0</v>
      </c>
      <c r="J580" s="327">
        <v>0</v>
      </c>
      <c r="K580" s="327">
        <v>0</v>
      </c>
    </row>
    <row r="581" spans="1:11" s="285" customFormat="1" ht="9" customHeight="1">
      <c r="A581" s="286" t="s">
        <v>75</v>
      </c>
      <c r="B581" s="327">
        <f t="shared" si="31"/>
        <v>1</v>
      </c>
      <c r="C581" s="348">
        <v>0</v>
      </c>
      <c r="D581" s="348">
        <v>0</v>
      </c>
      <c r="E581" s="348">
        <v>0</v>
      </c>
      <c r="F581" s="348">
        <v>1</v>
      </c>
      <c r="G581" s="348">
        <v>0</v>
      </c>
      <c r="H581" s="348">
        <v>0</v>
      </c>
      <c r="I581" s="348">
        <v>0</v>
      </c>
      <c r="J581" s="348">
        <v>0</v>
      </c>
      <c r="K581" s="348">
        <v>0</v>
      </c>
    </row>
    <row r="582" spans="1:11" s="285" customFormat="1" ht="9" customHeight="1">
      <c r="A582" s="291" t="s">
        <v>76</v>
      </c>
      <c r="B582" s="352">
        <f t="shared" si="31"/>
        <v>4</v>
      </c>
      <c r="C582" s="352">
        <v>0</v>
      </c>
      <c r="D582" s="352">
        <v>0</v>
      </c>
      <c r="E582" s="352">
        <v>0</v>
      </c>
      <c r="F582" s="352">
        <v>4</v>
      </c>
      <c r="G582" s="352">
        <v>0</v>
      </c>
      <c r="H582" s="352">
        <v>0</v>
      </c>
      <c r="I582" s="352">
        <v>0</v>
      </c>
      <c r="J582" s="352">
        <v>0</v>
      </c>
      <c r="K582" s="352">
        <v>0</v>
      </c>
    </row>
    <row r="583" spans="1:11" s="285" customFormat="1" ht="9" customHeight="1">
      <c r="A583" s="318"/>
      <c r="B583" s="414"/>
      <c r="C583" s="414"/>
      <c r="D583" s="414"/>
      <c r="E583" s="414"/>
      <c r="F583" s="414"/>
      <c r="G583" s="414"/>
      <c r="H583" s="414"/>
      <c r="I583" s="414"/>
      <c r="J583" s="411"/>
      <c r="K583" s="374"/>
    </row>
    <row r="584" spans="1:11" s="285" customFormat="1" ht="9" customHeight="1">
      <c r="A584" s="388">
        <v>2016</v>
      </c>
      <c r="B584" s="307"/>
      <c r="C584" s="307"/>
      <c r="D584" s="307"/>
      <c r="E584" s="307"/>
      <c r="F584" s="307"/>
      <c r="G584" s="307"/>
      <c r="H584" s="307"/>
      <c r="I584" s="307"/>
      <c r="J584" s="307"/>
      <c r="K584" s="307"/>
    </row>
    <row r="585" spans="1:11" s="285" customFormat="1" ht="9" customHeight="1">
      <c r="A585" s="288" t="s">
        <v>44</v>
      </c>
      <c r="B585" s="326">
        <f t="shared" ref="B585:K585" si="32">SUM(B587:B618)</f>
        <v>46</v>
      </c>
      <c r="C585" s="326">
        <f t="shared" si="32"/>
        <v>10</v>
      </c>
      <c r="D585" s="326">
        <f t="shared" si="32"/>
        <v>10</v>
      </c>
      <c r="E585" s="326">
        <f t="shared" si="32"/>
        <v>0</v>
      </c>
      <c r="F585" s="326">
        <f t="shared" si="32"/>
        <v>5</v>
      </c>
      <c r="G585" s="326">
        <f t="shared" si="32"/>
        <v>0</v>
      </c>
      <c r="H585" s="326">
        <f t="shared" si="32"/>
        <v>0</v>
      </c>
      <c r="I585" s="326">
        <f t="shared" si="32"/>
        <v>1</v>
      </c>
      <c r="J585" s="326">
        <f t="shared" si="32"/>
        <v>4</v>
      </c>
      <c r="K585" s="326">
        <f t="shared" si="32"/>
        <v>16</v>
      </c>
    </row>
    <row r="586" spans="1:11" s="285" customFormat="1" ht="3.95" customHeight="1">
      <c r="A586" s="288"/>
      <c r="B586" s="308"/>
      <c r="C586" s="308"/>
      <c r="D586" s="308"/>
      <c r="E586" s="308"/>
      <c r="F586" s="308"/>
      <c r="G586" s="308"/>
      <c r="H586" s="308"/>
      <c r="I586" s="308"/>
      <c r="J586" s="308"/>
      <c r="K586" s="308"/>
    </row>
    <row r="587" spans="1:11" s="285" customFormat="1" ht="9" customHeight="1">
      <c r="A587" s="286" t="s">
        <v>45</v>
      </c>
      <c r="B587" s="327">
        <f>SUM(C587:K587)</f>
        <v>0</v>
      </c>
      <c r="C587" s="327">
        <v>0</v>
      </c>
      <c r="D587" s="327">
        <v>0</v>
      </c>
      <c r="E587" s="327">
        <v>0</v>
      </c>
      <c r="F587" s="327">
        <v>0</v>
      </c>
      <c r="G587" s="327">
        <v>0</v>
      </c>
      <c r="H587" s="327">
        <v>0</v>
      </c>
      <c r="I587" s="327">
        <v>0</v>
      </c>
      <c r="J587" s="327">
        <v>0</v>
      </c>
      <c r="K587" s="327">
        <v>0</v>
      </c>
    </row>
    <row r="588" spans="1:11" s="285" customFormat="1" ht="9" customHeight="1">
      <c r="A588" s="286" t="s">
        <v>46</v>
      </c>
      <c r="B588" s="327">
        <f>SUM(C588:K588)</f>
        <v>0</v>
      </c>
      <c r="C588" s="348">
        <v>0</v>
      </c>
      <c r="D588" s="348">
        <v>0</v>
      </c>
      <c r="E588" s="348">
        <v>0</v>
      </c>
      <c r="F588" s="348">
        <v>0</v>
      </c>
      <c r="G588" s="348">
        <v>0</v>
      </c>
      <c r="H588" s="348">
        <v>0</v>
      </c>
      <c r="I588" s="348">
        <v>0</v>
      </c>
      <c r="J588" s="348">
        <v>0</v>
      </c>
      <c r="K588" s="348">
        <v>0</v>
      </c>
    </row>
    <row r="589" spans="1:11" s="285" customFormat="1" ht="9" customHeight="1">
      <c r="A589" s="286" t="s">
        <v>47</v>
      </c>
      <c r="B589" s="327">
        <f t="shared" ref="B589:B618" si="33">SUM(C589:K589)</f>
        <v>2</v>
      </c>
      <c r="C589" s="327">
        <v>0</v>
      </c>
      <c r="D589" s="327">
        <v>0</v>
      </c>
      <c r="E589" s="327">
        <v>0</v>
      </c>
      <c r="F589" s="327">
        <v>2</v>
      </c>
      <c r="G589" s="327">
        <v>0</v>
      </c>
      <c r="H589" s="327">
        <v>0</v>
      </c>
      <c r="I589" s="327">
        <v>0</v>
      </c>
      <c r="J589" s="327">
        <v>0</v>
      </c>
      <c r="K589" s="327">
        <v>0</v>
      </c>
    </row>
    <row r="590" spans="1:11" s="285" customFormat="1" ht="9" customHeight="1">
      <c r="A590" s="291" t="s">
        <v>48</v>
      </c>
      <c r="B590" s="352">
        <f t="shared" si="33"/>
        <v>0</v>
      </c>
      <c r="C590" s="352">
        <v>0</v>
      </c>
      <c r="D590" s="352">
        <v>0</v>
      </c>
      <c r="E590" s="352">
        <v>0</v>
      </c>
      <c r="F590" s="352">
        <v>0</v>
      </c>
      <c r="G590" s="352">
        <v>0</v>
      </c>
      <c r="H590" s="352">
        <v>0</v>
      </c>
      <c r="I590" s="352">
        <v>0</v>
      </c>
      <c r="J590" s="310">
        <v>0</v>
      </c>
      <c r="K590" s="310">
        <v>0</v>
      </c>
    </row>
    <row r="591" spans="1:11" s="285" customFormat="1" ht="9" customHeight="1">
      <c r="A591" s="286" t="s">
        <v>49</v>
      </c>
      <c r="B591" s="327">
        <f t="shared" si="33"/>
        <v>0</v>
      </c>
      <c r="C591" s="348">
        <v>0</v>
      </c>
      <c r="D591" s="348">
        <v>0</v>
      </c>
      <c r="E591" s="348">
        <v>0</v>
      </c>
      <c r="F591" s="348">
        <v>0</v>
      </c>
      <c r="G591" s="348">
        <v>0</v>
      </c>
      <c r="H591" s="348">
        <v>0</v>
      </c>
      <c r="I591" s="348">
        <v>0</v>
      </c>
      <c r="J591" s="348">
        <v>0</v>
      </c>
      <c r="K591" s="348">
        <v>0</v>
      </c>
    </row>
    <row r="592" spans="1:11" s="285" customFormat="1" ht="9" customHeight="1">
      <c r="A592" s="286" t="s">
        <v>50</v>
      </c>
      <c r="B592" s="327">
        <f t="shared" si="33"/>
        <v>1</v>
      </c>
      <c r="C592" s="348">
        <v>0</v>
      </c>
      <c r="D592" s="348">
        <v>0</v>
      </c>
      <c r="E592" s="348">
        <v>0</v>
      </c>
      <c r="F592" s="348">
        <v>1</v>
      </c>
      <c r="G592" s="348">
        <v>0</v>
      </c>
      <c r="H592" s="348">
        <v>0</v>
      </c>
      <c r="I592" s="348">
        <v>0</v>
      </c>
      <c r="J592" s="348">
        <v>0</v>
      </c>
      <c r="K592" s="348">
        <v>0</v>
      </c>
    </row>
    <row r="593" spans="1:11" s="285" customFormat="1" ht="9" customHeight="1">
      <c r="A593" s="286" t="s">
        <v>51</v>
      </c>
      <c r="B593" s="327">
        <f t="shared" si="33"/>
        <v>0</v>
      </c>
      <c r="C593" s="327">
        <v>0</v>
      </c>
      <c r="D593" s="327">
        <v>0</v>
      </c>
      <c r="E593" s="327">
        <v>0</v>
      </c>
      <c r="F593" s="327">
        <v>0</v>
      </c>
      <c r="G593" s="327">
        <v>0</v>
      </c>
      <c r="H593" s="327">
        <v>0</v>
      </c>
      <c r="I593" s="327">
        <v>0</v>
      </c>
      <c r="J593" s="327">
        <v>0</v>
      </c>
      <c r="K593" s="327">
        <v>0</v>
      </c>
    </row>
    <row r="594" spans="1:11" s="285" customFormat="1" ht="9" customHeight="1">
      <c r="A594" s="291" t="s">
        <v>52</v>
      </c>
      <c r="B594" s="352">
        <f t="shared" si="33"/>
        <v>0</v>
      </c>
      <c r="C594" s="352">
        <v>0</v>
      </c>
      <c r="D594" s="352">
        <v>0</v>
      </c>
      <c r="E594" s="352">
        <v>0</v>
      </c>
      <c r="F594" s="352">
        <v>0</v>
      </c>
      <c r="G594" s="352">
        <v>0</v>
      </c>
      <c r="H594" s="352">
        <v>0</v>
      </c>
      <c r="I594" s="352">
        <v>0</v>
      </c>
      <c r="J594" s="352">
        <v>0</v>
      </c>
      <c r="K594" s="352">
        <v>0</v>
      </c>
    </row>
    <row r="595" spans="1:11" s="285" customFormat="1" ht="9" customHeight="1">
      <c r="A595" s="286" t="s">
        <v>53</v>
      </c>
      <c r="B595" s="327">
        <f t="shared" si="33"/>
        <v>31</v>
      </c>
      <c r="C595" s="348">
        <v>7</v>
      </c>
      <c r="D595" s="348">
        <v>7</v>
      </c>
      <c r="E595" s="348">
        <v>0</v>
      </c>
      <c r="F595" s="348">
        <v>0</v>
      </c>
      <c r="G595" s="348">
        <v>0</v>
      </c>
      <c r="H595" s="348">
        <v>0</v>
      </c>
      <c r="I595" s="348">
        <v>1</v>
      </c>
      <c r="J595" s="348">
        <v>2</v>
      </c>
      <c r="K595" s="348">
        <v>14</v>
      </c>
    </row>
    <row r="596" spans="1:11" s="285" customFormat="1" ht="9" customHeight="1">
      <c r="A596" s="286" t="s">
        <v>54</v>
      </c>
      <c r="B596" s="327">
        <f t="shared" si="33"/>
        <v>1</v>
      </c>
      <c r="C596" s="348">
        <v>1</v>
      </c>
      <c r="D596" s="348">
        <v>0</v>
      </c>
      <c r="E596" s="348">
        <v>0</v>
      </c>
      <c r="F596" s="348">
        <v>0</v>
      </c>
      <c r="G596" s="348">
        <v>0</v>
      </c>
      <c r="H596" s="348">
        <v>0</v>
      </c>
      <c r="I596" s="348">
        <v>0</v>
      </c>
      <c r="J596" s="348">
        <v>0</v>
      </c>
      <c r="K596" s="348">
        <v>0</v>
      </c>
    </row>
    <row r="597" spans="1:11" s="285" customFormat="1" ht="9" customHeight="1">
      <c r="A597" s="286" t="s">
        <v>55</v>
      </c>
      <c r="B597" s="327">
        <f t="shared" si="33"/>
        <v>0</v>
      </c>
      <c r="C597" s="348">
        <v>0</v>
      </c>
      <c r="D597" s="348">
        <v>0</v>
      </c>
      <c r="E597" s="348">
        <v>0</v>
      </c>
      <c r="F597" s="348">
        <v>0</v>
      </c>
      <c r="G597" s="348">
        <v>0</v>
      </c>
      <c r="H597" s="348">
        <v>0</v>
      </c>
      <c r="I597" s="348">
        <v>0</v>
      </c>
      <c r="J597" s="348">
        <v>0</v>
      </c>
      <c r="K597" s="348">
        <v>0</v>
      </c>
    </row>
    <row r="598" spans="1:11" s="285" customFormat="1" ht="9" customHeight="1">
      <c r="A598" s="291" t="s">
        <v>56</v>
      </c>
      <c r="B598" s="352">
        <f t="shared" si="33"/>
        <v>0</v>
      </c>
      <c r="C598" s="349">
        <v>0</v>
      </c>
      <c r="D598" s="349">
        <v>0</v>
      </c>
      <c r="E598" s="349">
        <v>0</v>
      </c>
      <c r="F598" s="349">
        <v>0</v>
      </c>
      <c r="G598" s="349">
        <v>0</v>
      </c>
      <c r="H598" s="349">
        <v>0</v>
      </c>
      <c r="I598" s="349">
        <v>0</v>
      </c>
      <c r="J598" s="349">
        <v>0</v>
      </c>
      <c r="K598" s="349">
        <v>0</v>
      </c>
    </row>
    <row r="599" spans="1:11" s="285" customFormat="1" ht="9" customHeight="1">
      <c r="A599" s="286" t="s">
        <v>57</v>
      </c>
      <c r="B599" s="327">
        <f t="shared" si="33"/>
        <v>0</v>
      </c>
      <c r="C599" s="327">
        <v>0</v>
      </c>
      <c r="D599" s="327">
        <v>0</v>
      </c>
      <c r="E599" s="327">
        <v>0</v>
      </c>
      <c r="F599" s="327">
        <v>0</v>
      </c>
      <c r="G599" s="327">
        <v>0</v>
      </c>
      <c r="H599" s="327">
        <v>0</v>
      </c>
      <c r="I599" s="327">
        <v>0</v>
      </c>
      <c r="J599" s="327">
        <v>0</v>
      </c>
      <c r="K599" s="327">
        <v>0</v>
      </c>
    </row>
    <row r="600" spans="1:11" s="285" customFormat="1" ht="9" customHeight="1">
      <c r="A600" s="286" t="s">
        <v>58</v>
      </c>
      <c r="B600" s="327">
        <f t="shared" si="33"/>
        <v>7</v>
      </c>
      <c r="C600" s="348">
        <v>1</v>
      </c>
      <c r="D600" s="348">
        <v>3</v>
      </c>
      <c r="E600" s="348">
        <v>0</v>
      </c>
      <c r="F600" s="348">
        <v>0</v>
      </c>
      <c r="G600" s="348">
        <v>0</v>
      </c>
      <c r="H600" s="348">
        <v>0</v>
      </c>
      <c r="I600" s="348">
        <v>0</v>
      </c>
      <c r="J600" s="348">
        <v>1</v>
      </c>
      <c r="K600" s="348">
        <v>2</v>
      </c>
    </row>
    <row r="601" spans="1:11" s="285" customFormat="1" ht="9" customHeight="1">
      <c r="A601" s="286" t="s">
        <v>59</v>
      </c>
      <c r="B601" s="327">
        <f t="shared" si="33"/>
        <v>0</v>
      </c>
      <c r="C601" s="327">
        <v>0</v>
      </c>
      <c r="D601" s="327">
        <v>0</v>
      </c>
      <c r="E601" s="327">
        <v>0</v>
      </c>
      <c r="F601" s="327">
        <v>0</v>
      </c>
      <c r="G601" s="327">
        <v>0</v>
      </c>
      <c r="H601" s="327">
        <v>0</v>
      </c>
      <c r="I601" s="327">
        <v>0</v>
      </c>
      <c r="J601" s="327">
        <v>0</v>
      </c>
      <c r="K601" s="327">
        <v>0</v>
      </c>
    </row>
    <row r="602" spans="1:11" s="285" customFormat="1" ht="9" customHeight="1">
      <c r="A602" s="291" t="s">
        <v>60</v>
      </c>
      <c r="B602" s="352">
        <f t="shared" si="33"/>
        <v>1</v>
      </c>
      <c r="C602" s="349">
        <v>0</v>
      </c>
      <c r="D602" s="349">
        <v>0</v>
      </c>
      <c r="E602" s="349">
        <v>0</v>
      </c>
      <c r="F602" s="349">
        <v>1</v>
      </c>
      <c r="G602" s="349">
        <v>0</v>
      </c>
      <c r="H602" s="349">
        <v>0</v>
      </c>
      <c r="I602" s="349">
        <v>0</v>
      </c>
      <c r="J602" s="349">
        <v>0</v>
      </c>
      <c r="K602" s="349">
        <v>0</v>
      </c>
    </row>
    <row r="603" spans="1:11" s="285" customFormat="1" ht="9" customHeight="1">
      <c r="A603" s="286" t="s">
        <v>61</v>
      </c>
      <c r="B603" s="327">
        <f t="shared" si="33"/>
        <v>0</v>
      </c>
      <c r="C603" s="327">
        <v>0</v>
      </c>
      <c r="D603" s="327">
        <v>0</v>
      </c>
      <c r="E603" s="327">
        <v>0</v>
      </c>
      <c r="F603" s="327">
        <v>0</v>
      </c>
      <c r="G603" s="327">
        <v>0</v>
      </c>
      <c r="H603" s="327">
        <v>0</v>
      </c>
      <c r="I603" s="327">
        <v>0</v>
      </c>
      <c r="J603" s="307">
        <v>0</v>
      </c>
      <c r="K603" s="307">
        <v>0</v>
      </c>
    </row>
    <row r="604" spans="1:11" s="285" customFormat="1" ht="9" customHeight="1">
      <c r="A604" s="286" t="s">
        <v>62</v>
      </c>
      <c r="B604" s="327">
        <f t="shared" si="33"/>
        <v>0</v>
      </c>
      <c r="C604" s="327">
        <v>0</v>
      </c>
      <c r="D604" s="327">
        <v>0</v>
      </c>
      <c r="E604" s="327">
        <v>0</v>
      </c>
      <c r="F604" s="327">
        <v>0</v>
      </c>
      <c r="G604" s="327">
        <v>0</v>
      </c>
      <c r="H604" s="327">
        <v>0</v>
      </c>
      <c r="I604" s="327">
        <v>0</v>
      </c>
      <c r="J604" s="327">
        <v>0</v>
      </c>
      <c r="K604" s="327">
        <v>0</v>
      </c>
    </row>
    <row r="605" spans="1:11" s="285" customFormat="1" ht="9" customHeight="1">
      <c r="A605" s="286" t="s">
        <v>63</v>
      </c>
      <c r="B605" s="327">
        <f t="shared" si="33"/>
        <v>0</v>
      </c>
      <c r="C605" s="327">
        <v>0</v>
      </c>
      <c r="D605" s="327">
        <v>0</v>
      </c>
      <c r="E605" s="327">
        <v>0</v>
      </c>
      <c r="F605" s="327">
        <v>0</v>
      </c>
      <c r="G605" s="327">
        <v>0</v>
      </c>
      <c r="H605" s="327">
        <v>0</v>
      </c>
      <c r="I605" s="327">
        <v>0</v>
      </c>
      <c r="J605" s="327">
        <v>0</v>
      </c>
      <c r="K605" s="327">
        <v>0</v>
      </c>
    </row>
    <row r="606" spans="1:11" s="285" customFormat="1" ht="9" customHeight="1">
      <c r="A606" s="291" t="s">
        <v>64</v>
      </c>
      <c r="B606" s="352">
        <f t="shared" si="33"/>
        <v>0</v>
      </c>
      <c r="C606" s="349">
        <v>0</v>
      </c>
      <c r="D606" s="349">
        <v>0</v>
      </c>
      <c r="E606" s="349">
        <v>0</v>
      </c>
      <c r="F606" s="349">
        <v>0</v>
      </c>
      <c r="G606" s="349">
        <v>0</v>
      </c>
      <c r="H606" s="349">
        <v>0</v>
      </c>
      <c r="I606" s="349">
        <v>0</v>
      </c>
      <c r="J606" s="349">
        <v>0</v>
      </c>
      <c r="K606" s="349">
        <v>0</v>
      </c>
    </row>
    <row r="607" spans="1:11" s="285" customFormat="1" ht="9" customHeight="1">
      <c r="A607" s="286" t="s">
        <v>65</v>
      </c>
      <c r="B607" s="327">
        <f t="shared" si="33"/>
        <v>0</v>
      </c>
      <c r="C607" s="327">
        <v>0</v>
      </c>
      <c r="D607" s="327">
        <v>0</v>
      </c>
      <c r="E607" s="327">
        <v>0</v>
      </c>
      <c r="F607" s="327">
        <v>0</v>
      </c>
      <c r="G607" s="327">
        <v>0</v>
      </c>
      <c r="H607" s="327">
        <v>0</v>
      </c>
      <c r="I607" s="327">
        <v>0</v>
      </c>
      <c r="J607" s="327">
        <v>0</v>
      </c>
      <c r="K607" s="327">
        <v>0</v>
      </c>
    </row>
    <row r="608" spans="1:11" s="285" customFormat="1" ht="9" customHeight="1">
      <c r="A608" s="286" t="s">
        <v>66</v>
      </c>
      <c r="B608" s="327">
        <f t="shared" si="33"/>
        <v>1</v>
      </c>
      <c r="C608" s="348">
        <v>0</v>
      </c>
      <c r="D608" s="348">
        <v>0</v>
      </c>
      <c r="E608" s="348">
        <v>0</v>
      </c>
      <c r="F608" s="348">
        <v>0</v>
      </c>
      <c r="G608" s="348">
        <v>0</v>
      </c>
      <c r="H608" s="348">
        <v>0</v>
      </c>
      <c r="I608" s="348">
        <v>0</v>
      </c>
      <c r="J608" s="348">
        <v>1</v>
      </c>
      <c r="K608" s="348">
        <v>0</v>
      </c>
    </row>
    <row r="609" spans="1:11" s="285" customFormat="1" ht="9" customHeight="1">
      <c r="A609" s="286" t="s">
        <v>67</v>
      </c>
      <c r="B609" s="327">
        <f t="shared" si="33"/>
        <v>0</v>
      </c>
      <c r="C609" s="348">
        <v>0</v>
      </c>
      <c r="D609" s="348">
        <v>0</v>
      </c>
      <c r="E609" s="348">
        <v>0</v>
      </c>
      <c r="F609" s="348">
        <v>0</v>
      </c>
      <c r="G609" s="348">
        <v>0</v>
      </c>
      <c r="H609" s="348">
        <v>0</v>
      </c>
      <c r="I609" s="348">
        <v>0</v>
      </c>
      <c r="J609" s="348">
        <v>0</v>
      </c>
      <c r="K609" s="348">
        <v>0</v>
      </c>
    </row>
    <row r="610" spans="1:11" s="285" customFormat="1" ht="9" customHeight="1">
      <c r="A610" s="291" t="s">
        <v>68</v>
      </c>
      <c r="B610" s="352">
        <f t="shared" si="33"/>
        <v>0</v>
      </c>
      <c r="C610" s="352">
        <v>0</v>
      </c>
      <c r="D610" s="352">
        <v>0</v>
      </c>
      <c r="E610" s="352">
        <v>0</v>
      </c>
      <c r="F610" s="352">
        <v>0</v>
      </c>
      <c r="G610" s="352">
        <v>0</v>
      </c>
      <c r="H610" s="352">
        <v>0</v>
      </c>
      <c r="I610" s="352">
        <v>0</v>
      </c>
      <c r="J610" s="352">
        <v>0</v>
      </c>
      <c r="K610" s="352">
        <v>0</v>
      </c>
    </row>
    <row r="611" spans="1:11" s="285" customFormat="1" ht="9" customHeight="1">
      <c r="A611" s="286" t="s">
        <v>69</v>
      </c>
      <c r="B611" s="327">
        <f t="shared" si="33"/>
        <v>0</v>
      </c>
      <c r="C611" s="348">
        <v>0</v>
      </c>
      <c r="D611" s="348">
        <v>0</v>
      </c>
      <c r="E611" s="348">
        <v>0</v>
      </c>
      <c r="F611" s="348">
        <v>0</v>
      </c>
      <c r="G611" s="348">
        <v>0</v>
      </c>
      <c r="H611" s="348">
        <v>0</v>
      </c>
      <c r="I611" s="348">
        <v>0</v>
      </c>
      <c r="J611" s="348">
        <v>0</v>
      </c>
      <c r="K611" s="348">
        <v>0</v>
      </c>
    </row>
    <row r="612" spans="1:11" s="285" customFormat="1" ht="9" customHeight="1">
      <c r="A612" s="286" t="s">
        <v>70</v>
      </c>
      <c r="B612" s="327">
        <f t="shared" si="33"/>
        <v>0</v>
      </c>
      <c r="C612" s="348">
        <v>0</v>
      </c>
      <c r="D612" s="348">
        <v>0</v>
      </c>
      <c r="E612" s="348">
        <v>0</v>
      </c>
      <c r="F612" s="348">
        <v>0</v>
      </c>
      <c r="G612" s="348">
        <v>0</v>
      </c>
      <c r="H612" s="348">
        <v>0</v>
      </c>
      <c r="I612" s="348">
        <v>0</v>
      </c>
      <c r="J612" s="348">
        <v>0</v>
      </c>
      <c r="K612" s="348">
        <v>0</v>
      </c>
    </row>
    <row r="613" spans="1:11" s="285" customFormat="1" ht="9" customHeight="1">
      <c r="A613" s="286" t="s">
        <v>71</v>
      </c>
      <c r="B613" s="327">
        <f t="shared" si="33"/>
        <v>0</v>
      </c>
      <c r="C613" s="327">
        <v>0</v>
      </c>
      <c r="D613" s="327">
        <v>0</v>
      </c>
      <c r="E613" s="327">
        <v>0</v>
      </c>
      <c r="F613" s="327">
        <v>0</v>
      </c>
      <c r="G613" s="327">
        <v>0</v>
      </c>
      <c r="H613" s="327">
        <v>0</v>
      </c>
      <c r="I613" s="327">
        <v>0</v>
      </c>
      <c r="J613" s="327">
        <v>0</v>
      </c>
      <c r="K613" s="327">
        <v>0</v>
      </c>
    </row>
    <row r="614" spans="1:11" s="285" customFormat="1" ht="9" customHeight="1">
      <c r="A614" s="291" t="s">
        <v>72</v>
      </c>
      <c r="B614" s="352">
        <f t="shared" si="33"/>
        <v>1</v>
      </c>
      <c r="C614" s="352">
        <v>1</v>
      </c>
      <c r="D614" s="352">
        <v>0</v>
      </c>
      <c r="E614" s="352">
        <v>0</v>
      </c>
      <c r="F614" s="352">
        <v>0</v>
      </c>
      <c r="G614" s="352">
        <v>0</v>
      </c>
      <c r="H614" s="352">
        <v>0</v>
      </c>
      <c r="I614" s="352">
        <v>0</v>
      </c>
      <c r="J614" s="352">
        <v>0</v>
      </c>
      <c r="K614" s="352">
        <v>0</v>
      </c>
    </row>
    <row r="615" spans="1:11" s="285" customFormat="1" ht="9" customHeight="1">
      <c r="A615" s="286" t="s">
        <v>73</v>
      </c>
      <c r="B615" s="327">
        <f t="shared" si="33"/>
        <v>0</v>
      </c>
      <c r="C615" s="348">
        <v>0</v>
      </c>
      <c r="D615" s="348">
        <v>0</v>
      </c>
      <c r="E615" s="348">
        <v>0</v>
      </c>
      <c r="F615" s="348">
        <v>0</v>
      </c>
      <c r="G615" s="348">
        <v>0</v>
      </c>
      <c r="H615" s="348">
        <v>0</v>
      </c>
      <c r="I615" s="348">
        <v>0</v>
      </c>
      <c r="J615" s="348">
        <v>0</v>
      </c>
      <c r="K615" s="348">
        <v>0</v>
      </c>
    </row>
    <row r="616" spans="1:11" s="285" customFormat="1" ht="9" customHeight="1">
      <c r="A616" s="286" t="s">
        <v>74</v>
      </c>
      <c r="B616" s="327">
        <f t="shared" si="33"/>
        <v>1</v>
      </c>
      <c r="C616" s="327">
        <v>0</v>
      </c>
      <c r="D616" s="327">
        <v>0</v>
      </c>
      <c r="E616" s="327">
        <v>0</v>
      </c>
      <c r="F616" s="327">
        <v>1</v>
      </c>
      <c r="G616" s="327">
        <v>0</v>
      </c>
      <c r="H616" s="327">
        <v>0</v>
      </c>
      <c r="I616" s="327">
        <v>0</v>
      </c>
      <c r="J616" s="327">
        <v>0</v>
      </c>
      <c r="K616" s="327">
        <v>0</v>
      </c>
    </row>
    <row r="617" spans="1:11" s="285" customFormat="1" ht="9" customHeight="1">
      <c r="A617" s="286" t="s">
        <v>75</v>
      </c>
      <c r="B617" s="327">
        <f t="shared" si="33"/>
        <v>0</v>
      </c>
      <c r="C617" s="348">
        <v>0</v>
      </c>
      <c r="D617" s="348">
        <v>0</v>
      </c>
      <c r="E617" s="348">
        <v>0</v>
      </c>
      <c r="F617" s="348">
        <v>0</v>
      </c>
      <c r="G617" s="348">
        <v>0</v>
      </c>
      <c r="H617" s="348">
        <v>0</v>
      </c>
      <c r="I617" s="348">
        <v>0</v>
      </c>
      <c r="J617" s="348">
        <v>0</v>
      </c>
      <c r="K617" s="348">
        <v>0</v>
      </c>
    </row>
    <row r="618" spans="1:11" s="285" customFormat="1" ht="9" customHeight="1">
      <c r="A618" s="291" t="s">
        <v>76</v>
      </c>
      <c r="B618" s="352">
        <f t="shared" si="33"/>
        <v>0</v>
      </c>
      <c r="C618" s="352">
        <v>0</v>
      </c>
      <c r="D618" s="352">
        <v>0</v>
      </c>
      <c r="E618" s="352">
        <v>0</v>
      </c>
      <c r="F618" s="352">
        <v>0</v>
      </c>
      <c r="G618" s="352">
        <v>0</v>
      </c>
      <c r="H618" s="352">
        <v>0</v>
      </c>
      <c r="I618" s="352">
        <v>0</v>
      </c>
      <c r="J618" s="352">
        <v>0</v>
      </c>
      <c r="K618" s="352">
        <v>0</v>
      </c>
    </row>
    <row r="619" spans="1:11" s="285" customFormat="1" ht="9" customHeight="1">
      <c r="A619" s="318"/>
      <c r="B619" s="414"/>
      <c r="C619" s="414"/>
      <c r="D619" s="414"/>
      <c r="E619" s="414"/>
      <c r="F619" s="414"/>
      <c r="G619" s="414"/>
      <c r="H619" s="414"/>
      <c r="I619" s="414"/>
      <c r="J619" s="411"/>
      <c r="K619" s="374"/>
    </row>
    <row r="620" spans="1:11" s="285" customFormat="1" ht="9" customHeight="1">
      <c r="A620" s="388">
        <v>2017</v>
      </c>
      <c r="B620" s="307"/>
      <c r="C620" s="307"/>
      <c r="D620" s="307"/>
      <c r="E620" s="307"/>
      <c r="F620" s="307"/>
      <c r="G620" s="307"/>
      <c r="H620" s="307"/>
      <c r="I620" s="307"/>
      <c r="J620" s="307"/>
      <c r="K620" s="307"/>
    </row>
    <row r="621" spans="1:11" s="285" customFormat="1" ht="9" customHeight="1">
      <c r="A621" s="288" t="s">
        <v>44</v>
      </c>
      <c r="B621" s="326">
        <f t="shared" ref="B621:K621" si="34">SUM(B623:B654)</f>
        <v>17</v>
      </c>
      <c r="C621" s="326">
        <f t="shared" si="34"/>
        <v>1</v>
      </c>
      <c r="D621" s="326">
        <f t="shared" si="34"/>
        <v>5</v>
      </c>
      <c r="E621" s="326">
        <f t="shared" si="34"/>
        <v>0</v>
      </c>
      <c r="F621" s="326">
        <f t="shared" si="34"/>
        <v>3</v>
      </c>
      <c r="G621" s="326">
        <f t="shared" si="34"/>
        <v>0</v>
      </c>
      <c r="H621" s="326">
        <f t="shared" si="34"/>
        <v>0</v>
      </c>
      <c r="I621" s="326">
        <f t="shared" si="34"/>
        <v>0</v>
      </c>
      <c r="J621" s="326">
        <f t="shared" si="34"/>
        <v>0</v>
      </c>
      <c r="K621" s="326">
        <f t="shared" si="34"/>
        <v>8</v>
      </c>
    </row>
    <row r="622" spans="1:11" s="285" customFormat="1" ht="3.95" customHeight="1">
      <c r="A622" s="288"/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</row>
    <row r="623" spans="1:11" s="285" customFormat="1" ht="9" customHeight="1">
      <c r="A623" s="286" t="s">
        <v>45</v>
      </c>
      <c r="B623" s="327">
        <f>SUM(C623:K623)</f>
        <v>0</v>
      </c>
      <c r="C623" s="327">
        <v>0</v>
      </c>
      <c r="D623" s="327">
        <v>0</v>
      </c>
      <c r="E623" s="327">
        <v>0</v>
      </c>
      <c r="F623" s="327">
        <v>0</v>
      </c>
      <c r="G623" s="327">
        <v>0</v>
      </c>
      <c r="H623" s="327">
        <v>0</v>
      </c>
      <c r="I623" s="327">
        <v>0</v>
      </c>
      <c r="J623" s="327">
        <v>0</v>
      </c>
      <c r="K623" s="327">
        <v>0</v>
      </c>
    </row>
    <row r="624" spans="1:11" s="285" customFormat="1" ht="9" customHeight="1">
      <c r="A624" s="286" t="s">
        <v>46</v>
      </c>
      <c r="B624" s="327">
        <f>SUM(C624:K624)</f>
        <v>0</v>
      </c>
      <c r="C624" s="348">
        <v>0</v>
      </c>
      <c r="D624" s="348">
        <v>0</v>
      </c>
      <c r="E624" s="348">
        <v>0</v>
      </c>
      <c r="F624" s="348">
        <v>0</v>
      </c>
      <c r="G624" s="348">
        <v>0</v>
      </c>
      <c r="H624" s="348">
        <v>0</v>
      </c>
      <c r="I624" s="348">
        <v>0</v>
      </c>
      <c r="J624" s="348">
        <v>0</v>
      </c>
      <c r="K624" s="348">
        <v>0</v>
      </c>
    </row>
    <row r="625" spans="1:11" s="285" customFormat="1" ht="9" customHeight="1">
      <c r="A625" s="286" t="s">
        <v>47</v>
      </c>
      <c r="B625" s="327">
        <f t="shared" ref="B625:B654" si="35">SUM(C625:K625)</f>
        <v>0</v>
      </c>
      <c r="C625" s="327">
        <v>0</v>
      </c>
      <c r="D625" s="327">
        <v>0</v>
      </c>
      <c r="E625" s="327">
        <v>0</v>
      </c>
      <c r="F625" s="327">
        <v>0</v>
      </c>
      <c r="G625" s="327">
        <v>0</v>
      </c>
      <c r="H625" s="327">
        <v>0</v>
      </c>
      <c r="I625" s="327">
        <v>0</v>
      </c>
      <c r="J625" s="327">
        <v>0</v>
      </c>
      <c r="K625" s="327">
        <v>0</v>
      </c>
    </row>
    <row r="626" spans="1:11" s="285" customFormat="1" ht="9" customHeight="1">
      <c r="A626" s="291" t="s">
        <v>48</v>
      </c>
      <c r="B626" s="352">
        <f t="shared" si="35"/>
        <v>1</v>
      </c>
      <c r="C626" s="352">
        <v>0</v>
      </c>
      <c r="D626" s="352">
        <v>0</v>
      </c>
      <c r="E626" s="352">
        <v>0</v>
      </c>
      <c r="F626" s="352">
        <v>1</v>
      </c>
      <c r="G626" s="352">
        <v>0</v>
      </c>
      <c r="H626" s="352">
        <v>0</v>
      </c>
      <c r="I626" s="352">
        <v>0</v>
      </c>
      <c r="J626" s="310">
        <v>0</v>
      </c>
      <c r="K626" s="310">
        <v>0</v>
      </c>
    </row>
    <row r="627" spans="1:11" s="285" customFormat="1" ht="9" customHeight="1">
      <c r="A627" s="286" t="s">
        <v>49</v>
      </c>
      <c r="B627" s="327">
        <f t="shared" si="35"/>
        <v>0</v>
      </c>
      <c r="C627" s="348">
        <v>0</v>
      </c>
      <c r="D627" s="348">
        <v>0</v>
      </c>
      <c r="E627" s="348">
        <v>0</v>
      </c>
      <c r="F627" s="348">
        <v>0</v>
      </c>
      <c r="G627" s="348">
        <v>0</v>
      </c>
      <c r="H627" s="348">
        <v>0</v>
      </c>
      <c r="I627" s="348">
        <v>0</v>
      </c>
      <c r="J627" s="348">
        <v>0</v>
      </c>
      <c r="K627" s="348">
        <v>0</v>
      </c>
    </row>
    <row r="628" spans="1:11" s="285" customFormat="1" ht="9" customHeight="1">
      <c r="A628" s="286" t="s">
        <v>50</v>
      </c>
      <c r="B628" s="327">
        <f t="shared" si="35"/>
        <v>0</v>
      </c>
      <c r="C628" s="348">
        <v>0</v>
      </c>
      <c r="D628" s="348">
        <v>0</v>
      </c>
      <c r="E628" s="348">
        <v>0</v>
      </c>
      <c r="F628" s="348">
        <v>0</v>
      </c>
      <c r="G628" s="348">
        <v>0</v>
      </c>
      <c r="H628" s="348">
        <v>0</v>
      </c>
      <c r="I628" s="348">
        <v>0</v>
      </c>
      <c r="J628" s="348">
        <v>0</v>
      </c>
      <c r="K628" s="348">
        <v>0</v>
      </c>
    </row>
    <row r="629" spans="1:11" s="285" customFormat="1" ht="9" customHeight="1">
      <c r="A629" s="286" t="s">
        <v>51</v>
      </c>
      <c r="B629" s="327">
        <f t="shared" si="35"/>
        <v>0</v>
      </c>
      <c r="C629" s="327">
        <v>0</v>
      </c>
      <c r="D629" s="327">
        <v>0</v>
      </c>
      <c r="E629" s="327">
        <v>0</v>
      </c>
      <c r="F629" s="327">
        <v>0</v>
      </c>
      <c r="G629" s="327">
        <v>0</v>
      </c>
      <c r="H629" s="327">
        <v>0</v>
      </c>
      <c r="I629" s="327">
        <v>0</v>
      </c>
      <c r="J629" s="327">
        <v>0</v>
      </c>
      <c r="K629" s="327">
        <v>0</v>
      </c>
    </row>
    <row r="630" spans="1:11" s="285" customFormat="1" ht="9" customHeight="1">
      <c r="A630" s="291" t="s">
        <v>52</v>
      </c>
      <c r="B630" s="352">
        <f t="shared" si="35"/>
        <v>0</v>
      </c>
      <c r="C630" s="352">
        <v>0</v>
      </c>
      <c r="D630" s="352">
        <v>0</v>
      </c>
      <c r="E630" s="352">
        <v>0</v>
      </c>
      <c r="F630" s="352">
        <v>0</v>
      </c>
      <c r="G630" s="352">
        <v>0</v>
      </c>
      <c r="H630" s="352">
        <v>0</v>
      </c>
      <c r="I630" s="352">
        <v>0</v>
      </c>
      <c r="J630" s="352">
        <v>0</v>
      </c>
      <c r="K630" s="352">
        <v>0</v>
      </c>
    </row>
    <row r="631" spans="1:11" s="285" customFormat="1" ht="9" customHeight="1">
      <c r="A631" s="286" t="s">
        <v>53</v>
      </c>
      <c r="B631" s="327">
        <f t="shared" si="35"/>
        <v>10</v>
      </c>
      <c r="C631" s="348">
        <v>0</v>
      </c>
      <c r="D631" s="348">
        <v>3</v>
      </c>
      <c r="E631" s="348">
        <v>0</v>
      </c>
      <c r="F631" s="348">
        <v>0</v>
      </c>
      <c r="G631" s="348">
        <v>0</v>
      </c>
      <c r="H631" s="348">
        <v>0</v>
      </c>
      <c r="I631" s="348">
        <v>0</v>
      </c>
      <c r="J631" s="348">
        <v>0</v>
      </c>
      <c r="K631" s="348">
        <v>7</v>
      </c>
    </row>
    <row r="632" spans="1:11" s="285" customFormat="1" ht="9" customHeight="1">
      <c r="A632" s="286" t="s">
        <v>54</v>
      </c>
      <c r="B632" s="327">
        <f t="shared" si="35"/>
        <v>0</v>
      </c>
      <c r="C632" s="348">
        <v>0</v>
      </c>
      <c r="D632" s="348">
        <v>0</v>
      </c>
      <c r="E632" s="348">
        <v>0</v>
      </c>
      <c r="F632" s="348">
        <v>0</v>
      </c>
      <c r="G632" s="348">
        <v>0</v>
      </c>
      <c r="H632" s="348">
        <v>0</v>
      </c>
      <c r="I632" s="348">
        <v>0</v>
      </c>
      <c r="J632" s="348">
        <v>0</v>
      </c>
      <c r="K632" s="348">
        <v>0</v>
      </c>
    </row>
    <row r="633" spans="1:11" s="285" customFormat="1" ht="9" customHeight="1">
      <c r="A633" s="286" t="s">
        <v>55</v>
      </c>
      <c r="B633" s="327">
        <f t="shared" si="35"/>
        <v>0</v>
      </c>
      <c r="C633" s="348">
        <v>0</v>
      </c>
      <c r="D633" s="348">
        <v>0</v>
      </c>
      <c r="E633" s="348">
        <v>0</v>
      </c>
      <c r="F633" s="348">
        <v>0</v>
      </c>
      <c r="G633" s="348">
        <v>0</v>
      </c>
      <c r="H633" s="348">
        <v>0</v>
      </c>
      <c r="I633" s="348">
        <v>0</v>
      </c>
      <c r="J633" s="348">
        <v>0</v>
      </c>
      <c r="K633" s="348">
        <v>0</v>
      </c>
    </row>
    <row r="634" spans="1:11" s="285" customFormat="1" ht="9" customHeight="1">
      <c r="A634" s="291" t="s">
        <v>56</v>
      </c>
      <c r="B634" s="352">
        <f t="shared" si="35"/>
        <v>0</v>
      </c>
      <c r="C634" s="349">
        <v>0</v>
      </c>
      <c r="D634" s="349">
        <v>0</v>
      </c>
      <c r="E634" s="349">
        <v>0</v>
      </c>
      <c r="F634" s="349">
        <v>0</v>
      </c>
      <c r="G634" s="349">
        <v>0</v>
      </c>
      <c r="H634" s="349">
        <v>0</v>
      </c>
      <c r="I634" s="349">
        <v>0</v>
      </c>
      <c r="J634" s="349">
        <v>0</v>
      </c>
      <c r="K634" s="349">
        <v>0</v>
      </c>
    </row>
    <row r="635" spans="1:11" s="285" customFormat="1" ht="9" customHeight="1">
      <c r="A635" s="286" t="s">
        <v>57</v>
      </c>
      <c r="B635" s="327">
        <f t="shared" si="35"/>
        <v>0</v>
      </c>
      <c r="C635" s="327">
        <v>0</v>
      </c>
      <c r="D635" s="327">
        <v>0</v>
      </c>
      <c r="E635" s="327">
        <v>0</v>
      </c>
      <c r="F635" s="327">
        <v>0</v>
      </c>
      <c r="G635" s="327">
        <v>0</v>
      </c>
      <c r="H635" s="327">
        <v>0</v>
      </c>
      <c r="I635" s="327">
        <v>0</v>
      </c>
      <c r="J635" s="327">
        <v>0</v>
      </c>
      <c r="K635" s="327">
        <v>0</v>
      </c>
    </row>
    <row r="636" spans="1:11" s="285" customFormat="1" ht="9" customHeight="1">
      <c r="A636" s="286" t="s">
        <v>58</v>
      </c>
      <c r="B636" s="327">
        <f t="shared" si="35"/>
        <v>4</v>
      </c>
      <c r="C636" s="348">
        <v>0</v>
      </c>
      <c r="D636" s="348">
        <v>2</v>
      </c>
      <c r="E636" s="348">
        <v>0</v>
      </c>
      <c r="F636" s="348">
        <v>1</v>
      </c>
      <c r="G636" s="348">
        <v>0</v>
      </c>
      <c r="H636" s="348">
        <v>0</v>
      </c>
      <c r="I636" s="348">
        <v>0</v>
      </c>
      <c r="J636" s="348">
        <v>0</v>
      </c>
      <c r="K636" s="348">
        <v>1</v>
      </c>
    </row>
    <row r="637" spans="1:11" s="285" customFormat="1" ht="9" customHeight="1">
      <c r="A637" s="286" t="s">
        <v>59</v>
      </c>
      <c r="B637" s="327">
        <f t="shared" si="35"/>
        <v>0</v>
      </c>
      <c r="C637" s="327">
        <v>0</v>
      </c>
      <c r="D637" s="327">
        <v>0</v>
      </c>
      <c r="E637" s="327">
        <v>0</v>
      </c>
      <c r="F637" s="327">
        <v>0</v>
      </c>
      <c r="G637" s="327">
        <v>0</v>
      </c>
      <c r="H637" s="327">
        <v>0</v>
      </c>
      <c r="I637" s="327">
        <v>0</v>
      </c>
      <c r="J637" s="327">
        <v>0</v>
      </c>
      <c r="K637" s="327">
        <v>0</v>
      </c>
    </row>
    <row r="638" spans="1:11" s="285" customFormat="1" ht="9" customHeight="1">
      <c r="A638" s="291" t="s">
        <v>60</v>
      </c>
      <c r="B638" s="352">
        <f t="shared" si="35"/>
        <v>1</v>
      </c>
      <c r="C638" s="349">
        <v>0</v>
      </c>
      <c r="D638" s="349">
        <v>0</v>
      </c>
      <c r="E638" s="349">
        <v>0</v>
      </c>
      <c r="F638" s="349">
        <v>1</v>
      </c>
      <c r="G638" s="349">
        <v>0</v>
      </c>
      <c r="H638" s="349">
        <v>0</v>
      </c>
      <c r="I638" s="349">
        <v>0</v>
      </c>
      <c r="J638" s="349">
        <v>0</v>
      </c>
      <c r="K638" s="349">
        <v>0</v>
      </c>
    </row>
    <row r="639" spans="1:11" s="285" customFormat="1" ht="9" customHeight="1">
      <c r="A639" s="286" t="s">
        <v>61</v>
      </c>
      <c r="B639" s="327">
        <f t="shared" si="35"/>
        <v>0</v>
      </c>
      <c r="C639" s="327">
        <v>0</v>
      </c>
      <c r="D639" s="327">
        <v>0</v>
      </c>
      <c r="E639" s="327">
        <v>0</v>
      </c>
      <c r="F639" s="327">
        <v>0</v>
      </c>
      <c r="G639" s="327">
        <v>0</v>
      </c>
      <c r="H639" s="327">
        <v>0</v>
      </c>
      <c r="I639" s="327">
        <v>0</v>
      </c>
      <c r="J639" s="307">
        <v>0</v>
      </c>
      <c r="K639" s="307">
        <v>0</v>
      </c>
    </row>
    <row r="640" spans="1:11" s="285" customFormat="1" ht="9" customHeight="1">
      <c r="A640" s="286" t="s">
        <v>62</v>
      </c>
      <c r="B640" s="327">
        <f t="shared" si="35"/>
        <v>0</v>
      </c>
      <c r="C640" s="327">
        <v>0</v>
      </c>
      <c r="D640" s="327">
        <v>0</v>
      </c>
      <c r="E640" s="327">
        <v>0</v>
      </c>
      <c r="F640" s="327">
        <v>0</v>
      </c>
      <c r="G640" s="327">
        <v>0</v>
      </c>
      <c r="H640" s="327">
        <v>0</v>
      </c>
      <c r="I640" s="327">
        <v>0</v>
      </c>
      <c r="J640" s="327">
        <v>0</v>
      </c>
      <c r="K640" s="327">
        <v>0</v>
      </c>
    </row>
    <row r="641" spans="1:11" s="285" customFormat="1" ht="9" customHeight="1">
      <c r="A641" s="286" t="s">
        <v>63</v>
      </c>
      <c r="B641" s="327">
        <f t="shared" si="35"/>
        <v>0</v>
      </c>
      <c r="C641" s="327">
        <v>0</v>
      </c>
      <c r="D641" s="327">
        <v>0</v>
      </c>
      <c r="E641" s="327">
        <v>0</v>
      </c>
      <c r="F641" s="327">
        <v>0</v>
      </c>
      <c r="G641" s="327">
        <v>0</v>
      </c>
      <c r="H641" s="327">
        <v>0</v>
      </c>
      <c r="I641" s="327">
        <v>0</v>
      </c>
      <c r="J641" s="327">
        <v>0</v>
      </c>
      <c r="K641" s="327">
        <v>0</v>
      </c>
    </row>
    <row r="642" spans="1:11" s="285" customFormat="1" ht="9" customHeight="1">
      <c r="A642" s="291" t="s">
        <v>64</v>
      </c>
      <c r="B642" s="352">
        <f t="shared" si="35"/>
        <v>0</v>
      </c>
      <c r="C642" s="349">
        <v>0</v>
      </c>
      <c r="D642" s="349">
        <v>0</v>
      </c>
      <c r="E642" s="349">
        <v>0</v>
      </c>
      <c r="F642" s="349">
        <v>0</v>
      </c>
      <c r="G642" s="349">
        <v>0</v>
      </c>
      <c r="H642" s="349">
        <v>0</v>
      </c>
      <c r="I642" s="349">
        <v>0</v>
      </c>
      <c r="J642" s="349">
        <v>0</v>
      </c>
      <c r="K642" s="349">
        <v>0</v>
      </c>
    </row>
    <row r="643" spans="1:11" s="285" customFormat="1" ht="9" customHeight="1">
      <c r="A643" s="286" t="s">
        <v>65</v>
      </c>
      <c r="B643" s="327">
        <f t="shared" si="35"/>
        <v>0</v>
      </c>
      <c r="C643" s="327">
        <v>0</v>
      </c>
      <c r="D643" s="327">
        <v>0</v>
      </c>
      <c r="E643" s="327">
        <v>0</v>
      </c>
      <c r="F643" s="327">
        <v>0</v>
      </c>
      <c r="G643" s="327">
        <v>0</v>
      </c>
      <c r="H643" s="327">
        <v>0</v>
      </c>
      <c r="I643" s="327">
        <v>0</v>
      </c>
      <c r="J643" s="327">
        <v>0</v>
      </c>
      <c r="K643" s="327">
        <v>0</v>
      </c>
    </row>
    <row r="644" spans="1:11" s="285" customFormat="1" ht="9" customHeight="1">
      <c r="A644" s="286" t="s">
        <v>66</v>
      </c>
      <c r="B644" s="327">
        <f t="shared" si="35"/>
        <v>0</v>
      </c>
      <c r="C644" s="348">
        <v>0</v>
      </c>
      <c r="D644" s="348">
        <v>0</v>
      </c>
      <c r="E644" s="348">
        <v>0</v>
      </c>
      <c r="F644" s="348">
        <v>0</v>
      </c>
      <c r="G644" s="348">
        <v>0</v>
      </c>
      <c r="H644" s="348">
        <v>0</v>
      </c>
      <c r="I644" s="348">
        <v>0</v>
      </c>
      <c r="J644" s="348">
        <v>0</v>
      </c>
      <c r="K644" s="348">
        <v>0</v>
      </c>
    </row>
    <row r="645" spans="1:11" s="285" customFormat="1" ht="9" customHeight="1">
      <c r="A645" s="286" t="s">
        <v>67</v>
      </c>
      <c r="B645" s="327">
        <f t="shared" si="35"/>
        <v>0</v>
      </c>
      <c r="C645" s="348">
        <v>0</v>
      </c>
      <c r="D645" s="348">
        <v>0</v>
      </c>
      <c r="E645" s="348">
        <v>0</v>
      </c>
      <c r="F645" s="348">
        <v>0</v>
      </c>
      <c r="G645" s="348">
        <v>0</v>
      </c>
      <c r="H645" s="348">
        <v>0</v>
      </c>
      <c r="I645" s="348">
        <v>0</v>
      </c>
      <c r="J645" s="348">
        <v>0</v>
      </c>
      <c r="K645" s="348">
        <v>0</v>
      </c>
    </row>
    <row r="646" spans="1:11" s="285" customFormat="1" ht="9" customHeight="1">
      <c r="A646" s="291" t="s">
        <v>68</v>
      </c>
      <c r="B646" s="352">
        <f t="shared" si="35"/>
        <v>0</v>
      </c>
      <c r="C646" s="352">
        <v>0</v>
      </c>
      <c r="D646" s="352">
        <v>0</v>
      </c>
      <c r="E646" s="352">
        <v>0</v>
      </c>
      <c r="F646" s="352">
        <v>0</v>
      </c>
      <c r="G646" s="352">
        <v>0</v>
      </c>
      <c r="H646" s="352">
        <v>0</v>
      </c>
      <c r="I646" s="352">
        <v>0</v>
      </c>
      <c r="J646" s="352">
        <v>0</v>
      </c>
      <c r="K646" s="352">
        <v>0</v>
      </c>
    </row>
    <row r="647" spans="1:11" s="285" customFormat="1" ht="9" customHeight="1">
      <c r="A647" s="286" t="s">
        <v>69</v>
      </c>
      <c r="B647" s="327">
        <f t="shared" si="35"/>
        <v>0</v>
      </c>
      <c r="C647" s="348">
        <v>0</v>
      </c>
      <c r="D647" s="348">
        <v>0</v>
      </c>
      <c r="E647" s="348">
        <v>0</v>
      </c>
      <c r="F647" s="348">
        <v>0</v>
      </c>
      <c r="G647" s="348">
        <v>0</v>
      </c>
      <c r="H647" s="348">
        <v>0</v>
      </c>
      <c r="I647" s="348">
        <v>0</v>
      </c>
      <c r="J647" s="348">
        <v>0</v>
      </c>
      <c r="K647" s="348">
        <v>0</v>
      </c>
    </row>
    <row r="648" spans="1:11" s="285" customFormat="1" ht="9" customHeight="1">
      <c r="A648" s="286" t="s">
        <v>70</v>
      </c>
      <c r="B648" s="327">
        <f t="shared" si="35"/>
        <v>0</v>
      </c>
      <c r="C648" s="348">
        <v>0</v>
      </c>
      <c r="D648" s="348">
        <v>0</v>
      </c>
      <c r="E648" s="348">
        <v>0</v>
      </c>
      <c r="F648" s="348">
        <v>0</v>
      </c>
      <c r="G648" s="348">
        <v>0</v>
      </c>
      <c r="H648" s="348">
        <v>0</v>
      </c>
      <c r="I648" s="348">
        <v>0</v>
      </c>
      <c r="J648" s="348">
        <v>0</v>
      </c>
      <c r="K648" s="348">
        <v>0</v>
      </c>
    </row>
    <row r="649" spans="1:11" s="285" customFormat="1" ht="9" customHeight="1">
      <c r="A649" s="286" t="s">
        <v>71</v>
      </c>
      <c r="B649" s="327">
        <f t="shared" si="35"/>
        <v>0</v>
      </c>
      <c r="C649" s="327">
        <v>0</v>
      </c>
      <c r="D649" s="327">
        <v>0</v>
      </c>
      <c r="E649" s="327">
        <v>0</v>
      </c>
      <c r="F649" s="327">
        <v>0</v>
      </c>
      <c r="G649" s="327">
        <v>0</v>
      </c>
      <c r="H649" s="327">
        <v>0</v>
      </c>
      <c r="I649" s="327">
        <v>0</v>
      </c>
      <c r="J649" s="327">
        <v>0</v>
      </c>
      <c r="K649" s="327">
        <v>0</v>
      </c>
    </row>
    <row r="650" spans="1:11" s="285" customFormat="1" ht="9" customHeight="1">
      <c r="A650" s="291" t="s">
        <v>72</v>
      </c>
      <c r="B650" s="352">
        <f t="shared" si="35"/>
        <v>0</v>
      </c>
      <c r="C650" s="352">
        <v>0</v>
      </c>
      <c r="D650" s="352">
        <v>0</v>
      </c>
      <c r="E650" s="352">
        <v>0</v>
      </c>
      <c r="F650" s="352">
        <v>0</v>
      </c>
      <c r="G650" s="352">
        <v>0</v>
      </c>
      <c r="H650" s="352">
        <v>0</v>
      </c>
      <c r="I650" s="352">
        <v>0</v>
      </c>
      <c r="J650" s="352">
        <v>0</v>
      </c>
      <c r="K650" s="352">
        <v>0</v>
      </c>
    </row>
    <row r="651" spans="1:11" s="285" customFormat="1" ht="9" customHeight="1">
      <c r="A651" s="286" t="s">
        <v>73</v>
      </c>
      <c r="B651" s="327">
        <f t="shared" si="35"/>
        <v>1</v>
      </c>
      <c r="C651" s="348">
        <v>1</v>
      </c>
      <c r="D651" s="348">
        <v>0</v>
      </c>
      <c r="E651" s="348">
        <v>0</v>
      </c>
      <c r="F651" s="348">
        <v>0</v>
      </c>
      <c r="G651" s="348">
        <v>0</v>
      </c>
      <c r="H651" s="348">
        <v>0</v>
      </c>
      <c r="I651" s="348">
        <v>0</v>
      </c>
      <c r="J651" s="348">
        <v>0</v>
      </c>
      <c r="K651" s="348">
        <v>0</v>
      </c>
    </row>
    <row r="652" spans="1:11" s="285" customFormat="1" ht="9" customHeight="1">
      <c r="A652" s="286" t="s">
        <v>74</v>
      </c>
      <c r="B652" s="327">
        <f t="shared" si="35"/>
        <v>0</v>
      </c>
      <c r="C652" s="327">
        <v>0</v>
      </c>
      <c r="D652" s="327">
        <v>0</v>
      </c>
      <c r="E652" s="327">
        <v>0</v>
      </c>
      <c r="F652" s="327">
        <v>0</v>
      </c>
      <c r="G652" s="327">
        <v>0</v>
      </c>
      <c r="H652" s="327">
        <v>0</v>
      </c>
      <c r="I652" s="327">
        <v>0</v>
      </c>
      <c r="J652" s="327">
        <v>0</v>
      </c>
      <c r="K652" s="327">
        <v>0</v>
      </c>
    </row>
    <row r="653" spans="1:11" s="285" customFormat="1" ht="9" customHeight="1">
      <c r="A653" s="286" t="s">
        <v>75</v>
      </c>
      <c r="B653" s="327">
        <f t="shared" si="35"/>
        <v>0</v>
      </c>
      <c r="C653" s="348">
        <v>0</v>
      </c>
      <c r="D653" s="348">
        <v>0</v>
      </c>
      <c r="E653" s="348">
        <v>0</v>
      </c>
      <c r="F653" s="348">
        <v>0</v>
      </c>
      <c r="G653" s="348">
        <v>0</v>
      </c>
      <c r="H653" s="348">
        <v>0</v>
      </c>
      <c r="I653" s="348">
        <v>0</v>
      </c>
      <c r="J653" s="348">
        <v>0</v>
      </c>
      <c r="K653" s="348">
        <v>0</v>
      </c>
    </row>
    <row r="654" spans="1:11" s="285" customFormat="1" ht="9" customHeight="1">
      <c r="A654" s="291" t="s">
        <v>76</v>
      </c>
      <c r="B654" s="352">
        <f t="shared" si="35"/>
        <v>0</v>
      </c>
      <c r="C654" s="352">
        <v>0</v>
      </c>
      <c r="D654" s="352">
        <v>0</v>
      </c>
      <c r="E654" s="352">
        <v>0</v>
      </c>
      <c r="F654" s="352">
        <v>0</v>
      </c>
      <c r="G654" s="352">
        <v>0</v>
      </c>
      <c r="H654" s="352">
        <v>0</v>
      </c>
      <c r="I654" s="352">
        <v>0</v>
      </c>
      <c r="J654" s="352">
        <v>0</v>
      </c>
      <c r="K654" s="352">
        <v>0</v>
      </c>
    </row>
    <row r="655" spans="1:11" s="285" customFormat="1" ht="9" customHeight="1">
      <c r="A655" s="318"/>
      <c r="B655" s="414"/>
      <c r="C655" s="414"/>
      <c r="D655" s="414"/>
      <c r="E655" s="414"/>
      <c r="F655" s="414"/>
      <c r="G655" s="414"/>
      <c r="H655" s="414"/>
      <c r="I655" s="414"/>
      <c r="J655" s="411"/>
      <c r="K655" s="374"/>
    </row>
    <row r="656" spans="1:11" s="285" customFormat="1" ht="9" customHeight="1">
      <c r="A656" s="388">
        <v>2018</v>
      </c>
      <c r="B656" s="307"/>
      <c r="C656" s="307"/>
      <c r="D656" s="307"/>
      <c r="E656" s="307"/>
      <c r="F656" s="307"/>
      <c r="G656" s="307"/>
      <c r="H656" s="307"/>
      <c r="I656" s="307"/>
      <c r="J656" s="307"/>
      <c r="K656" s="307"/>
    </row>
    <row r="657" spans="1:11" s="285" customFormat="1" ht="9" customHeight="1">
      <c r="A657" s="288" t="s">
        <v>44</v>
      </c>
      <c r="B657" s="326">
        <f t="shared" ref="B657:K657" si="36">SUM(B659:B690)</f>
        <v>32</v>
      </c>
      <c r="C657" s="326">
        <f t="shared" si="36"/>
        <v>10</v>
      </c>
      <c r="D657" s="326">
        <f t="shared" si="36"/>
        <v>6</v>
      </c>
      <c r="E657" s="326">
        <f t="shared" si="36"/>
        <v>3</v>
      </c>
      <c r="F657" s="326">
        <f t="shared" si="36"/>
        <v>5</v>
      </c>
      <c r="G657" s="326">
        <f t="shared" si="36"/>
        <v>0</v>
      </c>
      <c r="H657" s="326">
        <f t="shared" si="36"/>
        <v>0</v>
      </c>
      <c r="I657" s="326">
        <f t="shared" si="36"/>
        <v>0</v>
      </c>
      <c r="J657" s="326">
        <f t="shared" si="36"/>
        <v>2</v>
      </c>
      <c r="K657" s="326">
        <f t="shared" si="36"/>
        <v>6</v>
      </c>
    </row>
    <row r="658" spans="1:11" s="285" customFormat="1" ht="3.95" customHeight="1">
      <c r="A658" s="288"/>
      <c r="B658" s="308"/>
      <c r="C658" s="308"/>
      <c r="D658" s="308"/>
      <c r="E658" s="308"/>
      <c r="F658" s="308"/>
      <c r="G658" s="308"/>
      <c r="H658" s="308"/>
      <c r="I658" s="308"/>
      <c r="J658" s="308"/>
      <c r="K658" s="308"/>
    </row>
    <row r="659" spans="1:11" s="285" customFormat="1" ht="9" customHeight="1">
      <c r="A659" s="286" t="s">
        <v>45</v>
      </c>
      <c r="B659" s="327">
        <f>SUM(C659:K659)</f>
        <v>0</v>
      </c>
      <c r="C659" s="327">
        <v>0</v>
      </c>
      <c r="D659" s="327">
        <v>0</v>
      </c>
      <c r="E659" s="327">
        <v>0</v>
      </c>
      <c r="F659" s="327">
        <v>0</v>
      </c>
      <c r="G659" s="327">
        <v>0</v>
      </c>
      <c r="H659" s="327">
        <v>0</v>
      </c>
      <c r="I659" s="327">
        <v>0</v>
      </c>
      <c r="J659" s="327">
        <v>0</v>
      </c>
      <c r="K659" s="327">
        <v>0</v>
      </c>
    </row>
    <row r="660" spans="1:11" s="285" customFormat="1" ht="9" customHeight="1">
      <c r="A660" s="286" t="s">
        <v>46</v>
      </c>
      <c r="B660" s="327">
        <f>SUM(C660:K660)</f>
        <v>2</v>
      </c>
      <c r="C660" s="348">
        <v>0</v>
      </c>
      <c r="D660" s="348">
        <v>1</v>
      </c>
      <c r="E660" s="348">
        <v>0</v>
      </c>
      <c r="F660" s="348">
        <v>0</v>
      </c>
      <c r="G660" s="348">
        <v>0</v>
      </c>
      <c r="H660" s="348">
        <v>0</v>
      </c>
      <c r="I660" s="348">
        <v>0</v>
      </c>
      <c r="J660" s="348">
        <v>1</v>
      </c>
      <c r="K660" s="348">
        <v>0</v>
      </c>
    </row>
    <row r="661" spans="1:11" s="285" customFormat="1" ht="9" customHeight="1">
      <c r="A661" s="286" t="s">
        <v>47</v>
      </c>
      <c r="B661" s="327">
        <f t="shared" ref="B661:B690" si="37">SUM(C661:K661)</f>
        <v>0</v>
      </c>
      <c r="C661" s="327">
        <v>0</v>
      </c>
      <c r="D661" s="327">
        <v>0</v>
      </c>
      <c r="E661" s="327">
        <v>0</v>
      </c>
      <c r="F661" s="327">
        <v>0</v>
      </c>
      <c r="G661" s="327">
        <v>0</v>
      </c>
      <c r="H661" s="327">
        <v>0</v>
      </c>
      <c r="I661" s="327">
        <v>0</v>
      </c>
      <c r="J661" s="327">
        <v>0</v>
      </c>
      <c r="K661" s="327">
        <v>0</v>
      </c>
    </row>
    <row r="662" spans="1:11" s="285" customFormat="1" ht="9" customHeight="1">
      <c r="A662" s="291" t="s">
        <v>48</v>
      </c>
      <c r="B662" s="352">
        <f t="shared" si="37"/>
        <v>0</v>
      </c>
      <c r="C662" s="352">
        <v>0</v>
      </c>
      <c r="D662" s="352">
        <v>0</v>
      </c>
      <c r="E662" s="352">
        <v>0</v>
      </c>
      <c r="F662" s="352">
        <v>0</v>
      </c>
      <c r="G662" s="352">
        <v>0</v>
      </c>
      <c r="H662" s="352">
        <v>0</v>
      </c>
      <c r="I662" s="352">
        <v>0</v>
      </c>
      <c r="J662" s="310">
        <v>0</v>
      </c>
      <c r="K662" s="310">
        <v>0</v>
      </c>
    </row>
    <row r="663" spans="1:11" s="285" customFormat="1" ht="9" customHeight="1">
      <c r="A663" s="286" t="s">
        <v>49</v>
      </c>
      <c r="B663" s="327">
        <f t="shared" si="37"/>
        <v>0</v>
      </c>
      <c r="C663" s="348">
        <v>0</v>
      </c>
      <c r="D663" s="348">
        <v>0</v>
      </c>
      <c r="E663" s="348">
        <v>0</v>
      </c>
      <c r="F663" s="348">
        <v>0</v>
      </c>
      <c r="G663" s="348">
        <v>0</v>
      </c>
      <c r="H663" s="348">
        <v>0</v>
      </c>
      <c r="I663" s="348">
        <v>0</v>
      </c>
      <c r="J663" s="348">
        <v>0</v>
      </c>
      <c r="K663" s="348">
        <v>0</v>
      </c>
    </row>
    <row r="664" spans="1:11" s="285" customFormat="1" ht="9" customHeight="1">
      <c r="A664" s="286" t="s">
        <v>50</v>
      </c>
      <c r="B664" s="327">
        <f t="shared" si="37"/>
        <v>0</v>
      </c>
      <c r="C664" s="348">
        <v>0</v>
      </c>
      <c r="D664" s="348">
        <v>0</v>
      </c>
      <c r="E664" s="348">
        <v>0</v>
      </c>
      <c r="F664" s="348">
        <v>0</v>
      </c>
      <c r="G664" s="348">
        <v>0</v>
      </c>
      <c r="H664" s="348">
        <v>0</v>
      </c>
      <c r="I664" s="348">
        <v>0</v>
      </c>
      <c r="J664" s="348">
        <v>0</v>
      </c>
      <c r="K664" s="348">
        <v>0</v>
      </c>
    </row>
    <row r="665" spans="1:11" s="285" customFormat="1" ht="9" customHeight="1">
      <c r="A665" s="286" t="s">
        <v>51</v>
      </c>
      <c r="B665" s="327">
        <f t="shared" si="37"/>
        <v>0</v>
      </c>
      <c r="C665" s="327">
        <v>0</v>
      </c>
      <c r="D665" s="327">
        <v>0</v>
      </c>
      <c r="E665" s="327">
        <v>0</v>
      </c>
      <c r="F665" s="327">
        <v>0</v>
      </c>
      <c r="G665" s="327">
        <v>0</v>
      </c>
      <c r="H665" s="327">
        <v>0</v>
      </c>
      <c r="I665" s="327">
        <v>0</v>
      </c>
      <c r="J665" s="327">
        <v>0</v>
      </c>
      <c r="K665" s="327">
        <v>0</v>
      </c>
    </row>
    <row r="666" spans="1:11" s="285" customFormat="1" ht="9">
      <c r="A666" s="291" t="s">
        <v>52</v>
      </c>
      <c r="B666" s="352">
        <f t="shared" si="37"/>
        <v>0</v>
      </c>
      <c r="C666" s="352">
        <v>0</v>
      </c>
      <c r="D666" s="352">
        <v>0</v>
      </c>
      <c r="E666" s="352">
        <v>0</v>
      </c>
      <c r="F666" s="352">
        <v>0</v>
      </c>
      <c r="G666" s="352">
        <v>0</v>
      </c>
      <c r="H666" s="352">
        <v>0</v>
      </c>
      <c r="I666" s="352">
        <v>0</v>
      </c>
      <c r="J666" s="352">
        <v>0</v>
      </c>
      <c r="K666" s="352">
        <v>0</v>
      </c>
    </row>
    <row r="667" spans="1:11" s="285" customFormat="1" ht="9" customHeight="1">
      <c r="A667" s="286" t="s">
        <v>53</v>
      </c>
      <c r="B667" s="327">
        <f t="shared" si="37"/>
        <v>6</v>
      </c>
      <c r="C667" s="348">
        <v>1</v>
      </c>
      <c r="D667" s="348">
        <v>0</v>
      </c>
      <c r="E667" s="348">
        <v>0</v>
      </c>
      <c r="F667" s="348">
        <v>0</v>
      </c>
      <c r="G667" s="348">
        <v>0</v>
      </c>
      <c r="H667" s="348">
        <v>0</v>
      </c>
      <c r="I667" s="348">
        <v>0</v>
      </c>
      <c r="J667" s="348">
        <v>0</v>
      </c>
      <c r="K667" s="348">
        <v>5</v>
      </c>
    </row>
    <row r="668" spans="1:11" s="285" customFormat="1" ht="9" customHeight="1">
      <c r="A668" s="286" t="s">
        <v>54</v>
      </c>
      <c r="B668" s="327">
        <f t="shared" si="37"/>
        <v>0</v>
      </c>
      <c r="C668" s="348">
        <v>0</v>
      </c>
      <c r="D668" s="348">
        <v>0</v>
      </c>
      <c r="E668" s="348">
        <v>0</v>
      </c>
      <c r="F668" s="348">
        <v>0</v>
      </c>
      <c r="G668" s="348">
        <v>0</v>
      </c>
      <c r="H668" s="348">
        <v>0</v>
      </c>
      <c r="I668" s="348">
        <v>0</v>
      </c>
      <c r="J668" s="348">
        <v>0</v>
      </c>
      <c r="K668" s="348">
        <v>0</v>
      </c>
    </row>
    <row r="669" spans="1:11" s="285" customFormat="1" ht="9" customHeight="1">
      <c r="A669" s="286" t="s">
        <v>55</v>
      </c>
      <c r="B669" s="327">
        <f t="shared" si="37"/>
        <v>0</v>
      </c>
      <c r="C669" s="348">
        <v>0</v>
      </c>
      <c r="D669" s="348">
        <v>0</v>
      </c>
      <c r="E669" s="348">
        <v>0</v>
      </c>
      <c r="F669" s="348">
        <v>0</v>
      </c>
      <c r="G669" s="348">
        <v>0</v>
      </c>
      <c r="H669" s="348">
        <v>0</v>
      </c>
      <c r="I669" s="348">
        <v>0</v>
      </c>
      <c r="J669" s="348">
        <v>0</v>
      </c>
      <c r="K669" s="348">
        <v>0</v>
      </c>
    </row>
    <row r="670" spans="1:11" s="285" customFormat="1" ht="9" customHeight="1">
      <c r="A670" s="291" t="s">
        <v>56</v>
      </c>
      <c r="B670" s="352">
        <f t="shared" si="37"/>
        <v>0</v>
      </c>
      <c r="C670" s="349">
        <v>0</v>
      </c>
      <c r="D670" s="349">
        <v>0</v>
      </c>
      <c r="E670" s="349">
        <v>0</v>
      </c>
      <c r="F670" s="349">
        <v>0</v>
      </c>
      <c r="G670" s="349">
        <v>0</v>
      </c>
      <c r="H670" s="349">
        <v>0</v>
      </c>
      <c r="I670" s="349">
        <v>0</v>
      </c>
      <c r="J670" s="349">
        <v>0</v>
      </c>
      <c r="K670" s="349">
        <v>0</v>
      </c>
    </row>
    <row r="671" spans="1:11" s="285" customFormat="1" ht="9" customHeight="1">
      <c r="A671" s="286" t="s">
        <v>57</v>
      </c>
      <c r="B671" s="327">
        <f t="shared" si="37"/>
        <v>2</v>
      </c>
      <c r="C671" s="327">
        <v>0</v>
      </c>
      <c r="D671" s="327">
        <v>0</v>
      </c>
      <c r="E671" s="327">
        <v>0</v>
      </c>
      <c r="F671" s="327">
        <v>2</v>
      </c>
      <c r="G671" s="327">
        <v>0</v>
      </c>
      <c r="H671" s="327">
        <v>0</v>
      </c>
      <c r="I671" s="327">
        <v>0</v>
      </c>
      <c r="J671" s="327">
        <v>0</v>
      </c>
      <c r="K671" s="327">
        <v>0</v>
      </c>
    </row>
    <row r="672" spans="1:11" s="285" customFormat="1" ht="9" customHeight="1">
      <c r="A672" s="286" t="s">
        <v>58</v>
      </c>
      <c r="B672" s="327">
        <f t="shared" si="37"/>
        <v>14</v>
      </c>
      <c r="C672" s="348">
        <v>7</v>
      </c>
      <c r="D672" s="348">
        <v>3</v>
      </c>
      <c r="E672" s="348">
        <v>2</v>
      </c>
      <c r="F672" s="348">
        <v>0</v>
      </c>
      <c r="G672" s="348">
        <v>0</v>
      </c>
      <c r="H672" s="348">
        <v>0</v>
      </c>
      <c r="I672" s="348">
        <v>0</v>
      </c>
      <c r="J672" s="348">
        <v>1</v>
      </c>
      <c r="K672" s="348">
        <v>1</v>
      </c>
    </row>
    <row r="673" spans="1:11" s="285" customFormat="1" ht="9" customHeight="1">
      <c r="A673" s="286" t="s">
        <v>59</v>
      </c>
      <c r="B673" s="327">
        <f t="shared" si="37"/>
        <v>0</v>
      </c>
      <c r="C673" s="327">
        <v>0</v>
      </c>
      <c r="D673" s="327">
        <v>0</v>
      </c>
      <c r="E673" s="327">
        <v>0</v>
      </c>
      <c r="F673" s="327">
        <v>0</v>
      </c>
      <c r="G673" s="327">
        <v>0</v>
      </c>
      <c r="H673" s="327">
        <v>0</v>
      </c>
      <c r="I673" s="327">
        <v>0</v>
      </c>
      <c r="J673" s="327">
        <v>0</v>
      </c>
      <c r="K673" s="327">
        <v>0</v>
      </c>
    </row>
    <row r="674" spans="1:11" s="285" customFormat="1" ht="9" customHeight="1">
      <c r="A674" s="291" t="s">
        <v>60</v>
      </c>
      <c r="B674" s="352">
        <f t="shared" si="37"/>
        <v>6</v>
      </c>
      <c r="C674" s="349">
        <v>1</v>
      </c>
      <c r="D674" s="349">
        <v>2</v>
      </c>
      <c r="E674" s="349">
        <v>1</v>
      </c>
      <c r="F674" s="349">
        <v>2</v>
      </c>
      <c r="G674" s="349">
        <v>0</v>
      </c>
      <c r="H674" s="349">
        <v>0</v>
      </c>
      <c r="I674" s="349">
        <v>0</v>
      </c>
      <c r="J674" s="349">
        <v>0</v>
      </c>
      <c r="K674" s="349">
        <v>0</v>
      </c>
    </row>
    <row r="675" spans="1:11" s="285" customFormat="1" ht="9" customHeight="1">
      <c r="A675" s="286" t="s">
        <v>61</v>
      </c>
      <c r="B675" s="327">
        <f t="shared" si="37"/>
        <v>1</v>
      </c>
      <c r="C675" s="327">
        <v>0</v>
      </c>
      <c r="D675" s="327">
        <v>0</v>
      </c>
      <c r="E675" s="327">
        <v>0</v>
      </c>
      <c r="F675" s="327">
        <v>1</v>
      </c>
      <c r="G675" s="327">
        <v>0</v>
      </c>
      <c r="H675" s="327">
        <v>0</v>
      </c>
      <c r="I675" s="327">
        <v>0</v>
      </c>
      <c r="J675" s="307">
        <v>0</v>
      </c>
      <c r="K675" s="307">
        <v>0</v>
      </c>
    </row>
    <row r="676" spans="1:11" s="285" customFormat="1" ht="9" customHeight="1">
      <c r="A676" s="286" t="s">
        <v>62</v>
      </c>
      <c r="B676" s="327">
        <f t="shared" si="37"/>
        <v>0</v>
      </c>
      <c r="C676" s="327">
        <v>0</v>
      </c>
      <c r="D676" s="327">
        <v>0</v>
      </c>
      <c r="E676" s="327">
        <v>0</v>
      </c>
      <c r="F676" s="327">
        <v>0</v>
      </c>
      <c r="G676" s="327">
        <v>0</v>
      </c>
      <c r="H676" s="327">
        <v>0</v>
      </c>
      <c r="I676" s="327">
        <v>0</v>
      </c>
      <c r="J676" s="327">
        <v>0</v>
      </c>
      <c r="K676" s="327">
        <v>0</v>
      </c>
    </row>
    <row r="677" spans="1:11" s="285" customFormat="1" ht="9" customHeight="1">
      <c r="A677" s="286" t="s">
        <v>63</v>
      </c>
      <c r="B677" s="327">
        <f t="shared" si="37"/>
        <v>0</v>
      </c>
      <c r="C677" s="327">
        <v>0</v>
      </c>
      <c r="D677" s="327">
        <v>0</v>
      </c>
      <c r="E677" s="327">
        <v>0</v>
      </c>
      <c r="F677" s="327">
        <v>0</v>
      </c>
      <c r="G677" s="327">
        <v>0</v>
      </c>
      <c r="H677" s="327">
        <v>0</v>
      </c>
      <c r="I677" s="327">
        <v>0</v>
      </c>
      <c r="J677" s="327">
        <v>0</v>
      </c>
      <c r="K677" s="327">
        <v>0</v>
      </c>
    </row>
    <row r="678" spans="1:11" s="285" customFormat="1" ht="9" customHeight="1">
      <c r="A678" s="291" t="s">
        <v>64</v>
      </c>
      <c r="B678" s="352">
        <f t="shared" si="37"/>
        <v>0</v>
      </c>
      <c r="C678" s="349">
        <v>0</v>
      </c>
      <c r="D678" s="349">
        <v>0</v>
      </c>
      <c r="E678" s="349">
        <v>0</v>
      </c>
      <c r="F678" s="349">
        <v>0</v>
      </c>
      <c r="G678" s="349">
        <v>0</v>
      </c>
      <c r="H678" s="349">
        <v>0</v>
      </c>
      <c r="I678" s="349">
        <v>0</v>
      </c>
      <c r="J678" s="349">
        <v>0</v>
      </c>
      <c r="K678" s="349">
        <v>0</v>
      </c>
    </row>
    <row r="679" spans="1:11" s="285" customFormat="1" ht="9" customHeight="1">
      <c r="A679" s="286" t="s">
        <v>65</v>
      </c>
      <c r="B679" s="327">
        <f t="shared" si="37"/>
        <v>0</v>
      </c>
      <c r="C679" s="327">
        <v>0</v>
      </c>
      <c r="D679" s="327">
        <v>0</v>
      </c>
      <c r="E679" s="327">
        <v>0</v>
      </c>
      <c r="F679" s="327">
        <v>0</v>
      </c>
      <c r="G679" s="327">
        <v>0</v>
      </c>
      <c r="H679" s="327">
        <v>0</v>
      </c>
      <c r="I679" s="327">
        <v>0</v>
      </c>
      <c r="J679" s="327">
        <v>0</v>
      </c>
      <c r="K679" s="327">
        <v>0</v>
      </c>
    </row>
    <row r="680" spans="1:11" s="285" customFormat="1" ht="9" customHeight="1">
      <c r="A680" s="286" t="s">
        <v>66</v>
      </c>
      <c r="B680" s="327">
        <f t="shared" si="37"/>
        <v>0</v>
      </c>
      <c r="C680" s="348">
        <v>0</v>
      </c>
      <c r="D680" s="348">
        <v>0</v>
      </c>
      <c r="E680" s="348">
        <v>0</v>
      </c>
      <c r="F680" s="348">
        <v>0</v>
      </c>
      <c r="G680" s="348">
        <v>0</v>
      </c>
      <c r="H680" s="348">
        <v>0</v>
      </c>
      <c r="I680" s="348">
        <v>0</v>
      </c>
      <c r="J680" s="348">
        <v>0</v>
      </c>
      <c r="K680" s="348">
        <v>0</v>
      </c>
    </row>
    <row r="681" spans="1:11" s="285" customFormat="1" ht="9" customHeight="1">
      <c r="A681" s="286" t="s">
        <v>67</v>
      </c>
      <c r="B681" s="327">
        <f t="shared" si="37"/>
        <v>0</v>
      </c>
      <c r="C681" s="348">
        <v>0</v>
      </c>
      <c r="D681" s="348">
        <v>0</v>
      </c>
      <c r="E681" s="348">
        <v>0</v>
      </c>
      <c r="F681" s="348">
        <v>0</v>
      </c>
      <c r="G681" s="348">
        <v>0</v>
      </c>
      <c r="H681" s="348">
        <v>0</v>
      </c>
      <c r="I681" s="348">
        <v>0</v>
      </c>
      <c r="J681" s="348">
        <v>0</v>
      </c>
      <c r="K681" s="348">
        <v>0</v>
      </c>
    </row>
    <row r="682" spans="1:11" s="285" customFormat="1" ht="9" customHeight="1">
      <c r="A682" s="291" t="s">
        <v>68</v>
      </c>
      <c r="B682" s="352">
        <f t="shared" si="37"/>
        <v>0</v>
      </c>
      <c r="C682" s="352">
        <v>0</v>
      </c>
      <c r="D682" s="352">
        <v>0</v>
      </c>
      <c r="E682" s="352">
        <v>0</v>
      </c>
      <c r="F682" s="352">
        <v>0</v>
      </c>
      <c r="G682" s="352">
        <v>0</v>
      </c>
      <c r="H682" s="352">
        <v>0</v>
      </c>
      <c r="I682" s="352">
        <v>0</v>
      </c>
      <c r="J682" s="352">
        <v>0</v>
      </c>
      <c r="K682" s="352">
        <v>0</v>
      </c>
    </row>
    <row r="683" spans="1:11" s="285" customFormat="1" ht="9" customHeight="1">
      <c r="A683" s="286" t="s">
        <v>69</v>
      </c>
      <c r="B683" s="327">
        <f t="shared" si="37"/>
        <v>0</v>
      </c>
      <c r="C683" s="348">
        <v>0</v>
      </c>
      <c r="D683" s="348">
        <v>0</v>
      </c>
      <c r="E683" s="348">
        <v>0</v>
      </c>
      <c r="F683" s="348">
        <v>0</v>
      </c>
      <c r="G683" s="348">
        <v>0</v>
      </c>
      <c r="H683" s="348">
        <v>0</v>
      </c>
      <c r="I683" s="348">
        <v>0</v>
      </c>
      <c r="J683" s="348">
        <v>0</v>
      </c>
      <c r="K683" s="348">
        <v>0</v>
      </c>
    </row>
    <row r="684" spans="1:11" s="285" customFormat="1" ht="9" customHeight="1">
      <c r="A684" s="286" t="s">
        <v>70</v>
      </c>
      <c r="B684" s="327">
        <f t="shared" si="37"/>
        <v>1</v>
      </c>
      <c r="C684" s="348">
        <v>1</v>
      </c>
      <c r="D684" s="348">
        <v>0</v>
      </c>
      <c r="E684" s="348">
        <v>0</v>
      </c>
      <c r="F684" s="348">
        <v>0</v>
      </c>
      <c r="G684" s="348">
        <v>0</v>
      </c>
      <c r="H684" s="348">
        <v>0</v>
      </c>
      <c r="I684" s="348">
        <v>0</v>
      </c>
      <c r="J684" s="348">
        <v>0</v>
      </c>
      <c r="K684" s="348">
        <v>0</v>
      </c>
    </row>
    <row r="685" spans="1:11" s="285" customFormat="1" ht="9" customHeight="1">
      <c r="A685" s="286" t="s">
        <v>71</v>
      </c>
      <c r="B685" s="327">
        <f t="shared" si="37"/>
        <v>0</v>
      </c>
      <c r="C685" s="327">
        <v>0</v>
      </c>
      <c r="D685" s="327">
        <v>0</v>
      </c>
      <c r="E685" s="327">
        <v>0</v>
      </c>
      <c r="F685" s="327">
        <v>0</v>
      </c>
      <c r="G685" s="327">
        <v>0</v>
      </c>
      <c r="H685" s="327">
        <v>0</v>
      </c>
      <c r="I685" s="327">
        <v>0</v>
      </c>
      <c r="J685" s="327">
        <v>0</v>
      </c>
      <c r="K685" s="327">
        <v>0</v>
      </c>
    </row>
    <row r="686" spans="1:11" s="285" customFormat="1" ht="9" customHeight="1">
      <c r="A686" s="291" t="s">
        <v>72</v>
      </c>
      <c r="B686" s="352">
        <f t="shared" si="37"/>
        <v>0</v>
      </c>
      <c r="C686" s="352">
        <v>0</v>
      </c>
      <c r="D686" s="352">
        <v>0</v>
      </c>
      <c r="E686" s="352">
        <v>0</v>
      </c>
      <c r="F686" s="352">
        <v>0</v>
      </c>
      <c r="G686" s="352">
        <v>0</v>
      </c>
      <c r="H686" s="352">
        <v>0</v>
      </c>
      <c r="I686" s="352">
        <v>0</v>
      </c>
      <c r="J686" s="352">
        <v>0</v>
      </c>
      <c r="K686" s="352">
        <v>0</v>
      </c>
    </row>
    <row r="687" spans="1:11" s="285" customFormat="1" ht="9" customHeight="1">
      <c r="A687" s="286" t="s">
        <v>73</v>
      </c>
      <c r="B687" s="327">
        <f t="shared" si="37"/>
        <v>0</v>
      </c>
      <c r="C687" s="348">
        <v>0</v>
      </c>
      <c r="D687" s="348">
        <v>0</v>
      </c>
      <c r="E687" s="348">
        <v>0</v>
      </c>
      <c r="F687" s="348">
        <v>0</v>
      </c>
      <c r="G687" s="348">
        <v>0</v>
      </c>
      <c r="H687" s="348">
        <v>0</v>
      </c>
      <c r="I687" s="348">
        <v>0</v>
      </c>
      <c r="J687" s="348">
        <v>0</v>
      </c>
      <c r="K687" s="348">
        <v>0</v>
      </c>
    </row>
    <row r="688" spans="1:11" s="285" customFormat="1" ht="9" customHeight="1">
      <c r="A688" s="286" t="s">
        <v>74</v>
      </c>
      <c r="B688" s="327">
        <f t="shared" si="37"/>
        <v>0</v>
      </c>
      <c r="C688" s="327">
        <v>0</v>
      </c>
      <c r="D688" s="327">
        <v>0</v>
      </c>
      <c r="E688" s="327">
        <v>0</v>
      </c>
      <c r="F688" s="327">
        <v>0</v>
      </c>
      <c r="G688" s="327">
        <v>0</v>
      </c>
      <c r="H688" s="327">
        <v>0</v>
      </c>
      <c r="I688" s="327">
        <v>0</v>
      </c>
      <c r="J688" s="327">
        <v>0</v>
      </c>
      <c r="K688" s="327">
        <v>0</v>
      </c>
    </row>
    <row r="689" spans="1:12" s="285" customFormat="1" ht="9" customHeight="1">
      <c r="A689" s="286" t="s">
        <v>75</v>
      </c>
      <c r="B689" s="327">
        <f t="shared" si="37"/>
        <v>0</v>
      </c>
      <c r="C689" s="348">
        <v>0</v>
      </c>
      <c r="D689" s="348">
        <v>0</v>
      </c>
      <c r="E689" s="348">
        <v>0</v>
      </c>
      <c r="F689" s="348">
        <v>0</v>
      </c>
      <c r="G689" s="348">
        <v>0</v>
      </c>
      <c r="H689" s="348">
        <v>0</v>
      </c>
      <c r="I689" s="348">
        <v>0</v>
      </c>
      <c r="J689" s="348">
        <v>0</v>
      </c>
      <c r="K689" s="348">
        <v>0</v>
      </c>
    </row>
    <row r="690" spans="1:12" s="285" customFormat="1" ht="9" customHeight="1">
      <c r="A690" s="291" t="s">
        <v>76</v>
      </c>
      <c r="B690" s="352">
        <f t="shared" si="37"/>
        <v>0</v>
      </c>
      <c r="C690" s="352">
        <v>0</v>
      </c>
      <c r="D690" s="352">
        <v>0</v>
      </c>
      <c r="E690" s="352">
        <v>0</v>
      </c>
      <c r="F690" s="352">
        <v>0</v>
      </c>
      <c r="G690" s="352">
        <v>0</v>
      </c>
      <c r="H690" s="352">
        <v>0</v>
      </c>
      <c r="I690" s="352">
        <v>0</v>
      </c>
      <c r="J690" s="352">
        <v>0</v>
      </c>
      <c r="K690" s="352">
        <v>0</v>
      </c>
    </row>
    <row r="691" spans="1:12" s="285" customFormat="1" ht="3" customHeight="1">
      <c r="A691" s="361"/>
      <c r="B691" s="407"/>
      <c r="C691" s="361"/>
      <c r="D691" s="361"/>
      <c r="E691" s="361"/>
      <c r="F691" s="361"/>
      <c r="G691" s="361"/>
      <c r="H691" s="361"/>
      <c r="I691" s="361"/>
      <c r="J691" s="361"/>
      <c r="K691" s="361"/>
    </row>
    <row r="692" spans="1:12" s="285" customFormat="1" ht="3" customHeight="1">
      <c r="A692" s="318"/>
      <c r="B692" s="321"/>
      <c r="C692" s="318"/>
      <c r="D692" s="318"/>
      <c r="E692" s="318"/>
      <c r="F692" s="318"/>
      <c r="G692" s="318"/>
      <c r="H692" s="318"/>
      <c r="I692" s="318"/>
      <c r="J692" s="318"/>
      <c r="K692" s="318"/>
    </row>
    <row r="693" spans="1:12" s="285" customFormat="1" ht="9" customHeight="1">
      <c r="A693" s="409" t="s">
        <v>352</v>
      </c>
      <c r="B693" s="321"/>
      <c r="C693" s="318"/>
      <c r="D693" s="318"/>
      <c r="E693" s="318"/>
      <c r="F693" s="318"/>
      <c r="G693" s="318"/>
      <c r="H693" s="318"/>
      <c r="I693" s="318"/>
      <c r="J693" s="318"/>
      <c r="K693" s="318"/>
    </row>
    <row r="694" spans="1:12" s="282" customFormat="1" ht="9" customHeight="1">
      <c r="A694" s="334" t="s">
        <v>197</v>
      </c>
    </row>
    <row r="695" spans="1:12" s="282" customFormat="1" ht="9" hidden="1" customHeight="1">
      <c r="A695" s="365"/>
      <c r="L695" s="282" t="s">
        <v>92</v>
      </c>
    </row>
    <row r="696" spans="1:12" s="282" customFormat="1" ht="9" hidden="1" customHeight="1">
      <c r="A696" s="365"/>
    </row>
    <row r="697" spans="1:12" s="282" customFormat="1" ht="9" hidden="1" customHeight="1">
      <c r="A697" s="365"/>
    </row>
    <row r="698" spans="1:12" ht="9" hidden="1" customHeight="1">
      <c r="A698" s="365"/>
    </row>
    <row r="699" spans="1:12" ht="9" hidden="1" customHeight="1">
      <c r="A699" s="365"/>
    </row>
    <row r="700" spans="1:12" ht="9" hidden="1" customHeight="1">
      <c r="A700" s="365"/>
    </row>
    <row r="701" spans="1:12" ht="9" hidden="1" customHeight="1">
      <c r="A701" s="365"/>
    </row>
    <row r="702" spans="1:12" ht="8.25" hidden="1" customHeight="1">
      <c r="A702" s="334"/>
    </row>
    <row r="703" spans="1:12" ht="11.25" hidden="1" customHeight="1"/>
  </sheetData>
  <sheetProtection sheet="1" objects="1" scenarios="1"/>
  <hyperlinks>
    <hyperlink ref="K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9" manualBreakCount="9">
    <brk id="79" max="10" man="1"/>
    <brk id="151" max="10" man="1"/>
    <brk id="223" max="10" man="1"/>
    <brk id="295" max="10" man="1"/>
    <brk id="367" max="10" man="1"/>
    <brk id="439" max="10" man="1"/>
    <brk id="511" max="10" man="1"/>
    <brk id="583" max="10" man="1"/>
    <brk id="655" max="10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W881"/>
  <sheetViews>
    <sheetView showGridLines="0" showRowColHeaders="0" zoomScale="130" zoomScaleNormal="130"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/>
  <cols>
    <col min="1" max="1" width="17.7109375" style="279" customWidth="1"/>
    <col min="2" max="2" width="5.140625" style="279" customWidth="1"/>
    <col min="3" max="3" width="1" style="279" customWidth="1"/>
    <col min="4" max="4" width="4.85546875" style="279" customWidth="1"/>
    <col min="5" max="5" width="7.28515625" style="279" customWidth="1"/>
    <col min="6" max="6" width="5.7109375" style="279" customWidth="1"/>
    <col min="7" max="7" width="6" style="279" customWidth="1"/>
    <col min="8" max="8" width="6.28515625" style="279" customWidth="1"/>
    <col min="9" max="9" width="6" style="279" customWidth="1"/>
    <col min="10" max="12" width="6.28515625" style="279" customWidth="1"/>
    <col min="13" max="13" width="6.7109375" style="279" customWidth="1"/>
    <col min="14" max="14" width="7" style="441" customWidth="1"/>
    <col min="15" max="15" width="0.85546875" style="279" customWidth="1"/>
    <col min="16" max="256" width="11.42578125" style="279" hidden="1"/>
    <col min="257" max="257" width="17.7109375" style="279" hidden="1" customWidth="1"/>
    <col min="258" max="258" width="5.140625" style="279" hidden="1" customWidth="1"/>
    <col min="259" max="259" width="1" style="279" hidden="1" customWidth="1"/>
    <col min="260" max="260" width="4.85546875" style="279" hidden="1" customWidth="1"/>
    <col min="261" max="261" width="7.28515625" style="279" hidden="1" customWidth="1"/>
    <col min="262" max="262" width="5.7109375" style="279" hidden="1" customWidth="1"/>
    <col min="263" max="263" width="6" style="279" hidden="1" customWidth="1"/>
    <col min="264" max="264" width="6.28515625" style="279" hidden="1" customWidth="1"/>
    <col min="265" max="265" width="6" style="279" hidden="1" customWidth="1"/>
    <col min="266" max="268" width="6.28515625" style="279" hidden="1" customWidth="1"/>
    <col min="269" max="269" width="6.7109375" style="279" hidden="1" customWidth="1"/>
    <col min="270" max="270" width="7" style="279" hidden="1" customWidth="1"/>
    <col min="271" max="271" width="0.85546875" style="279" hidden="1" customWidth="1"/>
    <col min="272" max="512" width="11.42578125" style="279" hidden="1"/>
    <col min="513" max="513" width="17.7109375" style="279" hidden="1" customWidth="1"/>
    <col min="514" max="514" width="5.140625" style="279" hidden="1" customWidth="1"/>
    <col min="515" max="515" width="1" style="279" hidden="1" customWidth="1"/>
    <col min="516" max="516" width="4.85546875" style="279" hidden="1" customWidth="1"/>
    <col min="517" max="517" width="7.28515625" style="279" hidden="1" customWidth="1"/>
    <col min="518" max="518" width="5.7109375" style="279" hidden="1" customWidth="1"/>
    <col min="519" max="519" width="6" style="279" hidden="1" customWidth="1"/>
    <col min="520" max="520" width="6.28515625" style="279" hidden="1" customWidth="1"/>
    <col min="521" max="521" width="6" style="279" hidden="1" customWidth="1"/>
    <col min="522" max="524" width="6.28515625" style="279" hidden="1" customWidth="1"/>
    <col min="525" max="525" width="6.7109375" style="279" hidden="1" customWidth="1"/>
    <col min="526" max="526" width="7" style="279" hidden="1" customWidth="1"/>
    <col min="527" max="527" width="0.85546875" style="279" hidden="1" customWidth="1"/>
    <col min="528" max="768" width="11.42578125" style="279" hidden="1"/>
    <col min="769" max="769" width="17.7109375" style="279" hidden="1" customWidth="1"/>
    <col min="770" max="770" width="5.140625" style="279" hidden="1" customWidth="1"/>
    <col min="771" max="771" width="1" style="279" hidden="1" customWidth="1"/>
    <col min="772" max="772" width="4.85546875" style="279" hidden="1" customWidth="1"/>
    <col min="773" max="773" width="7.28515625" style="279" hidden="1" customWidth="1"/>
    <col min="774" max="774" width="5.7109375" style="279" hidden="1" customWidth="1"/>
    <col min="775" max="775" width="6" style="279" hidden="1" customWidth="1"/>
    <col min="776" max="776" width="6.28515625" style="279" hidden="1" customWidth="1"/>
    <col min="777" max="777" width="6" style="279" hidden="1" customWidth="1"/>
    <col min="778" max="780" width="6.28515625" style="279" hidden="1" customWidth="1"/>
    <col min="781" max="781" width="6.7109375" style="279" hidden="1" customWidth="1"/>
    <col min="782" max="782" width="7" style="279" hidden="1" customWidth="1"/>
    <col min="783" max="783" width="0.85546875" style="279" hidden="1" customWidth="1"/>
    <col min="784" max="1024" width="11.42578125" style="279" hidden="1"/>
    <col min="1025" max="1025" width="17.7109375" style="279" hidden="1" customWidth="1"/>
    <col min="1026" max="1026" width="5.140625" style="279" hidden="1" customWidth="1"/>
    <col min="1027" max="1027" width="1" style="279" hidden="1" customWidth="1"/>
    <col min="1028" max="1028" width="4.85546875" style="279" hidden="1" customWidth="1"/>
    <col min="1029" max="1029" width="7.28515625" style="279" hidden="1" customWidth="1"/>
    <col min="1030" max="1030" width="5.7109375" style="279" hidden="1" customWidth="1"/>
    <col min="1031" max="1031" width="6" style="279" hidden="1" customWidth="1"/>
    <col min="1032" max="1032" width="6.28515625" style="279" hidden="1" customWidth="1"/>
    <col min="1033" max="1033" width="6" style="279" hidden="1" customWidth="1"/>
    <col min="1034" max="1036" width="6.28515625" style="279" hidden="1" customWidth="1"/>
    <col min="1037" max="1037" width="6.7109375" style="279" hidden="1" customWidth="1"/>
    <col min="1038" max="1038" width="7" style="279" hidden="1" customWidth="1"/>
    <col min="1039" max="1039" width="0.85546875" style="279" hidden="1" customWidth="1"/>
    <col min="1040" max="1280" width="11.42578125" style="279" hidden="1"/>
    <col min="1281" max="1281" width="17.7109375" style="279" hidden="1" customWidth="1"/>
    <col min="1282" max="1282" width="5.140625" style="279" hidden="1" customWidth="1"/>
    <col min="1283" max="1283" width="1" style="279" hidden="1" customWidth="1"/>
    <col min="1284" max="1284" width="4.85546875" style="279" hidden="1" customWidth="1"/>
    <col min="1285" max="1285" width="7.28515625" style="279" hidden="1" customWidth="1"/>
    <col min="1286" max="1286" width="5.7109375" style="279" hidden="1" customWidth="1"/>
    <col min="1287" max="1287" width="6" style="279" hidden="1" customWidth="1"/>
    <col min="1288" max="1288" width="6.28515625" style="279" hidden="1" customWidth="1"/>
    <col min="1289" max="1289" width="6" style="279" hidden="1" customWidth="1"/>
    <col min="1290" max="1292" width="6.28515625" style="279" hidden="1" customWidth="1"/>
    <col min="1293" max="1293" width="6.7109375" style="279" hidden="1" customWidth="1"/>
    <col min="1294" max="1294" width="7" style="279" hidden="1" customWidth="1"/>
    <col min="1295" max="1295" width="0.85546875" style="279" hidden="1" customWidth="1"/>
    <col min="1296" max="1536" width="11.42578125" style="279" hidden="1"/>
    <col min="1537" max="1537" width="17.7109375" style="279" hidden="1" customWidth="1"/>
    <col min="1538" max="1538" width="5.140625" style="279" hidden="1" customWidth="1"/>
    <col min="1539" max="1539" width="1" style="279" hidden="1" customWidth="1"/>
    <col min="1540" max="1540" width="4.85546875" style="279" hidden="1" customWidth="1"/>
    <col min="1541" max="1541" width="7.28515625" style="279" hidden="1" customWidth="1"/>
    <col min="1542" max="1542" width="5.7109375" style="279" hidden="1" customWidth="1"/>
    <col min="1543" max="1543" width="6" style="279" hidden="1" customWidth="1"/>
    <col min="1544" max="1544" width="6.28515625" style="279" hidden="1" customWidth="1"/>
    <col min="1545" max="1545" width="6" style="279" hidden="1" customWidth="1"/>
    <col min="1546" max="1548" width="6.28515625" style="279" hidden="1" customWidth="1"/>
    <col min="1549" max="1549" width="6.7109375" style="279" hidden="1" customWidth="1"/>
    <col min="1550" max="1550" width="7" style="279" hidden="1" customWidth="1"/>
    <col min="1551" max="1551" width="0.85546875" style="279" hidden="1" customWidth="1"/>
    <col min="1552" max="1792" width="11.42578125" style="279" hidden="1"/>
    <col min="1793" max="1793" width="17.7109375" style="279" hidden="1" customWidth="1"/>
    <col min="1794" max="1794" width="5.140625" style="279" hidden="1" customWidth="1"/>
    <col min="1795" max="1795" width="1" style="279" hidden="1" customWidth="1"/>
    <col min="1796" max="1796" width="4.85546875" style="279" hidden="1" customWidth="1"/>
    <col min="1797" max="1797" width="7.28515625" style="279" hidden="1" customWidth="1"/>
    <col min="1798" max="1798" width="5.7109375" style="279" hidden="1" customWidth="1"/>
    <col min="1799" max="1799" width="6" style="279" hidden="1" customWidth="1"/>
    <col min="1800" max="1800" width="6.28515625" style="279" hidden="1" customWidth="1"/>
    <col min="1801" max="1801" width="6" style="279" hidden="1" customWidth="1"/>
    <col min="1802" max="1804" width="6.28515625" style="279" hidden="1" customWidth="1"/>
    <col min="1805" max="1805" width="6.7109375" style="279" hidden="1" customWidth="1"/>
    <col min="1806" max="1806" width="7" style="279" hidden="1" customWidth="1"/>
    <col min="1807" max="1807" width="0.85546875" style="279" hidden="1" customWidth="1"/>
    <col min="1808" max="2048" width="11.42578125" style="279" hidden="1"/>
    <col min="2049" max="2049" width="17.7109375" style="279" hidden="1" customWidth="1"/>
    <col min="2050" max="2050" width="5.140625" style="279" hidden="1" customWidth="1"/>
    <col min="2051" max="2051" width="1" style="279" hidden="1" customWidth="1"/>
    <col min="2052" max="2052" width="4.85546875" style="279" hidden="1" customWidth="1"/>
    <col min="2053" max="2053" width="7.28515625" style="279" hidden="1" customWidth="1"/>
    <col min="2054" max="2054" width="5.7109375" style="279" hidden="1" customWidth="1"/>
    <col min="2055" max="2055" width="6" style="279" hidden="1" customWidth="1"/>
    <col min="2056" max="2056" width="6.28515625" style="279" hidden="1" customWidth="1"/>
    <col min="2057" max="2057" width="6" style="279" hidden="1" customWidth="1"/>
    <col min="2058" max="2060" width="6.28515625" style="279" hidden="1" customWidth="1"/>
    <col min="2061" max="2061" width="6.7109375" style="279" hidden="1" customWidth="1"/>
    <col min="2062" max="2062" width="7" style="279" hidden="1" customWidth="1"/>
    <col min="2063" max="2063" width="0.85546875" style="279" hidden="1" customWidth="1"/>
    <col min="2064" max="2304" width="11.42578125" style="279" hidden="1"/>
    <col min="2305" max="2305" width="17.7109375" style="279" hidden="1" customWidth="1"/>
    <col min="2306" max="2306" width="5.140625" style="279" hidden="1" customWidth="1"/>
    <col min="2307" max="2307" width="1" style="279" hidden="1" customWidth="1"/>
    <col min="2308" max="2308" width="4.85546875" style="279" hidden="1" customWidth="1"/>
    <col min="2309" max="2309" width="7.28515625" style="279" hidden="1" customWidth="1"/>
    <col min="2310" max="2310" width="5.7109375" style="279" hidden="1" customWidth="1"/>
    <col min="2311" max="2311" width="6" style="279" hidden="1" customWidth="1"/>
    <col min="2312" max="2312" width="6.28515625" style="279" hidden="1" customWidth="1"/>
    <col min="2313" max="2313" width="6" style="279" hidden="1" customWidth="1"/>
    <col min="2314" max="2316" width="6.28515625" style="279" hidden="1" customWidth="1"/>
    <col min="2317" max="2317" width="6.7109375" style="279" hidden="1" customWidth="1"/>
    <col min="2318" max="2318" width="7" style="279" hidden="1" customWidth="1"/>
    <col min="2319" max="2319" width="0.85546875" style="279" hidden="1" customWidth="1"/>
    <col min="2320" max="2560" width="11.42578125" style="279" hidden="1"/>
    <col min="2561" max="2561" width="17.7109375" style="279" hidden="1" customWidth="1"/>
    <col min="2562" max="2562" width="5.140625" style="279" hidden="1" customWidth="1"/>
    <col min="2563" max="2563" width="1" style="279" hidden="1" customWidth="1"/>
    <col min="2564" max="2564" width="4.85546875" style="279" hidden="1" customWidth="1"/>
    <col min="2565" max="2565" width="7.28515625" style="279" hidden="1" customWidth="1"/>
    <col min="2566" max="2566" width="5.7109375" style="279" hidden="1" customWidth="1"/>
    <col min="2567" max="2567" width="6" style="279" hidden="1" customWidth="1"/>
    <col min="2568" max="2568" width="6.28515625" style="279" hidden="1" customWidth="1"/>
    <col min="2569" max="2569" width="6" style="279" hidden="1" customWidth="1"/>
    <col min="2570" max="2572" width="6.28515625" style="279" hidden="1" customWidth="1"/>
    <col min="2573" max="2573" width="6.7109375" style="279" hidden="1" customWidth="1"/>
    <col min="2574" max="2574" width="7" style="279" hidden="1" customWidth="1"/>
    <col min="2575" max="2575" width="0.85546875" style="279" hidden="1" customWidth="1"/>
    <col min="2576" max="2816" width="11.42578125" style="279" hidden="1"/>
    <col min="2817" max="2817" width="17.7109375" style="279" hidden="1" customWidth="1"/>
    <col min="2818" max="2818" width="5.140625" style="279" hidden="1" customWidth="1"/>
    <col min="2819" max="2819" width="1" style="279" hidden="1" customWidth="1"/>
    <col min="2820" max="2820" width="4.85546875" style="279" hidden="1" customWidth="1"/>
    <col min="2821" max="2821" width="7.28515625" style="279" hidden="1" customWidth="1"/>
    <col min="2822" max="2822" width="5.7109375" style="279" hidden="1" customWidth="1"/>
    <col min="2823" max="2823" width="6" style="279" hidden="1" customWidth="1"/>
    <col min="2824" max="2824" width="6.28515625" style="279" hidden="1" customWidth="1"/>
    <col min="2825" max="2825" width="6" style="279" hidden="1" customWidth="1"/>
    <col min="2826" max="2828" width="6.28515625" style="279" hidden="1" customWidth="1"/>
    <col min="2829" max="2829" width="6.7109375" style="279" hidden="1" customWidth="1"/>
    <col min="2830" max="2830" width="7" style="279" hidden="1" customWidth="1"/>
    <col min="2831" max="2831" width="0.85546875" style="279" hidden="1" customWidth="1"/>
    <col min="2832" max="3072" width="11.42578125" style="279" hidden="1"/>
    <col min="3073" max="3073" width="17.7109375" style="279" hidden="1" customWidth="1"/>
    <col min="3074" max="3074" width="5.140625" style="279" hidden="1" customWidth="1"/>
    <col min="3075" max="3075" width="1" style="279" hidden="1" customWidth="1"/>
    <col min="3076" max="3076" width="4.85546875" style="279" hidden="1" customWidth="1"/>
    <col min="3077" max="3077" width="7.28515625" style="279" hidden="1" customWidth="1"/>
    <col min="3078" max="3078" width="5.7109375" style="279" hidden="1" customWidth="1"/>
    <col min="3079" max="3079" width="6" style="279" hidden="1" customWidth="1"/>
    <col min="3080" max="3080" width="6.28515625" style="279" hidden="1" customWidth="1"/>
    <col min="3081" max="3081" width="6" style="279" hidden="1" customWidth="1"/>
    <col min="3082" max="3084" width="6.28515625" style="279" hidden="1" customWidth="1"/>
    <col min="3085" max="3085" width="6.7109375" style="279" hidden="1" customWidth="1"/>
    <col min="3086" max="3086" width="7" style="279" hidden="1" customWidth="1"/>
    <col min="3087" max="3087" width="0.85546875" style="279" hidden="1" customWidth="1"/>
    <col min="3088" max="3328" width="11.42578125" style="279" hidden="1"/>
    <col min="3329" max="3329" width="17.7109375" style="279" hidden="1" customWidth="1"/>
    <col min="3330" max="3330" width="5.140625" style="279" hidden="1" customWidth="1"/>
    <col min="3331" max="3331" width="1" style="279" hidden="1" customWidth="1"/>
    <col min="3332" max="3332" width="4.85546875" style="279" hidden="1" customWidth="1"/>
    <col min="3333" max="3333" width="7.28515625" style="279" hidden="1" customWidth="1"/>
    <col min="3334" max="3334" width="5.7109375" style="279" hidden="1" customWidth="1"/>
    <col min="3335" max="3335" width="6" style="279" hidden="1" customWidth="1"/>
    <col min="3336" max="3336" width="6.28515625" style="279" hidden="1" customWidth="1"/>
    <col min="3337" max="3337" width="6" style="279" hidden="1" customWidth="1"/>
    <col min="3338" max="3340" width="6.28515625" style="279" hidden="1" customWidth="1"/>
    <col min="3341" max="3341" width="6.7109375" style="279" hidden="1" customWidth="1"/>
    <col min="3342" max="3342" width="7" style="279" hidden="1" customWidth="1"/>
    <col min="3343" max="3343" width="0.85546875" style="279" hidden="1" customWidth="1"/>
    <col min="3344" max="3584" width="11.42578125" style="279" hidden="1"/>
    <col min="3585" max="3585" width="17.7109375" style="279" hidden="1" customWidth="1"/>
    <col min="3586" max="3586" width="5.140625" style="279" hidden="1" customWidth="1"/>
    <col min="3587" max="3587" width="1" style="279" hidden="1" customWidth="1"/>
    <col min="3588" max="3588" width="4.85546875" style="279" hidden="1" customWidth="1"/>
    <col min="3589" max="3589" width="7.28515625" style="279" hidden="1" customWidth="1"/>
    <col min="3590" max="3590" width="5.7109375" style="279" hidden="1" customWidth="1"/>
    <col min="3591" max="3591" width="6" style="279" hidden="1" customWidth="1"/>
    <col min="3592" max="3592" width="6.28515625" style="279" hidden="1" customWidth="1"/>
    <col min="3593" max="3593" width="6" style="279" hidden="1" customWidth="1"/>
    <col min="3594" max="3596" width="6.28515625" style="279" hidden="1" customWidth="1"/>
    <col min="3597" max="3597" width="6.7109375" style="279" hidden="1" customWidth="1"/>
    <col min="3598" max="3598" width="7" style="279" hidden="1" customWidth="1"/>
    <col min="3599" max="3599" width="0.85546875" style="279" hidden="1" customWidth="1"/>
    <col min="3600" max="3840" width="11.42578125" style="279" hidden="1"/>
    <col min="3841" max="3841" width="17.7109375" style="279" hidden="1" customWidth="1"/>
    <col min="3842" max="3842" width="5.140625" style="279" hidden="1" customWidth="1"/>
    <col min="3843" max="3843" width="1" style="279" hidden="1" customWidth="1"/>
    <col min="3844" max="3844" width="4.85546875" style="279" hidden="1" customWidth="1"/>
    <col min="3845" max="3845" width="7.28515625" style="279" hidden="1" customWidth="1"/>
    <col min="3846" max="3846" width="5.7109375" style="279" hidden="1" customWidth="1"/>
    <col min="3847" max="3847" width="6" style="279" hidden="1" customWidth="1"/>
    <col min="3848" max="3848" width="6.28515625" style="279" hidden="1" customWidth="1"/>
    <col min="3849" max="3849" width="6" style="279" hidden="1" customWidth="1"/>
    <col min="3850" max="3852" width="6.28515625" style="279" hidden="1" customWidth="1"/>
    <col min="3853" max="3853" width="6.7109375" style="279" hidden="1" customWidth="1"/>
    <col min="3854" max="3854" width="7" style="279" hidden="1" customWidth="1"/>
    <col min="3855" max="3855" width="0.85546875" style="279" hidden="1" customWidth="1"/>
    <col min="3856" max="4096" width="11.42578125" style="279" hidden="1"/>
    <col min="4097" max="4097" width="17.7109375" style="279" hidden="1" customWidth="1"/>
    <col min="4098" max="4098" width="5.140625" style="279" hidden="1" customWidth="1"/>
    <col min="4099" max="4099" width="1" style="279" hidden="1" customWidth="1"/>
    <col min="4100" max="4100" width="4.85546875" style="279" hidden="1" customWidth="1"/>
    <col min="4101" max="4101" width="7.28515625" style="279" hidden="1" customWidth="1"/>
    <col min="4102" max="4102" width="5.7109375" style="279" hidden="1" customWidth="1"/>
    <col min="4103" max="4103" width="6" style="279" hidden="1" customWidth="1"/>
    <col min="4104" max="4104" width="6.28515625" style="279" hidden="1" customWidth="1"/>
    <col min="4105" max="4105" width="6" style="279" hidden="1" customWidth="1"/>
    <col min="4106" max="4108" width="6.28515625" style="279" hidden="1" customWidth="1"/>
    <col min="4109" max="4109" width="6.7109375" style="279" hidden="1" customWidth="1"/>
    <col min="4110" max="4110" width="7" style="279" hidden="1" customWidth="1"/>
    <col min="4111" max="4111" width="0.85546875" style="279" hidden="1" customWidth="1"/>
    <col min="4112" max="4352" width="11.42578125" style="279" hidden="1"/>
    <col min="4353" max="4353" width="17.7109375" style="279" hidden="1" customWidth="1"/>
    <col min="4354" max="4354" width="5.140625" style="279" hidden="1" customWidth="1"/>
    <col min="4355" max="4355" width="1" style="279" hidden="1" customWidth="1"/>
    <col min="4356" max="4356" width="4.85546875" style="279" hidden="1" customWidth="1"/>
    <col min="4357" max="4357" width="7.28515625" style="279" hidden="1" customWidth="1"/>
    <col min="4358" max="4358" width="5.7109375" style="279" hidden="1" customWidth="1"/>
    <col min="4359" max="4359" width="6" style="279" hidden="1" customWidth="1"/>
    <col min="4360" max="4360" width="6.28515625" style="279" hidden="1" customWidth="1"/>
    <col min="4361" max="4361" width="6" style="279" hidden="1" customWidth="1"/>
    <col min="4362" max="4364" width="6.28515625" style="279" hidden="1" customWidth="1"/>
    <col min="4365" max="4365" width="6.7109375" style="279" hidden="1" customWidth="1"/>
    <col min="4366" max="4366" width="7" style="279" hidden="1" customWidth="1"/>
    <col min="4367" max="4367" width="0.85546875" style="279" hidden="1" customWidth="1"/>
    <col min="4368" max="4608" width="11.42578125" style="279" hidden="1"/>
    <col min="4609" max="4609" width="17.7109375" style="279" hidden="1" customWidth="1"/>
    <col min="4610" max="4610" width="5.140625" style="279" hidden="1" customWidth="1"/>
    <col min="4611" max="4611" width="1" style="279" hidden="1" customWidth="1"/>
    <col min="4612" max="4612" width="4.85546875" style="279" hidden="1" customWidth="1"/>
    <col min="4613" max="4613" width="7.28515625" style="279" hidden="1" customWidth="1"/>
    <col min="4614" max="4614" width="5.7109375" style="279" hidden="1" customWidth="1"/>
    <col min="4615" max="4615" width="6" style="279" hidden="1" customWidth="1"/>
    <col min="4616" max="4616" width="6.28515625" style="279" hidden="1" customWidth="1"/>
    <col min="4617" max="4617" width="6" style="279" hidden="1" customWidth="1"/>
    <col min="4618" max="4620" width="6.28515625" style="279" hidden="1" customWidth="1"/>
    <col min="4621" max="4621" width="6.7109375" style="279" hidden="1" customWidth="1"/>
    <col min="4622" max="4622" width="7" style="279" hidden="1" customWidth="1"/>
    <col min="4623" max="4623" width="0.85546875" style="279" hidden="1" customWidth="1"/>
    <col min="4624" max="4864" width="11.42578125" style="279" hidden="1"/>
    <col min="4865" max="4865" width="17.7109375" style="279" hidden="1" customWidth="1"/>
    <col min="4866" max="4866" width="5.140625" style="279" hidden="1" customWidth="1"/>
    <col min="4867" max="4867" width="1" style="279" hidden="1" customWidth="1"/>
    <col min="4868" max="4868" width="4.85546875" style="279" hidden="1" customWidth="1"/>
    <col min="4869" max="4869" width="7.28515625" style="279" hidden="1" customWidth="1"/>
    <col min="4870" max="4870" width="5.7109375" style="279" hidden="1" customWidth="1"/>
    <col min="4871" max="4871" width="6" style="279" hidden="1" customWidth="1"/>
    <col min="4872" max="4872" width="6.28515625" style="279" hidden="1" customWidth="1"/>
    <col min="4873" max="4873" width="6" style="279" hidden="1" customWidth="1"/>
    <col min="4874" max="4876" width="6.28515625" style="279" hidden="1" customWidth="1"/>
    <col min="4877" max="4877" width="6.7109375" style="279" hidden="1" customWidth="1"/>
    <col min="4878" max="4878" width="7" style="279" hidden="1" customWidth="1"/>
    <col min="4879" max="4879" width="0.85546875" style="279" hidden="1" customWidth="1"/>
    <col min="4880" max="5120" width="11.42578125" style="279" hidden="1"/>
    <col min="5121" max="5121" width="17.7109375" style="279" hidden="1" customWidth="1"/>
    <col min="5122" max="5122" width="5.140625" style="279" hidden="1" customWidth="1"/>
    <col min="5123" max="5123" width="1" style="279" hidden="1" customWidth="1"/>
    <col min="5124" max="5124" width="4.85546875" style="279" hidden="1" customWidth="1"/>
    <col min="5125" max="5125" width="7.28515625" style="279" hidden="1" customWidth="1"/>
    <col min="5126" max="5126" width="5.7109375" style="279" hidden="1" customWidth="1"/>
    <col min="5127" max="5127" width="6" style="279" hidden="1" customWidth="1"/>
    <col min="5128" max="5128" width="6.28515625" style="279" hidden="1" customWidth="1"/>
    <col min="5129" max="5129" width="6" style="279" hidden="1" customWidth="1"/>
    <col min="5130" max="5132" width="6.28515625" style="279" hidden="1" customWidth="1"/>
    <col min="5133" max="5133" width="6.7109375" style="279" hidden="1" customWidth="1"/>
    <col min="5134" max="5134" width="7" style="279" hidden="1" customWidth="1"/>
    <col min="5135" max="5135" width="0.85546875" style="279" hidden="1" customWidth="1"/>
    <col min="5136" max="5376" width="11.42578125" style="279" hidden="1"/>
    <col min="5377" max="5377" width="17.7109375" style="279" hidden="1" customWidth="1"/>
    <col min="5378" max="5378" width="5.140625" style="279" hidden="1" customWidth="1"/>
    <col min="5379" max="5379" width="1" style="279" hidden="1" customWidth="1"/>
    <col min="5380" max="5380" width="4.85546875" style="279" hidden="1" customWidth="1"/>
    <col min="5381" max="5381" width="7.28515625" style="279" hidden="1" customWidth="1"/>
    <col min="5382" max="5382" width="5.7109375" style="279" hidden="1" customWidth="1"/>
    <col min="5383" max="5383" width="6" style="279" hidden="1" customWidth="1"/>
    <col min="5384" max="5384" width="6.28515625" style="279" hidden="1" customWidth="1"/>
    <col min="5385" max="5385" width="6" style="279" hidden="1" customWidth="1"/>
    <col min="5386" max="5388" width="6.28515625" style="279" hidden="1" customWidth="1"/>
    <col min="5389" max="5389" width="6.7109375" style="279" hidden="1" customWidth="1"/>
    <col min="5390" max="5390" width="7" style="279" hidden="1" customWidth="1"/>
    <col min="5391" max="5391" width="0.85546875" style="279" hidden="1" customWidth="1"/>
    <col min="5392" max="5632" width="11.42578125" style="279" hidden="1"/>
    <col min="5633" max="5633" width="17.7109375" style="279" hidden="1" customWidth="1"/>
    <col min="5634" max="5634" width="5.140625" style="279" hidden="1" customWidth="1"/>
    <col min="5635" max="5635" width="1" style="279" hidden="1" customWidth="1"/>
    <col min="5636" max="5636" width="4.85546875" style="279" hidden="1" customWidth="1"/>
    <col min="5637" max="5637" width="7.28515625" style="279" hidden="1" customWidth="1"/>
    <col min="5638" max="5638" width="5.7109375" style="279" hidden="1" customWidth="1"/>
    <col min="5639" max="5639" width="6" style="279" hidden="1" customWidth="1"/>
    <col min="5640" max="5640" width="6.28515625" style="279" hidden="1" customWidth="1"/>
    <col min="5641" max="5641" width="6" style="279" hidden="1" customWidth="1"/>
    <col min="5642" max="5644" width="6.28515625" style="279" hidden="1" customWidth="1"/>
    <col min="5645" max="5645" width="6.7109375" style="279" hidden="1" customWidth="1"/>
    <col min="5646" max="5646" width="7" style="279" hidden="1" customWidth="1"/>
    <col min="5647" max="5647" width="0.85546875" style="279" hidden="1" customWidth="1"/>
    <col min="5648" max="5888" width="11.42578125" style="279" hidden="1"/>
    <col min="5889" max="5889" width="17.7109375" style="279" hidden="1" customWidth="1"/>
    <col min="5890" max="5890" width="5.140625" style="279" hidden="1" customWidth="1"/>
    <col min="5891" max="5891" width="1" style="279" hidden="1" customWidth="1"/>
    <col min="5892" max="5892" width="4.85546875" style="279" hidden="1" customWidth="1"/>
    <col min="5893" max="5893" width="7.28515625" style="279" hidden="1" customWidth="1"/>
    <col min="5894" max="5894" width="5.7109375" style="279" hidden="1" customWidth="1"/>
    <col min="5895" max="5895" width="6" style="279" hidden="1" customWidth="1"/>
    <col min="5896" max="5896" width="6.28515625" style="279" hidden="1" customWidth="1"/>
    <col min="5897" max="5897" width="6" style="279" hidden="1" customWidth="1"/>
    <col min="5898" max="5900" width="6.28515625" style="279" hidden="1" customWidth="1"/>
    <col min="5901" max="5901" width="6.7109375" style="279" hidden="1" customWidth="1"/>
    <col min="5902" max="5902" width="7" style="279" hidden="1" customWidth="1"/>
    <col min="5903" max="5903" width="0.85546875" style="279" hidden="1" customWidth="1"/>
    <col min="5904" max="6144" width="11.42578125" style="279" hidden="1"/>
    <col min="6145" max="6145" width="17.7109375" style="279" hidden="1" customWidth="1"/>
    <col min="6146" max="6146" width="5.140625" style="279" hidden="1" customWidth="1"/>
    <col min="6147" max="6147" width="1" style="279" hidden="1" customWidth="1"/>
    <col min="6148" max="6148" width="4.85546875" style="279" hidden="1" customWidth="1"/>
    <col min="6149" max="6149" width="7.28515625" style="279" hidden="1" customWidth="1"/>
    <col min="6150" max="6150" width="5.7109375" style="279" hidden="1" customWidth="1"/>
    <col min="6151" max="6151" width="6" style="279" hidden="1" customWidth="1"/>
    <col min="6152" max="6152" width="6.28515625" style="279" hidden="1" customWidth="1"/>
    <col min="6153" max="6153" width="6" style="279" hidden="1" customWidth="1"/>
    <col min="6154" max="6156" width="6.28515625" style="279" hidden="1" customWidth="1"/>
    <col min="6157" max="6157" width="6.7109375" style="279" hidden="1" customWidth="1"/>
    <col min="6158" max="6158" width="7" style="279" hidden="1" customWidth="1"/>
    <col min="6159" max="6159" width="0.85546875" style="279" hidden="1" customWidth="1"/>
    <col min="6160" max="6400" width="11.42578125" style="279" hidden="1"/>
    <col min="6401" max="6401" width="17.7109375" style="279" hidden="1" customWidth="1"/>
    <col min="6402" max="6402" width="5.140625" style="279" hidden="1" customWidth="1"/>
    <col min="6403" max="6403" width="1" style="279" hidden="1" customWidth="1"/>
    <col min="6404" max="6404" width="4.85546875" style="279" hidden="1" customWidth="1"/>
    <col min="6405" max="6405" width="7.28515625" style="279" hidden="1" customWidth="1"/>
    <col min="6406" max="6406" width="5.7109375" style="279" hidden="1" customWidth="1"/>
    <col min="6407" max="6407" width="6" style="279" hidden="1" customWidth="1"/>
    <col min="6408" max="6408" width="6.28515625" style="279" hidden="1" customWidth="1"/>
    <col min="6409" max="6409" width="6" style="279" hidden="1" customWidth="1"/>
    <col min="6410" max="6412" width="6.28515625" style="279" hidden="1" customWidth="1"/>
    <col min="6413" max="6413" width="6.7109375" style="279" hidden="1" customWidth="1"/>
    <col min="6414" max="6414" width="7" style="279" hidden="1" customWidth="1"/>
    <col min="6415" max="6415" width="0.85546875" style="279" hidden="1" customWidth="1"/>
    <col min="6416" max="6656" width="11.42578125" style="279" hidden="1"/>
    <col min="6657" max="6657" width="17.7109375" style="279" hidden="1" customWidth="1"/>
    <col min="6658" max="6658" width="5.140625" style="279" hidden="1" customWidth="1"/>
    <col min="6659" max="6659" width="1" style="279" hidden="1" customWidth="1"/>
    <col min="6660" max="6660" width="4.85546875" style="279" hidden="1" customWidth="1"/>
    <col min="6661" max="6661" width="7.28515625" style="279" hidden="1" customWidth="1"/>
    <col min="6662" max="6662" width="5.7109375" style="279" hidden="1" customWidth="1"/>
    <col min="6663" max="6663" width="6" style="279" hidden="1" customWidth="1"/>
    <col min="6664" max="6664" width="6.28515625" style="279" hidden="1" customWidth="1"/>
    <col min="6665" max="6665" width="6" style="279" hidden="1" customWidth="1"/>
    <col min="6666" max="6668" width="6.28515625" style="279" hidden="1" customWidth="1"/>
    <col min="6669" max="6669" width="6.7109375" style="279" hidden="1" customWidth="1"/>
    <col min="6670" max="6670" width="7" style="279" hidden="1" customWidth="1"/>
    <col min="6671" max="6671" width="0.85546875" style="279" hidden="1" customWidth="1"/>
    <col min="6672" max="6912" width="11.42578125" style="279" hidden="1"/>
    <col min="6913" max="6913" width="17.7109375" style="279" hidden="1" customWidth="1"/>
    <col min="6914" max="6914" width="5.140625" style="279" hidden="1" customWidth="1"/>
    <col min="6915" max="6915" width="1" style="279" hidden="1" customWidth="1"/>
    <col min="6916" max="6916" width="4.85546875" style="279" hidden="1" customWidth="1"/>
    <col min="6917" max="6917" width="7.28515625" style="279" hidden="1" customWidth="1"/>
    <col min="6918" max="6918" width="5.7109375" style="279" hidden="1" customWidth="1"/>
    <col min="6919" max="6919" width="6" style="279" hidden="1" customWidth="1"/>
    <col min="6920" max="6920" width="6.28515625" style="279" hidden="1" customWidth="1"/>
    <col min="6921" max="6921" width="6" style="279" hidden="1" customWidth="1"/>
    <col min="6922" max="6924" width="6.28515625" style="279" hidden="1" customWidth="1"/>
    <col min="6925" max="6925" width="6.7109375" style="279" hidden="1" customWidth="1"/>
    <col min="6926" max="6926" width="7" style="279" hidden="1" customWidth="1"/>
    <col min="6927" max="6927" width="0.85546875" style="279" hidden="1" customWidth="1"/>
    <col min="6928" max="7168" width="11.42578125" style="279" hidden="1"/>
    <col min="7169" max="7169" width="17.7109375" style="279" hidden="1" customWidth="1"/>
    <col min="7170" max="7170" width="5.140625" style="279" hidden="1" customWidth="1"/>
    <col min="7171" max="7171" width="1" style="279" hidden="1" customWidth="1"/>
    <col min="7172" max="7172" width="4.85546875" style="279" hidden="1" customWidth="1"/>
    <col min="7173" max="7173" width="7.28515625" style="279" hidden="1" customWidth="1"/>
    <col min="7174" max="7174" width="5.7109375" style="279" hidden="1" customWidth="1"/>
    <col min="7175" max="7175" width="6" style="279" hidden="1" customWidth="1"/>
    <col min="7176" max="7176" width="6.28515625" style="279" hidden="1" customWidth="1"/>
    <col min="7177" max="7177" width="6" style="279" hidden="1" customWidth="1"/>
    <col min="7178" max="7180" width="6.28515625" style="279" hidden="1" customWidth="1"/>
    <col min="7181" max="7181" width="6.7109375" style="279" hidden="1" customWidth="1"/>
    <col min="7182" max="7182" width="7" style="279" hidden="1" customWidth="1"/>
    <col min="7183" max="7183" width="0.85546875" style="279" hidden="1" customWidth="1"/>
    <col min="7184" max="7424" width="11.42578125" style="279" hidden="1"/>
    <col min="7425" max="7425" width="17.7109375" style="279" hidden="1" customWidth="1"/>
    <col min="7426" max="7426" width="5.140625" style="279" hidden="1" customWidth="1"/>
    <col min="7427" max="7427" width="1" style="279" hidden="1" customWidth="1"/>
    <col min="7428" max="7428" width="4.85546875" style="279" hidden="1" customWidth="1"/>
    <col min="7429" max="7429" width="7.28515625" style="279" hidden="1" customWidth="1"/>
    <col min="7430" max="7430" width="5.7109375" style="279" hidden="1" customWidth="1"/>
    <col min="7431" max="7431" width="6" style="279" hidden="1" customWidth="1"/>
    <col min="7432" max="7432" width="6.28515625" style="279" hidden="1" customWidth="1"/>
    <col min="7433" max="7433" width="6" style="279" hidden="1" customWidth="1"/>
    <col min="7434" max="7436" width="6.28515625" style="279" hidden="1" customWidth="1"/>
    <col min="7437" max="7437" width="6.7109375" style="279" hidden="1" customWidth="1"/>
    <col min="7438" max="7438" width="7" style="279" hidden="1" customWidth="1"/>
    <col min="7439" max="7439" width="0.85546875" style="279" hidden="1" customWidth="1"/>
    <col min="7440" max="7680" width="11.42578125" style="279" hidden="1"/>
    <col min="7681" max="7681" width="17.7109375" style="279" hidden="1" customWidth="1"/>
    <col min="7682" max="7682" width="5.140625" style="279" hidden="1" customWidth="1"/>
    <col min="7683" max="7683" width="1" style="279" hidden="1" customWidth="1"/>
    <col min="7684" max="7684" width="4.85546875" style="279" hidden="1" customWidth="1"/>
    <col min="7685" max="7685" width="7.28515625" style="279" hidden="1" customWidth="1"/>
    <col min="7686" max="7686" width="5.7109375" style="279" hidden="1" customWidth="1"/>
    <col min="7687" max="7687" width="6" style="279" hidden="1" customWidth="1"/>
    <col min="7688" max="7688" width="6.28515625" style="279" hidden="1" customWidth="1"/>
    <col min="7689" max="7689" width="6" style="279" hidden="1" customWidth="1"/>
    <col min="7690" max="7692" width="6.28515625" style="279" hidden="1" customWidth="1"/>
    <col min="7693" max="7693" width="6.7109375" style="279" hidden="1" customWidth="1"/>
    <col min="7694" max="7694" width="7" style="279" hidden="1" customWidth="1"/>
    <col min="7695" max="7695" width="0.85546875" style="279" hidden="1" customWidth="1"/>
    <col min="7696" max="7936" width="11.42578125" style="279" hidden="1"/>
    <col min="7937" max="7937" width="17.7109375" style="279" hidden="1" customWidth="1"/>
    <col min="7938" max="7938" width="5.140625" style="279" hidden="1" customWidth="1"/>
    <col min="7939" max="7939" width="1" style="279" hidden="1" customWidth="1"/>
    <col min="7940" max="7940" width="4.85546875" style="279" hidden="1" customWidth="1"/>
    <col min="7941" max="7941" width="7.28515625" style="279" hidden="1" customWidth="1"/>
    <col min="7942" max="7942" width="5.7109375" style="279" hidden="1" customWidth="1"/>
    <col min="7943" max="7943" width="6" style="279" hidden="1" customWidth="1"/>
    <col min="7944" max="7944" width="6.28515625" style="279" hidden="1" customWidth="1"/>
    <col min="7945" max="7945" width="6" style="279" hidden="1" customWidth="1"/>
    <col min="7946" max="7948" width="6.28515625" style="279" hidden="1" customWidth="1"/>
    <col min="7949" max="7949" width="6.7109375" style="279" hidden="1" customWidth="1"/>
    <col min="7950" max="7950" width="7" style="279" hidden="1" customWidth="1"/>
    <col min="7951" max="7951" width="0.85546875" style="279" hidden="1" customWidth="1"/>
    <col min="7952" max="8192" width="11.42578125" style="279" hidden="1"/>
    <col min="8193" max="8193" width="17.7109375" style="279" hidden="1" customWidth="1"/>
    <col min="8194" max="8194" width="5.140625" style="279" hidden="1" customWidth="1"/>
    <col min="8195" max="8195" width="1" style="279" hidden="1" customWidth="1"/>
    <col min="8196" max="8196" width="4.85546875" style="279" hidden="1" customWidth="1"/>
    <col min="8197" max="8197" width="7.28515625" style="279" hidden="1" customWidth="1"/>
    <col min="8198" max="8198" width="5.7109375" style="279" hidden="1" customWidth="1"/>
    <col min="8199" max="8199" width="6" style="279" hidden="1" customWidth="1"/>
    <col min="8200" max="8200" width="6.28515625" style="279" hidden="1" customWidth="1"/>
    <col min="8201" max="8201" width="6" style="279" hidden="1" customWidth="1"/>
    <col min="8202" max="8204" width="6.28515625" style="279" hidden="1" customWidth="1"/>
    <col min="8205" max="8205" width="6.7109375" style="279" hidden="1" customWidth="1"/>
    <col min="8206" max="8206" width="7" style="279" hidden="1" customWidth="1"/>
    <col min="8207" max="8207" width="0.85546875" style="279" hidden="1" customWidth="1"/>
    <col min="8208" max="8448" width="11.42578125" style="279" hidden="1"/>
    <col min="8449" max="8449" width="17.7109375" style="279" hidden="1" customWidth="1"/>
    <col min="8450" max="8450" width="5.140625" style="279" hidden="1" customWidth="1"/>
    <col min="8451" max="8451" width="1" style="279" hidden="1" customWidth="1"/>
    <col min="8452" max="8452" width="4.85546875" style="279" hidden="1" customWidth="1"/>
    <col min="8453" max="8453" width="7.28515625" style="279" hidden="1" customWidth="1"/>
    <col min="8454" max="8454" width="5.7109375" style="279" hidden="1" customWidth="1"/>
    <col min="8455" max="8455" width="6" style="279" hidden="1" customWidth="1"/>
    <col min="8456" max="8456" width="6.28515625" style="279" hidden="1" customWidth="1"/>
    <col min="8457" max="8457" width="6" style="279" hidden="1" customWidth="1"/>
    <col min="8458" max="8460" width="6.28515625" style="279" hidden="1" customWidth="1"/>
    <col min="8461" max="8461" width="6.7109375" style="279" hidden="1" customWidth="1"/>
    <col min="8462" max="8462" width="7" style="279" hidden="1" customWidth="1"/>
    <col min="8463" max="8463" width="0.85546875" style="279" hidden="1" customWidth="1"/>
    <col min="8464" max="8704" width="11.42578125" style="279" hidden="1"/>
    <col min="8705" max="8705" width="17.7109375" style="279" hidden="1" customWidth="1"/>
    <col min="8706" max="8706" width="5.140625" style="279" hidden="1" customWidth="1"/>
    <col min="8707" max="8707" width="1" style="279" hidden="1" customWidth="1"/>
    <col min="8708" max="8708" width="4.85546875" style="279" hidden="1" customWidth="1"/>
    <col min="8709" max="8709" width="7.28515625" style="279" hidden="1" customWidth="1"/>
    <col min="8710" max="8710" width="5.7109375" style="279" hidden="1" customWidth="1"/>
    <col min="8711" max="8711" width="6" style="279" hidden="1" customWidth="1"/>
    <col min="8712" max="8712" width="6.28515625" style="279" hidden="1" customWidth="1"/>
    <col min="8713" max="8713" width="6" style="279" hidden="1" customWidth="1"/>
    <col min="8714" max="8716" width="6.28515625" style="279" hidden="1" customWidth="1"/>
    <col min="8717" max="8717" width="6.7109375" style="279" hidden="1" customWidth="1"/>
    <col min="8718" max="8718" width="7" style="279" hidden="1" customWidth="1"/>
    <col min="8719" max="8719" width="0.85546875" style="279" hidden="1" customWidth="1"/>
    <col min="8720" max="8960" width="11.42578125" style="279" hidden="1"/>
    <col min="8961" max="8961" width="17.7109375" style="279" hidden="1" customWidth="1"/>
    <col min="8962" max="8962" width="5.140625" style="279" hidden="1" customWidth="1"/>
    <col min="8963" max="8963" width="1" style="279" hidden="1" customWidth="1"/>
    <col min="8964" max="8964" width="4.85546875" style="279" hidden="1" customWidth="1"/>
    <col min="8965" max="8965" width="7.28515625" style="279" hidden="1" customWidth="1"/>
    <col min="8966" max="8966" width="5.7109375" style="279" hidden="1" customWidth="1"/>
    <col min="8967" max="8967" width="6" style="279" hidden="1" customWidth="1"/>
    <col min="8968" max="8968" width="6.28515625" style="279" hidden="1" customWidth="1"/>
    <col min="8969" max="8969" width="6" style="279" hidden="1" customWidth="1"/>
    <col min="8970" max="8972" width="6.28515625" style="279" hidden="1" customWidth="1"/>
    <col min="8973" max="8973" width="6.7109375" style="279" hidden="1" customWidth="1"/>
    <col min="8974" max="8974" width="7" style="279" hidden="1" customWidth="1"/>
    <col min="8975" max="8975" width="0.85546875" style="279" hidden="1" customWidth="1"/>
    <col min="8976" max="9216" width="11.42578125" style="279" hidden="1"/>
    <col min="9217" max="9217" width="17.7109375" style="279" hidden="1" customWidth="1"/>
    <col min="9218" max="9218" width="5.140625" style="279" hidden="1" customWidth="1"/>
    <col min="9219" max="9219" width="1" style="279" hidden="1" customWidth="1"/>
    <col min="9220" max="9220" width="4.85546875" style="279" hidden="1" customWidth="1"/>
    <col min="9221" max="9221" width="7.28515625" style="279" hidden="1" customWidth="1"/>
    <col min="9222" max="9222" width="5.7109375" style="279" hidden="1" customWidth="1"/>
    <col min="9223" max="9223" width="6" style="279" hidden="1" customWidth="1"/>
    <col min="9224" max="9224" width="6.28515625" style="279" hidden="1" customWidth="1"/>
    <col min="9225" max="9225" width="6" style="279" hidden="1" customWidth="1"/>
    <col min="9226" max="9228" width="6.28515625" style="279" hidden="1" customWidth="1"/>
    <col min="9229" max="9229" width="6.7109375" style="279" hidden="1" customWidth="1"/>
    <col min="9230" max="9230" width="7" style="279" hidden="1" customWidth="1"/>
    <col min="9231" max="9231" width="0.85546875" style="279" hidden="1" customWidth="1"/>
    <col min="9232" max="9472" width="11.42578125" style="279" hidden="1"/>
    <col min="9473" max="9473" width="17.7109375" style="279" hidden="1" customWidth="1"/>
    <col min="9474" max="9474" width="5.140625" style="279" hidden="1" customWidth="1"/>
    <col min="9475" max="9475" width="1" style="279" hidden="1" customWidth="1"/>
    <col min="9476" max="9476" width="4.85546875" style="279" hidden="1" customWidth="1"/>
    <col min="9477" max="9477" width="7.28515625" style="279" hidden="1" customWidth="1"/>
    <col min="9478" max="9478" width="5.7109375" style="279" hidden="1" customWidth="1"/>
    <col min="9479" max="9479" width="6" style="279" hidden="1" customWidth="1"/>
    <col min="9480" max="9480" width="6.28515625" style="279" hidden="1" customWidth="1"/>
    <col min="9481" max="9481" width="6" style="279" hidden="1" customWidth="1"/>
    <col min="9482" max="9484" width="6.28515625" style="279" hidden="1" customWidth="1"/>
    <col min="9485" max="9485" width="6.7109375" style="279" hidden="1" customWidth="1"/>
    <col min="9486" max="9486" width="7" style="279" hidden="1" customWidth="1"/>
    <col min="9487" max="9487" width="0.85546875" style="279" hidden="1" customWidth="1"/>
    <col min="9488" max="9728" width="11.42578125" style="279" hidden="1"/>
    <col min="9729" max="9729" width="17.7109375" style="279" hidden="1" customWidth="1"/>
    <col min="9730" max="9730" width="5.140625" style="279" hidden="1" customWidth="1"/>
    <col min="9731" max="9731" width="1" style="279" hidden="1" customWidth="1"/>
    <col min="9732" max="9732" width="4.85546875" style="279" hidden="1" customWidth="1"/>
    <col min="9733" max="9733" width="7.28515625" style="279" hidden="1" customWidth="1"/>
    <col min="9734" max="9734" width="5.7109375" style="279" hidden="1" customWidth="1"/>
    <col min="9735" max="9735" width="6" style="279" hidden="1" customWidth="1"/>
    <col min="9736" max="9736" width="6.28515625" style="279" hidden="1" customWidth="1"/>
    <col min="9737" max="9737" width="6" style="279" hidden="1" customWidth="1"/>
    <col min="9738" max="9740" width="6.28515625" style="279" hidden="1" customWidth="1"/>
    <col min="9741" max="9741" width="6.7109375" style="279" hidden="1" customWidth="1"/>
    <col min="9742" max="9742" width="7" style="279" hidden="1" customWidth="1"/>
    <col min="9743" max="9743" width="0.85546875" style="279" hidden="1" customWidth="1"/>
    <col min="9744" max="9984" width="11.42578125" style="279" hidden="1"/>
    <col min="9985" max="9985" width="17.7109375" style="279" hidden="1" customWidth="1"/>
    <col min="9986" max="9986" width="5.140625" style="279" hidden="1" customWidth="1"/>
    <col min="9987" max="9987" width="1" style="279" hidden="1" customWidth="1"/>
    <col min="9988" max="9988" width="4.85546875" style="279" hidden="1" customWidth="1"/>
    <col min="9989" max="9989" width="7.28515625" style="279" hidden="1" customWidth="1"/>
    <col min="9990" max="9990" width="5.7109375" style="279" hidden="1" customWidth="1"/>
    <col min="9991" max="9991" width="6" style="279" hidden="1" customWidth="1"/>
    <col min="9992" max="9992" width="6.28515625" style="279" hidden="1" customWidth="1"/>
    <col min="9993" max="9993" width="6" style="279" hidden="1" customWidth="1"/>
    <col min="9994" max="9996" width="6.28515625" style="279" hidden="1" customWidth="1"/>
    <col min="9997" max="9997" width="6.7109375" style="279" hidden="1" customWidth="1"/>
    <col min="9998" max="9998" width="7" style="279" hidden="1" customWidth="1"/>
    <col min="9999" max="9999" width="0.85546875" style="279" hidden="1" customWidth="1"/>
    <col min="10000" max="10240" width="11.42578125" style="279" hidden="1"/>
    <col min="10241" max="10241" width="17.7109375" style="279" hidden="1" customWidth="1"/>
    <col min="10242" max="10242" width="5.140625" style="279" hidden="1" customWidth="1"/>
    <col min="10243" max="10243" width="1" style="279" hidden="1" customWidth="1"/>
    <col min="10244" max="10244" width="4.85546875" style="279" hidden="1" customWidth="1"/>
    <col min="10245" max="10245" width="7.28515625" style="279" hidden="1" customWidth="1"/>
    <col min="10246" max="10246" width="5.7109375" style="279" hidden="1" customWidth="1"/>
    <col min="10247" max="10247" width="6" style="279" hidden="1" customWidth="1"/>
    <col min="10248" max="10248" width="6.28515625" style="279" hidden="1" customWidth="1"/>
    <col min="10249" max="10249" width="6" style="279" hidden="1" customWidth="1"/>
    <col min="10250" max="10252" width="6.28515625" style="279" hidden="1" customWidth="1"/>
    <col min="10253" max="10253" width="6.7109375" style="279" hidden="1" customWidth="1"/>
    <col min="10254" max="10254" width="7" style="279" hidden="1" customWidth="1"/>
    <col min="10255" max="10255" width="0.85546875" style="279" hidden="1" customWidth="1"/>
    <col min="10256" max="10496" width="11.42578125" style="279" hidden="1"/>
    <col min="10497" max="10497" width="17.7109375" style="279" hidden="1" customWidth="1"/>
    <col min="10498" max="10498" width="5.140625" style="279" hidden="1" customWidth="1"/>
    <col min="10499" max="10499" width="1" style="279" hidden="1" customWidth="1"/>
    <col min="10500" max="10500" width="4.85546875" style="279" hidden="1" customWidth="1"/>
    <col min="10501" max="10501" width="7.28515625" style="279" hidden="1" customWidth="1"/>
    <col min="10502" max="10502" width="5.7109375" style="279" hidden="1" customWidth="1"/>
    <col min="10503" max="10503" width="6" style="279" hidden="1" customWidth="1"/>
    <col min="10504" max="10504" width="6.28515625" style="279" hidden="1" customWidth="1"/>
    <col min="10505" max="10505" width="6" style="279" hidden="1" customWidth="1"/>
    <col min="10506" max="10508" width="6.28515625" style="279" hidden="1" customWidth="1"/>
    <col min="10509" max="10509" width="6.7109375" style="279" hidden="1" customWidth="1"/>
    <col min="10510" max="10510" width="7" style="279" hidden="1" customWidth="1"/>
    <col min="10511" max="10511" width="0.85546875" style="279" hidden="1" customWidth="1"/>
    <col min="10512" max="10752" width="11.42578125" style="279" hidden="1"/>
    <col min="10753" max="10753" width="17.7109375" style="279" hidden="1" customWidth="1"/>
    <col min="10754" max="10754" width="5.140625" style="279" hidden="1" customWidth="1"/>
    <col min="10755" max="10755" width="1" style="279" hidden="1" customWidth="1"/>
    <col min="10756" max="10756" width="4.85546875" style="279" hidden="1" customWidth="1"/>
    <col min="10757" max="10757" width="7.28515625" style="279" hidden="1" customWidth="1"/>
    <col min="10758" max="10758" width="5.7109375" style="279" hidden="1" customWidth="1"/>
    <col min="10759" max="10759" width="6" style="279" hidden="1" customWidth="1"/>
    <col min="10760" max="10760" width="6.28515625" style="279" hidden="1" customWidth="1"/>
    <col min="10761" max="10761" width="6" style="279" hidden="1" customWidth="1"/>
    <col min="10762" max="10764" width="6.28515625" style="279" hidden="1" customWidth="1"/>
    <col min="10765" max="10765" width="6.7109375" style="279" hidden="1" customWidth="1"/>
    <col min="10766" max="10766" width="7" style="279" hidden="1" customWidth="1"/>
    <col min="10767" max="10767" width="0.85546875" style="279" hidden="1" customWidth="1"/>
    <col min="10768" max="11008" width="11.42578125" style="279" hidden="1"/>
    <col min="11009" max="11009" width="17.7109375" style="279" hidden="1" customWidth="1"/>
    <col min="11010" max="11010" width="5.140625" style="279" hidden="1" customWidth="1"/>
    <col min="11011" max="11011" width="1" style="279" hidden="1" customWidth="1"/>
    <col min="11012" max="11012" width="4.85546875" style="279" hidden="1" customWidth="1"/>
    <col min="11013" max="11013" width="7.28515625" style="279" hidden="1" customWidth="1"/>
    <col min="11014" max="11014" width="5.7109375" style="279" hidden="1" customWidth="1"/>
    <col min="11015" max="11015" width="6" style="279" hidden="1" customWidth="1"/>
    <col min="11016" max="11016" width="6.28515625" style="279" hidden="1" customWidth="1"/>
    <col min="11017" max="11017" width="6" style="279" hidden="1" customWidth="1"/>
    <col min="11018" max="11020" width="6.28515625" style="279" hidden="1" customWidth="1"/>
    <col min="11021" max="11021" width="6.7109375" style="279" hidden="1" customWidth="1"/>
    <col min="11022" max="11022" width="7" style="279" hidden="1" customWidth="1"/>
    <col min="11023" max="11023" width="0.85546875" style="279" hidden="1" customWidth="1"/>
    <col min="11024" max="11264" width="11.42578125" style="279" hidden="1"/>
    <col min="11265" max="11265" width="17.7109375" style="279" hidden="1" customWidth="1"/>
    <col min="11266" max="11266" width="5.140625" style="279" hidden="1" customWidth="1"/>
    <col min="11267" max="11267" width="1" style="279" hidden="1" customWidth="1"/>
    <col min="11268" max="11268" width="4.85546875" style="279" hidden="1" customWidth="1"/>
    <col min="11269" max="11269" width="7.28515625" style="279" hidden="1" customWidth="1"/>
    <col min="11270" max="11270" width="5.7109375" style="279" hidden="1" customWidth="1"/>
    <col min="11271" max="11271" width="6" style="279" hidden="1" customWidth="1"/>
    <col min="11272" max="11272" width="6.28515625" style="279" hidden="1" customWidth="1"/>
    <col min="11273" max="11273" width="6" style="279" hidden="1" customWidth="1"/>
    <col min="11274" max="11276" width="6.28515625" style="279" hidden="1" customWidth="1"/>
    <col min="11277" max="11277" width="6.7109375" style="279" hidden="1" customWidth="1"/>
    <col min="11278" max="11278" width="7" style="279" hidden="1" customWidth="1"/>
    <col min="11279" max="11279" width="0.85546875" style="279" hidden="1" customWidth="1"/>
    <col min="11280" max="11520" width="11.42578125" style="279" hidden="1"/>
    <col min="11521" max="11521" width="17.7109375" style="279" hidden="1" customWidth="1"/>
    <col min="11522" max="11522" width="5.140625" style="279" hidden="1" customWidth="1"/>
    <col min="11523" max="11523" width="1" style="279" hidden="1" customWidth="1"/>
    <col min="11524" max="11524" width="4.85546875" style="279" hidden="1" customWidth="1"/>
    <col min="11525" max="11525" width="7.28515625" style="279" hidden="1" customWidth="1"/>
    <col min="11526" max="11526" width="5.7109375" style="279" hidden="1" customWidth="1"/>
    <col min="11527" max="11527" width="6" style="279" hidden="1" customWidth="1"/>
    <col min="11528" max="11528" width="6.28515625" style="279" hidden="1" customWidth="1"/>
    <col min="11529" max="11529" width="6" style="279" hidden="1" customWidth="1"/>
    <col min="11530" max="11532" width="6.28515625" style="279" hidden="1" customWidth="1"/>
    <col min="11533" max="11533" width="6.7109375" style="279" hidden="1" customWidth="1"/>
    <col min="11534" max="11534" width="7" style="279" hidden="1" customWidth="1"/>
    <col min="11535" max="11535" width="0.85546875" style="279" hidden="1" customWidth="1"/>
    <col min="11536" max="11776" width="11.42578125" style="279" hidden="1"/>
    <col min="11777" max="11777" width="17.7109375" style="279" hidden="1" customWidth="1"/>
    <col min="11778" max="11778" width="5.140625" style="279" hidden="1" customWidth="1"/>
    <col min="11779" max="11779" width="1" style="279" hidden="1" customWidth="1"/>
    <col min="11780" max="11780" width="4.85546875" style="279" hidden="1" customWidth="1"/>
    <col min="11781" max="11781" width="7.28515625" style="279" hidden="1" customWidth="1"/>
    <col min="11782" max="11782" width="5.7109375" style="279" hidden="1" customWidth="1"/>
    <col min="11783" max="11783" width="6" style="279" hidden="1" customWidth="1"/>
    <col min="11784" max="11784" width="6.28515625" style="279" hidden="1" customWidth="1"/>
    <col min="11785" max="11785" width="6" style="279" hidden="1" customWidth="1"/>
    <col min="11786" max="11788" width="6.28515625" style="279" hidden="1" customWidth="1"/>
    <col min="11789" max="11789" width="6.7109375" style="279" hidden="1" customWidth="1"/>
    <col min="11790" max="11790" width="7" style="279" hidden="1" customWidth="1"/>
    <col min="11791" max="11791" width="0.85546875" style="279" hidden="1" customWidth="1"/>
    <col min="11792" max="12032" width="11.42578125" style="279" hidden="1"/>
    <col min="12033" max="12033" width="17.7109375" style="279" hidden="1" customWidth="1"/>
    <col min="12034" max="12034" width="5.140625" style="279" hidden="1" customWidth="1"/>
    <col min="12035" max="12035" width="1" style="279" hidden="1" customWidth="1"/>
    <col min="12036" max="12036" width="4.85546875" style="279" hidden="1" customWidth="1"/>
    <col min="12037" max="12037" width="7.28515625" style="279" hidden="1" customWidth="1"/>
    <col min="12038" max="12038" width="5.7109375" style="279" hidden="1" customWidth="1"/>
    <col min="12039" max="12039" width="6" style="279" hidden="1" customWidth="1"/>
    <col min="12040" max="12040" width="6.28515625" style="279" hidden="1" customWidth="1"/>
    <col min="12041" max="12041" width="6" style="279" hidden="1" customWidth="1"/>
    <col min="12042" max="12044" width="6.28515625" style="279" hidden="1" customWidth="1"/>
    <col min="12045" max="12045" width="6.7109375" style="279" hidden="1" customWidth="1"/>
    <col min="12046" max="12046" width="7" style="279" hidden="1" customWidth="1"/>
    <col min="12047" max="12047" width="0.85546875" style="279" hidden="1" customWidth="1"/>
    <col min="12048" max="12288" width="11.42578125" style="279" hidden="1"/>
    <col min="12289" max="12289" width="17.7109375" style="279" hidden="1" customWidth="1"/>
    <col min="12290" max="12290" width="5.140625" style="279" hidden="1" customWidth="1"/>
    <col min="12291" max="12291" width="1" style="279" hidden="1" customWidth="1"/>
    <col min="12292" max="12292" width="4.85546875" style="279" hidden="1" customWidth="1"/>
    <col min="12293" max="12293" width="7.28515625" style="279" hidden="1" customWidth="1"/>
    <col min="12294" max="12294" width="5.7109375" style="279" hidden="1" customWidth="1"/>
    <col min="12295" max="12295" width="6" style="279" hidden="1" customWidth="1"/>
    <col min="12296" max="12296" width="6.28515625" style="279" hidden="1" customWidth="1"/>
    <col min="12297" max="12297" width="6" style="279" hidden="1" customWidth="1"/>
    <col min="12298" max="12300" width="6.28515625" style="279" hidden="1" customWidth="1"/>
    <col min="12301" max="12301" width="6.7109375" style="279" hidden="1" customWidth="1"/>
    <col min="12302" max="12302" width="7" style="279" hidden="1" customWidth="1"/>
    <col min="12303" max="12303" width="0.85546875" style="279" hidden="1" customWidth="1"/>
    <col min="12304" max="12544" width="11.42578125" style="279" hidden="1"/>
    <col min="12545" max="12545" width="17.7109375" style="279" hidden="1" customWidth="1"/>
    <col min="12546" max="12546" width="5.140625" style="279" hidden="1" customWidth="1"/>
    <col min="12547" max="12547" width="1" style="279" hidden="1" customWidth="1"/>
    <col min="12548" max="12548" width="4.85546875" style="279" hidden="1" customWidth="1"/>
    <col min="12549" max="12549" width="7.28515625" style="279" hidden="1" customWidth="1"/>
    <col min="12550" max="12550" width="5.7109375" style="279" hidden="1" customWidth="1"/>
    <col min="12551" max="12551" width="6" style="279" hidden="1" customWidth="1"/>
    <col min="12552" max="12552" width="6.28515625" style="279" hidden="1" customWidth="1"/>
    <col min="12553" max="12553" width="6" style="279" hidden="1" customWidth="1"/>
    <col min="12554" max="12556" width="6.28515625" style="279" hidden="1" customWidth="1"/>
    <col min="12557" max="12557" width="6.7109375" style="279" hidden="1" customWidth="1"/>
    <col min="12558" max="12558" width="7" style="279" hidden="1" customWidth="1"/>
    <col min="12559" max="12559" width="0.85546875" style="279" hidden="1" customWidth="1"/>
    <col min="12560" max="12800" width="11.42578125" style="279" hidden="1"/>
    <col min="12801" max="12801" width="17.7109375" style="279" hidden="1" customWidth="1"/>
    <col min="12802" max="12802" width="5.140625" style="279" hidden="1" customWidth="1"/>
    <col min="12803" max="12803" width="1" style="279" hidden="1" customWidth="1"/>
    <col min="12804" max="12804" width="4.85546875" style="279" hidden="1" customWidth="1"/>
    <col min="12805" max="12805" width="7.28515625" style="279" hidden="1" customWidth="1"/>
    <col min="12806" max="12806" width="5.7109375" style="279" hidden="1" customWidth="1"/>
    <col min="12807" max="12807" width="6" style="279" hidden="1" customWidth="1"/>
    <col min="12808" max="12808" width="6.28515625" style="279" hidden="1" customWidth="1"/>
    <col min="12809" max="12809" width="6" style="279" hidden="1" customWidth="1"/>
    <col min="12810" max="12812" width="6.28515625" style="279" hidden="1" customWidth="1"/>
    <col min="12813" max="12813" width="6.7109375" style="279" hidden="1" customWidth="1"/>
    <col min="12814" max="12814" width="7" style="279" hidden="1" customWidth="1"/>
    <col min="12815" max="12815" width="0.85546875" style="279" hidden="1" customWidth="1"/>
    <col min="12816" max="13056" width="11.42578125" style="279" hidden="1"/>
    <col min="13057" max="13057" width="17.7109375" style="279" hidden="1" customWidth="1"/>
    <col min="13058" max="13058" width="5.140625" style="279" hidden="1" customWidth="1"/>
    <col min="13059" max="13059" width="1" style="279" hidden="1" customWidth="1"/>
    <col min="13060" max="13060" width="4.85546875" style="279" hidden="1" customWidth="1"/>
    <col min="13061" max="13061" width="7.28515625" style="279" hidden="1" customWidth="1"/>
    <col min="13062" max="13062" width="5.7109375" style="279" hidden="1" customWidth="1"/>
    <col min="13063" max="13063" width="6" style="279" hidden="1" customWidth="1"/>
    <col min="13064" max="13064" width="6.28515625" style="279" hidden="1" customWidth="1"/>
    <col min="13065" max="13065" width="6" style="279" hidden="1" customWidth="1"/>
    <col min="13066" max="13068" width="6.28515625" style="279" hidden="1" customWidth="1"/>
    <col min="13069" max="13069" width="6.7109375" style="279" hidden="1" customWidth="1"/>
    <col min="13070" max="13070" width="7" style="279" hidden="1" customWidth="1"/>
    <col min="13071" max="13071" width="0.85546875" style="279" hidden="1" customWidth="1"/>
    <col min="13072" max="13312" width="11.42578125" style="279" hidden="1"/>
    <col min="13313" max="13313" width="17.7109375" style="279" hidden="1" customWidth="1"/>
    <col min="13314" max="13314" width="5.140625" style="279" hidden="1" customWidth="1"/>
    <col min="13315" max="13315" width="1" style="279" hidden="1" customWidth="1"/>
    <col min="13316" max="13316" width="4.85546875" style="279" hidden="1" customWidth="1"/>
    <col min="13317" max="13317" width="7.28515625" style="279" hidden="1" customWidth="1"/>
    <col min="13318" max="13318" width="5.7109375" style="279" hidden="1" customWidth="1"/>
    <col min="13319" max="13319" width="6" style="279" hidden="1" customWidth="1"/>
    <col min="13320" max="13320" width="6.28515625" style="279" hidden="1" customWidth="1"/>
    <col min="13321" max="13321" width="6" style="279" hidden="1" customWidth="1"/>
    <col min="13322" max="13324" width="6.28515625" style="279" hidden="1" customWidth="1"/>
    <col min="13325" max="13325" width="6.7109375" style="279" hidden="1" customWidth="1"/>
    <col min="13326" max="13326" width="7" style="279" hidden="1" customWidth="1"/>
    <col min="13327" max="13327" width="0.85546875" style="279" hidden="1" customWidth="1"/>
    <col min="13328" max="13568" width="11.42578125" style="279" hidden="1"/>
    <col min="13569" max="13569" width="17.7109375" style="279" hidden="1" customWidth="1"/>
    <col min="13570" max="13570" width="5.140625" style="279" hidden="1" customWidth="1"/>
    <col min="13571" max="13571" width="1" style="279" hidden="1" customWidth="1"/>
    <col min="13572" max="13572" width="4.85546875" style="279" hidden="1" customWidth="1"/>
    <col min="13573" max="13573" width="7.28515625" style="279" hidden="1" customWidth="1"/>
    <col min="13574" max="13574" width="5.7109375" style="279" hidden="1" customWidth="1"/>
    <col min="13575" max="13575" width="6" style="279" hidden="1" customWidth="1"/>
    <col min="13576" max="13576" width="6.28515625" style="279" hidden="1" customWidth="1"/>
    <col min="13577" max="13577" width="6" style="279" hidden="1" customWidth="1"/>
    <col min="13578" max="13580" width="6.28515625" style="279" hidden="1" customWidth="1"/>
    <col min="13581" max="13581" width="6.7109375" style="279" hidden="1" customWidth="1"/>
    <col min="13582" max="13582" width="7" style="279" hidden="1" customWidth="1"/>
    <col min="13583" max="13583" width="0.85546875" style="279" hidden="1" customWidth="1"/>
    <col min="13584" max="13824" width="11.42578125" style="279" hidden="1"/>
    <col min="13825" max="13825" width="17.7109375" style="279" hidden="1" customWidth="1"/>
    <col min="13826" max="13826" width="5.140625" style="279" hidden="1" customWidth="1"/>
    <col min="13827" max="13827" width="1" style="279" hidden="1" customWidth="1"/>
    <col min="13828" max="13828" width="4.85546875" style="279" hidden="1" customWidth="1"/>
    <col min="13829" max="13829" width="7.28515625" style="279" hidden="1" customWidth="1"/>
    <col min="13830" max="13830" width="5.7109375" style="279" hidden="1" customWidth="1"/>
    <col min="13831" max="13831" width="6" style="279" hidden="1" customWidth="1"/>
    <col min="13832" max="13832" width="6.28515625" style="279" hidden="1" customWidth="1"/>
    <col min="13833" max="13833" width="6" style="279" hidden="1" customWidth="1"/>
    <col min="13834" max="13836" width="6.28515625" style="279" hidden="1" customWidth="1"/>
    <col min="13837" max="13837" width="6.7109375" style="279" hidden="1" customWidth="1"/>
    <col min="13838" max="13838" width="7" style="279" hidden="1" customWidth="1"/>
    <col min="13839" max="13839" width="0.85546875" style="279" hidden="1" customWidth="1"/>
    <col min="13840" max="14080" width="11.42578125" style="279" hidden="1"/>
    <col min="14081" max="14081" width="17.7109375" style="279" hidden="1" customWidth="1"/>
    <col min="14082" max="14082" width="5.140625" style="279" hidden="1" customWidth="1"/>
    <col min="14083" max="14083" width="1" style="279" hidden="1" customWidth="1"/>
    <col min="14084" max="14084" width="4.85546875" style="279" hidden="1" customWidth="1"/>
    <col min="14085" max="14085" width="7.28515625" style="279" hidden="1" customWidth="1"/>
    <col min="14086" max="14086" width="5.7109375" style="279" hidden="1" customWidth="1"/>
    <col min="14087" max="14087" width="6" style="279" hidden="1" customWidth="1"/>
    <col min="14088" max="14088" width="6.28515625" style="279" hidden="1" customWidth="1"/>
    <col min="14089" max="14089" width="6" style="279" hidden="1" customWidth="1"/>
    <col min="14090" max="14092" width="6.28515625" style="279" hidden="1" customWidth="1"/>
    <col min="14093" max="14093" width="6.7109375" style="279" hidden="1" customWidth="1"/>
    <col min="14094" max="14094" width="7" style="279" hidden="1" customWidth="1"/>
    <col min="14095" max="14095" width="0.85546875" style="279" hidden="1" customWidth="1"/>
    <col min="14096" max="14336" width="11.42578125" style="279" hidden="1"/>
    <col min="14337" max="14337" width="17.7109375" style="279" hidden="1" customWidth="1"/>
    <col min="14338" max="14338" width="5.140625" style="279" hidden="1" customWidth="1"/>
    <col min="14339" max="14339" width="1" style="279" hidden="1" customWidth="1"/>
    <col min="14340" max="14340" width="4.85546875" style="279" hidden="1" customWidth="1"/>
    <col min="14341" max="14341" width="7.28515625" style="279" hidden="1" customWidth="1"/>
    <col min="14342" max="14342" width="5.7109375" style="279" hidden="1" customWidth="1"/>
    <col min="14343" max="14343" width="6" style="279" hidden="1" customWidth="1"/>
    <col min="14344" max="14344" width="6.28515625" style="279" hidden="1" customWidth="1"/>
    <col min="14345" max="14345" width="6" style="279" hidden="1" customWidth="1"/>
    <col min="14346" max="14348" width="6.28515625" style="279" hidden="1" customWidth="1"/>
    <col min="14349" max="14349" width="6.7109375" style="279" hidden="1" customWidth="1"/>
    <col min="14350" max="14350" width="7" style="279" hidden="1" customWidth="1"/>
    <col min="14351" max="14351" width="0.85546875" style="279" hidden="1" customWidth="1"/>
    <col min="14352" max="14592" width="11.42578125" style="279" hidden="1"/>
    <col min="14593" max="14593" width="17.7109375" style="279" hidden="1" customWidth="1"/>
    <col min="14594" max="14594" width="5.140625" style="279" hidden="1" customWidth="1"/>
    <col min="14595" max="14595" width="1" style="279" hidden="1" customWidth="1"/>
    <col min="14596" max="14596" width="4.85546875" style="279" hidden="1" customWidth="1"/>
    <col min="14597" max="14597" width="7.28515625" style="279" hidden="1" customWidth="1"/>
    <col min="14598" max="14598" width="5.7109375" style="279" hidden="1" customWidth="1"/>
    <col min="14599" max="14599" width="6" style="279" hidden="1" customWidth="1"/>
    <col min="14600" max="14600" width="6.28515625" style="279" hidden="1" customWidth="1"/>
    <col min="14601" max="14601" width="6" style="279" hidden="1" customWidth="1"/>
    <col min="14602" max="14604" width="6.28515625" style="279" hidden="1" customWidth="1"/>
    <col min="14605" max="14605" width="6.7109375" style="279" hidden="1" customWidth="1"/>
    <col min="14606" max="14606" width="7" style="279" hidden="1" customWidth="1"/>
    <col min="14607" max="14607" width="0.85546875" style="279" hidden="1" customWidth="1"/>
    <col min="14608" max="14848" width="11.42578125" style="279" hidden="1"/>
    <col min="14849" max="14849" width="17.7109375" style="279" hidden="1" customWidth="1"/>
    <col min="14850" max="14850" width="5.140625" style="279" hidden="1" customWidth="1"/>
    <col min="14851" max="14851" width="1" style="279" hidden="1" customWidth="1"/>
    <col min="14852" max="14852" width="4.85546875" style="279" hidden="1" customWidth="1"/>
    <col min="14853" max="14853" width="7.28515625" style="279" hidden="1" customWidth="1"/>
    <col min="14854" max="14854" width="5.7109375" style="279" hidden="1" customWidth="1"/>
    <col min="14855" max="14855" width="6" style="279" hidden="1" customWidth="1"/>
    <col min="14856" max="14856" width="6.28515625" style="279" hidden="1" customWidth="1"/>
    <col min="14857" max="14857" width="6" style="279" hidden="1" customWidth="1"/>
    <col min="14858" max="14860" width="6.28515625" style="279" hidden="1" customWidth="1"/>
    <col min="14861" max="14861" width="6.7109375" style="279" hidden="1" customWidth="1"/>
    <col min="14862" max="14862" width="7" style="279" hidden="1" customWidth="1"/>
    <col min="14863" max="14863" width="0.85546875" style="279" hidden="1" customWidth="1"/>
    <col min="14864" max="15104" width="11.42578125" style="279" hidden="1"/>
    <col min="15105" max="15105" width="17.7109375" style="279" hidden="1" customWidth="1"/>
    <col min="15106" max="15106" width="5.140625" style="279" hidden="1" customWidth="1"/>
    <col min="15107" max="15107" width="1" style="279" hidden="1" customWidth="1"/>
    <col min="15108" max="15108" width="4.85546875" style="279" hidden="1" customWidth="1"/>
    <col min="15109" max="15109" width="7.28515625" style="279" hidden="1" customWidth="1"/>
    <col min="15110" max="15110" width="5.7109375" style="279" hidden="1" customWidth="1"/>
    <col min="15111" max="15111" width="6" style="279" hidden="1" customWidth="1"/>
    <col min="15112" max="15112" width="6.28515625" style="279" hidden="1" customWidth="1"/>
    <col min="15113" max="15113" width="6" style="279" hidden="1" customWidth="1"/>
    <col min="15114" max="15116" width="6.28515625" style="279" hidden="1" customWidth="1"/>
    <col min="15117" max="15117" width="6.7109375" style="279" hidden="1" customWidth="1"/>
    <col min="15118" max="15118" width="7" style="279" hidden="1" customWidth="1"/>
    <col min="15119" max="15119" width="0.85546875" style="279" hidden="1" customWidth="1"/>
    <col min="15120" max="15360" width="11.42578125" style="279" hidden="1"/>
    <col min="15361" max="15361" width="17.7109375" style="279" hidden="1" customWidth="1"/>
    <col min="15362" max="15362" width="5.140625" style="279" hidden="1" customWidth="1"/>
    <col min="15363" max="15363" width="1" style="279" hidden="1" customWidth="1"/>
    <col min="15364" max="15364" width="4.85546875" style="279" hidden="1" customWidth="1"/>
    <col min="15365" max="15365" width="7.28515625" style="279" hidden="1" customWidth="1"/>
    <col min="15366" max="15366" width="5.7109375" style="279" hidden="1" customWidth="1"/>
    <col min="15367" max="15367" width="6" style="279" hidden="1" customWidth="1"/>
    <col min="15368" max="15368" width="6.28515625" style="279" hidden="1" customWidth="1"/>
    <col min="15369" max="15369" width="6" style="279" hidden="1" customWidth="1"/>
    <col min="15370" max="15372" width="6.28515625" style="279" hidden="1" customWidth="1"/>
    <col min="15373" max="15373" width="6.7109375" style="279" hidden="1" customWidth="1"/>
    <col min="15374" max="15374" width="7" style="279" hidden="1" customWidth="1"/>
    <col min="15375" max="15375" width="0.85546875" style="279" hidden="1" customWidth="1"/>
    <col min="15376" max="15616" width="11.42578125" style="279" hidden="1"/>
    <col min="15617" max="15617" width="17.7109375" style="279" hidden="1" customWidth="1"/>
    <col min="15618" max="15618" width="5.140625" style="279" hidden="1" customWidth="1"/>
    <col min="15619" max="15619" width="1" style="279" hidden="1" customWidth="1"/>
    <col min="15620" max="15620" width="4.85546875" style="279" hidden="1" customWidth="1"/>
    <col min="15621" max="15621" width="7.28515625" style="279" hidden="1" customWidth="1"/>
    <col min="15622" max="15622" width="5.7109375" style="279" hidden="1" customWidth="1"/>
    <col min="15623" max="15623" width="6" style="279" hidden="1" customWidth="1"/>
    <col min="15624" max="15624" width="6.28515625" style="279" hidden="1" customWidth="1"/>
    <col min="15625" max="15625" width="6" style="279" hidden="1" customWidth="1"/>
    <col min="15626" max="15628" width="6.28515625" style="279" hidden="1" customWidth="1"/>
    <col min="15629" max="15629" width="6.7109375" style="279" hidden="1" customWidth="1"/>
    <col min="15630" max="15630" width="7" style="279" hidden="1" customWidth="1"/>
    <col min="15631" max="15631" width="0.85546875" style="279" hidden="1" customWidth="1"/>
    <col min="15632" max="15872" width="11.42578125" style="279" hidden="1"/>
    <col min="15873" max="15873" width="17.7109375" style="279" hidden="1" customWidth="1"/>
    <col min="15874" max="15874" width="5.140625" style="279" hidden="1" customWidth="1"/>
    <col min="15875" max="15875" width="1" style="279" hidden="1" customWidth="1"/>
    <col min="15876" max="15876" width="4.85546875" style="279" hidden="1" customWidth="1"/>
    <col min="15877" max="15877" width="7.28515625" style="279" hidden="1" customWidth="1"/>
    <col min="15878" max="15878" width="5.7109375" style="279" hidden="1" customWidth="1"/>
    <col min="15879" max="15879" width="6" style="279" hidden="1" customWidth="1"/>
    <col min="15880" max="15880" width="6.28515625" style="279" hidden="1" customWidth="1"/>
    <col min="15881" max="15881" width="6" style="279" hidden="1" customWidth="1"/>
    <col min="15882" max="15884" width="6.28515625" style="279" hidden="1" customWidth="1"/>
    <col min="15885" max="15885" width="6.7109375" style="279" hidden="1" customWidth="1"/>
    <col min="15886" max="15886" width="7" style="279" hidden="1" customWidth="1"/>
    <col min="15887" max="15887" width="0.85546875" style="279" hidden="1" customWidth="1"/>
    <col min="15888" max="16128" width="11.42578125" style="279" hidden="1"/>
    <col min="16129" max="16129" width="17.7109375" style="279" hidden="1" customWidth="1"/>
    <col min="16130" max="16130" width="5.140625" style="279" hidden="1" customWidth="1"/>
    <col min="16131" max="16131" width="1" style="279" hidden="1" customWidth="1"/>
    <col min="16132" max="16132" width="4.85546875" style="279" hidden="1" customWidth="1"/>
    <col min="16133" max="16133" width="7.28515625" style="279" hidden="1" customWidth="1"/>
    <col min="16134" max="16134" width="5.7109375" style="279" hidden="1" customWidth="1"/>
    <col min="16135" max="16135" width="6" style="279" hidden="1" customWidth="1"/>
    <col min="16136" max="16136" width="6.28515625" style="279" hidden="1" customWidth="1"/>
    <col min="16137" max="16137" width="6" style="279" hidden="1" customWidth="1"/>
    <col min="16138" max="16140" width="6.28515625" style="279" hidden="1" customWidth="1"/>
    <col min="16141" max="16141" width="6.7109375" style="279" hidden="1" customWidth="1"/>
    <col min="16142" max="16142" width="7" style="279" hidden="1" customWidth="1"/>
    <col min="16143" max="16143" width="0.85546875" style="279" hidden="1" customWidth="1"/>
    <col min="16144" max="16384" width="11.42578125" style="279" hidden="1"/>
  </cols>
  <sheetData>
    <row r="1" spans="1:15" s="274" customFormat="1" ht="12" customHeight="1">
      <c r="A1" s="273" t="s">
        <v>353</v>
      </c>
      <c r="B1" s="303"/>
      <c r="C1" s="303"/>
      <c r="D1" s="303"/>
      <c r="E1" s="303"/>
      <c r="F1" s="303"/>
      <c r="G1" s="303"/>
      <c r="H1" s="304"/>
      <c r="I1" s="304"/>
      <c r="J1" s="304"/>
      <c r="K1" s="304"/>
      <c r="L1" s="304"/>
      <c r="N1" s="60" t="s">
        <v>354</v>
      </c>
    </row>
    <row r="2" spans="1:15" s="274" customFormat="1" ht="12" customHeight="1">
      <c r="A2" s="273" t="s">
        <v>355</v>
      </c>
      <c r="B2" s="303"/>
      <c r="C2" s="303"/>
      <c r="D2" s="303"/>
      <c r="E2" s="303"/>
      <c r="F2" s="303"/>
      <c r="G2" s="303"/>
      <c r="H2" s="304"/>
      <c r="I2" s="304"/>
      <c r="J2" s="304"/>
      <c r="K2" s="304"/>
      <c r="L2" s="304"/>
      <c r="M2" s="437"/>
      <c r="N2" s="438"/>
    </row>
    <row r="3" spans="1:15" s="274" customFormat="1" ht="12" customHeight="1">
      <c r="A3" s="275" t="s">
        <v>156</v>
      </c>
      <c r="B3" s="303"/>
      <c r="C3" s="303"/>
      <c r="D3" s="303"/>
      <c r="E3" s="303"/>
      <c r="F3" s="303"/>
      <c r="G3" s="303"/>
      <c r="H3" s="304"/>
      <c r="I3" s="304"/>
      <c r="J3" s="304" t="s">
        <v>171</v>
      </c>
      <c r="K3" s="304"/>
      <c r="L3" s="304"/>
      <c r="M3" s="437"/>
      <c r="N3" s="439"/>
    </row>
    <row r="4" spans="1:15" ht="3" customHeight="1">
      <c r="A4" s="278"/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440"/>
      <c r="O4" s="281"/>
    </row>
    <row r="5" spans="1:15" ht="3" customHeight="1">
      <c r="A5" s="281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</row>
    <row r="6" spans="1:15" s="282" customFormat="1" ht="8.65" customHeight="1">
      <c r="A6" s="340"/>
      <c r="B6" s="442" t="s">
        <v>356</v>
      </c>
      <c r="C6" s="339"/>
      <c r="D6" s="339"/>
      <c r="E6" s="339"/>
      <c r="F6" s="355"/>
      <c r="G6" s="339"/>
      <c r="H6" s="339"/>
      <c r="I6" s="339"/>
      <c r="J6" s="339"/>
      <c r="K6" s="339"/>
      <c r="L6" s="339"/>
      <c r="M6" s="339"/>
      <c r="N6" s="764" t="s">
        <v>357</v>
      </c>
    </row>
    <row r="7" spans="1:15" s="282" customFormat="1" ht="9.6" customHeight="1">
      <c r="A7" s="750" t="s">
        <v>96</v>
      </c>
      <c r="B7" s="709" t="s">
        <v>34</v>
      </c>
      <c r="C7" s="713"/>
      <c r="D7" s="762" t="s">
        <v>358</v>
      </c>
      <c r="E7" s="762" t="s">
        <v>359</v>
      </c>
      <c r="F7" s="762" t="s">
        <v>360</v>
      </c>
      <c r="G7" s="762" t="s">
        <v>361</v>
      </c>
      <c r="H7" s="762" t="s">
        <v>362</v>
      </c>
      <c r="I7" s="762" t="s">
        <v>363</v>
      </c>
      <c r="J7" s="762" t="s">
        <v>364</v>
      </c>
      <c r="K7" s="762" t="s">
        <v>365</v>
      </c>
      <c r="L7" s="762" t="s">
        <v>366</v>
      </c>
      <c r="M7" s="762" t="s">
        <v>367</v>
      </c>
      <c r="N7" s="765"/>
    </row>
    <row r="8" spans="1:15" s="282" customFormat="1" ht="8.65" customHeight="1">
      <c r="A8" s="766"/>
      <c r="B8" s="443"/>
      <c r="C8" s="710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5"/>
    </row>
    <row r="9" spans="1:15" s="282" customFormat="1" ht="8.65" customHeight="1">
      <c r="A9" s="340"/>
      <c r="B9" s="443"/>
      <c r="C9" s="710"/>
      <c r="D9" s="710"/>
      <c r="E9" s="763"/>
      <c r="F9" s="710"/>
      <c r="G9" s="710"/>
      <c r="H9" s="710"/>
      <c r="I9" s="710"/>
      <c r="J9" s="710"/>
      <c r="K9" s="710"/>
      <c r="L9" s="710"/>
      <c r="M9" s="710"/>
      <c r="N9" s="373"/>
    </row>
    <row r="10" spans="1:15" ht="3" customHeight="1">
      <c r="A10" s="278"/>
      <c r="B10" s="278"/>
      <c r="C10" s="278"/>
      <c r="D10" s="278"/>
      <c r="E10" s="278"/>
      <c r="F10" s="278"/>
      <c r="G10" s="278"/>
      <c r="H10" s="278"/>
      <c r="I10" s="278"/>
      <c r="J10" s="278"/>
      <c r="K10" s="278"/>
      <c r="L10" s="278"/>
      <c r="M10" s="278"/>
      <c r="N10" s="440"/>
    </row>
    <row r="11" spans="1:15" ht="3" customHeight="1">
      <c r="A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356"/>
    </row>
    <row r="12" spans="1:15" s="285" customFormat="1" ht="9" customHeight="1">
      <c r="A12" s="284">
        <v>1995</v>
      </c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295"/>
    </row>
    <row r="13" spans="1:15" s="285" customFormat="1" ht="9" customHeight="1">
      <c r="A13" s="288" t="s">
        <v>44</v>
      </c>
      <c r="B13" s="308">
        <f>SUM(B15:B46)</f>
        <v>224</v>
      </c>
      <c r="C13" s="444"/>
      <c r="D13" s="308">
        <f t="shared" ref="D13:N13" si="0">SUM(D15:D46)</f>
        <v>10</v>
      </c>
      <c r="E13" s="308">
        <f t="shared" si="0"/>
        <v>7</v>
      </c>
      <c r="F13" s="308">
        <f t="shared" si="0"/>
        <v>23</v>
      </c>
      <c r="G13" s="308">
        <f t="shared" si="0"/>
        <v>28</v>
      </c>
      <c r="H13" s="308">
        <f t="shared" si="0"/>
        <v>14</v>
      </c>
      <c r="I13" s="308">
        <f t="shared" si="0"/>
        <v>12</v>
      </c>
      <c r="J13" s="308">
        <f t="shared" si="0"/>
        <v>17</v>
      </c>
      <c r="K13" s="308">
        <f t="shared" si="0"/>
        <v>25</v>
      </c>
      <c r="L13" s="308">
        <f t="shared" si="0"/>
        <v>23</v>
      </c>
      <c r="M13" s="308">
        <f t="shared" si="0"/>
        <v>65</v>
      </c>
      <c r="N13" s="308">
        <f t="shared" si="0"/>
        <v>25013</v>
      </c>
    </row>
    <row r="14" spans="1:15" s="285" customFormat="1" ht="3.95" customHeight="1">
      <c r="A14" s="288"/>
      <c r="B14" s="341"/>
      <c r="C14" s="444"/>
      <c r="D14" s="444"/>
      <c r="E14" s="444"/>
      <c r="F14" s="444"/>
      <c r="G14" s="444"/>
      <c r="H14" s="444"/>
      <c r="I14" s="444"/>
      <c r="J14" s="444"/>
      <c r="K14" s="444"/>
      <c r="L14" s="444"/>
      <c r="M14" s="444"/>
      <c r="N14" s="308"/>
    </row>
    <row r="15" spans="1:15" s="285" customFormat="1" ht="9" customHeight="1">
      <c r="A15" s="286" t="s">
        <v>45</v>
      </c>
      <c r="B15" s="314">
        <f t="shared" ref="B15:B46" si="1">SUM(D15:M15)</f>
        <v>0</v>
      </c>
      <c r="C15" s="307"/>
      <c r="D15" s="307">
        <v>0</v>
      </c>
      <c r="E15" s="307">
        <v>0</v>
      </c>
      <c r="F15" s="307">
        <v>0</v>
      </c>
      <c r="G15" s="307">
        <v>0</v>
      </c>
      <c r="H15" s="307">
        <v>0</v>
      </c>
      <c r="I15" s="307">
        <v>0</v>
      </c>
      <c r="J15" s="307">
        <v>0</v>
      </c>
      <c r="K15" s="307">
        <v>0</v>
      </c>
      <c r="L15" s="307">
        <v>0</v>
      </c>
      <c r="M15" s="307">
        <v>0</v>
      </c>
      <c r="N15" s="295">
        <v>0</v>
      </c>
    </row>
    <row r="16" spans="1:15" s="285" customFormat="1" ht="9" customHeight="1">
      <c r="A16" s="286" t="s">
        <v>46</v>
      </c>
      <c r="B16" s="314">
        <f t="shared" si="1"/>
        <v>22</v>
      </c>
      <c r="C16" s="307"/>
      <c r="D16" s="307">
        <v>0</v>
      </c>
      <c r="E16" s="307">
        <v>0</v>
      </c>
      <c r="F16" s="307">
        <v>0</v>
      </c>
      <c r="G16" s="307">
        <v>0</v>
      </c>
      <c r="H16" s="307">
        <v>5</v>
      </c>
      <c r="I16" s="307">
        <v>1</v>
      </c>
      <c r="J16" s="307">
        <v>2</v>
      </c>
      <c r="K16" s="307">
        <v>2</v>
      </c>
      <c r="L16" s="307">
        <v>9</v>
      </c>
      <c r="M16" s="307">
        <v>3</v>
      </c>
      <c r="N16" s="295">
        <v>1459</v>
      </c>
    </row>
    <row r="17" spans="1:14" s="285" customFormat="1" ht="9" customHeight="1">
      <c r="A17" s="286" t="s">
        <v>47</v>
      </c>
      <c r="B17" s="314">
        <f t="shared" si="1"/>
        <v>3</v>
      </c>
      <c r="C17" s="307"/>
      <c r="D17" s="307">
        <v>1</v>
      </c>
      <c r="E17" s="307">
        <v>1</v>
      </c>
      <c r="F17" s="307">
        <v>1</v>
      </c>
      <c r="G17" s="307">
        <v>0</v>
      </c>
      <c r="H17" s="307">
        <v>0</v>
      </c>
      <c r="I17" s="307">
        <v>0</v>
      </c>
      <c r="J17" s="307">
        <v>0</v>
      </c>
      <c r="K17" s="307">
        <v>0</v>
      </c>
      <c r="L17" s="307">
        <v>0</v>
      </c>
      <c r="M17" s="307">
        <v>0</v>
      </c>
      <c r="N17" s="295">
        <v>6</v>
      </c>
    </row>
    <row r="18" spans="1:14" s="285" customFormat="1" ht="9" customHeight="1">
      <c r="A18" s="291" t="s">
        <v>48</v>
      </c>
      <c r="B18" s="313">
        <f t="shared" si="1"/>
        <v>1</v>
      </c>
      <c r="C18" s="310"/>
      <c r="D18" s="310">
        <v>0</v>
      </c>
      <c r="E18" s="310">
        <v>0</v>
      </c>
      <c r="F18" s="310">
        <v>1</v>
      </c>
      <c r="G18" s="310">
        <v>0</v>
      </c>
      <c r="H18" s="310">
        <v>0</v>
      </c>
      <c r="I18" s="310">
        <v>0</v>
      </c>
      <c r="J18" s="310">
        <v>0</v>
      </c>
      <c r="K18" s="310">
        <v>0</v>
      </c>
      <c r="L18" s="310">
        <v>0</v>
      </c>
      <c r="M18" s="310">
        <v>0</v>
      </c>
      <c r="N18" s="296">
        <v>4</v>
      </c>
    </row>
    <row r="19" spans="1:14" s="285" customFormat="1" ht="9" customHeight="1">
      <c r="A19" s="286" t="s">
        <v>49</v>
      </c>
      <c r="B19" s="314">
        <f t="shared" si="1"/>
        <v>2</v>
      </c>
      <c r="C19" s="307"/>
      <c r="D19" s="307">
        <v>0</v>
      </c>
      <c r="E19" s="307">
        <v>0</v>
      </c>
      <c r="F19" s="307">
        <v>0</v>
      </c>
      <c r="G19" s="307">
        <v>1</v>
      </c>
      <c r="H19" s="307">
        <v>0</v>
      </c>
      <c r="I19" s="307">
        <v>1</v>
      </c>
      <c r="J19" s="307">
        <v>0</v>
      </c>
      <c r="K19" s="307">
        <v>0</v>
      </c>
      <c r="L19" s="307">
        <v>0</v>
      </c>
      <c r="M19" s="307">
        <v>0</v>
      </c>
      <c r="N19" s="295">
        <v>23</v>
      </c>
    </row>
    <row r="20" spans="1:14" s="285" customFormat="1" ht="9" customHeight="1">
      <c r="A20" s="286" t="s">
        <v>50</v>
      </c>
      <c r="B20" s="314">
        <f t="shared" si="1"/>
        <v>1</v>
      </c>
      <c r="C20" s="307"/>
      <c r="D20" s="307">
        <v>0</v>
      </c>
      <c r="E20" s="307">
        <v>0</v>
      </c>
      <c r="F20" s="307">
        <v>0</v>
      </c>
      <c r="G20" s="307">
        <v>1</v>
      </c>
      <c r="H20" s="307">
        <v>0</v>
      </c>
      <c r="I20" s="307">
        <v>0</v>
      </c>
      <c r="J20" s="307">
        <v>0</v>
      </c>
      <c r="K20" s="307">
        <v>0</v>
      </c>
      <c r="L20" s="307">
        <v>0</v>
      </c>
      <c r="M20" s="307">
        <v>0</v>
      </c>
      <c r="N20" s="295">
        <v>10</v>
      </c>
    </row>
    <row r="21" spans="1:14" s="285" customFormat="1" ht="9" customHeight="1">
      <c r="A21" s="286" t="s">
        <v>51</v>
      </c>
      <c r="B21" s="314">
        <f t="shared" si="1"/>
        <v>0</v>
      </c>
      <c r="C21" s="307"/>
      <c r="D21" s="307">
        <v>0</v>
      </c>
      <c r="E21" s="307">
        <v>0</v>
      </c>
      <c r="F21" s="307">
        <v>0</v>
      </c>
      <c r="G21" s="307">
        <v>0</v>
      </c>
      <c r="H21" s="307">
        <v>0</v>
      </c>
      <c r="I21" s="307">
        <v>0</v>
      </c>
      <c r="J21" s="307">
        <v>0</v>
      </c>
      <c r="K21" s="307">
        <v>0</v>
      </c>
      <c r="L21" s="307">
        <v>0</v>
      </c>
      <c r="M21" s="307">
        <v>0</v>
      </c>
      <c r="N21" s="295">
        <v>0</v>
      </c>
    </row>
    <row r="22" spans="1:14" s="285" customFormat="1" ht="9" customHeight="1">
      <c r="A22" s="291" t="s">
        <v>52</v>
      </c>
      <c r="B22" s="313">
        <f t="shared" si="1"/>
        <v>5</v>
      </c>
      <c r="C22" s="310"/>
      <c r="D22" s="310">
        <v>2</v>
      </c>
      <c r="E22" s="310">
        <v>0</v>
      </c>
      <c r="F22" s="310">
        <v>1</v>
      </c>
      <c r="G22" s="310">
        <v>0</v>
      </c>
      <c r="H22" s="310">
        <v>0</v>
      </c>
      <c r="I22" s="310">
        <v>1</v>
      </c>
      <c r="J22" s="310">
        <v>0</v>
      </c>
      <c r="K22" s="310">
        <v>1</v>
      </c>
      <c r="L22" s="310">
        <v>0</v>
      </c>
      <c r="M22" s="310">
        <v>0</v>
      </c>
      <c r="N22" s="296">
        <v>63</v>
      </c>
    </row>
    <row r="23" spans="1:14" s="285" customFormat="1" ht="9" customHeight="1">
      <c r="A23" s="286" t="s">
        <v>53</v>
      </c>
      <c r="B23" s="314">
        <f t="shared" si="1"/>
        <v>44</v>
      </c>
      <c r="C23" s="307"/>
      <c r="D23" s="307">
        <v>0</v>
      </c>
      <c r="E23" s="307">
        <v>1</v>
      </c>
      <c r="F23" s="307">
        <v>1</v>
      </c>
      <c r="G23" s="307">
        <v>4</v>
      </c>
      <c r="H23" s="307">
        <v>1</v>
      </c>
      <c r="I23" s="307">
        <v>2</v>
      </c>
      <c r="J23" s="307">
        <v>3</v>
      </c>
      <c r="K23" s="307">
        <v>10</v>
      </c>
      <c r="L23" s="307">
        <v>1</v>
      </c>
      <c r="M23" s="307">
        <v>21</v>
      </c>
      <c r="N23" s="295">
        <v>11413</v>
      </c>
    </row>
    <row r="24" spans="1:14" s="285" customFormat="1" ht="9" customHeight="1">
      <c r="A24" s="286" t="s">
        <v>54</v>
      </c>
      <c r="B24" s="314">
        <f t="shared" si="1"/>
        <v>2</v>
      </c>
      <c r="C24" s="307"/>
      <c r="D24" s="307">
        <v>0</v>
      </c>
      <c r="E24" s="307">
        <v>0</v>
      </c>
      <c r="F24" s="307">
        <v>1</v>
      </c>
      <c r="G24" s="307">
        <v>1</v>
      </c>
      <c r="H24" s="307">
        <v>0</v>
      </c>
      <c r="I24" s="307">
        <v>0</v>
      </c>
      <c r="J24" s="307">
        <v>0</v>
      </c>
      <c r="K24" s="307">
        <v>0</v>
      </c>
      <c r="L24" s="307">
        <v>0</v>
      </c>
      <c r="M24" s="307">
        <v>0</v>
      </c>
      <c r="N24" s="295">
        <v>11</v>
      </c>
    </row>
    <row r="25" spans="1:14" s="285" customFormat="1" ht="9" customHeight="1">
      <c r="A25" s="286" t="s">
        <v>55</v>
      </c>
      <c r="B25" s="314">
        <f t="shared" si="1"/>
        <v>4</v>
      </c>
      <c r="C25" s="307"/>
      <c r="D25" s="307">
        <v>1</v>
      </c>
      <c r="E25" s="307">
        <v>1</v>
      </c>
      <c r="F25" s="307">
        <v>0</v>
      </c>
      <c r="G25" s="307">
        <v>0</v>
      </c>
      <c r="H25" s="307">
        <v>0</v>
      </c>
      <c r="I25" s="307">
        <v>0</v>
      </c>
      <c r="J25" s="307">
        <v>0</v>
      </c>
      <c r="K25" s="307">
        <v>0</v>
      </c>
      <c r="L25" s="307">
        <v>0</v>
      </c>
      <c r="M25" s="307">
        <v>2</v>
      </c>
      <c r="N25" s="295">
        <v>385</v>
      </c>
    </row>
    <row r="26" spans="1:14" s="285" customFormat="1" ht="9" customHeight="1">
      <c r="A26" s="291" t="s">
        <v>56</v>
      </c>
      <c r="B26" s="313">
        <f t="shared" si="1"/>
        <v>12</v>
      </c>
      <c r="C26" s="310"/>
      <c r="D26" s="310">
        <v>1</v>
      </c>
      <c r="E26" s="310">
        <v>0</v>
      </c>
      <c r="F26" s="310">
        <v>4</v>
      </c>
      <c r="G26" s="310">
        <v>1</v>
      </c>
      <c r="H26" s="310">
        <v>2</v>
      </c>
      <c r="I26" s="310">
        <v>0</v>
      </c>
      <c r="J26" s="310">
        <v>1</v>
      </c>
      <c r="K26" s="310">
        <v>2</v>
      </c>
      <c r="L26" s="310">
        <v>0</v>
      </c>
      <c r="M26" s="310">
        <v>1</v>
      </c>
      <c r="N26" s="296">
        <v>398</v>
      </c>
    </row>
    <row r="27" spans="1:14" s="285" customFormat="1" ht="9" customHeight="1">
      <c r="A27" s="286" t="s">
        <v>57</v>
      </c>
      <c r="B27" s="314">
        <f t="shared" si="1"/>
        <v>0</v>
      </c>
      <c r="C27" s="307"/>
      <c r="D27" s="307">
        <v>0</v>
      </c>
      <c r="E27" s="307">
        <v>0</v>
      </c>
      <c r="F27" s="307">
        <v>0</v>
      </c>
      <c r="G27" s="307">
        <v>0</v>
      </c>
      <c r="H27" s="307">
        <v>0</v>
      </c>
      <c r="I27" s="307">
        <v>0</v>
      </c>
      <c r="J27" s="307">
        <v>0</v>
      </c>
      <c r="K27" s="307">
        <v>0</v>
      </c>
      <c r="L27" s="307">
        <v>0</v>
      </c>
      <c r="M27" s="307">
        <v>0</v>
      </c>
      <c r="N27" s="295">
        <v>0</v>
      </c>
    </row>
    <row r="28" spans="1:14" s="285" customFormat="1" ht="9" customHeight="1">
      <c r="A28" s="286" t="s">
        <v>58</v>
      </c>
      <c r="B28" s="314">
        <f t="shared" si="1"/>
        <v>20</v>
      </c>
      <c r="C28" s="307"/>
      <c r="D28" s="307">
        <v>0</v>
      </c>
      <c r="E28" s="307">
        <v>1</v>
      </c>
      <c r="F28" s="307">
        <v>3</v>
      </c>
      <c r="G28" s="307">
        <v>3</v>
      </c>
      <c r="H28" s="307">
        <v>2</v>
      </c>
      <c r="I28" s="307">
        <v>1</v>
      </c>
      <c r="J28" s="307">
        <v>3</v>
      </c>
      <c r="K28" s="307">
        <v>1</v>
      </c>
      <c r="L28" s="307">
        <v>2</v>
      </c>
      <c r="M28" s="307">
        <v>4</v>
      </c>
      <c r="N28" s="295">
        <v>2242</v>
      </c>
    </row>
    <row r="29" spans="1:14" s="285" customFormat="1" ht="9" customHeight="1">
      <c r="A29" s="286" t="s">
        <v>59</v>
      </c>
      <c r="B29" s="314">
        <f t="shared" si="1"/>
        <v>42</v>
      </c>
      <c r="C29" s="307"/>
      <c r="D29" s="307">
        <v>0</v>
      </c>
      <c r="E29" s="307">
        <v>0</v>
      </c>
      <c r="F29" s="307">
        <v>3</v>
      </c>
      <c r="G29" s="307">
        <v>8</v>
      </c>
      <c r="H29" s="307">
        <v>0</v>
      </c>
      <c r="I29" s="307">
        <v>1</v>
      </c>
      <c r="J29" s="307">
        <v>3</v>
      </c>
      <c r="K29" s="307">
        <v>3</v>
      </c>
      <c r="L29" s="307">
        <v>4</v>
      </c>
      <c r="M29" s="307">
        <v>20</v>
      </c>
      <c r="N29" s="295">
        <v>5214</v>
      </c>
    </row>
    <row r="30" spans="1:14" s="285" customFormat="1" ht="9" customHeight="1">
      <c r="A30" s="291" t="s">
        <v>60</v>
      </c>
      <c r="B30" s="313">
        <f t="shared" si="1"/>
        <v>9</v>
      </c>
      <c r="C30" s="310"/>
      <c r="D30" s="310">
        <v>1</v>
      </c>
      <c r="E30" s="310">
        <v>0</v>
      </c>
      <c r="F30" s="310">
        <v>1</v>
      </c>
      <c r="G30" s="310">
        <v>0</v>
      </c>
      <c r="H30" s="310">
        <v>0</v>
      </c>
      <c r="I30" s="310">
        <v>0</v>
      </c>
      <c r="J30" s="310">
        <v>1</v>
      </c>
      <c r="K30" s="310">
        <v>4</v>
      </c>
      <c r="L30" s="310">
        <v>1</v>
      </c>
      <c r="M30" s="310">
        <v>1</v>
      </c>
      <c r="N30" s="296">
        <v>363</v>
      </c>
    </row>
    <row r="31" spans="1:14" s="285" customFormat="1" ht="9" customHeight="1">
      <c r="A31" s="286" t="s">
        <v>61</v>
      </c>
      <c r="B31" s="314">
        <f t="shared" si="1"/>
        <v>13</v>
      </c>
      <c r="C31" s="307"/>
      <c r="D31" s="307">
        <v>3</v>
      </c>
      <c r="E31" s="307">
        <v>0</v>
      </c>
      <c r="F31" s="307">
        <v>2</v>
      </c>
      <c r="G31" s="307">
        <v>4</v>
      </c>
      <c r="H31" s="307">
        <v>0</v>
      </c>
      <c r="I31" s="307">
        <v>1</v>
      </c>
      <c r="J31" s="307">
        <v>2</v>
      </c>
      <c r="K31" s="307">
        <v>0</v>
      </c>
      <c r="L31" s="307">
        <v>0</v>
      </c>
      <c r="M31" s="307">
        <v>1</v>
      </c>
      <c r="N31" s="295">
        <v>251</v>
      </c>
    </row>
    <row r="32" spans="1:14" s="285" customFormat="1" ht="9" customHeight="1">
      <c r="A32" s="286" t="s">
        <v>62</v>
      </c>
      <c r="B32" s="314">
        <f t="shared" si="1"/>
        <v>3</v>
      </c>
      <c r="C32" s="307"/>
      <c r="D32" s="307">
        <v>0</v>
      </c>
      <c r="E32" s="307">
        <v>0</v>
      </c>
      <c r="F32" s="307">
        <v>1</v>
      </c>
      <c r="G32" s="307">
        <v>0</v>
      </c>
      <c r="H32" s="307">
        <v>0</v>
      </c>
      <c r="I32" s="307">
        <v>0</v>
      </c>
      <c r="J32" s="307">
        <v>1</v>
      </c>
      <c r="K32" s="307">
        <v>1</v>
      </c>
      <c r="L32" s="307">
        <v>0</v>
      </c>
      <c r="M32" s="307">
        <v>0</v>
      </c>
      <c r="N32" s="295">
        <v>70</v>
      </c>
    </row>
    <row r="33" spans="1:14" s="285" customFormat="1" ht="9" customHeight="1">
      <c r="A33" s="286" t="s">
        <v>63</v>
      </c>
      <c r="B33" s="314">
        <f t="shared" si="1"/>
        <v>25</v>
      </c>
      <c r="C33" s="307"/>
      <c r="D33" s="307">
        <v>0</v>
      </c>
      <c r="E33" s="307">
        <v>0</v>
      </c>
      <c r="F33" s="307">
        <v>2</v>
      </c>
      <c r="G33" s="307">
        <v>2</v>
      </c>
      <c r="H33" s="307">
        <v>2</v>
      </c>
      <c r="I33" s="307">
        <v>3</v>
      </c>
      <c r="J33" s="307">
        <v>1</v>
      </c>
      <c r="K33" s="307">
        <v>1</v>
      </c>
      <c r="L33" s="307">
        <v>4</v>
      </c>
      <c r="M33" s="307">
        <v>10</v>
      </c>
      <c r="N33" s="295">
        <v>2394</v>
      </c>
    </row>
    <row r="34" spans="1:14" s="285" customFormat="1" ht="9" customHeight="1">
      <c r="A34" s="291" t="s">
        <v>64</v>
      </c>
      <c r="B34" s="313">
        <f t="shared" si="1"/>
        <v>0</v>
      </c>
      <c r="C34" s="310"/>
      <c r="D34" s="310">
        <v>0</v>
      </c>
      <c r="E34" s="310">
        <v>0</v>
      </c>
      <c r="F34" s="310">
        <v>0</v>
      </c>
      <c r="G34" s="310">
        <v>0</v>
      </c>
      <c r="H34" s="310">
        <v>0</v>
      </c>
      <c r="I34" s="310">
        <v>0</v>
      </c>
      <c r="J34" s="310">
        <v>0</v>
      </c>
      <c r="K34" s="310">
        <v>0</v>
      </c>
      <c r="L34" s="310">
        <v>0</v>
      </c>
      <c r="M34" s="310">
        <v>0</v>
      </c>
      <c r="N34" s="296">
        <v>0</v>
      </c>
    </row>
    <row r="35" spans="1:14" s="285" customFormat="1" ht="9" customHeight="1">
      <c r="A35" s="286" t="s">
        <v>65</v>
      </c>
      <c r="B35" s="314">
        <f t="shared" si="1"/>
        <v>5</v>
      </c>
      <c r="C35" s="307"/>
      <c r="D35" s="307">
        <v>0</v>
      </c>
      <c r="E35" s="307">
        <v>1</v>
      </c>
      <c r="F35" s="307">
        <v>0</v>
      </c>
      <c r="G35" s="307">
        <v>1</v>
      </c>
      <c r="H35" s="307">
        <v>0</v>
      </c>
      <c r="I35" s="307">
        <v>1</v>
      </c>
      <c r="J35" s="307">
        <v>0</v>
      </c>
      <c r="K35" s="307">
        <v>0</v>
      </c>
      <c r="L35" s="307">
        <v>1</v>
      </c>
      <c r="M35" s="307">
        <v>1</v>
      </c>
      <c r="N35" s="295">
        <v>250</v>
      </c>
    </row>
    <row r="36" spans="1:14" s="285" customFormat="1" ht="9" customHeight="1">
      <c r="A36" s="286" t="s">
        <v>66</v>
      </c>
      <c r="B36" s="314">
        <f t="shared" si="1"/>
        <v>0</v>
      </c>
      <c r="C36" s="307"/>
      <c r="D36" s="307">
        <v>0</v>
      </c>
      <c r="E36" s="307">
        <v>0</v>
      </c>
      <c r="F36" s="307">
        <v>0</v>
      </c>
      <c r="G36" s="307">
        <v>0</v>
      </c>
      <c r="H36" s="307">
        <v>0</v>
      </c>
      <c r="I36" s="307">
        <v>0</v>
      </c>
      <c r="J36" s="307">
        <v>0</v>
      </c>
      <c r="K36" s="307">
        <v>0</v>
      </c>
      <c r="L36" s="307">
        <v>0</v>
      </c>
      <c r="M36" s="307">
        <v>0</v>
      </c>
      <c r="N36" s="295">
        <v>0</v>
      </c>
    </row>
    <row r="37" spans="1:14" s="285" customFormat="1" ht="9" customHeight="1">
      <c r="A37" s="286" t="s">
        <v>67</v>
      </c>
      <c r="B37" s="314">
        <f t="shared" si="1"/>
        <v>0</v>
      </c>
      <c r="C37" s="307"/>
      <c r="D37" s="307">
        <v>0</v>
      </c>
      <c r="E37" s="307">
        <v>0</v>
      </c>
      <c r="F37" s="307">
        <v>0</v>
      </c>
      <c r="G37" s="307">
        <v>0</v>
      </c>
      <c r="H37" s="307">
        <v>0</v>
      </c>
      <c r="I37" s="307">
        <v>0</v>
      </c>
      <c r="J37" s="307">
        <v>0</v>
      </c>
      <c r="K37" s="307">
        <v>0</v>
      </c>
      <c r="L37" s="307">
        <v>0</v>
      </c>
      <c r="M37" s="307">
        <v>0</v>
      </c>
      <c r="N37" s="295">
        <v>0</v>
      </c>
    </row>
    <row r="38" spans="1:14" s="285" customFormat="1" ht="9" customHeight="1">
      <c r="A38" s="291" t="s">
        <v>68</v>
      </c>
      <c r="B38" s="313">
        <f t="shared" si="1"/>
        <v>0</v>
      </c>
      <c r="C38" s="310"/>
      <c r="D38" s="310">
        <v>0</v>
      </c>
      <c r="E38" s="310">
        <v>0</v>
      </c>
      <c r="F38" s="310">
        <v>0</v>
      </c>
      <c r="G38" s="310">
        <v>0</v>
      </c>
      <c r="H38" s="310">
        <v>0</v>
      </c>
      <c r="I38" s="310">
        <v>0</v>
      </c>
      <c r="J38" s="310">
        <v>0</v>
      </c>
      <c r="K38" s="310">
        <v>0</v>
      </c>
      <c r="L38" s="310">
        <v>0</v>
      </c>
      <c r="M38" s="310">
        <v>0</v>
      </c>
      <c r="N38" s="296">
        <v>0</v>
      </c>
    </row>
    <row r="39" spans="1:14" s="285" customFormat="1" ht="9" customHeight="1">
      <c r="A39" s="286" t="s">
        <v>69</v>
      </c>
      <c r="B39" s="314">
        <f t="shared" si="1"/>
        <v>0</v>
      </c>
      <c r="C39" s="307"/>
      <c r="D39" s="307">
        <v>0</v>
      </c>
      <c r="E39" s="307">
        <v>0</v>
      </c>
      <c r="F39" s="307">
        <v>0</v>
      </c>
      <c r="G39" s="307">
        <v>0</v>
      </c>
      <c r="H39" s="307">
        <v>0</v>
      </c>
      <c r="I39" s="307">
        <v>0</v>
      </c>
      <c r="J39" s="307">
        <v>0</v>
      </c>
      <c r="K39" s="307">
        <v>0</v>
      </c>
      <c r="L39" s="307">
        <v>0</v>
      </c>
      <c r="M39" s="307">
        <v>0</v>
      </c>
      <c r="N39" s="295">
        <v>0</v>
      </c>
    </row>
    <row r="40" spans="1:14" s="285" customFormat="1" ht="9" customHeight="1">
      <c r="A40" s="286" t="s">
        <v>70</v>
      </c>
      <c r="B40" s="314">
        <f t="shared" si="1"/>
        <v>4</v>
      </c>
      <c r="C40" s="307"/>
      <c r="D40" s="307">
        <v>1</v>
      </c>
      <c r="E40" s="307">
        <v>1</v>
      </c>
      <c r="F40" s="307">
        <v>0</v>
      </c>
      <c r="G40" s="307">
        <v>2</v>
      </c>
      <c r="H40" s="307">
        <v>0</v>
      </c>
      <c r="I40" s="307">
        <v>0</v>
      </c>
      <c r="J40" s="307">
        <v>0</v>
      </c>
      <c r="K40" s="307">
        <v>0</v>
      </c>
      <c r="L40" s="307">
        <v>0</v>
      </c>
      <c r="M40" s="307">
        <v>0</v>
      </c>
      <c r="N40" s="295">
        <v>16</v>
      </c>
    </row>
    <row r="41" spans="1:14" s="285" customFormat="1" ht="9" customHeight="1">
      <c r="A41" s="286" t="s">
        <v>71</v>
      </c>
      <c r="B41" s="314">
        <f t="shared" si="1"/>
        <v>1</v>
      </c>
      <c r="C41" s="307"/>
      <c r="D41" s="307">
        <v>0</v>
      </c>
      <c r="E41" s="307">
        <v>0</v>
      </c>
      <c r="F41" s="307">
        <v>0</v>
      </c>
      <c r="G41" s="307">
        <v>0</v>
      </c>
      <c r="H41" s="307">
        <v>1</v>
      </c>
      <c r="I41" s="307">
        <v>0</v>
      </c>
      <c r="J41" s="307">
        <v>0</v>
      </c>
      <c r="K41" s="307">
        <v>0</v>
      </c>
      <c r="L41" s="307">
        <v>0</v>
      </c>
      <c r="M41" s="307">
        <v>0</v>
      </c>
      <c r="N41" s="295">
        <v>11</v>
      </c>
    </row>
    <row r="42" spans="1:14" s="285" customFormat="1" ht="9" customHeight="1">
      <c r="A42" s="291" t="s">
        <v>72</v>
      </c>
      <c r="B42" s="313">
        <f t="shared" si="1"/>
        <v>4</v>
      </c>
      <c r="C42" s="310"/>
      <c r="D42" s="310">
        <v>0</v>
      </c>
      <c r="E42" s="310">
        <v>0</v>
      </c>
      <c r="F42" s="310">
        <v>2</v>
      </c>
      <c r="G42" s="310">
        <v>0</v>
      </c>
      <c r="H42" s="310">
        <v>0</v>
      </c>
      <c r="I42" s="310">
        <v>0</v>
      </c>
      <c r="J42" s="310">
        <v>0</v>
      </c>
      <c r="K42" s="310">
        <v>0</v>
      </c>
      <c r="L42" s="310">
        <v>1</v>
      </c>
      <c r="M42" s="310">
        <v>1</v>
      </c>
      <c r="N42" s="296">
        <v>415</v>
      </c>
    </row>
    <row r="43" spans="1:14" s="285" customFormat="1" ht="9" customHeight="1">
      <c r="A43" s="286" t="s">
        <v>73</v>
      </c>
      <c r="B43" s="314">
        <f t="shared" si="1"/>
        <v>1</v>
      </c>
      <c r="C43" s="307"/>
      <c r="D43" s="307">
        <v>0</v>
      </c>
      <c r="E43" s="307">
        <v>1</v>
      </c>
      <c r="F43" s="307">
        <v>0</v>
      </c>
      <c r="G43" s="307">
        <v>0</v>
      </c>
      <c r="H43" s="307">
        <v>0</v>
      </c>
      <c r="I43" s="307">
        <v>0</v>
      </c>
      <c r="J43" s="307">
        <v>0</v>
      </c>
      <c r="K43" s="307">
        <v>0</v>
      </c>
      <c r="L43" s="307">
        <v>0</v>
      </c>
      <c r="M43" s="307">
        <v>0</v>
      </c>
      <c r="N43" s="295">
        <v>2</v>
      </c>
    </row>
    <row r="44" spans="1:14" s="285" customFormat="1" ht="9" customHeight="1">
      <c r="A44" s="286" t="s">
        <v>74</v>
      </c>
      <c r="B44" s="314">
        <f t="shared" si="1"/>
        <v>1</v>
      </c>
      <c r="C44" s="307"/>
      <c r="D44" s="307">
        <v>0</v>
      </c>
      <c r="E44" s="307">
        <v>0</v>
      </c>
      <c r="F44" s="307">
        <v>0</v>
      </c>
      <c r="G44" s="307">
        <v>0</v>
      </c>
      <c r="H44" s="307">
        <v>1</v>
      </c>
      <c r="I44" s="307">
        <v>0</v>
      </c>
      <c r="J44" s="307">
        <v>0</v>
      </c>
      <c r="K44" s="307">
        <v>0</v>
      </c>
      <c r="L44" s="307">
        <v>0</v>
      </c>
      <c r="M44" s="307">
        <v>0</v>
      </c>
      <c r="N44" s="295">
        <v>13</v>
      </c>
    </row>
    <row r="45" spans="1:14" s="285" customFormat="1" ht="9" customHeight="1">
      <c r="A45" s="286" t="s">
        <v>75</v>
      </c>
      <c r="B45" s="314">
        <f t="shared" si="1"/>
        <v>0</v>
      </c>
      <c r="C45" s="307"/>
      <c r="D45" s="307">
        <v>0</v>
      </c>
      <c r="E45" s="307">
        <v>0</v>
      </c>
      <c r="F45" s="307">
        <v>0</v>
      </c>
      <c r="G45" s="307">
        <v>0</v>
      </c>
      <c r="H45" s="307">
        <v>0</v>
      </c>
      <c r="I45" s="307">
        <v>0</v>
      </c>
      <c r="J45" s="307">
        <v>0</v>
      </c>
      <c r="K45" s="307">
        <v>0</v>
      </c>
      <c r="L45" s="307">
        <v>0</v>
      </c>
      <c r="M45" s="307">
        <v>0</v>
      </c>
      <c r="N45" s="295">
        <v>0</v>
      </c>
    </row>
    <row r="46" spans="1:14" s="285" customFormat="1" ht="9" customHeight="1">
      <c r="A46" s="291" t="s">
        <v>76</v>
      </c>
      <c r="B46" s="313">
        <f t="shared" si="1"/>
        <v>0</v>
      </c>
      <c r="C46" s="310"/>
      <c r="D46" s="310">
        <v>0</v>
      </c>
      <c r="E46" s="310">
        <v>0</v>
      </c>
      <c r="F46" s="310">
        <v>0</v>
      </c>
      <c r="G46" s="310">
        <v>0</v>
      </c>
      <c r="H46" s="310">
        <v>0</v>
      </c>
      <c r="I46" s="310">
        <v>0</v>
      </c>
      <c r="J46" s="310">
        <v>0</v>
      </c>
      <c r="K46" s="310">
        <v>0</v>
      </c>
      <c r="L46" s="310">
        <v>0</v>
      </c>
      <c r="M46" s="310">
        <v>0</v>
      </c>
      <c r="N46" s="296">
        <v>0</v>
      </c>
    </row>
    <row r="47" spans="1:14" s="323" customFormat="1" ht="9" customHeight="1">
      <c r="A47" s="318"/>
      <c r="B47" s="345"/>
      <c r="C47" s="374"/>
      <c r="D47" s="374"/>
      <c r="E47" s="374"/>
      <c r="F47" s="374"/>
      <c r="G47" s="374"/>
      <c r="H47" s="374"/>
      <c r="I47" s="374"/>
      <c r="J47" s="374"/>
      <c r="K47" s="374"/>
      <c r="L47" s="374"/>
      <c r="M47" s="374"/>
      <c r="N47" s="321"/>
    </row>
    <row r="48" spans="1:14" s="285" customFormat="1" ht="9" customHeight="1">
      <c r="A48" s="284">
        <v>1996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14"/>
    </row>
    <row r="49" spans="1:14" s="285" customFormat="1" ht="9" customHeight="1">
      <c r="A49" s="288" t="s">
        <v>44</v>
      </c>
      <c r="B49" s="308">
        <f>SUM(B51:B82)</f>
        <v>176</v>
      </c>
      <c r="C49" s="444"/>
      <c r="D49" s="444">
        <f t="shared" ref="D49:N49" si="2">SUM(D51:D82)</f>
        <v>6</v>
      </c>
      <c r="E49" s="444">
        <f t="shared" si="2"/>
        <v>5</v>
      </c>
      <c r="F49" s="444">
        <f t="shared" si="2"/>
        <v>11</v>
      </c>
      <c r="G49" s="444">
        <f t="shared" si="2"/>
        <v>15</v>
      </c>
      <c r="H49" s="444">
        <f t="shared" si="2"/>
        <v>8</v>
      </c>
      <c r="I49" s="444">
        <f t="shared" si="2"/>
        <v>8</v>
      </c>
      <c r="J49" s="444">
        <f t="shared" si="2"/>
        <v>12</v>
      </c>
      <c r="K49" s="444">
        <f t="shared" si="2"/>
        <v>13</v>
      </c>
      <c r="L49" s="444">
        <f t="shared" si="2"/>
        <v>18</v>
      </c>
      <c r="M49" s="444">
        <f t="shared" si="2"/>
        <v>80</v>
      </c>
      <c r="N49" s="308">
        <f t="shared" si="2"/>
        <v>40032</v>
      </c>
    </row>
    <row r="50" spans="1:14" s="285" customFormat="1" ht="3.95" customHeight="1">
      <c r="A50" s="288"/>
      <c r="B50" s="308"/>
      <c r="C50" s="444"/>
      <c r="D50" s="444"/>
      <c r="E50" s="444"/>
      <c r="F50" s="444"/>
      <c r="G50" s="444"/>
      <c r="H50" s="444"/>
      <c r="I50" s="444"/>
      <c r="J50" s="444"/>
      <c r="K50" s="444"/>
      <c r="L50" s="444"/>
      <c r="M50" s="444"/>
      <c r="N50" s="308"/>
    </row>
    <row r="51" spans="1:14" s="285" customFormat="1" ht="9" customHeight="1">
      <c r="A51" s="286" t="s">
        <v>45</v>
      </c>
      <c r="B51" s="314">
        <f t="shared" ref="B51:B82" si="3">SUM(D51:M51)</f>
        <v>0</v>
      </c>
      <c r="C51" s="307"/>
      <c r="D51" s="307">
        <v>0</v>
      </c>
      <c r="E51" s="307">
        <v>0</v>
      </c>
      <c r="F51" s="307">
        <v>0</v>
      </c>
      <c r="G51" s="307">
        <v>0</v>
      </c>
      <c r="H51" s="307">
        <v>0</v>
      </c>
      <c r="I51" s="307">
        <v>0</v>
      </c>
      <c r="J51" s="307">
        <v>0</v>
      </c>
      <c r="K51" s="307">
        <v>0</v>
      </c>
      <c r="L51" s="307">
        <v>0</v>
      </c>
      <c r="M51" s="307">
        <v>0</v>
      </c>
      <c r="N51" s="314">
        <v>0</v>
      </c>
    </row>
    <row r="52" spans="1:14" s="285" customFormat="1" ht="9" customHeight="1">
      <c r="A52" s="286" t="s">
        <v>46</v>
      </c>
      <c r="B52" s="314">
        <f t="shared" si="3"/>
        <v>17</v>
      </c>
      <c r="C52" s="307"/>
      <c r="D52" s="307">
        <v>2</v>
      </c>
      <c r="E52" s="307">
        <v>0</v>
      </c>
      <c r="F52" s="307">
        <v>0</v>
      </c>
      <c r="G52" s="307">
        <v>0</v>
      </c>
      <c r="H52" s="307">
        <v>2</v>
      </c>
      <c r="I52" s="307">
        <v>0</v>
      </c>
      <c r="J52" s="307">
        <v>1</v>
      </c>
      <c r="K52" s="307">
        <v>2</v>
      </c>
      <c r="L52" s="307">
        <v>2</v>
      </c>
      <c r="M52" s="307">
        <v>8</v>
      </c>
      <c r="N52" s="314">
        <v>6623</v>
      </c>
    </row>
    <row r="53" spans="1:14" s="285" customFormat="1" ht="9" customHeight="1">
      <c r="A53" s="286" t="s">
        <v>47</v>
      </c>
      <c r="B53" s="314">
        <f t="shared" si="3"/>
        <v>3</v>
      </c>
      <c r="C53" s="307"/>
      <c r="D53" s="307">
        <v>1</v>
      </c>
      <c r="E53" s="307">
        <v>0</v>
      </c>
      <c r="F53" s="307">
        <v>1</v>
      </c>
      <c r="G53" s="307">
        <v>0</v>
      </c>
      <c r="H53" s="307">
        <v>1</v>
      </c>
      <c r="I53" s="307">
        <v>0</v>
      </c>
      <c r="J53" s="307">
        <v>0</v>
      </c>
      <c r="K53" s="307">
        <v>0</v>
      </c>
      <c r="L53" s="307">
        <v>0</v>
      </c>
      <c r="M53" s="307">
        <v>0</v>
      </c>
      <c r="N53" s="314">
        <v>17</v>
      </c>
    </row>
    <row r="54" spans="1:14" s="285" customFormat="1" ht="9" customHeight="1">
      <c r="A54" s="291" t="s">
        <v>48</v>
      </c>
      <c r="B54" s="313">
        <f t="shared" si="3"/>
        <v>2</v>
      </c>
      <c r="C54" s="310"/>
      <c r="D54" s="310">
        <v>0</v>
      </c>
      <c r="E54" s="310">
        <v>0</v>
      </c>
      <c r="F54" s="310">
        <v>0</v>
      </c>
      <c r="G54" s="310">
        <v>0</v>
      </c>
      <c r="H54" s="310">
        <v>0</v>
      </c>
      <c r="I54" s="310">
        <v>1</v>
      </c>
      <c r="J54" s="310">
        <v>0</v>
      </c>
      <c r="K54" s="310">
        <v>0</v>
      </c>
      <c r="L54" s="310">
        <v>0</v>
      </c>
      <c r="M54" s="310">
        <v>1</v>
      </c>
      <c r="N54" s="313">
        <v>135</v>
      </c>
    </row>
    <row r="55" spans="1:14" s="285" customFormat="1" ht="9" customHeight="1">
      <c r="A55" s="286" t="s">
        <v>49</v>
      </c>
      <c r="B55" s="314">
        <f t="shared" si="3"/>
        <v>1</v>
      </c>
      <c r="C55" s="307"/>
      <c r="D55" s="307">
        <v>0</v>
      </c>
      <c r="E55" s="307">
        <v>0</v>
      </c>
      <c r="F55" s="307">
        <v>0</v>
      </c>
      <c r="G55" s="307">
        <v>0</v>
      </c>
      <c r="H55" s="307">
        <v>0</v>
      </c>
      <c r="I55" s="307">
        <v>0</v>
      </c>
      <c r="J55" s="307">
        <v>0</v>
      </c>
      <c r="K55" s="307">
        <v>0</v>
      </c>
      <c r="L55" s="307">
        <v>0</v>
      </c>
      <c r="M55" s="307">
        <v>1</v>
      </c>
      <c r="N55" s="314">
        <v>157</v>
      </c>
    </row>
    <row r="56" spans="1:14" s="285" customFormat="1" ht="9" customHeight="1">
      <c r="A56" s="286" t="s">
        <v>50</v>
      </c>
      <c r="B56" s="314">
        <f t="shared" si="3"/>
        <v>3</v>
      </c>
      <c r="C56" s="307"/>
      <c r="D56" s="307">
        <v>0</v>
      </c>
      <c r="E56" s="307">
        <v>0</v>
      </c>
      <c r="F56" s="307">
        <v>1</v>
      </c>
      <c r="G56" s="307">
        <v>0</v>
      </c>
      <c r="H56" s="307">
        <v>0</v>
      </c>
      <c r="I56" s="307">
        <v>1</v>
      </c>
      <c r="J56" s="307">
        <v>0</v>
      </c>
      <c r="K56" s="307">
        <v>0</v>
      </c>
      <c r="L56" s="307">
        <v>1</v>
      </c>
      <c r="M56" s="307">
        <v>0</v>
      </c>
      <c r="N56" s="314">
        <v>75</v>
      </c>
    </row>
    <row r="57" spans="1:14" s="285" customFormat="1" ht="9" customHeight="1">
      <c r="A57" s="286" t="s">
        <v>51</v>
      </c>
      <c r="B57" s="314">
        <f t="shared" si="3"/>
        <v>0</v>
      </c>
      <c r="C57" s="307"/>
      <c r="D57" s="307">
        <v>0</v>
      </c>
      <c r="E57" s="307">
        <v>0</v>
      </c>
      <c r="F57" s="307">
        <v>0</v>
      </c>
      <c r="G57" s="307">
        <v>0</v>
      </c>
      <c r="H57" s="307">
        <v>0</v>
      </c>
      <c r="I57" s="307">
        <v>0</v>
      </c>
      <c r="J57" s="307">
        <v>0</v>
      </c>
      <c r="K57" s="307">
        <v>0</v>
      </c>
      <c r="L57" s="307">
        <v>0</v>
      </c>
      <c r="M57" s="307">
        <v>0</v>
      </c>
      <c r="N57" s="314">
        <v>0</v>
      </c>
    </row>
    <row r="58" spans="1:14" s="285" customFormat="1" ht="9" customHeight="1">
      <c r="A58" s="291" t="s">
        <v>52</v>
      </c>
      <c r="B58" s="313">
        <f t="shared" si="3"/>
        <v>4</v>
      </c>
      <c r="C58" s="310"/>
      <c r="D58" s="310">
        <v>0</v>
      </c>
      <c r="E58" s="310">
        <v>1</v>
      </c>
      <c r="F58" s="310">
        <v>2</v>
      </c>
      <c r="G58" s="310">
        <v>1</v>
      </c>
      <c r="H58" s="310">
        <v>0</v>
      </c>
      <c r="I58" s="310">
        <v>0</v>
      </c>
      <c r="J58" s="310">
        <v>0</v>
      </c>
      <c r="K58" s="310">
        <v>0</v>
      </c>
      <c r="L58" s="310">
        <v>0</v>
      </c>
      <c r="M58" s="310">
        <v>0</v>
      </c>
      <c r="N58" s="313">
        <v>17</v>
      </c>
    </row>
    <row r="59" spans="1:14" s="285" customFormat="1" ht="9" customHeight="1">
      <c r="A59" s="286" t="s">
        <v>53</v>
      </c>
      <c r="B59" s="314">
        <f t="shared" si="3"/>
        <v>39</v>
      </c>
      <c r="C59" s="307"/>
      <c r="D59" s="307">
        <v>0</v>
      </c>
      <c r="E59" s="307">
        <v>0</v>
      </c>
      <c r="F59" s="307">
        <v>1</v>
      </c>
      <c r="G59" s="307">
        <v>2</v>
      </c>
      <c r="H59" s="307">
        <v>2</v>
      </c>
      <c r="I59" s="307">
        <v>2</v>
      </c>
      <c r="J59" s="307">
        <v>5</v>
      </c>
      <c r="K59" s="307">
        <v>5</v>
      </c>
      <c r="L59" s="307">
        <v>2</v>
      </c>
      <c r="M59" s="307">
        <v>20</v>
      </c>
      <c r="N59" s="314">
        <v>13150</v>
      </c>
    </row>
    <row r="60" spans="1:14" s="285" customFormat="1" ht="9" customHeight="1">
      <c r="A60" s="286" t="s">
        <v>54</v>
      </c>
      <c r="B60" s="314">
        <f t="shared" si="3"/>
        <v>0</v>
      </c>
      <c r="C60" s="307"/>
      <c r="D60" s="307">
        <v>0</v>
      </c>
      <c r="E60" s="307">
        <v>0</v>
      </c>
      <c r="F60" s="307">
        <v>0</v>
      </c>
      <c r="G60" s="307">
        <v>0</v>
      </c>
      <c r="H60" s="307">
        <v>0</v>
      </c>
      <c r="I60" s="307">
        <v>0</v>
      </c>
      <c r="J60" s="307">
        <v>0</v>
      </c>
      <c r="K60" s="307">
        <v>0</v>
      </c>
      <c r="L60" s="307">
        <v>0</v>
      </c>
      <c r="M60" s="307">
        <v>0</v>
      </c>
      <c r="N60" s="314">
        <v>0</v>
      </c>
    </row>
    <row r="61" spans="1:14" s="285" customFormat="1" ht="9" customHeight="1">
      <c r="A61" s="286" t="s">
        <v>55</v>
      </c>
      <c r="B61" s="314">
        <f t="shared" si="3"/>
        <v>4</v>
      </c>
      <c r="C61" s="307"/>
      <c r="D61" s="307">
        <v>0</v>
      </c>
      <c r="E61" s="307">
        <v>2</v>
      </c>
      <c r="F61" s="307">
        <v>0</v>
      </c>
      <c r="G61" s="307">
        <v>0</v>
      </c>
      <c r="H61" s="307">
        <v>0</v>
      </c>
      <c r="I61" s="307">
        <v>0</v>
      </c>
      <c r="J61" s="307">
        <v>1</v>
      </c>
      <c r="K61" s="307">
        <v>1</v>
      </c>
      <c r="L61" s="307">
        <v>0</v>
      </c>
      <c r="M61" s="307">
        <v>0</v>
      </c>
      <c r="N61" s="314">
        <v>59</v>
      </c>
    </row>
    <row r="62" spans="1:14" s="285" customFormat="1" ht="9" customHeight="1">
      <c r="A62" s="291" t="s">
        <v>56</v>
      </c>
      <c r="B62" s="313">
        <f t="shared" si="3"/>
        <v>3</v>
      </c>
      <c r="C62" s="310"/>
      <c r="D62" s="310">
        <v>0</v>
      </c>
      <c r="E62" s="310">
        <v>0</v>
      </c>
      <c r="F62" s="310">
        <v>0</v>
      </c>
      <c r="G62" s="310">
        <v>1</v>
      </c>
      <c r="H62" s="310">
        <v>0</v>
      </c>
      <c r="I62" s="310">
        <v>1</v>
      </c>
      <c r="J62" s="310">
        <v>0</v>
      </c>
      <c r="K62" s="310">
        <v>0</v>
      </c>
      <c r="L62" s="310">
        <v>0</v>
      </c>
      <c r="M62" s="310">
        <v>1</v>
      </c>
      <c r="N62" s="313">
        <v>197</v>
      </c>
    </row>
    <row r="63" spans="1:14" s="285" customFormat="1" ht="9" customHeight="1">
      <c r="A63" s="286" t="s">
        <v>57</v>
      </c>
      <c r="B63" s="314">
        <f t="shared" si="3"/>
        <v>0</v>
      </c>
      <c r="C63" s="307"/>
      <c r="D63" s="307">
        <v>0</v>
      </c>
      <c r="E63" s="307">
        <v>0</v>
      </c>
      <c r="F63" s="307">
        <v>0</v>
      </c>
      <c r="G63" s="307">
        <v>0</v>
      </c>
      <c r="H63" s="307">
        <v>0</v>
      </c>
      <c r="I63" s="307">
        <v>0</v>
      </c>
      <c r="J63" s="307">
        <v>0</v>
      </c>
      <c r="K63" s="307">
        <v>0</v>
      </c>
      <c r="L63" s="307">
        <v>0</v>
      </c>
      <c r="M63" s="307">
        <v>0</v>
      </c>
      <c r="N63" s="314">
        <v>0</v>
      </c>
    </row>
    <row r="64" spans="1:14" s="285" customFormat="1" ht="9" customHeight="1">
      <c r="A64" s="286" t="s">
        <v>58</v>
      </c>
      <c r="B64" s="314">
        <f t="shared" si="3"/>
        <v>12</v>
      </c>
      <c r="C64" s="307"/>
      <c r="D64" s="307">
        <v>0</v>
      </c>
      <c r="E64" s="307">
        <v>1</v>
      </c>
      <c r="F64" s="307">
        <v>3</v>
      </c>
      <c r="G64" s="307">
        <v>2</v>
      </c>
      <c r="H64" s="307">
        <v>1</v>
      </c>
      <c r="I64" s="307">
        <v>2</v>
      </c>
      <c r="J64" s="307">
        <v>0</v>
      </c>
      <c r="K64" s="307">
        <v>0</v>
      </c>
      <c r="L64" s="307">
        <v>1</v>
      </c>
      <c r="M64" s="307">
        <v>2</v>
      </c>
      <c r="N64" s="314">
        <v>1083</v>
      </c>
    </row>
    <row r="65" spans="1:14" s="285" customFormat="1" ht="9" customHeight="1">
      <c r="A65" s="286" t="s">
        <v>59</v>
      </c>
      <c r="B65" s="314">
        <f t="shared" si="3"/>
        <v>31</v>
      </c>
      <c r="C65" s="307"/>
      <c r="D65" s="307">
        <v>0</v>
      </c>
      <c r="E65" s="307">
        <v>0</v>
      </c>
      <c r="F65" s="307">
        <v>0</v>
      </c>
      <c r="G65" s="307">
        <v>1</v>
      </c>
      <c r="H65" s="307">
        <v>1</v>
      </c>
      <c r="I65" s="307">
        <v>1</v>
      </c>
      <c r="J65" s="307">
        <v>3</v>
      </c>
      <c r="K65" s="307">
        <v>1</v>
      </c>
      <c r="L65" s="307">
        <v>6</v>
      </c>
      <c r="M65" s="307">
        <v>18</v>
      </c>
      <c r="N65" s="314">
        <v>4375</v>
      </c>
    </row>
    <row r="66" spans="1:14" s="285" customFormat="1" ht="9" customHeight="1">
      <c r="A66" s="291" t="s">
        <v>60</v>
      </c>
      <c r="B66" s="313">
        <f t="shared" si="3"/>
        <v>7</v>
      </c>
      <c r="C66" s="310"/>
      <c r="D66" s="310">
        <v>1</v>
      </c>
      <c r="E66" s="310">
        <v>1</v>
      </c>
      <c r="F66" s="310">
        <v>2</v>
      </c>
      <c r="G66" s="310">
        <v>1</v>
      </c>
      <c r="H66" s="310">
        <v>0</v>
      </c>
      <c r="I66" s="310">
        <v>0</v>
      </c>
      <c r="J66" s="310">
        <v>0</v>
      </c>
      <c r="K66" s="310">
        <v>2</v>
      </c>
      <c r="L66" s="310">
        <v>0</v>
      </c>
      <c r="M66" s="310">
        <v>0</v>
      </c>
      <c r="N66" s="313">
        <v>97</v>
      </c>
    </row>
    <row r="67" spans="1:14" s="285" customFormat="1" ht="9" customHeight="1">
      <c r="A67" s="286" t="s">
        <v>61</v>
      </c>
      <c r="B67" s="314">
        <f t="shared" si="3"/>
        <v>4</v>
      </c>
      <c r="C67" s="307"/>
      <c r="D67" s="307">
        <v>0</v>
      </c>
      <c r="E67" s="307">
        <v>0</v>
      </c>
      <c r="F67" s="307">
        <v>0</v>
      </c>
      <c r="G67" s="307">
        <v>1</v>
      </c>
      <c r="H67" s="307">
        <v>0</v>
      </c>
      <c r="I67" s="307">
        <v>0</v>
      </c>
      <c r="J67" s="307">
        <v>0</v>
      </c>
      <c r="K67" s="307">
        <v>0</v>
      </c>
      <c r="L67" s="307">
        <v>0</v>
      </c>
      <c r="M67" s="307">
        <v>3</v>
      </c>
      <c r="N67" s="314">
        <v>814</v>
      </c>
    </row>
    <row r="68" spans="1:14" s="285" customFormat="1" ht="9" customHeight="1">
      <c r="A68" s="286" t="s">
        <v>62</v>
      </c>
      <c r="B68" s="314">
        <f t="shared" si="3"/>
        <v>5</v>
      </c>
      <c r="C68" s="307"/>
      <c r="D68" s="307">
        <v>0</v>
      </c>
      <c r="E68" s="307">
        <v>0</v>
      </c>
      <c r="F68" s="307">
        <v>0</v>
      </c>
      <c r="G68" s="307">
        <v>0</v>
      </c>
      <c r="H68" s="307">
        <v>1</v>
      </c>
      <c r="I68" s="307">
        <v>0</v>
      </c>
      <c r="J68" s="307">
        <v>1</v>
      </c>
      <c r="K68" s="307">
        <v>0</v>
      </c>
      <c r="L68" s="307">
        <v>3</v>
      </c>
      <c r="M68" s="307">
        <v>0</v>
      </c>
      <c r="N68" s="314">
        <v>250</v>
      </c>
    </row>
    <row r="69" spans="1:14" s="285" customFormat="1" ht="9" customHeight="1">
      <c r="A69" s="286" t="s">
        <v>63</v>
      </c>
      <c r="B69" s="314">
        <f t="shared" si="3"/>
        <v>26</v>
      </c>
      <c r="C69" s="307"/>
      <c r="D69" s="307">
        <v>0</v>
      </c>
      <c r="E69" s="307">
        <v>0</v>
      </c>
      <c r="F69" s="307">
        <v>0</v>
      </c>
      <c r="G69" s="307">
        <v>1</v>
      </c>
      <c r="H69" s="307">
        <v>0</v>
      </c>
      <c r="I69" s="307">
        <v>0</v>
      </c>
      <c r="J69" s="307">
        <v>0</v>
      </c>
      <c r="K69" s="307">
        <v>1</v>
      </c>
      <c r="L69" s="307">
        <v>2</v>
      </c>
      <c r="M69" s="307">
        <v>22</v>
      </c>
      <c r="N69" s="314">
        <v>11652</v>
      </c>
    </row>
    <row r="70" spans="1:14" s="285" customFormat="1" ht="9" customHeight="1">
      <c r="A70" s="291" t="s">
        <v>64</v>
      </c>
      <c r="B70" s="313">
        <f t="shared" si="3"/>
        <v>1</v>
      </c>
      <c r="C70" s="310"/>
      <c r="D70" s="310">
        <v>0</v>
      </c>
      <c r="E70" s="310">
        <v>0</v>
      </c>
      <c r="F70" s="310">
        <v>0</v>
      </c>
      <c r="G70" s="310">
        <v>0</v>
      </c>
      <c r="H70" s="310">
        <v>0</v>
      </c>
      <c r="I70" s="310">
        <v>0</v>
      </c>
      <c r="J70" s="310">
        <v>0</v>
      </c>
      <c r="K70" s="310">
        <v>0</v>
      </c>
      <c r="L70" s="310">
        <v>0</v>
      </c>
      <c r="M70" s="310">
        <v>1</v>
      </c>
      <c r="N70" s="313">
        <v>619</v>
      </c>
    </row>
    <row r="71" spans="1:14" s="285" customFormat="1" ht="9" customHeight="1">
      <c r="A71" s="286" t="s">
        <v>65</v>
      </c>
      <c r="B71" s="314">
        <f t="shared" si="3"/>
        <v>3</v>
      </c>
      <c r="C71" s="307"/>
      <c r="D71" s="307">
        <v>0</v>
      </c>
      <c r="E71" s="307">
        <v>0</v>
      </c>
      <c r="F71" s="307">
        <v>0</v>
      </c>
      <c r="G71" s="307">
        <v>1</v>
      </c>
      <c r="H71" s="307">
        <v>0</v>
      </c>
      <c r="I71" s="307">
        <v>0</v>
      </c>
      <c r="J71" s="307">
        <v>0</v>
      </c>
      <c r="K71" s="307">
        <v>0</v>
      </c>
      <c r="L71" s="307">
        <v>0</v>
      </c>
      <c r="M71" s="307">
        <v>2</v>
      </c>
      <c r="N71" s="314">
        <v>427</v>
      </c>
    </row>
    <row r="72" spans="1:14" s="285" customFormat="1" ht="9" customHeight="1">
      <c r="A72" s="286" t="s">
        <v>66</v>
      </c>
      <c r="B72" s="314">
        <f t="shared" si="3"/>
        <v>2</v>
      </c>
      <c r="C72" s="307"/>
      <c r="D72" s="307">
        <v>0</v>
      </c>
      <c r="E72" s="307">
        <v>0</v>
      </c>
      <c r="F72" s="307">
        <v>0</v>
      </c>
      <c r="G72" s="307">
        <v>1</v>
      </c>
      <c r="H72" s="307">
        <v>0</v>
      </c>
      <c r="I72" s="307">
        <v>0</v>
      </c>
      <c r="J72" s="307">
        <v>1</v>
      </c>
      <c r="K72" s="307">
        <v>0</v>
      </c>
      <c r="L72" s="307">
        <v>0</v>
      </c>
      <c r="M72" s="307">
        <v>0</v>
      </c>
      <c r="N72" s="314">
        <v>38</v>
      </c>
    </row>
    <row r="73" spans="1:14" s="285" customFormat="1" ht="9" customHeight="1">
      <c r="A73" s="286" t="s">
        <v>67</v>
      </c>
      <c r="B73" s="314">
        <f t="shared" si="3"/>
        <v>2</v>
      </c>
      <c r="C73" s="307"/>
      <c r="D73" s="307">
        <v>0</v>
      </c>
      <c r="E73" s="307">
        <v>0</v>
      </c>
      <c r="F73" s="307">
        <v>0</v>
      </c>
      <c r="G73" s="307">
        <v>1</v>
      </c>
      <c r="H73" s="307">
        <v>0</v>
      </c>
      <c r="I73" s="307">
        <v>0</v>
      </c>
      <c r="J73" s="307">
        <v>0</v>
      </c>
      <c r="K73" s="307">
        <v>1</v>
      </c>
      <c r="L73" s="307">
        <v>0</v>
      </c>
      <c r="M73" s="307">
        <v>0</v>
      </c>
      <c r="N73" s="314">
        <v>48</v>
      </c>
    </row>
    <row r="74" spans="1:14" s="285" customFormat="1" ht="9" customHeight="1">
      <c r="A74" s="291" t="s">
        <v>68</v>
      </c>
      <c r="B74" s="313">
        <f t="shared" si="3"/>
        <v>0</v>
      </c>
      <c r="C74" s="310"/>
      <c r="D74" s="310">
        <v>0</v>
      </c>
      <c r="E74" s="310">
        <v>0</v>
      </c>
      <c r="F74" s="310">
        <v>0</v>
      </c>
      <c r="G74" s="310">
        <v>0</v>
      </c>
      <c r="H74" s="310">
        <v>0</v>
      </c>
      <c r="I74" s="310">
        <v>0</v>
      </c>
      <c r="J74" s="310">
        <v>0</v>
      </c>
      <c r="K74" s="310">
        <v>0</v>
      </c>
      <c r="L74" s="310">
        <v>0</v>
      </c>
      <c r="M74" s="310">
        <v>0</v>
      </c>
      <c r="N74" s="313">
        <v>0</v>
      </c>
    </row>
    <row r="75" spans="1:14" s="285" customFormat="1" ht="9" customHeight="1">
      <c r="A75" s="286" t="s">
        <v>69</v>
      </c>
      <c r="B75" s="314">
        <f t="shared" si="3"/>
        <v>1</v>
      </c>
      <c r="C75" s="307"/>
      <c r="D75" s="307">
        <v>0</v>
      </c>
      <c r="E75" s="307">
        <v>0</v>
      </c>
      <c r="F75" s="307">
        <v>0</v>
      </c>
      <c r="G75" s="307">
        <v>1</v>
      </c>
      <c r="H75" s="307">
        <v>0</v>
      </c>
      <c r="I75" s="307">
        <v>0</v>
      </c>
      <c r="J75" s="307">
        <v>0</v>
      </c>
      <c r="K75" s="307">
        <v>0</v>
      </c>
      <c r="L75" s="307">
        <v>0</v>
      </c>
      <c r="M75" s="307">
        <v>0</v>
      </c>
      <c r="N75" s="314">
        <v>10</v>
      </c>
    </row>
    <row r="76" spans="1:14" s="285" customFormat="1" ht="9" customHeight="1">
      <c r="A76" s="286" t="s">
        <v>70</v>
      </c>
      <c r="B76" s="314">
        <f t="shared" si="3"/>
        <v>3</v>
      </c>
      <c r="C76" s="307"/>
      <c r="D76" s="307">
        <v>0</v>
      </c>
      <c r="E76" s="307">
        <v>0</v>
      </c>
      <c r="F76" s="307">
        <v>0</v>
      </c>
      <c r="G76" s="307">
        <v>1</v>
      </c>
      <c r="H76" s="307">
        <v>0</v>
      </c>
      <c r="I76" s="307">
        <v>0</v>
      </c>
      <c r="J76" s="307">
        <v>0</v>
      </c>
      <c r="K76" s="307">
        <v>0</v>
      </c>
      <c r="L76" s="307">
        <v>1</v>
      </c>
      <c r="M76" s="307">
        <v>1</v>
      </c>
      <c r="N76" s="314">
        <v>184</v>
      </c>
    </row>
    <row r="77" spans="1:14" s="285" customFormat="1" ht="9" customHeight="1">
      <c r="A77" s="286" t="s">
        <v>71</v>
      </c>
      <c r="B77" s="314">
        <f t="shared" si="3"/>
        <v>0</v>
      </c>
      <c r="C77" s="307"/>
      <c r="D77" s="307">
        <v>0</v>
      </c>
      <c r="E77" s="307">
        <v>0</v>
      </c>
      <c r="F77" s="307">
        <v>0</v>
      </c>
      <c r="G77" s="307">
        <v>0</v>
      </c>
      <c r="H77" s="307">
        <v>0</v>
      </c>
      <c r="I77" s="307">
        <v>0</v>
      </c>
      <c r="J77" s="307">
        <v>0</v>
      </c>
      <c r="K77" s="307">
        <v>0</v>
      </c>
      <c r="L77" s="307">
        <v>0</v>
      </c>
      <c r="M77" s="307">
        <v>0</v>
      </c>
      <c r="N77" s="314">
        <v>0</v>
      </c>
    </row>
    <row r="78" spans="1:14" s="285" customFormat="1" ht="9" customHeight="1">
      <c r="A78" s="291" t="s">
        <v>72</v>
      </c>
      <c r="B78" s="313">
        <f t="shared" si="3"/>
        <v>2</v>
      </c>
      <c r="C78" s="310"/>
      <c r="D78" s="310">
        <v>2</v>
      </c>
      <c r="E78" s="310">
        <v>0</v>
      </c>
      <c r="F78" s="310">
        <v>0</v>
      </c>
      <c r="G78" s="310">
        <v>0</v>
      </c>
      <c r="H78" s="310">
        <v>0</v>
      </c>
      <c r="I78" s="310">
        <v>0</v>
      </c>
      <c r="J78" s="310">
        <v>0</v>
      </c>
      <c r="K78" s="310">
        <v>0</v>
      </c>
      <c r="L78" s="310">
        <v>0</v>
      </c>
      <c r="M78" s="310">
        <v>0</v>
      </c>
      <c r="N78" s="313">
        <v>2</v>
      </c>
    </row>
    <row r="79" spans="1:14" s="285" customFormat="1" ht="9" customHeight="1">
      <c r="A79" s="286" t="s">
        <v>73</v>
      </c>
      <c r="B79" s="314">
        <f t="shared" si="3"/>
        <v>0</v>
      </c>
      <c r="C79" s="307"/>
      <c r="D79" s="307">
        <v>0</v>
      </c>
      <c r="E79" s="307">
        <v>0</v>
      </c>
      <c r="F79" s="307">
        <v>0</v>
      </c>
      <c r="G79" s="307">
        <v>0</v>
      </c>
      <c r="H79" s="307">
        <v>0</v>
      </c>
      <c r="I79" s="307">
        <v>0</v>
      </c>
      <c r="J79" s="307">
        <v>0</v>
      </c>
      <c r="K79" s="307">
        <v>0</v>
      </c>
      <c r="L79" s="307">
        <v>0</v>
      </c>
      <c r="M79" s="307">
        <v>0</v>
      </c>
      <c r="N79" s="314">
        <v>0</v>
      </c>
    </row>
    <row r="80" spans="1:14" s="285" customFormat="1" ht="9" customHeight="1">
      <c r="A80" s="286" t="s">
        <v>74</v>
      </c>
      <c r="B80" s="314">
        <f t="shared" si="3"/>
        <v>1</v>
      </c>
      <c r="C80" s="307"/>
      <c r="D80" s="307">
        <v>0</v>
      </c>
      <c r="E80" s="307">
        <v>0</v>
      </c>
      <c r="F80" s="307">
        <v>1</v>
      </c>
      <c r="G80" s="307">
        <v>0</v>
      </c>
      <c r="H80" s="307">
        <v>0</v>
      </c>
      <c r="I80" s="307">
        <v>0</v>
      </c>
      <c r="J80" s="307">
        <v>0</v>
      </c>
      <c r="K80" s="307">
        <v>0</v>
      </c>
      <c r="L80" s="307">
        <v>0</v>
      </c>
      <c r="M80" s="307">
        <v>0</v>
      </c>
      <c r="N80" s="314">
        <v>3</v>
      </c>
    </row>
    <row r="81" spans="1:14" s="285" customFormat="1" ht="9" customHeight="1">
      <c r="A81" s="286" t="s">
        <v>75</v>
      </c>
      <c r="B81" s="314">
        <f t="shared" si="3"/>
        <v>0</v>
      </c>
      <c r="C81" s="295"/>
      <c r="D81" s="295">
        <v>0</v>
      </c>
      <c r="E81" s="295">
        <v>0</v>
      </c>
      <c r="F81" s="295">
        <v>0</v>
      </c>
      <c r="G81" s="295">
        <v>0</v>
      </c>
      <c r="H81" s="295">
        <v>0</v>
      </c>
      <c r="I81" s="295">
        <v>0</v>
      </c>
      <c r="J81" s="295">
        <v>0</v>
      </c>
      <c r="K81" s="295">
        <v>0</v>
      </c>
      <c r="L81" s="295">
        <v>0</v>
      </c>
      <c r="M81" s="295">
        <v>0</v>
      </c>
      <c r="N81" s="314">
        <v>0</v>
      </c>
    </row>
    <row r="82" spans="1:14" s="285" customFormat="1" ht="9" customHeight="1">
      <c r="A82" s="291" t="s">
        <v>76</v>
      </c>
      <c r="B82" s="313">
        <f t="shared" si="3"/>
        <v>0</v>
      </c>
      <c r="C82" s="296"/>
      <c r="D82" s="296">
        <v>0</v>
      </c>
      <c r="E82" s="296">
        <v>0</v>
      </c>
      <c r="F82" s="296">
        <v>0</v>
      </c>
      <c r="G82" s="296">
        <v>0</v>
      </c>
      <c r="H82" s="296">
        <v>0</v>
      </c>
      <c r="I82" s="296">
        <v>0</v>
      </c>
      <c r="J82" s="296">
        <v>0</v>
      </c>
      <c r="K82" s="296">
        <v>0</v>
      </c>
      <c r="L82" s="296">
        <v>0</v>
      </c>
      <c r="M82" s="296">
        <v>0</v>
      </c>
      <c r="N82" s="313">
        <v>0</v>
      </c>
    </row>
    <row r="83" spans="1:14" s="285" customFormat="1" ht="9" customHeight="1">
      <c r="A83" s="286"/>
      <c r="B83" s="295"/>
      <c r="C83" s="295"/>
      <c r="D83" s="295"/>
      <c r="E83" s="295"/>
      <c r="F83" s="295"/>
      <c r="G83" s="295"/>
      <c r="H83" s="295"/>
      <c r="I83" s="295"/>
      <c r="J83" s="295"/>
      <c r="K83" s="295"/>
      <c r="L83" s="295"/>
      <c r="M83" s="295"/>
      <c r="N83" s="314"/>
    </row>
    <row r="84" spans="1:14" s="285" customFormat="1" ht="9" customHeight="1">
      <c r="A84" s="284">
        <v>1997</v>
      </c>
      <c r="B84" s="307"/>
      <c r="C84" s="307"/>
      <c r="D84" s="307"/>
      <c r="E84" s="307"/>
      <c r="F84" s="307"/>
      <c r="G84" s="307"/>
      <c r="H84" s="307"/>
      <c r="I84" s="307"/>
      <c r="J84" s="307"/>
      <c r="K84" s="307"/>
      <c r="L84" s="307"/>
      <c r="M84" s="307"/>
      <c r="N84" s="314"/>
    </row>
    <row r="85" spans="1:14" s="285" customFormat="1" ht="9" customHeight="1">
      <c r="A85" s="288" t="s">
        <v>44</v>
      </c>
      <c r="B85" s="308">
        <f>SUM(B87:B118)</f>
        <v>237</v>
      </c>
      <c r="D85" s="308">
        <f t="shared" ref="D85:N85" si="4">SUM(D87:D118)</f>
        <v>3</v>
      </c>
      <c r="E85" s="308">
        <f t="shared" si="4"/>
        <v>18</v>
      </c>
      <c r="F85" s="308">
        <f t="shared" si="4"/>
        <v>28</v>
      </c>
      <c r="G85" s="308">
        <f t="shared" si="4"/>
        <v>17</v>
      </c>
      <c r="H85" s="308">
        <f t="shared" si="4"/>
        <v>11</v>
      </c>
      <c r="I85" s="308">
        <f t="shared" si="4"/>
        <v>10</v>
      </c>
      <c r="J85" s="308">
        <f t="shared" si="4"/>
        <v>16</v>
      </c>
      <c r="K85" s="308">
        <f t="shared" si="4"/>
        <v>15</v>
      </c>
      <c r="L85" s="308">
        <f t="shared" si="4"/>
        <v>40</v>
      </c>
      <c r="M85" s="308">
        <f t="shared" si="4"/>
        <v>79</v>
      </c>
      <c r="N85" s="308">
        <f t="shared" si="4"/>
        <v>41055</v>
      </c>
    </row>
    <row r="86" spans="1:14" s="285" customFormat="1" ht="3.95" customHeight="1">
      <c r="A86" s="288"/>
      <c r="B86" s="341"/>
      <c r="D86" s="308"/>
      <c r="E86" s="308"/>
      <c r="F86" s="308"/>
      <c r="G86" s="308"/>
      <c r="H86" s="308"/>
      <c r="I86" s="308"/>
      <c r="J86" s="308"/>
      <c r="K86" s="308"/>
      <c r="L86" s="308"/>
      <c r="M86" s="308"/>
      <c r="N86" s="308"/>
    </row>
    <row r="87" spans="1:14" s="285" customFormat="1" ht="9" customHeight="1">
      <c r="A87" s="286" t="s">
        <v>45</v>
      </c>
      <c r="B87" s="314">
        <f t="shared" ref="B87:B118" si="5">SUM(D87:M87)</f>
        <v>0</v>
      </c>
      <c r="D87" s="307">
        <v>0</v>
      </c>
      <c r="E87" s="307">
        <v>0</v>
      </c>
      <c r="F87" s="307">
        <v>0</v>
      </c>
      <c r="G87" s="307">
        <v>0</v>
      </c>
      <c r="H87" s="307">
        <v>0</v>
      </c>
      <c r="I87" s="307">
        <v>0</v>
      </c>
      <c r="J87" s="307">
        <v>0</v>
      </c>
      <c r="K87" s="307">
        <v>0</v>
      </c>
      <c r="L87" s="307">
        <v>0</v>
      </c>
      <c r="M87" s="295">
        <v>0</v>
      </c>
      <c r="N87" s="295">
        <v>0</v>
      </c>
    </row>
    <row r="88" spans="1:14" s="285" customFormat="1" ht="9" customHeight="1">
      <c r="A88" s="286" t="s">
        <v>46</v>
      </c>
      <c r="B88" s="314">
        <f t="shared" si="5"/>
        <v>39</v>
      </c>
      <c r="D88" s="307">
        <v>2</v>
      </c>
      <c r="E88" s="307">
        <v>1</v>
      </c>
      <c r="F88" s="307">
        <v>12</v>
      </c>
      <c r="G88" s="307">
        <v>6</v>
      </c>
      <c r="H88" s="307">
        <v>5</v>
      </c>
      <c r="I88" s="307">
        <v>3</v>
      </c>
      <c r="J88" s="307">
        <v>4</v>
      </c>
      <c r="K88" s="307">
        <v>4</v>
      </c>
      <c r="L88" s="307">
        <v>1</v>
      </c>
      <c r="M88" s="295">
        <v>1</v>
      </c>
      <c r="N88" s="295">
        <v>716</v>
      </c>
    </row>
    <row r="89" spans="1:14" s="285" customFormat="1" ht="9" customHeight="1">
      <c r="A89" s="286" t="s">
        <v>47</v>
      </c>
      <c r="B89" s="314">
        <f t="shared" si="5"/>
        <v>3</v>
      </c>
      <c r="D89" s="307">
        <v>0</v>
      </c>
      <c r="E89" s="307">
        <v>0</v>
      </c>
      <c r="F89" s="307">
        <v>2</v>
      </c>
      <c r="G89" s="307">
        <v>1</v>
      </c>
      <c r="H89" s="307">
        <v>0</v>
      </c>
      <c r="I89" s="307">
        <v>0</v>
      </c>
      <c r="J89" s="307">
        <v>0</v>
      </c>
      <c r="K89" s="307">
        <v>0</v>
      </c>
      <c r="L89" s="307">
        <v>0</v>
      </c>
      <c r="M89" s="295">
        <v>0</v>
      </c>
      <c r="N89" s="295">
        <v>15</v>
      </c>
    </row>
    <row r="90" spans="1:14" s="285" customFormat="1" ht="9" customHeight="1">
      <c r="A90" s="291" t="s">
        <v>48</v>
      </c>
      <c r="B90" s="313">
        <f t="shared" si="5"/>
        <v>1</v>
      </c>
      <c r="C90" s="309"/>
      <c r="D90" s="310">
        <v>0</v>
      </c>
      <c r="E90" s="310">
        <v>0</v>
      </c>
      <c r="F90" s="310">
        <v>0</v>
      </c>
      <c r="G90" s="310">
        <v>0</v>
      </c>
      <c r="H90" s="310">
        <v>0</v>
      </c>
      <c r="I90" s="310">
        <v>0</v>
      </c>
      <c r="J90" s="310">
        <v>1</v>
      </c>
      <c r="K90" s="310">
        <v>0</v>
      </c>
      <c r="L90" s="310">
        <v>0</v>
      </c>
      <c r="M90" s="296">
        <v>0</v>
      </c>
      <c r="N90" s="296">
        <v>23</v>
      </c>
    </row>
    <row r="91" spans="1:14" s="285" customFormat="1" ht="9" customHeight="1">
      <c r="A91" s="286" t="s">
        <v>49</v>
      </c>
      <c r="B91" s="314">
        <f t="shared" si="5"/>
        <v>0</v>
      </c>
      <c r="D91" s="307">
        <v>0</v>
      </c>
      <c r="E91" s="307">
        <v>0</v>
      </c>
      <c r="F91" s="307">
        <v>0</v>
      </c>
      <c r="G91" s="307">
        <v>0</v>
      </c>
      <c r="H91" s="307">
        <v>0</v>
      </c>
      <c r="I91" s="307">
        <v>0</v>
      </c>
      <c r="J91" s="307">
        <v>0</v>
      </c>
      <c r="K91" s="307">
        <v>0</v>
      </c>
      <c r="L91" s="307">
        <v>0</v>
      </c>
      <c r="M91" s="295">
        <v>0</v>
      </c>
      <c r="N91" s="295">
        <v>0</v>
      </c>
    </row>
    <row r="92" spans="1:14" s="285" customFormat="1" ht="9" customHeight="1">
      <c r="A92" s="286" t="s">
        <v>50</v>
      </c>
      <c r="B92" s="314">
        <f t="shared" si="5"/>
        <v>1</v>
      </c>
      <c r="D92" s="307">
        <v>0</v>
      </c>
      <c r="E92" s="307">
        <v>0</v>
      </c>
      <c r="F92" s="307">
        <v>1</v>
      </c>
      <c r="G92" s="307">
        <v>0</v>
      </c>
      <c r="H92" s="307">
        <v>0</v>
      </c>
      <c r="I92" s="307">
        <v>0</v>
      </c>
      <c r="J92" s="307">
        <v>0</v>
      </c>
      <c r="K92" s="307">
        <v>0</v>
      </c>
      <c r="L92" s="307">
        <v>0</v>
      </c>
      <c r="M92" s="295">
        <v>0</v>
      </c>
      <c r="N92" s="295">
        <v>3</v>
      </c>
    </row>
    <row r="93" spans="1:14" s="285" customFormat="1" ht="9" customHeight="1">
      <c r="A93" s="286" t="s">
        <v>51</v>
      </c>
      <c r="B93" s="314">
        <f t="shared" si="5"/>
        <v>0</v>
      </c>
      <c r="D93" s="307">
        <v>0</v>
      </c>
      <c r="E93" s="307">
        <v>0</v>
      </c>
      <c r="F93" s="307">
        <v>0</v>
      </c>
      <c r="G93" s="307">
        <v>0</v>
      </c>
      <c r="H93" s="307">
        <v>0</v>
      </c>
      <c r="I93" s="307">
        <v>0</v>
      </c>
      <c r="J93" s="307">
        <v>0</v>
      </c>
      <c r="K93" s="307">
        <v>0</v>
      </c>
      <c r="L93" s="307">
        <v>0</v>
      </c>
      <c r="M93" s="295">
        <v>0</v>
      </c>
      <c r="N93" s="295">
        <v>0</v>
      </c>
    </row>
    <row r="94" spans="1:14" s="285" customFormat="1" ht="9" customHeight="1">
      <c r="A94" s="291" t="s">
        <v>52</v>
      </c>
      <c r="B94" s="313">
        <f t="shared" si="5"/>
        <v>0</v>
      </c>
      <c r="C94" s="309"/>
      <c r="D94" s="310">
        <v>0</v>
      </c>
      <c r="E94" s="310">
        <v>0</v>
      </c>
      <c r="F94" s="310">
        <v>0</v>
      </c>
      <c r="G94" s="310">
        <v>0</v>
      </c>
      <c r="H94" s="310">
        <v>0</v>
      </c>
      <c r="I94" s="310">
        <v>0</v>
      </c>
      <c r="J94" s="310">
        <v>0</v>
      </c>
      <c r="K94" s="310">
        <v>0</v>
      </c>
      <c r="L94" s="310">
        <v>0</v>
      </c>
      <c r="M94" s="296">
        <v>0</v>
      </c>
      <c r="N94" s="296">
        <v>0</v>
      </c>
    </row>
    <row r="95" spans="1:14" s="285" customFormat="1" ht="9" customHeight="1">
      <c r="A95" s="286" t="s">
        <v>53</v>
      </c>
      <c r="B95" s="314">
        <f t="shared" si="5"/>
        <v>55</v>
      </c>
      <c r="D95" s="307">
        <v>0</v>
      </c>
      <c r="E95" s="307">
        <v>1</v>
      </c>
      <c r="F95" s="307">
        <v>1</v>
      </c>
      <c r="G95" s="307">
        <v>1</v>
      </c>
      <c r="H95" s="307">
        <v>0</v>
      </c>
      <c r="I95" s="307">
        <v>2</v>
      </c>
      <c r="J95" s="307">
        <v>2</v>
      </c>
      <c r="K95" s="307">
        <v>3</v>
      </c>
      <c r="L95" s="307">
        <v>5</v>
      </c>
      <c r="M95" s="295">
        <v>40</v>
      </c>
      <c r="N95" s="295">
        <v>25657</v>
      </c>
    </row>
    <row r="96" spans="1:14" s="285" customFormat="1" ht="9" customHeight="1">
      <c r="A96" s="286" t="s">
        <v>54</v>
      </c>
      <c r="B96" s="314">
        <f t="shared" si="5"/>
        <v>0</v>
      </c>
      <c r="D96" s="307">
        <v>0</v>
      </c>
      <c r="E96" s="307">
        <v>0</v>
      </c>
      <c r="F96" s="307">
        <v>0</v>
      </c>
      <c r="G96" s="307">
        <v>0</v>
      </c>
      <c r="H96" s="307">
        <v>0</v>
      </c>
      <c r="I96" s="307">
        <v>0</v>
      </c>
      <c r="J96" s="307">
        <v>0</v>
      </c>
      <c r="K96" s="307">
        <v>0</v>
      </c>
      <c r="L96" s="307">
        <v>0</v>
      </c>
      <c r="M96" s="295">
        <v>0</v>
      </c>
      <c r="N96" s="295">
        <v>0</v>
      </c>
    </row>
    <row r="97" spans="1:14" s="285" customFormat="1" ht="9" customHeight="1">
      <c r="A97" s="286" t="s">
        <v>55</v>
      </c>
      <c r="B97" s="314">
        <f t="shared" si="5"/>
        <v>12</v>
      </c>
      <c r="D97" s="307">
        <v>0</v>
      </c>
      <c r="E97" s="307">
        <v>11</v>
      </c>
      <c r="F97" s="307">
        <v>1</v>
      </c>
      <c r="G97" s="307">
        <v>0</v>
      </c>
      <c r="H97" s="307">
        <v>0</v>
      </c>
      <c r="I97" s="307">
        <v>0</v>
      </c>
      <c r="J97" s="307">
        <v>0</v>
      </c>
      <c r="K97" s="307">
        <v>0</v>
      </c>
      <c r="L97" s="307">
        <v>0</v>
      </c>
      <c r="M97" s="295">
        <v>0</v>
      </c>
      <c r="N97" s="295">
        <v>25</v>
      </c>
    </row>
    <row r="98" spans="1:14" s="285" customFormat="1" ht="9" customHeight="1">
      <c r="A98" s="291" t="s">
        <v>56</v>
      </c>
      <c r="B98" s="313">
        <f t="shared" si="5"/>
        <v>5</v>
      </c>
      <c r="C98" s="309"/>
      <c r="D98" s="310">
        <v>0</v>
      </c>
      <c r="E98" s="310">
        <v>0</v>
      </c>
      <c r="F98" s="310">
        <v>0</v>
      </c>
      <c r="G98" s="310">
        <v>3</v>
      </c>
      <c r="H98" s="310">
        <v>0</v>
      </c>
      <c r="I98" s="310">
        <v>0</v>
      </c>
      <c r="J98" s="310">
        <v>2</v>
      </c>
      <c r="K98" s="310">
        <v>0</v>
      </c>
      <c r="L98" s="310">
        <v>0</v>
      </c>
      <c r="M98" s="296">
        <v>0</v>
      </c>
      <c r="N98" s="296">
        <v>79</v>
      </c>
    </row>
    <row r="99" spans="1:14" s="285" customFormat="1" ht="9" customHeight="1">
      <c r="A99" s="286" t="s">
        <v>57</v>
      </c>
      <c r="B99" s="314">
        <f t="shared" si="5"/>
        <v>0</v>
      </c>
      <c r="D99" s="307">
        <v>0</v>
      </c>
      <c r="E99" s="307">
        <v>0</v>
      </c>
      <c r="F99" s="307">
        <v>0</v>
      </c>
      <c r="G99" s="307">
        <v>0</v>
      </c>
      <c r="H99" s="307">
        <v>0</v>
      </c>
      <c r="I99" s="307">
        <v>0</v>
      </c>
      <c r="J99" s="307">
        <v>0</v>
      </c>
      <c r="K99" s="307">
        <v>0</v>
      </c>
      <c r="L99" s="307">
        <v>0</v>
      </c>
      <c r="M99" s="295">
        <v>0</v>
      </c>
      <c r="N99" s="295">
        <v>0</v>
      </c>
    </row>
    <row r="100" spans="1:14" s="285" customFormat="1" ht="9" customHeight="1">
      <c r="A100" s="286" t="s">
        <v>58</v>
      </c>
      <c r="B100" s="314">
        <f t="shared" si="5"/>
        <v>24</v>
      </c>
      <c r="D100" s="307">
        <v>0</v>
      </c>
      <c r="E100" s="307">
        <v>4</v>
      </c>
      <c r="F100" s="307">
        <v>7</v>
      </c>
      <c r="G100" s="307">
        <v>0</v>
      </c>
      <c r="H100" s="307">
        <v>1</v>
      </c>
      <c r="I100" s="307">
        <v>1</v>
      </c>
      <c r="J100" s="307">
        <v>1</v>
      </c>
      <c r="K100" s="307">
        <v>3</v>
      </c>
      <c r="L100" s="307">
        <v>3</v>
      </c>
      <c r="M100" s="295">
        <v>4</v>
      </c>
      <c r="N100" s="295">
        <v>968</v>
      </c>
    </row>
    <row r="101" spans="1:14" s="285" customFormat="1" ht="9" customHeight="1">
      <c r="A101" s="286" t="s">
        <v>59</v>
      </c>
      <c r="B101" s="314">
        <f t="shared" si="5"/>
        <v>36</v>
      </c>
      <c r="D101" s="307">
        <v>0</v>
      </c>
      <c r="E101" s="307">
        <v>0</v>
      </c>
      <c r="F101" s="307">
        <v>0</v>
      </c>
      <c r="G101" s="307">
        <v>0</v>
      </c>
      <c r="H101" s="307">
        <v>0</v>
      </c>
      <c r="I101" s="307">
        <v>1</v>
      </c>
      <c r="J101" s="307">
        <v>0</v>
      </c>
      <c r="K101" s="307">
        <v>1</v>
      </c>
      <c r="L101" s="307">
        <v>12</v>
      </c>
      <c r="M101" s="295">
        <v>22</v>
      </c>
      <c r="N101" s="295">
        <v>7809</v>
      </c>
    </row>
    <row r="102" spans="1:14" s="285" customFormat="1" ht="9" customHeight="1">
      <c r="A102" s="291" t="s">
        <v>60</v>
      </c>
      <c r="B102" s="313">
        <f t="shared" si="5"/>
        <v>9</v>
      </c>
      <c r="C102" s="309"/>
      <c r="D102" s="310">
        <v>0</v>
      </c>
      <c r="E102" s="310">
        <v>0</v>
      </c>
      <c r="F102" s="310">
        <v>1</v>
      </c>
      <c r="G102" s="310">
        <v>2</v>
      </c>
      <c r="H102" s="310">
        <v>1</v>
      </c>
      <c r="I102" s="310">
        <v>1</v>
      </c>
      <c r="J102" s="310">
        <v>2</v>
      </c>
      <c r="K102" s="310">
        <v>2</v>
      </c>
      <c r="L102" s="310">
        <v>0</v>
      </c>
      <c r="M102" s="296">
        <v>0</v>
      </c>
      <c r="N102" s="296">
        <v>179</v>
      </c>
    </row>
    <row r="103" spans="1:14" s="285" customFormat="1" ht="9" customHeight="1">
      <c r="A103" s="286" t="s">
        <v>61</v>
      </c>
      <c r="B103" s="314">
        <f t="shared" si="5"/>
        <v>1</v>
      </c>
      <c r="D103" s="307">
        <v>0</v>
      </c>
      <c r="E103" s="307">
        <v>0</v>
      </c>
      <c r="F103" s="307">
        <v>0</v>
      </c>
      <c r="G103" s="307">
        <v>0</v>
      </c>
      <c r="H103" s="307">
        <v>0</v>
      </c>
      <c r="I103" s="307">
        <v>0</v>
      </c>
      <c r="J103" s="307">
        <v>1</v>
      </c>
      <c r="K103" s="307">
        <v>0</v>
      </c>
      <c r="L103" s="307">
        <v>0</v>
      </c>
      <c r="M103" s="295">
        <v>0</v>
      </c>
      <c r="N103" s="295">
        <v>23</v>
      </c>
    </row>
    <row r="104" spans="1:14" s="285" customFormat="1" ht="9" customHeight="1">
      <c r="A104" s="286" t="s">
        <v>62</v>
      </c>
      <c r="B104" s="314">
        <f t="shared" si="5"/>
        <v>3</v>
      </c>
      <c r="D104" s="307">
        <v>0</v>
      </c>
      <c r="E104" s="307">
        <v>0</v>
      </c>
      <c r="F104" s="307">
        <v>1</v>
      </c>
      <c r="G104" s="307">
        <v>1</v>
      </c>
      <c r="H104" s="307">
        <v>0</v>
      </c>
      <c r="I104" s="307">
        <v>0</v>
      </c>
      <c r="J104" s="307">
        <v>1</v>
      </c>
      <c r="K104" s="307">
        <v>0</v>
      </c>
      <c r="L104" s="307">
        <v>0</v>
      </c>
      <c r="M104" s="295">
        <v>0</v>
      </c>
      <c r="N104" s="295">
        <v>36</v>
      </c>
    </row>
    <row r="105" spans="1:14" s="285" customFormat="1" ht="9" customHeight="1">
      <c r="A105" s="286" t="s">
        <v>63</v>
      </c>
      <c r="B105" s="314">
        <f t="shared" si="5"/>
        <v>19</v>
      </c>
      <c r="D105" s="307">
        <v>0</v>
      </c>
      <c r="E105" s="307">
        <v>0</v>
      </c>
      <c r="F105" s="307">
        <v>1</v>
      </c>
      <c r="G105" s="307">
        <v>0</v>
      </c>
      <c r="H105" s="307">
        <v>1</v>
      </c>
      <c r="I105" s="307">
        <v>0</v>
      </c>
      <c r="J105" s="307">
        <v>1</v>
      </c>
      <c r="K105" s="307">
        <v>2</v>
      </c>
      <c r="L105" s="307">
        <v>4</v>
      </c>
      <c r="M105" s="295">
        <v>10</v>
      </c>
      <c r="N105" s="295">
        <v>3547</v>
      </c>
    </row>
    <row r="106" spans="1:14" s="285" customFormat="1" ht="9" customHeight="1">
      <c r="A106" s="291" t="s">
        <v>64</v>
      </c>
      <c r="B106" s="313">
        <f t="shared" si="5"/>
        <v>0</v>
      </c>
      <c r="C106" s="309"/>
      <c r="D106" s="310">
        <v>0</v>
      </c>
      <c r="E106" s="310">
        <v>0</v>
      </c>
      <c r="F106" s="310">
        <v>0</v>
      </c>
      <c r="G106" s="310">
        <v>0</v>
      </c>
      <c r="H106" s="310">
        <v>0</v>
      </c>
      <c r="I106" s="310">
        <v>0</v>
      </c>
      <c r="J106" s="310">
        <v>0</v>
      </c>
      <c r="K106" s="310">
        <v>0</v>
      </c>
      <c r="L106" s="310">
        <v>0</v>
      </c>
      <c r="M106" s="296">
        <v>0</v>
      </c>
      <c r="N106" s="296">
        <v>0</v>
      </c>
    </row>
    <row r="107" spans="1:14" s="285" customFormat="1" ht="9" customHeight="1">
      <c r="A107" s="286" t="s">
        <v>65</v>
      </c>
      <c r="B107" s="314">
        <f t="shared" si="5"/>
        <v>1</v>
      </c>
      <c r="D107" s="307">
        <v>0</v>
      </c>
      <c r="E107" s="307">
        <v>0</v>
      </c>
      <c r="F107" s="307">
        <v>1</v>
      </c>
      <c r="G107" s="307">
        <v>0</v>
      </c>
      <c r="H107" s="307">
        <v>0</v>
      </c>
      <c r="I107" s="307">
        <v>0</v>
      </c>
      <c r="J107" s="307">
        <v>0</v>
      </c>
      <c r="K107" s="307">
        <v>0</v>
      </c>
      <c r="L107" s="307">
        <v>0</v>
      </c>
      <c r="M107" s="295">
        <v>0</v>
      </c>
      <c r="N107" s="295">
        <v>3</v>
      </c>
    </row>
    <row r="108" spans="1:14" s="285" customFormat="1" ht="9" customHeight="1">
      <c r="A108" s="286" t="s">
        <v>66</v>
      </c>
      <c r="B108" s="314">
        <f t="shared" si="5"/>
        <v>0</v>
      </c>
      <c r="D108" s="307">
        <v>0</v>
      </c>
      <c r="E108" s="307">
        <v>0</v>
      </c>
      <c r="F108" s="307">
        <v>0</v>
      </c>
      <c r="G108" s="307">
        <v>0</v>
      </c>
      <c r="H108" s="307">
        <v>0</v>
      </c>
      <c r="I108" s="307">
        <v>0</v>
      </c>
      <c r="J108" s="307">
        <v>0</v>
      </c>
      <c r="K108" s="307">
        <v>0</v>
      </c>
      <c r="L108" s="307">
        <v>0</v>
      </c>
      <c r="M108" s="295">
        <v>0</v>
      </c>
      <c r="N108" s="295">
        <v>0</v>
      </c>
    </row>
    <row r="109" spans="1:14" s="285" customFormat="1" ht="9" customHeight="1">
      <c r="A109" s="286" t="s">
        <v>67</v>
      </c>
      <c r="B109" s="314">
        <f t="shared" si="5"/>
        <v>2</v>
      </c>
      <c r="D109" s="307">
        <v>1</v>
      </c>
      <c r="E109" s="307">
        <v>0</v>
      </c>
      <c r="F109" s="307">
        <v>0</v>
      </c>
      <c r="G109" s="307">
        <v>0</v>
      </c>
      <c r="H109" s="307">
        <v>0</v>
      </c>
      <c r="I109" s="307">
        <v>0</v>
      </c>
      <c r="J109" s="307">
        <v>0</v>
      </c>
      <c r="K109" s="307">
        <v>0</v>
      </c>
      <c r="L109" s="307">
        <v>0</v>
      </c>
      <c r="M109" s="295">
        <v>1</v>
      </c>
      <c r="N109" s="295">
        <v>416</v>
      </c>
    </row>
    <row r="110" spans="1:14" s="285" customFormat="1" ht="9" customHeight="1">
      <c r="A110" s="291" t="s">
        <v>68</v>
      </c>
      <c r="B110" s="313">
        <f t="shared" si="5"/>
        <v>0</v>
      </c>
      <c r="C110" s="309"/>
      <c r="D110" s="310">
        <v>0</v>
      </c>
      <c r="E110" s="310">
        <v>0</v>
      </c>
      <c r="F110" s="310">
        <v>0</v>
      </c>
      <c r="G110" s="310">
        <v>0</v>
      </c>
      <c r="H110" s="310">
        <v>0</v>
      </c>
      <c r="I110" s="310">
        <v>0</v>
      </c>
      <c r="J110" s="310">
        <v>0</v>
      </c>
      <c r="K110" s="310">
        <v>0</v>
      </c>
      <c r="L110" s="310">
        <v>0</v>
      </c>
      <c r="M110" s="296">
        <v>0</v>
      </c>
      <c r="N110" s="296">
        <v>0</v>
      </c>
    </row>
    <row r="111" spans="1:14" s="285" customFormat="1" ht="9" customHeight="1">
      <c r="A111" s="286" t="s">
        <v>69</v>
      </c>
      <c r="B111" s="314">
        <f t="shared" si="5"/>
        <v>0</v>
      </c>
      <c r="D111" s="307">
        <v>0</v>
      </c>
      <c r="E111" s="307">
        <v>0</v>
      </c>
      <c r="F111" s="307">
        <v>0</v>
      </c>
      <c r="G111" s="307">
        <v>0</v>
      </c>
      <c r="H111" s="307">
        <v>0</v>
      </c>
      <c r="I111" s="307">
        <v>0</v>
      </c>
      <c r="J111" s="307">
        <v>0</v>
      </c>
      <c r="K111" s="307">
        <v>0</v>
      </c>
      <c r="L111" s="307">
        <v>0</v>
      </c>
      <c r="M111" s="295">
        <v>0</v>
      </c>
      <c r="N111" s="295">
        <v>0</v>
      </c>
    </row>
    <row r="112" spans="1:14" s="285" customFormat="1" ht="9" customHeight="1">
      <c r="A112" s="286" t="s">
        <v>70</v>
      </c>
      <c r="B112" s="314">
        <f t="shared" si="5"/>
        <v>3</v>
      </c>
      <c r="D112" s="307">
        <v>0</v>
      </c>
      <c r="E112" s="307">
        <v>0</v>
      </c>
      <c r="F112" s="307">
        <v>0</v>
      </c>
      <c r="G112" s="307">
        <v>0</v>
      </c>
      <c r="H112" s="307">
        <v>0</v>
      </c>
      <c r="I112" s="307">
        <v>1</v>
      </c>
      <c r="J112" s="307">
        <v>0</v>
      </c>
      <c r="K112" s="307">
        <v>0</v>
      </c>
      <c r="L112" s="307">
        <v>1</v>
      </c>
      <c r="M112" s="295">
        <v>1</v>
      </c>
      <c r="N112" s="295">
        <v>225</v>
      </c>
    </row>
    <row r="113" spans="1:14" s="285" customFormat="1" ht="9" customHeight="1">
      <c r="A113" s="286" t="s">
        <v>71</v>
      </c>
      <c r="B113" s="314">
        <f t="shared" si="5"/>
        <v>0</v>
      </c>
      <c r="D113" s="307">
        <v>0</v>
      </c>
      <c r="E113" s="307">
        <v>0</v>
      </c>
      <c r="F113" s="307">
        <v>0</v>
      </c>
      <c r="G113" s="307">
        <v>0</v>
      </c>
      <c r="H113" s="307">
        <v>0</v>
      </c>
      <c r="I113" s="307">
        <v>0</v>
      </c>
      <c r="J113" s="307">
        <v>0</v>
      </c>
      <c r="K113" s="307">
        <v>0</v>
      </c>
      <c r="L113" s="307">
        <v>0</v>
      </c>
      <c r="M113" s="295">
        <v>0</v>
      </c>
      <c r="N113" s="295">
        <v>0</v>
      </c>
    </row>
    <row r="114" spans="1:14" s="285" customFormat="1" ht="9" customHeight="1">
      <c r="A114" s="291" t="s">
        <v>72</v>
      </c>
      <c r="B114" s="313">
        <f t="shared" si="5"/>
        <v>21</v>
      </c>
      <c r="C114" s="309"/>
      <c r="D114" s="310">
        <v>0</v>
      </c>
      <c r="E114" s="310">
        <v>1</v>
      </c>
      <c r="F114" s="310">
        <v>0</v>
      </c>
      <c r="G114" s="310">
        <v>2</v>
      </c>
      <c r="H114" s="310">
        <v>3</v>
      </c>
      <c r="I114" s="310">
        <v>0</v>
      </c>
      <c r="J114" s="310">
        <v>1</v>
      </c>
      <c r="K114" s="310">
        <v>0</v>
      </c>
      <c r="L114" s="310">
        <v>14</v>
      </c>
      <c r="M114" s="296">
        <v>0</v>
      </c>
      <c r="N114" s="296">
        <v>1306</v>
      </c>
    </row>
    <row r="115" spans="1:14" s="285" customFormat="1" ht="9" customHeight="1">
      <c r="A115" s="286" t="s">
        <v>73</v>
      </c>
      <c r="B115" s="314">
        <f t="shared" si="5"/>
        <v>0</v>
      </c>
      <c r="D115" s="307">
        <v>0</v>
      </c>
      <c r="E115" s="307">
        <v>0</v>
      </c>
      <c r="F115" s="307">
        <v>0</v>
      </c>
      <c r="G115" s="307">
        <v>0</v>
      </c>
      <c r="H115" s="307">
        <v>0</v>
      </c>
      <c r="I115" s="307">
        <v>0</v>
      </c>
      <c r="J115" s="307">
        <v>0</v>
      </c>
      <c r="K115" s="307">
        <v>0</v>
      </c>
      <c r="L115" s="307">
        <v>0</v>
      </c>
      <c r="M115" s="295">
        <v>0</v>
      </c>
      <c r="N115" s="295">
        <v>0</v>
      </c>
    </row>
    <row r="116" spans="1:14" s="285" customFormat="1" ht="9" customHeight="1">
      <c r="A116" s="286" t="s">
        <v>74</v>
      </c>
      <c r="B116" s="314">
        <f t="shared" si="5"/>
        <v>1</v>
      </c>
      <c r="D116" s="307">
        <v>0</v>
      </c>
      <c r="E116" s="307">
        <v>0</v>
      </c>
      <c r="F116" s="307">
        <v>0</v>
      </c>
      <c r="G116" s="307">
        <v>1</v>
      </c>
      <c r="H116" s="307">
        <v>0</v>
      </c>
      <c r="I116" s="307">
        <v>0</v>
      </c>
      <c r="J116" s="307">
        <v>0</v>
      </c>
      <c r="K116" s="307">
        <v>0</v>
      </c>
      <c r="L116" s="307">
        <v>0</v>
      </c>
      <c r="M116" s="295">
        <v>0</v>
      </c>
      <c r="N116" s="295">
        <v>8</v>
      </c>
    </row>
    <row r="117" spans="1:14" s="285" customFormat="1" ht="9" customHeight="1">
      <c r="A117" s="286" t="s">
        <v>75</v>
      </c>
      <c r="B117" s="314">
        <f t="shared" si="5"/>
        <v>1</v>
      </c>
      <c r="D117" s="295">
        <v>0</v>
      </c>
      <c r="E117" s="295">
        <v>0</v>
      </c>
      <c r="F117" s="295">
        <v>0</v>
      </c>
      <c r="G117" s="295">
        <v>0</v>
      </c>
      <c r="H117" s="295">
        <v>0</v>
      </c>
      <c r="I117" s="295">
        <v>1</v>
      </c>
      <c r="J117" s="295">
        <v>0</v>
      </c>
      <c r="K117" s="295">
        <v>0</v>
      </c>
      <c r="L117" s="295">
        <v>0</v>
      </c>
      <c r="M117" s="295">
        <v>0</v>
      </c>
      <c r="N117" s="295">
        <v>17</v>
      </c>
    </row>
    <row r="118" spans="1:14" s="285" customFormat="1" ht="9" customHeight="1">
      <c r="A118" s="291" t="s">
        <v>76</v>
      </c>
      <c r="B118" s="313">
        <f t="shared" si="5"/>
        <v>0</v>
      </c>
      <c r="C118" s="309"/>
      <c r="D118" s="296">
        <v>0</v>
      </c>
      <c r="E118" s="296">
        <v>0</v>
      </c>
      <c r="F118" s="296">
        <v>0</v>
      </c>
      <c r="G118" s="296">
        <v>0</v>
      </c>
      <c r="H118" s="296">
        <v>0</v>
      </c>
      <c r="I118" s="296">
        <v>0</v>
      </c>
      <c r="J118" s="296">
        <v>0</v>
      </c>
      <c r="K118" s="296">
        <v>0</v>
      </c>
      <c r="L118" s="296">
        <v>0</v>
      </c>
      <c r="M118" s="296">
        <v>0</v>
      </c>
      <c r="N118" s="296">
        <v>0</v>
      </c>
    </row>
    <row r="119" spans="1:14" s="285" customFormat="1" ht="9" customHeight="1">
      <c r="A119" s="286"/>
      <c r="B119" s="314"/>
      <c r="D119" s="295"/>
      <c r="E119" s="295"/>
      <c r="F119" s="295"/>
      <c r="G119" s="295"/>
      <c r="H119" s="295"/>
      <c r="I119" s="295"/>
      <c r="J119" s="295"/>
      <c r="K119" s="295"/>
      <c r="L119" s="295"/>
      <c r="M119" s="295"/>
      <c r="N119" s="295"/>
    </row>
    <row r="120" spans="1:14" s="285" customFormat="1" ht="9" customHeight="1">
      <c r="A120" s="284">
        <v>1998</v>
      </c>
      <c r="N120" s="314"/>
    </row>
    <row r="121" spans="1:14" s="285" customFormat="1" ht="9" customHeight="1">
      <c r="A121" s="288" t="s">
        <v>44</v>
      </c>
      <c r="B121" s="308">
        <f>SUM(B123:B154)</f>
        <v>149</v>
      </c>
      <c r="D121" s="308">
        <f t="shared" ref="D121:N121" si="6">SUM(D123:D154)</f>
        <v>4</v>
      </c>
      <c r="E121" s="308">
        <f t="shared" si="6"/>
        <v>6</v>
      </c>
      <c r="F121" s="308">
        <f t="shared" si="6"/>
        <v>19</v>
      </c>
      <c r="G121" s="308">
        <f t="shared" si="6"/>
        <v>17</v>
      </c>
      <c r="H121" s="308">
        <f t="shared" si="6"/>
        <v>12</v>
      </c>
      <c r="I121" s="308">
        <f t="shared" si="6"/>
        <v>5</v>
      </c>
      <c r="J121" s="308">
        <f t="shared" si="6"/>
        <v>4</v>
      </c>
      <c r="K121" s="308">
        <f t="shared" si="6"/>
        <v>7</v>
      </c>
      <c r="L121" s="308">
        <f t="shared" si="6"/>
        <v>21</v>
      </c>
      <c r="M121" s="308">
        <f t="shared" si="6"/>
        <v>53</v>
      </c>
      <c r="N121" s="308">
        <f t="shared" si="6"/>
        <v>36860</v>
      </c>
    </row>
    <row r="122" spans="1:14" s="285" customFormat="1" ht="3.95" customHeight="1">
      <c r="A122" s="288"/>
      <c r="B122" s="308"/>
      <c r="C122" s="308"/>
      <c r="D122" s="308"/>
      <c r="E122" s="308"/>
      <c r="F122" s="308"/>
      <c r="G122" s="308"/>
      <c r="H122" s="308"/>
      <c r="I122" s="308"/>
      <c r="J122" s="308"/>
      <c r="K122" s="308"/>
      <c r="L122" s="308"/>
      <c r="M122" s="308"/>
      <c r="N122" s="308"/>
    </row>
    <row r="123" spans="1:14" s="285" customFormat="1" ht="9" customHeight="1">
      <c r="A123" s="286" t="s">
        <v>45</v>
      </c>
      <c r="B123" s="314">
        <f t="shared" ref="B123:B130" si="7">SUM(D123:M123)</f>
        <v>0</v>
      </c>
      <c r="C123" s="295"/>
      <c r="D123" s="295">
        <v>0</v>
      </c>
      <c r="E123" s="295">
        <v>0</v>
      </c>
      <c r="F123" s="295">
        <v>0</v>
      </c>
      <c r="G123" s="295">
        <v>0</v>
      </c>
      <c r="H123" s="295">
        <v>0</v>
      </c>
      <c r="I123" s="295">
        <v>0</v>
      </c>
      <c r="J123" s="295">
        <v>0</v>
      </c>
      <c r="K123" s="285">
        <v>0</v>
      </c>
      <c r="L123" s="295">
        <v>0</v>
      </c>
      <c r="M123" s="295">
        <v>0</v>
      </c>
      <c r="N123" s="295">
        <v>0</v>
      </c>
    </row>
    <row r="124" spans="1:14" s="285" customFormat="1" ht="9" customHeight="1">
      <c r="A124" s="286" t="s">
        <v>46</v>
      </c>
      <c r="B124" s="314">
        <f t="shared" si="7"/>
        <v>20</v>
      </c>
      <c r="C124" s="295"/>
      <c r="D124" s="295">
        <v>3</v>
      </c>
      <c r="E124" s="295">
        <v>2</v>
      </c>
      <c r="F124" s="295">
        <v>4</v>
      </c>
      <c r="G124" s="295">
        <v>7</v>
      </c>
      <c r="H124" s="295">
        <v>1</v>
      </c>
      <c r="I124" s="295">
        <v>1</v>
      </c>
      <c r="J124" s="295">
        <v>1</v>
      </c>
      <c r="K124" s="285">
        <v>0</v>
      </c>
      <c r="L124" s="295">
        <v>1</v>
      </c>
      <c r="M124" s="295">
        <v>0</v>
      </c>
      <c r="N124" s="295">
        <v>204</v>
      </c>
    </row>
    <row r="125" spans="1:14" s="285" customFormat="1" ht="9" customHeight="1">
      <c r="A125" s="286" t="s">
        <v>47</v>
      </c>
      <c r="B125" s="314">
        <f t="shared" si="7"/>
        <v>1</v>
      </c>
      <c r="C125" s="295"/>
      <c r="D125" s="295">
        <v>0</v>
      </c>
      <c r="E125" s="295">
        <v>0</v>
      </c>
      <c r="F125" s="295">
        <v>0</v>
      </c>
      <c r="G125" s="295">
        <v>0</v>
      </c>
      <c r="H125" s="295">
        <v>1</v>
      </c>
      <c r="I125" s="295">
        <v>0</v>
      </c>
      <c r="J125" s="295">
        <v>0</v>
      </c>
      <c r="K125" s="285">
        <v>0</v>
      </c>
      <c r="L125" s="295">
        <v>0</v>
      </c>
      <c r="M125" s="295">
        <v>0</v>
      </c>
      <c r="N125" s="295">
        <v>15</v>
      </c>
    </row>
    <row r="126" spans="1:14" s="285" customFormat="1" ht="9" customHeight="1">
      <c r="A126" s="291" t="s">
        <v>48</v>
      </c>
      <c r="B126" s="313">
        <f t="shared" si="7"/>
        <v>0</v>
      </c>
      <c r="C126" s="296"/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309">
        <v>0</v>
      </c>
      <c r="L126" s="296">
        <v>0</v>
      </c>
      <c r="M126" s="296">
        <v>0</v>
      </c>
      <c r="N126" s="296">
        <v>0</v>
      </c>
    </row>
    <row r="127" spans="1:14" s="285" customFormat="1" ht="9" customHeight="1">
      <c r="A127" s="286" t="s">
        <v>49</v>
      </c>
      <c r="B127" s="314">
        <f t="shared" si="7"/>
        <v>2</v>
      </c>
      <c r="C127" s="295"/>
      <c r="D127" s="295">
        <v>0</v>
      </c>
      <c r="E127" s="295">
        <v>0</v>
      </c>
      <c r="F127" s="295">
        <v>2</v>
      </c>
      <c r="G127" s="295">
        <v>0</v>
      </c>
      <c r="H127" s="295">
        <v>0</v>
      </c>
      <c r="I127" s="295">
        <v>0</v>
      </c>
      <c r="J127" s="295">
        <v>0</v>
      </c>
      <c r="K127" s="285">
        <v>0</v>
      </c>
      <c r="L127" s="295">
        <v>0</v>
      </c>
      <c r="M127" s="295">
        <v>0</v>
      </c>
      <c r="N127" s="295">
        <v>10</v>
      </c>
    </row>
    <row r="128" spans="1:14" s="285" customFormat="1" ht="9" customHeight="1">
      <c r="A128" s="286" t="s">
        <v>50</v>
      </c>
      <c r="B128" s="314">
        <f t="shared" si="7"/>
        <v>1</v>
      </c>
      <c r="C128" s="295"/>
      <c r="D128" s="295">
        <v>0</v>
      </c>
      <c r="E128" s="295">
        <v>0</v>
      </c>
      <c r="F128" s="295">
        <v>1</v>
      </c>
      <c r="G128" s="295">
        <v>0</v>
      </c>
      <c r="H128" s="295">
        <v>0</v>
      </c>
      <c r="I128" s="295">
        <v>0</v>
      </c>
      <c r="J128" s="295">
        <v>0</v>
      </c>
      <c r="K128" s="285">
        <v>0</v>
      </c>
      <c r="L128" s="295">
        <v>0</v>
      </c>
      <c r="M128" s="295">
        <v>0</v>
      </c>
      <c r="N128" s="295">
        <v>3</v>
      </c>
    </row>
    <row r="129" spans="1:14" s="285" customFormat="1" ht="9" customHeight="1">
      <c r="A129" s="286" t="s">
        <v>51</v>
      </c>
      <c r="B129" s="314">
        <f t="shared" si="7"/>
        <v>0</v>
      </c>
      <c r="C129" s="295"/>
      <c r="D129" s="295">
        <v>0</v>
      </c>
      <c r="E129" s="295">
        <v>0</v>
      </c>
      <c r="F129" s="295">
        <v>0</v>
      </c>
      <c r="G129" s="295">
        <v>0</v>
      </c>
      <c r="H129" s="295">
        <v>0</v>
      </c>
      <c r="I129" s="295">
        <v>0</v>
      </c>
      <c r="J129" s="295">
        <v>0</v>
      </c>
      <c r="K129" s="285">
        <v>0</v>
      </c>
      <c r="L129" s="295">
        <v>0</v>
      </c>
      <c r="M129" s="295">
        <v>0</v>
      </c>
      <c r="N129" s="295">
        <v>0</v>
      </c>
    </row>
    <row r="130" spans="1:14" s="285" customFormat="1" ht="9" customHeight="1">
      <c r="A130" s="291" t="s">
        <v>52</v>
      </c>
      <c r="B130" s="313">
        <f t="shared" si="7"/>
        <v>2</v>
      </c>
      <c r="C130" s="296"/>
      <c r="D130" s="296">
        <v>0</v>
      </c>
      <c r="E130" s="296">
        <v>0</v>
      </c>
      <c r="F130" s="296">
        <v>1</v>
      </c>
      <c r="G130" s="296">
        <v>0</v>
      </c>
      <c r="H130" s="296">
        <v>0</v>
      </c>
      <c r="I130" s="296">
        <v>1</v>
      </c>
      <c r="J130" s="296">
        <v>0</v>
      </c>
      <c r="K130" s="309">
        <v>0</v>
      </c>
      <c r="L130" s="296">
        <v>0</v>
      </c>
      <c r="M130" s="296">
        <v>0</v>
      </c>
      <c r="N130" s="296">
        <v>23</v>
      </c>
    </row>
    <row r="131" spans="1:14" s="285" customFormat="1" ht="9" customHeight="1">
      <c r="A131" s="286" t="s">
        <v>53</v>
      </c>
      <c r="B131" s="345">
        <f>SUM(D131:M131)+1</f>
        <v>54</v>
      </c>
      <c r="C131" s="445"/>
      <c r="D131" s="295">
        <v>0</v>
      </c>
      <c r="E131" s="295">
        <v>0</v>
      </c>
      <c r="F131" s="295">
        <v>0</v>
      </c>
      <c r="G131" s="295">
        <v>0</v>
      </c>
      <c r="H131" s="295">
        <v>1</v>
      </c>
      <c r="I131" s="295">
        <v>1</v>
      </c>
      <c r="J131" s="295">
        <v>1</v>
      </c>
      <c r="K131" s="285">
        <v>6</v>
      </c>
      <c r="L131" s="295">
        <v>10</v>
      </c>
      <c r="M131" s="295">
        <v>34</v>
      </c>
      <c r="N131" s="295">
        <v>28046</v>
      </c>
    </row>
    <row r="132" spans="1:14" s="285" customFormat="1" ht="9" customHeight="1">
      <c r="A132" s="286" t="s">
        <v>54</v>
      </c>
      <c r="B132" s="314">
        <f t="shared" ref="B132:B154" si="8">SUM(D132:M132)</f>
        <v>0</v>
      </c>
      <c r="C132" s="295"/>
      <c r="D132" s="295">
        <v>0</v>
      </c>
      <c r="E132" s="295">
        <v>0</v>
      </c>
      <c r="F132" s="295">
        <v>0</v>
      </c>
      <c r="G132" s="295">
        <v>0</v>
      </c>
      <c r="H132" s="295">
        <v>0</v>
      </c>
      <c r="I132" s="295">
        <v>0</v>
      </c>
      <c r="J132" s="295">
        <v>0</v>
      </c>
      <c r="K132" s="285">
        <v>0</v>
      </c>
      <c r="L132" s="295">
        <v>0</v>
      </c>
      <c r="M132" s="295">
        <v>0</v>
      </c>
      <c r="N132" s="295">
        <v>0</v>
      </c>
    </row>
    <row r="133" spans="1:14" s="285" customFormat="1" ht="9" customHeight="1">
      <c r="A133" s="286" t="s">
        <v>55</v>
      </c>
      <c r="B133" s="314">
        <f t="shared" si="8"/>
        <v>0</v>
      </c>
      <c r="C133" s="295"/>
      <c r="D133" s="295">
        <v>0</v>
      </c>
      <c r="E133" s="295">
        <v>0</v>
      </c>
      <c r="F133" s="295">
        <v>0</v>
      </c>
      <c r="G133" s="295">
        <v>0</v>
      </c>
      <c r="H133" s="295">
        <v>0</v>
      </c>
      <c r="I133" s="295">
        <v>0</v>
      </c>
      <c r="J133" s="295">
        <v>0</v>
      </c>
      <c r="K133" s="285">
        <v>0</v>
      </c>
      <c r="L133" s="295">
        <v>0</v>
      </c>
      <c r="M133" s="295">
        <v>0</v>
      </c>
      <c r="N133" s="295">
        <v>0</v>
      </c>
    </row>
    <row r="134" spans="1:14" s="285" customFormat="1" ht="9" customHeight="1">
      <c r="A134" s="291" t="s">
        <v>56</v>
      </c>
      <c r="B134" s="313">
        <f t="shared" si="8"/>
        <v>4</v>
      </c>
      <c r="C134" s="296"/>
      <c r="D134" s="296">
        <v>0</v>
      </c>
      <c r="E134" s="296">
        <v>1</v>
      </c>
      <c r="F134" s="296">
        <v>0</v>
      </c>
      <c r="G134" s="296">
        <v>1</v>
      </c>
      <c r="H134" s="296">
        <v>1</v>
      </c>
      <c r="I134" s="296">
        <v>0</v>
      </c>
      <c r="J134" s="296">
        <v>1</v>
      </c>
      <c r="K134" s="309">
        <v>0</v>
      </c>
      <c r="L134" s="296">
        <v>0</v>
      </c>
      <c r="M134" s="296">
        <v>0</v>
      </c>
      <c r="N134" s="296">
        <v>52</v>
      </c>
    </row>
    <row r="135" spans="1:14" s="285" customFormat="1" ht="9" customHeight="1">
      <c r="A135" s="286" t="s">
        <v>57</v>
      </c>
      <c r="B135" s="314">
        <f t="shared" si="8"/>
        <v>0</v>
      </c>
      <c r="C135" s="295"/>
      <c r="D135" s="295">
        <v>0</v>
      </c>
      <c r="E135" s="295">
        <v>0</v>
      </c>
      <c r="F135" s="295">
        <v>0</v>
      </c>
      <c r="G135" s="295">
        <v>0</v>
      </c>
      <c r="H135" s="295">
        <v>0</v>
      </c>
      <c r="I135" s="295">
        <v>0</v>
      </c>
      <c r="J135" s="295">
        <v>0</v>
      </c>
      <c r="K135" s="285">
        <v>0</v>
      </c>
      <c r="L135" s="295">
        <v>0</v>
      </c>
      <c r="M135" s="295">
        <v>0</v>
      </c>
      <c r="N135" s="295">
        <v>0</v>
      </c>
    </row>
    <row r="136" spans="1:14" s="285" customFormat="1" ht="9" customHeight="1">
      <c r="A136" s="286" t="s">
        <v>58</v>
      </c>
      <c r="B136" s="314">
        <f t="shared" si="8"/>
        <v>14</v>
      </c>
      <c r="C136" s="295"/>
      <c r="D136" s="295">
        <v>0</v>
      </c>
      <c r="E136" s="295">
        <v>2</v>
      </c>
      <c r="F136" s="295">
        <v>3</v>
      </c>
      <c r="G136" s="295">
        <v>2</v>
      </c>
      <c r="H136" s="295">
        <v>1</v>
      </c>
      <c r="I136" s="295">
        <v>1</v>
      </c>
      <c r="J136" s="295">
        <v>0</v>
      </c>
      <c r="K136" s="285">
        <v>1</v>
      </c>
      <c r="L136" s="295">
        <v>2</v>
      </c>
      <c r="M136" s="295">
        <v>2</v>
      </c>
      <c r="N136" s="295">
        <v>1167</v>
      </c>
    </row>
    <row r="137" spans="1:14" s="285" customFormat="1" ht="9" customHeight="1">
      <c r="A137" s="286" t="s">
        <v>59</v>
      </c>
      <c r="B137" s="314">
        <f t="shared" si="8"/>
        <v>19</v>
      </c>
      <c r="C137" s="295"/>
      <c r="D137" s="295">
        <v>0</v>
      </c>
      <c r="E137" s="295">
        <v>0</v>
      </c>
      <c r="F137" s="295">
        <v>0</v>
      </c>
      <c r="G137" s="295">
        <v>4</v>
      </c>
      <c r="H137" s="295">
        <v>3</v>
      </c>
      <c r="I137" s="295">
        <v>1</v>
      </c>
      <c r="J137" s="295">
        <v>0</v>
      </c>
      <c r="K137" s="285">
        <v>0</v>
      </c>
      <c r="L137" s="295">
        <v>5</v>
      </c>
      <c r="M137" s="295">
        <v>6</v>
      </c>
      <c r="N137" s="295">
        <v>2271</v>
      </c>
    </row>
    <row r="138" spans="1:14" s="285" customFormat="1" ht="9" customHeight="1">
      <c r="A138" s="291" t="s">
        <v>60</v>
      </c>
      <c r="B138" s="313">
        <f t="shared" si="8"/>
        <v>4</v>
      </c>
      <c r="C138" s="296"/>
      <c r="D138" s="296">
        <v>1</v>
      </c>
      <c r="E138" s="296">
        <v>1</v>
      </c>
      <c r="F138" s="296">
        <v>0</v>
      </c>
      <c r="G138" s="296">
        <v>0</v>
      </c>
      <c r="H138" s="296">
        <v>2</v>
      </c>
      <c r="I138" s="296">
        <v>0</v>
      </c>
      <c r="J138" s="296">
        <v>0</v>
      </c>
      <c r="K138" s="309">
        <v>0</v>
      </c>
      <c r="L138" s="296">
        <v>0</v>
      </c>
      <c r="M138" s="296">
        <v>0</v>
      </c>
      <c r="N138" s="296">
        <v>25</v>
      </c>
    </row>
    <row r="139" spans="1:14" s="285" customFormat="1" ht="9" customHeight="1">
      <c r="A139" s="286" t="s">
        <v>61</v>
      </c>
      <c r="B139" s="314">
        <f t="shared" si="8"/>
        <v>0</v>
      </c>
      <c r="C139" s="295"/>
      <c r="D139" s="295">
        <v>0</v>
      </c>
      <c r="E139" s="295">
        <v>0</v>
      </c>
      <c r="F139" s="295">
        <v>0</v>
      </c>
      <c r="G139" s="295">
        <v>0</v>
      </c>
      <c r="H139" s="295">
        <v>0</v>
      </c>
      <c r="I139" s="295">
        <v>0</v>
      </c>
      <c r="J139" s="295">
        <v>0</v>
      </c>
      <c r="K139" s="285">
        <v>0</v>
      </c>
      <c r="L139" s="295">
        <v>0</v>
      </c>
      <c r="M139" s="295">
        <v>0</v>
      </c>
      <c r="N139" s="295">
        <v>0</v>
      </c>
    </row>
    <row r="140" spans="1:14" s="285" customFormat="1" ht="9" customHeight="1">
      <c r="A140" s="286" t="s">
        <v>62</v>
      </c>
      <c r="B140" s="314">
        <f t="shared" si="8"/>
        <v>3</v>
      </c>
      <c r="C140" s="295"/>
      <c r="D140" s="295">
        <v>0</v>
      </c>
      <c r="E140" s="295">
        <v>0</v>
      </c>
      <c r="F140" s="295">
        <v>0</v>
      </c>
      <c r="G140" s="295">
        <v>1</v>
      </c>
      <c r="H140" s="295">
        <v>0</v>
      </c>
      <c r="I140" s="295">
        <v>0</v>
      </c>
      <c r="J140" s="295">
        <v>0</v>
      </c>
      <c r="K140" s="285">
        <v>0</v>
      </c>
      <c r="L140" s="295">
        <v>0</v>
      </c>
      <c r="M140" s="295">
        <v>2</v>
      </c>
      <c r="N140" s="295">
        <v>475</v>
      </c>
    </row>
    <row r="141" spans="1:14" s="285" customFormat="1" ht="9" customHeight="1">
      <c r="A141" s="286" t="s">
        <v>63</v>
      </c>
      <c r="B141" s="314">
        <f t="shared" si="8"/>
        <v>13</v>
      </c>
      <c r="C141" s="295"/>
      <c r="D141" s="295">
        <v>0</v>
      </c>
      <c r="E141" s="295">
        <v>0</v>
      </c>
      <c r="F141" s="295">
        <v>1</v>
      </c>
      <c r="G141" s="295">
        <v>0</v>
      </c>
      <c r="H141" s="295">
        <v>0</v>
      </c>
      <c r="I141" s="295">
        <v>0</v>
      </c>
      <c r="J141" s="295">
        <v>0</v>
      </c>
      <c r="K141" s="285">
        <v>0</v>
      </c>
      <c r="L141" s="295">
        <v>3</v>
      </c>
      <c r="M141" s="295">
        <v>9</v>
      </c>
      <c r="N141" s="295">
        <v>4486</v>
      </c>
    </row>
    <row r="142" spans="1:14" s="285" customFormat="1" ht="9" customHeight="1">
      <c r="A142" s="291" t="s">
        <v>64</v>
      </c>
      <c r="B142" s="313">
        <f t="shared" si="8"/>
        <v>0</v>
      </c>
      <c r="C142" s="296"/>
      <c r="D142" s="296">
        <v>0</v>
      </c>
      <c r="E142" s="296">
        <v>0</v>
      </c>
      <c r="F142" s="296">
        <v>0</v>
      </c>
      <c r="G142" s="296">
        <v>0</v>
      </c>
      <c r="H142" s="296">
        <v>0</v>
      </c>
      <c r="I142" s="296">
        <v>0</v>
      </c>
      <c r="J142" s="296">
        <v>0</v>
      </c>
      <c r="K142" s="309">
        <v>0</v>
      </c>
      <c r="L142" s="296">
        <v>0</v>
      </c>
      <c r="M142" s="296">
        <v>0</v>
      </c>
      <c r="N142" s="296">
        <v>0</v>
      </c>
    </row>
    <row r="143" spans="1:14" s="285" customFormat="1" ht="9" customHeight="1">
      <c r="A143" s="286" t="s">
        <v>65</v>
      </c>
      <c r="B143" s="314">
        <f t="shared" si="8"/>
        <v>3</v>
      </c>
      <c r="C143" s="295"/>
      <c r="D143" s="295">
        <v>0</v>
      </c>
      <c r="E143" s="295">
        <v>0</v>
      </c>
      <c r="F143" s="295">
        <v>0</v>
      </c>
      <c r="G143" s="295">
        <v>2</v>
      </c>
      <c r="H143" s="295">
        <v>1</v>
      </c>
      <c r="I143" s="295">
        <v>0</v>
      </c>
      <c r="J143" s="295">
        <v>0</v>
      </c>
      <c r="K143" s="285">
        <v>0</v>
      </c>
      <c r="L143" s="295">
        <v>0</v>
      </c>
      <c r="M143" s="295">
        <v>0</v>
      </c>
      <c r="N143" s="295">
        <v>25</v>
      </c>
    </row>
    <row r="144" spans="1:14" s="285" customFormat="1" ht="9" customHeight="1">
      <c r="A144" s="286" t="s">
        <v>66</v>
      </c>
      <c r="B144" s="314">
        <f t="shared" si="8"/>
        <v>0</v>
      </c>
      <c r="C144" s="295"/>
      <c r="D144" s="295">
        <v>0</v>
      </c>
      <c r="E144" s="295">
        <v>0</v>
      </c>
      <c r="F144" s="295">
        <v>0</v>
      </c>
      <c r="G144" s="295">
        <v>0</v>
      </c>
      <c r="H144" s="295">
        <v>0</v>
      </c>
      <c r="I144" s="295">
        <v>0</v>
      </c>
      <c r="J144" s="295">
        <v>0</v>
      </c>
      <c r="K144" s="285">
        <v>0</v>
      </c>
      <c r="L144" s="295">
        <v>0</v>
      </c>
      <c r="M144" s="295">
        <v>0</v>
      </c>
      <c r="N144" s="295">
        <v>0</v>
      </c>
    </row>
    <row r="145" spans="1:14" s="285" customFormat="1" ht="9" customHeight="1">
      <c r="A145" s="286" t="s">
        <v>67</v>
      </c>
      <c r="B145" s="314">
        <f t="shared" si="8"/>
        <v>1</v>
      </c>
      <c r="C145" s="295"/>
      <c r="D145" s="295">
        <v>0</v>
      </c>
      <c r="E145" s="295">
        <v>0</v>
      </c>
      <c r="F145" s="295">
        <v>1</v>
      </c>
      <c r="G145" s="295">
        <v>0</v>
      </c>
      <c r="H145" s="295">
        <v>0</v>
      </c>
      <c r="I145" s="295">
        <v>0</v>
      </c>
      <c r="J145" s="295">
        <v>0</v>
      </c>
      <c r="K145" s="285">
        <v>0</v>
      </c>
      <c r="L145" s="295">
        <v>0</v>
      </c>
      <c r="M145" s="295">
        <v>0</v>
      </c>
      <c r="N145" s="295">
        <v>4</v>
      </c>
    </row>
    <row r="146" spans="1:14" s="285" customFormat="1" ht="9" customHeight="1">
      <c r="A146" s="291" t="s">
        <v>68</v>
      </c>
      <c r="B146" s="313">
        <f t="shared" si="8"/>
        <v>0</v>
      </c>
      <c r="C146" s="296"/>
      <c r="D146" s="296">
        <v>0</v>
      </c>
      <c r="E146" s="296">
        <v>0</v>
      </c>
      <c r="F146" s="296">
        <v>0</v>
      </c>
      <c r="G146" s="296">
        <v>0</v>
      </c>
      <c r="H146" s="296">
        <v>0</v>
      </c>
      <c r="I146" s="296">
        <v>0</v>
      </c>
      <c r="J146" s="296">
        <v>0</v>
      </c>
      <c r="K146" s="309">
        <v>0</v>
      </c>
      <c r="L146" s="296">
        <v>0</v>
      </c>
      <c r="M146" s="296">
        <v>0</v>
      </c>
      <c r="N146" s="296">
        <v>0</v>
      </c>
    </row>
    <row r="147" spans="1:14" s="285" customFormat="1" ht="9" customHeight="1">
      <c r="A147" s="286" t="s">
        <v>69</v>
      </c>
      <c r="B147" s="314">
        <f t="shared" si="8"/>
        <v>0</v>
      </c>
      <c r="C147" s="295"/>
      <c r="D147" s="295">
        <v>0</v>
      </c>
      <c r="E147" s="295">
        <v>0</v>
      </c>
      <c r="F147" s="295">
        <v>0</v>
      </c>
      <c r="G147" s="295">
        <v>0</v>
      </c>
      <c r="H147" s="295">
        <v>0</v>
      </c>
      <c r="I147" s="295">
        <v>0</v>
      </c>
      <c r="J147" s="295">
        <v>0</v>
      </c>
      <c r="K147" s="285">
        <v>0</v>
      </c>
      <c r="L147" s="295">
        <v>0</v>
      </c>
      <c r="M147" s="295">
        <v>0</v>
      </c>
      <c r="N147" s="295">
        <v>0</v>
      </c>
    </row>
    <row r="148" spans="1:14" s="285" customFormat="1" ht="9" customHeight="1">
      <c r="A148" s="286" t="s">
        <v>70</v>
      </c>
      <c r="B148" s="314">
        <f t="shared" si="8"/>
        <v>1</v>
      </c>
      <c r="C148" s="295"/>
      <c r="D148" s="295">
        <v>0</v>
      </c>
      <c r="E148" s="295">
        <v>0</v>
      </c>
      <c r="F148" s="295">
        <v>0</v>
      </c>
      <c r="G148" s="295">
        <v>0</v>
      </c>
      <c r="H148" s="295">
        <v>1</v>
      </c>
      <c r="I148" s="295">
        <v>0</v>
      </c>
      <c r="J148" s="295">
        <v>0</v>
      </c>
      <c r="K148" s="285">
        <v>0</v>
      </c>
      <c r="L148" s="295">
        <v>0</v>
      </c>
      <c r="M148" s="295">
        <v>0</v>
      </c>
      <c r="N148" s="295">
        <v>13</v>
      </c>
    </row>
    <row r="149" spans="1:14" s="285" customFormat="1" ht="9" customHeight="1">
      <c r="A149" s="286" t="s">
        <v>71</v>
      </c>
      <c r="B149" s="314">
        <f t="shared" si="8"/>
        <v>0</v>
      </c>
      <c r="C149" s="295"/>
      <c r="D149" s="295">
        <v>0</v>
      </c>
      <c r="E149" s="295">
        <v>0</v>
      </c>
      <c r="F149" s="295">
        <v>0</v>
      </c>
      <c r="G149" s="295">
        <v>0</v>
      </c>
      <c r="H149" s="295">
        <v>0</v>
      </c>
      <c r="I149" s="295">
        <v>0</v>
      </c>
      <c r="J149" s="295">
        <v>0</v>
      </c>
      <c r="K149" s="285">
        <v>0</v>
      </c>
      <c r="L149" s="295">
        <v>0</v>
      </c>
      <c r="M149" s="295">
        <v>0</v>
      </c>
      <c r="N149" s="295">
        <v>0</v>
      </c>
    </row>
    <row r="150" spans="1:14" s="285" customFormat="1" ht="9" customHeight="1">
      <c r="A150" s="291" t="s">
        <v>72</v>
      </c>
      <c r="B150" s="313">
        <f t="shared" si="8"/>
        <v>6</v>
      </c>
      <c r="C150" s="296"/>
      <c r="D150" s="296">
        <v>0</v>
      </c>
      <c r="E150" s="296">
        <v>0</v>
      </c>
      <c r="F150" s="296">
        <v>6</v>
      </c>
      <c r="G150" s="296">
        <v>0</v>
      </c>
      <c r="H150" s="296">
        <v>0</v>
      </c>
      <c r="I150" s="296">
        <v>0</v>
      </c>
      <c r="J150" s="296">
        <v>0</v>
      </c>
      <c r="K150" s="309">
        <v>0</v>
      </c>
      <c r="L150" s="296">
        <v>0</v>
      </c>
      <c r="M150" s="296">
        <v>0</v>
      </c>
      <c r="N150" s="296">
        <v>18</v>
      </c>
    </row>
    <row r="151" spans="1:14" s="285" customFormat="1" ht="9" customHeight="1">
      <c r="A151" s="286" t="s">
        <v>73</v>
      </c>
      <c r="B151" s="314">
        <f t="shared" si="8"/>
        <v>1</v>
      </c>
      <c r="C151" s="295"/>
      <c r="D151" s="295">
        <v>0</v>
      </c>
      <c r="E151" s="295">
        <v>0</v>
      </c>
      <c r="F151" s="295">
        <v>0</v>
      </c>
      <c r="G151" s="295">
        <v>0</v>
      </c>
      <c r="H151" s="295">
        <v>0</v>
      </c>
      <c r="I151" s="295">
        <v>0</v>
      </c>
      <c r="J151" s="295">
        <v>1</v>
      </c>
      <c r="K151" s="285">
        <v>0</v>
      </c>
      <c r="L151" s="295">
        <v>0</v>
      </c>
      <c r="M151" s="295">
        <v>0</v>
      </c>
      <c r="N151" s="295">
        <v>23</v>
      </c>
    </row>
    <row r="152" spans="1:14" s="285" customFormat="1" ht="9" customHeight="1">
      <c r="A152" s="286" t="s">
        <v>74</v>
      </c>
      <c r="B152" s="314">
        <f t="shared" si="8"/>
        <v>0</v>
      </c>
      <c r="C152" s="295"/>
      <c r="D152" s="295">
        <v>0</v>
      </c>
      <c r="E152" s="295">
        <v>0</v>
      </c>
      <c r="F152" s="295">
        <v>0</v>
      </c>
      <c r="G152" s="295">
        <v>0</v>
      </c>
      <c r="H152" s="295">
        <v>0</v>
      </c>
      <c r="I152" s="295">
        <v>0</v>
      </c>
      <c r="J152" s="295">
        <v>0</v>
      </c>
      <c r="K152" s="285">
        <v>0</v>
      </c>
      <c r="L152" s="295">
        <v>0</v>
      </c>
      <c r="M152" s="295">
        <v>0</v>
      </c>
      <c r="N152" s="295">
        <v>0</v>
      </c>
    </row>
    <row r="153" spans="1:14" s="285" customFormat="1" ht="9" customHeight="1">
      <c r="A153" s="286" t="s">
        <v>75</v>
      </c>
      <c r="B153" s="314">
        <f t="shared" si="8"/>
        <v>0</v>
      </c>
      <c r="C153" s="295"/>
      <c r="D153" s="295">
        <v>0</v>
      </c>
      <c r="E153" s="295">
        <v>0</v>
      </c>
      <c r="F153" s="295">
        <v>0</v>
      </c>
      <c r="G153" s="295">
        <v>0</v>
      </c>
      <c r="H153" s="295">
        <v>0</v>
      </c>
      <c r="I153" s="295">
        <v>0</v>
      </c>
      <c r="J153" s="295">
        <v>0</v>
      </c>
      <c r="K153" s="285">
        <v>0</v>
      </c>
      <c r="L153" s="295">
        <v>0</v>
      </c>
      <c r="M153" s="295">
        <v>0</v>
      </c>
      <c r="N153" s="295">
        <v>0</v>
      </c>
    </row>
    <row r="154" spans="1:14" s="285" customFormat="1" ht="9" customHeight="1">
      <c r="A154" s="291" t="s">
        <v>76</v>
      </c>
      <c r="B154" s="313">
        <f t="shared" si="8"/>
        <v>0</v>
      </c>
      <c r="C154" s="296"/>
      <c r="D154" s="296">
        <v>0</v>
      </c>
      <c r="E154" s="296">
        <v>0</v>
      </c>
      <c r="F154" s="296">
        <v>0</v>
      </c>
      <c r="G154" s="296">
        <v>0</v>
      </c>
      <c r="H154" s="296">
        <v>0</v>
      </c>
      <c r="I154" s="296">
        <v>0</v>
      </c>
      <c r="J154" s="296">
        <v>0</v>
      </c>
      <c r="K154" s="309">
        <v>0</v>
      </c>
      <c r="L154" s="296">
        <v>0</v>
      </c>
      <c r="M154" s="296">
        <v>0</v>
      </c>
      <c r="N154" s="296">
        <v>0</v>
      </c>
    </row>
    <row r="155" spans="1:14" s="285" customFormat="1" ht="9" customHeight="1">
      <c r="A155" s="286"/>
      <c r="B155" s="314"/>
      <c r="C155" s="295"/>
      <c r="D155" s="295"/>
      <c r="E155" s="295"/>
      <c r="F155" s="295"/>
      <c r="G155" s="295"/>
      <c r="H155" s="295"/>
      <c r="I155" s="295"/>
      <c r="J155" s="295"/>
      <c r="L155" s="295"/>
      <c r="M155" s="295"/>
      <c r="N155" s="295"/>
    </row>
    <row r="156" spans="1:14" s="285" customFormat="1" ht="9" customHeight="1">
      <c r="A156" s="284">
        <v>1999</v>
      </c>
      <c r="N156" s="314"/>
    </row>
    <row r="157" spans="1:14" s="285" customFormat="1" ht="9" customHeight="1">
      <c r="A157" s="288" t="s">
        <v>44</v>
      </c>
      <c r="B157" s="288">
        <f>SUM(B159:B190)</f>
        <v>176</v>
      </c>
      <c r="D157" s="288">
        <f t="shared" ref="D157:N157" si="9">SUM(D159:D190)</f>
        <v>9</v>
      </c>
      <c r="E157" s="288">
        <f t="shared" si="9"/>
        <v>5</v>
      </c>
      <c r="F157" s="288">
        <f t="shared" si="9"/>
        <v>10</v>
      </c>
      <c r="G157" s="288">
        <f t="shared" si="9"/>
        <v>12</v>
      </c>
      <c r="H157" s="288">
        <f t="shared" si="9"/>
        <v>4</v>
      </c>
      <c r="I157" s="288">
        <f t="shared" si="9"/>
        <v>6</v>
      </c>
      <c r="J157" s="288">
        <f t="shared" si="9"/>
        <v>10</v>
      </c>
      <c r="K157" s="288">
        <f t="shared" si="9"/>
        <v>9</v>
      </c>
      <c r="L157" s="288">
        <f t="shared" si="9"/>
        <v>9</v>
      </c>
      <c r="M157" s="288">
        <f t="shared" si="9"/>
        <v>102</v>
      </c>
      <c r="N157" s="341">
        <f t="shared" si="9"/>
        <v>89254</v>
      </c>
    </row>
    <row r="158" spans="1:14" s="285" customFormat="1" ht="3.95" customHeight="1">
      <c r="A158" s="288"/>
      <c r="B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341"/>
    </row>
    <row r="159" spans="1:14" s="285" customFormat="1" ht="9" customHeight="1">
      <c r="A159" s="286" t="s">
        <v>45</v>
      </c>
      <c r="B159" s="285">
        <f t="shared" ref="B159:B190" si="10">SUM(D159:M159)</f>
        <v>0</v>
      </c>
      <c r="D159" s="285">
        <v>0</v>
      </c>
      <c r="E159" s="285">
        <v>0</v>
      </c>
      <c r="F159" s="285">
        <v>0</v>
      </c>
      <c r="G159" s="285">
        <v>0</v>
      </c>
      <c r="H159" s="285">
        <v>0</v>
      </c>
      <c r="I159" s="285">
        <v>0</v>
      </c>
      <c r="J159" s="285">
        <v>0</v>
      </c>
      <c r="K159" s="285">
        <v>0</v>
      </c>
      <c r="L159" s="285">
        <v>0</v>
      </c>
      <c r="M159" s="285">
        <v>0</v>
      </c>
      <c r="N159" s="314">
        <v>0</v>
      </c>
    </row>
    <row r="160" spans="1:14" s="285" customFormat="1" ht="9" customHeight="1">
      <c r="A160" s="286" t="s">
        <v>46</v>
      </c>
      <c r="B160" s="285">
        <f t="shared" si="10"/>
        <v>13</v>
      </c>
      <c r="D160" s="285">
        <v>4</v>
      </c>
      <c r="E160" s="285">
        <v>2</v>
      </c>
      <c r="F160" s="285">
        <v>2</v>
      </c>
      <c r="G160" s="285">
        <v>2</v>
      </c>
      <c r="H160" s="285">
        <v>2</v>
      </c>
      <c r="I160" s="285">
        <v>1</v>
      </c>
      <c r="J160" s="285">
        <v>0</v>
      </c>
      <c r="K160" s="285">
        <v>0</v>
      </c>
      <c r="L160" s="285">
        <v>0</v>
      </c>
      <c r="M160" s="285">
        <v>0</v>
      </c>
      <c r="N160" s="314">
        <v>72</v>
      </c>
    </row>
    <row r="161" spans="1:14" s="285" customFormat="1" ht="9" customHeight="1">
      <c r="A161" s="286" t="s">
        <v>47</v>
      </c>
      <c r="B161" s="285">
        <f t="shared" si="10"/>
        <v>5</v>
      </c>
      <c r="D161" s="285">
        <v>0</v>
      </c>
      <c r="E161" s="285">
        <v>0</v>
      </c>
      <c r="F161" s="285">
        <v>2</v>
      </c>
      <c r="G161" s="285">
        <v>0</v>
      </c>
      <c r="H161" s="285">
        <v>0</v>
      </c>
      <c r="I161" s="285">
        <v>2</v>
      </c>
      <c r="J161" s="285">
        <v>0</v>
      </c>
      <c r="K161" s="285">
        <v>0</v>
      </c>
      <c r="L161" s="285">
        <v>0</v>
      </c>
      <c r="M161" s="285">
        <v>1</v>
      </c>
      <c r="N161" s="314">
        <v>205</v>
      </c>
    </row>
    <row r="162" spans="1:14" s="285" customFormat="1" ht="9" customHeight="1">
      <c r="A162" s="291" t="s">
        <v>48</v>
      </c>
      <c r="B162" s="309">
        <f t="shared" si="10"/>
        <v>0</v>
      </c>
      <c r="C162" s="309"/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0</v>
      </c>
      <c r="K162" s="309">
        <v>0</v>
      </c>
      <c r="L162" s="309">
        <v>0</v>
      </c>
      <c r="M162" s="309">
        <v>0</v>
      </c>
      <c r="N162" s="313">
        <v>0</v>
      </c>
    </row>
    <row r="163" spans="1:14" s="285" customFormat="1" ht="9" customHeight="1">
      <c r="A163" s="286" t="s">
        <v>49</v>
      </c>
      <c r="B163" s="285">
        <f t="shared" si="10"/>
        <v>3</v>
      </c>
      <c r="D163" s="285">
        <v>1</v>
      </c>
      <c r="E163" s="285">
        <v>0</v>
      </c>
      <c r="F163" s="285">
        <v>0</v>
      </c>
      <c r="G163" s="285">
        <v>2</v>
      </c>
      <c r="H163" s="285">
        <v>0</v>
      </c>
      <c r="I163" s="285">
        <v>0</v>
      </c>
      <c r="J163" s="285">
        <v>0</v>
      </c>
      <c r="K163" s="285">
        <v>0</v>
      </c>
      <c r="L163" s="285">
        <v>0</v>
      </c>
      <c r="M163" s="285">
        <v>0</v>
      </c>
      <c r="N163" s="314">
        <v>17</v>
      </c>
    </row>
    <row r="164" spans="1:14" s="285" customFormat="1" ht="9" customHeight="1">
      <c r="A164" s="286" t="s">
        <v>50</v>
      </c>
      <c r="B164" s="285">
        <f t="shared" si="10"/>
        <v>2</v>
      </c>
      <c r="D164" s="285">
        <v>0</v>
      </c>
      <c r="E164" s="285">
        <v>0</v>
      </c>
      <c r="F164" s="285">
        <v>0</v>
      </c>
      <c r="G164" s="285">
        <v>2</v>
      </c>
      <c r="H164" s="285">
        <v>0</v>
      </c>
      <c r="I164" s="285">
        <v>0</v>
      </c>
      <c r="J164" s="285">
        <v>0</v>
      </c>
      <c r="K164" s="285">
        <v>0</v>
      </c>
      <c r="L164" s="285">
        <v>0</v>
      </c>
      <c r="M164" s="285">
        <v>0</v>
      </c>
      <c r="N164" s="314">
        <v>15</v>
      </c>
    </row>
    <row r="165" spans="1:14" s="285" customFormat="1" ht="9" customHeight="1">
      <c r="A165" s="286" t="s">
        <v>51</v>
      </c>
      <c r="B165" s="285">
        <f t="shared" si="10"/>
        <v>0</v>
      </c>
      <c r="D165" s="285">
        <v>0</v>
      </c>
      <c r="E165" s="285">
        <v>0</v>
      </c>
      <c r="F165" s="285">
        <v>0</v>
      </c>
      <c r="G165" s="285">
        <v>0</v>
      </c>
      <c r="H165" s="285">
        <v>0</v>
      </c>
      <c r="I165" s="285">
        <v>0</v>
      </c>
      <c r="J165" s="285">
        <v>0</v>
      </c>
      <c r="K165" s="285">
        <v>0</v>
      </c>
      <c r="L165" s="285">
        <v>0</v>
      </c>
      <c r="M165" s="285">
        <v>0</v>
      </c>
      <c r="N165" s="314">
        <v>0</v>
      </c>
    </row>
    <row r="166" spans="1:14" s="285" customFormat="1" ht="9" customHeight="1">
      <c r="A166" s="291" t="s">
        <v>52</v>
      </c>
      <c r="B166" s="309">
        <f t="shared" si="10"/>
        <v>0</v>
      </c>
      <c r="C166" s="309"/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13">
        <v>0</v>
      </c>
    </row>
    <row r="167" spans="1:14" s="285" customFormat="1" ht="9" customHeight="1">
      <c r="A167" s="286" t="s">
        <v>53</v>
      </c>
      <c r="B167" s="285">
        <f t="shared" si="10"/>
        <v>68</v>
      </c>
      <c r="D167" s="285">
        <v>1</v>
      </c>
      <c r="E167" s="285">
        <v>0</v>
      </c>
      <c r="F167" s="285">
        <v>1</v>
      </c>
      <c r="G167" s="285">
        <v>0</v>
      </c>
      <c r="H167" s="285">
        <v>1</v>
      </c>
      <c r="I167" s="285">
        <v>0</v>
      </c>
      <c r="J167" s="285">
        <v>2</v>
      </c>
      <c r="K167" s="285">
        <v>0</v>
      </c>
      <c r="L167" s="285">
        <v>0</v>
      </c>
      <c r="M167" s="285">
        <v>63</v>
      </c>
      <c r="N167" s="314">
        <v>67562</v>
      </c>
    </row>
    <row r="168" spans="1:14" s="285" customFormat="1" ht="9" customHeight="1">
      <c r="A168" s="286" t="s">
        <v>54</v>
      </c>
      <c r="B168" s="285">
        <f t="shared" si="10"/>
        <v>2</v>
      </c>
      <c r="D168" s="285">
        <v>0</v>
      </c>
      <c r="E168" s="285">
        <v>1</v>
      </c>
      <c r="F168" s="285">
        <v>1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314">
        <v>6</v>
      </c>
    </row>
    <row r="169" spans="1:14" s="285" customFormat="1" ht="9" customHeight="1">
      <c r="A169" s="286" t="s">
        <v>55</v>
      </c>
      <c r="B169" s="285">
        <f t="shared" si="10"/>
        <v>0</v>
      </c>
      <c r="D169" s="285">
        <v>0</v>
      </c>
      <c r="E169" s="285">
        <v>0</v>
      </c>
      <c r="F169" s="285">
        <v>0</v>
      </c>
      <c r="G169" s="285">
        <v>0</v>
      </c>
      <c r="H169" s="285">
        <v>0</v>
      </c>
      <c r="I169" s="285">
        <v>0</v>
      </c>
      <c r="J169" s="285">
        <v>0</v>
      </c>
      <c r="K169" s="285">
        <v>0</v>
      </c>
      <c r="L169" s="285">
        <v>0</v>
      </c>
      <c r="M169" s="285">
        <v>0</v>
      </c>
      <c r="N169" s="314">
        <v>0</v>
      </c>
    </row>
    <row r="170" spans="1:14" s="285" customFormat="1" ht="9" customHeight="1">
      <c r="A170" s="291" t="s">
        <v>56</v>
      </c>
      <c r="B170" s="309">
        <f t="shared" si="10"/>
        <v>6</v>
      </c>
      <c r="C170" s="309"/>
      <c r="D170" s="309">
        <v>2</v>
      </c>
      <c r="E170" s="309">
        <v>1</v>
      </c>
      <c r="F170" s="309">
        <v>1</v>
      </c>
      <c r="G170" s="309">
        <v>0</v>
      </c>
      <c r="H170" s="309">
        <v>0</v>
      </c>
      <c r="I170" s="309">
        <v>0</v>
      </c>
      <c r="J170" s="309">
        <v>0</v>
      </c>
      <c r="K170" s="309">
        <v>2</v>
      </c>
      <c r="L170" s="309">
        <v>0</v>
      </c>
      <c r="M170" s="309">
        <v>0</v>
      </c>
      <c r="N170" s="313">
        <v>105</v>
      </c>
    </row>
    <row r="171" spans="1:14" s="285" customFormat="1" ht="9" customHeight="1">
      <c r="A171" s="286" t="s">
        <v>57</v>
      </c>
      <c r="B171" s="285">
        <f t="shared" si="10"/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314">
        <v>0</v>
      </c>
    </row>
    <row r="172" spans="1:14" s="285" customFormat="1" ht="9" customHeight="1">
      <c r="A172" s="286" t="s">
        <v>58</v>
      </c>
      <c r="B172" s="285">
        <f t="shared" si="10"/>
        <v>32</v>
      </c>
      <c r="D172" s="285">
        <v>0</v>
      </c>
      <c r="E172" s="285">
        <v>0</v>
      </c>
      <c r="F172" s="285">
        <v>1</v>
      </c>
      <c r="G172" s="285">
        <v>0</v>
      </c>
      <c r="H172" s="285">
        <v>1</v>
      </c>
      <c r="I172" s="285">
        <v>0</v>
      </c>
      <c r="J172" s="285">
        <v>1</v>
      </c>
      <c r="K172" s="285">
        <v>2</v>
      </c>
      <c r="L172" s="285">
        <v>1</v>
      </c>
      <c r="M172" s="285">
        <v>26</v>
      </c>
      <c r="N172" s="314">
        <v>11067</v>
      </c>
    </row>
    <row r="173" spans="1:14" s="285" customFormat="1" ht="9" customHeight="1">
      <c r="A173" s="286" t="s">
        <v>59</v>
      </c>
      <c r="B173" s="285">
        <f t="shared" si="10"/>
        <v>18</v>
      </c>
      <c r="D173" s="285">
        <v>0</v>
      </c>
      <c r="E173" s="285">
        <v>0</v>
      </c>
      <c r="F173" s="285">
        <v>0</v>
      </c>
      <c r="G173" s="285">
        <v>4</v>
      </c>
      <c r="H173" s="285">
        <v>0</v>
      </c>
      <c r="I173" s="285">
        <v>1</v>
      </c>
      <c r="J173" s="285">
        <v>3</v>
      </c>
      <c r="K173" s="285">
        <v>3</v>
      </c>
      <c r="L173" s="285">
        <v>5</v>
      </c>
      <c r="M173" s="285">
        <v>2</v>
      </c>
      <c r="N173" s="314">
        <v>1408</v>
      </c>
    </row>
    <row r="174" spans="1:14" s="285" customFormat="1" ht="9" customHeight="1">
      <c r="A174" s="291" t="s">
        <v>60</v>
      </c>
      <c r="B174" s="309">
        <f t="shared" si="10"/>
        <v>7</v>
      </c>
      <c r="C174" s="309"/>
      <c r="D174" s="309">
        <v>0</v>
      </c>
      <c r="E174" s="309">
        <v>0</v>
      </c>
      <c r="F174" s="309">
        <v>0</v>
      </c>
      <c r="G174" s="309">
        <v>1</v>
      </c>
      <c r="H174" s="309">
        <v>0</v>
      </c>
      <c r="I174" s="309">
        <v>0</v>
      </c>
      <c r="J174" s="309">
        <v>3</v>
      </c>
      <c r="K174" s="309">
        <v>0</v>
      </c>
      <c r="L174" s="309">
        <v>1</v>
      </c>
      <c r="M174" s="309">
        <v>2</v>
      </c>
      <c r="N174" s="313">
        <v>369</v>
      </c>
    </row>
    <row r="175" spans="1:14" s="285" customFormat="1" ht="9" customHeight="1">
      <c r="A175" s="286" t="s">
        <v>61</v>
      </c>
      <c r="B175" s="285">
        <f t="shared" si="10"/>
        <v>2</v>
      </c>
      <c r="D175" s="285">
        <v>1</v>
      </c>
      <c r="E175" s="285">
        <v>0</v>
      </c>
      <c r="F175" s="285">
        <v>0</v>
      </c>
      <c r="G175" s="285">
        <v>1</v>
      </c>
      <c r="H175" s="285">
        <v>0</v>
      </c>
      <c r="I175" s="285">
        <v>0</v>
      </c>
      <c r="J175" s="285">
        <v>0</v>
      </c>
      <c r="K175" s="285">
        <v>0</v>
      </c>
      <c r="L175" s="285">
        <v>0</v>
      </c>
      <c r="M175" s="285">
        <v>0</v>
      </c>
      <c r="N175" s="314">
        <v>8</v>
      </c>
    </row>
    <row r="176" spans="1:14" s="285" customFormat="1" ht="9" customHeight="1">
      <c r="A176" s="286" t="s">
        <v>62</v>
      </c>
      <c r="B176" s="285">
        <f t="shared" si="10"/>
        <v>5</v>
      </c>
      <c r="D176" s="285">
        <v>0</v>
      </c>
      <c r="E176" s="285">
        <v>0</v>
      </c>
      <c r="F176" s="285">
        <v>0</v>
      </c>
      <c r="G176" s="285">
        <v>0</v>
      </c>
      <c r="H176" s="285">
        <v>0</v>
      </c>
      <c r="I176" s="285">
        <v>0</v>
      </c>
      <c r="J176" s="285">
        <v>1</v>
      </c>
      <c r="K176" s="285">
        <v>2</v>
      </c>
      <c r="L176" s="285">
        <v>2</v>
      </c>
      <c r="M176" s="285">
        <v>0</v>
      </c>
      <c r="N176" s="314">
        <v>211</v>
      </c>
    </row>
    <row r="177" spans="1:14" s="285" customFormat="1" ht="9" customHeight="1">
      <c r="A177" s="286" t="s">
        <v>63</v>
      </c>
      <c r="B177" s="285">
        <f t="shared" si="10"/>
        <v>8</v>
      </c>
      <c r="D177" s="285">
        <v>0</v>
      </c>
      <c r="E177" s="285">
        <v>0</v>
      </c>
      <c r="F177" s="285">
        <v>0</v>
      </c>
      <c r="G177" s="285">
        <v>0</v>
      </c>
      <c r="H177" s="285">
        <v>0</v>
      </c>
      <c r="I177" s="285">
        <v>0</v>
      </c>
      <c r="J177" s="285">
        <v>0</v>
      </c>
      <c r="K177" s="285">
        <v>0</v>
      </c>
      <c r="L177" s="285">
        <v>0</v>
      </c>
      <c r="M177" s="285">
        <v>8</v>
      </c>
      <c r="N177" s="314">
        <v>8160</v>
      </c>
    </row>
    <row r="178" spans="1:14" s="285" customFormat="1" ht="9" customHeight="1">
      <c r="A178" s="291" t="s">
        <v>64</v>
      </c>
      <c r="B178" s="309">
        <f t="shared" si="10"/>
        <v>0</v>
      </c>
      <c r="C178" s="309"/>
      <c r="D178" s="309">
        <v>0</v>
      </c>
      <c r="E178" s="309">
        <v>0</v>
      </c>
      <c r="F178" s="309">
        <v>0</v>
      </c>
      <c r="G178" s="309">
        <v>0</v>
      </c>
      <c r="H178" s="309">
        <v>0</v>
      </c>
      <c r="I178" s="309">
        <v>0</v>
      </c>
      <c r="J178" s="309">
        <v>0</v>
      </c>
      <c r="K178" s="309">
        <v>0</v>
      </c>
      <c r="L178" s="309">
        <v>0</v>
      </c>
      <c r="M178" s="309">
        <v>0</v>
      </c>
      <c r="N178" s="313">
        <v>0</v>
      </c>
    </row>
    <row r="179" spans="1:14" s="285" customFormat="1" ht="9" customHeight="1">
      <c r="A179" s="286" t="s">
        <v>65</v>
      </c>
      <c r="B179" s="285">
        <f t="shared" si="10"/>
        <v>0</v>
      </c>
      <c r="D179" s="285">
        <v>0</v>
      </c>
      <c r="E179" s="285">
        <v>0</v>
      </c>
      <c r="F179" s="285">
        <v>0</v>
      </c>
      <c r="G179" s="285">
        <v>0</v>
      </c>
      <c r="H179" s="285">
        <v>0</v>
      </c>
      <c r="I179" s="285">
        <v>0</v>
      </c>
      <c r="J179" s="285">
        <v>0</v>
      </c>
      <c r="K179" s="285">
        <v>0</v>
      </c>
      <c r="L179" s="285">
        <v>0</v>
      </c>
      <c r="M179" s="285">
        <v>0</v>
      </c>
      <c r="N179" s="314">
        <v>0</v>
      </c>
    </row>
    <row r="180" spans="1:14" s="285" customFormat="1" ht="9" customHeight="1">
      <c r="A180" s="286" t="s">
        <v>66</v>
      </c>
      <c r="B180" s="285">
        <f t="shared" si="10"/>
        <v>1</v>
      </c>
      <c r="D180" s="285">
        <v>0</v>
      </c>
      <c r="E180" s="285">
        <v>1</v>
      </c>
      <c r="F180" s="285">
        <v>0</v>
      </c>
      <c r="G180" s="285">
        <v>0</v>
      </c>
      <c r="H180" s="285">
        <v>0</v>
      </c>
      <c r="I180" s="285">
        <v>0</v>
      </c>
      <c r="J180" s="285">
        <v>0</v>
      </c>
      <c r="K180" s="285">
        <v>0</v>
      </c>
      <c r="L180" s="285">
        <v>0</v>
      </c>
      <c r="M180" s="285">
        <v>0</v>
      </c>
      <c r="N180" s="314">
        <v>2</v>
      </c>
    </row>
    <row r="181" spans="1:14" s="285" customFormat="1" ht="9" customHeight="1">
      <c r="A181" s="286" t="s">
        <v>67</v>
      </c>
      <c r="B181" s="285">
        <f t="shared" si="10"/>
        <v>0</v>
      </c>
      <c r="D181" s="285">
        <v>0</v>
      </c>
      <c r="E181" s="285">
        <v>0</v>
      </c>
      <c r="F181" s="285">
        <v>0</v>
      </c>
      <c r="G181" s="285">
        <v>0</v>
      </c>
      <c r="H181" s="285">
        <v>0</v>
      </c>
      <c r="I181" s="285">
        <v>0</v>
      </c>
      <c r="J181" s="285">
        <v>0</v>
      </c>
      <c r="K181" s="285">
        <v>0</v>
      </c>
      <c r="L181" s="285">
        <v>0</v>
      </c>
      <c r="M181" s="285">
        <v>0</v>
      </c>
      <c r="N181" s="314">
        <v>0</v>
      </c>
    </row>
    <row r="182" spans="1:14" s="285" customFormat="1" ht="9" customHeight="1">
      <c r="A182" s="291" t="s">
        <v>68</v>
      </c>
      <c r="B182" s="309">
        <f t="shared" si="10"/>
        <v>0</v>
      </c>
      <c r="C182" s="309"/>
      <c r="D182" s="309">
        <v>0</v>
      </c>
      <c r="E182" s="309">
        <v>0</v>
      </c>
      <c r="F182" s="309">
        <v>0</v>
      </c>
      <c r="G182" s="309">
        <v>0</v>
      </c>
      <c r="H182" s="309">
        <v>0</v>
      </c>
      <c r="I182" s="309">
        <v>0</v>
      </c>
      <c r="J182" s="309">
        <v>0</v>
      </c>
      <c r="K182" s="309">
        <v>0</v>
      </c>
      <c r="L182" s="309">
        <v>0</v>
      </c>
      <c r="M182" s="309">
        <v>0</v>
      </c>
      <c r="N182" s="313">
        <v>0</v>
      </c>
    </row>
    <row r="183" spans="1:14" s="285" customFormat="1" ht="9" customHeight="1">
      <c r="A183" s="286" t="s">
        <v>69</v>
      </c>
      <c r="B183" s="285">
        <f t="shared" si="10"/>
        <v>0</v>
      </c>
      <c r="D183" s="285">
        <v>0</v>
      </c>
      <c r="E183" s="285">
        <v>0</v>
      </c>
      <c r="F183" s="285">
        <v>0</v>
      </c>
      <c r="G183" s="285">
        <v>0</v>
      </c>
      <c r="H183" s="285">
        <v>0</v>
      </c>
      <c r="I183" s="285">
        <v>0</v>
      </c>
      <c r="J183" s="285">
        <v>0</v>
      </c>
      <c r="K183" s="285">
        <v>0</v>
      </c>
      <c r="L183" s="285">
        <v>0</v>
      </c>
      <c r="M183" s="285">
        <v>0</v>
      </c>
      <c r="N183" s="314">
        <v>0</v>
      </c>
    </row>
    <row r="184" spans="1:14" s="285" customFormat="1" ht="9" customHeight="1">
      <c r="A184" s="286" t="s">
        <v>70</v>
      </c>
      <c r="B184" s="285">
        <f t="shared" si="10"/>
        <v>1</v>
      </c>
      <c r="D184" s="285">
        <v>0</v>
      </c>
      <c r="E184" s="285">
        <v>0</v>
      </c>
      <c r="F184" s="285">
        <v>0</v>
      </c>
      <c r="G184" s="285">
        <v>0</v>
      </c>
      <c r="H184" s="285">
        <v>0</v>
      </c>
      <c r="I184" s="285">
        <v>1</v>
      </c>
      <c r="J184" s="285">
        <v>0</v>
      </c>
      <c r="K184" s="285">
        <v>0</v>
      </c>
      <c r="L184" s="285">
        <v>0</v>
      </c>
      <c r="M184" s="285">
        <v>0</v>
      </c>
      <c r="N184" s="314">
        <v>19</v>
      </c>
    </row>
    <row r="185" spans="1:14" s="285" customFormat="1" ht="9" customHeight="1">
      <c r="A185" s="286" t="s">
        <v>71</v>
      </c>
      <c r="B185" s="285">
        <f t="shared" si="10"/>
        <v>0</v>
      </c>
      <c r="D185" s="285">
        <v>0</v>
      </c>
      <c r="E185" s="285">
        <v>0</v>
      </c>
      <c r="F185" s="285">
        <v>0</v>
      </c>
      <c r="G185" s="285">
        <v>0</v>
      </c>
      <c r="H185" s="285">
        <v>0</v>
      </c>
      <c r="I185" s="285">
        <v>0</v>
      </c>
      <c r="J185" s="285">
        <v>0</v>
      </c>
      <c r="K185" s="285">
        <v>0</v>
      </c>
      <c r="L185" s="285">
        <v>0</v>
      </c>
      <c r="M185" s="285">
        <v>0</v>
      </c>
      <c r="N185" s="314">
        <v>0</v>
      </c>
    </row>
    <row r="186" spans="1:14" s="285" customFormat="1" ht="9" customHeight="1">
      <c r="A186" s="291" t="s">
        <v>72</v>
      </c>
      <c r="B186" s="309">
        <f t="shared" si="10"/>
        <v>2</v>
      </c>
      <c r="C186" s="309"/>
      <c r="D186" s="309">
        <v>0</v>
      </c>
      <c r="E186" s="309">
        <v>0</v>
      </c>
      <c r="F186" s="309">
        <v>2</v>
      </c>
      <c r="G186" s="309">
        <v>0</v>
      </c>
      <c r="H186" s="309">
        <v>0</v>
      </c>
      <c r="I186" s="309">
        <v>0</v>
      </c>
      <c r="J186" s="309">
        <v>0</v>
      </c>
      <c r="K186" s="309">
        <v>0</v>
      </c>
      <c r="L186" s="309">
        <v>0</v>
      </c>
      <c r="M186" s="309">
        <v>0</v>
      </c>
      <c r="N186" s="313">
        <v>10</v>
      </c>
    </row>
    <row r="187" spans="1:14" s="285" customFormat="1" ht="9" customHeight="1">
      <c r="A187" s="286" t="s">
        <v>73</v>
      </c>
      <c r="B187" s="285">
        <f t="shared" si="10"/>
        <v>1</v>
      </c>
      <c r="D187" s="285">
        <v>0</v>
      </c>
      <c r="E187" s="285">
        <v>0</v>
      </c>
      <c r="F187" s="285">
        <v>0</v>
      </c>
      <c r="G187" s="285">
        <v>0</v>
      </c>
      <c r="H187" s="285">
        <v>0</v>
      </c>
      <c r="I187" s="285">
        <v>1</v>
      </c>
      <c r="J187" s="285">
        <v>0</v>
      </c>
      <c r="K187" s="285">
        <v>0</v>
      </c>
      <c r="L187" s="285">
        <v>0</v>
      </c>
      <c r="M187" s="285">
        <v>0</v>
      </c>
      <c r="N187" s="314">
        <v>18</v>
      </c>
    </row>
    <row r="188" spans="1:14" s="285" customFormat="1" ht="9" customHeight="1">
      <c r="A188" s="286" t="s">
        <v>74</v>
      </c>
      <c r="B188" s="285">
        <f t="shared" si="10"/>
        <v>0</v>
      </c>
      <c r="D188" s="285">
        <v>0</v>
      </c>
      <c r="E188" s="285">
        <v>0</v>
      </c>
      <c r="F188" s="285">
        <v>0</v>
      </c>
      <c r="G188" s="285">
        <v>0</v>
      </c>
      <c r="H188" s="285">
        <v>0</v>
      </c>
      <c r="I188" s="285">
        <v>0</v>
      </c>
      <c r="J188" s="285">
        <v>0</v>
      </c>
      <c r="K188" s="285">
        <v>0</v>
      </c>
      <c r="L188" s="285">
        <v>0</v>
      </c>
      <c r="M188" s="285">
        <v>0</v>
      </c>
      <c r="N188" s="314">
        <v>0</v>
      </c>
    </row>
    <row r="189" spans="1:14" s="285" customFormat="1" ht="9" customHeight="1">
      <c r="A189" s="286" t="s">
        <v>75</v>
      </c>
      <c r="B189" s="285">
        <f t="shared" si="10"/>
        <v>0</v>
      </c>
      <c r="D189" s="285">
        <v>0</v>
      </c>
      <c r="E189" s="285">
        <v>0</v>
      </c>
      <c r="F189" s="285">
        <v>0</v>
      </c>
      <c r="G189" s="285">
        <v>0</v>
      </c>
      <c r="H189" s="285">
        <v>0</v>
      </c>
      <c r="I189" s="285">
        <v>0</v>
      </c>
      <c r="J189" s="285">
        <v>0</v>
      </c>
      <c r="K189" s="285">
        <v>0</v>
      </c>
      <c r="L189" s="285">
        <v>0</v>
      </c>
      <c r="M189" s="285">
        <v>0</v>
      </c>
      <c r="N189" s="314">
        <v>0</v>
      </c>
    </row>
    <row r="190" spans="1:14" s="285" customFormat="1" ht="9" customHeight="1">
      <c r="A190" s="291" t="s">
        <v>76</v>
      </c>
      <c r="B190" s="309">
        <f t="shared" si="10"/>
        <v>0</v>
      </c>
      <c r="C190" s="309"/>
      <c r="D190" s="309">
        <v>0</v>
      </c>
      <c r="E190" s="309">
        <v>0</v>
      </c>
      <c r="F190" s="309">
        <v>0</v>
      </c>
      <c r="G190" s="309">
        <v>0</v>
      </c>
      <c r="H190" s="309">
        <v>0</v>
      </c>
      <c r="I190" s="309">
        <v>0</v>
      </c>
      <c r="J190" s="309">
        <v>0</v>
      </c>
      <c r="K190" s="309">
        <v>0</v>
      </c>
      <c r="L190" s="309">
        <v>0</v>
      </c>
      <c r="M190" s="309">
        <v>0</v>
      </c>
      <c r="N190" s="313">
        <v>0</v>
      </c>
    </row>
    <row r="191" spans="1:14" s="285" customFormat="1" ht="8.25" customHeight="1">
      <c r="A191" s="284"/>
      <c r="N191" s="314"/>
    </row>
    <row r="192" spans="1:14" s="285" customFormat="1" ht="9" customHeight="1">
      <c r="A192" s="284">
        <v>2000</v>
      </c>
      <c r="N192" s="314"/>
    </row>
    <row r="193" spans="1:14" s="285" customFormat="1" ht="9" customHeight="1">
      <c r="A193" s="288" t="s">
        <v>44</v>
      </c>
      <c r="B193" s="288">
        <f>SUM(B195:B226)</f>
        <v>121</v>
      </c>
      <c r="D193" s="288">
        <f t="shared" ref="D193:N193" si="11">SUM(D195:D226)</f>
        <v>14</v>
      </c>
      <c r="E193" s="288">
        <f t="shared" si="11"/>
        <v>4</v>
      </c>
      <c r="F193" s="288">
        <f t="shared" si="11"/>
        <v>11</v>
      </c>
      <c r="G193" s="288">
        <f t="shared" si="11"/>
        <v>8</v>
      </c>
      <c r="H193" s="288">
        <f t="shared" si="11"/>
        <v>7</v>
      </c>
      <c r="I193" s="288">
        <f t="shared" si="11"/>
        <v>0</v>
      </c>
      <c r="J193" s="288">
        <f t="shared" si="11"/>
        <v>5</v>
      </c>
      <c r="K193" s="288">
        <f t="shared" si="11"/>
        <v>4</v>
      </c>
      <c r="L193" s="288">
        <f t="shared" si="11"/>
        <v>4</v>
      </c>
      <c r="M193" s="288">
        <f t="shared" si="11"/>
        <v>64</v>
      </c>
      <c r="N193" s="341">
        <f t="shared" si="11"/>
        <v>40095</v>
      </c>
    </row>
    <row r="194" spans="1:14" s="285" customFormat="1" ht="3.95" customHeight="1">
      <c r="A194" s="288"/>
      <c r="B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341"/>
    </row>
    <row r="195" spans="1:14" s="285" customFormat="1" ht="9" customHeight="1">
      <c r="A195" s="286" t="s">
        <v>45</v>
      </c>
      <c r="B195" s="285">
        <f t="shared" ref="B195:B226" si="12">SUM(D195:M195)</f>
        <v>0</v>
      </c>
      <c r="D195" s="285">
        <v>0</v>
      </c>
      <c r="E195" s="285">
        <v>0</v>
      </c>
      <c r="F195" s="285">
        <v>0</v>
      </c>
      <c r="G195" s="285">
        <v>0</v>
      </c>
      <c r="H195" s="285">
        <v>0</v>
      </c>
      <c r="I195" s="285">
        <v>0</v>
      </c>
      <c r="J195" s="285">
        <v>0</v>
      </c>
      <c r="K195" s="285">
        <v>0</v>
      </c>
      <c r="L195" s="285">
        <v>0</v>
      </c>
      <c r="M195" s="285">
        <v>0</v>
      </c>
      <c r="N195" s="314">
        <v>0</v>
      </c>
    </row>
    <row r="196" spans="1:14" s="285" customFormat="1" ht="9" customHeight="1">
      <c r="A196" s="286" t="s">
        <v>46</v>
      </c>
      <c r="B196" s="285">
        <f t="shared" si="12"/>
        <v>16</v>
      </c>
      <c r="D196" s="285">
        <v>10</v>
      </c>
      <c r="E196" s="285">
        <v>1</v>
      </c>
      <c r="F196" s="285">
        <v>2</v>
      </c>
      <c r="G196" s="285">
        <v>1</v>
      </c>
      <c r="H196" s="285">
        <v>2</v>
      </c>
      <c r="I196" s="285">
        <v>0</v>
      </c>
      <c r="J196" s="285">
        <v>0</v>
      </c>
      <c r="K196" s="285">
        <v>0</v>
      </c>
      <c r="L196" s="285">
        <v>0</v>
      </c>
      <c r="M196" s="285">
        <v>0</v>
      </c>
      <c r="N196" s="314">
        <v>51</v>
      </c>
    </row>
    <row r="197" spans="1:14" s="285" customFormat="1" ht="9" customHeight="1">
      <c r="A197" s="286" t="s">
        <v>47</v>
      </c>
      <c r="B197" s="285">
        <f t="shared" si="12"/>
        <v>2</v>
      </c>
      <c r="D197" s="285">
        <v>0</v>
      </c>
      <c r="E197" s="285">
        <v>0</v>
      </c>
      <c r="F197" s="285">
        <v>1</v>
      </c>
      <c r="G197" s="285">
        <v>1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314">
        <v>13</v>
      </c>
    </row>
    <row r="198" spans="1:14" s="285" customFormat="1" ht="9" customHeight="1">
      <c r="A198" s="291" t="s">
        <v>48</v>
      </c>
      <c r="B198" s="309">
        <f t="shared" si="12"/>
        <v>2</v>
      </c>
      <c r="C198" s="309"/>
      <c r="D198" s="309">
        <v>0</v>
      </c>
      <c r="E198" s="309">
        <v>0</v>
      </c>
      <c r="F198" s="309">
        <v>0</v>
      </c>
      <c r="G198" s="309">
        <v>0</v>
      </c>
      <c r="H198" s="309">
        <v>0</v>
      </c>
      <c r="I198" s="309">
        <v>0</v>
      </c>
      <c r="J198" s="309">
        <v>2</v>
      </c>
      <c r="K198" s="309">
        <v>0</v>
      </c>
      <c r="L198" s="309">
        <v>0</v>
      </c>
      <c r="M198" s="309">
        <v>0</v>
      </c>
      <c r="N198" s="313">
        <v>46</v>
      </c>
    </row>
    <row r="199" spans="1:14" s="285" customFormat="1" ht="9" customHeight="1">
      <c r="A199" s="286" t="s">
        <v>49</v>
      </c>
      <c r="B199" s="285">
        <f t="shared" si="12"/>
        <v>2</v>
      </c>
      <c r="D199" s="285">
        <v>1</v>
      </c>
      <c r="E199" s="285">
        <v>0</v>
      </c>
      <c r="F199" s="285">
        <v>1</v>
      </c>
      <c r="G199" s="285">
        <v>0</v>
      </c>
      <c r="H199" s="285">
        <v>0</v>
      </c>
      <c r="I199" s="285">
        <v>0</v>
      </c>
      <c r="J199" s="285">
        <v>0</v>
      </c>
      <c r="K199" s="285">
        <v>0</v>
      </c>
      <c r="L199" s="285">
        <v>0</v>
      </c>
      <c r="M199" s="285">
        <v>0</v>
      </c>
      <c r="N199" s="314">
        <v>5</v>
      </c>
    </row>
    <row r="200" spans="1:14" s="285" customFormat="1" ht="9" customHeight="1">
      <c r="A200" s="286" t="s">
        <v>50</v>
      </c>
      <c r="B200" s="285">
        <f t="shared" si="12"/>
        <v>0</v>
      </c>
      <c r="D200" s="285">
        <v>0</v>
      </c>
      <c r="E200" s="285">
        <v>0</v>
      </c>
      <c r="F200" s="285">
        <v>0</v>
      </c>
      <c r="G200" s="285">
        <v>0</v>
      </c>
      <c r="H200" s="285">
        <v>0</v>
      </c>
      <c r="I200" s="285">
        <v>0</v>
      </c>
      <c r="J200" s="285">
        <v>0</v>
      </c>
      <c r="K200" s="285">
        <v>0</v>
      </c>
      <c r="L200" s="285">
        <v>0</v>
      </c>
      <c r="M200" s="285">
        <v>0</v>
      </c>
      <c r="N200" s="314">
        <v>0</v>
      </c>
    </row>
    <row r="201" spans="1:14" s="285" customFormat="1" ht="9" customHeight="1">
      <c r="A201" s="286" t="s">
        <v>51</v>
      </c>
      <c r="B201" s="285">
        <f t="shared" si="12"/>
        <v>0</v>
      </c>
      <c r="D201" s="285">
        <v>0</v>
      </c>
      <c r="E201" s="285">
        <v>0</v>
      </c>
      <c r="F201" s="285">
        <v>0</v>
      </c>
      <c r="G201" s="285">
        <v>0</v>
      </c>
      <c r="H201" s="285">
        <v>0</v>
      </c>
      <c r="I201" s="285">
        <v>0</v>
      </c>
      <c r="J201" s="285">
        <v>0</v>
      </c>
      <c r="K201" s="285">
        <v>0</v>
      </c>
      <c r="L201" s="285">
        <v>0</v>
      </c>
      <c r="M201" s="285">
        <v>0</v>
      </c>
      <c r="N201" s="314">
        <v>0</v>
      </c>
    </row>
    <row r="202" spans="1:14" s="285" customFormat="1" ht="9" customHeight="1">
      <c r="A202" s="291" t="s">
        <v>52</v>
      </c>
      <c r="B202" s="309">
        <f t="shared" si="12"/>
        <v>1</v>
      </c>
      <c r="C202" s="309"/>
      <c r="D202" s="309">
        <v>0</v>
      </c>
      <c r="E202" s="309">
        <v>0</v>
      </c>
      <c r="F202" s="309">
        <v>0</v>
      </c>
      <c r="G202" s="309">
        <v>0</v>
      </c>
      <c r="H202" s="309">
        <v>0</v>
      </c>
      <c r="I202" s="309">
        <v>0</v>
      </c>
      <c r="J202" s="309">
        <v>0</v>
      </c>
      <c r="K202" s="309">
        <v>1</v>
      </c>
      <c r="L202" s="309">
        <v>0</v>
      </c>
      <c r="M202" s="309">
        <v>0</v>
      </c>
      <c r="N202" s="313">
        <v>48</v>
      </c>
    </row>
    <row r="203" spans="1:14" s="285" customFormat="1" ht="9" customHeight="1">
      <c r="A203" s="286" t="s">
        <v>53</v>
      </c>
      <c r="B203" s="285">
        <f t="shared" si="12"/>
        <v>22</v>
      </c>
      <c r="D203" s="285">
        <v>1</v>
      </c>
      <c r="E203" s="285">
        <v>0</v>
      </c>
      <c r="F203" s="285">
        <v>2</v>
      </c>
      <c r="G203" s="285">
        <v>1</v>
      </c>
      <c r="H203" s="285">
        <v>0</v>
      </c>
      <c r="I203" s="285">
        <v>0</v>
      </c>
      <c r="J203" s="285">
        <v>0</v>
      </c>
      <c r="K203" s="285">
        <v>0</v>
      </c>
      <c r="L203" s="285">
        <v>1</v>
      </c>
      <c r="M203" s="285">
        <v>17</v>
      </c>
      <c r="N203" s="314">
        <v>15568</v>
      </c>
    </row>
    <row r="204" spans="1:14" s="285" customFormat="1" ht="9" customHeight="1">
      <c r="A204" s="286" t="s">
        <v>54</v>
      </c>
      <c r="B204" s="285">
        <f t="shared" si="12"/>
        <v>2</v>
      </c>
      <c r="D204" s="285">
        <v>0</v>
      </c>
      <c r="E204" s="285">
        <v>0</v>
      </c>
      <c r="F204" s="285">
        <v>1</v>
      </c>
      <c r="G204" s="285">
        <v>1</v>
      </c>
      <c r="H204" s="285">
        <v>0</v>
      </c>
      <c r="I204" s="285">
        <v>0</v>
      </c>
      <c r="J204" s="285">
        <v>0</v>
      </c>
      <c r="K204" s="285">
        <v>0</v>
      </c>
      <c r="L204" s="285">
        <v>0</v>
      </c>
      <c r="M204" s="285">
        <v>0</v>
      </c>
      <c r="N204" s="314">
        <v>9</v>
      </c>
    </row>
    <row r="205" spans="1:14" s="285" customFormat="1" ht="9" customHeight="1">
      <c r="A205" s="286" t="s">
        <v>55</v>
      </c>
      <c r="B205" s="285">
        <f t="shared" si="12"/>
        <v>0</v>
      </c>
      <c r="D205" s="285">
        <v>0</v>
      </c>
      <c r="E205" s="285">
        <v>0</v>
      </c>
      <c r="F205" s="285">
        <v>0</v>
      </c>
      <c r="G205" s="285">
        <v>0</v>
      </c>
      <c r="H205" s="285">
        <v>0</v>
      </c>
      <c r="I205" s="285">
        <v>0</v>
      </c>
      <c r="J205" s="285">
        <v>0</v>
      </c>
      <c r="K205" s="285">
        <v>0</v>
      </c>
      <c r="L205" s="285">
        <v>0</v>
      </c>
      <c r="M205" s="285">
        <v>0</v>
      </c>
      <c r="N205" s="314">
        <v>0</v>
      </c>
    </row>
    <row r="206" spans="1:14" s="285" customFormat="1" ht="9" customHeight="1">
      <c r="A206" s="291" t="s">
        <v>56</v>
      </c>
      <c r="B206" s="309">
        <f t="shared" si="12"/>
        <v>3</v>
      </c>
      <c r="C206" s="309"/>
      <c r="D206" s="309">
        <v>0</v>
      </c>
      <c r="E206" s="309">
        <v>1</v>
      </c>
      <c r="F206" s="309">
        <v>1</v>
      </c>
      <c r="G206" s="309">
        <v>0</v>
      </c>
      <c r="H206" s="309">
        <v>0</v>
      </c>
      <c r="I206" s="309">
        <v>0</v>
      </c>
      <c r="J206" s="309">
        <v>1</v>
      </c>
      <c r="K206" s="309">
        <v>0</v>
      </c>
      <c r="L206" s="309">
        <v>0</v>
      </c>
      <c r="M206" s="309">
        <v>0</v>
      </c>
      <c r="N206" s="313">
        <v>30</v>
      </c>
    </row>
    <row r="207" spans="1:14" s="285" customFormat="1" ht="9" customHeight="1">
      <c r="A207" s="286" t="s">
        <v>57</v>
      </c>
      <c r="B207" s="285">
        <f t="shared" si="12"/>
        <v>0</v>
      </c>
      <c r="D207" s="285">
        <v>0</v>
      </c>
      <c r="E207" s="285">
        <v>0</v>
      </c>
      <c r="F207" s="285">
        <v>0</v>
      </c>
      <c r="G207" s="285">
        <v>0</v>
      </c>
      <c r="H207" s="285">
        <v>0</v>
      </c>
      <c r="I207" s="285">
        <v>0</v>
      </c>
      <c r="J207" s="285">
        <v>0</v>
      </c>
      <c r="K207" s="285">
        <v>0</v>
      </c>
      <c r="L207" s="285">
        <v>0</v>
      </c>
      <c r="M207" s="285">
        <v>0</v>
      </c>
      <c r="N207" s="314">
        <v>0</v>
      </c>
    </row>
    <row r="208" spans="1:14" s="285" customFormat="1" ht="9" customHeight="1">
      <c r="A208" s="286" t="s">
        <v>58</v>
      </c>
      <c r="B208" s="285">
        <f t="shared" si="12"/>
        <v>48</v>
      </c>
      <c r="D208" s="285">
        <v>1</v>
      </c>
      <c r="E208" s="285">
        <v>2</v>
      </c>
      <c r="F208" s="285">
        <v>3</v>
      </c>
      <c r="G208" s="285">
        <v>2</v>
      </c>
      <c r="H208" s="285">
        <v>1</v>
      </c>
      <c r="I208" s="285">
        <v>0</v>
      </c>
      <c r="J208" s="285">
        <v>2</v>
      </c>
      <c r="K208" s="285">
        <v>3</v>
      </c>
      <c r="L208" s="285">
        <v>0</v>
      </c>
      <c r="M208" s="285">
        <v>34</v>
      </c>
      <c r="N208" s="314">
        <v>12425</v>
      </c>
    </row>
    <row r="209" spans="1:14" s="285" customFormat="1" ht="9" customHeight="1">
      <c r="A209" s="286" t="s">
        <v>59</v>
      </c>
      <c r="B209" s="285">
        <f t="shared" si="12"/>
        <v>0</v>
      </c>
      <c r="D209" s="285">
        <v>0</v>
      </c>
      <c r="E209" s="285">
        <v>0</v>
      </c>
      <c r="F209" s="285">
        <v>0</v>
      </c>
      <c r="G209" s="285">
        <v>0</v>
      </c>
      <c r="H209" s="285">
        <v>0</v>
      </c>
      <c r="I209" s="285">
        <v>0</v>
      </c>
      <c r="J209" s="285">
        <v>0</v>
      </c>
      <c r="K209" s="285">
        <v>0</v>
      </c>
      <c r="L209" s="285">
        <v>0</v>
      </c>
      <c r="M209" s="285">
        <v>0</v>
      </c>
      <c r="N209" s="314">
        <v>0</v>
      </c>
    </row>
    <row r="210" spans="1:14" s="285" customFormat="1" ht="9" customHeight="1">
      <c r="A210" s="291" t="s">
        <v>60</v>
      </c>
      <c r="B210" s="309">
        <f t="shared" si="12"/>
        <v>2</v>
      </c>
      <c r="C210" s="309"/>
      <c r="D210" s="309">
        <v>0</v>
      </c>
      <c r="E210" s="309">
        <v>0</v>
      </c>
      <c r="F210" s="309">
        <v>0</v>
      </c>
      <c r="G210" s="309">
        <v>1</v>
      </c>
      <c r="H210" s="309">
        <v>0</v>
      </c>
      <c r="I210" s="309">
        <v>0</v>
      </c>
      <c r="J210" s="309">
        <v>0</v>
      </c>
      <c r="K210" s="309">
        <v>0</v>
      </c>
      <c r="L210" s="309">
        <v>0</v>
      </c>
      <c r="M210" s="309">
        <v>1</v>
      </c>
      <c r="N210" s="313">
        <v>124</v>
      </c>
    </row>
    <row r="211" spans="1:14" s="285" customFormat="1" ht="9" customHeight="1">
      <c r="A211" s="286" t="s">
        <v>61</v>
      </c>
      <c r="B211" s="285">
        <f t="shared" si="12"/>
        <v>0</v>
      </c>
      <c r="D211" s="285">
        <v>0</v>
      </c>
      <c r="E211" s="285">
        <v>0</v>
      </c>
      <c r="F211" s="285">
        <v>0</v>
      </c>
      <c r="G211" s="285">
        <v>0</v>
      </c>
      <c r="H211" s="285">
        <v>0</v>
      </c>
      <c r="I211" s="285">
        <v>0</v>
      </c>
      <c r="J211" s="285">
        <v>0</v>
      </c>
      <c r="K211" s="285">
        <v>0</v>
      </c>
      <c r="L211" s="285">
        <v>0</v>
      </c>
      <c r="M211" s="285">
        <v>0</v>
      </c>
      <c r="N211" s="314">
        <v>0</v>
      </c>
    </row>
    <row r="212" spans="1:14" s="285" customFormat="1" ht="9" customHeight="1">
      <c r="A212" s="286" t="s">
        <v>62</v>
      </c>
      <c r="B212" s="285">
        <f t="shared" si="12"/>
        <v>2</v>
      </c>
      <c r="D212" s="285">
        <v>1</v>
      </c>
      <c r="E212" s="285">
        <v>0</v>
      </c>
      <c r="F212" s="285">
        <v>0</v>
      </c>
      <c r="G212" s="285">
        <v>0</v>
      </c>
      <c r="H212" s="285">
        <v>0</v>
      </c>
      <c r="I212" s="285">
        <v>0</v>
      </c>
      <c r="J212" s="285">
        <v>0</v>
      </c>
      <c r="K212" s="285">
        <v>0</v>
      </c>
      <c r="L212" s="285">
        <v>1</v>
      </c>
      <c r="M212" s="285">
        <v>0</v>
      </c>
      <c r="N212" s="314">
        <v>52</v>
      </c>
    </row>
    <row r="213" spans="1:14" s="285" customFormat="1" ht="9" customHeight="1">
      <c r="A213" s="286" t="s">
        <v>63</v>
      </c>
      <c r="B213" s="285">
        <f t="shared" si="12"/>
        <v>9</v>
      </c>
      <c r="D213" s="285">
        <v>0</v>
      </c>
      <c r="E213" s="285">
        <v>0</v>
      </c>
      <c r="F213" s="285">
        <v>0</v>
      </c>
      <c r="G213" s="285">
        <v>0</v>
      </c>
      <c r="H213" s="285">
        <v>0</v>
      </c>
      <c r="I213" s="285">
        <v>0</v>
      </c>
      <c r="J213" s="285">
        <v>0</v>
      </c>
      <c r="K213" s="285">
        <v>0</v>
      </c>
      <c r="L213" s="285">
        <v>0</v>
      </c>
      <c r="M213" s="285">
        <v>9</v>
      </c>
      <c r="N213" s="314">
        <v>11059</v>
      </c>
    </row>
    <row r="214" spans="1:14" s="285" customFormat="1" ht="9" customHeight="1">
      <c r="A214" s="291" t="s">
        <v>64</v>
      </c>
      <c r="B214" s="309">
        <f t="shared" si="12"/>
        <v>0</v>
      </c>
      <c r="C214" s="309"/>
      <c r="D214" s="309">
        <v>0</v>
      </c>
      <c r="E214" s="309">
        <v>0</v>
      </c>
      <c r="F214" s="309">
        <v>0</v>
      </c>
      <c r="G214" s="309">
        <v>0</v>
      </c>
      <c r="H214" s="309">
        <v>0</v>
      </c>
      <c r="I214" s="309">
        <v>0</v>
      </c>
      <c r="J214" s="309">
        <v>0</v>
      </c>
      <c r="K214" s="309">
        <v>0</v>
      </c>
      <c r="L214" s="309">
        <v>0</v>
      </c>
      <c r="M214" s="309">
        <v>0</v>
      </c>
      <c r="N214" s="313">
        <v>0</v>
      </c>
    </row>
    <row r="215" spans="1:14" s="285" customFormat="1" ht="9" customHeight="1">
      <c r="A215" s="286" t="s">
        <v>65</v>
      </c>
      <c r="B215" s="285">
        <f t="shared" si="12"/>
        <v>0</v>
      </c>
      <c r="D215" s="285">
        <v>0</v>
      </c>
      <c r="E215" s="285">
        <v>0</v>
      </c>
      <c r="F215" s="285">
        <v>0</v>
      </c>
      <c r="G215" s="285">
        <v>0</v>
      </c>
      <c r="H215" s="285">
        <v>0</v>
      </c>
      <c r="I215" s="285">
        <v>0</v>
      </c>
      <c r="J215" s="285">
        <v>0</v>
      </c>
      <c r="K215" s="285">
        <v>0</v>
      </c>
      <c r="L215" s="285">
        <v>0</v>
      </c>
      <c r="M215" s="285">
        <v>0</v>
      </c>
      <c r="N215" s="314">
        <v>0</v>
      </c>
    </row>
    <row r="216" spans="1:14" s="285" customFormat="1" ht="9" customHeight="1">
      <c r="A216" s="286" t="s">
        <v>66</v>
      </c>
      <c r="B216" s="285">
        <f t="shared" si="12"/>
        <v>1</v>
      </c>
      <c r="D216" s="285">
        <v>0</v>
      </c>
      <c r="E216" s="285">
        <v>0</v>
      </c>
      <c r="F216" s="285">
        <v>0</v>
      </c>
      <c r="G216" s="285">
        <v>1</v>
      </c>
      <c r="H216" s="285">
        <v>0</v>
      </c>
      <c r="I216" s="285">
        <v>0</v>
      </c>
      <c r="J216" s="285">
        <v>0</v>
      </c>
      <c r="K216" s="285">
        <v>0</v>
      </c>
      <c r="L216" s="285">
        <v>0</v>
      </c>
      <c r="M216" s="285">
        <v>0</v>
      </c>
      <c r="N216" s="314">
        <v>9</v>
      </c>
    </row>
    <row r="217" spans="1:14" s="285" customFormat="1" ht="9" customHeight="1">
      <c r="A217" s="286" t="s">
        <v>67</v>
      </c>
      <c r="B217" s="285">
        <f t="shared" si="12"/>
        <v>0</v>
      </c>
      <c r="D217" s="285">
        <v>0</v>
      </c>
      <c r="E217" s="285">
        <v>0</v>
      </c>
      <c r="F217" s="285">
        <v>0</v>
      </c>
      <c r="G217" s="285">
        <v>0</v>
      </c>
      <c r="H217" s="285">
        <v>0</v>
      </c>
      <c r="I217" s="285">
        <v>0</v>
      </c>
      <c r="J217" s="285">
        <v>0</v>
      </c>
      <c r="K217" s="285">
        <v>0</v>
      </c>
      <c r="L217" s="285">
        <v>0</v>
      </c>
      <c r="M217" s="285">
        <v>0</v>
      </c>
      <c r="N217" s="314">
        <v>0</v>
      </c>
    </row>
    <row r="218" spans="1:14" s="285" customFormat="1" ht="9" customHeight="1">
      <c r="A218" s="291" t="s">
        <v>68</v>
      </c>
      <c r="B218" s="309">
        <f t="shared" si="12"/>
        <v>5</v>
      </c>
      <c r="C218" s="309"/>
      <c r="D218" s="309">
        <v>0</v>
      </c>
      <c r="E218" s="309">
        <v>0</v>
      </c>
      <c r="F218" s="309">
        <v>0</v>
      </c>
      <c r="G218" s="309">
        <v>0</v>
      </c>
      <c r="H218" s="309">
        <v>3</v>
      </c>
      <c r="I218" s="309">
        <v>0</v>
      </c>
      <c r="J218" s="309">
        <v>0</v>
      </c>
      <c r="K218" s="309">
        <v>0</v>
      </c>
      <c r="L218" s="309">
        <v>0</v>
      </c>
      <c r="M218" s="309">
        <v>2</v>
      </c>
      <c r="N218" s="313">
        <v>372</v>
      </c>
    </row>
    <row r="219" spans="1:14" s="285" customFormat="1" ht="9" customHeight="1">
      <c r="A219" s="286" t="s">
        <v>69</v>
      </c>
      <c r="B219" s="285">
        <f t="shared" si="12"/>
        <v>0</v>
      </c>
      <c r="D219" s="285">
        <v>0</v>
      </c>
      <c r="E219" s="285">
        <v>0</v>
      </c>
      <c r="F219" s="285">
        <v>0</v>
      </c>
      <c r="G219" s="285">
        <v>0</v>
      </c>
      <c r="H219" s="285">
        <v>0</v>
      </c>
      <c r="I219" s="285">
        <v>0</v>
      </c>
      <c r="J219" s="285">
        <v>0</v>
      </c>
      <c r="K219" s="285">
        <v>0</v>
      </c>
      <c r="L219" s="285">
        <v>0</v>
      </c>
      <c r="M219" s="285">
        <v>0</v>
      </c>
      <c r="N219" s="314">
        <v>0</v>
      </c>
    </row>
    <row r="220" spans="1:14" s="285" customFormat="1" ht="9" customHeight="1">
      <c r="A220" s="286" t="s">
        <v>70</v>
      </c>
      <c r="B220" s="285">
        <f t="shared" si="12"/>
        <v>4</v>
      </c>
      <c r="D220" s="285">
        <v>0</v>
      </c>
      <c r="E220" s="285">
        <v>0</v>
      </c>
      <c r="F220" s="285">
        <v>0</v>
      </c>
      <c r="G220" s="285">
        <v>0</v>
      </c>
      <c r="H220" s="285">
        <v>1</v>
      </c>
      <c r="I220" s="285">
        <v>0</v>
      </c>
      <c r="J220" s="285">
        <v>0</v>
      </c>
      <c r="K220" s="285">
        <v>0</v>
      </c>
      <c r="L220" s="285">
        <v>2</v>
      </c>
      <c r="M220" s="285">
        <v>1</v>
      </c>
      <c r="N220" s="314">
        <v>284</v>
      </c>
    </row>
    <row r="221" spans="1:14" s="285" customFormat="1" ht="9" customHeight="1">
      <c r="A221" s="286" t="s">
        <v>71</v>
      </c>
      <c r="B221" s="285">
        <f t="shared" si="12"/>
        <v>0</v>
      </c>
      <c r="D221" s="285">
        <v>0</v>
      </c>
      <c r="E221" s="285">
        <v>0</v>
      </c>
      <c r="F221" s="285">
        <v>0</v>
      </c>
      <c r="G221" s="285">
        <v>0</v>
      </c>
      <c r="H221" s="285">
        <v>0</v>
      </c>
      <c r="I221" s="285">
        <v>0</v>
      </c>
      <c r="J221" s="285">
        <v>0</v>
      </c>
      <c r="K221" s="285">
        <v>0</v>
      </c>
      <c r="L221" s="285">
        <v>0</v>
      </c>
      <c r="M221" s="285">
        <v>0</v>
      </c>
      <c r="N221" s="314">
        <v>0</v>
      </c>
    </row>
    <row r="222" spans="1:14" s="285" customFormat="1" ht="9" customHeight="1">
      <c r="A222" s="291" t="s">
        <v>72</v>
      </c>
      <c r="B222" s="309">
        <f t="shared" si="12"/>
        <v>0</v>
      </c>
      <c r="C222" s="309"/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13">
        <v>0</v>
      </c>
    </row>
    <row r="223" spans="1:14" s="285" customFormat="1" ht="9" customHeight="1">
      <c r="A223" s="286" t="s">
        <v>73</v>
      </c>
      <c r="B223" s="285">
        <f t="shared" si="12"/>
        <v>0</v>
      </c>
      <c r="D223" s="285">
        <v>0</v>
      </c>
      <c r="E223" s="285">
        <v>0</v>
      </c>
      <c r="F223" s="285">
        <v>0</v>
      </c>
      <c r="G223" s="285">
        <v>0</v>
      </c>
      <c r="H223" s="285">
        <v>0</v>
      </c>
      <c r="I223" s="285">
        <v>0</v>
      </c>
      <c r="J223" s="285">
        <v>0</v>
      </c>
      <c r="K223" s="285">
        <v>0</v>
      </c>
      <c r="L223" s="285">
        <v>0</v>
      </c>
      <c r="M223" s="285">
        <v>0</v>
      </c>
      <c r="N223" s="314">
        <v>0</v>
      </c>
    </row>
    <row r="224" spans="1:14" s="285" customFormat="1" ht="9" customHeight="1">
      <c r="A224" s="286" t="s">
        <v>74</v>
      </c>
      <c r="B224" s="285">
        <f t="shared" si="12"/>
        <v>0</v>
      </c>
      <c r="D224" s="285">
        <v>0</v>
      </c>
      <c r="E224" s="285">
        <v>0</v>
      </c>
      <c r="F224" s="285">
        <v>0</v>
      </c>
      <c r="G224" s="285">
        <v>0</v>
      </c>
      <c r="H224" s="285">
        <v>0</v>
      </c>
      <c r="I224" s="285">
        <v>0</v>
      </c>
      <c r="J224" s="285">
        <v>0</v>
      </c>
      <c r="K224" s="285">
        <v>0</v>
      </c>
      <c r="L224" s="285">
        <v>0</v>
      </c>
      <c r="M224" s="285">
        <v>0</v>
      </c>
      <c r="N224" s="314">
        <v>0</v>
      </c>
    </row>
    <row r="225" spans="1:14" s="285" customFormat="1" ht="9" customHeight="1">
      <c r="A225" s="286" t="s">
        <v>75</v>
      </c>
      <c r="B225" s="285">
        <f t="shared" si="12"/>
        <v>0</v>
      </c>
      <c r="D225" s="285">
        <v>0</v>
      </c>
      <c r="E225" s="285">
        <v>0</v>
      </c>
      <c r="F225" s="285">
        <v>0</v>
      </c>
      <c r="G225" s="285">
        <v>0</v>
      </c>
      <c r="H225" s="285">
        <v>0</v>
      </c>
      <c r="I225" s="285">
        <v>0</v>
      </c>
      <c r="J225" s="285">
        <v>0</v>
      </c>
      <c r="K225" s="285">
        <v>0</v>
      </c>
      <c r="L225" s="285">
        <v>0</v>
      </c>
      <c r="M225" s="285">
        <v>0</v>
      </c>
      <c r="N225" s="314">
        <v>0</v>
      </c>
    </row>
    <row r="226" spans="1:14" s="285" customFormat="1" ht="9" customHeight="1">
      <c r="A226" s="291" t="s">
        <v>76</v>
      </c>
      <c r="B226" s="309">
        <f t="shared" si="12"/>
        <v>0</v>
      </c>
      <c r="C226" s="309"/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0</v>
      </c>
      <c r="K226" s="309">
        <v>0</v>
      </c>
      <c r="L226" s="309">
        <v>0</v>
      </c>
      <c r="M226" s="309">
        <v>0</v>
      </c>
      <c r="N226" s="313">
        <v>0</v>
      </c>
    </row>
    <row r="227" spans="1:14" s="285" customFormat="1" ht="9" customHeight="1">
      <c r="N227" s="314"/>
    </row>
    <row r="228" spans="1:14" s="285" customFormat="1" ht="9" customHeight="1">
      <c r="A228" s="284">
        <v>2001</v>
      </c>
      <c r="N228" s="314"/>
    </row>
    <row r="229" spans="1:14" s="285" customFormat="1" ht="9" customHeight="1">
      <c r="A229" s="288" t="s">
        <v>44</v>
      </c>
      <c r="B229" s="288">
        <f>SUM(B231:B262)</f>
        <v>101</v>
      </c>
      <c r="D229" s="288">
        <f t="shared" ref="D229:N229" si="13">SUM(D231:D262)</f>
        <v>16</v>
      </c>
      <c r="E229" s="288">
        <f t="shared" si="13"/>
        <v>7</v>
      </c>
      <c r="F229" s="288">
        <f t="shared" si="13"/>
        <v>9</v>
      </c>
      <c r="G229" s="288">
        <f t="shared" si="13"/>
        <v>8</v>
      </c>
      <c r="H229" s="288">
        <f t="shared" si="13"/>
        <v>8</v>
      </c>
      <c r="I229" s="288">
        <f t="shared" si="13"/>
        <v>3</v>
      </c>
      <c r="J229" s="288">
        <f t="shared" si="13"/>
        <v>0</v>
      </c>
      <c r="K229" s="288">
        <f t="shared" si="13"/>
        <v>5</v>
      </c>
      <c r="L229" s="288">
        <f t="shared" si="13"/>
        <v>2</v>
      </c>
      <c r="M229" s="288">
        <f t="shared" si="13"/>
        <v>42</v>
      </c>
      <c r="N229" s="341">
        <f t="shared" si="13"/>
        <v>61442</v>
      </c>
    </row>
    <row r="230" spans="1:14" s="285" customFormat="1" ht="3.95" customHeight="1">
      <c r="A230" s="288"/>
      <c r="B230" s="288"/>
      <c r="D230" s="288"/>
      <c r="E230" s="288"/>
      <c r="F230" s="288"/>
      <c r="G230" s="288"/>
      <c r="H230" s="288"/>
      <c r="I230" s="288"/>
      <c r="J230" s="288"/>
      <c r="K230" s="288"/>
      <c r="L230" s="288"/>
      <c r="M230" s="288"/>
      <c r="N230" s="341"/>
    </row>
    <row r="231" spans="1:14" s="285" customFormat="1" ht="9" customHeight="1">
      <c r="A231" s="286" t="s">
        <v>45</v>
      </c>
      <c r="B231" s="285">
        <f t="shared" ref="B231:B248" si="14">SUM(D231:M231)</f>
        <v>0</v>
      </c>
      <c r="D231" s="285">
        <v>0</v>
      </c>
      <c r="E231" s="285">
        <v>0</v>
      </c>
      <c r="F231" s="285">
        <v>0</v>
      </c>
      <c r="G231" s="285">
        <v>0</v>
      </c>
      <c r="H231" s="285">
        <v>0</v>
      </c>
      <c r="I231" s="285">
        <v>0</v>
      </c>
      <c r="J231" s="285">
        <v>0</v>
      </c>
      <c r="K231" s="285">
        <v>0</v>
      </c>
      <c r="L231" s="285">
        <v>0</v>
      </c>
      <c r="M231" s="285">
        <v>0</v>
      </c>
      <c r="N231" s="314">
        <v>0</v>
      </c>
    </row>
    <row r="232" spans="1:14" s="285" customFormat="1" ht="9" customHeight="1">
      <c r="A232" s="286" t="s">
        <v>46</v>
      </c>
      <c r="B232" s="285">
        <f t="shared" si="14"/>
        <v>10</v>
      </c>
      <c r="D232" s="285">
        <v>6</v>
      </c>
      <c r="E232" s="285">
        <v>0</v>
      </c>
      <c r="F232" s="285">
        <v>1</v>
      </c>
      <c r="G232" s="285">
        <v>1</v>
      </c>
      <c r="H232" s="285">
        <v>1</v>
      </c>
      <c r="I232" s="285">
        <v>1</v>
      </c>
      <c r="J232" s="285">
        <v>0</v>
      </c>
      <c r="K232" s="285">
        <v>0</v>
      </c>
      <c r="L232" s="285">
        <v>0</v>
      </c>
      <c r="M232" s="285">
        <v>0</v>
      </c>
      <c r="N232" s="314">
        <v>52</v>
      </c>
    </row>
    <row r="233" spans="1:14" s="285" customFormat="1" ht="9" customHeight="1">
      <c r="A233" s="286" t="s">
        <v>47</v>
      </c>
      <c r="B233" s="285">
        <f t="shared" si="14"/>
        <v>3</v>
      </c>
      <c r="D233" s="285">
        <v>0</v>
      </c>
      <c r="E233" s="285">
        <v>0</v>
      </c>
      <c r="F233" s="285">
        <v>0</v>
      </c>
      <c r="G233" s="285">
        <v>2</v>
      </c>
      <c r="H233" s="285">
        <v>1</v>
      </c>
      <c r="I233" s="285">
        <v>0</v>
      </c>
      <c r="J233" s="285">
        <v>0</v>
      </c>
      <c r="K233" s="285">
        <v>0</v>
      </c>
      <c r="L233" s="285">
        <v>0</v>
      </c>
      <c r="M233" s="285">
        <v>0</v>
      </c>
      <c r="N233" s="314">
        <v>28</v>
      </c>
    </row>
    <row r="234" spans="1:14" s="285" customFormat="1" ht="9" customHeight="1">
      <c r="A234" s="291" t="s">
        <v>48</v>
      </c>
      <c r="B234" s="309">
        <f t="shared" si="14"/>
        <v>2</v>
      </c>
      <c r="C234" s="309"/>
      <c r="D234" s="309">
        <v>1</v>
      </c>
      <c r="E234" s="309">
        <v>0</v>
      </c>
      <c r="F234" s="309">
        <v>0</v>
      </c>
      <c r="G234" s="309">
        <v>0</v>
      </c>
      <c r="H234" s="309">
        <v>1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13">
        <v>12</v>
      </c>
    </row>
    <row r="235" spans="1:14" s="285" customFormat="1" ht="9" customHeight="1">
      <c r="A235" s="286" t="s">
        <v>49</v>
      </c>
      <c r="B235" s="285">
        <f t="shared" si="14"/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314">
        <v>0</v>
      </c>
    </row>
    <row r="236" spans="1:14" s="285" customFormat="1" ht="9" customHeight="1">
      <c r="A236" s="286" t="s">
        <v>50</v>
      </c>
      <c r="B236" s="285">
        <f t="shared" si="14"/>
        <v>1</v>
      </c>
      <c r="D236" s="285">
        <v>0</v>
      </c>
      <c r="E236" s="285">
        <v>0</v>
      </c>
      <c r="F236" s="285">
        <v>1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314">
        <v>5</v>
      </c>
    </row>
    <row r="237" spans="1:14" s="285" customFormat="1" ht="9" customHeight="1">
      <c r="A237" s="286" t="s">
        <v>51</v>
      </c>
      <c r="B237" s="285">
        <f t="shared" si="14"/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314">
        <v>0</v>
      </c>
    </row>
    <row r="238" spans="1:14" s="285" customFormat="1" ht="9" customHeight="1">
      <c r="A238" s="291" t="s">
        <v>52</v>
      </c>
      <c r="B238" s="309">
        <f t="shared" si="14"/>
        <v>0</v>
      </c>
      <c r="C238" s="309"/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13">
        <v>0</v>
      </c>
    </row>
    <row r="239" spans="1:14" s="285" customFormat="1" ht="9" customHeight="1">
      <c r="A239" s="286" t="s">
        <v>53</v>
      </c>
      <c r="B239" s="285">
        <f t="shared" si="14"/>
        <v>16</v>
      </c>
      <c r="D239" s="285">
        <v>0</v>
      </c>
      <c r="E239" s="285">
        <v>0</v>
      </c>
      <c r="F239" s="285">
        <v>0</v>
      </c>
      <c r="G239" s="285">
        <v>1</v>
      </c>
      <c r="H239" s="285">
        <v>1</v>
      </c>
      <c r="I239" s="285">
        <v>0</v>
      </c>
      <c r="J239" s="285">
        <v>0</v>
      </c>
      <c r="K239" s="285">
        <v>1</v>
      </c>
      <c r="L239" s="285">
        <v>0</v>
      </c>
      <c r="M239" s="285">
        <v>13</v>
      </c>
      <c r="N239" s="314">
        <v>21616</v>
      </c>
    </row>
    <row r="240" spans="1:14" s="285" customFormat="1" ht="9" customHeight="1">
      <c r="A240" s="286" t="s">
        <v>54</v>
      </c>
      <c r="B240" s="285">
        <f t="shared" si="14"/>
        <v>1</v>
      </c>
      <c r="D240" s="285">
        <v>0</v>
      </c>
      <c r="E240" s="285">
        <v>0</v>
      </c>
      <c r="F240" s="285">
        <v>1</v>
      </c>
      <c r="G240" s="285">
        <v>0</v>
      </c>
      <c r="H240" s="285">
        <v>0</v>
      </c>
      <c r="I240" s="285">
        <v>0</v>
      </c>
      <c r="J240" s="285">
        <v>0</v>
      </c>
      <c r="K240" s="285">
        <v>0</v>
      </c>
      <c r="L240" s="285">
        <v>0</v>
      </c>
      <c r="M240" s="285">
        <v>0</v>
      </c>
      <c r="N240" s="314">
        <v>4</v>
      </c>
    </row>
    <row r="241" spans="1:14" s="285" customFormat="1" ht="9" customHeight="1">
      <c r="A241" s="286" t="s">
        <v>55</v>
      </c>
      <c r="B241" s="285">
        <f t="shared" si="14"/>
        <v>0</v>
      </c>
      <c r="D241" s="285">
        <v>0</v>
      </c>
      <c r="E241" s="285">
        <v>0</v>
      </c>
      <c r="F241" s="285">
        <v>0</v>
      </c>
      <c r="G241" s="285">
        <v>0</v>
      </c>
      <c r="H241" s="285">
        <v>0</v>
      </c>
      <c r="I241" s="285">
        <v>0</v>
      </c>
      <c r="J241" s="285">
        <v>0</v>
      </c>
      <c r="K241" s="285">
        <v>0</v>
      </c>
      <c r="L241" s="285">
        <v>0</v>
      </c>
      <c r="M241" s="285">
        <v>0</v>
      </c>
      <c r="N241" s="314">
        <v>0</v>
      </c>
    </row>
    <row r="242" spans="1:14" s="285" customFormat="1" ht="9" customHeight="1">
      <c r="A242" s="291" t="s">
        <v>56</v>
      </c>
      <c r="B242" s="309">
        <f t="shared" si="14"/>
        <v>0</v>
      </c>
      <c r="C242" s="309"/>
      <c r="D242" s="309">
        <v>0</v>
      </c>
      <c r="E242" s="309">
        <v>0</v>
      </c>
      <c r="F242" s="309">
        <v>0</v>
      </c>
      <c r="G242" s="309">
        <v>0</v>
      </c>
      <c r="H242" s="309">
        <v>0</v>
      </c>
      <c r="I242" s="309">
        <v>0</v>
      </c>
      <c r="J242" s="309">
        <v>0</v>
      </c>
      <c r="K242" s="309">
        <v>0</v>
      </c>
      <c r="L242" s="309">
        <v>0</v>
      </c>
      <c r="M242" s="309">
        <v>0</v>
      </c>
      <c r="N242" s="313">
        <v>0</v>
      </c>
    </row>
    <row r="243" spans="1:14" s="285" customFormat="1" ht="9" customHeight="1">
      <c r="A243" s="286" t="s">
        <v>57</v>
      </c>
      <c r="B243" s="285">
        <f t="shared" si="14"/>
        <v>0</v>
      </c>
      <c r="D243" s="285">
        <v>0</v>
      </c>
      <c r="E243" s="285">
        <v>0</v>
      </c>
      <c r="F243" s="285">
        <v>0</v>
      </c>
      <c r="G243" s="285">
        <v>0</v>
      </c>
      <c r="H243" s="285">
        <v>0</v>
      </c>
      <c r="I243" s="285">
        <v>0</v>
      </c>
      <c r="J243" s="285">
        <v>0</v>
      </c>
      <c r="K243" s="285">
        <v>0</v>
      </c>
      <c r="L243" s="285">
        <v>0</v>
      </c>
      <c r="M243" s="285">
        <v>0</v>
      </c>
      <c r="N243" s="314">
        <v>0</v>
      </c>
    </row>
    <row r="244" spans="1:14" s="285" customFormat="1" ht="9" customHeight="1">
      <c r="A244" s="286" t="s">
        <v>58</v>
      </c>
      <c r="B244" s="285">
        <f t="shared" si="14"/>
        <v>36</v>
      </c>
      <c r="D244" s="285">
        <v>1</v>
      </c>
      <c r="E244" s="285">
        <v>0</v>
      </c>
      <c r="F244" s="285">
        <v>1</v>
      </c>
      <c r="G244" s="285">
        <v>2</v>
      </c>
      <c r="H244" s="285">
        <v>1</v>
      </c>
      <c r="I244" s="285">
        <v>2</v>
      </c>
      <c r="J244" s="285">
        <v>0</v>
      </c>
      <c r="K244" s="285">
        <v>1</v>
      </c>
      <c r="L244" s="285">
        <v>2</v>
      </c>
      <c r="M244" s="285">
        <v>26</v>
      </c>
      <c r="N244" s="314">
        <v>34153</v>
      </c>
    </row>
    <row r="245" spans="1:14" s="285" customFormat="1" ht="9" customHeight="1">
      <c r="A245" s="286" t="s">
        <v>59</v>
      </c>
      <c r="B245" s="285">
        <f t="shared" si="14"/>
        <v>0</v>
      </c>
      <c r="D245" s="285">
        <v>0</v>
      </c>
      <c r="E245" s="285">
        <v>0</v>
      </c>
      <c r="F245" s="285">
        <v>0</v>
      </c>
      <c r="G245" s="285">
        <v>0</v>
      </c>
      <c r="H245" s="285">
        <v>0</v>
      </c>
      <c r="I245" s="285">
        <v>0</v>
      </c>
      <c r="J245" s="285">
        <v>0</v>
      </c>
      <c r="K245" s="285">
        <v>0</v>
      </c>
      <c r="L245" s="285">
        <v>0</v>
      </c>
      <c r="M245" s="285">
        <v>0</v>
      </c>
      <c r="N245" s="314">
        <v>0</v>
      </c>
    </row>
    <row r="246" spans="1:14" s="285" customFormat="1" ht="9" customHeight="1">
      <c r="A246" s="291" t="s">
        <v>60</v>
      </c>
      <c r="B246" s="309">
        <f t="shared" si="14"/>
        <v>1</v>
      </c>
      <c r="C246" s="309"/>
      <c r="D246" s="309">
        <v>0</v>
      </c>
      <c r="E246" s="309">
        <v>0</v>
      </c>
      <c r="F246" s="309">
        <v>0</v>
      </c>
      <c r="G246" s="309">
        <v>1</v>
      </c>
      <c r="H246" s="309">
        <v>0</v>
      </c>
      <c r="I246" s="309">
        <v>0</v>
      </c>
      <c r="J246" s="309">
        <v>0</v>
      </c>
      <c r="K246" s="309">
        <v>0</v>
      </c>
      <c r="L246" s="309">
        <v>0</v>
      </c>
      <c r="M246" s="309">
        <v>0</v>
      </c>
      <c r="N246" s="313">
        <v>9</v>
      </c>
    </row>
    <row r="247" spans="1:14" s="285" customFormat="1" ht="9" customHeight="1">
      <c r="A247" s="286" t="s">
        <v>61</v>
      </c>
      <c r="B247" s="285">
        <f t="shared" si="14"/>
        <v>2</v>
      </c>
      <c r="D247" s="285">
        <v>0</v>
      </c>
      <c r="E247" s="285">
        <v>0</v>
      </c>
      <c r="F247" s="285">
        <v>0</v>
      </c>
      <c r="G247" s="285">
        <v>0</v>
      </c>
      <c r="H247" s="285">
        <v>2</v>
      </c>
      <c r="I247" s="285">
        <v>0</v>
      </c>
      <c r="J247" s="285">
        <v>0</v>
      </c>
      <c r="K247" s="285">
        <v>0</v>
      </c>
      <c r="L247" s="285">
        <v>0</v>
      </c>
      <c r="M247" s="285">
        <v>0</v>
      </c>
      <c r="N247" s="314">
        <v>28</v>
      </c>
    </row>
    <row r="248" spans="1:14" s="285" customFormat="1" ht="9" customHeight="1">
      <c r="A248" s="286" t="s">
        <v>62</v>
      </c>
      <c r="B248" s="285">
        <f t="shared" si="14"/>
        <v>0</v>
      </c>
      <c r="D248" s="285">
        <v>0</v>
      </c>
      <c r="E248" s="285">
        <v>0</v>
      </c>
      <c r="F248" s="285">
        <v>0</v>
      </c>
      <c r="G248" s="285">
        <v>0</v>
      </c>
      <c r="H248" s="285">
        <v>0</v>
      </c>
      <c r="I248" s="285">
        <v>0</v>
      </c>
      <c r="J248" s="285">
        <v>0</v>
      </c>
      <c r="K248" s="285">
        <v>0</v>
      </c>
      <c r="L248" s="285">
        <v>0</v>
      </c>
      <c r="M248" s="285">
        <v>0</v>
      </c>
      <c r="N248" s="314">
        <v>0</v>
      </c>
    </row>
    <row r="249" spans="1:14" s="285" customFormat="1" ht="9" customHeight="1">
      <c r="A249" s="446" t="s">
        <v>368</v>
      </c>
      <c r="B249" s="285">
        <f>SUM(D249:M249)+1</f>
        <v>3</v>
      </c>
      <c r="D249" s="285">
        <v>0</v>
      </c>
      <c r="E249" s="285">
        <v>0</v>
      </c>
      <c r="F249" s="285">
        <v>0</v>
      </c>
      <c r="G249" s="285">
        <v>0</v>
      </c>
      <c r="H249" s="285">
        <v>0</v>
      </c>
      <c r="I249" s="285">
        <v>0</v>
      </c>
      <c r="J249" s="285">
        <v>0</v>
      </c>
      <c r="K249" s="285">
        <v>0</v>
      </c>
      <c r="L249" s="285">
        <v>0</v>
      </c>
      <c r="M249" s="285">
        <v>2</v>
      </c>
      <c r="N249" s="314">
        <v>5217</v>
      </c>
    </row>
    <row r="250" spans="1:14" s="285" customFormat="1" ht="9" customHeight="1">
      <c r="A250" s="291" t="s">
        <v>64</v>
      </c>
      <c r="B250" s="309">
        <f t="shared" ref="B250:B262" si="15">SUM(D250:M250)</f>
        <v>0</v>
      </c>
      <c r="C250" s="309"/>
      <c r="D250" s="309">
        <v>0</v>
      </c>
      <c r="E250" s="309">
        <v>0</v>
      </c>
      <c r="F250" s="309">
        <v>0</v>
      </c>
      <c r="G250" s="309">
        <v>0</v>
      </c>
      <c r="H250" s="309">
        <v>0</v>
      </c>
      <c r="I250" s="309">
        <v>0</v>
      </c>
      <c r="J250" s="309">
        <v>0</v>
      </c>
      <c r="K250" s="309">
        <v>0</v>
      </c>
      <c r="L250" s="309">
        <v>0</v>
      </c>
      <c r="M250" s="309">
        <v>0</v>
      </c>
      <c r="N250" s="313">
        <v>0</v>
      </c>
    </row>
    <row r="251" spans="1:14" s="285" customFormat="1" ht="9" customHeight="1">
      <c r="A251" s="286" t="s">
        <v>65</v>
      </c>
      <c r="B251" s="285">
        <f t="shared" si="15"/>
        <v>0</v>
      </c>
      <c r="D251" s="285">
        <v>0</v>
      </c>
      <c r="E251" s="285">
        <v>0</v>
      </c>
      <c r="F251" s="285">
        <v>0</v>
      </c>
      <c r="G251" s="285">
        <v>0</v>
      </c>
      <c r="H251" s="285">
        <v>0</v>
      </c>
      <c r="I251" s="285">
        <v>0</v>
      </c>
      <c r="J251" s="285">
        <v>0</v>
      </c>
      <c r="K251" s="285">
        <v>0</v>
      </c>
      <c r="L251" s="285">
        <v>0</v>
      </c>
      <c r="M251" s="285">
        <v>0</v>
      </c>
      <c r="N251" s="314">
        <v>0</v>
      </c>
    </row>
    <row r="252" spans="1:14" s="285" customFormat="1" ht="9" customHeight="1">
      <c r="A252" s="286" t="s">
        <v>66</v>
      </c>
      <c r="B252" s="285">
        <f t="shared" si="15"/>
        <v>4</v>
      </c>
      <c r="D252" s="285">
        <v>2</v>
      </c>
      <c r="E252" s="285">
        <v>1</v>
      </c>
      <c r="F252" s="285">
        <v>0</v>
      </c>
      <c r="G252" s="285">
        <v>1</v>
      </c>
      <c r="H252" s="285">
        <v>0</v>
      </c>
      <c r="I252" s="285">
        <v>0</v>
      </c>
      <c r="J252" s="285">
        <v>0</v>
      </c>
      <c r="K252" s="285">
        <v>0</v>
      </c>
      <c r="L252" s="285">
        <v>0</v>
      </c>
      <c r="M252" s="285">
        <v>0</v>
      </c>
      <c r="N252" s="314">
        <v>12</v>
      </c>
    </row>
    <row r="253" spans="1:14" s="285" customFormat="1" ht="9" customHeight="1">
      <c r="A253" s="286" t="s">
        <v>67</v>
      </c>
      <c r="B253" s="285">
        <f t="shared" si="15"/>
        <v>1</v>
      </c>
      <c r="D253" s="285">
        <v>0</v>
      </c>
      <c r="E253" s="285">
        <v>0</v>
      </c>
      <c r="F253" s="285">
        <v>1</v>
      </c>
      <c r="G253" s="285">
        <v>0</v>
      </c>
      <c r="H253" s="285">
        <v>0</v>
      </c>
      <c r="I253" s="285">
        <v>0</v>
      </c>
      <c r="J253" s="285">
        <v>0</v>
      </c>
      <c r="K253" s="285">
        <v>0</v>
      </c>
      <c r="L253" s="285">
        <v>0</v>
      </c>
      <c r="M253" s="285">
        <v>0</v>
      </c>
      <c r="N253" s="314">
        <v>3</v>
      </c>
    </row>
    <row r="254" spans="1:14" s="285" customFormat="1" ht="9" customHeight="1">
      <c r="A254" s="291" t="s">
        <v>68</v>
      </c>
      <c r="B254" s="309">
        <f t="shared" si="15"/>
        <v>0</v>
      </c>
      <c r="C254" s="309"/>
      <c r="D254" s="309">
        <v>0</v>
      </c>
      <c r="E254" s="309">
        <v>0</v>
      </c>
      <c r="F254" s="309">
        <v>0</v>
      </c>
      <c r="G254" s="309">
        <v>0</v>
      </c>
      <c r="H254" s="309">
        <v>0</v>
      </c>
      <c r="I254" s="309">
        <v>0</v>
      </c>
      <c r="J254" s="309">
        <v>0</v>
      </c>
      <c r="K254" s="309">
        <v>0</v>
      </c>
      <c r="L254" s="309">
        <v>0</v>
      </c>
      <c r="M254" s="309">
        <v>0</v>
      </c>
      <c r="N254" s="313">
        <v>0</v>
      </c>
    </row>
    <row r="255" spans="1:14" s="285" customFormat="1" ht="9" customHeight="1">
      <c r="A255" s="286" t="s">
        <v>69</v>
      </c>
      <c r="B255" s="285">
        <f t="shared" si="15"/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314">
        <v>0</v>
      </c>
    </row>
    <row r="256" spans="1:14" s="285" customFormat="1" ht="9" customHeight="1">
      <c r="A256" s="286" t="s">
        <v>70</v>
      </c>
      <c r="B256" s="285">
        <f t="shared" si="15"/>
        <v>16</v>
      </c>
      <c r="D256" s="285">
        <v>6</v>
      </c>
      <c r="E256" s="285">
        <v>4</v>
      </c>
      <c r="F256" s="285">
        <v>2</v>
      </c>
      <c r="G256" s="285">
        <v>0</v>
      </c>
      <c r="H256" s="285">
        <v>1</v>
      </c>
      <c r="I256" s="285">
        <v>0</v>
      </c>
      <c r="J256" s="285">
        <v>0</v>
      </c>
      <c r="K256" s="285">
        <v>2</v>
      </c>
      <c r="L256" s="285">
        <v>0</v>
      </c>
      <c r="M256" s="285">
        <v>1</v>
      </c>
      <c r="N256" s="314">
        <v>257</v>
      </c>
    </row>
    <row r="257" spans="1:14" s="285" customFormat="1" ht="9" customHeight="1">
      <c r="A257" s="286" t="s">
        <v>71</v>
      </c>
      <c r="B257" s="285">
        <f t="shared" si="15"/>
        <v>0</v>
      </c>
      <c r="D257" s="285">
        <v>0</v>
      </c>
      <c r="E257" s="285">
        <v>0</v>
      </c>
      <c r="F257" s="285">
        <v>0</v>
      </c>
      <c r="G257" s="285">
        <v>0</v>
      </c>
      <c r="H257" s="285">
        <v>0</v>
      </c>
      <c r="I257" s="285">
        <v>0</v>
      </c>
      <c r="J257" s="285">
        <v>0</v>
      </c>
      <c r="K257" s="285">
        <v>0</v>
      </c>
      <c r="L257" s="285">
        <v>0</v>
      </c>
      <c r="M257" s="285">
        <v>0</v>
      </c>
      <c r="N257" s="314">
        <v>0</v>
      </c>
    </row>
    <row r="258" spans="1:14" s="285" customFormat="1" ht="9" customHeight="1">
      <c r="A258" s="291" t="s">
        <v>72</v>
      </c>
      <c r="B258" s="309">
        <f t="shared" si="15"/>
        <v>4</v>
      </c>
      <c r="C258" s="309"/>
      <c r="D258" s="309">
        <v>0</v>
      </c>
      <c r="E258" s="309">
        <v>2</v>
      </c>
      <c r="F258" s="309">
        <v>2</v>
      </c>
      <c r="G258" s="309">
        <v>0</v>
      </c>
      <c r="H258" s="309">
        <v>0</v>
      </c>
      <c r="I258" s="309">
        <v>0</v>
      </c>
      <c r="J258" s="309">
        <v>0</v>
      </c>
      <c r="K258" s="309">
        <v>0</v>
      </c>
      <c r="L258" s="309">
        <v>0</v>
      </c>
      <c r="M258" s="309">
        <v>0</v>
      </c>
      <c r="N258" s="313">
        <v>10</v>
      </c>
    </row>
    <row r="259" spans="1:14" s="285" customFormat="1" ht="9" customHeight="1">
      <c r="A259" s="286" t="s">
        <v>73</v>
      </c>
      <c r="B259" s="285">
        <f t="shared" si="15"/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314">
        <v>0</v>
      </c>
    </row>
    <row r="260" spans="1:14" s="285" customFormat="1" ht="9" customHeight="1">
      <c r="A260" s="286" t="s">
        <v>74</v>
      </c>
      <c r="B260" s="285">
        <f t="shared" si="15"/>
        <v>0</v>
      </c>
      <c r="D260" s="285">
        <v>0</v>
      </c>
      <c r="E260" s="285">
        <v>0</v>
      </c>
      <c r="F260" s="285">
        <v>0</v>
      </c>
      <c r="G260" s="285">
        <v>0</v>
      </c>
      <c r="H260" s="285">
        <v>0</v>
      </c>
      <c r="I260" s="285">
        <v>0</v>
      </c>
      <c r="J260" s="285">
        <v>0</v>
      </c>
      <c r="K260" s="285">
        <v>0</v>
      </c>
      <c r="L260" s="285">
        <v>0</v>
      </c>
      <c r="M260" s="285">
        <v>0</v>
      </c>
      <c r="N260" s="314">
        <v>0</v>
      </c>
    </row>
    <row r="261" spans="1:14" s="285" customFormat="1" ht="9" customHeight="1">
      <c r="A261" s="286" t="s">
        <v>75</v>
      </c>
      <c r="B261" s="285">
        <f t="shared" si="15"/>
        <v>1</v>
      </c>
      <c r="D261" s="285">
        <v>0</v>
      </c>
      <c r="E261" s="285">
        <v>0</v>
      </c>
      <c r="F261" s="285">
        <v>0</v>
      </c>
      <c r="G261" s="285">
        <v>0</v>
      </c>
      <c r="H261" s="285">
        <v>0</v>
      </c>
      <c r="I261" s="285">
        <v>0</v>
      </c>
      <c r="J261" s="285">
        <v>0</v>
      </c>
      <c r="K261" s="285">
        <v>1</v>
      </c>
      <c r="L261" s="285">
        <v>0</v>
      </c>
      <c r="M261" s="285">
        <v>0</v>
      </c>
      <c r="N261" s="314">
        <v>36</v>
      </c>
    </row>
    <row r="262" spans="1:14" s="285" customFormat="1" ht="9" customHeight="1">
      <c r="A262" s="291" t="s">
        <v>76</v>
      </c>
      <c r="B262" s="309">
        <f t="shared" si="15"/>
        <v>0</v>
      </c>
      <c r="C262" s="309"/>
      <c r="D262" s="309">
        <v>0</v>
      </c>
      <c r="E262" s="309">
        <v>0</v>
      </c>
      <c r="F262" s="309">
        <v>0</v>
      </c>
      <c r="G262" s="309">
        <v>0</v>
      </c>
      <c r="H262" s="309">
        <v>0</v>
      </c>
      <c r="I262" s="309">
        <v>0</v>
      </c>
      <c r="J262" s="309">
        <v>0</v>
      </c>
      <c r="K262" s="309">
        <v>0</v>
      </c>
      <c r="L262" s="309">
        <v>0</v>
      </c>
      <c r="M262" s="309">
        <v>0</v>
      </c>
      <c r="N262" s="313">
        <v>0</v>
      </c>
    </row>
    <row r="263" spans="1:14" s="285" customFormat="1" ht="9" customHeight="1">
      <c r="A263" s="318"/>
      <c r="B263" s="323"/>
      <c r="C263" s="323"/>
      <c r="D263" s="323"/>
      <c r="E263" s="323"/>
      <c r="F263" s="323"/>
      <c r="G263" s="323"/>
      <c r="H263" s="323"/>
      <c r="I263" s="323"/>
      <c r="J263" s="323"/>
      <c r="K263" s="323"/>
      <c r="L263" s="323"/>
      <c r="M263" s="323"/>
      <c r="N263" s="345"/>
    </row>
    <row r="264" spans="1:14" s="285" customFormat="1" ht="9" customHeight="1">
      <c r="A264" s="284">
        <v>2002</v>
      </c>
      <c r="N264" s="314"/>
    </row>
    <row r="265" spans="1:14" s="285" customFormat="1" ht="9" customHeight="1">
      <c r="A265" s="288" t="s">
        <v>44</v>
      </c>
      <c r="B265" s="288">
        <f>SUM(B267:B298)</f>
        <v>113</v>
      </c>
      <c r="D265" s="288">
        <f t="shared" ref="D265:N265" si="16">SUM(D267:D298)</f>
        <v>9</v>
      </c>
      <c r="E265" s="288">
        <f t="shared" si="16"/>
        <v>1</v>
      </c>
      <c r="F265" s="288">
        <f t="shared" si="16"/>
        <v>9</v>
      </c>
      <c r="G265" s="288">
        <f t="shared" si="16"/>
        <v>9</v>
      </c>
      <c r="H265" s="288">
        <f t="shared" si="16"/>
        <v>5</v>
      </c>
      <c r="I265" s="288">
        <f t="shared" si="16"/>
        <v>2</v>
      </c>
      <c r="J265" s="288">
        <f t="shared" si="16"/>
        <v>7</v>
      </c>
      <c r="K265" s="288">
        <f t="shared" si="16"/>
        <v>4</v>
      </c>
      <c r="L265" s="288">
        <f t="shared" si="16"/>
        <v>6</v>
      </c>
      <c r="M265" s="288">
        <f t="shared" si="16"/>
        <v>61</v>
      </c>
      <c r="N265" s="341">
        <f t="shared" si="16"/>
        <v>92249</v>
      </c>
    </row>
    <row r="266" spans="1:14" s="285" customFormat="1" ht="3.95" customHeight="1">
      <c r="A266" s="288"/>
      <c r="B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341"/>
    </row>
    <row r="267" spans="1:14" s="285" customFormat="1" ht="9" customHeight="1">
      <c r="A267" s="286" t="s">
        <v>45</v>
      </c>
      <c r="B267" s="285">
        <f t="shared" ref="B267:B298" si="17">SUM(D267:M267)</f>
        <v>0</v>
      </c>
      <c r="D267" s="285">
        <v>0</v>
      </c>
      <c r="E267" s="285">
        <v>0</v>
      </c>
      <c r="F267" s="285">
        <v>0</v>
      </c>
      <c r="G267" s="285">
        <v>0</v>
      </c>
      <c r="H267" s="285">
        <v>0</v>
      </c>
      <c r="I267" s="285">
        <v>0</v>
      </c>
      <c r="J267" s="285">
        <v>0</v>
      </c>
      <c r="K267" s="285">
        <v>0</v>
      </c>
      <c r="L267" s="285">
        <v>0</v>
      </c>
      <c r="M267" s="285">
        <v>0</v>
      </c>
      <c r="N267" s="314">
        <v>0</v>
      </c>
    </row>
    <row r="268" spans="1:14" s="285" customFormat="1" ht="9" customHeight="1">
      <c r="A268" s="286" t="s">
        <v>46</v>
      </c>
      <c r="B268" s="285">
        <f t="shared" si="17"/>
        <v>4</v>
      </c>
      <c r="D268" s="285">
        <v>4</v>
      </c>
      <c r="E268" s="285">
        <v>0</v>
      </c>
      <c r="F268" s="285">
        <v>0</v>
      </c>
      <c r="G268" s="285">
        <v>0</v>
      </c>
      <c r="H268" s="285">
        <v>0</v>
      </c>
      <c r="I268" s="285">
        <v>0</v>
      </c>
      <c r="J268" s="285">
        <v>0</v>
      </c>
      <c r="K268" s="285">
        <v>0</v>
      </c>
      <c r="L268" s="285">
        <v>0</v>
      </c>
      <c r="M268" s="285">
        <v>0</v>
      </c>
      <c r="N268" s="314">
        <v>4</v>
      </c>
    </row>
    <row r="269" spans="1:14" s="285" customFormat="1" ht="9" customHeight="1">
      <c r="A269" s="286" t="s">
        <v>47</v>
      </c>
      <c r="B269" s="285">
        <f t="shared" si="17"/>
        <v>1</v>
      </c>
      <c r="D269" s="285">
        <v>0</v>
      </c>
      <c r="E269" s="285">
        <v>0</v>
      </c>
      <c r="F269" s="285">
        <v>1</v>
      </c>
      <c r="G269" s="285">
        <v>0</v>
      </c>
      <c r="H269" s="285">
        <v>0</v>
      </c>
      <c r="I269" s="285">
        <v>0</v>
      </c>
      <c r="J269" s="285">
        <v>0</v>
      </c>
      <c r="K269" s="285">
        <v>0</v>
      </c>
      <c r="L269" s="285">
        <v>0</v>
      </c>
      <c r="M269" s="285">
        <v>0</v>
      </c>
      <c r="N269" s="314">
        <v>3</v>
      </c>
    </row>
    <row r="270" spans="1:14" s="285" customFormat="1" ht="9" customHeight="1">
      <c r="A270" s="291" t="s">
        <v>48</v>
      </c>
      <c r="B270" s="309">
        <f t="shared" si="17"/>
        <v>0</v>
      </c>
      <c r="C270" s="309"/>
      <c r="D270" s="309">
        <v>0</v>
      </c>
      <c r="E270" s="309">
        <v>0</v>
      </c>
      <c r="F270" s="309">
        <v>0</v>
      </c>
      <c r="G270" s="309">
        <v>0</v>
      </c>
      <c r="H270" s="309">
        <v>0</v>
      </c>
      <c r="I270" s="309">
        <v>0</v>
      </c>
      <c r="J270" s="309">
        <v>0</v>
      </c>
      <c r="K270" s="309">
        <v>0</v>
      </c>
      <c r="L270" s="309">
        <v>0</v>
      </c>
      <c r="M270" s="309">
        <v>0</v>
      </c>
      <c r="N270" s="313">
        <v>0</v>
      </c>
    </row>
    <row r="271" spans="1:14" s="285" customFormat="1" ht="9" customHeight="1">
      <c r="A271" s="286" t="s">
        <v>49</v>
      </c>
      <c r="B271" s="285">
        <f t="shared" si="17"/>
        <v>1</v>
      </c>
      <c r="D271" s="285">
        <v>1</v>
      </c>
      <c r="E271" s="285">
        <v>0</v>
      </c>
      <c r="F271" s="285">
        <v>0</v>
      </c>
      <c r="G271" s="285">
        <v>0</v>
      </c>
      <c r="H271" s="285">
        <v>0</v>
      </c>
      <c r="I271" s="285">
        <v>0</v>
      </c>
      <c r="J271" s="285">
        <v>0</v>
      </c>
      <c r="K271" s="285">
        <v>0</v>
      </c>
      <c r="L271" s="285">
        <v>0</v>
      </c>
      <c r="M271" s="285">
        <v>0</v>
      </c>
      <c r="N271" s="314">
        <v>1</v>
      </c>
    </row>
    <row r="272" spans="1:14" s="285" customFormat="1" ht="9" customHeight="1">
      <c r="A272" s="286" t="s">
        <v>50</v>
      </c>
      <c r="B272" s="285">
        <f t="shared" si="17"/>
        <v>0</v>
      </c>
      <c r="D272" s="285">
        <v>0</v>
      </c>
      <c r="E272" s="285">
        <v>0</v>
      </c>
      <c r="F272" s="285">
        <v>0</v>
      </c>
      <c r="G272" s="285">
        <v>0</v>
      </c>
      <c r="H272" s="285">
        <v>0</v>
      </c>
      <c r="I272" s="285">
        <v>0</v>
      </c>
      <c r="J272" s="285">
        <v>0</v>
      </c>
      <c r="K272" s="285">
        <v>0</v>
      </c>
      <c r="L272" s="285">
        <v>0</v>
      </c>
      <c r="M272" s="285">
        <v>0</v>
      </c>
      <c r="N272" s="314">
        <v>0</v>
      </c>
    </row>
    <row r="273" spans="1:14" s="285" customFormat="1" ht="9" customHeight="1">
      <c r="A273" s="286" t="s">
        <v>51</v>
      </c>
      <c r="B273" s="285">
        <f t="shared" si="17"/>
        <v>0</v>
      </c>
      <c r="D273" s="285">
        <v>0</v>
      </c>
      <c r="E273" s="285">
        <v>0</v>
      </c>
      <c r="F273" s="285">
        <v>0</v>
      </c>
      <c r="G273" s="285">
        <v>0</v>
      </c>
      <c r="H273" s="285">
        <v>0</v>
      </c>
      <c r="I273" s="285">
        <v>0</v>
      </c>
      <c r="J273" s="285">
        <v>0</v>
      </c>
      <c r="K273" s="285">
        <v>0</v>
      </c>
      <c r="L273" s="285">
        <v>0</v>
      </c>
      <c r="M273" s="285">
        <v>0</v>
      </c>
      <c r="N273" s="314">
        <v>0</v>
      </c>
    </row>
    <row r="274" spans="1:14" s="285" customFormat="1" ht="9" customHeight="1">
      <c r="A274" s="291" t="s">
        <v>52</v>
      </c>
      <c r="B274" s="309">
        <f t="shared" si="17"/>
        <v>0</v>
      </c>
      <c r="C274" s="309"/>
      <c r="D274" s="309">
        <v>0</v>
      </c>
      <c r="E274" s="309">
        <v>0</v>
      </c>
      <c r="F274" s="309">
        <v>0</v>
      </c>
      <c r="G274" s="309">
        <v>0</v>
      </c>
      <c r="H274" s="309">
        <v>0</v>
      </c>
      <c r="I274" s="309">
        <v>0</v>
      </c>
      <c r="J274" s="309">
        <v>0</v>
      </c>
      <c r="K274" s="309">
        <v>0</v>
      </c>
      <c r="L274" s="309">
        <v>0</v>
      </c>
      <c r="M274" s="309">
        <v>0</v>
      </c>
      <c r="N274" s="313">
        <v>0</v>
      </c>
    </row>
    <row r="275" spans="1:14" s="285" customFormat="1" ht="9" customHeight="1">
      <c r="A275" s="286" t="s">
        <v>53</v>
      </c>
      <c r="B275" s="285">
        <f t="shared" si="17"/>
        <v>55</v>
      </c>
      <c r="D275" s="285">
        <v>0</v>
      </c>
      <c r="E275" s="285">
        <v>0</v>
      </c>
      <c r="F275" s="285">
        <v>0</v>
      </c>
      <c r="G275" s="285">
        <v>0</v>
      </c>
      <c r="H275" s="285">
        <v>1</v>
      </c>
      <c r="I275" s="285">
        <v>0</v>
      </c>
      <c r="J275" s="285">
        <v>1</v>
      </c>
      <c r="K275" s="285">
        <v>0</v>
      </c>
      <c r="L275" s="285">
        <v>0</v>
      </c>
      <c r="M275" s="285">
        <v>53</v>
      </c>
      <c r="N275" s="314">
        <v>89742</v>
      </c>
    </row>
    <row r="276" spans="1:14" s="285" customFormat="1" ht="9" customHeight="1">
      <c r="A276" s="286" t="s">
        <v>54</v>
      </c>
      <c r="B276" s="285">
        <f t="shared" si="17"/>
        <v>1</v>
      </c>
      <c r="D276" s="285">
        <v>0</v>
      </c>
      <c r="E276" s="285">
        <v>0</v>
      </c>
      <c r="F276" s="285">
        <v>0</v>
      </c>
      <c r="G276" s="285">
        <v>1</v>
      </c>
      <c r="H276" s="285">
        <v>0</v>
      </c>
      <c r="I276" s="285">
        <v>0</v>
      </c>
      <c r="J276" s="285">
        <v>0</v>
      </c>
      <c r="K276" s="285">
        <v>0</v>
      </c>
      <c r="L276" s="285">
        <v>0</v>
      </c>
      <c r="M276" s="285">
        <v>0</v>
      </c>
      <c r="N276" s="314">
        <v>7</v>
      </c>
    </row>
    <row r="277" spans="1:14" s="285" customFormat="1" ht="9" customHeight="1">
      <c r="A277" s="286" t="s">
        <v>55</v>
      </c>
      <c r="B277" s="285">
        <f t="shared" si="17"/>
        <v>0</v>
      </c>
      <c r="D277" s="285">
        <v>0</v>
      </c>
      <c r="E277" s="285">
        <v>0</v>
      </c>
      <c r="F277" s="285">
        <v>0</v>
      </c>
      <c r="G277" s="285">
        <v>0</v>
      </c>
      <c r="H277" s="285">
        <v>0</v>
      </c>
      <c r="I277" s="285">
        <v>0</v>
      </c>
      <c r="J277" s="285">
        <v>0</v>
      </c>
      <c r="K277" s="285">
        <v>0</v>
      </c>
      <c r="L277" s="285">
        <v>0</v>
      </c>
      <c r="M277" s="285">
        <v>0</v>
      </c>
      <c r="N277" s="314">
        <v>0</v>
      </c>
    </row>
    <row r="278" spans="1:14" s="285" customFormat="1" ht="9" customHeight="1">
      <c r="A278" s="291" t="s">
        <v>56</v>
      </c>
      <c r="B278" s="309">
        <f t="shared" si="17"/>
        <v>2</v>
      </c>
      <c r="C278" s="309"/>
      <c r="D278" s="309">
        <v>0</v>
      </c>
      <c r="E278" s="309">
        <v>0</v>
      </c>
      <c r="F278" s="309">
        <v>2</v>
      </c>
      <c r="G278" s="309">
        <v>0</v>
      </c>
      <c r="H278" s="309">
        <v>0</v>
      </c>
      <c r="I278" s="309">
        <v>0</v>
      </c>
      <c r="J278" s="309">
        <v>0</v>
      </c>
      <c r="K278" s="309">
        <v>0</v>
      </c>
      <c r="L278" s="309">
        <v>0</v>
      </c>
      <c r="M278" s="309">
        <v>0</v>
      </c>
      <c r="N278" s="313">
        <v>6</v>
      </c>
    </row>
    <row r="279" spans="1:14" s="285" customFormat="1" ht="9" customHeight="1">
      <c r="A279" s="286" t="s">
        <v>57</v>
      </c>
      <c r="B279" s="285">
        <f t="shared" si="17"/>
        <v>0</v>
      </c>
      <c r="D279" s="285">
        <v>0</v>
      </c>
      <c r="E279" s="285">
        <v>0</v>
      </c>
      <c r="F279" s="285">
        <v>0</v>
      </c>
      <c r="G279" s="285">
        <v>0</v>
      </c>
      <c r="H279" s="285">
        <v>0</v>
      </c>
      <c r="I279" s="285">
        <v>0</v>
      </c>
      <c r="J279" s="285">
        <v>0</v>
      </c>
      <c r="K279" s="285">
        <v>0</v>
      </c>
      <c r="L279" s="285">
        <v>0</v>
      </c>
      <c r="M279" s="285">
        <v>0</v>
      </c>
      <c r="N279" s="314">
        <v>0</v>
      </c>
    </row>
    <row r="280" spans="1:14" s="285" customFormat="1" ht="9" customHeight="1">
      <c r="A280" s="286" t="s">
        <v>58</v>
      </c>
      <c r="B280" s="285">
        <f t="shared" si="17"/>
        <v>31</v>
      </c>
      <c r="D280" s="285">
        <v>2</v>
      </c>
      <c r="E280" s="285">
        <v>1</v>
      </c>
      <c r="F280" s="285">
        <v>2</v>
      </c>
      <c r="G280" s="285">
        <v>4</v>
      </c>
      <c r="H280" s="285">
        <v>2</v>
      </c>
      <c r="I280" s="285">
        <v>1</v>
      </c>
      <c r="J280" s="285">
        <v>4</v>
      </c>
      <c r="K280" s="285">
        <v>4</v>
      </c>
      <c r="L280" s="285">
        <v>3</v>
      </c>
      <c r="M280" s="285">
        <v>8</v>
      </c>
      <c r="N280" s="314">
        <v>2117</v>
      </c>
    </row>
    <row r="281" spans="1:14" s="285" customFormat="1" ht="9" customHeight="1">
      <c r="A281" s="286" t="s">
        <v>59</v>
      </c>
      <c r="B281" s="285">
        <f t="shared" si="17"/>
        <v>0</v>
      </c>
      <c r="D281" s="285">
        <v>0</v>
      </c>
      <c r="E281" s="285">
        <v>0</v>
      </c>
      <c r="F281" s="285">
        <v>0</v>
      </c>
      <c r="G281" s="285">
        <v>0</v>
      </c>
      <c r="H281" s="285">
        <v>0</v>
      </c>
      <c r="I281" s="285">
        <v>0</v>
      </c>
      <c r="J281" s="285">
        <v>0</v>
      </c>
      <c r="K281" s="285">
        <v>0</v>
      </c>
      <c r="L281" s="285">
        <v>0</v>
      </c>
      <c r="M281" s="285">
        <v>0</v>
      </c>
      <c r="N281" s="314">
        <v>0</v>
      </c>
    </row>
    <row r="282" spans="1:14" s="285" customFormat="1" ht="9" customHeight="1">
      <c r="A282" s="291" t="s">
        <v>60</v>
      </c>
      <c r="B282" s="309">
        <f t="shared" si="17"/>
        <v>0</v>
      </c>
      <c r="C282" s="309"/>
      <c r="D282" s="309">
        <v>0</v>
      </c>
      <c r="E282" s="309">
        <v>0</v>
      </c>
      <c r="F282" s="309">
        <v>0</v>
      </c>
      <c r="G282" s="309">
        <v>0</v>
      </c>
      <c r="H282" s="309">
        <v>0</v>
      </c>
      <c r="I282" s="309">
        <v>0</v>
      </c>
      <c r="J282" s="309">
        <v>0</v>
      </c>
      <c r="K282" s="309">
        <v>0</v>
      </c>
      <c r="L282" s="309">
        <v>0</v>
      </c>
      <c r="M282" s="309">
        <v>0</v>
      </c>
      <c r="N282" s="313">
        <v>0</v>
      </c>
    </row>
    <row r="283" spans="1:14" s="285" customFormat="1" ht="9" customHeight="1">
      <c r="A283" s="286" t="s">
        <v>61</v>
      </c>
      <c r="B283" s="285">
        <f t="shared" si="17"/>
        <v>0</v>
      </c>
      <c r="D283" s="285">
        <v>0</v>
      </c>
      <c r="E283" s="285">
        <v>0</v>
      </c>
      <c r="F283" s="285">
        <v>0</v>
      </c>
      <c r="G283" s="285">
        <v>0</v>
      </c>
      <c r="H283" s="285">
        <v>0</v>
      </c>
      <c r="I283" s="285">
        <v>0</v>
      </c>
      <c r="J283" s="285">
        <v>0</v>
      </c>
      <c r="K283" s="285">
        <v>0</v>
      </c>
      <c r="L283" s="285">
        <v>0</v>
      </c>
      <c r="M283" s="285">
        <v>0</v>
      </c>
      <c r="N283" s="314">
        <v>0</v>
      </c>
    </row>
    <row r="284" spans="1:14" s="285" customFormat="1" ht="9" customHeight="1">
      <c r="A284" s="286" t="s">
        <v>62</v>
      </c>
      <c r="B284" s="285">
        <f t="shared" si="17"/>
        <v>0</v>
      </c>
      <c r="D284" s="285">
        <v>0</v>
      </c>
      <c r="E284" s="285">
        <v>0</v>
      </c>
      <c r="F284" s="285">
        <v>0</v>
      </c>
      <c r="G284" s="285">
        <v>0</v>
      </c>
      <c r="H284" s="285">
        <v>0</v>
      </c>
      <c r="I284" s="285">
        <v>0</v>
      </c>
      <c r="J284" s="285">
        <v>0</v>
      </c>
      <c r="K284" s="285">
        <v>0</v>
      </c>
      <c r="L284" s="285">
        <v>0</v>
      </c>
      <c r="M284" s="285">
        <v>0</v>
      </c>
      <c r="N284" s="314">
        <v>0</v>
      </c>
    </row>
    <row r="285" spans="1:14" s="285" customFormat="1" ht="9" customHeight="1">
      <c r="A285" s="286" t="s">
        <v>63</v>
      </c>
      <c r="B285" s="285">
        <f t="shared" si="17"/>
        <v>0</v>
      </c>
      <c r="D285" s="285">
        <v>0</v>
      </c>
      <c r="E285" s="285">
        <v>0</v>
      </c>
      <c r="F285" s="285">
        <v>0</v>
      </c>
      <c r="G285" s="285">
        <v>0</v>
      </c>
      <c r="H285" s="285">
        <v>0</v>
      </c>
      <c r="I285" s="285">
        <v>0</v>
      </c>
      <c r="J285" s="285">
        <v>0</v>
      </c>
      <c r="K285" s="285">
        <v>0</v>
      </c>
      <c r="L285" s="285">
        <v>0</v>
      </c>
      <c r="M285" s="285">
        <v>0</v>
      </c>
      <c r="N285" s="314">
        <v>0</v>
      </c>
    </row>
    <row r="286" spans="1:14" s="285" customFormat="1" ht="9" customHeight="1">
      <c r="A286" s="291" t="s">
        <v>64</v>
      </c>
      <c r="B286" s="309">
        <f t="shared" si="17"/>
        <v>1</v>
      </c>
      <c r="C286" s="309"/>
      <c r="D286" s="309">
        <v>0</v>
      </c>
      <c r="E286" s="309">
        <v>0</v>
      </c>
      <c r="F286" s="309">
        <v>0</v>
      </c>
      <c r="G286" s="309">
        <v>0</v>
      </c>
      <c r="H286" s="309">
        <v>0</v>
      </c>
      <c r="I286" s="309">
        <v>0</v>
      </c>
      <c r="J286" s="309">
        <v>0</v>
      </c>
      <c r="K286" s="309">
        <v>0</v>
      </c>
      <c r="L286" s="309">
        <v>1</v>
      </c>
      <c r="M286" s="309">
        <v>0</v>
      </c>
      <c r="N286" s="313">
        <v>68</v>
      </c>
    </row>
    <row r="287" spans="1:14" s="285" customFormat="1" ht="9" customHeight="1">
      <c r="A287" s="286" t="s">
        <v>65</v>
      </c>
      <c r="B287" s="285">
        <f t="shared" si="17"/>
        <v>0</v>
      </c>
      <c r="D287" s="285">
        <v>0</v>
      </c>
      <c r="E287" s="285">
        <v>0</v>
      </c>
      <c r="F287" s="285">
        <v>0</v>
      </c>
      <c r="G287" s="285">
        <v>0</v>
      </c>
      <c r="H287" s="285">
        <v>0</v>
      </c>
      <c r="I287" s="285">
        <v>0</v>
      </c>
      <c r="J287" s="285">
        <v>0</v>
      </c>
      <c r="K287" s="285">
        <v>0</v>
      </c>
      <c r="L287" s="285">
        <v>0</v>
      </c>
      <c r="M287" s="285">
        <v>0</v>
      </c>
      <c r="N287" s="314">
        <v>0</v>
      </c>
    </row>
    <row r="288" spans="1:14" s="285" customFormat="1" ht="9" customHeight="1">
      <c r="A288" s="286" t="s">
        <v>66</v>
      </c>
      <c r="B288" s="285">
        <f t="shared" si="17"/>
        <v>0</v>
      </c>
      <c r="D288" s="285">
        <v>0</v>
      </c>
      <c r="E288" s="285">
        <v>0</v>
      </c>
      <c r="F288" s="285">
        <v>0</v>
      </c>
      <c r="G288" s="285">
        <v>0</v>
      </c>
      <c r="H288" s="285">
        <v>0</v>
      </c>
      <c r="I288" s="285">
        <v>0</v>
      </c>
      <c r="J288" s="285">
        <v>0</v>
      </c>
      <c r="K288" s="285">
        <v>0</v>
      </c>
      <c r="L288" s="285">
        <v>0</v>
      </c>
      <c r="M288" s="285">
        <v>0</v>
      </c>
      <c r="N288" s="314">
        <v>0</v>
      </c>
    </row>
    <row r="289" spans="1:14" s="285" customFormat="1" ht="9" customHeight="1">
      <c r="A289" s="286" t="s">
        <v>67</v>
      </c>
      <c r="B289" s="285">
        <f t="shared" si="17"/>
        <v>1</v>
      </c>
      <c r="D289" s="285">
        <v>0</v>
      </c>
      <c r="E289" s="285">
        <v>0</v>
      </c>
      <c r="F289" s="285">
        <v>0</v>
      </c>
      <c r="G289" s="285">
        <v>0</v>
      </c>
      <c r="H289" s="285">
        <v>0</v>
      </c>
      <c r="I289" s="285">
        <v>0</v>
      </c>
      <c r="J289" s="285">
        <v>0</v>
      </c>
      <c r="K289" s="285">
        <v>0</v>
      </c>
      <c r="L289" s="285">
        <v>1</v>
      </c>
      <c r="M289" s="285">
        <v>0</v>
      </c>
      <c r="N289" s="314">
        <v>100</v>
      </c>
    </row>
    <row r="290" spans="1:14" s="285" customFormat="1" ht="9" customHeight="1">
      <c r="A290" s="291" t="s">
        <v>68</v>
      </c>
      <c r="B290" s="309">
        <f t="shared" si="17"/>
        <v>0</v>
      </c>
      <c r="C290" s="309"/>
      <c r="D290" s="309">
        <v>0</v>
      </c>
      <c r="E290" s="309">
        <v>0</v>
      </c>
      <c r="F290" s="309">
        <v>0</v>
      </c>
      <c r="G290" s="309">
        <v>0</v>
      </c>
      <c r="H290" s="309">
        <v>0</v>
      </c>
      <c r="I290" s="309">
        <v>0</v>
      </c>
      <c r="J290" s="309">
        <v>0</v>
      </c>
      <c r="K290" s="309">
        <v>0</v>
      </c>
      <c r="L290" s="309">
        <v>0</v>
      </c>
      <c r="M290" s="309">
        <v>0</v>
      </c>
      <c r="N290" s="313">
        <v>0</v>
      </c>
    </row>
    <row r="291" spans="1:14" s="285" customFormat="1" ht="9" customHeight="1">
      <c r="A291" s="286" t="s">
        <v>69</v>
      </c>
      <c r="B291" s="285">
        <f t="shared" si="17"/>
        <v>1</v>
      </c>
      <c r="D291" s="285">
        <v>0</v>
      </c>
      <c r="E291" s="285">
        <v>0</v>
      </c>
      <c r="F291" s="285">
        <v>0</v>
      </c>
      <c r="G291" s="285">
        <v>1</v>
      </c>
      <c r="H291" s="285">
        <v>0</v>
      </c>
      <c r="I291" s="285">
        <v>0</v>
      </c>
      <c r="J291" s="285">
        <v>0</v>
      </c>
      <c r="K291" s="285">
        <v>0</v>
      </c>
      <c r="L291" s="285">
        <v>0</v>
      </c>
      <c r="M291" s="285">
        <v>0</v>
      </c>
      <c r="N291" s="314">
        <v>10</v>
      </c>
    </row>
    <row r="292" spans="1:14" s="285" customFormat="1" ht="9" customHeight="1">
      <c r="A292" s="286" t="s">
        <v>70</v>
      </c>
      <c r="B292" s="285">
        <f t="shared" si="17"/>
        <v>12</v>
      </c>
      <c r="D292" s="285">
        <v>2</v>
      </c>
      <c r="E292" s="285">
        <v>0</v>
      </c>
      <c r="F292" s="285">
        <v>3</v>
      </c>
      <c r="G292" s="285">
        <v>2</v>
      </c>
      <c r="H292" s="285">
        <v>2</v>
      </c>
      <c r="I292" s="285">
        <v>1</v>
      </c>
      <c r="J292" s="285">
        <v>2</v>
      </c>
      <c r="K292" s="285">
        <v>0</v>
      </c>
      <c r="L292" s="285">
        <v>0</v>
      </c>
      <c r="M292" s="285">
        <v>0</v>
      </c>
      <c r="N292" s="314">
        <v>121</v>
      </c>
    </row>
    <row r="293" spans="1:14" s="285" customFormat="1" ht="9" customHeight="1">
      <c r="A293" s="286" t="s">
        <v>71</v>
      </c>
      <c r="B293" s="285">
        <f t="shared" si="17"/>
        <v>0</v>
      </c>
      <c r="D293" s="285">
        <v>0</v>
      </c>
      <c r="E293" s="285">
        <v>0</v>
      </c>
      <c r="F293" s="285">
        <v>0</v>
      </c>
      <c r="G293" s="285">
        <v>0</v>
      </c>
      <c r="H293" s="285">
        <v>0</v>
      </c>
      <c r="I293" s="285">
        <v>0</v>
      </c>
      <c r="J293" s="285">
        <v>0</v>
      </c>
      <c r="K293" s="285">
        <v>0</v>
      </c>
      <c r="L293" s="285">
        <v>0</v>
      </c>
      <c r="M293" s="285">
        <v>0</v>
      </c>
      <c r="N293" s="314">
        <v>0</v>
      </c>
    </row>
    <row r="294" spans="1:14" s="285" customFormat="1" ht="9" customHeight="1">
      <c r="A294" s="291" t="s">
        <v>72</v>
      </c>
      <c r="B294" s="309">
        <f t="shared" si="17"/>
        <v>1</v>
      </c>
      <c r="C294" s="309"/>
      <c r="D294" s="309">
        <v>0</v>
      </c>
      <c r="E294" s="309">
        <v>0</v>
      </c>
      <c r="F294" s="309">
        <v>0</v>
      </c>
      <c r="G294" s="309">
        <v>0</v>
      </c>
      <c r="H294" s="309">
        <v>0</v>
      </c>
      <c r="I294" s="309">
        <v>0</v>
      </c>
      <c r="J294" s="309">
        <v>0</v>
      </c>
      <c r="K294" s="309">
        <v>0</v>
      </c>
      <c r="L294" s="309">
        <v>1</v>
      </c>
      <c r="M294" s="309">
        <v>0</v>
      </c>
      <c r="N294" s="313">
        <v>59</v>
      </c>
    </row>
    <row r="295" spans="1:14" s="285" customFormat="1" ht="9" customHeight="1">
      <c r="A295" s="286" t="s">
        <v>73</v>
      </c>
      <c r="B295" s="285">
        <f t="shared" si="17"/>
        <v>2</v>
      </c>
      <c r="D295" s="285">
        <v>0</v>
      </c>
      <c r="E295" s="285">
        <v>0</v>
      </c>
      <c r="F295" s="285">
        <v>1</v>
      </c>
      <c r="G295" s="285">
        <v>1</v>
      </c>
      <c r="H295" s="285">
        <v>0</v>
      </c>
      <c r="I295" s="285">
        <v>0</v>
      </c>
      <c r="J295" s="285">
        <v>0</v>
      </c>
      <c r="K295" s="285">
        <v>0</v>
      </c>
      <c r="L295" s="285">
        <v>0</v>
      </c>
      <c r="M295" s="285">
        <v>0</v>
      </c>
      <c r="N295" s="314">
        <v>11</v>
      </c>
    </row>
    <row r="296" spans="1:14" s="285" customFormat="1" ht="9" customHeight="1">
      <c r="A296" s="286" t="s">
        <v>74</v>
      </c>
      <c r="B296" s="285">
        <f t="shared" si="17"/>
        <v>0</v>
      </c>
      <c r="D296" s="285">
        <v>0</v>
      </c>
      <c r="E296" s="285">
        <v>0</v>
      </c>
      <c r="F296" s="285">
        <v>0</v>
      </c>
      <c r="G296" s="285">
        <v>0</v>
      </c>
      <c r="H296" s="285">
        <v>0</v>
      </c>
      <c r="I296" s="285">
        <v>0</v>
      </c>
      <c r="J296" s="285">
        <v>0</v>
      </c>
      <c r="K296" s="285">
        <v>0</v>
      </c>
      <c r="L296" s="285">
        <v>0</v>
      </c>
      <c r="M296" s="285">
        <v>0</v>
      </c>
      <c r="N296" s="314">
        <v>0</v>
      </c>
    </row>
    <row r="297" spans="1:14" s="285" customFormat="1" ht="9" customHeight="1">
      <c r="A297" s="286" t="s">
        <v>75</v>
      </c>
      <c r="B297" s="285">
        <f t="shared" si="17"/>
        <v>0</v>
      </c>
      <c r="D297" s="285">
        <v>0</v>
      </c>
      <c r="E297" s="285">
        <v>0</v>
      </c>
      <c r="F297" s="285">
        <v>0</v>
      </c>
      <c r="G297" s="285">
        <v>0</v>
      </c>
      <c r="H297" s="285">
        <v>0</v>
      </c>
      <c r="I297" s="285">
        <v>0</v>
      </c>
      <c r="J297" s="285">
        <v>0</v>
      </c>
      <c r="K297" s="285">
        <v>0</v>
      </c>
      <c r="L297" s="285">
        <v>0</v>
      </c>
      <c r="M297" s="285">
        <v>0</v>
      </c>
      <c r="N297" s="314">
        <v>0</v>
      </c>
    </row>
    <row r="298" spans="1:14" s="285" customFormat="1" ht="9" customHeight="1">
      <c r="A298" s="291" t="s">
        <v>76</v>
      </c>
      <c r="B298" s="309">
        <f t="shared" si="17"/>
        <v>0</v>
      </c>
      <c r="C298" s="309"/>
      <c r="D298" s="309">
        <v>0</v>
      </c>
      <c r="E298" s="309">
        <v>0</v>
      </c>
      <c r="F298" s="309">
        <v>0</v>
      </c>
      <c r="G298" s="309">
        <v>0</v>
      </c>
      <c r="H298" s="309">
        <v>0</v>
      </c>
      <c r="I298" s="309">
        <v>0</v>
      </c>
      <c r="J298" s="309">
        <v>0</v>
      </c>
      <c r="K298" s="309">
        <v>0</v>
      </c>
      <c r="L298" s="309">
        <v>0</v>
      </c>
      <c r="M298" s="309">
        <v>0</v>
      </c>
      <c r="N298" s="313">
        <v>0</v>
      </c>
    </row>
    <row r="299" spans="1:14" s="285" customFormat="1" ht="9" customHeight="1">
      <c r="A299" s="318"/>
      <c r="B299" s="323"/>
      <c r="C299" s="323"/>
      <c r="D299" s="323"/>
      <c r="E299" s="323"/>
      <c r="F299" s="323"/>
      <c r="G299" s="323"/>
      <c r="H299" s="323"/>
      <c r="I299" s="323"/>
      <c r="J299" s="323"/>
      <c r="K299" s="323"/>
      <c r="L299" s="323"/>
      <c r="M299" s="323"/>
      <c r="N299" s="345"/>
    </row>
    <row r="300" spans="1:14" s="285" customFormat="1" ht="9" customHeight="1">
      <c r="A300" s="284">
        <v>2003</v>
      </c>
      <c r="N300" s="314"/>
    </row>
    <row r="301" spans="1:14" s="285" customFormat="1" ht="9" customHeight="1">
      <c r="A301" s="288" t="s">
        <v>44</v>
      </c>
      <c r="B301" s="288">
        <f>SUM(B303:B334)</f>
        <v>81</v>
      </c>
      <c r="D301" s="288">
        <f t="shared" ref="D301:N301" si="18">SUM(D303:D334)</f>
        <v>0</v>
      </c>
      <c r="E301" s="288">
        <f t="shared" si="18"/>
        <v>4</v>
      </c>
      <c r="F301" s="288">
        <f t="shared" si="18"/>
        <v>19</v>
      </c>
      <c r="G301" s="288">
        <f t="shared" si="18"/>
        <v>10</v>
      </c>
      <c r="H301" s="288">
        <f t="shared" si="18"/>
        <v>8</v>
      </c>
      <c r="I301" s="288">
        <f t="shared" si="18"/>
        <v>2</v>
      </c>
      <c r="J301" s="288">
        <f t="shared" si="18"/>
        <v>6</v>
      </c>
      <c r="K301" s="288">
        <f t="shared" si="18"/>
        <v>2</v>
      </c>
      <c r="L301" s="288">
        <f t="shared" si="18"/>
        <v>6</v>
      </c>
      <c r="M301" s="288">
        <f t="shared" si="18"/>
        <v>24</v>
      </c>
      <c r="N301" s="341">
        <f t="shared" si="18"/>
        <v>32845</v>
      </c>
    </row>
    <row r="302" spans="1:14" s="285" customFormat="1" ht="3.95" customHeight="1">
      <c r="A302" s="288"/>
      <c r="B302" s="288"/>
      <c r="D302" s="288"/>
      <c r="E302" s="288"/>
      <c r="F302" s="288"/>
      <c r="G302" s="288"/>
      <c r="H302" s="288"/>
      <c r="I302" s="288"/>
      <c r="J302" s="288"/>
      <c r="K302" s="288"/>
      <c r="L302" s="288"/>
      <c r="M302" s="288"/>
      <c r="N302" s="341"/>
    </row>
    <row r="303" spans="1:14" s="285" customFormat="1" ht="9" customHeight="1">
      <c r="A303" s="286" t="s">
        <v>45</v>
      </c>
      <c r="B303" s="285">
        <f t="shared" ref="B303:B334" si="19">SUM(D303:M303)</f>
        <v>0</v>
      </c>
      <c r="D303" s="285">
        <v>0</v>
      </c>
      <c r="E303" s="285">
        <v>0</v>
      </c>
      <c r="F303" s="285">
        <v>0</v>
      </c>
      <c r="G303" s="285">
        <v>0</v>
      </c>
      <c r="H303" s="285">
        <v>0</v>
      </c>
      <c r="I303" s="285">
        <v>0</v>
      </c>
      <c r="J303" s="285">
        <v>0</v>
      </c>
      <c r="K303" s="285">
        <v>0</v>
      </c>
      <c r="L303" s="285">
        <v>0</v>
      </c>
      <c r="M303" s="285">
        <v>0</v>
      </c>
      <c r="N303" s="294">
        <v>0</v>
      </c>
    </row>
    <row r="304" spans="1:14" s="285" customFormat="1" ht="9" customHeight="1">
      <c r="A304" s="286" t="s">
        <v>46</v>
      </c>
      <c r="B304" s="285">
        <f t="shared" si="19"/>
        <v>7</v>
      </c>
      <c r="D304" s="285">
        <v>0</v>
      </c>
      <c r="E304" s="285">
        <v>1</v>
      </c>
      <c r="F304" s="285">
        <v>3</v>
      </c>
      <c r="G304" s="285">
        <v>2</v>
      </c>
      <c r="H304" s="285">
        <v>1</v>
      </c>
      <c r="I304" s="285">
        <v>0</v>
      </c>
      <c r="J304" s="285">
        <v>0</v>
      </c>
      <c r="K304" s="285">
        <v>0</v>
      </c>
      <c r="L304" s="285">
        <v>0</v>
      </c>
      <c r="M304" s="285">
        <v>0</v>
      </c>
      <c r="N304" s="294">
        <v>38</v>
      </c>
    </row>
    <row r="305" spans="1:14" s="285" customFormat="1" ht="9" customHeight="1">
      <c r="A305" s="286" t="s">
        <v>47</v>
      </c>
      <c r="B305" s="285">
        <f t="shared" si="19"/>
        <v>2</v>
      </c>
      <c r="D305" s="285">
        <v>0</v>
      </c>
      <c r="E305" s="285">
        <v>0</v>
      </c>
      <c r="F305" s="285">
        <v>1</v>
      </c>
      <c r="G305" s="285">
        <v>0</v>
      </c>
      <c r="H305" s="285">
        <v>0</v>
      </c>
      <c r="I305" s="285">
        <v>0</v>
      </c>
      <c r="J305" s="285">
        <v>0</v>
      </c>
      <c r="K305" s="285">
        <v>0</v>
      </c>
      <c r="L305" s="285">
        <v>1</v>
      </c>
      <c r="M305" s="285">
        <v>0</v>
      </c>
      <c r="N305" s="294">
        <v>73</v>
      </c>
    </row>
    <row r="306" spans="1:14" s="285" customFormat="1" ht="9" customHeight="1">
      <c r="A306" s="291" t="s">
        <v>48</v>
      </c>
      <c r="B306" s="309">
        <f t="shared" si="19"/>
        <v>0</v>
      </c>
      <c r="C306" s="309"/>
      <c r="D306" s="309">
        <v>0</v>
      </c>
      <c r="E306" s="309">
        <v>0</v>
      </c>
      <c r="F306" s="309">
        <v>0</v>
      </c>
      <c r="G306" s="309">
        <v>0</v>
      </c>
      <c r="H306" s="309">
        <v>0</v>
      </c>
      <c r="I306" s="309">
        <v>0</v>
      </c>
      <c r="J306" s="309">
        <v>0</v>
      </c>
      <c r="K306" s="309">
        <v>0</v>
      </c>
      <c r="L306" s="309">
        <v>0</v>
      </c>
      <c r="M306" s="309">
        <v>0</v>
      </c>
      <c r="N306" s="391">
        <v>0</v>
      </c>
    </row>
    <row r="307" spans="1:14" s="285" customFormat="1" ht="9" customHeight="1">
      <c r="A307" s="286" t="s">
        <v>49</v>
      </c>
      <c r="B307" s="285">
        <f t="shared" si="19"/>
        <v>0</v>
      </c>
      <c r="D307" s="285">
        <v>0</v>
      </c>
      <c r="E307" s="285">
        <v>0</v>
      </c>
      <c r="F307" s="285">
        <v>0</v>
      </c>
      <c r="G307" s="285">
        <v>0</v>
      </c>
      <c r="H307" s="285">
        <v>0</v>
      </c>
      <c r="I307" s="285">
        <v>0</v>
      </c>
      <c r="J307" s="285">
        <v>0</v>
      </c>
      <c r="K307" s="285">
        <v>0</v>
      </c>
      <c r="L307" s="285">
        <v>0</v>
      </c>
      <c r="M307" s="285">
        <v>0</v>
      </c>
      <c r="N307" s="294">
        <v>0</v>
      </c>
    </row>
    <row r="308" spans="1:14" s="285" customFormat="1" ht="9" customHeight="1">
      <c r="A308" s="286" t="s">
        <v>50</v>
      </c>
      <c r="B308" s="285">
        <f t="shared" si="19"/>
        <v>0</v>
      </c>
      <c r="D308" s="285">
        <v>0</v>
      </c>
      <c r="E308" s="285">
        <v>0</v>
      </c>
      <c r="F308" s="285">
        <v>0</v>
      </c>
      <c r="G308" s="285">
        <v>0</v>
      </c>
      <c r="H308" s="285">
        <v>0</v>
      </c>
      <c r="I308" s="285">
        <v>0</v>
      </c>
      <c r="J308" s="285">
        <v>0</v>
      </c>
      <c r="K308" s="285">
        <v>0</v>
      </c>
      <c r="L308" s="285">
        <v>0</v>
      </c>
      <c r="M308" s="285">
        <v>0</v>
      </c>
      <c r="N308" s="294">
        <v>0</v>
      </c>
    </row>
    <row r="309" spans="1:14" s="285" customFormat="1" ht="9" customHeight="1">
      <c r="A309" s="286" t="s">
        <v>51</v>
      </c>
      <c r="B309" s="285">
        <f t="shared" si="19"/>
        <v>0</v>
      </c>
      <c r="D309" s="285">
        <v>0</v>
      </c>
      <c r="E309" s="285">
        <v>0</v>
      </c>
      <c r="F309" s="285">
        <v>0</v>
      </c>
      <c r="G309" s="285">
        <v>0</v>
      </c>
      <c r="H309" s="285">
        <v>0</v>
      </c>
      <c r="I309" s="285">
        <v>0</v>
      </c>
      <c r="J309" s="285">
        <v>0</v>
      </c>
      <c r="K309" s="285">
        <v>0</v>
      </c>
      <c r="L309" s="285">
        <v>0</v>
      </c>
      <c r="M309" s="285">
        <v>0</v>
      </c>
      <c r="N309" s="294">
        <v>0</v>
      </c>
    </row>
    <row r="310" spans="1:14" s="285" customFormat="1" ht="9" customHeight="1">
      <c r="A310" s="291" t="s">
        <v>52</v>
      </c>
      <c r="B310" s="309">
        <f t="shared" si="19"/>
        <v>0</v>
      </c>
      <c r="C310" s="309"/>
      <c r="D310" s="309">
        <v>0</v>
      </c>
      <c r="E310" s="309">
        <v>0</v>
      </c>
      <c r="F310" s="309">
        <v>0</v>
      </c>
      <c r="G310" s="309">
        <v>0</v>
      </c>
      <c r="H310" s="309">
        <v>0</v>
      </c>
      <c r="I310" s="309">
        <v>0</v>
      </c>
      <c r="J310" s="309">
        <v>0</v>
      </c>
      <c r="K310" s="309">
        <v>0</v>
      </c>
      <c r="L310" s="309">
        <v>0</v>
      </c>
      <c r="M310" s="309">
        <v>0</v>
      </c>
      <c r="N310" s="391">
        <v>0</v>
      </c>
    </row>
    <row r="311" spans="1:14" s="285" customFormat="1" ht="9" customHeight="1">
      <c r="A311" s="286" t="s">
        <v>53</v>
      </c>
      <c r="B311" s="285">
        <f t="shared" si="19"/>
        <v>29</v>
      </c>
      <c r="D311" s="285">
        <v>0</v>
      </c>
      <c r="E311" s="285">
        <v>0</v>
      </c>
      <c r="F311" s="285">
        <v>3</v>
      </c>
      <c r="G311" s="285">
        <v>4</v>
      </c>
      <c r="H311" s="285">
        <v>0</v>
      </c>
      <c r="I311" s="285">
        <v>0</v>
      </c>
      <c r="J311" s="285">
        <v>3</v>
      </c>
      <c r="K311" s="285">
        <v>0</v>
      </c>
      <c r="L311" s="285">
        <v>0</v>
      </c>
      <c r="M311" s="285">
        <v>19</v>
      </c>
      <c r="N311" s="294">
        <v>29714</v>
      </c>
    </row>
    <row r="312" spans="1:14" s="285" customFormat="1" ht="9" customHeight="1">
      <c r="A312" s="286" t="s">
        <v>54</v>
      </c>
      <c r="B312" s="285">
        <f t="shared" si="19"/>
        <v>0</v>
      </c>
      <c r="D312" s="285">
        <v>0</v>
      </c>
      <c r="E312" s="285">
        <v>0</v>
      </c>
      <c r="F312" s="285">
        <v>0</v>
      </c>
      <c r="G312" s="285">
        <v>0</v>
      </c>
      <c r="H312" s="285">
        <v>0</v>
      </c>
      <c r="I312" s="285">
        <v>0</v>
      </c>
      <c r="J312" s="285">
        <v>0</v>
      </c>
      <c r="K312" s="285">
        <v>0</v>
      </c>
      <c r="L312" s="285">
        <v>0</v>
      </c>
      <c r="M312" s="285">
        <v>0</v>
      </c>
      <c r="N312" s="294">
        <v>0</v>
      </c>
    </row>
    <row r="313" spans="1:14" s="285" customFormat="1" ht="9" customHeight="1">
      <c r="A313" s="286" t="s">
        <v>55</v>
      </c>
      <c r="B313" s="285">
        <f t="shared" si="19"/>
        <v>0</v>
      </c>
      <c r="D313" s="285">
        <v>0</v>
      </c>
      <c r="E313" s="285">
        <v>0</v>
      </c>
      <c r="F313" s="285">
        <v>0</v>
      </c>
      <c r="G313" s="285">
        <v>0</v>
      </c>
      <c r="H313" s="285">
        <v>0</v>
      </c>
      <c r="I313" s="285">
        <v>0</v>
      </c>
      <c r="J313" s="285">
        <v>0</v>
      </c>
      <c r="K313" s="285">
        <v>0</v>
      </c>
      <c r="L313" s="285">
        <v>0</v>
      </c>
      <c r="M313" s="285">
        <v>0</v>
      </c>
      <c r="N313" s="294">
        <v>0</v>
      </c>
    </row>
    <row r="314" spans="1:14" s="285" customFormat="1" ht="9" customHeight="1">
      <c r="A314" s="291" t="s">
        <v>56</v>
      </c>
      <c r="B314" s="309">
        <f t="shared" si="19"/>
        <v>1</v>
      </c>
      <c r="C314" s="309"/>
      <c r="D314" s="309">
        <v>0</v>
      </c>
      <c r="E314" s="309">
        <v>0</v>
      </c>
      <c r="F314" s="309">
        <v>0</v>
      </c>
      <c r="G314" s="309">
        <v>1</v>
      </c>
      <c r="H314" s="309">
        <v>0</v>
      </c>
      <c r="I314" s="309">
        <v>0</v>
      </c>
      <c r="J314" s="309">
        <v>0</v>
      </c>
      <c r="K314" s="309">
        <v>0</v>
      </c>
      <c r="L314" s="309">
        <v>0</v>
      </c>
      <c r="M314" s="309">
        <v>0</v>
      </c>
      <c r="N314" s="391">
        <v>7</v>
      </c>
    </row>
    <row r="315" spans="1:14" s="285" customFormat="1" ht="9" customHeight="1">
      <c r="A315" s="286" t="s">
        <v>57</v>
      </c>
      <c r="B315" s="285">
        <f t="shared" si="19"/>
        <v>0</v>
      </c>
      <c r="D315" s="285">
        <v>0</v>
      </c>
      <c r="E315" s="285">
        <v>0</v>
      </c>
      <c r="F315" s="285">
        <v>0</v>
      </c>
      <c r="G315" s="285">
        <v>0</v>
      </c>
      <c r="H315" s="285">
        <v>0</v>
      </c>
      <c r="I315" s="285">
        <v>0</v>
      </c>
      <c r="J315" s="285">
        <v>0</v>
      </c>
      <c r="K315" s="285">
        <v>0</v>
      </c>
      <c r="L315" s="285">
        <v>0</v>
      </c>
      <c r="M315" s="285">
        <v>0</v>
      </c>
      <c r="N315" s="294">
        <v>0</v>
      </c>
    </row>
    <row r="316" spans="1:14" s="285" customFormat="1" ht="9" customHeight="1">
      <c r="A316" s="286" t="s">
        <v>58</v>
      </c>
      <c r="B316" s="285">
        <f t="shared" si="19"/>
        <v>34</v>
      </c>
      <c r="D316" s="285">
        <v>0</v>
      </c>
      <c r="E316" s="285">
        <v>2</v>
      </c>
      <c r="F316" s="285">
        <v>11</v>
      </c>
      <c r="G316" s="285">
        <v>3</v>
      </c>
      <c r="H316" s="285">
        <v>4</v>
      </c>
      <c r="I316" s="285">
        <v>2</v>
      </c>
      <c r="J316" s="285">
        <v>2</v>
      </c>
      <c r="K316" s="285">
        <v>2</v>
      </c>
      <c r="L316" s="285">
        <v>4</v>
      </c>
      <c r="M316" s="285">
        <v>4</v>
      </c>
      <c r="N316" s="294">
        <v>2765</v>
      </c>
    </row>
    <row r="317" spans="1:14" s="285" customFormat="1" ht="9" customHeight="1">
      <c r="A317" s="286" t="s">
        <v>59</v>
      </c>
      <c r="B317" s="285">
        <f t="shared" si="19"/>
        <v>0</v>
      </c>
      <c r="D317" s="285">
        <v>0</v>
      </c>
      <c r="E317" s="285">
        <v>0</v>
      </c>
      <c r="F317" s="285">
        <v>0</v>
      </c>
      <c r="G317" s="285">
        <v>0</v>
      </c>
      <c r="H317" s="285">
        <v>0</v>
      </c>
      <c r="I317" s="285">
        <v>0</v>
      </c>
      <c r="J317" s="285">
        <v>0</v>
      </c>
      <c r="K317" s="285">
        <v>0</v>
      </c>
      <c r="L317" s="285">
        <v>0</v>
      </c>
      <c r="M317" s="285">
        <v>0</v>
      </c>
      <c r="N317" s="294">
        <v>0</v>
      </c>
    </row>
    <row r="318" spans="1:14" s="285" customFormat="1" ht="9" customHeight="1">
      <c r="A318" s="291" t="s">
        <v>60</v>
      </c>
      <c r="B318" s="309">
        <f t="shared" si="19"/>
        <v>1</v>
      </c>
      <c r="C318" s="309"/>
      <c r="D318" s="309">
        <v>0</v>
      </c>
      <c r="E318" s="309">
        <v>0</v>
      </c>
      <c r="F318" s="309">
        <v>0</v>
      </c>
      <c r="G318" s="309">
        <v>0</v>
      </c>
      <c r="H318" s="309">
        <v>0</v>
      </c>
      <c r="I318" s="309">
        <v>0</v>
      </c>
      <c r="J318" s="309">
        <v>0</v>
      </c>
      <c r="K318" s="309">
        <v>0</v>
      </c>
      <c r="L318" s="309">
        <v>1</v>
      </c>
      <c r="M318" s="309">
        <v>0</v>
      </c>
      <c r="N318" s="391">
        <v>73</v>
      </c>
    </row>
    <row r="319" spans="1:14" s="285" customFormat="1" ht="9" customHeight="1">
      <c r="A319" s="286" t="s">
        <v>61</v>
      </c>
      <c r="B319" s="285">
        <f t="shared" si="19"/>
        <v>0</v>
      </c>
      <c r="D319" s="285">
        <v>0</v>
      </c>
      <c r="E319" s="285">
        <v>0</v>
      </c>
      <c r="F319" s="285">
        <v>0</v>
      </c>
      <c r="G319" s="285">
        <v>0</v>
      </c>
      <c r="H319" s="285">
        <v>0</v>
      </c>
      <c r="I319" s="285">
        <v>0</v>
      </c>
      <c r="J319" s="285">
        <v>0</v>
      </c>
      <c r="K319" s="285">
        <v>0</v>
      </c>
      <c r="L319" s="285">
        <v>0</v>
      </c>
      <c r="M319" s="285">
        <v>0</v>
      </c>
      <c r="N319" s="294">
        <v>0</v>
      </c>
    </row>
    <row r="320" spans="1:14" s="285" customFormat="1" ht="9" customHeight="1">
      <c r="A320" s="286" t="s">
        <v>62</v>
      </c>
      <c r="B320" s="285">
        <f t="shared" si="19"/>
        <v>0</v>
      </c>
      <c r="D320" s="285">
        <v>0</v>
      </c>
      <c r="E320" s="285">
        <v>0</v>
      </c>
      <c r="F320" s="285">
        <v>0</v>
      </c>
      <c r="G320" s="285">
        <v>0</v>
      </c>
      <c r="H320" s="285">
        <v>0</v>
      </c>
      <c r="I320" s="285">
        <v>0</v>
      </c>
      <c r="J320" s="285">
        <v>0</v>
      </c>
      <c r="K320" s="285">
        <v>0</v>
      </c>
      <c r="L320" s="285">
        <v>0</v>
      </c>
      <c r="M320" s="285">
        <v>0</v>
      </c>
      <c r="N320" s="294">
        <v>0</v>
      </c>
    </row>
    <row r="321" spans="1:14" s="285" customFormat="1" ht="9" customHeight="1">
      <c r="A321" s="286" t="s">
        <v>63</v>
      </c>
      <c r="B321" s="285">
        <f t="shared" si="19"/>
        <v>0</v>
      </c>
      <c r="D321" s="285">
        <v>0</v>
      </c>
      <c r="E321" s="285">
        <v>0</v>
      </c>
      <c r="F321" s="285">
        <v>0</v>
      </c>
      <c r="G321" s="285">
        <v>0</v>
      </c>
      <c r="H321" s="285">
        <v>0</v>
      </c>
      <c r="I321" s="285">
        <v>0</v>
      </c>
      <c r="J321" s="285">
        <v>0</v>
      </c>
      <c r="K321" s="285">
        <v>0</v>
      </c>
      <c r="L321" s="285">
        <v>0</v>
      </c>
      <c r="M321" s="285">
        <v>0</v>
      </c>
      <c r="N321" s="294">
        <v>0</v>
      </c>
    </row>
    <row r="322" spans="1:14" s="285" customFormat="1" ht="9" customHeight="1">
      <c r="A322" s="291" t="s">
        <v>64</v>
      </c>
      <c r="B322" s="309">
        <f t="shared" si="19"/>
        <v>0</v>
      </c>
      <c r="C322" s="309"/>
      <c r="D322" s="309">
        <v>0</v>
      </c>
      <c r="E322" s="309">
        <v>0</v>
      </c>
      <c r="F322" s="309">
        <v>0</v>
      </c>
      <c r="G322" s="309">
        <v>0</v>
      </c>
      <c r="H322" s="309">
        <v>0</v>
      </c>
      <c r="I322" s="309">
        <v>0</v>
      </c>
      <c r="J322" s="309">
        <v>0</v>
      </c>
      <c r="K322" s="309">
        <v>0</v>
      </c>
      <c r="L322" s="309">
        <v>0</v>
      </c>
      <c r="M322" s="309">
        <v>0</v>
      </c>
      <c r="N322" s="391">
        <v>0</v>
      </c>
    </row>
    <row r="323" spans="1:14" s="285" customFormat="1" ht="9" customHeight="1">
      <c r="A323" s="286" t="s">
        <v>65</v>
      </c>
      <c r="B323" s="285">
        <f t="shared" si="19"/>
        <v>0</v>
      </c>
      <c r="D323" s="285">
        <v>0</v>
      </c>
      <c r="E323" s="285">
        <v>0</v>
      </c>
      <c r="F323" s="285">
        <v>0</v>
      </c>
      <c r="G323" s="285">
        <v>0</v>
      </c>
      <c r="H323" s="285">
        <v>0</v>
      </c>
      <c r="I323" s="285">
        <v>0</v>
      </c>
      <c r="J323" s="285">
        <v>0</v>
      </c>
      <c r="K323" s="285">
        <v>0</v>
      </c>
      <c r="L323" s="285">
        <v>0</v>
      </c>
      <c r="M323" s="285">
        <v>0</v>
      </c>
      <c r="N323" s="294">
        <v>0</v>
      </c>
    </row>
    <row r="324" spans="1:14" s="285" customFormat="1" ht="9" customHeight="1">
      <c r="A324" s="286" t="s">
        <v>66</v>
      </c>
      <c r="B324" s="285">
        <f t="shared" si="19"/>
        <v>0</v>
      </c>
      <c r="D324" s="285">
        <v>0</v>
      </c>
      <c r="E324" s="285">
        <v>0</v>
      </c>
      <c r="F324" s="285">
        <v>0</v>
      </c>
      <c r="G324" s="285">
        <v>0</v>
      </c>
      <c r="H324" s="285">
        <v>0</v>
      </c>
      <c r="I324" s="285">
        <v>0</v>
      </c>
      <c r="J324" s="285">
        <v>0</v>
      </c>
      <c r="K324" s="285">
        <v>0</v>
      </c>
      <c r="L324" s="285">
        <v>0</v>
      </c>
      <c r="M324" s="285">
        <v>0</v>
      </c>
      <c r="N324" s="294">
        <v>0</v>
      </c>
    </row>
    <row r="325" spans="1:14" s="285" customFormat="1" ht="9" customHeight="1">
      <c r="A325" s="286" t="s">
        <v>67</v>
      </c>
      <c r="B325" s="285">
        <f t="shared" si="19"/>
        <v>0</v>
      </c>
      <c r="D325" s="285">
        <v>0</v>
      </c>
      <c r="E325" s="285">
        <v>0</v>
      </c>
      <c r="F325" s="285">
        <v>0</v>
      </c>
      <c r="G325" s="285">
        <v>0</v>
      </c>
      <c r="H325" s="285">
        <v>0</v>
      </c>
      <c r="I325" s="285">
        <v>0</v>
      </c>
      <c r="J325" s="285">
        <v>0</v>
      </c>
      <c r="K325" s="285">
        <v>0</v>
      </c>
      <c r="L325" s="285">
        <v>0</v>
      </c>
      <c r="M325" s="285">
        <v>0</v>
      </c>
      <c r="N325" s="294">
        <v>0</v>
      </c>
    </row>
    <row r="326" spans="1:14" s="285" customFormat="1" ht="9" customHeight="1">
      <c r="A326" s="291" t="s">
        <v>68</v>
      </c>
      <c r="B326" s="309">
        <f t="shared" si="19"/>
        <v>0</v>
      </c>
      <c r="C326" s="309"/>
      <c r="D326" s="309">
        <v>0</v>
      </c>
      <c r="E326" s="309">
        <v>0</v>
      </c>
      <c r="F326" s="309">
        <v>0</v>
      </c>
      <c r="G326" s="309">
        <v>0</v>
      </c>
      <c r="H326" s="309">
        <v>0</v>
      </c>
      <c r="I326" s="309">
        <v>0</v>
      </c>
      <c r="J326" s="309">
        <v>0</v>
      </c>
      <c r="K326" s="309">
        <v>0</v>
      </c>
      <c r="L326" s="309">
        <v>0</v>
      </c>
      <c r="M326" s="309">
        <v>0</v>
      </c>
      <c r="N326" s="391">
        <v>0</v>
      </c>
    </row>
    <row r="327" spans="1:14" s="285" customFormat="1" ht="9" customHeight="1">
      <c r="A327" s="286" t="s">
        <v>69</v>
      </c>
      <c r="B327" s="285">
        <f t="shared" si="19"/>
        <v>0</v>
      </c>
      <c r="D327" s="285">
        <v>0</v>
      </c>
      <c r="E327" s="285">
        <v>0</v>
      </c>
      <c r="F327" s="285">
        <v>0</v>
      </c>
      <c r="G327" s="285">
        <v>0</v>
      </c>
      <c r="H327" s="285">
        <v>0</v>
      </c>
      <c r="I327" s="285">
        <v>0</v>
      </c>
      <c r="J327" s="285">
        <v>0</v>
      </c>
      <c r="K327" s="285">
        <v>0</v>
      </c>
      <c r="L327" s="285">
        <v>0</v>
      </c>
      <c r="M327" s="285">
        <v>0</v>
      </c>
      <c r="N327" s="294">
        <v>0</v>
      </c>
    </row>
    <row r="328" spans="1:14" s="285" customFormat="1" ht="9" customHeight="1">
      <c r="A328" s="286" t="s">
        <v>70</v>
      </c>
      <c r="B328" s="285">
        <f t="shared" si="19"/>
        <v>6</v>
      </c>
      <c r="D328" s="285">
        <v>0</v>
      </c>
      <c r="E328" s="285">
        <v>1</v>
      </c>
      <c r="F328" s="285">
        <v>1</v>
      </c>
      <c r="G328" s="285">
        <v>0</v>
      </c>
      <c r="H328" s="285">
        <v>2</v>
      </c>
      <c r="I328" s="285">
        <v>0</v>
      </c>
      <c r="J328" s="285">
        <v>1</v>
      </c>
      <c r="K328" s="285">
        <v>0</v>
      </c>
      <c r="L328" s="285">
        <v>0</v>
      </c>
      <c r="M328" s="285">
        <v>1</v>
      </c>
      <c r="N328" s="294">
        <v>160</v>
      </c>
    </row>
    <row r="329" spans="1:14" s="285" customFormat="1" ht="9" customHeight="1">
      <c r="A329" s="286" t="s">
        <v>71</v>
      </c>
      <c r="B329" s="285">
        <f t="shared" si="19"/>
        <v>0</v>
      </c>
      <c r="D329" s="285">
        <v>0</v>
      </c>
      <c r="E329" s="285">
        <v>0</v>
      </c>
      <c r="F329" s="285">
        <v>0</v>
      </c>
      <c r="G329" s="285">
        <v>0</v>
      </c>
      <c r="H329" s="285">
        <v>0</v>
      </c>
      <c r="I329" s="285">
        <v>0</v>
      </c>
      <c r="J329" s="285">
        <v>0</v>
      </c>
      <c r="K329" s="285">
        <v>0</v>
      </c>
      <c r="L329" s="285">
        <v>0</v>
      </c>
      <c r="M329" s="285">
        <v>0</v>
      </c>
      <c r="N329" s="294">
        <v>0</v>
      </c>
    </row>
    <row r="330" spans="1:14" s="285" customFormat="1" ht="9" customHeight="1">
      <c r="A330" s="291" t="s">
        <v>72</v>
      </c>
      <c r="B330" s="309">
        <f t="shared" si="19"/>
        <v>0</v>
      </c>
      <c r="C330" s="309"/>
      <c r="D330" s="309">
        <v>0</v>
      </c>
      <c r="E330" s="309">
        <v>0</v>
      </c>
      <c r="F330" s="309">
        <v>0</v>
      </c>
      <c r="G330" s="309">
        <v>0</v>
      </c>
      <c r="H330" s="309">
        <v>0</v>
      </c>
      <c r="I330" s="309">
        <v>0</v>
      </c>
      <c r="J330" s="309">
        <v>0</v>
      </c>
      <c r="K330" s="309">
        <v>0</v>
      </c>
      <c r="L330" s="309">
        <v>0</v>
      </c>
      <c r="M330" s="309">
        <v>0</v>
      </c>
      <c r="N330" s="391">
        <v>0</v>
      </c>
    </row>
    <row r="331" spans="1:14" s="285" customFormat="1" ht="9" customHeight="1">
      <c r="A331" s="286" t="s">
        <v>73</v>
      </c>
      <c r="B331" s="285">
        <f t="shared" si="19"/>
        <v>1</v>
      </c>
      <c r="D331" s="285">
        <v>0</v>
      </c>
      <c r="E331" s="285">
        <v>0</v>
      </c>
      <c r="F331" s="285">
        <v>0</v>
      </c>
      <c r="G331" s="285">
        <v>0</v>
      </c>
      <c r="H331" s="285">
        <v>1</v>
      </c>
      <c r="I331" s="285">
        <v>0</v>
      </c>
      <c r="J331" s="285">
        <v>0</v>
      </c>
      <c r="K331" s="285">
        <v>0</v>
      </c>
      <c r="L331" s="285">
        <v>0</v>
      </c>
      <c r="M331" s="285">
        <v>0</v>
      </c>
      <c r="N331" s="294">
        <v>15</v>
      </c>
    </row>
    <row r="332" spans="1:14" s="285" customFormat="1" ht="9" customHeight="1">
      <c r="A332" s="286" t="s">
        <v>74</v>
      </c>
      <c r="B332" s="285">
        <f t="shared" si="19"/>
        <v>0</v>
      </c>
      <c r="D332" s="285">
        <v>0</v>
      </c>
      <c r="E332" s="285">
        <v>0</v>
      </c>
      <c r="F332" s="285">
        <v>0</v>
      </c>
      <c r="G332" s="285">
        <v>0</v>
      </c>
      <c r="H332" s="285">
        <v>0</v>
      </c>
      <c r="I332" s="285">
        <v>0</v>
      </c>
      <c r="J332" s="285">
        <v>0</v>
      </c>
      <c r="K332" s="285">
        <v>0</v>
      </c>
      <c r="L332" s="285">
        <v>0</v>
      </c>
      <c r="M332" s="285">
        <v>0</v>
      </c>
      <c r="N332" s="294">
        <v>0</v>
      </c>
    </row>
    <row r="333" spans="1:14" s="285" customFormat="1" ht="9" customHeight="1">
      <c r="A333" s="286" t="s">
        <v>75</v>
      </c>
      <c r="B333" s="285">
        <f t="shared" si="19"/>
        <v>0</v>
      </c>
      <c r="D333" s="285">
        <v>0</v>
      </c>
      <c r="E333" s="285">
        <v>0</v>
      </c>
      <c r="F333" s="285">
        <v>0</v>
      </c>
      <c r="G333" s="285">
        <v>0</v>
      </c>
      <c r="H333" s="285">
        <v>0</v>
      </c>
      <c r="I333" s="285">
        <v>0</v>
      </c>
      <c r="J333" s="285">
        <v>0</v>
      </c>
      <c r="K333" s="285">
        <v>0</v>
      </c>
      <c r="L333" s="285">
        <v>0</v>
      </c>
      <c r="M333" s="285">
        <v>0</v>
      </c>
      <c r="N333" s="294">
        <v>0</v>
      </c>
    </row>
    <row r="334" spans="1:14" s="285" customFormat="1" ht="9" customHeight="1">
      <c r="A334" s="291" t="s">
        <v>76</v>
      </c>
      <c r="B334" s="309">
        <f t="shared" si="19"/>
        <v>0</v>
      </c>
      <c r="C334" s="309"/>
      <c r="D334" s="309">
        <v>0</v>
      </c>
      <c r="E334" s="309">
        <v>0</v>
      </c>
      <c r="F334" s="309">
        <v>0</v>
      </c>
      <c r="G334" s="309">
        <v>0</v>
      </c>
      <c r="H334" s="309">
        <v>0</v>
      </c>
      <c r="I334" s="309">
        <v>0</v>
      </c>
      <c r="J334" s="309">
        <v>0</v>
      </c>
      <c r="K334" s="309">
        <v>0</v>
      </c>
      <c r="L334" s="309">
        <v>0</v>
      </c>
      <c r="M334" s="309">
        <v>0</v>
      </c>
      <c r="N334" s="391">
        <v>0</v>
      </c>
    </row>
    <row r="335" spans="1:14" s="285" customFormat="1" ht="9" customHeight="1">
      <c r="A335" s="318"/>
      <c r="B335" s="323"/>
      <c r="C335" s="323"/>
      <c r="D335" s="323"/>
      <c r="E335" s="323"/>
      <c r="F335" s="323"/>
      <c r="G335" s="323"/>
      <c r="H335" s="323"/>
      <c r="I335" s="323"/>
      <c r="J335" s="323"/>
      <c r="K335" s="323"/>
      <c r="L335" s="323"/>
      <c r="M335" s="323"/>
      <c r="N335" s="447"/>
    </row>
    <row r="336" spans="1:14" s="285" customFormat="1" ht="9" customHeight="1">
      <c r="A336" s="284">
        <v>2004</v>
      </c>
      <c r="N336" s="314"/>
    </row>
    <row r="337" spans="1:14" s="285" customFormat="1" ht="9" customHeight="1">
      <c r="A337" s="288" t="s">
        <v>44</v>
      </c>
      <c r="B337" s="288">
        <f>SUM(B339:B370)</f>
        <v>72</v>
      </c>
      <c r="D337" s="288">
        <f t="shared" ref="D337:N337" si="20">SUM(D339:D370)</f>
        <v>11</v>
      </c>
      <c r="E337" s="288">
        <f t="shared" si="20"/>
        <v>3</v>
      </c>
      <c r="F337" s="288">
        <f t="shared" si="20"/>
        <v>11</v>
      </c>
      <c r="G337" s="288">
        <f t="shared" si="20"/>
        <v>14</v>
      </c>
      <c r="H337" s="288">
        <f t="shared" si="20"/>
        <v>3</v>
      </c>
      <c r="I337" s="288">
        <f t="shared" si="20"/>
        <v>1</v>
      </c>
      <c r="J337" s="288">
        <f t="shared" si="20"/>
        <v>3</v>
      </c>
      <c r="K337" s="288">
        <f t="shared" si="20"/>
        <v>4</v>
      </c>
      <c r="L337" s="288">
        <f t="shared" si="20"/>
        <v>7</v>
      </c>
      <c r="M337" s="288">
        <f t="shared" si="20"/>
        <v>15</v>
      </c>
      <c r="N337" s="351">
        <f t="shared" si="20"/>
        <v>12823</v>
      </c>
    </row>
    <row r="338" spans="1:14" s="285" customFormat="1" ht="3.95" customHeight="1">
      <c r="A338" s="288"/>
      <c r="B338" s="288"/>
      <c r="D338" s="288"/>
      <c r="E338" s="288"/>
      <c r="F338" s="288"/>
      <c r="G338" s="288"/>
      <c r="H338" s="288"/>
      <c r="I338" s="288"/>
      <c r="J338" s="288"/>
      <c r="K338" s="288"/>
      <c r="L338" s="288"/>
      <c r="M338" s="288"/>
      <c r="N338" s="341"/>
    </row>
    <row r="339" spans="1:14" s="285" customFormat="1" ht="9" customHeight="1">
      <c r="A339" s="286" t="s">
        <v>45</v>
      </c>
      <c r="B339" s="285">
        <f t="shared" ref="B339:B370" si="21">SUM(D339:M339)</f>
        <v>1</v>
      </c>
      <c r="D339" s="285">
        <v>1</v>
      </c>
      <c r="E339" s="285">
        <v>0</v>
      </c>
      <c r="F339" s="285">
        <v>0</v>
      </c>
      <c r="G339" s="285">
        <v>0</v>
      </c>
      <c r="H339" s="285">
        <v>0</v>
      </c>
      <c r="I339" s="285">
        <v>0</v>
      </c>
      <c r="J339" s="285">
        <v>0</v>
      </c>
      <c r="K339" s="285">
        <v>0</v>
      </c>
      <c r="L339" s="285">
        <v>0</v>
      </c>
      <c r="M339" s="285">
        <v>0</v>
      </c>
      <c r="N339" s="294">
        <v>1</v>
      </c>
    </row>
    <row r="340" spans="1:14" s="285" customFormat="1" ht="9" customHeight="1">
      <c r="A340" s="286" t="s">
        <v>46</v>
      </c>
      <c r="B340" s="285">
        <f t="shared" si="21"/>
        <v>10</v>
      </c>
      <c r="D340" s="285">
        <v>4</v>
      </c>
      <c r="E340" s="285">
        <v>0</v>
      </c>
      <c r="F340" s="285">
        <v>0</v>
      </c>
      <c r="G340" s="285">
        <v>3</v>
      </c>
      <c r="H340" s="285">
        <v>0</v>
      </c>
      <c r="I340" s="285">
        <v>0</v>
      </c>
      <c r="J340" s="285">
        <v>1</v>
      </c>
      <c r="K340" s="285">
        <v>0</v>
      </c>
      <c r="L340" s="285">
        <v>2</v>
      </c>
      <c r="M340" s="285">
        <v>0</v>
      </c>
      <c r="N340" s="294">
        <v>160</v>
      </c>
    </row>
    <row r="341" spans="1:14" s="285" customFormat="1" ht="9" customHeight="1">
      <c r="A341" s="286" t="s">
        <v>47</v>
      </c>
      <c r="B341" s="285">
        <f t="shared" si="21"/>
        <v>1</v>
      </c>
      <c r="D341" s="285">
        <v>1</v>
      </c>
      <c r="E341" s="285">
        <v>0</v>
      </c>
      <c r="F341" s="285">
        <v>0</v>
      </c>
      <c r="G341" s="285">
        <v>0</v>
      </c>
      <c r="H341" s="285">
        <v>0</v>
      </c>
      <c r="I341" s="285">
        <v>0</v>
      </c>
      <c r="J341" s="285">
        <v>0</v>
      </c>
      <c r="K341" s="285">
        <v>0</v>
      </c>
      <c r="L341" s="285">
        <v>0</v>
      </c>
      <c r="M341" s="285">
        <v>0</v>
      </c>
      <c r="N341" s="294">
        <v>1</v>
      </c>
    </row>
    <row r="342" spans="1:14" s="285" customFormat="1" ht="9" customHeight="1">
      <c r="A342" s="291" t="s">
        <v>48</v>
      </c>
      <c r="B342" s="309">
        <f t="shared" si="21"/>
        <v>1</v>
      </c>
      <c r="C342" s="309"/>
      <c r="D342" s="309">
        <v>0</v>
      </c>
      <c r="E342" s="309">
        <v>0</v>
      </c>
      <c r="F342" s="309">
        <v>1</v>
      </c>
      <c r="G342" s="309">
        <v>0</v>
      </c>
      <c r="H342" s="309">
        <v>0</v>
      </c>
      <c r="I342" s="309">
        <v>0</v>
      </c>
      <c r="J342" s="309">
        <v>0</v>
      </c>
      <c r="K342" s="309">
        <v>0</v>
      </c>
      <c r="L342" s="309">
        <v>0</v>
      </c>
      <c r="M342" s="309">
        <v>0</v>
      </c>
      <c r="N342" s="391">
        <v>5</v>
      </c>
    </row>
    <row r="343" spans="1:14" s="285" customFormat="1" ht="9" customHeight="1">
      <c r="A343" s="286" t="s">
        <v>49</v>
      </c>
      <c r="B343" s="285">
        <f t="shared" si="21"/>
        <v>0</v>
      </c>
      <c r="D343" s="285">
        <v>0</v>
      </c>
      <c r="E343" s="285">
        <v>0</v>
      </c>
      <c r="F343" s="285">
        <v>0</v>
      </c>
      <c r="G343" s="285">
        <v>0</v>
      </c>
      <c r="H343" s="285">
        <v>0</v>
      </c>
      <c r="I343" s="285">
        <v>0</v>
      </c>
      <c r="J343" s="285">
        <v>0</v>
      </c>
      <c r="K343" s="285">
        <v>0</v>
      </c>
      <c r="L343" s="285">
        <v>0</v>
      </c>
      <c r="M343" s="285">
        <v>0</v>
      </c>
      <c r="N343" s="294">
        <v>0</v>
      </c>
    </row>
    <row r="344" spans="1:14" s="285" customFormat="1" ht="9" customHeight="1">
      <c r="A344" s="286" t="s">
        <v>50</v>
      </c>
      <c r="B344" s="285">
        <f t="shared" si="21"/>
        <v>0</v>
      </c>
      <c r="D344" s="285">
        <v>0</v>
      </c>
      <c r="E344" s="285">
        <v>0</v>
      </c>
      <c r="F344" s="285">
        <v>0</v>
      </c>
      <c r="G344" s="285">
        <v>0</v>
      </c>
      <c r="H344" s="285">
        <v>0</v>
      </c>
      <c r="I344" s="285">
        <v>0</v>
      </c>
      <c r="J344" s="285">
        <v>0</v>
      </c>
      <c r="K344" s="285">
        <v>0</v>
      </c>
      <c r="L344" s="285">
        <v>0</v>
      </c>
      <c r="M344" s="285">
        <v>0</v>
      </c>
      <c r="N344" s="294">
        <v>0</v>
      </c>
    </row>
    <row r="345" spans="1:14" s="285" customFormat="1" ht="9" customHeight="1">
      <c r="A345" s="286" t="s">
        <v>51</v>
      </c>
      <c r="B345" s="285">
        <f t="shared" si="21"/>
        <v>0</v>
      </c>
      <c r="D345" s="285">
        <v>0</v>
      </c>
      <c r="E345" s="285">
        <v>0</v>
      </c>
      <c r="F345" s="285">
        <v>0</v>
      </c>
      <c r="G345" s="285">
        <v>0</v>
      </c>
      <c r="H345" s="285">
        <v>0</v>
      </c>
      <c r="I345" s="285">
        <v>0</v>
      </c>
      <c r="J345" s="285">
        <v>0</v>
      </c>
      <c r="K345" s="285">
        <v>0</v>
      </c>
      <c r="L345" s="285">
        <v>0</v>
      </c>
      <c r="M345" s="285">
        <v>0</v>
      </c>
      <c r="N345" s="294">
        <v>0</v>
      </c>
    </row>
    <row r="346" spans="1:14" s="285" customFormat="1" ht="9" customHeight="1">
      <c r="A346" s="291" t="s">
        <v>52</v>
      </c>
      <c r="B346" s="309">
        <f t="shared" si="21"/>
        <v>0</v>
      </c>
      <c r="C346" s="309"/>
      <c r="D346" s="309">
        <v>0</v>
      </c>
      <c r="E346" s="309">
        <v>0</v>
      </c>
      <c r="F346" s="309">
        <v>0</v>
      </c>
      <c r="G346" s="309">
        <v>0</v>
      </c>
      <c r="H346" s="309">
        <v>0</v>
      </c>
      <c r="I346" s="309">
        <v>0</v>
      </c>
      <c r="J346" s="309">
        <v>0</v>
      </c>
      <c r="K346" s="309">
        <v>0</v>
      </c>
      <c r="L346" s="309">
        <v>0</v>
      </c>
      <c r="M346" s="309">
        <v>0</v>
      </c>
      <c r="N346" s="391">
        <v>0</v>
      </c>
    </row>
    <row r="347" spans="1:14" s="285" customFormat="1" ht="9" customHeight="1">
      <c r="A347" s="286" t="s">
        <v>53</v>
      </c>
      <c r="B347" s="285">
        <f t="shared" si="21"/>
        <v>14</v>
      </c>
      <c r="D347" s="285">
        <v>0</v>
      </c>
      <c r="E347" s="285">
        <v>0</v>
      </c>
      <c r="F347" s="285">
        <v>1</v>
      </c>
      <c r="G347" s="285">
        <v>1</v>
      </c>
      <c r="H347" s="285">
        <v>0</v>
      </c>
      <c r="I347" s="285">
        <v>1</v>
      </c>
      <c r="J347" s="285">
        <v>0</v>
      </c>
      <c r="K347" s="285">
        <v>2</v>
      </c>
      <c r="L347" s="285">
        <v>1</v>
      </c>
      <c r="M347" s="285">
        <v>8</v>
      </c>
      <c r="N347" s="294">
        <v>5920</v>
      </c>
    </row>
    <row r="348" spans="1:14" s="285" customFormat="1" ht="9" customHeight="1">
      <c r="A348" s="286" t="s">
        <v>54</v>
      </c>
      <c r="B348" s="285">
        <f t="shared" si="21"/>
        <v>0</v>
      </c>
      <c r="D348" s="285">
        <v>0</v>
      </c>
      <c r="E348" s="285">
        <v>0</v>
      </c>
      <c r="F348" s="285">
        <v>0</v>
      </c>
      <c r="G348" s="285">
        <v>0</v>
      </c>
      <c r="H348" s="285">
        <v>0</v>
      </c>
      <c r="I348" s="285">
        <v>0</v>
      </c>
      <c r="J348" s="285">
        <v>0</v>
      </c>
      <c r="K348" s="285">
        <v>0</v>
      </c>
      <c r="L348" s="285">
        <v>0</v>
      </c>
      <c r="M348" s="285">
        <v>0</v>
      </c>
      <c r="N348" s="294">
        <v>0</v>
      </c>
    </row>
    <row r="349" spans="1:14" s="285" customFormat="1" ht="9" customHeight="1">
      <c r="A349" s="286" t="s">
        <v>55</v>
      </c>
      <c r="B349" s="285">
        <f t="shared" si="21"/>
        <v>0</v>
      </c>
      <c r="D349" s="285">
        <v>0</v>
      </c>
      <c r="E349" s="285">
        <v>0</v>
      </c>
      <c r="F349" s="285">
        <v>0</v>
      </c>
      <c r="G349" s="285">
        <v>0</v>
      </c>
      <c r="H349" s="285">
        <v>0</v>
      </c>
      <c r="I349" s="285">
        <v>0</v>
      </c>
      <c r="J349" s="285">
        <v>0</v>
      </c>
      <c r="K349" s="285">
        <v>0</v>
      </c>
      <c r="L349" s="285">
        <v>0</v>
      </c>
      <c r="M349" s="285">
        <v>0</v>
      </c>
      <c r="N349" s="294">
        <v>0</v>
      </c>
    </row>
    <row r="350" spans="1:14" s="285" customFormat="1" ht="9" customHeight="1">
      <c r="A350" s="291" t="s">
        <v>56</v>
      </c>
      <c r="B350" s="309">
        <f t="shared" si="21"/>
        <v>3</v>
      </c>
      <c r="C350" s="309"/>
      <c r="D350" s="309">
        <v>0</v>
      </c>
      <c r="E350" s="309">
        <v>0</v>
      </c>
      <c r="F350" s="309">
        <v>0</v>
      </c>
      <c r="G350" s="309">
        <v>3</v>
      </c>
      <c r="H350" s="309">
        <v>0</v>
      </c>
      <c r="I350" s="309">
        <v>0</v>
      </c>
      <c r="J350" s="309">
        <v>0</v>
      </c>
      <c r="K350" s="309">
        <v>0</v>
      </c>
      <c r="L350" s="309">
        <v>0</v>
      </c>
      <c r="M350" s="309">
        <v>0</v>
      </c>
      <c r="N350" s="391">
        <v>28</v>
      </c>
    </row>
    <row r="351" spans="1:14" s="285" customFormat="1" ht="9" customHeight="1">
      <c r="A351" s="286" t="s">
        <v>57</v>
      </c>
      <c r="B351" s="285">
        <f t="shared" si="21"/>
        <v>0</v>
      </c>
      <c r="D351" s="285">
        <v>0</v>
      </c>
      <c r="E351" s="285">
        <v>0</v>
      </c>
      <c r="F351" s="285">
        <v>0</v>
      </c>
      <c r="G351" s="285">
        <v>0</v>
      </c>
      <c r="H351" s="285">
        <v>0</v>
      </c>
      <c r="I351" s="285">
        <v>0</v>
      </c>
      <c r="J351" s="285">
        <v>0</v>
      </c>
      <c r="K351" s="285">
        <v>0</v>
      </c>
      <c r="L351" s="285">
        <v>0</v>
      </c>
      <c r="M351" s="285">
        <v>0</v>
      </c>
      <c r="N351" s="294">
        <v>0</v>
      </c>
    </row>
    <row r="352" spans="1:14" s="285" customFormat="1" ht="9" customHeight="1">
      <c r="A352" s="286" t="s">
        <v>58</v>
      </c>
      <c r="B352" s="285">
        <f t="shared" si="21"/>
        <v>24</v>
      </c>
      <c r="D352" s="285">
        <v>0</v>
      </c>
      <c r="E352" s="285">
        <v>0</v>
      </c>
      <c r="F352" s="285">
        <v>5</v>
      </c>
      <c r="G352" s="285">
        <v>2</v>
      </c>
      <c r="H352" s="285">
        <v>3</v>
      </c>
      <c r="I352" s="285">
        <v>0</v>
      </c>
      <c r="J352" s="285">
        <v>1</v>
      </c>
      <c r="K352" s="285">
        <v>2</v>
      </c>
      <c r="L352" s="285">
        <v>4</v>
      </c>
      <c r="M352" s="285">
        <v>7</v>
      </c>
      <c r="N352" s="294">
        <v>6618</v>
      </c>
    </row>
    <row r="353" spans="1:14" s="285" customFormat="1" ht="9" customHeight="1">
      <c r="A353" s="286" t="s">
        <v>59</v>
      </c>
      <c r="B353" s="285">
        <f t="shared" si="21"/>
        <v>0</v>
      </c>
      <c r="D353" s="285">
        <v>0</v>
      </c>
      <c r="E353" s="285">
        <v>0</v>
      </c>
      <c r="F353" s="285">
        <v>0</v>
      </c>
      <c r="G353" s="285">
        <v>0</v>
      </c>
      <c r="H353" s="285">
        <v>0</v>
      </c>
      <c r="I353" s="285">
        <v>0</v>
      </c>
      <c r="J353" s="285">
        <v>0</v>
      </c>
      <c r="K353" s="285">
        <v>0</v>
      </c>
      <c r="L353" s="285">
        <v>0</v>
      </c>
      <c r="M353" s="285">
        <v>0</v>
      </c>
      <c r="N353" s="294">
        <v>0</v>
      </c>
    </row>
    <row r="354" spans="1:14" s="285" customFormat="1" ht="9" customHeight="1">
      <c r="A354" s="291" t="s">
        <v>60</v>
      </c>
      <c r="B354" s="309">
        <f t="shared" si="21"/>
        <v>1</v>
      </c>
      <c r="C354" s="309"/>
      <c r="D354" s="309">
        <v>0</v>
      </c>
      <c r="E354" s="309">
        <v>0</v>
      </c>
      <c r="F354" s="309">
        <v>1</v>
      </c>
      <c r="G354" s="309">
        <v>0</v>
      </c>
      <c r="H354" s="309">
        <v>0</v>
      </c>
      <c r="I354" s="309">
        <v>0</v>
      </c>
      <c r="J354" s="309">
        <v>0</v>
      </c>
      <c r="K354" s="309">
        <v>0</v>
      </c>
      <c r="L354" s="309">
        <v>0</v>
      </c>
      <c r="M354" s="309">
        <v>0</v>
      </c>
      <c r="N354" s="391">
        <v>4</v>
      </c>
    </row>
    <row r="355" spans="1:14" s="285" customFormat="1" ht="9" customHeight="1">
      <c r="A355" s="286" t="s">
        <v>61</v>
      </c>
      <c r="B355" s="285">
        <f t="shared" si="21"/>
        <v>0</v>
      </c>
      <c r="D355" s="285">
        <v>0</v>
      </c>
      <c r="E355" s="285">
        <v>0</v>
      </c>
      <c r="F355" s="285">
        <v>0</v>
      </c>
      <c r="G355" s="285">
        <v>0</v>
      </c>
      <c r="H355" s="285">
        <v>0</v>
      </c>
      <c r="I355" s="285">
        <v>0</v>
      </c>
      <c r="J355" s="285">
        <v>0</v>
      </c>
      <c r="K355" s="285">
        <v>0</v>
      </c>
      <c r="L355" s="285">
        <v>0</v>
      </c>
      <c r="M355" s="285">
        <v>0</v>
      </c>
      <c r="N355" s="294">
        <v>0</v>
      </c>
    </row>
    <row r="356" spans="1:14" s="285" customFormat="1" ht="9" customHeight="1">
      <c r="A356" s="286" t="s">
        <v>62</v>
      </c>
      <c r="B356" s="285">
        <f t="shared" si="21"/>
        <v>0</v>
      </c>
      <c r="D356" s="285">
        <v>0</v>
      </c>
      <c r="E356" s="285">
        <v>0</v>
      </c>
      <c r="F356" s="285">
        <v>0</v>
      </c>
      <c r="G356" s="285">
        <v>0</v>
      </c>
      <c r="H356" s="285">
        <v>0</v>
      </c>
      <c r="I356" s="285">
        <v>0</v>
      </c>
      <c r="J356" s="285">
        <v>0</v>
      </c>
      <c r="K356" s="285">
        <v>0</v>
      </c>
      <c r="L356" s="285">
        <v>0</v>
      </c>
      <c r="M356" s="285">
        <v>0</v>
      </c>
      <c r="N356" s="294">
        <v>0</v>
      </c>
    </row>
    <row r="357" spans="1:14" s="285" customFormat="1" ht="9" customHeight="1">
      <c r="A357" s="446" t="s">
        <v>63</v>
      </c>
      <c r="B357" s="285">
        <f t="shared" si="21"/>
        <v>0</v>
      </c>
      <c r="D357" s="285">
        <v>0</v>
      </c>
      <c r="E357" s="285">
        <v>0</v>
      </c>
      <c r="F357" s="285">
        <v>0</v>
      </c>
      <c r="G357" s="285">
        <v>0</v>
      </c>
      <c r="H357" s="285">
        <v>0</v>
      </c>
      <c r="I357" s="285">
        <v>0</v>
      </c>
      <c r="J357" s="285">
        <v>0</v>
      </c>
      <c r="K357" s="285">
        <v>0</v>
      </c>
      <c r="L357" s="285">
        <v>0</v>
      </c>
      <c r="M357" s="285">
        <v>0</v>
      </c>
      <c r="N357" s="294">
        <v>0</v>
      </c>
    </row>
    <row r="358" spans="1:14" s="285" customFormat="1" ht="9" customHeight="1">
      <c r="A358" s="291" t="s">
        <v>64</v>
      </c>
      <c r="B358" s="309">
        <f t="shared" si="21"/>
        <v>1</v>
      </c>
      <c r="C358" s="309"/>
      <c r="D358" s="309">
        <v>0</v>
      </c>
      <c r="E358" s="309">
        <v>1</v>
      </c>
      <c r="F358" s="309">
        <v>0</v>
      </c>
      <c r="G358" s="309">
        <v>0</v>
      </c>
      <c r="H358" s="309">
        <v>0</v>
      </c>
      <c r="I358" s="309">
        <v>0</v>
      </c>
      <c r="J358" s="309">
        <v>0</v>
      </c>
      <c r="K358" s="309">
        <v>0</v>
      </c>
      <c r="L358" s="309">
        <v>0</v>
      </c>
      <c r="M358" s="309">
        <v>0</v>
      </c>
      <c r="N358" s="391">
        <v>2</v>
      </c>
    </row>
    <row r="359" spans="1:14" s="285" customFormat="1" ht="9" customHeight="1">
      <c r="A359" s="286" t="s">
        <v>65</v>
      </c>
      <c r="B359" s="285">
        <f t="shared" si="21"/>
        <v>0</v>
      </c>
      <c r="D359" s="285">
        <v>0</v>
      </c>
      <c r="E359" s="285">
        <v>0</v>
      </c>
      <c r="F359" s="285">
        <v>0</v>
      </c>
      <c r="G359" s="285">
        <v>0</v>
      </c>
      <c r="H359" s="285">
        <v>0</v>
      </c>
      <c r="I359" s="285">
        <v>0</v>
      </c>
      <c r="J359" s="285">
        <v>0</v>
      </c>
      <c r="K359" s="285">
        <v>0</v>
      </c>
      <c r="L359" s="285">
        <v>0</v>
      </c>
      <c r="M359" s="285">
        <v>0</v>
      </c>
      <c r="N359" s="294">
        <v>0</v>
      </c>
    </row>
    <row r="360" spans="1:14" s="285" customFormat="1" ht="9" customHeight="1">
      <c r="A360" s="286" t="s">
        <v>66</v>
      </c>
      <c r="B360" s="285">
        <f t="shared" si="21"/>
        <v>1</v>
      </c>
      <c r="D360" s="285">
        <v>0</v>
      </c>
      <c r="E360" s="285">
        <v>0</v>
      </c>
      <c r="F360" s="285">
        <v>0</v>
      </c>
      <c r="G360" s="285">
        <v>1</v>
      </c>
      <c r="H360" s="285">
        <v>0</v>
      </c>
      <c r="I360" s="285">
        <v>0</v>
      </c>
      <c r="J360" s="285">
        <v>0</v>
      </c>
      <c r="K360" s="285">
        <v>0</v>
      </c>
      <c r="L360" s="285">
        <v>0</v>
      </c>
      <c r="M360" s="285">
        <v>0</v>
      </c>
      <c r="N360" s="294">
        <v>8</v>
      </c>
    </row>
    <row r="361" spans="1:14" s="285" customFormat="1" ht="9" customHeight="1">
      <c r="A361" s="286" t="s">
        <v>67</v>
      </c>
      <c r="B361" s="285">
        <f t="shared" si="21"/>
        <v>0</v>
      </c>
      <c r="D361" s="285">
        <v>0</v>
      </c>
      <c r="E361" s="285">
        <v>0</v>
      </c>
      <c r="F361" s="285">
        <v>0</v>
      </c>
      <c r="G361" s="285">
        <v>0</v>
      </c>
      <c r="H361" s="285">
        <v>0</v>
      </c>
      <c r="I361" s="285">
        <v>0</v>
      </c>
      <c r="J361" s="285">
        <v>0</v>
      </c>
      <c r="K361" s="285">
        <v>0</v>
      </c>
      <c r="L361" s="285">
        <v>0</v>
      </c>
      <c r="M361" s="285">
        <v>0</v>
      </c>
      <c r="N361" s="294">
        <v>0</v>
      </c>
    </row>
    <row r="362" spans="1:14" s="285" customFormat="1" ht="9" customHeight="1">
      <c r="A362" s="291" t="s">
        <v>68</v>
      </c>
      <c r="B362" s="309">
        <f t="shared" si="21"/>
        <v>1</v>
      </c>
      <c r="C362" s="309"/>
      <c r="D362" s="309">
        <v>0</v>
      </c>
      <c r="E362" s="309">
        <v>0</v>
      </c>
      <c r="F362" s="309">
        <v>0</v>
      </c>
      <c r="G362" s="309">
        <v>0</v>
      </c>
      <c r="H362" s="309">
        <v>0</v>
      </c>
      <c r="I362" s="309">
        <v>0</v>
      </c>
      <c r="J362" s="309">
        <v>1</v>
      </c>
      <c r="K362" s="309">
        <v>0</v>
      </c>
      <c r="L362" s="309">
        <v>0</v>
      </c>
      <c r="M362" s="309">
        <v>0</v>
      </c>
      <c r="N362" s="391">
        <v>28</v>
      </c>
    </row>
    <row r="363" spans="1:14" s="285" customFormat="1" ht="9" customHeight="1">
      <c r="A363" s="286" t="s">
        <v>69</v>
      </c>
      <c r="B363" s="285">
        <f t="shared" si="21"/>
        <v>0</v>
      </c>
      <c r="D363" s="285">
        <v>0</v>
      </c>
      <c r="E363" s="285">
        <v>0</v>
      </c>
      <c r="F363" s="285">
        <v>0</v>
      </c>
      <c r="G363" s="285">
        <v>0</v>
      </c>
      <c r="H363" s="285">
        <v>0</v>
      </c>
      <c r="I363" s="285">
        <v>0</v>
      </c>
      <c r="J363" s="285">
        <v>0</v>
      </c>
      <c r="K363" s="285">
        <v>0</v>
      </c>
      <c r="L363" s="285">
        <v>0</v>
      </c>
      <c r="M363" s="285">
        <v>0</v>
      </c>
      <c r="N363" s="294">
        <v>0</v>
      </c>
    </row>
    <row r="364" spans="1:14" s="285" customFormat="1" ht="9" customHeight="1">
      <c r="A364" s="286" t="s">
        <v>70</v>
      </c>
      <c r="B364" s="285">
        <f t="shared" si="21"/>
        <v>8</v>
      </c>
      <c r="D364" s="285">
        <v>0</v>
      </c>
      <c r="E364" s="285">
        <v>1</v>
      </c>
      <c r="F364" s="285">
        <v>3</v>
      </c>
      <c r="G364" s="285">
        <v>4</v>
      </c>
      <c r="H364" s="285">
        <v>0</v>
      </c>
      <c r="I364" s="285">
        <v>0</v>
      </c>
      <c r="J364" s="285">
        <v>0</v>
      </c>
      <c r="K364" s="285">
        <v>0</v>
      </c>
      <c r="L364" s="285">
        <v>0</v>
      </c>
      <c r="M364" s="285">
        <v>0</v>
      </c>
      <c r="N364" s="294">
        <v>41</v>
      </c>
    </row>
    <row r="365" spans="1:14" s="285" customFormat="1" ht="9" customHeight="1">
      <c r="A365" s="286" t="s">
        <v>71</v>
      </c>
      <c r="B365" s="285">
        <f t="shared" si="21"/>
        <v>0</v>
      </c>
      <c r="D365" s="285">
        <v>0</v>
      </c>
      <c r="E365" s="285">
        <v>0</v>
      </c>
      <c r="F365" s="285">
        <v>0</v>
      </c>
      <c r="G365" s="285">
        <v>0</v>
      </c>
      <c r="H365" s="285">
        <v>0</v>
      </c>
      <c r="I365" s="285">
        <v>0</v>
      </c>
      <c r="J365" s="285">
        <v>0</v>
      </c>
      <c r="K365" s="285">
        <v>0</v>
      </c>
      <c r="L365" s="285">
        <v>0</v>
      </c>
      <c r="M365" s="285">
        <v>0</v>
      </c>
      <c r="N365" s="294">
        <v>0</v>
      </c>
    </row>
    <row r="366" spans="1:14" s="285" customFormat="1" ht="9" customHeight="1">
      <c r="A366" s="291" t="s">
        <v>72</v>
      </c>
      <c r="B366" s="309">
        <f t="shared" si="21"/>
        <v>0</v>
      </c>
      <c r="C366" s="309"/>
      <c r="D366" s="309">
        <v>0</v>
      </c>
      <c r="E366" s="309">
        <v>0</v>
      </c>
      <c r="F366" s="309">
        <v>0</v>
      </c>
      <c r="G366" s="309">
        <v>0</v>
      </c>
      <c r="H366" s="309">
        <v>0</v>
      </c>
      <c r="I366" s="309">
        <v>0</v>
      </c>
      <c r="J366" s="309">
        <v>0</v>
      </c>
      <c r="K366" s="309">
        <v>0</v>
      </c>
      <c r="L366" s="309">
        <v>0</v>
      </c>
      <c r="M366" s="309">
        <v>0</v>
      </c>
      <c r="N366" s="391">
        <v>0</v>
      </c>
    </row>
    <row r="367" spans="1:14" s="285" customFormat="1" ht="9" customHeight="1">
      <c r="A367" s="286" t="s">
        <v>73</v>
      </c>
      <c r="B367" s="285">
        <f t="shared" si="21"/>
        <v>1</v>
      </c>
      <c r="D367" s="285">
        <v>1</v>
      </c>
      <c r="E367" s="285">
        <v>0</v>
      </c>
      <c r="F367" s="285">
        <v>0</v>
      </c>
      <c r="G367" s="285">
        <v>0</v>
      </c>
      <c r="H367" s="285">
        <v>0</v>
      </c>
      <c r="I367" s="285">
        <v>0</v>
      </c>
      <c r="J367" s="285">
        <v>0</v>
      </c>
      <c r="K367" s="285">
        <v>0</v>
      </c>
      <c r="L367" s="285">
        <v>0</v>
      </c>
      <c r="M367" s="285">
        <v>0</v>
      </c>
      <c r="N367" s="294">
        <v>1</v>
      </c>
    </row>
    <row r="368" spans="1:14" s="285" customFormat="1" ht="9" customHeight="1">
      <c r="A368" s="286" t="s">
        <v>74</v>
      </c>
      <c r="B368" s="285">
        <f t="shared" si="21"/>
        <v>0</v>
      </c>
      <c r="D368" s="285">
        <v>0</v>
      </c>
      <c r="E368" s="285">
        <v>0</v>
      </c>
      <c r="F368" s="285">
        <v>0</v>
      </c>
      <c r="G368" s="285">
        <v>0</v>
      </c>
      <c r="H368" s="285">
        <v>0</v>
      </c>
      <c r="I368" s="285">
        <v>0</v>
      </c>
      <c r="J368" s="285">
        <v>0</v>
      </c>
      <c r="K368" s="285">
        <v>0</v>
      </c>
      <c r="L368" s="285">
        <v>0</v>
      </c>
      <c r="M368" s="285">
        <v>0</v>
      </c>
      <c r="N368" s="294">
        <v>0</v>
      </c>
    </row>
    <row r="369" spans="1:14" s="285" customFormat="1" ht="9" customHeight="1">
      <c r="A369" s="286" t="s">
        <v>75</v>
      </c>
      <c r="B369" s="285">
        <f t="shared" si="21"/>
        <v>0</v>
      </c>
      <c r="D369" s="285">
        <v>0</v>
      </c>
      <c r="E369" s="285">
        <v>0</v>
      </c>
      <c r="F369" s="285">
        <v>0</v>
      </c>
      <c r="G369" s="285">
        <v>0</v>
      </c>
      <c r="H369" s="285">
        <v>0</v>
      </c>
      <c r="I369" s="285">
        <v>0</v>
      </c>
      <c r="J369" s="285">
        <v>0</v>
      </c>
      <c r="K369" s="285">
        <v>0</v>
      </c>
      <c r="L369" s="285">
        <v>0</v>
      </c>
      <c r="M369" s="285">
        <v>0</v>
      </c>
      <c r="N369" s="294">
        <v>0</v>
      </c>
    </row>
    <row r="370" spans="1:14" s="285" customFormat="1" ht="9" customHeight="1">
      <c r="A370" s="291" t="s">
        <v>76</v>
      </c>
      <c r="B370" s="309">
        <f t="shared" si="21"/>
        <v>5</v>
      </c>
      <c r="C370" s="309"/>
      <c r="D370" s="309">
        <v>4</v>
      </c>
      <c r="E370" s="309">
        <v>1</v>
      </c>
      <c r="F370" s="309">
        <v>0</v>
      </c>
      <c r="G370" s="309">
        <v>0</v>
      </c>
      <c r="H370" s="309">
        <v>0</v>
      </c>
      <c r="I370" s="309">
        <v>0</v>
      </c>
      <c r="J370" s="309">
        <v>0</v>
      </c>
      <c r="K370" s="309">
        <v>0</v>
      </c>
      <c r="L370" s="309">
        <v>0</v>
      </c>
      <c r="M370" s="309">
        <v>0</v>
      </c>
      <c r="N370" s="391">
        <v>6</v>
      </c>
    </row>
    <row r="371" spans="1:14" s="285" customFormat="1" ht="9" customHeight="1">
      <c r="A371" s="318"/>
      <c r="B371" s="323"/>
      <c r="C371" s="323"/>
      <c r="D371" s="323"/>
      <c r="E371" s="323"/>
      <c r="F371" s="323"/>
      <c r="G371" s="323"/>
      <c r="H371" s="323"/>
      <c r="I371" s="323"/>
      <c r="J371" s="323"/>
      <c r="K371" s="323"/>
      <c r="L371" s="323"/>
      <c r="M371" s="323"/>
      <c r="N371" s="447"/>
    </row>
    <row r="372" spans="1:14" s="285" customFormat="1" ht="9" customHeight="1">
      <c r="A372" s="284">
        <v>2005</v>
      </c>
      <c r="N372" s="314"/>
    </row>
    <row r="373" spans="1:14" s="285" customFormat="1" ht="9" customHeight="1">
      <c r="A373" s="288" t="s">
        <v>44</v>
      </c>
      <c r="B373" s="288">
        <f>SUM(B375:B406)</f>
        <v>128</v>
      </c>
      <c r="D373" s="288">
        <f t="shared" ref="D373:N373" si="22">SUM(D375:D406)</f>
        <v>10</v>
      </c>
      <c r="E373" s="288">
        <f t="shared" si="22"/>
        <v>12</v>
      </c>
      <c r="F373" s="288">
        <f t="shared" si="22"/>
        <v>27</v>
      </c>
      <c r="G373" s="288">
        <f t="shared" si="22"/>
        <v>13</v>
      </c>
      <c r="H373" s="288">
        <f t="shared" si="22"/>
        <v>13</v>
      </c>
      <c r="I373" s="288">
        <f t="shared" si="22"/>
        <v>8</v>
      </c>
      <c r="J373" s="288">
        <f t="shared" si="22"/>
        <v>8</v>
      </c>
      <c r="K373" s="288">
        <f t="shared" si="22"/>
        <v>2</v>
      </c>
      <c r="L373" s="288">
        <f t="shared" si="22"/>
        <v>10</v>
      </c>
      <c r="M373" s="288">
        <f t="shared" si="22"/>
        <v>24</v>
      </c>
      <c r="N373" s="351">
        <f t="shared" si="22"/>
        <v>31719</v>
      </c>
    </row>
    <row r="374" spans="1:14" s="285" customFormat="1" ht="3.95" customHeight="1">
      <c r="A374" s="288"/>
      <c r="B374" s="288"/>
      <c r="D374" s="288"/>
      <c r="E374" s="288"/>
      <c r="F374" s="288"/>
      <c r="G374" s="288"/>
      <c r="H374" s="288"/>
      <c r="I374" s="288"/>
      <c r="J374" s="288"/>
      <c r="K374" s="288"/>
      <c r="L374" s="288"/>
      <c r="M374" s="288"/>
      <c r="N374" s="341"/>
    </row>
    <row r="375" spans="1:14" s="285" customFormat="1" ht="9" customHeight="1">
      <c r="A375" s="286" t="s">
        <v>45</v>
      </c>
      <c r="B375" s="285">
        <f>SUM(D375:M375)</f>
        <v>0</v>
      </c>
      <c r="D375" s="285">
        <v>0</v>
      </c>
      <c r="E375" s="285">
        <v>0</v>
      </c>
      <c r="F375" s="285">
        <v>0</v>
      </c>
      <c r="G375" s="285">
        <v>0</v>
      </c>
      <c r="H375" s="285">
        <v>0</v>
      </c>
      <c r="I375" s="285">
        <v>0</v>
      </c>
      <c r="J375" s="285">
        <v>0</v>
      </c>
      <c r="K375" s="285">
        <v>0</v>
      </c>
      <c r="L375" s="285">
        <v>0</v>
      </c>
      <c r="M375" s="285">
        <v>0</v>
      </c>
      <c r="N375" s="294">
        <v>0</v>
      </c>
    </row>
    <row r="376" spans="1:14" s="285" customFormat="1" ht="9" customHeight="1">
      <c r="A376" s="286" t="s">
        <v>369</v>
      </c>
      <c r="B376" s="285">
        <f>SUM(D376:M376)+1</f>
        <v>49</v>
      </c>
      <c r="D376" s="285">
        <v>3</v>
      </c>
      <c r="E376" s="285">
        <v>6</v>
      </c>
      <c r="F376" s="285">
        <v>18</v>
      </c>
      <c r="G376" s="285">
        <v>6</v>
      </c>
      <c r="H376" s="285">
        <v>6</v>
      </c>
      <c r="I376" s="285">
        <v>4</v>
      </c>
      <c r="J376" s="285">
        <v>5</v>
      </c>
      <c r="K376" s="285">
        <v>0</v>
      </c>
      <c r="L376" s="285">
        <v>0</v>
      </c>
      <c r="M376" s="285">
        <v>0</v>
      </c>
      <c r="N376" s="294">
        <v>406</v>
      </c>
    </row>
    <row r="377" spans="1:14" s="285" customFormat="1" ht="9" customHeight="1">
      <c r="A377" s="286" t="s">
        <v>47</v>
      </c>
      <c r="B377" s="285">
        <f t="shared" ref="B377:B406" si="23">SUM(D377:M377)</f>
        <v>2</v>
      </c>
      <c r="D377" s="285">
        <v>1</v>
      </c>
      <c r="E377" s="285">
        <v>0</v>
      </c>
      <c r="F377" s="285">
        <v>0</v>
      </c>
      <c r="G377" s="285">
        <v>0</v>
      </c>
      <c r="H377" s="285">
        <v>0</v>
      </c>
      <c r="I377" s="285">
        <v>0</v>
      </c>
      <c r="J377" s="285">
        <v>0</v>
      </c>
      <c r="K377" s="285">
        <v>1</v>
      </c>
      <c r="L377" s="285">
        <v>0</v>
      </c>
      <c r="M377" s="285">
        <v>0</v>
      </c>
      <c r="N377" s="294">
        <v>33</v>
      </c>
    </row>
    <row r="378" spans="1:14" s="285" customFormat="1" ht="9" customHeight="1">
      <c r="A378" s="291" t="s">
        <v>48</v>
      </c>
      <c r="B378" s="309">
        <f t="shared" si="23"/>
        <v>0</v>
      </c>
      <c r="C378" s="309"/>
      <c r="D378" s="309">
        <v>0</v>
      </c>
      <c r="E378" s="309">
        <v>0</v>
      </c>
      <c r="F378" s="309">
        <v>0</v>
      </c>
      <c r="G378" s="309">
        <v>0</v>
      </c>
      <c r="H378" s="309">
        <v>0</v>
      </c>
      <c r="I378" s="309">
        <v>0</v>
      </c>
      <c r="J378" s="309">
        <v>0</v>
      </c>
      <c r="K378" s="309">
        <v>0</v>
      </c>
      <c r="L378" s="309">
        <v>0</v>
      </c>
      <c r="M378" s="309">
        <v>0</v>
      </c>
      <c r="N378" s="391">
        <v>0</v>
      </c>
    </row>
    <row r="379" spans="1:14" s="285" customFormat="1" ht="9" customHeight="1">
      <c r="A379" s="286" t="s">
        <v>49</v>
      </c>
      <c r="B379" s="285">
        <f t="shared" si="23"/>
        <v>0</v>
      </c>
      <c r="D379" s="285">
        <v>0</v>
      </c>
      <c r="E379" s="285">
        <v>0</v>
      </c>
      <c r="F379" s="285">
        <v>0</v>
      </c>
      <c r="G379" s="285">
        <v>0</v>
      </c>
      <c r="H379" s="285">
        <v>0</v>
      </c>
      <c r="I379" s="285">
        <v>0</v>
      </c>
      <c r="J379" s="285">
        <v>0</v>
      </c>
      <c r="K379" s="285">
        <v>0</v>
      </c>
      <c r="L379" s="285">
        <v>0</v>
      </c>
      <c r="M379" s="285">
        <v>0</v>
      </c>
      <c r="N379" s="294">
        <v>0</v>
      </c>
    </row>
    <row r="380" spans="1:14" s="285" customFormat="1" ht="9" customHeight="1">
      <c r="A380" s="286" t="s">
        <v>50</v>
      </c>
      <c r="B380" s="285">
        <f t="shared" si="23"/>
        <v>0</v>
      </c>
      <c r="D380" s="285">
        <v>0</v>
      </c>
      <c r="E380" s="285">
        <v>0</v>
      </c>
      <c r="F380" s="285">
        <v>0</v>
      </c>
      <c r="G380" s="285">
        <v>0</v>
      </c>
      <c r="H380" s="285">
        <v>0</v>
      </c>
      <c r="I380" s="285">
        <v>0</v>
      </c>
      <c r="J380" s="285">
        <v>0</v>
      </c>
      <c r="K380" s="285">
        <v>0</v>
      </c>
      <c r="L380" s="285">
        <v>0</v>
      </c>
      <c r="M380" s="285">
        <v>0</v>
      </c>
      <c r="N380" s="294">
        <v>0</v>
      </c>
    </row>
    <row r="381" spans="1:14" s="285" customFormat="1" ht="9" customHeight="1">
      <c r="A381" s="286" t="s">
        <v>51</v>
      </c>
      <c r="B381" s="285">
        <f t="shared" si="23"/>
        <v>0</v>
      </c>
      <c r="D381" s="285">
        <v>0</v>
      </c>
      <c r="E381" s="285">
        <v>0</v>
      </c>
      <c r="F381" s="285">
        <v>0</v>
      </c>
      <c r="G381" s="285">
        <v>0</v>
      </c>
      <c r="H381" s="285">
        <v>0</v>
      </c>
      <c r="I381" s="285">
        <v>0</v>
      </c>
      <c r="J381" s="285">
        <v>0</v>
      </c>
      <c r="K381" s="285">
        <v>0</v>
      </c>
      <c r="L381" s="285">
        <v>0</v>
      </c>
      <c r="M381" s="285">
        <v>0</v>
      </c>
      <c r="N381" s="294">
        <v>0</v>
      </c>
    </row>
    <row r="382" spans="1:14" s="285" customFormat="1" ht="9" customHeight="1">
      <c r="A382" s="291" t="s">
        <v>52</v>
      </c>
      <c r="B382" s="309">
        <f t="shared" si="23"/>
        <v>0</v>
      </c>
      <c r="C382" s="309"/>
      <c r="D382" s="309">
        <v>0</v>
      </c>
      <c r="E382" s="309">
        <v>0</v>
      </c>
      <c r="F382" s="309">
        <v>0</v>
      </c>
      <c r="G382" s="309">
        <v>0</v>
      </c>
      <c r="H382" s="309">
        <v>0</v>
      </c>
      <c r="I382" s="309">
        <v>0</v>
      </c>
      <c r="J382" s="309">
        <v>0</v>
      </c>
      <c r="K382" s="309">
        <v>0</v>
      </c>
      <c r="L382" s="309">
        <v>0</v>
      </c>
      <c r="M382" s="309">
        <v>0</v>
      </c>
      <c r="N382" s="391">
        <v>0</v>
      </c>
    </row>
    <row r="383" spans="1:14" s="285" customFormat="1" ht="9" customHeight="1">
      <c r="A383" s="286" t="s">
        <v>53</v>
      </c>
      <c r="B383" s="285">
        <f t="shared" si="23"/>
        <v>32</v>
      </c>
      <c r="D383" s="285">
        <v>0</v>
      </c>
      <c r="E383" s="285">
        <v>0</v>
      </c>
      <c r="F383" s="285">
        <v>0</v>
      </c>
      <c r="G383" s="285">
        <v>1</v>
      </c>
      <c r="H383" s="285">
        <v>1</v>
      </c>
      <c r="I383" s="285">
        <v>2</v>
      </c>
      <c r="J383" s="285">
        <v>1</v>
      </c>
      <c r="K383" s="285">
        <v>1</v>
      </c>
      <c r="L383" s="285">
        <v>4</v>
      </c>
      <c r="M383" s="285">
        <v>22</v>
      </c>
      <c r="N383" s="294">
        <v>30028</v>
      </c>
    </row>
    <row r="384" spans="1:14" s="285" customFormat="1" ht="9" customHeight="1">
      <c r="A384" s="286" t="s">
        <v>54</v>
      </c>
      <c r="B384" s="285">
        <f t="shared" si="23"/>
        <v>0</v>
      </c>
      <c r="D384" s="285">
        <v>0</v>
      </c>
      <c r="E384" s="285">
        <v>0</v>
      </c>
      <c r="F384" s="285">
        <v>0</v>
      </c>
      <c r="G384" s="285">
        <v>0</v>
      </c>
      <c r="H384" s="285">
        <v>0</v>
      </c>
      <c r="I384" s="285">
        <v>0</v>
      </c>
      <c r="J384" s="285">
        <v>0</v>
      </c>
      <c r="K384" s="285">
        <v>0</v>
      </c>
      <c r="L384" s="285">
        <v>0</v>
      </c>
      <c r="M384" s="285">
        <v>0</v>
      </c>
      <c r="N384" s="294">
        <v>0</v>
      </c>
    </row>
    <row r="385" spans="1:14" s="285" customFormat="1" ht="9" customHeight="1">
      <c r="A385" s="286" t="s">
        <v>55</v>
      </c>
      <c r="B385" s="285">
        <f t="shared" si="23"/>
        <v>2</v>
      </c>
      <c r="D385" s="285">
        <v>0</v>
      </c>
      <c r="E385" s="285">
        <v>1</v>
      </c>
      <c r="F385" s="285">
        <v>1</v>
      </c>
      <c r="G385" s="285">
        <v>0</v>
      </c>
      <c r="H385" s="285">
        <v>0</v>
      </c>
      <c r="I385" s="285">
        <v>0</v>
      </c>
      <c r="J385" s="285">
        <v>0</v>
      </c>
      <c r="K385" s="285">
        <v>0</v>
      </c>
      <c r="L385" s="285">
        <v>0</v>
      </c>
      <c r="M385" s="285">
        <v>0</v>
      </c>
      <c r="N385" s="294">
        <v>5</v>
      </c>
    </row>
    <row r="386" spans="1:14" s="285" customFormat="1" ht="9" customHeight="1">
      <c r="A386" s="291" t="s">
        <v>56</v>
      </c>
      <c r="B386" s="309">
        <f t="shared" si="23"/>
        <v>0</v>
      </c>
      <c r="C386" s="309"/>
      <c r="D386" s="309">
        <v>0</v>
      </c>
      <c r="E386" s="309">
        <v>0</v>
      </c>
      <c r="F386" s="309">
        <v>0</v>
      </c>
      <c r="G386" s="309">
        <v>0</v>
      </c>
      <c r="H386" s="309">
        <v>0</v>
      </c>
      <c r="I386" s="309">
        <v>0</v>
      </c>
      <c r="J386" s="309">
        <v>0</v>
      </c>
      <c r="K386" s="309">
        <v>0</v>
      </c>
      <c r="L386" s="309">
        <v>0</v>
      </c>
      <c r="M386" s="309">
        <v>0</v>
      </c>
      <c r="N386" s="391">
        <v>0</v>
      </c>
    </row>
    <row r="387" spans="1:14" s="285" customFormat="1" ht="9" customHeight="1">
      <c r="A387" s="286" t="s">
        <v>57</v>
      </c>
      <c r="B387" s="285">
        <f t="shared" si="23"/>
        <v>0</v>
      </c>
      <c r="D387" s="285">
        <v>0</v>
      </c>
      <c r="E387" s="285">
        <v>0</v>
      </c>
      <c r="F387" s="285">
        <v>0</v>
      </c>
      <c r="G387" s="285">
        <v>0</v>
      </c>
      <c r="H387" s="285">
        <v>0</v>
      </c>
      <c r="I387" s="285">
        <v>0</v>
      </c>
      <c r="J387" s="285">
        <v>0</v>
      </c>
      <c r="K387" s="285">
        <v>0</v>
      </c>
      <c r="L387" s="285">
        <v>0</v>
      </c>
      <c r="M387" s="285">
        <v>0</v>
      </c>
      <c r="N387" s="294">
        <v>0</v>
      </c>
    </row>
    <row r="388" spans="1:14" s="285" customFormat="1" ht="9" customHeight="1">
      <c r="A388" s="286" t="s">
        <v>58</v>
      </c>
      <c r="B388" s="285">
        <f t="shared" si="23"/>
        <v>30</v>
      </c>
      <c r="D388" s="285">
        <v>2</v>
      </c>
      <c r="E388" s="285">
        <v>4</v>
      </c>
      <c r="F388" s="285">
        <v>7</v>
      </c>
      <c r="G388" s="285">
        <v>6</v>
      </c>
      <c r="H388" s="285">
        <v>5</v>
      </c>
      <c r="I388" s="285">
        <v>1</v>
      </c>
      <c r="J388" s="285">
        <v>1</v>
      </c>
      <c r="K388" s="285">
        <v>0</v>
      </c>
      <c r="L388" s="285">
        <v>3</v>
      </c>
      <c r="M388" s="285">
        <v>1</v>
      </c>
      <c r="N388" s="294">
        <v>544</v>
      </c>
    </row>
    <row r="389" spans="1:14" s="285" customFormat="1" ht="9" customHeight="1">
      <c r="A389" s="286" t="s">
        <v>59</v>
      </c>
      <c r="B389" s="285">
        <f t="shared" si="23"/>
        <v>0</v>
      </c>
      <c r="D389" s="285">
        <v>0</v>
      </c>
      <c r="E389" s="285">
        <v>0</v>
      </c>
      <c r="F389" s="285">
        <v>0</v>
      </c>
      <c r="G389" s="285">
        <v>0</v>
      </c>
      <c r="H389" s="285">
        <v>0</v>
      </c>
      <c r="I389" s="285">
        <v>0</v>
      </c>
      <c r="J389" s="285">
        <v>0</v>
      </c>
      <c r="K389" s="285">
        <v>0</v>
      </c>
      <c r="L389" s="285">
        <v>0</v>
      </c>
      <c r="M389" s="285">
        <v>0</v>
      </c>
      <c r="N389" s="294">
        <v>0</v>
      </c>
    </row>
    <row r="390" spans="1:14" s="285" customFormat="1" ht="9" customHeight="1">
      <c r="A390" s="291" t="s">
        <v>60</v>
      </c>
      <c r="B390" s="309">
        <f t="shared" si="23"/>
        <v>3</v>
      </c>
      <c r="C390" s="309"/>
      <c r="D390" s="309">
        <v>0</v>
      </c>
      <c r="E390" s="309">
        <v>1</v>
      </c>
      <c r="F390" s="309">
        <v>1</v>
      </c>
      <c r="G390" s="309">
        <v>0</v>
      </c>
      <c r="H390" s="309">
        <v>0</v>
      </c>
      <c r="I390" s="309">
        <v>0</v>
      </c>
      <c r="J390" s="309">
        <v>1</v>
      </c>
      <c r="K390" s="309">
        <v>0</v>
      </c>
      <c r="L390" s="309">
        <v>0</v>
      </c>
      <c r="M390" s="309">
        <v>0</v>
      </c>
      <c r="N390" s="391">
        <v>28</v>
      </c>
    </row>
    <row r="391" spans="1:14" s="285" customFormat="1" ht="9" customHeight="1">
      <c r="A391" s="286" t="s">
        <v>61</v>
      </c>
      <c r="B391" s="285">
        <f t="shared" si="23"/>
        <v>0</v>
      </c>
      <c r="D391" s="285">
        <v>0</v>
      </c>
      <c r="E391" s="285">
        <v>0</v>
      </c>
      <c r="F391" s="285">
        <v>0</v>
      </c>
      <c r="G391" s="285">
        <v>0</v>
      </c>
      <c r="H391" s="285">
        <v>0</v>
      </c>
      <c r="I391" s="285">
        <v>0</v>
      </c>
      <c r="J391" s="285">
        <v>0</v>
      </c>
      <c r="K391" s="285">
        <v>0</v>
      </c>
      <c r="L391" s="285">
        <v>0</v>
      </c>
      <c r="M391" s="285">
        <v>0</v>
      </c>
      <c r="N391" s="294">
        <v>0</v>
      </c>
    </row>
    <row r="392" spans="1:14" s="285" customFormat="1" ht="9" customHeight="1">
      <c r="A392" s="286" t="s">
        <v>62</v>
      </c>
      <c r="B392" s="285">
        <f t="shared" si="23"/>
        <v>0</v>
      </c>
      <c r="D392" s="285">
        <v>0</v>
      </c>
      <c r="E392" s="285">
        <v>0</v>
      </c>
      <c r="F392" s="285">
        <v>0</v>
      </c>
      <c r="G392" s="285">
        <v>0</v>
      </c>
      <c r="H392" s="285">
        <v>0</v>
      </c>
      <c r="I392" s="285">
        <v>0</v>
      </c>
      <c r="J392" s="285">
        <v>0</v>
      </c>
      <c r="K392" s="285">
        <v>0</v>
      </c>
      <c r="L392" s="285">
        <v>0</v>
      </c>
      <c r="M392" s="285">
        <v>0</v>
      </c>
      <c r="N392" s="294">
        <v>0</v>
      </c>
    </row>
    <row r="393" spans="1:14" s="285" customFormat="1" ht="9" customHeight="1">
      <c r="A393" s="446" t="s">
        <v>63</v>
      </c>
      <c r="B393" s="285">
        <f t="shared" si="23"/>
        <v>0</v>
      </c>
      <c r="D393" s="285">
        <v>0</v>
      </c>
      <c r="E393" s="285">
        <v>0</v>
      </c>
      <c r="F393" s="285">
        <v>0</v>
      </c>
      <c r="G393" s="285">
        <v>0</v>
      </c>
      <c r="H393" s="285">
        <v>0</v>
      </c>
      <c r="I393" s="285">
        <v>0</v>
      </c>
      <c r="J393" s="285">
        <v>0</v>
      </c>
      <c r="K393" s="285">
        <v>0</v>
      </c>
      <c r="L393" s="285">
        <v>0</v>
      </c>
      <c r="M393" s="285">
        <v>0</v>
      </c>
      <c r="N393" s="294">
        <v>0</v>
      </c>
    </row>
    <row r="394" spans="1:14" s="285" customFormat="1" ht="9" customHeight="1">
      <c r="A394" s="291" t="s">
        <v>64</v>
      </c>
      <c r="B394" s="309">
        <f t="shared" si="23"/>
        <v>1</v>
      </c>
      <c r="C394" s="309"/>
      <c r="D394" s="309">
        <v>0</v>
      </c>
      <c r="E394" s="309">
        <v>0</v>
      </c>
      <c r="F394" s="309">
        <v>0</v>
      </c>
      <c r="G394" s="309">
        <v>0</v>
      </c>
      <c r="H394" s="309">
        <v>0</v>
      </c>
      <c r="I394" s="309">
        <v>0</v>
      </c>
      <c r="J394" s="309">
        <v>0</v>
      </c>
      <c r="K394" s="309">
        <v>0</v>
      </c>
      <c r="L394" s="309">
        <v>0</v>
      </c>
      <c r="M394" s="309">
        <v>1</v>
      </c>
      <c r="N394" s="391">
        <v>449</v>
      </c>
    </row>
    <row r="395" spans="1:14" s="285" customFormat="1" ht="9" customHeight="1">
      <c r="A395" s="286" t="s">
        <v>65</v>
      </c>
      <c r="B395" s="285">
        <f t="shared" si="23"/>
        <v>0</v>
      </c>
      <c r="D395" s="285">
        <v>0</v>
      </c>
      <c r="E395" s="285">
        <v>0</v>
      </c>
      <c r="F395" s="285">
        <v>0</v>
      </c>
      <c r="G395" s="285">
        <v>0</v>
      </c>
      <c r="H395" s="285">
        <v>0</v>
      </c>
      <c r="I395" s="285">
        <v>0</v>
      </c>
      <c r="J395" s="285">
        <v>0</v>
      </c>
      <c r="K395" s="285">
        <v>0</v>
      </c>
      <c r="L395" s="285">
        <v>0</v>
      </c>
      <c r="M395" s="285">
        <v>0</v>
      </c>
      <c r="N395" s="294">
        <v>0</v>
      </c>
    </row>
    <row r="396" spans="1:14" s="285" customFormat="1" ht="9" customHeight="1">
      <c r="A396" s="286" t="s">
        <v>66</v>
      </c>
      <c r="B396" s="285">
        <f t="shared" si="23"/>
        <v>0</v>
      </c>
      <c r="D396" s="285">
        <v>0</v>
      </c>
      <c r="E396" s="285">
        <v>0</v>
      </c>
      <c r="F396" s="285">
        <v>0</v>
      </c>
      <c r="G396" s="285">
        <v>0</v>
      </c>
      <c r="H396" s="285">
        <v>0</v>
      </c>
      <c r="I396" s="285">
        <v>0</v>
      </c>
      <c r="J396" s="285">
        <v>0</v>
      </c>
      <c r="K396" s="285">
        <v>0</v>
      </c>
      <c r="L396" s="285">
        <v>0</v>
      </c>
      <c r="M396" s="285">
        <v>0</v>
      </c>
      <c r="N396" s="294">
        <v>0</v>
      </c>
    </row>
    <row r="397" spans="1:14" s="285" customFormat="1" ht="9" customHeight="1">
      <c r="A397" s="286" t="s">
        <v>67</v>
      </c>
      <c r="B397" s="285">
        <f t="shared" si="23"/>
        <v>0</v>
      </c>
      <c r="D397" s="285">
        <v>0</v>
      </c>
      <c r="E397" s="285">
        <v>0</v>
      </c>
      <c r="F397" s="285">
        <v>0</v>
      </c>
      <c r="G397" s="285">
        <v>0</v>
      </c>
      <c r="H397" s="285">
        <v>0</v>
      </c>
      <c r="I397" s="285">
        <v>0</v>
      </c>
      <c r="J397" s="285">
        <v>0</v>
      </c>
      <c r="K397" s="285">
        <v>0</v>
      </c>
      <c r="L397" s="285">
        <v>0</v>
      </c>
      <c r="M397" s="285">
        <v>0</v>
      </c>
      <c r="N397" s="294">
        <v>0</v>
      </c>
    </row>
    <row r="398" spans="1:14" s="285" customFormat="1" ht="9" customHeight="1">
      <c r="A398" s="291" t="s">
        <v>68</v>
      </c>
      <c r="B398" s="309">
        <f t="shared" si="23"/>
        <v>0</v>
      </c>
      <c r="C398" s="309"/>
      <c r="D398" s="309">
        <v>0</v>
      </c>
      <c r="E398" s="309">
        <v>0</v>
      </c>
      <c r="F398" s="309">
        <v>0</v>
      </c>
      <c r="G398" s="309">
        <v>0</v>
      </c>
      <c r="H398" s="309">
        <v>0</v>
      </c>
      <c r="I398" s="309">
        <v>0</v>
      </c>
      <c r="J398" s="309">
        <v>0</v>
      </c>
      <c r="K398" s="309">
        <v>0</v>
      </c>
      <c r="L398" s="309">
        <v>0</v>
      </c>
      <c r="M398" s="309">
        <v>0</v>
      </c>
      <c r="N398" s="391">
        <v>0</v>
      </c>
    </row>
    <row r="399" spans="1:14" s="285" customFormat="1" ht="9" customHeight="1">
      <c r="A399" s="286" t="s">
        <v>69</v>
      </c>
      <c r="B399" s="285">
        <f t="shared" si="23"/>
        <v>0</v>
      </c>
      <c r="D399" s="285">
        <v>0</v>
      </c>
      <c r="E399" s="285">
        <v>0</v>
      </c>
      <c r="F399" s="285">
        <v>0</v>
      </c>
      <c r="G399" s="285">
        <v>0</v>
      </c>
      <c r="H399" s="285">
        <v>0</v>
      </c>
      <c r="I399" s="285">
        <v>0</v>
      </c>
      <c r="J399" s="285">
        <v>0</v>
      </c>
      <c r="K399" s="285">
        <v>0</v>
      </c>
      <c r="L399" s="285">
        <v>0</v>
      </c>
      <c r="M399" s="285">
        <v>0</v>
      </c>
      <c r="N399" s="294">
        <v>0</v>
      </c>
    </row>
    <row r="400" spans="1:14" s="285" customFormat="1" ht="9" customHeight="1">
      <c r="A400" s="286" t="s">
        <v>70</v>
      </c>
      <c r="B400" s="285">
        <f t="shared" si="23"/>
        <v>6</v>
      </c>
      <c r="D400" s="285">
        <v>1</v>
      </c>
      <c r="E400" s="285">
        <v>0</v>
      </c>
      <c r="F400" s="285">
        <v>0</v>
      </c>
      <c r="G400" s="285">
        <v>0</v>
      </c>
      <c r="H400" s="285">
        <v>1</v>
      </c>
      <c r="I400" s="285">
        <v>1</v>
      </c>
      <c r="J400" s="285">
        <v>0</v>
      </c>
      <c r="K400" s="285">
        <v>0</v>
      </c>
      <c r="L400" s="285">
        <v>3</v>
      </c>
      <c r="M400" s="285">
        <v>0</v>
      </c>
      <c r="N400" s="294">
        <v>223</v>
      </c>
    </row>
    <row r="401" spans="1:14" s="285" customFormat="1" ht="9" customHeight="1">
      <c r="A401" s="286" t="s">
        <v>71</v>
      </c>
      <c r="B401" s="285">
        <f t="shared" si="23"/>
        <v>0</v>
      </c>
      <c r="D401" s="285">
        <v>0</v>
      </c>
      <c r="E401" s="285">
        <v>0</v>
      </c>
      <c r="F401" s="285">
        <v>0</v>
      </c>
      <c r="G401" s="285">
        <v>0</v>
      </c>
      <c r="H401" s="285">
        <v>0</v>
      </c>
      <c r="I401" s="285">
        <v>0</v>
      </c>
      <c r="J401" s="285">
        <v>0</v>
      </c>
      <c r="K401" s="285">
        <v>0</v>
      </c>
      <c r="L401" s="285">
        <v>0</v>
      </c>
      <c r="M401" s="285">
        <v>0</v>
      </c>
      <c r="N401" s="294">
        <v>0</v>
      </c>
    </row>
    <row r="402" spans="1:14" s="285" customFormat="1" ht="9" customHeight="1">
      <c r="A402" s="291" t="s">
        <v>72</v>
      </c>
      <c r="B402" s="309">
        <f t="shared" si="23"/>
        <v>0</v>
      </c>
      <c r="C402" s="309"/>
      <c r="D402" s="309">
        <v>0</v>
      </c>
      <c r="E402" s="309">
        <v>0</v>
      </c>
      <c r="F402" s="309">
        <v>0</v>
      </c>
      <c r="G402" s="309">
        <v>0</v>
      </c>
      <c r="H402" s="309">
        <v>0</v>
      </c>
      <c r="I402" s="309">
        <v>0</v>
      </c>
      <c r="J402" s="309">
        <v>0</v>
      </c>
      <c r="K402" s="309">
        <v>0</v>
      </c>
      <c r="L402" s="309">
        <v>0</v>
      </c>
      <c r="M402" s="309">
        <v>0</v>
      </c>
      <c r="N402" s="391">
        <v>0</v>
      </c>
    </row>
    <row r="403" spans="1:14" s="285" customFormat="1" ht="9" customHeight="1">
      <c r="A403" s="286" t="s">
        <v>73</v>
      </c>
      <c r="B403" s="285">
        <f t="shared" si="23"/>
        <v>0</v>
      </c>
      <c r="D403" s="285">
        <v>0</v>
      </c>
      <c r="E403" s="285">
        <v>0</v>
      </c>
      <c r="F403" s="285">
        <v>0</v>
      </c>
      <c r="G403" s="285">
        <v>0</v>
      </c>
      <c r="H403" s="285">
        <v>0</v>
      </c>
      <c r="I403" s="285">
        <v>0</v>
      </c>
      <c r="J403" s="285">
        <v>0</v>
      </c>
      <c r="K403" s="285">
        <v>0</v>
      </c>
      <c r="L403" s="285">
        <v>0</v>
      </c>
      <c r="M403" s="285">
        <v>0</v>
      </c>
      <c r="N403" s="294">
        <v>0</v>
      </c>
    </row>
    <row r="404" spans="1:14" s="285" customFormat="1" ht="9" customHeight="1">
      <c r="A404" s="286" t="s">
        <v>74</v>
      </c>
      <c r="B404" s="285">
        <f t="shared" si="23"/>
        <v>0</v>
      </c>
      <c r="D404" s="285">
        <v>0</v>
      </c>
      <c r="E404" s="285">
        <v>0</v>
      </c>
      <c r="F404" s="285">
        <v>0</v>
      </c>
      <c r="G404" s="285">
        <v>0</v>
      </c>
      <c r="H404" s="285">
        <v>0</v>
      </c>
      <c r="I404" s="285">
        <v>0</v>
      </c>
      <c r="J404" s="285">
        <v>0</v>
      </c>
      <c r="K404" s="285">
        <v>0</v>
      </c>
      <c r="L404" s="285">
        <v>0</v>
      </c>
      <c r="M404" s="285">
        <v>0</v>
      </c>
      <c r="N404" s="294">
        <v>0</v>
      </c>
    </row>
    <row r="405" spans="1:14" s="285" customFormat="1" ht="9" customHeight="1">
      <c r="A405" s="286" t="s">
        <v>75</v>
      </c>
      <c r="B405" s="285">
        <f t="shared" si="23"/>
        <v>3</v>
      </c>
      <c r="D405" s="285">
        <v>3</v>
      </c>
      <c r="E405" s="285">
        <v>0</v>
      </c>
      <c r="F405" s="285">
        <v>0</v>
      </c>
      <c r="G405" s="285">
        <v>0</v>
      </c>
      <c r="H405" s="285">
        <v>0</v>
      </c>
      <c r="I405" s="285">
        <v>0</v>
      </c>
      <c r="J405" s="285">
        <v>0</v>
      </c>
      <c r="K405" s="285">
        <v>0</v>
      </c>
      <c r="L405" s="285">
        <v>0</v>
      </c>
      <c r="M405" s="285">
        <v>0</v>
      </c>
      <c r="N405" s="294">
        <v>3</v>
      </c>
    </row>
    <row r="406" spans="1:14" s="285" customFormat="1" ht="9" customHeight="1">
      <c r="A406" s="291" t="s">
        <v>76</v>
      </c>
      <c r="B406" s="309">
        <f t="shared" si="23"/>
        <v>0</v>
      </c>
      <c r="C406" s="309"/>
      <c r="D406" s="309">
        <v>0</v>
      </c>
      <c r="E406" s="309">
        <v>0</v>
      </c>
      <c r="F406" s="309">
        <v>0</v>
      </c>
      <c r="G406" s="309">
        <v>0</v>
      </c>
      <c r="H406" s="309">
        <v>0</v>
      </c>
      <c r="I406" s="309">
        <v>0</v>
      </c>
      <c r="J406" s="309">
        <v>0</v>
      </c>
      <c r="K406" s="309">
        <v>0</v>
      </c>
      <c r="L406" s="309">
        <v>0</v>
      </c>
      <c r="M406" s="309">
        <v>0</v>
      </c>
      <c r="N406" s="391">
        <v>0</v>
      </c>
    </row>
    <row r="407" spans="1:14" s="285" customFormat="1" ht="9" customHeight="1">
      <c r="A407" s="318"/>
      <c r="B407" s="323"/>
      <c r="C407" s="323"/>
      <c r="D407" s="323"/>
      <c r="E407" s="323"/>
      <c r="F407" s="323"/>
      <c r="G407" s="323"/>
      <c r="H407" s="323"/>
      <c r="I407" s="323"/>
      <c r="J407" s="323"/>
      <c r="K407" s="323"/>
      <c r="L407" s="323"/>
      <c r="M407" s="323"/>
      <c r="N407" s="447"/>
    </row>
    <row r="408" spans="1:14" s="285" customFormat="1" ht="9" customHeight="1">
      <c r="A408" s="284">
        <v>2006</v>
      </c>
      <c r="N408" s="314"/>
    </row>
    <row r="409" spans="1:14" s="285" customFormat="1" ht="9" customHeight="1">
      <c r="A409" s="288" t="s">
        <v>44</v>
      </c>
      <c r="B409" s="288">
        <f>SUM(B411:B442)</f>
        <v>69</v>
      </c>
      <c r="D409" s="288">
        <f t="shared" ref="D409:N409" si="24">SUM(D411:D442)</f>
        <v>3</v>
      </c>
      <c r="E409" s="288">
        <f t="shared" si="24"/>
        <v>3</v>
      </c>
      <c r="F409" s="288">
        <f t="shared" si="24"/>
        <v>4</v>
      </c>
      <c r="G409" s="288">
        <f t="shared" si="24"/>
        <v>12</v>
      </c>
      <c r="H409" s="288">
        <f t="shared" si="24"/>
        <v>4</v>
      </c>
      <c r="I409" s="288">
        <f t="shared" si="24"/>
        <v>2</v>
      </c>
      <c r="J409" s="288">
        <f t="shared" si="24"/>
        <v>15</v>
      </c>
      <c r="K409" s="288">
        <f t="shared" si="24"/>
        <v>6</v>
      </c>
      <c r="L409" s="288">
        <f t="shared" si="24"/>
        <v>5</v>
      </c>
      <c r="M409" s="288">
        <f t="shared" si="24"/>
        <v>15</v>
      </c>
      <c r="N409" s="351">
        <f t="shared" si="24"/>
        <v>6824</v>
      </c>
    </row>
    <row r="410" spans="1:14" s="285" customFormat="1" ht="3.95" customHeight="1">
      <c r="A410" s="288"/>
      <c r="B410" s="288"/>
      <c r="D410" s="288"/>
      <c r="E410" s="288"/>
      <c r="F410" s="288"/>
      <c r="G410" s="288"/>
      <c r="H410" s="288"/>
      <c r="I410" s="288"/>
      <c r="J410" s="288"/>
      <c r="K410" s="288"/>
      <c r="L410" s="288"/>
      <c r="M410" s="288"/>
      <c r="N410" s="341"/>
    </row>
    <row r="411" spans="1:14" s="285" customFormat="1" ht="9" customHeight="1">
      <c r="A411" s="286" t="s">
        <v>45</v>
      </c>
      <c r="B411" s="285">
        <f t="shared" ref="B411:B442" si="25">SUM(D411:M411)</f>
        <v>0</v>
      </c>
      <c r="D411" s="285">
        <v>0</v>
      </c>
      <c r="E411" s="285">
        <v>0</v>
      </c>
      <c r="F411" s="285">
        <v>0</v>
      </c>
      <c r="G411" s="285">
        <v>0</v>
      </c>
      <c r="H411" s="285">
        <v>0</v>
      </c>
      <c r="I411" s="285">
        <v>0</v>
      </c>
      <c r="J411" s="285">
        <v>0</v>
      </c>
      <c r="K411" s="285">
        <v>0</v>
      </c>
      <c r="L411" s="285">
        <v>0</v>
      </c>
      <c r="M411" s="285">
        <v>0</v>
      </c>
      <c r="N411" s="294">
        <v>0</v>
      </c>
    </row>
    <row r="412" spans="1:14" s="285" customFormat="1" ht="9" customHeight="1">
      <c r="A412" s="286" t="s">
        <v>46</v>
      </c>
      <c r="B412" s="285">
        <f t="shared" si="25"/>
        <v>5</v>
      </c>
      <c r="D412" s="285">
        <v>1</v>
      </c>
      <c r="E412" s="285">
        <v>0</v>
      </c>
      <c r="F412" s="285">
        <v>1</v>
      </c>
      <c r="G412" s="285">
        <v>1</v>
      </c>
      <c r="H412" s="285">
        <v>1</v>
      </c>
      <c r="I412" s="285">
        <v>0</v>
      </c>
      <c r="J412" s="285">
        <v>0</v>
      </c>
      <c r="K412" s="285">
        <v>0</v>
      </c>
      <c r="L412" s="285">
        <v>0</v>
      </c>
      <c r="M412" s="285">
        <v>1</v>
      </c>
      <c r="N412" s="294">
        <v>360</v>
      </c>
    </row>
    <row r="413" spans="1:14" s="285" customFormat="1" ht="9" customHeight="1">
      <c r="A413" s="286" t="s">
        <v>47</v>
      </c>
      <c r="B413" s="285">
        <f t="shared" si="25"/>
        <v>3</v>
      </c>
      <c r="D413" s="285">
        <v>0</v>
      </c>
      <c r="E413" s="285">
        <v>0</v>
      </c>
      <c r="F413" s="285">
        <v>0</v>
      </c>
      <c r="G413" s="285">
        <v>2</v>
      </c>
      <c r="H413" s="285">
        <v>0</v>
      </c>
      <c r="I413" s="285">
        <v>0</v>
      </c>
      <c r="J413" s="285">
        <v>1</v>
      </c>
      <c r="K413" s="285">
        <v>0</v>
      </c>
      <c r="L413" s="285">
        <v>0</v>
      </c>
      <c r="M413" s="285">
        <v>0</v>
      </c>
      <c r="N413" s="294">
        <v>42</v>
      </c>
    </row>
    <row r="414" spans="1:14" s="285" customFormat="1" ht="9" customHeight="1">
      <c r="A414" s="291" t="s">
        <v>48</v>
      </c>
      <c r="B414" s="309">
        <f t="shared" si="25"/>
        <v>0</v>
      </c>
      <c r="C414" s="309"/>
      <c r="D414" s="309">
        <v>0</v>
      </c>
      <c r="E414" s="309">
        <v>0</v>
      </c>
      <c r="F414" s="309">
        <v>0</v>
      </c>
      <c r="G414" s="309">
        <v>0</v>
      </c>
      <c r="H414" s="309">
        <v>0</v>
      </c>
      <c r="I414" s="309">
        <v>0</v>
      </c>
      <c r="J414" s="309">
        <v>0</v>
      </c>
      <c r="K414" s="309">
        <v>0</v>
      </c>
      <c r="L414" s="309">
        <v>0</v>
      </c>
      <c r="M414" s="309">
        <v>0</v>
      </c>
      <c r="N414" s="391">
        <v>0</v>
      </c>
    </row>
    <row r="415" spans="1:14" s="285" customFormat="1" ht="9" customHeight="1">
      <c r="A415" s="286" t="s">
        <v>49</v>
      </c>
      <c r="B415" s="285">
        <f t="shared" si="25"/>
        <v>0</v>
      </c>
      <c r="D415" s="285">
        <v>0</v>
      </c>
      <c r="E415" s="285">
        <v>0</v>
      </c>
      <c r="F415" s="285">
        <v>0</v>
      </c>
      <c r="G415" s="285">
        <v>0</v>
      </c>
      <c r="H415" s="285">
        <v>0</v>
      </c>
      <c r="I415" s="285">
        <v>0</v>
      </c>
      <c r="J415" s="285">
        <v>0</v>
      </c>
      <c r="K415" s="285">
        <v>0</v>
      </c>
      <c r="L415" s="285">
        <v>0</v>
      </c>
      <c r="M415" s="285">
        <v>0</v>
      </c>
      <c r="N415" s="294">
        <v>0</v>
      </c>
    </row>
    <row r="416" spans="1:14" s="285" customFormat="1" ht="9" customHeight="1">
      <c r="A416" s="286" t="s">
        <v>50</v>
      </c>
      <c r="B416" s="285">
        <f t="shared" si="25"/>
        <v>0</v>
      </c>
      <c r="D416" s="285">
        <v>0</v>
      </c>
      <c r="E416" s="285">
        <v>0</v>
      </c>
      <c r="F416" s="285">
        <v>0</v>
      </c>
      <c r="G416" s="285">
        <v>0</v>
      </c>
      <c r="H416" s="285">
        <v>0</v>
      </c>
      <c r="I416" s="285">
        <v>0</v>
      </c>
      <c r="J416" s="285">
        <v>0</v>
      </c>
      <c r="K416" s="285">
        <v>0</v>
      </c>
      <c r="L416" s="285">
        <v>0</v>
      </c>
      <c r="M416" s="285">
        <v>0</v>
      </c>
      <c r="N416" s="294">
        <v>0</v>
      </c>
    </row>
    <row r="417" spans="1:14" s="285" customFormat="1" ht="9" customHeight="1">
      <c r="A417" s="286" t="s">
        <v>51</v>
      </c>
      <c r="B417" s="285">
        <f t="shared" si="25"/>
        <v>0</v>
      </c>
      <c r="D417" s="285">
        <v>0</v>
      </c>
      <c r="E417" s="285">
        <v>0</v>
      </c>
      <c r="F417" s="285">
        <v>0</v>
      </c>
      <c r="G417" s="285">
        <v>0</v>
      </c>
      <c r="H417" s="285">
        <v>0</v>
      </c>
      <c r="I417" s="285">
        <v>0</v>
      </c>
      <c r="J417" s="285">
        <v>0</v>
      </c>
      <c r="K417" s="285">
        <v>0</v>
      </c>
      <c r="L417" s="285">
        <v>0</v>
      </c>
      <c r="M417" s="285">
        <v>0</v>
      </c>
      <c r="N417" s="294">
        <v>0</v>
      </c>
    </row>
    <row r="418" spans="1:14" s="285" customFormat="1" ht="9" customHeight="1">
      <c r="A418" s="291" t="s">
        <v>52</v>
      </c>
      <c r="B418" s="309">
        <f t="shared" si="25"/>
        <v>1</v>
      </c>
      <c r="C418" s="309"/>
      <c r="D418" s="309">
        <v>0</v>
      </c>
      <c r="E418" s="309">
        <v>0</v>
      </c>
      <c r="F418" s="309">
        <v>0</v>
      </c>
      <c r="G418" s="309">
        <v>0</v>
      </c>
      <c r="H418" s="309">
        <v>0</v>
      </c>
      <c r="I418" s="309">
        <v>0</v>
      </c>
      <c r="J418" s="309">
        <v>1</v>
      </c>
      <c r="K418" s="309">
        <v>0</v>
      </c>
      <c r="L418" s="309">
        <v>0</v>
      </c>
      <c r="M418" s="309">
        <v>0</v>
      </c>
      <c r="N418" s="391">
        <v>24</v>
      </c>
    </row>
    <row r="419" spans="1:14" s="285" customFormat="1" ht="9" customHeight="1">
      <c r="A419" s="286" t="s">
        <v>53</v>
      </c>
      <c r="B419" s="285">
        <f t="shared" si="25"/>
        <v>20</v>
      </c>
      <c r="D419" s="285">
        <v>0</v>
      </c>
      <c r="E419" s="285">
        <v>2</v>
      </c>
      <c r="F419" s="285">
        <v>0</v>
      </c>
      <c r="G419" s="285">
        <v>3</v>
      </c>
      <c r="H419" s="285">
        <v>1</v>
      </c>
      <c r="I419" s="285">
        <v>1</v>
      </c>
      <c r="J419" s="285">
        <v>2</v>
      </c>
      <c r="K419" s="285">
        <v>2</v>
      </c>
      <c r="L419" s="285">
        <v>2</v>
      </c>
      <c r="M419" s="285">
        <v>7</v>
      </c>
      <c r="N419" s="294">
        <v>3840</v>
      </c>
    </row>
    <row r="420" spans="1:14" s="285" customFormat="1" ht="9" customHeight="1">
      <c r="A420" s="286" t="s">
        <v>54</v>
      </c>
      <c r="B420" s="285">
        <f t="shared" si="25"/>
        <v>2</v>
      </c>
      <c r="D420" s="285">
        <v>0</v>
      </c>
      <c r="E420" s="285">
        <v>1</v>
      </c>
      <c r="F420" s="285">
        <v>1</v>
      </c>
      <c r="G420" s="285">
        <v>0</v>
      </c>
      <c r="H420" s="285">
        <v>0</v>
      </c>
      <c r="I420" s="285">
        <v>0</v>
      </c>
      <c r="J420" s="285">
        <v>0</v>
      </c>
      <c r="K420" s="285">
        <v>0</v>
      </c>
      <c r="L420" s="285">
        <v>0</v>
      </c>
      <c r="M420" s="285">
        <v>0</v>
      </c>
      <c r="N420" s="294">
        <v>6</v>
      </c>
    </row>
    <row r="421" spans="1:14" s="285" customFormat="1" ht="9" customHeight="1">
      <c r="A421" s="286" t="s">
        <v>55</v>
      </c>
      <c r="B421" s="285">
        <f t="shared" si="25"/>
        <v>0</v>
      </c>
      <c r="D421" s="285">
        <v>0</v>
      </c>
      <c r="E421" s="285">
        <v>0</v>
      </c>
      <c r="F421" s="285">
        <v>0</v>
      </c>
      <c r="G421" s="285">
        <v>0</v>
      </c>
      <c r="H421" s="285">
        <v>0</v>
      </c>
      <c r="I421" s="285">
        <v>0</v>
      </c>
      <c r="J421" s="285">
        <v>0</v>
      </c>
      <c r="K421" s="285">
        <v>0</v>
      </c>
      <c r="L421" s="285">
        <v>0</v>
      </c>
      <c r="M421" s="285">
        <v>0</v>
      </c>
      <c r="N421" s="294">
        <v>0</v>
      </c>
    </row>
    <row r="422" spans="1:14" s="285" customFormat="1" ht="9" customHeight="1">
      <c r="A422" s="291" t="s">
        <v>56</v>
      </c>
      <c r="B422" s="309">
        <f t="shared" si="25"/>
        <v>0</v>
      </c>
      <c r="C422" s="309"/>
      <c r="D422" s="309">
        <v>0</v>
      </c>
      <c r="E422" s="309">
        <v>0</v>
      </c>
      <c r="F422" s="309">
        <v>0</v>
      </c>
      <c r="G422" s="309">
        <v>0</v>
      </c>
      <c r="H422" s="309">
        <v>0</v>
      </c>
      <c r="I422" s="309">
        <v>0</v>
      </c>
      <c r="J422" s="309">
        <v>0</v>
      </c>
      <c r="K422" s="309">
        <v>0</v>
      </c>
      <c r="L422" s="309">
        <v>0</v>
      </c>
      <c r="M422" s="309">
        <v>0</v>
      </c>
      <c r="N422" s="391">
        <v>0</v>
      </c>
    </row>
    <row r="423" spans="1:14" s="285" customFormat="1" ht="9" customHeight="1">
      <c r="A423" s="286" t="s">
        <v>57</v>
      </c>
      <c r="B423" s="285">
        <f t="shared" si="25"/>
        <v>0</v>
      </c>
      <c r="D423" s="285">
        <v>0</v>
      </c>
      <c r="E423" s="285">
        <v>0</v>
      </c>
      <c r="F423" s="285">
        <v>0</v>
      </c>
      <c r="G423" s="285">
        <v>0</v>
      </c>
      <c r="H423" s="285">
        <v>0</v>
      </c>
      <c r="I423" s="285">
        <v>0</v>
      </c>
      <c r="J423" s="285">
        <v>0</v>
      </c>
      <c r="K423" s="285">
        <v>0</v>
      </c>
      <c r="L423" s="285">
        <v>0</v>
      </c>
      <c r="M423" s="285">
        <v>0</v>
      </c>
      <c r="N423" s="294">
        <v>0</v>
      </c>
    </row>
    <row r="424" spans="1:14" s="285" customFormat="1" ht="9" customHeight="1">
      <c r="A424" s="286" t="s">
        <v>58</v>
      </c>
      <c r="B424" s="285">
        <f t="shared" si="25"/>
        <v>29</v>
      </c>
      <c r="D424" s="285">
        <v>1</v>
      </c>
      <c r="E424" s="285">
        <v>0</v>
      </c>
      <c r="F424" s="285">
        <v>2</v>
      </c>
      <c r="G424" s="285">
        <v>3</v>
      </c>
      <c r="H424" s="285">
        <v>2</v>
      </c>
      <c r="I424" s="285">
        <v>1</v>
      </c>
      <c r="J424" s="285">
        <v>10</v>
      </c>
      <c r="K424" s="285">
        <v>2</v>
      </c>
      <c r="L424" s="285">
        <v>2</v>
      </c>
      <c r="M424" s="285">
        <v>6</v>
      </c>
      <c r="N424" s="294">
        <v>1886</v>
      </c>
    </row>
    <row r="425" spans="1:14" s="285" customFormat="1" ht="9" customHeight="1">
      <c r="A425" s="286" t="s">
        <v>59</v>
      </c>
      <c r="B425" s="285">
        <f t="shared" si="25"/>
        <v>0</v>
      </c>
      <c r="D425" s="285">
        <v>0</v>
      </c>
      <c r="E425" s="285">
        <v>0</v>
      </c>
      <c r="F425" s="285">
        <v>0</v>
      </c>
      <c r="G425" s="285">
        <v>0</v>
      </c>
      <c r="H425" s="285">
        <v>0</v>
      </c>
      <c r="I425" s="285">
        <v>0</v>
      </c>
      <c r="J425" s="285">
        <v>0</v>
      </c>
      <c r="K425" s="285">
        <v>0</v>
      </c>
      <c r="L425" s="285">
        <v>0</v>
      </c>
      <c r="M425" s="285">
        <v>0</v>
      </c>
      <c r="N425" s="294">
        <v>0</v>
      </c>
    </row>
    <row r="426" spans="1:14" s="285" customFormat="1" ht="9" customHeight="1">
      <c r="A426" s="291" t="s">
        <v>60</v>
      </c>
      <c r="B426" s="309">
        <f t="shared" si="25"/>
        <v>3</v>
      </c>
      <c r="C426" s="309"/>
      <c r="D426" s="309">
        <v>0</v>
      </c>
      <c r="E426" s="309">
        <v>0</v>
      </c>
      <c r="F426" s="309">
        <v>0</v>
      </c>
      <c r="G426" s="309">
        <v>2</v>
      </c>
      <c r="H426" s="309">
        <v>0</v>
      </c>
      <c r="I426" s="309">
        <v>0</v>
      </c>
      <c r="J426" s="309">
        <v>0</v>
      </c>
      <c r="K426" s="309">
        <v>1</v>
      </c>
      <c r="L426" s="309">
        <v>0</v>
      </c>
      <c r="M426" s="309">
        <v>0</v>
      </c>
      <c r="N426" s="391">
        <v>64</v>
      </c>
    </row>
    <row r="427" spans="1:14" s="285" customFormat="1" ht="9" customHeight="1">
      <c r="A427" s="286" t="s">
        <v>61</v>
      </c>
      <c r="B427" s="285">
        <f t="shared" si="25"/>
        <v>2</v>
      </c>
      <c r="D427" s="285">
        <v>0</v>
      </c>
      <c r="E427" s="285">
        <v>0</v>
      </c>
      <c r="F427" s="285">
        <v>0</v>
      </c>
      <c r="G427" s="285">
        <v>0</v>
      </c>
      <c r="H427" s="285">
        <v>0</v>
      </c>
      <c r="I427" s="285">
        <v>0</v>
      </c>
      <c r="J427" s="285">
        <v>1</v>
      </c>
      <c r="K427" s="285">
        <v>0</v>
      </c>
      <c r="L427" s="285">
        <v>1</v>
      </c>
      <c r="M427" s="285">
        <v>0</v>
      </c>
      <c r="N427" s="294">
        <v>91</v>
      </c>
    </row>
    <row r="428" spans="1:14" s="285" customFormat="1" ht="9" customHeight="1">
      <c r="A428" s="286" t="s">
        <v>62</v>
      </c>
      <c r="B428" s="285">
        <f t="shared" si="25"/>
        <v>0</v>
      </c>
      <c r="D428" s="285">
        <v>0</v>
      </c>
      <c r="E428" s="285">
        <v>0</v>
      </c>
      <c r="F428" s="285">
        <v>0</v>
      </c>
      <c r="G428" s="285">
        <v>0</v>
      </c>
      <c r="H428" s="285">
        <v>0</v>
      </c>
      <c r="I428" s="285">
        <v>0</v>
      </c>
      <c r="J428" s="285">
        <v>0</v>
      </c>
      <c r="K428" s="285">
        <v>0</v>
      </c>
      <c r="L428" s="285">
        <v>0</v>
      </c>
      <c r="M428" s="285">
        <v>0</v>
      </c>
      <c r="N428" s="294">
        <v>0</v>
      </c>
    </row>
    <row r="429" spans="1:14" s="285" customFormat="1" ht="9" customHeight="1">
      <c r="A429" s="446" t="s">
        <v>63</v>
      </c>
      <c r="B429" s="285">
        <f t="shared" si="25"/>
        <v>0</v>
      </c>
      <c r="D429" s="285">
        <v>0</v>
      </c>
      <c r="E429" s="285">
        <v>0</v>
      </c>
      <c r="F429" s="285">
        <v>0</v>
      </c>
      <c r="G429" s="285">
        <v>0</v>
      </c>
      <c r="H429" s="285">
        <v>0</v>
      </c>
      <c r="I429" s="285">
        <v>0</v>
      </c>
      <c r="J429" s="285">
        <v>0</v>
      </c>
      <c r="K429" s="285">
        <v>0</v>
      </c>
      <c r="L429" s="285">
        <v>0</v>
      </c>
      <c r="M429" s="285">
        <v>0</v>
      </c>
      <c r="N429" s="294">
        <v>0</v>
      </c>
    </row>
    <row r="430" spans="1:14" s="285" customFormat="1" ht="9" customHeight="1">
      <c r="A430" s="291" t="s">
        <v>64</v>
      </c>
      <c r="B430" s="309">
        <f t="shared" si="25"/>
        <v>1</v>
      </c>
      <c r="C430" s="309"/>
      <c r="D430" s="309">
        <v>0</v>
      </c>
      <c r="E430" s="309">
        <v>0</v>
      </c>
      <c r="F430" s="309">
        <v>0</v>
      </c>
      <c r="G430" s="309">
        <v>0</v>
      </c>
      <c r="H430" s="309">
        <v>0</v>
      </c>
      <c r="I430" s="309">
        <v>0</v>
      </c>
      <c r="J430" s="309">
        <v>0</v>
      </c>
      <c r="K430" s="309">
        <v>0</v>
      </c>
      <c r="L430" s="309">
        <v>0</v>
      </c>
      <c r="M430" s="309">
        <v>1</v>
      </c>
      <c r="N430" s="391">
        <v>459</v>
      </c>
    </row>
    <row r="431" spans="1:14" s="285" customFormat="1" ht="9" customHeight="1">
      <c r="A431" s="286" t="s">
        <v>65</v>
      </c>
      <c r="B431" s="285">
        <f t="shared" si="25"/>
        <v>0</v>
      </c>
      <c r="D431" s="285">
        <v>0</v>
      </c>
      <c r="E431" s="285">
        <v>0</v>
      </c>
      <c r="F431" s="285">
        <v>0</v>
      </c>
      <c r="G431" s="285">
        <v>0</v>
      </c>
      <c r="H431" s="285">
        <v>0</v>
      </c>
      <c r="I431" s="285">
        <v>0</v>
      </c>
      <c r="J431" s="285">
        <v>0</v>
      </c>
      <c r="K431" s="285">
        <v>0</v>
      </c>
      <c r="L431" s="285">
        <v>0</v>
      </c>
      <c r="M431" s="285">
        <v>0</v>
      </c>
      <c r="N431" s="294">
        <v>0</v>
      </c>
    </row>
    <row r="432" spans="1:14" s="285" customFormat="1" ht="9" customHeight="1">
      <c r="A432" s="286" t="s">
        <v>66</v>
      </c>
      <c r="B432" s="285">
        <f t="shared" si="25"/>
        <v>0</v>
      </c>
      <c r="D432" s="285">
        <v>0</v>
      </c>
      <c r="E432" s="285">
        <v>0</v>
      </c>
      <c r="F432" s="285">
        <v>0</v>
      </c>
      <c r="G432" s="285">
        <v>0</v>
      </c>
      <c r="H432" s="285">
        <v>0</v>
      </c>
      <c r="I432" s="285">
        <v>0</v>
      </c>
      <c r="J432" s="285">
        <v>0</v>
      </c>
      <c r="K432" s="285">
        <v>0</v>
      </c>
      <c r="L432" s="285">
        <v>0</v>
      </c>
      <c r="M432" s="285">
        <v>0</v>
      </c>
      <c r="N432" s="294">
        <v>0</v>
      </c>
    </row>
    <row r="433" spans="1:14" s="285" customFormat="1" ht="9" customHeight="1">
      <c r="A433" s="286" t="s">
        <v>67</v>
      </c>
      <c r="B433" s="285">
        <f t="shared" si="25"/>
        <v>0</v>
      </c>
      <c r="D433" s="285">
        <v>0</v>
      </c>
      <c r="E433" s="285">
        <v>0</v>
      </c>
      <c r="F433" s="285">
        <v>0</v>
      </c>
      <c r="G433" s="285">
        <v>0</v>
      </c>
      <c r="H433" s="285">
        <v>0</v>
      </c>
      <c r="I433" s="285">
        <v>0</v>
      </c>
      <c r="J433" s="285">
        <v>0</v>
      </c>
      <c r="K433" s="285">
        <v>0</v>
      </c>
      <c r="L433" s="285">
        <v>0</v>
      </c>
      <c r="M433" s="285">
        <v>0</v>
      </c>
      <c r="N433" s="294">
        <v>0</v>
      </c>
    </row>
    <row r="434" spans="1:14" s="285" customFormat="1" ht="9" customHeight="1">
      <c r="A434" s="291" t="s">
        <v>68</v>
      </c>
      <c r="B434" s="309">
        <f t="shared" si="25"/>
        <v>0</v>
      </c>
      <c r="C434" s="309"/>
      <c r="D434" s="309">
        <v>0</v>
      </c>
      <c r="E434" s="309">
        <v>0</v>
      </c>
      <c r="F434" s="309">
        <v>0</v>
      </c>
      <c r="G434" s="309">
        <v>0</v>
      </c>
      <c r="H434" s="309">
        <v>0</v>
      </c>
      <c r="I434" s="309">
        <v>0</v>
      </c>
      <c r="J434" s="309">
        <v>0</v>
      </c>
      <c r="K434" s="309">
        <v>0</v>
      </c>
      <c r="L434" s="309">
        <v>0</v>
      </c>
      <c r="M434" s="309">
        <v>0</v>
      </c>
      <c r="N434" s="391">
        <v>0</v>
      </c>
    </row>
    <row r="435" spans="1:14" s="285" customFormat="1" ht="9" customHeight="1">
      <c r="A435" s="286" t="s">
        <v>69</v>
      </c>
      <c r="B435" s="285">
        <f t="shared" si="25"/>
        <v>0</v>
      </c>
      <c r="D435" s="285">
        <v>0</v>
      </c>
      <c r="E435" s="285">
        <v>0</v>
      </c>
      <c r="F435" s="285">
        <v>0</v>
      </c>
      <c r="G435" s="285">
        <v>0</v>
      </c>
      <c r="H435" s="285">
        <v>0</v>
      </c>
      <c r="I435" s="285">
        <v>0</v>
      </c>
      <c r="J435" s="285">
        <v>0</v>
      </c>
      <c r="K435" s="285">
        <v>0</v>
      </c>
      <c r="L435" s="285">
        <v>0</v>
      </c>
      <c r="M435" s="285">
        <v>0</v>
      </c>
      <c r="N435" s="294">
        <v>0</v>
      </c>
    </row>
    <row r="436" spans="1:14" s="285" customFormat="1" ht="9" customHeight="1">
      <c r="A436" s="286" t="s">
        <v>70</v>
      </c>
      <c r="B436" s="285">
        <f t="shared" si="25"/>
        <v>2</v>
      </c>
      <c r="D436" s="285">
        <v>0</v>
      </c>
      <c r="E436" s="285">
        <v>0</v>
      </c>
      <c r="F436" s="285">
        <v>0</v>
      </c>
      <c r="G436" s="285">
        <v>1</v>
      </c>
      <c r="H436" s="285">
        <v>0</v>
      </c>
      <c r="I436" s="285">
        <v>0</v>
      </c>
      <c r="J436" s="285">
        <v>0</v>
      </c>
      <c r="K436" s="285">
        <v>1</v>
      </c>
      <c r="L436" s="285">
        <v>0</v>
      </c>
      <c r="M436" s="285">
        <v>0</v>
      </c>
      <c r="N436" s="294">
        <v>51</v>
      </c>
    </row>
    <row r="437" spans="1:14" s="285" customFormat="1" ht="9" customHeight="1">
      <c r="A437" s="286" t="s">
        <v>71</v>
      </c>
      <c r="B437" s="285">
        <f t="shared" si="25"/>
        <v>0</v>
      </c>
      <c r="D437" s="285">
        <v>0</v>
      </c>
      <c r="E437" s="285">
        <v>0</v>
      </c>
      <c r="F437" s="285">
        <v>0</v>
      </c>
      <c r="G437" s="285">
        <v>0</v>
      </c>
      <c r="H437" s="285">
        <v>0</v>
      </c>
      <c r="I437" s="285">
        <v>0</v>
      </c>
      <c r="J437" s="285">
        <v>0</v>
      </c>
      <c r="K437" s="285">
        <v>0</v>
      </c>
      <c r="L437" s="285">
        <v>0</v>
      </c>
      <c r="M437" s="285">
        <v>0</v>
      </c>
      <c r="N437" s="294">
        <v>0</v>
      </c>
    </row>
    <row r="438" spans="1:14" s="285" customFormat="1" ht="9" customHeight="1">
      <c r="A438" s="291" t="s">
        <v>72</v>
      </c>
      <c r="B438" s="309">
        <f t="shared" si="25"/>
        <v>0</v>
      </c>
      <c r="C438" s="309"/>
      <c r="D438" s="309">
        <v>0</v>
      </c>
      <c r="E438" s="309">
        <v>0</v>
      </c>
      <c r="F438" s="309">
        <v>0</v>
      </c>
      <c r="G438" s="309">
        <v>0</v>
      </c>
      <c r="H438" s="309">
        <v>0</v>
      </c>
      <c r="I438" s="309">
        <v>0</v>
      </c>
      <c r="J438" s="309">
        <v>0</v>
      </c>
      <c r="K438" s="309">
        <v>0</v>
      </c>
      <c r="L438" s="309">
        <v>0</v>
      </c>
      <c r="M438" s="309">
        <v>0</v>
      </c>
      <c r="N438" s="391">
        <v>0</v>
      </c>
    </row>
    <row r="439" spans="1:14" s="285" customFormat="1" ht="9" customHeight="1">
      <c r="A439" s="286" t="s">
        <v>73</v>
      </c>
      <c r="B439" s="285">
        <f t="shared" si="25"/>
        <v>1</v>
      </c>
      <c r="D439" s="285">
        <v>1</v>
      </c>
      <c r="E439" s="285">
        <v>0</v>
      </c>
      <c r="F439" s="285">
        <v>0</v>
      </c>
      <c r="G439" s="285">
        <v>0</v>
      </c>
      <c r="H439" s="285">
        <v>0</v>
      </c>
      <c r="I439" s="285">
        <v>0</v>
      </c>
      <c r="J439" s="285">
        <v>0</v>
      </c>
      <c r="K439" s="285">
        <v>0</v>
      </c>
      <c r="L439" s="285">
        <v>0</v>
      </c>
      <c r="M439" s="285">
        <v>0</v>
      </c>
      <c r="N439" s="294">
        <v>1</v>
      </c>
    </row>
    <row r="440" spans="1:14" s="285" customFormat="1" ht="9" customHeight="1">
      <c r="A440" s="286" t="s">
        <v>74</v>
      </c>
      <c r="B440" s="285">
        <f t="shared" si="25"/>
        <v>0</v>
      </c>
      <c r="D440" s="285">
        <v>0</v>
      </c>
      <c r="E440" s="285">
        <v>0</v>
      </c>
      <c r="F440" s="285">
        <v>0</v>
      </c>
      <c r="G440" s="285">
        <v>0</v>
      </c>
      <c r="H440" s="285">
        <v>0</v>
      </c>
      <c r="I440" s="285">
        <v>0</v>
      </c>
      <c r="J440" s="285">
        <v>0</v>
      </c>
      <c r="K440" s="285">
        <v>0</v>
      </c>
      <c r="L440" s="285">
        <v>0</v>
      </c>
      <c r="M440" s="285">
        <v>0</v>
      </c>
      <c r="N440" s="294">
        <v>0</v>
      </c>
    </row>
    <row r="441" spans="1:14" s="285" customFormat="1" ht="9" customHeight="1">
      <c r="A441" s="286" t="s">
        <v>75</v>
      </c>
      <c r="B441" s="285">
        <f t="shared" si="25"/>
        <v>0</v>
      </c>
      <c r="D441" s="285">
        <v>0</v>
      </c>
      <c r="E441" s="285">
        <v>0</v>
      </c>
      <c r="F441" s="285">
        <v>0</v>
      </c>
      <c r="G441" s="285">
        <v>0</v>
      </c>
      <c r="H441" s="285">
        <v>0</v>
      </c>
      <c r="I441" s="285">
        <v>0</v>
      </c>
      <c r="J441" s="285">
        <v>0</v>
      </c>
      <c r="K441" s="285">
        <v>0</v>
      </c>
      <c r="L441" s="285">
        <v>0</v>
      </c>
      <c r="M441" s="285">
        <v>0</v>
      </c>
      <c r="N441" s="294">
        <v>0</v>
      </c>
    </row>
    <row r="442" spans="1:14" s="285" customFormat="1" ht="9" customHeight="1">
      <c r="A442" s="291" t="s">
        <v>76</v>
      </c>
      <c r="B442" s="309">
        <f t="shared" si="25"/>
        <v>0</v>
      </c>
      <c r="C442" s="309"/>
      <c r="D442" s="309">
        <v>0</v>
      </c>
      <c r="E442" s="309">
        <v>0</v>
      </c>
      <c r="F442" s="309">
        <v>0</v>
      </c>
      <c r="G442" s="309">
        <v>0</v>
      </c>
      <c r="H442" s="309">
        <v>0</v>
      </c>
      <c r="I442" s="309">
        <v>0</v>
      </c>
      <c r="J442" s="309">
        <v>0</v>
      </c>
      <c r="K442" s="309">
        <v>0</v>
      </c>
      <c r="L442" s="309">
        <v>0</v>
      </c>
      <c r="M442" s="309">
        <v>0</v>
      </c>
      <c r="N442" s="391">
        <v>0</v>
      </c>
    </row>
    <row r="443" spans="1:14" s="285" customFormat="1" ht="9" customHeight="1">
      <c r="A443" s="318"/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447"/>
    </row>
    <row r="444" spans="1:14" s="285" customFormat="1" ht="9" customHeight="1">
      <c r="A444" s="284">
        <v>2007</v>
      </c>
      <c r="N444" s="314"/>
    </row>
    <row r="445" spans="1:14" s="285" customFormat="1" ht="9" customHeight="1">
      <c r="A445" s="288" t="s">
        <v>44</v>
      </c>
      <c r="B445" s="288">
        <f>SUM(B447:B478)</f>
        <v>79</v>
      </c>
      <c r="D445" s="288">
        <f t="shared" ref="D445:N445" si="26">SUM(D447:D478)</f>
        <v>2</v>
      </c>
      <c r="E445" s="288">
        <f t="shared" si="26"/>
        <v>0</v>
      </c>
      <c r="F445" s="288">
        <f t="shared" si="26"/>
        <v>10</v>
      </c>
      <c r="G445" s="288">
        <f t="shared" si="26"/>
        <v>9</v>
      </c>
      <c r="H445" s="288">
        <f t="shared" si="26"/>
        <v>7</v>
      </c>
      <c r="I445" s="288">
        <f t="shared" si="26"/>
        <v>7</v>
      </c>
      <c r="J445" s="288">
        <f t="shared" si="26"/>
        <v>3</v>
      </c>
      <c r="K445" s="288">
        <f t="shared" si="26"/>
        <v>9</v>
      </c>
      <c r="L445" s="288">
        <f t="shared" si="26"/>
        <v>6</v>
      </c>
      <c r="M445" s="288">
        <f t="shared" si="26"/>
        <v>26</v>
      </c>
      <c r="N445" s="351">
        <f t="shared" si="26"/>
        <v>18203</v>
      </c>
    </row>
    <row r="446" spans="1:14" s="285" customFormat="1" ht="3.95" customHeight="1">
      <c r="A446" s="288"/>
      <c r="B446" s="288"/>
      <c r="D446" s="288"/>
      <c r="E446" s="288"/>
      <c r="F446" s="288"/>
      <c r="G446" s="288"/>
      <c r="H446" s="288"/>
      <c r="I446" s="288"/>
      <c r="J446" s="288"/>
      <c r="K446" s="288"/>
      <c r="L446" s="288"/>
      <c r="M446" s="288"/>
      <c r="N446" s="341"/>
    </row>
    <row r="447" spans="1:14" s="285" customFormat="1" ht="9" customHeight="1">
      <c r="A447" s="286" t="s">
        <v>45</v>
      </c>
      <c r="B447" s="285">
        <f t="shared" ref="B447:B478" si="27">SUM(D447:M447)</f>
        <v>0</v>
      </c>
      <c r="D447" s="285">
        <v>0</v>
      </c>
      <c r="E447" s="285">
        <v>0</v>
      </c>
      <c r="F447" s="285">
        <v>0</v>
      </c>
      <c r="G447" s="285">
        <v>0</v>
      </c>
      <c r="H447" s="285">
        <v>0</v>
      </c>
      <c r="I447" s="285">
        <v>0</v>
      </c>
      <c r="J447" s="285">
        <v>0</v>
      </c>
      <c r="K447" s="285">
        <v>0</v>
      </c>
      <c r="L447" s="285">
        <v>0</v>
      </c>
      <c r="M447" s="285">
        <v>0</v>
      </c>
      <c r="N447" s="294">
        <v>0</v>
      </c>
    </row>
    <row r="448" spans="1:14" s="285" customFormat="1" ht="9" customHeight="1">
      <c r="A448" s="286" t="s">
        <v>46</v>
      </c>
      <c r="B448" s="285">
        <f t="shared" si="27"/>
        <v>5</v>
      </c>
      <c r="D448" s="348">
        <v>1</v>
      </c>
      <c r="E448" s="348">
        <v>0</v>
      </c>
      <c r="F448" s="348">
        <v>1</v>
      </c>
      <c r="G448" s="348">
        <v>0</v>
      </c>
      <c r="H448" s="348">
        <v>0</v>
      </c>
      <c r="I448" s="348">
        <v>0</v>
      </c>
      <c r="J448" s="348">
        <v>1</v>
      </c>
      <c r="K448" s="348">
        <v>1</v>
      </c>
      <c r="L448" s="348">
        <v>0</v>
      </c>
      <c r="M448" s="348">
        <v>1</v>
      </c>
      <c r="N448" s="348">
        <v>199</v>
      </c>
    </row>
    <row r="449" spans="1:14" s="285" customFormat="1" ht="9" customHeight="1">
      <c r="A449" s="286" t="s">
        <v>47</v>
      </c>
      <c r="B449" s="285">
        <f t="shared" si="27"/>
        <v>1</v>
      </c>
      <c r="D449" s="348">
        <v>0</v>
      </c>
      <c r="E449" s="348">
        <v>0</v>
      </c>
      <c r="F449" s="348">
        <v>0</v>
      </c>
      <c r="G449" s="348">
        <v>0</v>
      </c>
      <c r="H449" s="348">
        <v>0</v>
      </c>
      <c r="I449" s="348">
        <v>0</v>
      </c>
      <c r="J449" s="348">
        <v>0</v>
      </c>
      <c r="K449" s="348">
        <v>0</v>
      </c>
      <c r="L449" s="348">
        <v>1</v>
      </c>
      <c r="M449" s="348">
        <v>0</v>
      </c>
      <c r="N449" s="348">
        <v>80</v>
      </c>
    </row>
    <row r="450" spans="1:14" s="285" customFormat="1" ht="9" customHeight="1">
      <c r="A450" s="291" t="s">
        <v>48</v>
      </c>
      <c r="B450" s="309">
        <f t="shared" si="27"/>
        <v>0</v>
      </c>
      <c r="C450" s="309"/>
      <c r="D450" s="291">
        <v>0</v>
      </c>
      <c r="E450" s="291">
        <v>0</v>
      </c>
      <c r="F450" s="291">
        <v>0</v>
      </c>
      <c r="G450" s="291">
        <v>0</v>
      </c>
      <c r="H450" s="291">
        <v>0</v>
      </c>
      <c r="I450" s="291">
        <v>0</v>
      </c>
      <c r="J450" s="291">
        <v>0</v>
      </c>
      <c r="K450" s="291">
        <v>0</v>
      </c>
      <c r="L450" s="291">
        <v>0</v>
      </c>
      <c r="M450" s="291">
        <v>0</v>
      </c>
      <c r="N450" s="293">
        <v>0</v>
      </c>
    </row>
    <row r="451" spans="1:14" s="285" customFormat="1" ht="9" customHeight="1">
      <c r="A451" s="286" t="s">
        <v>49</v>
      </c>
      <c r="B451" s="285">
        <f t="shared" si="27"/>
        <v>2</v>
      </c>
      <c r="D451" s="348">
        <v>0</v>
      </c>
      <c r="E451" s="348">
        <v>0</v>
      </c>
      <c r="F451" s="348">
        <v>0</v>
      </c>
      <c r="G451" s="348">
        <v>0</v>
      </c>
      <c r="H451" s="348">
        <v>0</v>
      </c>
      <c r="I451" s="348">
        <v>2</v>
      </c>
      <c r="J451" s="348">
        <v>0</v>
      </c>
      <c r="K451" s="348">
        <v>0</v>
      </c>
      <c r="L451" s="348">
        <v>0</v>
      </c>
      <c r="M451" s="348">
        <v>0</v>
      </c>
      <c r="N451" s="348">
        <v>37</v>
      </c>
    </row>
    <row r="452" spans="1:14" s="285" customFormat="1" ht="9" customHeight="1">
      <c r="A452" s="286" t="s">
        <v>50</v>
      </c>
      <c r="B452" s="285">
        <f t="shared" si="27"/>
        <v>2</v>
      </c>
      <c r="D452" s="348">
        <v>0</v>
      </c>
      <c r="E452" s="348">
        <v>0</v>
      </c>
      <c r="F452" s="348">
        <v>2</v>
      </c>
      <c r="G452" s="348">
        <v>0</v>
      </c>
      <c r="H452" s="348">
        <v>0</v>
      </c>
      <c r="I452" s="348">
        <v>0</v>
      </c>
      <c r="J452" s="348">
        <v>0</v>
      </c>
      <c r="K452" s="348">
        <v>0</v>
      </c>
      <c r="L452" s="348">
        <v>0</v>
      </c>
      <c r="M452" s="348">
        <v>0</v>
      </c>
      <c r="N452" s="348">
        <v>8</v>
      </c>
    </row>
    <row r="453" spans="1:14" s="285" customFormat="1" ht="9" customHeight="1">
      <c r="A453" s="286" t="s">
        <v>51</v>
      </c>
      <c r="B453" s="285">
        <f t="shared" si="27"/>
        <v>0</v>
      </c>
      <c r="D453" s="286">
        <v>0</v>
      </c>
      <c r="E453" s="286">
        <v>0</v>
      </c>
      <c r="F453" s="286">
        <v>0</v>
      </c>
      <c r="G453" s="286">
        <v>0</v>
      </c>
      <c r="H453" s="286">
        <v>0</v>
      </c>
      <c r="I453" s="286">
        <v>0</v>
      </c>
      <c r="J453" s="286">
        <v>0</v>
      </c>
      <c r="K453" s="286">
        <v>0</v>
      </c>
      <c r="L453" s="286">
        <v>0</v>
      </c>
      <c r="M453" s="286">
        <v>0</v>
      </c>
      <c r="N453" s="290">
        <v>0</v>
      </c>
    </row>
    <row r="454" spans="1:14" s="285" customFormat="1" ht="9" customHeight="1">
      <c r="A454" s="291" t="s">
        <v>52</v>
      </c>
      <c r="B454" s="309">
        <f t="shared" si="27"/>
        <v>0</v>
      </c>
      <c r="C454" s="309"/>
      <c r="D454" s="291">
        <v>0</v>
      </c>
      <c r="E454" s="291">
        <v>0</v>
      </c>
      <c r="F454" s="291">
        <v>0</v>
      </c>
      <c r="G454" s="291">
        <v>0</v>
      </c>
      <c r="H454" s="291">
        <v>0</v>
      </c>
      <c r="I454" s="291">
        <v>0</v>
      </c>
      <c r="J454" s="291">
        <v>0</v>
      </c>
      <c r="K454" s="291">
        <v>0</v>
      </c>
      <c r="L454" s="291">
        <v>0</v>
      </c>
      <c r="M454" s="291">
        <v>0</v>
      </c>
      <c r="N454" s="293">
        <v>0</v>
      </c>
    </row>
    <row r="455" spans="1:14" s="285" customFormat="1" ht="9" customHeight="1">
      <c r="A455" s="286" t="s">
        <v>53</v>
      </c>
      <c r="B455" s="285">
        <f t="shared" si="27"/>
        <v>30</v>
      </c>
      <c r="D455" s="348">
        <v>0</v>
      </c>
      <c r="E455" s="348">
        <v>0</v>
      </c>
      <c r="F455" s="348">
        <v>1</v>
      </c>
      <c r="G455" s="348">
        <v>4</v>
      </c>
      <c r="H455" s="348">
        <v>3</v>
      </c>
      <c r="I455" s="348">
        <v>0</v>
      </c>
      <c r="J455" s="348">
        <v>1</v>
      </c>
      <c r="K455" s="348">
        <v>3</v>
      </c>
      <c r="L455" s="348">
        <v>0</v>
      </c>
      <c r="M455" s="348">
        <v>18</v>
      </c>
      <c r="N455" s="324">
        <v>14223</v>
      </c>
    </row>
    <row r="456" spans="1:14" s="285" customFormat="1" ht="9" customHeight="1">
      <c r="A456" s="286" t="s">
        <v>54</v>
      </c>
      <c r="B456" s="285">
        <f t="shared" si="27"/>
        <v>3</v>
      </c>
      <c r="D456" s="348">
        <v>0</v>
      </c>
      <c r="E456" s="348">
        <v>0</v>
      </c>
      <c r="F456" s="348">
        <v>1</v>
      </c>
      <c r="G456" s="348">
        <v>2</v>
      </c>
      <c r="H456" s="348">
        <v>0</v>
      </c>
      <c r="I456" s="348">
        <v>0</v>
      </c>
      <c r="J456" s="348">
        <v>0</v>
      </c>
      <c r="K456" s="348">
        <v>0</v>
      </c>
      <c r="L456" s="348">
        <v>0</v>
      </c>
      <c r="M456" s="348">
        <v>0</v>
      </c>
      <c r="N456" s="348">
        <v>15</v>
      </c>
    </row>
    <row r="457" spans="1:14" s="285" customFormat="1" ht="9" customHeight="1">
      <c r="A457" s="286" t="s">
        <v>55</v>
      </c>
      <c r="B457" s="285">
        <f t="shared" si="27"/>
        <v>1</v>
      </c>
      <c r="D457" s="348">
        <v>1</v>
      </c>
      <c r="E457" s="348">
        <v>0</v>
      </c>
      <c r="F457" s="348">
        <v>0</v>
      </c>
      <c r="G457" s="348">
        <v>0</v>
      </c>
      <c r="H457" s="348">
        <v>0</v>
      </c>
      <c r="I457" s="348">
        <v>0</v>
      </c>
      <c r="J457" s="348">
        <v>0</v>
      </c>
      <c r="K457" s="348">
        <v>0</v>
      </c>
      <c r="L457" s="348">
        <v>0</v>
      </c>
      <c r="M457" s="348">
        <v>0</v>
      </c>
      <c r="N457" s="348">
        <v>1</v>
      </c>
    </row>
    <row r="458" spans="1:14" s="285" customFormat="1" ht="9" customHeight="1">
      <c r="A458" s="291" t="s">
        <v>56</v>
      </c>
      <c r="B458" s="309">
        <f t="shared" si="27"/>
        <v>1</v>
      </c>
      <c r="C458" s="309"/>
      <c r="D458" s="349">
        <v>0</v>
      </c>
      <c r="E458" s="349">
        <v>0</v>
      </c>
      <c r="F458" s="349">
        <v>0</v>
      </c>
      <c r="G458" s="349">
        <v>0</v>
      </c>
      <c r="H458" s="349">
        <v>0</v>
      </c>
      <c r="I458" s="349">
        <v>1</v>
      </c>
      <c r="J458" s="349">
        <v>0</v>
      </c>
      <c r="K458" s="349">
        <v>0</v>
      </c>
      <c r="L458" s="349">
        <v>0</v>
      </c>
      <c r="M458" s="349">
        <v>0</v>
      </c>
      <c r="N458" s="349">
        <v>18</v>
      </c>
    </row>
    <row r="459" spans="1:14" s="285" customFormat="1" ht="9" customHeight="1">
      <c r="A459" s="286" t="s">
        <v>57</v>
      </c>
      <c r="B459" s="285">
        <f t="shared" si="27"/>
        <v>0</v>
      </c>
      <c r="D459" s="286">
        <v>0</v>
      </c>
      <c r="E459" s="286">
        <v>0</v>
      </c>
      <c r="F459" s="286">
        <v>0</v>
      </c>
      <c r="G459" s="286">
        <v>0</v>
      </c>
      <c r="H459" s="286">
        <v>0</v>
      </c>
      <c r="I459" s="286">
        <v>0</v>
      </c>
      <c r="J459" s="286">
        <v>0</v>
      </c>
      <c r="K459" s="286">
        <v>0</v>
      </c>
      <c r="L459" s="286">
        <v>0</v>
      </c>
      <c r="M459" s="286">
        <v>0</v>
      </c>
      <c r="N459" s="290">
        <v>0</v>
      </c>
    </row>
    <row r="460" spans="1:14" s="285" customFormat="1" ht="9" customHeight="1">
      <c r="A460" s="286" t="s">
        <v>58</v>
      </c>
      <c r="B460" s="285">
        <f t="shared" si="27"/>
        <v>24</v>
      </c>
      <c r="D460" s="348">
        <v>0</v>
      </c>
      <c r="E460" s="348">
        <v>0</v>
      </c>
      <c r="F460" s="348">
        <v>2</v>
      </c>
      <c r="G460" s="348">
        <v>2</v>
      </c>
      <c r="H460" s="348">
        <v>1</v>
      </c>
      <c r="I460" s="348">
        <v>3</v>
      </c>
      <c r="J460" s="348">
        <v>0</v>
      </c>
      <c r="K460" s="348">
        <v>4</v>
      </c>
      <c r="L460" s="348">
        <v>5</v>
      </c>
      <c r="M460" s="348">
        <v>7</v>
      </c>
      <c r="N460" s="324">
        <v>3488</v>
      </c>
    </row>
    <row r="461" spans="1:14" s="285" customFormat="1" ht="9" customHeight="1">
      <c r="A461" s="286" t="s">
        <v>59</v>
      </c>
      <c r="B461" s="285">
        <f t="shared" si="27"/>
        <v>0</v>
      </c>
      <c r="D461" s="286">
        <v>0</v>
      </c>
      <c r="E461" s="286">
        <v>0</v>
      </c>
      <c r="F461" s="286">
        <v>0</v>
      </c>
      <c r="G461" s="286">
        <v>0</v>
      </c>
      <c r="H461" s="286">
        <v>0</v>
      </c>
      <c r="I461" s="286">
        <v>0</v>
      </c>
      <c r="J461" s="286">
        <v>0</v>
      </c>
      <c r="K461" s="286">
        <v>0</v>
      </c>
      <c r="L461" s="286">
        <v>0</v>
      </c>
      <c r="M461" s="286">
        <v>0</v>
      </c>
      <c r="N461" s="290">
        <v>0</v>
      </c>
    </row>
    <row r="462" spans="1:14" s="285" customFormat="1" ht="9" customHeight="1">
      <c r="A462" s="291" t="s">
        <v>60</v>
      </c>
      <c r="B462" s="309">
        <f t="shared" si="27"/>
        <v>5</v>
      </c>
      <c r="C462" s="309"/>
      <c r="D462" s="349">
        <v>0</v>
      </c>
      <c r="E462" s="349">
        <v>0</v>
      </c>
      <c r="F462" s="349">
        <v>1</v>
      </c>
      <c r="G462" s="349">
        <v>0</v>
      </c>
      <c r="H462" s="349">
        <v>2</v>
      </c>
      <c r="I462" s="349">
        <v>1</v>
      </c>
      <c r="J462" s="349">
        <v>1</v>
      </c>
      <c r="K462" s="349">
        <v>0</v>
      </c>
      <c r="L462" s="349">
        <v>0</v>
      </c>
      <c r="M462" s="349">
        <v>0</v>
      </c>
      <c r="N462" s="349">
        <v>68</v>
      </c>
    </row>
    <row r="463" spans="1:14" s="285" customFormat="1" ht="9" customHeight="1">
      <c r="A463" s="286" t="s">
        <v>61</v>
      </c>
      <c r="B463" s="285">
        <f t="shared" si="27"/>
        <v>0</v>
      </c>
      <c r="D463" s="286">
        <v>0</v>
      </c>
      <c r="E463" s="286">
        <v>0</v>
      </c>
      <c r="F463" s="286">
        <v>0</v>
      </c>
      <c r="G463" s="286">
        <v>0</v>
      </c>
      <c r="H463" s="286">
        <v>0</v>
      </c>
      <c r="I463" s="286">
        <v>0</v>
      </c>
      <c r="J463" s="286">
        <v>0</v>
      </c>
      <c r="K463" s="286">
        <v>0</v>
      </c>
      <c r="L463" s="286">
        <v>0</v>
      </c>
      <c r="M463" s="286">
        <v>0</v>
      </c>
      <c r="N463" s="290">
        <v>0</v>
      </c>
    </row>
    <row r="464" spans="1:14" s="285" customFormat="1" ht="9" customHeight="1">
      <c r="A464" s="286" t="s">
        <v>62</v>
      </c>
      <c r="B464" s="285">
        <f t="shared" si="27"/>
        <v>0</v>
      </c>
      <c r="D464" s="286">
        <v>0</v>
      </c>
      <c r="E464" s="286">
        <v>0</v>
      </c>
      <c r="F464" s="286">
        <v>0</v>
      </c>
      <c r="G464" s="286">
        <v>0</v>
      </c>
      <c r="H464" s="286">
        <v>0</v>
      </c>
      <c r="I464" s="286">
        <v>0</v>
      </c>
      <c r="J464" s="286">
        <v>0</v>
      </c>
      <c r="K464" s="286">
        <v>0</v>
      </c>
      <c r="L464" s="286">
        <v>0</v>
      </c>
      <c r="M464" s="286">
        <v>0</v>
      </c>
      <c r="N464" s="290">
        <v>0</v>
      </c>
    </row>
    <row r="465" spans="1:14" s="285" customFormat="1" ht="9" customHeight="1">
      <c r="A465" s="446" t="s">
        <v>63</v>
      </c>
      <c r="B465" s="285">
        <f t="shared" si="27"/>
        <v>0</v>
      </c>
      <c r="D465" s="286">
        <v>0</v>
      </c>
      <c r="E465" s="286">
        <v>0</v>
      </c>
      <c r="F465" s="286">
        <v>0</v>
      </c>
      <c r="G465" s="286">
        <v>0</v>
      </c>
      <c r="H465" s="286">
        <v>0</v>
      </c>
      <c r="I465" s="286">
        <v>0</v>
      </c>
      <c r="J465" s="286">
        <v>0</v>
      </c>
      <c r="K465" s="286">
        <v>0</v>
      </c>
      <c r="L465" s="286">
        <v>0</v>
      </c>
      <c r="M465" s="286">
        <v>0</v>
      </c>
      <c r="N465" s="290">
        <v>0</v>
      </c>
    </row>
    <row r="466" spans="1:14" s="285" customFormat="1" ht="9" customHeight="1">
      <c r="A466" s="291" t="s">
        <v>64</v>
      </c>
      <c r="B466" s="309">
        <f t="shared" si="27"/>
        <v>1</v>
      </c>
      <c r="C466" s="309"/>
      <c r="D466" s="349">
        <v>0</v>
      </c>
      <c r="E466" s="349">
        <v>0</v>
      </c>
      <c r="F466" s="349">
        <v>0</v>
      </c>
      <c r="G466" s="349">
        <v>0</v>
      </c>
      <c r="H466" s="349">
        <v>0</v>
      </c>
      <c r="I466" s="349">
        <v>0</v>
      </c>
      <c r="J466" s="349">
        <v>0</v>
      </c>
      <c r="K466" s="349">
        <v>1</v>
      </c>
      <c r="L466" s="349">
        <v>0</v>
      </c>
      <c r="M466" s="349">
        <v>0</v>
      </c>
      <c r="N466" s="349">
        <v>37</v>
      </c>
    </row>
    <row r="467" spans="1:14" s="285" customFormat="1" ht="9" customHeight="1">
      <c r="A467" s="286" t="s">
        <v>65</v>
      </c>
      <c r="B467" s="285">
        <f t="shared" si="27"/>
        <v>0</v>
      </c>
      <c r="D467" s="286">
        <v>0</v>
      </c>
      <c r="E467" s="286">
        <v>0</v>
      </c>
      <c r="F467" s="286">
        <v>0</v>
      </c>
      <c r="G467" s="286">
        <v>0</v>
      </c>
      <c r="H467" s="286">
        <v>0</v>
      </c>
      <c r="I467" s="286">
        <v>0</v>
      </c>
      <c r="J467" s="286">
        <v>0</v>
      </c>
      <c r="K467" s="286">
        <v>0</v>
      </c>
      <c r="L467" s="286">
        <v>0</v>
      </c>
      <c r="M467" s="286">
        <v>0</v>
      </c>
      <c r="N467" s="290">
        <v>0</v>
      </c>
    </row>
    <row r="468" spans="1:14" s="285" customFormat="1" ht="9" customHeight="1">
      <c r="A468" s="286" t="s">
        <v>66</v>
      </c>
      <c r="B468" s="285">
        <f t="shared" si="27"/>
        <v>1</v>
      </c>
      <c r="D468" s="348">
        <v>0</v>
      </c>
      <c r="E468" s="348">
        <v>0</v>
      </c>
      <c r="F468" s="348">
        <v>1</v>
      </c>
      <c r="G468" s="348">
        <v>0</v>
      </c>
      <c r="H468" s="348">
        <v>0</v>
      </c>
      <c r="I468" s="348">
        <v>0</v>
      </c>
      <c r="J468" s="348">
        <v>0</v>
      </c>
      <c r="K468" s="348">
        <v>0</v>
      </c>
      <c r="L468" s="348">
        <v>0</v>
      </c>
      <c r="M468" s="348">
        <v>0</v>
      </c>
      <c r="N468" s="348">
        <v>5</v>
      </c>
    </row>
    <row r="469" spans="1:14" s="285" customFormat="1" ht="9" customHeight="1">
      <c r="A469" s="286" t="s">
        <v>67</v>
      </c>
      <c r="B469" s="285">
        <f t="shared" si="27"/>
        <v>1</v>
      </c>
      <c r="D469" s="348">
        <v>0</v>
      </c>
      <c r="E469" s="348">
        <v>0</v>
      </c>
      <c r="F469" s="348">
        <v>0</v>
      </c>
      <c r="G469" s="348">
        <v>0</v>
      </c>
      <c r="H469" s="348">
        <v>1</v>
      </c>
      <c r="I469" s="348">
        <v>0</v>
      </c>
      <c r="J469" s="348">
        <v>0</v>
      </c>
      <c r="K469" s="348">
        <v>0</v>
      </c>
      <c r="L469" s="348">
        <v>0</v>
      </c>
      <c r="M469" s="348">
        <v>0</v>
      </c>
      <c r="N469" s="348">
        <v>13</v>
      </c>
    </row>
    <row r="470" spans="1:14" s="285" customFormat="1" ht="9" customHeight="1">
      <c r="A470" s="291" t="s">
        <v>68</v>
      </c>
      <c r="B470" s="309">
        <f t="shared" si="27"/>
        <v>0</v>
      </c>
      <c r="C470" s="309"/>
      <c r="D470" s="291">
        <v>0</v>
      </c>
      <c r="E470" s="291">
        <v>0</v>
      </c>
      <c r="F470" s="291">
        <v>0</v>
      </c>
      <c r="G470" s="291">
        <v>0</v>
      </c>
      <c r="H470" s="291">
        <v>0</v>
      </c>
      <c r="I470" s="291">
        <v>0</v>
      </c>
      <c r="J470" s="291">
        <v>0</v>
      </c>
      <c r="K470" s="291">
        <v>0</v>
      </c>
      <c r="L470" s="291">
        <v>0</v>
      </c>
      <c r="M470" s="291">
        <v>0</v>
      </c>
      <c r="N470" s="293">
        <v>0</v>
      </c>
    </row>
    <row r="471" spans="1:14" s="285" customFormat="1" ht="9" customHeight="1">
      <c r="A471" s="286" t="s">
        <v>69</v>
      </c>
      <c r="B471" s="285">
        <f t="shared" si="27"/>
        <v>1</v>
      </c>
      <c r="D471" s="348">
        <v>0</v>
      </c>
      <c r="E471" s="348">
        <v>0</v>
      </c>
      <c r="F471" s="348">
        <v>1</v>
      </c>
      <c r="G471" s="348">
        <v>0</v>
      </c>
      <c r="H471" s="348">
        <v>0</v>
      </c>
      <c r="I471" s="348">
        <v>0</v>
      </c>
      <c r="J471" s="348">
        <v>0</v>
      </c>
      <c r="K471" s="348">
        <v>0</v>
      </c>
      <c r="L471" s="348">
        <v>0</v>
      </c>
      <c r="M471" s="348">
        <v>0</v>
      </c>
      <c r="N471" s="348">
        <v>3</v>
      </c>
    </row>
    <row r="472" spans="1:14" s="285" customFormat="1" ht="9" customHeight="1">
      <c r="A472" s="286" t="s">
        <v>70</v>
      </c>
      <c r="B472" s="285">
        <f t="shared" si="27"/>
        <v>1</v>
      </c>
      <c r="D472" s="348">
        <v>0</v>
      </c>
      <c r="E472" s="348">
        <v>0</v>
      </c>
      <c r="F472" s="348">
        <v>0</v>
      </c>
      <c r="G472" s="348">
        <v>1</v>
      </c>
      <c r="H472" s="348">
        <v>0</v>
      </c>
      <c r="I472" s="348">
        <v>0</v>
      </c>
      <c r="J472" s="348">
        <v>0</v>
      </c>
      <c r="K472" s="348">
        <v>0</v>
      </c>
      <c r="L472" s="348">
        <v>0</v>
      </c>
      <c r="M472" s="348">
        <v>0</v>
      </c>
      <c r="N472" s="348">
        <v>8</v>
      </c>
    </row>
    <row r="473" spans="1:14" s="285" customFormat="1" ht="9" customHeight="1">
      <c r="A473" s="286" t="s">
        <v>71</v>
      </c>
      <c r="B473" s="285">
        <f t="shared" si="27"/>
        <v>0</v>
      </c>
      <c r="D473" s="286">
        <v>0</v>
      </c>
      <c r="E473" s="286">
        <v>0</v>
      </c>
      <c r="F473" s="286">
        <v>0</v>
      </c>
      <c r="G473" s="286">
        <v>0</v>
      </c>
      <c r="H473" s="286">
        <v>0</v>
      </c>
      <c r="I473" s="286">
        <v>0</v>
      </c>
      <c r="J473" s="286">
        <v>0</v>
      </c>
      <c r="K473" s="286">
        <v>0</v>
      </c>
      <c r="L473" s="286">
        <v>0</v>
      </c>
      <c r="M473" s="286">
        <v>0</v>
      </c>
      <c r="N473" s="290">
        <v>0</v>
      </c>
    </row>
    <row r="474" spans="1:14" s="285" customFormat="1" ht="9" customHeight="1">
      <c r="A474" s="291" t="s">
        <v>72</v>
      </c>
      <c r="B474" s="309">
        <f t="shared" si="27"/>
        <v>0</v>
      </c>
      <c r="C474" s="309"/>
      <c r="D474" s="291">
        <v>0</v>
      </c>
      <c r="E474" s="291">
        <v>0</v>
      </c>
      <c r="F474" s="291">
        <v>0</v>
      </c>
      <c r="G474" s="291">
        <v>0</v>
      </c>
      <c r="H474" s="291">
        <v>0</v>
      </c>
      <c r="I474" s="291">
        <v>0</v>
      </c>
      <c r="J474" s="291">
        <v>0</v>
      </c>
      <c r="K474" s="291">
        <v>0</v>
      </c>
      <c r="L474" s="291">
        <v>0</v>
      </c>
      <c r="M474" s="291">
        <v>0</v>
      </c>
      <c r="N474" s="293">
        <v>0</v>
      </c>
    </row>
    <row r="475" spans="1:14" s="285" customFormat="1" ht="9" customHeight="1">
      <c r="A475" s="286" t="s">
        <v>73</v>
      </c>
      <c r="B475" s="285">
        <f t="shared" si="27"/>
        <v>0</v>
      </c>
      <c r="D475" s="286">
        <v>0</v>
      </c>
      <c r="E475" s="286">
        <v>0</v>
      </c>
      <c r="F475" s="286">
        <v>0</v>
      </c>
      <c r="G475" s="286">
        <v>0</v>
      </c>
      <c r="H475" s="286">
        <v>0</v>
      </c>
      <c r="I475" s="286">
        <v>0</v>
      </c>
      <c r="J475" s="286">
        <v>0</v>
      </c>
      <c r="K475" s="286">
        <v>0</v>
      </c>
      <c r="L475" s="286">
        <v>0</v>
      </c>
      <c r="M475" s="286">
        <v>0</v>
      </c>
      <c r="N475" s="290">
        <v>0</v>
      </c>
    </row>
    <row r="476" spans="1:14" s="285" customFormat="1" ht="9" customHeight="1">
      <c r="A476" s="286" t="s">
        <v>74</v>
      </c>
      <c r="B476" s="285">
        <f t="shared" si="27"/>
        <v>0</v>
      </c>
      <c r="D476" s="286">
        <v>0</v>
      </c>
      <c r="E476" s="286">
        <v>0</v>
      </c>
      <c r="F476" s="286">
        <v>0</v>
      </c>
      <c r="G476" s="286">
        <v>0</v>
      </c>
      <c r="H476" s="286">
        <v>0</v>
      </c>
      <c r="I476" s="286">
        <v>0</v>
      </c>
      <c r="J476" s="286">
        <v>0</v>
      </c>
      <c r="K476" s="286">
        <v>0</v>
      </c>
      <c r="L476" s="286">
        <v>0</v>
      </c>
      <c r="M476" s="286">
        <v>0</v>
      </c>
      <c r="N476" s="290">
        <v>0</v>
      </c>
    </row>
    <row r="477" spans="1:14" s="285" customFormat="1" ht="9" customHeight="1">
      <c r="A477" s="286" t="s">
        <v>75</v>
      </c>
      <c r="B477" s="285">
        <f t="shared" si="27"/>
        <v>0</v>
      </c>
      <c r="D477" s="286">
        <v>0</v>
      </c>
      <c r="E477" s="286">
        <v>0</v>
      </c>
      <c r="F477" s="286">
        <v>0</v>
      </c>
      <c r="G477" s="286">
        <v>0</v>
      </c>
      <c r="H477" s="286">
        <v>0</v>
      </c>
      <c r="I477" s="286">
        <v>0</v>
      </c>
      <c r="J477" s="286">
        <v>0</v>
      </c>
      <c r="K477" s="286">
        <v>0</v>
      </c>
      <c r="L477" s="286">
        <v>0</v>
      </c>
      <c r="M477" s="286">
        <v>0</v>
      </c>
      <c r="N477" s="290">
        <v>0</v>
      </c>
    </row>
    <row r="478" spans="1:14" s="285" customFormat="1" ht="9" customHeight="1">
      <c r="A478" s="291" t="s">
        <v>76</v>
      </c>
      <c r="B478" s="309">
        <f t="shared" si="27"/>
        <v>0</v>
      </c>
      <c r="C478" s="309"/>
      <c r="D478" s="291">
        <v>0</v>
      </c>
      <c r="E478" s="291">
        <v>0</v>
      </c>
      <c r="F478" s="291">
        <v>0</v>
      </c>
      <c r="G478" s="291">
        <v>0</v>
      </c>
      <c r="H478" s="291">
        <v>0</v>
      </c>
      <c r="I478" s="291">
        <v>0</v>
      </c>
      <c r="J478" s="291">
        <v>0</v>
      </c>
      <c r="K478" s="291">
        <v>0</v>
      </c>
      <c r="L478" s="291">
        <v>0</v>
      </c>
      <c r="M478" s="291">
        <v>0</v>
      </c>
      <c r="N478" s="293">
        <v>0</v>
      </c>
    </row>
    <row r="479" spans="1:14" s="285" customFormat="1" ht="9" customHeight="1">
      <c r="A479" s="318"/>
      <c r="B479" s="323"/>
      <c r="C479" s="323"/>
      <c r="D479" s="323"/>
      <c r="E479" s="323"/>
      <c r="F479" s="323"/>
      <c r="G479" s="323"/>
      <c r="H479" s="323"/>
      <c r="I479" s="323"/>
      <c r="J479" s="323"/>
      <c r="K479" s="323"/>
      <c r="L479" s="323"/>
      <c r="M479" s="323"/>
      <c r="N479" s="447"/>
    </row>
    <row r="480" spans="1:14" s="285" customFormat="1" ht="9" customHeight="1">
      <c r="A480" s="284">
        <v>2008</v>
      </c>
      <c r="N480" s="314"/>
    </row>
    <row r="481" spans="1:14" s="285" customFormat="1" ht="9" customHeight="1">
      <c r="A481" s="288" t="s">
        <v>44</v>
      </c>
      <c r="B481" s="288">
        <f>SUM(B483:B514)</f>
        <v>94</v>
      </c>
      <c r="D481" s="288">
        <f t="shared" ref="D481:N481" si="28">SUM(D483:D514)</f>
        <v>8</v>
      </c>
      <c r="E481" s="288">
        <f t="shared" si="28"/>
        <v>2</v>
      </c>
      <c r="F481" s="288">
        <f t="shared" si="28"/>
        <v>6</v>
      </c>
      <c r="G481" s="288">
        <f t="shared" si="28"/>
        <v>8</v>
      </c>
      <c r="H481" s="288">
        <f t="shared" si="28"/>
        <v>2</v>
      </c>
      <c r="I481" s="288">
        <f t="shared" si="28"/>
        <v>3</v>
      </c>
      <c r="J481" s="288">
        <f t="shared" si="28"/>
        <v>2</v>
      </c>
      <c r="K481" s="288">
        <f t="shared" si="28"/>
        <v>5</v>
      </c>
      <c r="L481" s="288">
        <f t="shared" si="28"/>
        <v>8</v>
      </c>
      <c r="M481" s="288">
        <f t="shared" si="28"/>
        <v>50</v>
      </c>
      <c r="N481" s="351">
        <f t="shared" si="28"/>
        <v>50052</v>
      </c>
    </row>
    <row r="482" spans="1:14" s="285" customFormat="1" ht="3.95" customHeight="1">
      <c r="A482" s="288"/>
      <c r="B482" s="288"/>
      <c r="D482" s="288"/>
      <c r="E482" s="288"/>
      <c r="F482" s="288"/>
      <c r="G482" s="288"/>
      <c r="H482" s="288"/>
      <c r="I482" s="288"/>
      <c r="J482" s="288"/>
      <c r="K482" s="288"/>
      <c r="L482" s="288"/>
      <c r="M482" s="288"/>
      <c r="N482" s="341"/>
    </row>
    <row r="483" spans="1:14" s="285" customFormat="1" ht="9" customHeight="1">
      <c r="A483" s="286" t="s">
        <v>45</v>
      </c>
      <c r="B483" s="285">
        <f t="shared" ref="B483:B514" si="29">SUM(D483:M483)</f>
        <v>0</v>
      </c>
      <c r="D483" s="285">
        <v>0</v>
      </c>
      <c r="E483" s="285">
        <v>0</v>
      </c>
      <c r="F483" s="285">
        <v>0</v>
      </c>
      <c r="G483" s="285">
        <v>0</v>
      </c>
      <c r="H483" s="285">
        <v>0</v>
      </c>
      <c r="I483" s="285">
        <v>0</v>
      </c>
      <c r="J483" s="285">
        <v>0</v>
      </c>
      <c r="K483" s="285">
        <v>0</v>
      </c>
      <c r="L483" s="285">
        <v>0</v>
      </c>
      <c r="M483" s="285">
        <v>0</v>
      </c>
      <c r="N483" s="294">
        <v>0</v>
      </c>
    </row>
    <row r="484" spans="1:14" s="285" customFormat="1" ht="9" customHeight="1">
      <c r="A484" s="286" t="s">
        <v>46</v>
      </c>
      <c r="B484" s="285">
        <f t="shared" si="29"/>
        <v>8</v>
      </c>
      <c r="D484" s="348">
        <v>4</v>
      </c>
      <c r="E484" s="348">
        <v>0</v>
      </c>
      <c r="F484" s="348">
        <v>1</v>
      </c>
      <c r="G484" s="348">
        <v>1</v>
      </c>
      <c r="H484" s="348">
        <v>0</v>
      </c>
      <c r="I484" s="348">
        <v>0</v>
      </c>
      <c r="J484" s="348">
        <v>1</v>
      </c>
      <c r="K484" s="348">
        <v>0</v>
      </c>
      <c r="L484" s="348">
        <v>1</v>
      </c>
      <c r="M484" s="348">
        <v>0</v>
      </c>
      <c r="N484" s="348">
        <v>88</v>
      </c>
    </row>
    <row r="485" spans="1:14" s="285" customFormat="1" ht="9" customHeight="1">
      <c r="A485" s="286" t="s">
        <v>47</v>
      </c>
      <c r="B485" s="285">
        <f t="shared" si="29"/>
        <v>1</v>
      </c>
      <c r="D485" s="348">
        <v>0</v>
      </c>
      <c r="E485" s="348">
        <v>0</v>
      </c>
      <c r="F485" s="348">
        <v>0</v>
      </c>
      <c r="G485" s="348">
        <v>1</v>
      </c>
      <c r="H485" s="348">
        <v>0</v>
      </c>
      <c r="I485" s="348">
        <v>0</v>
      </c>
      <c r="J485" s="348">
        <v>0</v>
      </c>
      <c r="K485" s="348">
        <v>0</v>
      </c>
      <c r="L485" s="348">
        <v>0</v>
      </c>
      <c r="M485" s="348">
        <v>0</v>
      </c>
      <c r="N485" s="348">
        <v>7</v>
      </c>
    </row>
    <row r="486" spans="1:14" s="285" customFormat="1" ht="9" customHeight="1">
      <c r="A486" s="291" t="s">
        <v>48</v>
      </c>
      <c r="B486" s="309">
        <f t="shared" si="29"/>
        <v>0</v>
      </c>
      <c r="C486" s="309"/>
      <c r="D486" s="291">
        <v>0</v>
      </c>
      <c r="E486" s="291">
        <v>0</v>
      </c>
      <c r="F486" s="291">
        <v>0</v>
      </c>
      <c r="G486" s="291">
        <v>0</v>
      </c>
      <c r="H486" s="291">
        <v>0</v>
      </c>
      <c r="I486" s="291">
        <v>0</v>
      </c>
      <c r="J486" s="291">
        <v>0</v>
      </c>
      <c r="K486" s="291">
        <v>0</v>
      </c>
      <c r="L486" s="291">
        <v>0</v>
      </c>
      <c r="M486" s="291">
        <v>0</v>
      </c>
      <c r="N486" s="293">
        <v>8</v>
      </c>
    </row>
    <row r="487" spans="1:14" s="285" customFormat="1" ht="9" customHeight="1">
      <c r="A487" s="286" t="s">
        <v>49</v>
      </c>
      <c r="B487" s="285">
        <f t="shared" si="29"/>
        <v>0</v>
      </c>
      <c r="D487" s="348">
        <v>0</v>
      </c>
      <c r="E487" s="348">
        <v>0</v>
      </c>
      <c r="F487" s="348">
        <v>0</v>
      </c>
      <c r="G487" s="348">
        <v>0</v>
      </c>
      <c r="H487" s="348">
        <v>0</v>
      </c>
      <c r="I487" s="348">
        <v>0</v>
      </c>
      <c r="J487" s="348">
        <v>0</v>
      </c>
      <c r="K487" s="348">
        <v>0</v>
      </c>
      <c r="L487" s="348">
        <v>0</v>
      </c>
      <c r="M487" s="348">
        <v>0</v>
      </c>
      <c r="N487" s="348">
        <v>0</v>
      </c>
    </row>
    <row r="488" spans="1:14" s="285" customFormat="1" ht="9" customHeight="1">
      <c r="A488" s="286" t="s">
        <v>50</v>
      </c>
      <c r="B488" s="285">
        <f t="shared" si="29"/>
        <v>1</v>
      </c>
      <c r="D488" s="348">
        <v>0</v>
      </c>
      <c r="E488" s="348">
        <v>0</v>
      </c>
      <c r="F488" s="348">
        <v>0</v>
      </c>
      <c r="G488" s="348">
        <v>1</v>
      </c>
      <c r="H488" s="348">
        <v>0</v>
      </c>
      <c r="I488" s="348">
        <v>0</v>
      </c>
      <c r="J488" s="348">
        <v>0</v>
      </c>
      <c r="K488" s="348">
        <v>0</v>
      </c>
      <c r="L488" s="348">
        <v>0</v>
      </c>
      <c r="M488" s="348">
        <v>0</v>
      </c>
      <c r="N488" s="348">
        <v>0</v>
      </c>
    </row>
    <row r="489" spans="1:14" s="285" customFormat="1" ht="9" customHeight="1">
      <c r="A489" s="286" t="s">
        <v>51</v>
      </c>
      <c r="B489" s="285">
        <f t="shared" si="29"/>
        <v>0</v>
      </c>
      <c r="D489" s="286">
        <v>0</v>
      </c>
      <c r="E489" s="286">
        <v>0</v>
      </c>
      <c r="F489" s="286">
        <v>0</v>
      </c>
      <c r="G489" s="286">
        <v>0</v>
      </c>
      <c r="H489" s="286">
        <v>0</v>
      </c>
      <c r="I489" s="286">
        <v>0</v>
      </c>
      <c r="J489" s="286">
        <v>0</v>
      </c>
      <c r="K489" s="286">
        <v>0</v>
      </c>
      <c r="L489" s="286">
        <v>0</v>
      </c>
      <c r="M489" s="286">
        <v>0</v>
      </c>
      <c r="N489" s="290">
        <v>0</v>
      </c>
    </row>
    <row r="490" spans="1:14" s="285" customFormat="1" ht="9" customHeight="1">
      <c r="A490" s="291" t="s">
        <v>52</v>
      </c>
      <c r="B490" s="309">
        <f t="shared" si="29"/>
        <v>0</v>
      </c>
      <c r="C490" s="309"/>
      <c r="D490" s="291">
        <v>0</v>
      </c>
      <c r="E490" s="291">
        <v>0</v>
      </c>
      <c r="F490" s="291">
        <v>0</v>
      </c>
      <c r="G490" s="291">
        <v>0</v>
      </c>
      <c r="H490" s="291">
        <v>0</v>
      </c>
      <c r="I490" s="291">
        <v>0</v>
      </c>
      <c r="J490" s="291">
        <v>0</v>
      </c>
      <c r="K490" s="291">
        <v>0</v>
      </c>
      <c r="L490" s="291">
        <v>0</v>
      </c>
      <c r="M490" s="291">
        <v>0</v>
      </c>
      <c r="N490" s="293">
        <v>0</v>
      </c>
    </row>
    <row r="491" spans="1:14" s="285" customFormat="1" ht="9" customHeight="1">
      <c r="A491" s="286" t="s">
        <v>53</v>
      </c>
      <c r="B491" s="285">
        <f t="shared" si="29"/>
        <v>26</v>
      </c>
      <c r="D491" s="348">
        <v>3</v>
      </c>
      <c r="E491" s="348">
        <v>1</v>
      </c>
      <c r="F491" s="348">
        <v>1</v>
      </c>
      <c r="G491" s="348">
        <v>1</v>
      </c>
      <c r="H491" s="348">
        <v>1</v>
      </c>
      <c r="I491" s="348">
        <v>0</v>
      </c>
      <c r="J491" s="348">
        <v>1</v>
      </c>
      <c r="K491" s="348">
        <v>2</v>
      </c>
      <c r="L491" s="348">
        <v>4</v>
      </c>
      <c r="M491" s="348">
        <v>12</v>
      </c>
      <c r="N491" s="324">
        <v>11466</v>
      </c>
    </row>
    <row r="492" spans="1:14" s="285" customFormat="1" ht="9" customHeight="1">
      <c r="A492" s="286" t="s">
        <v>54</v>
      </c>
      <c r="B492" s="285">
        <f t="shared" si="29"/>
        <v>4</v>
      </c>
      <c r="D492" s="348">
        <v>0</v>
      </c>
      <c r="E492" s="348">
        <v>1</v>
      </c>
      <c r="F492" s="348">
        <v>1</v>
      </c>
      <c r="G492" s="348">
        <v>1</v>
      </c>
      <c r="H492" s="348">
        <v>0</v>
      </c>
      <c r="I492" s="348">
        <v>0</v>
      </c>
      <c r="J492" s="348">
        <v>0</v>
      </c>
      <c r="K492" s="348">
        <v>1</v>
      </c>
      <c r="L492" s="348">
        <v>0</v>
      </c>
      <c r="M492" s="348">
        <v>0</v>
      </c>
      <c r="N492" s="348">
        <v>57</v>
      </c>
    </row>
    <row r="493" spans="1:14" s="285" customFormat="1" ht="9" customHeight="1">
      <c r="A493" s="286" t="s">
        <v>55</v>
      </c>
      <c r="B493" s="285">
        <f t="shared" si="29"/>
        <v>0</v>
      </c>
      <c r="D493" s="348">
        <v>0</v>
      </c>
      <c r="E493" s="348">
        <v>0</v>
      </c>
      <c r="F493" s="348">
        <v>0</v>
      </c>
      <c r="G493" s="348">
        <v>0</v>
      </c>
      <c r="H493" s="348">
        <v>0</v>
      </c>
      <c r="I493" s="348">
        <v>0</v>
      </c>
      <c r="J493" s="348">
        <v>0</v>
      </c>
      <c r="K493" s="348">
        <v>0</v>
      </c>
      <c r="L493" s="348">
        <v>0</v>
      </c>
      <c r="M493" s="348">
        <v>0</v>
      </c>
      <c r="N493" s="348">
        <v>0</v>
      </c>
    </row>
    <row r="494" spans="1:14" s="285" customFormat="1" ht="9" customHeight="1">
      <c r="A494" s="291" t="s">
        <v>56</v>
      </c>
      <c r="B494" s="309">
        <f t="shared" si="29"/>
        <v>3</v>
      </c>
      <c r="C494" s="309"/>
      <c r="D494" s="349">
        <v>0</v>
      </c>
      <c r="E494" s="349">
        <v>0</v>
      </c>
      <c r="F494" s="349">
        <v>0</v>
      </c>
      <c r="G494" s="349">
        <v>2</v>
      </c>
      <c r="H494" s="349">
        <v>0</v>
      </c>
      <c r="I494" s="349">
        <v>0</v>
      </c>
      <c r="J494" s="349">
        <v>0</v>
      </c>
      <c r="K494" s="349">
        <v>1</v>
      </c>
      <c r="L494" s="349">
        <v>0</v>
      </c>
      <c r="M494" s="349">
        <v>0</v>
      </c>
      <c r="N494" s="349">
        <v>45</v>
      </c>
    </row>
    <row r="495" spans="1:14" s="285" customFormat="1" ht="9" customHeight="1">
      <c r="A495" s="286" t="s">
        <v>57</v>
      </c>
      <c r="B495" s="285">
        <f t="shared" si="29"/>
        <v>0</v>
      </c>
      <c r="D495" s="286">
        <v>0</v>
      </c>
      <c r="E495" s="286">
        <v>0</v>
      </c>
      <c r="F495" s="286">
        <v>0</v>
      </c>
      <c r="G495" s="286">
        <v>0</v>
      </c>
      <c r="H495" s="286">
        <v>0</v>
      </c>
      <c r="I495" s="286">
        <v>0</v>
      </c>
      <c r="J495" s="286">
        <v>0</v>
      </c>
      <c r="K495" s="286">
        <v>0</v>
      </c>
      <c r="L495" s="286">
        <v>0</v>
      </c>
      <c r="M495" s="286">
        <v>0</v>
      </c>
      <c r="N495" s="290">
        <v>0</v>
      </c>
    </row>
    <row r="496" spans="1:14" s="285" customFormat="1" ht="9" customHeight="1">
      <c r="A496" s="286" t="s">
        <v>58</v>
      </c>
      <c r="B496" s="285">
        <f t="shared" si="29"/>
        <v>45</v>
      </c>
      <c r="D496" s="348">
        <v>0</v>
      </c>
      <c r="E496" s="348">
        <v>0</v>
      </c>
      <c r="F496" s="348">
        <v>1</v>
      </c>
      <c r="G496" s="348">
        <v>1</v>
      </c>
      <c r="H496" s="348">
        <v>0</v>
      </c>
      <c r="I496" s="348">
        <v>1</v>
      </c>
      <c r="J496" s="348">
        <v>0</v>
      </c>
      <c r="K496" s="348">
        <v>1</v>
      </c>
      <c r="L496" s="348">
        <v>3</v>
      </c>
      <c r="M496" s="348">
        <v>38</v>
      </c>
      <c r="N496" s="324">
        <v>38322</v>
      </c>
    </row>
    <row r="497" spans="1:14" s="285" customFormat="1" ht="9" customHeight="1">
      <c r="A497" s="286" t="s">
        <v>59</v>
      </c>
      <c r="B497" s="285">
        <f t="shared" si="29"/>
        <v>0</v>
      </c>
      <c r="D497" s="286">
        <v>0</v>
      </c>
      <c r="E497" s="286">
        <v>0</v>
      </c>
      <c r="F497" s="286">
        <v>0</v>
      </c>
      <c r="G497" s="286">
        <v>0</v>
      </c>
      <c r="H497" s="286">
        <v>0</v>
      </c>
      <c r="I497" s="286">
        <v>0</v>
      </c>
      <c r="J497" s="286">
        <v>0</v>
      </c>
      <c r="K497" s="286">
        <v>0</v>
      </c>
      <c r="L497" s="286">
        <v>0</v>
      </c>
      <c r="M497" s="286">
        <v>0</v>
      </c>
      <c r="N497" s="290">
        <v>0</v>
      </c>
    </row>
    <row r="498" spans="1:14" s="285" customFormat="1" ht="9" customHeight="1">
      <c r="A498" s="291" t="s">
        <v>60</v>
      </c>
      <c r="B498" s="309">
        <f t="shared" si="29"/>
        <v>2</v>
      </c>
      <c r="C498" s="309"/>
      <c r="D498" s="349">
        <v>0</v>
      </c>
      <c r="E498" s="349">
        <v>0</v>
      </c>
      <c r="F498" s="349">
        <v>0</v>
      </c>
      <c r="G498" s="349">
        <v>0</v>
      </c>
      <c r="H498" s="349">
        <v>0</v>
      </c>
      <c r="I498" s="349">
        <v>2</v>
      </c>
      <c r="J498" s="349">
        <v>0</v>
      </c>
      <c r="K498" s="349">
        <v>0</v>
      </c>
      <c r="L498" s="349">
        <v>0</v>
      </c>
      <c r="M498" s="349">
        <v>0</v>
      </c>
      <c r="N498" s="349">
        <v>37</v>
      </c>
    </row>
    <row r="499" spans="1:14" s="285" customFormat="1" ht="9" customHeight="1">
      <c r="A499" s="286" t="s">
        <v>61</v>
      </c>
      <c r="B499" s="285">
        <f t="shared" si="29"/>
        <v>1</v>
      </c>
      <c r="D499" s="286">
        <v>1</v>
      </c>
      <c r="E499" s="286">
        <v>0</v>
      </c>
      <c r="F499" s="286">
        <v>0</v>
      </c>
      <c r="G499" s="286">
        <v>0</v>
      </c>
      <c r="H499" s="286">
        <v>0</v>
      </c>
      <c r="I499" s="286">
        <v>0</v>
      </c>
      <c r="J499" s="286">
        <v>0</v>
      </c>
      <c r="K499" s="286">
        <v>0</v>
      </c>
      <c r="L499" s="286">
        <v>0</v>
      </c>
      <c r="M499" s="286">
        <v>0</v>
      </c>
      <c r="N499" s="290">
        <v>1</v>
      </c>
    </row>
    <row r="500" spans="1:14" s="285" customFormat="1" ht="9" customHeight="1">
      <c r="A500" s="286" t="s">
        <v>62</v>
      </c>
      <c r="B500" s="285">
        <f t="shared" si="29"/>
        <v>0</v>
      </c>
      <c r="D500" s="286">
        <v>0</v>
      </c>
      <c r="E500" s="286">
        <v>0</v>
      </c>
      <c r="F500" s="286">
        <v>0</v>
      </c>
      <c r="G500" s="286">
        <v>0</v>
      </c>
      <c r="H500" s="286">
        <v>0</v>
      </c>
      <c r="I500" s="286">
        <v>0</v>
      </c>
      <c r="J500" s="286">
        <v>0</v>
      </c>
      <c r="K500" s="286">
        <v>0</v>
      </c>
      <c r="L500" s="286">
        <v>0</v>
      </c>
      <c r="M500" s="286">
        <v>0</v>
      </c>
      <c r="N500" s="290">
        <v>0</v>
      </c>
    </row>
    <row r="501" spans="1:14" s="285" customFormat="1" ht="9" customHeight="1">
      <c r="A501" s="446" t="s">
        <v>63</v>
      </c>
      <c r="B501" s="285">
        <f t="shared" si="29"/>
        <v>0</v>
      </c>
      <c r="D501" s="286">
        <v>0</v>
      </c>
      <c r="E501" s="286">
        <v>0</v>
      </c>
      <c r="F501" s="286">
        <v>0</v>
      </c>
      <c r="G501" s="286">
        <v>0</v>
      </c>
      <c r="H501" s="286">
        <v>0</v>
      </c>
      <c r="I501" s="286">
        <v>0</v>
      </c>
      <c r="J501" s="286">
        <v>0</v>
      </c>
      <c r="K501" s="286">
        <v>0</v>
      </c>
      <c r="L501" s="286">
        <v>0</v>
      </c>
      <c r="M501" s="286">
        <v>0</v>
      </c>
      <c r="N501" s="290">
        <v>0</v>
      </c>
    </row>
    <row r="502" spans="1:14" s="285" customFormat="1" ht="9" customHeight="1">
      <c r="A502" s="291" t="s">
        <v>64</v>
      </c>
      <c r="B502" s="309">
        <f t="shared" si="29"/>
        <v>3</v>
      </c>
      <c r="C502" s="309"/>
      <c r="D502" s="349">
        <v>0</v>
      </c>
      <c r="E502" s="349">
        <v>0</v>
      </c>
      <c r="F502" s="349">
        <v>2</v>
      </c>
      <c r="G502" s="349">
        <v>0</v>
      </c>
      <c r="H502" s="349">
        <v>1</v>
      </c>
      <c r="I502" s="349">
        <v>0</v>
      </c>
      <c r="J502" s="349">
        <v>0</v>
      </c>
      <c r="K502" s="349">
        <v>0</v>
      </c>
      <c r="L502" s="349">
        <v>0</v>
      </c>
      <c r="M502" s="349">
        <v>0</v>
      </c>
      <c r="N502" s="349">
        <v>21</v>
      </c>
    </row>
    <row r="503" spans="1:14" s="285" customFormat="1" ht="9" customHeight="1">
      <c r="A503" s="286" t="s">
        <v>65</v>
      </c>
      <c r="B503" s="285">
        <f t="shared" si="29"/>
        <v>0</v>
      </c>
      <c r="D503" s="286">
        <v>0</v>
      </c>
      <c r="E503" s="286">
        <v>0</v>
      </c>
      <c r="F503" s="286">
        <v>0</v>
      </c>
      <c r="G503" s="286">
        <v>0</v>
      </c>
      <c r="H503" s="286">
        <v>0</v>
      </c>
      <c r="I503" s="286">
        <v>0</v>
      </c>
      <c r="J503" s="286">
        <v>0</v>
      </c>
      <c r="K503" s="286">
        <v>0</v>
      </c>
      <c r="L503" s="286">
        <v>0</v>
      </c>
      <c r="M503" s="286">
        <v>0</v>
      </c>
      <c r="N503" s="290">
        <v>0</v>
      </c>
    </row>
    <row r="504" spans="1:14" s="285" customFormat="1" ht="9" customHeight="1">
      <c r="A504" s="286" t="s">
        <v>66</v>
      </c>
      <c r="B504" s="285">
        <f t="shared" si="29"/>
        <v>0</v>
      </c>
      <c r="D504" s="348">
        <v>0</v>
      </c>
      <c r="E504" s="348">
        <v>0</v>
      </c>
      <c r="F504" s="348">
        <v>0</v>
      </c>
      <c r="G504" s="348">
        <v>0</v>
      </c>
      <c r="H504" s="348">
        <v>0</v>
      </c>
      <c r="I504" s="348">
        <v>0</v>
      </c>
      <c r="J504" s="348">
        <v>0</v>
      </c>
      <c r="K504" s="348">
        <v>0</v>
      </c>
      <c r="L504" s="348">
        <v>0</v>
      </c>
      <c r="M504" s="348">
        <v>0</v>
      </c>
      <c r="N504" s="348">
        <v>0</v>
      </c>
    </row>
    <row r="505" spans="1:14" s="285" customFormat="1" ht="9" customHeight="1">
      <c r="A505" s="286" t="s">
        <v>67</v>
      </c>
      <c r="B505" s="285">
        <f t="shared" si="29"/>
        <v>0</v>
      </c>
      <c r="D505" s="348">
        <v>0</v>
      </c>
      <c r="E505" s="348">
        <v>0</v>
      </c>
      <c r="F505" s="348">
        <v>0</v>
      </c>
      <c r="G505" s="348">
        <v>0</v>
      </c>
      <c r="H505" s="348">
        <v>0</v>
      </c>
      <c r="I505" s="348">
        <v>0</v>
      </c>
      <c r="J505" s="348">
        <v>0</v>
      </c>
      <c r="K505" s="348">
        <v>0</v>
      </c>
      <c r="L505" s="348">
        <v>0</v>
      </c>
      <c r="M505" s="348">
        <v>0</v>
      </c>
      <c r="N505" s="348">
        <v>0</v>
      </c>
    </row>
    <row r="506" spans="1:14" s="285" customFormat="1" ht="9" customHeight="1">
      <c r="A506" s="291" t="s">
        <v>68</v>
      </c>
      <c r="B506" s="309">
        <f t="shared" si="29"/>
        <v>0</v>
      </c>
      <c r="C506" s="309"/>
      <c r="D506" s="291">
        <v>0</v>
      </c>
      <c r="E506" s="291">
        <v>0</v>
      </c>
      <c r="F506" s="291">
        <v>0</v>
      </c>
      <c r="G506" s="291">
        <v>0</v>
      </c>
      <c r="H506" s="291">
        <v>0</v>
      </c>
      <c r="I506" s="291">
        <v>0</v>
      </c>
      <c r="J506" s="291">
        <v>0</v>
      </c>
      <c r="K506" s="291">
        <v>0</v>
      </c>
      <c r="L506" s="291">
        <v>0</v>
      </c>
      <c r="M506" s="291">
        <v>0</v>
      </c>
      <c r="N506" s="293">
        <v>0</v>
      </c>
    </row>
    <row r="507" spans="1:14" s="285" customFormat="1" ht="9" customHeight="1">
      <c r="A507" s="286" t="s">
        <v>69</v>
      </c>
      <c r="B507" s="285">
        <f t="shared" si="29"/>
        <v>0</v>
      </c>
      <c r="D507" s="348">
        <v>0</v>
      </c>
      <c r="E507" s="348">
        <v>0</v>
      </c>
      <c r="F507" s="348">
        <v>0</v>
      </c>
      <c r="G507" s="348">
        <v>0</v>
      </c>
      <c r="H507" s="348">
        <v>0</v>
      </c>
      <c r="I507" s="348">
        <v>0</v>
      </c>
      <c r="J507" s="348">
        <v>0</v>
      </c>
      <c r="K507" s="348">
        <v>0</v>
      </c>
      <c r="L507" s="348">
        <v>0</v>
      </c>
      <c r="M507" s="348">
        <v>0</v>
      </c>
      <c r="N507" s="348">
        <v>0</v>
      </c>
    </row>
    <row r="508" spans="1:14" s="285" customFormat="1" ht="9" customHeight="1">
      <c r="A508" s="286" t="s">
        <v>70</v>
      </c>
      <c r="B508" s="285">
        <f t="shared" si="29"/>
        <v>0</v>
      </c>
      <c r="D508" s="348">
        <v>0</v>
      </c>
      <c r="E508" s="348">
        <v>0</v>
      </c>
      <c r="F508" s="348">
        <v>0</v>
      </c>
      <c r="G508" s="348">
        <v>0</v>
      </c>
      <c r="H508" s="348">
        <v>0</v>
      </c>
      <c r="I508" s="348">
        <v>0</v>
      </c>
      <c r="J508" s="348">
        <v>0</v>
      </c>
      <c r="K508" s="348">
        <v>0</v>
      </c>
      <c r="L508" s="348">
        <v>0</v>
      </c>
      <c r="M508" s="348">
        <v>0</v>
      </c>
      <c r="N508" s="348">
        <v>0</v>
      </c>
    </row>
    <row r="509" spans="1:14" s="285" customFormat="1" ht="9" customHeight="1">
      <c r="A509" s="286" t="s">
        <v>71</v>
      </c>
      <c r="B509" s="285">
        <f t="shared" si="29"/>
        <v>0</v>
      </c>
      <c r="D509" s="286">
        <v>0</v>
      </c>
      <c r="E509" s="286">
        <v>0</v>
      </c>
      <c r="F509" s="286">
        <v>0</v>
      </c>
      <c r="G509" s="286">
        <v>0</v>
      </c>
      <c r="H509" s="286">
        <v>0</v>
      </c>
      <c r="I509" s="286">
        <v>0</v>
      </c>
      <c r="J509" s="286">
        <v>0</v>
      </c>
      <c r="K509" s="286">
        <v>0</v>
      </c>
      <c r="L509" s="286">
        <v>0</v>
      </c>
      <c r="M509" s="286">
        <v>0</v>
      </c>
      <c r="N509" s="290">
        <v>0</v>
      </c>
    </row>
    <row r="510" spans="1:14" s="285" customFormat="1" ht="9" customHeight="1">
      <c r="A510" s="291" t="s">
        <v>72</v>
      </c>
      <c r="B510" s="309">
        <f t="shared" si="29"/>
        <v>0</v>
      </c>
      <c r="C510" s="309"/>
      <c r="D510" s="291">
        <v>0</v>
      </c>
      <c r="E510" s="291">
        <v>0</v>
      </c>
      <c r="F510" s="291">
        <v>0</v>
      </c>
      <c r="G510" s="291">
        <v>0</v>
      </c>
      <c r="H510" s="291">
        <v>0</v>
      </c>
      <c r="I510" s="291">
        <v>0</v>
      </c>
      <c r="J510" s="291">
        <v>0</v>
      </c>
      <c r="K510" s="291">
        <v>0</v>
      </c>
      <c r="L510" s="291">
        <v>0</v>
      </c>
      <c r="M510" s="291">
        <v>0</v>
      </c>
      <c r="N510" s="293">
        <v>0</v>
      </c>
    </row>
    <row r="511" spans="1:14" s="285" customFormat="1" ht="9" customHeight="1">
      <c r="A511" s="286" t="s">
        <v>73</v>
      </c>
      <c r="B511" s="285">
        <f t="shared" si="29"/>
        <v>0</v>
      </c>
      <c r="D511" s="286">
        <v>0</v>
      </c>
      <c r="E511" s="286">
        <v>0</v>
      </c>
      <c r="F511" s="286">
        <v>0</v>
      </c>
      <c r="G511" s="286">
        <v>0</v>
      </c>
      <c r="H511" s="286">
        <v>0</v>
      </c>
      <c r="I511" s="286">
        <v>0</v>
      </c>
      <c r="J511" s="286">
        <v>0</v>
      </c>
      <c r="K511" s="286">
        <v>0</v>
      </c>
      <c r="L511" s="286">
        <v>0</v>
      </c>
      <c r="M511" s="286">
        <v>0</v>
      </c>
      <c r="N511" s="290">
        <v>0</v>
      </c>
    </row>
    <row r="512" spans="1:14" s="285" customFormat="1" ht="9" customHeight="1">
      <c r="A512" s="286" t="s">
        <v>74</v>
      </c>
      <c r="B512" s="285">
        <f t="shared" si="29"/>
        <v>0</v>
      </c>
      <c r="D512" s="286">
        <v>0</v>
      </c>
      <c r="E512" s="286">
        <v>0</v>
      </c>
      <c r="F512" s="286">
        <v>0</v>
      </c>
      <c r="G512" s="286">
        <v>0</v>
      </c>
      <c r="H512" s="286">
        <v>0</v>
      </c>
      <c r="I512" s="286">
        <v>0</v>
      </c>
      <c r="J512" s="286">
        <v>0</v>
      </c>
      <c r="K512" s="286">
        <v>0</v>
      </c>
      <c r="L512" s="286">
        <v>0</v>
      </c>
      <c r="M512" s="286">
        <v>0</v>
      </c>
      <c r="N512" s="290">
        <v>0</v>
      </c>
    </row>
    <row r="513" spans="1:14" s="285" customFormat="1" ht="9" customHeight="1">
      <c r="A513" s="286" t="s">
        <v>75</v>
      </c>
      <c r="B513" s="285">
        <f t="shared" si="29"/>
        <v>0</v>
      </c>
      <c r="D513" s="286">
        <v>0</v>
      </c>
      <c r="E513" s="286">
        <v>0</v>
      </c>
      <c r="F513" s="286">
        <v>0</v>
      </c>
      <c r="G513" s="286">
        <v>0</v>
      </c>
      <c r="H513" s="286">
        <v>0</v>
      </c>
      <c r="I513" s="286">
        <v>0</v>
      </c>
      <c r="J513" s="286">
        <v>0</v>
      </c>
      <c r="K513" s="286">
        <v>0</v>
      </c>
      <c r="L513" s="286">
        <v>0</v>
      </c>
      <c r="M513" s="286">
        <v>0</v>
      </c>
      <c r="N513" s="290">
        <v>0</v>
      </c>
    </row>
    <row r="514" spans="1:14" s="285" customFormat="1" ht="9" customHeight="1">
      <c r="A514" s="291" t="s">
        <v>76</v>
      </c>
      <c r="B514" s="309">
        <f t="shared" si="29"/>
        <v>0</v>
      </c>
      <c r="C514" s="309"/>
      <c r="D514" s="291">
        <v>0</v>
      </c>
      <c r="E514" s="291">
        <v>0</v>
      </c>
      <c r="F514" s="291">
        <v>0</v>
      </c>
      <c r="G514" s="291">
        <v>0</v>
      </c>
      <c r="H514" s="291">
        <v>0</v>
      </c>
      <c r="I514" s="291">
        <v>0</v>
      </c>
      <c r="J514" s="291">
        <v>0</v>
      </c>
      <c r="K514" s="291">
        <v>0</v>
      </c>
      <c r="L514" s="291">
        <v>0</v>
      </c>
      <c r="M514" s="291">
        <v>0</v>
      </c>
      <c r="N514" s="293">
        <v>0</v>
      </c>
    </row>
    <row r="515" spans="1:14" s="285" customFormat="1" ht="9" customHeight="1">
      <c r="A515" s="318"/>
      <c r="B515" s="323"/>
      <c r="C515" s="323"/>
      <c r="D515" s="323"/>
      <c r="E515" s="323"/>
      <c r="F515" s="323"/>
      <c r="G515" s="323"/>
      <c r="H515" s="323"/>
      <c r="I515" s="323"/>
      <c r="J515" s="323"/>
      <c r="K515" s="323"/>
      <c r="L515" s="323"/>
      <c r="M515" s="323"/>
      <c r="N515" s="447"/>
    </row>
    <row r="516" spans="1:14" s="285" customFormat="1" ht="9" customHeight="1">
      <c r="A516" s="284">
        <v>2009</v>
      </c>
      <c r="N516" s="314"/>
    </row>
    <row r="517" spans="1:14" s="285" customFormat="1" ht="9" customHeight="1">
      <c r="A517" s="288" t="s">
        <v>44</v>
      </c>
      <c r="B517" s="288">
        <f>SUM(B519:B550)</f>
        <v>86</v>
      </c>
      <c r="D517" s="288">
        <f t="shared" ref="D517:N517" si="30">SUM(D519:D550)</f>
        <v>10</v>
      </c>
      <c r="E517" s="288">
        <f t="shared" si="30"/>
        <v>1</v>
      </c>
      <c r="F517" s="288">
        <f t="shared" si="30"/>
        <v>1</v>
      </c>
      <c r="G517" s="288">
        <f t="shared" si="30"/>
        <v>3</v>
      </c>
      <c r="H517" s="288">
        <f t="shared" si="30"/>
        <v>4</v>
      </c>
      <c r="I517" s="288">
        <f t="shared" si="30"/>
        <v>1</v>
      </c>
      <c r="J517" s="288">
        <f t="shared" si="30"/>
        <v>0</v>
      </c>
      <c r="K517" s="288">
        <f t="shared" si="30"/>
        <v>2</v>
      </c>
      <c r="L517" s="288">
        <f t="shared" si="30"/>
        <v>4</v>
      </c>
      <c r="M517" s="288">
        <f t="shared" si="30"/>
        <v>60</v>
      </c>
      <c r="N517" s="351">
        <f t="shared" si="30"/>
        <v>91408</v>
      </c>
    </row>
    <row r="518" spans="1:14" s="285" customFormat="1" ht="3.95" customHeight="1">
      <c r="A518" s="288"/>
      <c r="B518" s="288"/>
      <c r="D518" s="288"/>
      <c r="E518" s="288"/>
      <c r="F518" s="288"/>
      <c r="G518" s="288"/>
      <c r="H518" s="288"/>
      <c r="I518" s="288"/>
      <c r="J518" s="288"/>
      <c r="K518" s="288"/>
      <c r="L518" s="288"/>
      <c r="M518" s="288"/>
      <c r="N518" s="341"/>
    </row>
    <row r="519" spans="1:14" s="285" customFormat="1" ht="9" customHeight="1">
      <c r="A519" s="286" t="s">
        <v>45</v>
      </c>
      <c r="B519" s="285">
        <f t="shared" ref="B519:B550" si="31">SUM(D519:M519)</f>
        <v>0</v>
      </c>
      <c r="D519" s="285">
        <v>0</v>
      </c>
      <c r="E519" s="285">
        <v>0</v>
      </c>
      <c r="F519" s="285">
        <v>0</v>
      </c>
      <c r="G519" s="285">
        <v>0</v>
      </c>
      <c r="H519" s="285">
        <v>0</v>
      </c>
      <c r="I519" s="285">
        <v>0</v>
      </c>
      <c r="J519" s="285">
        <v>0</v>
      </c>
      <c r="K519" s="285">
        <v>0</v>
      </c>
      <c r="L519" s="285">
        <v>0</v>
      </c>
      <c r="M519" s="285">
        <v>0</v>
      </c>
      <c r="N519" s="294">
        <v>0</v>
      </c>
    </row>
    <row r="520" spans="1:14" s="285" customFormat="1" ht="9" customHeight="1">
      <c r="A520" s="286" t="s">
        <v>46</v>
      </c>
      <c r="B520" s="285">
        <f t="shared" si="31"/>
        <v>8</v>
      </c>
      <c r="D520" s="348">
        <v>7</v>
      </c>
      <c r="E520" s="348">
        <v>0</v>
      </c>
      <c r="F520" s="348">
        <v>0</v>
      </c>
      <c r="G520" s="348">
        <v>0</v>
      </c>
      <c r="H520" s="348">
        <v>0</v>
      </c>
      <c r="I520" s="348">
        <v>0</v>
      </c>
      <c r="J520" s="348">
        <v>0</v>
      </c>
      <c r="K520" s="348">
        <v>0</v>
      </c>
      <c r="L520" s="348">
        <v>1</v>
      </c>
      <c r="M520" s="348">
        <v>0</v>
      </c>
      <c r="N520" s="348">
        <v>92</v>
      </c>
    </row>
    <row r="521" spans="1:14" s="285" customFormat="1" ht="9" customHeight="1">
      <c r="A521" s="286" t="s">
        <v>47</v>
      </c>
      <c r="B521" s="285">
        <f t="shared" si="31"/>
        <v>0</v>
      </c>
      <c r="D521" s="348">
        <v>0</v>
      </c>
      <c r="E521" s="348">
        <v>0</v>
      </c>
      <c r="F521" s="348">
        <v>0</v>
      </c>
      <c r="G521" s="348">
        <v>0</v>
      </c>
      <c r="H521" s="348">
        <v>0</v>
      </c>
      <c r="I521" s="348">
        <v>0</v>
      </c>
      <c r="J521" s="348">
        <v>0</v>
      </c>
      <c r="K521" s="348">
        <v>0</v>
      </c>
      <c r="L521" s="348">
        <v>0</v>
      </c>
      <c r="M521" s="348">
        <v>0</v>
      </c>
      <c r="N521" s="348">
        <v>0</v>
      </c>
    </row>
    <row r="522" spans="1:14" s="285" customFormat="1" ht="9" customHeight="1">
      <c r="A522" s="291" t="s">
        <v>48</v>
      </c>
      <c r="B522" s="309">
        <f t="shared" si="31"/>
        <v>0</v>
      </c>
      <c r="C522" s="309"/>
      <c r="D522" s="291">
        <v>0</v>
      </c>
      <c r="E522" s="291">
        <v>0</v>
      </c>
      <c r="F522" s="291">
        <v>0</v>
      </c>
      <c r="G522" s="291">
        <v>0</v>
      </c>
      <c r="H522" s="291">
        <v>0</v>
      </c>
      <c r="I522" s="291">
        <v>0</v>
      </c>
      <c r="J522" s="291">
        <v>0</v>
      </c>
      <c r="K522" s="291">
        <v>0</v>
      </c>
      <c r="L522" s="291">
        <v>0</v>
      </c>
      <c r="M522" s="291">
        <v>0</v>
      </c>
      <c r="N522" s="293">
        <v>0</v>
      </c>
    </row>
    <row r="523" spans="1:14" s="285" customFormat="1" ht="9" customHeight="1">
      <c r="A523" s="286" t="s">
        <v>49</v>
      </c>
      <c r="B523" s="285">
        <f t="shared" si="31"/>
        <v>0</v>
      </c>
      <c r="D523" s="348">
        <v>0</v>
      </c>
      <c r="E523" s="348">
        <v>0</v>
      </c>
      <c r="F523" s="348">
        <v>0</v>
      </c>
      <c r="G523" s="348">
        <v>0</v>
      </c>
      <c r="H523" s="348">
        <v>0</v>
      </c>
      <c r="I523" s="348">
        <v>0</v>
      </c>
      <c r="J523" s="348">
        <v>0</v>
      </c>
      <c r="K523" s="348">
        <v>0</v>
      </c>
      <c r="L523" s="348">
        <v>0</v>
      </c>
      <c r="M523" s="348">
        <v>0</v>
      </c>
      <c r="N523" s="348">
        <v>0</v>
      </c>
    </row>
    <row r="524" spans="1:14" s="285" customFormat="1" ht="9" customHeight="1">
      <c r="A524" s="286" t="s">
        <v>50</v>
      </c>
      <c r="B524" s="285">
        <f t="shared" si="31"/>
        <v>1</v>
      </c>
      <c r="D524" s="348">
        <v>1</v>
      </c>
      <c r="E524" s="348">
        <v>0</v>
      </c>
      <c r="F524" s="348">
        <v>0</v>
      </c>
      <c r="G524" s="348">
        <v>0</v>
      </c>
      <c r="H524" s="348">
        <v>0</v>
      </c>
      <c r="I524" s="348">
        <v>0</v>
      </c>
      <c r="J524" s="348">
        <v>0</v>
      </c>
      <c r="K524" s="348">
        <v>0</v>
      </c>
      <c r="L524" s="348">
        <v>0</v>
      </c>
      <c r="M524" s="348">
        <v>0</v>
      </c>
      <c r="N524" s="348">
        <v>1</v>
      </c>
    </row>
    <row r="525" spans="1:14" s="285" customFormat="1" ht="9" customHeight="1">
      <c r="A525" s="286" t="s">
        <v>51</v>
      </c>
      <c r="B525" s="285">
        <f t="shared" si="31"/>
        <v>0</v>
      </c>
      <c r="D525" s="286">
        <v>0</v>
      </c>
      <c r="E525" s="286">
        <v>0</v>
      </c>
      <c r="F525" s="286">
        <v>0</v>
      </c>
      <c r="G525" s="286">
        <v>0</v>
      </c>
      <c r="H525" s="286">
        <v>0</v>
      </c>
      <c r="I525" s="286">
        <v>0</v>
      </c>
      <c r="J525" s="286">
        <v>0</v>
      </c>
      <c r="K525" s="286">
        <v>0</v>
      </c>
      <c r="L525" s="286">
        <v>0</v>
      </c>
      <c r="M525" s="286">
        <v>0</v>
      </c>
      <c r="N525" s="290">
        <v>0</v>
      </c>
    </row>
    <row r="526" spans="1:14" s="285" customFormat="1" ht="9" customHeight="1">
      <c r="A526" s="291" t="s">
        <v>52</v>
      </c>
      <c r="B526" s="309">
        <f t="shared" si="31"/>
        <v>0</v>
      </c>
      <c r="C526" s="309"/>
      <c r="D526" s="291">
        <v>0</v>
      </c>
      <c r="E526" s="291">
        <v>0</v>
      </c>
      <c r="F526" s="291">
        <v>0</v>
      </c>
      <c r="G526" s="291">
        <v>0</v>
      </c>
      <c r="H526" s="291">
        <v>0</v>
      </c>
      <c r="I526" s="291">
        <v>0</v>
      </c>
      <c r="J526" s="291">
        <v>0</v>
      </c>
      <c r="K526" s="291">
        <v>0</v>
      </c>
      <c r="L526" s="291">
        <v>0</v>
      </c>
      <c r="M526" s="291">
        <v>0</v>
      </c>
      <c r="N526" s="293">
        <v>0</v>
      </c>
    </row>
    <row r="527" spans="1:14" s="285" customFormat="1" ht="9" customHeight="1">
      <c r="A527" s="286" t="s">
        <v>53</v>
      </c>
      <c r="B527" s="285">
        <f t="shared" si="31"/>
        <v>45</v>
      </c>
      <c r="D527" s="348">
        <v>2</v>
      </c>
      <c r="E527" s="348">
        <v>0</v>
      </c>
      <c r="F527" s="348">
        <v>1</v>
      </c>
      <c r="G527" s="348">
        <v>3</v>
      </c>
      <c r="H527" s="348">
        <v>2</v>
      </c>
      <c r="I527" s="348">
        <v>1</v>
      </c>
      <c r="J527" s="348">
        <v>0</v>
      </c>
      <c r="K527" s="348">
        <v>0</v>
      </c>
      <c r="L527" s="348">
        <v>2</v>
      </c>
      <c r="M527" s="348">
        <v>34</v>
      </c>
      <c r="N527" s="324">
        <v>39900</v>
      </c>
    </row>
    <row r="528" spans="1:14" s="285" customFormat="1" ht="9" customHeight="1">
      <c r="A528" s="286" t="s">
        <v>54</v>
      </c>
      <c r="B528" s="285">
        <f t="shared" si="31"/>
        <v>0</v>
      </c>
      <c r="D528" s="348">
        <v>0</v>
      </c>
      <c r="E528" s="348">
        <v>0</v>
      </c>
      <c r="F528" s="348">
        <v>0</v>
      </c>
      <c r="G528" s="348">
        <v>0</v>
      </c>
      <c r="H528" s="348">
        <v>0</v>
      </c>
      <c r="I528" s="348">
        <v>0</v>
      </c>
      <c r="J528" s="348">
        <v>0</v>
      </c>
      <c r="K528" s="348">
        <v>0</v>
      </c>
      <c r="L528" s="348">
        <v>0</v>
      </c>
      <c r="M528" s="348">
        <v>0</v>
      </c>
      <c r="N528" s="348">
        <v>0</v>
      </c>
    </row>
    <row r="529" spans="1:14" s="285" customFormat="1" ht="9" customHeight="1">
      <c r="A529" s="286" t="s">
        <v>55</v>
      </c>
      <c r="B529" s="285">
        <f t="shared" si="31"/>
        <v>0</v>
      </c>
      <c r="D529" s="348">
        <v>0</v>
      </c>
      <c r="E529" s="348">
        <v>0</v>
      </c>
      <c r="F529" s="348">
        <v>0</v>
      </c>
      <c r="G529" s="348">
        <v>0</v>
      </c>
      <c r="H529" s="348">
        <v>0</v>
      </c>
      <c r="I529" s="348">
        <v>0</v>
      </c>
      <c r="J529" s="348">
        <v>0</v>
      </c>
      <c r="K529" s="348">
        <v>0</v>
      </c>
      <c r="L529" s="348">
        <v>0</v>
      </c>
      <c r="M529" s="348">
        <v>0</v>
      </c>
      <c r="N529" s="348">
        <v>0</v>
      </c>
    </row>
    <row r="530" spans="1:14" s="285" customFormat="1" ht="9" customHeight="1">
      <c r="A530" s="291" t="s">
        <v>56</v>
      </c>
      <c r="B530" s="309">
        <f t="shared" si="31"/>
        <v>0</v>
      </c>
      <c r="C530" s="309"/>
      <c r="D530" s="349">
        <v>0</v>
      </c>
      <c r="E530" s="349">
        <v>0</v>
      </c>
      <c r="F530" s="349">
        <v>0</v>
      </c>
      <c r="G530" s="349">
        <v>0</v>
      </c>
      <c r="H530" s="349">
        <v>0</v>
      </c>
      <c r="I530" s="349">
        <v>0</v>
      </c>
      <c r="J530" s="349">
        <v>0</v>
      </c>
      <c r="K530" s="349">
        <v>0</v>
      </c>
      <c r="L530" s="349">
        <v>0</v>
      </c>
      <c r="M530" s="349">
        <v>0</v>
      </c>
      <c r="N530" s="349">
        <v>0</v>
      </c>
    </row>
    <row r="531" spans="1:14" s="285" customFormat="1" ht="9" customHeight="1">
      <c r="A531" s="286" t="s">
        <v>57</v>
      </c>
      <c r="B531" s="285">
        <f t="shared" si="31"/>
        <v>0</v>
      </c>
      <c r="D531" s="286">
        <v>0</v>
      </c>
      <c r="E531" s="286">
        <v>0</v>
      </c>
      <c r="F531" s="286">
        <v>0</v>
      </c>
      <c r="G531" s="286">
        <v>0</v>
      </c>
      <c r="H531" s="286">
        <v>0</v>
      </c>
      <c r="I531" s="286">
        <v>0</v>
      </c>
      <c r="J531" s="286">
        <v>0</v>
      </c>
      <c r="K531" s="286">
        <v>0</v>
      </c>
      <c r="L531" s="286">
        <v>0</v>
      </c>
      <c r="M531" s="286">
        <v>0</v>
      </c>
      <c r="N531" s="290">
        <v>0</v>
      </c>
    </row>
    <row r="532" spans="1:14" s="285" customFormat="1" ht="9" customHeight="1">
      <c r="A532" s="286" t="s">
        <v>58</v>
      </c>
      <c r="B532" s="285">
        <f t="shared" si="31"/>
        <v>26</v>
      </c>
      <c r="D532" s="348">
        <v>0</v>
      </c>
      <c r="E532" s="348">
        <v>0</v>
      </c>
      <c r="F532" s="348">
        <v>0</v>
      </c>
      <c r="G532" s="348">
        <v>0</v>
      </c>
      <c r="H532" s="348">
        <v>0</v>
      </c>
      <c r="I532" s="348">
        <v>0</v>
      </c>
      <c r="J532" s="348">
        <v>0</v>
      </c>
      <c r="K532" s="348">
        <v>0</v>
      </c>
      <c r="L532" s="348">
        <v>0</v>
      </c>
      <c r="M532" s="348">
        <v>26</v>
      </c>
      <c r="N532" s="324">
        <v>51257</v>
      </c>
    </row>
    <row r="533" spans="1:14" s="285" customFormat="1" ht="9" customHeight="1">
      <c r="A533" s="286" t="s">
        <v>59</v>
      </c>
      <c r="B533" s="285">
        <f t="shared" si="31"/>
        <v>1</v>
      </c>
      <c r="D533" s="286">
        <v>0</v>
      </c>
      <c r="E533" s="286">
        <v>1</v>
      </c>
      <c r="F533" s="286">
        <v>0</v>
      </c>
      <c r="G533" s="286">
        <v>0</v>
      </c>
      <c r="H533" s="286">
        <v>0</v>
      </c>
      <c r="I533" s="286">
        <v>0</v>
      </c>
      <c r="J533" s="286">
        <v>0</v>
      </c>
      <c r="K533" s="286">
        <v>0</v>
      </c>
      <c r="L533" s="286">
        <v>0</v>
      </c>
      <c r="M533" s="286">
        <v>0</v>
      </c>
      <c r="N533" s="290">
        <v>2</v>
      </c>
    </row>
    <row r="534" spans="1:14" s="285" customFormat="1" ht="9" customHeight="1">
      <c r="A534" s="291" t="s">
        <v>60</v>
      </c>
      <c r="B534" s="309">
        <f t="shared" si="31"/>
        <v>2</v>
      </c>
      <c r="C534" s="309"/>
      <c r="D534" s="349">
        <v>0</v>
      </c>
      <c r="E534" s="349">
        <v>0</v>
      </c>
      <c r="F534" s="349">
        <v>0</v>
      </c>
      <c r="G534" s="349">
        <v>0</v>
      </c>
      <c r="H534" s="349">
        <v>0</v>
      </c>
      <c r="I534" s="349">
        <v>0</v>
      </c>
      <c r="J534" s="349">
        <v>0</v>
      </c>
      <c r="K534" s="349">
        <v>1</v>
      </c>
      <c r="L534" s="349">
        <v>1</v>
      </c>
      <c r="M534" s="349">
        <v>0</v>
      </c>
      <c r="N534" s="349">
        <v>84</v>
      </c>
    </row>
    <row r="535" spans="1:14" s="285" customFormat="1" ht="9" customHeight="1">
      <c r="A535" s="286" t="s">
        <v>61</v>
      </c>
      <c r="B535" s="285">
        <f t="shared" si="31"/>
        <v>0</v>
      </c>
      <c r="D535" s="286">
        <v>0</v>
      </c>
      <c r="E535" s="286">
        <v>0</v>
      </c>
      <c r="F535" s="286">
        <v>0</v>
      </c>
      <c r="G535" s="286">
        <v>0</v>
      </c>
      <c r="H535" s="286">
        <v>0</v>
      </c>
      <c r="I535" s="286">
        <v>0</v>
      </c>
      <c r="J535" s="286">
        <v>0</v>
      </c>
      <c r="K535" s="286">
        <v>0</v>
      </c>
      <c r="L535" s="286">
        <v>0</v>
      </c>
      <c r="M535" s="286">
        <v>0</v>
      </c>
      <c r="N535" s="290">
        <v>0</v>
      </c>
    </row>
    <row r="536" spans="1:14" s="285" customFormat="1" ht="9" customHeight="1">
      <c r="A536" s="286" t="s">
        <v>62</v>
      </c>
      <c r="B536" s="285">
        <f t="shared" si="31"/>
        <v>0</v>
      </c>
      <c r="D536" s="286">
        <v>0</v>
      </c>
      <c r="E536" s="286">
        <v>0</v>
      </c>
      <c r="F536" s="286">
        <v>0</v>
      </c>
      <c r="G536" s="286">
        <v>0</v>
      </c>
      <c r="H536" s="286">
        <v>0</v>
      </c>
      <c r="I536" s="286">
        <v>0</v>
      </c>
      <c r="J536" s="286">
        <v>0</v>
      </c>
      <c r="K536" s="286">
        <v>0</v>
      </c>
      <c r="L536" s="286">
        <v>0</v>
      </c>
      <c r="M536" s="286">
        <v>0</v>
      </c>
      <c r="N536" s="290">
        <v>0</v>
      </c>
    </row>
    <row r="537" spans="1:14" s="285" customFormat="1" ht="9" customHeight="1">
      <c r="A537" s="446" t="s">
        <v>63</v>
      </c>
      <c r="B537" s="285">
        <f t="shared" si="31"/>
        <v>0</v>
      </c>
      <c r="D537" s="286">
        <v>0</v>
      </c>
      <c r="E537" s="286">
        <v>0</v>
      </c>
      <c r="F537" s="286">
        <v>0</v>
      </c>
      <c r="G537" s="286">
        <v>0</v>
      </c>
      <c r="H537" s="286">
        <v>0</v>
      </c>
      <c r="I537" s="286">
        <v>0</v>
      </c>
      <c r="J537" s="286">
        <v>0</v>
      </c>
      <c r="K537" s="286">
        <v>0</v>
      </c>
      <c r="L537" s="286">
        <v>0</v>
      </c>
      <c r="M537" s="286">
        <v>0</v>
      </c>
      <c r="N537" s="290">
        <v>0</v>
      </c>
    </row>
    <row r="538" spans="1:14" s="285" customFormat="1" ht="9" customHeight="1">
      <c r="A538" s="291" t="s">
        <v>64</v>
      </c>
      <c r="B538" s="309">
        <f t="shared" si="31"/>
        <v>0</v>
      </c>
      <c r="C538" s="309"/>
      <c r="D538" s="349">
        <v>0</v>
      </c>
      <c r="E538" s="349">
        <v>0</v>
      </c>
      <c r="F538" s="349">
        <v>0</v>
      </c>
      <c r="G538" s="349">
        <v>0</v>
      </c>
      <c r="H538" s="349">
        <v>0</v>
      </c>
      <c r="I538" s="349">
        <v>0</v>
      </c>
      <c r="J538" s="349">
        <v>0</v>
      </c>
      <c r="K538" s="349">
        <v>0</v>
      </c>
      <c r="L538" s="349">
        <v>0</v>
      </c>
      <c r="M538" s="349">
        <v>0</v>
      </c>
      <c r="N538" s="349">
        <v>0</v>
      </c>
    </row>
    <row r="539" spans="1:14" s="285" customFormat="1" ht="9" customHeight="1">
      <c r="A539" s="286" t="s">
        <v>65</v>
      </c>
      <c r="B539" s="285">
        <f t="shared" si="31"/>
        <v>0</v>
      </c>
      <c r="D539" s="286">
        <v>0</v>
      </c>
      <c r="E539" s="286">
        <v>0</v>
      </c>
      <c r="F539" s="286">
        <v>0</v>
      </c>
      <c r="G539" s="286">
        <v>0</v>
      </c>
      <c r="H539" s="286">
        <v>0</v>
      </c>
      <c r="I539" s="286">
        <v>0</v>
      </c>
      <c r="J539" s="286">
        <v>0</v>
      </c>
      <c r="K539" s="286">
        <v>0</v>
      </c>
      <c r="L539" s="286">
        <v>0</v>
      </c>
      <c r="M539" s="286">
        <v>0</v>
      </c>
      <c r="N539" s="290">
        <v>0</v>
      </c>
    </row>
    <row r="540" spans="1:14" s="285" customFormat="1" ht="9" customHeight="1">
      <c r="A540" s="286" t="s">
        <v>66</v>
      </c>
      <c r="B540" s="285">
        <f t="shared" si="31"/>
        <v>0</v>
      </c>
      <c r="D540" s="348">
        <v>0</v>
      </c>
      <c r="E540" s="348">
        <v>0</v>
      </c>
      <c r="F540" s="348">
        <v>0</v>
      </c>
      <c r="G540" s="348">
        <v>0</v>
      </c>
      <c r="H540" s="348">
        <v>0</v>
      </c>
      <c r="I540" s="348">
        <v>0</v>
      </c>
      <c r="J540" s="348">
        <v>0</v>
      </c>
      <c r="K540" s="348">
        <v>0</v>
      </c>
      <c r="L540" s="348">
        <v>0</v>
      </c>
      <c r="M540" s="348">
        <v>0</v>
      </c>
      <c r="N540" s="348">
        <v>0</v>
      </c>
    </row>
    <row r="541" spans="1:14" s="285" customFormat="1" ht="9" customHeight="1">
      <c r="A541" s="286" t="s">
        <v>67</v>
      </c>
      <c r="B541" s="285">
        <f t="shared" si="31"/>
        <v>0</v>
      </c>
      <c r="D541" s="348">
        <v>0</v>
      </c>
      <c r="E541" s="348">
        <v>0</v>
      </c>
      <c r="F541" s="348">
        <v>0</v>
      </c>
      <c r="G541" s="348">
        <v>0</v>
      </c>
      <c r="H541" s="348">
        <v>0</v>
      </c>
      <c r="I541" s="348">
        <v>0</v>
      </c>
      <c r="J541" s="348">
        <v>0</v>
      </c>
      <c r="K541" s="348">
        <v>0</v>
      </c>
      <c r="L541" s="348">
        <v>0</v>
      </c>
      <c r="M541" s="348">
        <v>0</v>
      </c>
      <c r="N541" s="348">
        <v>0</v>
      </c>
    </row>
    <row r="542" spans="1:14" s="285" customFormat="1" ht="9" customHeight="1">
      <c r="A542" s="291" t="s">
        <v>68</v>
      </c>
      <c r="B542" s="309">
        <f t="shared" si="31"/>
        <v>0</v>
      </c>
      <c r="C542" s="309"/>
      <c r="D542" s="291">
        <v>0</v>
      </c>
      <c r="E542" s="291">
        <v>0</v>
      </c>
      <c r="F542" s="291">
        <v>0</v>
      </c>
      <c r="G542" s="291">
        <v>0</v>
      </c>
      <c r="H542" s="291">
        <v>0</v>
      </c>
      <c r="I542" s="291">
        <v>0</v>
      </c>
      <c r="J542" s="291">
        <v>0</v>
      </c>
      <c r="K542" s="291">
        <v>0</v>
      </c>
      <c r="L542" s="291">
        <v>0</v>
      </c>
      <c r="M542" s="291">
        <v>0</v>
      </c>
      <c r="N542" s="293">
        <v>0</v>
      </c>
    </row>
    <row r="543" spans="1:14" s="285" customFormat="1" ht="9" customHeight="1">
      <c r="A543" s="286" t="s">
        <v>69</v>
      </c>
      <c r="B543" s="285">
        <f t="shared" si="31"/>
        <v>0</v>
      </c>
      <c r="D543" s="348">
        <v>0</v>
      </c>
      <c r="E543" s="348">
        <v>0</v>
      </c>
      <c r="F543" s="348">
        <v>0</v>
      </c>
      <c r="G543" s="348">
        <v>0</v>
      </c>
      <c r="H543" s="348">
        <v>0</v>
      </c>
      <c r="I543" s="348">
        <v>0</v>
      </c>
      <c r="J543" s="348">
        <v>0</v>
      </c>
      <c r="K543" s="348">
        <v>0</v>
      </c>
      <c r="L543" s="348">
        <v>0</v>
      </c>
      <c r="M543" s="348">
        <v>0</v>
      </c>
      <c r="N543" s="348">
        <v>0</v>
      </c>
    </row>
    <row r="544" spans="1:14" s="285" customFormat="1" ht="9" customHeight="1">
      <c r="A544" s="286" t="s">
        <v>70</v>
      </c>
      <c r="B544" s="285">
        <f t="shared" si="31"/>
        <v>2</v>
      </c>
      <c r="D544" s="348">
        <v>0</v>
      </c>
      <c r="E544" s="348">
        <v>0</v>
      </c>
      <c r="F544" s="348">
        <v>0</v>
      </c>
      <c r="G544" s="348">
        <v>0</v>
      </c>
      <c r="H544" s="348">
        <v>1</v>
      </c>
      <c r="I544" s="348">
        <v>0</v>
      </c>
      <c r="J544" s="348">
        <v>0</v>
      </c>
      <c r="K544" s="348">
        <v>1</v>
      </c>
      <c r="L544" s="348">
        <v>0</v>
      </c>
      <c r="M544" s="348">
        <v>0</v>
      </c>
      <c r="N544" s="348">
        <v>60</v>
      </c>
    </row>
    <row r="545" spans="1:14" s="285" customFormat="1" ht="9" customHeight="1">
      <c r="A545" s="286" t="s">
        <v>71</v>
      </c>
      <c r="B545" s="285">
        <f t="shared" si="31"/>
        <v>0</v>
      </c>
      <c r="D545" s="286">
        <v>0</v>
      </c>
      <c r="E545" s="286">
        <v>0</v>
      </c>
      <c r="F545" s="286">
        <v>0</v>
      </c>
      <c r="G545" s="286">
        <v>0</v>
      </c>
      <c r="H545" s="286">
        <v>0</v>
      </c>
      <c r="I545" s="286">
        <v>0</v>
      </c>
      <c r="J545" s="286">
        <v>0</v>
      </c>
      <c r="K545" s="286">
        <v>0</v>
      </c>
      <c r="L545" s="286">
        <v>0</v>
      </c>
      <c r="M545" s="286">
        <v>0</v>
      </c>
      <c r="N545" s="290">
        <v>0</v>
      </c>
    </row>
    <row r="546" spans="1:14" s="285" customFormat="1" ht="9" customHeight="1">
      <c r="A546" s="291" t="s">
        <v>72</v>
      </c>
      <c r="B546" s="309">
        <f t="shared" si="31"/>
        <v>0</v>
      </c>
      <c r="C546" s="309"/>
      <c r="D546" s="291">
        <v>0</v>
      </c>
      <c r="E546" s="291">
        <v>0</v>
      </c>
      <c r="F546" s="291">
        <v>0</v>
      </c>
      <c r="G546" s="291">
        <v>0</v>
      </c>
      <c r="H546" s="291">
        <v>0</v>
      </c>
      <c r="I546" s="291">
        <v>0</v>
      </c>
      <c r="J546" s="291">
        <v>0</v>
      </c>
      <c r="K546" s="291">
        <v>0</v>
      </c>
      <c r="L546" s="291">
        <v>0</v>
      </c>
      <c r="M546" s="291">
        <v>0</v>
      </c>
      <c r="N546" s="293">
        <v>0</v>
      </c>
    </row>
    <row r="547" spans="1:14" s="285" customFormat="1" ht="9" customHeight="1">
      <c r="A547" s="286" t="s">
        <v>73</v>
      </c>
      <c r="B547" s="285">
        <f t="shared" si="31"/>
        <v>0</v>
      </c>
      <c r="D547" s="286">
        <v>0</v>
      </c>
      <c r="E547" s="286">
        <v>0</v>
      </c>
      <c r="F547" s="286">
        <v>0</v>
      </c>
      <c r="G547" s="286">
        <v>0</v>
      </c>
      <c r="H547" s="286">
        <v>0</v>
      </c>
      <c r="I547" s="286">
        <v>0</v>
      </c>
      <c r="J547" s="286">
        <v>0</v>
      </c>
      <c r="K547" s="286">
        <v>0</v>
      </c>
      <c r="L547" s="286">
        <v>0</v>
      </c>
      <c r="M547" s="286">
        <v>0</v>
      </c>
      <c r="N547" s="290">
        <v>0</v>
      </c>
    </row>
    <row r="548" spans="1:14" s="285" customFormat="1" ht="9" customHeight="1">
      <c r="A548" s="286" t="s">
        <v>74</v>
      </c>
      <c r="B548" s="285">
        <f t="shared" si="31"/>
        <v>1</v>
      </c>
      <c r="D548" s="286">
        <v>0</v>
      </c>
      <c r="E548" s="286">
        <v>0</v>
      </c>
      <c r="F548" s="286">
        <v>0</v>
      </c>
      <c r="G548" s="286">
        <v>0</v>
      </c>
      <c r="H548" s="286">
        <v>1</v>
      </c>
      <c r="I548" s="286">
        <v>0</v>
      </c>
      <c r="J548" s="286">
        <v>0</v>
      </c>
      <c r="K548" s="286">
        <v>0</v>
      </c>
      <c r="L548" s="286">
        <v>0</v>
      </c>
      <c r="M548" s="286">
        <v>0</v>
      </c>
      <c r="N548" s="290">
        <v>12</v>
      </c>
    </row>
    <row r="549" spans="1:14" s="285" customFormat="1" ht="9" customHeight="1">
      <c r="A549" s="286" t="s">
        <v>75</v>
      </c>
      <c r="B549" s="285">
        <f t="shared" si="31"/>
        <v>0</v>
      </c>
      <c r="D549" s="286">
        <v>0</v>
      </c>
      <c r="E549" s="286">
        <v>0</v>
      </c>
      <c r="F549" s="286">
        <v>0</v>
      </c>
      <c r="G549" s="286">
        <v>0</v>
      </c>
      <c r="H549" s="286">
        <v>0</v>
      </c>
      <c r="I549" s="286">
        <v>0</v>
      </c>
      <c r="J549" s="286">
        <v>0</v>
      </c>
      <c r="K549" s="286">
        <v>0</v>
      </c>
      <c r="L549" s="286">
        <v>0</v>
      </c>
      <c r="M549" s="286">
        <v>0</v>
      </c>
      <c r="N549" s="290">
        <v>0</v>
      </c>
    </row>
    <row r="550" spans="1:14" s="285" customFormat="1" ht="9" customHeight="1">
      <c r="A550" s="291" t="s">
        <v>76</v>
      </c>
      <c r="B550" s="309">
        <f t="shared" si="31"/>
        <v>0</v>
      </c>
      <c r="C550" s="309"/>
      <c r="D550" s="291">
        <v>0</v>
      </c>
      <c r="E550" s="291">
        <v>0</v>
      </c>
      <c r="F550" s="291">
        <v>0</v>
      </c>
      <c r="G550" s="291">
        <v>0</v>
      </c>
      <c r="H550" s="291">
        <v>0</v>
      </c>
      <c r="I550" s="291">
        <v>0</v>
      </c>
      <c r="J550" s="291">
        <v>0</v>
      </c>
      <c r="K550" s="291">
        <v>0</v>
      </c>
      <c r="L550" s="291">
        <v>0</v>
      </c>
      <c r="M550" s="291">
        <v>0</v>
      </c>
      <c r="N550" s="293">
        <v>0</v>
      </c>
    </row>
    <row r="551" spans="1:14" s="285" customFormat="1" ht="9" customHeight="1">
      <c r="A551" s="318"/>
      <c r="B551" s="323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447"/>
    </row>
    <row r="552" spans="1:14" s="285" customFormat="1" ht="9" customHeight="1">
      <c r="A552" s="284">
        <v>2010</v>
      </c>
      <c r="N552" s="314"/>
    </row>
    <row r="553" spans="1:14" s="285" customFormat="1" ht="9" customHeight="1">
      <c r="A553" s="288" t="s">
        <v>44</v>
      </c>
      <c r="B553" s="288">
        <f>SUM(B555:B586)</f>
        <v>419</v>
      </c>
      <c r="D553" s="288">
        <f t="shared" ref="D553:N553" si="32">SUM(D555:D586)</f>
        <v>1</v>
      </c>
      <c r="E553" s="288">
        <f t="shared" si="32"/>
        <v>2</v>
      </c>
      <c r="F553" s="288">
        <f t="shared" si="32"/>
        <v>5</v>
      </c>
      <c r="G553" s="288">
        <f t="shared" si="32"/>
        <v>1</v>
      </c>
      <c r="H553" s="288">
        <f t="shared" si="32"/>
        <v>3</v>
      </c>
      <c r="I553" s="288">
        <f t="shared" si="32"/>
        <v>3</v>
      </c>
      <c r="J553" s="288">
        <f t="shared" si="32"/>
        <v>1</v>
      </c>
      <c r="K553" s="288">
        <f t="shared" si="32"/>
        <v>3</v>
      </c>
      <c r="L553" s="288">
        <f t="shared" si="32"/>
        <v>1</v>
      </c>
      <c r="M553" s="288">
        <f t="shared" si="32"/>
        <v>399</v>
      </c>
      <c r="N553" s="351">
        <f t="shared" si="32"/>
        <v>828049</v>
      </c>
    </row>
    <row r="554" spans="1:14" s="285" customFormat="1" ht="3.95" customHeight="1">
      <c r="A554" s="288"/>
      <c r="B554" s="288"/>
      <c r="D554" s="288"/>
      <c r="E554" s="288"/>
      <c r="F554" s="288"/>
      <c r="G554" s="288"/>
      <c r="H554" s="288"/>
      <c r="I554" s="288"/>
      <c r="J554" s="288"/>
      <c r="K554" s="288"/>
      <c r="L554" s="288"/>
      <c r="M554" s="288"/>
      <c r="N554" s="341"/>
    </row>
    <row r="555" spans="1:14" s="285" customFormat="1" ht="9" customHeight="1">
      <c r="A555" s="286" t="s">
        <v>45</v>
      </c>
      <c r="B555" s="285">
        <f t="shared" ref="B555:B586" si="33">SUM(D555:M555)</f>
        <v>0</v>
      </c>
      <c r="D555" s="285">
        <v>0</v>
      </c>
      <c r="E555" s="285">
        <v>0</v>
      </c>
      <c r="F555" s="285">
        <v>0</v>
      </c>
      <c r="G555" s="285">
        <v>0</v>
      </c>
      <c r="H555" s="285">
        <v>0</v>
      </c>
      <c r="I555" s="285">
        <v>0</v>
      </c>
      <c r="J555" s="285">
        <v>0</v>
      </c>
      <c r="K555" s="285">
        <v>0</v>
      </c>
      <c r="L555" s="285">
        <v>0</v>
      </c>
      <c r="M555" s="285">
        <v>0</v>
      </c>
      <c r="N555" s="294">
        <v>0</v>
      </c>
    </row>
    <row r="556" spans="1:14" s="285" customFormat="1" ht="9" customHeight="1">
      <c r="A556" s="286" t="s">
        <v>46</v>
      </c>
      <c r="B556" s="285">
        <f t="shared" si="33"/>
        <v>1</v>
      </c>
      <c r="D556" s="348">
        <v>0</v>
      </c>
      <c r="E556" s="348">
        <v>0</v>
      </c>
      <c r="F556" s="348">
        <v>1</v>
      </c>
      <c r="G556" s="348">
        <v>0</v>
      </c>
      <c r="H556" s="348">
        <v>0</v>
      </c>
      <c r="I556" s="348">
        <v>0</v>
      </c>
      <c r="J556" s="348">
        <v>0</v>
      </c>
      <c r="K556" s="348">
        <v>0</v>
      </c>
      <c r="L556" s="348">
        <v>0</v>
      </c>
      <c r="M556" s="348">
        <v>0</v>
      </c>
      <c r="N556" s="348">
        <v>3</v>
      </c>
    </row>
    <row r="557" spans="1:14" s="285" customFormat="1" ht="9" customHeight="1">
      <c r="A557" s="286" t="s">
        <v>47</v>
      </c>
      <c r="B557" s="285">
        <f t="shared" si="33"/>
        <v>0</v>
      </c>
      <c r="D557" s="348">
        <v>0</v>
      </c>
      <c r="E557" s="348">
        <v>0</v>
      </c>
      <c r="F557" s="348">
        <v>0</v>
      </c>
      <c r="G557" s="348">
        <v>0</v>
      </c>
      <c r="H557" s="348">
        <v>0</v>
      </c>
      <c r="I557" s="348">
        <v>0</v>
      </c>
      <c r="J557" s="348">
        <v>0</v>
      </c>
      <c r="K557" s="348">
        <v>0</v>
      </c>
      <c r="L557" s="348">
        <v>0</v>
      </c>
      <c r="M557" s="348">
        <v>0</v>
      </c>
      <c r="N557" s="348">
        <v>0</v>
      </c>
    </row>
    <row r="558" spans="1:14" s="285" customFormat="1" ht="9" customHeight="1">
      <c r="A558" s="291" t="s">
        <v>48</v>
      </c>
      <c r="B558" s="309">
        <f t="shared" si="33"/>
        <v>0</v>
      </c>
      <c r="C558" s="309"/>
      <c r="D558" s="291">
        <v>0</v>
      </c>
      <c r="E558" s="291">
        <v>0</v>
      </c>
      <c r="F558" s="291">
        <v>0</v>
      </c>
      <c r="G558" s="291">
        <v>0</v>
      </c>
      <c r="H558" s="291">
        <v>0</v>
      </c>
      <c r="I558" s="291">
        <v>0</v>
      </c>
      <c r="J558" s="291">
        <v>0</v>
      </c>
      <c r="K558" s="291">
        <v>0</v>
      </c>
      <c r="L558" s="291">
        <v>0</v>
      </c>
      <c r="M558" s="291">
        <v>0</v>
      </c>
      <c r="N558" s="293">
        <v>0</v>
      </c>
    </row>
    <row r="559" spans="1:14" s="285" customFormat="1" ht="9" customHeight="1">
      <c r="A559" s="286" t="s">
        <v>49</v>
      </c>
      <c r="B559" s="285">
        <f t="shared" si="33"/>
        <v>0</v>
      </c>
      <c r="D559" s="348">
        <v>0</v>
      </c>
      <c r="E559" s="348">
        <v>0</v>
      </c>
      <c r="F559" s="348">
        <v>0</v>
      </c>
      <c r="G559" s="348">
        <v>0</v>
      </c>
      <c r="H559" s="348">
        <v>0</v>
      </c>
      <c r="I559" s="348">
        <v>0</v>
      </c>
      <c r="J559" s="348">
        <v>0</v>
      </c>
      <c r="K559" s="348">
        <v>0</v>
      </c>
      <c r="L559" s="348">
        <v>0</v>
      </c>
      <c r="M559" s="348">
        <v>0</v>
      </c>
      <c r="N559" s="348">
        <v>0</v>
      </c>
    </row>
    <row r="560" spans="1:14" s="285" customFormat="1" ht="9" customHeight="1">
      <c r="A560" s="286" t="s">
        <v>50</v>
      </c>
      <c r="B560" s="285">
        <f t="shared" si="33"/>
        <v>1</v>
      </c>
      <c r="D560" s="348">
        <v>0</v>
      </c>
      <c r="E560" s="348">
        <v>0</v>
      </c>
      <c r="F560" s="348">
        <v>1</v>
      </c>
      <c r="G560" s="348">
        <v>0</v>
      </c>
      <c r="H560" s="348">
        <v>0</v>
      </c>
      <c r="I560" s="348">
        <v>0</v>
      </c>
      <c r="J560" s="348">
        <v>0</v>
      </c>
      <c r="K560" s="348">
        <v>0</v>
      </c>
      <c r="L560" s="348">
        <v>0</v>
      </c>
      <c r="M560" s="348">
        <v>0</v>
      </c>
      <c r="N560" s="348">
        <v>3</v>
      </c>
    </row>
    <row r="561" spans="1:14" s="285" customFormat="1" ht="9" customHeight="1">
      <c r="A561" s="286" t="s">
        <v>51</v>
      </c>
      <c r="B561" s="285">
        <f t="shared" si="33"/>
        <v>0</v>
      </c>
      <c r="D561" s="286">
        <v>0</v>
      </c>
      <c r="E561" s="286">
        <v>0</v>
      </c>
      <c r="F561" s="286">
        <v>0</v>
      </c>
      <c r="G561" s="286">
        <v>0</v>
      </c>
      <c r="H561" s="286">
        <v>0</v>
      </c>
      <c r="I561" s="286">
        <v>0</v>
      </c>
      <c r="J561" s="286">
        <v>0</v>
      </c>
      <c r="K561" s="286">
        <v>0</v>
      </c>
      <c r="L561" s="286">
        <v>0</v>
      </c>
      <c r="M561" s="286">
        <v>0</v>
      </c>
      <c r="N561" s="290">
        <v>0</v>
      </c>
    </row>
    <row r="562" spans="1:14" s="285" customFormat="1" ht="9" customHeight="1">
      <c r="A562" s="291" t="s">
        <v>52</v>
      </c>
      <c r="B562" s="309">
        <f t="shared" si="33"/>
        <v>0</v>
      </c>
      <c r="C562" s="309"/>
      <c r="D562" s="291">
        <v>0</v>
      </c>
      <c r="E562" s="291">
        <v>0</v>
      </c>
      <c r="F562" s="291">
        <v>0</v>
      </c>
      <c r="G562" s="291">
        <v>0</v>
      </c>
      <c r="H562" s="291">
        <v>0</v>
      </c>
      <c r="I562" s="291">
        <v>0</v>
      </c>
      <c r="J562" s="291">
        <v>0</v>
      </c>
      <c r="K562" s="291">
        <v>0</v>
      </c>
      <c r="L562" s="291">
        <v>0</v>
      </c>
      <c r="M562" s="291">
        <v>0</v>
      </c>
      <c r="N562" s="293">
        <v>0</v>
      </c>
    </row>
    <row r="563" spans="1:14" s="285" customFormat="1" ht="9" customHeight="1">
      <c r="A563" s="286" t="s">
        <v>53</v>
      </c>
      <c r="B563" s="285">
        <f t="shared" si="33"/>
        <v>28</v>
      </c>
      <c r="D563" s="348">
        <v>0</v>
      </c>
      <c r="E563" s="348">
        <v>2</v>
      </c>
      <c r="F563" s="348">
        <v>2</v>
      </c>
      <c r="G563" s="348">
        <v>0</v>
      </c>
      <c r="H563" s="348">
        <v>1</v>
      </c>
      <c r="I563" s="348">
        <v>2</v>
      </c>
      <c r="J563" s="348">
        <v>1</v>
      </c>
      <c r="K563" s="348">
        <v>1</v>
      </c>
      <c r="L563" s="348">
        <v>0</v>
      </c>
      <c r="M563" s="348">
        <v>19</v>
      </c>
      <c r="N563" s="324">
        <v>28928</v>
      </c>
    </row>
    <row r="564" spans="1:14" s="285" customFormat="1" ht="9" customHeight="1">
      <c r="A564" s="286" t="s">
        <v>54</v>
      </c>
      <c r="B564" s="285">
        <f t="shared" si="33"/>
        <v>0</v>
      </c>
      <c r="D564" s="348">
        <v>0</v>
      </c>
      <c r="E564" s="348">
        <v>0</v>
      </c>
      <c r="F564" s="348">
        <v>0</v>
      </c>
      <c r="G564" s="348">
        <v>0</v>
      </c>
      <c r="H564" s="348">
        <v>0</v>
      </c>
      <c r="I564" s="348">
        <v>0</v>
      </c>
      <c r="J564" s="348">
        <v>0</v>
      </c>
      <c r="K564" s="348">
        <v>0</v>
      </c>
      <c r="L564" s="348">
        <v>0</v>
      </c>
      <c r="M564" s="348">
        <v>0</v>
      </c>
      <c r="N564" s="348">
        <v>0</v>
      </c>
    </row>
    <row r="565" spans="1:14" s="285" customFormat="1" ht="9" customHeight="1">
      <c r="A565" s="286" t="s">
        <v>55</v>
      </c>
      <c r="B565" s="285">
        <f t="shared" si="33"/>
        <v>0</v>
      </c>
      <c r="D565" s="348">
        <v>0</v>
      </c>
      <c r="E565" s="348">
        <v>0</v>
      </c>
      <c r="F565" s="348">
        <v>0</v>
      </c>
      <c r="G565" s="348">
        <v>0</v>
      </c>
      <c r="H565" s="348">
        <v>0</v>
      </c>
      <c r="I565" s="348">
        <v>0</v>
      </c>
      <c r="J565" s="348">
        <v>0</v>
      </c>
      <c r="K565" s="348">
        <v>0</v>
      </c>
      <c r="L565" s="348">
        <v>0</v>
      </c>
      <c r="M565" s="348">
        <v>0</v>
      </c>
      <c r="N565" s="348">
        <v>0</v>
      </c>
    </row>
    <row r="566" spans="1:14" s="285" customFormat="1" ht="9" customHeight="1">
      <c r="A566" s="291" t="s">
        <v>56</v>
      </c>
      <c r="B566" s="309">
        <f t="shared" si="33"/>
        <v>1</v>
      </c>
      <c r="C566" s="309"/>
      <c r="D566" s="349">
        <v>0</v>
      </c>
      <c r="E566" s="349">
        <v>0</v>
      </c>
      <c r="F566" s="349">
        <v>0</v>
      </c>
      <c r="G566" s="349">
        <v>0</v>
      </c>
      <c r="H566" s="349">
        <v>0</v>
      </c>
      <c r="I566" s="349">
        <v>0</v>
      </c>
      <c r="J566" s="349">
        <v>0</v>
      </c>
      <c r="K566" s="349">
        <v>0</v>
      </c>
      <c r="L566" s="349">
        <v>1</v>
      </c>
      <c r="M566" s="349">
        <v>0</v>
      </c>
      <c r="N566" s="349">
        <v>92</v>
      </c>
    </row>
    <row r="567" spans="1:14" s="285" customFormat="1" ht="9" customHeight="1">
      <c r="A567" s="286" t="s">
        <v>57</v>
      </c>
      <c r="B567" s="285">
        <f t="shared" si="33"/>
        <v>0</v>
      </c>
      <c r="D567" s="286">
        <v>0</v>
      </c>
      <c r="E567" s="286">
        <v>0</v>
      </c>
      <c r="F567" s="286">
        <v>0</v>
      </c>
      <c r="G567" s="286">
        <v>0</v>
      </c>
      <c r="H567" s="286">
        <v>0</v>
      </c>
      <c r="I567" s="286">
        <v>0</v>
      </c>
      <c r="J567" s="286">
        <v>0</v>
      </c>
      <c r="K567" s="286">
        <v>0</v>
      </c>
      <c r="L567" s="286">
        <v>0</v>
      </c>
      <c r="M567" s="286">
        <v>0</v>
      </c>
      <c r="N567" s="290">
        <v>0</v>
      </c>
    </row>
    <row r="568" spans="1:14" s="285" customFormat="1" ht="9" customHeight="1">
      <c r="A568" s="286" t="s">
        <v>58</v>
      </c>
      <c r="B568" s="285">
        <f t="shared" si="33"/>
        <v>381</v>
      </c>
      <c r="D568" s="348">
        <v>0</v>
      </c>
      <c r="E568" s="348">
        <v>0</v>
      </c>
      <c r="F568" s="348">
        <v>0</v>
      </c>
      <c r="G568" s="348">
        <v>0</v>
      </c>
      <c r="H568" s="348">
        <v>1</v>
      </c>
      <c r="I568" s="348">
        <v>0</v>
      </c>
      <c r="J568" s="348">
        <v>0</v>
      </c>
      <c r="K568" s="348">
        <v>1</v>
      </c>
      <c r="L568" s="348">
        <v>0</v>
      </c>
      <c r="M568" s="348">
        <v>379</v>
      </c>
      <c r="N568" s="324">
        <v>798452</v>
      </c>
    </row>
    <row r="569" spans="1:14" s="285" customFormat="1" ht="9" customHeight="1">
      <c r="A569" s="286" t="s">
        <v>59</v>
      </c>
      <c r="B569" s="285">
        <f t="shared" si="33"/>
        <v>0</v>
      </c>
      <c r="D569" s="286">
        <v>0</v>
      </c>
      <c r="E569" s="286">
        <v>0</v>
      </c>
      <c r="F569" s="286">
        <v>0</v>
      </c>
      <c r="G569" s="286">
        <v>0</v>
      </c>
      <c r="H569" s="286">
        <v>0</v>
      </c>
      <c r="I569" s="286">
        <v>0</v>
      </c>
      <c r="J569" s="286">
        <v>0</v>
      </c>
      <c r="K569" s="286">
        <v>0</v>
      </c>
      <c r="L569" s="286">
        <v>0</v>
      </c>
      <c r="M569" s="286">
        <v>0</v>
      </c>
      <c r="N569" s="290">
        <v>0</v>
      </c>
    </row>
    <row r="570" spans="1:14" s="285" customFormat="1" ht="9" customHeight="1">
      <c r="A570" s="291" t="s">
        <v>60</v>
      </c>
      <c r="B570" s="309">
        <f t="shared" si="33"/>
        <v>1</v>
      </c>
      <c r="C570" s="309"/>
      <c r="D570" s="349">
        <v>0</v>
      </c>
      <c r="E570" s="349">
        <v>0</v>
      </c>
      <c r="F570" s="349">
        <v>0</v>
      </c>
      <c r="G570" s="349">
        <v>0</v>
      </c>
      <c r="H570" s="349">
        <v>0</v>
      </c>
      <c r="I570" s="349">
        <v>0</v>
      </c>
      <c r="J570" s="349">
        <v>0</v>
      </c>
      <c r="K570" s="349">
        <v>0</v>
      </c>
      <c r="L570" s="349">
        <v>0</v>
      </c>
      <c r="M570" s="349">
        <v>1</v>
      </c>
      <c r="N570" s="349">
        <v>493</v>
      </c>
    </row>
    <row r="571" spans="1:14" s="285" customFormat="1" ht="9" customHeight="1">
      <c r="A571" s="286" t="s">
        <v>61</v>
      </c>
      <c r="B571" s="285">
        <f t="shared" si="33"/>
        <v>0</v>
      </c>
      <c r="D571" s="286">
        <v>0</v>
      </c>
      <c r="E571" s="286">
        <v>0</v>
      </c>
      <c r="F571" s="286">
        <v>0</v>
      </c>
      <c r="G571" s="286">
        <v>0</v>
      </c>
      <c r="H571" s="286">
        <v>0</v>
      </c>
      <c r="I571" s="286">
        <v>0</v>
      </c>
      <c r="J571" s="286">
        <v>0</v>
      </c>
      <c r="K571" s="286">
        <v>0</v>
      </c>
      <c r="L571" s="286">
        <v>0</v>
      </c>
      <c r="M571" s="286">
        <v>0</v>
      </c>
      <c r="N571" s="290">
        <v>0</v>
      </c>
    </row>
    <row r="572" spans="1:14" s="285" customFormat="1" ht="9" customHeight="1">
      <c r="A572" s="286" t="s">
        <v>62</v>
      </c>
      <c r="B572" s="285">
        <f t="shared" si="33"/>
        <v>0</v>
      </c>
      <c r="D572" s="286">
        <v>0</v>
      </c>
      <c r="E572" s="286">
        <v>0</v>
      </c>
      <c r="F572" s="286">
        <v>0</v>
      </c>
      <c r="G572" s="286">
        <v>0</v>
      </c>
      <c r="H572" s="286">
        <v>0</v>
      </c>
      <c r="I572" s="286">
        <v>0</v>
      </c>
      <c r="J572" s="286">
        <v>0</v>
      </c>
      <c r="K572" s="286">
        <v>0</v>
      </c>
      <c r="L572" s="286">
        <v>0</v>
      </c>
      <c r="M572" s="286">
        <v>0</v>
      </c>
      <c r="N572" s="290">
        <v>0</v>
      </c>
    </row>
    <row r="573" spans="1:14" s="285" customFormat="1" ht="9" customHeight="1">
      <c r="A573" s="446" t="s">
        <v>63</v>
      </c>
      <c r="B573" s="285">
        <f t="shared" si="33"/>
        <v>0</v>
      </c>
      <c r="D573" s="286">
        <v>0</v>
      </c>
      <c r="E573" s="286">
        <v>0</v>
      </c>
      <c r="F573" s="286">
        <v>0</v>
      </c>
      <c r="G573" s="286">
        <v>0</v>
      </c>
      <c r="H573" s="286">
        <v>0</v>
      </c>
      <c r="I573" s="286">
        <v>0</v>
      </c>
      <c r="J573" s="286">
        <v>0</v>
      </c>
      <c r="K573" s="286">
        <v>0</v>
      </c>
      <c r="L573" s="286">
        <v>0</v>
      </c>
      <c r="M573" s="286">
        <v>0</v>
      </c>
      <c r="N573" s="290">
        <v>0</v>
      </c>
    </row>
    <row r="574" spans="1:14" s="285" customFormat="1" ht="9" customHeight="1">
      <c r="A574" s="291" t="s">
        <v>64</v>
      </c>
      <c r="B574" s="309">
        <f t="shared" si="33"/>
        <v>3</v>
      </c>
      <c r="C574" s="309"/>
      <c r="D574" s="349">
        <v>0</v>
      </c>
      <c r="E574" s="349">
        <v>0</v>
      </c>
      <c r="F574" s="349">
        <v>0</v>
      </c>
      <c r="G574" s="349">
        <v>1</v>
      </c>
      <c r="H574" s="349">
        <v>1</v>
      </c>
      <c r="I574" s="349">
        <v>1</v>
      </c>
      <c r="J574" s="349">
        <v>0</v>
      </c>
      <c r="K574" s="349">
        <v>0</v>
      </c>
      <c r="L574" s="349">
        <v>0</v>
      </c>
      <c r="M574" s="349">
        <v>0</v>
      </c>
      <c r="N574" s="349">
        <v>38</v>
      </c>
    </row>
    <row r="575" spans="1:14" s="285" customFormat="1" ht="9" customHeight="1">
      <c r="A575" s="286" t="s">
        <v>65</v>
      </c>
      <c r="B575" s="285">
        <f t="shared" si="33"/>
        <v>0</v>
      </c>
      <c r="D575" s="286">
        <v>0</v>
      </c>
      <c r="E575" s="286">
        <v>0</v>
      </c>
      <c r="F575" s="286">
        <v>0</v>
      </c>
      <c r="G575" s="286">
        <v>0</v>
      </c>
      <c r="H575" s="286">
        <v>0</v>
      </c>
      <c r="I575" s="286">
        <v>0</v>
      </c>
      <c r="J575" s="286">
        <v>0</v>
      </c>
      <c r="K575" s="286">
        <v>0</v>
      </c>
      <c r="L575" s="286">
        <v>0</v>
      </c>
      <c r="M575" s="286">
        <v>0</v>
      </c>
      <c r="N575" s="290">
        <v>0</v>
      </c>
    </row>
    <row r="576" spans="1:14" s="285" customFormat="1" ht="9" customHeight="1">
      <c r="A576" s="286" t="s">
        <v>66</v>
      </c>
      <c r="B576" s="285">
        <f t="shared" si="33"/>
        <v>0</v>
      </c>
      <c r="D576" s="348">
        <v>0</v>
      </c>
      <c r="E576" s="348">
        <v>0</v>
      </c>
      <c r="F576" s="348">
        <v>0</v>
      </c>
      <c r="G576" s="348">
        <v>0</v>
      </c>
      <c r="H576" s="348">
        <v>0</v>
      </c>
      <c r="I576" s="348">
        <v>0</v>
      </c>
      <c r="J576" s="348">
        <v>0</v>
      </c>
      <c r="K576" s="348">
        <v>0</v>
      </c>
      <c r="L576" s="348">
        <v>0</v>
      </c>
      <c r="M576" s="348">
        <v>0</v>
      </c>
      <c r="N576" s="348">
        <v>0</v>
      </c>
    </row>
    <row r="577" spans="1:14" s="285" customFormat="1" ht="9" customHeight="1">
      <c r="A577" s="286" t="s">
        <v>67</v>
      </c>
      <c r="B577" s="285">
        <f t="shared" si="33"/>
        <v>0</v>
      </c>
      <c r="D577" s="348">
        <v>0</v>
      </c>
      <c r="E577" s="348">
        <v>0</v>
      </c>
      <c r="F577" s="348">
        <v>0</v>
      </c>
      <c r="G577" s="348">
        <v>0</v>
      </c>
      <c r="H577" s="348">
        <v>0</v>
      </c>
      <c r="I577" s="348">
        <v>0</v>
      </c>
      <c r="J577" s="348">
        <v>0</v>
      </c>
      <c r="K577" s="348">
        <v>0</v>
      </c>
      <c r="L577" s="348">
        <v>0</v>
      </c>
      <c r="M577" s="348">
        <v>0</v>
      </c>
      <c r="N577" s="348">
        <v>0</v>
      </c>
    </row>
    <row r="578" spans="1:14" s="285" customFormat="1" ht="9" customHeight="1">
      <c r="A578" s="291" t="s">
        <v>68</v>
      </c>
      <c r="B578" s="309">
        <f t="shared" si="33"/>
        <v>0</v>
      </c>
      <c r="C578" s="309"/>
      <c r="D578" s="291">
        <v>0</v>
      </c>
      <c r="E578" s="291">
        <v>0</v>
      </c>
      <c r="F578" s="291">
        <v>0</v>
      </c>
      <c r="G578" s="291">
        <v>0</v>
      </c>
      <c r="H578" s="291">
        <v>0</v>
      </c>
      <c r="I578" s="291">
        <v>0</v>
      </c>
      <c r="J578" s="291">
        <v>0</v>
      </c>
      <c r="K578" s="291">
        <v>0</v>
      </c>
      <c r="L578" s="291">
        <v>0</v>
      </c>
      <c r="M578" s="291">
        <v>0</v>
      </c>
      <c r="N578" s="293">
        <v>0</v>
      </c>
    </row>
    <row r="579" spans="1:14" s="285" customFormat="1" ht="9" customHeight="1">
      <c r="A579" s="286" t="s">
        <v>69</v>
      </c>
      <c r="B579" s="285">
        <f t="shared" si="33"/>
        <v>0</v>
      </c>
      <c r="D579" s="348">
        <v>0</v>
      </c>
      <c r="E579" s="348">
        <v>0</v>
      </c>
      <c r="F579" s="348">
        <v>0</v>
      </c>
      <c r="G579" s="348">
        <v>0</v>
      </c>
      <c r="H579" s="348">
        <v>0</v>
      </c>
      <c r="I579" s="348">
        <v>0</v>
      </c>
      <c r="J579" s="348">
        <v>0</v>
      </c>
      <c r="K579" s="348">
        <v>0</v>
      </c>
      <c r="L579" s="348">
        <v>0</v>
      </c>
      <c r="M579" s="348">
        <v>0</v>
      </c>
      <c r="N579" s="348">
        <v>0</v>
      </c>
    </row>
    <row r="580" spans="1:14" s="285" customFormat="1" ht="9" customHeight="1">
      <c r="A580" s="286" t="s">
        <v>70</v>
      </c>
      <c r="B580" s="285">
        <f t="shared" si="33"/>
        <v>2</v>
      </c>
      <c r="D580" s="348">
        <v>1</v>
      </c>
      <c r="E580" s="348">
        <v>0</v>
      </c>
      <c r="F580" s="348">
        <v>0</v>
      </c>
      <c r="G580" s="348">
        <v>0</v>
      </c>
      <c r="H580" s="348">
        <v>0</v>
      </c>
      <c r="I580" s="348">
        <v>0</v>
      </c>
      <c r="J580" s="348">
        <v>0</v>
      </c>
      <c r="K580" s="348">
        <v>1</v>
      </c>
      <c r="L580" s="348">
        <v>0</v>
      </c>
      <c r="M580" s="348">
        <v>0</v>
      </c>
      <c r="N580" s="348">
        <v>35</v>
      </c>
    </row>
    <row r="581" spans="1:14" s="285" customFormat="1" ht="9" customHeight="1">
      <c r="A581" s="286" t="s">
        <v>71</v>
      </c>
      <c r="B581" s="285">
        <f t="shared" si="33"/>
        <v>0</v>
      </c>
      <c r="D581" s="286">
        <v>0</v>
      </c>
      <c r="E581" s="286">
        <v>0</v>
      </c>
      <c r="F581" s="286">
        <v>0</v>
      </c>
      <c r="G581" s="286">
        <v>0</v>
      </c>
      <c r="H581" s="286">
        <v>0</v>
      </c>
      <c r="I581" s="286">
        <v>0</v>
      </c>
      <c r="J581" s="286">
        <v>0</v>
      </c>
      <c r="K581" s="286">
        <v>0</v>
      </c>
      <c r="L581" s="286">
        <v>0</v>
      </c>
      <c r="M581" s="286">
        <v>0</v>
      </c>
      <c r="N581" s="290">
        <v>0</v>
      </c>
    </row>
    <row r="582" spans="1:14" s="285" customFormat="1" ht="9" customHeight="1">
      <c r="A582" s="291" t="s">
        <v>72</v>
      </c>
      <c r="B582" s="309">
        <f t="shared" si="33"/>
        <v>0</v>
      </c>
      <c r="C582" s="309"/>
      <c r="D582" s="291">
        <v>0</v>
      </c>
      <c r="E582" s="291">
        <v>0</v>
      </c>
      <c r="F582" s="291">
        <v>0</v>
      </c>
      <c r="G582" s="291">
        <v>0</v>
      </c>
      <c r="H582" s="291">
        <v>0</v>
      </c>
      <c r="I582" s="291">
        <v>0</v>
      </c>
      <c r="J582" s="291">
        <v>0</v>
      </c>
      <c r="K582" s="291">
        <v>0</v>
      </c>
      <c r="L582" s="291">
        <v>0</v>
      </c>
      <c r="M582" s="291">
        <v>0</v>
      </c>
      <c r="N582" s="293">
        <v>0</v>
      </c>
    </row>
    <row r="583" spans="1:14" s="285" customFormat="1" ht="9" customHeight="1">
      <c r="A583" s="286" t="s">
        <v>73</v>
      </c>
      <c r="B583" s="285">
        <f t="shared" si="33"/>
        <v>0</v>
      </c>
      <c r="D583" s="286">
        <v>0</v>
      </c>
      <c r="E583" s="286">
        <v>0</v>
      </c>
      <c r="F583" s="286">
        <v>0</v>
      </c>
      <c r="G583" s="286">
        <v>0</v>
      </c>
      <c r="H583" s="286">
        <v>0</v>
      </c>
      <c r="I583" s="286">
        <v>0</v>
      </c>
      <c r="J583" s="286">
        <v>0</v>
      </c>
      <c r="K583" s="286">
        <v>0</v>
      </c>
      <c r="L583" s="286">
        <v>0</v>
      </c>
      <c r="M583" s="286">
        <v>0</v>
      </c>
      <c r="N583" s="290">
        <v>0</v>
      </c>
    </row>
    <row r="584" spans="1:14" s="285" customFormat="1" ht="9" customHeight="1">
      <c r="A584" s="286" t="s">
        <v>74</v>
      </c>
      <c r="B584" s="285">
        <f t="shared" si="33"/>
        <v>0</v>
      </c>
      <c r="D584" s="286">
        <v>0</v>
      </c>
      <c r="E584" s="286">
        <v>0</v>
      </c>
      <c r="F584" s="286">
        <v>0</v>
      </c>
      <c r="G584" s="286">
        <v>0</v>
      </c>
      <c r="H584" s="286">
        <v>0</v>
      </c>
      <c r="I584" s="286">
        <v>0</v>
      </c>
      <c r="J584" s="286">
        <v>0</v>
      </c>
      <c r="K584" s="286">
        <v>0</v>
      </c>
      <c r="L584" s="286">
        <v>0</v>
      </c>
      <c r="M584" s="286">
        <v>0</v>
      </c>
      <c r="N584" s="290">
        <v>0</v>
      </c>
    </row>
    <row r="585" spans="1:14" s="285" customFormat="1" ht="9" customHeight="1">
      <c r="A585" s="286" t="s">
        <v>75</v>
      </c>
      <c r="B585" s="285">
        <f t="shared" si="33"/>
        <v>0</v>
      </c>
      <c r="D585" s="286">
        <v>0</v>
      </c>
      <c r="E585" s="286">
        <v>0</v>
      </c>
      <c r="F585" s="286">
        <v>0</v>
      </c>
      <c r="G585" s="286">
        <v>0</v>
      </c>
      <c r="H585" s="286">
        <v>0</v>
      </c>
      <c r="I585" s="286">
        <v>0</v>
      </c>
      <c r="J585" s="286">
        <v>0</v>
      </c>
      <c r="K585" s="286">
        <v>0</v>
      </c>
      <c r="L585" s="286">
        <v>0</v>
      </c>
      <c r="M585" s="286">
        <v>0</v>
      </c>
      <c r="N585" s="290">
        <v>0</v>
      </c>
    </row>
    <row r="586" spans="1:14" s="285" customFormat="1" ht="9" customHeight="1">
      <c r="A586" s="291" t="s">
        <v>76</v>
      </c>
      <c r="B586" s="309">
        <f t="shared" si="33"/>
        <v>1</v>
      </c>
      <c r="C586" s="309"/>
      <c r="D586" s="291">
        <v>0</v>
      </c>
      <c r="E586" s="291">
        <v>0</v>
      </c>
      <c r="F586" s="291">
        <v>1</v>
      </c>
      <c r="G586" s="291">
        <v>0</v>
      </c>
      <c r="H586" s="291">
        <v>0</v>
      </c>
      <c r="I586" s="291">
        <v>0</v>
      </c>
      <c r="J586" s="291">
        <v>0</v>
      </c>
      <c r="K586" s="291">
        <v>0</v>
      </c>
      <c r="L586" s="291">
        <v>0</v>
      </c>
      <c r="M586" s="291">
        <v>0</v>
      </c>
      <c r="N586" s="293">
        <v>5</v>
      </c>
    </row>
    <row r="587" spans="1:14" s="285" customFormat="1" ht="9" customHeight="1">
      <c r="A587" s="318"/>
      <c r="B587" s="32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447"/>
    </row>
    <row r="588" spans="1:14" s="285" customFormat="1" ht="9" customHeight="1">
      <c r="A588" s="284">
        <v>2011</v>
      </c>
      <c r="N588" s="314"/>
    </row>
    <row r="589" spans="1:14" s="285" customFormat="1" ht="9" customHeight="1">
      <c r="A589" s="288" t="s">
        <v>44</v>
      </c>
      <c r="B589" s="341">
        <f>SUM(B591:B622)</f>
        <v>200</v>
      </c>
      <c r="C589" s="314"/>
      <c r="D589" s="341">
        <f t="shared" ref="D589:N589" si="34">SUM(D591:D622)</f>
        <v>0</v>
      </c>
      <c r="E589" s="341">
        <f t="shared" si="34"/>
        <v>2</v>
      </c>
      <c r="F589" s="341">
        <f t="shared" si="34"/>
        <v>2</v>
      </c>
      <c r="G589" s="341">
        <f t="shared" si="34"/>
        <v>5</v>
      </c>
      <c r="H589" s="341">
        <f t="shared" si="34"/>
        <v>1</v>
      </c>
      <c r="I589" s="341">
        <f t="shared" si="34"/>
        <v>3</v>
      </c>
      <c r="J589" s="341">
        <f t="shared" si="34"/>
        <v>0</v>
      </c>
      <c r="K589" s="341">
        <f t="shared" si="34"/>
        <v>1</v>
      </c>
      <c r="L589" s="341">
        <f t="shared" si="34"/>
        <v>1</v>
      </c>
      <c r="M589" s="341">
        <f t="shared" si="34"/>
        <v>185</v>
      </c>
      <c r="N589" s="341">
        <f t="shared" si="34"/>
        <v>496796</v>
      </c>
    </row>
    <row r="590" spans="1:14" s="285" customFormat="1" ht="3.95" customHeight="1">
      <c r="A590" s="288"/>
      <c r="B590" s="341"/>
      <c r="C590" s="314"/>
      <c r="D590" s="341"/>
      <c r="E590" s="341"/>
      <c r="F590" s="341"/>
      <c r="G590" s="341"/>
      <c r="H590" s="341"/>
      <c r="I590" s="341"/>
      <c r="J590" s="341"/>
      <c r="K590" s="341"/>
      <c r="L590" s="341"/>
      <c r="M590" s="341"/>
      <c r="N590" s="341"/>
    </row>
    <row r="591" spans="1:14" s="285" customFormat="1" ht="9" customHeight="1">
      <c r="A591" s="286" t="s">
        <v>45</v>
      </c>
      <c r="B591" s="314">
        <f t="shared" ref="B591:B622" si="35">SUM(D591:M591)</f>
        <v>0</v>
      </c>
      <c r="C591" s="314"/>
      <c r="D591" s="314">
        <v>0</v>
      </c>
      <c r="E591" s="314">
        <v>0</v>
      </c>
      <c r="F591" s="314">
        <v>0</v>
      </c>
      <c r="G591" s="314">
        <v>0</v>
      </c>
      <c r="H591" s="314">
        <v>0</v>
      </c>
      <c r="I591" s="314">
        <v>0</v>
      </c>
      <c r="J591" s="314">
        <v>0</v>
      </c>
      <c r="K591" s="314">
        <v>0</v>
      </c>
      <c r="L591" s="314">
        <v>0</v>
      </c>
      <c r="M591" s="314">
        <v>0</v>
      </c>
      <c r="N591" s="314">
        <v>0</v>
      </c>
    </row>
    <row r="592" spans="1:14" s="285" customFormat="1" ht="9" customHeight="1">
      <c r="A592" s="286" t="s">
        <v>46</v>
      </c>
      <c r="B592" s="314">
        <f t="shared" si="35"/>
        <v>3</v>
      </c>
      <c r="C592" s="314"/>
      <c r="D592" s="324">
        <v>0</v>
      </c>
      <c r="E592" s="324">
        <v>0</v>
      </c>
      <c r="F592" s="324">
        <v>0</v>
      </c>
      <c r="G592" s="324">
        <v>1</v>
      </c>
      <c r="H592" s="324">
        <v>0</v>
      </c>
      <c r="I592" s="324">
        <v>1</v>
      </c>
      <c r="J592" s="324">
        <v>0</v>
      </c>
      <c r="K592" s="324">
        <v>0</v>
      </c>
      <c r="L592" s="324">
        <v>0</v>
      </c>
      <c r="M592" s="324">
        <v>1</v>
      </c>
      <c r="N592" s="324">
        <v>137</v>
      </c>
    </row>
    <row r="593" spans="1:14" s="285" customFormat="1" ht="9" customHeight="1">
      <c r="A593" s="286" t="s">
        <v>47</v>
      </c>
      <c r="B593" s="314">
        <f t="shared" si="35"/>
        <v>0</v>
      </c>
      <c r="C593" s="314"/>
      <c r="D593" s="324">
        <v>0</v>
      </c>
      <c r="E593" s="324">
        <v>0</v>
      </c>
      <c r="F593" s="324">
        <v>0</v>
      </c>
      <c r="G593" s="324">
        <v>0</v>
      </c>
      <c r="H593" s="324">
        <v>0</v>
      </c>
      <c r="I593" s="324">
        <v>0</v>
      </c>
      <c r="J593" s="324">
        <v>0</v>
      </c>
      <c r="K593" s="324">
        <v>0</v>
      </c>
      <c r="L593" s="324">
        <v>0</v>
      </c>
      <c r="M593" s="324">
        <v>0</v>
      </c>
      <c r="N593" s="324">
        <v>0</v>
      </c>
    </row>
    <row r="594" spans="1:14" s="285" customFormat="1" ht="9" customHeight="1">
      <c r="A594" s="291" t="s">
        <v>48</v>
      </c>
      <c r="B594" s="313">
        <f t="shared" si="35"/>
        <v>0</v>
      </c>
      <c r="C594" s="313"/>
      <c r="D594" s="343">
        <v>0</v>
      </c>
      <c r="E594" s="343">
        <v>0</v>
      </c>
      <c r="F594" s="343">
        <v>0</v>
      </c>
      <c r="G594" s="343">
        <v>0</v>
      </c>
      <c r="H594" s="343">
        <v>0</v>
      </c>
      <c r="I594" s="343">
        <v>0</v>
      </c>
      <c r="J594" s="343">
        <v>0</v>
      </c>
      <c r="K594" s="343">
        <v>0</v>
      </c>
      <c r="L594" s="343">
        <v>0</v>
      </c>
      <c r="M594" s="343">
        <v>0</v>
      </c>
      <c r="N594" s="343">
        <v>0</v>
      </c>
    </row>
    <row r="595" spans="1:14" s="285" customFormat="1" ht="9" customHeight="1">
      <c r="A595" s="286" t="s">
        <v>49</v>
      </c>
      <c r="B595" s="314">
        <f t="shared" si="35"/>
        <v>0</v>
      </c>
      <c r="C595" s="314"/>
      <c r="D595" s="324">
        <v>0</v>
      </c>
      <c r="E595" s="324">
        <v>0</v>
      </c>
      <c r="F595" s="324">
        <v>0</v>
      </c>
      <c r="G595" s="324">
        <v>0</v>
      </c>
      <c r="H595" s="324">
        <v>0</v>
      </c>
      <c r="I595" s="324">
        <v>0</v>
      </c>
      <c r="J595" s="324">
        <v>0</v>
      </c>
      <c r="K595" s="324">
        <v>0</v>
      </c>
      <c r="L595" s="324">
        <v>0</v>
      </c>
      <c r="M595" s="324">
        <v>0</v>
      </c>
      <c r="N595" s="324">
        <v>0</v>
      </c>
    </row>
    <row r="596" spans="1:14" s="285" customFormat="1" ht="9" customHeight="1">
      <c r="A596" s="286" t="s">
        <v>50</v>
      </c>
      <c r="B596" s="314">
        <f t="shared" si="35"/>
        <v>1</v>
      </c>
      <c r="C596" s="314"/>
      <c r="D596" s="324">
        <v>0</v>
      </c>
      <c r="E596" s="324">
        <v>0</v>
      </c>
      <c r="F596" s="324">
        <v>0</v>
      </c>
      <c r="G596" s="324">
        <v>1</v>
      </c>
      <c r="H596" s="324">
        <v>0</v>
      </c>
      <c r="I596" s="324">
        <v>0</v>
      </c>
      <c r="J596" s="324">
        <v>0</v>
      </c>
      <c r="K596" s="324">
        <v>0</v>
      </c>
      <c r="L596" s="324">
        <v>0</v>
      </c>
      <c r="M596" s="324">
        <v>0</v>
      </c>
      <c r="N596" s="324">
        <v>7</v>
      </c>
    </row>
    <row r="597" spans="1:14" s="285" customFormat="1" ht="9" customHeight="1">
      <c r="A597" s="286" t="s">
        <v>51</v>
      </c>
      <c r="B597" s="314">
        <f t="shared" si="35"/>
        <v>0</v>
      </c>
      <c r="C597" s="314"/>
      <c r="D597" s="342">
        <v>0</v>
      </c>
      <c r="E597" s="342">
        <v>0</v>
      </c>
      <c r="F597" s="342">
        <v>0</v>
      </c>
      <c r="G597" s="342">
        <v>0</v>
      </c>
      <c r="H597" s="342">
        <v>0</v>
      </c>
      <c r="I597" s="342">
        <v>0</v>
      </c>
      <c r="J597" s="342">
        <v>0</v>
      </c>
      <c r="K597" s="342">
        <v>0</v>
      </c>
      <c r="L597" s="342">
        <v>0</v>
      </c>
      <c r="M597" s="342">
        <v>0</v>
      </c>
      <c r="N597" s="342">
        <v>0</v>
      </c>
    </row>
    <row r="598" spans="1:14" s="285" customFormat="1" ht="9" customHeight="1">
      <c r="A598" s="291" t="s">
        <v>52</v>
      </c>
      <c r="B598" s="313">
        <f t="shared" si="35"/>
        <v>0</v>
      </c>
      <c r="C598" s="313"/>
      <c r="D598" s="343">
        <v>0</v>
      </c>
      <c r="E598" s="343">
        <v>0</v>
      </c>
      <c r="F598" s="343">
        <v>0</v>
      </c>
      <c r="G598" s="343">
        <v>0</v>
      </c>
      <c r="H598" s="343">
        <v>0</v>
      </c>
      <c r="I598" s="343">
        <v>0</v>
      </c>
      <c r="J598" s="343">
        <v>0</v>
      </c>
      <c r="K598" s="343">
        <v>0</v>
      </c>
      <c r="L598" s="343">
        <v>0</v>
      </c>
      <c r="M598" s="343">
        <v>0</v>
      </c>
      <c r="N598" s="343">
        <v>0</v>
      </c>
    </row>
    <row r="599" spans="1:14" s="285" customFormat="1" ht="9" customHeight="1">
      <c r="A599" s="286" t="s">
        <v>53</v>
      </c>
      <c r="B599" s="314">
        <f t="shared" si="35"/>
        <v>15</v>
      </c>
      <c r="C599" s="314"/>
      <c r="D599" s="324">
        <v>0</v>
      </c>
      <c r="E599" s="324">
        <v>0</v>
      </c>
      <c r="F599" s="324">
        <v>1</v>
      </c>
      <c r="G599" s="324">
        <v>2</v>
      </c>
      <c r="H599" s="324">
        <v>1</v>
      </c>
      <c r="I599" s="324">
        <v>1</v>
      </c>
      <c r="J599" s="324">
        <v>0</v>
      </c>
      <c r="K599" s="324">
        <v>0</v>
      </c>
      <c r="L599" s="324">
        <v>0</v>
      </c>
      <c r="M599" s="324">
        <v>10</v>
      </c>
      <c r="N599" s="324">
        <v>12642</v>
      </c>
    </row>
    <row r="600" spans="1:14" s="285" customFormat="1" ht="9" customHeight="1">
      <c r="A600" s="286" t="s">
        <v>54</v>
      </c>
      <c r="B600" s="314">
        <f t="shared" si="35"/>
        <v>2</v>
      </c>
      <c r="C600" s="314"/>
      <c r="D600" s="324">
        <v>0</v>
      </c>
      <c r="E600" s="324">
        <v>1</v>
      </c>
      <c r="F600" s="324">
        <v>1</v>
      </c>
      <c r="G600" s="324">
        <v>0</v>
      </c>
      <c r="H600" s="324">
        <v>0</v>
      </c>
      <c r="I600" s="324">
        <v>0</v>
      </c>
      <c r="J600" s="324">
        <v>0</v>
      </c>
      <c r="K600" s="324">
        <v>0</v>
      </c>
      <c r="L600" s="324">
        <v>0</v>
      </c>
      <c r="M600" s="324">
        <v>0</v>
      </c>
      <c r="N600" s="324">
        <v>5</v>
      </c>
    </row>
    <row r="601" spans="1:14" s="285" customFormat="1" ht="9" customHeight="1">
      <c r="A601" s="286" t="s">
        <v>55</v>
      </c>
      <c r="B601" s="314">
        <f t="shared" si="35"/>
        <v>0</v>
      </c>
      <c r="C601" s="314"/>
      <c r="D601" s="324">
        <v>0</v>
      </c>
      <c r="E601" s="324">
        <v>0</v>
      </c>
      <c r="F601" s="324">
        <v>0</v>
      </c>
      <c r="G601" s="324">
        <v>0</v>
      </c>
      <c r="H601" s="324">
        <v>0</v>
      </c>
      <c r="I601" s="324">
        <v>0</v>
      </c>
      <c r="J601" s="324">
        <v>0</v>
      </c>
      <c r="K601" s="324">
        <v>0</v>
      </c>
      <c r="L601" s="324">
        <v>0</v>
      </c>
      <c r="M601" s="324">
        <v>0</v>
      </c>
      <c r="N601" s="324">
        <v>0</v>
      </c>
    </row>
    <row r="602" spans="1:14" s="285" customFormat="1" ht="9" customHeight="1">
      <c r="A602" s="291" t="s">
        <v>56</v>
      </c>
      <c r="B602" s="313">
        <f t="shared" si="35"/>
        <v>0</v>
      </c>
      <c r="C602" s="313"/>
      <c r="D602" s="325">
        <v>0</v>
      </c>
      <c r="E602" s="325">
        <v>0</v>
      </c>
      <c r="F602" s="325">
        <v>0</v>
      </c>
      <c r="G602" s="325">
        <v>0</v>
      </c>
      <c r="H602" s="325">
        <v>0</v>
      </c>
      <c r="I602" s="325">
        <v>0</v>
      </c>
      <c r="J602" s="325">
        <v>0</v>
      </c>
      <c r="K602" s="325">
        <v>0</v>
      </c>
      <c r="L602" s="325">
        <v>0</v>
      </c>
      <c r="M602" s="325">
        <v>0</v>
      </c>
      <c r="N602" s="325">
        <v>0</v>
      </c>
    </row>
    <row r="603" spans="1:14" s="285" customFormat="1" ht="9" customHeight="1">
      <c r="A603" s="286" t="s">
        <v>57</v>
      </c>
      <c r="B603" s="314">
        <f t="shared" si="35"/>
        <v>0</v>
      </c>
      <c r="C603" s="314"/>
      <c r="D603" s="342">
        <v>0</v>
      </c>
      <c r="E603" s="342">
        <v>0</v>
      </c>
      <c r="F603" s="342">
        <v>0</v>
      </c>
      <c r="G603" s="342">
        <v>0</v>
      </c>
      <c r="H603" s="342">
        <v>0</v>
      </c>
      <c r="I603" s="342">
        <v>0</v>
      </c>
      <c r="J603" s="342">
        <v>0</v>
      </c>
      <c r="K603" s="342">
        <v>0</v>
      </c>
      <c r="L603" s="342">
        <v>0</v>
      </c>
      <c r="M603" s="342">
        <v>0</v>
      </c>
      <c r="N603" s="342">
        <v>0</v>
      </c>
    </row>
    <row r="604" spans="1:14" s="285" customFormat="1" ht="9" customHeight="1">
      <c r="A604" s="286" t="s">
        <v>58</v>
      </c>
      <c r="B604" s="314">
        <f t="shared" si="35"/>
        <v>170</v>
      </c>
      <c r="C604" s="314"/>
      <c r="D604" s="324">
        <v>0</v>
      </c>
      <c r="E604" s="324">
        <v>0</v>
      </c>
      <c r="F604" s="324">
        <v>0</v>
      </c>
      <c r="G604" s="324">
        <v>0</v>
      </c>
      <c r="H604" s="324">
        <v>0</v>
      </c>
      <c r="I604" s="324">
        <v>0</v>
      </c>
      <c r="J604" s="324">
        <v>0</v>
      </c>
      <c r="K604" s="324">
        <v>0</v>
      </c>
      <c r="L604" s="324">
        <v>0</v>
      </c>
      <c r="M604" s="324">
        <v>170</v>
      </c>
      <c r="N604" s="324">
        <v>480803</v>
      </c>
    </row>
    <row r="605" spans="1:14" s="285" customFormat="1" ht="9" customHeight="1">
      <c r="A605" s="286" t="s">
        <v>59</v>
      </c>
      <c r="B605" s="314">
        <f t="shared" si="35"/>
        <v>0</v>
      </c>
      <c r="C605" s="314"/>
      <c r="D605" s="342">
        <v>0</v>
      </c>
      <c r="E605" s="342">
        <v>0</v>
      </c>
      <c r="F605" s="342">
        <v>0</v>
      </c>
      <c r="G605" s="342">
        <v>0</v>
      </c>
      <c r="H605" s="342">
        <v>0</v>
      </c>
      <c r="I605" s="342">
        <v>0</v>
      </c>
      <c r="J605" s="342">
        <v>0</v>
      </c>
      <c r="K605" s="342">
        <v>0</v>
      </c>
      <c r="L605" s="342">
        <v>0</v>
      </c>
      <c r="M605" s="342">
        <v>0</v>
      </c>
      <c r="N605" s="342">
        <v>0</v>
      </c>
    </row>
    <row r="606" spans="1:14" s="285" customFormat="1" ht="9" customHeight="1">
      <c r="A606" s="291" t="s">
        <v>60</v>
      </c>
      <c r="B606" s="313">
        <f t="shared" si="35"/>
        <v>4</v>
      </c>
      <c r="C606" s="313"/>
      <c r="D606" s="325">
        <v>0</v>
      </c>
      <c r="E606" s="325">
        <v>0</v>
      </c>
      <c r="F606" s="325">
        <v>0</v>
      </c>
      <c r="G606" s="325">
        <v>0</v>
      </c>
      <c r="H606" s="325">
        <v>0</v>
      </c>
      <c r="I606" s="325">
        <v>0</v>
      </c>
      <c r="J606" s="325">
        <v>0</v>
      </c>
      <c r="K606" s="325">
        <v>1</v>
      </c>
      <c r="L606" s="325">
        <v>0</v>
      </c>
      <c r="M606" s="325">
        <v>3</v>
      </c>
      <c r="N606" s="325">
        <v>2494</v>
      </c>
    </row>
    <row r="607" spans="1:14" s="285" customFormat="1" ht="9" customHeight="1">
      <c r="A607" s="286" t="s">
        <v>61</v>
      </c>
      <c r="B607" s="314">
        <f t="shared" si="35"/>
        <v>0</v>
      </c>
      <c r="C607" s="314"/>
      <c r="D607" s="342">
        <v>0</v>
      </c>
      <c r="E607" s="342">
        <v>0</v>
      </c>
      <c r="F607" s="342">
        <v>0</v>
      </c>
      <c r="G607" s="342">
        <v>0</v>
      </c>
      <c r="H607" s="342">
        <v>0</v>
      </c>
      <c r="I607" s="342">
        <v>0</v>
      </c>
      <c r="J607" s="342">
        <v>0</v>
      </c>
      <c r="K607" s="342">
        <v>0</v>
      </c>
      <c r="L607" s="342">
        <v>0</v>
      </c>
      <c r="M607" s="342">
        <v>0</v>
      </c>
      <c r="N607" s="342">
        <v>0</v>
      </c>
    </row>
    <row r="608" spans="1:14" s="285" customFormat="1" ht="9" customHeight="1">
      <c r="A608" s="286" t="s">
        <v>62</v>
      </c>
      <c r="B608" s="314">
        <f t="shared" si="35"/>
        <v>0</v>
      </c>
      <c r="C608" s="314"/>
      <c r="D608" s="342">
        <v>0</v>
      </c>
      <c r="E608" s="342">
        <v>0</v>
      </c>
      <c r="F608" s="342">
        <v>0</v>
      </c>
      <c r="G608" s="342">
        <v>0</v>
      </c>
      <c r="H608" s="342">
        <v>0</v>
      </c>
      <c r="I608" s="342">
        <v>0</v>
      </c>
      <c r="J608" s="342">
        <v>0</v>
      </c>
      <c r="K608" s="342">
        <v>0</v>
      </c>
      <c r="L608" s="342">
        <v>0</v>
      </c>
      <c r="M608" s="342">
        <v>0</v>
      </c>
      <c r="N608" s="342">
        <v>0</v>
      </c>
    </row>
    <row r="609" spans="1:14" s="285" customFormat="1" ht="9" customHeight="1">
      <c r="A609" s="446" t="s">
        <v>63</v>
      </c>
      <c r="B609" s="314">
        <f t="shared" si="35"/>
        <v>0</v>
      </c>
      <c r="C609" s="314"/>
      <c r="D609" s="342">
        <v>0</v>
      </c>
      <c r="E609" s="342">
        <v>0</v>
      </c>
      <c r="F609" s="342">
        <v>0</v>
      </c>
      <c r="G609" s="342">
        <v>0</v>
      </c>
      <c r="H609" s="342">
        <v>0</v>
      </c>
      <c r="I609" s="342">
        <v>0</v>
      </c>
      <c r="J609" s="342">
        <v>0</v>
      </c>
      <c r="K609" s="342">
        <v>0</v>
      </c>
      <c r="L609" s="342">
        <v>0</v>
      </c>
      <c r="M609" s="342">
        <v>0</v>
      </c>
      <c r="N609" s="342">
        <v>0</v>
      </c>
    </row>
    <row r="610" spans="1:14" s="285" customFormat="1" ht="9" customHeight="1">
      <c r="A610" s="291" t="s">
        <v>64</v>
      </c>
      <c r="B610" s="313">
        <f t="shared" si="35"/>
        <v>2</v>
      </c>
      <c r="C610" s="313"/>
      <c r="D610" s="325">
        <v>0</v>
      </c>
      <c r="E610" s="325">
        <v>0</v>
      </c>
      <c r="F610" s="325">
        <v>0</v>
      </c>
      <c r="G610" s="325">
        <v>1</v>
      </c>
      <c r="H610" s="325">
        <v>0</v>
      </c>
      <c r="I610" s="325">
        <v>0</v>
      </c>
      <c r="J610" s="325">
        <v>0</v>
      </c>
      <c r="K610" s="325">
        <v>0</v>
      </c>
      <c r="L610" s="325">
        <v>1</v>
      </c>
      <c r="M610" s="325">
        <v>0</v>
      </c>
      <c r="N610" s="325">
        <v>77</v>
      </c>
    </row>
    <row r="611" spans="1:14" s="285" customFormat="1" ht="9" customHeight="1">
      <c r="A611" s="286" t="s">
        <v>65</v>
      </c>
      <c r="B611" s="314">
        <f t="shared" si="35"/>
        <v>0</v>
      </c>
      <c r="C611" s="314"/>
      <c r="D611" s="342">
        <v>0</v>
      </c>
      <c r="E611" s="342">
        <v>0</v>
      </c>
      <c r="F611" s="342">
        <v>0</v>
      </c>
      <c r="G611" s="342">
        <v>0</v>
      </c>
      <c r="H611" s="342">
        <v>0</v>
      </c>
      <c r="I611" s="342">
        <v>0</v>
      </c>
      <c r="J611" s="342">
        <v>0</v>
      </c>
      <c r="K611" s="342">
        <v>0</v>
      </c>
      <c r="L611" s="342">
        <v>0</v>
      </c>
      <c r="M611" s="342">
        <v>0</v>
      </c>
      <c r="N611" s="342">
        <v>0</v>
      </c>
    </row>
    <row r="612" spans="1:14" s="285" customFormat="1" ht="9" customHeight="1">
      <c r="A612" s="286" t="s">
        <v>66</v>
      </c>
      <c r="B612" s="314">
        <f t="shared" si="35"/>
        <v>0</v>
      </c>
      <c r="C612" s="314"/>
      <c r="D612" s="324">
        <v>0</v>
      </c>
      <c r="E612" s="324">
        <v>0</v>
      </c>
      <c r="F612" s="324">
        <v>0</v>
      </c>
      <c r="G612" s="324">
        <v>0</v>
      </c>
      <c r="H612" s="324">
        <v>0</v>
      </c>
      <c r="I612" s="324">
        <v>0</v>
      </c>
      <c r="J612" s="324">
        <v>0</v>
      </c>
      <c r="K612" s="324">
        <v>0</v>
      </c>
      <c r="L612" s="324">
        <v>0</v>
      </c>
      <c r="M612" s="324">
        <v>0</v>
      </c>
      <c r="N612" s="324">
        <v>0</v>
      </c>
    </row>
    <row r="613" spans="1:14" s="285" customFormat="1" ht="9" customHeight="1">
      <c r="A613" s="286" t="s">
        <v>67</v>
      </c>
      <c r="B613" s="314">
        <f t="shared" si="35"/>
        <v>0</v>
      </c>
      <c r="C613" s="314"/>
      <c r="D613" s="324">
        <v>0</v>
      </c>
      <c r="E613" s="324">
        <v>0</v>
      </c>
      <c r="F613" s="324">
        <v>0</v>
      </c>
      <c r="G613" s="324">
        <v>0</v>
      </c>
      <c r="H613" s="324">
        <v>0</v>
      </c>
      <c r="I613" s="324">
        <v>0</v>
      </c>
      <c r="J613" s="324">
        <v>0</v>
      </c>
      <c r="K613" s="324">
        <v>0</v>
      </c>
      <c r="L613" s="324">
        <v>0</v>
      </c>
      <c r="M613" s="324">
        <v>0</v>
      </c>
      <c r="N613" s="324">
        <v>0</v>
      </c>
    </row>
    <row r="614" spans="1:14" s="285" customFormat="1" ht="9" customHeight="1">
      <c r="A614" s="291" t="s">
        <v>68</v>
      </c>
      <c r="B614" s="313">
        <f t="shared" si="35"/>
        <v>0</v>
      </c>
      <c r="C614" s="313"/>
      <c r="D614" s="343">
        <v>0</v>
      </c>
      <c r="E614" s="343">
        <v>0</v>
      </c>
      <c r="F614" s="343">
        <v>0</v>
      </c>
      <c r="G614" s="343">
        <v>0</v>
      </c>
      <c r="H614" s="343">
        <v>0</v>
      </c>
      <c r="I614" s="343">
        <v>0</v>
      </c>
      <c r="J614" s="343">
        <v>0</v>
      </c>
      <c r="K614" s="343">
        <v>0</v>
      </c>
      <c r="L614" s="343">
        <v>0</v>
      </c>
      <c r="M614" s="343">
        <v>0</v>
      </c>
      <c r="N614" s="343">
        <v>0</v>
      </c>
    </row>
    <row r="615" spans="1:14" s="285" customFormat="1" ht="9" customHeight="1">
      <c r="A615" s="286" t="s">
        <v>69</v>
      </c>
      <c r="B615" s="314">
        <f t="shared" si="35"/>
        <v>1</v>
      </c>
      <c r="C615" s="314"/>
      <c r="D615" s="324">
        <v>0</v>
      </c>
      <c r="E615" s="324">
        <v>0</v>
      </c>
      <c r="F615" s="324">
        <v>0</v>
      </c>
      <c r="G615" s="324">
        <v>0</v>
      </c>
      <c r="H615" s="324">
        <v>0</v>
      </c>
      <c r="I615" s="324">
        <v>0</v>
      </c>
      <c r="J615" s="324">
        <v>0</v>
      </c>
      <c r="K615" s="324">
        <v>0</v>
      </c>
      <c r="L615" s="324">
        <v>0</v>
      </c>
      <c r="M615" s="324">
        <v>1</v>
      </c>
      <c r="N615" s="324">
        <v>612</v>
      </c>
    </row>
    <row r="616" spans="1:14" s="285" customFormat="1" ht="9" customHeight="1">
      <c r="A616" s="286" t="s">
        <v>70</v>
      </c>
      <c r="B616" s="314">
        <f t="shared" si="35"/>
        <v>1</v>
      </c>
      <c r="C616" s="314"/>
      <c r="D616" s="324">
        <v>0</v>
      </c>
      <c r="E616" s="324">
        <v>0</v>
      </c>
      <c r="F616" s="324">
        <v>0</v>
      </c>
      <c r="G616" s="324">
        <v>0</v>
      </c>
      <c r="H616" s="324">
        <v>0</v>
      </c>
      <c r="I616" s="324">
        <v>1</v>
      </c>
      <c r="J616" s="324">
        <v>0</v>
      </c>
      <c r="K616" s="324">
        <v>0</v>
      </c>
      <c r="L616" s="324">
        <v>0</v>
      </c>
      <c r="M616" s="324">
        <v>0</v>
      </c>
      <c r="N616" s="324">
        <v>17</v>
      </c>
    </row>
    <row r="617" spans="1:14" s="285" customFormat="1" ht="9" customHeight="1">
      <c r="A617" s="286" t="s">
        <v>71</v>
      </c>
      <c r="B617" s="314">
        <f t="shared" si="35"/>
        <v>0</v>
      </c>
      <c r="C617" s="314"/>
      <c r="D617" s="342">
        <v>0</v>
      </c>
      <c r="E617" s="342">
        <v>0</v>
      </c>
      <c r="F617" s="342">
        <v>0</v>
      </c>
      <c r="G617" s="342">
        <v>0</v>
      </c>
      <c r="H617" s="342">
        <v>0</v>
      </c>
      <c r="I617" s="342">
        <v>0</v>
      </c>
      <c r="J617" s="342">
        <v>0</v>
      </c>
      <c r="K617" s="342">
        <v>0</v>
      </c>
      <c r="L617" s="342">
        <v>0</v>
      </c>
      <c r="M617" s="342">
        <v>0</v>
      </c>
      <c r="N617" s="342">
        <v>0</v>
      </c>
    </row>
    <row r="618" spans="1:14" s="285" customFormat="1" ht="9" customHeight="1">
      <c r="A618" s="291" t="s">
        <v>72</v>
      </c>
      <c r="B618" s="313">
        <f t="shared" si="35"/>
        <v>0</v>
      </c>
      <c r="C618" s="313"/>
      <c r="D618" s="343">
        <v>0</v>
      </c>
      <c r="E618" s="343">
        <v>0</v>
      </c>
      <c r="F618" s="343">
        <v>0</v>
      </c>
      <c r="G618" s="343">
        <v>0</v>
      </c>
      <c r="H618" s="343">
        <v>0</v>
      </c>
      <c r="I618" s="343">
        <v>0</v>
      </c>
      <c r="J618" s="343">
        <v>0</v>
      </c>
      <c r="K618" s="343">
        <v>0</v>
      </c>
      <c r="L618" s="343">
        <v>0</v>
      </c>
      <c r="M618" s="343">
        <v>0</v>
      </c>
      <c r="N618" s="343">
        <v>0</v>
      </c>
    </row>
    <row r="619" spans="1:14" s="285" customFormat="1" ht="9" customHeight="1">
      <c r="A619" s="286" t="s">
        <v>73</v>
      </c>
      <c r="B619" s="314">
        <f t="shared" si="35"/>
        <v>0</v>
      </c>
      <c r="C619" s="314"/>
      <c r="D619" s="342">
        <v>0</v>
      </c>
      <c r="E619" s="342">
        <v>0</v>
      </c>
      <c r="F619" s="342">
        <v>0</v>
      </c>
      <c r="G619" s="342">
        <v>0</v>
      </c>
      <c r="H619" s="342">
        <v>0</v>
      </c>
      <c r="I619" s="342">
        <v>0</v>
      </c>
      <c r="J619" s="342">
        <v>0</v>
      </c>
      <c r="K619" s="342">
        <v>0</v>
      </c>
      <c r="L619" s="342">
        <v>0</v>
      </c>
      <c r="M619" s="342">
        <v>0</v>
      </c>
      <c r="N619" s="342">
        <v>0</v>
      </c>
    </row>
    <row r="620" spans="1:14" s="285" customFormat="1" ht="9" customHeight="1">
      <c r="A620" s="286" t="s">
        <v>74</v>
      </c>
      <c r="B620" s="314">
        <f t="shared" si="35"/>
        <v>0</v>
      </c>
      <c r="C620" s="314"/>
      <c r="D620" s="342">
        <v>0</v>
      </c>
      <c r="E620" s="342">
        <v>0</v>
      </c>
      <c r="F620" s="342">
        <v>0</v>
      </c>
      <c r="G620" s="342">
        <v>0</v>
      </c>
      <c r="H620" s="342">
        <v>0</v>
      </c>
      <c r="I620" s="342">
        <v>0</v>
      </c>
      <c r="J620" s="342">
        <v>0</v>
      </c>
      <c r="K620" s="342">
        <v>0</v>
      </c>
      <c r="L620" s="342">
        <v>0</v>
      </c>
      <c r="M620" s="342">
        <v>0</v>
      </c>
      <c r="N620" s="342">
        <v>0</v>
      </c>
    </row>
    <row r="621" spans="1:14" s="285" customFormat="1" ht="9" customHeight="1">
      <c r="A621" s="286" t="s">
        <v>75</v>
      </c>
      <c r="B621" s="314">
        <f t="shared" si="35"/>
        <v>0</v>
      </c>
      <c r="C621" s="314"/>
      <c r="D621" s="342">
        <v>0</v>
      </c>
      <c r="E621" s="342">
        <v>0</v>
      </c>
      <c r="F621" s="342">
        <v>0</v>
      </c>
      <c r="G621" s="342">
        <v>0</v>
      </c>
      <c r="H621" s="342">
        <v>0</v>
      </c>
      <c r="I621" s="342">
        <v>0</v>
      </c>
      <c r="J621" s="342">
        <v>0</v>
      </c>
      <c r="K621" s="342">
        <v>0</v>
      </c>
      <c r="L621" s="342">
        <v>0</v>
      </c>
      <c r="M621" s="342">
        <v>0</v>
      </c>
      <c r="N621" s="342">
        <v>0</v>
      </c>
    </row>
    <row r="622" spans="1:14" s="285" customFormat="1" ht="9" customHeight="1">
      <c r="A622" s="291" t="s">
        <v>76</v>
      </c>
      <c r="B622" s="313">
        <f t="shared" si="35"/>
        <v>1</v>
      </c>
      <c r="C622" s="313"/>
      <c r="D622" s="343">
        <v>0</v>
      </c>
      <c r="E622" s="343">
        <v>1</v>
      </c>
      <c r="F622" s="343">
        <v>0</v>
      </c>
      <c r="G622" s="343">
        <v>0</v>
      </c>
      <c r="H622" s="343">
        <v>0</v>
      </c>
      <c r="I622" s="343">
        <v>0</v>
      </c>
      <c r="J622" s="343">
        <v>0</v>
      </c>
      <c r="K622" s="343">
        <v>0</v>
      </c>
      <c r="L622" s="343">
        <v>0</v>
      </c>
      <c r="M622" s="343">
        <v>0</v>
      </c>
      <c r="N622" s="343">
        <v>2</v>
      </c>
    </row>
    <row r="623" spans="1:14" s="285" customFormat="1" ht="9" customHeight="1">
      <c r="A623" s="318"/>
      <c r="B623" s="323"/>
      <c r="C623" s="323"/>
      <c r="D623" s="323"/>
      <c r="E623" s="323"/>
      <c r="F623" s="323"/>
      <c r="G623" s="323"/>
      <c r="H623" s="323"/>
      <c r="I623" s="323"/>
      <c r="J623" s="323"/>
      <c r="K623" s="323"/>
      <c r="L623" s="323"/>
      <c r="M623" s="323"/>
      <c r="N623" s="447"/>
    </row>
    <row r="624" spans="1:14" s="285" customFormat="1" ht="9" customHeight="1">
      <c r="A624" s="284">
        <v>2012</v>
      </c>
      <c r="N624" s="314"/>
    </row>
    <row r="625" spans="1:14" s="285" customFormat="1" ht="9" customHeight="1">
      <c r="A625" s="288" t="s">
        <v>44</v>
      </c>
      <c r="B625" s="341">
        <f>SUM(B627:B658)</f>
        <v>122</v>
      </c>
      <c r="C625" s="314"/>
      <c r="D625" s="341">
        <f t="shared" ref="D625:N625" si="36">SUM(D627:D658)</f>
        <v>1</v>
      </c>
      <c r="E625" s="341">
        <f t="shared" si="36"/>
        <v>0</v>
      </c>
      <c r="F625" s="341">
        <f t="shared" si="36"/>
        <v>7</v>
      </c>
      <c r="G625" s="341">
        <f t="shared" si="36"/>
        <v>3</v>
      </c>
      <c r="H625" s="341">
        <f t="shared" si="36"/>
        <v>2</v>
      </c>
      <c r="I625" s="341">
        <f t="shared" si="36"/>
        <v>0</v>
      </c>
      <c r="J625" s="341">
        <f t="shared" si="36"/>
        <v>5</v>
      </c>
      <c r="K625" s="341">
        <f t="shared" si="36"/>
        <v>1</v>
      </c>
      <c r="L625" s="341">
        <f t="shared" si="36"/>
        <v>1</v>
      </c>
      <c r="M625" s="341">
        <f t="shared" si="36"/>
        <v>102</v>
      </c>
      <c r="N625" s="341">
        <f t="shared" si="36"/>
        <v>213204</v>
      </c>
    </row>
    <row r="626" spans="1:14" s="285" customFormat="1" ht="3.95" customHeight="1">
      <c r="A626" s="288"/>
      <c r="B626" s="341"/>
      <c r="C626" s="314"/>
      <c r="D626" s="341"/>
      <c r="E626" s="341"/>
      <c r="F626" s="341"/>
      <c r="G626" s="341"/>
      <c r="H626" s="341"/>
      <c r="I626" s="341"/>
      <c r="J626" s="341"/>
      <c r="K626" s="341"/>
      <c r="L626" s="341"/>
      <c r="M626" s="341"/>
      <c r="N626" s="341"/>
    </row>
    <row r="627" spans="1:14" s="285" customFormat="1" ht="9" customHeight="1">
      <c r="A627" s="286" t="s">
        <v>45</v>
      </c>
      <c r="B627" s="314">
        <f t="shared" ref="B627:B658" si="37">SUM(D627:M627)</f>
        <v>0</v>
      </c>
      <c r="C627" s="314"/>
      <c r="D627" s="314">
        <v>0</v>
      </c>
      <c r="E627" s="314">
        <v>0</v>
      </c>
      <c r="F627" s="314">
        <v>0</v>
      </c>
      <c r="G627" s="314">
        <v>0</v>
      </c>
      <c r="H627" s="314">
        <v>0</v>
      </c>
      <c r="I627" s="314">
        <v>0</v>
      </c>
      <c r="J627" s="314">
        <v>0</v>
      </c>
      <c r="K627" s="314">
        <v>0</v>
      </c>
      <c r="L627" s="314">
        <v>0</v>
      </c>
      <c r="M627" s="314">
        <v>0</v>
      </c>
      <c r="N627" s="314">
        <v>0</v>
      </c>
    </row>
    <row r="628" spans="1:14" s="285" customFormat="1" ht="9" customHeight="1">
      <c r="A628" s="286" t="s">
        <v>46</v>
      </c>
      <c r="B628" s="314">
        <f t="shared" si="37"/>
        <v>15</v>
      </c>
      <c r="C628" s="314"/>
      <c r="D628" s="324">
        <v>1</v>
      </c>
      <c r="E628" s="324">
        <v>0</v>
      </c>
      <c r="F628" s="324">
        <v>7</v>
      </c>
      <c r="G628" s="324">
        <v>2</v>
      </c>
      <c r="H628" s="324">
        <v>1</v>
      </c>
      <c r="I628" s="324">
        <v>0</v>
      </c>
      <c r="J628" s="324">
        <v>3</v>
      </c>
      <c r="K628" s="324">
        <v>1</v>
      </c>
      <c r="L628" s="324">
        <v>0</v>
      </c>
      <c r="M628" s="324">
        <v>0</v>
      </c>
      <c r="N628" s="324">
        <v>158</v>
      </c>
    </row>
    <row r="629" spans="1:14" s="285" customFormat="1" ht="9" customHeight="1">
      <c r="A629" s="286" t="s">
        <v>47</v>
      </c>
      <c r="B629" s="314">
        <f t="shared" si="37"/>
        <v>0</v>
      </c>
      <c r="C629" s="314"/>
      <c r="D629" s="324">
        <v>0</v>
      </c>
      <c r="E629" s="324">
        <v>0</v>
      </c>
      <c r="F629" s="324">
        <v>0</v>
      </c>
      <c r="G629" s="324">
        <v>0</v>
      </c>
      <c r="H629" s="324">
        <v>0</v>
      </c>
      <c r="I629" s="324">
        <v>0</v>
      </c>
      <c r="J629" s="324">
        <v>0</v>
      </c>
      <c r="K629" s="324">
        <v>0</v>
      </c>
      <c r="L629" s="324">
        <v>0</v>
      </c>
      <c r="M629" s="324">
        <v>0</v>
      </c>
      <c r="N629" s="324">
        <v>0</v>
      </c>
    </row>
    <row r="630" spans="1:14" s="285" customFormat="1" ht="9" customHeight="1">
      <c r="A630" s="291" t="s">
        <v>48</v>
      </c>
      <c r="B630" s="313">
        <f t="shared" si="37"/>
        <v>0</v>
      </c>
      <c r="C630" s="313"/>
      <c r="D630" s="343">
        <v>0</v>
      </c>
      <c r="E630" s="343">
        <v>0</v>
      </c>
      <c r="F630" s="343">
        <v>0</v>
      </c>
      <c r="G630" s="343">
        <v>0</v>
      </c>
      <c r="H630" s="343">
        <v>0</v>
      </c>
      <c r="I630" s="343">
        <v>0</v>
      </c>
      <c r="J630" s="343">
        <v>0</v>
      </c>
      <c r="K630" s="343">
        <v>0</v>
      </c>
      <c r="L630" s="343">
        <v>0</v>
      </c>
      <c r="M630" s="343">
        <v>0</v>
      </c>
      <c r="N630" s="343">
        <v>0</v>
      </c>
    </row>
    <row r="631" spans="1:14" s="285" customFormat="1" ht="9" customHeight="1">
      <c r="A631" s="286" t="s">
        <v>49</v>
      </c>
      <c r="B631" s="314">
        <f t="shared" si="37"/>
        <v>0</v>
      </c>
      <c r="C631" s="314"/>
      <c r="D631" s="324">
        <v>0</v>
      </c>
      <c r="E631" s="324">
        <v>0</v>
      </c>
      <c r="F631" s="324">
        <v>0</v>
      </c>
      <c r="G631" s="324">
        <v>0</v>
      </c>
      <c r="H631" s="324">
        <v>0</v>
      </c>
      <c r="I631" s="324">
        <v>0</v>
      </c>
      <c r="J631" s="324">
        <v>0</v>
      </c>
      <c r="K631" s="324">
        <v>0</v>
      </c>
      <c r="L631" s="324">
        <v>0</v>
      </c>
      <c r="M631" s="324">
        <v>0</v>
      </c>
      <c r="N631" s="324">
        <v>0</v>
      </c>
    </row>
    <row r="632" spans="1:14" s="285" customFormat="1" ht="9" customHeight="1">
      <c r="A632" s="286" t="s">
        <v>50</v>
      </c>
      <c r="B632" s="314">
        <f t="shared" si="37"/>
        <v>0</v>
      </c>
      <c r="C632" s="314"/>
      <c r="D632" s="324">
        <v>0</v>
      </c>
      <c r="E632" s="324">
        <v>0</v>
      </c>
      <c r="F632" s="324">
        <v>0</v>
      </c>
      <c r="G632" s="324">
        <v>0</v>
      </c>
      <c r="H632" s="324">
        <v>0</v>
      </c>
      <c r="I632" s="324">
        <v>0</v>
      </c>
      <c r="J632" s="324">
        <v>0</v>
      </c>
      <c r="K632" s="324">
        <v>0</v>
      </c>
      <c r="L632" s="324">
        <v>0</v>
      </c>
      <c r="M632" s="324">
        <v>0</v>
      </c>
      <c r="N632" s="324">
        <v>0</v>
      </c>
    </row>
    <row r="633" spans="1:14" s="285" customFormat="1" ht="9" customHeight="1">
      <c r="A633" s="286" t="s">
        <v>51</v>
      </c>
      <c r="B633" s="314">
        <f t="shared" si="37"/>
        <v>0</v>
      </c>
      <c r="C633" s="314"/>
      <c r="D633" s="342">
        <v>0</v>
      </c>
      <c r="E633" s="342">
        <v>0</v>
      </c>
      <c r="F633" s="342">
        <v>0</v>
      </c>
      <c r="G633" s="342">
        <v>0</v>
      </c>
      <c r="H633" s="342">
        <v>0</v>
      </c>
      <c r="I633" s="342">
        <v>0</v>
      </c>
      <c r="J633" s="342">
        <v>0</v>
      </c>
      <c r="K633" s="342">
        <v>0</v>
      </c>
      <c r="L633" s="342">
        <v>0</v>
      </c>
      <c r="M633" s="342">
        <v>0</v>
      </c>
      <c r="N633" s="342">
        <v>0</v>
      </c>
    </row>
    <row r="634" spans="1:14" s="285" customFormat="1" ht="9" customHeight="1">
      <c r="A634" s="291" t="s">
        <v>52</v>
      </c>
      <c r="B634" s="313">
        <f t="shared" si="37"/>
        <v>0</v>
      </c>
      <c r="C634" s="313"/>
      <c r="D634" s="343">
        <v>0</v>
      </c>
      <c r="E634" s="343">
        <v>0</v>
      </c>
      <c r="F634" s="343">
        <v>0</v>
      </c>
      <c r="G634" s="343">
        <v>0</v>
      </c>
      <c r="H634" s="343">
        <v>0</v>
      </c>
      <c r="I634" s="343">
        <v>0</v>
      </c>
      <c r="J634" s="343">
        <v>0</v>
      </c>
      <c r="K634" s="343">
        <v>0</v>
      </c>
      <c r="L634" s="343">
        <v>0</v>
      </c>
      <c r="M634" s="343">
        <v>0</v>
      </c>
      <c r="N634" s="343">
        <v>0</v>
      </c>
    </row>
    <row r="635" spans="1:14" s="285" customFormat="1" ht="9" customHeight="1">
      <c r="A635" s="286" t="s">
        <v>53</v>
      </c>
      <c r="B635" s="314">
        <f t="shared" si="37"/>
        <v>32</v>
      </c>
      <c r="C635" s="314"/>
      <c r="D635" s="324">
        <v>0</v>
      </c>
      <c r="E635" s="324">
        <v>0</v>
      </c>
      <c r="F635" s="324">
        <v>0</v>
      </c>
      <c r="G635" s="324">
        <v>0</v>
      </c>
      <c r="H635" s="324">
        <v>1</v>
      </c>
      <c r="I635" s="324">
        <v>0</v>
      </c>
      <c r="J635" s="324">
        <v>0</v>
      </c>
      <c r="K635" s="324">
        <v>0</v>
      </c>
      <c r="L635" s="324">
        <v>1</v>
      </c>
      <c r="M635" s="324">
        <v>30</v>
      </c>
      <c r="N635" s="324">
        <v>53516</v>
      </c>
    </row>
    <row r="636" spans="1:14" s="285" customFormat="1" ht="9" customHeight="1">
      <c r="A636" s="286" t="s">
        <v>54</v>
      </c>
      <c r="B636" s="314">
        <f t="shared" si="37"/>
        <v>0</v>
      </c>
      <c r="C636" s="314"/>
      <c r="D636" s="324">
        <v>0</v>
      </c>
      <c r="E636" s="324">
        <v>0</v>
      </c>
      <c r="F636" s="324">
        <v>0</v>
      </c>
      <c r="G636" s="324">
        <v>0</v>
      </c>
      <c r="H636" s="324">
        <v>0</v>
      </c>
      <c r="I636" s="324">
        <v>0</v>
      </c>
      <c r="J636" s="324">
        <v>0</v>
      </c>
      <c r="K636" s="324">
        <v>0</v>
      </c>
      <c r="L636" s="324">
        <v>0</v>
      </c>
      <c r="M636" s="324">
        <v>0</v>
      </c>
      <c r="N636" s="324">
        <v>0</v>
      </c>
    </row>
    <row r="637" spans="1:14" s="285" customFormat="1" ht="9" customHeight="1">
      <c r="A637" s="286" t="s">
        <v>55</v>
      </c>
      <c r="B637" s="314">
        <f t="shared" si="37"/>
        <v>0</v>
      </c>
      <c r="C637" s="314"/>
      <c r="D637" s="324">
        <v>0</v>
      </c>
      <c r="E637" s="324">
        <v>0</v>
      </c>
      <c r="F637" s="324">
        <v>0</v>
      </c>
      <c r="G637" s="324">
        <v>0</v>
      </c>
      <c r="H637" s="324">
        <v>0</v>
      </c>
      <c r="I637" s="324">
        <v>0</v>
      </c>
      <c r="J637" s="324">
        <v>0</v>
      </c>
      <c r="K637" s="324">
        <v>0</v>
      </c>
      <c r="L637" s="324">
        <v>0</v>
      </c>
      <c r="M637" s="324">
        <v>0</v>
      </c>
      <c r="N637" s="324">
        <v>0</v>
      </c>
    </row>
    <row r="638" spans="1:14" s="285" customFormat="1" ht="9" customHeight="1">
      <c r="A638" s="291" t="s">
        <v>56</v>
      </c>
      <c r="B638" s="313">
        <f t="shared" si="37"/>
        <v>0</v>
      </c>
      <c r="C638" s="313"/>
      <c r="D638" s="325">
        <v>0</v>
      </c>
      <c r="E638" s="325">
        <v>0</v>
      </c>
      <c r="F638" s="325">
        <v>0</v>
      </c>
      <c r="G638" s="325">
        <v>0</v>
      </c>
      <c r="H638" s="325">
        <v>0</v>
      </c>
      <c r="I638" s="325">
        <v>0</v>
      </c>
      <c r="J638" s="325">
        <v>0</v>
      </c>
      <c r="K638" s="325">
        <v>0</v>
      </c>
      <c r="L638" s="325">
        <v>0</v>
      </c>
      <c r="M638" s="325">
        <v>0</v>
      </c>
      <c r="N638" s="325">
        <v>0</v>
      </c>
    </row>
    <row r="639" spans="1:14" s="285" customFormat="1" ht="9" customHeight="1">
      <c r="A639" s="286" t="s">
        <v>57</v>
      </c>
      <c r="B639" s="314">
        <f t="shared" si="37"/>
        <v>0</v>
      </c>
      <c r="C639" s="314"/>
      <c r="D639" s="342">
        <v>0</v>
      </c>
      <c r="E639" s="342">
        <v>0</v>
      </c>
      <c r="F639" s="342">
        <v>0</v>
      </c>
      <c r="G639" s="342">
        <v>0</v>
      </c>
      <c r="H639" s="342">
        <v>0</v>
      </c>
      <c r="I639" s="342">
        <v>0</v>
      </c>
      <c r="J639" s="342">
        <v>0</v>
      </c>
      <c r="K639" s="342">
        <v>0</v>
      </c>
      <c r="L639" s="342">
        <v>0</v>
      </c>
      <c r="M639" s="342">
        <v>0</v>
      </c>
      <c r="N639" s="342">
        <v>0</v>
      </c>
    </row>
    <row r="640" spans="1:14" s="285" customFormat="1" ht="9" customHeight="1">
      <c r="A640" s="286" t="s">
        <v>58</v>
      </c>
      <c r="B640" s="314">
        <f t="shared" si="37"/>
        <v>71</v>
      </c>
      <c r="C640" s="314"/>
      <c r="D640" s="324">
        <v>0</v>
      </c>
      <c r="E640" s="324">
        <v>0</v>
      </c>
      <c r="F640" s="324">
        <v>0</v>
      </c>
      <c r="G640" s="324">
        <v>0</v>
      </c>
      <c r="H640" s="324">
        <v>0</v>
      </c>
      <c r="I640" s="324">
        <v>0</v>
      </c>
      <c r="J640" s="324">
        <v>0</v>
      </c>
      <c r="K640" s="324">
        <v>0</v>
      </c>
      <c r="L640" s="324">
        <v>0</v>
      </c>
      <c r="M640" s="324">
        <v>71</v>
      </c>
      <c r="N640" s="324">
        <v>159360</v>
      </c>
    </row>
    <row r="641" spans="1:14" s="285" customFormat="1" ht="9" customHeight="1">
      <c r="A641" s="286" t="s">
        <v>59</v>
      </c>
      <c r="B641" s="314">
        <f t="shared" si="37"/>
        <v>0</v>
      </c>
      <c r="C641" s="314"/>
      <c r="D641" s="342">
        <v>0</v>
      </c>
      <c r="E641" s="342">
        <v>0</v>
      </c>
      <c r="F641" s="342">
        <v>0</v>
      </c>
      <c r="G641" s="342">
        <v>0</v>
      </c>
      <c r="H641" s="342">
        <v>0</v>
      </c>
      <c r="I641" s="342">
        <v>0</v>
      </c>
      <c r="J641" s="342">
        <v>0</v>
      </c>
      <c r="K641" s="342">
        <v>0</v>
      </c>
      <c r="L641" s="342">
        <v>0</v>
      </c>
      <c r="M641" s="342">
        <v>0</v>
      </c>
      <c r="N641" s="342">
        <v>0</v>
      </c>
    </row>
    <row r="642" spans="1:14" s="285" customFormat="1" ht="9" customHeight="1">
      <c r="A642" s="291" t="s">
        <v>60</v>
      </c>
      <c r="B642" s="313">
        <f t="shared" si="37"/>
        <v>1</v>
      </c>
      <c r="C642" s="313"/>
      <c r="D642" s="325">
        <v>0</v>
      </c>
      <c r="E642" s="325">
        <v>0</v>
      </c>
      <c r="F642" s="325">
        <v>0</v>
      </c>
      <c r="G642" s="325">
        <v>0</v>
      </c>
      <c r="H642" s="325">
        <v>0</v>
      </c>
      <c r="I642" s="325">
        <v>0</v>
      </c>
      <c r="J642" s="325">
        <v>1</v>
      </c>
      <c r="K642" s="325">
        <v>0</v>
      </c>
      <c r="L642" s="325">
        <v>0</v>
      </c>
      <c r="M642" s="325">
        <v>0</v>
      </c>
      <c r="N642" s="325">
        <v>30</v>
      </c>
    </row>
    <row r="643" spans="1:14" s="285" customFormat="1" ht="9" customHeight="1">
      <c r="A643" s="286" t="s">
        <v>61</v>
      </c>
      <c r="B643" s="314">
        <f t="shared" si="37"/>
        <v>1</v>
      </c>
      <c r="C643" s="314"/>
      <c r="D643" s="342">
        <v>0</v>
      </c>
      <c r="E643" s="342">
        <v>0</v>
      </c>
      <c r="F643" s="342">
        <v>0</v>
      </c>
      <c r="G643" s="342">
        <v>1</v>
      </c>
      <c r="H643" s="342">
        <v>0</v>
      </c>
      <c r="I643" s="342">
        <v>0</v>
      </c>
      <c r="J643" s="342">
        <v>0</v>
      </c>
      <c r="K643" s="342">
        <v>0</v>
      </c>
      <c r="L643" s="342">
        <v>0</v>
      </c>
      <c r="M643" s="342">
        <v>0</v>
      </c>
      <c r="N643" s="342">
        <v>9</v>
      </c>
    </row>
    <row r="644" spans="1:14" s="285" customFormat="1" ht="9" customHeight="1">
      <c r="A644" s="286" t="s">
        <v>62</v>
      </c>
      <c r="B644" s="314">
        <f t="shared" si="37"/>
        <v>0</v>
      </c>
      <c r="C644" s="314"/>
      <c r="D644" s="342">
        <v>0</v>
      </c>
      <c r="E644" s="342">
        <v>0</v>
      </c>
      <c r="F644" s="342">
        <v>0</v>
      </c>
      <c r="G644" s="342">
        <v>0</v>
      </c>
      <c r="H644" s="342">
        <v>0</v>
      </c>
      <c r="I644" s="342">
        <v>0</v>
      </c>
      <c r="J644" s="342">
        <v>0</v>
      </c>
      <c r="K644" s="342">
        <v>0</v>
      </c>
      <c r="L644" s="342">
        <v>0</v>
      </c>
      <c r="M644" s="342">
        <v>0</v>
      </c>
      <c r="N644" s="342">
        <v>0</v>
      </c>
    </row>
    <row r="645" spans="1:14" s="285" customFormat="1" ht="9" customHeight="1">
      <c r="A645" s="446" t="s">
        <v>63</v>
      </c>
      <c r="B645" s="314">
        <f t="shared" si="37"/>
        <v>0</v>
      </c>
      <c r="C645" s="314"/>
      <c r="D645" s="342">
        <v>0</v>
      </c>
      <c r="E645" s="342">
        <v>0</v>
      </c>
      <c r="F645" s="342">
        <v>0</v>
      </c>
      <c r="G645" s="342">
        <v>0</v>
      </c>
      <c r="H645" s="342">
        <v>0</v>
      </c>
      <c r="I645" s="342">
        <v>0</v>
      </c>
      <c r="J645" s="342">
        <v>0</v>
      </c>
      <c r="K645" s="342">
        <v>0</v>
      </c>
      <c r="L645" s="342">
        <v>0</v>
      </c>
      <c r="M645" s="342">
        <v>0</v>
      </c>
      <c r="N645" s="342">
        <v>0</v>
      </c>
    </row>
    <row r="646" spans="1:14" s="285" customFormat="1" ht="9" customHeight="1">
      <c r="A646" s="291" t="s">
        <v>64</v>
      </c>
      <c r="B646" s="313">
        <f t="shared" si="37"/>
        <v>1</v>
      </c>
      <c r="C646" s="313"/>
      <c r="D646" s="325">
        <v>0</v>
      </c>
      <c r="E646" s="325">
        <v>0</v>
      </c>
      <c r="F646" s="325">
        <v>0</v>
      </c>
      <c r="G646" s="325">
        <v>0</v>
      </c>
      <c r="H646" s="325">
        <v>0</v>
      </c>
      <c r="I646" s="325">
        <v>0</v>
      </c>
      <c r="J646" s="325">
        <v>0</v>
      </c>
      <c r="K646" s="325">
        <v>0</v>
      </c>
      <c r="L646" s="325">
        <v>0</v>
      </c>
      <c r="M646" s="325">
        <v>1</v>
      </c>
      <c r="N646" s="325">
        <v>108</v>
      </c>
    </row>
    <row r="647" spans="1:14" s="285" customFormat="1" ht="9" customHeight="1">
      <c r="A647" s="286" t="s">
        <v>65</v>
      </c>
      <c r="B647" s="314">
        <f t="shared" si="37"/>
        <v>0</v>
      </c>
      <c r="C647" s="314"/>
      <c r="D647" s="342">
        <v>0</v>
      </c>
      <c r="E647" s="342">
        <v>0</v>
      </c>
      <c r="F647" s="342">
        <v>0</v>
      </c>
      <c r="G647" s="342">
        <v>0</v>
      </c>
      <c r="H647" s="342">
        <v>0</v>
      </c>
      <c r="I647" s="342">
        <v>0</v>
      </c>
      <c r="J647" s="342">
        <v>0</v>
      </c>
      <c r="K647" s="342">
        <v>0</v>
      </c>
      <c r="L647" s="342">
        <v>0</v>
      </c>
      <c r="M647" s="342">
        <v>0</v>
      </c>
      <c r="N647" s="342">
        <v>0</v>
      </c>
    </row>
    <row r="648" spans="1:14" s="285" customFormat="1" ht="9" customHeight="1">
      <c r="A648" s="286" t="s">
        <v>66</v>
      </c>
      <c r="B648" s="314">
        <f t="shared" si="37"/>
        <v>0</v>
      </c>
      <c r="C648" s="314"/>
      <c r="D648" s="324">
        <v>0</v>
      </c>
      <c r="E648" s="324">
        <v>0</v>
      </c>
      <c r="F648" s="324">
        <v>0</v>
      </c>
      <c r="G648" s="324">
        <v>0</v>
      </c>
      <c r="H648" s="324">
        <v>0</v>
      </c>
      <c r="I648" s="324">
        <v>0</v>
      </c>
      <c r="J648" s="324">
        <v>0</v>
      </c>
      <c r="K648" s="324">
        <v>0</v>
      </c>
      <c r="L648" s="324">
        <v>0</v>
      </c>
      <c r="M648" s="324">
        <v>0</v>
      </c>
      <c r="N648" s="324">
        <v>0</v>
      </c>
    </row>
    <row r="649" spans="1:14" s="285" customFormat="1" ht="9" customHeight="1">
      <c r="A649" s="286" t="s">
        <v>67</v>
      </c>
      <c r="B649" s="314">
        <f t="shared" si="37"/>
        <v>0</v>
      </c>
      <c r="C649" s="314"/>
      <c r="D649" s="324">
        <v>0</v>
      </c>
      <c r="E649" s="324">
        <v>0</v>
      </c>
      <c r="F649" s="324">
        <v>0</v>
      </c>
      <c r="G649" s="324">
        <v>0</v>
      </c>
      <c r="H649" s="324">
        <v>0</v>
      </c>
      <c r="I649" s="324">
        <v>0</v>
      </c>
      <c r="J649" s="324">
        <v>0</v>
      </c>
      <c r="K649" s="324">
        <v>0</v>
      </c>
      <c r="L649" s="324">
        <v>0</v>
      </c>
      <c r="M649" s="324">
        <v>0</v>
      </c>
      <c r="N649" s="324">
        <v>0</v>
      </c>
    </row>
    <row r="650" spans="1:14" s="285" customFormat="1" ht="9" customHeight="1">
      <c r="A650" s="291" t="s">
        <v>68</v>
      </c>
      <c r="B650" s="313">
        <f t="shared" si="37"/>
        <v>0</v>
      </c>
      <c r="C650" s="313"/>
      <c r="D650" s="343">
        <v>0</v>
      </c>
      <c r="E650" s="343">
        <v>0</v>
      </c>
      <c r="F650" s="343">
        <v>0</v>
      </c>
      <c r="G650" s="343">
        <v>0</v>
      </c>
      <c r="H650" s="343">
        <v>0</v>
      </c>
      <c r="I650" s="343">
        <v>0</v>
      </c>
      <c r="J650" s="343">
        <v>0</v>
      </c>
      <c r="K650" s="343">
        <v>0</v>
      </c>
      <c r="L650" s="343">
        <v>0</v>
      </c>
      <c r="M650" s="343">
        <v>0</v>
      </c>
      <c r="N650" s="343">
        <v>0</v>
      </c>
    </row>
    <row r="651" spans="1:14" s="285" customFormat="1" ht="9" customHeight="1">
      <c r="A651" s="286" t="s">
        <v>69</v>
      </c>
      <c r="B651" s="314">
        <f t="shared" si="37"/>
        <v>0</v>
      </c>
      <c r="C651" s="314"/>
      <c r="D651" s="324">
        <v>0</v>
      </c>
      <c r="E651" s="324">
        <v>0</v>
      </c>
      <c r="F651" s="324">
        <v>0</v>
      </c>
      <c r="G651" s="324">
        <v>0</v>
      </c>
      <c r="H651" s="324">
        <v>0</v>
      </c>
      <c r="I651" s="324">
        <v>0</v>
      </c>
      <c r="J651" s="324">
        <v>0</v>
      </c>
      <c r="K651" s="324">
        <v>0</v>
      </c>
      <c r="L651" s="324">
        <v>0</v>
      </c>
      <c r="M651" s="324">
        <v>0</v>
      </c>
      <c r="N651" s="324">
        <v>0</v>
      </c>
    </row>
    <row r="652" spans="1:14" s="285" customFormat="1" ht="9" customHeight="1">
      <c r="A652" s="286" t="s">
        <v>70</v>
      </c>
      <c r="B652" s="314">
        <f t="shared" si="37"/>
        <v>1</v>
      </c>
      <c r="C652" s="314"/>
      <c r="D652" s="324">
        <v>0</v>
      </c>
      <c r="E652" s="324">
        <v>0</v>
      </c>
      <c r="F652" s="324">
        <v>0</v>
      </c>
      <c r="G652" s="324">
        <v>0</v>
      </c>
      <c r="H652" s="324">
        <v>0</v>
      </c>
      <c r="I652" s="324">
        <v>0</v>
      </c>
      <c r="J652" s="324">
        <v>1</v>
      </c>
      <c r="K652" s="324">
        <v>0</v>
      </c>
      <c r="L652" s="324">
        <v>0</v>
      </c>
      <c r="M652" s="324">
        <v>0</v>
      </c>
      <c r="N652" s="324">
        <v>23</v>
      </c>
    </row>
    <row r="653" spans="1:14" s="285" customFormat="1" ht="9" customHeight="1">
      <c r="A653" s="286" t="s">
        <v>71</v>
      </c>
      <c r="B653" s="314">
        <f t="shared" si="37"/>
        <v>0</v>
      </c>
      <c r="C653" s="314"/>
      <c r="D653" s="342">
        <v>0</v>
      </c>
      <c r="E653" s="342">
        <v>0</v>
      </c>
      <c r="F653" s="342">
        <v>0</v>
      </c>
      <c r="G653" s="342">
        <v>0</v>
      </c>
      <c r="H653" s="342">
        <v>0</v>
      </c>
      <c r="I653" s="342">
        <v>0</v>
      </c>
      <c r="J653" s="342">
        <v>0</v>
      </c>
      <c r="K653" s="342">
        <v>0</v>
      </c>
      <c r="L653" s="342">
        <v>0</v>
      </c>
      <c r="M653" s="342">
        <v>0</v>
      </c>
      <c r="N653" s="342">
        <v>0</v>
      </c>
    </row>
    <row r="654" spans="1:14" s="285" customFormat="1" ht="9" customHeight="1">
      <c r="A654" s="291" t="s">
        <v>72</v>
      </c>
      <c r="B654" s="313">
        <f t="shared" si="37"/>
        <v>0</v>
      </c>
      <c r="C654" s="313"/>
      <c r="D654" s="343">
        <v>0</v>
      </c>
      <c r="E654" s="343">
        <v>0</v>
      </c>
      <c r="F654" s="343">
        <v>0</v>
      </c>
      <c r="G654" s="343">
        <v>0</v>
      </c>
      <c r="H654" s="343">
        <v>0</v>
      </c>
      <c r="I654" s="343">
        <v>0</v>
      </c>
      <c r="J654" s="343">
        <v>0</v>
      </c>
      <c r="K654" s="343">
        <v>0</v>
      </c>
      <c r="L654" s="343">
        <v>0</v>
      </c>
      <c r="M654" s="343">
        <v>0</v>
      </c>
      <c r="N654" s="343">
        <v>0</v>
      </c>
    </row>
    <row r="655" spans="1:14" s="285" customFormat="1" ht="9" customHeight="1">
      <c r="A655" s="286" t="s">
        <v>73</v>
      </c>
      <c r="B655" s="314">
        <f t="shared" si="37"/>
        <v>0</v>
      </c>
      <c r="C655" s="314"/>
      <c r="D655" s="342">
        <v>0</v>
      </c>
      <c r="E655" s="342">
        <v>0</v>
      </c>
      <c r="F655" s="342">
        <v>0</v>
      </c>
      <c r="G655" s="342">
        <v>0</v>
      </c>
      <c r="H655" s="342">
        <v>0</v>
      </c>
      <c r="I655" s="342">
        <v>0</v>
      </c>
      <c r="J655" s="342">
        <v>0</v>
      </c>
      <c r="K655" s="342">
        <v>0</v>
      </c>
      <c r="L655" s="342">
        <v>0</v>
      </c>
      <c r="M655" s="342">
        <v>0</v>
      </c>
      <c r="N655" s="342">
        <v>0</v>
      </c>
    </row>
    <row r="656" spans="1:14" s="285" customFormat="1" ht="9" customHeight="1">
      <c r="A656" s="286" t="s">
        <v>74</v>
      </c>
      <c r="B656" s="314">
        <f t="shared" si="37"/>
        <v>0</v>
      </c>
      <c r="C656" s="314"/>
      <c r="D656" s="342">
        <v>0</v>
      </c>
      <c r="E656" s="342">
        <v>0</v>
      </c>
      <c r="F656" s="342">
        <v>0</v>
      </c>
      <c r="G656" s="342">
        <v>0</v>
      </c>
      <c r="H656" s="342">
        <v>0</v>
      </c>
      <c r="I656" s="342">
        <v>0</v>
      </c>
      <c r="J656" s="342">
        <v>0</v>
      </c>
      <c r="K656" s="342">
        <v>0</v>
      </c>
      <c r="L656" s="342">
        <v>0</v>
      </c>
      <c r="M656" s="342">
        <v>0</v>
      </c>
      <c r="N656" s="342">
        <v>0</v>
      </c>
    </row>
    <row r="657" spans="1:14" s="285" customFormat="1" ht="9" customHeight="1">
      <c r="A657" s="286" t="s">
        <v>75</v>
      </c>
      <c r="B657" s="314">
        <f t="shared" si="37"/>
        <v>0</v>
      </c>
      <c r="C657" s="314"/>
      <c r="D657" s="342">
        <v>0</v>
      </c>
      <c r="E657" s="342">
        <v>0</v>
      </c>
      <c r="F657" s="342">
        <v>0</v>
      </c>
      <c r="G657" s="342">
        <v>0</v>
      </c>
      <c r="H657" s="342">
        <v>0</v>
      </c>
      <c r="I657" s="342">
        <v>0</v>
      </c>
      <c r="J657" s="342">
        <v>0</v>
      </c>
      <c r="K657" s="342">
        <v>0</v>
      </c>
      <c r="L657" s="342">
        <v>0</v>
      </c>
      <c r="M657" s="342">
        <v>0</v>
      </c>
      <c r="N657" s="342">
        <v>0</v>
      </c>
    </row>
    <row r="658" spans="1:14" s="285" customFormat="1" ht="9" customHeight="1">
      <c r="A658" s="291" t="s">
        <v>76</v>
      </c>
      <c r="B658" s="313">
        <f t="shared" si="37"/>
        <v>0</v>
      </c>
      <c r="C658" s="313"/>
      <c r="D658" s="343">
        <v>0</v>
      </c>
      <c r="E658" s="343">
        <v>0</v>
      </c>
      <c r="F658" s="343">
        <v>0</v>
      </c>
      <c r="G658" s="343">
        <v>0</v>
      </c>
      <c r="H658" s="343">
        <v>0</v>
      </c>
      <c r="I658" s="343">
        <v>0</v>
      </c>
      <c r="J658" s="343">
        <v>0</v>
      </c>
      <c r="K658" s="343">
        <v>0</v>
      </c>
      <c r="L658" s="343">
        <v>0</v>
      </c>
      <c r="M658" s="343">
        <v>0</v>
      </c>
      <c r="N658" s="343">
        <v>0</v>
      </c>
    </row>
    <row r="659" spans="1:14" s="285" customFormat="1" ht="9" customHeight="1">
      <c r="A659" s="318"/>
      <c r="B659" s="323"/>
      <c r="C659" s="323"/>
      <c r="D659" s="323"/>
      <c r="E659" s="323"/>
      <c r="F659" s="323"/>
      <c r="G659" s="323"/>
      <c r="H659" s="323"/>
      <c r="I659" s="323"/>
      <c r="J659" s="323"/>
      <c r="K659" s="323"/>
      <c r="L659" s="323"/>
      <c r="M659" s="323"/>
      <c r="N659" s="447"/>
    </row>
    <row r="660" spans="1:14" s="285" customFormat="1" ht="9" customHeight="1">
      <c r="A660" s="284">
        <v>2013</v>
      </c>
      <c r="N660" s="314"/>
    </row>
    <row r="661" spans="1:14" s="285" customFormat="1" ht="9" customHeight="1">
      <c r="A661" s="288" t="s">
        <v>44</v>
      </c>
      <c r="B661" s="341">
        <f>SUM(B663:B694)</f>
        <v>141</v>
      </c>
      <c r="C661" s="314"/>
      <c r="D661" s="341">
        <f t="shared" ref="D661:N661" si="38">SUM(D663:D694)</f>
        <v>2</v>
      </c>
      <c r="E661" s="341">
        <f t="shared" si="38"/>
        <v>1</v>
      </c>
      <c r="F661" s="341">
        <f t="shared" si="38"/>
        <v>1</v>
      </c>
      <c r="G661" s="341">
        <f t="shared" si="38"/>
        <v>2</v>
      </c>
      <c r="H661" s="341">
        <f t="shared" si="38"/>
        <v>1</v>
      </c>
      <c r="I661" s="341">
        <f t="shared" si="38"/>
        <v>1</v>
      </c>
      <c r="J661" s="341">
        <f t="shared" si="38"/>
        <v>1</v>
      </c>
      <c r="K661" s="341">
        <f t="shared" si="38"/>
        <v>4</v>
      </c>
      <c r="L661" s="341">
        <f t="shared" si="38"/>
        <v>1</v>
      </c>
      <c r="M661" s="341">
        <f t="shared" si="38"/>
        <v>127</v>
      </c>
      <c r="N661" s="341">
        <f t="shared" si="38"/>
        <v>383473</v>
      </c>
    </row>
    <row r="662" spans="1:14" s="285" customFormat="1" ht="3.95" customHeight="1">
      <c r="A662" s="288"/>
      <c r="B662" s="341"/>
      <c r="C662" s="314"/>
      <c r="D662" s="341"/>
      <c r="E662" s="341"/>
      <c r="F662" s="341"/>
      <c r="G662" s="341"/>
      <c r="H662" s="341"/>
      <c r="I662" s="341"/>
      <c r="J662" s="341"/>
      <c r="K662" s="341"/>
      <c r="L662" s="341"/>
      <c r="M662" s="341"/>
      <c r="N662" s="341"/>
    </row>
    <row r="663" spans="1:14" s="285" customFormat="1" ht="9" customHeight="1">
      <c r="A663" s="286" t="s">
        <v>45</v>
      </c>
      <c r="B663" s="314">
        <f>SUM(D663:M663)</f>
        <v>0</v>
      </c>
      <c r="C663" s="314"/>
      <c r="D663" s="314">
        <v>0</v>
      </c>
      <c r="E663" s="314">
        <v>0</v>
      </c>
      <c r="F663" s="314">
        <v>0</v>
      </c>
      <c r="G663" s="314">
        <v>0</v>
      </c>
      <c r="H663" s="314">
        <v>0</v>
      </c>
      <c r="I663" s="314">
        <v>0</v>
      </c>
      <c r="J663" s="314">
        <v>0</v>
      </c>
      <c r="K663" s="314">
        <v>0</v>
      </c>
      <c r="L663" s="314">
        <v>0</v>
      </c>
      <c r="M663" s="314">
        <v>0</v>
      </c>
      <c r="N663" s="314">
        <v>0</v>
      </c>
    </row>
    <row r="664" spans="1:14" s="285" customFormat="1" ht="9" customHeight="1">
      <c r="A664" s="286" t="s">
        <v>46</v>
      </c>
      <c r="B664" s="314">
        <f t="shared" ref="B664:B693" si="39">SUM(D664:M664)</f>
        <v>1</v>
      </c>
      <c r="C664" s="314"/>
      <c r="D664" s="324">
        <v>0</v>
      </c>
      <c r="E664" s="324">
        <v>0</v>
      </c>
      <c r="F664" s="324">
        <v>0</v>
      </c>
      <c r="G664" s="324">
        <v>0</v>
      </c>
      <c r="H664" s="324">
        <v>0</v>
      </c>
      <c r="I664" s="324">
        <v>0</v>
      </c>
      <c r="J664" s="324">
        <v>0</v>
      </c>
      <c r="K664" s="324">
        <v>1</v>
      </c>
      <c r="L664" s="324">
        <v>0</v>
      </c>
      <c r="M664" s="324">
        <v>0</v>
      </c>
      <c r="N664" s="324">
        <v>45</v>
      </c>
    </row>
    <row r="665" spans="1:14" s="285" customFormat="1" ht="9" customHeight="1">
      <c r="A665" s="286" t="s">
        <v>47</v>
      </c>
      <c r="B665" s="314">
        <f t="shared" si="39"/>
        <v>0</v>
      </c>
      <c r="C665" s="314"/>
      <c r="D665" s="324">
        <v>0</v>
      </c>
      <c r="E665" s="324">
        <v>0</v>
      </c>
      <c r="F665" s="324">
        <v>0</v>
      </c>
      <c r="G665" s="324">
        <v>0</v>
      </c>
      <c r="H665" s="324">
        <v>0</v>
      </c>
      <c r="I665" s="324">
        <v>0</v>
      </c>
      <c r="J665" s="324">
        <v>0</v>
      </c>
      <c r="K665" s="324">
        <v>0</v>
      </c>
      <c r="L665" s="324">
        <v>0</v>
      </c>
      <c r="M665" s="324">
        <v>0</v>
      </c>
      <c r="N665" s="324">
        <v>0</v>
      </c>
    </row>
    <row r="666" spans="1:14" s="285" customFormat="1" ht="9" customHeight="1">
      <c r="A666" s="291" t="s">
        <v>48</v>
      </c>
      <c r="B666" s="313">
        <f t="shared" si="39"/>
        <v>1</v>
      </c>
      <c r="C666" s="313"/>
      <c r="D666" s="343">
        <v>0</v>
      </c>
      <c r="E666" s="343">
        <v>0</v>
      </c>
      <c r="F666" s="343">
        <v>0</v>
      </c>
      <c r="G666" s="343">
        <v>0</v>
      </c>
      <c r="H666" s="343">
        <v>0</v>
      </c>
      <c r="I666" s="343">
        <v>0</v>
      </c>
      <c r="J666" s="343">
        <v>0</v>
      </c>
      <c r="K666" s="343">
        <v>0</v>
      </c>
      <c r="L666" s="343">
        <v>0</v>
      </c>
      <c r="M666" s="343">
        <v>1</v>
      </c>
      <c r="N666" s="343">
        <v>258</v>
      </c>
    </row>
    <row r="667" spans="1:14" s="285" customFormat="1" ht="9" customHeight="1">
      <c r="A667" s="286" t="s">
        <v>49</v>
      </c>
      <c r="B667" s="314">
        <f t="shared" si="39"/>
        <v>0</v>
      </c>
      <c r="C667" s="314"/>
      <c r="D667" s="324">
        <v>0</v>
      </c>
      <c r="E667" s="324">
        <v>0</v>
      </c>
      <c r="F667" s="324">
        <v>0</v>
      </c>
      <c r="G667" s="324">
        <v>0</v>
      </c>
      <c r="H667" s="324">
        <v>0</v>
      </c>
      <c r="I667" s="324">
        <v>0</v>
      </c>
      <c r="J667" s="324">
        <v>0</v>
      </c>
      <c r="K667" s="324">
        <v>0</v>
      </c>
      <c r="L667" s="324">
        <v>0</v>
      </c>
      <c r="M667" s="324">
        <v>0</v>
      </c>
      <c r="N667" s="324">
        <v>0</v>
      </c>
    </row>
    <row r="668" spans="1:14" s="285" customFormat="1" ht="9" customHeight="1">
      <c r="A668" s="286" t="s">
        <v>50</v>
      </c>
      <c r="B668" s="314">
        <f t="shared" si="39"/>
        <v>0</v>
      </c>
      <c r="C668" s="314"/>
      <c r="D668" s="324">
        <v>0</v>
      </c>
      <c r="E668" s="324">
        <v>0</v>
      </c>
      <c r="F668" s="324">
        <v>0</v>
      </c>
      <c r="G668" s="324">
        <v>0</v>
      </c>
      <c r="H668" s="324">
        <v>0</v>
      </c>
      <c r="I668" s="324">
        <v>0</v>
      </c>
      <c r="J668" s="324">
        <v>0</v>
      </c>
      <c r="K668" s="324">
        <v>0</v>
      </c>
      <c r="L668" s="324">
        <v>0</v>
      </c>
      <c r="M668" s="324">
        <v>0</v>
      </c>
      <c r="N668" s="324">
        <v>0</v>
      </c>
    </row>
    <row r="669" spans="1:14" s="285" customFormat="1" ht="9" customHeight="1">
      <c r="A669" s="286" t="s">
        <v>51</v>
      </c>
      <c r="B669" s="314">
        <f t="shared" si="39"/>
        <v>0</v>
      </c>
      <c r="C669" s="314"/>
      <c r="D669" s="324">
        <v>0</v>
      </c>
      <c r="E669" s="324">
        <v>0</v>
      </c>
      <c r="F669" s="324">
        <v>0</v>
      </c>
      <c r="G669" s="324">
        <v>0</v>
      </c>
      <c r="H669" s="324">
        <v>0</v>
      </c>
      <c r="I669" s="324">
        <v>0</v>
      </c>
      <c r="J669" s="324">
        <v>0</v>
      </c>
      <c r="K669" s="324">
        <v>0</v>
      </c>
      <c r="L669" s="324">
        <v>0</v>
      </c>
      <c r="M669" s="324">
        <v>0</v>
      </c>
      <c r="N669" s="324">
        <v>0</v>
      </c>
    </row>
    <row r="670" spans="1:14" s="285" customFormat="1" ht="9" customHeight="1">
      <c r="A670" s="291" t="s">
        <v>52</v>
      </c>
      <c r="B670" s="313">
        <f t="shared" si="39"/>
        <v>0</v>
      </c>
      <c r="C670" s="313"/>
      <c r="D670" s="343">
        <v>0</v>
      </c>
      <c r="E670" s="343">
        <v>0</v>
      </c>
      <c r="F670" s="343">
        <v>0</v>
      </c>
      <c r="G670" s="343">
        <v>0</v>
      </c>
      <c r="H670" s="343">
        <v>0</v>
      </c>
      <c r="I670" s="343">
        <v>0</v>
      </c>
      <c r="J670" s="343">
        <v>0</v>
      </c>
      <c r="K670" s="343">
        <v>0</v>
      </c>
      <c r="L670" s="343">
        <v>0</v>
      </c>
      <c r="M670" s="343">
        <v>0</v>
      </c>
      <c r="N670" s="343">
        <v>0</v>
      </c>
    </row>
    <row r="671" spans="1:14" s="285" customFormat="1" ht="9" customHeight="1">
      <c r="A671" s="286" t="s">
        <v>53</v>
      </c>
      <c r="B671" s="314">
        <f t="shared" si="39"/>
        <v>27</v>
      </c>
      <c r="C671" s="314"/>
      <c r="D671" s="324">
        <v>0</v>
      </c>
      <c r="E671" s="324">
        <v>0</v>
      </c>
      <c r="F671" s="324">
        <v>1</v>
      </c>
      <c r="G671" s="324">
        <v>0</v>
      </c>
      <c r="H671" s="324">
        <v>1</v>
      </c>
      <c r="I671" s="324">
        <v>0</v>
      </c>
      <c r="J671" s="324">
        <v>0</v>
      </c>
      <c r="K671" s="324">
        <v>0</v>
      </c>
      <c r="L671" s="324">
        <v>1</v>
      </c>
      <c r="M671" s="324">
        <v>24</v>
      </c>
      <c r="N671" s="324">
        <v>74422</v>
      </c>
    </row>
    <row r="672" spans="1:14" s="285" customFormat="1" ht="9" customHeight="1">
      <c r="A672" s="286" t="s">
        <v>54</v>
      </c>
      <c r="B672" s="314">
        <f t="shared" si="39"/>
        <v>0</v>
      </c>
      <c r="C672" s="314"/>
      <c r="D672" s="324">
        <v>0</v>
      </c>
      <c r="E672" s="324">
        <v>0</v>
      </c>
      <c r="F672" s="324">
        <v>0</v>
      </c>
      <c r="G672" s="324">
        <v>0</v>
      </c>
      <c r="H672" s="324">
        <v>0</v>
      </c>
      <c r="I672" s="324">
        <v>0</v>
      </c>
      <c r="J672" s="324">
        <v>0</v>
      </c>
      <c r="K672" s="324">
        <v>0</v>
      </c>
      <c r="L672" s="324">
        <v>0</v>
      </c>
      <c r="M672" s="324">
        <v>0</v>
      </c>
      <c r="N672" s="324">
        <v>0</v>
      </c>
    </row>
    <row r="673" spans="1:14" s="285" customFormat="1" ht="9" customHeight="1">
      <c r="A673" s="286" t="s">
        <v>55</v>
      </c>
      <c r="B673" s="314">
        <f t="shared" si="39"/>
        <v>0</v>
      </c>
      <c r="C673" s="314"/>
      <c r="D673" s="324">
        <v>0</v>
      </c>
      <c r="E673" s="324">
        <v>0</v>
      </c>
      <c r="F673" s="324">
        <v>0</v>
      </c>
      <c r="G673" s="324">
        <v>0</v>
      </c>
      <c r="H673" s="324">
        <v>0</v>
      </c>
      <c r="I673" s="324">
        <v>0</v>
      </c>
      <c r="J673" s="324">
        <v>0</v>
      </c>
      <c r="K673" s="324">
        <v>0</v>
      </c>
      <c r="L673" s="324">
        <v>0</v>
      </c>
      <c r="M673" s="324">
        <v>0</v>
      </c>
      <c r="N673" s="324">
        <v>0</v>
      </c>
    </row>
    <row r="674" spans="1:14" s="285" customFormat="1" ht="9" customHeight="1">
      <c r="A674" s="291" t="s">
        <v>56</v>
      </c>
      <c r="B674" s="313">
        <f t="shared" si="39"/>
        <v>0</v>
      </c>
      <c r="C674" s="313"/>
      <c r="D674" s="325">
        <v>0</v>
      </c>
      <c r="E674" s="325">
        <v>0</v>
      </c>
      <c r="F674" s="325">
        <v>0</v>
      </c>
      <c r="G674" s="325">
        <v>0</v>
      </c>
      <c r="H674" s="325">
        <v>0</v>
      </c>
      <c r="I674" s="325">
        <v>0</v>
      </c>
      <c r="J674" s="325">
        <v>0</v>
      </c>
      <c r="K674" s="325">
        <v>0</v>
      </c>
      <c r="L674" s="325">
        <v>0</v>
      </c>
      <c r="M674" s="325">
        <v>0</v>
      </c>
      <c r="N674" s="325">
        <v>0</v>
      </c>
    </row>
    <row r="675" spans="1:14" s="285" customFormat="1" ht="9" customHeight="1">
      <c r="A675" s="286" t="s">
        <v>57</v>
      </c>
      <c r="B675" s="314">
        <f t="shared" si="39"/>
        <v>0</v>
      </c>
      <c r="C675" s="314"/>
      <c r="D675" s="324">
        <v>0</v>
      </c>
      <c r="E675" s="324">
        <v>0</v>
      </c>
      <c r="F675" s="324">
        <v>0</v>
      </c>
      <c r="G675" s="324">
        <v>0</v>
      </c>
      <c r="H675" s="324">
        <v>0</v>
      </c>
      <c r="I675" s="324">
        <v>0</v>
      </c>
      <c r="J675" s="324">
        <v>0</v>
      </c>
      <c r="K675" s="324">
        <v>0</v>
      </c>
      <c r="L675" s="324">
        <v>0</v>
      </c>
      <c r="M675" s="324">
        <v>0</v>
      </c>
      <c r="N675" s="324">
        <v>0</v>
      </c>
    </row>
    <row r="676" spans="1:14" s="285" customFormat="1" ht="9" customHeight="1">
      <c r="A676" s="286" t="s">
        <v>58</v>
      </c>
      <c r="B676" s="314">
        <f t="shared" si="39"/>
        <v>102</v>
      </c>
      <c r="C676" s="314"/>
      <c r="D676" s="324">
        <v>0</v>
      </c>
      <c r="E676" s="324">
        <v>0</v>
      </c>
      <c r="F676" s="324">
        <v>0</v>
      </c>
      <c r="G676" s="324">
        <v>0</v>
      </c>
      <c r="H676" s="324">
        <v>0</v>
      </c>
      <c r="I676" s="324">
        <v>0</v>
      </c>
      <c r="J676" s="324">
        <v>0</v>
      </c>
      <c r="K676" s="324">
        <v>0</v>
      </c>
      <c r="L676" s="324">
        <v>0</v>
      </c>
      <c r="M676" s="324">
        <v>102</v>
      </c>
      <c r="N676" s="324">
        <v>308581</v>
      </c>
    </row>
    <row r="677" spans="1:14" s="285" customFormat="1" ht="9" customHeight="1">
      <c r="A677" s="286" t="s">
        <v>59</v>
      </c>
      <c r="B677" s="314">
        <f t="shared" si="39"/>
        <v>0</v>
      </c>
      <c r="C677" s="314"/>
      <c r="D677" s="324">
        <v>0</v>
      </c>
      <c r="E677" s="324">
        <v>0</v>
      </c>
      <c r="F677" s="324">
        <v>0</v>
      </c>
      <c r="G677" s="324">
        <v>0</v>
      </c>
      <c r="H677" s="324">
        <v>0</v>
      </c>
      <c r="I677" s="324">
        <v>0</v>
      </c>
      <c r="J677" s="324">
        <v>0</v>
      </c>
      <c r="K677" s="324">
        <v>0</v>
      </c>
      <c r="L677" s="324">
        <v>0</v>
      </c>
      <c r="M677" s="324">
        <v>0</v>
      </c>
      <c r="N677" s="324">
        <v>0</v>
      </c>
    </row>
    <row r="678" spans="1:14" s="285" customFormat="1" ht="9" customHeight="1">
      <c r="A678" s="291" t="s">
        <v>60</v>
      </c>
      <c r="B678" s="313">
        <f t="shared" si="39"/>
        <v>4</v>
      </c>
      <c r="C678" s="313"/>
      <c r="D678" s="325">
        <v>0</v>
      </c>
      <c r="E678" s="325">
        <v>0</v>
      </c>
      <c r="F678" s="325">
        <v>0</v>
      </c>
      <c r="G678" s="325">
        <v>1</v>
      </c>
      <c r="H678" s="325">
        <v>0</v>
      </c>
      <c r="I678" s="325">
        <v>0</v>
      </c>
      <c r="J678" s="325">
        <v>1</v>
      </c>
      <c r="K678" s="325">
        <v>2</v>
      </c>
      <c r="L678" s="325">
        <v>0</v>
      </c>
      <c r="M678" s="325">
        <v>0</v>
      </c>
      <c r="N678" s="325">
        <v>106</v>
      </c>
    </row>
    <row r="679" spans="1:14" s="285" customFormat="1" ht="9" customHeight="1">
      <c r="A679" s="286" t="s">
        <v>61</v>
      </c>
      <c r="B679" s="314">
        <f t="shared" si="39"/>
        <v>2</v>
      </c>
      <c r="C679" s="314"/>
      <c r="D679" s="342">
        <v>1</v>
      </c>
      <c r="E679" s="342">
        <v>0</v>
      </c>
      <c r="F679" s="342">
        <v>0</v>
      </c>
      <c r="G679" s="342">
        <v>1</v>
      </c>
      <c r="H679" s="342">
        <v>0</v>
      </c>
      <c r="I679" s="342">
        <v>0</v>
      </c>
      <c r="J679" s="342">
        <v>0</v>
      </c>
      <c r="K679" s="342">
        <v>0</v>
      </c>
      <c r="L679" s="342">
        <v>0</v>
      </c>
      <c r="M679" s="342">
        <v>0</v>
      </c>
      <c r="N679" s="342">
        <v>7</v>
      </c>
    </row>
    <row r="680" spans="1:14" s="285" customFormat="1" ht="9" customHeight="1">
      <c r="A680" s="286" t="s">
        <v>62</v>
      </c>
      <c r="B680" s="314">
        <f t="shared" si="39"/>
        <v>1</v>
      </c>
      <c r="C680" s="314"/>
      <c r="D680" s="342">
        <v>0</v>
      </c>
      <c r="E680" s="342">
        <v>0</v>
      </c>
      <c r="F680" s="342">
        <v>0</v>
      </c>
      <c r="G680" s="342">
        <v>0</v>
      </c>
      <c r="H680" s="342">
        <v>0</v>
      </c>
      <c r="I680" s="342">
        <v>1</v>
      </c>
      <c r="J680" s="342">
        <v>0</v>
      </c>
      <c r="K680" s="342">
        <v>0</v>
      </c>
      <c r="L680" s="342">
        <v>0</v>
      </c>
      <c r="M680" s="342">
        <v>0</v>
      </c>
      <c r="N680" s="342">
        <v>19</v>
      </c>
    </row>
    <row r="681" spans="1:14" s="285" customFormat="1" ht="9" customHeight="1">
      <c r="A681" s="446" t="s">
        <v>63</v>
      </c>
      <c r="B681" s="314">
        <f t="shared" si="39"/>
        <v>0</v>
      </c>
      <c r="C681" s="314"/>
      <c r="D681" s="342">
        <v>0</v>
      </c>
      <c r="E681" s="342">
        <v>0</v>
      </c>
      <c r="F681" s="342">
        <v>0</v>
      </c>
      <c r="G681" s="342">
        <v>0</v>
      </c>
      <c r="H681" s="342">
        <v>0</v>
      </c>
      <c r="I681" s="342">
        <v>0</v>
      </c>
      <c r="J681" s="342">
        <v>0</v>
      </c>
      <c r="K681" s="342">
        <v>0</v>
      </c>
      <c r="L681" s="342">
        <v>0</v>
      </c>
      <c r="M681" s="342">
        <v>0</v>
      </c>
      <c r="N681" s="342">
        <v>0</v>
      </c>
    </row>
    <row r="682" spans="1:14" s="285" customFormat="1" ht="9" customHeight="1">
      <c r="A682" s="291" t="s">
        <v>64</v>
      </c>
      <c r="B682" s="313">
        <f t="shared" si="39"/>
        <v>0</v>
      </c>
      <c r="C682" s="313"/>
      <c r="D682" s="325">
        <v>0</v>
      </c>
      <c r="E682" s="325">
        <v>0</v>
      </c>
      <c r="F682" s="325">
        <v>0</v>
      </c>
      <c r="G682" s="325">
        <v>0</v>
      </c>
      <c r="H682" s="325">
        <v>0</v>
      </c>
      <c r="I682" s="325">
        <v>0</v>
      </c>
      <c r="J682" s="325">
        <v>0</v>
      </c>
      <c r="K682" s="325">
        <v>0</v>
      </c>
      <c r="L682" s="325">
        <v>0</v>
      </c>
      <c r="M682" s="325">
        <v>0</v>
      </c>
      <c r="N682" s="325">
        <v>0</v>
      </c>
    </row>
    <row r="683" spans="1:14" s="285" customFormat="1" ht="9" customHeight="1">
      <c r="A683" s="286" t="s">
        <v>65</v>
      </c>
      <c r="B683" s="314">
        <f t="shared" si="39"/>
        <v>0</v>
      </c>
      <c r="C683" s="314"/>
      <c r="D683" s="342">
        <v>0</v>
      </c>
      <c r="E683" s="342">
        <v>0</v>
      </c>
      <c r="F683" s="342">
        <v>0</v>
      </c>
      <c r="G683" s="342">
        <v>0</v>
      </c>
      <c r="H683" s="342">
        <v>0</v>
      </c>
      <c r="I683" s="342">
        <v>0</v>
      </c>
      <c r="J683" s="342">
        <v>0</v>
      </c>
      <c r="K683" s="342">
        <v>0</v>
      </c>
      <c r="L683" s="342">
        <v>0</v>
      </c>
      <c r="M683" s="342">
        <v>0</v>
      </c>
      <c r="N683" s="342">
        <v>0</v>
      </c>
    </row>
    <row r="684" spans="1:14" s="285" customFormat="1" ht="9" customHeight="1">
      <c r="A684" s="286" t="s">
        <v>66</v>
      </c>
      <c r="B684" s="314">
        <f t="shared" si="39"/>
        <v>0</v>
      </c>
      <c r="C684" s="314"/>
      <c r="D684" s="342">
        <v>0</v>
      </c>
      <c r="E684" s="342">
        <v>0</v>
      </c>
      <c r="F684" s="342">
        <v>0</v>
      </c>
      <c r="G684" s="342">
        <v>0</v>
      </c>
      <c r="H684" s="342">
        <v>0</v>
      </c>
      <c r="I684" s="342">
        <v>0</v>
      </c>
      <c r="J684" s="342">
        <v>0</v>
      </c>
      <c r="K684" s="342">
        <v>0</v>
      </c>
      <c r="L684" s="342">
        <v>0</v>
      </c>
      <c r="M684" s="342">
        <v>0</v>
      </c>
      <c r="N684" s="342">
        <v>0</v>
      </c>
    </row>
    <row r="685" spans="1:14" s="285" customFormat="1" ht="9" customHeight="1">
      <c r="A685" s="286" t="s">
        <v>67</v>
      </c>
      <c r="B685" s="314">
        <f t="shared" si="39"/>
        <v>0</v>
      </c>
      <c r="C685" s="314"/>
      <c r="D685" s="342">
        <v>0</v>
      </c>
      <c r="E685" s="342">
        <v>0</v>
      </c>
      <c r="F685" s="342">
        <v>0</v>
      </c>
      <c r="G685" s="342">
        <v>0</v>
      </c>
      <c r="H685" s="342">
        <v>0</v>
      </c>
      <c r="I685" s="342">
        <v>0</v>
      </c>
      <c r="J685" s="342">
        <v>0</v>
      </c>
      <c r="K685" s="342">
        <v>0</v>
      </c>
      <c r="L685" s="342">
        <v>0</v>
      </c>
      <c r="M685" s="342">
        <v>0</v>
      </c>
      <c r="N685" s="342">
        <v>0</v>
      </c>
    </row>
    <row r="686" spans="1:14" s="285" customFormat="1" ht="9" customHeight="1">
      <c r="A686" s="291" t="s">
        <v>68</v>
      </c>
      <c r="B686" s="313">
        <f t="shared" si="39"/>
        <v>0</v>
      </c>
      <c r="C686" s="313"/>
      <c r="D686" s="343">
        <v>0</v>
      </c>
      <c r="E686" s="343">
        <v>0</v>
      </c>
      <c r="F686" s="343">
        <v>0</v>
      </c>
      <c r="G686" s="343">
        <v>0</v>
      </c>
      <c r="H686" s="343">
        <v>0</v>
      </c>
      <c r="I686" s="343">
        <v>0</v>
      </c>
      <c r="J686" s="343">
        <v>0</v>
      </c>
      <c r="K686" s="343">
        <v>0</v>
      </c>
      <c r="L686" s="343">
        <v>0</v>
      </c>
      <c r="M686" s="343">
        <v>0</v>
      </c>
      <c r="N686" s="343">
        <v>0</v>
      </c>
    </row>
    <row r="687" spans="1:14" s="285" customFormat="1" ht="9" customHeight="1">
      <c r="A687" s="286" t="s">
        <v>69</v>
      </c>
      <c r="B687" s="314">
        <f t="shared" si="39"/>
        <v>0</v>
      </c>
      <c r="C687" s="314"/>
      <c r="D687" s="324">
        <v>0</v>
      </c>
      <c r="E687" s="324">
        <v>0</v>
      </c>
      <c r="F687" s="324">
        <v>0</v>
      </c>
      <c r="G687" s="324">
        <v>0</v>
      </c>
      <c r="H687" s="324">
        <v>0</v>
      </c>
      <c r="I687" s="324">
        <v>0</v>
      </c>
      <c r="J687" s="324">
        <v>0</v>
      </c>
      <c r="K687" s="324">
        <v>0</v>
      </c>
      <c r="L687" s="324">
        <v>0</v>
      </c>
      <c r="M687" s="324">
        <v>0</v>
      </c>
      <c r="N687" s="324">
        <v>0</v>
      </c>
    </row>
    <row r="688" spans="1:14" s="285" customFormat="1" ht="9" customHeight="1">
      <c r="A688" s="286" t="s">
        <v>70</v>
      </c>
      <c r="B688" s="314">
        <f t="shared" si="39"/>
        <v>2</v>
      </c>
      <c r="C688" s="314"/>
      <c r="D688" s="324">
        <v>0</v>
      </c>
      <c r="E688" s="324">
        <v>1</v>
      </c>
      <c r="F688" s="324">
        <v>0</v>
      </c>
      <c r="G688" s="324">
        <v>0</v>
      </c>
      <c r="H688" s="324">
        <v>0</v>
      </c>
      <c r="I688" s="324">
        <v>0</v>
      </c>
      <c r="J688" s="324">
        <v>0</v>
      </c>
      <c r="K688" s="324">
        <v>1</v>
      </c>
      <c r="L688" s="324">
        <v>0</v>
      </c>
      <c r="M688" s="324">
        <v>0</v>
      </c>
      <c r="N688" s="324">
        <v>34</v>
      </c>
    </row>
    <row r="689" spans="1:14" s="285" customFormat="1" ht="9" customHeight="1">
      <c r="A689" s="286" t="s">
        <v>71</v>
      </c>
      <c r="B689" s="314">
        <f t="shared" si="39"/>
        <v>0</v>
      </c>
      <c r="C689" s="314"/>
      <c r="D689" s="342">
        <v>0</v>
      </c>
      <c r="E689" s="342">
        <v>0</v>
      </c>
      <c r="F689" s="342">
        <v>0</v>
      </c>
      <c r="G689" s="342">
        <v>0</v>
      </c>
      <c r="H689" s="342">
        <v>0</v>
      </c>
      <c r="I689" s="342">
        <v>0</v>
      </c>
      <c r="J689" s="342">
        <v>0</v>
      </c>
      <c r="K689" s="342">
        <v>0</v>
      </c>
      <c r="L689" s="342">
        <v>0</v>
      </c>
      <c r="M689" s="342">
        <v>0</v>
      </c>
      <c r="N689" s="342">
        <v>0</v>
      </c>
    </row>
    <row r="690" spans="1:14" s="285" customFormat="1" ht="9" customHeight="1">
      <c r="A690" s="291" t="s">
        <v>72</v>
      </c>
      <c r="B690" s="313">
        <f t="shared" si="39"/>
        <v>0</v>
      </c>
      <c r="C690" s="313"/>
      <c r="D690" s="343">
        <v>0</v>
      </c>
      <c r="E690" s="343">
        <v>0</v>
      </c>
      <c r="F690" s="343">
        <v>0</v>
      </c>
      <c r="G690" s="343">
        <v>0</v>
      </c>
      <c r="H690" s="343">
        <v>0</v>
      </c>
      <c r="I690" s="343">
        <v>0</v>
      </c>
      <c r="J690" s="343">
        <v>0</v>
      </c>
      <c r="K690" s="343">
        <v>0</v>
      </c>
      <c r="L690" s="343">
        <v>0</v>
      </c>
      <c r="M690" s="343">
        <v>0</v>
      </c>
      <c r="N690" s="343">
        <v>0</v>
      </c>
    </row>
    <row r="691" spans="1:14" s="285" customFormat="1" ht="9" customHeight="1">
      <c r="A691" s="286" t="s">
        <v>73</v>
      </c>
      <c r="B691" s="314">
        <f t="shared" si="39"/>
        <v>0</v>
      </c>
      <c r="C691" s="314"/>
      <c r="D691" s="342">
        <v>0</v>
      </c>
      <c r="E691" s="342">
        <v>0</v>
      </c>
      <c r="F691" s="342">
        <v>0</v>
      </c>
      <c r="G691" s="342">
        <v>0</v>
      </c>
      <c r="H691" s="342">
        <v>0</v>
      </c>
      <c r="I691" s="342">
        <v>0</v>
      </c>
      <c r="J691" s="342">
        <v>0</v>
      </c>
      <c r="K691" s="342">
        <v>0</v>
      </c>
      <c r="L691" s="342">
        <v>0</v>
      </c>
      <c r="M691" s="342">
        <v>0</v>
      </c>
      <c r="N691" s="342">
        <v>0</v>
      </c>
    </row>
    <row r="692" spans="1:14" s="285" customFormat="1" ht="9" customHeight="1">
      <c r="A692" s="286" t="s">
        <v>74</v>
      </c>
      <c r="B692" s="314">
        <f t="shared" si="39"/>
        <v>0</v>
      </c>
      <c r="C692" s="314"/>
      <c r="D692" s="342">
        <v>0</v>
      </c>
      <c r="E692" s="342">
        <v>0</v>
      </c>
      <c r="F692" s="342">
        <v>0</v>
      </c>
      <c r="G692" s="342">
        <v>0</v>
      </c>
      <c r="H692" s="342">
        <v>0</v>
      </c>
      <c r="I692" s="342">
        <v>0</v>
      </c>
      <c r="J692" s="342">
        <v>0</v>
      </c>
      <c r="K692" s="342">
        <v>0</v>
      </c>
      <c r="L692" s="342">
        <v>0</v>
      </c>
      <c r="M692" s="342">
        <v>0</v>
      </c>
      <c r="N692" s="342">
        <v>0</v>
      </c>
    </row>
    <row r="693" spans="1:14" s="285" customFormat="1" ht="9" customHeight="1">
      <c r="A693" s="286" t="s">
        <v>75</v>
      </c>
      <c r="B693" s="314">
        <f t="shared" si="39"/>
        <v>0</v>
      </c>
      <c r="C693" s="314"/>
      <c r="D693" s="342">
        <v>0</v>
      </c>
      <c r="E693" s="342">
        <v>0</v>
      </c>
      <c r="F693" s="342">
        <v>0</v>
      </c>
      <c r="G693" s="342">
        <v>0</v>
      </c>
      <c r="H693" s="342">
        <v>0</v>
      </c>
      <c r="I693" s="342">
        <v>0</v>
      </c>
      <c r="J693" s="342">
        <v>0</v>
      </c>
      <c r="K693" s="342">
        <v>0</v>
      </c>
      <c r="L693" s="342">
        <v>0</v>
      </c>
      <c r="M693" s="342">
        <v>0</v>
      </c>
      <c r="N693" s="342">
        <v>0</v>
      </c>
    </row>
    <row r="694" spans="1:14" s="285" customFormat="1" ht="9" customHeight="1">
      <c r="A694" s="291" t="s">
        <v>76</v>
      </c>
      <c r="B694" s="313">
        <f>SUM(D694:M694)</f>
        <v>1</v>
      </c>
      <c r="C694" s="313"/>
      <c r="D694" s="343">
        <v>1</v>
      </c>
      <c r="E694" s="343">
        <v>0</v>
      </c>
      <c r="F694" s="343">
        <v>0</v>
      </c>
      <c r="G694" s="343">
        <v>0</v>
      </c>
      <c r="H694" s="343">
        <v>0</v>
      </c>
      <c r="I694" s="343">
        <v>0</v>
      </c>
      <c r="J694" s="343">
        <v>0</v>
      </c>
      <c r="K694" s="343">
        <v>0</v>
      </c>
      <c r="L694" s="343">
        <v>0</v>
      </c>
      <c r="M694" s="343">
        <v>0</v>
      </c>
      <c r="N694" s="343">
        <v>1</v>
      </c>
    </row>
    <row r="695" spans="1:14" s="285" customFormat="1" ht="9" customHeight="1">
      <c r="A695" s="318"/>
      <c r="B695" s="323"/>
      <c r="C695" s="323"/>
      <c r="D695" s="323"/>
      <c r="E695" s="323"/>
      <c r="F695" s="323"/>
      <c r="G695" s="323"/>
      <c r="H695" s="323"/>
      <c r="I695" s="323"/>
      <c r="J695" s="323"/>
      <c r="K695" s="323"/>
      <c r="L695" s="323"/>
      <c r="M695" s="323"/>
      <c r="N695" s="447"/>
    </row>
    <row r="696" spans="1:14" s="285" customFormat="1" ht="9" customHeight="1">
      <c r="A696" s="284">
        <v>2014</v>
      </c>
      <c r="N696" s="314"/>
    </row>
    <row r="697" spans="1:14" s="285" customFormat="1" ht="9" customHeight="1">
      <c r="A697" s="288" t="s">
        <v>44</v>
      </c>
      <c r="B697" s="341">
        <f>SUM(B699:B730)</f>
        <v>41</v>
      </c>
      <c r="C697" s="314"/>
      <c r="D697" s="341">
        <f t="shared" ref="D697:N697" si="40">SUM(D699:D730)</f>
        <v>2</v>
      </c>
      <c r="E697" s="341">
        <f t="shared" si="40"/>
        <v>1</v>
      </c>
      <c r="F697" s="341">
        <f t="shared" si="40"/>
        <v>3</v>
      </c>
      <c r="G697" s="341">
        <f t="shared" si="40"/>
        <v>3</v>
      </c>
      <c r="H697" s="341">
        <f t="shared" si="40"/>
        <v>3</v>
      </c>
      <c r="I697" s="341">
        <f t="shared" si="40"/>
        <v>2</v>
      </c>
      <c r="J697" s="341">
        <f t="shared" si="40"/>
        <v>3</v>
      </c>
      <c r="K697" s="341">
        <f t="shared" si="40"/>
        <v>2</v>
      </c>
      <c r="L697" s="341">
        <f t="shared" si="40"/>
        <v>4</v>
      </c>
      <c r="M697" s="341">
        <f t="shared" si="40"/>
        <v>18</v>
      </c>
      <c r="N697" s="341">
        <f t="shared" si="40"/>
        <v>37931</v>
      </c>
    </row>
    <row r="698" spans="1:14" s="285" customFormat="1" ht="3.95" customHeight="1">
      <c r="A698" s="288"/>
      <c r="B698" s="341"/>
      <c r="C698" s="314"/>
      <c r="D698" s="341"/>
      <c r="E698" s="341"/>
      <c r="F698" s="341"/>
      <c r="G698" s="341"/>
      <c r="H698" s="341"/>
      <c r="I698" s="341"/>
      <c r="J698" s="341"/>
      <c r="K698" s="341"/>
      <c r="L698" s="341"/>
      <c r="M698" s="341"/>
      <c r="N698" s="341"/>
    </row>
    <row r="699" spans="1:14" s="285" customFormat="1" ht="9" customHeight="1">
      <c r="A699" s="286" t="s">
        <v>45</v>
      </c>
      <c r="B699" s="314">
        <f>SUM(D699:M699)</f>
        <v>0</v>
      </c>
      <c r="C699" s="314"/>
      <c r="D699" s="314">
        <v>0</v>
      </c>
      <c r="E699" s="314">
        <v>0</v>
      </c>
      <c r="F699" s="314">
        <v>0</v>
      </c>
      <c r="G699" s="314">
        <v>0</v>
      </c>
      <c r="H699" s="314">
        <v>0</v>
      </c>
      <c r="I699" s="314">
        <v>0</v>
      </c>
      <c r="J699" s="314">
        <v>0</v>
      </c>
      <c r="K699" s="314">
        <v>0</v>
      </c>
      <c r="L699" s="314">
        <v>0</v>
      </c>
      <c r="M699" s="314">
        <v>0</v>
      </c>
      <c r="N699" s="314">
        <v>0</v>
      </c>
    </row>
    <row r="700" spans="1:14" s="285" customFormat="1" ht="9" customHeight="1">
      <c r="A700" s="286" t="s">
        <v>46</v>
      </c>
      <c r="B700" s="314">
        <f t="shared" ref="B700:B730" si="41">SUM(D700:M700)</f>
        <v>2</v>
      </c>
      <c r="C700" s="314"/>
      <c r="D700" s="324">
        <v>0</v>
      </c>
      <c r="E700" s="324">
        <v>0</v>
      </c>
      <c r="F700" s="324">
        <v>1</v>
      </c>
      <c r="G700" s="324">
        <v>0</v>
      </c>
      <c r="H700" s="324">
        <v>1</v>
      </c>
      <c r="I700" s="324">
        <v>0</v>
      </c>
      <c r="J700" s="324">
        <v>0</v>
      </c>
      <c r="K700" s="324">
        <v>0</v>
      </c>
      <c r="L700" s="324">
        <v>0</v>
      </c>
      <c r="M700" s="324">
        <v>0</v>
      </c>
      <c r="N700" s="324">
        <v>16</v>
      </c>
    </row>
    <row r="701" spans="1:14" s="285" customFormat="1" ht="9" customHeight="1">
      <c r="A701" s="286" t="s">
        <v>47</v>
      </c>
      <c r="B701" s="314">
        <f t="shared" si="41"/>
        <v>0</v>
      </c>
      <c r="C701" s="314"/>
      <c r="D701" s="324">
        <v>0</v>
      </c>
      <c r="E701" s="324">
        <v>0</v>
      </c>
      <c r="F701" s="324">
        <v>0</v>
      </c>
      <c r="G701" s="324">
        <v>0</v>
      </c>
      <c r="H701" s="324">
        <v>0</v>
      </c>
      <c r="I701" s="324">
        <v>0</v>
      </c>
      <c r="J701" s="324">
        <v>0</v>
      </c>
      <c r="K701" s="324">
        <v>0</v>
      </c>
      <c r="L701" s="324">
        <v>0</v>
      </c>
      <c r="M701" s="324">
        <v>0</v>
      </c>
      <c r="N701" s="324">
        <v>0</v>
      </c>
    </row>
    <row r="702" spans="1:14" s="285" customFormat="1" ht="9" customHeight="1">
      <c r="A702" s="291" t="s">
        <v>48</v>
      </c>
      <c r="B702" s="313">
        <f t="shared" si="41"/>
        <v>1</v>
      </c>
      <c r="C702" s="313"/>
      <c r="D702" s="343">
        <v>0</v>
      </c>
      <c r="E702" s="343">
        <v>0</v>
      </c>
      <c r="F702" s="343">
        <v>0</v>
      </c>
      <c r="G702" s="343">
        <v>0</v>
      </c>
      <c r="H702" s="343">
        <v>0</v>
      </c>
      <c r="I702" s="343">
        <v>0</v>
      </c>
      <c r="J702" s="343">
        <v>0</v>
      </c>
      <c r="K702" s="343">
        <v>0</v>
      </c>
      <c r="L702" s="343">
        <v>1</v>
      </c>
      <c r="M702" s="343">
        <v>0</v>
      </c>
      <c r="N702" s="343">
        <v>84</v>
      </c>
    </row>
    <row r="703" spans="1:14" s="285" customFormat="1" ht="9" customHeight="1">
      <c r="A703" s="286" t="s">
        <v>49</v>
      </c>
      <c r="B703" s="314">
        <f t="shared" si="41"/>
        <v>0</v>
      </c>
      <c r="C703" s="314"/>
      <c r="D703" s="324">
        <v>0</v>
      </c>
      <c r="E703" s="324">
        <v>0</v>
      </c>
      <c r="F703" s="324">
        <v>0</v>
      </c>
      <c r="G703" s="324">
        <v>0</v>
      </c>
      <c r="H703" s="324">
        <v>0</v>
      </c>
      <c r="I703" s="324">
        <v>0</v>
      </c>
      <c r="J703" s="324">
        <v>0</v>
      </c>
      <c r="K703" s="324">
        <v>0</v>
      </c>
      <c r="L703" s="324">
        <v>0</v>
      </c>
      <c r="M703" s="324">
        <v>0</v>
      </c>
      <c r="N703" s="324">
        <v>0</v>
      </c>
    </row>
    <row r="704" spans="1:14" s="285" customFormat="1" ht="9" customHeight="1">
      <c r="A704" s="286" t="s">
        <v>50</v>
      </c>
      <c r="B704" s="314">
        <f t="shared" si="41"/>
        <v>1</v>
      </c>
      <c r="C704" s="314"/>
      <c r="D704" s="324">
        <v>0</v>
      </c>
      <c r="E704" s="324">
        <v>1</v>
      </c>
      <c r="F704" s="324">
        <v>0</v>
      </c>
      <c r="G704" s="324">
        <v>0</v>
      </c>
      <c r="H704" s="324">
        <v>0</v>
      </c>
      <c r="I704" s="324">
        <v>0</v>
      </c>
      <c r="J704" s="324">
        <v>0</v>
      </c>
      <c r="K704" s="324">
        <v>0</v>
      </c>
      <c r="L704" s="324">
        <v>0</v>
      </c>
      <c r="M704" s="324">
        <v>0</v>
      </c>
      <c r="N704" s="324">
        <v>2</v>
      </c>
    </row>
    <row r="705" spans="1:14" s="285" customFormat="1" ht="9" customHeight="1">
      <c r="A705" s="286" t="s">
        <v>51</v>
      </c>
      <c r="B705" s="314">
        <f t="shared" si="41"/>
        <v>0</v>
      </c>
      <c r="C705" s="314"/>
      <c r="D705" s="324">
        <v>0</v>
      </c>
      <c r="E705" s="324">
        <v>0</v>
      </c>
      <c r="F705" s="324">
        <v>0</v>
      </c>
      <c r="G705" s="324">
        <v>0</v>
      </c>
      <c r="H705" s="324">
        <v>0</v>
      </c>
      <c r="I705" s="324">
        <v>0</v>
      </c>
      <c r="J705" s="324">
        <v>0</v>
      </c>
      <c r="K705" s="324">
        <v>0</v>
      </c>
      <c r="L705" s="324">
        <v>0</v>
      </c>
      <c r="M705" s="324">
        <v>0</v>
      </c>
      <c r="N705" s="324">
        <v>0</v>
      </c>
    </row>
    <row r="706" spans="1:14" s="285" customFormat="1" ht="9" customHeight="1">
      <c r="A706" s="291" t="s">
        <v>52</v>
      </c>
      <c r="B706" s="313">
        <f t="shared" si="41"/>
        <v>0</v>
      </c>
      <c r="C706" s="313"/>
      <c r="D706" s="343">
        <v>0</v>
      </c>
      <c r="E706" s="343">
        <v>0</v>
      </c>
      <c r="F706" s="343">
        <v>0</v>
      </c>
      <c r="G706" s="343">
        <v>0</v>
      </c>
      <c r="H706" s="343">
        <v>0</v>
      </c>
      <c r="I706" s="343">
        <v>0</v>
      </c>
      <c r="J706" s="343">
        <v>0</v>
      </c>
      <c r="K706" s="343">
        <v>0</v>
      </c>
      <c r="L706" s="343">
        <v>0</v>
      </c>
      <c r="M706" s="343">
        <v>0</v>
      </c>
      <c r="N706" s="343">
        <v>0</v>
      </c>
    </row>
    <row r="707" spans="1:14" s="285" customFormat="1" ht="9" customHeight="1">
      <c r="A707" s="286" t="s">
        <v>53</v>
      </c>
      <c r="B707" s="314">
        <f t="shared" si="41"/>
        <v>2</v>
      </c>
      <c r="C707" s="314"/>
      <c r="D707" s="324">
        <v>0</v>
      </c>
      <c r="E707" s="324">
        <v>0</v>
      </c>
      <c r="F707" s="324">
        <v>0</v>
      </c>
      <c r="G707" s="324">
        <v>1</v>
      </c>
      <c r="H707" s="324">
        <v>0</v>
      </c>
      <c r="I707" s="324">
        <v>0</v>
      </c>
      <c r="J707" s="324">
        <v>0</v>
      </c>
      <c r="K707" s="324">
        <v>0</v>
      </c>
      <c r="L707" s="324">
        <v>1</v>
      </c>
      <c r="M707" s="324">
        <v>0</v>
      </c>
      <c r="N707" s="324">
        <v>62</v>
      </c>
    </row>
    <row r="708" spans="1:14" s="285" customFormat="1" ht="9" customHeight="1">
      <c r="A708" s="286" t="s">
        <v>54</v>
      </c>
      <c r="B708" s="314">
        <f t="shared" si="41"/>
        <v>0</v>
      </c>
      <c r="C708" s="314"/>
      <c r="D708" s="324">
        <v>0</v>
      </c>
      <c r="E708" s="324">
        <v>0</v>
      </c>
      <c r="F708" s="324">
        <v>0</v>
      </c>
      <c r="G708" s="324">
        <v>0</v>
      </c>
      <c r="H708" s="324">
        <v>0</v>
      </c>
      <c r="I708" s="324">
        <v>0</v>
      </c>
      <c r="J708" s="324">
        <v>0</v>
      </c>
      <c r="K708" s="324">
        <v>0</v>
      </c>
      <c r="L708" s="324">
        <v>0</v>
      </c>
      <c r="M708" s="324">
        <v>0</v>
      </c>
      <c r="N708" s="324">
        <v>0</v>
      </c>
    </row>
    <row r="709" spans="1:14" s="285" customFormat="1" ht="9" customHeight="1">
      <c r="A709" s="286" t="s">
        <v>55</v>
      </c>
      <c r="B709" s="314">
        <f t="shared" si="41"/>
        <v>0</v>
      </c>
      <c r="C709" s="314"/>
      <c r="D709" s="324">
        <v>0</v>
      </c>
      <c r="E709" s="324">
        <v>0</v>
      </c>
      <c r="F709" s="324">
        <v>0</v>
      </c>
      <c r="G709" s="324">
        <v>0</v>
      </c>
      <c r="H709" s="324">
        <v>0</v>
      </c>
      <c r="I709" s="324">
        <v>0</v>
      </c>
      <c r="J709" s="324">
        <v>0</v>
      </c>
      <c r="K709" s="324">
        <v>0</v>
      </c>
      <c r="L709" s="324">
        <v>0</v>
      </c>
      <c r="M709" s="324">
        <v>0</v>
      </c>
      <c r="N709" s="324">
        <v>0</v>
      </c>
    </row>
    <row r="710" spans="1:14" s="285" customFormat="1" ht="9" customHeight="1">
      <c r="A710" s="291" t="s">
        <v>56</v>
      </c>
      <c r="B710" s="313">
        <f t="shared" si="41"/>
        <v>3</v>
      </c>
      <c r="C710" s="313"/>
      <c r="D710" s="325">
        <v>0</v>
      </c>
      <c r="E710" s="325">
        <v>0</v>
      </c>
      <c r="F710" s="325">
        <v>0</v>
      </c>
      <c r="G710" s="325">
        <v>0</v>
      </c>
      <c r="H710" s="325">
        <v>0</v>
      </c>
      <c r="I710" s="325">
        <v>0</v>
      </c>
      <c r="J710" s="325">
        <v>3</v>
      </c>
      <c r="K710" s="325">
        <v>0</v>
      </c>
      <c r="L710" s="325">
        <v>0</v>
      </c>
      <c r="M710" s="325">
        <v>0</v>
      </c>
      <c r="N710" s="325">
        <v>82</v>
      </c>
    </row>
    <row r="711" spans="1:14" s="285" customFormat="1" ht="9" customHeight="1">
      <c r="A711" s="286" t="s">
        <v>57</v>
      </c>
      <c r="B711" s="314">
        <f t="shared" si="41"/>
        <v>0</v>
      </c>
      <c r="C711" s="314"/>
      <c r="D711" s="324">
        <v>0</v>
      </c>
      <c r="E711" s="324">
        <v>0</v>
      </c>
      <c r="F711" s="324">
        <v>0</v>
      </c>
      <c r="G711" s="324">
        <v>0</v>
      </c>
      <c r="H711" s="324">
        <v>0</v>
      </c>
      <c r="I711" s="324">
        <v>0</v>
      </c>
      <c r="J711" s="324">
        <v>0</v>
      </c>
      <c r="K711" s="324">
        <v>0</v>
      </c>
      <c r="L711" s="324">
        <v>0</v>
      </c>
      <c r="M711" s="324">
        <v>0</v>
      </c>
      <c r="N711" s="324">
        <v>0</v>
      </c>
    </row>
    <row r="712" spans="1:14" s="285" customFormat="1" ht="9" customHeight="1">
      <c r="A712" s="286" t="s">
        <v>58</v>
      </c>
      <c r="B712" s="314">
        <f t="shared" si="41"/>
        <v>17</v>
      </c>
      <c r="C712" s="314"/>
      <c r="D712" s="324">
        <v>0</v>
      </c>
      <c r="E712" s="324">
        <v>0</v>
      </c>
      <c r="F712" s="324">
        <v>0</v>
      </c>
      <c r="G712" s="324">
        <v>0</v>
      </c>
      <c r="H712" s="324">
        <v>0</v>
      </c>
      <c r="I712" s="324">
        <v>0</v>
      </c>
      <c r="J712" s="324">
        <v>0</v>
      </c>
      <c r="K712" s="324">
        <v>0</v>
      </c>
      <c r="L712" s="324">
        <v>0</v>
      </c>
      <c r="M712" s="324">
        <v>17</v>
      </c>
      <c r="N712" s="324">
        <v>37255</v>
      </c>
    </row>
    <row r="713" spans="1:14" s="285" customFormat="1" ht="9" customHeight="1">
      <c r="A713" s="286" t="s">
        <v>59</v>
      </c>
      <c r="B713" s="314">
        <f t="shared" si="41"/>
        <v>0</v>
      </c>
      <c r="C713" s="314"/>
      <c r="D713" s="324">
        <v>0</v>
      </c>
      <c r="E713" s="324">
        <v>0</v>
      </c>
      <c r="F713" s="324">
        <v>0</v>
      </c>
      <c r="G713" s="324">
        <v>0</v>
      </c>
      <c r="H713" s="324">
        <v>0</v>
      </c>
      <c r="I713" s="324">
        <v>0</v>
      </c>
      <c r="J713" s="324">
        <v>0</v>
      </c>
      <c r="K713" s="324">
        <v>0</v>
      </c>
      <c r="L713" s="324">
        <v>0</v>
      </c>
      <c r="M713" s="324">
        <v>0</v>
      </c>
      <c r="N713" s="324">
        <v>0</v>
      </c>
    </row>
    <row r="714" spans="1:14" s="285" customFormat="1" ht="9" customHeight="1">
      <c r="A714" s="291" t="s">
        <v>60</v>
      </c>
      <c r="B714" s="313">
        <f t="shared" si="41"/>
        <v>6</v>
      </c>
      <c r="C714" s="313"/>
      <c r="D714" s="325">
        <v>0</v>
      </c>
      <c r="E714" s="325">
        <v>0</v>
      </c>
      <c r="F714" s="325">
        <v>1</v>
      </c>
      <c r="G714" s="325">
        <v>1</v>
      </c>
      <c r="H714" s="325">
        <v>1</v>
      </c>
      <c r="I714" s="325">
        <v>0</v>
      </c>
      <c r="J714" s="325">
        <v>0</v>
      </c>
      <c r="K714" s="325">
        <v>2</v>
      </c>
      <c r="L714" s="325">
        <v>0</v>
      </c>
      <c r="M714" s="325">
        <v>1</v>
      </c>
      <c r="N714" s="325">
        <v>224</v>
      </c>
    </row>
    <row r="715" spans="1:14" s="285" customFormat="1" ht="9" customHeight="1">
      <c r="A715" s="286" t="s">
        <v>61</v>
      </c>
      <c r="B715" s="314">
        <f t="shared" si="41"/>
        <v>1</v>
      </c>
      <c r="C715" s="314"/>
      <c r="D715" s="342">
        <v>1</v>
      </c>
      <c r="E715" s="342">
        <v>0</v>
      </c>
      <c r="F715" s="342">
        <v>0</v>
      </c>
      <c r="G715" s="342">
        <v>0</v>
      </c>
      <c r="H715" s="342">
        <v>0</v>
      </c>
      <c r="I715" s="342">
        <v>0</v>
      </c>
      <c r="J715" s="342">
        <v>0</v>
      </c>
      <c r="K715" s="342">
        <v>0</v>
      </c>
      <c r="L715" s="342">
        <v>0</v>
      </c>
      <c r="M715" s="342">
        <v>0</v>
      </c>
      <c r="N715" s="342">
        <v>1</v>
      </c>
    </row>
    <row r="716" spans="1:14" s="285" customFormat="1" ht="9" customHeight="1">
      <c r="A716" s="286" t="s">
        <v>62</v>
      </c>
      <c r="B716" s="314">
        <f t="shared" si="41"/>
        <v>0</v>
      </c>
      <c r="C716" s="314"/>
      <c r="D716" s="342">
        <v>0</v>
      </c>
      <c r="E716" s="342">
        <v>0</v>
      </c>
      <c r="F716" s="342">
        <v>0</v>
      </c>
      <c r="G716" s="342">
        <v>0</v>
      </c>
      <c r="H716" s="342">
        <v>0</v>
      </c>
      <c r="I716" s="342">
        <v>0</v>
      </c>
      <c r="J716" s="342">
        <v>0</v>
      </c>
      <c r="K716" s="342">
        <v>0</v>
      </c>
      <c r="L716" s="342">
        <v>0</v>
      </c>
      <c r="M716" s="342">
        <v>0</v>
      </c>
      <c r="N716" s="342">
        <v>0</v>
      </c>
    </row>
    <row r="717" spans="1:14" s="285" customFormat="1" ht="9" customHeight="1">
      <c r="A717" s="446" t="s">
        <v>63</v>
      </c>
      <c r="B717" s="314">
        <f t="shared" si="41"/>
        <v>0</v>
      </c>
      <c r="C717" s="314"/>
      <c r="D717" s="342">
        <v>0</v>
      </c>
      <c r="E717" s="342">
        <v>0</v>
      </c>
      <c r="F717" s="342">
        <v>0</v>
      </c>
      <c r="G717" s="342">
        <v>0</v>
      </c>
      <c r="H717" s="342">
        <v>0</v>
      </c>
      <c r="I717" s="342">
        <v>0</v>
      </c>
      <c r="J717" s="342">
        <v>0</v>
      </c>
      <c r="K717" s="342">
        <v>0</v>
      </c>
      <c r="L717" s="342">
        <v>0</v>
      </c>
      <c r="M717" s="342">
        <v>0</v>
      </c>
      <c r="N717" s="342">
        <v>0</v>
      </c>
    </row>
    <row r="718" spans="1:14" s="285" customFormat="1" ht="9" customHeight="1">
      <c r="A718" s="291" t="s">
        <v>64</v>
      </c>
      <c r="B718" s="313">
        <f t="shared" si="41"/>
        <v>0</v>
      </c>
      <c r="C718" s="313"/>
      <c r="D718" s="325">
        <v>0</v>
      </c>
      <c r="E718" s="325">
        <v>0</v>
      </c>
      <c r="F718" s="325">
        <v>0</v>
      </c>
      <c r="G718" s="325">
        <v>0</v>
      </c>
      <c r="H718" s="325">
        <v>0</v>
      </c>
      <c r="I718" s="325">
        <v>0</v>
      </c>
      <c r="J718" s="325">
        <v>0</v>
      </c>
      <c r="K718" s="325">
        <v>0</v>
      </c>
      <c r="L718" s="325">
        <v>0</v>
      </c>
      <c r="M718" s="325">
        <v>0</v>
      </c>
      <c r="N718" s="325">
        <v>0</v>
      </c>
    </row>
    <row r="719" spans="1:14" s="285" customFormat="1" ht="9" customHeight="1">
      <c r="A719" s="286" t="s">
        <v>65</v>
      </c>
      <c r="B719" s="314">
        <f t="shared" si="41"/>
        <v>0</v>
      </c>
      <c r="C719" s="314"/>
      <c r="D719" s="342">
        <v>0</v>
      </c>
      <c r="E719" s="342">
        <v>0</v>
      </c>
      <c r="F719" s="342">
        <v>0</v>
      </c>
      <c r="G719" s="342">
        <v>0</v>
      </c>
      <c r="H719" s="342">
        <v>0</v>
      </c>
      <c r="I719" s="342">
        <v>0</v>
      </c>
      <c r="J719" s="342">
        <v>0</v>
      </c>
      <c r="K719" s="342">
        <v>0</v>
      </c>
      <c r="L719" s="342">
        <v>0</v>
      </c>
      <c r="M719" s="342">
        <v>0</v>
      </c>
      <c r="N719" s="342">
        <v>0</v>
      </c>
    </row>
    <row r="720" spans="1:14" s="285" customFormat="1" ht="9" customHeight="1">
      <c r="A720" s="286" t="s">
        <v>66</v>
      </c>
      <c r="B720" s="314">
        <f t="shared" si="41"/>
        <v>1</v>
      </c>
      <c r="C720" s="314"/>
      <c r="D720" s="342">
        <v>0</v>
      </c>
      <c r="E720" s="342">
        <v>0</v>
      </c>
      <c r="F720" s="342">
        <v>0</v>
      </c>
      <c r="G720" s="342">
        <v>1</v>
      </c>
      <c r="H720" s="342">
        <v>0</v>
      </c>
      <c r="I720" s="342">
        <v>0</v>
      </c>
      <c r="J720" s="342">
        <v>0</v>
      </c>
      <c r="K720" s="342">
        <v>0</v>
      </c>
      <c r="L720" s="342">
        <v>0</v>
      </c>
      <c r="M720" s="342">
        <v>0</v>
      </c>
      <c r="N720" s="342">
        <v>6</v>
      </c>
    </row>
    <row r="721" spans="1:14" s="285" customFormat="1" ht="9" customHeight="1">
      <c r="A721" s="286" t="s">
        <v>67</v>
      </c>
      <c r="B721" s="314">
        <f t="shared" si="41"/>
        <v>0</v>
      </c>
      <c r="C721" s="314"/>
      <c r="D721" s="342">
        <v>0</v>
      </c>
      <c r="E721" s="342">
        <v>0</v>
      </c>
      <c r="F721" s="342">
        <v>0</v>
      </c>
      <c r="G721" s="342">
        <v>0</v>
      </c>
      <c r="H721" s="342">
        <v>0</v>
      </c>
      <c r="I721" s="342">
        <v>0</v>
      </c>
      <c r="J721" s="342">
        <v>0</v>
      </c>
      <c r="K721" s="342">
        <v>0</v>
      </c>
      <c r="L721" s="342">
        <v>0</v>
      </c>
      <c r="M721" s="342">
        <v>0</v>
      </c>
      <c r="N721" s="342">
        <v>0</v>
      </c>
    </row>
    <row r="722" spans="1:14" s="285" customFormat="1" ht="9" customHeight="1">
      <c r="A722" s="291" t="s">
        <v>68</v>
      </c>
      <c r="B722" s="313">
        <f t="shared" si="41"/>
        <v>0</v>
      </c>
      <c r="C722" s="313"/>
      <c r="D722" s="343">
        <v>0</v>
      </c>
      <c r="E722" s="343">
        <v>0</v>
      </c>
      <c r="F722" s="343">
        <v>0</v>
      </c>
      <c r="G722" s="343">
        <v>0</v>
      </c>
      <c r="H722" s="343">
        <v>0</v>
      </c>
      <c r="I722" s="343">
        <v>0</v>
      </c>
      <c r="J722" s="343">
        <v>0</v>
      </c>
      <c r="K722" s="343">
        <v>0</v>
      </c>
      <c r="L722" s="343">
        <v>0</v>
      </c>
      <c r="M722" s="343">
        <v>0</v>
      </c>
      <c r="N722" s="343">
        <v>0</v>
      </c>
    </row>
    <row r="723" spans="1:14" s="285" customFormat="1" ht="9" customHeight="1">
      <c r="A723" s="286" t="s">
        <v>69</v>
      </c>
      <c r="B723" s="314">
        <f t="shared" si="41"/>
        <v>0</v>
      </c>
      <c r="C723" s="314"/>
      <c r="D723" s="324">
        <v>0</v>
      </c>
      <c r="E723" s="324">
        <v>0</v>
      </c>
      <c r="F723" s="324">
        <v>0</v>
      </c>
      <c r="G723" s="324">
        <v>0</v>
      </c>
      <c r="H723" s="324">
        <v>0</v>
      </c>
      <c r="I723" s="324">
        <v>0</v>
      </c>
      <c r="J723" s="324">
        <v>0</v>
      </c>
      <c r="K723" s="324">
        <v>0</v>
      </c>
      <c r="L723" s="324">
        <v>0</v>
      </c>
      <c r="M723" s="324">
        <v>0</v>
      </c>
      <c r="N723" s="324">
        <v>0</v>
      </c>
    </row>
    <row r="724" spans="1:14" s="285" customFormat="1" ht="9" customHeight="1">
      <c r="A724" s="286" t="s">
        <v>70</v>
      </c>
      <c r="B724" s="314">
        <f t="shared" si="41"/>
        <v>4</v>
      </c>
      <c r="C724" s="314"/>
      <c r="D724" s="324">
        <v>0</v>
      </c>
      <c r="E724" s="324">
        <v>0</v>
      </c>
      <c r="F724" s="324">
        <v>0</v>
      </c>
      <c r="G724" s="324">
        <v>0</v>
      </c>
      <c r="H724" s="324">
        <v>1</v>
      </c>
      <c r="I724" s="324">
        <v>2</v>
      </c>
      <c r="J724" s="324">
        <v>0</v>
      </c>
      <c r="K724" s="324">
        <v>0</v>
      </c>
      <c r="L724" s="324">
        <v>1</v>
      </c>
      <c r="M724" s="324">
        <v>0</v>
      </c>
      <c r="N724" s="324">
        <v>104</v>
      </c>
    </row>
    <row r="725" spans="1:14" s="285" customFormat="1" ht="9" customHeight="1">
      <c r="A725" s="286" t="s">
        <v>71</v>
      </c>
      <c r="B725" s="314">
        <f t="shared" si="41"/>
        <v>0</v>
      </c>
      <c r="C725" s="314"/>
      <c r="D725" s="342">
        <v>0</v>
      </c>
      <c r="E725" s="342">
        <v>0</v>
      </c>
      <c r="F725" s="342">
        <v>0</v>
      </c>
      <c r="G725" s="342">
        <v>0</v>
      </c>
      <c r="H725" s="342">
        <v>0</v>
      </c>
      <c r="I725" s="342">
        <v>0</v>
      </c>
      <c r="J725" s="342">
        <v>0</v>
      </c>
      <c r="K725" s="342">
        <v>0</v>
      </c>
      <c r="L725" s="342">
        <v>0</v>
      </c>
      <c r="M725" s="342">
        <v>0</v>
      </c>
      <c r="N725" s="342">
        <v>0</v>
      </c>
    </row>
    <row r="726" spans="1:14" s="285" customFormat="1" ht="9" customHeight="1">
      <c r="A726" s="291" t="s">
        <v>72</v>
      </c>
      <c r="B726" s="313">
        <f t="shared" si="41"/>
        <v>0</v>
      </c>
      <c r="C726" s="313"/>
      <c r="D726" s="343">
        <v>0</v>
      </c>
      <c r="E726" s="343">
        <v>0</v>
      </c>
      <c r="F726" s="343">
        <v>0</v>
      </c>
      <c r="G726" s="343">
        <v>0</v>
      </c>
      <c r="H726" s="343">
        <v>0</v>
      </c>
      <c r="I726" s="343">
        <v>0</v>
      </c>
      <c r="J726" s="343">
        <v>0</v>
      </c>
      <c r="K726" s="343">
        <v>0</v>
      </c>
      <c r="L726" s="343">
        <v>0</v>
      </c>
      <c r="M726" s="343">
        <v>0</v>
      </c>
      <c r="N726" s="343">
        <v>0</v>
      </c>
    </row>
    <row r="727" spans="1:14" s="285" customFormat="1" ht="9" customHeight="1">
      <c r="A727" s="286" t="s">
        <v>73</v>
      </c>
      <c r="B727" s="314">
        <f t="shared" si="41"/>
        <v>1</v>
      </c>
      <c r="C727" s="314"/>
      <c r="D727" s="342">
        <v>0</v>
      </c>
      <c r="E727" s="342">
        <v>0</v>
      </c>
      <c r="F727" s="342">
        <v>0</v>
      </c>
      <c r="G727" s="342">
        <v>0</v>
      </c>
      <c r="H727" s="342">
        <v>0</v>
      </c>
      <c r="I727" s="342">
        <v>0</v>
      </c>
      <c r="J727" s="342">
        <v>0</v>
      </c>
      <c r="K727" s="342">
        <v>0</v>
      </c>
      <c r="L727" s="342">
        <v>1</v>
      </c>
      <c r="M727" s="342">
        <v>0</v>
      </c>
      <c r="N727" s="342">
        <v>91</v>
      </c>
    </row>
    <row r="728" spans="1:14" s="285" customFormat="1" ht="9" customHeight="1">
      <c r="A728" s="286" t="s">
        <v>74</v>
      </c>
      <c r="B728" s="314">
        <f t="shared" si="41"/>
        <v>0</v>
      </c>
      <c r="C728" s="314"/>
      <c r="D728" s="342">
        <v>0</v>
      </c>
      <c r="E728" s="342">
        <v>0</v>
      </c>
      <c r="F728" s="342">
        <v>0</v>
      </c>
      <c r="G728" s="342">
        <v>0</v>
      </c>
      <c r="H728" s="342">
        <v>0</v>
      </c>
      <c r="I728" s="342">
        <v>0</v>
      </c>
      <c r="J728" s="342">
        <v>0</v>
      </c>
      <c r="K728" s="342">
        <v>0</v>
      </c>
      <c r="L728" s="342">
        <v>0</v>
      </c>
      <c r="M728" s="342">
        <v>0</v>
      </c>
      <c r="N728" s="342">
        <v>0</v>
      </c>
    </row>
    <row r="729" spans="1:14" s="285" customFormat="1" ht="9" customHeight="1">
      <c r="A729" s="286" t="s">
        <v>75</v>
      </c>
      <c r="B729" s="314">
        <f t="shared" si="41"/>
        <v>0</v>
      </c>
      <c r="C729" s="314"/>
      <c r="D729" s="342">
        <v>0</v>
      </c>
      <c r="E729" s="342">
        <v>0</v>
      </c>
      <c r="F729" s="342">
        <v>0</v>
      </c>
      <c r="G729" s="342">
        <v>0</v>
      </c>
      <c r="H729" s="342">
        <v>0</v>
      </c>
      <c r="I729" s="342">
        <v>0</v>
      </c>
      <c r="J729" s="342">
        <v>0</v>
      </c>
      <c r="K729" s="342">
        <v>0</v>
      </c>
      <c r="L729" s="342">
        <v>0</v>
      </c>
      <c r="M729" s="342">
        <v>0</v>
      </c>
      <c r="N729" s="342">
        <v>0</v>
      </c>
    </row>
    <row r="730" spans="1:14" s="285" customFormat="1" ht="9" customHeight="1">
      <c r="A730" s="291" t="s">
        <v>76</v>
      </c>
      <c r="B730" s="313">
        <f t="shared" si="41"/>
        <v>2</v>
      </c>
      <c r="C730" s="313"/>
      <c r="D730" s="343">
        <v>1</v>
      </c>
      <c r="E730" s="343">
        <v>0</v>
      </c>
      <c r="F730" s="343">
        <v>1</v>
      </c>
      <c r="G730" s="343">
        <v>0</v>
      </c>
      <c r="H730" s="343">
        <v>0</v>
      </c>
      <c r="I730" s="343">
        <v>0</v>
      </c>
      <c r="J730" s="343">
        <v>0</v>
      </c>
      <c r="K730" s="343">
        <v>0</v>
      </c>
      <c r="L730" s="343">
        <v>0</v>
      </c>
      <c r="M730" s="343">
        <v>0</v>
      </c>
      <c r="N730" s="343">
        <v>4</v>
      </c>
    </row>
    <row r="731" spans="1:14" s="285" customFormat="1" ht="9" customHeight="1">
      <c r="A731" s="318"/>
      <c r="B731" s="323"/>
      <c r="C731" s="323"/>
      <c r="D731" s="323"/>
      <c r="E731" s="323"/>
      <c r="F731" s="323"/>
      <c r="G731" s="323"/>
      <c r="H731" s="323"/>
      <c r="I731" s="323"/>
      <c r="J731" s="323"/>
      <c r="K731" s="323"/>
      <c r="L731" s="323"/>
      <c r="M731" s="323"/>
      <c r="N731" s="447"/>
    </row>
    <row r="732" spans="1:14" s="285" customFormat="1" ht="9" customHeight="1">
      <c r="A732" s="284">
        <v>2015</v>
      </c>
      <c r="N732" s="314"/>
    </row>
    <row r="733" spans="1:14" s="285" customFormat="1" ht="9" customHeight="1">
      <c r="A733" s="288" t="s">
        <v>44</v>
      </c>
      <c r="B733" s="341">
        <f>SUM(B735:B766)</f>
        <v>63</v>
      </c>
      <c r="C733" s="314"/>
      <c r="D733" s="341">
        <f t="shared" ref="D733:N733" si="42">SUM(D735:D766)</f>
        <v>7</v>
      </c>
      <c r="E733" s="341">
        <f t="shared" si="42"/>
        <v>3</v>
      </c>
      <c r="F733" s="341">
        <f t="shared" si="42"/>
        <v>4</v>
      </c>
      <c r="G733" s="341">
        <f t="shared" si="42"/>
        <v>7</v>
      </c>
      <c r="H733" s="341">
        <f t="shared" si="42"/>
        <v>0</v>
      </c>
      <c r="I733" s="341">
        <f t="shared" si="42"/>
        <v>3</v>
      </c>
      <c r="J733" s="341">
        <f t="shared" si="42"/>
        <v>2</v>
      </c>
      <c r="K733" s="341">
        <f t="shared" si="42"/>
        <v>3</v>
      </c>
      <c r="L733" s="341">
        <f t="shared" si="42"/>
        <v>6</v>
      </c>
      <c r="M733" s="341">
        <f t="shared" si="42"/>
        <v>28</v>
      </c>
      <c r="N733" s="341">
        <f t="shared" si="42"/>
        <v>75080</v>
      </c>
    </row>
    <row r="734" spans="1:14" s="285" customFormat="1" ht="3.95" customHeight="1">
      <c r="A734" s="288"/>
      <c r="B734" s="341"/>
      <c r="C734" s="314"/>
      <c r="D734" s="341"/>
      <c r="E734" s="341"/>
      <c r="F734" s="341"/>
      <c r="G734" s="341"/>
      <c r="H734" s="341"/>
      <c r="I734" s="341"/>
      <c r="J734" s="341"/>
      <c r="K734" s="341"/>
      <c r="L734" s="341"/>
      <c r="M734" s="341"/>
      <c r="N734" s="341"/>
    </row>
    <row r="735" spans="1:14" s="285" customFormat="1" ht="9" customHeight="1">
      <c r="A735" s="286" t="s">
        <v>45</v>
      </c>
      <c r="B735" s="314">
        <f t="shared" ref="B735:B766" si="43">SUM(D735:M735)</f>
        <v>0</v>
      </c>
      <c r="C735" s="314"/>
      <c r="D735" s="314">
        <v>0</v>
      </c>
      <c r="E735" s="314">
        <v>0</v>
      </c>
      <c r="F735" s="314">
        <v>0</v>
      </c>
      <c r="G735" s="314">
        <v>0</v>
      </c>
      <c r="H735" s="314">
        <v>0</v>
      </c>
      <c r="I735" s="314">
        <v>0</v>
      </c>
      <c r="J735" s="314">
        <v>0</v>
      </c>
      <c r="K735" s="314">
        <v>0</v>
      </c>
      <c r="L735" s="314">
        <v>0</v>
      </c>
      <c r="M735" s="314">
        <v>0</v>
      </c>
      <c r="N735" s="314">
        <v>0</v>
      </c>
    </row>
    <row r="736" spans="1:14" s="285" customFormat="1" ht="9" customHeight="1">
      <c r="A736" s="286" t="s">
        <v>46</v>
      </c>
      <c r="B736" s="314">
        <f t="shared" si="43"/>
        <v>1</v>
      </c>
      <c r="C736" s="314"/>
      <c r="D736" s="324">
        <v>0</v>
      </c>
      <c r="E736" s="324">
        <v>0</v>
      </c>
      <c r="F736" s="324">
        <v>1</v>
      </c>
      <c r="G736" s="324">
        <v>0</v>
      </c>
      <c r="H736" s="314">
        <v>0</v>
      </c>
      <c r="I736" s="324">
        <v>0</v>
      </c>
      <c r="J736" s="324">
        <v>0</v>
      </c>
      <c r="K736" s="324">
        <v>0</v>
      </c>
      <c r="L736" s="324">
        <v>0</v>
      </c>
      <c r="M736" s="324">
        <v>0</v>
      </c>
      <c r="N736" s="324">
        <v>3</v>
      </c>
    </row>
    <row r="737" spans="1:14" s="285" customFormat="1" ht="9" customHeight="1">
      <c r="A737" s="286" t="s">
        <v>47</v>
      </c>
      <c r="B737" s="314">
        <f t="shared" si="43"/>
        <v>1</v>
      </c>
      <c r="C737" s="314"/>
      <c r="D737" s="324">
        <v>0</v>
      </c>
      <c r="E737" s="324">
        <v>0</v>
      </c>
      <c r="F737" s="324">
        <v>1</v>
      </c>
      <c r="G737" s="324">
        <v>0</v>
      </c>
      <c r="H737" s="314">
        <v>0</v>
      </c>
      <c r="I737" s="324">
        <v>0</v>
      </c>
      <c r="J737" s="324">
        <v>0</v>
      </c>
      <c r="K737" s="324">
        <v>0</v>
      </c>
      <c r="L737" s="324">
        <v>0</v>
      </c>
      <c r="M737" s="324">
        <v>0</v>
      </c>
      <c r="N737" s="324">
        <v>5</v>
      </c>
    </row>
    <row r="738" spans="1:14" s="285" customFormat="1" ht="9" customHeight="1">
      <c r="A738" s="291" t="s">
        <v>48</v>
      </c>
      <c r="B738" s="313">
        <f t="shared" si="43"/>
        <v>1</v>
      </c>
      <c r="C738" s="313"/>
      <c r="D738" s="343">
        <v>0</v>
      </c>
      <c r="E738" s="343">
        <v>0</v>
      </c>
      <c r="F738" s="343">
        <v>0</v>
      </c>
      <c r="G738" s="343">
        <v>0</v>
      </c>
      <c r="H738" s="343">
        <v>0</v>
      </c>
      <c r="I738" s="343">
        <v>1</v>
      </c>
      <c r="J738" s="343">
        <v>0</v>
      </c>
      <c r="K738" s="343">
        <v>0</v>
      </c>
      <c r="L738" s="343">
        <v>0</v>
      </c>
      <c r="M738" s="343">
        <v>0</v>
      </c>
      <c r="N738" s="343">
        <v>19</v>
      </c>
    </row>
    <row r="739" spans="1:14" s="285" customFormat="1" ht="9" customHeight="1">
      <c r="A739" s="286" t="s">
        <v>49</v>
      </c>
      <c r="B739" s="314">
        <f t="shared" si="43"/>
        <v>0</v>
      </c>
      <c r="C739" s="314"/>
      <c r="D739" s="324">
        <v>0</v>
      </c>
      <c r="E739" s="324">
        <v>0</v>
      </c>
      <c r="F739" s="324">
        <v>0</v>
      </c>
      <c r="G739" s="324">
        <v>0</v>
      </c>
      <c r="H739" s="324">
        <v>0</v>
      </c>
      <c r="I739" s="324">
        <v>0</v>
      </c>
      <c r="J739" s="324">
        <v>0</v>
      </c>
      <c r="K739" s="324">
        <v>0</v>
      </c>
      <c r="L739" s="324">
        <v>0</v>
      </c>
      <c r="M739" s="324">
        <v>0</v>
      </c>
      <c r="N739" s="324">
        <v>0</v>
      </c>
    </row>
    <row r="740" spans="1:14" s="285" customFormat="1" ht="9" customHeight="1">
      <c r="A740" s="286" t="s">
        <v>50</v>
      </c>
      <c r="B740" s="314">
        <f t="shared" si="43"/>
        <v>0</v>
      </c>
      <c r="C740" s="314"/>
      <c r="D740" s="324">
        <v>0</v>
      </c>
      <c r="E740" s="324">
        <v>0</v>
      </c>
      <c r="F740" s="324">
        <v>0</v>
      </c>
      <c r="G740" s="324">
        <v>0</v>
      </c>
      <c r="H740" s="324">
        <v>0</v>
      </c>
      <c r="I740" s="324">
        <v>0</v>
      </c>
      <c r="J740" s="324">
        <v>0</v>
      </c>
      <c r="K740" s="324">
        <v>0</v>
      </c>
      <c r="L740" s="324">
        <v>0</v>
      </c>
      <c r="M740" s="324">
        <v>0</v>
      </c>
      <c r="N740" s="324">
        <v>0</v>
      </c>
    </row>
    <row r="741" spans="1:14" s="285" customFormat="1" ht="9" customHeight="1">
      <c r="A741" s="286" t="s">
        <v>51</v>
      </c>
      <c r="B741" s="314">
        <f t="shared" si="43"/>
        <v>0</v>
      </c>
      <c r="C741" s="314"/>
      <c r="D741" s="324">
        <v>0</v>
      </c>
      <c r="E741" s="324">
        <v>0</v>
      </c>
      <c r="F741" s="324">
        <v>0</v>
      </c>
      <c r="G741" s="324">
        <v>0</v>
      </c>
      <c r="H741" s="324">
        <v>0</v>
      </c>
      <c r="I741" s="324">
        <v>0</v>
      </c>
      <c r="J741" s="324">
        <v>0</v>
      </c>
      <c r="K741" s="324">
        <v>0</v>
      </c>
      <c r="L741" s="324">
        <v>0</v>
      </c>
      <c r="M741" s="324">
        <v>0</v>
      </c>
      <c r="N741" s="324">
        <v>0</v>
      </c>
    </row>
    <row r="742" spans="1:14" s="285" customFormat="1" ht="9" customHeight="1">
      <c r="A742" s="291" t="s">
        <v>52</v>
      </c>
      <c r="B742" s="313">
        <f t="shared" si="43"/>
        <v>0</v>
      </c>
      <c r="C742" s="313"/>
      <c r="D742" s="343">
        <v>0</v>
      </c>
      <c r="E742" s="343">
        <v>0</v>
      </c>
      <c r="F742" s="343">
        <v>0</v>
      </c>
      <c r="G742" s="343">
        <v>0</v>
      </c>
      <c r="H742" s="343">
        <v>0</v>
      </c>
      <c r="I742" s="343">
        <v>0</v>
      </c>
      <c r="J742" s="343">
        <v>0</v>
      </c>
      <c r="K742" s="343">
        <v>0</v>
      </c>
      <c r="L742" s="343">
        <v>0</v>
      </c>
      <c r="M742" s="343">
        <v>0</v>
      </c>
      <c r="N742" s="343">
        <v>0</v>
      </c>
    </row>
    <row r="743" spans="1:14" s="285" customFormat="1" ht="9" customHeight="1">
      <c r="A743" s="286" t="s">
        <v>53</v>
      </c>
      <c r="B743" s="314">
        <f t="shared" si="43"/>
        <v>26</v>
      </c>
      <c r="C743" s="314"/>
      <c r="D743" s="324">
        <v>4</v>
      </c>
      <c r="E743" s="324">
        <v>3</v>
      </c>
      <c r="F743" s="324">
        <v>2</v>
      </c>
      <c r="G743" s="324">
        <v>4</v>
      </c>
      <c r="H743" s="324">
        <v>0</v>
      </c>
      <c r="I743" s="324">
        <v>0</v>
      </c>
      <c r="J743" s="324">
        <v>0</v>
      </c>
      <c r="K743" s="324">
        <v>2</v>
      </c>
      <c r="L743" s="324">
        <v>4</v>
      </c>
      <c r="M743" s="324">
        <v>7</v>
      </c>
      <c r="N743" s="324">
        <v>16831</v>
      </c>
    </row>
    <row r="744" spans="1:14" s="285" customFormat="1" ht="9" customHeight="1">
      <c r="A744" s="286" t="s">
        <v>54</v>
      </c>
      <c r="B744" s="314">
        <f t="shared" si="43"/>
        <v>0</v>
      </c>
      <c r="C744" s="314"/>
      <c r="D744" s="324">
        <v>0</v>
      </c>
      <c r="E744" s="324">
        <v>0</v>
      </c>
      <c r="F744" s="324">
        <v>0</v>
      </c>
      <c r="G744" s="324">
        <v>0</v>
      </c>
      <c r="H744" s="324">
        <v>0</v>
      </c>
      <c r="I744" s="324">
        <v>0</v>
      </c>
      <c r="J744" s="324">
        <v>0</v>
      </c>
      <c r="K744" s="324">
        <v>0</v>
      </c>
      <c r="L744" s="324">
        <v>0</v>
      </c>
      <c r="M744" s="324">
        <v>0</v>
      </c>
      <c r="N744" s="324">
        <v>0</v>
      </c>
    </row>
    <row r="745" spans="1:14" s="285" customFormat="1" ht="9" customHeight="1">
      <c r="A745" s="286" t="s">
        <v>55</v>
      </c>
      <c r="B745" s="314">
        <f t="shared" si="43"/>
        <v>0</v>
      </c>
      <c r="C745" s="314"/>
      <c r="D745" s="324">
        <v>0</v>
      </c>
      <c r="E745" s="324">
        <v>0</v>
      </c>
      <c r="F745" s="324">
        <v>0</v>
      </c>
      <c r="G745" s="324">
        <v>0</v>
      </c>
      <c r="H745" s="324">
        <v>0</v>
      </c>
      <c r="I745" s="324">
        <v>0</v>
      </c>
      <c r="J745" s="324">
        <v>0</v>
      </c>
      <c r="K745" s="324">
        <v>0</v>
      </c>
      <c r="L745" s="324">
        <v>0</v>
      </c>
      <c r="M745" s="324">
        <v>0</v>
      </c>
      <c r="N745" s="324">
        <v>0</v>
      </c>
    </row>
    <row r="746" spans="1:14" s="285" customFormat="1" ht="9" customHeight="1">
      <c r="A746" s="291" t="s">
        <v>56</v>
      </c>
      <c r="B746" s="313">
        <f t="shared" si="43"/>
        <v>0</v>
      </c>
      <c r="C746" s="313"/>
      <c r="D746" s="325">
        <v>0</v>
      </c>
      <c r="E746" s="325">
        <v>0</v>
      </c>
      <c r="F746" s="325">
        <v>0</v>
      </c>
      <c r="G746" s="325">
        <v>0</v>
      </c>
      <c r="H746" s="325">
        <v>0</v>
      </c>
      <c r="I746" s="325">
        <v>0</v>
      </c>
      <c r="J746" s="325">
        <v>0</v>
      </c>
      <c r="K746" s="325">
        <v>0</v>
      </c>
      <c r="L746" s="325">
        <v>0</v>
      </c>
      <c r="M746" s="325">
        <v>0</v>
      </c>
      <c r="N746" s="325">
        <v>0</v>
      </c>
    </row>
    <row r="747" spans="1:14" s="285" customFormat="1" ht="9" customHeight="1">
      <c r="A747" s="286" t="s">
        <v>57</v>
      </c>
      <c r="B747" s="314">
        <f t="shared" si="43"/>
        <v>0</v>
      </c>
      <c r="C747" s="314"/>
      <c r="D747" s="324">
        <v>0</v>
      </c>
      <c r="E747" s="324">
        <v>0</v>
      </c>
      <c r="F747" s="324">
        <v>0</v>
      </c>
      <c r="G747" s="324">
        <v>0</v>
      </c>
      <c r="H747" s="324">
        <v>0</v>
      </c>
      <c r="I747" s="324">
        <v>0</v>
      </c>
      <c r="J747" s="324">
        <v>0</v>
      </c>
      <c r="K747" s="324">
        <v>0</v>
      </c>
      <c r="L747" s="324">
        <v>0</v>
      </c>
      <c r="M747" s="324">
        <v>0</v>
      </c>
      <c r="N747" s="324">
        <v>0</v>
      </c>
    </row>
    <row r="748" spans="1:14" s="285" customFormat="1" ht="9" customHeight="1">
      <c r="A748" s="286" t="s">
        <v>58</v>
      </c>
      <c r="B748" s="314">
        <f t="shared" si="43"/>
        <v>21</v>
      </c>
      <c r="C748" s="314"/>
      <c r="D748" s="324">
        <v>0</v>
      </c>
      <c r="E748" s="324">
        <v>0</v>
      </c>
      <c r="F748" s="324">
        <v>0</v>
      </c>
      <c r="G748" s="324">
        <v>0</v>
      </c>
      <c r="H748" s="324">
        <v>0</v>
      </c>
      <c r="I748" s="324">
        <v>0</v>
      </c>
      <c r="J748" s="324">
        <v>0</v>
      </c>
      <c r="K748" s="324">
        <v>1</v>
      </c>
      <c r="L748" s="324">
        <v>0</v>
      </c>
      <c r="M748" s="324">
        <v>20</v>
      </c>
      <c r="N748" s="324">
        <v>57717</v>
      </c>
    </row>
    <row r="749" spans="1:14" s="285" customFormat="1" ht="9" customHeight="1">
      <c r="A749" s="286" t="s">
        <v>59</v>
      </c>
      <c r="B749" s="314">
        <f t="shared" si="43"/>
        <v>0</v>
      </c>
      <c r="C749" s="314"/>
      <c r="D749" s="324">
        <v>0</v>
      </c>
      <c r="E749" s="324">
        <v>0</v>
      </c>
      <c r="F749" s="324">
        <v>0</v>
      </c>
      <c r="G749" s="324">
        <v>0</v>
      </c>
      <c r="H749" s="324">
        <v>0</v>
      </c>
      <c r="I749" s="324">
        <v>0</v>
      </c>
      <c r="J749" s="324">
        <v>0</v>
      </c>
      <c r="K749" s="324">
        <v>0</v>
      </c>
      <c r="L749" s="324">
        <v>0</v>
      </c>
      <c r="M749" s="324">
        <v>0</v>
      </c>
      <c r="N749" s="324">
        <v>0</v>
      </c>
    </row>
    <row r="750" spans="1:14" s="285" customFormat="1" ht="9" customHeight="1">
      <c r="A750" s="291" t="s">
        <v>60</v>
      </c>
      <c r="B750" s="313">
        <f t="shared" si="43"/>
        <v>6</v>
      </c>
      <c r="C750" s="313"/>
      <c r="D750" s="325">
        <v>0</v>
      </c>
      <c r="E750" s="325">
        <v>0</v>
      </c>
      <c r="F750" s="325">
        <v>0</v>
      </c>
      <c r="G750" s="325">
        <v>1</v>
      </c>
      <c r="H750" s="325">
        <v>0</v>
      </c>
      <c r="I750" s="325">
        <v>1</v>
      </c>
      <c r="J750" s="325">
        <v>2</v>
      </c>
      <c r="K750" s="325">
        <v>0</v>
      </c>
      <c r="L750" s="325">
        <v>1</v>
      </c>
      <c r="M750" s="325">
        <v>1</v>
      </c>
      <c r="N750" s="325">
        <v>409</v>
      </c>
    </row>
    <row r="751" spans="1:14" s="285" customFormat="1" ht="9" customHeight="1">
      <c r="A751" s="286" t="s">
        <v>61</v>
      </c>
      <c r="B751" s="314">
        <f t="shared" si="43"/>
        <v>0</v>
      </c>
      <c r="C751" s="314"/>
      <c r="D751" s="342">
        <v>0</v>
      </c>
      <c r="E751" s="342">
        <v>0</v>
      </c>
      <c r="F751" s="342">
        <v>0</v>
      </c>
      <c r="G751" s="342">
        <v>0</v>
      </c>
      <c r="H751" s="342">
        <v>0</v>
      </c>
      <c r="I751" s="342">
        <v>0</v>
      </c>
      <c r="J751" s="342">
        <v>0</v>
      </c>
      <c r="K751" s="342">
        <v>0</v>
      </c>
      <c r="L751" s="342">
        <v>0</v>
      </c>
      <c r="M751" s="342">
        <v>0</v>
      </c>
      <c r="N751" s="342">
        <v>0</v>
      </c>
    </row>
    <row r="752" spans="1:14" s="285" customFormat="1" ht="9" customHeight="1">
      <c r="A752" s="286" t="s">
        <v>62</v>
      </c>
      <c r="B752" s="314">
        <f t="shared" si="43"/>
        <v>0</v>
      </c>
      <c r="C752" s="314"/>
      <c r="D752" s="342">
        <v>0</v>
      </c>
      <c r="E752" s="342">
        <v>0</v>
      </c>
      <c r="F752" s="342">
        <v>0</v>
      </c>
      <c r="G752" s="342">
        <v>0</v>
      </c>
      <c r="H752" s="342">
        <v>0</v>
      </c>
      <c r="I752" s="342">
        <v>0</v>
      </c>
      <c r="J752" s="342">
        <v>0</v>
      </c>
      <c r="K752" s="342">
        <v>0</v>
      </c>
      <c r="L752" s="342">
        <v>0</v>
      </c>
      <c r="M752" s="342">
        <v>0</v>
      </c>
      <c r="N752" s="342">
        <v>0</v>
      </c>
    </row>
    <row r="753" spans="1:14" s="285" customFormat="1" ht="9" customHeight="1">
      <c r="A753" s="446" t="s">
        <v>63</v>
      </c>
      <c r="B753" s="314">
        <f t="shared" si="43"/>
        <v>0</v>
      </c>
      <c r="C753" s="314"/>
      <c r="D753" s="342">
        <v>0</v>
      </c>
      <c r="E753" s="342">
        <v>0</v>
      </c>
      <c r="F753" s="342">
        <v>0</v>
      </c>
      <c r="G753" s="342">
        <v>0</v>
      </c>
      <c r="H753" s="342">
        <v>0</v>
      </c>
      <c r="I753" s="342">
        <v>0</v>
      </c>
      <c r="J753" s="342">
        <v>0</v>
      </c>
      <c r="K753" s="342">
        <v>0</v>
      </c>
      <c r="L753" s="342">
        <v>0</v>
      </c>
      <c r="M753" s="342">
        <v>0</v>
      </c>
      <c r="N753" s="342">
        <v>0</v>
      </c>
    </row>
    <row r="754" spans="1:14" s="285" customFormat="1" ht="9" customHeight="1">
      <c r="A754" s="291" t="s">
        <v>64</v>
      </c>
      <c r="B754" s="313">
        <f t="shared" si="43"/>
        <v>0</v>
      </c>
      <c r="C754" s="313"/>
      <c r="D754" s="325">
        <v>0</v>
      </c>
      <c r="E754" s="325">
        <v>0</v>
      </c>
      <c r="F754" s="325">
        <v>0</v>
      </c>
      <c r="G754" s="325">
        <v>0</v>
      </c>
      <c r="H754" s="325">
        <v>0</v>
      </c>
      <c r="I754" s="325">
        <v>0</v>
      </c>
      <c r="J754" s="325">
        <v>0</v>
      </c>
      <c r="K754" s="325">
        <v>0</v>
      </c>
      <c r="L754" s="325">
        <v>0</v>
      </c>
      <c r="M754" s="325">
        <v>0</v>
      </c>
      <c r="N754" s="325">
        <v>0</v>
      </c>
    </row>
    <row r="755" spans="1:14" s="285" customFormat="1" ht="9" customHeight="1">
      <c r="A755" s="286" t="s">
        <v>65</v>
      </c>
      <c r="B755" s="314">
        <f t="shared" si="43"/>
        <v>0</v>
      </c>
      <c r="C755" s="314"/>
      <c r="D755" s="342">
        <v>0</v>
      </c>
      <c r="E755" s="342">
        <v>0</v>
      </c>
      <c r="F755" s="342">
        <v>0</v>
      </c>
      <c r="G755" s="342">
        <v>0</v>
      </c>
      <c r="H755" s="342">
        <v>0</v>
      </c>
      <c r="I755" s="342">
        <v>0</v>
      </c>
      <c r="J755" s="342">
        <v>0</v>
      </c>
      <c r="K755" s="342">
        <v>0</v>
      </c>
      <c r="L755" s="342">
        <v>0</v>
      </c>
      <c r="M755" s="342">
        <v>0</v>
      </c>
      <c r="N755" s="342">
        <v>0</v>
      </c>
    </row>
    <row r="756" spans="1:14" s="285" customFormat="1" ht="9" customHeight="1">
      <c r="A756" s="286" t="s">
        <v>66</v>
      </c>
      <c r="B756" s="314">
        <f t="shared" si="43"/>
        <v>0</v>
      </c>
      <c r="C756" s="314"/>
      <c r="D756" s="342">
        <v>0</v>
      </c>
      <c r="E756" s="342">
        <v>0</v>
      </c>
      <c r="F756" s="342">
        <v>0</v>
      </c>
      <c r="G756" s="342">
        <v>0</v>
      </c>
      <c r="H756" s="342">
        <v>0</v>
      </c>
      <c r="I756" s="342">
        <v>0</v>
      </c>
      <c r="J756" s="342">
        <v>0</v>
      </c>
      <c r="K756" s="342">
        <v>0</v>
      </c>
      <c r="L756" s="342">
        <v>0</v>
      </c>
      <c r="M756" s="342">
        <v>0</v>
      </c>
      <c r="N756" s="342">
        <v>0</v>
      </c>
    </row>
    <row r="757" spans="1:14" s="285" customFormat="1" ht="9" customHeight="1">
      <c r="A757" s="286" t="s">
        <v>67</v>
      </c>
      <c r="B757" s="314">
        <f t="shared" si="43"/>
        <v>0</v>
      </c>
      <c r="C757" s="314"/>
      <c r="D757" s="342">
        <v>0</v>
      </c>
      <c r="E757" s="342">
        <v>0</v>
      </c>
      <c r="F757" s="342">
        <v>0</v>
      </c>
      <c r="G757" s="342">
        <v>0</v>
      </c>
      <c r="H757" s="342">
        <v>0</v>
      </c>
      <c r="I757" s="342">
        <v>0</v>
      </c>
      <c r="J757" s="342">
        <v>0</v>
      </c>
      <c r="K757" s="342">
        <v>0</v>
      </c>
      <c r="L757" s="342">
        <v>0</v>
      </c>
      <c r="M757" s="342">
        <v>0</v>
      </c>
      <c r="N757" s="342">
        <v>0</v>
      </c>
    </row>
    <row r="758" spans="1:14" s="285" customFormat="1" ht="9" customHeight="1">
      <c r="A758" s="291" t="s">
        <v>68</v>
      </c>
      <c r="B758" s="313">
        <f t="shared" si="43"/>
        <v>0</v>
      </c>
      <c r="C758" s="313"/>
      <c r="D758" s="343">
        <v>0</v>
      </c>
      <c r="E758" s="343">
        <v>0</v>
      </c>
      <c r="F758" s="343">
        <v>0</v>
      </c>
      <c r="G758" s="343">
        <v>0</v>
      </c>
      <c r="H758" s="343">
        <v>0</v>
      </c>
      <c r="I758" s="343">
        <v>0</v>
      </c>
      <c r="J758" s="343">
        <v>0</v>
      </c>
      <c r="K758" s="343">
        <v>0</v>
      </c>
      <c r="L758" s="343">
        <v>0</v>
      </c>
      <c r="M758" s="343">
        <v>0</v>
      </c>
      <c r="N758" s="343">
        <v>0</v>
      </c>
    </row>
    <row r="759" spans="1:14" s="285" customFormat="1" ht="9" customHeight="1">
      <c r="A759" s="286" t="s">
        <v>69</v>
      </c>
      <c r="B759" s="314">
        <f t="shared" si="43"/>
        <v>0</v>
      </c>
      <c r="C759" s="314"/>
      <c r="D759" s="324">
        <v>0</v>
      </c>
      <c r="E759" s="324">
        <v>0</v>
      </c>
      <c r="F759" s="324">
        <v>0</v>
      </c>
      <c r="G759" s="324">
        <v>0</v>
      </c>
      <c r="H759" s="324">
        <v>0</v>
      </c>
      <c r="I759" s="324">
        <v>0</v>
      </c>
      <c r="J759" s="324">
        <v>0</v>
      </c>
      <c r="K759" s="324">
        <v>0</v>
      </c>
      <c r="L759" s="324">
        <v>0</v>
      </c>
      <c r="M759" s="324">
        <v>0</v>
      </c>
      <c r="N759" s="324">
        <v>0</v>
      </c>
    </row>
    <row r="760" spans="1:14" s="285" customFormat="1" ht="9" customHeight="1">
      <c r="A760" s="286" t="s">
        <v>70</v>
      </c>
      <c r="B760" s="314">
        <f t="shared" si="43"/>
        <v>2</v>
      </c>
      <c r="C760" s="314"/>
      <c r="D760" s="324">
        <v>0</v>
      </c>
      <c r="E760" s="324">
        <v>0</v>
      </c>
      <c r="F760" s="324">
        <v>0</v>
      </c>
      <c r="G760" s="324">
        <v>2</v>
      </c>
      <c r="H760" s="324">
        <v>0</v>
      </c>
      <c r="I760" s="324">
        <v>0</v>
      </c>
      <c r="J760" s="324">
        <v>0</v>
      </c>
      <c r="K760" s="324">
        <v>0</v>
      </c>
      <c r="L760" s="324">
        <v>0</v>
      </c>
      <c r="M760" s="324">
        <v>0</v>
      </c>
      <c r="N760" s="324">
        <v>13</v>
      </c>
    </row>
    <row r="761" spans="1:14" s="285" customFormat="1" ht="9" customHeight="1">
      <c r="A761" s="286" t="s">
        <v>71</v>
      </c>
      <c r="B761" s="314">
        <f t="shared" si="43"/>
        <v>0</v>
      </c>
      <c r="C761" s="314"/>
      <c r="D761" s="342">
        <v>0</v>
      </c>
      <c r="E761" s="342">
        <v>0</v>
      </c>
      <c r="F761" s="342">
        <v>0</v>
      </c>
      <c r="G761" s="342">
        <v>0</v>
      </c>
      <c r="H761" s="342">
        <v>0</v>
      </c>
      <c r="I761" s="342">
        <v>0</v>
      </c>
      <c r="J761" s="342">
        <v>0</v>
      </c>
      <c r="K761" s="342">
        <v>0</v>
      </c>
      <c r="L761" s="342">
        <v>0</v>
      </c>
      <c r="M761" s="342">
        <v>0</v>
      </c>
      <c r="N761" s="342">
        <v>0</v>
      </c>
    </row>
    <row r="762" spans="1:14" s="285" customFormat="1" ht="9" customHeight="1">
      <c r="A762" s="291" t="s">
        <v>72</v>
      </c>
      <c r="B762" s="313">
        <f t="shared" si="43"/>
        <v>0</v>
      </c>
      <c r="C762" s="313"/>
      <c r="D762" s="343">
        <v>0</v>
      </c>
      <c r="E762" s="343">
        <v>0</v>
      </c>
      <c r="F762" s="343">
        <v>0</v>
      </c>
      <c r="G762" s="343">
        <v>0</v>
      </c>
      <c r="H762" s="343">
        <v>0</v>
      </c>
      <c r="I762" s="343">
        <v>0</v>
      </c>
      <c r="J762" s="343">
        <v>0</v>
      </c>
      <c r="K762" s="343">
        <v>0</v>
      </c>
      <c r="L762" s="343">
        <v>0</v>
      </c>
      <c r="M762" s="343">
        <v>0</v>
      </c>
      <c r="N762" s="343">
        <v>0</v>
      </c>
    </row>
    <row r="763" spans="1:14" s="285" customFormat="1" ht="9" customHeight="1">
      <c r="A763" s="286" t="s">
        <v>73</v>
      </c>
      <c r="B763" s="314">
        <f t="shared" si="43"/>
        <v>0</v>
      </c>
      <c r="C763" s="314"/>
      <c r="D763" s="342">
        <v>0</v>
      </c>
      <c r="E763" s="342">
        <v>0</v>
      </c>
      <c r="F763" s="342">
        <v>0</v>
      </c>
      <c r="G763" s="342">
        <v>0</v>
      </c>
      <c r="H763" s="342">
        <v>0</v>
      </c>
      <c r="I763" s="342">
        <v>0</v>
      </c>
      <c r="J763" s="342">
        <v>0</v>
      </c>
      <c r="K763" s="342">
        <v>0</v>
      </c>
      <c r="L763" s="342">
        <v>0</v>
      </c>
      <c r="M763" s="342">
        <v>0</v>
      </c>
      <c r="N763" s="342">
        <v>0</v>
      </c>
    </row>
    <row r="764" spans="1:14" s="285" customFormat="1" ht="9" customHeight="1">
      <c r="A764" s="286" t="s">
        <v>74</v>
      </c>
      <c r="B764" s="314">
        <f t="shared" si="43"/>
        <v>0</v>
      </c>
      <c r="C764" s="314"/>
      <c r="D764" s="342">
        <v>0</v>
      </c>
      <c r="E764" s="342">
        <v>0</v>
      </c>
      <c r="F764" s="342">
        <v>0</v>
      </c>
      <c r="G764" s="342">
        <v>0</v>
      </c>
      <c r="H764" s="342">
        <v>0</v>
      </c>
      <c r="I764" s="342">
        <v>0</v>
      </c>
      <c r="J764" s="342">
        <v>0</v>
      </c>
      <c r="K764" s="342">
        <v>0</v>
      </c>
      <c r="L764" s="342">
        <v>0</v>
      </c>
      <c r="M764" s="342">
        <v>0</v>
      </c>
      <c r="N764" s="342">
        <v>0</v>
      </c>
    </row>
    <row r="765" spans="1:14" s="285" customFormat="1" ht="9" customHeight="1">
      <c r="A765" s="286" t="s">
        <v>75</v>
      </c>
      <c r="B765" s="314">
        <f t="shared" si="43"/>
        <v>1</v>
      </c>
      <c r="C765" s="314"/>
      <c r="D765" s="342">
        <v>0</v>
      </c>
      <c r="E765" s="342">
        <v>0</v>
      </c>
      <c r="F765" s="342">
        <v>0</v>
      </c>
      <c r="G765" s="342">
        <v>0</v>
      </c>
      <c r="H765" s="342">
        <v>0</v>
      </c>
      <c r="I765" s="342">
        <v>1</v>
      </c>
      <c r="J765" s="342">
        <v>0</v>
      </c>
      <c r="K765" s="342">
        <v>0</v>
      </c>
      <c r="L765" s="342">
        <v>0</v>
      </c>
      <c r="M765" s="342">
        <v>0</v>
      </c>
      <c r="N765" s="342">
        <v>20</v>
      </c>
    </row>
    <row r="766" spans="1:14" s="285" customFormat="1" ht="9" customHeight="1">
      <c r="A766" s="291" t="s">
        <v>76</v>
      </c>
      <c r="B766" s="313">
        <f t="shared" si="43"/>
        <v>4</v>
      </c>
      <c r="C766" s="313"/>
      <c r="D766" s="343">
        <v>3</v>
      </c>
      <c r="E766" s="343">
        <v>0</v>
      </c>
      <c r="F766" s="343">
        <v>0</v>
      </c>
      <c r="G766" s="343">
        <v>0</v>
      </c>
      <c r="H766" s="343">
        <v>0</v>
      </c>
      <c r="I766" s="343">
        <v>0</v>
      </c>
      <c r="J766" s="343">
        <v>0</v>
      </c>
      <c r="K766" s="343">
        <v>0</v>
      </c>
      <c r="L766" s="343">
        <v>1</v>
      </c>
      <c r="M766" s="343">
        <v>0</v>
      </c>
      <c r="N766" s="343">
        <v>63</v>
      </c>
    </row>
    <row r="767" spans="1:14" s="285" customFormat="1" ht="9" customHeight="1">
      <c r="A767" s="318"/>
      <c r="B767" s="323"/>
      <c r="C767" s="323"/>
      <c r="D767" s="323"/>
      <c r="E767" s="323"/>
      <c r="F767" s="323"/>
      <c r="G767" s="323"/>
      <c r="H767" s="323"/>
      <c r="I767" s="323"/>
      <c r="J767" s="323"/>
      <c r="K767" s="323"/>
      <c r="L767" s="323"/>
      <c r="M767" s="323"/>
      <c r="N767" s="447"/>
    </row>
    <row r="768" spans="1:14" s="285" customFormat="1" ht="9" customHeight="1">
      <c r="A768" s="284">
        <v>2016</v>
      </c>
      <c r="N768" s="314"/>
    </row>
    <row r="769" spans="1:14" s="285" customFormat="1" ht="9" customHeight="1">
      <c r="A769" s="288" t="s">
        <v>44</v>
      </c>
      <c r="B769" s="341">
        <f>SUM(B771:B802)</f>
        <v>34</v>
      </c>
      <c r="C769" s="314"/>
      <c r="D769" s="341">
        <f t="shared" ref="D769:N769" si="44">SUM(D771:D802)</f>
        <v>6</v>
      </c>
      <c r="E769" s="341">
        <f t="shared" si="44"/>
        <v>2</v>
      </c>
      <c r="F769" s="341">
        <f t="shared" si="44"/>
        <v>0</v>
      </c>
      <c r="G769" s="341">
        <f t="shared" si="44"/>
        <v>3</v>
      </c>
      <c r="H769" s="341">
        <f t="shared" si="44"/>
        <v>0</v>
      </c>
      <c r="I769" s="341">
        <f t="shared" si="44"/>
        <v>1</v>
      </c>
      <c r="J769" s="341">
        <f t="shared" si="44"/>
        <v>3</v>
      </c>
      <c r="K769" s="341">
        <f t="shared" si="44"/>
        <v>2</v>
      </c>
      <c r="L769" s="341">
        <f t="shared" si="44"/>
        <v>3</v>
      </c>
      <c r="M769" s="341">
        <f t="shared" si="44"/>
        <v>14</v>
      </c>
      <c r="N769" s="341">
        <f t="shared" si="44"/>
        <v>30844</v>
      </c>
    </row>
    <row r="770" spans="1:14" s="285" customFormat="1" ht="3.95" customHeight="1">
      <c r="A770" s="288"/>
      <c r="B770" s="341"/>
      <c r="C770" s="314"/>
      <c r="D770" s="341"/>
      <c r="E770" s="341"/>
      <c r="F770" s="341"/>
      <c r="G770" s="341"/>
      <c r="H770" s="341"/>
      <c r="I770" s="341"/>
      <c r="J770" s="341"/>
      <c r="K770" s="341"/>
      <c r="L770" s="341"/>
      <c r="M770" s="341"/>
      <c r="N770" s="341"/>
    </row>
    <row r="771" spans="1:14" s="285" customFormat="1" ht="9" customHeight="1">
      <c r="A771" s="286" t="s">
        <v>45</v>
      </c>
      <c r="B771" s="314">
        <f t="shared" ref="B771:B802" si="45">SUM(D771:M771)</f>
        <v>0</v>
      </c>
      <c r="C771" s="314"/>
      <c r="D771" s="314">
        <v>0</v>
      </c>
      <c r="E771" s="314">
        <v>0</v>
      </c>
      <c r="F771" s="314">
        <v>0</v>
      </c>
      <c r="G771" s="314">
        <v>0</v>
      </c>
      <c r="H771" s="314">
        <v>0</v>
      </c>
      <c r="I771" s="314">
        <v>0</v>
      </c>
      <c r="J771" s="314">
        <v>0</v>
      </c>
      <c r="K771" s="314">
        <v>0</v>
      </c>
      <c r="L771" s="314">
        <v>0</v>
      </c>
      <c r="M771" s="314">
        <v>0</v>
      </c>
      <c r="N771" s="314">
        <v>0</v>
      </c>
    </row>
    <row r="772" spans="1:14" s="285" customFormat="1" ht="9" customHeight="1">
      <c r="A772" s="286" t="s">
        <v>46</v>
      </c>
      <c r="B772" s="314">
        <f t="shared" si="45"/>
        <v>0</v>
      </c>
      <c r="C772" s="314"/>
      <c r="D772" s="324">
        <v>0</v>
      </c>
      <c r="E772" s="324">
        <v>0</v>
      </c>
      <c r="F772" s="324">
        <v>0</v>
      </c>
      <c r="G772" s="324">
        <v>0</v>
      </c>
      <c r="H772" s="314">
        <v>0</v>
      </c>
      <c r="I772" s="324">
        <v>0</v>
      </c>
      <c r="J772" s="324">
        <v>0</v>
      </c>
      <c r="K772" s="324">
        <v>0</v>
      </c>
      <c r="L772" s="324">
        <v>0</v>
      </c>
      <c r="M772" s="324">
        <v>0</v>
      </c>
      <c r="N772" s="324">
        <v>0</v>
      </c>
    </row>
    <row r="773" spans="1:14" s="285" customFormat="1" ht="9" customHeight="1">
      <c r="A773" s="286" t="s">
        <v>47</v>
      </c>
      <c r="B773" s="314">
        <f t="shared" si="45"/>
        <v>2</v>
      </c>
      <c r="C773" s="314"/>
      <c r="D773" s="324">
        <v>0</v>
      </c>
      <c r="E773" s="324">
        <v>0</v>
      </c>
      <c r="F773" s="324">
        <v>0</v>
      </c>
      <c r="G773" s="324">
        <v>1</v>
      </c>
      <c r="H773" s="314">
        <v>0</v>
      </c>
      <c r="I773" s="324">
        <v>1</v>
      </c>
      <c r="J773" s="324">
        <v>0</v>
      </c>
      <c r="K773" s="324">
        <v>0</v>
      </c>
      <c r="L773" s="324">
        <v>0</v>
      </c>
      <c r="M773" s="324">
        <v>0</v>
      </c>
      <c r="N773" s="324">
        <v>26</v>
      </c>
    </row>
    <row r="774" spans="1:14" s="285" customFormat="1" ht="9" customHeight="1">
      <c r="A774" s="291" t="s">
        <v>48</v>
      </c>
      <c r="B774" s="313">
        <f t="shared" si="45"/>
        <v>0</v>
      </c>
      <c r="C774" s="313"/>
      <c r="D774" s="343">
        <v>0</v>
      </c>
      <c r="E774" s="343">
        <v>0</v>
      </c>
      <c r="F774" s="343">
        <v>0</v>
      </c>
      <c r="G774" s="343">
        <v>0</v>
      </c>
      <c r="H774" s="343">
        <v>0</v>
      </c>
      <c r="I774" s="343">
        <v>0</v>
      </c>
      <c r="J774" s="343">
        <v>0</v>
      </c>
      <c r="K774" s="343">
        <v>0</v>
      </c>
      <c r="L774" s="343">
        <v>0</v>
      </c>
      <c r="M774" s="343">
        <v>0</v>
      </c>
      <c r="N774" s="343">
        <v>0</v>
      </c>
    </row>
    <row r="775" spans="1:14" s="285" customFormat="1" ht="9" customHeight="1">
      <c r="A775" s="286" t="s">
        <v>49</v>
      </c>
      <c r="B775" s="314">
        <f t="shared" si="45"/>
        <v>0</v>
      </c>
      <c r="C775" s="314"/>
      <c r="D775" s="324">
        <v>0</v>
      </c>
      <c r="E775" s="324">
        <v>0</v>
      </c>
      <c r="F775" s="324">
        <v>0</v>
      </c>
      <c r="G775" s="324">
        <v>0</v>
      </c>
      <c r="H775" s="324">
        <v>0</v>
      </c>
      <c r="I775" s="324">
        <v>0</v>
      </c>
      <c r="J775" s="324">
        <v>0</v>
      </c>
      <c r="K775" s="324">
        <v>0</v>
      </c>
      <c r="L775" s="324">
        <v>0</v>
      </c>
      <c r="M775" s="324">
        <v>0</v>
      </c>
      <c r="N775" s="324">
        <v>0</v>
      </c>
    </row>
    <row r="776" spans="1:14" s="285" customFormat="1" ht="9" customHeight="1">
      <c r="A776" s="286" t="s">
        <v>50</v>
      </c>
      <c r="B776" s="314">
        <f t="shared" si="45"/>
        <v>0</v>
      </c>
      <c r="C776" s="314"/>
      <c r="D776" s="324">
        <v>0</v>
      </c>
      <c r="E776" s="324">
        <v>0</v>
      </c>
      <c r="F776" s="324">
        <v>0</v>
      </c>
      <c r="G776" s="324">
        <v>0</v>
      </c>
      <c r="H776" s="324">
        <v>0</v>
      </c>
      <c r="I776" s="324">
        <v>0</v>
      </c>
      <c r="J776" s="324">
        <v>0</v>
      </c>
      <c r="K776" s="324">
        <v>0</v>
      </c>
      <c r="L776" s="324">
        <v>0</v>
      </c>
      <c r="M776" s="324">
        <v>0</v>
      </c>
      <c r="N776" s="324">
        <v>0</v>
      </c>
    </row>
    <row r="777" spans="1:14" s="285" customFormat="1" ht="9" customHeight="1">
      <c r="A777" s="286" t="s">
        <v>51</v>
      </c>
      <c r="B777" s="314">
        <f t="shared" si="45"/>
        <v>0</v>
      </c>
      <c r="C777" s="314"/>
      <c r="D777" s="324">
        <v>0</v>
      </c>
      <c r="E777" s="324">
        <v>0</v>
      </c>
      <c r="F777" s="324">
        <v>0</v>
      </c>
      <c r="G777" s="324">
        <v>0</v>
      </c>
      <c r="H777" s="324">
        <v>0</v>
      </c>
      <c r="I777" s="324">
        <v>0</v>
      </c>
      <c r="J777" s="324">
        <v>0</v>
      </c>
      <c r="K777" s="324">
        <v>0</v>
      </c>
      <c r="L777" s="324">
        <v>0</v>
      </c>
      <c r="M777" s="324">
        <v>0</v>
      </c>
      <c r="N777" s="324">
        <v>0</v>
      </c>
    </row>
    <row r="778" spans="1:14" s="285" customFormat="1" ht="9" customHeight="1">
      <c r="A778" s="291" t="s">
        <v>52</v>
      </c>
      <c r="B778" s="313">
        <f t="shared" si="45"/>
        <v>0</v>
      </c>
      <c r="C778" s="313"/>
      <c r="D778" s="343">
        <v>0</v>
      </c>
      <c r="E778" s="343">
        <v>0</v>
      </c>
      <c r="F778" s="343">
        <v>0</v>
      </c>
      <c r="G778" s="343">
        <v>0</v>
      </c>
      <c r="H778" s="343">
        <v>0</v>
      </c>
      <c r="I778" s="343">
        <v>0</v>
      </c>
      <c r="J778" s="343">
        <v>0</v>
      </c>
      <c r="K778" s="343">
        <v>0</v>
      </c>
      <c r="L778" s="343">
        <v>0</v>
      </c>
      <c r="M778" s="343">
        <v>0</v>
      </c>
      <c r="N778" s="343">
        <v>15430</v>
      </c>
    </row>
    <row r="779" spans="1:14" s="285" customFormat="1" ht="9" customHeight="1">
      <c r="A779" s="286" t="s">
        <v>53</v>
      </c>
      <c r="B779" s="314">
        <f t="shared" si="45"/>
        <v>23</v>
      </c>
      <c r="C779" s="314"/>
      <c r="D779" s="324">
        <v>6</v>
      </c>
      <c r="E779" s="324">
        <v>2</v>
      </c>
      <c r="F779" s="324">
        <v>0</v>
      </c>
      <c r="G779" s="324">
        <v>1</v>
      </c>
      <c r="H779" s="324">
        <v>0</v>
      </c>
      <c r="I779" s="324">
        <v>0</v>
      </c>
      <c r="J779" s="324">
        <v>2</v>
      </c>
      <c r="K779" s="324">
        <v>1</v>
      </c>
      <c r="L779" s="324">
        <v>1</v>
      </c>
      <c r="M779" s="324">
        <v>10</v>
      </c>
      <c r="N779" s="324">
        <v>0</v>
      </c>
    </row>
    <row r="780" spans="1:14" s="285" customFormat="1" ht="9" customHeight="1">
      <c r="A780" s="286" t="s">
        <v>54</v>
      </c>
      <c r="B780" s="314">
        <f t="shared" si="45"/>
        <v>0</v>
      </c>
      <c r="C780" s="314"/>
      <c r="D780" s="324">
        <v>0</v>
      </c>
      <c r="E780" s="324">
        <v>0</v>
      </c>
      <c r="F780" s="324">
        <v>0</v>
      </c>
      <c r="G780" s="324">
        <v>0</v>
      </c>
      <c r="H780" s="324">
        <v>0</v>
      </c>
      <c r="I780" s="324">
        <v>0</v>
      </c>
      <c r="J780" s="324">
        <v>0</v>
      </c>
      <c r="K780" s="324">
        <v>0</v>
      </c>
      <c r="L780" s="324">
        <v>0</v>
      </c>
      <c r="M780" s="324">
        <v>0</v>
      </c>
      <c r="N780" s="324">
        <v>0</v>
      </c>
    </row>
    <row r="781" spans="1:14" s="285" customFormat="1" ht="9" customHeight="1">
      <c r="A781" s="286" t="s">
        <v>55</v>
      </c>
      <c r="B781" s="314">
        <f t="shared" si="45"/>
        <v>0</v>
      </c>
      <c r="C781" s="314"/>
      <c r="D781" s="324">
        <v>0</v>
      </c>
      <c r="E781" s="324">
        <v>0</v>
      </c>
      <c r="F781" s="324">
        <v>0</v>
      </c>
      <c r="G781" s="324">
        <v>0</v>
      </c>
      <c r="H781" s="324">
        <v>0</v>
      </c>
      <c r="I781" s="324">
        <v>0</v>
      </c>
      <c r="J781" s="324">
        <v>0</v>
      </c>
      <c r="K781" s="324">
        <v>0</v>
      </c>
      <c r="L781" s="324">
        <v>0</v>
      </c>
      <c r="M781" s="324">
        <v>0</v>
      </c>
      <c r="N781" s="324">
        <v>0</v>
      </c>
    </row>
    <row r="782" spans="1:14" s="285" customFormat="1" ht="9" customHeight="1">
      <c r="A782" s="291" t="s">
        <v>56</v>
      </c>
      <c r="B782" s="313">
        <f t="shared" si="45"/>
        <v>0</v>
      </c>
      <c r="C782" s="313"/>
      <c r="D782" s="325">
        <v>0</v>
      </c>
      <c r="E782" s="325">
        <v>0</v>
      </c>
      <c r="F782" s="325">
        <v>0</v>
      </c>
      <c r="G782" s="325">
        <v>0</v>
      </c>
      <c r="H782" s="325">
        <v>0</v>
      </c>
      <c r="I782" s="325">
        <v>0</v>
      </c>
      <c r="J782" s="325">
        <v>0</v>
      </c>
      <c r="K782" s="325">
        <v>0</v>
      </c>
      <c r="L782" s="325">
        <v>0</v>
      </c>
      <c r="M782" s="325">
        <v>0</v>
      </c>
      <c r="N782" s="325">
        <v>0</v>
      </c>
    </row>
    <row r="783" spans="1:14" s="285" customFormat="1" ht="9" customHeight="1">
      <c r="A783" s="286" t="s">
        <v>57</v>
      </c>
      <c r="B783" s="314">
        <f t="shared" si="45"/>
        <v>0</v>
      </c>
      <c r="C783" s="314"/>
      <c r="D783" s="324">
        <v>0</v>
      </c>
      <c r="E783" s="324">
        <v>0</v>
      </c>
      <c r="F783" s="324">
        <v>0</v>
      </c>
      <c r="G783" s="324">
        <v>0</v>
      </c>
      <c r="H783" s="324">
        <v>0</v>
      </c>
      <c r="I783" s="324">
        <v>0</v>
      </c>
      <c r="J783" s="324">
        <v>0</v>
      </c>
      <c r="K783" s="324">
        <v>0</v>
      </c>
      <c r="L783" s="324">
        <v>0</v>
      </c>
      <c r="M783" s="324">
        <v>0</v>
      </c>
      <c r="N783" s="324">
        <v>15282</v>
      </c>
    </row>
    <row r="784" spans="1:14" s="285" customFormat="1" ht="9" customHeight="1">
      <c r="A784" s="286" t="s">
        <v>58</v>
      </c>
      <c r="B784" s="314">
        <f t="shared" si="45"/>
        <v>6</v>
      </c>
      <c r="C784" s="314"/>
      <c r="D784" s="324">
        <v>0</v>
      </c>
      <c r="E784" s="324">
        <v>0</v>
      </c>
      <c r="F784" s="324">
        <v>0</v>
      </c>
      <c r="G784" s="324">
        <v>0</v>
      </c>
      <c r="H784" s="324">
        <v>0</v>
      </c>
      <c r="I784" s="324">
        <v>0</v>
      </c>
      <c r="J784" s="324">
        <v>1</v>
      </c>
      <c r="K784" s="324">
        <v>0</v>
      </c>
      <c r="L784" s="324">
        <v>1</v>
      </c>
      <c r="M784" s="324">
        <v>4</v>
      </c>
      <c r="N784" s="324">
        <v>0</v>
      </c>
    </row>
    <row r="785" spans="1:14" s="285" customFormat="1" ht="9" customHeight="1">
      <c r="A785" s="286" t="s">
        <v>59</v>
      </c>
      <c r="B785" s="314">
        <f t="shared" si="45"/>
        <v>0</v>
      </c>
      <c r="C785" s="314"/>
      <c r="D785" s="324">
        <v>0</v>
      </c>
      <c r="E785" s="324">
        <v>0</v>
      </c>
      <c r="F785" s="324">
        <v>0</v>
      </c>
      <c r="G785" s="324">
        <v>0</v>
      </c>
      <c r="H785" s="324">
        <v>0</v>
      </c>
      <c r="I785" s="324">
        <v>0</v>
      </c>
      <c r="J785" s="324">
        <v>0</v>
      </c>
      <c r="K785" s="324">
        <v>0</v>
      </c>
      <c r="L785" s="324">
        <v>0</v>
      </c>
      <c r="M785" s="324">
        <v>0</v>
      </c>
      <c r="N785" s="324">
        <v>33</v>
      </c>
    </row>
    <row r="786" spans="1:14" s="285" customFormat="1" ht="9" customHeight="1">
      <c r="A786" s="291" t="s">
        <v>60</v>
      </c>
      <c r="B786" s="313">
        <f t="shared" si="45"/>
        <v>1</v>
      </c>
      <c r="C786" s="313"/>
      <c r="D786" s="325">
        <v>0</v>
      </c>
      <c r="E786" s="325">
        <v>0</v>
      </c>
      <c r="F786" s="325">
        <v>0</v>
      </c>
      <c r="G786" s="325">
        <v>0</v>
      </c>
      <c r="H786" s="325">
        <v>0</v>
      </c>
      <c r="I786" s="325">
        <v>0</v>
      </c>
      <c r="J786" s="325">
        <v>0</v>
      </c>
      <c r="K786" s="325">
        <v>1</v>
      </c>
      <c r="L786" s="325">
        <v>0</v>
      </c>
      <c r="M786" s="325">
        <v>0</v>
      </c>
      <c r="N786" s="325">
        <v>0</v>
      </c>
    </row>
    <row r="787" spans="1:14" s="285" customFormat="1" ht="9" customHeight="1">
      <c r="A787" s="286" t="s">
        <v>61</v>
      </c>
      <c r="B787" s="314">
        <f t="shared" si="45"/>
        <v>0</v>
      </c>
      <c r="C787" s="314"/>
      <c r="D787" s="342">
        <v>0</v>
      </c>
      <c r="E787" s="342">
        <v>0</v>
      </c>
      <c r="F787" s="342">
        <v>0</v>
      </c>
      <c r="G787" s="342">
        <v>0</v>
      </c>
      <c r="H787" s="342">
        <v>0</v>
      </c>
      <c r="I787" s="342">
        <v>0</v>
      </c>
      <c r="J787" s="342">
        <v>0</v>
      </c>
      <c r="K787" s="342">
        <v>0</v>
      </c>
      <c r="L787" s="342">
        <v>0</v>
      </c>
      <c r="M787" s="342">
        <v>0</v>
      </c>
      <c r="N787" s="342">
        <v>0</v>
      </c>
    </row>
    <row r="788" spans="1:14" s="285" customFormat="1" ht="9" customHeight="1">
      <c r="A788" s="286" t="s">
        <v>62</v>
      </c>
      <c r="B788" s="314">
        <f t="shared" si="45"/>
        <v>0</v>
      </c>
      <c r="C788" s="314"/>
      <c r="D788" s="342">
        <v>0</v>
      </c>
      <c r="E788" s="342">
        <v>0</v>
      </c>
      <c r="F788" s="342">
        <v>0</v>
      </c>
      <c r="G788" s="342">
        <v>0</v>
      </c>
      <c r="H788" s="342">
        <v>0</v>
      </c>
      <c r="I788" s="342">
        <v>0</v>
      </c>
      <c r="J788" s="342">
        <v>0</v>
      </c>
      <c r="K788" s="342">
        <v>0</v>
      </c>
      <c r="L788" s="342">
        <v>0</v>
      </c>
      <c r="M788" s="342">
        <v>0</v>
      </c>
      <c r="N788" s="342">
        <v>0</v>
      </c>
    </row>
    <row r="789" spans="1:14" s="285" customFormat="1" ht="9" customHeight="1">
      <c r="A789" s="446" t="s">
        <v>63</v>
      </c>
      <c r="B789" s="314">
        <f t="shared" si="45"/>
        <v>0</v>
      </c>
      <c r="C789" s="314"/>
      <c r="D789" s="342">
        <v>0</v>
      </c>
      <c r="E789" s="342">
        <v>0</v>
      </c>
      <c r="F789" s="342">
        <v>0</v>
      </c>
      <c r="G789" s="342">
        <v>0</v>
      </c>
      <c r="H789" s="342">
        <v>0</v>
      </c>
      <c r="I789" s="342">
        <v>0</v>
      </c>
      <c r="J789" s="342">
        <v>0</v>
      </c>
      <c r="K789" s="342">
        <v>0</v>
      </c>
      <c r="L789" s="342">
        <v>0</v>
      </c>
      <c r="M789" s="342">
        <v>0</v>
      </c>
      <c r="N789" s="342">
        <v>0</v>
      </c>
    </row>
    <row r="790" spans="1:14" s="285" customFormat="1" ht="9" customHeight="1">
      <c r="A790" s="291" t="s">
        <v>64</v>
      </c>
      <c r="B790" s="313">
        <f t="shared" si="45"/>
        <v>0</v>
      </c>
      <c r="C790" s="313"/>
      <c r="D790" s="325">
        <v>0</v>
      </c>
      <c r="E790" s="325">
        <v>0</v>
      </c>
      <c r="F790" s="325">
        <v>0</v>
      </c>
      <c r="G790" s="325">
        <v>0</v>
      </c>
      <c r="H790" s="325">
        <v>0</v>
      </c>
      <c r="I790" s="325">
        <v>0</v>
      </c>
      <c r="J790" s="325">
        <v>0</v>
      </c>
      <c r="K790" s="325">
        <v>0</v>
      </c>
      <c r="L790" s="325">
        <v>0</v>
      </c>
      <c r="M790" s="325">
        <v>0</v>
      </c>
      <c r="N790" s="325">
        <v>0</v>
      </c>
    </row>
    <row r="791" spans="1:14" s="285" customFormat="1" ht="9" customHeight="1">
      <c r="A791" s="286" t="s">
        <v>65</v>
      </c>
      <c r="B791" s="314">
        <f t="shared" si="45"/>
        <v>0</v>
      </c>
      <c r="C791" s="314"/>
      <c r="D791" s="342">
        <v>0</v>
      </c>
      <c r="E791" s="342">
        <v>0</v>
      </c>
      <c r="F791" s="342">
        <v>0</v>
      </c>
      <c r="G791" s="342">
        <v>0</v>
      </c>
      <c r="H791" s="342">
        <v>0</v>
      </c>
      <c r="I791" s="342">
        <v>0</v>
      </c>
      <c r="J791" s="342">
        <v>0</v>
      </c>
      <c r="K791" s="342">
        <v>0</v>
      </c>
      <c r="L791" s="342">
        <v>0</v>
      </c>
      <c r="M791" s="342">
        <v>0</v>
      </c>
      <c r="N791" s="342">
        <v>66</v>
      </c>
    </row>
    <row r="792" spans="1:14" s="285" customFormat="1" ht="9" customHeight="1">
      <c r="A792" s="286" t="s">
        <v>66</v>
      </c>
      <c r="B792" s="314">
        <f t="shared" si="45"/>
        <v>1</v>
      </c>
      <c r="C792" s="314"/>
      <c r="D792" s="342">
        <v>0</v>
      </c>
      <c r="E792" s="342">
        <v>0</v>
      </c>
      <c r="F792" s="342">
        <v>0</v>
      </c>
      <c r="G792" s="342">
        <v>0</v>
      </c>
      <c r="H792" s="342">
        <v>0</v>
      </c>
      <c r="I792" s="342">
        <v>0</v>
      </c>
      <c r="J792" s="342">
        <v>0</v>
      </c>
      <c r="K792" s="342">
        <v>0</v>
      </c>
      <c r="L792" s="342">
        <v>1</v>
      </c>
      <c r="M792" s="342">
        <v>0</v>
      </c>
      <c r="N792" s="342">
        <v>0</v>
      </c>
    </row>
    <row r="793" spans="1:14" s="285" customFormat="1" ht="9" customHeight="1">
      <c r="A793" s="286" t="s">
        <v>67</v>
      </c>
      <c r="B793" s="314">
        <f t="shared" si="45"/>
        <v>0</v>
      </c>
      <c r="C793" s="314"/>
      <c r="D793" s="342">
        <v>0</v>
      </c>
      <c r="E793" s="342">
        <v>0</v>
      </c>
      <c r="F793" s="342">
        <v>0</v>
      </c>
      <c r="G793" s="342">
        <v>0</v>
      </c>
      <c r="H793" s="342">
        <v>0</v>
      </c>
      <c r="I793" s="342">
        <v>0</v>
      </c>
      <c r="J793" s="342">
        <v>0</v>
      </c>
      <c r="K793" s="342">
        <v>0</v>
      </c>
      <c r="L793" s="342">
        <v>0</v>
      </c>
      <c r="M793" s="342">
        <v>0</v>
      </c>
      <c r="N793" s="342">
        <v>0</v>
      </c>
    </row>
    <row r="794" spans="1:14" s="285" customFormat="1" ht="9" customHeight="1">
      <c r="A794" s="291" t="s">
        <v>68</v>
      </c>
      <c r="B794" s="313">
        <f t="shared" si="45"/>
        <v>0</v>
      </c>
      <c r="C794" s="313"/>
      <c r="D794" s="343">
        <v>0</v>
      </c>
      <c r="E794" s="343">
        <v>0</v>
      </c>
      <c r="F794" s="343">
        <v>0</v>
      </c>
      <c r="G794" s="343">
        <v>0</v>
      </c>
      <c r="H794" s="343">
        <v>0</v>
      </c>
      <c r="I794" s="343">
        <v>0</v>
      </c>
      <c r="J794" s="343">
        <v>0</v>
      </c>
      <c r="K794" s="343">
        <v>0</v>
      </c>
      <c r="L794" s="343">
        <v>0</v>
      </c>
      <c r="M794" s="343">
        <v>0</v>
      </c>
      <c r="N794" s="343">
        <v>0</v>
      </c>
    </row>
    <row r="795" spans="1:14" s="285" customFormat="1" ht="9" customHeight="1">
      <c r="A795" s="286" t="s">
        <v>69</v>
      </c>
      <c r="B795" s="314">
        <f t="shared" si="45"/>
        <v>0</v>
      </c>
      <c r="C795" s="314"/>
      <c r="D795" s="324">
        <v>0</v>
      </c>
      <c r="E795" s="324">
        <v>0</v>
      </c>
      <c r="F795" s="324">
        <v>0</v>
      </c>
      <c r="G795" s="324">
        <v>0</v>
      </c>
      <c r="H795" s="324">
        <v>0</v>
      </c>
      <c r="I795" s="324">
        <v>0</v>
      </c>
      <c r="J795" s="324">
        <v>0</v>
      </c>
      <c r="K795" s="324">
        <v>0</v>
      </c>
      <c r="L795" s="324">
        <v>0</v>
      </c>
      <c r="M795" s="324">
        <v>0</v>
      </c>
      <c r="N795" s="324">
        <v>0</v>
      </c>
    </row>
    <row r="796" spans="1:14" s="285" customFormat="1" ht="9" customHeight="1">
      <c r="A796" s="286" t="s">
        <v>70</v>
      </c>
      <c r="B796" s="314">
        <f t="shared" si="45"/>
        <v>0</v>
      </c>
      <c r="C796" s="314"/>
      <c r="D796" s="324">
        <v>0</v>
      </c>
      <c r="E796" s="324">
        <v>0</v>
      </c>
      <c r="F796" s="324">
        <v>0</v>
      </c>
      <c r="G796" s="324">
        <v>0</v>
      </c>
      <c r="H796" s="324">
        <v>0</v>
      </c>
      <c r="I796" s="324">
        <v>0</v>
      </c>
      <c r="J796" s="324">
        <v>0</v>
      </c>
      <c r="K796" s="324">
        <v>0</v>
      </c>
      <c r="L796" s="324">
        <v>0</v>
      </c>
      <c r="M796" s="324">
        <v>0</v>
      </c>
      <c r="N796" s="324">
        <v>0</v>
      </c>
    </row>
    <row r="797" spans="1:14" s="285" customFormat="1" ht="9" customHeight="1">
      <c r="A797" s="286" t="s">
        <v>71</v>
      </c>
      <c r="B797" s="314">
        <f t="shared" si="45"/>
        <v>0</v>
      </c>
      <c r="C797" s="314"/>
      <c r="D797" s="342">
        <v>0</v>
      </c>
      <c r="E797" s="342">
        <v>0</v>
      </c>
      <c r="F797" s="342">
        <v>0</v>
      </c>
      <c r="G797" s="342">
        <v>0</v>
      </c>
      <c r="H797" s="342">
        <v>0</v>
      </c>
      <c r="I797" s="342">
        <v>0</v>
      </c>
      <c r="J797" s="342">
        <v>0</v>
      </c>
      <c r="K797" s="342">
        <v>0</v>
      </c>
      <c r="L797" s="342">
        <v>0</v>
      </c>
      <c r="M797" s="342">
        <v>0</v>
      </c>
      <c r="N797" s="342">
        <v>0</v>
      </c>
    </row>
    <row r="798" spans="1:14" s="285" customFormat="1" ht="9" customHeight="1">
      <c r="A798" s="291" t="s">
        <v>72</v>
      </c>
      <c r="B798" s="313">
        <f t="shared" si="45"/>
        <v>0</v>
      </c>
      <c r="C798" s="313"/>
      <c r="D798" s="343">
        <v>0</v>
      </c>
      <c r="E798" s="343">
        <v>0</v>
      </c>
      <c r="F798" s="343">
        <v>0</v>
      </c>
      <c r="G798" s="343">
        <v>0</v>
      </c>
      <c r="H798" s="343">
        <v>0</v>
      </c>
      <c r="I798" s="343">
        <v>0</v>
      </c>
      <c r="J798" s="343">
        <v>0</v>
      </c>
      <c r="K798" s="343">
        <v>0</v>
      </c>
      <c r="L798" s="343">
        <v>0</v>
      </c>
      <c r="M798" s="343">
        <v>0</v>
      </c>
      <c r="N798" s="343">
        <v>0</v>
      </c>
    </row>
    <row r="799" spans="1:14" s="285" customFormat="1" ht="9" customHeight="1">
      <c r="A799" s="286" t="s">
        <v>73</v>
      </c>
      <c r="B799" s="314">
        <f t="shared" si="45"/>
        <v>0</v>
      </c>
      <c r="C799" s="314"/>
      <c r="D799" s="342">
        <v>0</v>
      </c>
      <c r="E799" s="342">
        <v>0</v>
      </c>
      <c r="F799" s="342">
        <v>0</v>
      </c>
      <c r="G799" s="342">
        <v>0</v>
      </c>
      <c r="H799" s="342">
        <v>0</v>
      </c>
      <c r="I799" s="342">
        <v>0</v>
      </c>
      <c r="J799" s="342">
        <v>0</v>
      </c>
      <c r="K799" s="342">
        <v>0</v>
      </c>
      <c r="L799" s="342">
        <v>0</v>
      </c>
      <c r="M799" s="342">
        <v>0</v>
      </c>
      <c r="N799" s="342">
        <v>7</v>
      </c>
    </row>
    <row r="800" spans="1:14" s="285" customFormat="1" ht="9" customHeight="1">
      <c r="A800" s="286" t="s">
        <v>74</v>
      </c>
      <c r="B800" s="314">
        <f t="shared" si="45"/>
        <v>1</v>
      </c>
      <c r="C800" s="314"/>
      <c r="D800" s="342">
        <v>0</v>
      </c>
      <c r="E800" s="342">
        <v>0</v>
      </c>
      <c r="F800" s="342">
        <v>0</v>
      </c>
      <c r="G800" s="342">
        <v>1</v>
      </c>
      <c r="H800" s="342">
        <v>0</v>
      </c>
      <c r="I800" s="342">
        <v>0</v>
      </c>
      <c r="J800" s="342">
        <v>0</v>
      </c>
      <c r="K800" s="342">
        <v>0</v>
      </c>
      <c r="L800" s="342">
        <v>0</v>
      </c>
      <c r="M800" s="342">
        <v>0</v>
      </c>
      <c r="N800" s="342">
        <v>0</v>
      </c>
    </row>
    <row r="801" spans="1:14" s="285" customFormat="1" ht="9" customHeight="1">
      <c r="A801" s="286" t="s">
        <v>75</v>
      </c>
      <c r="B801" s="314">
        <f t="shared" si="45"/>
        <v>0</v>
      </c>
      <c r="C801" s="314"/>
      <c r="D801" s="342">
        <v>0</v>
      </c>
      <c r="E801" s="342">
        <v>0</v>
      </c>
      <c r="F801" s="342">
        <v>0</v>
      </c>
      <c r="G801" s="342">
        <v>0</v>
      </c>
      <c r="H801" s="342">
        <v>0</v>
      </c>
      <c r="I801" s="342">
        <v>0</v>
      </c>
      <c r="J801" s="342">
        <v>0</v>
      </c>
      <c r="K801" s="342">
        <v>0</v>
      </c>
      <c r="L801" s="342">
        <v>0</v>
      </c>
      <c r="M801" s="342">
        <v>0</v>
      </c>
      <c r="N801" s="342">
        <v>0</v>
      </c>
    </row>
    <row r="802" spans="1:14" s="285" customFormat="1" ht="9" customHeight="1">
      <c r="A802" s="291" t="s">
        <v>76</v>
      </c>
      <c r="B802" s="313">
        <f t="shared" si="45"/>
        <v>0</v>
      </c>
      <c r="C802" s="313"/>
      <c r="D802" s="343">
        <v>0</v>
      </c>
      <c r="E802" s="343">
        <v>0</v>
      </c>
      <c r="F802" s="343">
        <v>0</v>
      </c>
      <c r="G802" s="343">
        <v>0</v>
      </c>
      <c r="H802" s="343">
        <v>0</v>
      </c>
      <c r="I802" s="343">
        <v>0</v>
      </c>
      <c r="J802" s="343">
        <v>0</v>
      </c>
      <c r="K802" s="343">
        <v>0</v>
      </c>
      <c r="L802" s="343">
        <v>0</v>
      </c>
      <c r="M802" s="343">
        <v>0</v>
      </c>
      <c r="N802" s="343">
        <v>0</v>
      </c>
    </row>
    <row r="803" spans="1:14" s="285" customFormat="1" ht="9" customHeight="1">
      <c r="A803" s="318"/>
      <c r="B803" s="323"/>
      <c r="C803" s="323"/>
      <c r="D803" s="323"/>
      <c r="E803" s="323"/>
      <c r="F803" s="323"/>
      <c r="G803" s="323"/>
      <c r="H803" s="323"/>
      <c r="I803" s="323"/>
      <c r="J803" s="323"/>
      <c r="K803" s="323"/>
      <c r="L803" s="323"/>
      <c r="M803" s="323"/>
      <c r="N803" s="447"/>
    </row>
    <row r="804" spans="1:14" s="285" customFormat="1" ht="9" customHeight="1">
      <c r="A804" s="284">
        <v>2017</v>
      </c>
      <c r="N804" s="314"/>
    </row>
    <row r="805" spans="1:14" s="285" customFormat="1" ht="9" customHeight="1">
      <c r="A805" s="288" t="s">
        <v>44</v>
      </c>
      <c r="B805" s="341">
        <f>SUM(B807:B838)</f>
        <v>40</v>
      </c>
      <c r="C805" s="314"/>
      <c r="D805" s="341">
        <f t="shared" ref="D805:N805" si="46">SUM(D807:D838)</f>
        <v>0</v>
      </c>
      <c r="E805" s="341">
        <f t="shared" si="46"/>
        <v>0</v>
      </c>
      <c r="F805" s="341">
        <f t="shared" si="46"/>
        <v>3</v>
      </c>
      <c r="G805" s="341">
        <f t="shared" si="46"/>
        <v>1</v>
      </c>
      <c r="H805" s="341">
        <f t="shared" si="46"/>
        <v>1</v>
      </c>
      <c r="I805" s="341">
        <f t="shared" si="46"/>
        <v>0</v>
      </c>
      <c r="J805" s="341">
        <f t="shared" si="46"/>
        <v>0</v>
      </c>
      <c r="K805" s="341">
        <f t="shared" si="46"/>
        <v>1</v>
      </c>
      <c r="L805" s="341">
        <f t="shared" si="46"/>
        <v>1</v>
      </c>
      <c r="M805" s="341">
        <f t="shared" si="46"/>
        <v>33</v>
      </c>
      <c r="N805" s="341">
        <f t="shared" si="46"/>
        <v>68153</v>
      </c>
    </row>
    <row r="806" spans="1:14" s="285" customFormat="1" ht="3.95" customHeight="1">
      <c r="A806" s="288"/>
      <c r="B806" s="341"/>
      <c r="C806" s="314"/>
      <c r="D806" s="341"/>
      <c r="E806" s="341"/>
      <c r="F806" s="341"/>
      <c r="G806" s="341"/>
      <c r="H806" s="341"/>
      <c r="I806" s="341"/>
      <c r="J806" s="341"/>
      <c r="K806" s="341"/>
      <c r="L806" s="341"/>
      <c r="M806" s="341"/>
      <c r="N806" s="341"/>
    </row>
    <row r="807" spans="1:14" s="285" customFormat="1" ht="9" customHeight="1">
      <c r="A807" s="286" t="s">
        <v>45</v>
      </c>
      <c r="B807" s="314">
        <f t="shared" ref="B807:B838" si="47">SUM(D807:M807)</f>
        <v>0</v>
      </c>
      <c r="C807" s="314"/>
      <c r="D807" s="314">
        <v>0</v>
      </c>
      <c r="E807" s="314">
        <v>0</v>
      </c>
      <c r="F807" s="314">
        <v>0</v>
      </c>
      <c r="G807" s="314">
        <v>0</v>
      </c>
      <c r="H807" s="314">
        <v>0</v>
      </c>
      <c r="I807" s="314">
        <v>0</v>
      </c>
      <c r="J807" s="314">
        <v>0</v>
      </c>
      <c r="K807" s="314">
        <v>0</v>
      </c>
      <c r="L807" s="314">
        <v>0</v>
      </c>
      <c r="M807" s="314">
        <v>0</v>
      </c>
      <c r="N807" s="314">
        <v>0</v>
      </c>
    </row>
    <row r="808" spans="1:14" s="285" customFormat="1" ht="9" customHeight="1">
      <c r="A808" s="286" t="s">
        <v>46</v>
      </c>
      <c r="B808" s="314">
        <f t="shared" si="47"/>
        <v>0</v>
      </c>
      <c r="C808" s="314"/>
      <c r="D808" s="324">
        <v>0</v>
      </c>
      <c r="E808" s="324">
        <v>0</v>
      </c>
      <c r="F808" s="324">
        <v>0</v>
      </c>
      <c r="G808" s="324">
        <v>0</v>
      </c>
      <c r="H808" s="314">
        <v>0</v>
      </c>
      <c r="I808" s="324">
        <v>0</v>
      </c>
      <c r="J808" s="324">
        <v>0</v>
      </c>
      <c r="K808" s="324">
        <v>0</v>
      </c>
      <c r="L808" s="324">
        <v>0</v>
      </c>
      <c r="M808" s="324">
        <v>0</v>
      </c>
      <c r="N808" s="324">
        <v>0</v>
      </c>
    </row>
    <row r="809" spans="1:14" s="285" customFormat="1" ht="9" customHeight="1">
      <c r="A809" s="286" t="s">
        <v>47</v>
      </c>
      <c r="B809" s="314">
        <f t="shared" si="47"/>
        <v>0</v>
      </c>
      <c r="C809" s="314"/>
      <c r="D809" s="324">
        <v>0</v>
      </c>
      <c r="E809" s="324">
        <v>0</v>
      </c>
      <c r="F809" s="324">
        <v>0</v>
      </c>
      <c r="G809" s="324">
        <v>0</v>
      </c>
      <c r="H809" s="314">
        <v>0</v>
      </c>
      <c r="I809" s="324">
        <v>0</v>
      </c>
      <c r="J809" s="324">
        <v>0</v>
      </c>
      <c r="K809" s="324">
        <v>0</v>
      </c>
      <c r="L809" s="324">
        <v>0</v>
      </c>
      <c r="M809" s="324">
        <v>0</v>
      </c>
      <c r="N809" s="324">
        <v>0</v>
      </c>
    </row>
    <row r="810" spans="1:14" s="285" customFormat="1" ht="9" customHeight="1">
      <c r="A810" s="291" t="s">
        <v>48</v>
      </c>
      <c r="B810" s="313">
        <f t="shared" si="47"/>
        <v>1</v>
      </c>
      <c r="C810" s="313"/>
      <c r="D810" s="343">
        <v>0</v>
      </c>
      <c r="E810" s="343">
        <v>0</v>
      </c>
      <c r="F810" s="343">
        <v>1</v>
      </c>
      <c r="G810" s="343">
        <v>0</v>
      </c>
      <c r="H810" s="343">
        <v>0</v>
      </c>
      <c r="I810" s="343">
        <v>0</v>
      </c>
      <c r="J810" s="343">
        <v>0</v>
      </c>
      <c r="K810" s="343">
        <v>0</v>
      </c>
      <c r="L810" s="343">
        <v>0</v>
      </c>
      <c r="M810" s="343">
        <v>0</v>
      </c>
      <c r="N810" s="343">
        <v>4</v>
      </c>
    </row>
    <row r="811" spans="1:14" s="285" customFormat="1" ht="9" customHeight="1">
      <c r="A811" s="286" t="s">
        <v>49</v>
      </c>
      <c r="B811" s="314">
        <f t="shared" si="47"/>
        <v>0</v>
      </c>
      <c r="C811" s="314"/>
      <c r="D811" s="324">
        <v>0</v>
      </c>
      <c r="E811" s="324">
        <v>0</v>
      </c>
      <c r="F811" s="324">
        <v>0</v>
      </c>
      <c r="G811" s="324">
        <v>0</v>
      </c>
      <c r="H811" s="324">
        <v>0</v>
      </c>
      <c r="I811" s="324">
        <v>0</v>
      </c>
      <c r="J811" s="324">
        <v>0</v>
      </c>
      <c r="K811" s="324">
        <v>0</v>
      </c>
      <c r="L811" s="324">
        <v>0</v>
      </c>
      <c r="M811" s="324">
        <v>0</v>
      </c>
      <c r="N811" s="324">
        <v>0</v>
      </c>
    </row>
    <row r="812" spans="1:14" s="285" customFormat="1" ht="9" customHeight="1">
      <c r="A812" s="286" t="s">
        <v>50</v>
      </c>
      <c r="B812" s="314">
        <f t="shared" si="47"/>
        <v>0</v>
      </c>
      <c r="C812" s="314"/>
      <c r="D812" s="324">
        <v>0</v>
      </c>
      <c r="E812" s="324">
        <v>0</v>
      </c>
      <c r="F812" s="324">
        <v>0</v>
      </c>
      <c r="G812" s="324">
        <v>0</v>
      </c>
      <c r="H812" s="324">
        <v>0</v>
      </c>
      <c r="I812" s="324">
        <v>0</v>
      </c>
      <c r="J812" s="324">
        <v>0</v>
      </c>
      <c r="K812" s="324">
        <v>0</v>
      </c>
      <c r="L812" s="324">
        <v>0</v>
      </c>
      <c r="M812" s="324">
        <v>0</v>
      </c>
      <c r="N812" s="324">
        <v>0</v>
      </c>
    </row>
    <row r="813" spans="1:14" s="285" customFormat="1" ht="9" customHeight="1">
      <c r="A813" s="286" t="s">
        <v>51</v>
      </c>
      <c r="B813" s="314">
        <f t="shared" si="47"/>
        <v>0</v>
      </c>
      <c r="C813" s="314"/>
      <c r="D813" s="324">
        <v>0</v>
      </c>
      <c r="E813" s="324">
        <v>0</v>
      </c>
      <c r="F813" s="324">
        <v>0</v>
      </c>
      <c r="G813" s="324">
        <v>0</v>
      </c>
      <c r="H813" s="324">
        <v>0</v>
      </c>
      <c r="I813" s="324">
        <v>0</v>
      </c>
      <c r="J813" s="324">
        <v>0</v>
      </c>
      <c r="K813" s="324">
        <v>0</v>
      </c>
      <c r="L813" s="324">
        <v>0</v>
      </c>
      <c r="M813" s="324">
        <v>0</v>
      </c>
      <c r="N813" s="324">
        <v>0</v>
      </c>
    </row>
    <row r="814" spans="1:14" s="285" customFormat="1" ht="9" customHeight="1">
      <c r="A814" s="291" t="s">
        <v>52</v>
      </c>
      <c r="B814" s="313">
        <f t="shared" si="47"/>
        <v>0</v>
      </c>
      <c r="C814" s="313"/>
      <c r="D814" s="343">
        <v>0</v>
      </c>
      <c r="E814" s="343">
        <v>0</v>
      </c>
      <c r="F814" s="343">
        <v>0</v>
      </c>
      <c r="G814" s="343">
        <v>0</v>
      </c>
      <c r="H814" s="343">
        <v>0</v>
      </c>
      <c r="I814" s="343">
        <v>0</v>
      </c>
      <c r="J814" s="343">
        <v>0</v>
      </c>
      <c r="K814" s="343">
        <v>0</v>
      </c>
      <c r="L814" s="343">
        <v>0</v>
      </c>
      <c r="M814" s="343">
        <v>0</v>
      </c>
      <c r="N814" s="343">
        <v>0</v>
      </c>
    </row>
    <row r="815" spans="1:14" s="285" customFormat="1" ht="9" customHeight="1">
      <c r="A815" s="286" t="s">
        <v>53</v>
      </c>
      <c r="B815" s="314">
        <f t="shared" si="47"/>
        <v>32</v>
      </c>
      <c r="C815" s="314"/>
      <c r="D815" s="324">
        <v>0</v>
      </c>
      <c r="E815" s="324">
        <v>0</v>
      </c>
      <c r="F815" s="324">
        <v>1</v>
      </c>
      <c r="G815" s="324">
        <v>1</v>
      </c>
      <c r="H815" s="324">
        <v>1</v>
      </c>
      <c r="I815" s="324">
        <v>0</v>
      </c>
      <c r="J815" s="324">
        <v>0</v>
      </c>
      <c r="K815" s="324">
        <v>1</v>
      </c>
      <c r="L815" s="324">
        <v>1</v>
      </c>
      <c r="M815" s="324">
        <v>27</v>
      </c>
      <c r="N815" s="324">
        <v>48560</v>
      </c>
    </row>
    <row r="816" spans="1:14" s="285" customFormat="1" ht="9" customHeight="1">
      <c r="A816" s="286" t="s">
        <v>54</v>
      </c>
      <c r="B816" s="314">
        <f t="shared" si="47"/>
        <v>0</v>
      </c>
      <c r="C816" s="314"/>
      <c r="D816" s="324">
        <v>0</v>
      </c>
      <c r="E816" s="324">
        <v>0</v>
      </c>
      <c r="F816" s="324">
        <v>0</v>
      </c>
      <c r="G816" s="324">
        <v>0</v>
      </c>
      <c r="H816" s="324">
        <v>0</v>
      </c>
      <c r="I816" s="324">
        <v>0</v>
      </c>
      <c r="J816" s="324">
        <v>0</v>
      </c>
      <c r="K816" s="324">
        <v>0</v>
      </c>
      <c r="L816" s="324">
        <v>0</v>
      </c>
      <c r="M816" s="324">
        <v>0</v>
      </c>
      <c r="N816" s="324">
        <v>0</v>
      </c>
    </row>
    <row r="817" spans="1:14" s="285" customFormat="1" ht="9" customHeight="1">
      <c r="A817" s="286" t="s">
        <v>55</v>
      </c>
      <c r="B817" s="314">
        <f t="shared" si="47"/>
        <v>0</v>
      </c>
      <c r="C817" s="314"/>
      <c r="D817" s="324">
        <v>0</v>
      </c>
      <c r="E817" s="324">
        <v>0</v>
      </c>
      <c r="F817" s="324">
        <v>0</v>
      </c>
      <c r="G817" s="324">
        <v>0</v>
      </c>
      <c r="H817" s="324">
        <v>0</v>
      </c>
      <c r="I817" s="324">
        <v>0</v>
      </c>
      <c r="J817" s="324">
        <v>0</v>
      </c>
      <c r="K817" s="324">
        <v>0</v>
      </c>
      <c r="L817" s="324">
        <v>0</v>
      </c>
      <c r="M817" s="324">
        <v>0</v>
      </c>
      <c r="N817" s="324">
        <v>0</v>
      </c>
    </row>
    <row r="818" spans="1:14" s="285" customFormat="1" ht="9" customHeight="1">
      <c r="A818" s="291" t="s">
        <v>56</v>
      </c>
      <c r="B818" s="313">
        <f t="shared" si="47"/>
        <v>0</v>
      </c>
      <c r="C818" s="313"/>
      <c r="D818" s="325">
        <v>0</v>
      </c>
      <c r="E818" s="325">
        <v>0</v>
      </c>
      <c r="F818" s="325">
        <v>0</v>
      </c>
      <c r="G818" s="325">
        <v>0</v>
      </c>
      <c r="H818" s="325">
        <v>0</v>
      </c>
      <c r="I818" s="325">
        <v>0</v>
      </c>
      <c r="J818" s="325">
        <v>0</v>
      </c>
      <c r="K818" s="325">
        <v>0</v>
      </c>
      <c r="L818" s="325">
        <v>0</v>
      </c>
      <c r="M818" s="325">
        <v>0</v>
      </c>
      <c r="N818" s="325">
        <v>0</v>
      </c>
    </row>
    <row r="819" spans="1:14" s="285" customFormat="1" ht="9" customHeight="1">
      <c r="A819" s="286" t="s">
        <v>57</v>
      </c>
      <c r="B819" s="314">
        <f t="shared" si="47"/>
        <v>0</v>
      </c>
      <c r="C819" s="314"/>
      <c r="D819" s="324">
        <v>0</v>
      </c>
      <c r="E819" s="324">
        <v>0</v>
      </c>
      <c r="F819" s="324">
        <v>0</v>
      </c>
      <c r="G819" s="324">
        <v>0</v>
      </c>
      <c r="H819" s="324">
        <v>0</v>
      </c>
      <c r="I819" s="324">
        <v>0</v>
      </c>
      <c r="J819" s="324">
        <v>0</v>
      </c>
      <c r="K819" s="324">
        <v>0</v>
      </c>
      <c r="L819" s="324">
        <v>0</v>
      </c>
      <c r="M819" s="324">
        <v>0</v>
      </c>
      <c r="N819" s="324">
        <v>0</v>
      </c>
    </row>
    <row r="820" spans="1:14" s="285" customFormat="1" ht="9" customHeight="1">
      <c r="A820" s="286" t="s">
        <v>58</v>
      </c>
      <c r="B820" s="314">
        <f t="shared" si="47"/>
        <v>6</v>
      </c>
      <c r="C820" s="314"/>
      <c r="D820" s="324">
        <v>0</v>
      </c>
      <c r="E820" s="324">
        <v>0</v>
      </c>
      <c r="F820" s="324">
        <v>0</v>
      </c>
      <c r="G820" s="324">
        <v>0</v>
      </c>
      <c r="H820" s="324">
        <v>0</v>
      </c>
      <c r="I820" s="324">
        <v>0</v>
      </c>
      <c r="J820" s="324">
        <v>0</v>
      </c>
      <c r="K820" s="324">
        <v>0</v>
      </c>
      <c r="L820" s="324">
        <v>0</v>
      </c>
      <c r="M820" s="324">
        <v>6</v>
      </c>
      <c r="N820" s="324">
        <v>19586</v>
      </c>
    </row>
    <row r="821" spans="1:14" s="285" customFormat="1" ht="9" customHeight="1">
      <c r="A821" s="286" t="s">
        <v>59</v>
      </c>
      <c r="B821" s="314">
        <f t="shared" si="47"/>
        <v>0</v>
      </c>
      <c r="C821" s="314"/>
      <c r="D821" s="324">
        <v>0</v>
      </c>
      <c r="E821" s="324">
        <v>0</v>
      </c>
      <c r="F821" s="324">
        <v>0</v>
      </c>
      <c r="G821" s="324">
        <v>0</v>
      </c>
      <c r="H821" s="324">
        <v>0</v>
      </c>
      <c r="I821" s="324">
        <v>0</v>
      </c>
      <c r="J821" s="324">
        <v>0</v>
      </c>
      <c r="K821" s="324">
        <v>0</v>
      </c>
      <c r="L821" s="324">
        <v>0</v>
      </c>
      <c r="M821" s="324">
        <v>0</v>
      </c>
      <c r="N821" s="324">
        <v>0</v>
      </c>
    </row>
    <row r="822" spans="1:14" s="285" customFormat="1" ht="9" customHeight="1">
      <c r="A822" s="291" t="s">
        <v>60</v>
      </c>
      <c r="B822" s="313">
        <f t="shared" si="47"/>
        <v>0</v>
      </c>
      <c r="C822" s="313"/>
      <c r="D822" s="325">
        <v>0</v>
      </c>
      <c r="E822" s="325">
        <v>0</v>
      </c>
      <c r="F822" s="325">
        <v>0</v>
      </c>
      <c r="G822" s="325">
        <v>0</v>
      </c>
      <c r="H822" s="325">
        <v>0</v>
      </c>
      <c r="I822" s="325">
        <v>0</v>
      </c>
      <c r="J822" s="325">
        <v>0</v>
      </c>
      <c r="K822" s="325">
        <v>0</v>
      </c>
      <c r="L822" s="325">
        <v>0</v>
      </c>
      <c r="M822" s="325">
        <v>0</v>
      </c>
      <c r="N822" s="325">
        <v>0</v>
      </c>
    </row>
    <row r="823" spans="1:14" s="285" customFormat="1" ht="9" customHeight="1">
      <c r="A823" s="286" t="s">
        <v>61</v>
      </c>
      <c r="B823" s="314">
        <f t="shared" si="47"/>
        <v>0</v>
      </c>
      <c r="C823" s="314"/>
      <c r="D823" s="342">
        <v>0</v>
      </c>
      <c r="E823" s="342">
        <v>0</v>
      </c>
      <c r="F823" s="342">
        <v>0</v>
      </c>
      <c r="G823" s="342">
        <v>0</v>
      </c>
      <c r="H823" s="342">
        <v>0</v>
      </c>
      <c r="I823" s="342">
        <v>0</v>
      </c>
      <c r="J823" s="342">
        <v>0</v>
      </c>
      <c r="K823" s="342">
        <v>0</v>
      </c>
      <c r="L823" s="342">
        <v>0</v>
      </c>
      <c r="M823" s="342">
        <v>0</v>
      </c>
      <c r="N823" s="342">
        <v>0</v>
      </c>
    </row>
    <row r="824" spans="1:14" s="285" customFormat="1" ht="9" customHeight="1">
      <c r="A824" s="286" t="s">
        <v>62</v>
      </c>
      <c r="B824" s="314">
        <f t="shared" si="47"/>
        <v>0</v>
      </c>
      <c r="C824" s="314"/>
      <c r="D824" s="342">
        <v>0</v>
      </c>
      <c r="E824" s="342">
        <v>0</v>
      </c>
      <c r="F824" s="342">
        <v>0</v>
      </c>
      <c r="G824" s="342">
        <v>0</v>
      </c>
      <c r="H824" s="342">
        <v>0</v>
      </c>
      <c r="I824" s="342">
        <v>0</v>
      </c>
      <c r="J824" s="342">
        <v>0</v>
      </c>
      <c r="K824" s="342">
        <v>0</v>
      </c>
      <c r="L824" s="342">
        <v>0</v>
      </c>
      <c r="M824" s="342">
        <v>0</v>
      </c>
      <c r="N824" s="342">
        <v>0</v>
      </c>
    </row>
    <row r="825" spans="1:14" s="285" customFormat="1" ht="9" customHeight="1">
      <c r="A825" s="446" t="s">
        <v>63</v>
      </c>
      <c r="B825" s="314">
        <f t="shared" si="47"/>
        <v>0</v>
      </c>
      <c r="C825" s="314"/>
      <c r="D825" s="342">
        <v>0</v>
      </c>
      <c r="E825" s="342">
        <v>0</v>
      </c>
      <c r="F825" s="342">
        <v>0</v>
      </c>
      <c r="G825" s="342">
        <v>0</v>
      </c>
      <c r="H825" s="342">
        <v>0</v>
      </c>
      <c r="I825" s="342">
        <v>0</v>
      </c>
      <c r="J825" s="342">
        <v>0</v>
      </c>
      <c r="K825" s="342">
        <v>0</v>
      </c>
      <c r="L825" s="342">
        <v>0</v>
      </c>
      <c r="M825" s="342">
        <v>0</v>
      </c>
      <c r="N825" s="342">
        <v>0</v>
      </c>
    </row>
    <row r="826" spans="1:14" s="285" customFormat="1" ht="9" customHeight="1">
      <c r="A826" s="291" t="s">
        <v>64</v>
      </c>
      <c r="B826" s="313">
        <f t="shared" si="47"/>
        <v>0</v>
      </c>
      <c r="C826" s="313"/>
      <c r="D826" s="325">
        <v>0</v>
      </c>
      <c r="E826" s="325">
        <v>0</v>
      </c>
      <c r="F826" s="325">
        <v>0</v>
      </c>
      <c r="G826" s="325">
        <v>0</v>
      </c>
      <c r="H826" s="325">
        <v>0</v>
      </c>
      <c r="I826" s="325">
        <v>0</v>
      </c>
      <c r="J826" s="325">
        <v>0</v>
      </c>
      <c r="K826" s="325">
        <v>0</v>
      </c>
      <c r="L826" s="325">
        <v>0</v>
      </c>
      <c r="M826" s="325">
        <v>0</v>
      </c>
      <c r="N826" s="325">
        <v>0</v>
      </c>
    </row>
    <row r="827" spans="1:14" s="285" customFormat="1" ht="9" customHeight="1">
      <c r="A827" s="286" t="s">
        <v>65</v>
      </c>
      <c r="B827" s="314">
        <f t="shared" si="47"/>
        <v>0</v>
      </c>
      <c r="C827" s="314"/>
      <c r="D827" s="342">
        <v>0</v>
      </c>
      <c r="E827" s="342">
        <v>0</v>
      </c>
      <c r="F827" s="342">
        <v>0</v>
      </c>
      <c r="G827" s="342">
        <v>0</v>
      </c>
      <c r="H827" s="342">
        <v>0</v>
      </c>
      <c r="I827" s="342">
        <v>0</v>
      </c>
      <c r="J827" s="342">
        <v>0</v>
      </c>
      <c r="K827" s="342">
        <v>0</v>
      </c>
      <c r="L827" s="342">
        <v>0</v>
      </c>
      <c r="M827" s="342">
        <v>0</v>
      </c>
      <c r="N827" s="342">
        <v>0</v>
      </c>
    </row>
    <row r="828" spans="1:14" s="285" customFormat="1" ht="9" customHeight="1">
      <c r="A828" s="286" t="s">
        <v>66</v>
      </c>
      <c r="B828" s="314">
        <f t="shared" si="47"/>
        <v>0</v>
      </c>
      <c r="C828" s="314"/>
      <c r="D828" s="342">
        <v>0</v>
      </c>
      <c r="E828" s="342">
        <v>0</v>
      </c>
      <c r="F828" s="342">
        <v>0</v>
      </c>
      <c r="G828" s="342">
        <v>0</v>
      </c>
      <c r="H828" s="342">
        <v>0</v>
      </c>
      <c r="I828" s="342">
        <v>0</v>
      </c>
      <c r="J828" s="342">
        <v>0</v>
      </c>
      <c r="K828" s="342">
        <v>0</v>
      </c>
      <c r="L828" s="342">
        <v>0</v>
      </c>
      <c r="M828" s="342">
        <v>0</v>
      </c>
      <c r="N828" s="342">
        <v>0</v>
      </c>
    </row>
    <row r="829" spans="1:14" s="285" customFormat="1" ht="9" customHeight="1">
      <c r="A829" s="286" t="s">
        <v>67</v>
      </c>
      <c r="B829" s="314">
        <f t="shared" si="47"/>
        <v>0</v>
      </c>
      <c r="C829" s="314"/>
      <c r="D829" s="342">
        <v>0</v>
      </c>
      <c r="E829" s="342">
        <v>0</v>
      </c>
      <c r="F829" s="342">
        <v>0</v>
      </c>
      <c r="G829" s="342">
        <v>0</v>
      </c>
      <c r="H829" s="342">
        <v>0</v>
      </c>
      <c r="I829" s="342">
        <v>0</v>
      </c>
      <c r="J829" s="342">
        <v>0</v>
      </c>
      <c r="K829" s="342">
        <v>0</v>
      </c>
      <c r="L829" s="342">
        <v>0</v>
      </c>
      <c r="M829" s="342">
        <v>0</v>
      </c>
      <c r="N829" s="342">
        <v>0</v>
      </c>
    </row>
    <row r="830" spans="1:14" s="285" customFormat="1" ht="9" customHeight="1">
      <c r="A830" s="291" t="s">
        <v>68</v>
      </c>
      <c r="B830" s="313">
        <f t="shared" si="47"/>
        <v>0</v>
      </c>
      <c r="C830" s="313"/>
      <c r="D830" s="343">
        <v>0</v>
      </c>
      <c r="E830" s="343">
        <v>0</v>
      </c>
      <c r="F830" s="343">
        <v>0</v>
      </c>
      <c r="G830" s="343">
        <v>0</v>
      </c>
      <c r="H830" s="343">
        <v>0</v>
      </c>
      <c r="I830" s="343">
        <v>0</v>
      </c>
      <c r="J830" s="343">
        <v>0</v>
      </c>
      <c r="K830" s="343">
        <v>0</v>
      </c>
      <c r="L830" s="343">
        <v>0</v>
      </c>
      <c r="M830" s="343">
        <v>0</v>
      </c>
      <c r="N830" s="343">
        <v>0</v>
      </c>
    </row>
    <row r="831" spans="1:14" s="285" customFormat="1" ht="9" customHeight="1">
      <c r="A831" s="286" t="s">
        <v>69</v>
      </c>
      <c r="B831" s="314">
        <f t="shared" si="47"/>
        <v>0</v>
      </c>
      <c r="C831" s="314"/>
      <c r="D831" s="324">
        <v>0</v>
      </c>
      <c r="E831" s="324">
        <v>0</v>
      </c>
      <c r="F831" s="324">
        <v>0</v>
      </c>
      <c r="G831" s="324">
        <v>0</v>
      </c>
      <c r="H831" s="324">
        <v>0</v>
      </c>
      <c r="I831" s="324">
        <v>0</v>
      </c>
      <c r="J831" s="324">
        <v>0</v>
      </c>
      <c r="K831" s="324">
        <v>0</v>
      </c>
      <c r="L831" s="324">
        <v>0</v>
      </c>
      <c r="M831" s="324">
        <v>0</v>
      </c>
      <c r="N831" s="324">
        <v>0</v>
      </c>
    </row>
    <row r="832" spans="1:14" s="285" customFormat="1" ht="9" customHeight="1">
      <c r="A832" s="286" t="s">
        <v>70</v>
      </c>
      <c r="B832" s="314">
        <f t="shared" si="47"/>
        <v>0</v>
      </c>
      <c r="C832" s="314"/>
      <c r="D832" s="324">
        <v>0</v>
      </c>
      <c r="E832" s="324">
        <v>0</v>
      </c>
      <c r="F832" s="324">
        <v>0</v>
      </c>
      <c r="G832" s="324">
        <v>0</v>
      </c>
      <c r="H832" s="324">
        <v>0</v>
      </c>
      <c r="I832" s="324">
        <v>0</v>
      </c>
      <c r="J832" s="324">
        <v>0</v>
      </c>
      <c r="K832" s="324">
        <v>0</v>
      </c>
      <c r="L832" s="324">
        <v>0</v>
      </c>
      <c r="M832" s="324">
        <v>0</v>
      </c>
      <c r="N832" s="324">
        <v>0</v>
      </c>
    </row>
    <row r="833" spans="1:14" s="285" customFormat="1" ht="9" customHeight="1">
      <c r="A833" s="286" t="s">
        <v>71</v>
      </c>
      <c r="B833" s="314">
        <f t="shared" si="47"/>
        <v>0</v>
      </c>
      <c r="C833" s="314"/>
      <c r="D833" s="342">
        <v>0</v>
      </c>
      <c r="E833" s="342">
        <v>0</v>
      </c>
      <c r="F833" s="342">
        <v>0</v>
      </c>
      <c r="G833" s="342">
        <v>0</v>
      </c>
      <c r="H833" s="342">
        <v>0</v>
      </c>
      <c r="I833" s="342">
        <v>0</v>
      </c>
      <c r="J833" s="342">
        <v>0</v>
      </c>
      <c r="K833" s="342">
        <v>0</v>
      </c>
      <c r="L833" s="342">
        <v>0</v>
      </c>
      <c r="M833" s="342">
        <v>0</v>
      </c>
      <c r="N833" s="342">
        <v>0</v>
      </c>
    </row>
    <row r="834" spans="1:14" s="285" customFormat="1" ht="9" customHeight="1">
      <c r="A834" s="291" t="s">
        <v>72</v>
      </c>
      <c r="B834" s="313">
        <f t="shared" si="47"/>
        <v>0</v>
      </c>
      <c r="C834" s="313"/>
      <c r="D834" s="343">
        <v>0</v>
      </c>
      <c r="E834" s="343">
        <v>0</v>
      </c>
      <c r="F834" s="343">
        <v>0</v>
      </c>
      <c r="G834" s="343">
        <v>0</v>
      </c>
      <c r="H834" s="343">
        <v>0</v>
      </c>
      <c r="I834" s="343">
        <v>0</v>
      </c>
      <c r="J834" s="343">
        <v>0</v>
      </c>
      <c r="K834" s="343">
        <v>0</v>
      </c>
      <c r="L834" s="343">
        <v>0</v>
      </c>
      <c r="M834" s="343">
        <v>0</v>
      </c>
      <c r="N834" s="343">
        <v>0</v>
      </c>
    </row>
    <row r="835" spans="1:14" s="285" customFormat="1" ht="9" customHeight="1">
      <c r="A835" s="286" t="s">
        <v>73</v>
      </c>
      <c r="B835" s="314">
        <f t="shared" si="47"/>
        <v>1</v>
      </c>
      <c r="C835" s="314"/>
      <c r="D835" s="342">
        <v>0</v>
      </c>
      <c r="E835" s="342">
        <v>0</v>
      </c>
      <c r="F835" s="342">
        <v>1</v>
      </c>
      <c r="G835" s="342">
        <v>0</v>
      </c>
      <c r="H835" s="342">
        <v>0</v>
      </c>
      <c r="I835" s="342">
        <v>0</v>
      </c>
      <c r="J835" s="342">
        <v>0</v>
      </c>
      <c r="K835" s="342">
        <v>0</v>
      </c>
      <c r="L835" s="342">
        <v>0</v>
      </c>
      <c r="M835" s="342">
        <v>0</v>
      </c>
      <c r="N835" s="342">
        <v>3</v>
      </c>
    </row>
    <row r="836" spans="1:14" s="285" customFormat="1" ht="9" customHeight="1">
      <c r="A836" s="286" t="s">
        <v>74</v>
      </c>
      <c r="B836" s="314">
        <f t="shared" si="47"/>
        <v>0</v>
      </c>
      <c r="C836" s="314"/>
      <c r="D836" s="342">
        <v>0</v>
      </c>
      <c r="E836" s="342">
        <v>0</v>
      </c>
      <c r="F836" s="342">
        <v>0</v>
      </c>
      <c r="G836" s="342">
        <v>0</v>
      </c>
      <c r="H836" s="342">
        <v>0</v>
      </c>
      <c r="I836" s="342">
        <v>0</v>
      </c>
      <c r="J836" s="342">
        <v>0</v>
      </c>
      <c r="K836" s="342">
        <v>0</v>
      </c>
      <c r="L836" s="342">
        <v>0</v>
      </c>
      <c r="M836" s="342">
        <v>0</v>
      </c>
      <c r="N836" s="342">
        <v>0</v>
      </c>
    </row>
    <row r="837" spans="1:14" s="285" customFormat="1" ht="9" customHeight="1">
      <c r="A837" s="286" t="s">
        <v>75</v>
      </c>
      <c r="B837" s="314">
        <f t="shared" si="47"/>
        <v>0</v>
      </c>
      <c r="C837" s="314"/>
      <c r="D837" s="342">
        <v>0</v>
      </c>
      <c r="E837" s="342">
        <v>0</v>
      </c>
      <c r="F837" s="342">
        <v>0</v>
      </c>
      <c r="G837" s="342">
        <v>0</v>
      </c>
      <c r="H837" s="342">
        <v>0</v>
      </c>
      <c r="I837" s="342">
        <v>0</v>
      </c>
      <c r="J837" s="342">
        <v>0</v>
      </c>
      <c r="K837" s="342">
        <v>0</v>
      </c>
      <c r="L837" s="342">
        <v>0</v>
      </c>
      <c r="M837" s="342">
        <v>0</v>
      </c>
      <c r="N837" s="342">
        <v>0</v>
      </c>
    </row>
    <row r="838" spans="1:14" s="285" customFormat="1" ht="9" customHeight="1">
      <c r="A838" s="291" t="s">
        <v>76</v>
      </c>
      <c r="B838" s="313">
        <f t="shared" si="47"/>
        <v>0</v>
      </c>
      <c r="C838" s="313"/>
      <c r="D838" s="343">
        <v>0</v>
      </c>
      <c r="E838" s="343">
        <v>0</v>
      </c>
      <c r="F838" s="343">
        <v>0</v>
      </c>
      <c r="G838" s="343">
        <v>0</v>
      </c>
      <c r="H838" s="343">
        <v>0</v>
      </c>
      <c r="I838" s="343">
        <v>0</v>
      </c>
      <c r="J838" s="343">
        <v>0</v>
      </c>
      <c r="K838" s="343">
        <v>0</v>
      </c>
      <c r="L838" s="343">
        <v>0</v>
      </c>
      <c r="M838" s="343">
        <v>0</v>
      </c>
      <c r="N838" s="343">
        <v>0</v>
      </c>
    </row>
    <row r="839" spans="1:14" s="285" customFormat="1" ht="9" customHeight="1">
      <c r="A839" s="318"/>
      <c r="B839" s="323"/>
      <c r="C839" s="323"/>
      <c r="D839" s="323"/>
      <c r="E839" s="323"/>
      <c r="F839" s="323"/>
      <c r="G839" s="323"/>
      <c r="H839" s="323"/>
      <c r="I839" s="323"/>
      <c r="J839" s="323"/>
      <c r="K839" s="323"/>
      <c r="L839" s="323"/>
      <c r="M839" s="323"/>
      <c r="N839" s="447"/>
    </row>
    <row r="840" spans="1:14" s="285" customFormat="1" ht="9" customHeight="1">
      <c r="A840" s="284">
        <v>2018</v>
      </c>
      <c r="B840" s="314"/>
      <c r="N840" s="314"/>
    </row>
    <row r="841" spans="1:14" s="285" customFormat="1" ht="9" customHeight="1">
      <c r="A841" s="288" t="s">
        <v>44</v>
      </c>
      <c r="B841" s="341">
        <f>SUM(B843:B874)</f>
        <v>35</v>
      </c>
      <c r="C841" s="314"/>
      <c r="D841" s="341">
        <f t="shared" ref="D841:N841" si="48">SUM(D843:D874)</f>
        <v>0</v>
      </c>
      <c r="E841" s="341">
        <f t="shared" si="48"/>
        <v>1</v>
      </c>
      <c r="F841" s="341">
        <f t="shared" si="48"/>
        <v>3</v>
      </c>
      <c r="G841" s="341">
        <f t="shared" si="48"/>
        <v>3</v>
      </c>
      <c r="H841" s="341">
        <f t="shared" si="48"/>
        <v>0</v>
      </c>
      <c r="I841" s="341">
        <f t="shared" si="48"/>
        <v>0</v>
      </c>
      <c r="J841" s="341">
        <f t="shared" si="48"/>
        <v>1</v>
      </c>
      <c r="K841" s="341">
        <f t="shared" si="48"/>
        <v>2</v>
      </c>
      <c r="L841" s="341">
        <f t="shared" si="48"/>
        <v>2</v>
      </c>
      <c r="M841" s="341">
        <f t="shared" si="48"/>
        <v>23</v>
      </c>
      <c r="N841" s="341">
        <f t="shared" si="48"/>
        <v>45927</v>
      </c>
    </row>
    <row r="842" spans="1:14" s="285" customFormat="1" ht="3.95" customHeight="1">
      <c r="A842" s="288"/>
      <c r="B842" s="341"/>
      <c r="C842" s="314"/>
      <c r="D842" s="341"/>
      <c r="E842" s="341"/>
      <c r="F842" s="341"/>
      <c r="G842" s="341"/>
      <c r="H842" s="341"/>
      <c r="I842" s="341"/>
      <c r="J842" s="341"/>
      <c r="K842" s="341"/>
      <c r="L842" s="341"/>
      <c r="M842" s="341"/>
      <c r="N842" s="341"/>
    </row>
    <row r="843" spans="1:14" s="285" customFormat="1" ht="9" customHeight="1">
      <c r="A843" s="286" t="s">
        <v>45</v>
      </c>
      <c r="B843" s="314">
        <f t="shared" ref="B843:B874" si="49">SUM(D843:M843)</f>
        <v>0</v>
      </c>
      <c r="C843" s="314"/>
      <c r="D843" s="314">
        <v>0</v>
      </c>
      <c r="E843" s="314">
        <v>0</v>
      </c>
      <c r="F843" s="314">
        <v>0</v>
      </c>
      <c r="G843" s="314">
        <v>0</v>
      </c>
      <c r="H843" s="314">
        <v>0</v>
      </c>
      <c r="I843" s="314">
        <v>0</v>
      </c>
      <c r="J843" s="314">
        <v>0</v>
      </c>
      <c r="K843" s="314">
        <v>0</v>
      </c>
      <c r="L843" s="314">
        <v>0</v>
      </c>
      <c r="M843" s="314">
        <v>0</v>
      </c>
      <c r="N843" s="314">
        <v>0</v>
      </c>
    </row>
    <row r="844" spans="1:14" s="285" customFormat="1" ht="9" customHeight="1">
      <c r="A844" s="286" t="s">
        <v>46</v>
      </c>
      <c r="B844" s="314">
        <f t="shared" si="49"/>
        <v>2</v>
      </c>
      <c r="C844" s="314"/>
      <c r="D844" s="324">
        <v>0</v>
      </c>
      <c r="E844" s="324">
        <v>1</v>
      </c>
      <c r="F844" s="324">
        <v>0</v>
      </c>
      <c r="G844" s="324">
        <v>1</v>
      </c>
      <c r="H844" s="314">
        <v>0</v>
      </c>
      <c r="I844" s="324">
        <v>0</v>
      </c>
      <c r="J844" s="324">
        <v>0</v>
      </c>
      <c r="K844" s="324">
        <v>0</v>
      </c>
      <c r="L844" s="324">
        <v>0</v>
      </c>
      <c r="M844" s="324">
        <v>0</v>
      </c>
      <c r="N844" s="324">
        <v>9</v>
      </c>
    </row>
    <row r="845" spans="1:14" s="285" customFormat="1" ht="9" customHeight="1">
      <c r="A845" s="286" t="s">
        <v>47</v>
      </c>
      <c r="B845" s="314">
        <f t="shared" si="49"/>
        <v>0</v>
      </c>
      <c r="C845" s="314"/>
      <c r="D845" s="324">
        <v>0</v>
      </c>
      <c r="E845" s="324">
        <v>0</v>
      </c>
      <c r="F845" s="324">
        <v>0</v>
      </c>
      <c r="G845" s="324">
        <v>0</v>
      </c>
      <c r="H845" s="314">
        <v>0</v>
      </c>
      <c r="I845" s="324">
        <v>0</v>
      </c>
      <c r="J845" s="324">
        <v>0</v>
      </c>
      <c r="K845" s="324">
        <v>0</v>
      </c>
      <c r="L845" s="324">
        <v>0</v>
      </c>
      <c r="M845" s="324">
        <v>0</v>
      </c>
      <c r="N845" s="324">
        <v>0</v>
      </c>
    </row>
    <row r="846" spans="1:14" s="285" customFormat="1" ht="9" customHeight="1">
      <c r="A846" s="291" t="s">
        <v>48</v>
      </c>
      <c r="B846" s="313">
        <f t="shared" si="49"/>
        <v>0</v>
      </c>
      <c r="C846" s="313"/>
      <c r="D846" s="343">
        <v>0</v>
      </c>
      <c r="E846" s="343">
        <v>0</v>
      </c>
      <c r="F846" s="343">
        <v>0</v>
      </c>
      <c r="G846" s="343">
        <v>0</v>
      </c>
      <c r="H846" s="343">
        <v>0</v>
      </c>
      <c r="I846" s="343">
        <v>0</v>
      </c>
      <c r="J846" s="343">
        <v>0</v>
      </c>
      <c r="K846" s="343">
        <v>0</v>
      </c>
      <c r="L846" s="343">
        <v>0</v>
      </c>
      <c r="M846" s="343">
        <v>0</v>
      </c>
      <c r="N846" s="343">
        <v>0</v>
      </c>
    </row>
    <row r="847" spans="1:14" s="285" customFormat="1" ht="9" customHeight="1">
      <c r="A847" s="286" t="s">
        <v>49</v>
      </c>
      <c r="B847" s="314">
        <f t="shared" si="49"/>
        <v>0</v>
      </c>
      <c r="C847" s="314"/>
      <c r="D847" s="324">
        <v>0</v>
      </c>
      <c r="E847" s="324">
        <v>0</v>
      </c>
      <c r="F847" s="324">
        <v>0</v>
      </c>
      <c r="G847" s="324">
        <v>0</v>
      </c>
      <c r="H847" s="324">
        <v>0</v>
      </c>
      <c r="I847" s="324">
        <v>0</v>
      </c>
      <c r="J847" s="324">
        <v>0</v>
      </c>
      <c r="K847" s="324">
        <v>0</v>
      </c>
      <c r="L847" s="324">
        <v>0</v>
      </c>
      <c r="M847" s="324">
        <v>0</v>
      </c>
      <c r="N847" s="324">
        <v>0</v>
      </c>
    </row>
    <row r="848" spans="1:14" s="285" customFormat="1" ht="9" customHeight="1">
      <c r="A848" s="286" t="s">
        <v>50</v>
      </c>
      <c r="B848" s="314">
        <f t="shared" si="49"/>
        <v>0</v>
      </c>
      <c r="C848" s="314"/>
      <c r="D848" s="324">
        <v>0</v>
      </c>
      <c r="E848" s="324">
        <v>0</v>
      </c>
      <c r="F848" s="324">
        <v>0</v>
      </c>
      <c r="G848" s="324">
        <v>0</v>
      </c>
      <c r="H848" s="324">
        <v>0</v>
      </c>
      <c r="I848" s="324">
        <v>0</v>
      </c>
      <c r="J848" s="324">
        <v>0</v>
      </c>
      <c r="K848" s="324">
        <v>0</v>
      </c>
      <c r="L848" s="324">
        <v>0</v>
      </c>
      <c r="M848" s="324">
        <v>0</v>
      </c>
      <c r="N848" s="324">
        <v>0</v>
      </c>
    </row>
    <row r="849" spans="1:14" s="285" customFormat="1" ht="9" customHeight="1">
      <c r="A849" s="286" t="s">
        <v>51</v>
      </c>
      <c r="B849" s="314">
        <f t="shared" si="49"/>
        <v>0</v>
      </c>
      <c r="C849" s="314"/>
      <c r="D849" s="324">
        <v>0</v>
      </c>
      <c r="E849" s="324">
        <v>0</v>
      </c>
      <c r="F849" s="324">
        <v>0</v>
      </c>
      <c r="G849" s="324">
        <v>0</v>
      </c>
      <c r="H849" s="324">
        <v>0</v>
      </c>
      <c r="I849" s="324">
        <v>0</v>
      </c>
      <c r="J849" s="324">
        <v>0</v>
      </c>
      <c r="K849" s="324">
        <v>0</v>
      </c>
      <c r="L849" s="324">
        <v>0</v>
      </c>
      <c r="M849" s="324">
        <v>0</v>
      </c>
      <c r="N849" s="324">
        <v>0</v>
      </c>
    </row>
    <row r="850" spans="1:14" s="285" customFormat="1" ht="9" customHeight="1">
      <c r="A850" s="291" t="s">
        <v>52</v>
      </c>
      <c r="B850" s="313">
        <f t="shared" si="49"/>
        <v>0</v>
      </c>
      <c r="C850" s="313"/>
      <c r="D850" s="343">
        <v>0</v>
      </c>
      <c r="E850" s="343">
        <v>0</v>
      </c>
      <c r="F850" s="343">
        <v>0</v>
      </c>
      <c r="G850" s="343">
        <v>0</v>
      </c>
      <c r="H850" s="343">
        <v>0</v>
      </c>
      <c r="I850" s="343">
        <v>0</v>
      </c>
      <c r="J850" s="343">
        <v>0</v>
      </c>
      <c r="K850" s="343">
        <v>0</v>
      </c>
      <c r="L850" s="343">
        <v>0</v>
      </c>
      <c r="M850" s="343">
        <v>0</v>
      </c>
      <c r="N850" s="343">
        <v>0</v>
      </c>
    </row>
    <row r="851" spans="1:14" s="285" customFormat="1" ht="9" customHeight="1">
      <c r="A851" s="286" t="s">
        <v>53</v>
      </c>
      <c r="B851" s="314">
        <f t="shared" si="49"/>
        <v>21</v>
      </c>
      <c r="C851" s="314"/>
      <c r="D851" s="324">
        <v>0</v>
      </c>
      <c r="E851" s="324">
        <v>0</v>
      </c>
      <c r="F851" s="324">
        <v>1</v>
      </c>
      <c r="G851" s="324">
        <v>0</v>
      </c>
      <c r="H851" s="324">
        <v>0</v>
      </c>
      <c r="I851" s="324">
        <v>0</v>
      </c>
      <c r="J851" s="324">
        <v>0</v>
      </c>
      <c r="K851" s="324">
        <v>1</v>
      </c>
      <c r="L851" s="324">
        <v>0</v>
      </c>
      <c r="M851" s="324">
        <v>19</v>
      </c>
      <c r="N851" s="324">
        <v>40294</v>
      </c>
    </row>
    <row r="852" spans="1:14" s="285" customFormat="1" ht="9" customHeight="1">
      <c r="A852" s="286" t="s">
        <v>54</v>
      </c>
      <c r="B852" s="314">
        <f t="shared" si="49"/>
        <v>0</v>
      </c>
      <c r="C852" s="314"/>
      <c r="D852" s="324">
        <v>0</v>
      </c>
      <c r="E852" s="324">
        <v>0</v>
      </c>
      <c r="F852" s="324">
        <v>0</v>
      </c>
      <c r="G852" s="324">
        <v>0</v>
      </c>
      <c r="H852" s="324">
        <v>0</v>
      </c>
      <c r="I852" s="324">
        <v>0</v>
      </c>
      <c r="J852" s="324">
        <v>0</v>
      </c>
      <c r="K852" s="324">
        <v>0</v>
      </c>
      <c r="L852" s="324">
        <v>0</v>
      </c>
      <c r="M852" s="324">
        <v>0</v>
      </c>
      <c r="N852" s="324">
        <v>0</v>
      </c>
    </row>
    <row r="853" spans="1:14" s="285" customFormat="1" ht="9" customHeight="1">
      <c r="A853" s="286" t="s">
        <v>55</v>
      </c>
      <c r="B853" s="314">
        <f t="shared" si="49"/>
        <v>0</v>
      </c>
      <c r="C853" s="314"/>
      <c r="D853" s="324">
        <v>0</v>
      </c>
      <c r="E853" s="324">
        <v>0</v>
      </c>
      <c r="F853" s="324">
        <v>0</v>
      </c>
      <c r="G853" s="324">
        <v>0</v>
      </c>
      <c r="H853" s="324">
        <v>0</v>
      </c>
      <c r="I853" s="324">
        <v>0</v>
      </c>
      <c r="J853" s="324">
        <v>0</v>
      </c>
      <c r="K853" s="324">
        <v>0</v>
      </c>
      <c r="L853" s="324">
        <v>0</v>
      </c>
      <c r="M853" s="324">
        <v>0</v>
      </c>
      <c r="N853" s="324">
        <v>0</v>
      </c>
    </row>
    <row r="854" spans="1:14" s="285" customFormat="1" ht="9" customHeight="1">
      <c r="A854" s="291" t="s">
        <v>56</v>
      </c>
      <c r="B854" s="313">
        <f t="shared" si="49"/>
        <v>0</v>
      </c>
      <c r="C854" s="313"/>
      <c r="D854" s="325">
        <v>0</v>
      </c>
      <c r="E854" s="325">
        <v>0</v>
      </c>
      <c r="F854" s="325">
        <v>0</v>
      </c>
      <c r="G854" s="325">
        <v>0</v>
      </c>
      <c r="H854" s="325">
        <v>0</v>
      </c>
      <c r="I854" s="325">
        <v>0</v>
      </c>
      <c r="J854" s="325">
        <v>0</v>
      </c>
      <c r="K854" s="325">
        <v>0</v>
      </c>
      <c r="L854" s="325">
        <v>0</v>
      </c>
      <c r="M854" s="325">
        <v>0</v>
      </c>
      <c r="N854" s="325">
        <v>0</v>
      </c>
    </row>
    <row r="855" spans="1:14" s="285" customFormat="1" ht="9" customHeight="1">
      <c r="A855" s="286" t="s">
        <v>57</v>
      </c>
      <c r="B855" s="314">
        <f t="shared" si="49"/>
        <v>0</v>
      </c>
      <c r="C855" s="314"/>
      <c r="D855" s="324">
        <v>0</v>
      </c>
      <c r="E855" s="324">
        <v>0</v>
      </c>
      <c r="F855" s="324">
        <v>0</v>
      </c>
      <c r="G855" s="324">
        <v>0</v>
      </c>
      <c r="H855" s="324">
        <v>0</v>
      </c>
      <c r="I855" s="324">
        <v>0</v>
      </c>
      <c r="J855" s="324">
        <v>0</v>
      </c>
      <c r="K855" s="324">
        <v>0</v>
      </c>
      <c r="L855" s="324">
        <v>0</v>
      </c>
      <c r="M855" s="324">
        <v>0</v>
      </c>
      <c r="N855" s="324">
        <v>0</v>
      </c>
    </row>
    <row r="856" spans="1:14" s="285" customFormat="1" ht="9" customHeight="1">
      <c r="A856" s="286" t="s">
        <v>58</v>
      </c>
      <c r="B856" s="314">
        <f t="shared" si="49"/>
        <v>4</v>
      </c>
      <c r="C856" s="314"/>
      <c r="D856" s="324">
        <v>0</v>
      </c>
      <c r="E856" s="324">
        <v>0</v>
      </c>
      <c r="F856" s="324">
        <v>0</v>
      </c>
      <c r="G856" s="324">
        <v>0</v>
      </c>
      <c r="H856" s="324">
        <v>0</v>
      </c>
      <c r="I856" s="324">
        <v>0</v>
      </c>
      <c r="J856" s="324">
        <v>0</v>
      </c>
      <c r="K856" s="324">
        <v>0</v>
      </c>
      <c r="L856" s="324">
        <v>0</v>
      </c>
      <c r="M856" s="324">
        <v>4</v>
      </c>
      <c r="N856" s="324">
        <v>5399</v>
      </c>
    </row>
    <row r="857" spans="1:14" s="285" customFormat="1" ht="9" customHeight="1">
      <c r="A857" s="286" t="s">
        <v>59</v>
      </c>
      <c r="B857" s="314">
        <f t="shared" si="49"/>
        <v>0</v>
      </c>
      <c r="C857" s="314"/>
      <c r="D857" s="324">
        <v>0</v>
      </c>
      <c r="E857" s="324">
        <v>0</v>
      </c>
      <c r="F857" s="324">
        <v>0</v>
      </c>
      <c r="G857" s="324">
        <v>0</v>
      </c>
      <c r="H857" s="324">
        <v>0</v>
      </c>
      <c r="I857" s="324">
        <v>0</v>
      </c>
      <c r="J857" s="324">
        <v>0</v>
      </c>
      <c r="K857" s="324">
        <v>0</v>
      </c>
      <c r="L857" s="324">
        <v>0</v>
      </c>
      <c r="M857" s="324">
        <v>0</v>
      </c>
      <c r="N857" s="324">
        <v>0</v>
      </c>
    </row>
    <row r="858" spans="1:14" s="285" customFormat="1" ht="9" customHeight="1">
      <c r="A858" s="291" t="s">
        <v>60</v>
      </c>
      <c r="B858" s="313">
        <f t="shared" si="49"/>
        <v>6</v>
      </c>
      <c r="C858" s="313"/>
      <c r="D858" s="325">
        <v>0</v>
      </c>
      <c r="E858" s="325">
        <v>0</v>
      </c>
      <c r="F858" s="325">
        <v>1</v>
      </c>
      <c r="G858" s="325">
        <v>2</v>
      </c>
      <c r="H858" s="325">
        <v>0</v>
      </c>
      <c r="I858" s="325">
        <v>0</v>
      </c>
      <c r="J858" s="325">
        <v>1</v>
      </c>
      <c r="K858" s="325">
        <v>0</v>
      </c>
      <c r="L858" s="325">
        <v>2</v>
      </c>
      <c r="M858" s="325">
        <v>0</v>
      </c>
      <c r="N858" s="325">
        <v>190</v>
      </c>
    </row>
    <row r="859" spans="1:14" s="285" customFormat="1" ht="9" customHeight="1">
      <c r="A859" s="286" t="s">
        <v>61</v>
      </c>
      <c r="B859" s="314">
        <f t="shared" si="49"/>
        <v>1</v>
      </c>
      <c r="C859" s="314"/>
      <c r="D859" s="342">
        <v>0</v>
      </c>
      <c r="E859" s="342">
        <v>0</v>
      </c>
      <c r="F859" s="342">
        <v>0</v>
      </c>
      <c r="G859" s="342">
        <v>0</v>
      </c>
      <c r="H859" s="342">
        <v>0</v>
      </c>
      <c r="I859" s="342">
        <v>0</v>
      </c>
      <c r="J859" s="342">
        <v>0</v>
      </c>
      <c r="K859" s="342">
        <v>1</v>
      </c>
      <c r="L859" s="342">
        <v>0</v>
      </c>
      <c r="M859" s="342">
        <v>0</v>
      </c>
      <c r="N859" s="342">
        <v>31</v>
      </c>
    </row>
    <row r="860" spans="1:14" s="285" customFormat="1" ht="9" customHeight="1">
      <c r="A860" s="286" t="s">
        <v>62</v>
      </c>
      <c r="B860" s="314">
        <f t="shared" si="49"/>
        <v>0</v>
      </c>
      <c r="C860" s="314"/>
      <c r="D860" s="342">
        <v>0</v>
      </c>
      <c r="E860" s="342">
        <v>0</v>
      </c>
      <c r="F860" s="342">
        <v>0</v>
      </c>
      <c r="G860" s="342">
        <v>0</v>
      </c>
      <c r="H860" s="342">
        <v>0</v>
      </c>
      <c r="I860" s="342">
        <v>0</v>
      </c>
      <c r="J860" s="342">
        <v>0</v>
      </c>
      <c r="K860" s="342">
        <v>0</v>
      </c>
      <c r="L860" s="342">
        <v>0</v>
      </c>
      <c r="M860" s="342">
        <v>0</v>
      </c>
      <c r="N860" s="342">
        <v>0</v>
      </c>
    </row>
    <row r="861" spans="1:14" s="285" customFormat="1" ht="9" customHeight="1">
      <c r="A861" s="446" t="s">
        <v>63</v>
      </c>
      <c r="B861" s="314">
        <f t="shared" si="49"/>
        <v>0</v>
      </c>
      <c r="C861" s="314"/>
      <c r="D861" s="342">
        <v>0</v>
      </c>
      <c r="E861" s="342">
        <v>0</v>
      </c>
      <c r="F861" s="342">
        <v>0</v>
      </c>
      <c r="G861" s="342">
        <v>0</v>
      </c>
      <c r="H861" s="342">
        <v>0</v>
      </c>
      <c r="I861" s="342">
        <v>0</v>
      </c>
      <c r="J861" s="342">
        <v>0</v>
      </c>
      <c r="K861" s="342">
        <v>0</v>
      </c>
      <c r="L861" s="342">
        <v>0</v>
      </c>
      <c r="M861" s="342">
        <v>0</v>
      </c>
      <c r="N861" s="342">
        <v>0</v>
      </c>
    </row>
    <row r="862" spans="1:14" s="285" customFormat="1" ht="9" customHeight="1">
      <c r="A862" s="291" t="s">
        <v>64</v>
      </c>
      <c r="B862" s="313">
        <f t="shared" si="49"/>
        <v>0</v>
      </c>
      <c r="C862" s="313"/>
      <c r="D862" s="325">
        <v>0</v>
      </c>
      <c r="E862" s="325">
        <v>0</v>
      </c>
      <c r="F862" s="325">
        <v>0</v>
      </c>
      <c r="G862" s="325">
        <v>0</v>
      </c>
      <c r="H862" s="325">
        <v>0</v>
      </c>
      <c r="I862" s="325">
        <v>0</v>
      </c>
      <c r="J862" s="325">
        <v>0</v>
      </c>
      <c r="K862" s="325">
        <v>0</v>
      </c>
      <c r="L862" s="325">
        <v>0</v>
      </c>
      <c r="M862" s="325">
        <v>0</v>
      </c>
      <c r="N862" s="325">
        <v>0</v>
      </c>
    </row>
    <row r="863" spans="1:14" s="285" customFormat="1" ht="9" customHeight="1">
      <c r="A863" s="286" t="s">
        <v>65</v>
      </c>
      <c r="B863" s="314">
        <f t="shared" si="49"/>
        <v>0</v>
      </c>
      <c r="C863" s="314"/>
      <c r="D863" s="342">
        <v>0</v>
      </c>
      <c r="E863" s="342">
        <v>0</v>
      </c>
      <c r="F863" s="342">
        <v>0</v>
      </c>
      <c r="G863" s="342">
        <v>0</v>
      </c>
      <c r="H863" s="342">
        <v>0</v>
      </c>
      <c r="I863" s="342">
        <v>0</v>
      </c>
      <c r="J863" s="342">
        <v>0</v>
      </c>
      <c r="K863" s="342">
        <v>0</v>
      </c>
      <c r="L863" s="342">
        <v>0</v>
      </c>
      <c r="M863" s="342">
        <v>0</v>
      </c>
      <c r="N863" s="342">
        <v>0</v>
      </c>
    </row>
    <row r="864" spans="1:14" s="285" customFormat="1" ht="9" customHeight="1">
      <c r="A864" s="286" t="s">
        <v>66</v>
      </c>
      <c r="B864" s="314">
        <f t="shared" si="49"/>
        <v>0</v>
      </c>
      <c r="C864" s="314"/>
      <c r="D864" s="342">
        <v>0</v>
      </c>
      <c r="E864" s="342">
        <v>0</v>
      </c>
      <c r="F864" s="342">
        <v>0</v>
      </c>
      <c r="G864" s="342">
        <v>0</v>
      </c>
      <c r="H864" s="342">
        <v>0</v>
      </c>
      <c r="I864" s="342">
        <v>0</v>
      </c>
      <c r="J864" s="342">
        <v>0</v>
      </c>
      <c r="K864" s="342">
        <v>0</v>
      </c>
      <c r="L864" s="342">
        <v>0</v>
      </c>
      <c r="M864" s="342">
        <v>0</v>
      </c>
      <c r="N864" s="342">
        <v>0</v>
      </c>
    </row>
    <row r="865" spans="1:15" s="285" customFormat="1" ht="9" customHeight="1">
      <c r="A865" s="286" t="s">
        <v>67</v>
      </c>
      <c r="B865" s="314">
        <f t="shared" si="49"/>
        <v>0</v>
      </c>
      <c r="C865" s="314"/>
      <c r="D865" s="342">
        <v>0</v>
      </c>
      <c r="E865" s="342">
        <v>0</v>
      </c>
      <c r="F865" s="342">
        <v>0</v>
      </c>
      <c r="G865" s="342">
        <v>0</v>
      </c>
      <c r="H865" s="342">
        <v>0</v>
      </c>
      <c r="I865" s="342">
        <v>0</v>
      </c>
      <c r="J865" s="342">
        <v>0</v>
      </c>
      <c r="K865" s="342">
        <v>0</v>
      </c>
      <c r="L865" s="342">
        <v>0</v>
      </c>
      <c r="M865" s="342">
        <v>0</v>
      </c>
      <c r="N865" s="342">
        <v>0</v>
      </c>
    </row>
    <row r="866" spans="1:15" s="285" customFormat="1" ht="9" customHeight="1">
      <c r="A866" s="291" t="s">
        <v>68</v>
      </c>
      <c r="B866" s="313">
        <f t="shared" si="49"/>
        <v>0</v>
      </c>
      <c r="C866" s="313"/>
      <c r="D866" s="343">
        <v>0</v>
      </c>
      <c r="E866" s="343">
        <v>0</v>
      </c>
      <c r="F866" s="343">
        <v>0</v>
      </c>
      <c r="G866" s="343">
        <v>0</v>
      </c>
      <c r="H866" s="343">
        <v>0</v>
      </c>
      <c r="I866" s="343">
        <v>0</v>
      </c>
      <c r="J866" s="343">
        <v>0</v>
      </c>
      <c r="K866" s="343">
        <v>0</v>
      </c>
      <c r="L866" s="343">
        <v>0</v>
      </c>
      <c r="M866" s="343">
        <v>0</v>
      </c>
      <c r="N866" s="343">
        <v>0</v>
      </c>
    </row>
    <row r="867" spans="1:15" s="285" customFormat="1" ht="9" customHeight="1">
      <c r="A867" s="286" t="s">
        <v>69</v>
      </c>
      <c r="B867" s="314">
        <f t="shared" si="49"/>
        <v>0</v>
      </c>
      <c r="C867" s="314"/>
      <c r="D867" s="324">
        <v>0</v>
      </c>
      <c r="E867" s="324">
        <v>0</v>
      </c>
      <c r="F867" s="324">
        <v>0</v>
      </c>
      <c r="G867" s="324">
        <v>0</v>
      </c>
      <c r="H867" s="324">
        <v>0</v>
      </c>
      <c r="I867" s="324">
        <v>0</v>
      </c>
      <c r="J867" s="324">
        <v>0</v>
      </c>
      <c r="K867" s="324">
        <v>0</v>
      </c>
      <c r="L867" s="324">
        <v>0</v>
      </c>
      <c r="M867" s="324">
        <v>0</v>
      </c>
      <c r="N867" s="324">
        <v>0</v>
      </c>
    </row>
    <row r="868" spans="1:15" s="285" customFormat="1" ht="9" customHeight="1">
      <c r="A868" s="286" t="s">
        <v>70</v>
      </c>
      <c r="B868" s="314">
        <f t="shared" si="49"/>
        <v>1</v>
      </c>
      <c r="C868" s="314"/>
      <c r="D868" s="324">
        <v>0</v>
      </c>
      <c r="E868" s="324">
        <v>0</v>
      </c>
      <c r="F868" s="324">
        <v>1</v>
      </c>
      <c r="G868" s="324">
        <v>0</v>
      </c>
      <c r="H868" s="324">
        <v>0</v>
      </c>
      <c r="I868" s="324">
        <v>0</v>
      </c>
      <c r="J868" s="324">
        <v>0</v>
      </c>
      <c r="K868" s="324">
        <v>0</v>
      </c>
      <c r="L868" s="324">
        <v>0</v>
      </c>
      <c r="M868" s="324">
        <v>0</v>
      </c>
      <c r="N868" s="324">
        <v>4</v>
      </c>
    </row>
    <row r="869" spans="1:15" s="285" customFormat="1" ht="9" customHeight="1">
      <c r="A869" s="286" t="s">
        <v>71</v>
      </c>
      <c r="B869" s="314">
        <f t="shared" si="49"/>
        <v>0</v>
      </c>
      <c r="C869" s="314"/>
      <c r="D869" s="342">
        <v>0</v>
      </c>
      <c r="E869" s="342">
        <v>0</v>
      </c>
      <c r="F869" s="342">
        <v>0</v>
      </c>
      <c r="G869" s="342">
        <v>0</v>
      </c>
      <c r="H869" s="342">
        <v>0</v>
      </c>
      <c r="I869" s="342">
        <v>0</v>
      </c>
      <c r="J869" s="342">
        <v>0</v>
      </c>
      <c r="K869" s="342">
        <v>0</v>
      </c>
      <c r="L869" s="342">
        <v>0</v>
      </c>
      <c r="M869" s="342">
        <v>0</v>
      </c>
      <c r="N869" s="342">
        <v>0</v>
      </c>
    </row>
    <row r="870" spans="1:15" s="285" customFormat="1" ht="9" customHeight="1">
      <c r="A870" s="291" t="s">
        <v>72</v>
      </c>
      <c r="B870" s="313">
        <f t="shared" si="49"/>
        <v>0</v>
      </c>
      <c r="C870" s="313"/>
      <c r="D870" s="343">
        <v>0</v>
      </c>
      <c r="E870" s="343">
        <v>0</v>
      </c>
      <c r="F870" s="343">
        <v>0</v>
      </c>
      <c r="G870" s="343">
        <v>0</v>
      </c>
      <c r="H870" s="343">
        <v>0</v>
      </c>
      <c r="I870" s="343">
        <v>0</v>
      </c>
      <c r="J870" s="343">
        <v>0</v>
      </c>
      <c r="K870" s="343">
        <v>0</v>
      </c>
      <c r="L870" s="343">
        <v>0</v>
      </c>
      <c r="M870" s="343">
        <v>0</v>
      </c>
      <c r="N870" s="343">
        <v>0</v>
      </c>
    </row>
    <row r="871" spans="1:15" s="285" customFormat="1" ht="9" customHeight="1">
      <c r="A871" s="286" t="s">
        <v>73</v>
      </c>
      <c r="B871" s="314">
        <f t="shared" si="49"/>
        <v>0</v>
      </c>
      <c r="C871" s="314"/>
      <c r="D871" s="342">
        <v>0</v>
      </c>
      <c r="E871" s="342">
        <v>0</v>
      </c>
      <c r="F871" s="342">
        <v>0</v>
      </c>
      <c r="G871" s="342">
        <v>0</v>
      </c>
      <c r="H871" s="342">
        <v>0</v>
      </c>
      <c r="I871" s="342">
        <v>0</v>
      </c>
      <c r="J871" s="342">
        <v>0</v>
      </c>
      <c r="K871" s="342">
        <v>0</v>
      </c>
      <c r="L871" s="342">
        <v>0</v>
      </c>
      <c r="M871" s="342">
        <v>0</v>
      </c>
      <c r="N871" s="342">
        <v>0</v>
      </c>
    </row>
    <row r="872" spans="1:15" s="285" customFormat="1" ht="9" customHeight="1">
      <c r="A872" s="286" t="s">
        <v>74</v>
      </c>
      <c r="B872" s="314">
        <f t="shared" si="49"/>
        <v>0</v>
      </c>
      <c r="C872" s="314"/>
      <c r="D872" s="342">
        <v>0</v>
      </c>
      <c r="E872" s="342">
        <v>0</v>
      </c>
      <c r="F872" s="342">
        <v>0</v>
      </c>
      <c r="G872" s="342">
        <v>0</v>
      </c>
      <c r="H872" s="342">
        <v>0</v>
      </c>
      <c r="I872" s="342">
        <v>0</v>
      </c>
      <c r="J872" s="342">
        <v>0</v>
      </c>
      <c r="K872" s="342">
        <v>0</v>
      </c>
      <c r="L872" s="342">
        <v>0</v>
      </c>
      <c r="M872" s="342">
        <v>0</v>
      </c>
      <c r="N872" s="342">
        <v>0</v>
      </c>
    </row>
    <row r="873" spans="1:15" s="285" customFormat="1" ht="9" customHeight="1">
      <c r="A873" s="286" t="s">
        <v>75</v>
      </c>
      <c r="B873" s="314">
        <f t="shared" si="49"/>
        <v>0</v>
      </c>
      <c r="C873" s="314"/>
      <c r="D873" s="342">
        <v>0</v>
      </c>
      <c r="E873" s="342">
        <v>0</v>
      </c>
      <c r="F873" s="342">
        <v>0</v>
      </c>
      <c r="G873" s="342">
        <v>0</v>
      </c>
      <c r="H873" s="342">
        <v>0</v>
      </c>
      <c r="I873" s="342">
        <v>0</v>
      </c>
      <c r="J873" s="342">
        <v>0</v>
      </c>
      <c r="K873" s="342">
        <v>0</v>
      </c>
      <c r="L873" s="342">
        <v>0</v>
      </c>
      <c r="M873" s="342">
        <v>0</v>
      </c>
      <c r="N873" s="342">
        <v>0</v>
      </c>
    </row>
    <row r="874" spans="1:15" s="285" customFormat="1" ht="9" customHeight="1">
      <c r="A874" s="291" t="s">
        <v>76</v>
      </c>
      <c r="B874" s="313">
        <f t="shared" si="49"/>
        <v>0</v>
      </c>
      <c r="C874" s="313"/>
      <c r="D874" s="343">
        <v>0</v>
      </c>
      <c r="E874" s="343">
        <v>0</v>
      </c>
      <c r="F874" s="343">
        <v>0</v>
      </c>
      <c r="G874" s="343">
        <v>0</v>
      </c>
      <c r="H874" s="343">
        <v>0</v>
      </c>
      <c r="I874" s="343">
        <v>0</v>
      </c>
      <c r="J874" s="343">
        <v>0</v>
      </c>
      <c r="K874" s="343">
        <v>0</v>
      </c>
      <c r="L874" s="343">
        <v>0</v>
      </c>
      <c r="M874" s="343">
        <v>0</v>
      </c>
      <c r="N874" s="343">
        <v>0</v>
      </c>
    </row>
    <row r="875" spans="1:15" ht="3.95" customHeight="1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278"/>
      <c r="M875" s="278"/>
      <c r="N875" s="440"/>
    </row>
    <row r="876" spans="1:15" ht="3.95" customHeight="1">
      <c r="A876" s="281"/>
      <c r="B876" s="281"/>
      <c r="C876" s="281"/>
      <c r="D876" s="281"/>
      <c r="E876" s="281"/>
      <c r="F876" s="281"/>
      <c r="G876" s="281"/>
      <c r="H876" s="281"/>
      <c r="I876" s="281"/>
      <c r="J876" s="281"/>
      <c r="K876" s="281"/>
      <c r="L876" s="281"/>
      <c r="M876" s="281"/>
    </row>
    <row r="877" spans="1:15" s="282" customFormat="1" ht="9.6" customHeight="1">
      <c r="A877" s="435" t="s">
        <v>370</v>
      </c>
      <c r="B877" s="715"/>
      <c r="C877" s="715"/>
      <c r="D877" s="715"/>
      <c r="E877" s="715"/>
      <c r="F877" s="715"/>
      <c r="G877" s="715"/>
      <c r="H877" s="715"/>
      <c r="I877" s="715"/>
      <c r="J877" s="715"/>
      <c r="K877" s="715"/>
      <c r="L877" s="715"/>
      <c r="M877" s="715"/>
      <c r="N877" s="373"/>
    </row>
    <row r="878" spans="1:15" s="282" customFormat="1" ht="9.6" customHeight="1">
      <c r="A878" s="436" t="s">
        <v>371</v>
      </c>
      <c r="B878" s="715"/>
      <c r="C878" s="715"/>
      <c r="D878" s="715"/>
      <c r="E878" s="715"/>
      <c r="F878" s="715"/>
      <c r="G878" s="715"/>
      <c r="H878" s="715"/>
      <c r="I878" s="715"/>
      <c r="J878" s="715"/>
      <c r="K878" s="715"/>
      <c r="L878" s="715"/>
      <c r="M878" s="715"/>
      <c r="N878" s="373"/>
    </row>
    <row r="879" spans="1:15" s="282" customFormat="1" ht="9.6" customHeight="1">
      <c r="A879" s="334" t="s">
        <v>197</v>
      </c>
      <c r="N879" s="373"/>
    </row>
    <row r="880" spans="1:15" ht="11.25" hidden="1" customHeight="1">
      <c r="A880" s="301"/>
      <c r="B880" s="301"/>
      <c r="C880" s="301"/>
      <c r="D880" s="301"/>
      <c r="E880" s="301"/>
      <c r="F880" s="301"/>
      <c r="G880" s="301"/>
      <c r="H880" s="301"/>
      <c r="I880" s="301"/>
      <c r="J880" s="301"/>
      <c r="K880" s="301"/>
      <c r="L880" s="301"/>
      <c r="M880" s="301"/>
      <c r="O880" s="279" t="s">
        <v>92</v>
      </c>
    </row>
    <row r="881" ht="11.25" hidden="1" customHeight="1"/>
  </sheetData>
  <sheetProtection sheet="1" objects="1" scenarios="1"/>
  <mergeCells count="12">
    <mergeCell ref="L7:L8"/>
    <mergeCell ref="M7:M8"/>
    <mergeCell ref="N6:N8"/>
    <mergeCell ref="A7:A8"/>
    <mergeCell ref="D7:D8"/>
    <mergeCell ref="E7:E9"/>
    <mergeCell ref="F7:F8"/>
    <mergeCell ref="G7:G8"/>
    <mergeCell ref="H7:H8"/>
    <mergeCell ref="I7:I8"/>
    <mergeCell ref="J7:J8"/>
    <mergeCell ref="K7:K8"/>
  </mergeCells>
  <hyperlinks>
    <hyperlink ref="N1" location="Índice!A1" display="Cuadro 8.1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  <rowBreaks count="11" manualBreakCount="11">
    <brk id="83" max="16383" man="1"/>
    <brk id="155" max="16383" man="1"/>
    <brk id="227" max="16383" man="1"/>
    <brk id="299" max="16383" man="1"/>
    <brk id="371" max="16383" man="1"/>
    <brk id="443" max="16383" man="1"/>
    <brk id="515" max="13" man="1"/>
    <brk id="587" max="13" man="1"/>
    <brk id="659" max="13" man="1"/>
    <brk id="731" max="13" man="1"/>
    <brk id="803" max="1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WA75"/>
  <sheetViews>
    <sheetView showGridLines="0" showRowColHeaders="0" zoomScale="130" zoomScaleNormal="130" workbookViewId="0">
      <pane xSplit="2" ySplit="8" topLeftCell="C9" activePane="bottomRight" state="frozen"/>
      <selection pane="topRight"/>
      <selection pane="bottomLeft"/>
      <selection pane="bottomRight"/>
    </sheetView>
  </sheetViews>
  <sheetFormatPr baseColWidth="10" defaultColWidth="0" defaultRowHeight="8.25" zeroHeight="1"/>
  <cols>
    <col min="1" max="1" width="24.85546875" style="17" customWidth="1"/>
    <col min="2" max="2" width="8.28515625" style="17" customWidth="1"/>
    <col min="3" max="3" width="6" style="17" customWidth="1"/>
    <col min="4" max="4" width="9.7109375" style="17" customWidth="1"/>
    <col min="5" max="5" width="6.42578125" style="17" customWidth="1"/>
    <col min="6" max="6" width="3.42578125" style="17" customWidth="1"/>
    <col min="7" max="7" width="13.5703125" style="17" customWidth="1"/>
    <col min="8" max="8" width="4.7109375" style="17" customWidth="1"/>
    <col min="9" max="9" width="12.7109375" style="17" customWidth="1"/>
    <col min="10" max="10" width="0.85546875" style="51" customWidth="1"/>
    <col min="11" max="11" width="25.42578125" style="51" hidden="1"/>
    <col min="12" max="12" width="20.140625" style="51" hidden="1"/>
    <col min="13" max="13" width="16.7109375" style="51" hidden="1"/>
    <col min="14" max="14" width="13.42578125" style="17" hidden="1"/>
    <col min="15" max="16" width="8.85546875" style="17" hidden="1"/>
    <col min="17" max="17" width="8.42578125" style="17" hidden="1"/>
    <col min="18" max="18" width="5.5703125" style="17" hidden="1"/>
    <col min="19" max="19" width="10.28515625" style="17" hidden="1"/>
    <col min="20" max="256" width="9.140625" style="17" hidden="1"/>
    <col min="257" max="257" width="24.85546875" style="17" hidden="1"/>
    <col min="258" max="258" width="8.28515625" style="17" hidden="1"/>
    <col min="259" max="259" width="6" style="17" hidden="1"/>
    <col min="260" max="260" width="9.7109375" style="17" hidden="1"/>
    <col min="261" max="261" width="6.42578125" style="17" hidden="1"/>
    <col min="262" max="262" width="3.42578125" style="17" hidden="1"/>
    <col min="263" max="263" width="14.140625" style="17" hidden="1"/>
    <col min="264" max="264" width="4.7109375" style="17" hidden="1"/>
    <col min="265" max="265" width="13.85546875" style="17" hidden="1"/>
    <col min="266" max="266" width="28.5703125" style="17" hidden="1"/>
    <col min="267" max="267" width="25.42578125" style="17" hidden="1"/>
    <col min="268" max="268" width="20.140625" style="17" hidden="1"/>
    <col min="269" max="269" width="16.7109375" style="17" hidden="1"/>
    <col min="270" max="270" width="13.42578125" style="17" hidden="1"/>
    <col min="271" max="272" width="8.85546875" style="17" hidden="1"/>
    <col min="273" max="273" width="8.42578125" style="17" hidden="1"/>
    <col min="274" max="274" width="5.5703125" style="17" hidden="1"/>
    <col min="275" max="275" width="10.28515625" style="17" hidden="1"/>
    <col min="276" max="512" width="9.140625" style="17" hidden="1"/>
    <col min="513" max="513" width="24.85546875" style="17" hidden="1"/>
    <col min="514" max="514" width="8.28515625" style="17" hidden="1"/>
    <col min="515" max="515" width="6" style="17" hidden="1"/>
    <col min="516" max="516" width="9.7109375" style="17" hidden="1"/>
    <col min="517" max="517" width="6.42578125" style="17" hidden="1"/>
    <col min="518" max="518" width="3.42578125" style="17" hidden="1"/>
    <col min="519" max="519" width="14.140625" style="17" hidden="1"/>
    <col min="520" max="520" width="4.7109375" style="17" hidden="1"/>
    <col min="521" max="521" width="13.85546875" style="17" hidden="1"/>
    <col min="522" max="522" width="28.5703125" style="17" hidden="1"/>
    <col min="523" max="523" width="25.42578125" style="17" hidden="1"/>
    <col min="524" max="524" width="20.140625" style="17" hidden="1"/>
    <col min="525" max="525" width="16.7109375" style="17" hidden="1"/>
    <col min="526" max="526" width="13.42578125" style="17" hidden="1"/>
    <col min="527" max="528" width="8.85546875" style="17" hidden="1"/>
    <col min="529" max="529" width="8.42578125" style="17" hidden="1"/>
    <col min="530" max="530" width="5.5703125" style="17" hidden="1"/>
    <col min="531" max="531" width="10.28515625" style="17" hidden="1"/>
    <col min="532" max="768" width="9.140625" style="17" hidden="1"/>
    <col min="769" max="769" width="24.85546875" style="17" hidden="1"/>
    <col min="770" max="770" width="8.28515625" style="17" hidden="1"/>
    <col min="771" max="771" width="6" style="17" hidden="1"/>
    <col min="772" max="772" width="9.7109375" style="17" hidden="1"/>
    <col min="773" max="773" width="6.42578125" style="17" hidden="1"/>
    <col min="774" max="774" width="3.42578125" style="17" hidden="1"/>
    <col min="775" max="775" width="14.140625" style="17" hidden="1"/>
    <col min="776" max="776" width="4.7109375" style="17" hidden="1"/>
    <col min="777" max="777" width="13.85546875" style="17" hidden="1"/>
    <col min="778" max="778" width="28.5703125" style="17" hidden="1"/>
    <col min="779" max="779" width="25.42578125" style="17" hidden="1"/>
    <col min="780" max="780" width="20.140625" style="17" hidden="1"/>
    <col min="781" max="781" width="16.7109375" style="17" hidden="1"/>
    <col min="782" max="782" width="13.42578125" style="17" hidden="1"/>
    <col min="783" max="784" width="8.85546875" style="17" hidden="1"/>
    <col min="785" max="785" width="8.42578125" style="17" hidden="1"/>
    <col min="786" max="786" width="5.5703125" style="17" hidden="1"/>
    <col min="787" max="787" width="10.28515625" style="17" hidden="1"/>
    <col min="788" max="1024" width="9.140625" style="17" hidden="1"/>
    <col min="1025" max="1025" width="24.85546875" style="17" hidden="1"/>
    <col min="1026" max="1026" width="8.28515625" style="17" hidden="1"/>
    <col min="1027" max="1027" width="6" style="17" hidden="1"/>
    <col min="1028" max="1028" width="9.7109375" style="17" hidden="1"/>
    <col min="1029" max="1029" width="6.42578125" style="17" hidden="1"/>
    <col min="1030" max="1030" width="3.42578125" style="17" hidden="1"/>
    <col min="1031" max="1031" width="14.140625" style="17" hidden="1"/>
    <col min="1032" max="1032" width="4.7109375" style="17" hidden="1"/>
    <col min="1033" max="1033" width="13.85546875" style="17" hidden="1"/>
    <col min="1034" max="1034" width="28.5703125" style="17" hidden="1"/>
    <col min="1035" max="1035" width="25.42578125" style="17" hidden="1"/>
    <col min="1036" max="1036" width="20.140625" style="17" hidden="1"/>
    <col min="1037" max="1037" width="16.7109375" style="17" hidden="1"/>
    <col min="1038" max="1038" width="13.42578125" style="17" hidden="1"/>
    <col min="1039" max="1040" width="8.85546875" style="17" hidden="1"/>
    <col min="1041" max="1041" width="8.42578125" style="17" hidden="1"/>
    <col min="1042" max="1042" width="5.5703125" style="17" hidden="1"/>
    <col min="1043" max="1043" width="10.28515625" style="17" hidden="1"/>
    <col min="1044" max="1280" width="9.140625" style="17" hidden="1"/>
    <col min="1281" max="1281" width="24.85546875" style="17" hidden="1"/>
    <col min="1282" max="1282" width="8.28515625" style="17" hidden="1"/>
    <col min="1283" max="1283" width="6" style="17" hidden="1"/>
    <col min="1284" max="1284" width="9.7109375" style="17" hidden="1"/>
    <col min="1285" max="1285" width="6.42578125" style="17" hidden="1"/>
    <col min="1286" max="1286" width="3.42578125" style="17" hidden="1"/>
    <col min="1287" max="1287" width="14.140625" style="17" hidden="1"/>
    <col min="1288" max="1288" width="4.7109375" style="17" hidden="1"/>
    <col min="1289" max="1289" width="13.85546875" style="17" hidden="1"/>
    <col min="1290" max="1290" width="28.5703125" style="17" hidden="1"/>
    <col min="1291" max="1291" width="25.42578125" style="17" hidden="1"/>
    <col min="1292" max="1292" width="20.140625" style="17" hidden="1"/>
    <col min="1293" max="1293" width="16.7109375" style="17" hidden="1"/>
    <col min="1294" max="1294" width="13.42578125" style="17" hidden="1"/>
    <col min="1295" max="1296" width="8.85546875" style="17" hidden="1"/>
    <col min="1297" max="1297" width="8.42578125" style="17" hidden="1"/>
    <col min="1298" max="1298" width="5.5703125" style="17" hidden="1"/>
    <col min="1299" max="1299" width="10.28515625" style="17" hidden="1"/>
    <col min="1300" max="1536" width="9.140625" style="17" hidden="1"/>
    <col min="1537" max="1537" width="24.85546875" style="17" hidden="1"/>
    <col min="1538" max="1538" width="8.28515625" style="17" hidden="1"/>
    <col min="1539" max="1539" width="6" style="17" hidden="1"/>
    <col min="1540" max="1540" width="9.7109375" style="17" hidden="1"/>
    <col min="1541" max="1541" width="6.42578125" style="17" hidden="1"/>
    <col min="1542" max="1542" width="3.42578125" style="17" hidden="1"/>
    <col min="1543" max="1543" width="14.140625" style="17" hidden="1"/>
    <col min="1544" max="1544" width="4.7109375" style="17" hidden="1"/>
    <col min="1545" max="1545" width="13.85546875" style="17" hidden="1"/>
    <col min="1546" max="1546" width="28.5703125" style="17" hidden="1"/>
    <col min="1547" max="1547" width="25.42578125" style="17" hidden="1"/>
    <col min="1548" max="1548" width="20.140625" style="17" hidden="1"/>
    <col min="1549" max="1549" width="16.7109375" style="17" hidden="1"/>
    <col min="1550" max="1550" width="13.42578125" style="17" hidden="1"/>
    <col min="1551" max="1552" width="8.85546875" style="17" hidden="1"/>
    <col min="1553" max="1553" width="8.42578125" style="17" hidden="1"/>
    <col min="1554" max="1554" width="5.5703125" style="17" hidden="1"/>
    <col min="1555" max="1555" width="10.28515625" style="17" hidden="1"/>
    <col min="1556" max="1792" width="9.140625" style="17" hidden="1"/>
    <col min="1793" max="1793" width="24.85546875" style="17" hidden="1"/>
    <col min="1794" max="1794" width="8.28515625" style="17" hidden="1"/>
    <col min="1795" max="1795" width="6" style="17" hidden="1"/>
    <col min="1796" max="1796" width="9.7109375" style="17" hidden="1"/>
    <col min="1797" max="1797" width="6.42578125" style="17" hidden="1"/>
    <col min="1798" max="1798" width="3.42578125" style="17" hidden="1"/>
    <col min="1799" max="1799" width="14.140625" style="17" hidden="1"/>
    <col min="1800" max="1800" width="4.7109375" style="17" hidden="1"/>
    <col min="1801" max="1801" width="13.85546875" style="17" hidden="1"/>
    <col min="1802" max="1802" width="28.5703125" style="17" hidden="1"/>
    <col min="1803" max="1803" width="25.42578125" style="17" hidden="1"/>
    <col min="1804" max="1804" width="20.140625" style="17" hidden="1"/>
    <col min="1805" max="1805" width="16.7109375" style="17" hidden="1"/>
    <col min="1806" max="1806" width="13.42578125" style="17" hidden="1"/>
    <col min="1807" max="1808" width="8.85546875" style="17" hidden="1"/>
    <col min="1809" max="1809" width="8.42578125" style="17" hidden="1"/>
    <col min="1810" max="1810" width="5.5703125" style="17" hidden="1"/>
    <col min="1811" max="1811" width="10.28515625" style="17" hidden="1"/>
    <col min="1812" max="2048" width="9.140625" style="17" hidden="1"/>
    <col min="2049" max="2049" width="24.85546875" style="17" hidden="1"/>
    <col min="2050" max="2050" width="8.28515625" style="17" hidden="1"/>
    <col min="2051" max="2051" width="6" style="17" hidden="1"/>
    <col min="2052" max="2052" width="9.7109375" style="17" hidden="1"/>
    <col min="2053" max="2053" width="6.42578125" style="17" hidden="1"/>
    <col min="2054" max="2054" width="3.42578125" style="17" hidden="1"/>
    <col min="2055" max="2055" width="14.140625" style="17" hidden="1"/>
    <col min="2056" max="2056" width="4.7109375" style="17" hidden="1"/>
    <col min="2057" max="2057" width="13.85546875" style="17" hidden="1"/>
    <col min="2058" max="2058" width="28.5703125" style="17" hidden="1"/>
    <col min="2059" max="2059" width="25.42578125" style="17" hidden="1"/>
    <col min="2060" max="2060" width="20.140625" style="17" hidden="1"/>
    <col min="2061" max="2061" width="16.7109375" style="17" hidden="1"/>
    <col min="2062" max="2062" width="13.42578125" style="17" hidden="1"/>
    <col min="2063" max="2064" width="8.85546875" style="17" hidden="1"/>
    <col min="2065" max="2065" width="8.42578125" style="17" hidden="1"/>
    <col min="2066" max="2066" width="5.5703125" style="17" hidden="1"/>
    <col min="2067" max="2067" width="10.28515625" style="17" hidden="1"/>
    <col min="2068" max="2304" width="9.140625" style="17" hidden="1"/>
    <col min="2305" max="2305" width="24.85546875" style="17" hidden="1"/>
    <col min="2306" max="2306" width="8.28515625" style="17" hidden="1"/>
    <col min="2307" max="2307" width="6" style="17" hidden="1"/>
    <col min="2308" max="2308" width="9.7109375" style="17" hidden="1"/>
    <col min="2309" max="2309" width="6.42578125" style="17" hidden="1"/>
    <col min="2310" max="2310" width="3.42578125" style="17" hidden="1"/>
    <col min="2311" max="2311" width="14.140625" style="17" hidden="1"/>
    <col min="2312" max="2312" width="4.7109375" style="17" hidden="1"/>
    <col min="2313" max="2313" width="13.85546875" style="17" hidden="1"/>
    <col min="2314" max="2314" width="28.5703125" style="17" hidden="1"/>
    <col min="2315" max="2315" width="25.42578125" style="17" hidden="1"/>
    <col min="2316" max="2316" width="20.140625" style="17" hidden="1"/>
    <col min="2317" max="2317" width="16.7109375" style="17" hidden="1"/>
    <col min="2318" max="2318" width="13.42578125" style="17" hidden="1"/>
    <col min="2319" max="2320" width="8.85546875" style="17" hidden="1"/>
    <col min="2321" max="2321" width="8.42578125" style="17" hidden="1"/>
    <col min="2322" max="2322" width="5.5703125" style="17" hidden="1"/>
    <col min="2323" max="2323" width="10.28515625" style="17" hidden="1"/>
    <col min="2324" max="2560" width="9.140625" style="17" hidden="1"/>
    <col min="2561" max="2561" width="24.85546875" style="17" hidden="1"/>
    <col min="2562" max="2562" width="8.28515625" style="17" hidden="1"/>
    <col min="2563" max="2563" width="6" style="17" hidden="1"/>
    <col min="2564" max="2564" width="9.7109375" style="17" hidden="1"/>
    <col min="2565" max="2565" width="6.42578125" style="17" hidden="1"/>
    <col min="2566" max="2566" width="3.42578125" style="17" hidden="1"/>
    <col min="2567" max="2567" width="14.140625" style="17" hidden="1"/>
    <col min="2568" max="2568" width="4.7109375" style="17" hidden="1"/>
    <col min="2569" max="2569" width="13.85546875" style="17" hidden="1"/>
    <col min="2570" max="2570" width="28.5703125" style="17" hidden="1"/>
    <col min="2571" max="2571" width="25.42578125" style="17" hidden="1"/>
    <col min="2572" max="2572" width="20.140625" style="17" hidden="1"/>
    <col min="2573" max="2573" width="16.7109375" style="17" hidden="1"/>
    <col min="2574" max="2574" width="13.42578125" style="17" hidden="1"/>
    <col min="2575" max="2576" width="8.85546875" style="17" hidden="1"/>
    <col min="2577" max="2577" width="8.42578125" style="17" hidden="1"/>
    <col min="2578" max="2578" width="5.5703125" style="17" hidden="1"/>
    <col min="2579" max="2579" width="10.28515625" style="17" hidden="1"/>
    <col min="2580" max="2816" width="9.140625" style="17" hidden="1"/>
    <col min="2817" max="2817" width="24.85546875" style="17" hidden="1"/>
    <col min="2818" max="2818" width="8.28515625" style="17" hidden="1"/>
    <col min="2819" max="2819" width="6" style="17" hidden="1"/>
    <col min="2820" max="2820" width="9.7109375" style="17" hidden="1"/>
    <col min="2821" max="2821" width="6.42578125" style="17" hidden="1"/>
    <col min="2822" max="2822" width="3.42578125" style="17" hidden="1"/>
    <col min="2823" max="2823" width="14.140625" style="17" hidden="1"/>
    <col min="2824" max="2824" width="4.7109375" style="17" hidden="1"/>
    <col min="2825" max="2825" width="13.85546875" style="17" hidden="1"/>
    <col min="2826" max="2826" width="28.5703125" style="17" hidden="1"/>
    <col min="2827" max="2827" width="25.42578125" style="17" hidden="1"/>
    <col min="2828" max="2828" width="20.140625" style="17" hidden="1"/>
    <col min="2829" max="2829" width="16.7109375" style="17" hidden="1"/>
    <col min="2830" max="2830" width="13.42578125" style="17" hidden="1"/>
    <col min="2831" max="2832" width="8.85546875" style="17" hidden="1"/>
    <col min="2833" max="2833" width="8.42578125" style="17" hidden="1"/>
    <col min="2834" max="2834" width="5.5703125" style="17" hidden="1"/>
    <col min="2835" max="2835" width="10.28515625" style="17" hidden="1"/>
    <col min="2836" max="3072" width="9.140625" style="17" hidden="1"/>
    <col min="3073" max="3073" width="24.85546875" style="17" hidden="1"/>
    <col min="3074" max="3074" width="8.28515625" style="17" hidden="1"/>
    <col min="3075" max="3075" width="6" style="17" hidden="1"/>
    <col min="3076" max="3076" width="9.7109375" style="17" hidden="1"/>
    <col min="3077" max="3077" width="6.42578125" style="17" hidden="1"/>
    <col min="3078" max="3078" width="3.42578125" style="17" hidden="1"/>
    <col min="3079" max="3079" width="14.140625" style="17" hidden="1"/>
    <col min="3080" max="3080" width="4.7109375" style="17" hidden="1"/>
    <col min="3081" max="3081" width="13.85546875" style="17" hidden="1"/>
    <col min="3082" max="3082" width="28.5703125" style="17" hidden="1"/>
    <col min="3083" max="3083" width="25.42578125" style="17" hidden="1"/>
    <col min="3084" max="3084" width="20.140625" style="17" hidden="1"/>
    <col min="3085" max="3085" width="16.7109375" style="17" hidden="1"/>
    <col min="3086" max="3086" width="13.42578125" style="17" hidden="1"/>
    <col min="3087" max="3088" width="8.85546875" style="17" hidden="1"/>
    <col min="3089" max="3089" width="8.42578125" style="17" hidden="1"/>
    <col min="3090" max="3090" width="5.5703125" style="17" hidden="1"/>
    <col min="3091" max="3091" width="10.28515625" style="17" hidden="1"/>
    <col min="3092" max="3328" width="9.140625" style="17" hidden="1"/>
    <col min="3329" max="3329" width="24.85546875" style="17" hidden="1"/>
    <col min="3330" max="3330" width="8.28515625" style="17" hidden="1"/>
    <col min="3331" max="3331" width="6" style="17" hidden="1"/>
    <col min="3332" max="3332" width="9.7109375" style="17" hidden="1"/>
    <col min="3333" max="3333" width="6.42578125" style="17" hidden="1"/>
    <col min="3334" max="3334" width="3.42578125" style="17" hidden="1"/>
    <col min="3335" max="3335" width="14.140625" style="17" hidden="1"/>
    <col min="3336" max="3336" width="4.7109375" style="17" hidden="1"/>
    <col min="3337" max="3337" width="13.85546875" style="17" hidden="1"/>
    <col min="3338" max="3338" width="28.5703125" style="17" hidden="1"/>
    <col min="3339" max="3339" width="25.42578125" style="17" hidden="1"/>
    <col min="3340" max="3340" width="20.140625" style="17" hidden="1"/>
    <col min="3341" max="3341" width="16.7109375" style="17" hidden="1"/>
    <col min="3342" max="3342" width="13.42578125" style="17" hidden="1"/>
    <col min="3343" max="3344" width="8.85546875" style="17" hidden="1"/>
    <col min="3345" max="3345" width="8.42578125" style="17" hidden="1"/>
    <col min="3346" max="3346" width="5.5703125" style="17" hidden="1"/>
    <col min="3347" max="3347" width="10.28515625" style="17" hidden="1"/>
    <col min="3348" max="3584" width="9.140625" style="17" hidden="1"/>
    <col min="3585" max="3585" width="24.85546875" style="17" hidden="1"/>
    <col min="3586" max="3586" width="8.28515625" style="17" hidden="1"/>
    <col min="3587" max="3587" width="6" style="17" hidden="1"/>
    <col min="3588" max="3588" width="9.7109375" style="17" hidden="1"/>
    <col min="3589" max="3589" width="6.42578125" style="17" hidden="1"/>
    <col min="3590" max="3590" width="3.42578125" style="17" hidden="1"/>
    <col min="3591" max="3591" width="14.140625" style="17" hidden="1"/>
    <col min="3592" max="3592" width="4.7109375" style="17" hidden="1"/>
    <col min="3593" max="3593" width="13.85546875" style="17" hidden="1"/>
    <col min="3594" max="3594" width="28.5703125" style="17" hidden="1"/>
    <col min="3595" max="3595" width="25.42578125" style="17" hidden="1"/>
    <col min="3596" max="3596" width="20.140625" style="17" hidden="1"/>
    <col min="3597" max="3597" width="16.7109375" style="17" hidden="1"/>
    <col min="3598" max="3598" width="13.42578125" style="17" hidden="1"/>
    <col min="3599" max="3600" width="8.85546875" style="17" hidden="1"/>
    <col min="3601" max="3601" width="8.42578125" style="17" hidden="1"/>
    <col min="3602" max="3602" width="5.5703125" style="17" hidden="1"/>
    <col min="3603" max="3603" width="10.28515625" style="17" hidden="1"/>
    <col min="3604" max="3840" width="9.140625" style="17" hidden="1"/>
    <col min="3841" max="3841" width="24.85546875" style="17" hidden="1"/>
    <col min="3842" max="3842" width="8.28515625" style="17" hidden="1"/>
    <col min="3843" max="3843" width="6" style="17" hidden="1"/>
    <col min="3844" max="3844" width="9.7109375" style="17" hidden="1"/>
    <col min="3845" max="3845" width="6.42578125" style="17" hidden="1"/>
    <col min="3846" max="3846" width="3.42578125" style="17" hidden="1"/>
    <col min="3847" max="3847" width="14.140625" style="17" hidden="1"/>
    <col min="3848" max="3848" width="4.7109375" style="17" hidden="1"/>
    <col min="3849" max="3849" width="13.85546875" style="17" hidden="1"/>
    <col min="3850" max="3850" width="28.5703125" style="17" hidden="1"/>
    <col min="3851" max="3851" width="25.42578125" style="17" hidden="1"/>
    <col min="3852" max="3852" width="20.140625" style="17" hidden="1"/>
    <col min="3853" max="3853" width="16.7109375" style="17" hidden="1"/>
    <col min="3854" max="3854" width="13.42578125" style="17" hidden="1"/>
    <col min="3855" max="3856" width="8.85546875" style="17" hidden="1"/>
    <col min="3857" max="3857" width="8.42578125" style="17" hidden="1"/>
    <col min="3858" max="3858" width="5.5703125" style="17" hidden="1"/>
    <col min="3859" max="3859" width="10.28515625" style="17" hidden="1"/>
    <col min="3860" max="4096" width="9.140625" style="17" hidden="1"/>
    <col min="4097" max="4097" width="24.85546875" style="17" hidden="1"/>
    <col min="4098" max="4098" width="8.28515625" style="17" hidden="1"/>
    <col min="4099" max="4099" width="6" style="17" hidden="1"/>
    <col min="4100" max="4100" width="9.7109375" style="17" hidden="1"/>
    <col min="4101" max="4101" width="6.42578125" style="17" hidden="1"/>
    <col min="4102" max="4102" width="3.42578125" style="17" hidden="1"/>
    <col min="4103" max="4103" width="14.140625" style="17" hidden="1"/>
    <col min="4104" max="4104" width="4.7109375" style="17" hidden="1"/>
    <col min="4105" max="4105" width="13.85546875" style="17" hidden="1"/>
    <col min="4106" max="4106" width="28.5703125" style="17" hidden="1"/>
    <col min="4107" max="4107" width="25.42578125" style="17" hidden="1"/>
    <col min="4108" max="4108" width="20.140625" style="17" hidden="1"/>
    <col min="4109" max="4109" width="16.7109375" style="17" hidden="1"/>
    <col min="4110" max="4110" width="13.42578125" style="17" hidden="1"/>
    <col min="4111" max="4112" width="8.85546875" style="17" hidden="1"/>
    <col min="4113" max="4113" width="8.42578125" style="17" hidden="1"/>
    <col min="4114" max="4114" width="5.5703125" style="17" hidden="1"/>
    <col min="4115" max="4115" width="10.28515625" style="17" hidden="1"/>
    <col min="4116" max="4352" width="9.140625" style="17" hidden="1"/>
    <col min="4353" max="4353" width="24.85546875" style="17" hidden="1"/>
    <col min="4354" max="4354" width="8.28515625" style="17" hidden="1"/>
    <col min="4355" max="4355" width="6" style="17" hidden="1"/>
    <col min="4356" max="4356" width="9.7109375" style="17" hidden="1"/>
    <col min="4357" max="4357" width="6.42578125" style="17" hidden="1"/>
    <col min="4358" max="4358" width="3.42578125" style="17" hidden="1"/>
    <col min="4359" max="4359" width="14.140625" style="17" hidden="1"/>
    <col min="4360" max="4360" width="4.7109375" style="17" hidden="1"/>
    <col min="4361" max="4361" width="13.85546875" style="17" hidden="1"/>
    <col min="4362" max="4362" width="28.5703125" style="17" hidden="1"/>
    <col min="4363" max="4363" width="25.42578125" style="17" hidden="1"/>
    <col min="4364" max="4364" width="20.140625" style="17" hidden="1"/>
    <col min="4365" max="4365" width="16.7109375" style="17" hidden="1"/>
    <col min="4366" max="4366" width="13.42578125" style="17" hidden="1"/>
    <col min="4367" max="4368" width="8.85546875" style="17" hidden="1"/>
    <col min="4369" max="4369" width="8.42578125" style="17" hidden="1"/>
    <col min="4370" max="4370" width="5.5703125" style="17" hidden="1"/>
    <col min="4371" max="4371" width="10.28515625" style="17" hidden="1"/>
    <col min="4372" max="4608" width="9.140625" style="17" hidden="1"/>
    <col min="4609" max="4609" width="24.85546875" style="17" hidden="1"/>
    <col min="4610" max="4610" width="8.28515625" style="17" hidden="1"/>
    <col min="4611" max="4611" width="6" style="17" hidden="1"/>
    <col min="4612" max="4612" width="9.7109375" style="17" hidden="1"/>
    <col min="4613" max="4613" width="6.42578125" style="17" hidden="1"/>
    <col min="4614" max="4614" width="3.42578125" style="17" hidden="1"/>
    <col min="4615" max="4615" width="14.140625" style="17" hidden="1"/>
    <col min="4616" max="4616" width="4.7109375" style="17" hidden="1"/>
    <col min="4617" max="4617" width="13.85546875" style="17" hidden="1"/>
    <col min="4618" max="4618" width="28.5703125" style="17" hidden="1"/>
    <col min="4619" max="4619" width="25.42578125" style="17" hidden="1"/>
    <col min="4620" max="4620" width="20.140625" style="17" hidden="1"/>
    <col min="4621" max="4621" width="16.7109375" style="17" hidden="1"/>
    <col min="4622" max="4622" width="13.42578125" style="17" hidden="1"/>
    <col min="4623" max="4624" width="8.85546875" style="17" hidden="1"/>
    <col min="4625" max="4625" width="8.42578125" style="17" hidden="1"/>
    <col min="4626" max="4626" width="5.5703125" style="17" hidden="1"/>
    <col min="4627" max="4627" width="10.28515625" style="17" hidden="1"/>
    <col min="4628" max="4864" width="9.140625" style="17" hidden="1"/>
    <col min="4865" max="4865" width="24.85546875" style="17" hidden="1"/>
    <col min="4866" max="4866" width="8.28515625" style="17" hidden="1"/>
    <col min="4867" max="4867" width="6" style="17" hidden="1"/>
    <col min="4868" max="4868" width="9.7109375" style="17" hidden="1"/>
    <col min="4869" max="4869" width="6.42578125" style="17" hidden="1"/>
    <col min="4870" max="4870" width="3.42578125" style="17" hidden="1"/>
    <col min="4871" max="4871" width="14.140625" style="17" hidden="1"/>
    <col min="4872" max="4872" width="4.7109375" style="17" hidden="1"/>
    <col min="4873" max="4873" width="13.85546875" style="17" hidden="1"/>
    <col min="4874" max="4874" width="28.5703125" style="17" hidden="1"/>
    <col min="4875" max="4875" width="25.42578125" style="17" hidden="1"/>
    <col min="4876" max="4876" width="20.140625" style="17" hidden="1"/>
    <col min="4877" max="4877" width="16.7109375" style="17" hidden="1"/>
    <col min="4878" max="4878" width="13.42578125" style="17" hidden="1"/>
    <col min="4879" max="4880" width="8.85546875" style="17" hidden="1"/>
    <col min="4881" max="4881" width="8.42578125" style="17" hidden="1"/>
    <col min="4882" max="4882" width="5.5703125" style="17" hidden="1"/>
    <col min="4883" max="4883" width="10.28515625" style="17" hidden="1"/>
    <col min="4884" max="5120" width="9.140625" style="17" hidden="1"/>
    <col min="5121" max="5121" width="24.85546875" style="17" hidden="1"/>
    <col min="5122" max="5122" width="8.28515625" style="17" hidden="1"/>
    <col min="5123" max="5123" width="6" style="17" hidden="1"/>
    <col min="5124" max="5124" width="9.7109375" style="17" hidden="1"/>
    <col min="5125" max="5125" width="6.42578125" style="17" hidden="1"/>
    <col min="5126" max="5126" width="3.42578125" style="17" hidden="1"/>
    <col min="5127" max="5127" width="14.140625" style="17" hidden="1"/>
    <col min="5128" max="5128" width="4.7109375" style="17" hidden="1"/>
    <col min="5129" max="5129" width="13.85546875" style="17" hidden="1"/>
    <col min="5130" max="5130" width="28.5703125" style="17" hidden="1"/>
    <col min="5131" max="5131" width="25.42578125" style="17" hidden="1"/>
    <col min="5132" max="5132" width="20.140625" style="17" hidden="1"/>
    <col min="5133" max="5133" width="16.7109375" style="17" hidden="1"/>
    <col min="5134" max="5134" width="13.42578125" style="17" hidden="1"/>
    <col min="5135" max="5136" width="8.85546875" style="17" hidden="1"/>
    <col min="5137" max="5137" width="8.42578125" style="17" hidden="1"/>
    <col min="5138" max="5138" width="5.5703125" style="17" hidden="1"/>
    <col min="5139" max="5139" width="10.28515625" style="17" hidden="1"/>
    <col min="5140" max="5376" width="9.140625" style="17" hidden="1"/>
    <col min="5377" max="5377" width="24.85546875" style="17" hidden="1"/>
    <col min="5378" max="5378" width="8.28515625" style="17" hidden="1"/>
    <col min="5379" max="5379" width="6" style="17" hidden="1"/>
    <col min="5380" max="5380" width="9.7109375" style="17" hidden="1"/>
    <col min="5381" max="5381" width="6.42578125" style="17" hidden="1"/>
    <col min="5382" max="5382" width="3.42578125" style="17" hidden="1"/>
    <col min="5383" max="5383" width="14.140625" style="17" hidden="1"/>
    <col min="5384" max="5384" width="4.7109375" style="17" hidden="1"/>
    <col min="5385" max="5385" width="13.85546875" style="17" hidden="1"/>
    <col min="5386" max="5386" width="28.5703125" style="17" hidden="1"/>
    <col min="5387" max="5387" width="25.42578125" style="17" hidden="1"/>
    <col min="5388" max="5388" width="20.140625" style="17" hidden="1"/>
    <col min="5389" max="5389" width="16.7109375" style="17" hidden="1"/>
    <col min="5390" max="5390" width="13.42578125" style="17" hidden="1"/>
    <col min="5391" max="5392" width="8.85546875" style="17" hidden="1"/>
    <col min="5393" max="5393" width="8.42578125" style="17" hidden="1"/>
    <col min="5394" max="5394" width="5.5703125" style="17" hidden="1"/>
    <col min="5395" max="5395" width="10.28515625" style="17" hidden="1"/>
    <col min="5396" max="5632" width="9.140625" style="17" hidden="1"/>
    <col min="5633" max="5633" width="24.85546875" style="17" hidden="1"/>
    <col min="5634" max="5634" width="8.28515625" style="17" hidden="1"/>
    <col min="5635" max="5635" width="6" style="17" hidden="1"/>
    <col min="5636" max="5636" width="9.7109375" style="17" hidden="1"/>
    <col min="5637" max="5637" width="6.42578125" style="17" hidden="1"/>
    <col min="5638" max="5638" width="3.42578125" style="17" hidden="1"/>
    <col min="5639" max="5639" width="14.140625" style="17" hidden="1"/>
    <col min="5640" max="5640" width="4.7109375" style="17" hidden="1"/>
    <col min="5641" max="5641" width="13.85546875" style="17" hidden="1"/>
    <col min="5642" max="5642" width="28.5703125" style="17" hidden="1"/>
    <col min="5643" max="5643" width="25.42578125" style="17" hidden="1"/>
    <col min="5644" max="5644" width="20.140625" style="17" hidden="1"/>
    <col min="5645" max="5645" width="16.7109375" style="17" hidden="1"/>
    <col min="5646" max="5646" width="13.42578125" style="17" hidden="1"/>
    <col min="5647" max="5648" width="8.85546875" style="17" hidden="1"/>
    <col min="5649" max="5649" width="8.42578125" style="17" hidden="1"/>
    <col min="5650" max="5650" width="5.5703125" style="17" hidden="1"/>
    <col min="5651" max="5651" width="10.28515625" style="17" hidden="1"/>
    <col min="5652" max="5888" width="9.140625" style="17" hidden="1"/>
    <col min="5889" max="5889" width="24.85546875" style="17" hidden="1"/>
    <col min="5890" max="5890" width="8.28515625" style="17" hidden="1"/>
    <col min="5891" max="5891" width="6" style="17" hidden="1"/>
    <col min="5892" max="5892" width="9.7109375" style="17" hidden="1"/>
    <col min="5893" max="5893" width="6.42578125" style="17" hidden="1"/>
    <col min="5894" max="5894" width="3.42578125" style="17" hidden="1"/>
    <col min="5895" max="5895" width="14.140625" style="17" hidden="1"/>
    <col min="5896" max="5896" width="4.7109375" style="17" hidden="1"/>
    <col min="5897" max="5897" width="13.85546875" style="17" hidden="1"/>
    <col min="5898" max="5898" width="28.5703125" style="17" hidden="1"/>
    <col min="5899" max="5899" width="25.42578125" style="17" hidden="1"/>
    <col min="5900" max="5900" width="20.140625" style="17" hidden="1"/>
    <col min="5901" max="5901" width="16.7109375" style="17" hidden="1"/>
    <col min="5902" max="5902" width="13.42578125" style="17" hidden="1"/>
    <col min="5903" max="5904" width="8.85546875" style="17" hidden="1"/>
    <col min="5905" max="5905" width="8.42578125" style="17" hidden="1"/>
    <col min="5906" max="5906" width="5.5703125" style="17" hidden="1"/>
    <col min="5907" max="5907" width="10.28515625" style="17" hidden="1"/>
    <col min="5908" max="6144" width="9.140625" style="17" hidden="1"/>
    <col min="6145" max="6145" width="24.85546875" style="17" hidden="1"/>
    <col min="6146" max="6146" width="8.28515625" style="17" hidden="1"/>
    <col min="6147" max="6147" width="6" style="17" hidden="1"/>
    <col min="6148" max="6148" width="9.7109375" style="17" hidden="1"/>
    <col min="6149" max="6149" width="6.42578125" style="17" hidden="1"/>
    <col min="6150" max="6150" width="3.42578125" style="17" hidden="1"/>
    <col min="6151" max="6151" width="14.140625" style="17" hidden="1"/>
    <col min="6152" max="6152" width="4.7109375" style="17" hidden="1"/>
    <col min="6153" max="6153" width="13.85546875" style="17" hidden="1"/>
    <col min="6154" max="6154" width="28.5703125" style="17" hidden="1"/>
    <col min="6155" max="6155" width="25.42578125" style="17" hidden="1"/>
    <col min="6156" max="6156" width="20.140625" style="17" hidden="1"/>
    <col min="6157" max="6157" width="16.7109375" style="17" hidden="1"/>
    <col min="6158" max="6158" width="13.42578125" style="17" hidden="1"/>
    <col min="6159" max="6160" width="8.85546875" style="17" hidden="1"/>
    <col min="6161" max="6161" width="8.42578125" style="17" hidden="1"/>
    <col min="6162" max="6162" width="5.5703125" style="17" hidden="1"/>
    <col min="6163" max="6163" width="10.28515625" style="17" hidden="1"/>
    <col min="6164" max="6400" width="9.140625" style="17" hidden="1"/>
    <col min="6401" max="6401" width="24.85546875" style="17" hidden="1"/>
    <col min="6402" max="6402" width="8.28515625" style="17" hidden="1"/>
    <col min="6403" max="6403" width="6" style="17" hidden="1"/>
    <col min="6404" max="6404" width="9.7109375" style="17" hidden="1"/>
    <col min="6405" max="6405" width="6.42578125" style="17" hidden="1"/>
    <col min="6406" max="6406" width="3.42578125" style="17" hidden="1"/>
    <col min="6407" max="6407" width="14.140625" style="17" hidden="1"/>
    <col min="6408" max="6408" width="4.7109375" style="17" hidden="1"/>
    <col min="6409" max="6409" width="13.85546875" style="17" hidden="1"/>
    <col min="6410" max="6410" width="28.5703125" style="17" hidden="1"/>
    <col min="6411" max="6411" width="25.42578125" style="17" hidden="1"/>
    <col min="6412" max="6412" width="20.140625" style="17" hidden="1"/>
    <col min="6413" max="6413" width="16.7109375" style="17" hidden="1"/>
    <col min="6414" max="6414" width="13.42578125" style="17" hidden="1"/>
    <col min="6415" max="6416" width="8.85546875" style="17" hidden="1"/>
    <col min="6417" max="6417" width="8.42578125" style="17" hidden="1"/>
    <col min="6418" max="6418" width="5.5703125" style="17" hidden="1"/>
    <col min="6419" max="6419" width="10.28515625" style="17" hidden="1"/>
    <col min="6420" max="6656" width="9.140625" style="17" hidden="1"/>
    <col min="6657" max="6657" width="24.85546875" style="17" hidden="1"/>
    <col min="6658" max="6658" width="8.28515625" style="17" hidden="1"/>
    <col min="6659" max="6659" width="6" style="17" hidden="1"/>
    <col min="6660" max="6660" width="9.7109375" style="17" hidden="1"/>
    <col min="6661" max="6661" width="6.42578125" style="17" hidden="1"/>
    <col min="6662" max="6662" width="3.42578125" style="17" hidden="1"/>
    <col min="6663" max="6663" width="14.140625" style="17" hidden="1"/>
    <col min="6664" max="6664" width="4.7109375" style="17" hidden="1"/>
    <col min="6665" max="6665" width="13.85546875" style="17" hidden="1"/>
    <col min="6666" max="6666" width="28.5703125" style="17" hidden="1"/>
    <col min="6667" max="6667" width="25.42578125" style="17" hidden="1"/>
    <col min="6668" max="6668" width="20.140625" style="17" hidden="1"/>
    <col min="6669" max="6669" width="16.7109375" style="17" hidden="1"/>
    <col min="6670" max="6670" width="13.42578125" style="17" hidden="1"/>
    <col min="6671" max="6672" width="8.85546875" style="17" hidden="1"/>
    <col min="6673" max="6673" width="8.42578125" style="17" hidden="1"/>
    <col min="6674" max="6674" width="5.5703125" style="17" hidden="1"/>
    <col min="6675" max="6675" width="10.28515625" style="17" hidden="1"/>
    <col min="6676" max="6912" width="9.140625" style="17" hidden="1"/>
    <col min="6913" max="6913" width="24.85546875" style="17" hidden="1"/>
    <col min="6914" max="6914" width="8.28515625" style="17" hidden="1"/>
    <col min="6915" max="6915" width="6" style="17" hidden="1"/>
    <col min="6916" max="6916" width="9.7109375" style="17" hidden="1"/>
    <col min="6917" max="6917" width="6.42578125" style="17" hidden="1"/>
    <col min="6918" max="6918" width="3.42578125" style="17" hidden="1"/>
    <col min="6919" max="6919" width="14.140625" style="17" hidden="1"/>
    <col min="6920" max="6920" width="4.7109375" style="17" hidden="1"/>
    <col min="6921" max="6921" width="13.85546875" style="17" hidden="1"/>
    <col min="6922" max="6922" width="28.5703125" style="17" hidden="1"/>
    <col min="6923" max="6923" width="25.42578125" style="17" hidden="1"/>
    <col min="6924" max="6924" width="20.140625" style="17" hidden="1"/>
    <col min="6925" max="6925" width="16.7109375" style="17" hidden="1"/>
    <col min="6926" max="6926" width="13.42578125" style="17" hidden="1"/>
    <col min="6927" max="6928" width="8.85546875" style="17" hidden="1"/>
    <col min="6929" max="6929" width="8.42578125" style="17" hidden="1"/>
    <col min="6930" max="6930" width="5.5703125" style="17" hidden="1"/>
    <col min="6931" max="6931" width="10.28515625" style="17" hidden="1"/>
    <col min="6932" max="7168" width="9.140625" style="17" hidden="1"/>
    <col min="7169" max="7169" width="24.85546875" style="17" hidden="1"/>
    <col min="7170" max="7170" width="8.28515625" style="17" hidden="1"/>
    <col min="7171" max="7171" width="6" style="17" hidden="1"/>
    <col min="7172" max="7172" width="9.7109375" style="17" hidden="1"/>
    <col min="7173" max="7173" width="6.42578125" style="17" hidden="1"/>
    <col min="7174" max="7174" width="3.42578125" style="17" hidden="1"/>
    <col min="7175" max="7175" width="14.140625" style="17" hidden="1"/>
    <col min="7176" max="7176" width="4.7109375" style="17" hidden="1"/>
    <col min="7177" max="7177" width="13.85546875" style="17" hidden="1"/>
    <col min="7178" max="7178" width="28.5703125" style="17" hidden="1"/>
    <col min="7179" max="7179" width="25.42578125" style="17" hidden="1"/>
    <col min="7180" max="7180" width="20.140625" style="17" hidden="1"/>
    <col min="7181" max="7181" width="16.7109375" style="17" hidden="1"/>
    <col min="7182" max="7182" width="13.42578125" style="17" hidden="1"/>
    <col min="7183" max="7184" width="8.85546875" style="17" hidden="1"/>
    <col min="7185" max="7185" width="8.42578125" style="17" hidden="1"/>
    <col min="7186" max="7186" width="5.5703125" style="17" hidden="1"/>
    <col min="7187" max="7187" width="10.28515625" style="17" hidden="1"/>
    <col min="7188" max="7424" width="9.140625" style="17" hidden="1"/>
    <col min="7425" max="7425" width="24.85546875" style="17" hidden="1"/>
    <col min="7426" max="7426" width="8.28515625" style="17" hidden="1"/>
    <col min="7427" max="7427" width="6" style="17" hidden="1"/>
    <col min="7428" max="7428" width="9.7109375" style="17" hidden="1"/>
    <col min="7429" max="7429" width="6.42578125" style="17" hidden="1"/>
    <col min="7430" max="7430" width="3.42578125" style="17" hidden="1"/>
    <col min="7431" max="7431" width="14.140625" style="17" hidden="1"/>
    <col min="7432" max="7432" width="4.7109375" style="17" hidden="1"/>
    <col min="7433" max="7433" width="13.85546875" style="17" hidden="1"/>
    <col min="7434" max="7434" width="28.5703125" style="17" hidden="1"/>
    <col min="7435" max="7435" width="25.42578125" style="17" hidden="1"/>
    <col min="7436" max="7436" width="20.140625" style="17" hidden="1"/>
    <col min="7437" max="7437" width="16.7109375" style="17" hidden="1"/>
    <col min="7438" max="7438" width="13.42578125" style="17" hidden="1"/>
    <col min="7439" max="7440" width="8.85546875" style="17" hidden="1"/>
    <col min="7441" max="7441" width="8.42578125" style="17" hidden="1"/>
    <col min="7442" max="7442" width="5.5703125" style="17" hidden="1"/>
    <col min="7443" max="7443" width="10.28515625" style="17" hidden="1"/>
    <col min="7444" max="7680" width="9.140625" style="17" hidden="1"/>
    <col min="7681" max="7681" width="24.85546875" style="17" hidden="1"/>
    <col min="7682" max="7682" width="8.28515625" style="17" hidden="1"/>
    <col min="7683" max="7683" width="6" style="17" hidden="1"/>
    <col min="7684" max="7684" width="9.7109375" style="17" hidden="1"/>
    <col min="7685" max="7685" width="6.42578125" style="17" hidden="1"/>
    <col min="7686" max="7686" width="3.42578125" style="17" hidden="1"/>
    <col min="7687" max="7687" width="14.140625" style="17" hidden="1"/>
    <col min="7688" max="7688" width="4.7109375" style="17" hidden="1"/>
    <col min="7689" max="7689" width="13.85546875" style="17" hidden="1"/>
    <col min="7690" max="7690" width="28.5703125" style="17" hidden="1"/>
    <col min="7691" max="7691" width="25.42578125" style="17" hidden="1"/>
    <col min="7692" max="7692" width="20.140625" style="17" hidden="1"/>
    <col min="7693" max="7693" width="16.7109375" style="17" hidden="1"/>
    <col min="7694" max="7694" width="13.42578125" style="17" hidden="1"/>
    <col min="7695" max="7696" width="8.85546875" style="17" hidden="1"/>
    <col min="7697" max="7697" width="8.42578125" style="17" hidden="1"/>
    <col min="7698" max="7698" width="5.5703125" style="17" hidden="1"/>
    <col min="7699" max="7699" width="10.28515625" style="17" hidden="1"/>
    <col min="7700" max="7936" width="9.140625" style="17" hidden="1"/>
    <col min="7937" max="7937" width="24.85546875" style="17" hidden="1"/>
    <col min="7938" max="7938" width="8.28515625" style="17" hidden="1"/>
    <col min="7939" max="7939" width="6" style="17" hidden="1"/>
    <col min="7940" max="7940" width="9.7109375" style="17" hidden="1"/>
    <col min="7941" max="7941" width="6.42578125" style="17" hidden="1"/>
    <col min="7942" max="7942" width="3.42578125" style="17" hidden="1"/>
    <col min="7943" max="7943" width="14.140625" style="17" hidden="1"/>
    <col min="7944" max="7944" width="4.7109375" style="17" hidden="1"/>
    <col min="7945" max="7945" width="13.85546875" style="17" hidden="1"/>
    <col min="7946" max="7946" width="28.5703125" style="17" hidden="1"/>
    <col min="7947" max="7947" width="25.42578125" style="17" hidden="1"/>
    <col min="7948" max="7948" width="20.140625" style="17" hidden="1"/>
    <col min="7949" max="7949" width="16.7109375" style="17" hidden="1"/>
    <col min="7950" max="7950" width="13.42578125" style="17" hidden="1"/>
    <col min="7951" max="7952" width="8.85546875" style="17" hidden="1"/>
    <col min="7953" max="7953" width="8.42578125" style="17" hidden="1"/>
    <col min="7954" max="7954" width="5.5703125" style="17" hidden="1"/>
    <col min="7955" max="7955" width="10.28515625" style="17" hidden="1"/>
    <col min="7956" max="8192" width="9.140625" style="17" hidden="1"/>
    <col min="8193" max="8193" width="24.85546875" style="17" hidden="1"/>
    <col min="8194" max="8194" width="8.28515625" style="17" hidden="1"/>
    <col min="8195" max="8195" width="6" style="17" hidden="1"/>
    <col min="8196" max="8196" width="9.7109375" style="17" hidden="1"/>
    <col min="8197" max="8197" width="6.42578125" style="17" hidden="1"/>
    <col min="8198" max="8198" width="3.42578125" style="17" hidden="1"/>
    <col min="8199" max="8199" width="14.140625" style="17" hidden="1"/>
    <col min="8200" max="8200" width="4.7109375" style="17" hidden="1"/>
    <col min="8201" max="8201" width="13.85546875" style="17" hidden="1"/>
    <col min="8202" max="8202" width="28.5703125" style="17" hidden="1"/>
    <col min="8203" max="8203" width="25.42578125" style="17" hidden="1"/>
    <col min="8204" max="8204" width="20.140625" style="17" hidden="1"/>
    <col min="8205" max="8205" width="16.7109375" style="17" hidden="1"/>
    <col min="8206" max="8206" width="13.42578125" style="17" hidden="1"/>
    <col min="8207" max="8208" width="8.85546875" style="17" hidden="1"/>
    <col min="8209" max="8209" width="8.42578125" style="17" hidden="1"/>
    <col min="8210" max="8210" width="5.5703125" style="17" hidden="1"/>
    <col min="8211" max="8211" width="10.28515625" style="17" hidden="1"/>
    <col min="8212" max="8448" width="9.140625" style="17" hidden="1"/>
    <col min="8449" max="8449" width="24.85546875" style="17" hidden="1"/>
    <col min="8450" max="8450" width="8.28515625" style="17" hidden="1"/>
    <col min="8451" max="8451" width="6" style="17" hidden="1"/>
    <col min="8452" max="8452" width="9.7109375" style="17" hidden="1"/>
    <col min="8453" max="8453" width="6.42578125" style="17" hidden="1"/>
    <col min="8454" max="8454" width="3.42578125" style="17" hidden="1"/>
    <col min="8455" max="8455" width="14.140625" style="17" hidden="1"/>
    <col min="8456" max="8456" width="4.7109375" style="17" hidden="1"/>
    <col min="8457" max="8457" width="13.85546875" style="17" hidden="1"/>
    <col min="8458" max="8458" width="28.5703125" style="17" hidden="1"/>
    <col min="8459" max="8459" width="25.42578125" style="17" hidden="1"/>
    <col min="8460" max="8460" width="20.140625" style="17" hidden="1"/>
    <col min="8461" max="8461" width="16.7109375" style="17" hidden="1"/>
    <col min="8462" max="8462" width="13.42578125" style="17" hidden="1"/>
    <col min="8463" max="8464" width="8.85546875" style="17" hidden="1"/>
    <col min="8465" max="8465" width="8.42578125" style="17" hidden="1"/>
    <col min="8466" max="8466" width="5.5703125" style="17" hidden="1"/>
    <col min="8467" max="8467" width="10.28515625" style="17" hidden="1"/>
    <col min="8468" max="8704" width="9.140625" style="17" hidden="1"/>
    <col min="8705" max="8705" width="24.85546875" style="17" hidden="1"/>
    <col min="8706" max="8706" width="8.28515625" style="17" hidden="1"/>
    <col min="8707" max="8707" width="6" style="17" hidden="1"/>
    <col min="8708" max="8708" width="9.7109375" style="17" hidden="1"/>
    <col min="8709" max="8709" width="6.42578125" style="17" hidden="1"/>
    <col min="8710" max="8710" width="3.42578125" style="17" hidden="1"/>
    <col min="8711" max="8711" width="14.140625" style="17" hidden="1"/>
    <col min="8712" max="8712" width="4.7109375" style="17" hidden="1"/>
    <col min="8713" max="8713" width="13.85546875" style="17" hidden="1"/>
    <col min="8714" max="8714" width="28.5703125" style="17" hidden="1"/>
    <col min="8715" max="8715" width="25.42578125" style="17" hidden="1"/>
    <col min="8716" max="8716" width="20.140625" style="17" hidden="1"/>
    <col min="8717" max="8717" width="16.7109375" style="17" hidden="1"/>
    <col min="8718" max="8718" width="13.42578125" style="17" hidden="1"/>
    <col min="8719" max="8720" width="8.85546875" style="17" hidden="1"/>
    <col min="8721" max="8721" width="8.42578125" style="17" hidden="1"/>
    <col min="8722" max="8722" width="5.5703125" style="17" hidden="1"/>
    <col min="8723" max="8723" width="10.28515625" style="17" hidden="1"/>
    <col min="8724" max="8960" width="9.140625" style="17" hidden="1"/>
    <col min="8961" max="8961" width="24.85546875" style="17" hidden="1"/>
    <col min="8962" max="8962" width="8.28515625" style="17" hidden="1"/>
    <col min="8963" max="8963" width="6" style="17" hidden="1"/>
    <col min="8964" max="8964" width="9.7109375" style="17" hidden="1"/>
    <col min="8965" max="8965" width="6.42578125" style="17" hidden="1"/>
    <col min="8966" max="8966" width="3.42578125" style="17" hidden="1"/>
    <col min="8967" max="8967" width="14.140625" style="17" hidden="1"/>
    <col min="8968" max="8968" width="4.7109375" style="17" hidden="1"/>
    <col min="8969" max="8969" width="13.85546875" style="17" hidden="1"/>
    <col min="8970" max="8970" width="28.5703125" style="17" hidden="1"/>
    <col min="8971" max="8971" width="25.42578125" style="17" hidden="1"/>
    <col min="8972" max="8972" width="20.140625" style="17" hidden="1"/>
    <col min="8973" max="8973" width="16.7109375" style="17" hidden="1"/>
    <col min="8974" max="8974" width="13.42578125" style="17" hidden="1"/>
    <col min="8975" max="8976" width="8.85546875" style="17" hidden="1"/>
    <col min="8977" max="8977" width="8.42578125" style="17" hidden="1"/>
    <col min="8978" max="8978" width="5.5703125" style="17" hidden="1"/>
    <col min="8979" max="8979" width="10.28515625" style="17" hidden="1"/>
    <col min="8980" max="9216" width="9.140625" style="17" hidden="1"/>
    <col min="9217" max="9217" width="24.85546875" style="17" hidden="1"/>
    <col min="9218" max="9218" width="8.28515625" style="17" hidden="1"/>
    <col min="9219" max="9219" width="6" style="17" hidden="1"/>
    <col min="9220" max="9220" width="9.7109375" style="17" hidden="1"/>
    <col min="9221" max="9221" width="6.42578125" style="17" hidden="1"/>
    <col min="9222" max="9222" width="3.42578125" style="17" hidden="1"/>
    <col min="9223" max="9223" width="14.140625" style="17" hidden="1"/>
    <col min="9224" max="9224" width="4.7109375" style="17" hidden="1"/>
    <col min="9225" max="9225" width="13.85546875" style="17" hidden="1"/>
    <col min="9226" max="9226" width="28.5703125" style="17" hidden="1"/>
    <col min="9227" max="9227" width="25.42578125" style="17" hidden="1"/>
    <col min="9228" max="9228" width="20.140625" style="17" hidden="1"/>
    <col min="9229" max="9229" width="16.7109375" style="17" hidden="1"/>
    <col min="9230" max="9230" width="13.42578125" style="17" hidden="1"/>
    <col min="9231" max="9232" width="8.85546875" style="17" hidden="1"/>
    <col min="9233" max="9233" width="8.42578125" style="17" hidden="1"/>
    <col min="9234" max="9234" width="5.5703125" style="17" hidden="1"/>
    <col min="9235" max="9235" width="10.28515625" style="17" hidden="1"/>
    <col min="9236" max="9472" width="9.140625" style="17" hidden="1"/>
    <col min="9473" max="9473" width="24.85546875" style="17" hidden="1"/>
    <col min="9474" max="9474" width="8.28515625" style="17" hidden="1"/>
    <col min="9475" max="9475" width="6" style="17" hidden="1"/>
    <col min="9476" max="9476" width="9.7109375" style="17" hidden="1"/>
    <col min="9477" max="9477" width="6.42578125" style="17" hidden="1"/>
    <col min="9478" max="9478" width="3.42578125" style="17" hidden="1"/>
    <col min="9479" max="9479" width="14.140625" style="17" hidden="1"/>
    <col min="9480" max="9480" width="4.7109375" style="17" hidden="1"/>
    <col min="9481" max="9481" width="13.85546875" style="17" hidden="1"/>
    <col min="9482" max="9482" width="28.5703125" style="17" hidden="1"/>
    <col min="9483" max="9483" width="25.42578125" style="17" hidden="1"/>
    <col min="9484" max="9484" width="20.140625" style="17" hidden="1"/>
    <col min="9485" max="9485" width="16.7109375" style="17" hidden="1"/>
    <col min="9486" max="9486" width="13.42578125" style="17" hidden="1"/>
    <col min="9487" max="9488" width="8.85546875" style="17" hidden="1"/>
    <col min="9489" max="9489" width="8.42578125" style="17" hidden="1"/>
    <col min="9490" max="9490" width="5.5703125" style="17" hidden="1"/>
    <col min="9491" max="9491" width="10.28515625" style="17" hidden="1"/>
    <col min="9492" max="9728" width="9.140625" style="17" hidden="1"/>
    <col min="9729" max="9729" width="24.85546875" style="17" hidden="1"/>
    <col min="9730" max="9730" width="8.28515625" style="17" hidden="1"/>
    <col min="9731" max="9731" width="6" style="17" hidden="1"/>
    <col min="9732" max="9732" width="9.7109375" style="17" hidden="1"/>
    <col min="9733" max="9733" width="6.42578125" style="17" hidden="1"/>
    <col min="9734" max="9734" width="3.42578125" style="17" hidden="1"/>
    <col min="9735" max="9735" width="14.140625" style="17" hidden="1"/>
    <col min="9736" max="9736" width="4.7109375" style="17" hidden="1"/>
    <col min="9737" max="9737" width="13.85546875" style="17" hidden="1"/>
    <col min="9738" max="9738" width="28.5703125" style="17" hidden="1"/>
    <col min="9739" max="9739" width="25.42578125" style="17" hidden="1"/>
    <col min="9740" max="9740" width="20.140625" style="17" hidden="1"/>
    <col min="9741" max="9741" width="16.7109375" style="17" hidden="1"/>
    <col min="9742" max="9742" width="13.42578125" style="17" hidden="1"/>
    <col min="9743" max="9744" width="8.85546875" style="17" hidden="1"/>
    <col min="9745" max="9745" width="8.42578125" style="17" hidden="1"/>
    <col min="9746" max="9746" width="5.5703125" style="17" hidden="1"/>
    <col min="9747" max="9747" width="10.28515625" style="17" hidden="1"/>
    <col min="9748" max="9984" width="9.140625" style="17" hidden="1"/>
    <col min="9985" max="9985" width="24.85546875" style="17" hidden="1"/>
    <col min="9986" max="9986" width="8.28515625" style="17" hidden="1"/>
    <col min="9987" max="9987" width="6" style="17" hidden="1"/>
    <col min="9988" max="9988" width="9.7109375" style="17" hidden="1"/>
    <col min="9989" max="9989" width="6.42578125" style="17" hidden="1"/>
    <col min="9990" max="9990" width="3.42578125" style="17" hidden="1"/>
    <col min="9991" max="9991" width="14.140625" style="17" hidden="1"/>
    <col min="9992" max="9992" width="4.7109375" style="17" hidden="1"/>
    <col min="9993" max="9993" width="13.85546875" style="17" hidden="1"/>
    <col min="9994" max="9994" width="28.5703125" style="17" hidden="1"/>
    <col min="9995" max="9995" width="25.42578125" style="17" hidden="1"/>
    <col min="9996" max="9996" width="20.140625" style="17" hidden="1"/>
    <col min="9997" max="9997" width="16.7109375" style="17" hidden="1"/>
    <col min="9998" max="9998" width="13.42578125" style="17" hidden="1"/>
    <col min="9999" max="10000" width="8.85546875" style="17" hidden="1"/>
    <col min="10001" max="10001" width="8.42578125" style="17" hidden="1"/>
    <col min="10002" max="10002" width="5.5703125" style="17" hidden="1"/>
    <col min="10003" max="10003" width="10.28515625" style="17" hidden="1"/>
    <col min="10004" max="10240" width="9.140625" style="17" hidden="1"/>
    <col min="10241" max="10241" width="24.85546875" style="17" hidden="1"/>
    <col min="10242" max="10242" width="8.28515625" style="17" hidden="1"/>
    <col min="10243" max="10243" width="6" style="17" hidden="1"/>
    <col min="10244" max="10244" width="9.7109375" style="17" hidden="1"/>
    <col min="10245" max="10245" width="6.42578125" style="17" hidden="1"/>
    <col min="10246" max="10246" width="3.42578125" style="17" hidden="1"/>
    <col min="10247" max="10247" width="14.140625" style="17" hidden="1"/>
    <col min="10248" max="10248" width="4.7109375" style="17" hidden="1"/>
    <col min="10249" max="10249" width="13.85546875" style="17" hidden="1"/>
    <col min="10250" max="10250" width="28.5703125" style="17" hidden="1"/>
    <col min="10251" max="10251" width="25.42578125" style="17" hidden="1"/>
    <col min="10252" max="10252" width="20.140625" style="17" hidden="1"/>
    <col min="10253" max="10253" width="16.7109375" style="17" hidden="1"/>
    <col min="10254" max="10254" width="13.42578125" style="17" hidden="1"/>
    <col min="10255" max="10256" width="8.85546875" style="17" hidden="1"/>
    <col min="10257" max="10257" width="8.42578125" style="17" hidden="1"/>
    <col min="10258" max="10258" width="5.5703125" style="17" hidden="1"/>
    <col min="10259" max="10259" width="10.28515625" style="17" hidden="1"/>
    <col min="10260" max="10496" width="9.140625" style="17" hidden="1"/>
    <col min="10497" max="10497" width="24.85546875" style="17" hidden="1"/>
    <col min="10498" max="10498" width="8.28515625" style="17" hidden="1"/>
    <col min="10499" max="10499" width="6" style="17" hidden="1"/>
    <col min="10500" max="10500" width="9.7109375" style="17" hidden="1"/>
    <col min="10501" max="10501" width="6.42578125" style="17" hidden="1"/>
    <col min="10502" max="10502" width="3.42578125" style="17" hidden="1"/>
    <col min="10503" max="10503" width="14.140625" style="17" hidden="1"/>
    <col min="10504" max="10504" width="4.7109375" style="17" hidden="1"/>
    <col min="10505" max="10505" width="13.85546875" style="17" hidden="1"/>
    <col min="10506" max="10506" width="28.5703125" style="17" hidden="1"/>
    <col min="10507" max="10507" width="25.42578125" style="17" hidden="1"/>
    <col min="10508" max="10508" width="20.140625" style="17" hidden="1"/>
    <col min="10509" max="10509" width="16.7109375" style="17" hidden="1"/>
    <col min="10510" max="10510" width="13.42578125" style="17" hidden="1"/>
    <col min="10511" max="10512" width="8.85546875" style="17" hidden="1"/>
    <col min="10513" max="10513" width="8.42578125" style="17" hidden="1"/>
    <col min="10514" max="10514" width="5.5703125" style="17" hidden="1"/>
    <col min="10515" max="10515" width="10.28515625" style="17" hidden="1"/>
    <col min="10516" max="10752" width="9.140625" style="17" hidden="1"/>
    <col min="10753" max="10753" width="24.85546875" style="17" hidden="1"/>
    <col min="10754" max="10754" width="8.28515625" style="17" hidden="1"/>
    <col min="10755" max="10755" width="6" style="17" hidden="1"/>
    <col min="10756" max="10756" width="9.7109375" style="17" hidden="1"/>
    <col min="10757" max="10757" width="6.42578125" style="17" hidden="1"/>
    <col min="10758" max="10758" width="3.42578125" style="17" hidden="1"/>
    <col min="10759" max="10759" width="14.140625" style="17" hidden="1"/>
    <col min="10760" max="10760" width="4.7109375" style="17" hidden="1"/>
    <col min="10761" max="10761" width="13.85546875" style="17" hidden="1"/>
    <col min="10762" max="10762" width="28.5703125" style="17" hidden="1"/>
    <col min="10763" max="10763" width="25.42578125" style="17" hidden="1"/>
    <col min="10764" max="10764" width="20.140625" style="17" hidden="1"/>
    <col min="10765" max="10765" width="16.7109375" style="17" hidden="1"/>
    <col min="10766" max="10766" width="13.42578125" style="17" hidden="1"/>
    <col min="10767" max="10768" width="8.85546875" style="17" hidden="1"/>
    <col min="10769" max="10769" width="8.42578125" style="17" hidden="1"/>
    <col min="10770" max="10770" width="5.5703125" style="17" hidden="1"/>
    <col min="10771" max="10771" width="10.28515625" style="17" hidden="1"/>
    <col min="10772" max="11008" width="9.140625" style="17" hidden="1"/>
    <col min="11009" max="11009" width="24.85546875" style="17" hidden="1"/>
    <col min="11010" max="11010" width="8.28515625" style="17" hidden="1"/>
    <col min="11011" max="11011" width="6" style="17" hidden="1"/>
    <col min="11012" max="11012" width="9.7109375" style="17" hidden="1"/>
    <col min="11013" max="11013" width="6.42578125" style="17" hidden="1"/>
    <col min="11014" max="11014" width="3.42578125" style="17" hidden="1"/>
    <col min="11015" max="11015" width="14.140625" style="17" hidden="1"/>
    <col min="11016" max="11016" width="4.7109375" style="17" hidden="1"/>
    <col min="11017" max="11017" width="13.85546875" style="17" hidden="1"/>
    <col min="11018" max="11018" width="28.5703125" style="17" hidden="1"/>
    <col min="11019" max="11019" width="25.42578125" style="17" hidden="1"/>
    <col min="11020" max="11020" width="20.140625" style="17" hidden="1"/>
    <col min="11021" max="11021" width="16.7109375" style="17" hidden="1"/>
    <col min="11022" max="11022" width="13.42578125" style="17" hidden="1"/>
    <col min="11023" max="11024" width="8.85546875" style="17" hidden="1"/>
    <col min="11025" max="11025" width="8.42578125" style="17" hidden="1"/>
    <col min="11026" max="11026" width="5.5703125" style="17" hidden="1"/>
    <col min="11027" max="11027" width="10.28515625" style="17" hidden="1"/>
    <col min="11028" max="11264" width="9.140625" style="17" hidden="1"/>
    <col min="11265" max="11265" width="24.85546875" style="17" hidden="1"/>
    <col min="11266" max="11266" width="8.28515625" style="17" hidden="1"/>
    <col min="11267" max="11267" width="6" style="17" hidden="1"/>
    <col min="11268" max="11268" width="9.7109375" style="17" hidden="1"/>
    <col min="11269" max="11269" width="6.42578125" style="17" hidden="1"/>
    <col min="11270" max="11270" width="3.42578125" style="17" hidden="1"/>
    <col min="11271" max="11271" width="14.140625" style="17" hidden="1"/>
    <col min="11272" max="11272" width="4.7109375" style="17" hidden="1"/>
    <col min="11273" max="11273" width="13.85546875" style="17" hidden="1"/>
    <col min="11274" max="11274" width="28.5703125" style="17" hidden="1"/>
    <col min="11275" max="11275" width="25.42578125" style="17" hidden="1"/>
    <col min="11276" max="11276" width="20.140625" style="17" hidden="1"/>
    <col min="11277" max="11277" width="16.7109375" style="17" hidden="1"/>
    <col min="11278" max="11278" width="13.42578125" style="17" hidden="1"/>
    <col min="11279" max="11280" width="8.85546875" style="17" hidden="1"/>
    <col min="11281" max="11281" width="8.42578125" style="17" hidden="1"/>
    <col min="11282" max="11282" width="5.5703125" style="17" hidden="1"/>
    <col min="11283" max="11283" width="10.28515625" style="17" hidden="1"/>
    <col min="11284" max="11520" width="9.140625" style="17" hidden="1"/>
    <col min="11521" max="11521" width="24.85546875" style="17" hidden="1"/>
    <col min="11522" max="11522" width="8.28515625" style="17" hidden="1"/>
    <col min="11523" max="11523" width="6" style="17" hidden="1"/>
    <col min="11524" max="11524" width="9.7109375" style="17" hidden="1"/>
    <col min="11525" max="11525" width="6.42578125" style="17" hidden="1"/>
    <col min="11526" max="11526" width="3.42578125" style="17" hidden="1"/>
    <col min="11527" max="11527" width="14.140625" style="17" hidden="1"/>
    <col min="11528" max="11528" width="4.7109375" style="17" hidden="1"/>
    <col min="11529" max="11529" width="13.85546875" style="17" hidden="1"/>
    <col min="11530" max="11530" width="28.5703125" style="17" hidden="1"/>
    <col min="11531" max="11531" width="25.42578125" style="17" hidden="1"/>
    <col min="11532" max="11532" width="20.140625" style="17" hidden="1"/>
    <col min="11533" max="11533" width="16.7109375" style="17" hidden="1"/>
    <col min="11534" max="11534" width="13.42578125" style="17" hidden="1"/>
    <col min="11535" max="11536" width="8.85546875" style="17" hidden="1"/>
    <col min="11537" max="11537" width="8.42578125" style="17" hidden="1"/>
    <col min="11538" max="11538" width="5.5703125" style="17" hidden="1"/>
    <col min="11539" max="11539" width="10.28515625" style="17" hidden="1"/>
    <col min="11540" max="11776" width="9.140625" style="17" hidden="1"/>
    <col min="11777" max="11777" width="24.85546875" style="17" hidden="1"/>
    <col min="11778" max="11778" width="8.28515625" style="17" hidden="1"/>
    <col min="11779" max="11779" width="6" style="17" hidden="1"/>
    <col min="11780" max="11780" width="9.7109375" style="17" hidden="1"/>
    <col min="11781" max="11781" width="6.42578125" style="17" hidden="1"/>
    <col min="11782" max="11782" width="3.42578125" style="17" hidden="1"/>
    <col min="11783" max="11783" width="14.140625" style="17" hidden="1"/>
    <col min="11784" max="11784" width="4.7109375" style="17" hidden="1"/>
    <col min="11785" max="11785" width="13.85546875" style="17" hidden="1"/>
    <col min="11786" max="11786" width="28.5703125" style="17" hidden="1"/>
    <col min="11787" max="11787" width="25.42578125" style="17" hidden="1"/>
    <col min="11788" max="11788" width="20.140625" style="17" hidden="1"/>
    <col min="11789" max="11789" width="16.7109375" style="17" hidden="1"/>
    <col min="11790" max="11790" width="13.42578125" style="17" hidden="1"/>
    <col min="11791" max="11792" width="8.85546875" style="17" hidden="1"/>
    <col min="11793" max="11793" width="8.42578125" style="17" hidden="1"/>
    <col min="11794" max="11794" width="5.5703125" style="17" hidden="1"/>
    <col min="11795" max="11795" width="10.28515625" style="17" hidden="1"/>
    <col min="11796" max="12032" width="9.140625" style="17" hidden="1"/>
    <col min="12033" max="12033" width="24.85546875" style="17" hidden="1"/>
    <col min="12034" max="12034" width="8.28515625" style="17" hidden="1"/>
    <col min="12035" max="12035" width="6" style="17" hidden="1"/>
    <col min="12036" max="12036" width="9.7109375" style="17" hidden="1"/>
    <col min="12037" max="12037" width="6.42578125" style="17" hidden="1"/>
    <col min="12038" max="12038" width="3.42578125" style="17" hidden="1"/>
    <col min="12039" max="12039" width="14.140625" style="17" hidden="1"/>
    <col min="12040" max="12040" width="4.7109375" style="17" hidden="1"/>
    <col min="12041" max="12041" width="13.85546875" style="17" hidden="1"/>
    <col min="12042" max="12042" width="28.5703125" style="17" hidden="1"/>
    <col min="12043" max="12043" width="25.42578125" style="17" hidden="1"/>
    <col min="12044" max="12044" width="20.140625" style="17" hidden="1"/>
    <col min="12045" max="12045" width="16.7109375" style="17" hidden="1"/>
    <col min="12046" max="12046" width="13.42578125" style="17" hidden="1"/>
    <col min="12047" max="12048" width="8.85546875" style="17" hidden="1"/>
    <col min="12049" max="12049" width="8.42578125" style="17" hidden="1"/>
    <col min="12050" max="12050" width="5.5703125" style="17" hidden="1"/>
    <col min="12051" max="12051" width="10.28515625" style="17" hidden="1"/>
    <col min="12052" max="12288" width="9.140625" style="17" hidden="1"/>
    <col min="12289" max="12289" width="24.85546875" style="17" hidden="1"/>
    <col min="12290" max="12290" width="8.28515625" style="17" hidden="1"/>
    <col min="12291" max="12291" width="6" style="17" hidden="1"/>
    <col min="12292" max="12292" width="9.7109375" style="17" hidden="1"/>
    <col min="12293" max="12293" width="6.42578125" style="17" hidden="1"/>
    <col min="12294" max="12294" width="3.42578125" style="17" hidden="1"/>
    <col min="12295" max="12295" width="14.140625" style="17" hidden="1"/>
    <col min="12296" max="12296" width="4.7109375" style="17" hidden="1"/>
    <col min="12297" max="12297" width="13.85546875" style="17" hidden="1"/>
    <col min="12298" max="12298" width="28.5703125" style="17" hidden="1"/>
    <col min="12299" max="12299" width="25.42578125" style="17" hidden="1"/>
    <col min="12300" max="12300" width="20.140625" style="17" hidden="1"/>
    <col min="12301" max="12301" width="16.7109375" style="17" hidden="1"/>
    <col min="12302" max="12302" width="13.42578125" style="17" hidden="1"/>
    <col min="12303" max="12304" width="8.85546875" style="17" hidden="1"/>
    <col min="12305" max="12305" width="8.42578125" style="17" hidden="1"/>
    <col min="12306" max="12306" width="5.5703125" style="17" hidden="1"/>
    <col min="12307" max="12307" width="10.28515625" style="17" hidden="1"/>
    <col min="12308" max="12544" width="9.140625" style="17" hidden="1"/>
    <col min="12545" max="12545" width="24.85546875" style="17" hidden="1"/>
    <col min="12546" max="12546" width="8.28515625" style="17" hidden="1"/>
    <col min="12547" max="12547" width="6" style="17" hidden="1"/>
    <col min="12548" max="12548" width="9.7109375" style="17" hidden="1"/>
    <col min="12549" max="12549" width="6.42578125" style="17" hidden="1"/>
    <col min="12550" max="12550" width="3.42578125" style="17" hidden="1"/>
    <col min="12551" max="12551" width="14.140625" style="17" hidden="1"/>
    <col min="12552" max="12552" width="4.7109375" style="17" hidden="1"/>
    <col min="12553" max="12553" width="13.85546875" style="17" hidden="1"/>
    <col min="12554" max="12554" width="28.5703125" style="17" hidden="1"/>
    <col min="12555" max="12555" width="25.42578125" style="17" hidden="1"/>
    <col min="12556" max="12556" width="20.140625" style="17" hidden="1"/>
    <col min="12557" max="12557" width="16.7109375" style="17" hidden="1"/>
    <col min="12558" max="12558" width="13.42578125" style="17" hidden="1"/>
    <col min="12559" max="12560" width="8.85546875" style="17" hidden="1"/>
    <col min="12561" max="12561" width="8.42578125" style="17" hidden="1"/>
    <col min="12562" max="12562" width="5.5703125" style="17" hidden="1"/>
    <col min="12563" max="12563" width="10.28515625" style="17" hidden="1"/>
    <col min="12564" max="12800" width="9.140625" style="17" hidden="1"/>
    <col min="12801" max="12801" width="24.85546875" style="17" hidden="1"/>
    <col min="12802" max="12802" width="8.28515625" style="17" hidden="1"/>
    <col min="12803" max="12803" width="6" style="17" hidden="1"/>
    <col min="12804" max="12804" width="9.7109375" style="17" hidden="1"/>
    <col min="12805" max="12805" width="6.42578125" style="17" hidden="1"/>
    <col min="12806" max="12806" width="3.42578125" style="17" hidden="1"/>
    <col min="12807" max="12807" width="14.140625" style="17" hidden="1"/>
    <col min="12808" max="12808" width="4.7109375" style="17" hidden="1"/>
    <col min="12809" max="12809" width="13.85546875" style="17" hidden="1"/>
    <col min="12810" max="12810" width="28.5703125" style="17" hidden="1"/>
    <col min="12811" max="12811" width="25.42578125" style="17" hidden="1"/>
    <col min="12812" max="12812" width="20.140625" style="17" hidden="1"/>
    <col min="12813" max="12813" width="16.7109375" style="17" hidden="1"/>
    <col min="12814" max="12814" width="13.42578125" style="17" hidden="1"/>
    <col min="12815" max="12816" width="8.85546875" style="17" hidden="1"/>
    <col min="12817" max="12817" width="8.42578125" style="17" hidden="1"/>
    <col min="12818" max="12818" width="5.5703125" style="17" hidden="1"/>
    <col min="12819" max="12819" width="10.28515625" style="17" hidden="1"/>
    <col min="12820" max="13056" width="9.140625" style="17" hidden="1"/>
    <col min="13057" max="13057" width="24.85546875" style="17" hidden="1"/>
    <col min="13058" max="13058" width="8.28515625" style="17" hidden="1"/>
    <col min="13059" max="13059" width="6" style="17" hidden="1"/>
    <col min="13060" max="13060" width="9.7109375" style="17" hidden="1"/>
    <col min="13061" max="13061" width="6.42578125" style="17" hidden="1"/>
    <col min="13062" max="13062" width="3.42578125" style="17" hidden="1"/>
    <col min="13063" max="13063" width="14.140625" style="17" hidden="1"/>
    <col min="13064" max="13064" width="4.7109375" style="17" hidden="1"/>
    <col min="13065" max="13065" width="13.85546875" style="17" hidden="1"/>
    <col min="13066" max="13066" width="28.5703125" style="17" hidden="1"/>
    <col min="13067" max="13067" width="25.42578125" style="17" hidden="1"/>
    <col min="13068" max="13068" width="20.140625" style="17" hidden="1"/>
    <col min="13069" max="13069" width="16.7109375" style="17" hidden="1"/>
    <col min="13070" max="13070" width="13.42578125" style="17" hidden="1"/>
    <col min="13071" max="13072" width="8.85546875" style="17" hidden="1"/>
    <col min="13073" max="13073" width="8.42578125" style="17" hidden="1"/>
    <col min="13074" max="13074" width="5.5703125" style="17" hidden="1"/>
    <col min="13075" max="13075" width="10.28515625" style="17" hidden="1"/>
    <col min="13076" max="13312" width="9.140625" style="17" hidden="1"/>
    <col min="13313" max="13313" width="24.85546875" style="17" hidden="1"/>
    <col min="13314" max="13314" width="8.28515625" style="17" hidden="1"/>
    <col min="13315" max="13315" width="6" style="17" hidden="1"/>
    <col min="13316" max="13316" width="9.7109375" style="17" hidden="1"/>
    <col min="13317" max="13317" width="6.42578125" style="17" hidden="1"/>
    <col min="13318" max="13318" width="3.42578125" style="17" hidden="1"/>
    <col min="13319" max="13319" width="14.140625" style="17" hidden="1"/>
    <col min="13320" max="13320" width="4.7109375" style="17" hidden="1"/>
    <col min="13321" max="13321" width="13.85546875" style="17" hidden="1"/>
    <col min="13322" max="13322" width="28.5703125" style="17" hidden="1"/>
    <col min="13323" max="13323" width="25.42578125" style="17" hidden="1"/>
    <col min="13324" max="13324" width="20.140625" style="17" hidden="1"/>
    <col min="13325" max="13325" width="16.7109375" style="17" hidden="1"/>
    <col min="13326" max="13326" width="13.42578125" style="17" hidden="1"/>
    <col min="13327" max="13328" width="8.85546875" style="17" hidden="1"/>
    <col min="13329" max="13329" width="8.42578125" style="17" hidden="1"/>
    <col min="13330" max="13330" width="5.5703125" style="17" hidden="1"/>
    <col min="13331" max="13331" width="10.28515625" style="17" hidden="1"/>
    <col min="13332" max="13568" width="9.140625" style="17" hidden="1"/>
    <col min="13569" max="13569" width="24.85546875" style="17" hidden="1"/>
    <col min="13570" max="13570" width="8.28515625" style="17" hidden="1"/>
    <col min="13571" max="13571" width="6" style="17" hidden="1"/>
    <col min="13572" max="13572" width="9.7109375" style="17" hidden="1"/>
    <col min="13573" max="13573" width="6.42578125" style="17" hidden="1"/>
    <col min="13574" max="13574" width="3.42578125" style="17" hidden="1"/>
    <col min="13575" max="13575" width="14.140625" style="17" hidden="1"/>
    <col min="13576" max="13576" width="4.7109375" style="17" hidden="1"/>
    <col min="13577" max="13577" width="13.85546875" style="17" hidden="1"/>
    <col min="13578" max="13578" width="28.5703125" style="17" hidden="1"/>
    <col min="13579" max="13579" width="25.42578125" style="17" hidden="1"/>
    <col min="13580" max="13580" width="20.140625" style="17" hidden="1"/>
    <col min="13581" max="13581" width="16.7109375" style="17" hidden="1"/>
    <col min="13582" max="13582" width="13.42578125" style="17" hidden="1"/>
    <col min="13583" max="13584" width="8.85546875" style="17" hidden="1"/>
    <col min="13585" max="13585" width="8.42578125" style="17" hidden="1"/>
    <col min="13586" max="13586" width="5.5703125" style="17" hidden="1"/>
    <col min="13587" max="13587" width="10.28515625" style="17" hidden="1"/>
    <col min="13588" max="13824" width="9.140625" style="17" hidden="1"/>
    <col min="13825" max="13825" width="24.85546875" style="17" hidden="1"/>
    <col min="13826" max="13826" width="8.28515625" style="17" hidden="1"/>
    <col min="13827" max="13827" width="6" style="17" hidden="1"/>
    <col min="13828" max="13828" width="9.7109375" style="17" hidden="1"/>
    <col min="13829" max="13829" width="6.42578125" style="17" hidden="1"/>
    <col min="13830" max="13830" width="3.42578125" style="17" hidden="1"/>
    <col min="13831" max="13831" width="14.140625" style="17" hidden="1"/>
    <col min="13832" max="13832" width="4.7109375" style="17" hidden="1"/>
    <col min="13833" max="13833" width="13.85546875" style="17" hidden="1"/>
    <col min="13834" max="13834" width="28.5703125" style="17" hidden="1"/>
    <col min="13835" max="13835" width="25.42578125" style="17" hidden="1"/>
    <col min="13836" max="13836" width="20.140625" style="17" hidden="1"/>
    <col min="13837" max="13837" width="16.7109375" style="17" hidden="1"/>
    <col min="13838" max="13838" width="13.42578125" style="17" hidden="1"/>
    <col min="13839" max="13840" width="8.85546875" style="17" hidden="1"/>
    <col min="13841" max="13841" width="8.42578125" style="17" hidden="1"/>
    <col min="13842" max="13842" width="5.5703125" style="17" hidden="1"/>
    <col min="13843" max="13843" width="10.28515625" style="17" hidden="1"/>
    <col min="13844" max="14080" width="9.140625" style="17" hidden="1"/>
    <col min="14081" max="14081" width="24.85546875" style="17" hidden="1"/>
    <col min="14082" max="14082" width="8.28515625" style="17" hidden="1"/>
    <col min="14083" max="14083" width="6" style="17" hidden="1"/>
    <col min="14084" max="14084" width="9.7109375" style="17" hidden="1"/>
    <col min="14085" max="14085" width="6.42578125" style="17" hidden="1"/>
    <col min="14086" max="14086" width="3.42578125" style="17" hidden="1"/>
    <col min="14087" max="14087" width="14.140625" style="17" hidden="1"/>
    <col min="14088" max="14088" width="4.7109375" style="17" hidden="1"/>
    <col min="14089" max="14089" width="13.85546875" style="17" hidden="1"/>
    <col min="14090" max="14090" width="28.5703125" style="17" hidden="1"/>
    <col min="14091" max="14091" width="25.42578125" style="17" hidden="1"/>
    <col min="14092" max="14092" width="20.140625" style="17" hidden="1"/>
    <col min="14093" max="14093" width="16.7109375" style="17" hidden="1"/>
    <col min="14094" max="14094" width="13.42578125" style="17" hidden="1"/>
    <col min="14095" max="14096" width="8.85546875" style="17" hidden="1"/>
    <col min="14097" max="14097" width="8.42578125" style="17" hidden="1"/>
    <col min="14098" max="14098" width="5.5703125" style="17" hidden="1"/>
    <col min="14099" max="14099" width="10.28515625" style="17" hidden="1"/>
    <col min="14100" max="14336" width="9.140625" style="17" hidden="1"/>
    <col min="14337" max="14337" width="24.85546875" style="17" hidden="1"/>
    <col min="14338" max="14338" width="8.28515625" style="17" hidden="1"/>
    <col min="14339" max="14339" width="6" style="17" hidden="1"/>
    <col min="14340" max="14340" width="9.7109375" style="17" hidden="1"/>
    <col min="14341" max="14341" width="6.42578125" style="17" hidden="1"/>
    <col min="14342" max="14342" width="3.42578125" style="17" hidden="1"/>
    <col min="14343" max="14343" width="14.140625" style="17" hidden="1"/>
    <col min="14344" max="14344" width="4.7109375" style="17" hidden="1"/>
    <col min="14345" max="14345" width="13.85546875" style="17" hidden="1"/>
    <col min="14346" max="14346" width="28.5703125" style="17" hidden="1"/>
    <col min="14347" max="14347" width="25.42578125" style="17" hidden="1"/>
    <col min="14348" max="14348" width="20.140625" style="17" hidden="1"/>
    <col min="14349" max="14349" width="16.7109375" style="17" hidden="1"/>
    <col min="14350" max="14350" width="13.42578125" style="17" hidden="1"/>
    <col min="14351" max="14352" width="8.85546875" style="17" hidden="1"/>
    <col min="14353" max="14353" width="8.42578125" style="17" hidden="1"/>
    <col min="14354" max="14354" width="5.5703125" style="17" hidden="1"/>
    <col min="14355" max="14355" width="10.28515625" style="17" hidden="1"/>
    <col min="14356" max="14592" width="9.140625" style="17" hidden="1"/>
    <col min="14593" max="14593" width="24.85546875" style="17" hidden="1"/>
    <col min="14594" max="14594" width="8.28515625" style="17" hidden="1"/>
    <col min="14595" max="14595" width="6" style="17" hidden="1"/>
    <col min="14596" max="14596" width="9.7109375" style="17" hidden="1"/>
    <col min="14597" max="14597" width="6.42578125" style="17" hidden="1"/>
    <col min="14598" max="14598" width="3.42578125" style="17" hidden="1"/>
    <col min="14599" max="14599" width="14.140625" style="17" hidden="1"/>
    <col min="14600" max="14600" width="4.7109375" style="17" hidden="1"/>
    <col min="14601" max="14601" width="13.85546875" style="17" hidden="1"/>
    <col min="14602" max="14602" width="28.5703125" style="17" hidden="1"/>
    <col min="14603" max="14603" width="25.42578125" style="17" hidden="1"/>
    <col min="14604" max="14604" width="20.140625" style="17" hidden="1"/>
    <col min="14605" max="14605" width="16.7109375" style="17" hidden="1"/>
    <col min="14606" max="14606" width="13.42578125" style="17" hidden="1"/>
    <col min="14607" max="14608" width="8.85546875" style="17" hidden="1"/>
    <col min="14609" max="14609" width="8.42578125" style="17" hidden="1"/>
    <col min="14610" max="14610" width="5.5703125" style="17" hidden="1"/>
    <col min="14611" max="14611" width="10.28515625" style="17" hidden="1"/>
    <col min="14612" max="14848" width="9.140625" style="17" hidden="1"/>
    <col min="14849" max="14849" width="24.85546875" style="17" hidden="1"/>
    <col min="14850" max="14850" width="8.28515625" style="17" hidden="1"/>
    <col min="14851" max="14851" width="6" style="17" hidden="1"/>
    <col min="14852" max="14852" width="9.7109375" style="17" hidden="1"/>
    <col min="14853" max="14853" width="6.42578125" style="17" hidden="1"/>
    <col min="14854" max="14854" width="3.42578125" style="17" hidden="1"/>
    <col min="14855" max="14855" width="14.140625" style="17" hidden="1"/>
    <col min="14856" max="14856" width="4.7109375" style="17" hidden="1"/>
    <col min="14857" max="14857" width="13.85546875" style="17" hidden="1"/>
    <col min="14858" max="14858" width="28.5703125" style="17" hidden="1"/>
    <col min="14859" max="14859" width="25.42578125" style="17" hidden="1"/>
    <col min="14860" max="14860" width="20.140625" style="17" hidden="1"/>
    <col min="14861" max="14861" width="16.7109375" style="17" hidden="1"/>
    <col min="14862" max="14862" width="13.42578125" style="17" hidden="1"/>
    <col min="14863" max="14864" width="8.85546875" style="17" hidden="1"/>
    <col min="14865" max="14865" width="8.42578125" style="17" hidden="1"/>
    <col min="14866" max="14866" width="5.5703125" style="17" hidden="1"/>
    <col min="14867" max="14867" width="10.28515625" style="17" hidden="1"/>
    <col min="14868" max="15104" width="9.140625" style="17" hidden="1"/>
    <col min="15105" max="15105" width="24.85546875" style="17" hidden="1"/>
    <col min="15106" max="15106" width="8.28515625" style="17" hidden="1"/>
    <col min="15107" max="15107" width="6" style="17" hidden="1"/>
    <col min="15108" max="15108" width="9.7109375" style="17" hidden="1"/>
    <col min="15109" max="15109" width="6.42578125" style="17" hidden="1"/>
    <col min="15110" max="15110" width="3.42578125" style="17" hidden="1"/>
    <col min="15111" max="15111" width="14.140625" style="17" hidden="1"/>
    <col min="15112" max="15112" width="4.7109375" style="17" hidden="1"/>
    <col min="15113" max="15113" width="13.85546875" style="17" hidden="1"/>
    <col min="15114" max="15114" width="28.5703125" style="17" hidden="1"/>
    <col min="15115" max="15115" width="25.42578125" style="17" hidden="1"/>
    <col min="15116" max="15116" width="20.140625" style="17" hidden="1"/>
    <col min="15117" max="15117" width="16.7109375" style="17" hidden="1"/>
    <col min="15118" max="15118" width="13.42578125" style="17" hidden="1"/>
    <col min="15119" max="15120" width="8.85546875" style="17" hidden="1"/>
    <col min="15121" max="15121" width="8.42578125" style="17" hidden="1"/>
    <col min="15122" max="15122" width="5.5703125" style="17" hidden="1"/>
    <col min="15123" max="15123" width="10.28515625" style="17" hidden="1"/>
    <col min="15124" max="15360" width="9.140625" style="17" hidden="1"/>
    <col min="15361" max="15361" width="24.85546875" style="17" hidden="1"/>
    <col min="15362" max="15362" width="8.28515625" style="17" hidden="1"/>
    <col min="15363" max="15363" width="6" style="17" hidden="1"/>
    <col min="15364" max="15364" width="9.7109375" style="17" hidden="1"/>
    <col min="15365" max="15365" width="6.42578125" style="17" hidden="1"/>
    <col min="15366" max="15366" width="3.42578125" style="17" hidden="1"/>
    <col min="15367" max="15367" width="14.140625" style="17" hidden="1"/>
    <col min="15368" max="15368" width="4.7109375" style="17" hidden="1"/>
    <col min="15369" max="15369" width="13.85546875" style="17" hidden="1"/>
    <col min="15370" max="15370" width="28.5703125" style="17" hidden="1"/>
    <col min="15371" max="15371" width="25.42578125" style="17" hidden="1"/>
    <col min="15372" max="15372" width="20.140625" style="17" hidden="1"/>
    <col min="15373" max="15373" width="16.7109375" style="17" hidden="1"/>
    <col min="15374" max="15374" width="13.42578125" style="17" hidden="1"/>
    <col min="15375" max="15376" width="8.85546875" style="17" hidden="1"/>
    <col min="15377" max="15377" width="8.42578125" style="17" hidden="1"/>
    <col min="15378" max="15378" width="5.5703125" style="17" hidden="1"/>
    <col min="15379" max="15379" width="10.28515625" style="17" hidden="1"/>
    <col min="15380" max="15616" width="9.140625" style="17" hidden="1"/>
    <col min="15617" max="15617" width="24.85546875" style="17" hidden="1"/>
    <col min="15618" max="15618" width="8.28515625" style="17" hidden="1"/>
    <col min="15619" max="15619" width="6" style="17" hidden="1"/>
    <col min="15620" max="15620" width="9.7109375" style="17" hidden="1"/>
    <col min="15621" max="15621" width="6.42578125" style="17" hidden="1"/>
    <col min="15622" max="15622" width="3.42578125" style="17" hidden="1"/>
    <col min="15623" max="15623" width="14.140625" style="17" hidden="1"/>
    <col min="15624" max="15624" width="4.7109375" style="17" hidden="1"/>
    <col min="15625" max="15625" width="13.85546875" style="17" hidden="1"/>
    <col min="15626" max="15626" width="28.5703125" style="17" hidden="1"/>
    <col min="15627" max="15627" width="25.42578125" style="17" hidden="1"/>
    <col min="15628" max="15628" width="20.140625" style="17" hidden="1"/>
    <col min="15629" max="15629" width="16.7109375" style="17" hidden="1"/>
    <col min="15630" max="15630" width="13.42578125" style="17" hidden="1"/>
    <col min="15631" max="15632" width="8.85546875" style="17" hidden="1"/>
    <col min="15633" max="15633" width="8.42578125" style="17" hidden="1"/>
    <col min="15634" max="15634" width="5.5703125" style="17" hidden="1"/>
    <col min="15635" max="15635" width="10.28515625" style="17" hidden="1"/>
    <col min="15636" max="15872" width="9.140625" style="17" hidden="1"/>
    <col min="15873" max="15873" width="24.85546875" style="17" hidden="1"/>
    <col min="15874" max="15874" width="8.28515625" style="17" hidden="1"/>
    <col min="15875" max="15875" width="6" style="17" hidden="1"/>
    <col min="15876" max="15876" width="9.7109375" style="17" hidden="1"/>
    <col min="15877" max="15877" width="6.42578125" style="17" hidden="1"/>
    <col min="15878" max="15878" width="3.42578125" style="17" hidden="1"/>
    <col min="15879" max="15879" width="14.140625" style="17" hidden="1"/>
    <col min="15880" max="15880" width="4.7109375" style="17" hidden="1"/>
    <col min="15881" max="15881" width="13.85546875" style="17" hidden="1"/>
    <col min="15882" max="15882" width="28.5703125" style="17" hidden="1"/>
    <col min="15883" max="15883" width="25.42578125" style="17" hidden="1"/>
    <col min="15884" max="15884" width="20.140625" style="17" hidden="1"/>
    <col min="15885" max="15885" width="16.7109375" style="17" hidden="1"/>
    <col min="15886" max="15886" width="13.42578125" style="17" hidden="1"/>
    <col min="15887" max="15888" width="8.85546875" style="17" hidden="1"/>
    <col min="15889" max="15889" width="8.42578125" style="17" hidden="1"/>
    <col min="15890" max="15890" width="5.5703125" style="17" hidden="1"/>
    <col min="15891" max="15891" width="10.28515625" style="17" hidden="1"/>
    <col min="15892" max="16128" width="9.140625" style="17" hidden="1"/>
    <col min="16129" max="16129" width="24.85546875" style="17" hidden="1"/>
    <col min="16130" max="16130" width="8.28515625" style="17" hidden="1"/>
    <col min="16131" max="16131" width="6" style="17" hidden="1"/>
    <col min="16132" max="16132" width="9.7109375" style="17" hidden="1"/>
    <col min="16133" max="16133" width="6.42578125" style="17" hidden="1"/>
    <col min="16134" max="16134" width="3.42578125" style="17" hidden="1"/>
    <col min="16135" max="16135" width="14.140625" style="17" hidden="1"/>
    <col min="16136" max="16136" width="4.7109375" style="17" hidden="1"/>
    <col min="16137" max="16137" width="13.85546875" style="17" hidden="1"/>
    <col min="16138" max="16138" width="28.5703125" style="17" hidden="1"/>
    <col min="16139" max="16139" width="25.42578125" style="17" hidden="1"/>
    <col min="16140" max="16140" width="20.140625" style="17" hidden="1"/>
    <col min="16141" max="16141" width="16.7109375" style="17" hidden="1"/>
    <col min="16142" max="16142" width="13.42578125" style="17" hidden="1"/>
    <col min="16143" max="16144" width="8.85546875" style="17" hidden="1"/>
    <col min="16145" max="16145" width="8.42578125" style="17" hidden="1"/>
    <col min="16146" max="16146" width="5.5703125" style="17" hidden="1"/>
    <col min="16147" max="16147" width="10.28515625" style="17" hidden="1"/>
    <col min="16148" max="16384" width="9.140625" style="17" hidden="1"/>
  </cols>
  <sheetData>
    <row r="1" spans="1:19" s="30" customFormat="1" ht="12" customHeight="1">
      <c r="A1" s="29" t="s">
        <v>0</v>
      </c>
      <c r="I1" s="55" t="s">
        <v>1</v>
      </c>
    </row>
    <row r="2" spans="1:19" s="30" customFormat="1" ht="12" customHeight="1">
      <c r="A2" s="29" t="s">
        <v>22</v>
      </c>
      <c r="I2" s="31"/>
    </row>
    <row r="3" spans="1:19" s="30" customFormat="1" ht="12" customHeight="1">
      <c r="A3" s="32" t="s">
        <v>2</v>
      </c>
    </row>
    <row r="4" spans="1:19" ht="2.1" customHeight="1">
      <c r="A4" s="33"/>
      <c r="B4" s="34"/>
      <c r="C4" s="34"/>
      <c r="D4" s="34"/>
      <c r="E4" s="34"/>
      <c r="F4" s="34"/>
      <c r="G4" s="34"/>
      <c r="H4" s="34"/>
      <c r="I4" s="34"/>
      <c r="J4" s="35"/>
      <c r="K4" s="35"/>
      <c r="L4" s="35"/>
      <c r="M4" s="35"/>
      <c r="N4" s="35"/>
      <c r="O4" s="35"/>
      <c r="P4" s="35"/>
      <c r="Q4" s="35"/>
      <c r="R4" s="35"/>
      <c r="S4" s="35"/>
    </row>
    <row r="5" spans="1:19" ht="2.1" customHeight="1">
      <c r="A5" s="36"/>
      <c r="B5" s="37"/>
      <c r="C5" s="37"/>
      <c r="D5" s="37"/>
      <c r="E5" s="37"/>
      <c r="F5" s="37"/>
      <c r="G5" s="37"/>
      <c r="H5" s="37"/>
      <c r="I5" s="37"/>
      <c r="J5" s="35"/>
      <c r="K5" s="35"/>
      <c r="L5" s="35"/>
      <c r="M5" s="35"/>
      <c r="N5" s="35"/>
      <c r="O5" s="35"/>
      <c r="P5" s="35"/>
      <c r="Q5" s="35"/>
      <c r="R5" s="35"/>
      <c r="S5" s="35"/>
    </row>
    <row r="6" spans="1:19" ht="9.6" customHeight="1">
      <c r="A6" s="767" t="s">
        <v>3</v>
      </c>
      <c r="B6" s="38"/>
      <c r="C6" s="39" t="s">
        <v>4</v>
      </c>
      <c r="D6" s="39"/>
      <c r="E6" s="40" t="s">
        <v>5</v>
      </c>
      <c r="F6" s="40"/>
      <c r="G6" s="40"/>
      <c r="H6" s="40"/>
      <c r="I6" s="41"/>
      <c r="J6" s="38"/>
      <c r="K6" s="38"/>
      <c r="L6" s="38"/>
      <c r="M6" s="38"/>
      <c r="N6" s="38"/>
      <c r="O6" s="38"/>
      <c r="P6" s="38"/>
      <c r="Q6" s="38"/>
      <c r="R6" s="38"/>
      <c r="S6" s="38"/>
    </row>
    <row r="7" spans="1:19" ht="9.6" customHeight="1">
      <c r="A7" s="767"/>
      <c r="B7" s="39"/>
      <c r="C7" s="39"/>
      <c r="D7" s="39"/>
      <c r="E7" s="39" t="s">
        <v>6</v>
      </c>
      <c r="F7" s="39"/>
      <c r="G7" s="39" t="s">
        <v>7</v>
      </c>
      <c r="H7" s="39"/>
      <c r="I7" s="42" t="s">
        <v>8</v>
      </c>
      <c r="J7" s="38"/>
      <c r="K7" s="38"/>
      <c r="L7" s="38"/>
      <c r="M7" s="38"/>
      <c r="N7" s="38"/>
      <c r="O7" s="38"/>
      <c r="P7" s="38"/>
      <c r="Q7" s="38"/>
      <c r="R7" s="38"/>
      <c r="S7" s="38"/>
    </row>
    <row r="8" spans="1:19" ht="2.1" customHeight="1">
      <c r="A8" s="33"/>
      <c r="B8" s="34"/>
      <c r="C8" s="34"/>
      <c r="D8" s="34"/>
      <c r="E8" s="34"/>
      <c r="F8" s="34"/>
      <c r="G8" s="34"/>
      <c r="H8" s="34"/>
      <c r="I8" s="34"/>
      <c r="J8" s="35"/>
      <c r="K8" s="35"/>
      <c r="L8" s="35"/>
      <c r="M8" s="35"/>
      <c r="N8" s="35"/>
      <c r="O8" s="35"/>
      <c r="P8" s="35"/>
      <c r="Q8" s="35"/>
      <c r="R8" s="35"/>
      <c r="S8" s="35"/>
    </row>
    <row r="9" spans="1:19" ht="2.1" customHeight="1">
      <c r="A9" s="36"/>
      <c r="B9" s="37"/>
      <c r="C9" s="37"/>
      <c r="D9" s="37"/>
      <c r="E9" s="37"/>
      <c r="F9" s="37"/>
      <c r="G9" s="37"/>
      <c r="H9" s="37"/>
      <c r="J9" s="35"/>
      <c r="K9" s="35"/>
      <c r="L9" s="35"/>
      <c r="M9" s="35"/>
      <c r="N9" s="35"/>
      <c r="O9" s="35"/>
      <c r="P9" s="35"/>
      <c r="Q9" s="35"/>
      <c r="R9" s="35"/>
      <c r="S9" s="35"/>
    </row>
    <row r="10" spans="1:19" s="2" customFormat="1" ht="9.75" customHeight="1">
      <c r="A10" s="43">
        <v>2000</v>
      </c>
      <c r="B10" s="3"/>
      <c r="C10" s="44"/>
      <c r="D10" s="44"/>
      <c r="E10" s="4"/>
      <c r="F10" s="4"/>
      <c r="G10" s="4"/>
      <c r="I10" s="4"/>
      <c r="J10" s="45"/>
      <c r="K10" s="45"/>
      <c r="L10" s="45"/>
      <c r="M10" s="45"/>
    </row>
    <row r="11" spans="1:19" s="2" customFormat="1" ht="9.9499999999999993" customHeight="1">
      <c r="A11" s="5" t="s">
        <v>9</v>
      </c>
      <c r="B11" s="6"/>
      <c r="C11" s="7">
        <v>35.119999999999997</v>
      </c>
      <c r="D11" s="7"/>
      <c r="E11" s="8">
        <v>37.9</v>
      </c>
      <c r="F11" s="8"/>
      <c r="G11" s="8">
        <v>35.1</v>
      </c>
      <c r="H11" s="6"/>
      <c r="I11" s="8">
        <v>32.700000000000003</v>
      </c>
      <c r="J11" s="45"/>
      <c r="K11" s="45"/>
      <c r="L11" s="45"/>
      <c r="M11" s="45"/>
    </row>
    <row r="12" spans="1:19" s="2" customFormat="1" ht="9.75" customHeight="1">
      <c r="A12" s="43">
        <v>2001</v>
      </c>
      <c r="B12" s="3"/>
      <c r="C12" s="44"/>
      <c r="D12" s="44"/>
      <c r="E12" s="4"/>
      <c r="F12" s="4"/>
      <c r="G12" s="4"/>
      <c r="I12" s="4"/>
      <c r="J12" s="45"/>
      <c r="K12" s="45"/>
      <c r="L12" s="45"/>
      <c r="M12" s="45"/>
    </row>
    <row r="13" spans="1:19" s="2" customFormat="1" ht="9.9499999999999993" customHeight="1">
      <c r="A13" s="5" t="s">
        <v>9</v>
      </c>
      <c r="B13" s="6"/>
      <c r="C13" s="7">
        <v>37.57</v>
      </c>
      <c r="D13" s="7"/>
      <c r="E13" s="8">
        <v>40.35</v>
      </c>
      <c r="F13" s="8"/>
      <c r="G13" s="8">
        <v>37.950000000000003</v>
      </c>
      <c r="H13" s="6"/>
      <c r="I13" s="8">
        <v>35.85</v>
      </c>
      <c r="J13" s="45"/>
      <c r="K13" s="45"/>
      <c r="L13" s="45"/>
      <c r="M13" s="45"/>
    </row>
    <row r="14" spans="1:19" s="2" customFormat="1" ht="9.75" customHeight="1">
      <c r="A14" s="1">
        <v>2002</v>
      </c>
      <c r="C14" s="3"/>
      <c r="D14" s="3"/>
      <c r="E14" s="4"/>
      <c r="F14" s="4"/>
      <c r="G14" s="4"/>
      <c r="I14" s="4"/>
      <c r="J14" s="45"/>
      <c r="K14" s="45"/>
      <c r="L14" s="45"/>
      <c r="M14" s="45"/>
    </row>
    <row r="15" spans="1:19" s="2" customFormat="1" ht="9.9499999999999993" customHeight="1">
      <c r="A15" s="5" t="s">
        <v>9</v>
      </c>
      <c r="B15" s="6"/>
      <c r="C15" s="7">
        <v>39.74</v>
      </c>
      <c r="D15" s="7"/>
      <c r="E15" s="8">
        <v>42.15</v>
      </c>
      <c r="F15" s="8"/>
      <c r="G15" s="8">
        <v>40.1</v>
      </c>
      <c r="H15" s="6"/>
      <c r="I15" s="8">
        <v>38.299999999999997</v>
      </c>
      <c r="J15" s="45"/>
      <c r="K15" s="45"/>
      <c r="L15" s="45"/>
      <c r="M15" s="45"/>
    </row>
    <row r="16" spans="1:19" s="2" customFormat="1" ht="9.75" customHeight="1">
      <c r="A16" s="1">
        <v>2003</v>
      </c>
      <c r="C16" s="3"/>
      <c r="D16" s="3"/>
      <c r="E16" s="4"/>
      <c r="F16" s="4"/>
      <c r="G16" s="4"/>
      <c r="I16" s="4"/>
      <c r="J16" s="45"/>
      <c r="K16" s="45"/>
      <c r="L16" s="45"/>
      <c r="M16" s="45"/>
    </row>
    <row r="17" spans="1:13" s="2" customFormat="1" ht="9.9499999999999993" customHeight="1">
      <c r="A17" s="5" t="s">
        <v>9</v>
      </c>
      <c r="B17" s="6"/>
      <c r="C17" s="7">
        <v>41.53</v>
      </c>
      <c r="D17" s="7"/>
      <c r="E17" s="8">
        <v>43.65</v>
      </c>
      <c r="F17" s="8"/>
      <c r="G17" s="8">
        <v>41.85</v>
      </c>
      <c r="H17" s="6"/>
      <c r="I17" s="8">
        <v>40.299999999999997</v>
      </c>
      <c r="J17" s="45"/>
      <c r="K17" s="45"/>
      <c r="L17" s="45"/>
      <c r="M17" s="45"/>
    </row>
    <row r="18" spans="1:13" s="2" customFormat="1" ht="9.75" customHeight="1">
      <c r="A18" s="1">
        <v>2004</v>
      </c>
      <c r="C18" s="3"/>
      <c r="D18" s="3"/>
      <c r="E18" s="4"/>
      <c r="F18" s="4"/>
      <c r="G18" s="4"/>
      <c r="I18" s="4"/>
      <c r="J18" s="45"/>
      <c r="K18" s="45"/>
      <c r="L18" s="45"/>
      <c r="M18" s="45"/>
    </row>
    <row r="19" spans="1:13" s="2" customFormat="1" ht="9.9499999999999993" customHeight="1">
      <c r="A19" s="5" t="s">
        <v>9</v>
      </c>
      <c r="B19" s="6"/>
      <c r="C19" s="7">
        <v>43.29</v>
      </c>
      <c r="D19" s="7"/>
      <c r="E19" s="8">
        <v>45.24</v>
      </c>
      <c r="F19" s="8"/>
      <c r="G19" s="8">
        <v>43.73</v>
      </c>
      <c r="H19" s="6"/>
      <c r="I19" s="8">
        <v>42.11</v>
      </c>
      <c r="J19" s="45"/>
      <c r="K19" s="45"/>
      <c r="L19" s="45"/>
      <c r="M19" s="45"/>
    </row>
    <row r="20" spans="1:13" s="2" customFormat="1" ht="9.75" customHeight="1">
      <c r="A20" s="1">
        <v>2005</v>
      </c>
      <c r="C20" s="3"/>
      <c r="D20" s="3"/>
      <c r="E20" s="4"/>
      <c r="F20" s="4"/>
      <c r="G20" s="4"/>
      <c r="I20" s="4"/>
      <c r="J20" s="45"/>
      <c r="K20" s="45"/>
      <c r="L20" s="45"/>
      <c r="M20" s="45"/>
    </row>
    <row r="21" spans="1:13" s="2" customFormat="1" ht="9.9499999999999993" customHeight="1">
      <c r="A21" s="5" t="s">
        <v>9</v>
      </c>
      <c r="B21" s="6"/>
      <c r="C21" s="7">
        <v>45.241</v>
      </c>
      <c r="D21" s="7"/>
      <c r="E21" s="8">
        <v>46.8</v>
      </c>
      <c r="F21" s="8"/>
      <c r="G21" s="8">
        <v>45.35</v>
      </c>
      <c r="H21" s="6"/>
      <c r="I21" s="8">
        <v>44.05</v>
      </c>
      <c r="J21" s="45"/>
      <c r="K21" s="45"/>
      <c r="L21" s="45"/>
      <c r="M21" s="45"/>
    </row>
    <row r="22" spans="1:13" s="2" customFormat="1" ht="9.75" customHeight="1">
      <c r="A22" s="1">
        <v>2006</v>
      </c>
      <c r="C22" s="3"/>
      <c r="D22" s="3"/>
      <c r="E22" s="4"/>
      <c r="F22" s="4"/>
      <c r="G22" s="4"/>
      <c r="I22" s="4"/>
      <c r="J22" s="45"/>
      <c r="K22" s="45"/>
      <c r="L22" s="45"/>
      <c r="M22" s="45"/>
    </row>
    <row r="23" spans="1:13" s="2" customFormat="1" ht="9.9499999999999993" customHeight="1">
      <c r="A23" s="5" t="s">
        <v>9</v>
      </c>
      <c r="B23" s="6"/>
      <c r="C23" s="7">
        <v>47.05</v>
      </c>
      <c r="D23" s="7"/>
      <c r="E23" s="8">
        <v>48.67</v>
      </c>
      <c r="F23" s="8"/>
      <c r="G23" s="8">
        <v>47.16</v>
      </c>
      <c r="H23" s="6"/>
      <c r="I23" s="8">
        <v>45.81</v>
      </c>
      <c r="J23" s="45"/>
      <c r="K23" s="45"/>
      <c r="L23" s="45"/>
      <c r="M23" s="45"/>
    </row>
    <row r="24" spans="1:13" s="2" customFormat="1" ht="9.75" customHeight="1">
      <c r="A24" s="1">
        <v>2007</v>
      </c>
      <c r="C24" s="3"/>
      <c r="D24" s="3"/>
      <c r="E24" s="4"/>
      <c r="F24" s="4"/>
      <c r="G24" s="4"/>
      <c r="I24" s="4"/>
      <c r="J24" s="45"/>
      <c r="K24" s="45"/>
      <c r="L24" s="45"/>
      <c r="M24" s="45"/>
    </row>
    <row r="25" spans="1:13" s="2" customFormat="1" ht="9.9499999999999993" customHeight="1">
      <c r="A25" s="5" t="s">
        <v>9</v>
      </c>
      <c r="B25" s="6"/>
      <c r="C25" s="7">
        <v>48.88</v>
      </c>
      <c r="D25" s="7"/>
      <c r="E25" s="8">
        <v>50.57</v>
      </c>
      <c r="F25" s="8"/>
      <c r="G25" s="8">
        <v>49</v>
      </c>
      <c r="H25" s="6"/>
      <c r="I25" s="8">
        <v>47.6</v>
      </c>
      <c r="J25" s="45"/>
      <c r="K25" s="45"/>
      <c r="L25" s="45"/>
      <c r="M25" s="45"/>
    </row>
    <row r="26" spans="1:13" s="2" customFormat="1" ht="9.75" customHeight="1">
      <c r="A26" s="1">
        <v>2008</v>
      </c>
      <c r="C26" s="3"/>
      <c r="D26" s="3"/>
      <c r="E26" s="4"/>
      <c r="F26" s="4"/>
      <c r="G26" s="4"/>
      <c r="I26" s="4"/>
      <c r="J26" s="45"/>
      <c r="K26" s="45"/>
      <c r="L26" s="45"/>
      <c r="M26" s="45"/>
    </row>
    <row r="27" spans="1:13" s="2" customFormat="1" ht="9.9499999999999993" customHeight="1">
      <c r="A27" s="5" t="s">
        <v>9</v>
      </c>
      <c r="B27" s="6"/>
      <c r="C27" s="7">
        <v>50.84</v>
      </c>
      <c r="D27" s="7"/>
      <c r="E27" s="8">
        <v>52.59</v>
      </c>
      <c r="F27" s="8"/>
      <c r="G27" s="8">
        <v>50.96</v>
      </c>
      <c r="H27" s="6"/>
      <c r="I27" s="8">
        <v>49.5</v>
      </c>
      <c r="J27" s="45"/>
      <c r="K27" s="45"/>
      <c r="L27" s="45"/>
      <c r="M27" s="45"/>
    </row>
    <row r="28" spans="1:13" s="2" customFormat="1" ht="9.75" customHeight="1">
      <c r="A28" s="1">
        <v>2009</v>
      </c>
      <c r="C28" s="3"/>
      <c r="D28" s="3"/>
      <c r="E28" s="4"/>
      <c r="F28" s="4"/>
      <c r="G28" s="4"/>
      <c r="I28" s="4"/>
      <c r="J28" s="45"/>
      <c r="K28" s="45"/>
      <c r="L28" s="45"/>
      <c r="M28" s="45"/>
    </row>
    <row r="29" spans="1:13" s="2" customFormat="1" ht="9.9499999999999993" customHeight="1">
      <c r="A29" s="5" t="s">
        <v>9</v>
      </c>
      <c r="B29" s="6"/>
      <c r="C29" s="7">
        <v>53.19</v>
      </c>
      <c r="D29" s="7"/>
      <c r="E29" s="8">
        <v>54.8</v>
      </c>
      <c r="F29" s="8"/>
      <c r="G29" s="8">
        <v>53.26</v>
      </c>
      <c r="H29" s="6"/>
      <c r="I29" s="8">
        <v>51.95</v>
      </c>
      <c r="J29" s="45"/>
      <c r="K29" s="45"/>
      <c r="L29" s="45"/>
      <c r="M29" s="45"/>
    </row>
    <row r="30" spans="1:13" s="2" customFormat="1" ht="9.75" customHeight="1">
      <c r="A30" s="1">
        <v>2010</v>
      </c>
      <c r="C30" s="3"/>
      <c r="D30" s="3"/>
      <c r="E30" s="4"/>
      <c r="F30" s="4"/>
      <c r="G30" s="4"/>
      <c r="I30" s="4"/>
      <c r="J30" s="45"/>
      <c r="K30" s="45"/>
      <c r="L30" s="45"/>
      <c r="M30" s="45"/>
    </row>
    <row r="31" spans="1:13" s="2" customFormat="1" ht="9.9499999999999993" customHeight="1">
      <c r="A31" s="5" t="s">
        <v>9</v>
      </c>
      <c r="B31" s="6"/>
      <c r="C31" s="7">
        <v>55.77</v>
      </c>
      <c r="D31" s="7"/>
      <c r="E31" s="8">
        <v>57.46</v>
      </c>
      <c r="F31" s="8"/>
      <c r="G31" s="8">
        <v>55.84</v>
      </c>
      <c r="H31" s="6"/>
      <c r="I31" s="8">
        <v>54.47</v>
      </c>
      <c r="J31" s="45"/>
      <c r="K31" s="45"/>
      <c r="L31" s="45"/>
      <c r="M31" s="45"/>
    </row>
    <row r="32" spans="1:13" s="2" customFormat="1" ht="9.75" customHeight="1">
      <c r="A32" s="1">
        <v>2011</v>
      </c>
      <c r="C32" s="3"/>
      <c r="D32" s="3"/>
      <c r="E32" s="4"/>
      <c r="F32" s="4"/>
      <c r="G32" s="4"/>
      <c r="I32" s="4"/>
      <c r="J32" s="45"/>
      <c r="K32" s="45"/>
      <c r="L32" s="45"/>
      <c r="M32" s="45"/>
    </row>
    <row r="33" spans="1:13" s="2" customFormat="1" ht="9.9499999999999993" customHeight="1">
      <c r="A33" s="5" t="s">
        <v>9</v>
      </c>
      <c r="B33" s="6"/>
      <c r="C33" s="7">
        <v>58.06</v>
      </c>
      <c r="D33" s="7"/>
      <c r="E33" s="8">
        <v>59.82</v>
      </c>
      <c r="F33" s="8"/>
      <c r="G33" s="8">
        <v>58.13</v>
      </c>
      <c r="H33" s="6"/>
      <c r="I33" s="8">
        <v>56.7</v>
      </c>
      <c r="J33" s="45"/>
      <c r="K33" s="45"/>
      <c r="L33" s="45"/>
      <c r="M33" s="45"/>
    </row>
    <row r="34" spans="1:13" s="2" customFormat="1" ht="9.75" customHeight="1">
      <c r="A34" s="1">
        <v>2012</v>
      </c>
      <c r="C34" s="3"/>
      <c r="D34" s="3"/>
      <c r="E34" s="4"/>
      <c r="F34" s="4"/>
      <c r="G34" s="4"/>
      <c r="I34" s="4"/>
      <c r="J34" s="45"/>
      <c r="K34" s="45"/>
      <c r="L34" s="45"/>
      <c r="M34" s="45"/>
    </row>
    <row r="35" spans="1:13" s="2" customFormat="1" ht="9.9499999999999993" customHeight="1">
      <c r="A35" s="5" t="s">
        <v>10</v>
      </c>
      <c r="B35" s="6"/>
      <c r="C35" s="7">
        <v>60.5</v>
      </c>
      <c r="D35" s="7"/>
      <c r="E35" s="8">
        <v>62.33</v>
      </c>
      <c r="F35" s="8"/>
      <c r="G35" s="8">
        <v>60.57</v>
      </c>
      <c r="H35" s="6"/>
      <c r="I35" s="9">
        <v>59.08</v>
      </c>
      <c r="J35" s="45"/>
      <c r="K35" s="45"/>
      <c r="L35" s="45"/>
      <c r="M35" s="45"/>
    </row>
    <row r="36" spans="1:13" s="10" customFormat="1" ht="9.9499999999999993" customHeight="1">
      <c r="A36" s="14" t="s">
        <v>11</v>
      </c>
      <c r="C36" s="11">
        <v>60.75</v>
      </c>
      <c r="D36" s="11"/>
      <c r="E36" s="12">
        <v>62.33</v>
      </c>
      <c r="F36" s="12"/>
      <c r="G36" s="12">
        <v>59.08</v>
      </c>
      <c r="I36" s="13" t="s">
        <v>12</v>
      </c>
      <c r="J36" s="46"/>
      <c r="K36" s="46"/>
      <c r="L36" s="46"/>
      <c r="M36" s="46"/>
    </row>
    <row r="37" spans="1:13" s="2" customFormat="1" ht="9.75" customHeight="1">
      <c r="A37" s="1">
        <v>2013</v>
      </c>
      <c r="C37" s="3"/>
      <c r="D37" s="3"/>
      <c r="E37" s="4"/>
      <c r="F37" s="4"/>
      <c r="G37" s="4"/>
      <c r="I37" s="4"/>
      <c r="J37" s="45"/>
      <c r="K37" s="45"/>
      <c r="L37" s="45"/>
      <c r="M37" s="45"/>
    </row>
    <row r="38" spans="1:13" s="2" customFormat="1" ht="9.9499999999999993" customHeight="1">
      <c r="A38" s="5" t="s">
        <v>9</v>
      </c>
      <c r="B38" s="6"/>
      <c r="C38" s="7">
        <v>63.12</v>
      </c>
      <c r="D38" s="7"/>
      <c r="E38" s="8">
        <v>64.760000000000005</v>
      </c>
      <c r="F38" s="8"/>
      <c r="G38" s="8">
        <v>61.38</v>
      </c>
      <c r="H38" s="6"/>
      <c r="I38" s="9" t="s">
        <v>12</v>
      </c>
      <c r="J38" s="45"/>
      <c r="K38" s="45"/>
      <c r="L38" s="45"/>
      <c r="M38" s="45"/>
    </row>
    <row r="39" spans="1:13" s="2" customFormat="1" ht="9.75" customHeight="1">
      <c r="A39" s="1">
        <v>2014</v>
      </c>
      <c r="C39" s="3"/>
      <c r="D39" s="3"/>
      <c r="E39" s="4"/>
      <c r="F39" s="4"/>
      <c r="G39" s="4"/>
      <c r="I39" s="4"/>
      <c r="J39" s="45"/>
      <c r="K39" s="45"/>
      <c r="L39" s="45"/>
      <c r="M39" s="45"/>
    </row>
    <row r="40" spans="1:13" s="2" customFormat="1" ht="9.9499999999999993" customHeight="1">
      <c r="A40" s="5" t="s">
        <v>9</v>
      </c>
      <c r="B40" s="6"/>
      <c r="C40" s="7">
        <v>65.58</v>
      </c>
      <c r="D40" s="7"/>
      <c r="E40" s="8">
        <v>67.290000000000006</v>
      </c>
      <c r="F40" s="8"/>
      <c r="G40" s="8">
        <v>63.77</v>
      </c>
      <c r="H40" s="6"/>
      <c r="I40" s="9" t="s">
        <v>12</v>
      </c>
      <c r="J40" s="45"/>
      <c r="K40" s="45"/>
      <c r="L40" s="45"/>
      <c r="M40" s="45"/>
    </row>
    <row r="41" spans="1:13" s="2" customFormat="1" ht="9.75" customHeight="1">
      <c r="A41" s="1">
        <v>2015</v>
      </c>
      <c r="B41" s="10"/>
      <c r="C41" s="11"/>
      <c r="D41" s="11"/>
      <c r="E41" s="12"/>
      <c r="F41" s="12"/>
      <c r="G41" s="12"/>
      <c r="H41" s="10"/>
      <c r="I41" s="13"/>
      <c r="J41" s="45"/>
      <c r="K41" s="45"/>
      <c r="L41" s="45"/>
      <c r="M41" s="45"/>
    </row>
    <row r="42" spans="1:13" s="2" customFormat="1" ht="9.9499999999999993" customHeight="1">
      <c r="A42" s="5" t="s">
        <v>13</v>
      </c>
      <c r="B42" s="6"/>
      <c r="C42" s="7">
        <v>68.33</v>
      </c>
      <c r="D42" s="7"/>
      <c r="E42" s="8">
        <v>70.099999999999994</v>
      </c>
      <c r="F42" s="8"/>
      <c r="G42" s="8">
        <v>66.45</v>
      </c>
      <c r="H42" s="8"/>
      <c r="I42" s="9" t="s">
        <v>12</v>
      </c>
      <c r="J42" s="45"/>
      <c r="K42" s="45"/>
      <c r="L42" s="45"/>
      <c r="M42" s="45"/>
    </row>
    <row r="43" spans="1:13" s="2" customFormat="1" ht="9.9499999999999993" customHeight="1">
      <c r="A43" s="14" t="s">
        <v>14</v>
      </c>
      <c r="B43" s="10"/>
      <c r="C43" s="22">
        <v>70.099999999999994</v>
      </c>
      <c r="D43" s="11"/>
      <c r="E43" s="13" t="s">
        <v>12</v>
      </c>
      <c r="F43" s="12"/>
      <c r="G43" s="13" t="s">
        <v>12</v>
      </c>
      <c r="H43" s="10"/>
      <c r="I43" s="13" t="s">
        <v>12</v>
      </c>
      <c r="J43" s="45"/>
      <c r="K43" s="45"/>
      <c r="L43" s="45"/>
      <c r="M43" s="45"/>
    </row>
    <row r="44" spans="1:13" s="2" customFormat="1" ht="9.75" customHeight="1">
      <c r="A44" s="1">
        <v>2016</v>
      </c>
      <c r="B44" s="10"/>
      <c r="C44" s="11"/>
      <c r="D44" s="11"/>
      <c r="E44" s="12"/>
      <c r="F44" s="12"/>
      <c r="G44" s="12"/>
      <c r="H44" s="10"/>
      <c r="I44" s="13"/>
      <c r="J44" s="45"/>
      <c r="K44" s="45"/>
      <c r="L44" s="45"/>
      <c r="M44" s="45"/>
    </row>
    <row r="45" spans="1:13" s="2" customFormat="1" ht="9.9499999999999993" customHeight="1">
      <c r="A45" s="5" t="s">
        <v>9</v>
      </c>
      <c r="B45" s="6"/>
      <c r="C45" s="7">
        <v>73.040000000000006</v>
      </c>
      <c r="D45" s="7"/>
      <c r="E45" s="9" t="s">
        <v>12</v>
      </c>
      <c r="F45" s="8"/>
      <c r="G45" s="9" t="s">
        <v>12</v>
      </c>
      <c r="H45" s="8"/>
      <c r="I45" s="9" t="s">
        <v>12</v>
      </c>
      <c r="J45" s="45"/>
      <c r="K45" s="45"/>
      <c r="L45" s="45"/>
      <c r="M45" s="45"/>
    </row>
    <row r="46" spans="1:13" s="2" customFormat="1" ht="9.75" customHeight="1">
      <c r="A46" s="1">
        <v>2017</v>
      </c>
      <c r="B46" s="10"/>
      <c r="C46" s="11"/>
      <c r="D46" s="11"/>
      <c r="E46" s="12"/>
      <c r="F46" s="12"/>
      <c r="G46" s="12"/>
      <c r="H46" s="10"/>
      <c r="I46" s="13"/>
      <c r="J46" s="45"/>
      <c r="K46" s="45"/>
      <c r="L46" s="45"/>
      <c r="M46" s="45"/>
    </row>
    <row r="47" spans="1:13" s="2" customFormat="1" ht="9.9499999999999993" customHeight="1">
      <c r="A47" s="5" t="s">
        <v>17</v>
      </c>
      <c r="B47" s="6"/>
      <c r="C47" s="15">
        <v>80.040000000000006</v>
      </c>
      <c r="D47" s="7"/>
      <c r="E47" s="9" t="s">
        <v>12</v>
      </c>
      <c r="F47" s="8"/>
      <c r="G47" s="9" t="s">
        <v>12</v>
      </c>
      <c r="H47" s="8"/>
      <c r="I47" s="9" t="s">
        <v>12</v>
      </c>
      <c r="J47" s="45"/>
      <c r="K47" s="45"/>
      <c r="L47" s="45"/>
      <c r="M47" s="45"/>
    </row>
    <row r="48" spans="1:13" s="2" customFormat="1" ht="9.9499999999999993" customHeight="1">
      <c r="A48" s="14" t="s">
        <v>20</v>
      </c>
      <c r="B48" s="10"/>
      <c r="C48" s="22">
        <v>88.36</v>
      </c>
      <c r="D48" s="11"/>
      <c r="E48" s="13" t="s">
        <v>12</v>
      </c>
      <c r="F48" s="12"/>
      <c r="G48" s="13" t="s">
        <v>12</v>
      </c>
      <c r="H48" s="12"/>
      <c r="I48" s="13" t="s">
        <v>12</v>
      </c>
      <c r="J48" s="45"/>
      <c r="K48" s="45"/>
      <c r="L48" s="45"/>
      <c r="M48" s="45"/>
    </row>
    <row r="49" spans="1:20" s="2" customFormat="1" ht="9.75" customHeight="1">
      <c r="A49" s="1">
        <v>2018</v>
      </c>
      <c r="B49" s="10"/>
      <c r="C49" s="22"/>
      <c r="D49" s="11"/>
      <c r="E49" s="13"/>
      <c r="F49" s="12"/>
      <c r="G49" s="13"/>
      <c r="H49" s="12"/>
      <c r="I49" s="13"/>
      <c r="J49" s="45"/>
      <c r="K49" s="45"/>
      <c r="L49" s="45"/>
      <c r="M49" s="45"/>
    </row>
    <row r="50" spans="1:20" s="2" customFormat="1" ht="9.9499999999999993" customHeight="1">
      <c r="A50" s="5" t="s">
        <v>9</v>
      </c>
      <c r="B50" s="6"/>
      <c r="C50" s="15">
        <v>88.36</v>
      </c>
      <c r="D50" s="7"/>
      <c r="E50" s="9" t="s">
        <v>12</v>
      </c>
      <c r="F50" s="8"/>
      <c r="G50" s="9" t="s">
        <v>12</v>
      </c>
      <c r="H50" s="8"/>
      <c r="I50" s="9" t="s">
        <v>12</v>
      </c>
      <c r="J50" s="45"/>
      <c r="K50" s="45"/>
      <c r="L50" s="45"/>
      <c r="M50" s="45"/>
    </row>
    <row r="51" spans="1:20" s="2" customFormat="1" ht="9.9499999999999993" customHeight="1">
      <c r="A51" s="1">
        <v>2019</v>
      </c>
      <c r="B51" s="10"/>
      <c r="C51" s="57"/>
      <c r="D51" s="11"/>
      <c r="E51" s="13"/>
      <c r="F51" s="12"/>
      <c r="G51" s="13"/>
      <c r="H51" s="12"/>
      <c r="I51" s="13"/>
      <c r="J51" s="45"/>
      <c r="K51" s="45"/>
      <c r="L51" s="45"/>
      <c r="M51" s="45"/>
    </row>
    <row r="52" spans="1:20" s="2" customFormat="1" ht="9.9499999999999993" customHeight="1">
      <c r="A52" s="5" t="s">
        <v>21</v>
      </c>
      <c r="B52" s="6"/>
      <c r="C52" s="15">
        <v>102.68</v>
      </c>
      <c r="D52" s="7"/>
      <c r="E52" s="9">
        <v>176.72</v>
      </c>
      <c r="F52" s="8" t="s">
        <v>23</v>
      </c>
      <c r="G52" s="9" t="s">
        <v>12</v>
      </c>
      <c r="H52" s="8"/>
      <c r="I52" s="9" t="s">
        <v>12</v>
      </c>
      <c r="J52" s="45"/>
      <c r="K52" s="45"/>
      <c r="L52" s="45"/>
      <c r="M52" s="45"/>
    </row>
    <row r="53" spans="1:20" ht="3" customHeight="1">
      <c r="A53" s="47"/>
      <c r="B53" s="48"/>
      <c r="C53" s="48"/>
      <c r="D53" s="48"/>
      <c r="E53" s="48"/>
      <c r="F53" s="48"/>
      <c r="G53" s="48"/>
      <c r="H53" s="49"/>
      <c r="I53" s="49"/>
      <c r="J53" s="50"/>
      <c r="K53" s="50"/>
      <c r="L53" s="50"/>
      <c r="M53" s="50"/>
      <c r="N53" s="35"/>
      <c r="O53" s="35"/>
      <c r="P53" s="35"/>
      <c r="Q53" s="35"/>
      <c r="R53" s="35"/>
      <c r="S53" s="35"/>
    </row>
    <row r="54" spans="1:20" ht="3" customHeight="1">
      <c r="N54" s="35"/>
      <c r="O54" s="35"/>
      <c r="P54" s="35"/>
      <c r="Q54" s="35"/>
      <c r="R54" s="35"/>
      <c r="S54" s="35"/>
      <c r="T54" s="52"/>
    </row>
    <row r="55" spans="1:20" ht="9.9499999999999993" customHeight="1">
      <c r="A55" s="716" t="s">
        <v>24</v>
      </c>
      <c r="B55" s="39"/>
      <c r="C55" s="39"/>
      <c r="D55" s="39"/>
      <c r="F55" s="39"/>
      <c r="G55" s="39"/>
      <c r="H55" s="53"/>
      <c r="J55" s="16"/>
      <c r="K55" s="17"/>
      <c r="L55" s="17"/>
      <c r="M55" s="39"/>
      <c r="N55" s="39"/>
    </row>
    <row r="56" spans="1:20" ht="9.9499999999999993" customHeight="1">
      <c r="A56" s="716" t="s">
        <v>25</v>
      </c>
      <c r="B56" s="716"/>
      <c r="J56" s="18"/>
      <c r="K56" s="716"/>
      <c r="L56" s="716"/>
      <c r="M56" s="17"/>
    </row>
    <row r="57" spans="1:20" ht="9.9499999999999993" customHeight="1">
      <c r="A57" s="716" t="s">
        <v>26</v>
      </c>
      <c r="B57" s="716"/>
      <c r="J57" s="18"/>
      <c r="K57" s="716"/>
      <c r="L57" s="716"/>
      <c r="M57" s="17"/>
    </row>
    <row r="58" spans="1:20" ht="9.9499999999999993" customHeight="1">
      <c r="A58" s="716" t="s">
        <v>16</v>
      </c>
      <c r="B58" s="716"/>
      <c r="J58" s="18"/>
      <c r="K58" s="716"/>
      <c r="L58" s="716"/>
      <c r="M58" s="17"/>
    </row>
    <row r="59" spans="1:20" ht="9.9499999999999993" customHeight="1">
      <c r="A59" s="716" t="s">
        <v>27</v>
      </c>
      <c r="B59" s="716"/>
      <c r="J59" s="18"/>
      <c r="K59" s="716"/>
      <c r="L59" s="716"/>
      <c r="M59" s="17"/>
    </row>
    <row r="60" spans="1:20" ht="9.9499999999999993" customHeight="1">
      <c r="A60" s="56" t="s">
        <v>28</v>
      </c>
      <c r="C60" s="716"/>
      <c r="J60" s="18"/>
      <c r="K60" s="18"/>
      <c r="L60" s="17"/>
      <c r="M60" s="17"/>
    </row>
    <row r="61" spans="1:20" ht="7.5" hidden="1" customHeight="1">
      <c r="D61" s="716"/>
      <c r="J61" s="18"/>
      <c r="K61" s="18"/>
      <c r="L61" s="17"/>
      <c r="M61" s="17"/>
    </row>
    <row r="62" spans="1:20" ht="12.75" hidden="1" customHeight="1">
      <c r="J62" s="19"/>
      <c r="K62" s="54"/>
      <c r="L62" s="54"/>
      <c r="M62" s="54"/>
      <c r="N62" s="35"/>
      <c r="O62" s="54"/>
      <c r="P62" s="54"/>
      <c r="Q62" s="54"/>
      <c r="R62" s="54"/>
      <c r="S62" s="54"/>
      <c r="T62" s="54"/>
    </row>
    <row r="63" spans="1:20" hidden="1">
      <c r="A63" s="16"/>
      <c r="B63" s="16"/>
      <c r="C63" s="16"/>
      <c r="D63" s="16"/>
      <c r="E63" s="16"/>
      <c r="F63" s="16"/>
      <c r="G63" s="16"/>
      <c r="H63" s="16"/>
      <c r="I63" s="16"/>
    </row>
    <row r="64" spans="1:20" hidden="1">
      <c r="A64" s="716" t="s">
        <v>15</v>
      </c>
      <c r="G64" s="716"/>
      <c r="H64" s="716"/>
    </row>
    <row r="65" spans="1:20" hidden="1">
      <c r="A65" s="16"/>
      <c r="B65" s="716"/>
      <c r="C65" s="716"/>
      <c r="D65" s="716"/>
      <c r="E65" s="716"/>
      <c r="F65" s="716"/>
      <c r="G65" s="716"/>
      <c r="H65" s="716"/>
    </row>
    <row r="66" spans="1:20" hidden="1">
      <c r="G66" s="18"/>
      <c r="H66" s="716"/>
    </row>
    <row r="67" spans="1:20" hidden="1">
      <c r="A67" s="16"/>
      <c r="G67" s="18"/>
      <c r="H67" s="716"/>
    </row>
    <row r="68" spans="1:20" hidden="1">
      <c r="A68" s="16"/>
      <c r="G68" s="18"/>
      <c r="H68" s="716"/>
    </row>
    <row r="69" spans="1:20" hidden="1">
      <c r="A69" s="768"/>
      <c r="B69" s="768"/>
      <c r="C69" s="768"/>
      <c r="D69" s="768"/>
      <c r="E69" s="768"/>
      <c r="F69" s="768"/>
      <c r="G69" s="768"/>
      <c r="H69" s="768"/>
      <c r="I69" s="768"/>
    </row>
    <row r="70" spans="1:20" hidden="1">
      <c r="A70" s="768"/>
      <c r="B70" s="768"/>
      <c r="C70" s="768"/>
      <c r="D70" s="768"/>
      <c r="E70" s="768"/>
      <c r="F70" s="768"/>
      <c r="G70" s="768"/>
      <c r="H70" s="768"/>
      <c r="I70" s="768"/>
    </row>
    <row r="71" spans="1:20" hidden="1">
      <c r="A71" s="768"/>
      <c r="B71" s="768"/>
      <c r="C71" s="768"/>
      <c r="D71" s="768"/>
      <c r="E71" s="768"/>
      <c r="F71" s="768"/>
      <c r="G71" s="768"/>
      <c r="H71" s="768"/>
      <c r="I71" s="768"/>
    </row>
    <row r="72" spans="1:20" hidden="1">
      <c r="A72" s="16"/>
      <c r="B72" s="16"/>
      <c r="C72" s="16"/>
      <c r="D72" s="16"/>
      <c r="E72" s="16"/>
      <c r="F72" s="16"/>
      <c r="G72" s="16"/>
      <c r="H72" s="16"/>
      <c r="I72" s="16"/>
    </row>
    <row r="73" spans="1:20" hidden="1">
      <c r="A73" s="19"/>
      <c r="B73" s="716"/>
    </row>
    <row r="74" spans="1:20" s="51" customFormat="1" hidden="1">
      <c r="A74" s="19"/>
      <c r="B74" s="716"/>
      <c r="C74" s="17"/>
      <c r="D74" s="17"/>
      <c r="E74" s="17"/>
      <c r="F74" s="17"/>
      <c r="G74" s="17"/>
      <c r="H74" s="17"/>
      <c r="I74" s="17"/>
      <c r="N74" s="17"/>
      <c r="O74" s="17"/>
      <c r="P74" s="17"/>
      <c r="Q74" s="17"/>
      <c r="R74" s="17"/>
      <c r="S74" s="17"/>
      <c r="T74" s="17"/>
    </row>
    <row r="75" spans="1:20" s="51" customFormat="1" ht="16.5" hidden="1">
      <c r="A75" s="19"/>
      <c r="B75" s="20"/>
      <c r="C75" s="21"/>
      <c r="D75" s="20"/>
      <c r="E75" s="20"/>
      <c r="F75" s="17"/>
      <c r="G75" s="17"/>
      <c r="H75" s="17"/>
      <c r="I75" s="17"/>
      <c r="N75" s="17"/>
      <c r="O75" s="17"/>
      <c r="P75" s="17"/>
      <c r="Q75" s="17"/>
      <c r="R75" s="17"/>
      <c r="S75" s="17"/>
      <c r="T75" s="17"/>
    </row>
  </sheetData>
  <sheetProtection sheet="1" objects="1" scenarios="1"/>
  <mergeCells count="2">
    <mergeCell ref="A6:A7"/>
    <mergeCell ref="A69:I71"/>
  </mergeCells>
  <hyperlinks>
    <hyperlink ref="I1" location="Índice!A1" display="Índice!A1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"/>
  <sheetViews>
    <sheetView showGridLines="0" showRowColHeaders="0" zoomScale="130" zoomScaleNormal="130"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ColWidth="0" defaultRowHeight="13.5" customHeight="1" zeroHeight="1"/>
  <cols>
    <col min="1" max="1" width="17.7109375" style="177" customWidth="1"/>
    <col min="2" max="2" width="14" style="177" customWidth="1"/>
    <col min="3" max="3" width="23" style="177" customWidth="1"/>
    <col min="4" max="4" width="22.42578125" style="177" customWidth="1"/>
    <col min="5" max="5" width="9.42578125" style="177" customWidth="1"/>
    <col min="6" max="6" width="11.7109375" style="177" customWidth="1"/>
    <col min="7" max="7" width="0.85546875" style="161" customWidth="1"/>
    <col min="8" max="10" width="11.5703125" style="161" hidden="1" customWidth="1"/>
    <col min="11" max="13" width="0" style="177" hidden="1" customWidth="1"/>
    <col min="14" max="16384" width="11.5703125" style="177" hidden="1"/>
  </cols>
  <sheetData>
    <row r="1" spans="1:10" s="171" customFormat="1" ht="12" customHeight="1">
      <c r="A1" s="170" t="s">
        <v>122</v>
      </c>
      <c r="F1" s="172" t="s">
        <v>123</v>
      </c>
      <c r="G1" s="173"/>
      <c r="H1" s="173"/>
      <c r="I1" s="173"/>
      <c r="J1" s="173"/>
    </row>
    <row r="2" spans="1:10" s="171" customFormat="1" ht="12" customHeight="1">
      <c r="A2" s="170" t="s">
        <v>117</v>
      </c>
      <c r="F2" s="174"/>
      <c r="G2" s="173"/>
      <c r="H2" s="173"/>
      <c r="I2" s="173"/>
      <c r="J2" s="173"/>
    </row>
    <row r="3" spans="1:10" s="171" customFormat="1" ht="12" customHeight="1">
      <c r="A3" s="124" t="s">
        <v>108</v>
      </c>
      <c r="F3" s="174"/>
      <c r="G3" s="173"/>
      <c r="H3" s="173"/>
      <c r="I3" s="173"/>
      <c r="J3" s="173"/>
    </row>
    <row r="4" spans="1:10" s="171" customFormat="1" ht="12" customHeight="1">
      <c r="A4" s="126" t="s">
        <v>124</v>
      </c>
      <c r="B4" s="175"/>
      <c r="C4" s="175"/>
      <c r="D4" s="175"/>
      <c r="E4" s="175"/>
      <c r="F4" s="175"/>
      <c r="G4" s="173"/>
      <c r="H4" s="173"/>
      <c r="I4" s="173"/>
      <c r="J4" s="173"/>
    </row>
    <row r="5" spans="1:10" ht="3" customHeight="1">
      <c r="A5" s="176"/>
      <c r="B5" s="176"/>
      <c r="C5" s="176"/>
      <c r="D5" s="176"/>
      <c r="E5" s="176"/>
      <c r="F5" s="176"/>
    </row>
    <row r="6" spans="1:10" ht="3" customHeight="1">
      <c r="A6" s="178"/>
      <c r="B6" s="178"/>
      <c r="C6" s="178"/>
      <c r="D6" s="178"/>
      <c r="E6" s="178"/>
      <c r="F6" s="178"/>
    </row>
    <row r="7" spans="1:10" s="134" customFormat="1" ht="8.65" customHeight="1">
      <c r="A7" s="769" t="s">
        <v>96</v>
      </c>
      <c r="B7" s="162" t="s">
        <v>125</v>
      </c>
      <c r="C7" s="163"/>
      <c r="D7" s="163"/>
      <c r="E7" s="717"/>
      <c r="F7" s="770" t="s">
        <v>126</v>
      </c>
      <c r="G7" s="133"/>
      <c r="H7" s="133"/>
      <c r="I7" s="133"/>
      <c r="J7" s="133"/>
    </row>
    <row r="8" spans="1:10" s="134" customFormat="1" ht="8.65" customHeight="1">
      <c r="A8" s="769"/>
      <c r="B8" s="771" t="s">
        <v>127</v>
      </c>
      <c r="C8" s="771" t="s">
        <v>128</v>
      </c>
      <c r="D8" s="771" t="s">
        <v>129</v>
      </c>
      <c r="E8" s="717"/>
      <c r="F8" s="770"/>
      <c r="G8" s="133"/>
      <c r="H8" s="133"/>
      <c r="I8" s="133"/>
      <c r="J8" s="133"/>
    </row>
    <row r="9" spans="1:10" s="134" customFormat="1" ht="8.65" customHeight="1">
      <c r="A9" s="769"/>
      <c r="B9" s="770"/>
      <c r="C9" s="770"/>
      <c r="D9" s="770"/>
      <c r="E9" s="717"/>
      <c r="F9" s="770"/>
      <c r="G9" s="133"/>
      <c r="H9" s="133"/>
      <c r="I9" s="133"/>
      <c r="J9" s="133"/>
    </row>
    <row r="10" spans="1:10" s="134" customFormat="1" ht="8.65" customHeight="1">
      <c r="A10" s="769"/>
      <c r="B10" s="770"/>
      <c r="C10" s="770"/>
      <c r="D10" s="770"/>
      <c r="E10" s="717"/>
      <c r="F10" s="770"/>
      <c r="G10" s="133"/>
      <c r="H10" s="133"/>
      <c r="I10" s="133"/>
      <c r="J10" s="133"/>
    </row>
    <row r="11" spans="1:10" ht="3" customHeight="1">
      <c r="A11" s="176"/>
      <c r="B11" s="179"/>
      <c r="C11" s="179"/>
      <c r="D11" s="179"/>
      <c r="E11" s="179"/>
      <c r="F11" s="179"/>
    </row>
    <row r="12" spans="1:10" ht="3" customHeight="1">
      <c r="A12" s="180"/>
      <c r="B12" s="717"/>
      <c r="C12" s="717"/>
      <c r="D12" s="717"/>
      <c r="E12" s="717"/>
      <c r="F12" s="717"/>
    </row>
    <row r="13" spans="1:10" ht="9" customHeight="1">
      <c r="A13" s="139" t="s">
        <v>83</v>
      </c>
      <c r="B13" s="717"/>
      <c r="C13" s="717"/>
      <c r="D13" s="717"/>
      <c r="E13" s="717"/>
      <c r="F13" s="717"/>
    </row>
    <row r="14" spans="1:10" s="114" customFormat="1" ht="9" customHeight="1">
      <c r="A14" s="140" t="s">
        <v>44</v>
      </c>
      <c r="B14" s="143">
        <f>SUM(B16:B47)</f>
        <v>166707627</v>
      </c>
      <c r="C14" s="143">
        <f t="shared" ref="C14:F14" si="0">SUM(C16:C47)</f>
        <v>107725736</v>
      </c>
      <c r="D14" s="143">
        <f t="shared" si="0"/>
        <v>101219657</v>
      </c>
      <c r="E14" s="143"/>
      <c r="F14" s="143">
        <f t="shared" si="0"/>
        <v>161470074</v>
      </c>
      <c r="G14" s="181"/>
      <c r="H14" s="143"/>
      <c r="I14" s="143"/>
      <c r="J14" s="143"/>
    </row>
    <row r="15" spans="1:10" s="114" customFormat="1" ht="3" customHeight="1">
      <c r="A15" s="140"/>
      <c r="B15" s="141"/>
      <c r="C15" s="141"/>
      <c r="D15" s="141"/>
      <c r="E15" s="141"/>
      <c r="F15" s="142"/>
      <c r="G15" s="181"/>
      <c r="H15" s="143"/>
      <c r="I15" s="143"/>
      <c r="J15" s="143"/>
    </row>
    <row r="16" spans="1:10" s="114" customFormat="1" ht="9" customHeight="1">
      <c r="A16" s="144" t="s">
        <v>45</v>
      </c>
      <c r="B16" s="182">
        <v>3560928</v>
      </c>
      <c r="C16" s="182">
        <v>1813321</v>
      </c>
      <c r="D16" s="182">
        <v>2258928</v>
      </c>
      <c r="E16" s="145"/>
      <c r="F16" s="182">
        <v>2172388</v>
      </c>
      <c r="G16" s="113"/>
      <c r="H16" s="113"/>
      <c r="I16" s="113"/>
      <c r="J16" s="113"/>
    </row>
    <row r="17" spans="1:10" s="114" customFormat="1" ht="9" customHeight="1">
      <c r="A17" s="144" t="s">
        <v>46</v>
      </c>
      <c r="B17" s="182">
        <v>18277267</v>
      </c>
      <c r="C17" s="182">
        <v>7019275</v>
      </c>
      <c r="D17" s="182">
        <v>8579056</v>
      </c>
      <c r="E17" s="145"/>
      <c r="F17" s="182">
        <v>2723891</v>
      </c>
      <c r="G17" s="113"/>
      <c r="H17" s="113"/>
      <c r="I17" s="113"/>
      <c r="J17" s="113"/>
    </row>
    <row r="18" spans="1:10" s="114" customFormat="1" ht="9" customHeight="1">
      <c r="A18" s="144" t="s">
        <v>47</v>
      </c>
      <c r="B18" s="182">
        <v>130585</v>
      </c>
      <c r="C18" s="182">
        <v>121646</v>
      </c>
      <c r="D18" s="182">
        <v>96420</v>
      </c>
      <c r="E18" s="145"/>
      <c r="F18" s="182">
        <v>43816</v>
      </c>
      <c r="G18" s="113"/>
      <c r="H18" s="113"/>
      <c r="I18" s="113"/>
      <c r="J18" s="113"/>
    </row>
    <row r="19" spans="1:10" s="114" customFormat="1" ht="9" customHeight="1">
      <c r="A19" s="146" t="s">
        <v>48</v>
      </c>
      <c r="B19" s="183">
        <v>392388</v>
      </c>
      <c r="C19" s="183">
        <v>94681</v>
      </c>
      <c r="D19" s="183">
        <v>128135</v>
      </c>
      <c r="E19" s="147"/>
      <c r="F19" s="183">
        <v>82651</v>
      </c>
      <c r="G19" s="113"/>
      <c r="H19" s="113"/>
      <c r="I19" s="113"/>
      <c r="J19" s="113"/>
    </row>
    <row r="20" spans="1:10" s="114" customFormat="1" ht="9" customHeight="1">
      <c r="A20" s="144" t="s">
        <v>49</v>
      </c>
      <c r="B20" s="182">
        <v>12301958</v>
      </c>
      <c r="C20" s="182">
        <v>6443391</v>
      </c>
      <c r="D20" s="182">
        <v>6691903</v>
      </c>
      <c r="E20" s="145"/>
      <c r="F20" s="182">
        <v>16523288</v>
      </c>
      <c r="G20" s="113"/>
      <c r="H20" s="113"/>
      <c r="I20" s="113"/>
      <c r="J20" s="113"/>
    </row>
    <row r="21" spans="1:10" s="114" customFormat="1" ht="9" customHeight="1">
      <c r="A21" s="144" t="s">
        <v>50</v>
      </c>
      <c r="B21" s="182">
        <v>171171</v>
      </c>
      <c r="C21" s="182">
        <v>124717</v>
      </c>
      <c r="D21" s="182">
        <v>106191</v>
      </c>
      <c r="E21" s="145"/>
      <c r="F21" s="182">
        <v>404303</v>
      </c>
      <c r="G21" s="113"/>
      <c r="H21" s="113"/>
      <c r="I21" s="113"/>
      <c r="J21" s="113"/>
    </row>
    <row r="22" spans="1:10" s="114" customFormat="1" ht="9" customHeight="1">
      <c r="A22" s="144" t="s">
        <v>51</v>
      </c>
      <c r="B22" s="182">
        <v>907107</v>
      </c>
      <c r="C22" s="182">
        <v>410644</v>
      </c>
      <c r="D22" s="182">
        <v>481590</v>
      </c>
      <c r="E22" s="145"/>
      <c r="F22" s="182">
        <v>730708</v>
      </c>
      <c r="G22" s="113"/>
      <c r="H22" s="113"/>
      <c r="I22" s="111"/>
      <c r="J22" s="113"/>
    </row>
    <row r="23" spans="1:10" s="114" customFormat="1" ht="9" customHeight="1">
      <c r="A23" s="146" t="s">
        <v>52</v>
      </c>
      <c r="B23" s="183">
        <v>16079966</v>
      </c>
      <c r="C23" s="183">
        <v>8315897</v>
      </c>
      <c r="D23" s="183">
        <v>11896278</v>
      </c>
      <c r="E23" s="147"/>
      <c r="F23" s="183">
        <v>6803637</v>
      </c>
      <c r="G23" s="113"/>
      <c r="H23" s="113"/>
      <c r="I23" s="113"/>
      <c r="J23" s="113"/>
    </row>
    <row r="24" spans="1:10" s="114" customFormat="1" ht="9" customHeight="1">
      <c r="A24" s="144" t="s">
        <v>53</v>
      </c>
      <c r="B24" s="182">
        <v>7883300</v>
      </c>
      <c r="C24" s="182">
        <v>8872915</v>
      </c>
      <c r="D24" s="182">
        <v>5080314</v>
      </c>
      <c r="E24" s="145"/>
      <c r="F24" s="182">
        <v>9941918</v>
      </c>
      <c r="G24" s="113"/>
      <c r="H24" s="113"/>
      <c r="I24" s="113"/>
      <c r="J24" s="113"/>
    </row>
    <row r="25" spans="1:10" s="114" customFormat="1" ht="9" customHeight="1">
      <c r="A25" s="144" t="s">
        <v>54</v>
      </c>
      <c r="B25" s="182">
        <v>1750080</v>
      </c>
      <c r="C25" s="182">
        <v>650413</v>
      </c>
      <c r="D25" s="182">
        <v>995842</v>
      </c>
      <c r="E25" s="145"/>
      <c r="F25" s="182">
        <v>1781712</v>
      </c>
      <c r="G25" s="113"/>
      <c r="H25" s="113"/>
      <c r="I25" s="113"/>
      <c r="J25" s="113"/>
    </row>
    <row r="26" spans="1:10" s="114" customFormat="1" ht="9" customHeight="1">
      <c r="A26" s="144" t="s">
        <v>55</v>
      </c>
      <c r="B26" s="182">
        <v>9314726</v>
      </c>
      <c r="C26" s="182">
        <v>5270536</v>
      </c>
      <c r="D26" s="182">
        <v>5118501</v>
      </c>
      <c r="E26" s="145"/>
      <c r="F26" s="182">
        <v>9866064</v>
      </c>
      <c r="G26" s="113"/>
      <c r="H26" s="113"/>
      <c r="I26" s="113"/>
      <c r="J26" s="113"/>
    </row>
    <row r="27" spans="1:10" s="114" customFormat="1" ht="9" customHeight="1">
      <c r="A27" s="146" t="s">
        <v>56</v>
      </c>
      <c r="B27" s="183">
        <v>50138</v>
      </c>
      <c r="C27" s="183">
        <v>70507</v>
      </c>
      <c r="D27" s="183">
        <v>52933</v>
      </c>
      <c r="E27" s="147"/>
      <c r="F27" s="183">
        <v>29026</v>
      </c>
      <c r="G27" s="113"/>
      <c r="H27" s="113"/>
      <c r="I27" s="113"/>
      <c r="J27" s="113"/>
    </row>
    <row r="28" spans="1:10" s="114" customFormat="1" ht="9" customHeight="1">
      <c r="A28" s="144" t="s">
        <v>57</v>
      </c>
      <c r="B28" s="182">
        <v>2918310</v>
      </c>
      <c r="C28" s="182">
        <v>2455361</v>
      </c>
      <c r="D28" s="182">
        <v>1877230</v>
      </c>
      <c r="E28" s="145"/>
      <c r="F28" s="182">
        <v>1782490</v>
      </c>
      <c r="G28" s="113"/>
      <c r="H28" s="113"/>
      <c r="I28" s="113"/>
      <c r="J28" s="113"/>
    </row>
    <row r="29" spans="1:10" s="114" customFormat="1" ht="9" customHeight="1">
      <c r="A29" s="144" t="s">
        <v>58</v>
      </c>
      <c r="B29" s="182">
        <v>8464617</v>
      </c>
      <c r="C29" s="182">
        <v>7539091</v>
      </c>
      <c r="D29" s="182">
        <v>5296314</v>
      </c>
      <c r="E29" s="145"/>
      <c r="F29" s="182">
        <v>14306763</v>
      </c>
      <c r="G29" s="113"/>
      <c r="H29" s="113"/>
      <c r="I29" s="113"/>
      <c r="J29" s="113"/>
    </row>
    <row r="30" spans="1:10" s="114" customFormat="1" ht="9" customHeight="1">
      <c r="A30" s="144" t="s">
        <v>59</v>
      </c>
      <c r="B30" s="182">
        <v>16492932</v>
      </c>
      <c r="C30" s="182">
        <v>14384025</v>
      </c>
      <c r="D30" s="182">
        <v>9651190</v>
      </c>
      <c r="E30" s="145"/>
      <c r="F30" s="182">
        <v>21987366</v>
      </c>
      <c r="G30" s="113"/>
      <c r="H30" s="113"/>
      <c r="I30" s="113"/>
      <c r="J30" s="113"/>
    </row>
    <row r="31" spans="1:10" s="114" customFormat="1" ht="9" customHeight="1">
      <c r="A31" s="146" t="s">
        <v>60</v>
      </c>
      <c r="B31" s="183">
        <v>942646</v>
      </c>
      <c r="C31" s="183">
        <v>716532</v>
      </c>
      <c r="D31" s="183">
        <v>561140</v>
      </c>
      <c r="E31" s="147"/>
      <c r="F31" s="183">
        <v>4092222</v>
      </c>
      <c r="G31" s="113"/>
      <c r="H31" s="113"/>
      <c r="I31" s="113"/>
      <c r="J31" s="113"/>
    </row>
    <row r="32" spans="1:10" s="114" customFormat="1" ht="9" customHeight="1">
      <c r="A32" s="144" t="s">
        <v>61</v>
      </c>
      <c r="B32" s="182">
        <v>1865207</v>
      </c>
      <c r="C32" s="182">
        <v>1267803</v>
      </c>
      <c r="D32" s="182">
        <v>1317174</v>
      </c>
      <c r="E32" s="145"/>
      <c r="F32" s="182">
        <v>2313168</v>
      </c>
      <c r="G32" s="113"/>
      <c r="H32" s="113"/>
      <c r="I32" s="113"/>
      <c r="J32" s="113"/>
    </row>
    <row r="33" spans="1:13" s="114" customFormat="1" ht="9" customHeight="1">
      <c r="A33" s="144" t="s">
        <v>62</v>
      </c>
      <c r="B33" s="182">
        <v>202337</v>
      </c>
      <c r="C33" s="182">
        <v>214680</v>
      </c>
      <c r="D33" s="182">
        <v>213832</v>
      </c>
      <c r="E33" s="145"/>
      <c r="F33" s="182">
        <v>61637</v>
      </c>
      <c r="G33" s="113"/>
      <c r="H33" s="113"/>
      <c r="I33" s="113"/>
      <c r="J33" s="113"/>
    </row>
    <row r="34" spans="1:13" s="114" customFormat="1" ht="9" customHeight="1">
      <c r="A34" s="144" t="s">
        <v>63</v>
      </c>
      <c r="B34" s="182">
        <v>16346588</v>
      </c>
      <c r="C34" s="182">
        <v>13088498</v>
      </c>
      <c r="D34" s="182">
        <v>9893713</v>
      </c>
      <c r="E34" s="145"/>
      <c r="F34" s="182">
        <v>24205892</v>
      </c>
      <c r="G34" s="113"/>
      <c r="H34" s="113"/>
      <c r="I34" s="113"/>
      <c r="J34" s="113"/>
    </row>
    <row r="35" spans="1:13" s="114" customFormat="1" ht="9" customHeight="1">
      <c r="A35" s="146" t="s">
        <v>64</v>
      </c>
      <c r="B35" s="183">
        <v>970824</v>
      </c>
      <c r="C35" s="183">
        <v>1068207</v>
      </c>
      <c r="D35" s="183">
        <v>781812</v>
      </c>
      <c r="E35" s="147"/>
      <c r="F35" s="183">
        <v>209956</v>
      </c>
      <c r="G35" s="113"/>
      <c r="H35" s="113"/>
      <c r="I35" s="113"/>
      <c r="J35" s="113"/>
    </row>
    <row r="36" spans="1:13" s="114" customFormat="1" ht="9" customHeight="1">
      <c r="A36" s="144" t="s">
        <v>65</v>
      </c>
      <c r="B36" s="182">
        <v>6097719</v>
      </c>
      <c r="C36" s="182">
        <v>3871940</v>
      </c>
      <c r="D36" s="182">
        <v>5316929</v>
      </c>
      <c r="E36" s="145"/>
      <c r="F36" s="182">
        <v>7987952</v>
      </c>
      <c r="G36" s="113"/>
      <c r="H36" s="113"/>
      <c r="I36" s="113"/>
      <c r="J36" s="113"/>
    </row>
    <row r="37" spans="1:13" s="114" customFormat="1" ht="9" customHeight="1">
      <c r="A37" s="144" t="s">
        <v>66</v>
      </c>
      <c r="B37" s="182">
        <v>4888301</v>
      </c>
      <c r="C37" s="182">
        <v>3878688</v>
      </c>
      <c r="D37" s="182">
        <v>3311122</v>
      </c>
      <c r="E37" s="145"/>
      <c r="F37" s="182">
        <v>9740566</v>
      </c>
      <c r="G37" s="113"/>
      <c r="H37" s="113"/>
      <c r="I37" s="113"/>
      <c r="J37" s="113"/>
    </row>
    <row r="38" spans="1:13" s="114" customFormat="1" ht="9" customHeight="1">
      <c r="A38" s="144" t="s">
        <v>67</v>
      </c>
      <c r="B38" s="182">
        <v>185771</v>
      </c>
      <c r="C38" s="182">
        <v>124425</v>
      </c>
      <c r="D38" s="182">
        <v>136551</v>
      </c>
      <c r="E38" s="145"/>
      <c r="F38" s="182">
        <v>91884</v>
      </c>
      <c r="G38" s="113"/>
      <c r="H38" s="113"/>
      <c r="I38" s="113"/>
      <c r="J38" s="113"/>
    </row>
    <row r="39" spans="1:13" s="114" customFormat="1" ht="9" customHeight="1">
      <c r="A39" s="146" t="s">
        <v>68</v>
      </c>
      <c r="B39" s="183">
        <v>4061563</v>
      </c>
      <c r="C39" s="183">
        <v>3067694</v>
      </c>
      <c r="D39" s="183">
        <v>2780129</v>
      </c>
      <c r="E39" s="147"/>
      <c r="F39" s="183">
        <v>6483018</v>
      </c>
      <c r="G39" s="113"/>
      <c r="H39" s="113"/>
      <c r="I39" s="113"/>
      <c r="J39" s="113"/>
    </row>
    <row r="40" spans="1:13" s="114" customFormat="1" ht="9" customHeight="1">
      <c r="A40" s="144" t="s">
        <v>69</v>
      </c>
      <c r="B40" s="182">
        <v>1015716</v>
      </c>
      <c r="C40" s="182">
        <v>500786</v>
      </c>
      <c r="D40" s="182">
        <v>750066</v>
      </c>
      <c r="E40" s="145"/>
      <c r="F40" s="182">
        <v>1409259</v>
      </c>
      <c r="G40" s="113"/>
      <c r="H40" s="113"/>
      <c r="I40" s="113"/>
      <c r="J40" s="113"/>
    </row>
    <row r="41" spans="1:13" s="114" customFormat="1" ht="9" customHeight="1">
      <c r="A41" s="144" t="s">
        <v>70</v>
      </c>
      <c r="B41" s="182">
        <v>6359481</v>
      </c>
      <c r="C41" s="182">
        <v>2833136</v>
      </c>
      <c r="D41" s="182">
        <v>3704260</v>
      </c>
      <c r="E41" s="145"/>
      <c r="F41" s="182">
        <v>4024694</v>
      </c>
      <c r="G41" s="113"/>
      <c r="H41" s="113"/>
      <c r="I41" s="113"/>
      <c r="J41" s="113"/>
    </row>
    <row r="42" spans="1:13" s="114" customFormat="1" ht="9" customHeight="1">
      <c r="A42" s="144" t="s">
        <v>71</v>
      </c>
      <c r="B42" s="182">
        <v>1348212</v>
      </c>
      <c r="C42" s="182">
        <v>600018</v>
      </c>
      <c r="D42" s="182">
        <v>752815</v>
      </c>
      <c r="E42" s="145"/>
      <c r="F42" s="182">
        <v>201207</v>
      </c>
      <c r="G42" s="113"/>
      <c r="H42" s="113"/>
      <c r="I42" s="113"/>
      <c r="J42" s="113"/>
    </row>
    <row r="43" spans="1:13" s="114" customFormat="1" ht="9" customHeight="1">
      <c r="A43" s="146" t="s">
        <v>72</v>
      </c>
      <c r="B43" s="183">
        <v>12428415</v>
      </c>
      <c r="C43" s="183">
        <v>6717764</v>
      </c>
      <c r="D43" s="183">
        <v>8033066</v>
      </c>
      <c r="E43" s="147"/>
      <c r="F43" s="183">
        <v>4497051</v>
      </c>
      <c r="G43" s="113"/>
      <c r="H43" s="113"/>
      <c r="I43" s="113"/>
      <c r="J43" s="113"/>
    </row>
    <row r="44" spans="1:13" s="114" customFormat="1" ht="9" customHeight="1">
      <c r="A44" s="144" t="s">
        <v>73</v>
      </c>
      <c r="B44" s="182">
        <v>1105037</v>
      </c>
      <c r="C44" s="182">
        <v>842766</v>
      </c>
      <c r="D44" s="182">
        <v>601131</v>
      </c>
      <c r="E44" s="145"/>
      <c r="F44" s="182">
        <v>1769873</v>
      </c>
      <c r="G44" s="113"/>
      <c r="H44" s="113"/>
      <c r="I44" s="113"/>
      <c r="J44" s="113"/>
    </row>
    <row r="45" spans="1:13" s="114" customFormat="1" ht="9" customHeight="1">
      <c r="A45" s="144" t="s">
        <v>74</v>
      </c>
      <c r="B45" s="182">
        <v>8184012</v>
      </c>
      <c r="C45" s="182">
        <v>4519598</v>
      </c>
      <c r="D45" s="182">
        <v>3813054</v>
      </c>
      <c r="E45" s="145"/>
      <c r="F45" s="182">
        <v>3413911</v>
      </c>
      <c r="G45" s="113"/>
      <c r="H45" s="113"/>
      <c r="I45" s="113"/>
      <c r="J45" s="113"/>
    </row>
    <row r="46" spans="1:13" s="114" customFormat="1" ht="9" customHeight="1">
      <c r="A46" s="144" t="s">
        <v>75</v>
      </c>
      <c r="B46" s="182">
        <v>1231926</v>
      </c>
      <c r="C46" s="182">
        <v>549142</v>
      </c>
      <c r="D46" s="182">
        <v>537999</v>
      </c>
      <c r="E46" s="145"/>
      <c r="F46" s="182">
        <v>1059433</v>
      </c>
      <c r="G46" s="113"/>
      <c r="H46" s="113"/>
      <c r="I46" s="113"/>
      <c r="J46" s="113"/>
    </row>
    <row r="47" spans="1:13" s="114" customFormat="1" ht="9" customHeight="1">
      <c r="A47" s="146" t="s">
        <v>76</v>
      </c>
      <c r="B47" s="184">
        <v>778399</v>
      </c>
      <c r="C47" s="184">
        <v>277639</v>
      </c>
      <c r="D47" s="184">
        <v>404039</v>
      </c>
      <c r="E47" s="149"/>
      <c r="F47" s="183">
        <v>728330</v>
      </c>
      <c r="G47" s="112"/>
      <c r="H47" s="112"/>
      <c r="I47" s="112"/>
      <c r="J47" s="112"/>
    </row>
    <row r="48" spans="1:13" s="167" customFormat="1" ht="9" customHeight="1">
      <c r="A48" s="115"/>
      <c r="B48" s="112"/>
      <c r="C48" s="112"/>
      <c r="D48" s="112"/>
      <c r="E48" s="113"/>
      <c r="F48" s="112"/>
      <c r="G48" s="112"/>
      <c r="H48" s="112"/>
      <c r="I48" s="113"/>
      <c r="J48" s="112"/>
      <c r="K48" s="112"/>
      <c r="L48" s="112"/>
      <c r="M48" s="112"/>
    </row>
    <row r="49" spans="1:10" s="114" customFormat="1" ht="9" customHeight="1">
      <c r="A49" s="152" t="s">
        <v>84</v>
      </c>
      <c r="B49" s="143"/>
      <c r="C49" s="143"/>
      <c r="D49" s="143"/>
      <c r="E49" s="143"/>
      <c r="F49" s="143"/>
      <c r="G49" s="115"/>
      <c r="H49" s="115"/>
      <c r="I49" s="115"/>
      <c r="J49" s="115"/>
    </row>
    <row r="50" spans="1:10" s="114" customFormat="1" ht="9" customHeight="1">
      <c r="A50" s="140" t="s">
        <v>44</v>
      </c>
      <c r="B50" s="153">
        <f>SUM(B52:B83)</f>
        <v>181306211</v>
      </c>
      <c r="C50" s="153">
        <f t="shared" ref="C50:F50" si="1">SUM(C52:C83)</f>
        <v>117293203</v>
      </c>
      <c r="D50" s="153">
        <f t="shared" si="1"/>
        <v>110809463</v>
      </c>
      <c r="E50" s="153"/>
      <c r="F50" s="153">
        <f t="shared" si="1"/>
        <v>170299240</v>
      </c>
      <c r="G50" s="181"/>
      <c r="H50" s="143"/>
      <c r="I50" s="143"/>
      <c r="J50" s="143"/>
    </row>
    <row r="51" spans="1:10" s="114" customFormat="1" ht="3" customHeight="1">
      <c r="A51" s="140"/>
      <c r="B51" s="141"/>
      <c r="C51" s="141"/>
      <c r="D51" s="141"/>
      <c r="E51" s="141"/>
      <c r="F51" s="142"/>
      <c r="G51" s="181"/>
      <c r="H51" s="143"/>
      <c r="I51" s="143"/>
      <c r="J51" s="143"/>
    </row>
    <row r="52" spans="1:10" s="114" customFormat="1" ht="9" customHeight="1">
      <c r="A52" s="144" t="s">
        <v>45</v>
      </c>
      <c r="B52" s="182">
        <v>4615037</v>
      </c>
      <c r="C52" s="182">
        <v>2490956</v>
      </c>
      <c r="D52" s="182">
        <v>3046733</v>
      </c>
      <c r="E52" s="145"/>
      <c r="F52" s="182">
        <v>1555304</v>
      </c>
      <c r="G52" s="113"/>
      <c r="H52" s="113"/>
      <c r="I52" s="113"/>
      <c r="J52" s="113"/>
    </row>
    <row r="53" spans="1:10" s="114" customFormat="1" ht="9" customHeight="1">
      <c r="A53" s="144" t="s">
        <v>46</v>
      </c>
      <c r="B53" s="182">
        <v>20000696</v>
      </c>
      <c r="C53" s="182">
        <v>7858757</v>
      </c>
      <c r="D53" s="182">
        <v>9441706</v>
      </c>
      <c r="E53" s="145"/>
      <c r="F53" s="182">
        <v>2875558</v>
      </c>
      <c r="G53" s="113"/>
      <c r="H53" s="113"/>
      <c r="I53" s="113"/>
      <c r="J53" s="113"/>
    </row>
    <row r="54" spans="1:10" s="114" customFormat="1" ht="9" customHeight="1">
      <c r="A54" s="144" t="s">
        <v>47</v>
      </c>
      <c r="B54" s="182">
        <v>136567</v>
      </c>
      <c r="C54" s="182">
        <v>120454</v>
      </c>
      <c r="D54" s="182">
        <v>96898</v>
      </c>
      <c r="E54" s="145"/>
      <c r="F54" s="182">
        <v>66300</v>
      </c>
      <c r="G54" s="113"/>
      <c r="H54" s="113"/>
      <c r="I54" s="113"/>
      <c r="J54" s="113"/>
    </row>
    <row r="55" spans="1:10" s="114" customFormat="1" ht="9" customHeight="1">
      <c r="A55" s="146" t="s">
        <v>48</v>
      </c>
      <c r="B55" s="183">
        <v>417997</v>
      </c>
      <c r="C55" s="183">
        <v>102250</v>
      </c>
      <c r="D55" s="183">
        <v>141672</v>
      </c>
      <c r="E55" s="147"/>
      <c r="F55" s="183">
        <v>96958</v>
      </c>
      <c r="G55" s="113"/>
      <c r="H55" s="113"/>
      <c r="I55" s="113"/>
      <c r="J55" s="113"/>
    </row>
    <row r="56" spans="1:10" s="114" customFormat="1" ht="9" customHeight="1">
      <c r="A56" s="144" t="s">
        <v>49</v>
      </c>
      <c r="B56" s="182">
        <v>13967341</v>
      </c>
      <c r="C56" s="182">
        <v>7088212</v>
      </c>
      <c r="D56" s="182">
        <v>7432927</v>
      </c>
      <c r="E56" s="145"/>
      <c r="F56" s="182">
        <v>18216091</v>
      </c>
      <c r="G56" s="113"/>
      <c r="H56" s="113"/>
      <c r="I56" s="113"/>
      <c r="J56" s="113"/>
    </row>
    <row r="57" spans="1:10" s="114" customFormat="1" ht="9" customHeight="1">
      <c r="A57" s="144" t="s">
        <v>50</v>
      </c>
      <c r="B57" s="182">
        <v>158374</v>
      </c>
      <c r="C57" s="182">
        <v>121080</v>
      </c>
      <c r="D57" s="182">
        <v>103225</v>
      </c>
      <c r="E57" s="145"/>
      <c r="F57" s="182">
        <v>428068</v>
      </c>
      <c r="G57" s="113"/>
      <c r="H57" s="113"/>
      <c r="I57" s="113"/>
      <c r="J57" s="113"/>
    </row>
    <row r="58" spans="1:10" s="114" customFormat="1" ht="9" customHeight="1">
      <c r="A58" s="144" t="s">
        <v>51</v>
      </c>
      <c r="B58" s="182">
        <v>969622</v>
      </c>
      <c r="C58" s="182">
        <v>438400</v>
      </c>
      <c r="D58" s="182">
        <v>503903</v>
      </c>
      <c r="E58" s="145"/>
      <c r="F58" s="182">
        <v>777535</v>
      </c>
      <c r="G58" s="113"/>
      <c r="H58" s="113"/>
      <c r="I58" s="111"/>
      <c r="J58" s="113"/>
    </row>
    <row r="59" spans="1:10" s="114" customFormat="1" ht="9" customHeight="1">
      <c r="A59" s="146" t="s">
        <v>52</v>
      </c>
      <c r="B59" s="183">
        <v>17280058</v>
      </c>
      <c r="C59" s="183">
        <v>8805735</v>
      </c>
      <c r="D59" s="183">
        <v>13004262</v>
      </c>
      <c r="E59" s="147"/>
      <c r="F59" s="183">
        <v>7646498</v>
      </c>
      <c r="G59" s="113"/>
      <c r="H59" s="113"/>
      <c r="I59" s="113"/>
      <c r="J59" s="113"/>
    </row>
    <row r="60" spans="1:10" s="114" customFormat="1" ht="9" customHeight="1">
      <c r="A60" s="144" t="s">
        <v>53</v>
      </c>
      <c r="B60" s="182">
        <v>7974462</v>
      </c>
      <c r="C60" s="182">
        <v>8903979</v>
      </c>
      <c r="D60" s="182">
        <v>4851409</v>
      </c>
      <c r="E60" s="145"/>
      <c r="F60" s="182">
        <v>9504401</v>
      </c>
      <c r="G60" s="113"/>
      <c r="H60" s="113"/>
      <c r="I60" s="113"/>
      <c r="J60" s="113"/>
    </row>
    <row r="61" spans="1:10" s="114" customFormat="1" ht="9" customHeight="1">
      <c r="A61" s="144" t="s">
        <v>54</v>
      </c>
      <c r="B61" s="182">
        <v>1999252</v>
      </c>
      <c r="C61" s="182">
        <v>760056</v>
      </c>
      <c r="D61" s="182">
        <v>1118264</v>
      </c>
      <c r="E61" s="145"/>
      <c r="F61" s="182">
        <v>1559592</v>
      </c>
      <c r="G61" s="113"/>
      <c r="H61" s="113"/>
      <c r="I61" s="113"/>
      <c r="J61" s="113"/>
    </row>
    <row r="62" spans="1:10" s="114" customFormat="1" ht="9" customHeight="1">
      <c r="A62" s="144" t="s">
        <v>55</v>
      </c>
      <c r="B62" s="182">
        <v>10485059</v>
      </c>
      <c r="C62" s="182">
        <v>6024035</v>
      </c>
      <c r="D62" s="182">
        <v>5893666</v>
      </c>
      <c r="E62" s="145"/>
      <c r="F62" s="182">
        <v>12189574</v>
      </c>
      <c r="G62" s="113"/>
      <c r="H62" s="113"/>
      <c r="I62" s="113"/>
      <c r="J62" s="113"/>
    </row>
    <row r="63" spans="1:10" s="114" customFormat="1" ht="9" customHeight="1">
      <c r="A63" s="146" t="s">
        <v>56</v>
      </c>
      <c r="B63" s="183">
        <v>50152</v>
      </c>
      <c r="C63" s="183">
        <v>73259</v>
      </c>
      <c r="D63" s="183">
        <v>47063</v>
      </c>
      <c r="E63" s="147"/>
      <c r="F63" s="183">
        <v>36180</v>
      </c>
      <c r="G63" s="113"/>
      <c r="H63" s="113"/>
      <c r="I63" s="113"/>
      <c r="J63" s="113"/>
    </row>
    <row r="64" spans="1:10" s="114" customFormat="1" ht="9" customHeight="1">
      <c r="A64" s="144" t="s">
        <v>57</v>
      </c>
      <c r="B64" s="182">
        <v>3008254</v>
      </c>
      <c r="C64" s="182">
        <v>2437229</v>
      </c>
      <c r="D64" s="182">
        <v>2106248</v>
      </c>
      <c r="E64" s="145"/>
      <c r="F64" s="182">
        <v>2104760</v>
      </c>
      <c r="G64" s="113"/>
      <c r="H64" s="113"/>
      <c r="I64" s="113"/>
      <c r="J64" s="113"/>
    </row>
    <row r="65" spans="1:10" s="114" customFormat="1" ht="9" customHeight="1">
      <c r="A65" s="144" t="s">
        <v>58</v>
      </c>
      <c r="B65" s="182">
        <v>9217515</v>
      </c>
      <c r="C65" s="182">
        <v>9176842</v>
      </c>
      <c r="D65" s="182">
        <v>5590434</v>
      </c>
      <c r="E65" s="145"/>
      <c r="F65" s="182">
        <v>15395230</v>
      </c>
      <c r="G65" s="113"/>
      <c r="H65" s="113"/>
      <c r="I65" s="113"/>
      <c r="J65" s="113"/>
    </row>
    <row r="66" spans="1:10" s="114" customFormat="1" ht="9" customHeight="1">
      <c r="A66" s="144" t="s">
        <v>59</v>
      </c>
      <c r="B66" s="182">
        <v>17068443</v>
      </c>
      <c r="C66" s="182">
        <v>15008377</v>
      </c>
      <c r="D66" s="182">
        <v>10400509</v>
      </c>
      <c r="E66" s="145"/>
      <c r="F66" s="182">
        <v>23358504</v>
      </c>
      <c r="G66" s="113"/>
      <c r="H66" s="113"/>
      <c r="I66" s="113"/>
      <c r="J66" s="113"/>
    </row>
    <row r="67" spans="1:10" s="114" customFormat="1" ht="9" customHeight="1">
      <c r="A67" s="146" t="s">
        <v>60</v>
      </c>
      <c r="B67" s="183">
        <v>1026748</v>
      </c>
      <c r="C67" s="183">
        <v>749209</v>
      </c>
      <c r="D67" s="183">
        <v>588275</v>
      </c>
      <c r="E67" s="147"/>
      <c r="F67" s="183">
        <v>4226268</v>
      </c>
      <c r="G67" s="113"/>
      <c r="H67" s="113"/>
      <c r="I67" s="113"/>
      <c r="J67" s="113"/>
    </row>
    <row r="68" spans="1:10" s="114" customFormat="1" ht="9" customHeight="1">
      <c r="A68" s="144" t="s">
        <v>61</v>
      </c>
      <c r="B68" s="182">
        <v>1954217</v>
      </c>
      <c r="C68" s="182">
        <v>1329148</v>
      </c>
      <c r="D68" s="182">
        <v>1209698</v>
      </c>
      <c r="E68" s="145"/>
      <c r="F68" s="182">
        <v>2388171</v>
      </c>
      <c r="G68" s="113"/>
      <c r="H68" s="113"/>
      <c r="I68" s="113"/>
      <c r="J68" s="113"/>
    </row>
    <row r="69" spans="1:10" s="114" customFormat="1" ht="9" customHeight="1">
      <c r="A69" s="144" t="s">
        <v>62</v>
      </c>
      <c r="B69" s="182">
        <v>228835</v>
      </c>
      <c r="C69" s="182">
        <v>236296</v>
      </c>
      <c r="D69" s="182">
        <v>223918</v>
      </c>
      <c r="E69" s="145"/>
      <c r="F69" s="182">
        <v>59353</v>
      </c>
      <c r="G69" s="113"/>
      <c r="H69" s="113"/>
      <c r="I69" s="113"/>
      <c r="J69" s="113"/>
    </row>
    <row r="70" spans="1:10" s="114" customFormat="1" ht="9" customHeight="1">
      <c r="A70" s="144" t="s">
        <v>63</v>
      </c>
      <c r="B70" s="182">
        <v>18327836</v>
      </c>
      <c r="C70" s="182">
        <v>14146119</v>
      </c>
      <c r="D70" s="182">
        <v>10724463</v>
      </c>
      <c r="E70" s="145"/>
      <c r="F70" s="182">
        <v>25126072</v>
      </c>
      <c r="G70" s="113"/>
      <c r="H70" s="113"/>
      <c r="I70" s="113"/>
      <c r="J70" s="113"/>
    </row>
    <row r="71" spans="1:10" s="114" customFormat="1" ht="9" customHeight="1">
      <c r="A71" s="146" t="s">
        <v>64</v>
      </c>
      <c r="B71" s="183">
        <v>1025165</v>
      </c>
      <c r="C71" s="183">
        <v>1105306</v>
      </c>
      <c r="D71" s="183">
        <v>825011</v>
      </c>
      <c r="E71" s="147"/>
      <c r="F71" s="183">
        <v>262342</v>
      </c>
      <c r="G71" s="113"/>
      <c r="H71" s="113"/>
      <c r="I71" s="113"/>
      <c r="J71" s="113"/>
    </row>
    <row r="72" spans="1:10" s="114" customFormat="1" ht="9" customHeight="1">
      <c r="A72" s="144" t="s">
        <v>65</v>
      </c>
      <c r="B72" s="182">
        <v>6447878</v>
      </c>
      <c r="C72" s="182">
        <v>4274158</v>
      </c>
      <c r="D72" s="182">
        <v>6258160</v>
      </c>
      <c r="E72" s="145"/>
      <c r="F72" s="182">
        <v>7812162</v>
      </c>
      <c r="G72" s="113"/>
      <c r="H72" s="113"/>
      <c r="I72" s="113"/>
      <c r="J72" s="113"/>
    </row>
    <row r="73" spans="1:10" s="114" customFormat="1" ht="9" customHeight="1">
      <c r="A73" s="144" t="s">
        <v>66</v>
      </c>
      <c r="B73" s="182">
        <v>5607450</v>
      </c>
      <c r="C73" s="182">
        <v>4577693</v>
      </c>
      <c r="D73" s="182">
        <v>3756215</v>
      </c>
      <c r="E73" s="145"/>
      <c r="F73" s="182">
        <v>9773106</v>
      </c>
      <c r="G73" s="113"/>
      <c r="H73" s="113"/>
      <c r="I73" s="113"/>
      <c r="J73" s="113"/>
    </row>
    <row r="74" spans="1:10" s="114" customFormat="1" ht="9" customHeight="1">
      <c r="A74" s="144" t="s">
        <v>67</v>
      </c>
      <c r="B74" s="182">
        <v>168525</v>
      </c>
      <c r="C74" s="182">
        <v>118348</v>
      </c>
      <c r="D74" s="182">
        <v>123546</v>
      </c>
      <c r="E74" s="145"/>
      <c r="F74" s="182">
        <v>88931</v>
      </c>
      <c r="G74" s="113"/>
      <c r="H74" s="113"/>
      <c r="I74" s="113"/>
      <c r="J74" s="113"/>
    </row>
    <row r="75" spans="1:10" s="114" customFormat="1" ht="9" customHeight="1">
      <c r="A75" s="146" t="s">
        <v>68</v>
      </c>
      <c r="B75" s="183">
        <v>4557502</v>
      </c>
      <c r="C75" s="183">
        <v>3248893</v>
      </c>
      <c r="D75" s="183">
        <v>3009127</v>
      </c>
      <c r="E75" s="147"/>
      <c r="F75" s="183">
        <v>6788460</v>
      </c>
      <c r="G75" s="113"/>
      <c r="H75" s="113"/>
      <c r="I75" s="113"/>
      <c r="J75" s="113"/>
    </row>
    <row r="76" spans="1:10" s="114" customFormat="1" ht="9" customHeight="1">
      <c r="A76" s="144" t="s">
        <v>69</v>
      </c>
      <c r="B76" s="182">
        <v>1036225</v>
      </c>
      <c r="C76" s="182">
        <v>504527</v>
      </c>
      <c r="D76" s="182">
        <v>776520</v>
      </c>
      <c r="E76" s="145"/>
      <c r="F76" s="182">
        <v>1457552</v>
      </c>
      <c r="G76" s="113"/>
      <c r="H76" s="113"/>
      <c r="I76" s="113"/>
      <c r="J76" s="113"/>
    </row>
    <row r="77" spans="1:10" s="114" customFormat="1" ht="9" customHeight="1">
      <c r="A77" s="144" t="s">
        <v>70</v>
      </c>
      <c r="B77" s="182">
        <v>6651600</v>
      </c>
      <c r="C77" s="182">
        <v>3138441</v>
      </c>
      <c r="D77" s="182">
        <v>3879968</v>
      </c>
      <c r="E77" s="145"/>
      <c r="F77" s="182">
        <v>4310240</v>
      </c>
      <c r="G77" s="113"/>
      <c r="H77" s="113"/>
      <c r="I77" s="113"/>
      <c r="J77" s="113"/>
    </row>
    <row r="78" spans="1:10" s="114" customFormat="1" ht="9" customHeight="1">
      <c r="A78" s="144" t="s">
        <v>71</v>
      </c>
      <c r="B78" s="182">
        <v>1413935</v>
      </c>
      <c r="C78" s="182">
        <v>607508</v>
      </c>
      <c r="D78" s="182">
        <v>833464</v>
      </c>
      <c r="E78" s="145"/>
      <c r="F78" s="182">
        <v>203457</v>
      </c>
      <c r="G78" s="113"/>
      <c r="H78" s="113"/>
      <c r="I78" s="113"/>
      <c r="J78" s="113"/>
    </row>
    <row r="79" spans="1:10" s="114" customFormat="1" ht="9" customHeight="1">
      <c r="A79" s="146" t="s">
        <v>72</v>
      </c>
      <c r="B79" s="183">
        <v>13900356</v>
      </c>
      <c r="C79" s="183">
        <v>7166332</v>
      </c>
      <c r="D79" s="183">
        <v>8806952</v>
      </c>
      <c r="E79" s="147"/>
      <c r="F79" s="183">
        <v>4787477</v>
      </c>
      <c r="G79" s="113"/>
      <c r="H79" s="113"/>
      <c r="I79" s="113"/>
      <c r="J79" s="113"/>
    </row>
    <row r="80" spans="1:10" s="114" customFormat="1" ht="9" customHeight="1">
      <c r="A80" s="144" t="s">
        <v>73</v>
      </c>
      <c r="B80" s="182">
        <v>1238762</v>
      </c>
      <c r="C80" s="182">
        <v>915807</v>
      </c>
      <c r="D80" s="182">
        <v>638227</v>
      </c>
      <c r="E80" s="145"/>
      <c r="F80" s="182">
        <v>1685350</v>
      </c>
      <c r="G80" s="113"/>
      <c r="H80" s="113"/>
      <c r="I80" s="113"/>
      <c r="J80" s="113"/>
    </row>
    <row r="81" spans="1:13" s="114" customFormat="1" ht="9" customHeight="1">
      <c r="A81" s="144" t="s">
        <v>74</v>
      </c>
      <c r="B81" s="182">
        <v>8062325</v>
      </c>
      <c r="C81" s="182">
        <v>4865033</v>
      </c>
      <c r="D81" s="182">
        <v>4313072</v>
      </c>
      <c r="E81" s="145"/>
      <c r="F81" s="182">
        <v>3681688</v>
      </c>
      <c r="G81" s="113"/>
      <c r="H81" s="113"/>
      <c r="I81" s="113"/>
      <c r="J81" s="113"/>
    </row>
    <row r="82" spans="1:13" s="114" customFormat="1" ht="9" customHeight="1">
      <c r="A82" s="144" t="s">
        <v>75</v>
      </c>
      <c r="B82" s="182">
        <v>1293721</v>
      </c>
      <c r="C82" s="182">
        <v>570855</v>
      </c>
      <c r="D82" s="182">
        <v>540670</v>
      </c>
      <c r="E82" s="145"/>
      <c r="F82" s="182">
        <v>1173120</v>
      </c>
      <c r="G82" s="113"/>
      <c r="H82" s="113"/>
      <c r="I82" s="113"/>
      <c r="J82" s="113"/>
    </row>
    <row r="83" spans="1:13" s="114" customFormat="1" ht="9" customHeight="1">
      <c r="A83" s="146" t="s">
        <v>76</v>
      </c>
      <c r="B83" s="184">
        <v>1016302</v>
      </c>
      <c r="C83" s="184">
        <v>329909</v>
      </c>
      <c r="D83" s="184">
        <v>523258</v>
      </c>
      <c r="E83" s="149"/>
      <c r="F83" s="183">
        <v>664938</v>
      </c>
      <c r="G83" s="112"/>
      <c r="H83" s="112"/>
      <c r="I83" s="112"/>
      <c r="J83" s="112"/>
    </row>
    <row r="84" spans="1:13" s="167" customFormat="1" ht="9" customHeight="1">
      <c r="A84" s="115"/>
      <c r="B84" s="112"/>
      <c r="C84" s="112"/>
      <c r="D84" s="112"/>
      <c r="E84" s="113"/>
      <c r="F84" s="112"/>
      <c r="G84" s="112"/>
      <c r="H84" s="112"/>
      <c r="I84" s="113"/>
      <c r="J84" s="112"/>
      <c r="K84" s="112"/>
      <c r="L84" s="112"/>
      <c r="M84" s="112"/>
    </row>
    <row r="85" spans="1:13" s="114" customFormat="1" ht="9" customHeight="1">
      <c r="A85" s="152" t="s">
        <v>85</v>
      </c>
      <c r="B85" s="143"/>
      <c r="C85" s="143"/>
      <c r="D85" s="143"/>
      <c r="E85" s="143"/>
      <c r="F85" s="143"/>
      <c r="G85" s="115"/>
      <c r="H85" s="115"/>
      <c r="I85" s="115"/>
      <c r="J85" s="115"/>
    </row>
    <row r="86" spans="1:13" s="114" customFormat="1" ht="9" customHeight="1">
      <c r="A86" s="140" t="s">
        <v>44</v>
      </c>
      <c r="B86" s="153">
        <f>SUM(B88:B119)</f>
        <v>194637132</v>
      </c>
      <c r="C86" s="153">
        <f t="shared" ref="C86:F86" si="2">SUM(C88:C119)</f>
        <v>125153632</v>
      </c>
      <c r="D86" s="153">
        <f t="shared" si="2"/>
        <v>118197444</v>
      </c>
      <c r="E86" s="153"/>
      <c r="F86" s="153">
        <f t="shared" si="2"/>
        <v>181503305</v>
      </c>
      <c r="G86" s="181"/>
      <c r="H86" s="143"/>
      <c r="I86" s="143"/>
      <c r="J86" s="143"/>
    </row>
    <row r="87" spans="1:13" s="114" customFormat="1" ht="3" customHeight="1">
      <c r="A87" s="140"/>
      <c r="B87" s="141"/>
      <c r="C87" s="141"/>
      <c r="D87" s="141"/>
      <c r="E87" s="141"/>
      <c r="F87" s="142"/>
      <c r="G87" s="181"/>
      <c r="H87" s="143"/>
      <c r="I87" s="143"/>
      <c r="J87" s="143"/>
    </row>
    <row r="88" spans="1:13" s="114" customFormat="1" ht="9" customHeight="1">
      <c r="A88" s="144" t="s">
        <v>45</v>
      </c>
      <c r="B88" s="182">
        <v>5076771</v>
      </c>
      <c r="C88" s="182">
        <v>2681083</v>
      </c>
      <c r="D88" s="182">
        <v>3260938</v>
      </c>
      <c r="E88" s="145"/>
      <c r="F88" s="182">
        <v>2139993</v>
      </c>
      <c r="G88" s="113"/>
      <c r="H88" s="113"/>
      <c r="I88" s="113"/>
      <c r="J88" s="113"/>
    </row>
    <row r="89" spans="1:13" s="114" customFormat="1" ht="9" customHeight="1">
      <c r="A89" s="144" t="s">
        <v>46</v>
      </c>
      <c r="B89" s="182">
        <v>22265687</v>
      </c>
      <c r="C89" s="182">
        <v>9299255</v>
      </c>
      <c r="D89" s="182">
        <v>10553731</v>
      </c>
      <c r="E89" s="145"/>
      <c r="F89" s="182">
        <v>3152772</v>
      </c>
      <c r="G89" s="113"/>
      <c r="H89" s="113"/>
      <c r="I89" s="113"/>
      <c r="J89" s="113"/>
    </row>
    <row r="90" spans="1:13" s="114" customFormat="1" ht="9" customHeight="1">
      <c r="A90" s="144" t="s">
        <v>47</v>
      </c>
      <c r="B90" s="182">
        <v>160345</v>
      </c>
      <c r="C90" s="182">
        <v>157327</v>
      </c>
      <c r="D90" s="182">
        <v>101676</v>
      </c>
      <c r="E90" s="145"/>
      <c r="F90" s="182">
        <v>70579</v>
      </c>
      <c r="G90" s="113"/>
      <c r="H90" s="113"/>
      <c r="I90" s="113"/>
      <c r="J90" s="113"/>
    </row>
    <row r="91" spans="1:13" s="114" customFormat="1" ht="9" customHeight="1">
      <c r="A91" s="146" t="s">
        <v>48</v>
      </c>
      <c r="B91" s="183">
        <v>375193</v>
      </c>
      <c r="C91" s="183">
        <v>100565</v>
      </c>
      <c r="D91" s="183">
        <v>144093</v>
      </c>
      <c r="E91" s="147"/>
      <c r="F91" s="183">
        <v>103365</v>
      </c>
      <c r="G91" s="113"/>
      <c r="H91" s="113"/>
      <c r="I91" s="113"/>
      <c r="J91" s="113"/>
    </row>
    <row r="92" spans="1:13" s="114" customFormat="1" ht="9" customHeight="1">
      <c r="A92" s="144" t="s">
        <v>49</v>
      </c>
      <c r="B92" s="182">
        <v>15216577</v>
      </c>
      <c r="C92" s="182">
        <v>7855633</v>
      </c>
      <c r="D92" s="182">
        <v>7921693</v>
      </c>
      <c r="E92" s="145"/>
      <c r="F92" s="182">
        <v>20221011</v>
      </c>
      <c r="G92" s="113"/>
      <c r="H92" s="113"/>
      <c r="I92" s="113"/>
      <c r="J92" s="113"/>
    </row>
    <row r="93" spans="1:13" s="114" customFormat="1" ht="9" customHeight="1">
      <c r="A93" s="144" t="s">
        <v>50</v>
      </c>
      <c r="B93" s="182">
        <v>145553</v>
      </c>
      <c r="C93" s="182">
        <v>118003</v>
      </c>
      <c r="D93" s="182">
        <v>76017</v>
      </c>
      <c r="E93" s="145"/>
      <c r="F93" s="182">
        <v>483630</v>
      </c>
      <c r="G93" s="113"/>
      <c r="H93" s="113"/>
      <c r="I93" s="113"/>
      <c r="J93" s="113"/>
    </row>
    <row r="94" spans="1:13" s="114" customFormat="1" ht="9" customHeight="1">
      <c r="A94" s="144" t="s">
        <v>51</v>
      </c>
      <c r="B94" s="182">
        <v>921358</v>
      </c>
      <c r="C94" s="182">
        <v>427836</v>
      </c>
      <c r="D94" s="182">
        <v>505217</v>
      </c>
      <c r="E94" s="145"/>
      <c r="F94" s="182">
        <v>876243</v>
      </c>
      <c r="G94" s="113"/>
      <c r="H94" s="113"/>
      <c r="I94" s="111"/>
      <c r="J94" s="113"/>
    </row>
    <row r="95" spans="1:13" s="114" customFormat="1" ht="9" customHeight="1">
      <c r="A95" s="146" t="s">
        <v>52</v>
      </c>
      <c r="B95" s="183">
        <v>19706975</v>
      </c>
      <c r="C95" s="183">
        <v>9805387</v>
      </c>
      <c r="D95" s="183">
        <v>14773673</v>
      </c>
      <c r="E95" s="147"/>
      <c r="F95" s="183">
        <v>9019676</v>
      </c>
      <c r="G95" s="113"/>
      <c r="H95" s="113"/>
      <c r="I95" s="113"/>
      <c r="J95" s="113"/>
    </row>
    <row r="96" spans="1:13" s="114" customFormat="1" ht="9" customHeight="1">
      <c r="A96" s="144" t="s">
        <v>53</v>
      </c>
      <c r="B96" s="182">
        <v>7914889</v>
      </c>
      <c r="C96" s="182">
        <v>8673647</v>
      </c>
      <c r="D96" s="182">
        <v>4829753</v>
      </c>
      <c r="E96" s="145"/>
      <c r="F96" s="182">
        <v>9184748</v>
      </c>
      <c r="G96" s="113"/>
      <c r="H96" s="113"/>
      <c r="I96" s="113"/>
      <c r="J96" s="113"/>
    </row>
    <row r="97" spans="1:10" s="114" customFormat="1" ht="9" customHeight="1">
      <c r="A97" s="144" t="s">
        <v>54</v>
      </c>
      <c r="B97" s="182">
        <v>2201699</v>
      </c>
      <c r="C97" s="182">
        <v>874107</v>
      </c>
      <c r="D97" s="182">
        <v>1218139</v>
      </c>
      <c r="E97" s="145"/>
      <c r="F97" s="182">
        <v>1516518</v>
      </c>
      <c r="G97" s="113"/>
      <c r="H97" s="113"/>
      <c r="I97" s="113"/>
      <c r="J97" s="113"/>
    </row>
    <row r="98" spans="1:10" s="114" customFormat="1" ht="9" customHeight="1">
      <c r="A98" s="144" t="s">
        <v>55</v>
      </c>
      <c r="B98" s="182">
        <v>11358590</v>
      </c>
      <c r="C98" s="182">
        <v>6597035</v>
      </c>
      <c r="D98" s="182">
        <v>6290133</v>
      </c>
      <c r="E98" s="145"/>
      <c r="F98" s="182">
        <v>13574048</v>
      </c>
      <c r="G98" s="113"/>
      <c r="H98" s="113"/>
      <c r="I98" s="113"/>
      <c r="J98" s="113"/>
    </row>
    <row r="99" spans="1:10" s="114" customFormat="1" ht="9" customHeight="1">
      <c r="A99" s="146" t="s">
        <v>56</v>
      </c>
      <c r="B99" s="183">
        <v>59710</v>
      </c>
      <c r="C99" s="183">
        <v>79002</v>
      </c>
      <c r="D99" s="183">
        <v>66923</v>
      </c>
      <c r="E99" s="147"/>
      <c r="F99" s="183">
        <v>63438</v>
      </c>
      <c r="G99" s="113"/>
      <c r="H99" s="113"/>
      <c r="I99" s="113"/>
      <c r="J99" s="113"/>
    </row>
    <row r="100" spans="1:10" s="114" customFormat="1" ht="9" customHeight="1">
      <c r="A100" s="144" t="s">
        <v>57</v>
      </c>
      <c r="B100" s="182">
        <v>3113003</v>
      </c>
      <c r="C100" s="182">
        <v>2556697</v>
      </c>
      <c r="D100" s="182">
        <v>2059990</v>
      </c>
      <c r="E100" s="145"/>
      <c r="F100" s="182">
        <v>2375905</v>
      </c>
      <c r="G100" s="113"/>
      <c r="H100" s="113"/>
      <c r="I100" s="113"/>
      <c r="J100" s="113"/>
    </row>
    <row r="101" spans="1:10" s="114" customFormat="1" ht="9" customHeight="1">
      <c r="A101" s="144" t="s">
        <v>58</v>
      </c>
      <c r="B101" s="182">
        <v>10405231</v>
      </c>
      <c r="C101" s="182">
        <v>9642285</v>
      </c>
      <c r="D101" s="182">
        <v>6128991</v>
      </c>
      <c r="E101" s="145"/>
      <c r="F101" s="182">
        <v>15997637</v>
      </c>
      <c r="G101" s="113"/>
      <c r="H101" s="113"/>
      <c r="I101" s="113"/>
      <c r="J101" s="113"/>
    </row>
    <row r="102" spans="1:10" s="114" customFormat="1" ht="9" customHeight="1">
      <c r="A102" s="144" t="s">
        <v>59</v>
      </c>
      <c r="B102" s="182">
        <v>18093390</v>
      </c>
      <c r="C102" s="182">
        <v>15512017</v>
      </c>
      <c r="D102" s="182">
        <v>10886168</v>
      </c>
      <c r="E102" s="145"/>
      <c r="F102" s="182">
        <v>25100411</v>
      </c>
      <c r="G102" s="113"/>
      <c r="H102" s="113"/>
      <c r="I102" s="113"/>
      <c r="J102" s="113"/>
    </row>
    <row r="103" spans="1:10" s="114" customFormat="1" ht="9" customHeight="1">
      <c r="A103" s="146" t="s">
        <v>60</v>
      </c>
      <c r="B103" s="183">
        <v>1125460</v>
      </c>
      <c r="C103" s="183">
        <v>777425</v>
      </c>
      <c r="D103" s="183">
        <v>674778</v>
      </c>
      <c r="E103" s="147"/>
      <c r="F103" s="183">
        <v>4452674</v>
      </c>
      <c r="G103" s="113"/>
      <c r="H103" s="113"/>
      <c r="I103" s="113"/>
      <c r="J103" s="113"/>
    </row>
    <row r="104" spans="1:10" s="114" customFormat="1" ht="9" customHeight="1">
      <c r="A104" s="144" t="s">
        <v>61</v>
      </c>
      <c r="B104" s="182">
        <v>2135834</v>
      </c>
      <c r="C104" s="182">
        <v>1411381</v>
      </c>
      <c r="D104" s="182">
        <v>1411315</v>
      </c>
      <c r="E104" s="145"/>
      <c r="F104" s="182">
        <v>2419226</v>
      </c>
      <c r="G104" s="113"/>
      <c r="H104" s="113"/>
      <c r="I104" s="113"/>
      <c r="J104" s="113"/>
    </row>
    <row r="105" spans="1:10" s="114" customFormat="1" ht="9" customHeight="1">
      <c r="A105" s="144" t="s">
        <v>62</v>
      </c>
      <c r="B105" s="182">
        <v>255959</v>
      </c>
      <c r="C105" s="182">
        <v>232482</v>
      </c>
      <c r="D105" s="182">
        <v>210474</v>
      </c>
      <c r="E105" s="145"/>
      <c r="F105" s="182">
        <v>79708</v>
      </c>
      <c r="G105" s="113"/>
      <c r="H105" s="113"/>
      <c r="I105" s="113"/>
      <c r="J105" s="113"/>
    </row>
    <row r="106" spans="1:10" s="114" customFormat="1" ht="9" customHeight="1">
      <c r="A106" s="144" t="s">
        <v>63</v>
      </c>
      <c r="B106" s="182">
        <v>19596892</v>
      </c>
      <c r="C106" s="182">
        <v>14804768</v>
      </c>
      <c r="D106" s="182">
        <v>11160175</v>
      </c>
      <c r="E106" s="145"/>
      <c r="F106" s="182">
        <v>26007158</v>
      </c>
      <c r="G106" s="113"/>
      <c r="H106" s="113"/>
      <c r="I106" s="113"/>
      <c r="J106" s="113"/>
    </row>
    <row r="107" spans="1:10" s="114" customFormat="1" ht="9" customHeight="1">
      <c r="A107" s="146" t="s">
        <v>64</v>
      </c>
      <c r="B107" s="183">
        <v>1076952</v>
      </c>
      <c r="C107" s="183">
        <v>1104823</v>
      </c>
      <c r="D107" s="183">
        <v>871622</v>
      </c>
      <c r="E107" s="147"/>
      <c r="F107" s="183">
        <v>301725</v>
      </c>
      <c r="G107" s="113"/>
      <c r="H107" s="113"/>
      <c r="I107" s="113"/>
      <c r="J107" s="113"/>
    </row>
    <row r="108" spans="1:10" s="114" customFormat="1" ht="9" customHeight="1">
      <c r="A108" s="144" t="s">
        <v>65</v>
      </c>
      <c r="B108" s="182">
        <v>6622283</v>
      </c>
      <c r="C108" s="182">
        <v>4602374</v>
      </c>
      <c r="D108" s="182">
        <v>6670620</v>
      </c>
      <c r="E108" s="145"/>
      <c r="F108" s="182">
        <v>7830649</v>
      </c>
      <c r="G108" s="113"/>
      <c r="H108" s="113"/>
      <c r="I108" s="113"/>
      <c r="J108" s="113"/>
    </row>
    <row r="109" spans="1:10" s="114" customFormat="1" ht="9" customHeight="1">
      <c r="A109" s="144" t="s">
        <v>66</v>
      </c>
      <c r="B109" s="182">
        <v>6146531</v>
      </c>
      <c r="C109" s="182">
        <v>5249794</v>
      </c>
      <c r="D109" s="182">
        <v>4269218</v>
      </c>
      <c r="E109" s="145"/>
      <c r="F109" s="182">
        <v>10307894</v>
      </c>
      <c r="G109" s="113"/>
      <c r="H109" s="113"/>
      <c r="I109" s="113"/>
      <c r="J109" s="113"/>
    </row>
    <row r="110" spans="1:10" s="114" customFormat="1" ht="9" customHeight="1">
      <c r="A110" s="144" t="s">
        <v>67</v>
      </c>
      <c r="B110" s="182">
        <v>173079</v>
      </c>
      <c r="C110" s="182">
        <v>123196</v>
      </c>
      <c r="D110" s="182">
        <v>110957</v>
      </c>
      <c r="E110" s="145"/>
      <c r="F110" s="182">
        <v>117582</v>
      </c>
      <c r="G110" s="113"/>
      <c r="H110" s="113"/>
      <c r="I110" s="113"/>
      <c r="J110" s="113"/>
    </row>
    <row r="111" spans="1:10" s="114" customFormat="1" ht="9" customHeight="1">
      <c r="A111" s="146" t="s">
        <v>68</v>
      </c>
      <c r="B111" s="183">
        <v>4684741</v>
      </c>
      <c r="C111" s="183">
        <v>3692410</v>
      </c>
      <c r="D111" s="183">
        <v>2910201</v>
      </c>
      <c r="E111" s="147"/>
      <c r="F111" s="183">
        <v>7430053</v>
      </c>
      <c r="G111" s="113"/>
      <c r="H111" s="113"/>
      <c r="I111" s="113"/>
      <c r="J111" s="113"/>
    </row>
    <row r="112" spans="1:10" s="114" customFormat="1" ht="9" customHeight="1">
      <c r="A112" s="144" t="s">
        <v>69</v>
      </c>
      <c r="B112" s="182">
        <v>1062488</v>
      </c>
      <c r="C112" s="182">
        <v>539473</v>
      </c>
      <c r="D112" s="182">
        <v>809296</v>
      </c>
      <c r="E112" s="145"/>
      <c r="F112" s="182">
        <v>1582407</v>
      </c>
      <c r="G112" s="113"/>
      <c r="H112" s="113"/>
      <c r="I112" s="113"/>
      <c r="J112" s="113"/>
    </row>
    <row r="113" spans="1:13" s="114" customFormat="1" ht="9" customHeight="1">
      <c r="A113" s="144" t="s">
        <v>70</v>
      </c>
      <c r="B113" s="182">
        <v>7238608</v>
      </c>
      <c r="C113" s="182">
        <v>3313049</v>
      </c>
      <c r="D113" s="182">
        <v>3910772</v>
      </c>
      <c r="E113" s="145"/>
      <c r="F113" s="182">
        <v>4227957</v>
      </c>
      <c r="G113" s="113"/>
      <c r="H113" s="113"/>
      <c r="I113" s="113"/>
      <c r="J113" s="113"/>
    </row>
    <row r="114" spans="1:13" s="114" customFormat="1" ht="9" customHeight="1">
      <c r="A114" s="144" t="s">
        <v>71</v>
      </c>
      <c r="B114" s="182">
        <v>1286771</v>
      </c>
      <c r="C114" s="182">
        <v>554128</v>
      </c>
      <c r="D114" s="182">
        <v>800709</v>
      </c>
      <c r="E114" s="145"/>
      <c r="F114" s="182">
        <v>221801</v>
      </c>
      <c r="G114" s="113"/>
      <c r="H114" s="113"/>
      <c r="I114" s="113"/>
      <c r="J114" s="113"/>
    </row>
    <row r="115" spans="1:13" s="114" customFormat="1" ht="9" customHeight="1">
      <c r="A115" s="146" t="s">
        <v>72</v>
      </c>
      <c r="B115" s="183">
        <v>14820404</v>
      </c>
      <c r="C115" s="183">
        <v>7609220</v>
      </c>
      <c r="D115" s="183">
        <v>9427788</v>
      </c>
      <c r="E115" s="147"/>
      <c r="F115" s="183">
        <v>5209515</v>
      </c>
      <c r="G115" s="113"/>
      <c r="H115" s="113"/>
      <c r="I115" s="113"/>
      <c r="J115" s="113"/>
    </row>
    <row r="116" spans="1:13" s="114" customFormat="1" ht="9" customHeight="1">
      <c r="A116" s="144" t="s">
        <v>73</v>
      </c>
      <c r="B116" s="182">
        <v>1390025</v>
      </c>
      <c r="C116" s="182">
        <v>932811</v>
      </c>
      <c r="D116" s="182">
        <v>693150</v>
      </c>
      <c r="E116" s="145"/>
      <c r="F116" s="182">
        <v>1602942</v>
      </c>
      <c r="G116" s="113"/>
      <c r="H116" s="113"/>
      <c r="I116" s="113"/>
      <c r="J116" s="113"/>
    </row>
    <row r="117" spans="1:13" s="114" customFormat="1" ht="9" customHeight="1">
      <c r="A117" s="144" t="s">
        <v>74</v>
      </c>
      <c r="B117" s="182">
        <v>7394998</v>
      </c>
      <c r="C117" s="182">
        <v>4823602</v>
      </c>
      <c r="D117" s="182">
        <v>4213341</v>
      </c>
      <c r="E117" s="145"/>
      <c r="F117" s="182">
        <v>3929797</v>
      </c>
      <c r="G117" s="113"/>
      <c r="H117" s="113"/>
      <c r="I117" s="113"/>
      <c r="J117" s="113"/>
    </row>
    <row r="118" spans="1:13" s="114" customFormat="1" ht="9" customHeight="1">
      <c r="A118" s="144" t="s">
        <v>75</v>
      </c>
      <c r="B118" s="182">
        <v>1380867</v>
      </c>
      <c r="C118" s="182">
        <v>606166</v>
      </c>
      <c r="D118" s="182">
        <v>583631</v>
      </c>
      <c r="E118" s="145"/>
      <c r="F118" s="182">
        <v>1301292</v>
      </c>
      <c r="G118" s="113"/>
      <c r="H118" s="113"/>
      <c r="I118" s="113"/>
      <c r="J118" s="113"/>
    </row>
    <row r="119" spans="1:13" s="114" customFormat="1" ht="9" customHeight="1">
      <c r="A119" s="146" t="s">
        <v>76</v>
      </c>
      <c r="B119" s="184">
        <v>1230269</v>
      </c>
      <c r="C119" s="184">
        <v>396651</v>
      </c>
      <c r="D119" s="184">
        <v>652262</v>
      </c>
      <c r="E119" s="149"/>
      <c r="F119" s="183">
        <v>600951</v>
      </c>
      <c r="G119" s="112"/>
      <c r="H119" s="112"/>
      <c r="I119" s="112"/>
      <c r="J119" s="112"/>
    </row>
    <row r="120" spans="1:13" s="167" customFormat="1" ht="9" customHeight="1">
      <c r="A120" s="115"/>
      <c r="B120" s="112"/>
      <c r="C120" s="112"/>
      <c r="D120" s="112"/>
      <c r="E120" s="113"/>
      <c r="F120" s="112"/>
      <c r="G120" s="112"/>
      <c r="H120" s="112"/>
      <c r="I120" s="113"/>
      <c r="J120" s="112"/>
      <c r="K120" s="112"/>
      <c r="L120" s="112"/>
      <c r="M120" s="112"/>
    </row>
    <row r="121" spans="1:13" s="114" customFormat="1" ht="9" customHeight="1">
      <c r="A121" s="152" t="s">
        <v>86</v>
      </c>
      <c r="B121" s="143"/>
      <c r="C121" s="143"/>
      <c r="D121" s="143"/>
      <c r="E121" s="143"/>
      <c r="F121" s="143"/>
      <c r="G121" s="115"/>
      <c r="H121" s="115"/>
      <c r="I121" s="115"/>
      <c r="J121" s="115"/>
    </row>
    <row r="122" spans="1:13" s="114" customFormat="1" ht="9" customHeight="1">
      <c r="A122" s="140" t="s">
        <v>44</v>
      </c>
      <c r="B122" s="153">
        <f>SUM(B124:B155)</f>
        <v>213561983</v>
      </c>
      <c r="C122" s="153">
        <f t="shared" ref="C122:F122" si="3">SUM(C124:C155)</f>
        <v>135589971</v>
      </c>
      <c r="D122" s="153">
        <f t="shared" si="3"/>
        <v>130299788</v>
      </c>
      <c r="E122" s="153"/>
      <c r="F122" s="153">
        <f t="shared" si="3"/>
        <v>194105763</v>
      </c>
      <c r="G122" s="181"/>
      <c r="H122" s="143"/>
      <c r="I122" s="143"/>
      <c r="J122" s="143"/>
    </row>
    <row r="123" spans="1:13" s="114" customFormat="1" ht="3" customHeight="1">
      <c r="A123" s="140"/>
      <c r="B123" s="141"/>
      <c r="C123" s="141"/>
      <c r="D123" s="141"/>
      <c r="E123" s="141"/>
      <c r="F123" s="142"/>
      <c r="G123" s="181"/>
      <c r="H123" s="143"/>
      <c r="I123" s="143"/>
      <c r="J123" s="143"/>
    </row>
    <row r="124" spans="1:13" s="114" customFormat="1" ht="9" customHeight="1">
      <c r="A124" s="144" t="s">
        <v>45</v>
      </c>
      <c r="B124" s="182">
        <v>5744129</v>
      </c>
      <c r="C124" s="182">
        <v>2937827</v>
      </c>
      <c r="D124" s="182">
        <v>3548671</v>
      </c>
      <c r="E124" s="145"/>
      <c r="F124" s="182">
        <v>2166180</v>
      </c>
      <c r="G124" s="113"/>
      <c r="H124" s="113"/>
      <c r="I124" s="113"/>
      <c r="J124" s="113"/>
    </row>
    <row r="125" spans="1:13" s="114" customFormat="1" ht="9" customHeight="1">
      <c r="A125" s="144" t="s">
        <v>46</v>
      </c>
      <c r="B125" s="182">
        <v>25528359</v>
      </c>
      <c r="C125" s="182">
        <v>11209325</v>
      </c>
      <c r="D125" s="182">
        <v>12219290</v>
      </c>
      <c r="E125" s="145"/>
      <c r="F125" s="182">
        <v>3134418</v>
      </c>
      <c r="G125" s="113"/>
      <c r="H125" s="113"/>
      <c r="I125" s="113"/>
      <c r="J125" s="113"/>
    </row>
    <row r="126" spans="1:13" s="114" customFormat="1" ht="9" customHeight="1">
      <c r="A126" s="144" t="s">
        <v>47</v>
      </c>
      <c r="B126" s="182">
        <v>165347</v>
      </c>
      <c r="C126" s="182">
        <v>146286</v>
      </c>
      <c r="D126" s="182">
        <v>109977</v>
      </c>
      <c r="E126" s="145"/>
      <c r="F126" s="182">
        <v>87563</v>
      </c>
      <c r="G126" s="113"/>
      <c r="H126" s="113"/>
      <c r="I126" s="113"/>
      <c r="J126" s="113"/>
    </row>
    <row r="127" spans="1:13" s="114" customFormat="1" ht="9" customHeight="1">
      <c r="A127" s="146" t="s">
        <v>48</v>
      </c>
      <c r="B127" s="183">
        <v>385966</v>
      </c>
      <c r="C127" s="183">
        <v>110522</v>
      </c>
      <c r="D127" s="183">
        <v>146591</v>
      </c>
      <c r="E127" s="147"/>
      <c r="F127" s="183">
        <v>103925</v>
      </c>
      <c r="G127" s="113"/>
      <c r="H127" s="113"/>
      <c r="I127" s="113"/>
      <c r="J127" s="113"/>
    </row>
    <row r="128" spans="1:13" s="114" customFormat="1" ht="9" customHeight="1">
      <c r="A128" s="144" t="s">
        <v>49</v>
      </c>
      <c r="B128" s="182">
        <v>17157133</v>
      </c>
      <c r="C128" s="182">
        <v>8414141</v>
      </c>
      <c r="D128" s="182">
        <v>9025541</v>
      </c>
      <c r="E128" s="145"/>
      <c r="F128" s="182">
        <v>21109645</v>
      </c>
      <c r="G128" s="113"/>
      <c r="H128" s="113"/>
      <c r="I128" s="113"/>
      <c r="J128" s="113"/>
    </row>
    <row r="129" spans="1:10" s="114" customFormat="1" ht="9" customHeight="1">
      <c r="A129" s="144" t="s">
        <v>50</v>
      </c>
      <c r="B129" s="182">
        <v>197346</v>
      </c>
      <c r="C129" s="182">
        <v>135334</v>
      </c>
      <c r="D129" s="182">
        <v>96163</v>
      </c>
      <c r="E129" s="145"/>
      <c r="F129" s="182">
        <v>502531</v>
      </c>
      <c r="G129" s="113"/>
      <c r="H129" s="113"/>
      <c r="I129" s="113"/>
      <c r="J129" s="113"/>
    </row>
    <row r="130" spans="1:10" s="114" customFormat="1" ht="9" customHeight="1">
      <c r="A130" s="144" t="s">
        <v>51</v>
      </c>
      <c r="B130" s="182">
        <v>823020</v>
      </c>
      <c r="C130" s="182">
        <v>395351</v>
      </c>
      <c r="D130" s="182">
        <v>407114</v>
      </c>
      <c r="E130" s="145"/>
      <c r="F130" s="182">
        <v>806928</v>
      </c>
      <c r="G130" s="113"/>
      <c r="H130" s="113"/>
      <c r="I130" s="111"/>
      <c r="J130" s="113"/>
    </row>
    <row r="131" spans="1:10" s="114" customFormat="1" ht="9" customHeight="1">
      <c r="A131" s="146" t="s">
        <v>52</v>
      </c>
      <c r="B131" s="183">
        <v>23171510</v>
      </c>
      <c r="C131" s="183">
        <v>11193132</v>
      </c>
      <c r="D131" s="183">
        <v>17091923</v>
      </c>
      <c r="E131" s="147"/>
      <c r="F131" s="183">
        <v>9100536</v>
      </c>
      <c r="G131" s="113"/>
      <c r="H131" s="113"/>
      <c r="I131" s="113"/>
      <c r="J131" s="113"/>
    </row>
    <row r="132" spans="1:10" s="114" customFormat="1" ht="9" customHeight="1">
      <c r="A132" s="144" t="s">
        <v>53</v>
      </c>
      <c r="B132" s="182">
        <v>8010820</v>
      </c>
      <c r="C132" s="182">
        <v>8686386</v>
      </c>
      <c r="D132" s="182">
        <v>5138196</v>
      </c>
      <c r="E132" s="145"/>
      <c r="F132" s="182">
        <v>9530032</v>
      </c>
      <c r="G132" s="113"/>
      <c r="H132" s="113"/>
      <c r="I132" s="113"/>
      <c r="J132" s="113"/>
    </row>
    <row r="133" spans="1:10" s="114" customFormat="1" ht="9" customHeight="1">
      <c r="A133" s="144" t="s">
        <v>54</v>
      </c>
      <c r="B133" s="182">
        <v>2796981</v>
      </c>
      <c r="C133" s="182">
        <v>1028455</v>
      </c>
      <c r="D133" s="182">
        <v>1536418</v>
      </c>
      <c r="E133" s="145"/>
      <c r="F133" s="182">
        <v>2074376</v>
      </c>
      <c r="G133" s="113"/>
      <c r="H133" s="113"/>
      <c r="I133" s="113"/>
      <c r="J133" s="113"/>
    </row>
    <row r="134" spans="1:10" s="114" customFormat="1" ht="9" customHeight="1">
      <c r="A134" s="144" t="s">
        <v>55</v>
      </c>
      <c r="B134" s="182">
        <v>12470577</v>
      </c>
      <c r="C134" s="182">
        <v>7161083</v>
      </c>
      <c r="D134" s="182">
        <v>6714162</v>
      </c>
      <c r="E134" s="145"/>
      <c r="F134" s="182">
        <v>14870095</v>
      </c>
      <c r="G134" s="113"/>
      <c r="H134" s="113"/>
      <c r="I134" s="113"/>
      <c r="J134" s="113"/>
    </row>
    <row r="135" spans="1:10" s="114" customFormat="1" ht="9" customHeight="1">
      <c r="A135" s="146" t="s">
        <v>56</v>
      </c>
      <c r="B135" s="183">
        <v>67767</v>
      </c>
      <c r="C135" s="183">
        <v>79197</v>
      </c>
      <c r="D135" s="183">
        <v>68168</v>
      </c>
      <c r="E135" s="147"/>
      <c r="F135" s="183">
        <v>59963</v>
      </c>
      <c r="G135" s="113"/>
      <c r="H135" s="113"/>
      <c r="I135" s="113"/>
      <c r="J135" s="113"/>
    </row>
    <row r="136" spans="1:10" s="114" customFormat="1" ht="9" customHeight="1">
      <c r="A136" s="144" t="s">
        <v>57</v>
      </c>
      <c r="B136" s="182">
        <v>3158935</v>
      </c>
      <c r="C136" s="182">
        <v>2564521</v>
      </c>
      <c r="D136" s="182">
        <v>2245589</v>
      </c>
      <c r="E136" s="145"/>
      <c r="F136" s="182">
        <v>2751906</v>
      </c>
      <c r="G136" s="113"/>
      <c r="H136" s="113"/>
      <c r="I136" s="113"/>
      <c r="J136" s="113"/>
    </row>
    <row r="137" spans="1:10" s="114" customFormat="1" ht="9" customHeight="1">
      <c r="A137" s="144" t="s">
        <v>58</v>
      </c>
      <c r="B137" s="182">
        <v>11657375</v>
      </c>
      <c r="C137" s="182">
        <v>10721341</v>
      </c>
      <c r="D137" s="182">
        <v>6857482</v>
      </c>
      <c r="E137" s="145"/>
      <c r="F137" s="182">
        <v>17062662</v>
      </c>
      <c r="G137" s="113"/>
      <c r="H137" s="113"/>
      <c r="I137" s="113"/>
      <c r="J137" s="113"/>
    </row>
    <row r="138" spans="1:10" s="114" customFormat="1" ht="9" customHeight="1">
      <c r="A138" s="144" t="s">
        <v>59</v>
      </c>
      <c r="B138" s="182">
        <v>19009695</v>
      </c>
      <c r="C138" s="182">
        <v>15924810</v>
      </c>
      <c r="D138" s="182">
        <v>11532512</v>
      </c>
      <c r="E138" s="145"/>
      <c r="F138" s="182">
        <v>27096542</v>
      </c>
      <c r="G138" s="113"/>
      <c r="H138" s="113"/>
      <c r="I138" s="113"/>
      <c r="J138" s="113"/>
    </row>
    <row r="139" spans="1:10" s="114" customFormat="1" ht="9" customHeight="1">
      <c r="A139" s="146" t="s">
        <v>60</v>
      </c>
      <c r="B139" s="183">
        <v>1193858</v>
      </c>
      <c r="C139" s="183">
        <v>796021</v>
      </c>
      <c r="D139" s="183">
        <v>707137</v>
      </c>
      <c r="E139" s="147"/>
      <c r="F139" s="183">
        <v>4536102</v>
      </c>
      <c r="G139" s="113"/>
      <c r="H139" s="113"/>
      <c r="I139" s="113"/>
      <c r="J139" s="113"/>
    </row>
    <row r="140" spans="1:10" s="114" customFormat="1" ht="9" customHeight="1">
      <c r="A140" s="144" t="s">
        <v>61</v>
      </c>
      <c r="B140" s="182">
        <v>2196219</v>
      </c>
      <c r="C140" s="182">
        <v>1460257</v>
      </c>
      <c r="D140" s="182">
        <v>1652579</v>
      </c>
      <c r="E140" s="145"/>
      <c r="F140" s="182">
        <v>2261653</v>
      </c>
      <c r="G140" s="113"/>
      <c r="H140" s="113"/>
      <c r="I140" s="113"/>
      <c r="J140" s="113"/>
    </row>
    <row r="141" spans="1:10" s="114" customFormat="1" ht="9" customHeight="1">
      <c r="A141" s="144" t="s">
        <v>62</v>
      </c>
      <c r="B141" s="182">
        <v>299564</v>
      </c>
      <c r="C141" s="182">
        <v>261142</v>
      </c>
      <c r="D141" s="182">
        <v>241549</v>
      </c>
      <c r="E141" s="145"/>
      <c r="F141" s="182">
        <v>65909</v>
      </c>
      <c r="G141" s="113"/>
      <c r="H141" s="113"/>
      <c r="I141" s="113"/>
      <c r="J141" s="113"/>
    </row>
    <row r="142" spans="1:10" s="114" customFormat="1" ht="9" customHeight="1">
      <c r="A142" s="144" t="s">
        <v>63</v>
      </c>
      <c r="B142" s="182">
        <v>21696360</v>
      </c>
      <c r="C142" s="182">
        <v>16527749</v>
      </c>
      <c r="D142" s="182">
        <v>12431044</v>
      </c>
      <c r="E142" s="145"/>
      <c r="F142" s="182">
        <v>29280952</v>
      </c>
      <c r="G142" s="113"/>
      <c r="H142" s="113"/>
      <c r="I142" s="113"/>
      <c r="J142" s="113"/>
    </row>
    <row r="143" spans="1:10" s="114" customFormat="1" ht="9" customHeight="1">
      <c r="A143" s="146" t="s">
        <v>64</v>
      </c>
      <c r="B143" s="183">
        <v>1111295</v>
      </c>
      <c r="C143" s="183">
        <v>1024133</v>
      </c>
      <c r="D143" s="183">
        <v>991572</v>
      </c>
      <c r="E143" s="147"/>
      <c r="F143" s="183">
        <v>305015</v>
      </c>
      <c r="G143" s="113"/>
      <c r="H143" s="113"/>
      <c r="I143" s="113"/>
      <c r="J143" s="113"/>
    </row>
    <row r="144" spans="1:10" s="114" customFormat="1" ht="9" customHeight="1">
      <c r="A144" s="144" t="s">
        <v>65</v>
      </c>
      <c r="B144" s="182">
        <v>6920847</v>
      </c>
      <c r="C144" s="182">
        <v>4928276</v>
      </c>
      <c r="D144" s="182">
        <v>6683572</v>
      </c>
      <c r="E144" s="145"/>
      <c r="F144" s="182">
        <v>8023138</v>
      </c>
      <c r="G144" s="113"/>
      <c r="H144" s="113"/>
      <c r="I144" s="113"/>
      <c r="J144" s="113"/>
    </row>
    <row r="145" spans="1:13" s="114" customFormat="1" ht="9" customHeight="1">
      <c r="A145" s="144" t="s">
        <v>66</v>
      </c>
      <c r="B145" s="182">
        <v>6681993</v>
      </c>
      <c r="C145" s="182">
        <v>5764388</v>
      </c>
      <c r="D145" s="182">
        <v>4478537</v>
      </c>
      <c r="E145" s="145"/>
      <c r="F145" s="182">
        <v>11532223</v>
      </c>
      <c r="G145" s="113"/>
      <c r="H145" s="113"/>
      <c r="I145" s="113"/>
      <c r="J145" s="113"/>
    </row>
    <row r="146" spans="1:13" s="114" customFormat="1" ht="9" customHeight="1">
      <c r="A146" s="144" t="s">
        <v>67</v>
      </c>
      <c r="B146" s="182">
        <v>174564</v>
      </c>
      <c r="C146" s="182">
        <v>126836</v>
      </c>
      <c r="D146" s="182">
        <v>114190</v>
      </c>
      <c r="E146" s="145"/>
      <c r="F146" s="182">
        <v>108677</v>
      </c>
      <c r="G146" s="113"/>
      <c r="H146" s="113"/>
      <c r="I146" s="113"/>
      <c r="J146" s="113"/>
    </row>
    <row r="147" spans="1:13" s="114" customFormat="1" ht="9" customHeight="1">
      <c r="A147" s="146" t="s">
        <v>68</v>
      </c>
      <c r="B147" s="183">
        <v>5219619</v>
      </c>
      <c r="C147" s="183">
        <v>4366374</v>
      </c>
      <c r="D147" s="183">
        <v>3294643</v>
      </c>
      <c r="E147" s="147"/>
      <c r="F147" s="183">
        <v>7912564</v>
      </c>
      <c r="G147" s="113"/>
      <c r="H147" s="113"/>
      <c r="I147" s="113"/>
      <c r="J147" s="113"/>
    </row>
    <row r="148" spans="1:13" s="114" customFormat="1" ht="9" customHeight="1">
      <c r="A148" s="144" t="s">
        <v>69</v>
      </c>
      <c r="B148" s="182">
        <v>1256690</v>
      </c>
      <c r="C148" s="182">
        <v>599754</v>
      </c>
      <c r="D148" s="182">
        <v>1017045</v>
      </c>
      <c r="E148" s="145"/>
      <c r="F148" s="182">
        <v>1741239</v>
      </c>
      <c r="G148" s="113"/>
      <c r="H148" s="113"/>
      <c r="I148" s="113"/>
      <c r="J148" s="113"/>
    </row>
    <row r="149" spans="1:13" s="114" customFormat="1" ht="9" customHeight="1">
      <c r="A149" s="144" t="s">
        <v>70</v>
      </c>
      <c r="B149" s="182">
        <v>7860031</v>
      </c>
      <c r="C149" s="182">
        <v>3658394</v>
      </c>
      <c r="D149" s="182">
        <v>4247125</v>
      </c>
      <c r="E149" s="145"/>
      <c r="F149" s="182">
        <v>4610504</v>
      </c>
      <c r="G149" s="113"/>
      <c r="H149" s="113"/>
      <c r="I149" s="113"/>
      <c r="J149" s="113"/>
    </row>
    <row r="150" spans="1:13" s="114" customFormat="1" ht="9" customHeight="1">
      <c r="A150" s="144" t="s">
        <v>71</v>
      </c>
      <c r="B150" s="182">
        <v>912341</v>
      </c>
      <c r="C150" s="182">
        <v>425644</v>
      </c>
      <c r="D150" s="182">
        <v>636111</v>
      </c>
      <c r="E150" s="145"/>
      <c r="F150" s="182">
        <v>224135</v>
      </c>
      <c r="G150" s="113"/>
      <c r="H150" s="113"/>
      <c r="I150" s="113"/>
      <c r="J150" s="113"/>
    </row>
    <row r="151" spans="1:13" s="114" customFormat="1" ht="9" customHeight="1">
      <c r="A151" s="146" t="s">
        <v>72</v>
      </c>
      <c r="B151" s="183">
        <v>16164695</v>
      </c>
      <c r="C151" s="183">
        <v>8154141</v>
      </c>
      <c r="D151" s="183">
        <v>10688066</v>
      </c>
      <c r="E151" s="147"/>
      <c r="F151" s="183">
        <v>5025935</v>
      </c>
      <c r="G151" s="113"/>
      <c r="H151" s="113"/>
      <c r="I151" s="113"/>
      <c r="J151" s="113"/>
    </row>
    <row r="152" spans="1:13" s="114" customFormat="1" ht="9" customHeight="1">
      <c r="A152" s="144" t="s">
        <v>73</v>
      </c>
      <c r="B152" s="182">
        <v>1523314</v>
      </c>
      <c r="C152" s="182">
        <v>1068309</v>
      </c>
      <c r="D152" s="182">
        <v>736073</v>
      </c>
      <c r="E152" s="145"/>
      <c r="F152" s="182">
        <v>1803380</v>
      </c>
      <c r="G152" s="113"/>
      <c r="H152" s="113"/>
      <c r="I152" s="113"/>
      <c r="J152" s="113"/>
    </row>
    <row r="153" spans="1:13" s="114" customFormat="1" ht="9" customHeight="1">
      <c r="A153" s="144" t="s">
        <v>74</v>
      </c>
      <c r="B153" s="182">
        <v>7037886</v>
      </c>
      <c r="C153" s="182">
        <v>4504769</v>
      </c>
      <c r="D153" s="182">
        <v>4181342</v>
      </c>
      <c r="E153" s="145"/>
      <c r="F153" s="182">
        <v>3914090</v>
      </c>
      <c r="G153" s="113"/>
      <c r="H153" s="113"/>
      <c r="I153" s="113"/>
      <c r="J153" s="113"/>
    </row>
    <row r="154" spans="1:13" s="114" customFormat="1" ht="9" customHeight="1">
      <c r="A154" s="144" t="s">
        <v>75</v>
      </c>
      <c r="B154" s="182">
        <v>1469330</v>
      </c>
      <c r="C154" s="182">
        <v>682196</v>
      </c>
      <c r="D154" s="182">
        <v>612214</v>
      </c>
      <c r="E154" s="145"/>
      <c r="F154" s="182">
        <v>1477208</v>
      </c>
      <c r="G154" s="113"/>
      <c r="H154" s="113"/>
      <c r="I154" s="113"/>
      <c r="J154" s="113"/>
    </row>
    <row r="155" spans="1:13" s="114" customFormat="1" ht="9" customHeight="1">
      <c r="A155" s="146" t="s">
        <v>76</v>
      </c>
      <c r="B155" s="184">
        <v>1498417</v>
      </c>
      <c r="C155" s="184">
        <v>533877</v>
      </c>
      <c r="D155" s="184">
        <v>849192</v>
      </c>
      <c r="E155" s="149"/>
      <c r="F155" s="183">
        <v>825737</v>
      </c>
      <c r="G155" s="112"/>
      <c r="H155" s="112"/>
      <c r="I155" s="112"/>
      <c r="J155" s="112"/>
    </row>
    <row r="156" spans="1:13" s="167" customFormat="1" ht="9" customHeight="1">
      <c r="A156" s="115"/>
      <c r="B156" s="112"/>
      <c r="C156" s="112"/>
      <c r="D156" s="112"/>
      <c r="E156" s="113"/>
      <c r="F156" s="112"/>
      <c r="G156" s="112"/>
      <c r="H156" s="112"/>
      <c r="I156" s="113"/>
      <c r="J156" s="112"/>
      <c r="K156" s="112"/>
      <c r="L156" s="112"/>
      <c r="M156" s="112"/>
    </row>
    <row r="157" spans="1:13" s="114" customFormat="1" ht="9" customHeight="1">
      <c r="A157" s="152" t="s">
        <v>87</v>
      </c>
      <c r="B157" s="143"/>
      <c r="C157" s="143"/>
      <c r="D157" s="143"/>
      <c r="E157" s="143"/>
      <c r="F157" s="143"/>
      <c r="G157" s="115"/>
      <c r="H157" s="115"/>
      <c r="I157" s="115"/>
      <c r="J157" s="115"/>
    </row>
    <row r="158" spans="1:13" s="114" customFormat="1" ht="9" customHeight="1">
      <c r="A158" s="140" t="s">
        <v>44</v>
      </c>
      <c r="B158" s="153">
        <f>SUM(B160:B191)</f>
        <v>240617788</v>
      </c>
      <c r="C158" s="153">
        <f t="shared" ref="C158:F158" si="4">SUM(C160:C191)</f>
        <v>149574040</v>
      </c>
      <c r="D158" s="153">
        <f t="shared" si="4"/>
        <v>141681822</v>
      </c>
      <c r="E158" s="153"/>
      <c r="F158" s="153">
        <f t="shared" si="4"/>
        <v>213155630</v>
      </c>
      <c r="G158" s="181"/>
      <c r="H158" s="143"/>
      <c r="I158" s="143"/>
      <c r="J158" s="143"/>
    </row>
    <row r="159" spans="1:13" s="114" customFormat="1" ht="3" customHeight="1">
      <c r="A159" s="140"/>
      <c r="B159" s="141"/>
      <c r="C159" s="141"/>
      <c r="D159" s="141"/>
      <c r="E159" s="141"/>
      <c r="F159" s="142"/>
      <c r="G159" s="181"/>
      <c r="H159" s="143"/>
      <c r="I159" s="143"/>
      <c r="J159" s="143"/>
    </row>
    <row r="160" spans="1:13" s="114" customFormat="1" ht="9" customHeight="1">
      <c r="A160" s="144" t="s">
        <v>45</v>
      </c>
      <c r="B160" s="182">
        <v>6407100</v>
      </c>
      <c r="C160" s="182">
        <v>3301725</v>
      </c>
      <c r="D160" s="182">
        <v>4019978</v>
      </c>
      <c r="E160" s="145"/>
      <c r="F160" s="182">
        <v>2298879</v>
      </c>
      <c r="G160" s="113"/>
      <c r="H160" s="113"/>
      <c r="I160" s="113"/>
      <c r="J160" s="113"/>
    </row>
    <row r="161" spans="1:10" s="114" customFormat="1" ht="9" customHeight="1">
      <c r="A161" s="144" t="s">
        <v>46</v>
      </c>
      <c r="B161" s="182">
        <v>28991303</v>
      </c>
      <c r="C161" s="182">
        <v>13090745</v>
      </c>
      <c r="D161" s="182">
        <v>13766907</v>
      </c>
      <c r="E161" s="145"/>
      <c r="F161" s="182">
        <v>3799148</v>
      </c>
      <c r="G161" s="113"/>
      <c r="H161" s="113"/>
      <c r="I161" s="113"/>
      <c r="J161" s="113"/>
    </row>
    <row r="162" spans="1:10" s="114" customFormat="1" ht="9" customHeight="1">
      <c r="A162" s="144" t="s">
        <v>47</v>
      </c>
      <c r="B162" s="182">
        <v>120289</v>
      </c>
      <c r="C162" s="182">
        <v>90405</v>
      </c>
      <c r="D162" s="182">
        <v>100249</v>
      </c>
      <c r="E162" s="145"/>
      <c r="F162" s="182">
        <v>98893</v>
      </c>
      <c r="G162" s="113"/>
      <c r="H162" s="113"/>
      <c r="I162" s="113"/>
      <c r="J162" s="113"/>
    </row>
    <row r="163" spans="1:10" s="114" customFormat="1" ht="9" customHeight="1">
      <c r="A163" s="146" t="s">
        <v>48</v>
      </c>
      <c r="B163" s="183">
        <v>408578</v>
      </c>
      <c r="C163" s="183">
        <v>109031</v>
      </c>
      <c r="D163" s="183">
        <v>155163</v>
      </c>
      <c r="E163" s="147"/>
      <c r="F163" s="183">
        <v>97342</v>
      </c>
      <c r="G163" s="113"/>
      <c r="H163" s="113"/>
      <c r="I163" s="113"/>
      <c r="J163" s="113"/>
    </row>
    <row r="164" spans="1:10" s="114" customFormat="1" ht="9" customHeight="1">
      <c r="A164" s="144" t="s">
        <v>49</v>
      </c>
      <c r="B164" s="182">
        <v>19252399</v>
      </c>
      <c r="C164" s="182">
        <v>9368332</v>
      </c>
      <c r="D164" s="182">
        <v>9841130</v>
      </c>
      <c r="E164" s="145"/>
      <c r="F164" s="182">
        <v>23721764</v>
      </c>
      <c r="G164" s="113"/>
      <c r="H164" s="113"/>
      <c r="I164" s="113"/>
      <c r="J164" s="113"/>
    </row>
    <row r="165" spans="1:10" s="114" customFormat="1" ht="9" customHeight="1">
      <c r="A165" s="144" t="s">
        <v>50</v>
      </c>
      <c r="B165" s="182">
        <v>305651</v>
      </c>
      <c r="C165" s="182">
        <v>135661</v>
      </c>
      <c r="D165" s="182">
        <v>112658</v>
      </c>
      <c r="E165" s="145"/>
      <c r="F165" s="182">
        <v>536350</v>
      </c>
      <c r="G165" s="113"/>
      <c r="H165" s="113"/>
      <c r="I165" s="113"/>
      <c r="J165" s="113"/>
    </row>
    <row r="166" spans="1:10" s="114" customFormat="1" ht="9" customHeight="1">
      <c r="A166" s="144" t="s">
        <v>51</v>
      </c>
      <c r="B166" s="182">
        <v>905167</v>
      </c>
      <c r="C166" s="182">
        <v>345558</v>
      </c>
      <c r="D166" s="182">
        <v>510659</v>
      </c>
      <c r="E166" s="145"/>
      <c r="F166" s="182">
        <v>825385</v>
      </c>
      <c r="G166" s="113"/>
      <c r="H166" s="113"/>
      <c r="I166" s="111"/>
      <c r="J166" s="113"/>
    </row>
    <row r="167" spans="1:10" s="114" customFormat="1" ht="9" customHeight="1">
      <c r="A167" s="146" t="s">
        <v>52</v>
      </c>
      <c r="B167" s="183">
        <v>27497930</v>
      </c>
      <c r="C167" s="183">
        <v>12558010</v>
      </c>
      <c r="D167" s="183">
        <v>19244157</v>
      </c>
      <c r="E167" s="147"/>
      <c r="F167" s="183">
        <v>9000335</v>
      </c>
      <c r="G167" s="113"/>
      <c r="H167" s="113"/>
      <c r="I167" s="113"/>
      <c r="J167" s="113"/>
    </row>
    <row r="168" spans="1:10" s="114" customFormat="1" ht="9" customHeight="1">
      <c r="A168" s="144" t="s">
        <v>53</v>
      </c>
      <c r="B168" s="182">
        <v>8194753</v>
      </c>
      <c r="C168" s="182">
        <v>8740266</v>
      </c>
      <c r="D168" s="182">
        <v>4960500</v>
      </c>
      <c r="E168" s="145"/>
      <c r="F168" s="182">
        <v>9281321</v>
      </c>
      <c r="G168" s="113"/>
      <c r="H168" s="113"/>
      <c r="I168" s="113"/>
      <c r="J168" s="113"/>
    </row>
    <row r="169" spans="1:10" s="114" customFormat="1" ht="9" customHeight="1">
      <c r="A169" s="144" t="s">
        <v>54</v>
      </c>
      <c r="B169" s="182">
        <v>3002333</v>
      </c>
      <c r="C169" s="182">
        <v>1037007</v>
      </c>
      <c r="D169" s="182">
        <v>1466475</v>
      </c>
      <c r="E169" s="145"/>
      <c r="F169" s="182">
        <v>1862267</v>
      </c>
      <c r="G169" s="113"/>
      <c r="H169" s="113"/>
      <c r="I169" s="113"/>
      <c r="J169" s="113"/>
    </row>
    <row r="170" spans="1:10" s="114" customFormat="1" ht="9" customHeight="1">
      <c r="A170" s="144" t="s">
        <v>55</v>
      </c>
      <c r="B170" s="182">
        <v>13730355</v>
      </c>
      <c r="C170" s="182">
        <v>7819102</v>
      </c>
      <c r="D170" s="182">
        <v>7039493</v>
      </c>
      <c r="E170" s="145"/>
      <c r="F170" s="182">
        <v>17075753</v>
      </c>
      <c r="G170" s="113"/>
      <c r="H170" s="113"/>
      <c r="I170" s="113"/>
      <c r="J170" s="113"/>
    </row>
    <row r="171" spans="1:10" s="114" customFormat="1" ht="9" customHeight="1">
      <c r="A171" s="146" t="s">
        <v>56</v>
      </c>
      <c r="B171" s="183">
        <v>70397</v>
      </c>
      <c r="C171" s="183">
        <v>79188</v>
      </c>
      <c r="D171" s="183">
        <v>60243</v>
      </c>
      <c r="E171" s="147"/>
      <c r="F171" s="183">
        <v>59330</v>
      </c>
      <c r="G171" s="113"/>
      <c r="H171" s="113"/>
      <c r="I171" s="113"/>
      <c r="J171" s="113"/>
    </row>
    <row r="172" spans="1:10" s="114" customFormat="1" ht="9" customHeight="1">
      <c r="A172" s="144" t="s">
        <v>57</v>
      </c>
      <c r="B172" s="182">
        <v>3288288</v>
      </c>
      <c r="C172" s="182">
        <v>2737489</v>
      </c>
      <c r="D172" s="182">
        <v>2278891</v>
      </c>
      <c r="E172" s="145"/>
      <c r="F172" s="182">
        <v>2911789</v>
      </c>
      <c r="G172" s="113"/>
      <c r="H172" s="113"/>
      <c r="I172" s="113"/>
      <c r="J172" s="113"/>
    </row>
    <row r="173" spans="1:10" s="114" customFormat="1" ht="9" customHeight="1">
      <c r="A173" s="144" t="s">
        <v>58</v>
      </c>
      <c r="B173" s="182">
        <v>12997659</v>
      </c>
      <c r="C173" s="182">
        <v>12066565</v>
      </c>
      <c r="D173" s="182">
        <v>7741080</v>
      </c>
      <c r="E173" s="145"/>
      <c r="F173" s="182">
        <v>18654710</v>
      </c>
      <c r="G173" s="113"/>
      <c r="H173" s="113"/>
      <c r="I173" s="113"/>
      <c r="J173" s="113"/>
    </row>
    <row r="174" spans="1:10" s="114" customFormat="1" ht="9" customHeight="1">
      <c r="A174" s="144" t="s">
        <v>59</v>
      </c>
      <c r="B174" s="182">
        <v>20447029</v>
      </c>
      <c r="C174" s="182">
        <v>16539930</v>
      </c>
      <c r="D174" s="182">
        <v>12137267</v>
      </c>
      <c r="E174" s="145"/>
      <c r="F174" s="182">
        <v>30092303</v>
      </c>
      <c r="G174" s="113"/>
      <c r="H174" s="113"/>
      <c r="I174" s="113"/>
      <c r="J174" s="113"/>
    </row>
    <row r="175" spans="1:10" s="114" customFormat="1" ht="9" customHeight="1">
      <c r="A175" s="146" t="s">
        <v>60</v>
      </c>
      <c r="B175" s="183">
        <v>1243348</v>
      </c>
      <c r="C175" s="183">
        <v>862796</v>
      </c>
      <c r="D175" s="183">
        <v>731461</v>
      </c>
      <c r="E175" s="147"/>
      <c r="F175" s="183">
        <v>5129102</v>
      </c>
      <c r="G175" s="113"/>
      <c r="H175" s="113"/>
      <c r="I175" s="113"/>
      <c r="J175" s="113"/>
    </row>
    <row r="176" spans="1:10" s="114" customFormat="1" ht="9" customHeight="1">
      <c r="A176" s="144" t="s">
        <v>61</v>
      </c>
      <c r="B176" s="182">
        <v>2345513</v>
      </c>
      <c r="C176" s="182">
        <v>1553162</v>
      </c>
      <c r="D176" s="182">
        <v>1677551</v>
      </c>
      <c r="E176" s="145"/>
      <c r="F176" s="182">
        <v>2445144</v>
      </c>
      <c r="G176" s="113"/>
      <c r="H176" s="113"/>
      <c r="I176" s="113"/>
      <c r="J176" s="113"/>
    </row>
    <row r="177" spans="1:13" s="114" customFormat="1" ht="9" customHeight="1">
      <c r="A177" s="144" t="s">
        <v>62</v>
      </c>
      <c r="B177" s="182">
        <v>291832</v>
      </c>
      <c r="C177" s="182">
        <v>294708</v>
      </c>
      <c r="D177" s="182">
        <v>269943</v>
      </c>
      <c r="E177" s="145"/>
      <c r="F177" s="182">
        <v>77161</v>
      </c>
      <c r="G177" s="113"/>
      <c r="H177" s="113"/>
      <c r="I177" s="113"/>
      <c r="J177" s="113"/>
    </row>
    <row r="178" spans="1:13" s="114" customFormat="1" ht="9" customHeight="1">
      <c r="A178" s="144" t="s">
        <v>63</v>
      </c>
      <c r="B178" s="182">
        <v>24611376</v>
      </c>
      <c r="C178" s="182">
        <v>18373049</v>
      </c>
      <c r="D178" s="182">
        <v>13620055</v>
      </c>
      <c r="E178" s="145"/>
      <c r="F178" s="182">
        <v>32121548</v>
      </c>
      <c r="G178" s="113"/>
      <c r="H178" s="113"/>
      <c r="I178" s="113"/>
      <c r="J178" s="113"/>
    </row>
    <row r="179" spans="1:13" s="114" customFormat="1" ht="9" customHeight="1">
      <c r="A179" s="146" t="s">
        <v>64</v>
      </c>
      <c r="B179" s="183">
        <v>1150954</v>
      </c>
      <c r="C179" s="183">
        <v>1055741</v>
      </c>
      <c r="D179" s="183">
        <v>930290</v>
      </c>
      <c r="E179" s="147"/>
      <c r="F179" s="183">
        <v>305909</v>
      </c>
      <c r="G179" s="113"/>
      <c r="H179" s="113"/>
      <c r="I179" s="113"/>
      <c r="J179" s="113"/>
    </row>
    <row r="180" spans="1:13" s="114" customFormat="1" ht="9" customHeight="1">
      <c r="A180" s="144" t="s">
        <v>65</v>
      </c>
      <c r="B180" s="182">
        <v>8824195</v>
      </c>
      <c r="C180" s="182">
        <v>5735986</v>
      </c>
      <c r="D180" s="182">
        <v>7551502</v>
      </c>
      <c r="E180" s="145"/>
      <c r="F180" s="182">
        <v>9134334</v>
      </c>
      <c r="G180" s="113"/>
      <c r="H180" s="113"/>
      <c r="I180" s="113"/>
      <c r="J180" s="113"/>
    </row>
    <row r="181" spans="1:13" s="114" customFormat="1" ht="9" customHeight="1">
      <c r="A181" s="144" t="s">
        <v>66</v>
      </c>
      <c r="B181" s="182">
        <v>7639209</v>
      </c>
      <c r="C181" s="182">
        <v>6563280</v>
      </c>
      <c r="D181" s="182">
        <v>5035004</v>
      </c>
      <c r="E181" s="145"/>
      <c r="F181" s="182">
        <v>12649876</v>
      </c>
      <c r="G181" s="113"/>
      <c r="H181" s="113"/>
      <c r="I181" s="113"/>
      <c r="J181" s="113"/>
    </row>
    <row r="182" spans="1:13" s="114" customFormat="1" ht="9" customHeight="1">
      <c r="A182" s="144" t="s">
        <v>67</v>
      </c>
      <c r="B182" s="182">
        <v>187410</v>
      </c>
      <c r="C182" s="182">
        <v>137667</v>
      </c>
      <c r="D182" s="182">
        <v>119835</v>
      </c>
      <c r="E182" s="145"/>
      <c r="F182" s="182">
        <v>83454</v>
      </c>
      <c r="G182" s="113"/>
      <c r="H182" s="113"/>
      <c r="I182" s="113"/>
      <c r="J182" s="113"/>
    </row>
    <row r="183" spans="1:13" s="114" customFormat="1" ht="9" customHeight="1">
      <c r="A183" s="146" t="s">
        <v>68</v>
      </c>
      <c r="B183" s="183">
        <v>6243998</v>
      </c>
      <c r="C183" s="183">
        <v>4816918</v>
      </c>
      <c r="D183" s="183">
        <v>3664925</v>
      </c>
      <c r="E183" s="147"/>
      <c r="F183" s="183">
        <v>9243581</v>
      </c>
      <c r="G183" s="113"/>
      <c r="H183" s="113"/>
      <c r="I183" s="113"/>
      <c r="J183" s="113"/>
    </row>
    <row r="184" spans="1:13" s="114" customFormat="1" ht="9" customHeight="1">
      <c r="A184" s="144" t="s">
        <v>69</v>
      </c>
      <c r="B184" s="182">
        <v>1324326</v>
      </c>
      <c r="C184" s="182">
        <v>671420</v>
      </c>
      <c r="D184" s="182">
        <v>973356</v>
      </c>
      <c r="E184" s="145"/>
      <c r="F184" s="182">
        <v>1912572</v>
      </c>
      <c r="G184" s="113"/>
      <c r="H184" s="113"/>
      <c r="I184" s="113"/>
      <c r="J184" s="113"/>
    </row>
    <row r="185" spans="1:13" s="114" customFormat="1" ht="9" customHeight="1">
      <c r="A185" s="144" t="s">
        <v>70</v>
      </c>
      <c r="B185" s="182">
        <v>8889842</v>
      </c>
      <c r="C185" s="182">
        <v>4348134</v>
      </c>
      <c r="D185" s="182">
        <v>4652243</v>
      </c>
      <c r="E185" s="145"/>
      <c r="F185" s="182">
        <v>4792029</v>
      </c>
      <c r="G185" s="113"/>
      <c r="H185" s="113"/>
      <c r="I185" s="113"/>
      <c r="J185" s="113"/>
    </row>
    <row r="186" spans="1:13" s="114" customFormat="1" ht="9" customHeight="1">
      <c r="A186" s="144" t="s">
        <v>71</v>
      </c>
      <c r="B186" s="182">
        <v>1109670</v>
      </c>
      <c r="C186" s="182">
        <v>370083</v>
      </c>
      <c r="D186" s="182">
        <v>802978</v>
      </c>
      <c r="E186" s="145"/>
      <c r="F186" s="182">
        <v>255424</v>
      </c>
      <c r="G186" s="113"/>
      <c r="H186" s="113"/>
      <c r="I186" s="113"/>
      <c r="J186" s="113"/>
    </row>
    <row r="187" spans="1:13" s="114" customFormat="1" ht="9" customHeight="1">
      <c r="A187" s="146" t="s">
        <v>72</v>
      </c>
      <c r="B187" s="183">
        <v>18848164</v>
      </c>
      <c r="C187" s="183">
        <v>9472080</v>
      </c>
      <c r="D187" s="183">
        <v>11502771</v>
      </c>
      <c r="E187" s="147"/>
      <c r="F187" s="183">
        <v>5904967</v>
      </c>
      <c r="G187" s="113"/>
      <c r="H187" s="113"/>
      <c r="I187" s="113"/>
      <c r="J187" s="113"/>
    </row>
    <row r="188" spans="1:13" s="114" customFormat="1" ht="9" customHeight="1">
      <c r="A188" s="144" t="s">
        <v>73</v>
      </c>
      <c r="B188" s="182">
        <v>1750425</v>
      </c>
      <c r="C188" s="182">
        <v>1194446</v>
      </c>
      <c r="D188" s="182">
        <v>814916</v>
      </c>
      <c r="E188" s="145"/>
      <c r="F188" s="182">
        <v>2038123</v>
      </c>
      <c r="G188" s="113"/>
      <c r="H188" s="113"/>
      <c r="I188" s="113"/>
      <c r="J188" s="113"/>
    </row>
    <row r="189" spans="1:13" s="114" customFormat="1" ht="9" customHeight="1">
      <c r="A189" s="144" t="s">
        <v>74</v>
      </c>
      <c r="B189" s="182">
        <v>6950704</v>
      </c>
      <c r="C189" s="182">
        <v>4667236</v>
      </c>
      <c r="D189" s="182">
        <v>4196099</v>
      </c>
      <c r="E189" s="145"/>
      <c r="F189" s="182">
        <v>4251818</v>
      </c>
      <c r="G189" s="113"/>
      <c r="H189" s="113"/>
      <c r="I189" s="113"/>
      <c r="J189" s="113"/>
    </row>
    <row r="190" spans="1:13" s="114" customFormat="1" ht="9" customHeight="1">
      <c r="A190" s="144" t="s">
        <v>75</v>
      </c>
      <c r="B190" s="182">
        <v>1710712</v>
      </c>
      <c r="C190" s="182">
        <v>801208</v>
      </c>
      <c r="D190" s="182">
        <v>682588</v>
      </c>
      <c r="E190" s="145"/>
      <c r="F190" s="182">
        <v>1566275</v>
      </c>
      <c r="G190" s="113"/>
      <c r="H190" s="113"/>
      <c r="I190" s="113"/>
      <c r="J190" s="113"/>
    </row>
    <row r="191" spans="1:13" s="114" customFormat="1" ht="9" customHeight="1">
      <c r="A191" s="146" t="s">
        <v>76</v>
      </c>
      <c r="B191" s="184">
        <v>1876879</v>
      </c>
      <c r="C191" s="184">
        <v>637112</v>
      </c>
      <c r="D191" s="184">
        <v>1021455</v>
      </c>
      <c r="E191" s="149"/>
      <c r="F191" s="183">
        <v>928744</v>
      </c>
      <c r="G191" s="112"/>
      <c r="H191" s="112"/>
      <c r="I191" s="112"/>
      <c r="J191" s="112"/>
    </row>
    <row r="192" spans="1:13" s="167" customFormat="1" ht="9" customHeight="1">
      <c r="A192" s="115"/>
      <c r="B192" s="112"/>
      <c r="C192" s="112"/>
      <c r="D192" s="112"/>
      <c r="E192" s="113"/>
      <c r="F192" s="112"/>
      <c r="G192" s="112"/>
      <c r="H192" s="112"/>
      <c r="I192" s="113"/>
      <c r="J192" s="112"/>
      <c r="K192" s="112"/>
      <c r="L192" s="112"/>
      <c r="M192" s="112"/>
    </row>
    <row r="193" spans="1:10" s="114" customFormat="1" ht="9" customHeight="1">
      <c r="A193" s="152" t="s">
        <v>88</v>
      </c>
      <c r="B193" s="143"/>
      <c r="C193" s="143"/>
      <c r="D193" s="143"/>
      <c r="E193" s="143"/>
      <c r="F193" s="143"/>
      <c r="G193" s="115"/>
      <c r="H193" s="115"/>
      <c r="I193" s="115"/>
      <c r="J193" s="115"/>
    </row>
    <row r="194" spans="1:10" s="114" customFormat="1" ht="9" customHeight="1">
      <c r="A194" s="140" t="s">
        <v>44</v>
      </c>
      <c r="B194" s="153">
        <f>SUM(B196:B227)</f>
        <v>266588407</v>
      </c>
      <c r="C194" s="153">
        <f t="shared" ref="C194:D194" si="5">SUM(C196:C227)</f>
        <v>163508292</v>
      </c>
      <c r="D194" s="153">
        <f t="shared" si="5"/>
        <v>154651498</v>
      </c>
      <c r="E194" s="153"/>
      <c r="F194" s="153">
        <f t="shared" ref="F194" si="6">SUM(F196:F227)</f>
        <v>231065548</v>
      </c>
      <c r="G194" s="181"/>
      <c r="H194" s="143"/>
      <c r="I194" s="143"/>
      <c r="J194" s="143"/>
    </row>
    <row r="195" spans="1:10" s="114" customFormat="1" ht="3" customHeight="1">
      <c r="A195" s="140"/>
      <c r="B195" s="141"/>
      <c r="C195" s="141"/>
      <c r="D195" s="141"/>
      <c r="E195" s="141"/>
      <c r="F195" s="142"/>
      <c r="G195" s="181"/>
      <c r="H195" s="143"/>
      <c r="I195" s="143"/>
      <c r="J195" s="143"/>
    </row>
    <row r="196" spans="1:10" s="114" customFormat="1" ht="9" customHeight="1">
      <c r="A196" s="144" t="s">
        <v>45</v>
      </c>
      <c r="B196" s="182">
        <v>7480859</v>
      </c>
      <c r="C196" s="182">
        <v>3940390</v>
      </c>
      <c r="D196" s="182">
        <v>4698433</v>
      </c>
      <c r="E196" s="145"/>
      <c r="F196" s="182">
        <v>2512900</v>
      </c>
      <c r="G196" s="113"/>
      <c r="H196" s="113"/>
      <c r="I196" s="113"/>
      <c r="J196" s="113"/>
    </row>
    <row r="197" spans="1:10" s="114" customFormat="1" ht="9" customHeight="1">
      <c r="A197" s="144" t="s">
        <v>46</v>
      </c>
      <c r="B197" s="182">
        <v>32286539</v>
      </c>
      <c r="C197" s="182">
        <v>14354947</v>
      </c>
      <c r="D197" s="182">
        <v>15212024</v>
      </c>
      <c r="E197" s="145"/>
      <c r="F197" s="182">
        <v>3930808</v>
      </c>
      <c r="G197" s="113"/>
      <c r="H197" s="113"/>
      <c r="I197" s="113"/>
      <c r="J197" s="113"/>
    </row>
    <row r="198" spans="1:10" s="114" customFormat="1" ht="9" customHeight="1">
      <c r="A198" s="144" t="s">
        <v>47</v>
      </c>
      <c r="B198" s="182">
        <v>124506</v>
      </c>
      <c r="C198" s="182">
        <v>100254</v>
      </c>
      <c r="D198" s="182">
        <v>103146</v>
      </c>
      <c r="E198" s="145"/>
      <c r="F198" s="182">
        <v>61599</v>
      </c>
      <c r="G198" s="113"/>
      <c r="H198" s="113"/>
      <c r="I198" s="113"/>
      <c r="J198" s="113"/>
    </row>
    <row r="199" spans="1:10" s="114" customFormat="1" ht="9" customHeight="1">
      <c r="A199" s="146" t="s">
        <v>48</v>
      </c>
      <c r="B199" s="183">
        <v>444275</v>
      </c>
      <c r="C199" s="183">
        <v>131367</v>
      </c>
      <c r="D199" s="183">
        <v>158091</v>
      </c>
      <c r="E199" s="147"/>
      <c r="F199" s="183">
        <v>98267</v>
      </c>
      <c r="G199" s="113"/>
      <c r="H199" s="113"/>
      <c r="I199" s="113"/>
      <c r="J199" s="113"/>
    </row>
    <row r="200" spans="1:10" s="114" customFormat="1" ht="9" customHeight="1">
      <c r="A200" s="144" t="s">
        <v>49</v>
      </c>
      <c r="B200" s="182">
        <v>21905800</v>
      </c>
      <c r="C200" s="182">
        <v>10082089</v>
      </c>
      <c r="D200" s="182">
        <v>10932711</v>
      </c>
      <c r="E200" s="145"/>
      <c r="F200" s="182">
        <v>27150142</v>
      </c>
      <c r="G200" s="113"/>
      <c r="H200" s="113"/>
      <c r="I200" s="113"/>
      <c r="J200" s="113"/>
    </row>
    <row r="201" spans="1:10" s="114" customFormat="1" ht="9" customHeight="1">
      <c r="A201" s="144" t="s">
        <v>50</v>
      </c>
      <c r="B201" s="182">
        <v>350730</v>
      </c>
      <c r="C201" s="182">
        <v>145530</v>
      </c>
      <c r="D201" s="182">
        <v>143386</v>
      </c>
      <c r="E201" s="145"/>
      <c r="F201" s="182">
        <v>606031</v>
      </c>
      <c r="G201" s="113"/>
      <c r="H201" s="113"/>
      <c r="I201" s="113"/>
      <c r="J201" s="113"/>
    </row>
    <row r="202" spans="1:10" s="114" customFormat="1" ht="9" customHeight="1">
      <c r="A202" s="144" t="s">
        <v>51</v>
      </c>
      <c r="B202" s="182">
        <v>861130</v>
      </c>
      <c r="C202" s="182">
        <v>362578</v>
      </c>
      <c r="D202" s="182">
        <v>500241</v>
      </c>
      <c r="E202" s="145"/>
      <c r="F202" s="182">
        <v>955368</v>
      </c>
      <c r="G202" s="113"/>
      <c r="H202" s="113"/>
      <c r="I202" s="111"/>
      <c r="J202" s="113"/>
    </row>
    <row r="203" spans="1:10" s="114" customFormat="1" ht="9" customHeight="1">
      <c r="A203" s="146" t="s">
        <v>52</v>
      </c>
      <c r="B203" s="183">
        <v>30290043</v>
      </c>
      <c r="C203" s="183">
        <v>13730758</v>
      </c>
      <c r="D203" s="183">
        <v>20825598</v>
      </c>
      <c r="E203" s="147"/>
      <c r="F203" s="183">
        <v>9229008</v>
      </c>
      <c r="G203" s="113"/>
      <c r="H203" s="113"/>
      <c r="I203" s="113"/>
      <c r="J203" s="113"/>
    </row>
    <row r="204" spans="1:10" s="114" customFormat="1" ht="9" customHeight="1">
      <c r="A204" s="144" t="s">
        <v>53</v>
      </c>
      <c r="B204" s="182">
        <v>8308024</v>
      </c>
      <c r="C204" s="182">
        <v>8720973</v>
      </c>
      <c r="D204" s="182">
        <v>4953913</v>
      </c>
      <c r="E204" s="145"/>
      <c r="F204" s="182">
        <v>10090328</v>
      </c>
      <c r="G204" s="113"/>
      <c r="H204" s="113"/>
      <c r="I204" s="113"/>
      <c r="J204" s="113"/>
    </row>
    <row r="205" spans="1:10" s="114" customFormat="1" ht="9" customHeight="1">
      <c r="A205" s="144" t="s">
        <v>54</v>
      </c>
      <c r="B205" s="182">
        <v>3143125</v>
      </c>
      <c r="C205" s="182">
        <v>1070652</v>
      </c>
      <c r="D205" s="182">
        <v>1557793</v>
      </c>
      <c r="E205" s="145"/>
      <c r="F205" s="182">
        <v>1884426</v>
      </c>
      <c r="G205" s="113"/>
      <c r="H205" s="113"/>
      <c r="I205" s="113"/>
      <c r="J205" s="113"/>
    </row>
    <row r="206" spans="1:10" s="114" customFormat="1" ht="9" customHeight="1">
      <c r="A206" s="144" t="s">
        <v>55</v>
      </c>
      <c r="B206" s="182">
        <v>15452390</v>
      </c>
      <c r="C206" s="182">
        <v>8585858</v>
      </c>
      <c r="D206" s="182">
        <v>7745842</v>
      </c>
      <c r="E206" s="145"/>
      <c r="F206" s="182">
        <v>17977232</v>
      </c>
      <c r="G206" s="113"/>
      <c r="H206" s="113"/>
      <c r="I206" s="113"/>
      <c r="J206" s="113"/>
    </row>
    <row r="207" spans="1:10" s="114" customFormat="1" ht="9" customHeight="1">
      <c r="A207" s="146" t="s">
        <v>56</v>
      </c>
      <c r="B207" s="183">
        <v>74963</v>
      </c>
      <c r="C207" s="183">
        <v>77410</v>
      </c>
      <c r="D207" s="183">
        <v>68283</v>
      </c>
      <c r="E207" s="147"/>
      <c r="F207" s="183">
        <v>59918</v>
      </c>
      <c r="G207" s="113"/>
      <c r="H207" s="113"/>
      <c r="I207" s="113"/>
      <c r="J207" s="113"/>
    </row>
    <row r="208" spans="1:10" s="114" customFormat="1" ht="9" customHeight="1">
      <c r="A208" s="144" t="s">
        <v>57</v>
      </c>
      <c r="B208" s="182">
        <v>3520169</v>
      </c>
      <c r="C208" s="182">
        <v>2845294</v>
      </c>
      <c r="D208" s="182">
        <v>2396963</v>
      </c>
      <c r="E208" s="145"/>
      <c r="F208" s="182">
        <v>3239792</v>
      </c>
      <c r="G208" s="113"/>
      <c r="H208" s="113"/>
      <c r="I208" s="113"/>
      <c r="J208" s="113"/>
    </row>
    <row r="209" spans="1:10" s="114" customFormat="1" ht="9" customHeight="1">
      <c r="A209" s="144" t="s">
        <v>58</v>
      </c>
      <c r="B209" s="182">
        <v>15211783</v>
      </c>
      <c r="C209" s="182">
        <v>13728087</v>
      </c>
      <c r="D209" s="182">
        <v>9066225</v>
      </c>
      <c r="E209" s="145"/>
      <c r="F209" s="182">
        <v>19035196</v>
      </c>
      <c r="G209" s="113"/>
      <c r="H209" s="113"/>
      <c r="I209" s="113"/>
      <c r="J209" s="113"/>
    </row>
    <row r="210" spans="1:10" s="114" customFormat="1" ht="9" customHeight="1">
      <c r="A210" s="144" t="s">
        <v>59</v>
      </c>
      <c r="B210" s="182">
        <v>22146928</v>
      </c>
      <c r="C210" s="182">
        <v>17740267</v>
      </c>
      <c r="D210" s="182">
        <v>12901102</v>
      </c>
      <c r="E210" s="145"/>
      <c r="F210" s="182">
        <v>32376417</v>
      </c>
      <c r="G210" s="113"/>
      <c r="H210" s="113"/>
      <c r="I210" s="113"/>
      <c r="J210" s="113"/>
    </row>
    <row r="211" spans="1:10" s="114" customFormat="1" ht="9" customHeight="1">
      <c r="A211" s="146" t="s">
        <v>60</v>
      </c>
      <c r="B211" s="183">
        <v>1352254</v>
      </c>
      <c r="C211" s="183">
        <v>963886</v>
      </c>
      <c r="D211" s="183">
        <v>812319</v>
      </c>
      <c r="E211" s="147"/>
      <c r="F211" s="183">
        <v>5490509</v>
      </c>
      <c r="G211" s="113"/>
      <c r="H211" s="113"/>
      <c r="I211" s="113"/>
      <c r="J211" s="113"/>
    </row>
    <row r="212" spans="1:10" s="114" customFormat="1" ht="9" customHeight="1">
      <c r="A212" s="144" t="s">
        <v>61</v>
      </c>
      <c r="B212" s="182">
        <v>2299594</v>
      </c>
      <c r="C212" s="182">
        <v>1654931</v>
      </c>
      <c r="D212" s="182">
        <v>1641595</v>
      </c>
      <c r="E212" s="145"/>
      <c r="F212" s="182">
        <v>3082180</v>
      </c>
      <c r="G212" s="113"/>
      <c r="H212" s="113"/>
      <c r="I212" s="113"/>
      <c r="J212" s="113"/>
    </row>
    <row r="213" spans="1:10" s="114" customFormat="1" ht="9" customHeight="1">
      <c r="A213" s="144" t="s">
        <v>62</v>
      </c>
      <c r="B213" s="182">
        <v>303267</v>
      </c>
      <c r="C213" s="182">
        <v>308472</v>
      </c>
      <c r="D213" s="182">
        <v>280689</v>
      </c>
      <c r="E213" s="145"/>
      <c r="F213" s="182">
        <v>77132</v>
      </c>
      <c r="G213" s="113"/>
      <c r="H213" s="113"/>
      <c r="I213" s="113"/>
      <c r="J213" s="113"/>
    </row>
    <row r="214" spans="1:10" s="114" customFormat="1" ht="9" customHeight="1">
      <c r="A214" s="144" t="s">
        <v>63</v>
      </c>
      <c r="B214" s="182">
        <v>26689505</v>
      </c>
      <c r="C214" s="182">
        <v>19734368</v>
      </c>
      <c r="D214" s="182">
        <v>14636632</v>
      </c>
      <c r="E214" s="145"/>
      <c r="F214" s="182">
        <v>36257494</v>
      </c>
      <c r="G214" s="113"/>
      <c r="H214" s="113"/>
      <c r="I214" s="113"/>
      <c r="J214" s="113"/>
    </row>
    <row r="215" spans="1:10" s="114" customFormat="1" ht="9" customHeight="1">
      <c r="A215" s="146" t="s">
        <v>64</v>
      </c>
      <c r="B215" s="183">
        <v>1069497</v>
      </c>
      <c r="C215" s="183">
        <v>1054971</v>
      </c>
      <c r="D215" s="183">
        <v>866273</v>
      </c>
      <c r="E215" s="147"/>
      <c r="F215" s="183">
        <v>362519</v>
      </c>
      <c r="G215" s="113"/>
      <c r="H215" s="113"/>
      <c r="I215" s="113"/>
      <c r="J215" s="113"/>
    </row>
    <row r="216" spans="1:10" s="114" customFormat="1" ht="9" customHeight="1">
      <c r="A216" s="144" t="s">
        <v>65</v>
      </c>
      <c r="B216" s="182">
        <v>9649599</v>
      </c>
      <c r="C216" s="182">
        <v>7179739</v>
      </c>
      <c r="D216" s="182">
        <v>8198923</v>
      </c>
      <c r="E216" s="145"/>
      <c r="F216" s="182">
        <v>9535610</v>
      </c>
      <c r="G216" s="113"/>
      <c r="H216" s="113"/>
      <c r="I216" s="113"/>
      <c r="J216" s="113"/>
    </row>
    <row r="217" spans="1:10" s="114" customFormat="1" ht="9" customHeight="1">
      <c r="A217" s="144" t="s">
        <v>66</v>
      </c>
      <c r="B217" s="182">
        <v>8761310</v>
      </c>
      <c r="C217" s="182">
        <v>7384018</v>
      </c>
      <c r="D217" s="182">
        <v>5763698</v>
      </c>
      <c r="E217" s="145"/>
      <c r="F217" s="182">
        <v>13495652</v>
      </c>
      <c r="G217" s="113"/>
      <c r="H217" s="113"/>
      <c r="I217" s="113"/>
      <c r="J217" s="113"/>
    </row>
    <row r="218" spans="1:10" s="114" customFormat="1" ht="9" customHeight="1">
      <c r="A218" s="144" t="s">
        <v>67</v>
      </c>
      <c r="B218" s="182">
        <v>215975</v>
      </c>
      <c r="C218" s="182">
        <v>154222</v>
      </c>
      <c r="D218" s="182">
        <v>127913</v>
      </c>
      <c r="E218" s="145"/>
      <c r="F218" s="182">
        <v>111357</v>
      </c>
      <c r="G218" s="113"/>
      <c r="H218" s="113"/>
      <c r="I218" s="113"/>
      <c r="J218" s="113"/>
    </row>
    <row r="219" spans="1:10" s="114" customFormat="1" ht="9" customHeight="1">
      <c r="A219" s="146" t="s">
        <v>68</v>
      </c>
      <c r="B219" s="183">
        <v>7042546</v>
      </c>
      <c r="C219" s="183">
        <v>5426549</v>
      </c>
      <c r="D219" s="183">
        <v>4052032</v>
      </c>
      <c r="E219" s="147"/>
      <c r="F219" s="183">
        <v>10227543</v>
      </c>
      <c r="G219" s="113"/>
      <c r="H219" s="113"/>
      <c r="I219" s="113"/>
      <c r="J219" s="113"/>
    </row>
    <row r="220" spans="1:10" s="114" customFormat="1" ht="9" customHeight="1">
      <c r="A220" s="144" t="s">
        <v>69</v>
      </c>
      <c r="B220" s="182">
        <v>1426047</v>
      </c>
      <c r="C220" s="182">
        <v>675366</v>
      </c>
      <c r="D220" s="182">
        <v>1015044</v>
      </c>
      <c r="E220" s="145"/>
      <c r="F220" s="182">
        <v>2285534</v>
      </c>
      <c r="G220" s="113"/>
      <c r="H220" s="113"/>
      <c r="I220" s="113"/>
      <c r="J220" s="113"/>
    </row>
    <row r="221" spans="1:10" s="114" customFormat="1" ht="9" customHeight="1">
      <c r="A221" s="144" t="s">
        <v>70</v>
      </c>
      <c r="B221" s="182">
        <v>9603521</v>
      </c>
      <c r="C221" s="182">
        <v>4816902</v>
      </c>
      <c r="D221" s="182">
        <v>4751493</v>
      </c>
      <c r="E221" s="145"/>
      <c r="F221" s="182">
        <v>5193510</v>
      </c>
      <c r="G221" s="113"/>
      <c r="H221" s="113"/>
      <c r="I221" s="113"/>
      <c r="J221" s="113"/>
    </row>
    <row r="222" spans="1:10" s="114" customFormat="1" ht="9" customHeight="1">
      <c r="A222" s="144" t="s">
        <v>71</v>
      </c>
      <c r="B222" s="182">
        <v>1130547</v>
      </c>
      <c r="C222" s="182">
        <v>373565</v>
      </c>
      <c r="D222" s="182">
        <v>798734</v>
      </c>
      <c r="E222" s="145"/>
      <c r="F222" s="182">
        <v>259967</v>
      </c>
      <c r="G222" s="113"/>
      <c r="H222" s="113"/>
      <c r="I222" s="113"/>
      <c r="J222" s="113"/>
    </row>
    <row r="223" spans="1:10" s="114" customFormat="1" ht="9" customHeight="1">
      <c r="A223" s="146" t="s">
        <v>72</v>
      </c>
      <c r="B223" s="183">
        <v>21517218</v>
      </c>
      <c r="C223" s="183">
        <v>10217511</v>
      </c>
      <c r="D223" s="183">
        <v>12985354</v>
      </c>
      <c r="E223" s="147"/>
      <c r="F223" s="183">
        <v>6551337</v>
      </c>
      <c r="G223" s="113"/>
      <c r="H223" s="113"/>
      <c r="I223" s="113"/>
      <c r="J223" s="113"/>
    </row>
    <row r="224" spans="1:10" s="114" customFormat="1" ht="9" customHeight="1">
      <c r="A224" s="144" t="s">
        <v>73</v>
      </c>
      <c r="B224" s="182">
        <v>1983467</v>
      </c>
      <c r="C224" s="182">
        <v>1359997</v>
      </c>
      <c r="D224" s="182">
        <v>925929</v>
      </c>
      <c r="E224" s="145"/>
      <c r="F224" s="182">
        <v>2239863</v>
      </c>
      <c r="G224" s="113"/>
      <c r="H224" s="113"/>
      <c r="I224" s="113"/>
      <c r="J224" s="113"/>
    </row>
    <row r="225" spans="1:13" s="114" customFormat="1" ht="9" customHeight="1">
      <c r="A225" s="144" t="s">
        <v>74</v>
      </c>
      <c r="B225" s="182">
        <v>7211303</v>
      </c>
      <c r="C225" s="182">
        <v>4758679</v>
      </c>
      <c r="D225" s="182">
        <v>4177671</v>
      </c>
      <c r="E225" s="145"/>
      <c r="F225" s="182">
        <v>4915378</v>
      </c>
      <c r="G225" s="113"/>
      <c r="H225" s="113"/>
      <c r="I225" s="113"/>
      <c r="J225" s="113"/>
    </row>
    <row r="226" spans="1:13" s="114" customFormat="1" ht="9" customHeight="1">
      <c r="A226" s="144" t="s">
        <v>75</v>
      </c>
      <c r="B226" s="182">
        <v>1941844</v>
      </c>
      <c r="C226" s="182">
        <v>960597</v>
      </c>
      <c r="D226" s="182">
        <v>768553</v>
      </c>
      <c r="E226" s="145"/>
      <c r="F226" s="182">
        <v>1669328</v>
      </c>
      <c r="G226" s="113"/>
      <c r="H226" s="113"/>
      <c r="I226" s="113"/>
      <c r="J226" s="113"/>
    </row>
    <row r="227" spans="1:13" s="114" customFormat="1" ht="9" customHeight="1">
      <c r="A227" s="146" t="s">
        <v>76</v>
      </c>
      <c r="B227" s="184">
        <v>2789649</v>
      </c>
      <c r="C227" s="184">
        <v>868065</v>
      </c>
      <c r="D227" s="184">
        <v>1584895</v>
      </c>
      <c r="E227" s="149"/>
      <c r="F227" s="183">
        <v>103203</v>
      </c>
      <c r="G227" s="112"/>
      <c r="H227" s="112"/>
      <c r="I227" s="112"/>
      <c r="J227" s="112"/>
    </row>
    <row r="228" spans="1:13" ht="3" customHeight="1">
      <c r="A228" s="176"/>
      <c r="B228" s="185"/>
      <c r="C228" s="185"/>
      <c r="D228" s="185"/>
      <c r="E228" s="185"/>
      <c r="F228" s="185"/>
    </row>
    <row r="229" spans="1:13" ht="3" customHeight="1">
      <c r="B229" s="186"/>
      <c r="C229" s="186"/>
      <c r="D229" s="186"/>
      <c r="E229" s="186"/>
      <c r="F229" s="186"/>
    </row>
    <row r="230" spans="1:13" s="130" customFormat="1" ht="9" customHeight="1">
      <c r="A230" s="94" t="s">
        <v>112</v>
      </c>
      <c r="B230" s="154"/>
      <c r="C230" s="154"/>
      <c r="D230" s="154"/>
      <c r="E230" s="154"/>
      <c r="F230" s="154"/>
      <c r="G230" s="154"/>
      <c r="H230" s="154"/>
      <c r="I230" s="154"/>
      <c r="J230" s="154"/>
      <c r="K230" s="154"/>
      <c r="L230" s="154"/>
      <c r="M230" s="129"/>
    </row>
    <row r="231" spans="1:13" s="130" customFormat="1" ht="9" customHeight="1">
      <c r="A231" s="94" t="s">
        <v>113</v>
      </c>
      <c r="B231" s="154"/>
      <c r="C231" s="154"/>
      <c r="D231" s="154"/>
      <c r="E231" s="154"/>
      <c r="F231" s="154"/>
      <c r="G231" s="154"/>
      <c r="H231" s="154"/>
      <c r="I231" s="154"/>
      <c r="J231" s="154"/>
      <c r="K231" s="154"/>
      <c r="L231" s="154"/>
      <c r="M231" s="129"/>
    </row>
    <row r="232" spans="1:13" s="159" customFormat="1" ht="9" customHeight="1">
      <c r="A232" s="155" t="s">
        <v>114</v>
      </c>
      <c r="B232" s="187"/>
      <c r="C232" s="187"/>
      <c r="D232" s="177"/>
      <c r="E232" s="177"/>
      <c r="F232" s="177"/>
      <c r="G232" s="158"/>
      <c r="H232" s="158"/>
      <c r="I232" s="158"/>
      <c r="J232" s="158"/>
    </row>
    <row r="233" spans="1:13" s="161" customFormat="1" ht="12.75" hidden="1">
      <c r="G233" s="161" t="s">
        <v>92</v>
      </c>
    </row>
    <row r="234" spans="1:13" s="161" customFormat="1" ht="13.5" hidden="1" customHeight="1"/>
    <row r="235" spans="1:13" s="161" customFormat="1" ht="13.5" hidden="1" customHeight="1"/>
    <row r="236" spans="1:13" s="161" customFormat="1" ht="13.5" hidden="1" customHeight="1"/>
    <row r="237" spans="1:13" s="161" customFormat="1" ht="13.5" hidden="1" customHeight="1"/>
    <row r="238" spans="1:13" s="161" customFormat="1" ht="13.5" hidden="1" customHeight="1"/>
    <row r="239" spans="1:13" s="161" customFormat="1" ht="13.5" hidden="1" customHeight="1"/>
    <row r="240" spans="1:13" s="161" customFormat="1" ht="13.5" hidden="1" customHeight="1"/>
  </sheetData>
  <sheetProtection sheet="1" objects="1" scenarios="1"/>
  <mergeCells count="5">
    <mergeCell ref="A7:A10"/>
    <mergeCell ref="F7:F10"/>
    <mergeCell ref="B8:B10"/>
    <mergeCell ref="C8:C10"/>
    <mergeCell ref="D8:D10"/>
  </mergeCells>
  <hyperlinks>
    <hyperlink ref="F1" location="Índice!A1" display="Cuadro 7.30"/>
    <hyperlink ref="A232" r:id="rId1" display="Fuente: INEGI. Encuesta Mensual de la Industria Manufacturera.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  <rowBreaks count="2" manualBreakCount="2">
    <brk id="84" max="5" man="1"/>
    <brk id="156" max="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4"/>
  <sheetViews>
    <sheetView showGridLines="0" showRowColHeaders="0" zoomScale="130" zoomScaleNormal="130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ColWidth="0" defaultRowHeight="12.75" customHeight="1" zeroHeight="1"/>
  <cols>
    <col min="1" max="1" width="22.85546875" style="101" customWidth="1"/>
    <col min="2" max="2" width="11" style="101" customWidth="1"/>
    <col min="3" max="3" width="18.140625" style="101" customWidth="1"/>
    <col min="4" max="4" width="6.85546875" style="101" customWidth="1"/>
    <col min="5" max="5" width="10.85546875" style="101" customWidth="1"/>
    <col min="6" max="6" width="20.7109375" style="101" customWidth="1"/>
    <col min="7" max="7" width="0.85546875" style="101" customWidth="1"/>
    <col min="8" max="8" width="0.85546875" style="101" hidden="1" customWidth="1"/>
    <col min="9" max="9" width="7.42578125" style="101" hidden="1" customWidth="1"/>
    <col min="10" max="16384" width="11.42578125" style="101" hidden="1"/>
  </cols>
  <sheetData>
    <row r="1" spans="1:7" s="61" customFormat="1" ht="12" customHeight="1">
      <c r="A1" s="97" t="s">
        <v>93</v>
      </c>
      <c r="B1" s="98"/>
      <c r="C1" s="98"/>
      <c r="D1" s="98"/>
      <c r="E1" s="98"/>
      <c r="F1" s="60" t="s">
        <v>94</v>
      </c>
    </row>
    <row r="2" spans="1:7" s="61" customFormat="1" ht="12" customHeight="1">
      <c r="A2" s="97" t="s">
        <v>95</v>
      </c>
      <c r="B2" s="99"/>
      <c r="C2" s="99"/>
      <c r="D2" s="99"/>
      <c r="E2" s="99"/>
      <c r="F2" s="99"/>
    </row>
    <row r="3" spans="1:7" s="61" customFormat="1" ht="12" customHeight="1">
      <c r="A3" s="62" t="s">
        <v>32</v>
      </c>
      <c r="B3" s="100"/>
      <c r="C3" s="100"/>
      <c r="D3" s="100"/>
      <c r="E3" s="100"/>
      <c r="F3" s="100"/>
    </row>
    <row r="4" spans="1:7" ht="3" customHeight="1">
      <c r="A4" s="64"/>
      <c r="B4" s="64"/>
      <c r="C4" s="64"/>
      <c r="D4" s="64"/>
      <c r="E4" s="64"/>
      <c r="F4" s="64"/>
    </row>
    <row r="5" spans="1:7" ht="3" customHeight="1">
      <c r="A5" s="63"/>
      <c r="B5" s="63"/>
      <c r="C5" s="63"/>
      <c r="D5" s="63"/>
      <c r="E5" s="63"/>
      <c r="F5" s="63"/>
    </row>
    <row r="6" spans="1:7" s="718" customFormat="1" ht="10.5" customHeight="1">
      <c r="A6" s="772" t="s">
        <v>96</v>
      </c>
      <c r="B6" s="102" t="s">
        <v>97</v>
      </c>
      <c r="C6" s="102"/>
      <c r="D6" s="103"/>
      <c r="E6" s="102" t="s">
        <v>98</v>
      </c>
      <c r="F6" s="102"/>
    </row>
    <row r="7" spans="1:7" s="718" customFormat="1" ht="8.65" customHeight="1">
      <c r="A7" s="773"/>
      <c r="B7" s="103" t="s">
        <v>99</v>
      </c>
      <c r="C7" s="103" t="s">
        <v>100</v>
      </c>
      <c r="D7" s="103"/>
      <c r="E7" s="103" t="s">
        <v>99</v>
      </c>
      <c r="F7" s="103" t="s">
        <v>100</v>
      </c>
    </row>
    <row r="8" spans="1:7" ht="3" customHeight="1">
      <c r="A8" s="64"/>
      <c r="B8" s="64"/>
      <c r="C8" s="64"/>
      <c r="D8" s="64"/>
      <c r="E8" s="64"/>
      <c r="F8" s="64"/>
    </row>
    <row r="9" spans="1:7" ht="3" customHeight="1"/>
    <row r="10" spans="1:7" ht="9" customHeight="1">
      <c r="A10" s="104" t="s">
        <v>43</v>
      </c>
    </row>
    <row r="11" spans="1:7" s="75" customFormat="1" ht="9" customHeight="1">
      <c r="A11" s="78" t="s">
        <v>44</v>
      </c>
      <c r="B11" s="77">
        <f>SUM(B13:B44)</f>
        <v>23419123</v>
      </c>
      <c r="C11" s="77">
        <f>SUM(C13:C44)</f>
        <v>11610941</v>
      </c>
      <c r="D11" s="77"/>
      <c r="E11" s="77">
        <v>4665.7904858991669</v>
      </c>
      <c r="F11" s="77">
        <v>9516.9228190483318</v>
      </c>
      <c r="G11" s="81"/>
    </row>
    <row r="12" spans="1:7" s="75" customFormat="1" ht="3.95" customHeight="1">
      <c r="A12" s="78"/>
      <c r="B12" s="77"/>
      <c r="C12" s="77"/>
      <c r="D12" s="77"/>
      <c r="E12" s="77"/>
      <c r="F12" s="77"/>
    </row>
    <row r="13" spans="1:7" s="75" customFormat="1" ht="9" customHeight="1">
      <c r="A13" s="105" t="s">
        <v>45</v>
      </c>
      <c r="B13" s="106">
        <v>274849</v>
      </c>
      <c r="C13" s="106">
        <v>138030</v>
      </c>
      <c r="D13" s="106"/>
      <c r="E13" s="106">
        <v>4586.576136501667</v>
      </c>
      <c r="F13" s="106">
        <v>9686.7062759191667</v>
      </c>
    </row>
    <row r="14" spans="1:7" s="75" customFormat="1" ht="9" customHeight="1">
      <c r="A14" s="105" t="s">
        <v>46</v>
      </c>
      <c r="B14" s="106">
        <v>859862</v>
      </c>
      <c r="C14" s="106">
        <v>385978</v>
      </c>
      <c r="D14" s="106"/>
      <c r="E14" s="106">
        <v>4985.7005476666664</v>
      </c>
      <c r="F14" s="106">
        <v>10803.6536193225</v>
      </c>
    </row>
    <row r="15" spans="1:7" s="75" customFormat="1" ht="9" customHeight="1">
      <c r="A15" s="105" t="s">
        <v>47</v>
      </c>
      <c r="B15" s="106">
        <v>257671</v>
      </c>
      <c r="C15" s="106">
        <v>100521</v>
      </c>
      <c r="D15" s="106"/>
      <c r="E15" s="106">
        <v>4825.6866539283328</v>
      </c>
      <c r="F15" s="106">
        <v>9149.2200151383349</v>
      </c>
    </row>
    <row r="16" spans="1:7" s="75" customFormat="1" ht="9" customHeight="1">
      <c r="A16" s="107" t="s">
        <v>48</v>
      </c>
      <c r="B16" s="108">
        <v>276410</v>
      </c>
      <c r="C16" s="108">
        <v>300663</v>
      </c>
      <c r="D16" s="108"/>
      <c r="E16" s="108">
        <v>4729.6177651916669</v>
      </c>
      <c r="F16" s="108">
        <v>9691.0124428333311</v>
      </c>
    </row>
    <row r="17" spans="1:6" s="75" customFormat="1" ht="9" customHeight="1">
      <c r="A17" s="105" t="s">
        <v>49</v>
      </c>
      <c r="B17" s="106">
        <v>822964</v>
      </c>
      <c r="C17" s="106">
        <v>310768</v>
      </c>
      <c r="D17" s="106"/>
      <c r="E17" s="106">
        <v>4689.8753704516666</v>
      </c>
      <c r="F17" s="106">
        <v>9114.0086777483339</v>
      </c>
    </row>
    <row r="18" spans="1:6" s="75" customFormat="1" ht="9" customHeight="1">
      <c r="A18" s="105" t="s">
        <v>50</v>
      </c>
      <c r="B18" s="106">
        <v>172361</v>
      </c>
      <c r="C18" s="106">
        <v>94041</v>
      </c>
      <c r="D18" s="106"/>
      <c r="E18" s="106">
        <v>4751.8849319408337</v>
      </c>
      <c r="F18" s="106">
        <v>9066.7187389458322</v>
      </c>
    </row>
    <row r="19" spans="1:6" s="75" customFormat="1" ht="9" customHeight="1">
      <c r="A19" s="105" t="s">
        <v>51</v>
      </c>
      <c r="B19" s="106">
        <v>542205</v>
      </c>
      <c r="C19" s="106">
        <v>243040</v>
      </c>
      <c r="D19" s="106"/>
      <c r="E19" s="106">
        <v>4587.9605408358329</v>
      </c>
      <c r="F19" s="106">
        <v>7930.7748652541659</v>
      </c>
    </row>
    <row r="20" spans="1:6" s="75" customFormat="1" ht="9" customHeight="1">
      <c r="A20" s="107" t="s">
        <v>52</v>
      </c>
      <c r="B20" s="108">
        <v>621388</v>
      </c>
      <c r="C20" s="108">
        <v>346254</v>
      </c>
      <c r="D20" s="108"/>
      <c r="E20" s="108">
        <v>4656.709892589166</v>
      </c>
      <c r="F20" s="108">
        <v>9761.9260070758337</v>
      </c>
    </row>
    <row r="21" spans="1:6" s="75" customFormat="1" ht="9" customHeight="1">
      <c r="A21" s="105" t="s">
        <v>53</v>
      </c>
      <c r="B21" s="106">
        <v>3680263</v>
      </c>
      <c r="C21" s="106">
        <v>2160378</v>
      </c>
      <c r="D21" s="106"/>
      <c r="E21" s="106">
        <v>4760.7483027666667</v>
      </c>
      <c r="F21" s="106">
        <v>10360.770727300833</v>
      </c>
    </row>
    <row r="22" spans="1:6" s="75" customFormat="1" ht="9" customHeight="1">
      <c r="A22" s="105" t="s">
        <v>54</v>
      </c>
      <c r="B22" s="106">
        <v>391417</v>
      </c>
      <c r="C22" s="106">
        <v>126877</v>
      </c>
      <c r="D22" s="106"/>
      <c r="E22" s="106">
        <v>4491.0836005366664</v>
      </c>
      <c r="F22" s="106">
        <v>9236.2299918466651</v>
      </c>
    </row>
    <row r="23" spans="1:6" s="75" customFormat="1" ht="9" customHeight="1">
      <c r="A23" s="105" t="s">
        <v>55</v>
      </c>
      <c r="B23" s="106">
        <v>1218700</v>
      </c>
      <c r="C23" s="106">
        <v>440473</v>
      </c>
      <c r="D23" s="106"/>
      <c r="E23" s="106">
        <v>4652.9171581750006</v>
      </c>
      <c r="F23" s="106">
        <v>9132.8122763925003</v>
      </c>
    </row>
    <row r="24" spans="1:6" s="75" customFormat="1" ht="9" customHeight="1">
      <c r="A24" s="107" t="s">
        <v>56</v>
      </c>
      <c r="B24" s="108">
        <v>427252</v>
      </c>
      <c r="C24" s="108">
        <v>301938</v>
      </c>
      <c r="D24" s="108"/>
      <c r="E24" s="108">
        <v>4768.8535568566667</v>
      </c>
      <c r="F24" s="108">
        <v>9691.3926833058249</v>
      </c>
    </row>
    <row r="25" spans="1:6" s="75" customFormat="1" ht="9" customHeight="1">
      <c r="A25" s="105" t="s">
        <v>57</v>
      </c>
      <c r="B25" s="106">
        <v>255908</v>
      </c>
      <c r="C25" s="106">
        <v>119689</v>
      </c>
      <c r="D25" s="106"/>
      <c r="E25" s="106">
        <v>4553.8792117108342</v>
      </c>
      <c r="F25" s="106">
        <v>8480.0344142933336</v>
      </c>
    </row>
    <row r="26" spans="1:6" s="75" customFormat="1" ht="9" customHeight="1">
      <c r="A26" s="105" t="s">
        <v>58</v>
      </c>
      <c r="B26" s="106">
        <v>2088506</v>
      </c>
      <c r="C26" s="106">
        <v>900292</v>
      </c>
      <c r="D26" s="106"/>
      <c r="E26" s="106">
        <v>4795.9134425125003</v>
      </c>
      <c r="F26" s="106">
        <v>9252.8213768016667</v>
      </c>
    </row>
    <row r="27" spans="1:6" s="75" customFormat="1" ht="9" customHeight="1">
      <c r="A27" s="105" t="s">
        <v>59</v>
      </c>
      <c r="B27" s="106">
        <v>617613</v>
      </c>
      <c r="C27" s="106">
        <v>552213</v>
      </c>
      <c r="D27" s="106"/>
      <c r="E27" s="106">
        <v>4567.8042292733326</v>
      </c>
      <c r="F27" s="106">
        <v>9681.5854161183324</v>
      </c>
    </row>
    <row r="28" spans="1:6" s="75" customFormat="1" ht="9" customHeight="1">
      <c r="A28" s="107" t="s">
        <v>60</v>
      </c>
      <c r="B28" s="108">
        <v>484870</v>
      </c>
      <c r="C28" s="108">
        <v>221732</v>
      </c>
      <c r="D28" s="108"/>
      <c r="E28" s="108">
        <v>4630.9677330583336</v>
      </c>
      <c r="F28" s="108">
        <v>8779.3453721566675</v>
      </c>
    </row>
    <row r="29" spans="1:6" s="75" customFormat="1" ht="9" customHeight="1">
      <c r="A29" s="105" t="s">
        <v>61</v>
      </c>
      <c r="B29" s="106">
        <v>204471</v>
      </c>
      <c r="C29" s="106">
        <v>118057</v>
      </c>
      <c r="D29" s="106"/>
      <c r="E29" s="106">
        <v>4699.9295015625003</v>
      </c>
      <c r="F29" s="106">
        <v>8916.3852896541666</v>
      </c>
    </row>
    <row r="30" spans="1:6" s="75" customFormat="1" ht="9" customHeight="1">
      <c r="A30" s="105" t="s">
        <v>62</v>
      </c>
      <c r="B30" s="106">
        <v>683182</v>
      </c>
      <c r="C30" s="106">
        <v>212173</v>
      </c>
      <c r="D30" s="106"/>
      <c r="E30" s="106">
        <v>4887.4931642549991</v>
      </c>
      <c r="F30" s="106">
        <v>10227.367440252501</v>
      </c>
    </row>
    <row r="31" spans="1:6" s="75" customFormat="1" ht="9" customHeight="1">
      <c r="A31" s="105" t="s">
        <v>63</v>
      </c>
      <c r="B31" s="106">
        <v>1882302</v>
      </c>
      <c r="C31" s="106">
        <v>783632</v>
      </c>
      <c r="D31" s="106"/>
      <c r="E31" s="106">
        <v>4710.5149758458329</v>
      </c>
      <c r="F31" s="106">
        <v>9372.1927751683343</v>
      </c>
    </row>
    <row r="32" spans="1:6" s="75" customFormat="1" ht="9" customHeight="1">
      <c r="A32" s="107" t="s">
        <v>64</v>
      </c>
      <c r="B32" s="108">
        <v>209460</v>
      </c>
      <c r="C32" s="108">
        <v>121353</v>
      </c>
      <c r="D32" s="108"/>
      <c r="E32" s="108">
        <v>4563.3386946658329</v>
      </c>
      <c r="F32" s="108">
        <v>8218.0177780841677</v>
      </c>
    </row>
    <row r="33" spans="1:7" s="75" customFormat="1" ht="9" customHeight="1">
      <c r="A33" s="105" t="s">
        <v>65</v>
      </c>
      <c r="B33" s="106">
        <v>528146</v>
      </c>
      <c r="C33" s="106">
        <v>278097</v>
      </c>
      <c r="D33" s="106"/>
      <c r="E33" s="106">
        <v>4449.1045465291672</v>
      </c>
      <c r="F33" s="106">
        <v>9045.9860236016666</v>
      </c>
    </row>
    <row r="34" spans="1:7" s="75" customFormat="1" ht="9" customHeight="1">
      <c r="A34" s="105" t="s">
        <v>66</v>
      </c>
      <c r="B34" s="106">
        <v>436542</v>
      </c>
      <c r="C34" s="106">
        <v>170567</v>
      </c>
      <c r="D34" s="106"/>
      <c r="E34" s="106">
        <v>4667.1707430858341</v>
      </c>
      <c r="F34" s="106">
        <v>10009.140256425835</v>
      </c>
    </row>
    <row r="35" spans="1:7" s="75" customFormat="1" ht="9" customHeight="1">
      <c r="A35" s="105" t="s">
        <v>67</v>
      </c>
      <c r="B35" s="106">
        <v>303389</v>
      </c>
      <c r="C35" s="106">
        <v>173418</v>
      </c>
      <c r="D35" s="106"/>
      <c r="E35" s="106">
        <v>4702.3105975266653</v>
      </c>
      <c r="F35" s="106">
        <v>9476.4007041033328</v>
      </c>
    </row>
    <row r="36" spans="1:7" s="75" customFormat="1" ht="9" customHeight="1">
      <c r="A36" s="107" t="s">
        <v>68</v>
      </c>
      <c r="B36" s="108">
        <v>397588</v>
      </c>
      <c r="C36" s="108">
        <v>224022</v>
      </c>
      <c r="D36" s="108"/>
      <c r="E36" s="108">
        <v>4424.7811040441666</v>
      </c>
      <c r="F36" s="108">
        <v>9262.7792392124993</v>
      </c>
    </row>
    <row r="37" spans="1:7" s="75" customFormat="1" ht="9" customHeight="1">
      <c r="A37" s="105" t="s">
        <v>69</v>
      </c>
      <c r="B37" s="106">
        <v>859553</v>
      </c>
      <c r="C37" s="106">
        <v>458326</v>
      </c>
      <c r="D37" s="106"/>
      <c r="E37" s="106">
        <v>4534.2520734708332</v>
      </c>
      <c r="F37" s="106">
        <v>9785.6463556183335</v>
      </c>
    </row>
    <row r="38" spans="1:7" s="75" customFormat="1" ht="9" customHeight="1">
      <c r="A38" s="105" t="s">
        <v>70</v>
      </c>
      <c r="B38" s="106">
        <v>887792</v>
      </c>
      <c r="C38" s="106">
        <v>438294</v>
      </c>
      <c r="D38" s="106"/>
      <c r="E38" s="106">
        <v>4566.9130880366674</v>
      </c>
      <c r="F38" s="106">
        <v>10303.730700815</v>
      </c>
    </row>
    <row r="39" spans="1:7" s="75" customFormat="1" ht="9" customHeight="1">
      <c r="A39" s="105" t="s">
        <v>71</v>
      </c>
      <c r="B39" s="106">
        <v>440475</v>
      </c>
      <c r="C39" s="106">
        <v>201089</v>
      </c>
      <c r="D39" s="106"/>
      <c r="E39" s="106">
        <v>4464.2094018175003</v>
      </c>
      <c r="F39" s="106">
        <v>8365.9334476224994</v>
      </c>
    </row>
    <row r="40" spans="1:7" s="75" customFormat="1" ht="9" customHeight="1">
      <c r="A40" s="107" t="s">
        <v>72</v>
      </c>
      <c r="B40" s="108">
        <v>1266907</v>
      </c>
      <c r="C40" s="108">
        <v>491920</v>
      </c>
      <c r="D40" s="108"/>
      <c r="E40" s="108">
        <v>4688.0667640708334</v>
      </c>
      <c r="F40" s="108">
        <v>9532.2888524841674</v>
      </c>
    </row>
    <row r="41" spans="1:7" s="75" customFormat="1" ht="9" customHeight="1">
      <c r="A41" s="105" t="s">
        <v>73</v>
      </c>
      <c r="B41" s="106">
        <v>54602</v>
      </c>
      <c r="C41" s="106">
        <v>20439</v>
      </c>
      <c r="D41" s="106"/>
      <c r="E41" s="106">
        <v>4463.0453700658336</v>
      </c>
      <c r="F41" s="106">
        <v>6487.6063157791677</v>
      </c>
    </row>
    <row r="42" spans="1:7" s="75" customFormat="1" ht="9" customHeight="1">
      <c r="A42" s="105" t="s">
        <v>74</v>
      </c>
      <c r="B42" s="106">
        <v>1307963</v>
      </c>
      <c r="C42" s="106">
        <v>710667</v>
      </c>
      <c r="D42" s="106"/>
      <c r="E42" s="106">
        <v>4504.2210015524997</v>
      </c>
      <c r="F42" s="106">
        <v>9145.7723405599991</v>
      </c>
    </row>
    <row r="43" spans="1:7" s="75" customFormat="1" ht="9" customHeight="1">
      <c r="A43" s="105" t="s">
        <v>75</v>
      </c>
      <c r="B43" s="109">
        <v>752815</v>
      </c>
      <c r="C43" s="109">
        <v>390797</v>
      </c>
      <c r="D43" s="109"/>
      <c r="E43" s="109">
        <v>4402.9656006108335</v>
      </c>
      <c r="F43" s="109">
        <v>8498.2063731741673</v>
      </c>
    </row>
    <row r="44" spans="1:7" s="75" customFormat="1" ht="9" customHeight="1">
      <c r="A44" s="107" t="s">
        <v>76</v>
      </c>
      <c r="B44" s="108">
        <v>211697</v>
      </c>
      <c r="C44" s="108">
        <v>75203</v>
      </c>
      <c r="D44" s="108"/>
      <c r="E44" s="108">
        <v>4663.4284551166675</v>
      </c>
      <c r="F44" s="108">
        <v>8924.7262306858338</v>
      </c>
    </row>
    <row r="45" spans="1:7" s="75" customFormat="1" ht="9" customHeight="1">
      <c r="A45" s="105"/>
      <c r="B45" s="106"/>
      <c r="C45" s="106"/>
      <c r="D45" s="106"/>
      <c r="E45" s="106"/>
      <c r="F45" s="106"/>
    </row>
    <row r="46" spans="1:7" ht="9" customHeight="1">
      <c r="A46" s="104" t="s">
        <v>77</v>
      </c>
    </row>
    <row r="47" spans="1:7" s="75" customFormat="1" ht="9" customHeight="1">
      <c r="A47" s="78" t="s">
        <v>44</v>
      </c>
      <c r="B47" s="77">
        <f>SUM(B49:B80)</f>
        <v>25183203</v>
      </c>
      <c r="C47" s="77">
        <f>SUM(C49:C80)</f>
        <v>12580403</v>
      </c>
      <c r="D47" s="77"/>
      <c r="E47" s="77">
        <v>4924.2556312108327</v>
      </c>
      <c r="F47" s="77">
        <v>10041.2736676975</v>
      </c>
      <c r="G47" s="81"/>
    </row>
    <row r="48" spans="1:7" s="75" customFormat="1" ht="3.95" customHeight="1">
      <c r="A48" s="78"/>
      <c r="B48" s="77"/>
      <c r="C48" s="77"/>
      <c r="D48" s="77"/>
      <c r="E48" s="77"/>
      <c r="F48" s="77"/>
    </row>
    <row r="49" spans="1:6" s="75" customFormat="1" ht="9" customHeight="1">
      <c r="A49" s="105" t="s">
        <v>45</v>
      </c>
      <c r="B49" s="106">
        <v>319430</v>
      </c>
      <c r="C49" s="106">
        <v>160324</v>
      </c>
      <c r="D49" s="106"/>
      <c r="E49" s="106">
        <v>4816.3549418675002</v>
      </c>
      <c r="F49" s="106">
        <v>10255.934190916669</v>
      </c>
    </row>
    <row r="50" spans="1:6" s="75" customFormat="1" ht="9" customHeight="1">
      <c r="A50" s="105" t="s">
        <v>46</v>
      </c>
      <c r="B50" s="106">
        <v>886100</v>
      </c>
      <c r="C50" s="106">
        <v>395280</v>
      </c>
      <c r="D50" s="106"/>
      <c r="E50" s="106">
        <v>5258.5007949700002</v>
      </c>
      <c r="F50" s="106">
        <v>11234.555042349168</v>
      </c>
    </row>
    <row r="51" spans="1:6" s="75" customFormat="1" ht="9" customHeight="1">
      <c r="A51" s="105" t="s">
        <v>47</v>
      </c>
      <c r="B51" s="106">
        <v>306981</v>
      </c>
      <c r="C51" s="106">
        <v>118779</v>
      </c>
      <c r="D51" s="106"/>
      <c r="E51" s="106">
        <v>5087.9232117750007</v>
      </c>
      <c r="F51" s="106">
        <v>9713.4197077883346</v>
      </c>
    </row>
    <row r="52" spans="1:6" s="75" customFormat="1" ht="9" customHeight="1">
      <c r="A52" s="107" t="s">
        <v>48</v>
      </c>
      <c r="B52" s="108">
        <v>236577</v>
      </c>
      <c r="C52" s="108">
        <v>242139</v>
      </c>
      <c r="D52" s="108"/>
      <c r="E52" s="108">
        <v>4801.5195469425007</v>
      </c>
      <c r="F52" s="108">
        <v>9751.9245095108326</v>
      </c>
    </row>
    <row r="53" spans="1:6" s="75" customFormat="1" ht="9" customHeight="1">
      <c r="A53" s="105" t="s">
        <v>49</v>
      </c>
      <c r="B53" s="106">
        <v>962206</v>
      </c>
      <c r="C53" s="106">
        <v>356782</v>
      </c>
      <c r="D53" s="106"/>
      <c r="E53" s="106">
        <v>4952.5018270833325</v>
      </c>
      <c r="F53" s="106">
        <v>9748.8448561683308</v>
      </c>
    </row>
    <row r="54" spans="1:6" s="75" customFormat="1" ht="9" customHeight="1">
      <c r="A54" s="105" t="s">
        <v>50</v>
      </c>
      <c r="B54" s="106">
        <v>232020</v>
      </c>
      <c r="C54" s="106">
        <v>126602</v>
      </c>
      <c r="D54" s="106"/>
      <c r="E54" s="106">
        <v>5063.2918843266661</v>
      </c>
      <c r="F54" s="106">
        <v>9783.4444708774972</v>
      </c>
    </row>
    <row r="55" spans="1:6" s="75" customFormat="1" ht="9" customHeight="1">
      <c r="A55" s="105" t="s">
        <v>51</v>
      </c>
      <c r="B55" s="106">
        <v>459745</v>
      </c>
      <c r="C55" s="106">
        <v>204187</v>
      </c>
      <c r="D55" s="106"/>
      <c r="E55" s="106">
        <v>4765.3571760216664</v>
      </c>
      <c r="F55" s="106">
        <v>8157.4452346241669</v>
      </c>
    </row>
    <row r="56" spans="1:6" s="75" customFormat="1" ht="9" customHeight="1">
      <c r="A56" s="107" t="s">
        <v>52</v>
      </c>
      <c r="B56" s="108">
        <v>712446</v>
      </c>
      <c r="C56" s="108">
        <v>389729</v>
      </c>
      <c r="D56" s="108"/>
      <c r="E56" s="108">
        <v>4957.3172867766671</v>
      </c>
      <c r="F56" s="108">
        <v>10307.8232840275</v>
      </c>
    </row>
    <row r="57" spans="1:6" s="75" customFormat="1" ht="9" customHeight="1">
      <c r="A57" s="105" t="s">
        <v>53</v>
      </c>
      <c r="B57" s="106">
        <v>4336788</v>
      </c>
      <c r="C57" s="106">
        <v>2436305</v>
      </c>
      <c r="D57" s="106"/>
      <c r="E57" s="106">
        <v>5219.2345379549997</v>
      </c>
      <c r="F57" s="106">
        <v>11034.099744321664</v>
      </c>
    </row>
    <row r="58" spans="1:6" s="75" customFormat="1" ht="9" customHeight="1">
      <c r="A58" s="105" t="s">
        <v>54</v>
      </c>
      <c r="B58" s="106">
        <v>363183</v>
      </c>
      <c r="C58" s="106">
        <v>115406</v>
      </c>
      <c r="D58" s="106"/>
      <c r="E58" s="106">
        <v>4552.7522099158332</v>
      </c>
      <c r="F58" s="106">
        <v>9408.538215681665</v>
      </c>
    </row>
    <row r="59" spans="1:6" s="75" customFormat="1" ht="9" customHeight="1">
      <c r="A59" s="105" t="s">
        <v>55</v>
      </c>
      <c r="B59" s="106">
        <v>939922</v>
      </c>
      <c r="C59" s="106">
        <v>348283</v>
      </c>
      <c r="D59" s="106"/>
      <c r="E59" s="106">
        <v>4678.6278885141664</v>
      </c>
      <c r="F59" s="106">
        <v>9155.5331189183344</v>
      </c>
    </row>
    <row r="60" spans="1:6" s="75" customFormat="1" ht="9" customHeight="1">
      <c r="A60" s="107" t="s">
        <v>56</v>
      </c>
      <c r="B60" s="108">
        <v>531439</v>
      </c>
      <c r="C60" s="108">
        <v>372199</v>
      </c>
      <c r="D60" s="108"/>
      <c r="E60" s="108">
        <v>5010.1987980483345</v>
      </c>
      <c r="F60" s="108">
        <v>10243.966283925831</v>
      </c>
    </row>
    <row r="61" spans="1:6" s="75" customFormat="1" ht="9" customHeight="1">
      <c r="A61" s="105" t="s">
        <v>57</v>
      </c>
      <c r="B61" s="106">
        <v>334090</v>
      </c>
      <c r="C61" s="106">
        <v>175218</v>
      </c>
      <c r="D61" s="106"/>
      <c r="E61" s="106">
        <v>4824.8270180499994</v>
      </c>
      <c r="F61" s="106">
        <v>8965.3436709658326</v>
      </c>
    </row>
    <row r="62" spans="1:6" s="75" customFormat="1" ht="9" customHeight="1">
      <c r="A62" s="105" t="s">
        <v>58</v>
      </c>
      <c r="B62" s="106">
        <v>2521655</v>
      </c>
      <c r="C62" s="106">
        <v>1110858</v>
      </c>
      <c r="D62" s="106"/>
      <c r="E62" s="106">
        <v>5127.2996679891667</v>
      </c>
      <c r="F62" s="106">
        <v>9921.1105775441683</v>
      </c>
    </row>
    <row r="63" spans="1:6" s="75" customFormat="1" ht="9" customHeight="1">
      <c r="A63" s="105" t="s">
        <v>59</v>
      </c>
      <c r="B63" s="106">
        <v>801657</v>
      </c>
      <c r="C63" s="106">
        <v>718391</v>
      </c>
      <c r="D63" s="106"/>
      <c r="E63" s="106">
        <v>4901.0416402183337</v>
      </c>
      <c r="F63" s="106">
        <v>10444.343434345834</v>
      </c>
    </row>
    <row r="64" spans="1:6" s="75" customFormat="1" ht="9" customHeight="1">
      <c r="A64" s="107" t="s">
        <v>60</v>
      </c>
      <c r="B64" s="108">
        <v>496735</v>
      </c>
      <c r="C64" s="108">
        <v>225459</v>
      </c>
      <c r="D64" s="108"/>
      <c r="E64" s="108">
        <v>4811.9492056825002</v>
      </c>
      <c r="F64" s="108">
        <v>9062.3171526383321</v>
      </c>
    </row>
    <row r="65" spans="1:6" s="75" customFormat="1" ht="9" customHeight="1">
      <c r="A65" s="105" t="s">
        <v>61</v>
      </c>
      <c r="B65" s="106">
        <v>146079</v>
      </c>
      <c r="C65" s="106">
        <v>85610</v>
      </c>
      <c r="D65" s="106"/>
      <c r="E65" s="106">
        <v>4754.7320835583332</v>
      </c>
      <c r="F65" s="106">
        <v>8957.6636129550006</v>
      </c>
    </row>
    <row r="66" spans="1:6" s="75" customFormat="1" ht="9" customHeight="1">
      <c r="A66" s="105" t="s">
        <v>62</v>
      </c>
      <c r="B66" s="106">
        <v>375134</v>
      </c>
      <c r="C66" s="106">
        <v>133589</v>
      </c>
      <c r="D66" s="106"/>
      <c r="E66" s="106">
        <v>4945.7473762550007</v>
      </c>
      <c r="F66" s="106">
        <v>10282.305532158332</v>
      </c>
    </row>
    <row r="67" spans="1:6" s="75" customFormat="1" ht="9" customHeight="1">
      <c r="A67" s="105" t="s">
        <v>63</v>
      </c>
      <c r="B67" s="106">
        <v>2304795</v>
      </c>
      <c r="C67" s="106">
        <v>943350</v>
      </c>
      <c r="D67" s="106"/>
      <c r="E67" s="106">
        <v>5007.3205528008339</v>
      </c>
      <c r="F67" s="106">
        <v>10006.185415261667</v>
      </c>
    </row>
    <row r="68" spans="1:6" s="75" customFormat="1" ht="9" customHeight="1">
      <c r="A68" s="107" t="s">
        <v>64</v>
      </c>
      <c r="B68" s="108">
        <v>190380</v>
      </c>
      <c r="C68" s="108">
        <v>114329</v>
      </c>
      <c r="D68" s="108"/>
      <c r="E68" s="108">
        <v>4703.6076212750004</v>
      </c>
      <c r="F68" s="108">
        <v>8356.197626948333</v>
      </c>
    </row>
    <row r="69" spans="1:6" s="75" customFormat="1" ht="9" customHeight="1">
      <c r="A69" s="105" t="s">
        <v>65</v>
      </c>
      <c r="B69" s="106">
        <v>501141</v>
      </c>
      <c r="C69" s="106">
        <v>268658</v>
      </c>
      <c r="D69" s="106"/>
      <c r="E69" s="106">
        <v>4538.7277572225003</v>
      </c>
      <c r="F69" s="106">
        <v>9251.8930363574982</v>
      </c>
    </row>
    <row r="70" spans="1:6" s="75" customFormat="1" ht="9" customHeight="1">
      <c r="A70" s="105" t="s">
        <v>66</v>
      </c>
      <c r="B70" s="106">
        <v>443195</v>
      </c>
      <c r="C70" s="106">
        <v>180595</v>
      </c>
      <c r="D70" s="106"/>
      <c r="E70" s="106">
        <v>4828.2394105975</v>
      </c>
      <c r="F70" s="106">
        <v>10407.318364699166</v>
      </c>
    </row>
    <row r="71" spans="1:6" s="75" customFormat="1" ht="9" customHeight="1">
      <c r="A71" s="105" t="s">
        <v>67</v>
      </c>
      <c r="B71" s="106">
        <v>355686</v>
      </c>
      <c r="C71" s="106">
        <v>194782</v>
      </c>
      <c r="D71" s="106"/>
      <c r="E71" s="106">
        <v>5038.0414492366663</v>
      </c>
      <c r="F71" s="106">
        <v>10126.151421480834</v>
      </c>
    </row>
    <row r="72" spans="1:6" s="75" customFormat="1" ht="9" customHeight="1">
      <c r="A72" s="107" t="s">
        <v>68</v>
      </c>
      <c r="B72" s="108">
        <v>449294</v>
      </c>
      <c r="C72" s="108">
        <v>252361</v>
      </c>
      <c r="D72" s="108"/>
      <c r="E72" s="108">
        <v>4685.5566556525</v>
      </c>
      <c r="F72" s="108">
        <v>9775.233216759998</v>
      </c>
    </row>
    <row r="73" spans="1:6" s="75" customFormat="1" ht="9" customHeight="1">
      <c r="A73" s="105" t="s">
        <v>69</v>
      </c>
      <c r="B73" s="106">
        <v>1102173</v>
      </c>
      <c r="C73" s="106">
        <v>576783</v>
      </c>
      <c r="D73" s="106"/>
      <c r="E73" s="106">
        <v>4840.3303555233333</v>
      </c>
      <c r="F73" s="106">
        <v>10603.5665536575</v>
      </c>
    </row>
    <row r="74" spans="1:6" s="75" customFormat="1" ht="9" customHeight="1">
      <c r="A74" s="105" t="s">
        <v>70</v>
      </c>
      <c r="B74" s="106">
        <v>1013795</v>
      </c>
      <c r="C74" s="106">
        <v>472154</v>
      </c>
      <c r="D74" s="106"/>
      <c r="E74" s="106">
        <v>4788.8338521800006</v>
      </c>
      <c r="F74" s="106">
        <v>10796.3430631425</v>
      </c>
    </row>
    <row r="75" spans="1:6" s="75" customFormat="1" ht="9" customHeight="1">
      <c r="A75" s="105" t="s">
        <v>71</v>
      </c>
      <c r="B75" s="106">
        <v>345340</v>
      </c>
      <c r="C75" s="106">
        <v>173925</v>
      </c>
      <c r="D75" s="106"/>
      <c r="E75" s="106">
        <v>4465.1285175733328</v>
      </c>
      <c r="F75" s="106">
        <v>8475.6908596866651</v>
      </c>
    </row>
    <row r="76" spans="1:6" s="75" customFormat="1" ht="9" customHeight="1">
      <c r="A76" s="107" t="s">
        <v>72</v>
      </c>
      <c r="B76" s="108">
        <v>1112728</v>
      </c>
      <c r="C76" s="108">
        <v>444976</v>
      </c>
      <c r="D76" s="108"/>
      <c r="E76" s="108">
        <v>4683.1843336866659</v>
      </c>
      <c r="F76" s="108">
        <v>9591.1232164258345</v>
      </c>
    </row>
    <row r="77" spans="1:6" s="75" customFormat="1" ht="9" customHeight="1">
      <c r="A77" s="105" t="s">
        <v>73</v>
      </c>
      <c r="B77" s="106">
        <v>46144</v>
      </c>
      <c r="C77" s="106">
        <v>18230</v>
      </c>
      <c r="D77" s="106"/>
      <c r="E77" s="106">
        <v>4557.5890051483339</v>
      </c>
      <c r="F77" s="106">
        <v>6660.8367680699994</v>
      </c>
    </row>
    <row r="78" spans="1:6" s="75" customFormat="1" ht="9" customHeight="1">
      <c r="A78" s="105" t="s">
        <v>74</v>
      </c>
      <c r="B78" s="106">
        <v>1294056</v>
      </c>
      <c r="C78" s="106">
        <v>707238</v>
      </c>
      <c r="D78" s="106"/>
      <c r="E78" s="106">
        <v>4658.7488037124995</v>
      </c>
      <c r="F78" s="106">
        <v>9554.5013359583354</v>
      </c>
    </row>
    <row r="79" spans="1:6" s="75" customFormat="1" ht="9" customHeight="1">
      <c r="A79" s="105" t="s">
        <v>75</v>
      </c>
      <c r="B79" s="109">
        <v>839647</v>
      </c>
      <c r="C79" s="109">
        <v>436623</v>
      </c>
      <c r="D79" s="109"/>
      <c r="E79" s="109">
        <v>4556.5779030525</v>
      </c>
      <c r="F79" s="109">
        <v>8928.7843190091662</v>
      </c>
    </row>
    <row r="80" spans="1:6" s="75" customFormat="1" ht="9" customHeight="1">
      <c r="A80" s="107" t="s">
        <v>76</v>
      </c>
      <c r="B80" s="108">
        <v>222642</v>
      </c>
      <c r="C80" s="108">
        <v>81259</v>
      </c>
      <c r="D80" s="108"/>
      <c r="E80" s="108">
        <v>4879.4904385358341</v>
      </c>
      <c r="F80" s="108">
        <v>9346.8187146358341</v>
      </c>
    </row>
    <row r="81" spans="1:7" s="75" customFormat="1" ht="9" customHeight="1">
      <c r="A81" s="105"/>
      <c r="B81" s="106"/>
      <c r="C81" s="106"/>
      <c r="D81" s="106"/>
      <c r="E81" s="106"/>
      <c r="F81" s="106"/>
    </row>
    <row r="82" spans="1:7" ht="9" customHeight="1">
      <c r="A82" s="104" t="s">
        <v>78</v>
      </c>
    </row>
    <row r="83" spans="1:7" s="75" customFormat="1" ht="9" customHeight="1">
      <c r="A83" s="78" t="s">
        <v>44</v>
      </c>
      <c r="B83" s="77">
        <f>SUM(B85:B116)</f>
        <v>25837655</v>
      </c>
      <c r="C83" s="77">
        <f>SUM(C85:C116)</f>
        <v>12875308</v>
      </c>
      <c r="D83" s="77"/>
      <c r="E83" s="77">
        <v>5187.905267225834</v>
      </c>
      <c r="F83" s="77">
        <v>10558.888129905834</v>
      </c>
      <c r="G83" s="81"/>
    </row>
    <row r="84" spans="1:7" s="75" customFormat="1" ht="3.95" customHeight="1">
      <c r="A84" s="78"/>
      <c r="B84" s="77"/>
      <c r="C84" s="77"/>
      <c r="D84" s="77"/>
      <c r="E84" s="77"/>
      <c r="F84" s="77"/>
    </row>
    <row r="85" spans="1:7" s="75" customFormat="1" ht="9" customHeight="1">
      <c r="A85" s="105" t="s">
        <v>45</v>
      </c>
      <c r="B85" s="106">
        <v>335645</v>
      </c>
      <c r="C85" s="106">
        <v>155257</v>
      </c>
      <c r="D85" s="106"/>
      <c r="E85" s="106">
        <v>5075.9613019616663</v>
      </c>
      <c r="F85" s="106">
        <v>10800.303067537499</v>
      </c>
    </row>
    <row r="86" spans="1:7" s="75" customFormat="1" ht="9" customHeight="1">
      <c r="A86" s="105" t="s">
        <v>46</v>
      </c>
      <c r="B86" s="106">
        <v>732771</v>
      </c>
      <c r="C86" s="106">
        <v>333351</v>
      </c>
      <c r="D86" s="106"/>
      <c r="E86" s="106">
        <v>5376.7954867116669</v>
      </c>
      <c r="F86" s="106">
        <v>11528.033700256667</v>
      </c>
    </row>
    <row r="87" spans="1:7" s="75" customFormat="1" ht="9" customHeight="1">
      <c r="A87" s="105" t="s">
        <v>47</v>
      </c>
      <c r="B87" s="106">
        <v>410820</v>
      </c>
      <c r="C87" s="106">
        <v>153233</v>
      </c>
      <c r="D87" s="106"/>
      <c r="E87" s="106">
        <v>5475.067481077499</v>
      </c>
      <c r="F87" s="106">
        <v>10438.553746867501</v>
      </c>
    </row>
    <row r="88" spans="1:7" s="75" customFormat="1" ht="9" customHeight="1">
      <c r="A88" s="107" t="s">
        <v>48</v>
      </c>
      <c r="B88" s="108">
        <v>213559</v>
      </c>
      <c r="C88" s="108">
        <v>233452</v>
      </c>
      <c r="D88" s="108"/>
      <c r="E88" s="108">
        <v>4940.4871649583329</v>
      </c>
      <c r="F88" s="108">
        <v>10250.881210000834</v>
      </c>
    </row>
    <row r="89" spans="1:7" s="75" customFormat="1" ht="9" customHeight="1">
      <c r="A89" s="105" t="s">
        <v>49</v>
      </c>
      <c r="B89" s="106">
        <v>1160586</v>
      </c>
      <c r="C89" s="106">
        <v>434412</v>
      </c>
      <c r="D89" s="106"/>
      <c r="E89" s="106">
        <v>5259.9027223083331</v>
      </c>
      <c r="F89" s="106">
        <v>10541.631669046667</v>
      </c>
    </row>
    <row r="90" spans="1:7" s="75" customFormat="1" ht="9" customHeight="1">
      <c r="A90" s="105" t="s">
        <v>50</v>
      </c>
      <c r="B90" s="106">
        <v>241657</v>
      </c>
      <c r="C90" s="106">
        <v>127242</v>
      </c>
      <c r="D90" s="106"/>
      <c r="E90" s="106">
        <v>5261.9917440258332</v>
      </c>
      <c r="F90" s="106">
        <v>10209.057837524168</v>
      </c>
    </row>
    <row r="91" spans="1:7" s="75" customFormat="1" ht="9" customHeight="1">
      <c r="A91" s="105" t="s">
        <v>51</v>
      </c>
      <c r="B91" s="106">
        <v>390167</v>
      </c>
      <c r="C91" s="106">
        <v>177637</v>
      </c>
      <c r="D91" s="106"/>
      <c r="E91" s="106">
        <v>4964.3030691458334</v>
      </c>
      <c r="F91" s="106">
        <v>8355.6712063175</v>
      </c>
    </row>
    <row r="92" spans="1:7" s="75" customFormat="1" ht="9" customHeight="1">
      <c r="A92" s="107" t="s">
        <v>52</v>
      </c>
      <c r="B92" s="108">
        <v>731764</v>
      </c>
      <c r="C92" s="108">
        <v>395057</v>
      </c>
      <c r="D92" s="108"/>
      <c r="E92" s="108">
        <v>5184.6612704641675</v>
      </c>
      <c r="F92" s="108">
        <v>10750.012442827499</v>
      </c>
    </row>
    <row r="93" spans="1:7" s="75" customFormat="1" ht="9" customHeight="1">
      <c r="A93" s="105" t="s">
        <v>53</v>
      </c>
      <c r="B93" s="106">
        <v>4295716</v>
      </c>
      <c r="C93" s="106">
        <v>2424590</v>
      </c>
      <c r="D93" s="106"/>
      <c r="E93" s="106">
        <v>5461.9566531033333</v>
      </c>
      <c r="F93" s="106">
        <v>11483.548893055</v>
      </c>
    </row>
    <row r="94" spans="1:7" s="75" customFormat="1" ht="9" customHeight="1">
      <c r="A94" s="105" t="s">
        <v>54</v>
      </c>
      <c r="B94" s="106">
        <v>398544</v>
      </c>
      <c r="C94" s="106">
        <v>128610</v>
      </c>
      <c r="D94" s="106"/>
      <c r="E94" s="106">
        <v>4947.2233494174989</v>
      </c>
      <c r="F94" s="106">
        <v>10418.636331604999</v>
      </c>
    </row>
    <row r="95" spans="1:7" s="75" customFormat="1" ht="9" customHeight="1">
      <c r="A95" s="105" t="s">
        <v>55</v>
      </c>
      <c r="B95" s="106">
        <v>1042271</v>
      </c>
      <c r="C95" s="106">
        <v>387214</v>
      </c>
      <c r="D95" s="106"/>
      <c r="E95" s="106">
        <v>4987.9425084791665</v>
      </c>
      <c r="F95" s="106">
        <v>9725.9117131433322</v>
      </c>
    </row>
    <row r="96" spans="1:7" s="75" customFormat="1" ht="9" customHeight="1">
      <c r="A96" s="107" t="s">
        <v>56</v>
      </c>
      <c r="B96" s="108">
        <v>623876</v>
      </c>
      <c r="C96" s="108">
        <v>418311</v>
      </c>
      <c r="D96" s="108"/>
      <c r="E96" s="108">
        <v>5331.6152574299995</v>
      </c>
      <c r="F96" s="108">
        <v>10988.622382379997</v>
      </c>
    </row>
    <row r="97" spans="1:6" s="75" customFormat="1" ht="9" customHeight="1">
      <c r="A97" s="105" t="s">
        <v>57</v>
      </c>
      <c r="B97" s="106">
        <v>337860</v>
      </c>
      <c r="C97" s="106">
        <v>174774</v>
      </c>
      <c r="D97" s="106"/>
      <c r="E97" s="106">
        <v>5078.8201227141662</v>
      </c>
      <c r="F97" s="106">
        <v>9428.9837938291676</v>
      </c>
    </row>
    <row r="98" spans="1:6" s="75" customFormat="1" ht="9" customHeight="1">
      <c r="A98" s="105" t="s">
        <v>58</v>
      </c>
      <c r="B98" s="106">
        <v>2705907</v>
      </c>
      <c r="C98" s="106">
        <v>1178860</v>
      </c>
      <c r="D98" s="106"/>
      <c r="E98" s="106">
        <v>5428.3025507983339</v>
      </c>
      <c r="F98" s="106">
        <v>10445.811816845</v>
      </c>
    </row>
    <row r="99" spans="1:6" s="75" customFormat="1" ht="9" customHeight="1">
      <c r="A99" s="105" t="s">
        <v>59</v>
      </c>
      <c r="B99" s="106">
        <v>856038</v>
      </c>
      <c r="C99" s="106">
        <v>737388</v>
      </c>
      <c r="D99" s="106"/>
      <c r="E99" s="106">
        <v>5215.001525580833</v>
      </c>
      <c r="F99" s="106">
        <v>11023.331495239167</v>
      </c>
    </row>
    <row r="100" spans="1:6" s="75" customFormat="1" ht="9" customHeight="1">
      <c r="A100" s="107" t="s">
        <v>60</v>
      </c>
      <c r="B100" s="108">
        <v>455142</v>
      </c>
      <c r="C100" s="108">
        <v>216645</v>
      </c>
      <c r="D100" s="108"/>
      <c r="E100" s="108">
        <v>4970.0732228758334</v>
      </c>
      <c r="F100" s="108">
        <v>9415.6141752183339</v>
      </c>
    </row>
    <row r="101" spans="1:6" s="75" customFormat="1" ht="9" customHeight="1">
      <c r="A101" s="105" t="s">
        <v>61</v>
      </c>
      <c r="B101" s="106">
        <v>123717</v>
      </c>
      <c r="C101" s="106">
        <v>76415</v>
      </c>
      <c r="D101" s="106"/>
      <c r="E101" s="106">
        <v>4914.9593031483337</v>
      </c>
      <c r="F101" s="106">
        <v>9379.667538616668</v>
      </c>
    </row>
    <row r="102" spans="1:6" s="75" customFormat="1" ht="9" customHeight="1">
      <c r="A102" s="105" t="s">
        <v>62</v>
      </c>
      <c r="B102" s="106">
        <v>272661</v>
      </c>
      <c r="C102" s="106">
        <v>100628</v>
      </c>
      <c r="D102" s="106"/>
      <c r="E102" s="106">
        <v>5070.2707965933332</v>
      </c>
      <c r="F102" s="106">
        <v>10445.4206529075</v>
      </c>
    </row>
    <row r="103" spans="1:6" s="75" customFormat="1" ht="9" customHeight="1">
      <c r="A103" s="105" t="s">
        <v>63</v>
      </c>
      <c r="B103" s="106">
        <v>2401720</v>
      </c>
      <c r="C103" s="106">
        <v>982020</v>
      </c>
      <c r="D103" s="106"/>
      <c r="E103" s="106">
        <v>5216.5936117466672</v>
      </c>
      <c r="F103" s="106">
        <v>10394.118857586667</v>
      </c>
    </row>
    <row r="104" spans="1:6" s="75" customFormat="1" ht="9" customHeight="1">
      <c r="A104" s="107" t="s">
        <v>64</v>
      </c>
      <c r="B104" s="108">
        <v>205422</v>
      </c>
      <c r="C104" s="108">
        <v>120650</v>
      </c>
      <c r="D104" s="108"/>
      <c r="E104" s="108">
        <v>5033.9513433691673</v>
      </c>
      <c r="F104" s="108">
        <v>8912.7291161199992</v>
      </c>
    </row>
    <row r="105" spans="1:6" s="75" customFormat="1" ht="9" customHeight="1">
      <c r="A105" s="105" t="s">
        <v>65</v>
      </c>
      <c r="B105" s="106">
        <v>451527</v>
      </c>
      <c r="C105" s="106">
        <v>242347</v>
      </c>
      <c r="D105" s="106"/>
      <c r="E105" s="106">
        <v>4714.9275747908332</v>
      </c>
      <c r="F105" s="106">
        <v>9692.6443724858309</v>
      </c>
    </row>
    <row r="106" spans="1:6" s="75" customFormat="1" ht="9" customHeight="1">
      <c r="A106" s="105" t="s">
        <v>66</v>
      </c>
      <c r="B106" s="106">
        <v>526701</v>
      </c>
      <c r="C106" s="106">
        <v>218447</v>
      </c>
      <c r="D106" s="106"/>
      <c r="E106" s="106">
        <v>5077.1784302441665</v>
      </c>
      <c r="F106" s="106">
        <v>11140.813837380834</v>
      </c>
    </row>
    <row r="107" spans="1:6" s="75" customFormat="1" ht="9" customHeight="1">
      <c r="A107" s="105" t="s">
        <v>67</v>
      </c>
      <c r="B107" s="106">
        <v>376055</v>
      </c>
      <c r="C107" s="106">
        <v>215611</v>
      </c>
      <c r="D107" s="106"/>
      <c r="E107" s="106">
        <v>5267.8318350374993</v>
      </c>
      <c r="F107" s="106">
        <v>10811.654880053335</v>
      </c>
    </row>
    <row r="108" spans="1:6" s="75" customFormat="1" ht="9" customHeight="1">
      <c r="A108" s="107" t="s">
        <v>68</v>
      </c>
      <c r="B108" s="108">
        <v>430468</v>
      </c>
      <c r="C108" s="108">
        <v>232313</v>
      </c>
      <c r="D108" s="108"/>
      <c r="E108" s="108">
        <v>4810.5536017233326</v>
      </c>
      <c r="F108" s="108">
        <v>10080.105230450834</v>
      </c>
    </row>
    <row r="109" spans="1:6" s="75" customFormat="1" ht="9" customHeight="1">
      <c r="A109" s="105" t="s">
        <v>69</v>
      </c>
      <c r="B109" s="106">
        <v>1418834</v>
      </c>
      <c r="C109" s="106">
        <v>745910</v>
      </c>
      <c r="D109" s="106"/>
      <c r="E109" s="106">
        <v>5215.0612960141671</v>
      </c>
      <c r="F109" s="106">
        <v>11385.067373296662</v>
      </c>
    </row>
    <row r="110" spans="1:6" s="75" customFormat="1" ht="9" customHeight="1">
      <c r="A110" s="105" t="s">
        <v>70</v>
      </c>
      <c r="B110" s="106">
        <v>791772</v>
      </c>
      <c r="C110" s="106">
        <v>401878</v>
      </c>
      <c r="D110" s="106"/>
      <c r="E110" s="106">
        <v>4897.4013824766662</v>
      </c>
      <c r="F110" s="106">
        <v>11092.262107535835</v>
      </c>
    </row>
    <row r="111" spans="1:6" s="75" customFormat="1" ht="9" customHeight="1">
      <c r="A111" s="105" t="s">
        <v>71</v>
      </c>
      <c r="B111" s="106">
        <v>251020</v>
      </c>
      <c r="C111" s="106">
        <v>141908</v>
      </c>
      <c r="D111" s="106"/>
      <c r="E111" s="106">
        <v>4579.2602878674998</v>
      </c>
      <c r="F111" s="106">
        <v>8736.1274386391669</v>
      </c>
    </row>
    <row r="112" spans="1:6" s="75" customFormat="1" ht="9" customHeight="1">
      <c r="A112" s="107" t="s">
        <v>72</v>
      </c>
      <c r="B112" s="108">
        <v>1297441</v>
      </c>
      <c r="C112" s="108">
        <v>503563</v>
      </c>
      <c r="D112" s="108"/>
      <c r="E112" s="108">
        <v>5060.901229531667</v>
      </c>
      <c r="F112" s="108">
        <v>10261.497951638334</v>
      </c>
    </row>
    <row r="113" spans="1:7" s="75" customFormat="1" ht="9" customHeight="1">
      <c r="A113" s="105" t="s">
        <v>73</v>
      </c>
      <c r="B113" s="106">
        <v>51336</v>
      </c>
      <c r="C113" s="106">
        <v>20085</v>
      </c>
      <c r="D113" s="106"/>
      <c r="E113" s="106">
        <v>4798.6917866483327</v>
      </c>
      <c r="F113" s="106">
        <v>7015.2820019225001</v>
      </c>
    </row>
    <row r="114" spans="1:7" s="75" customFormat="1" ht="9" customHeight="1">
      <c r="A114" s="105" t="s">
        <v>74</v>
      </c>
      <c r="B114" s="106">
        <v>1314707</v>
      </c>
      <c r="C114" s="106">
        <v>714642</v>
      </c>
      <c r="D114" s="106"/>
      <c r="E114" s="106">
        <v>4884.3360016708339</v>
      </c>
      <c r="F114" s="106">
        <v>10147.495729127499</v>
      </c>
    </row>
    <row r="115" spans="1:7" s="75" customFormat="1" ht="9" customHeight="1">
      <c r="A115" s="105" t="s">
        <v>75</v>
      </c>
      <c r="B115" s="109">
        <v>745656</v>
      </c>
      <c r="C115" s="109">
        <v>391878</v>
      </c>
      <c r="D115" s="109"/>
      <c r="E115" s="109">
        <v>4660.3922420700001</v>
      </c>
      <c r="F115" s="109">
        <v>9187.1264345933323</v>
      </c>
    </row>
    <row r="116" spans="1:7" s="75" customFormat="1" ht="9" customHeight="1">
      <c r="A116" s="107" t="s">
        <v>76</v>
      </c>
      <c r="B116" s="108">
        <v>246295</v>
      </c>
      <c r="C116" s="108">
        <v>90980</v>
      </c>
      <c r="D116" s="108"/>
      <c r="E116" s="108">
        <v>5186.5857529666664</v>
      </c>
      <c r="F116" s="108">
        <v>9847.2297120408348</v>
      </c>
    </row>
    <row r="117" spans="1:7" s="75" customFormat="1" ht="9" customHeight="1">
      <c r="A117" s="105"/>
      <c r="B117" s="106"/>
      <c r="C117" s="106"/>
      <c r="D117" s="106"/>
      <c r="E117" s="106"/>
      <c r="F117" s="106"/>
    </row>
    <row r="118" spans="1:7" ht="9" customHeight="1">
      <c r="A118" s="104" t="s">
        <v>79</v>
      </c>
    </row>
    <row r="119" spans="1:7" s="75" customFormat="1" ht="9" customHeight="1">
      <c r="A119" s="78" t="s">
        <v>44</v>
      </c>
      <c r="B119" s="77">
        <f>SUM(B121:B152)</f>
        <v>25307691</v>
      </c>
      <c r="C119" s="77">
        <f>SUM(C121:C152)</f>
        <v>12903613</v>
      </c>
      <c r="D119" s="77"/>
      <c r="E119" s="77">
        <v>5460.8689077758336</v>
      </c>
      <c r="F119" s="77">
        <v>11189.902386310832</v>
      </c>
      <c r="G119" s="81"/>
    </row>
    <row r="120" spans="1:7" s="75" customFormat="1" ht="3.95" customHeight="1">
      <c r="A120" s="78"/>
      <c r="B120" s="77"/>
      <c r="C120" s="77"/>
      <c r="D120" s="77"/>
      <c r="E120" s="77"/>
      <c r="F120" s="77"/>
    </row>
    <row r="121" spans="1:7" s="75" customFormat="1" ht="9" customHeight="1">
      <c r="A121" s="105" t="s">
        <v>45</v>
      </c>
      <c r="B121" s="106">
        <v>298008</v>
      </c>
      <c r="C121" s="106">
        <v>145430</v>
      </c>
      <c r="D121" s="106"/>
      <c r="E121" s="106">
        <v>5301.2222910424998</v>
      </c>
      <c r="F121" s="106">
        <v>11230.485209504166</v>
      </c>
    </row>
    <row r="122" spans="1:7" s="75" customFormat="1" ht="9" customHeight="1">
      <c r="A122" s="105" t="s">
        <v>46</v>
      </c>
      <c r="B122" s="106">
        <v>677495</v>
      </c>
      <c r="C122" s="106">
        <v>289086</v>
      </c>
      <c r="D122" s="106"/>
      <c r="E122" s="106">
        <v>5596.0314272366668</v>
      </c>
      <c r="F122" s="106">
        <v>11726.960749573334</v>
      </c>
    </row>
    <row r="123" spans="1:7" s="75" customFormat="1" ht="9" customHeight="1">
      <c r="A123" s="105" t="s">
        <v>47</v>
      </c>
      <c r="B123" s="106">
        <v>234009</v>
      </c>
      <c r="C123" s="106">
        <v>93075</v>
      </c>
      <c r="D123" s="106"/>
      <c r="E123" s="106">
        <v>5493.6656219566676</v>
      </c>
      <c r="F123" s="106">
        <v>10530.230848052497</v>
      </c>
    </row>
    <row r="124" spans="1:7" s="75" customFormat="1" ht="9" customHeight="1">
      <c r="A124" s="107" t="s">
        <v>48</v>
      </c>
      <c r="B124" s="108">
        <v>280437</v>
      </c>
      <c r="C124" s="108">
        <v>302757</v>
      </c>
      <c r="D124" s="108"/>
      <c r="E124" s="108">
        <v>5382.7352820566666</v>
      </c>
      <c r="F124" s="108">
        <v>11131.4311993175</v>
      </c>
    </row>
    <row r="125" spans="1:7" s="75" customFormat="1" ht="9" customHeight="1">
      <c r="A125" s="105" t="s">
        <v>49</v>
      </c>
      <c r="B125" s="106">
        <v>890840</v>
      </c>
      <c r="C125" s="106">
        <v>345868</v>
      </c>
      <c r="D125" s="106"/>
      <c r="E125" s="106">
        <v>5315.1386002999998</v>
      </c>
      <c r="F125" s="106">
        <v>10831.352296873332</v>
      </c>
    </row>
    <row r="126" spans="1:7" s="75" customFormat="1" ht="9" customHeight="1">
      <c r="A126" s="105" t="s">
        <v>50</v>
      </c>
      <c r="B126" s="106">
        <v>251360</v>
      </c>
      <c r="C126" s="106">
        <v>132012</v>
      </c>
      <c r="D126" s="106"/>
      <c r="E126" s="106">
        <v>5546.3104525599992</v>
      </c>
      <c r="F126" s="106">
        <v>10885.246178369167</v>
      </c>
    </row>
    <row r="127" spans="1:7" s="75" customFormat="1" ht="9" customHeight="1">
      <c r="A127" s="105" t="s">
        <v>51</v>
      </c>
      <c r="B127" s="106">
        <v>508380</v>
      </c>
      <c r="C127" s="106">
        <v>236042</v>
      </c>
      <c r="D127" s="106"/>
      <c r="E127" s="106">
        <v>5431.0845454475002</v>
      </c>
      <c r="F127" s="106">
        <v>9202.5768965075004</v>
      </c>
    </row>
    <row r="128" spans="1:7" s="75" customFormat="1" ht="9" customHeight="1">
      <c r="A128" s="107" t="s">
        <v>52</v>
      </c>
      <c r="B128" s="108">
        <v>604339</v>
      </c>
      <c r="C128" s="108">
        <v>335413</v>
      </c>
      <c r="D128" s="108"/>
      <c r="E128" s="108">
        <v>5317.393343456667</v>
      </c>
      <c r="F128" s="108">
        <v>11113.38558652</v>
      </c>
    </row>
    <row r="129" spans="1:6" s="75" customFormat="1" ht="9" customHeight="1">
      <c r="A129" s="105" t="s">
        <v>53</v>
      </c>
      <c r="B129" s="106">
        <v>4365859</v>
      </c>
      <c r="C129" s="106">
        <v>2528524</v>
      </c>
      <c r="D129" s="106"/>
      <c r="E129" s="106">
        <v>5806.1854216308338</v>
      </c>
      <c r="F129" s="106">
        <v>12210.342685825002</v>
      </c>
    </row>
    <row r="130" spans="1:6" s="75" customFormat="1" ht="9" customHeight="1">
      <c r="A130" s="105" t="s">
        <v>54</v>
      </c>
      <c r="B130" s="106">
        <v>447162</v>
      </c>
      <c r="C130" s="106">
        <v>144086</v>
      </c>
      <c r="D130" s="106"/>
      <c r="E130" s="106">
        <v>5128.426536791666</v>
      </c>
      <c r="F130" s="106">
        <v>10838.063664808333</v>
      </c>
    </row>
    <row r="131" spans="1:6" s="75" customFormat="1" ht="9" customHeight="1">
      <c r="A131" s="105" t="s">
        <v>55</v>
      </c>
      <c r="B131" s="106">
        <v>1115703</v>
      </c>
      <c r="C131" s="106">
        <v>407662</v>
      </c>
      <c r="D131" s="106"/>
      <c r="E131" s="106">
        <v>5368.1263270033332</v>
      </c>
      <c r="F131" s="106">
        <v>10238.828610314165</v>
      </c>
    </row>
    <row r="132" spans="1:6" s="75" customFormat="1" ht="9" customHeight="1">
      <c r="A132" s="107" t="s">
        <v>56</v>
      </c>
      <c r="B132" s="108">
        <v>613003</v>
      </c>
      <c r="C132" s="108">
        <v>398583</v>
      </c>
      <c r="D132" s="108"/>
      <c r="E132" s="108">
        <v>5605.5540673258329</v>
      </c>
      <c r="F132" s="108">
        <v>11520.764223590835</v>
      </c>
    </row>
    <row r="133" spans="1:6" s="75" customFormat="1" ht="9" customHeight="1">
      <c r="A133" s="105" t="s">
        <v>57</v>
      </c>
      <c r="B133" s="106">
        <v>260638</v>
      </c>
      <c r="C133" s="106">
        <v>138348</v>
      </c>
      <c r="D133" s="106"/>
      <c r="E133" s="106">
        <v>5198.2689235624994</v>
      </c>
      <c r="F133" s="106">
        <v>9639.2066588558318</v>
      </c>
    </row>
    <row r="134" spans="1:6" s="75" customFormat="1" ht="9" customHeight="1">
      <c r="A134" s="105" t="s">
        <v>58</v>
      </c>
      <c r="B134" s="106">
        <v>2273028</v>
      </c>
      <c r="C134" s="106">
        <v>974887</v>
      </c>
      <c r="D134" s="106"/>
      <c r="E134" s="106">
        <v>5622.7385892508328</v>
      </c>
      <c r="F134" s="106">
        <v>10790.595597564166</v>
      </c>
    </row>
    <row r="135" spans="1:6" s="75" customFormat="1" ht="9" customHeight="1">
      <c r="A135" s="105" t="s">
        <v>59</v>
      </c>
      <c r="B135" s="106">
        <v>982141</v>
      </c>
      <c r="C135" s="106">
        <v>860963</v>
      </c>
      <c r="D135" s="106"/>
      <c r="E135" s="106">
        <v>5569.0892645358326</v>
      </c>
      <c r="F135" s="106">
        <v>11970.81247522</v>
      </c>
    </row>
    <row r="136" spans="1:6" s="75" customFormat="1" ht="9" customHeight="1">
      <c r="A136" s="107" t="s">
        <v>60</v>
      </c>
      <c r="B136" s="108">
        <v>389135</v>
      </c>
      <c r="C136" s="108">
        <v>184088</v>
      </c>
      <c r="D136" s="108"/>
      <c r="E136" s="108">
        <v>5078.5045781066665</v>
      </c>
      <c r="F136" s="108">
        <v>9591.0607098133314</v>
      </c>
    </row>
    <row r="137" spans="1:6" s="75" customFormat="1" ht="9" customHeight="1">
      <c r="A137" s="105" t="s">
        <v>61</v>
      </c>
      <c r="B137" s="106">
        <v>169722</v>
      </c>
      <c r="C137" s="106">
        <v>103428</v>
      </c>
      <c r="D137" s="106"/>
      <c r="E137" s="106">
        <v>5368.6724031033336</v>
      </c>
      <c r="F137" s="106">
        <v>10237.745225945</v>
      </c>
    </row>
    <row r="138" spans="1:6" s="75" customFormat="1" ht="9" customHeight="1">
      <c r="A138" s="105" t="s">
        <v>62</v>
      </c>
      <c r="B138" s="106">
        <v>306042</v>
      </c>
      <c r="C138" s="106">
        <v>112713</v>
      </c>
      <c r="D138" s="106"/>
      <c r="E138" s="106">
        <v>5505.3914495600002</v>
      </c>
      <c r="F138" s="106">
        <v>11218.318758977499</v>
      </c>
    </row>
    <row r="139" spans="1:6" s="75" customFormat="1" ht="9" customHeight="1">
      <c r="A139" s="105" t="s">
        <v>63</v>
      </c>
      <c r="B139" s="106">
        <v>1929258</v>
      </c>
      <c r="C139" s="106">
        <v>822297</v>
      </c>
      <c r="D139" s="106"/>
      <c r="E139" s="106">
        <v>5358.0062847524996</v>
      </c>
      <c r="F139" s="106">
        <v>10612.380100585002</v>
      </c>
    </row>
    <row r="140" spans="1:6" s="75" customFormat="1" ht="9" customHeight="1">
      <c r="A140" s="107" t="s">
        <v>64</v>
      </c>
      <c r="B140" s="108">
        <v>257958</v>
      </c>
      <c r="C140" s="108">
        <v>147937</v>
      </c>
      <c r="D140" s="108"/>
      <c r="E140" s="108">
        <v>5467.8925364300012</v>
      </c>
      <c r="F140" s="108">
        <v>9683.8876265383333</v>
      </c>
    </row>
    <row r="141" spans="1:6" s="75" customFormat="1" ht="9" customHeight="1">
      <c r="A141" s="105" t="s">
        <v>65</v>
      </c>
      <c r="B141" s="106">
        <v>394175</v>
      </c>
      <c r="C141" s="106">
        <v>230167</v>
      </c>
      <c r="D141" s="106"/>
      <c r="E141" s="106">
        <v>4828.5773783108334</v>
      </c>
      <c r="F141" s="106">
        <v>10102.05432438</v>
      </c>
    </row>
    <row r="142" spans="1:6" s="75" customFormat="1" ht="9" customHeight="1">
      <c r="A142" s="105" t="s">
        <v>66</v>
      </c>
      <c r="B142" s="106">
        <v>617158</v>
      </c>
      <c r="C142" s="106">
        <v>251530</v>
      </c>
      <c r="D142" s="106"/>
      <c r="E142" s="106">
        <v>5473.7501026658329</v>
      </c>
      <c r="F142" s="106">
        <v>12052.314954248332</v>
      </c>
    </row>
    <row r="143" spans="1:6" s="75" customFormat="1" ht="9" customHeight="1">
      <c r="A143" s="105" t="s">
        <v>67</v>
      </c>
      <c r="B143" s="106">
        <v>414326</v>
      </c>
      <c r="C143" s="106">
        <v>229763</v>
      </c>
      <c r="D143" s="106"/>
      <c r="E143" s="106">
        <v>5612.7094031574998</v>
      </c>
      <c r="F143" s="106">
        <v>11379.923276347499</v>
      </c>
    </row>
    <row r="144" spans="1:6" s="75" customFormat="1" ht="9" customHeight="1">
      <c r="A144" s="107" t="s">
        <v>68</v>
      </c>
      <c r="B144" s="108">
        <v>314037</v>
      </c>
      <c r="C144" s="108">
        <v>181691</v>
      </c>
      <c r="D144" s="108"/>
      <c r="E144" s="108">
        <v>4904.6977042666667</v>
      </c>
      <c r="F144" s="108">
        <v>10297.514233571668</v>
      </c>
    </row>
    <row r="145" spans="1:7" s="75" customFormat="1" ht="9" customHeight="1">
      <c r="A145" s="105" t="s">
        <v>69</v>
      </c>
      <c r="B145" s="106">
        <v>1721480</v>
      </c>
      <c r="C145" s="106">
        <v>922859</v>
      </c>
      <c r="D145" s="106"/>
      <c r="E145" s="106">
        <v>5599.1136564683329</v>
      </c>
      <c r="F145" s="106">
        <v>12338.006058545834</v>
      </c>
    </row>
    <row r="146" spans="1:7" s="75" customFormat="1" ht="9" customHeight="1">
      <c r="A146" s="105" t="s">
        <v>70</v>
      </c>
      <c r="B146" s="106">
        <v>887052</v>
      </c>
      <c r="C146" s="106">
        <v>460491</v>
      </c>
      <c r="D146" s="106"/>
      <c r="E146" s="106">
        <v>5152.0421394016666</v>
      </c>
      <c r="F146" s="106">
        <v>11902.054338530834</v>
      </c>
    </row>
    <row r="147" spans="1:7" s="75" customFormat="1" ht="9" customHeight="1">
      <c r="A147" s="105" t="s">
        <v>71</v>
      </c>
      <c r="B147" s="106">
        <v>188075</v>
      </c>
      <c r="C147" s="106">
        <v>111891</v>
      </c>
      <c r="D147" s="106"/>
      <c r="E147" s="106">
        <v>4646.1480846333334</v>
      </c>
      <c r="F147" s="106">
        <v>9021.4896663816653</v>
      </c>
    </row>
    <row r="148" spans="1:7" s="75" customFormat="1" ht="9" customHeight="1">
      <c r="A148" s="107" t="s">
        <v>72</v>
      </c>
      <c r="B148" s="108">
        <v>1494852</v>
      </c>
      <c r="C148" s="108">
        <v>570559</v>
      </c>
      <c r="D148" s="108"/>
      <c r="E148" s="108">
        <v>5438.943429995833</v>
      </c>
      <c r="F148" s="108">
        <v>11062.736037540833</v>
      </c>
    </row>
    <row r="149" spans="1:7" s="75" customFormat="1" ht="9" customHeight="1">
      <c r="A149" s="105" t="s">
        <v>73</v>
      </c>
      <c r="B149" s="106">
        <v>59540</v>
      </c>
      <c r="C149" s="106">
        <v>22923</v>
      </c>
      <c r="D149" s="106"/>
      <c r="E149" s="106">
        <v>5141.7829808058332</v>
      </c>
      <c r="F149" s="106">
        <v>7453.7071850058337</v>
      </c>
    </row>
    <row r="150" spans="1:7" s="75" customFormat="1" ht="9" customHeight="1">
      <c r="A150" s="105" t="s">
        <v>74</v>
      </c>
      <c r="B150" s="106">
        <v>1452876</v>
      </c>
      <c r="C150" s="106">
        <v>784147</v>
      </c>
      <c r="D150" s="106"/>
      <c r="E150" s="106">
        <v>5188.2896488008328</v>
      </c>
      <c r="F150" s="106">
        <v>10860.062918385001</v>
      </c>
    </row>
    <row r="151" spans="1:7" s="75" customFormat="1" ht="9" customHeight="1">
      <c r="A151" s="105" t="s">
        <v>75</v>
      </c>
      <c r="B151" s="109">
        <v>599965</v>
      </c>
      <c r="C151" s="109">
        <v>321826</v>
      </c>
      <c r="D151" s="109"/>
      <c r="E151" s="109">
        <v>4798.2012268166663</v>
      </c>
      <c r="F151" s="109">
        <v>9419.8795399816663</v>
      </c>
    </row>
    <row r="152" spans="1:7" s="75" customFormat="1" ht="9" customHeight="1">
      <c r="A152" s="107" t="s">
        <v>76</v>
      </c>
      <c r="B152" s="108">
        <v>309638</v>
      </c>
      <c r="C152" s="108">
        <v>112567</v>
      </c>
      <c r="D152" s="108"/>
      <c r="E152" s="108">
        <v>5705.9269783074997</v>
      </c>
      <c r="F152" s="108">
        <v>10684.4842942425</v>
      </c>
    </row>
    <row r="153" spans="1:7" s="75" customFormat="1" ht="9" customHeight="1">
      <c r="A153" s="105"/>
      <c r="B153" s="106"/>
      <c r="C153" s="106"/>
      <c r="D153" s="106"/>
      <c r="E153" s="106"/>
      <c r="F153" s="106"/>
    </row>
    <row r="154" spans="1:7" ht="9" customHeight="1">
      <c r="A154" s="104" t="s">
        <v>80</v>
      </c>
      <c r="B154" s="110"/>
      <c r="C154" s="110"/>
      <c r="D154" s="110"/>
      <c r="E154" s="110"/>
      <c r="F154" s="110"/>
    </row>
    <row r="155" spans="1:7" s="75" customFormat="1" ht="9" customHeight="1">
      <c r="A155" s="78" t="s">
        <v>44</v>
      </c>
      <c r="B155" s="88">
        <f>SUM(B157:B188)</f>
        <v>26737016</v>
      </c>
      <c r="C155" s="88">
        <f>SUM(C157:C188)</f>
        <v>13641521</v>
      </c>
      <c r="D155" s="88"/>
      <c r="E155" s="88">
        <v>5709.0844748949994</v>
      </c>
      <c r="F155" s="88">
        <v>11678.487856891668</v>
      </c>
      <c r="G155" s="81"/>
    </row>
    <row r="156" spans="1:7" s="75" customFormat="1" ht="3.95" customHeight="1">
      <c r="A156" s="78"/>
      <c r="B156" s="77"/>
      <c r="C156" s="77"/>
      <c r="D156" s="77"/>
      <c r="E156" s="77"/>
      <c r="F156" s="77"/>
    </row>
    <row r="157" spans="1:7" s="75" customFormat="1" ht="9" customHeight="1">
      <c r="A157" s="105" t="s">
        <v>45</v>
      </c>
      <c r="B157" s="106">
        <v>342354</v>
      </c>
      <c r="C157" s="106">
        <v>168142</v>
      </c>
      <c r="D157" s="106"/>
      <c r="E157" s="106">
        <v>5602.482123262499</v>
      </c>
      <c r="F157" s="106">
        <v>11688.551535276665</v>
      </c>
    </row>
    <row r="158" spans="1:7" s="75" customFormat="1" ht="9" customHeight="1">
      <c r="A158" s="105" t="s">
        <v>46</v>
      </c>
      <c r="B158" s="106">
        <v>724915</v>
      </c>
      <c r="C158" s="106">
        <v>332407</v>
      </c>
      <c r="D158" s="106"/>
      <c r="E158" s="106">
        <v>5876.409994899167</v>
      </c>
      <c r="F158" s="106">
        <v>12402.692210605832</v>
      </c>
    </row>
    <row r="159" spans="1:7" s="75" customFormat="1" ht="9" customHeight="1">
      <c r="A159" s="105" t="s">
        <v>47</v>
      </c>
      <c r="B159" s="106">
        <v>161424</v>
      </c>
      <c r="C159" s="106">
        <v>66931</v>
      </c>
      <c r="D159" s="106"/>
      <c r="E159" s="106">
        <v>5471.445863634166</v>
      </c>
      <c r="F159" s="106">
        <v>10412.790829651667</v>
      </c>
    </row>
    <row r="160" spans="1:7" s="75" customFormat="1" ht="9" customHeight="1">
      <c r="A160" s="107" t="s">
        <v>48</v>
      </c>
      <c r="B160" s="108">
        <v>275310</v>
      </c>
      <c r="C160" s="108">
        <v>304929</v>
      </c>
      <c r="D160" s="108"/>
      <c r="E160" s="108">
        <v>5512.0180228199997</v>
      </c>
      <c r="F160" s="108">
        <v>11432.838496909166</v>
      </c>
    </row>
    <row r="161" spans="1:6" s="75" customFormat="1" ht="9" customHeight="1">
      <c r="A161" s="105" t="s">
        <v>49</v>
      </c>
      <c r="B161" s="106">
        <v>928499</v>
      </c>
      <c r="C161" s="106">
        <v>349241</v>
      </c>
      <c r="D161" s="106"/>
      <c r="E161" s="106">
        <v>5488.2297201266656</v>
      </c>
      <c r="F161" s="106">
        <v>11269.027182039999</v>
      </c>
    </row>
    <row r="162" spans="1:6" s="75" customFormat="1" ht="9" customHeight="1">
      <c r="A162" s="105" t="s">
        <v>50</v>
      </c>
      <c r="B162" s="106">
        <v>260302</v>
      </c>
      <c r="C162" s="106">
        <v>134442</v>
      </c>
      <c r="D162" s="106"/>
      <c r="E162" s="106">
        <v>5809.7458106725016</v>
      </c>
      <c r="F162" s="106">
        <v>11185.162651210834</v>
      </c>
    </row>
    <row r="163" spans="1:6" s="75" customFormat="1" ht="9" customHeight="1">
      <c r="A163" s="105" t="s">
        <v>51</v>
      </c>
      <c r="B163" s="106">
        <v>603789</v>
      </c>
      <c r="C163" s="106">
        <v>266575</v>
      </c>
      <c r="D163" s="106"/>
      <c r="E163" s="106">
        <v>5693.8398445025014</v>
      </c>
      <c r="F163" s="106">
        <v>9558.549420971669</v>
      </c>
    </row>
    <row r="164" spans="1:6" s="75" customFormat="1" ht="9" customHeight="1">
      <c r="A164" s="107" t="s">
        <v>52</v>
      </c>
      <c r="B164" s="108">
        <v>628813</v>
      </c>
      <c r="C164" s="108">
        <v>358624</v>
      </c>
      <c r="D164" s="108"/>
      <c r="E164" s="108">
        <v>5569.6853029558333</v>
      </c>
      <c r="F164" s="108">
        <v>11698.173441688334</v>
      </c>
    </row>
    <row r="165" spans="1:6" s="75" customFormat="1" ht="9" customHeight="1">
      <c r="A165" s="105" t="s">
        <v>53</v>
      </c>
      <c r="B165" s="106">
        <v>4568301</v>
      </c>
      <c r="C165" s="106">
        <v>2632718</v>
      </c>
      <c r="D165" s="106"/>
      <c r="E165" s="106">
        <v>5908.3088358858331</v>
      </c>
      <c r="F165" s="106">
        <v>12600.394953966665</v>
      </c>
    </row>
    <row r="166" spans="1:6" s="75" customFormat="1" ht="9" customHeight="1">
      <c r="A166" s="105" t="s">
        <v>54</v>
      </c>
      <c r="B166" s="106">
        <v>470020</v>
      </c>
      <c r="C166" s="106">
        <v>149398</v>
      </c>
      <c r="D166" s="106"/>
      <c r="E166" s="106">
        <v>5419.8680827058333</v>
      </c>
      <c r="F166" s="106">
        <v>11354.859801327502</v>
      </c>
    </row>
    <row r="167" spans="1:6" s="75" customFormat="1" ht="9" customHeight="1">
      <c r="A167" s="105" t="s">
        <v>55</v>
      </c>
      <c r="B167" s="106">
        <v>1113921</v>
      </c>
      <c r="C167" s="106">
        <v>410245</v>
      </c>
      <c r="D167" s="106"/>
      <c r="E167" s="106">
        <v>5537.5040773341652</v>
      </c>
      <c r="F167" s="106">
        <v>10720.281386709999</v>
      </c>
    </row>
    <row r="168" spans="1:6" s="75" customFormat="1" ht="9" customHeight="1">
      <c r="A168" s="107" t="s">
        <v>56</v>
      </c>
      <c r="B168" s="108">
        <v>438318</v>
      </c>
      <c r="C168" s="108">
        <v>280196</v>
      </c>
      <c r="D168" s="108"/>
      <c r="E168" s="108">
        <v>5527.2663248966664</v>
      </c>
      <c r="F168" s="108">
        <v>11487.346476549166</v>
      </c>
    </row>
    <row r="169" spans="1:6" s="75" customFormat="1" ht="9" customHeight="1">
      <c r="A169" s="105" t="s">
        <v>57</v>
      </c>
      <c r="B169" s="106">
        <v>307427</v>
      </c>
      <c r="C169" s="106">
        <v>159951</v>
      </c>
      <c r="D169" s="106"/>
      <c r="E169" s="106">
        <v>5496.4275991583336</v>
      </c>
      <c r="F169" s="106">
        <v>9867.5408816558356</v>
      </c>
    </row>
    <row r="170" spans="1:6" s="75" customFormat="1" ht="9" customHeight="1">
      <c r="A170" s="105" t="s">
        <v>58</v>
      </c>
      <c r="B170" s="106">
        <v>2466372</v>
      </c>
      <c r="C170" s="106">
        <v>1026202</v>
      </c>
      <c r="D170" s="106"/>
      <c r="E170" s="106">
        <v>5893.9422437508338</v>
      </c>
      <c r="F170" s="106">
        <v>11190.708325262502</v>
      </c>
    </row>
    <row r="171" spans="1:6" s="75" customFormat="1" ht="9" customHeight="1">
      <c r="A171" s="105" t="s">
        <v>59</v>
      </c>
      <c r="B171" s="106">
        <v>1119492</v>
      </c>
      <c r="C171" s="106">
        <v>1014149</v>
      </c>
      <c r="D171" s="106"/>
      <c r="E171" s="106">
        <v>5962.9737681375</v>
      </c>
      <c r="F171" s="106">
        <v>12898.376401391666</v>
      </c>
    </row>
    <row r="172" spans="1:6" s="75" customFormat="1" ht="9" customHeight="1">
      <c r="A172" s="107" t="s">
        <v>60</v>
      </c>
      <c r="B172" s="108">
        <v>459022</v>
      </c>
      <c r="C172" s="108">
        <v>219098</v>
      </c>
      <c r="D172" s="108"/>
      <c r="E172" s="108">
        <v>5376.0313429591661</v>
      </c>
      <c r="F172" s="108">
        <v>10178.714623521666</v>
      </c>
    </row>
    <row r="173" spans="1:6" s="75" customFormat="1" ht="9" customHeight="1">
      <c r="A173" s="105" t="s">
        <v>61</v>
      </c>
      <c r="B173" s="106">
        <v>200038</v>
      </c>
      <c r="C173" s="106">
        <v>121861</v>
      </c>
      <c r="D173" s="106"/>
      <c r="E173" s="106">
        <v>5634.8721036516663</v>
      </c>
      <c r="F173" s="106">
        <v>10775.321297229992</v>
      </c>
    </row>
    <row r="174" spans="1:6" s="75" customFormat="1" ht="9" customHeight="1">
      <c r="A174" s="105" t="s">
        <v>62</v>
      </c>
      <c r="B174" s="106">
        <v>251469</v>
      </c>
      <c r="C174" s="106">
        <v>99625</v>
      </c>
      <c r="D174" s="106"/>
      <c r="E174" s="106">
        <v>5663.1702360308336</v>
      </c>
      <c r="F174" s="106">
        <v>11446.599086596667</v>
      </c>
    </row>
    <row r="175" spans="1:6" s="75" customFormat="1" ht="9" customHeight="1">
      <c r="A175" s="105" t="s">
        <v>63</v>
      </c>
      <c r="B175" s="106">
        <v>2375132</v>
      </c>
      <c r="C175" s="106">
        <v>1029436</v>
      </c>
      <c r="D175" s="106"/>
      <c r="E175" s="106">
        <v>5850.2088033066657</v>
      </c>
      <c r="F175" s="106">
        <v>11576.264575230831</v>
      </c>
    </row>
    <row r="176" spans="1:6" s="75" customFormat="1" ht="9" customHeight="1">
      <c r="A176" s="107" t="s">
        <v>64</v>
      </c>
      <c r="B176" s="108">
        <v>301909</v>
      </c>
      <c r="C176" s="108">
        <v>176068</v>
      </c>
      <c r="D176" s="108"/>
      <c r="E176" s="108">
        <v>5871.5168175541667</v>
      </c>
      <c r="F176" s="108">
        <v>10436.877317780834</v>
      </c>
    </row>
    <row r="177" spans="1:8" s="75" customFormat="1" ht="9" customHeight="1">
      <c r="A177" s="105" t="s">
        <v>65</v>
      </c>
      <c r="B177" s="106">
        <v>410144</v>
      </c>
      <c r="C177" s="106">
        <v>229411</v>
      </c>
      <c r="D177" s="106"/>
      <c r="E177" s="106">
        <v>4975.4521503483329</v>
      </c>
      <c r="F177" s="106">
        <v>10397.982975287499</v>
      </c>
    </row>
    <row r="178" spans="1:8" s="75" customFormat="1" ht="9" customHeight="1">
      <c r="A178" s="105" t="s">
        <v>66</v>
      </c>
      <c r="B178" s="106">
        <v>693206</v>
      </c>
      <c r="C178" s="106">
        <v>286559</v>
      </c>
      <c r="D178" s="106"/>
      <c r="E178" s="106">
        <v>5875.5433012641661</v>
      </c>
      <c r="F178" s="106">
        <v>12981.787626853324</v>
      </c>
    </row>
    <row r="179" spans="1:8" s="75" customFormat="1" ht="9" customHeight="1">
      <c r="A179" s="105" t="s">
        <v>67</v>
      </c>
      <c r="B179" s="106">
        <v>365417</v>
      </c>
      <c r="C179" s="106">
        <v>208451</v>
      </c>
      <c r="D179" s="106"/>
      <c r="E179" s="106">
        <v>5688.8342318858331</v>
      </c>
      <c r="F179" s="106">
        <v>11387.656307160001</v>
      </c>
    </row>
    <row r="180" spans="1:8" s="75" customFormat="1" ht="9" customHeight="1">
      <c r="A180" s="107" t="s">
        <v>68</v>
      </c>
      <c r="B180" s="108">
        <v>341726</v>
      </c>
      <c r="C180" s="108">
        <v>190544</v>
      </c>
      <c r="D180" s="108"/>
      <c r="E180" s="108">
        <v>5164.2400904916658</v>
      </c>
      <c r="F180" s="108">
        <v>10628.042662939999</v>
      </c>
    </row>
    <row r="181" spans="1:8" s="75" customFormat="1" ht="9" customHeight="1">
      <c r="A181" s="105" t="s">
        <v>69</v>
      </c>
      <c r="B181" s="106">
        <v>1785970</v>
      </c>
      <c r="C181" s="106">
        <v>957328</v>
      </c>
      <c r="D181" s="106"/>
      <c r="E181" s="106">
        <v>5816.4390762900002</v>
      </c>
      <c r="F181" s="106">
        <v>12823.131145036665</v>
      </c>
    </row>
    <row r="182" spans="1:8" s="75" customFormat="1" ht="9" customHeight="1">
      <c r="A182" s="105" t="s">
        <v>70</v>
      </c>
      <c r="B182" s="106">
        <v>902571</v>
      </c>
      <c r="C182" s="106">
        <v>466588</v>
      </c>
      <c r="D182" s="106"/>
      <c r="E182" s="106">
        <v>5375.5073001391675</v>
      </c>
      <c r="F182" s="106">
        <v>12183.148332900002</v>
      </c>
    </row>
    <row r="183" spans="1:8" s="75" customFormat="1" ht="9" customHeight="1">
      <c r="A183" s="105" t="s">
        <v>71</v>
      </c>
      <c r="B183" s="106">
        <v>215244</v>
      </c>
      <c r="C183" s="106">
        <v>131834</v>
      </c>
      <c r="D183" s="106"/>
      <c r="E183" s="106">
        <v>4934.8868060700006</v>
      </c>
      <c r="F183" s="106">
        <v>9559.5414041124986</v>
      </c>
    </row>
    <row r="184" spans="1:8" s="75" customFormat="1" ht="9" customHeight="1">
      <c r="A184" s="107" t="s">
        <v>72</v>
      </c>
      <c r="B184" s="108">
        <v>1363178</v>
      </c>
      <c r="C184" s="108">
        <v>531804</v>
      </c>
      <c r="D184" s="108"/>
      <c r="E184" s="108">
        <v>5625.8942128216668</v>
      </c>
      <c r="F184" s="108">
        <v>11341.360430469167</v>
      </c>
    </row>
    <row r="185" spans="1:8" s="75" customFormat="1" ht="9" customHeight="1">
      <c r="A185" s="105" t="s">
        <v>73</v>
      </c>
      <c r="B185" s="106">
        <v>73810</v>
      </c>
      <c r="C185" s="106">
        <v>28012</v>
      </c>
      <c r="D185" s="106"/>
      <c r="E185" s="106">
        <v>5483.8425603366668</v>
      </c>
      <c r="F185" s="106">
        <v>8019.5220976333321</v>
      </c>
    </row>
    <row r="186" spans="1:8" s="75" customFormat="1" ht="9" customHeight="1">
      <c r="A186" s="105" t="s">
        <v>74</v>
      </c>
      <c r="B186" s="106">
        <v>1495595</v>
      </c>
      <c r="C186" s="106">
        <v>795465</v>
      </c>
      <c r="D186" s="106"/>
      <c r="E186" s="106">
        <v>5380.1689576316667</v>
      </c>
      <c r="F186" s="106">
        <v>11290.004055352501</v>
      </c>
    </row>
    <row r="187" spans="1:8" s="75" customFormat="1" ht="9" customHeight="1">
      <c r="A187" s="105" t="s">
        <v>75</v>
      </c>
      <c r="B187" s="109">
        <v>719806</v>
      </c>
      <c r="C187" s="109">
        <v>379858</v>
      </c>
      <c r="D187" s="109"/>
      <c r="E187" s="109">
        <v>5110.8364918699999</v>
      </c>
      <c r="F187" s="109">
        <v>10076.239446831667</v>
      </c>
    </row>
    <row r="188" spans="1:8" s="75" customFormat="1" ht="9" customHeight="1">
      <c r="A188" s="107" t="s">
        <v>76</v>
      </c>
      <c r="B188" s="108">
        <v>373522</v>
      </c>
      <c r="C188" s="108">
        <v>135429</v>
      </c>
      <c r="D188" s="108"/>
      <c r="E188" s="108">
        <v>5982.1659582724997</v>
      </c>
      <c r="F188" s="108">
        <v>11450.722141968334</v>
      </c>
    </row>
    <row r="189" spans="1:8" s="114" customFormat="1" ht="9" customHeight="1">
      <c r="A189" s="111"/>
      <c r="B189" s="112"/>
      <c r="C189" s="112"/>
      <c r="D189" s="112"/>
      <c r="E189" s="112"/>
      <c r="F189" s="113"/>
      <c r="G189" s="112"/>
      <c r="H189" s="112"/>
    </row>
    <row r="190" spans="1:8" s="114" customFormat="1" ht="9" customHeight="1">
      <c r="A190" s="104" t="s">
        <v>81</v>
      </c>
      <c r="B190" s="101"/>
      <c r="C190" s="101"/>
      <c r="D190" s="101"/>
      <c r="E190" s="101"/>
      <c r="F190" s="101"/>
      <c r="G190" s="101"/>
      <c r="H190" s="112"/>
    </row>
    <row r="191" spans="1:8" s="114" customFormat="1" ht="9" customHeight="1">
      <c r="A191" s="78" t="s">
        <v>44</v>
      </c>
      <c r="B191" s="88">
        <f>SUM(B193:B224)</f>
        <v>28633248</v>
      </c>
      <c r="C191" s="88">
        <f>SUM(C193:C224)</f>
        <v>14543143</v>
      </c>
      <c r="D191" s="88"/>
      <c r="E191" s="88">
        <v>5957.9030678324998</v>
      </c>
      <c r="F191" s="88">
        <v>12183.780526310837</v>
      </c>
      <c r="G191" s="81"/>
      <c r="H191" s="112"/>
    </row>
    <row r="192" spans="1:8" s="114" customFormat="1" ht="3.95" customHeight="1">
      <c r="A192" s="78"/>
      <c r="B192" s="77"/>
      <c r="C192" s="77"/>
      <c r="D192" s="77"/>
      <c r="E192" s="77"/>
      <c r="F192" s="77"/>
      <c r="G192" s="75"/>
      <c r="H192" s="112"/>
    </row>
    <row r="193" spans="1:8" s="114" customFormat="1" ht="9" customHeight="1">
      <c r="A193" s="105" t="s">
        <v>45</v>
      </c>
      <c r="B193" s="106">
        <v>406646</v>
      </c>
      <c r="C193" s="106">
        <v>189677</v>
      </c>
      <c r="D193" s="106"/>
      <c r="E193" s="106">
        <v>5904.0282974566662</v>
      </c>
      <c r="F193" s="106">
        <v>12082.674313834999</v>
      </c>
      <c r="G193" s="75"/>
      <c r="H193" s="112"/>
    </row>
    <row r="194" spans="1:8" s="114" customFormat="1" ht="9" customHeight="1">
      <c r="A194" s="105" t="s">
        <v>46</v>
      </c>
      <c r="B194" s="106">
        <v>695898</v>
      </c>
      <c r="C194" s="106">
        <v>326449</v>
      </c>
      <c r="D194" s="106"/>
      <c r="E194" s="106">
        <v>6023.1566245583335</v>
      </c>
      <c r="F194" s="106">
        <v>12643.461789036666</v>
      </c>
      <c r="G194" s="75"/>
      <c r="H194" s="112"/>
    </row>
    <row r="195" spans="1:8" s="114" customFormat="1" ht="9" customHeight="1">
      <c r="A195" s="105" t="s">
        <v>47</v>
      </c>
      <c r="B195" s="106">
        <v>111384</v>
      </c>
      <c r="C195" s="106">
        <v>53642</v>
      </c>
      <c r="D195" s="106"/>
      <c r="E195" s="106">
        <v>5561.4156126608323</v>
      </c>
      <c r="F195" s="106">
        <v>10536.77295339</v>
      </c>
      <c r="G195" s="75"/>
      <c r="H195" s="112"/>
    </row>
    <row r="196" spans="1:8" s="114" customFormat="1" ht="9" customHeight="1">
      <c r="A196" s="107" t="s">
        <v>48</v>
      </c>
      <c r="B196" s="108">
        <v>280598</v>
      </c>
      <c r="C196" s="108">
        <v>273730</v>
      </c>
      <c r="D196" s="108"/>
      <c r="E196" s="108">
        <v>5689.0409166008349</v>
      </c>
      <c r="F196" s="108">
        <v>11726.168089165832</v>
      </c>
      <c r="G196" s="75"/>
      <c r="H196" s="112"/>
    </row>
    <row r="197" spans="1:8" s="114" customFormat="1" ht="9" customHeight="1">
      <c r="A197" s="105" t="s">
        <v>49</v>
      </c>
      <c r="B197" s="106">
        <v>1060828</v>
      </c>
      <c r="C197" s="106">
        <v>404890</v>
      </c>
      <c r="D197" s="106"/>
      <c r="E197" s="106">
        <v>5855.1700419716663</v>
      </c>
      <c r="F197" s="106">
        <v>11907.872538212503</v>
      </c>
      <c r="G197" s="75"/>
      <c r="H197" s="112"/>
    </row>
    <row r="198" spans="1:8" s="114" customFormat="1" ht="9" customHeight="1">
      <c r="A198" s="105" t="s">
        <v>50</v>
      </c>
      <c r="B198" s="106">
        <v>294151</v>
      </c>
      <c r="C198" s="106">
        <v>142169</v>
      </c>
      <c r="D198" s="106"/>
      <c r="E198" s="106">
        <v>6029.9379743124991</v>
      </c>
      <c r="F198" s="106">
        <v>11549.257388359169</v>
      </c>
      <c r="G198" s="75"/>
      <c r="H198" s="112"/>
    </row>
    <row r="199" spans="1:8" s="114" customFormat="1" ht="9" customHeight="1">
      <c r="A199" s="105" t="s">
        <v>51</v>
      </c>
      <c r="B199" s="106">
        <v>669117</v>
      </c>
      <c r="C199" s="106">
        <v>301136</v>
      </c>
      <c r="D199" s="106"/>
      <c r="E199" s="106">
        <v>5999.9745156891668</v>
      </c>
      <c r="F199" s="106">
        <v>10008.126262964157</v>
      </c>
      <c r="G199" s="75"/>
      <c r="H199" s="112"/>
    </row>
    <row r="200" spans="1:8" s="114" customFormat="1" ht="9" customHeight="1">
      <c r="A200" s="107" t="s">
        <v>52</v>
      </c>
      <c r="B200" s="108">
        <v>660329</v>
      </c>
      <c r="C200" s="108">
        <v>384669</v>
      </c>
      <c r="D200" s="108"/>
      <c r="E200" s="108">
        <v>5752.8596289624993</v>
      </c>
      <c r="F200" s="108">
        <v>12194.475683102499</v>
      </c>
      <c r="G200" s="75"/>
      <c r="H200" s="112"/>
    </row>
    <row r="201" spans="1:8" s="114" customFormat="1" ht="9" customHeight="1">
      <c r="A201" s="105" t="s">
        <v>53</v>
      </c>
      <c r="B201" s="106">
        <v>5291788</v>
      </c>
      <c r="C201" s="106">
        <v>2936496</v>
      </c>
      <c r="D201" s="106"/>
      <c r="E201" s="106">
        <v>6385.8668017858326</v>
      </c>
      <c r="F201" s="106">
        <v>13381.715784130001</v>
      </c>
      <c r="G201" s="75"/>
      <c r="H201" s="112"/>
    </row>
    <row r="202" spans="1:8" s="114" customFormat="1" ht="9" customHeight="1">
      <c r="A202" s="105" t="s">
        <v>54</v>
      </c>
      <c r="B202" s="106">
        <v>620149</v>
      </c>
      <c r="C202" s="106">
        <v>196750</v>
      </c>
      <c r="D202" s="106"/>
      <c r="E202" s="106">
        <v>5842.2373617500007</v>
      </c>
      <c r="F202" s="106">
        <v>12484.569744404165</v>
      </c>
      <c r="G202" s="75"/>
      <c r="H202" s="112"/>
    </row>
    <row r="203" spans="1:8" s="114" customFormat="1" ht="9" customHeight="1">
      <c r="A203" s="105" t="s">
        <v>55</v>
      </c>
      <c r="B203" s="106">
        <v>1375247</v>
      </c>
      <c r="C203" s="106">
        <v>503297</v>
      </c>
      <c r="D203" s="106"/>
      <c r="E203" s="106">
        <v>5858.2408174700004</v>
      </c>
      <c r="F203" s="106">
        <v>11403.942201129166</v>
      </c>
      <c r="G203" s="75"/>
      <c r="H203" s="112"/>
    </row>
    <row r="204" spans="1:8" s="114" customFormat="1" ht="9" customHeight="1">
      <c r="A204" s="107" t="s">
        <v>56</v>
      </c>
      <c r="B204" s="108">
        <v>362836</v>
      </c>
      <c r="C204" s="108">
        <v>249132</v>
      </c>
      <c r="D204" s="108"/>
      <c r="E204" s="108">
        <v>5589.5859730208349</v>
      </c>
      <c r="F204" s="108">
        <v>11770.108943666666</v>
      </c>
      <c r="G204" s="75"/>
      <c r="H204" s="112"/>
    </row>
    <row r="205" spans="1:8" s="114" customFormat="1" ht="9" customHeight="1">
      <c r="A205" s="105" t="s">
        <v>57</v>
      </c>
      <c r="B205" s="106">
        <v>315072</v>
      </c>
      <c r="C205" s="106">
        <v>167173</v>
      </c>
      <c r="D205" s="106"/>
      <c r="E205" s="106">
        <v>5523.0848920575008</v>
      </c>
      <c r="F205" s="106">
        <v>10055.226270063331</v>
      </c>
      <c r="G205" s="75"/>
      <c r="H205" s="112"/>
    </row>
    <row r="206" spans="1:8" s="114" customFormat="1" ht="9" customHeight="1">
      <c r="A206" s="105" t="s">
        <v>58</v>
      </c>
      <c r="B206" s="106">
        <v>2614300</v>
      </c>
      <c r="C206" s="106">
        <v>1081438</v>
      </c>
      <c r="D206" s="106"/>
      <c r="E206" s="106">
        <v>6154.34218272</v>
      </c>
      <c r="F206" s="106">
        <v>11776.780366894169</v>
      </c>
      <c r="G206" s="75"/>
      <c r="H206" s="112"/>
    </row>
    <row r="207" spans="1:8" s="114" customFormat="1" ht="9" customHeight="1">
      <c r="A207" s="105" t="s">
        <v>59</v>
      </c>
      <c r="B207" s="106">
        <v>1354647</v>
      </c>
      <c r="C207" s="106">
        <v>1188723</v>
      </c>
      <c r="D207" s="106"/>
      <c r="E207" s="106">
        <v>6368.4160824783348</v>
      </c>
      <c r="F207" s="106">
        <v>13818.886081449165</v>
      </c>
      <c r="G207" s="75"/>
      <c r="H207" s="112"/>
    </row>
    <row r="208" spans="1:8" s="114" customFormat="1" ht="9" customHeight="1">
      <c r="A208" s="107" t="s">
        <v>60</v>
      </c>
      <c r="B208" s="108">
        <v>551238</v>
      </c>
      <c r="C208" s="108">
        <v>252974</v>
      </c>
      <c r="D208" s="108"/>
      <c r="E208" s="108">
        <v>5690.598808650001</v>
      </c>
      <c r="F208" s="108">
        <v>10742.369545966665</v>
      </c>
      <c r="G208" s="75"/>
      <c r="H208" s="112"/>
    </row>
    <row r="209" spans="1:8" s="114" customFormat="1" ht="9" customHeight="1">
      <c r="A209" s="105" t="s">
        <v>61</v>
      </c>
      <c r="B209" s="106">
        <v>236315</v>
      </c>
      <c r="C209" s="106">
        <v>143895</v>
      </c>
      <c r="D209" s="106"/>
      <c r="E209" s="106">
        <v>5945.6165689749987</v>
      </c>
      <c r="F209" s="106">
        <v>11275.855258437499</v>
      </c>
      <c r="G209" s="75"/>
      <c r="H209" s="112"/>
    </row>
    <row r="210" spans="1:8" s="114" customFormat="1" ht="9" customHeight="1">
      <c r="A210" s="105" t="s">
        <v>62</v>
      </c>
      <c r="B210" s="106">
        <v>285681</v>
      </c>
      <c r="C210" s="106">
        <v>107090</v>
      </c>
      <c r="D210" s="106"/>
      <c r="E210" s="106">
        <v>5924.6059058508354</v>
      </c>
      <c r="F210" s="106">
        <v>12092.852084400001</v>
      </c>
      <c r="G210" s="75"/>
      <c r="H210" s="112"/>
    </row>
    <row r="211" spans="1:8" s="114" customFormat="1" ht="9" customHeight="1">
      <c r="A211" s="105" t="s">
        <v>63</v>
      </c>
      <c r="B211" s="106">
        <v>2365119</v>
      </c>
      <c r="C211" s="106">
        <v>1021817</v>
      </c>
      <c r="D211" s="106"/>
      <c r="E211" s="106">
        <v>5978.5898849549994</v>
      </c>
      <c r="F211" s="106">
        <v>11905.747494101668</v>
      </c>
      <c r="G211" s="75"/>
      <c r="H211" s="112"/>
    </row>
    <row r="212" spans="1:8" s="114" customFormat="1" ht="9" customHeight="1">
      <c r="A212" s="107" t="s">
        <v>64</v>
      </c>
      <c r="B212" s="108">
        <v>201919</v>
      </c>
      <c r="C212" s="108">
        <v>139072</v>
      </c>
      <c r="D212" s="108"/>
      <c r="E212" s="108">
        <v>5829.0932624849993</v>
      </c>
      <c r="F212" s="108">
        <v>10110.230768419167</v>
      </c>
      <c r="G212" s="75"/>
      <c r="H212" s="112"/>
    </row>
    <row r="213" spans="1:8" s="114" customFormat="1" ht="9" customHeight="1">
      <c r="A213" s="105" t="s">
        <v>65</v>
      </c>
      <c r="B213" s="106">
        <v>361502</v>
      </c>
      <c r="C213" s="106">
        <v>211254</v>
      </c>
      <c r="D213" s="106"/>
      <c r="E213" s="106">
        <v>4900.6998259349994</v>
      </c>
      <c r="F213" s="106">
        <v>10189.164885135831</v>
      </c>
      <c r="G213" s="75"/>
      <c r="H213" s="112"/>
    </row>
    <row r="214" spans="1:8" s="114" customFormat="1" ht="9" customHeight="1">
      <c r="A214" s="105" t="s">
        <v>66</v>
      </c>
      <c r="B214" s="106">
        <v>899996</v>
      </c>
      <c r="C214" s="106">
        <v>364960</v>
      </c>
      <c r="D214" s="106"/>
      <c r="E214" s="106">
        <v>6334.1278503991671</v>
      </c>
      <c r="F214" s="106">
        <v>14052.487652024165</v>
      </c>
      <c r="G214" s="75"/>
      <c r="H214" s="112"/>
    </row>
    <row r="215" spans="1:8" s="114" customFormat="1" ht="9" customHeight="1">
      <c r="A215" s="105" t="s">
        <v>67</v>
      </c>
      <c r="B215" s="106">
        <v>361419</v>
      </c>
      <c r="C215" s="106">
        <v>199060</v>
      </c>
      <c r="D215" s="106"/>
      <c r="E215" s="106">
        <v>5710.8893706900008</v>
      </c>
      <c r="F215" s="106">
        <v>11639.481914924998</v>
      </c>
      <c r="G215" s="75"/>
      <c r="H215" s="112"/>
    </row>
    <row r="216" spans="1:8" s="114" customFormat="1" ht="9" customHeight="1">
      <c r="A216" s="107" t="s">
        <v>68</v>
      </c>
      <c r="B216" s="108">
        <v>407089</v>
      </c>
      <c r="C216" s="108">
        <v>231504</v>
      </c>
      <c r="D216" s="108"/>
      <c r="E216" s="108">
        <v>5502.016726195</v>
      </c>
      <c r="F216" s="108">
        <v>11415.024229781666</v>
      </c>
      <c r="G216" s="75"/>
      <c r="H216" s="112"/>
    </row>
    <row r="217" spans="1:8" s="114" customFormat="1" ht="9" customHeight="1">
      <c r="A217" s="105" t="s">
        <v>69</v>
      </c>
      <c r="B217" s="106">
        <v>1261336</v>
      </c>
      <c r="C217" s="106">
        <v>776223</v>
      </c>
      <c r="D217" s="106"/>
      <c r="E217" s="106">
        <v>5664.2999681533338</v>
      </c>
      <c r="F217" s="106">
        <v>12801.257481514165</v>
      </c>
      <c r="G217" s="75"/>
      <c r="H217" s="112"/>
    </row>
    <row r="218" spans="1:8" s="114" customFormat="1" ht="9" customHeight="1">
      <c r="A218" s="105" t="s">
        <v>70</v>
      </c>
      <c r="B218" s="106">
        <v>969325</v>
      </c>
      <c r="C218" s="106">
        <v>516605</v>
      </c>
      <c r="D218" s="106"/>
      <c r="E218" s="106">
        <v>5635.3290092641664</v>
      </c>
      <c r="F218" s="106">
        <v>12627.951496926666</v>
      </c>
      <c r="G218" s="75"/>
      <c r="H218" s="112"/>
    </row>
    <row r="219" spans="1:8" s="114" customFormat="1" ht="9" customHeight="1">
      <c r="A219" s="105" t="s">
        <v>71</v>
      </c>
      <c r="B219" s="106">
        <v>298109</v>
      </c>
      <c r="C219" s="106">
        <v>177396</v>
      </c>
      <c r="D219" s="106"/>
      <c r="E219" s="106">
        <v>5248.3802717074996</v>
      </c>
      <c r="F219" s="106">
        <v>10131.167975675833</v>
      </c>
      <c r="G219" s="75"/>
      <c r="H219" s="112"/>
    </row>
    <row r="220" spans="1:8" s="114" customFormat="1" ht="9" customHeight="1">
      <c r="A220" s="107" t="s">
        <v>72</v>
      </c>
      <c r="B220" s="108">
        <v>1580222</v>
      </c>
      <c r="C220" s="108">
        <v>630939</v>
      </c>
      <c r="D220" s="108"/>
      <c r="E220" s="108">
        <v>5986.6186592483327</v>
      </c>
      <c r="F220" s="108">
        <v>12180.291700977503</v>
      </c>
      <c r="G220" s="75"/>
      <c r="H220" s="112"/>
    </row>
    <row r="221" spans="1:8" s="114" customFormat="1" ht="9" customHeight="1">
      <c r="A221" s="105" t="s">
        <v>73</v>
      </c>
      <c r="B221" s="106">
        <v>95999</v>
      </c>
      <c r="C221" s="106">
        <v>35306</v>
      </c>
      <c r="D221" s="106"/>
      <c r="E221" s="106">
        <v>5917.2350504075002</v>
      </c>
      <c r="F221" s="106">
        <v>8539.2828035133334</v>
      </c>
      <c r="G221" s="75"/>
      <c r="H221" s="112"/>
    </row>
    <row r="222" spans="1:8" s="114" customFormat="1" ht="9" customHeight="1">
      <c r="A222" s="105" t="s">
        <v>74</v>
      </c>
      <c r="B222" s="106">
        <v>1294072</v>
      </c>
      <c r="C222" s="106">
        <v>696176</v>
      </c>
      <c r="D222" s="106"/>
      <c r="E222" s="106">
        <v>5342.2476897608331</v>
      </c>
      <c r="F222" s="106">
        <v>11269.497282350834</v>
      </c>
      <c r="G222" s="75"/>
      <c r="H222" s="112"/>
    </row>
    <row r="223" spans="1:8" s="114" customFormat="1" ht="9" customHeight="1">
      <c r="A223" s="105" t="s">
        <v>75</v>
      </c>
      <c r="B223" s="109">
        <v>908385</v>
      </c>
      <c r="C223" s="109">
        <v>480531</v>
      </c>
      <c r="D223" s="109"/>
      <c r="E223" s="109">
        <v>5406.8603028133339</v>
      </c>
      <c r="F223" s="109">
        <v>10855.9793589825</v>
      </c>
      <c r="G223" s="75"/>
      <c r="H223" s="112"/>
    </row>
    <row r="224" spans="1:8" s="114" customFormat="1" ht="9" customHeight="1">
      <c r="A224" s="107" t="s">
        <v>76</v>
      </c>
      <c r="B224" s="108">
        <v>442532</v>
      </c>
      <c r="C224" s="108">
        <v>158970</v>
      </c>
      <c r="D224" s="108"/>
      <c r="E224" s="108">
        <v>6310.4337860066662</v>
      </c>
      <c r="F224" s="108">
        <v>12102.5102926325</v>
      </c>
      <c r="G224" s="75"/>
      <c r="H224" s="112"/>
    </row>
    <row r="225" spans="1:8" s="114" customFormat="1" ht="9" customHeight="1">
      <c r="A225" s="115"/>
      <c r="B225" s="112"/>
      <c r="C225" s="112"/>
      <c r="D225" s="112"/>
      <c r="E225" s="112"/>
      <c r="F225" s="113"/>
      <c r="G225" s="112"/>
      <c r="H225" s="112"/>
    </row>
    <row r="226" spans="1:8" ht="9" customHeight="1">
      <c r="A226" s="74" t="s">
        <v>82</v>
      </c>
      <c r="B226" s="110"/>
      <c r="C226" s="110"/>
      <c r="D226" s="110"/>
      <c r="E226" s="110"/>
      <c r="F226" s="110"/>
    </row>
    <row r="227" spans="1:8" s="75" customFormat="1" ht="9" customHeight="1">
      <c r="A227" s="78" t="s">
        <v>44</v>
      </c>
      <c r="B227" s="88">
        <f>SUM(B229:B260)</f>
        <v>30345629</v>
      </c>
      <c r="C227" s="88">
        <f>SUM(C229:C260)</f>
        <v>15297542</v>
      </c>
      <c r="D227" s="88"/>
      <c r="E227" s="88">
        <v>6252.7039177475008</v>
      </c>
      <c r="F227" s="88">
        <v>12571.535971331659</v>
      </c>
      <c r="G227" s="81"/>
    </row>
    <row r="228" spans="1:8" s="75" customFormat="1" ht="3.95" customHeight="1">
      <c r="A228" s="78"/>
      <c r="B228" s="77"/>
      <c r="C228" s="77"/>
      <c r="D228" s="77"/>
      <c r="E228" s="77"/>
      <c r="F228" s="77"/>
    </row>
    <row r="229" spans="1:8" s="75" customFormat="1" ht="9" customHeight="1">
      <c r="A229" s="105" t="s">
        <v>45</v>
      </c>
      <c r="B229" s="106">
        <v>451684</v>
      </c>
      <c r="C229" s="106">
        <v>206676</v>
      </c>
      <c r="D229" s="106"/>
      <c r="E229" s="106">
        <v>6261.2586130041664</v>
      </c>
      <c r="F229" s="106">
        <v>12237.644626394169</v>
      </c>
    </row>
    <row r="230" spans="1:8" s="75" customFormat="1" ht="9" customHeight="1">
      <c r="A230" s="105" t="s">
        <v>46</v>
      </c>
      <c r="B230" s="106">
        <v>943967</v>
      </c>
      <c r="C230" s="106">
        <v>444008</v>
      </c>
      <c r="D230" s="106"/>
      <c r="E230" s="106">
        <v>6915.697838034167</v>
      </c>
      <c r="F230" s="106">
        <v>15601.296420046667</v>
      </c>
    </row>
    <row r="231" spans="1:8" s="75" customFormat="1" ht="9" customHeight="1">
      <c r="A231" s="105" t="s">
        <v>47</v>
      </c>
      <c r="B231" s="106">
        <v>117504</v>
      </c>
      <c r="C231" s="106">
        <v>81239</v>
      </c>
      <c r="D231" s="106"/>
      <c r="E231" s="106">
        <v>6237.3213998083338</v>
      </c>
      <c r="F231" s="106">
        <v>10605.944393594165</v>
      </c>
    </row>
    <row r="232" spans="1:8" s="75" customFormat="1" ht="9" customHeight="1">
      <c r="A232" s="107" t="s">
        <v>48</v>
      </c>
      <c r="B232" s="108">
        <v>446221</v>
      </c>
      <c r="C232" s="108">
        <v>277225</v>
      </c>
      <c r="D232" s="108"/>
      <c r="E232" s="108">
        <v>6103.1915613350002</v>
      </c>
      <c r="F232" s="108">
        <v>11001.140171220834</v>
      </c>
    </row>
    <row r="233" spans="1:8" s="75" customFormat="1" ht="9" customHeight="1">
      <c r="A233" s="105" t="s">
        <v>49</v>
      </c>
      <c r="B233" s="106">
        <v>898506</v>
      </c>
      <c r="C233" s="106">
        <v>359421</v>
      </c>
      <c r="D233" s="106"/>
      <c r="E233" s="106">
        <v>5563.9780248758334</v>
      </c>
      <c r="F233" s="106">
        <v>11616.244596473334</v>
      </c>
    </row>
    <row r="234" spans="1:8" s="75" customFormat="1" ht="9" customHeight="1">
      <c r="A234" s="105" t="s">
        <v>50</v>
      </c>
      <c r="B234" s="106">
        <v>307616</v>
      </c>
      <c r="C234" s="106">
        <v>138797</v>
      </c>
      <c r="D234" s="106"/>
      <c r="E234" s="106">
        <v>5916.6013524183336</v>
      </c>
      <c r="F234" s="106">
        <v>10632.837039325001</v>
      </c>
    </row>
    <row r="235" spans="1:8" s="75" customFormat="1" ht="9" customHeight="1">
      <c r="A235" s="105" t="s">
        <v>51</v>
      </c>
      <c r="B235" s="106">
        <v>747512</v>
      </c>
      <c r="C235" s="106">
        <v>328030</v>
      </c>
      <c r="D235" s="106"/>
      <c r="E235" s="106">
        <v>6476.8621071741663</v>
      </c>
      <c r="F235" s="106">
        <v>9534.9856802908325</v>
      </c>
    </row>
    <row r="236" spans="1:8" s="75" customFormat="1" ht="9" customHeight="1">
      <c r="A236" s="107" t="s">
        <v>52</v>
      </c>
      <c r="B236" s="108">
        <v>664030</v>
      </c>
      <c r="C236" s="108">
        <v>407585</v>
      </c>
      <c r="D236" s="108"/>
      <c r="E236" s="108">
        <v>5997.7426331116658</v>
      </c>
      <c r="F236" s="108">
        <v>12299.842592816667</v>
      </c>
    </row>
    <row r="237" spans="1:8" s="75" customFormat="1" ht="9" customHeight="1">
      <c r="A237" s="105" t="s">
        <v>53</v>
      </c>
      <c r="B237" s="106">
        <v>6225651</v>
      </c>
      <c r="C237" s="106">
        <v>3569321</v>
      </c>
      <c r="D237" s="106"/>
      <c r="E237" s="106">
        <v>7071.75785455</v>
      </c>
      <c r="F237" s="106">
        <v>15063.416017955004</v>
      </c>
    </row>
    <row r="238" spans="1:8" s="75" customFormat="1" ht="9" customHeight="1">
      <c r="A238" s="105" t="s">
        <v>54</v>
      </c>
      <c r="B238" s="106">
        <v>451432</v>
      </c>
      <c r="C238" s="106">
        <v>164085</v>
      </c>
      <c r="D238" s="106"/>
      <c r="E238" s="106">
        <v>5383.9673700466674</v>
      </c>
      <c r="F238" s="106">
        <v>11761.9911144375</v>
      </c>
    </row>
    <row r="239" spans="1:8" s="75" customFormat="1" ht="9" customHeight="1">
      <c r="A239" s="105" t="s">
        <v>55</v>
      </c>
      <c r="B239" s="106">
        <v>1580061</v>
      </c>
      <c r="C239" s="106">
        <v>561605</v>
      </c>
      <c r="D239" s="106"/>
      <c r="E239" s="106">
        <v>6203.450341309167</v>
      </c>
      <c r="F239" s="106">
        <v>11062.279398005825</v>
      </c>
    </row>
    <row r="240" spans="1:8" s="75" customFormat="1" ht="9" customHeight="1">
      <c r="A240" s="107" t="s">
        <v>56</v>
      </c>
      <c r="B240" s="108">
        <v>363362</v>
      </c>
      <c r="C240" s="108">
        <v>251254</v>
      </c>
      <c r="D240" s="108"/>
      <c r="E240" s="108">
        <v>5932.8581475983337</v>
      </c>
      <c r="F240" s="108">
        <v>12625.362768135003</v>
      </c>
    </row>
    <row r="241" spans="1:6" s="75" customFormat="1" ht="9" customHeight="1">
      <c r="A241" s="105" t="s">
        <v>57</v>
      </c>
      <c r="B241" s="106">
        <v>313569</v>
      </c>
      <c r="C241" s="106">
        <v>126330</v>
      </c>
      <c r="D241" s="106"/>
      <c r="E241" s="106">
        <v>5453.8621400716675</v>
      </c>
      <c r="F241" s="106">
        <v>9674.5075193200009</v>
      </c>
    </row>
    <row r="242" spans="1:6" s="75" customFormat="1" ht="9" customHeight="1">
      <c r="A242" s="105" t="s">
        <v>58</v>
      </c>
      <c r="B242" s="106">
        <v>2904732</v>
      </c>
      <c r="C242" s="106">
        <v>1149818</v>
      </c>
      <c r="D242" s="106"/>
      <c r="E242" s="106">
        <v>6627.7239268025005</v>
      </c>
      <c r="F242" s="106">
        <v>12853.704982669165</v>
      </c>
    </row>
    <row r="243" spans="1:6" s="75" customFormat="1" ht="9" customHeight="1">
      <c r="A243" s="105" t="s">
        <v>59</v>
      </c>
      <c r="B243" s="106">
        <v>1242537</v>
      </c>
      <c r="C243" s="106">
        <v>1000297</v>
      </c>
      <c r="D243" s="106"/>
      <c r="E243" s="106">
        <v>6629.229835179166</v>
      </c>
      <c r="F243" s="106">
        <v>14083.135978578333</v>
      </c>
    </row>
    <row r="244" spans="1:6" s="75" customFormat="1" ht="9" customHeight="1">
      <c r="A244" s="107" t="s">
        <v>60</v>
      </c>
      <c r="B244" s="108">
        <v>476027</v>
      </c>
      <c r="C244" s="108">
        <v>192138</v>
      </c>
      <c r="D244" s="108"/>
      <c r="E244" s="108">
        <v>5517.0365184833327</v>
      </c>
      <c r="F244" s="108">
        <v>9708.3897238524987</v>
      </c>
    </row>
    <row r="245" spans="1:6" s="75" customFormat="1" ht="9" customHeight="1">
      <c r="A245" s="105" t="s">
        <v>61</v>
      </c>
      <c r="B245" s="106">
        <v>232309</v>
      </c>
      <c r="C245" s="106">
        <v>136503</v>
      </c>
      <c r="D245" s="106"/>
      <c r="E245" s="106">
        <v>6158.0428672525004</v>
      </c>
      <c r="F245" s="106">
        <v>11096.236799344166</v>
      </c>
    </row>
    <row r="246" spans="1:6" s="75" customFormat="1" ht="9" customHeight="1">
      <c r="A246" s="105" t="s">
        <v>62</v>
      </c>
      <c r="B246" s="106">
        <v>241833</v>
      </c>
      <c r="C246" s="106">
        <v>105058</v>
      </c>
      <c r="D246" s="106"/>
      <c r="E246" s="106">
        <v>5986.2792943024988</v>
      </c>
      <c r="F246" s="106">
        <v>11350.805755212501</v>
      </c>
    </row>
    <row r="247" spans="1:6" s="75" customFormat="1" ht="9" customHeight="1">
      <c r="A247" s="105" t="s">
        <v>63</v>
      </c>
      <c r="B247" s="106">
        <v>2360036</v>
      </c>
      <c r="C247" s="106">
        <v>1031229</v>
      </c>
      <c r="D247" s="106"/>
      <c r="E247" s="106">
        <v>5938.126677564167</v>
      </c>
      <c r="F247" s="106">
        <v>12175.278577040832</v>
      </c>
    </row>
    <row r="248" spans="1:6" s="75" customFormat="1" ht="9" customHeight="1">
      <c r="A248" s="107" t="s">
        <v>64</v>
      </c>
      <c r="B248" s="108">
        <v>184042</v>
      </c>
      <c r="C248" s="108">
        <v>139359</v>
      </c>
      <c r="D248" s="108"/>
      <c r="E248" s="108">
        <v>5808.5236284550001</v>
      </c>
      <c r="F248" s="108">
        <v>9793.7588143316661</v>
      </c>
    </row>
    <row r="249" spans="1:6" s="75" customFormat="1" ht="9" customHeight="1">
      <c r="A249" s="105" t="s">
        <v>65</v>
      </c>
      <c r="B249" s="106">
        <v>491042</v>
      </c>
      <c r="C249" s="106">
        <v>307050</v>
      </c>
      <c r="D249" s="106"/>
      <c r="E249" s="106">
        <v>5429.6000150941672</v>
      </c>
      <c r="F249" s="106">
        <v>10363.953233638333</v>
      </c>
    </row>
    <row r="250" spans="1:6" s="75" customFormat="1" ht="9" customHeight="1">
      <c r="A250" s="105" t="s">
        <v>66</v>
      </c>
      <c r="B250" s="106">
        <v>826020</v>
      </c>
      <c r="C250" s="106">
        <v>376059</v>
      </c>
      <c r="D250" s="106"/>
      <c r="E250" s="106">
        <v>6539.8233025325017</v>
      </c>
      <c r="F250" s="106">
        <v>14622.428026216667</v>
      </c>
    </row>
    <row r="251" spans="1:6" s="75" customFormat="1" ht="9" customHeight="1">
      <c r="A251" s="105" t="s">
        <v>67</v>
      </c>
      <c r="B251" s="106">
        <v>333309</v>
      </c>
      <c r="C251" s="106">
        <v>190456</v>
      </c>
      <c r="D251" s="106"/>
      <c r="E251" s="106">
        <v>5511.8380027433332</v>
      </c>
      <c r="F251" s="106">
        <v>10409.477460587501</v>
      </c>
    </row>
    <row r="252" spans="1:6" s="75" customFormat="1" ht="9" customHeight="1">
      <c r="A252" s="107" t="s">
        <v>68</v>
      </c>
      <c r="B252" s="108">
        <v>402970</v>
      </c>
      <c r="C252" s="108">
        <v>219766</v>
      </c>
      <c r="D252" s="108"/>
      <c r="E252" s="108">
        <v>5624.1817657833335</v>
      </c>
      <c r="F252" s="108">
        <v>9476.5005088491653</v>
      </c>
    </row>
    <row r="253" spans="1:6" s="75" customFormat="1" ht="9" customHeight="1">
      <c r="A253" s="105" t="s">
        <v>69</v>
      </c>
      <c r="B253" s="106">
        <v>1046933</v>
      </c>
      <c r="C253" s="106">
        <v>694797</v>
      </c>
      <c r="D253" s="106"/>
      <c r="E253" s="106">
        <v>5758.0469077833332</v>
      </c>
      <c r="F253" s="106">
        <v>12691.180932524165</v>
      </c>
    </row>
    <row r="254" spans="1:6" s="75" customFormat="1" ht="9" customHeight="1">
      <c r="A254" s="105" t="s">
        <v>70</v>
      </c>
      <c r="B254" s="106">
        <v>1228066</v>
      </c>
      <c r="C254" s="106">
        <v>591842</v>
      </c>
      <c r="D254" s="106"/>
      <c r="E254" s="106">
        <v>6246.3712558616653</v>
      </c>
      <c r="F254" s="106">
        <v>13604.622774686664</v>
      </c>
    </row>
    <row r="255" spans="1:6" s="75" customFormat="1" ht="9" customHeight="1">
      <c r="A255" s="105" t="s">
        <v>71</v>
      </c>
      <c r="B255" s="106">
        <v>504167</v>
      </c>
      <c r="C255" s="106">
        <v>279979</v>
      </c>
      <c r="D255" s="106"/>
      <c r="E255" s="106">
        <v>5683.8293173283337</v>
      </c>
      <c r="F255" s="106">
        <v>10428.299835117501</v>
      </c>
    </row>
    <row r="256" spans="1:6" s="75" customFormat="1" ht="9" customHeight="1">
      <c r="A256" s="107" t="s">
        <v>72</v>
      </c>
      <c r="B256" s="108">
        <v>1589258</v>
      </c>
      <c r="C256" s="108">
        <v>622973</v>
      </c>
      <c r="D256" s="108"/>
      <c r="E256" s="108">
        <v>6184.9727075866658</v>
      </c>
      <c r="F256" s="108">
        <v>12310.7035773225</v>
      </c>
    </row>
    <row r="257" spans="1:8" s="75" customFormat="1" ht="9" customHeight="1">
      <c r="A257" s="105" t="s">
        <v>73</v>
      </c>
      <c r="B257" s="106">
        <v>58124</v>
      </c>
      <c r="C257" s="106">
        <v>20722</v>
      </c>
      <c r="D257" s="106"/>
      <c r="E257" s="106">
        <v>5828.8391562808329</v>
      </c>
      <c r="F257" s="106">
        <v>7530.465281341666</v>
      </c>
    </row>
    <row r="258" spans="1:8" s="75" customFormat="1" ht="9" customHeight="1">
      <c r="A258" s="105" t="s">
        <v>74</v>
      </c>
      <c r="B258" s="106">
        <v>1408451</v>
      </c>
      <c r="C258" s="106">
        <v>717085</v>
      </c>
      <c r="D258" s="106"/>
      <c r="E258" s="106">
        <v>5552.522718086665</v>
      </c>
      <c r="F258" s="106">
        <v>11722.868311584165</v>
      </c>
    </row>
    <row r="259" spans="1:8" s="75" customFormat="1" ht="9" customHeight="1">
      <c r="A259" s="105" t="s">
        <v>75</v>
      </c>
      <c r="B259" s="109">
        <v>952188</v>
      </c>
      <c r="C259" s="109">
        <v>484362</v>
      </c>
      <c r="D259" s="109"/>
      <c r="E259" s="109">
        <v>5595.0997722783331</v>
      </c>
      <c r="F259" s="109">
        <v>10469.700539414165</v>
      </c>
    </row>
    <row r="260" spans="1:8" s="75" customFormat="1" ht="9" customHeight="1">
      <c r="A260" s="107" t="s">
        <v>76</v>
      </c>
      <c r="B260" s="108">
        <v>352470</v>
      </c>
      <c r="C260" s="108">
        <v>122473</v>
      </c>
      <c r="D260" s="108"/>
      <c r="E260" s="108">
        <v>6075.0204130216662</v>
      </c>
      <c r="F260" s="108">
        <v>10920.760998269167</v>
      </c>
    </row>
    <row r="261" spans="1:8" s="114" customFormat="1" ht="9" customHeight="1">
      <c r="A261" s="115"/>
      <c r="B261" s="112"/>
      <c r="C261" s="112"/>
      <c r="D261" s="112"/>
      <c r="E261" s="112"/>
      <c r="F261" s="113"/>
      <c r="G261" s="112"/>
      <c r="H261" s="112"/>
    </row>
    <row r="262" spans="1:8" ht="9" customHeight="1">
      <c r="A262" s="74" t="s">
        <v>83</v>
      </c>
    </row>
    <row r="263" spans="1:8" s="75" customFormat="1" ht="9" customHeight="1">
      <c r="A263" s="78" t="s">
        <v>44</v>
      </c>
      <c r="B263" s="77">
        <f>SUM(B265:B296)</f>
        <v>29353228</v>
      </c>
      <c r="C263" s="77">
        <f>SUM(C265:C296)</f>
        <v>14261424</v>
      </c>
      <c r="D263" s="77"/>
      <c r="E263" s="77">
        <v>6231.5343937124999</v>
      </c>
      <c r="F263" s="77">
        <v>12183.200127135833</v>
      </c>
      <c r="G263" s="81"/>
    </row>
    <row r="264" spans="1:8" s="75" customFormat="1" ht="3.95" customHeight="1">
      <c r="A264" s="78"/>
      <c r="B264" s="77"/>
      <c r="C264" s="77"/>
      <c r="D264" s="77"/>
      <c r="E264" s="77"/>
      <c r="F264" s="77"/>
    </row>
    <row r="265" spans="1:8" s="75" customFormat="1" ht="9" customHeight="1">
      <c r="A265" s="105" t="s">
        <v>45</v>
      </c>
      <c r="B265" s="106">
        <v>312838</v>
      </c>
      <c r="C265" s="106">
        <v>147025</v>
      </c>
      <c r="D265" s="106"/>
      <c r="E265" s="106">
        <v>5591.3088034424991</v>
      </c>
      <c r="F265" s="106">
        <v>9937.6374741700001</v>
      </c>
    </row>
    <row r="266" spans="1:8" s="75" customFormat="1" ht="9" customHeight="1">
      <c r="A266" s="105" t="s">
        <v>46</v>
      </c>
      <c r="B266" s="106">
        <v>1165529</v>
      </c>
      <c r="C266" s="106">
        <v>466139</v>
      </c>
      <c r="D266" s="106"/>
      <c r="E266" s="106">
        <v>8899.1454246733338</v>
      </c>
      <c r="F266" s="106">
        <v>11126.820642745835</v>
      </c>
    </row>
    <row r="267" spans="1:8" s="75" customFormat="1" ht="9" customHeight="1">
      <c r="A267" s="105" t="s">
        <v>47</v>
      </c>
      <c r="B267" s="106">
        <v>83172</v>
      </c>
      <c r="C267" s="106">
        <v>166174</v>
      </c>
      <c r="D267" s="106"/>
      <c r="E267" s="106">
        <v>5544.4261169749989</v>
      </c>
      <c r="F267" s="106">
        <v>10822.956935714165</v>
      </c>
    </row>
    <row r="268" spans="1:8" s="75" customFormat="1" ht="9" customHeight="1">
      <c r="A268" s="107" t="s">
        <v>48</v>
      </c>
      <c r="B268" s="108">
        <v>705750</v>
      </c>
      <c r="C268" s="108">
        <v>777977</v>
      </c>
      <c r="D268" s="108"/>
      <c r="E268" s="108">
        <v>8930.8070621991665</v>
      </c>
      <c r="F268" s="108">
        <v>26032.457339210832</v>
      </c>
    </row>
    <row r="269" spans="1:8" s="75" customFormat="1" ht="9" customHeight="1">
      <c r="A269" s="105" t="s">
        <v>49</v>
      </c>
      <c r="B269" s="106">
        <v>685278</v>
      </c>
      <c r="C269" s="106">
        <v>231305</v>
      </c>
      <c r="D269" s="106"/>
      <c r="E269" s="106">
        <v>5821.3346729808327</v>
      </c>
      <c r="F269" s="106">
        <v>9119.2820179574992</v>
      </c>
    </row>
    <row r="270" spans="1:8" s="75" customFormat="1" ht="9" customHeight="1">
      <c r="A270" s="105" t="s">
        <v>50</v>
      </c>
      <c r="B270" s="106">
        <v>571394</v>
      </c>
      <c r="C270" s="106">
        <v>210026</v>
      </c>
      <c r="D270" s="106"/>
      <c r="E270" s="106">
        <v>6335.0764045208343</v>
      </c>
      <c r="F270" s="106">
        <v>10414.866193864998</v>
      </c>
    </row>
    <row r="271" spans="1:8" s="75" customFormat="1" ht="9" customHeight="1">
      <c r="A271" s="105" t="s">
        <v>51</v>
      </c>
      <c r="B271" s="106">
        <v>497374</v>
      </c>
      <c r="C271" s="106">
        <v>276339</v>
      </c>
      <c r="D271" s="106"/>
      <c r="E271" s="106">
        <v>6329.5708798733331</v>
      </c>
      <c r="F271" s="106">
        <v>7838.1391319075001</v>
      </c>
    </row>
    <row r="272" spans="1:8" s="75" customFormat="1" ht="9" customHeight="1">
      <c r="A272" s="107" t="s">
        <v>52</v>
      </c>
      <c r="B272" s="108">
        <v>788464</v>
      </c>
      <c r="C272" s="108">
        <v>413993</v>
      </c>
      <c r="D272" s="108"/>
      <c r="E272" s="108">
        <v>6332.2882989258351</v>
      </c>
      <c r="F272" s="108">
        <v>13418.948861851668</v>
      </c>
    </row>
    <row r="273" spans="1:6" s="75" customFormat="1" ht="9" customHeight="1">
      <c r="A273" s="105" t="s">
        <v>53</v>
      </c>
      <c r="B273" s="106">
        <v>4704010</v>
      </c>
      <c r="C273" s="106">
        <v>2866016</v>
      </c>
      <c r="D273" s="106"/>
      <c r="E273" s="106">
        <v>7203.1902428083331</v>
      </c>
      <c r="F273" s="106">
        <v>15101.715475571667</v>
      </c>
    </row>
    <row r="274" spans="1:6" s="75" customFormat="1" ht="9" customHeight="1">
      <c r="A274" s="105" t="s">
        <v>54</v>
      </c>
      <c r="B274" s="106">
        <v>419102</v>
      </c>
      <c r="C274" s="106">
        <v>154976</v>
      </c>
      <c r="D274" s="106"/>
      <c r="E274" s="106">
        <v>4648.5410888366659</v>
      </c>
      <c r="F274" s="106">
        <v>9774.7130001725</v>
      </c>
    </row>
    <row r="275" spans="1:6" s="75" customFormat="1" ht="9" customHeight="1">
      <c r="A275" s="105" t="s">
        <v>55</v>
      </c>
      <c r="B275" s="106">
        <v>1401008</v>
      </c>
      <c r="C275" s="106">
        <v>551774</v>
      </c>
      <c r="D275" s="106"/>
      <c r="E275" s="106">
        <v>5530.3864147766662</v>
      </c>
      <c r="F275" s="106">
        <v>11040.331296913335</v>
      </c>
    </row>
    <row r="276" spans="1:6" s="75" customFormat="1" ht="9" customHeight="1">
      <c r="A276" s="107" t="s">
        <v>56</v>
      </c>
      <c r="B276" s="108">
        <v>332303</v>
      </c>
      <c r="C276" s="108">
        <v>157869</v>
      </c>
      <c r="D276" s="108"/>
      <c r="E276" s="108">
        <v>6446.8848494808335</v>
      </c>
      <c r="F276" s="108">
        <v>11244.412044965835</v>
      </c>
    </row>
    <row r="277" spans="1:6" s="75" customFormat="1" ht="9" customHeight="1">
      <c r="A277" s="105" t="s">
        <v>57</v>
      </c>
      <c r="B277" s="106">
        <v>475378</v>
      </c>
      <c r="C277" s="106">
        <v>149790</v>
      </c>
      <c r="D277" s="106"/>
      <c r="E277" s="106">
        <v>6209.7382129916668</v>
      </c>
      <c r="F277" s="106">
        <v>7869.6670363974999</v>
      </c>
    </row>
    <row r="278" spans="1:6" s="75" customFormat="1" ht="9" customHeight="1">
      <c r="A278" s="105" t="s">
        <v>58</v>
      </c>
      <c r="B278" s="106">
        <v>2412278</v>
      </c>
      <c r="C278" s="106">
        <v>1112193</v>
      </c>
      <c r="D278" s="106"/>
      <c r="E278" s="106">
        <v>5347.9476394633339</v>
      </c>
      <c r="F278" s="106">
        <v>13254.255998872502</v>
      </c>
    </row>
    <row r="279" spans="1:6" s="75" customFormat="1" ht="9" customHeight="1">
      <c r="A279" s="105" t="s">
        <v>59</v>
      </c>
      <c r="B279" s="106">
        <v>1815837</v>
      </c>
      <c r="C279" s="106">
        <v>1241348</v>
      </c>
      <c r="D279" s="106"/>
      <c r="E279" s="106">
        <v>7038.783709369166</v>
      </c>
      <c r="F279" s="106">
        <v>16414.311133347499</v>
      </c>
    </row>
    <row r="280" spans="1:6" s="75" customFormat="1" ht="9" customHeight="1">
      <c r="A280" s="107" t="s">
        <v>60</v>
      </c>
      <c r="B280" s="108">
        <v>443365</v>
      </c>
      <c r="C280" s="108">
        <v>162275</v>
      </c>
      <c r="D280" s="108"/>
      <c r="E280" s="108">
        <v>4956.240801284167</v>
      </c>
      <c r="F280" s="108">
        <v>8557.9589590474989</v>
      </c>
    </row>
    <row r="281" spans="1:6" s="75" customFormat="1" ht="9" customHeight="1">
      <c r="A281" s="105" t="s">
        <v>61</v>
      </c>
      <c r="B281" s="106">
        <v>189138</v>
      </c>
      <c r="C281" s="106">
        <v>138469</v>
      </c>
      <c r="D281" s="106"/>
      <c r="E281" s="106">
        <v>6824.9909948658342</v>
      </c>
      <c r="F281" s="106">
        <v>12825.011735517501</v>
      </c>
    </row>
    <row r="282" spans="1:6" s="75" customFormat="1" ht="9" customHeight="1">
      <c r="A282" s="105" t="s">
        <v>62</v>
      </c>
      <c r="B282" s="106">
        <v>293750</v>
      </c>
      <c r="C282" s="106">
        <v>94293</v>
      </c>
      <c r="D282" s="106"/>
      <c r="E282" s="106">
        <v>6048.7561247574995</v>
      </c>
      <c r="F282" s="106">
        <v>9606.6246556966671</v>
      </c>
    </row>
    <row r="283" spans="1:6" s="75" customFormat="1" ht="9" customHeight="1">
      <c r="A283" s="105" t="s">
        <v>63</v>
      </c>
      <c r="B283" s="106">
        <v>1758186</v>
      </c>
      <c r="C283" s="106">
        <v>840135</v>
      </c>
      <c r="D283" s="106"/>
      <c r="E283" s="106">
        <v>5787.0990442925004</v>
      </c>
      <c r="F283" s="106">
        <v>12680.811891799169</v>
      </c>
    </row>
    <row r="284" spans="1:6" s="75" customFormat="1" ht="9" customHeight="1">
      <c r="A284" s="107" t="s">
        <v>64</v>
      </c>
      <c r="B284" s="108">
        <v>251671</v>
      </c>
      <c r="C284" s="108">
        <v>130509</v>
      </c>
      <c r="D284" s="108"/>
      <c r="E284" s="108">
        <v>6303.4587869624993</v>
      </c>
      <c r="F284" s="108">
        <v>7251.5910752458331</v>
      </c>
    </row>
    <row r="285" spans="1:6" s="75" customFormat="1" ht="9" customHeight="1">
      <c r="A285" s="105" t="s">
        <v>65</v>
      </c>
      <c r="B285" s="106">
        <v>508407</v>
      </c>
      <c r="C285" s="106">
        <v>202985</v>
      </c>
      <c r="D285" s="106"/>
      <c r="E285" s="106">
        <v>5162.0073234791671</v>
      </c>
      <c r="F285" s="106">
        <v>9200.4517088258344</v>
      </c>
    </row>
    <row r="286" spans="1:6" s="75" customFormat="1" ht="9" customHeight="1">
      <c r="A286" s="105" t="s">
        <v>66</v>
      </c>
      <c r="B286" s="106">
        <v>892889</v>
      </c>
      <c r="C286" s="106">
        <v>400030</v>
      </c>
      <c r="D286" s="106"/>
      <c r="E286" s="106">
        <v>6850.8961775616672</v>
      </c>
      <c r="F286" s="106">
        <v>13157.0984688925</v>
      </c>
    </row>
    <row r="287" spans="1:6" s="75" customFormat="1" ht="9" customHeight="1">
      <c r="A287" s="105" t="s">
        <v>67</v>
      </c>
      <c r="B287" s="106">
        <v>367875</v>
      </c>
      <c r="C287" s="106">
        <v>172220</v>
      </c>
      <c r="D287" s="106"/>
      <c r="E287" s="106">
        <v>5377.3113285750005</v>
      </c>
      <c r="F287" s="106">
        <v>8936.418311359168</v>
      </c>
    </row>
    <row r="288" spans="1:6" s="75" customFormat="1" ht="9" customHeight="1">
      <c r="A288" s="107" t="s">
        <v>68</v>
      </c>
      <c r="B288" s="108">
        <v>434967</v>
      </c>
      <c r="C288" s="108">
        <v>279706</v>
      </c>
      <c r="D288" s="108"/>
      <c r="E288" s="108">
        <v>5437.7206607150001</v>
      </c>
      <c r="F288" s="108">
        <v>11266.495372536665</v>
      </c>
    </row>
    <row r="289" spans="1:8" s="75" customFormat="1" ht="9" customHeight="1">
      <c r="A289" s="105" t="s">
        <v>69</v>
      </c>
      <c r="B289" s="106">
        <v>808972</v>
      </c>
      <c r="C289" s="106">
        <v>396948</v>
      </c>
      <c r="D289" s="106"/>
      <c r="E289" s="106">
        <v>5906.418404419167</v>
      </c>
      <c r="F289" s="106">
        <v>8857.9553181291685</v>
      </c>
    </row>
    <row r="290" spans="1:8" s="75" customFormat="1" ht="9" customHeight="1">
      <c r="A290" s="105" t="s">
        <v>70</v>
      </c>
      <c r="B290" s="106">
        <v>1216107</v>
      </c>
      <c r="C290" s="106">
        <v>464514</v>
      </c>
      <c r="D290" s="106"/>
      <c r="E290" s="106">
        <v>7190.3012786816662</v>
      </c>
      <c r="F290" s="106">
        <v>12936.692895958333</v>
      </c>
    </row>
    <row r="291" spans="1:8" s="75" customFormat="1" ht="9" customHeight="1">
      <c r="A291" s="105" t="s">
        <v>71</v>
      </c>
      <c r="B291" s="106">
        <v>655216</v>
      </c>
      <c r="C291" s="106">
        <v>410952</v>
      </c>
      <c r="D291" s="106"/>
      <c r="E291" s="106">
        <v>6647.8315988291661</v>
      </c>
      <c r="F291" s="106">
        <v>11451.7231615</v>
      </c>
    </row>
    <row r="292" spans="1:8" s="75" customFormat="1" ht="9" customHeight="1">
      <c r="A292" s="107" t="s">
        <v>72</v>
      </c>
      <c r="B292" s="108">
        <v>1677861</v>
      </c>
      <c r="C292" s="108">
        <v>433791</v>
      </c>
      <c r="D292" s="108"/>
      <c r="E292" s="108">
        <v>6526.8376651733333</v>
      </c>
      <c r="F292" s="108">
        <v>12262.865194522499</v>
      </c>
    </row>
    <row r="293" spans="1:8" s="75" customFormat="1" ht="9" customHeight="1">
      <c r="A293" s="105" t="s">
        <v>73</v>
      </c>
      <c r="B293" s="106">
        <v>74268</v>
      </c>
      <c r="C293" s="106">
        <v>20620</v>
      </c>
      <c r="D293" s="106"/>
      <c r="E293" s="106">
        <v>4826.7463578075003</v>
      </c>
      <c r="F293" s="106">
        <v>6545.1585136208332</v>
      </c>
    </row>
    <row r="294" spans="1:8" s="75" customFormat="1" ht="9" customHeight="1">
      <c r="A294" s="105" t="s">
        <v>74</v>
      </c>
      <c r="B294" s="106">
        <v>2352858</v>
      </c>
      <c r="C294" s="106">
        <v>731355</v>
      </c>
      <c r="D294" s="106"/>
      <c r="E294" s="106">
        <v>5858.5187511466675</v>
      </c>
      <c r="F294" s="106">
        <v>11357.037804045001</v>
      </c>
    </row>
    <row r="295" spans="1:8" s="75" customFormat="1" ht="9" customHeight="1">
      <c r="A295" s="105" t="s">
        <v>75</v>
      </c>
      <c r="B295" s="109">
        <v>692699</v>
      </c>
      <c r="C295" s="109">
        <v>330459</v>
      </c>
      <c r="D295" s="109"/>
      <c r="E295" s="109">
        <v>5285.9865940383334</v>
      </c>
      <c r="F295" s="109">
        <v>5968.151528223334</v>
      </c>
    </row>
    <row r="296" spans="1:8" s="75" customFormat="1" ht="9" customHeight="1">
      <c r="A296" s="107" t="s">
        <v>76</v>
      </c>
      <c r="B296" s="108">
        <v>365284</v>
      </c>
      <c r="C296" s="108">
        <v>129219</v>
      </c>
      <c r="D296" s="108"/>
      <c r="E296" s="108">
        <v>5673.7542430283329</v>
      </c>
      <c r="F296" s="108">
        <v>8736.9393362108331</v>
      </c>
    </row>
    <row r="297" spans="1:8" s="114" customFormat="1" ht="9" customHeight="1">
      <c r="A297" s="115"/>
      <c r="B297" s="112"/>
      <c r="C297" s="112"/>
      <c r="D297" s="112"/>
      <c r="E297" s="112"/>
      <c r="F297" s="113"/>
      <c r="G297" s="112"/>
      <c r="H297" s="112"/>
    </row>
    <row r="298" spans="1:8" ht="9" customHeight="1">
      <c r="A298" s="104" t="s">
        <v>84</v>
      </c>
    </row>
    <row r="299" spans="1:8" s="75" customFormat="1" ht="9" customHeight="1">
      <c r="A299" s="78" t="s">
        <v>44</v>
      </c>
      <c r="B299" s="88">
        <f>SUM(B301:B332)</f>
        <v>31233638</v>
      </c>
      <c r="C299" s="88">
        <f>SUM(C301:C332)</f>
        <v>14426583</v>
      </c>
      <c r="D299" s="88"/>
      <c r="E299" s="88">
        <v>6802.9717207916665</v>
      </c>
      <c r="F299" s="88">
        <v>13447.929640677501</v>
      </c>
      <c r="G299" s="81"/>
    </row>
    <row r="300" spans="1:8" s="75" customFormat="1" ht="3.95" customHeight="1">
      <c r="A300" s="78"/>
      <c r="B300" s="88"/>
      <c r="C300" s="88"/>
      <c r="D300" s="88"/>
      <c r="E300" s="88"/>
      <c r="F300" s="88"/>
    </row>
    <row r="301" spans="1:8" s="75" customFormat="1" ht="9" customHeight="1">
      <c r="A301" s="105" t="s">
        <v>45</v>
      </c>
      <c r="B301" s="106">
        <v>502270</v>
      </c>
      <c r="C301" s="106">
        <v>206613</v>
      </c>
      <c r="D301" s="106"/>
      <c r="E301" s="106">
        <v>5942.957263313333</v>
      </c>
      <c r="F301" s="106">
        <v>11325.528845515</v>
      </c>
    </row>
    <row r="302" spans="1:8" s="75" customFormat="1" ht="9" customHeight="1">
      <c r="A302" s="105" t="s">
        <v>46</v>
      </c>
      <c r="B302" s="106">
        <v>1123025</v>
      </c>
      <c r="C302" s="106">
        <v>697849</v>
      </c>
      <c r="D302" s="106"/>
      <c r="E302" s="106">
        <v>8807.2495109008341</v>
      </c>
      <c r="F302" s="106">
        <v>18901.799193280833</v>
      </c>
    </row>
    <row r="303" spans="1:8" s="75" customFormat="1" ht="9" customHeight="1">
      <c r="A303" s="105" t="s">
        <v>47</v>
      </c>
      <c r="B303" s="106">
        <v>91573</v>
      </c>
      <c r="C303" s="106">
        <v>89767</v>
      </c>
      <c r="D303" s="106"/>
      <c r="E303" s="106">
        <v>6293.5026672558333</v>
      </c>
      <c r="F303" s="106">
        <v>9689.094674067499</v>
      </c>
    </row>
    <row r="304" spans="1:8" s="75" customFormat="1" ht="9" customHeight="1">
      <c r="A304" s="107" t="s">
        <v>48</v>
      </c>
      <c r="B304" s="108">
        <v>644608</v>
      </c>
      <c r="C304" s="108">
        <v>640160</v>
      </c>
      <c r="D304" s="108"/>
      <c r="E304" s="108">
        <v>10957.834800785835</v>
      </c>
      <c r="F304" s="108">
        <v>29768.638347340835</v>
      </c>
    </row>
    <row r="305" spans="1:6" s="75" customFormat="1" ht="9" customHeight="1">
      <c r="A305" s="105" t="s">
        <v>49</v>
      </c>
      <c r="B305" s="106">
        <v>719230</v>
      </c>
      <c r="C305" s="106">
        <v>271709</v>
      </c>
      <c r="D305" s="106"/>
      <c r="E305" s="106">
        <v>6360.9337862825005</v>
      </c>
      <c r="F305" s="106">
        <v>12617.620007404168</v>
      </c>
    </row>
    <row r="306" spans="1:6" s="75" customFormat="1" ht="9" customHeight="1">
      <c r="A306" s="105" t="s">
        <v>50</v>
      </c>
      <c r="B306" s="106">
        <v>309676</v>
      </c>
      <c r="C306" s="106">
        <v>104102</v>
      </c>
      <c r="D306" s="106"/>
      <c r="E306" s="106">
        <v>5497.3044824833332</v>
      </c>
      <c r="F306" s="106">
        <v>9075.1650433941668</v>
      </c>
    </row>
    <row r="307" spans="1:6" s="75" customFormat="1" ht="9" customHeight="1">
      <c r="A307" s="105" t="s">
        <v>51</v>
      </c>
      <c r="B307" s="106">
        <v>293337</v>
      </c>
      <c r="C307" s="106">
        <v>217623</v>
      </c>
      <c r="D307" s="106"/>
      <c r="E307" s="106">
        <v>4874.1429011933333</v>
      </c>
      <c r="F307" s="106">
        <v>7429.7218213716669</v>
      </c>
    </row>
    <row r="308" spans="1:6" s="75" customFormat="1" ht="9" customHeight="1">
      <c r="A308" s="107" t="s">
        <v>52</v>
      </c>
      <c r="B308" s="108">
        <v>1247290</v>
      </c>
      <c r="C308" s="108">
        <v>514385</v>
      </c>
      <c r="D308" s="108"/>
      <c r="E308" s="108">
        <v>7490.5254129266659</v>
      </c>
      <c r="F308" s="108">
        <v>14761.903232229999</v>
      </c>
    </row>
    <row r="309" spans="1:6" s="75" customFormat="1" ht="9" customHeight="1">
      <c r="A309" s="105" t="s">
        <v>53</v>
      </c>
      <c r="B309" s="106">
        <v>4993813</v>
      </c>
      <c r="C309" s="106">
        <v>3003198</v>
      </c>
      <c r="D309" s="106"/>
      <c r="E309" s="106">
        <v>8135.0768435041655</v>
      </c>
      <c r="F309" s="106">
        <v>17901.605038020836</v>
      </c>
    </row>
    <row r="310" spans="1:6" s="75" customFormat="1" ht="9" customHeight="1">
      <c r="A310" s="105" t="s">
        <v>54</v>
      </c>
      <c r="B310" s="106">
        <v>487704</v>
      </c>
      <c r="C310" s="106">
        <v>138562</v>
      </c>
      <c r="D310" s="106"/>
      <c r="E310" s="106">
        <v>6317.3774665425008</v>
      </c>
      <c r="F310" s="106">
        <v>11046.859108176666</v>
      </c>
    </row>
    <row r="311" spans="1:6" s="75" customFormat="1" ht="9" customHeight="1">
      <c r="A311" s="105" t="s">
        <v>55</v>
      </c>
      <c r="B311" s="106">
        <v>1362295</v>
      </c>
      <c r="C311" s="106">
        <v>472820</v>
      </c>
      <c r="D311" s="106"/>
      <c r="E311" s="106">
        <v>5274.6734329766668</v>
      </c>
      <c r="F311" s="106">
        <v>10255.789410554165</v>
      </c>
    </row>
    <row r="312" spans="1:6" s="75" customFormat="1" ht="9" customHeight="1">
      <c r="A312" s="107" t="s">
        <v>56</v>
      </c>
      <c r="B312" s="108">
        <v>426641</v>
      </c>
      <c r="C312" s="108">
        <v>216024</v>
      </c>
      <c r="D312" s="108"/>
      <c r="E312" s="108">
        <v>8049.963826881667</v>
      </c>
      <c r="F312" s="108">
        <v>15296.696584109168</v>
      </c>
    </row>
    <row r="313" spans="1:6" s="75" customFormat="1" ht="9" customHeight="1">
      <c r="A313" s="105" t="s">
        <v>57</v>
      </c>
      <c r="B313" s="106">
        <v>558791</v>
      </c>
      <c r="C313" s="106">
        <v>173737</v>
      </c>
      <c r="D313" s="106"/>
      <c r="E313" s="106">
        <v>5796.8293898949996</v>
      </c>
      <c r="F313" s="106">
        <v>8342.6688847424994</v>
      </c>
    </row>
    <row r="314" spans="1:6" s="75" customFormat="1" ht="9" customHeight="1">
      <c r="A314" s="105" t="s">
        <v>58</v>
      </c>
      <c r="B314" s="106">
        <v>2198965</v>
      </c>
      <c r="C314" s="106">
        <v>845366</v>
      </c>
      <c r="D314" s="106"/>
      <c r="E314" s="106">
        <v>6436.5278600391675</v>
      </c>
      <c r="F314" s="106">
        <v>12618.74089549</v>
      </c>
    </row>
    <row r="315" spans="1:6" s="75" customFormat="1" ht="9" customHeight="1">
      <c r="A315" s="105" t="s">
        <v>59</v>
      </c>
      <c r="B315" s="106">
        <v>1770073</v>
      </c>
      <c r="C315" s="106">
        <v>922356</v>
      </c>
      <c r="D315" s="106"/>
      <c r="E315" s="106">
        <v>9595.5309926733335</v>
      </c>
      <c r="F315" s="106">
        <v>16177.364399882501</v>
      </c>
    </row>
    <row r="316" spans="1:6" s="75" customFormat="1" ht="9" customHeight="1">
      <c r="A316" s="107" t="s">
        <v>60</v>
      </c>
      <c r="B316" s="108">
        <v>465920</v>
      </c>
      <c r="C316" s="108">
        <v>185581</v>
      </c>
      <c r="D316" s="108"/>
      <c r="E316" s="108">
        <v>5430.3650713991674</v>
      </c>
      <c r="F316" s="108">
        <v>8441.9621034758329</v>
      </c>
    </row>
    <row r="317" spans="1:6" s="75" customFormat="1" ht="9" customHeight="1">
      <c r="A317" s="105" t="s">
        <v>61</v>
      </c>
      <c r="B317" s="106">
        <v>225731</v>
      </c>
      <c r="C317" s="106">
        <v>110156</v>
      </c>
      <c r="D317" s="106"/>
      <c r="E317" s="106">
        <v>7737.0860923533328</v>
      </c>
      <c r="F317" s="106">
        <v>9859.3870932533337</v>
      </c>
    </row>
    <row r="318" spans="1:6" s="75" customFormat="1" ht="9" customHeight="1">
      <c r="A318" s="105" t="s">
        <v>62</v>
      </c>
      <c r="B318" s="106">
        <v>261890</v>
      </c>
      <c r="C318" s="106">
        <v>89211</v>
      </c>
      <c r="D318" s="106"/>
      <c r="E318" s="106">
        <v>5793.3546009958336</v>
      </c>
      <c r="F318" s="106">
        <v>8436.095760766666</v>
      </c>
    </row>
    <row r="319" spans="1:6" s="75" customFormat="1" ht="9" customHeight="1">
      <c r="A319" s="105" t="s">
        <v>63</v>
      </c>
      <c r="B319" s="106">
        <v>2336913</v>
      </c>
      <c r="C319" s="106">
        <v>1060952</v>
      </c>
      <c r="D319" s="106"/>
      <c r="E319" s="106">
        <v>6274.6883994333339</v>
      </c>
      <c r="F319" s="106">
        <v>13331.734483033331</v>
      </c>
    </row>
    <row r="320" spans="1:6" s="75" customFormat="1" ht="9" customHeight="1">
      <c r="A320" s="107" t="s">
        <v>64</v>
      </c>
      <c r="B320" s="108">
        <v>223979</v>
      </c>
      <c r="C320" s="108">
        <v>123857</v>
      </c>
      <c r="D320" s="108"/>
      <c r="E320" s="108">
        <v>4953.4843130841664</v>
      </c>
      <c r="F320" s="108">
        <v>6492.956242315835</v>
      </c>
    </row>
    <row r="321" spans="1:8" s="75" customFormat="1" ht="9" customHeight="1">
      <c r="A321" s="105" t="s">
        <v>65</v>
      </c>
      <c r="B321" s="106">
        <v>518944</v>
      </c>
      <c r="C321" s="106">
        <v>400993</v>
      </c>
      <c r="D321" s="106"/>
      <c r="E321" s="106">
        <v>4908.8390761133332</v>
      </c>
      <c r="F321" s="106">
        <v>14455.005194503336</v>
      </c>
    </row>
    <row r="322" spans="1:8" s="75" customFormat="1" ht="9" customHeight="1">
      <c r="A322" s="105" t="s">
        <v>66</v>
      </c>
      <c r="B322" s="106">
        <v>995105</v>
      </c>
      <c r="C322" s="106">
        <v>424898</v>
      </c>
      <c r="D322" s="106"/>
      <c r="E322" s="106">
        <v>6138.2134936424991</v>
      </c>
      <c r="F322" s="106">
        <v>15711.505945281666</v>
      </c>
    </row>
    <row r="323" spans="1:8" s="75" customFormat="1" ht="9" customHeight="1">
      <c r="A323" s="105" t="s">
        <v>67</v>
      </c>
      <c r="B323" s="106">
        <v>403585</v>
      </c>
      <c r="C323" s="106">
        <v>187294</v>
      </c>
      <c r="D323" s="106"/>
      <c r="E323" s="106">
        <v>7321.8113134791674</v>
      </c>
      <c r="F323" s="106">
        <v>10946.793824272499</v>
      </c>
    </row>
    <row r="324" spans="1:8" s="75" customFormat="1" ht="9" customHeight="1">
      <c r="A324" s="107" t="s">
        <v>68</v>
      </c>
      <c r="B324" s="108">
        <v>832523</v>
      </c>
      <c r="C324" s="108">
        <v>347080</v>
      </c>
      <c r="D324" s="108"/>
      <c r="E324" s="108">
        <v>7355.9878288366672</v>
      </c>
      <c r="F324" s="108">
        <v>13505.930424535827</v>
      </c>
    </row>
    <row r="325" spans="1:8" s="75" customFormat="1" ht="9" customHeight="1">
      <c r="A325" s="105" t="s">
        <v>69</v>
      </c>
      <c r="B325" s="106">
        <v>1050540</v>
      </c>
      <c r="C325" s="106">
        <v>356171</v>
      </c>
      <c r="D325" s="106"/>
      <c r="E325" s="106">
        <v>6311.8522771608332</v>
      </c>
      <c r="F325" s="106">
        <v>10268.150582520831</v>
      </c>
    </row>
    <row r="326" spans="1:8" s="75" customFormat="1" ht="9" customHeight="1">
      <c r="A326" s="105" t="s">
        <v>70</v>
      </c>
      <c r="B326" s="106">
        <v>1368364</v>
      </c>
      <c r="C326" s="106">
        <v>511847</v>
      </c>
      <c r="D326" s="106"/>
      <c r="E326" s="106">
        <v>6512.7782772833334</v>
      </c>
      <c r="F326" s="106">
        <v>11613.813501000834</v>
      </c>
    </row>
    <row r="327" spans="1:8" s="75" customFormat="1" ht="9" customHeight="1">
      <c r="A327" s="105" t="s">
        <v>71</v>
      </c>
      <c r="B327" s="106">
        <v>623533</v>
      </c>
      <c r="C327" s="106">
        <v>296595</v>
      </c>
      <c r="D327" s="106"/>
      <c r="E327" s="106">
        <v>7042.4747280041665</v>
      </c>
      <c r="F327" s="106">
        <v>10428.452251495835</v>
      </c>
    </row>
    <row r="328" spans="1:8" s="75" customFormat="1" ht="9" customHeight="1">
      <c r="A328" s="107" t="s">
        <v>72</v>
      </c>
      <c r="B328" s="108">
        <v>1802888</v>
      </c>
      <c r="C328" s="108">
        <v>455405</v>
      </c>
      <c r="D328" s="108"/>
      <c r="E328" s="108">
        <v>6494.5763968749998</v>
      </c>
      <c r="F328" s="108">
        <v>14458.090464182498</v>
      </c>
    </row>
    <row r="329" spans="1:8" s="75" customFormat="1" ht="9" customHeight="1">
      <c r="A329" s="105" t="s">
        <v>73</v>
      </c>
      <c r="B329" s="106">
        <v>72050</v>
      </c>
      <c r="C329" s="106">
        <v>20171</v>
      </c>
      <c r="D329" s="106"/>
      <c r="E329" s="106">
        <v>4974.713134683333</v>
      </c>
      <c r="F329" s="106">
        <v>6191.5011952699997</v>
      </c>
    </row>
    <row r="330" spans="1:8" s="75" customFormat="1" ht="9" customHeight="1">
      <c r="A330" s="105" t="s">
        <v>74</v>
      </c>
      <c r="B330" s="106">
        <v>2131642</v>
      </c>
      <c r="C330" s="106">
        <v>914739</v>
      </c>
      <c r="D330" s="106"/>
      <c r="E330" s="106">
        <v>6690.6362029441661</v>
      </c>
      <c r="F330" s="106">
        <v>13050.452034938331</v>
      </c>
    </row>
    <row r="331" spans="1:8" s="75" customFormat="1" ht="9" customHeight="1">
      <c r="A331" s="105" t="s">
        <v>75</v>
      </c>
      <c r="B331" s="109">
        <v>892266</v>
      </c>
      <c r="C331" s="109">
        <v>336936</v>
      </c>
      <c r="D331" s="109"/>
      <c r="E331" s="109">
        <v>6455.9776353208335</v>
      </c>
      <c r="F331" s="109">
        <v>7711.084142964999</v>
      </c>
    </row>
    <row r="332" spans="1:8" s="75" customFormat="1" ht="9" customHeight="1">
      <c r="A332" s="107" t="s">
        <v>76</v>
      </c>
      <c r="B332" s="108">
        <v>298474</v>
      </c>
      <c r="C332" s="108">
        <v>90426</v>
      </c>
      <c r="D332" s="108"/>
      <c r="E332" s="108">
        <v>6151.3026961775004</v>
      </c>
      <c r="F332" s="108">
        <v>9662.0325124266656</v>
      </c>
    </row>
    <row r="333" spans="1:8" s="114" customFormat="1" ht="9" customHeight="1">
      <c r="A333" s="115"/>
      <c r="B333" s="112"/>
      <c r="C333" s="112"/>
      <c r="D333" s="112"/>
      <c r="E333" s="112"/>
      <c r="F333" s="113"/>
      <c r="G333" s="112"/>
      <c r="H333" s="112"/>
    </row>
    <row r="334" spans="1:8" ht="9" customHeight="1">
      <c r="A334" s="104" t="s">
        <v>85</v>
      </c>
      <c r="B334" s="110"/>
      <c r="C334" s="110"/>
      <c r="D334" s="110"/>
      <c r="E334" s="110"/>
      <c r="F334" s="110"/>
    </row>
    <row r="335" spans="1:8" s="75" customFormat="1" ht="9" customHeight="1">
      <c r="A335" s="78" t="s">
        <v>44</v>
      </c>
      <c r="B335" s="88">
        <f>SUM(B337:B368)</f>
        <v>31525804</v>
      </c>
      <c r="C335" s="88">
        <f>SUM(C337:C368)</f>
        <v>15165892</v>
      </c>
      <c r="D335" s="88"/>
      <c r="E335" s="88">
        <v>7204.0724928949994</v>
      </c>
      <c r="F335" s="88">
        <v>13765.184630195834</v>
      </c>
      <c r="G335" s="81"/>
    </row>
    <row r="336" spans="1:8" s="75" customFormat="1" ht="3.95" customHeight="1">
      <c r="A336" s="78"/>
      <c r="B336" s="77"/>
      <c r="C336" s="77"/>
      <c r="D336" s="77"/>
      <c r="E336" s="77"/>
      <c r="F336" s="77"/>
    </row>
    <row r="337" spans="1:6" s="75" customFormat="1" ht="9" customHeight="1">
      <c r="A337" s="105" t="s">
        <v>45</v>
      </c>
      <c r="B337" s="106">
        <v>452229</v>
      </c>
      <c r="C337" s="106">
        <v>199096</v>
      </c>
      <c r="D337" s="106"/>
      <c r="E337" s="106">
        <v>5854.5058911333335</v>
      </c>
      <c r="F337" s="106">
        <v>10248.269747945835</v>
      </c>
    </row>
    <row r="338" spans="1:6" s="75" customFormat="1" ht="9" customHeight="1">
      <c r="A338" s="105" t="s">
        <v>46</v>
      </c>
      <c r="B338" s="106">
        <v>984515</v>
      </c>
      <c r="C338" s="106">
        <v>578522</v>
      </c>
      <c r="D338" s="106"/>
      <c r="E338" s="106">
        <v>8931.2056961466678</v>
      </c>
      <c r="F338" s="106">
        <v>16334.668040559167</v>
      </c>
    </row>
    <row r="339" spans="1:6" s="75" customFormat="1" ht="9" customHeight="1">
      <c r="A339" s="105" t="s">
        <v>47</v>
      </c>
      <c r="B339" s="106">
        <v>146687</v>
      </c>
      <c r="C339" s="106">
        <v>106800</v>
      </c>
      <c r="D339" s="106"/>
      <c r="E339" s="106">
        <v>8245.2383056266681</v>
      </c>
      <c r="F339" s="106">
        <v>10947.539239555001</v>
      </c>
    </row>
    <row r="340" spans="1:6" s="75" customFormat="1" ht="9" customHeight="1">
      <c r="A340" s="107" t="s">
        <v>48</v>
      </c>
      <c r="B340" s="108">
        <v>651368</v>
      </c>
      <c r="C340" s="108">
        <v>299554</v>
      </c>
      <c r="D340" s="108"/>
      <c r="E340" s="108">
        <v>12644.9453482725</v>
      </c>
      <c r="F340" s="108">
        <v>15833.193496664169</v>
      </c>
    </row>
    <row r="341" spans="1:6" s="75" customFormat="1" ht="9" customHeight="1">
      <c r="A341" s="105" t="s">
        <v>49</v>
      </c>
      <c r="B341" s="106">
        <v>728037</v>
      </c>
      <c r="C341" s="106">
        <v>289501</v>
      </c>
      <c r="D341" s="106"/>
      <c r="E341" s="106">
        <v>6778.3379954916672</v>
      </c>
      <c r="F341" s="106">
        <v>13815.816889702501</v>
      </c>
    </row>
    <row r="342" spans="1:6" s="75" customFormat="1" ht="9" customHeight="1">
      <c r="A342" s="105" t="s">
        <v>50</v>
      </c>
      <c r="B342" s="106">
        <v>467589</v>
      </c>
      <c r="C342" s="106">
        <v>185772</v>
      </c>
      <c r="D342" s="106"/>
      <c r="E342" s="106">
        <v>5818.1664787616655</v>
      </c>
      <c r="F342" s="106">
        <v>11078.876871913324</v>
      </c>
    </row>
    <row r="343" spans="1:6" s="75" customFormat="1" ht="9" customHeight="1">
      <c r="A343" s="105" t="s">
        <v>51</v>
      </c>
      <c r="B343" s="106">
        <v>239196</v>
      </c>
      <c r="C343" s="106">
        <v>170945</v>
      </c>
      <c r="D343" s="106"/>
      <c r="E343" s="106">
        <v>4963.9786311083335</v>
      </c>
      <c r="F343" s="106">
        <v>6491.4555318566681</v>
      </c>
    </row>
    <row r="344" spans="1:6" s="75" customFormat="1" ht="9" customHeight="1">
      <c r="A344" s="107" t="s">
        <v>52</v>
      </c>
      <c r="B344" s="108">
        <v>1321256</v>
      </c>
      <c r="C344" s="108">
        <v>694195</v>
      </c>
      <c r="D344" s="108"/>
      <c r="E344" s="108">
        <v>7864.6685160883326</v>
      </c>
      <c r="F344" s="108">
        <v>18405.186391179166</v>
      </c>
    </row>
    <row r="345" spans="1:6" s="75" customFormat="1" ht="9" customHeight="1">
      <c r="A345" s="105" t="s">
        <v>53</v>
      </c>
      <c r="B345" s="106">
        <v>5213193</v>
      </c>
      <c r="C345" s="106">
        <v>3621081</v>
      </c>
      <c r="D345" s="106"/>
      <c r="E345" s="106">
        <v>8740.1550930008343</v>
      </c>
      <c r="F345" s="106">
        <v>20235.246795000836</v>
      </c>
    </row>
    <row r="346" spans="1:6" s="75" customFormat="1" ht="9" customHeight="1">
      <c r="A346" s="105" t="s">
        <v>54</v>
      </c>
      <c r="B346" s="106">
        <v>976741</v>
      </c>
      <c r="C346" s="106">
        <v>154644</v>
      </c>
      <c r="D346" s="106"/>
      <c r="E346" s="106">
        <v>6700.492225734165</v>
      </c>
      <c r="F346" s="106">
        <v>11417.124511524167</v>
      </c>
    </row>
    <row r="347" spans="1:6" s="75" customFormat="1" ht="9" customHeight="1">
      <c r="A347" s="105" t="s">
        <v>55</v>
      </c>
      <c r="B347" s="106">
        <v>1251406</v>
      </c>
      <c r="C347" s="106">
        <v>501676</v>
      </c>
      <c r="D347" s="106"/>
      <c r="E347" s="106">
        <v>5394.5324440633331</v>
      </c>
      <c r="F347" s="106">
        <v>10869.4005184875</v>
      </c>
    </row>
    <row r="348" spans="1:6" s="75" customFormat="1" ht="9" customHeight="1">
      <c r="A348" s="107" t="s">
        <v>56</v>
      </c>
      <c r="B348" s="108">
        <v>191309</v>
      </c>
      <c r="C348" s="108">
        <v>105121</v>
      </c>
      <c r="D348" s="108"/>
      <c r="E348" s="108">
        <v>6434.1060930033336</v>
      </c>
      <c r="F348" s="108">
        <v>8340.8989463708349</v>
      </c>
    </row>
    <row r="349" spans="1:6" s="75" customFormat="1" ht="9" customHeight="1">
      <c r="A349" s="105" t="s">
        <v>57</v>
      </c>
      <c r="B349" s="106">
        <v>534942</v>
      </c>
      <c r="C349" s="106">
        <v>170950</v>
      </c>
      <c r="D349" s="106"/>
      <c r="E349" s="106">
        <v>5815.4617570541659</v>
      </c>
      <c r="F349" s="106">
        <v>7358.4564222174995</v>
      </c>
    </row>
    <row r="350" spans="1:6" s="75" customFormat="1" ht="9" customHeight="1">
      <c r="A350" s="105" t="s">
        <v>58</v>
      </c>
      <c r="B350" s="106">
        <v>2444613</v>
      </c>
      <c r="C350" s="106">
        <v>915584</v>
      </c>
      <c r="D350" s="106"/>
      <c r="E350" s="106">
        <v>7184.7864872291657</v>
      </c>
      <c r="F350" s="106">
        <v>12606.656011727491</v>
      </c>
    </row>
    <row r="351" spans="1:6" s="75" customFormat="1" ht="9" customHeight="1">
      <c r="A351" s="105" t="s">
        <v>59</v>
      </c>
      <c r="B351" s="106">
        <v>1943655</v>
      </c>
      <c r="C351" s="106">
        <v>809521</v>
      </c>
      <c r="D351" s="106"/>
      <c r="E351" s="106">
        <v>11154.011495281668</v>
      </c>
      <c r="F351" s="106">
        <v>14573.115787395</v>
      </c>
    </row>
    <row r="352" spans="1:6" s="75" customFormat="1" ht="9" customHeight="1">
      <c r="A352" s="107" t="s">
        <v>60</v>
      </c>
      <c r="B352" s="108">
        <v>405700</v>
      </c>
      <c r="C352" s="108">
        <v>184693</v>
      </c>
      <c r="D352" s="108"/>
      <c r="E352" s="108">
        <v>5440.9234566733339</v>
      </c>
      <c r="F352" s="108">
        <v>8281.3552713116678</v>
      </c>
    </row>
    <row r="353" spans="1:6" s="75" customFormat="1" ht="9" customHeight="1">
      <c r="A353" s="105" t="s">
        <v>61</v>
      </c>
      <c r="B353" s="106">
        <v>138636</v>
      </c>
      <c r="C353" s="106">
        <v>94253</v>
      </c>
      <c r="D353" s="106"/>
      <c r="E353" s="106">
        <v>7330.3674395650005</v>
      </c>
      <c r="F353" s="106">
        <v>10475.529330089999</v>
      </c>
    </row>
    <row r="354" spans="1:6" s="75" customFormat="1" ht="9" customHeight="1">
      <c r="A354" s="105" t="s">
        <v>62</v>
      </c>
      <c r="B354" s="106">
        <v>146569</v>
      </c>
      <c r="C354" s="106">
        <v>60421</v>
      </c>
      <c r="D354" s="106"/>
      <c r="E354" s="106">
        <v>6312.8817160091676</v>
      </c>
      <c r="F354" s="106">
        <v>8152.2072836774996</v>
      </c>
    </row>
    <row r="355" spans="1:6" s="75" customFormat="1" ht="9" customHeight="1">
      <c r="A355" s="105" t="s">
        <v>63</v>
      </c>
      <c r="B355" s="106">
        <v>2685408</v>
      </c>
      <c r="C355" s="106">
        <v>1167123</v>
      </c>
      <c r="D355" s="106"/>
      <c r="E355" s="106">
        <v>7370.3364281091663</v>
      </c>
      <c r="F355" s="106">
        <v>14764.332426634166</v>
      </c>
    </row>
    <row r="356" spans="1:6" s="75" customFormat="1" ht="9" customHeight="1">
      <c r="A356" s="107" t="s">
        <v>64</v>
      </c>
      <c r="B356" s="108">
        <v>330039</v>
      </c>
      <c r="C356" s="108">
        <v>140141</v>
      </c>
      <c r="D356" s="108"/>
      <c r="E356" s="108">
        <v>6934.0569138566671</v>
      </c>
      <c r="F356" s="108">
        <v>6521.4445085183334</v>
      </c>
    </row>
    <row r="357" spans="1:6" s="75" customFormat="1" ht="9" customHeight="1">
      <c r="A357" s="105" t="s">
        <v>65</v>
      </c>
      <c r="B357" s="106">
        <v>506531</v>
      </c>
      <c r="C357" s="106">
        <v>259471</v>
      </c>
      <c r="D357" s="106"/>
      <c r="E357" s="106">
        <v>5160.6851100800004</v>
      </c>
      <c r="F357" s="106">
        <v>9361.3534296358321</v>
      </c>
    </row>
    <row r="358" spans="1:6" s="75" customFormat="1" ht="9" customHeight="1">
      <c r="A358" s="105" t="s">
        <v>66</v>
      </c>
      <c r="B358" s="106">
        <v>1089764</v>
      </c>
      <c r="C358" s="106">
        <v>395153</v>
      </c>
      <c r="D358" s="106"/>
      <c r="E358" s="106">
        <v>6902.4041378583324</v>
      </c>
      <c r="F358" s="106">
        <v>13667.480138462497</v>
      </c>
    </row>
    <row r="359" spans="1:6" s="75" customFormat="1" ht="9" customHeight="1">
      <c r="A359" s="105" t="s">
        <v>67</v>
      </c>
      <c r="B359" s="106">
        <v>327575</v>
      </c>
      <c r="C359" s="106">
        <v>193157</v>
      </c>
      <c r="D359" s="106"/>
      <c r="E359" s="106">
        <v>6417.7365221549999</v>
      </c>
      <c r="F359" s="106">
        <v>10653.439072524166</v>
      </c>
    </row>
    <row r="360" spans="1:6" s="75" customFormat="1" ht="9" customHeight="1">
      <c r="A360" s="107" t="s">
        <v>68</v>
      </c>
      <c r="B360" s="108">
        <v>685534</v>
      </c>
      <c r="C360" s="108">
        <v>298847</v>
      </c>
      <c r="D360" s="108"/>
      <c r="E360" s="108">
        <v>7243.9288957600002</v>
      </c>
      <c r="F360" s="108">
        <v>11623.206976168332</v>
      </c>
    </row>
    <row r="361" spans="1:6" s="75" customFormat="1" ht="9" customHeight="1">
      <c r="A361" s="105" t="s">
        <v>69</v>
      </c>
      <c r="B361" s="106">
        <v>949702</v>
      </c>
      <c r="C361" s="106">
        <v>380041</v>
      </c>
      <c r="D361" s="106"/>
      <c r="E361" s="106">
        <v>6525.0628555108333</v>
      </c>
      <c r="F361" s="106">
        <v>10860.868808965834</v>
      </c>
    </row>
    <row r="362" spans="1:6" s="75" customFormat="1" ht="9" customHeight="1">
      <c r="A362" s="105" t="s">
        <v>70</v>
      </c>
      <c r="B362" s="106">
        <v>1332576</v>
      </c>
      <c r="C362" s="106">
        <v>459182</v>
      </c>
      <c r="D362" s="106"/>
      <c r="E362" s="106">
        <v>7006.3448389333325</v>
      </c>
      <c r="F362" s="106">
        <v>11358.533733561666</v>
      </c>
    </row>
    <row r="363" spans="1:6" s="75" customFormat="1" ht="9" customHeight="1">
      <c r="A363" s="105" t="s">
        <v>71</v>
      </c>
      <c r="B363" s="106">
        <v>540866</v>
      </c>
      <c r="C363" s="106">
        <v>276859</v>
      </c>
      <c r="D363" s="106"/>
      <c r="E363" s="106">
        <v>6846.7583000625009</v>
      </c>
      <c r="F363" s="106">
        <v>10290.73776831</v>
      </c>
    </row>
    <row r="364" spans="1:6" s="75" customFormat="1" ht="9" customHeight="1">
      <c r="A364" s="107" t="s">
        <v>72</v>
      </c>
      <c r="B364" s="108">
        <v>1539001</v>
      </c>
      <c r="C364" s="108">
        <v>1171953</v>
      </c>
      <c r="D364" s="108"/>
      <c r="E364" s="108">
        <v>6314.419666691666</v>
      </c>
      <c r="F364" s="108">
        <v>28180.698889384174</v>
      </c>
    </row>
    <row r="365" spans="1:6" s="75" customFormat="1" ht="9" customHeight="1">
      <c r="A365" s="105" t="s">
        <v>73</v>
      </c>
      <c r="B365" s="106">
        <v>56241</v>
      </c>
      <c r="C365" s="106">
        <v>15171</v>
      </c>
      <c r="D365" s="106"/>
      <c r="E365" s="106">
        <v>5316.3629255283331</v>
      </c>
      <c r="F365" s="106">
        <v>6109.2520654058326</v>
      </c>
    </row>
    <row r="366" spans="1:6" s="75" customFormat="1" ht="9" customHeight="1">
      <c r="A366" s="105" t="s">
        <v>74</v>
      </c>
      <c r="B366" s="106">
        <v>1806848</v>
      </c>
      <c r="C366" s="106">
        <v>822636</v>
      </c>
      <c r="D366" s="106"/>
      <c r="E366" s="106">
        <v>6069.4699764791658</v>
      </c>
      <c r="F366" s="106">
        <v>11972.466593825833</v>
      </c>
    </row>
    <row r="367" spans="1:6" s="75" customFormat="1" ht="9" customHeight="1">
      <c r="A367" s="105" t="s">
        <v>75</v>
      </c>
      <c r="B367" s="109">
        <v>1110220</v>
      </c>
      <c r="C367" s="109">
        <v>355947</v>
      </c>
      <c r="D367" s="109"/>
      <c r="E367" s="109">
        <v>6940.234431792499</v>
      </c>
      <c r="F367" s="109">
        <v>7371.0968292700009</v>
      </c>
    </row>
    <row r="368" spans="1:6" s="75" customFormat="1" ht="9" customHeight="1">
      <c r="A368" s="107" t="s">
        <v>76</v>
      </c>
      <c r="B368" s="108">
        <v>327858</v>
      </c>
      <c r="C368" s="108">
        <v>87882</v>
      </c>
      <c r="D368" s="108"/>
      <c r="E368" s="108">
        <v>6509.0835255991669</v>
      </c>
      <c r="F368" s="108">
        <v>9435.1321798833324</v>
      </c>
    </row>
    <row r="369" spans="1:9" s="114" customFormat="1" ht="9" customHeight="1">
      <c r="A369" s="115"/>
      <c r="B369" s="112"/>
      <c r="C369" s="112"/>
      <c r="D369" s="112"/>
      <c r="E369" s="112"/>
      <c r="F369" s="113"/>
      <c r="G369" s="112"/>
      <c r="H369" s="112"/>
    </row>
    <row r="370" spans="1:9" ht="9" customHeight="1">
      <c r="A370" s="104" t="s">
        <v>86</v>
      </c>
    </row>
    <row r="371" spans="1:9" s="75" customFormat="1" ht="9" customHeight="1">
      <c r="A371" s="78" t="s">
        <v>44</v>
      </c>
      <c r="B371" s="77">
        <f>SUM(B373:B404)</f>
        <v>30511395</v>
      </c>
      <c r="C371" s="77">
        <f>SUM(C373:C404)</f>
        <v>16225140</v>
      </c>
      <c r="D371" s="77"/>
      <c r="E371" s="77">
        <v>7244.857395996667</v>
      </c>
      <c r="F371" s="77">
        <v>14194.5347717475</v>
      </c>
      <c r="G371" s="81"/>
      <c r="I371" s="81"/>
    </row>
    <row r="372" spans="1:9" s="75" customFormat="1" ht="3.95" customHeight="1">
      <c r="A372" s="78"/>
      <c r="B372" s="77"/>
      <c r="C372" s="77"/>
      <c r="D372" s="77"/>
      <c r="E372" s="77"/>
      <c r="F372" s="77"/>
      <c r="I372" s="81"/>
    </row>
    <row r="373" spans="1:9" s="75" customFormat="1" ht="9" customHeight="1">
      <c r="A373" s="105" t="s">
        <v>45</v>
      </c>
      <c r="B373" s="106">
        <v>500801</v>
      </c>
      <c r="C373" s="106">
        <v>263968</v>
      </c>
      <c r="D373" s="106"/>
      <c r="E373" s="106">
        <v>6069.9869970624995</v>
      </c>
      <c r="F373" s="106">
        <v>13654.990891405834</v>
      </c>
      <c r="I373" s="81"/>
    </row>
    <row r="374" spans="1:9" s="75" customFormat="1" ht="9" customHeight="1">
      <c r="A374" s="105" t="s">
        <v>46</v>
      </c>
      <c r="B374" s="106">
        <v>983725</v>
      </c>
      <c r="C374" s="106">
        <v>621182</v>
      </c>
      <c r="D374" s="106"/>
      <c r="E374" s="106">
        <v>7645.5441871849989</v>
      </c>
      <c r="F374" s="106">
        <v>15532.145104799165</v>
      </c>
      <c r="I374" s="81"/>
    </row>
    <row r="375" spans="1:9" s="75" customFormat="1" ht="9" customHeight="1">
      <c r="A375" s="105" t="s">
        <v>47</v>
      </c>
      <c r="B375" s="106">
        <v>225096</v>
      </c>
      <c r="C375" s="106">
        <v>106069</v>
      </c>
      <c r="D375" s="106"/>
      <c r="E375" s="106">
        <v>9908.272683936666</v>
      </c>
      <c r="F375" s="106">
        <v>12697.222382872498</v>
      </c>
      <c r="I375" s="81"/>
    </row>
    <row r="376" spans="1:9" s="75" customFormat="1" ht="9" customHeight="1">
      <c r="A376" s="107" t="s">
        <v>48</v>
      </c>
      <c r="B376" s="108">
        <v>714771</v>
      </c>
      <c r="C376" s="108">
        <v>355271</v>
      </c>
      <c r="D376" s="108"/>
      <c r="E376" s="108">
        <v>12167.341261678332</v>
      </c>
      <c r="F376" s="108">
        <v>13731.679731804166</v>
      </c>
      <c r="I376" s="81"/>
    </row>
    <row r="377" spans="1:9" s="75" customFormat="1" ht="9" customHeight="1">
      <c r="A377" s="105" t="s">
        <v>49</v>
      </c>
      <c r="B377" s="106">
        <v>861071</v>
      </c>
      <c r="C377" s="106">
        <v>378566</v>
      </c>
      <c r="D377" s="106"/>
      <c r="E377" s="106">
        <v>6381.4736251433314</v>
      </c>
      <c r="F377" s="106">
        <v>12605.372854865835</v>
      </c>
      <c r="I377" s="81"/>
    </row>
    <row r="378" spans="1:9" s="75" customFormat="1" ht="9" customHeight="1">
      <c r="A378" s="105" t="s">
        <v>50</v>
      </c>
      <c r="B378" s="106">
        <v>500152</v>
      </c>
      <c r="C378" s="106">
        <v>234554</v>
      </c>
      <c r="D378" s="106"/>
      <c r="E378" s="106">
        <v>5987.5359718416667</v>
      </c>
      <c r="F378" s="106">
        <v>11153.894815473332</v>
      </c>
      <c r="I378" s="81"/>
    </row>
    <row r="379" spans="1:9" s="75" customFormat="1" ht="9" customHeight="1">
      <c r="A379" s="105" t="s">
        <v>51</v>
      </c>
      <c r="B379" s="106">
        <v>239077</v>
      </c>
      <c r="C379" s="106">
        <v>221169</v>
      </c>
      <c r="D379" s="106"/>
      <c r="E379" s="106">
        <v>5390.8725628575003</v>
      </c>
      <c r="F379" s="106">
        <v>7605.1614414883334</v>
      </c>
      <c r="I379" s="81"/>
    </row>
    <row r="380" spans="1:9" s="75" customFormat="1" ht="9" customHeight="1">
      <c r="A380" s="107" t="s">
        <v>52</v>
      </c>
      <c r="B380" s="108">
        <v>1337015</v>
      </c>
      <c r="C380" s="108">
        <v>819952</v>
      </c>
      <c r="D380" s="108"/>
      <c r="E380" s="108">
        <v>7325.0305740558324</v>
      </c>
      <c r="F380" s="108">
        <v>20041.141893762502</v>
      </c>
      <c r="I380" s="81"/>
    </row>
    <row r="381" spans="1:9" s="75" customFormat="1" ht="9" customHeight="1">
      <c r="A381" s="105" t="s">
        <v>53</v>
      </c>
      <c r="B381" s="106">
        <v>4059979</v>
      </c>
      <c r="C381" s="106">
        <v>3443940</v>
      </c>
      <c r="D381" s="106"/>
      <c r="E381" s="106">
        <v>10404.173805984166</v>
      </c>
      <c r="F381" s="106">
        <v>21963.135519685835</v>
      </c>
      <c r="I381" s="81"/>
    </row>
    <row r="382" spans="1:9" s="75" customFormat="1" ht="9" customHeight="1">
      <c r="A382" s="105" t="s">
        <v>54</v>
      </c>
      <c r="B382" s="106">
        <v>1430742</v>
      </c>
      <c r="C382" s="106">
        <v>169439</v>
      </c>
      <c r="D382" s="106"/>
      <c r="E382" s="106">
        <v>8218.6635701758332</v>
      </c>
      <c r="F382" s="106">
        <v>14254.996691963328</v>
      </c>
      <c r="I382" s="81"/>
    </row>
    <row r="383" spans="1:9" s="75" customFormat="1" ht="9" customHeight="1">
      <c r="A383" s="105" t="s">
        <v>55</v>
      </c>
      <c r="B383" s="106">
        <v>1423123</v>
      </c>
      <c r="C383" s="106">
        <v>562398</v>
      </c>
      <c r="D383" s="106"/>
      <c r="E383" s="106">
        <v>6154.8071131458319</v>
      </c>
      <c r="F383" s="106">
        <v>11928.681864468335</v>
      </c>
      <c r="I383" s="81"/>
    </row>
    <row r="384" spans="1:9" s="75" customFormat="1" ht="9" customHeight="1">
      <c r="A384" s="107" t="s">
        <v>56</v>
      </c>
      <c r="B384" s="108">
        <v>184958</v>
      </c>
      <c r="C384" s="108">
        <v>101038</v>
      </c>
      <c r="D384" s="108"/>
      <c r="E384" s="108">
        <v>5818.6304486791669</v>
      </c>
      <c r="F384" s="108">
        <v>8456.4676583966648</v>
      </c>
      <c r="I384" s="81"/>
    </row>
    <row r="385" spans="1:9" s="75" customFormat="1" ht="9" customHeight="1">
      <c r="A385" s="105" t="s">
        <v>57</v>
      </c>
      <c r="B385" s="106">
        <v>506562</v>
      </c>
      <c r="C385" s="106">
        <v>212748</v>
      </c>
      <c r="D385" s="106"/>
      <c r="E385" s="106">
        <v>5820.9032806724999</v>
      </c>
      <c r="F385" s="106">
        <v>8137.5002489233339</v>
      </c>
      <c r="I385" s="81"/>
    </row>
    <row r="386" spans="1:9" s="75" customFormat="1" ht="9" customHeight="1">
      <c r="A386" s="105" t="s">
        <v>58</v>
      </c>
      <c r="B386" s="106">
        <v>2512472</v>
      </c>
      <c r="C386" s="106">
        <v>1067545</v>
      </c>
      <c r="D386" s="106"/>
      <c r="E386" s="106">
        <v>6982.2281329725001</v>
      </c>
      <c r="F386" s="106">
        <v>13171.972146779168</v>
      </c>
      <c r="I386" s="81"/>
    </row>
    <row r="387" spans="1:9" s="75" customFormat="1" ht="9" customHeight="1">
      <c r="A387" s="105" t="s">
        <v>59</v>
      </c>
      <c r="B387" s="106">
        <v>957353</v>
      </c>
      <c r="C387" s="106">
        <v>642679</v>
      </c>
      <c r="D387" s="106"/>
      <c r="E387" s="106">
        <v>10226.703221959167</v>
      </c>
      <c r="F387" s="106">
        <v>13629.299009525001</v>
      </c>
      <c r="I387" s="81"/>
    </row>
    <row r="388" spans="1:9" s="75" customFormat="1" ht="9" customHeight="1">
      <c r="A388" s="107" t="s">
        <v>60</v>
      </c>
      <c r="B388" s="108">
        <v>341067</v>
      </c>
      <c r="C388" s="108">
        <v>176384</v>
      </c>
      <c r="D388" s="108"/>
      <c r="E388" s="108">
        <v>5937.3768899841662</v>
      </c>
      <c r="F388" s="108">
        <v>8773.4512316341661</v>
      </c>
      <c r="I388" s="81"/>
    </row>
    <row r="389" spans="1:9" s="75" customFormat="1" ht="9" customHeight="1">
      <c r="A389" s="105" t="s">
        <v>61</v>
      </c>
      <c r="B389" s="106">
        <v>123031</v>
      </c>
      <c r="C389" s="106">
        <v>82591</v>
      </c>
      <c r="D389" s="106"/>
      <c r="E389" s="106">
        <v>5735.0576040816668</v>
      </c>
      <c r="F389" s="106">
        <v>10786.221580269164</v>
      </c>
      <c r="I389" s="81"/>
    </row>
    <row r="390" spans="1:9" s="75" customFormat="1" ht="9" customHeight="1">
      <c r="A390" s="105" t="s">
        <v>62</v>
      </c>
      <c r="B390" s="106">
        <v>158341</v>
      </c>
      <c r="C390" s="106">
        <v>92359</v>
      </c>
      <c r="D390" s="106"/>
      <c r="E390" s="106">
        <v>5840.1186671725</v>
      </c>
      <c r="F390" s="106">
        <v>11659.344979131667</v>
      </c>
      <c r="I390" s="81"/>
    </row>
    <row r="391" spans="1:9" s="75" customFormat="1" ht="9" customHeight="1">
      <c r="A391" s="105" t="s">
        <v>63</v>
      </c>
      <c r="B391" s="106">
        <v>2427148</v>
      </c>
      <c r="C391" s="106">
        <v>1569318</v>
      </c>
      <c r="D391" s="106"/>
      <c r="E391" s="106">
        <v>7467.6409601008345</v>
      </c>
      <c r="F391" s="106">
        <v>17710.710218518336</v>
      </c>
      <c r="I391" s="81"/>
    </row>
    <row r="392" spans="1:9" s="75" customFormat="1" ht="9" customHeight="1">
      <c r="A392" s="107" t="s">
        <v>64</v>
      </c>
      <c r="B392" s="108">
        <v>229657</v>
      </c>
      <c r="C392" s="108">
        <v>128241</v>
      </c>
      <c r="D392" s="108"/>
      <c r="E392" s="108">
        <v>6623.7860181616679</v>
      </c>
      <c r="F392" s="108">
        <v>6943.9181876108341</v>
      </c>
      <c r="I392" s="81"/>
    </row>
    <row r="393" spans="1:9" s="75" customFormat="1" ht="9" customHeight="1">
      <c r="A393" s="105" t="s">
        <v>65</v>
      </c>
      <c r="B393" s="106">
        <v>568510</v>
      </c>
      <c r="C393" s="106">
        <v>422416</v>
      </c>
      <c r="D393" s="106"/>
      <c r="E393" s="106">
        <v>4662.9229710750005</v>
      </c>
      <c r="F393" s="106">
        <v>11433.090901575</v>
      </c>
      <c r="I393" s="81"/>
    </row>
    <row r="394" spans="1:9" s="75" customFormat="1" ht="9" customHeight="1">
      <c r="A394" s="105" t="s">
        <v>66</v>
      </c>
      <c r="B394" s="106">
        <v>1357342</v>
      </c>
      <c r="C394" s="106">
        <v>462219</v>
      </c>
      <c r="D394" s="106"/>
      <c r="E394" s="106">
        <v>7516.0814561541692</v>
      </c>
      <c r="F394" s="106">
        <v>15183.909697871664</v>
      </c>
      <c r="I394" s="81"/>
    </row>
    <row r="395" spans="1:9" s="75" customFormat="1" ht="9" customHeight="1">
      <c r="A395" s="105" t="s">
        <v>67</v>
      </c>
      <c r="B395" s="106">
        <v>323823</v>
      </c>
      <c r="C395" s="106">
        <v>199767</v>
      </c>
      <c r="D395" s="106"/>
      <c r="E395" s="106">
        <v>6644.7713456558331</v>
      </c>
      <c r="F395" s="106">
        <v>11602.265045916667</v>
      </c>
      <c r="I395" s="81"/>
    </row>
    <row r="396" spans="1:9" s="75" customFormat="1" ht="9" customHeight="1">
      <c r="A396" s="107" t="s">
        <v>68</v>
      </c>
      <c r="B396" s="108">
        <v>513968</v>
      </c>
      <c r="C396" s="108">
        <v>330090</v>
      </c>
      <c r="D396" s="108"/>
      <c r="E396" s="108">
        <v>5431.5401815100004</v>
      </c>
      <c r="F396" s="108">
        <v>10830.014074788332</v>
      </c>
      <c r="I396" s="81"/>
    </row>
    <row r="397" spans="1:9" s="75" customFormat="1" ht="9" customHeight="1">
      <c r="A397" s="105" t="s">
        <v>69</v>
      </c>
      <c r="B397" s="106">
        <v>951903</v>
      </c>
      <c r="C397" s="106">
        <v>377035</v>
      </c>
      <c r="D397" s="106"/>
      <c r="E397" s="106">
        <v>6590.5670749999999</v>
      </c>
      <c r="F397" s="106">
        <v>11984.657689430833</v>
      </c>
      <c r="I397" s="81"/>
    </row>
    <row r="398" spans="1:9" s="75" customFormat="1" ht="9" customHeight="1">
      <c r="A398" s="105" t="s">
        <v>70</v>
      </c>
      <c r="B398" s="106">
        <v>1367095</v>
      </c>
      <c r="C398" s="106">
        <v>576099</v>
      </c>
      <c r="D398" s="106"/>
      <c r="E398" s="106">
        <v>6636.5757263583328</v>
      </c>
      <c r="F398" s="106">
        <v>12197.445866420834</v>
      </c>
      <c r="I398" s="81"/>
    </row>
    <row r="399" spans="1:9" s="75" customFormat="1" ht="9" customHeight="1">
      <c r="A399" s="105" t="s">
        <v>71</v>
      </c>
      <c r="B399" s="106">
        <v>491371</v>
      </c>
      <c r="C399" s="106">
        <v>397290</v>
      </c>
      <c r="D399" s="106"/>
      <c r="E399" s="106">
        <v>6732.7398213824999</v>
      </c>
      <c r="F399" s="106">
        <v>11467.774638403333</v>
      </c>
      <c r="I399" s="81"/>
    </row>
    <row r="400" spans="1:9" s="75" customFormat="1" ht="9" customHeight="1">
      <c r="A400" s="107" t="s">
        <v>72</v>
      </c>
      <c r="B400" s="108">
        <v>2133911</v>
      </c>
      <c r="C400" s="108">
        <v>859345</v>
      </c>
      <c r="D400" s="108"/>
      <c r="E400" s="108">
        <v>7008.9069709399992</v>
      </c>
      <c r="F400" s="108">
        <v>19516.185264324999</v>
      </c>
      <c r="I400" s="81"/>
    </row>
    <row r="401" spans="1:9" s="75" customFormat="1" ht="9" customHeight="1">
      <c r="A401" s="105" t="s">
        <v>73</v>
      </c>
      <c r="B401" s="106">
        <v>68219</v>
      </c>
      <c r="C401" s="106">
        <v>26531</v>
      </c>
      <c r="D401" s="106"/>
      <c r="E401" s="106">
        <v>5302.7397734016668</v>
      </c>
      <c r="F401" s="106">
        <v>9029.4062829925006</v>
      </c>
      <c r="I401" s="81"/>
    </row>
    <row r="402" spans="1:9" s="75" customFormat="1" ht="9" customHeight="1">
      <c r="A402" s="105" t="s">
        <v>74</v>
      </c>
      <c r="B402" s="106">
        <v>1553659</v>
      </c>
      <c r="C402" s="106">
        <v>799111</v>
      </c>
      <c r="D402" s="106"/>
      <c r="E402" s="106">
        <v>6280.5009377999995</v>
      </c>
      <c r="F402" s="106">
        <v>11274.513970085</v>
      </c>
      <c r="I402" s="81"/>
    </row>
    <row r="403" spans="1:9" s="75" customFormat="1" ht="9" customHeight="1">
      <c r="A403" s="105" t="s">
        <v>75</v>
      </c>
      <c r="B403" s="109">
        <v>1041758</v>
      </c>
      <c r="C403" s="109">
        <v>399131</v>
      </c>
      <c r="D403" s="109"/>
      <c r="E403" s="109">
        <v>6965.0214529566665</v>
      </c>
      <c r="F403" s="109">
        <v>8298.2569242408335</v>
      </c>
      <c r="I403" s="81"/>
    </row>
    <row r="404" spans="1:9" s="75" customFormat="1" ht="9" customHeight="1">
      <c r="A404" s="107" t="s">
        <v>76</v>
      </c>
      <c r="B404" s="108">
        <v>423695</v>
      </c>
      <c r="C404" s="108">
        <v>126695</v>
      </c>
      <c r="D404" s="108"/>
      <c r="E404" s="108">
        <v>8142.7260315025005</v>
      </c>
      <c r="F404" s="108">
        <v>13392.222231455</v>
      </c>
      <c r="I404" s="81"/>
    </row>
    <row r="405" spans="1:9" s="114" customFormat="1" ht="9" customHeight="1">
      <c r="A405" s="115"/>
      <c r="B405" s="112"/>
      <c r="C405" s="112"/>
      <c r="D405" s="112"/>
      <c r="E405" s="112"/>
      <c r="F405" s="113"/>
      <c r="G405" s="112"/>
      <c r="H405" s="112"/>
    </row>
    <row r="406" spans="1:9" ht="9" customHeight="1">
      <c r="A406" s="104" t="s">
        <v>87</v>
      </c>
    </row>
    <row r="407" spans="1:9" s="75" customFormat="1" ht="9" customHeight="1">
      <c r="A407" s="78" t="s">
        <v>44</v>
      </c>
      <c r="B407" s="77">
        <f>SUM(B409:B440)</f>
        <v>31578710</v>
      </c>
      <c r="C407" s="77">
        <f>SUM(C409:C440)</f>
        <v>17183835</v>
      </c>
      <c r="D407" s="77"/>
      <c r="E407" s="77">
        <v>7836.5206673241673</v>
      </c>
      <c r="F407" s="77">
        <v>14560.243558290835</v>
      </c>
      <c r="G407" s="81"/>
      <c r="I407" s="81"/>
    </row>
    <row r="408" spans="1:9" s="75" customFormat="1" ht="3.95" customHeight="1">
      <c r="A408" s="78"/>
      <c r="B408" s="77"/>
      <c r="C408" s="77"/>
      <c r="D408" s="77"/>
      <c r="E408" s="77"/>
      <c r="F408" s="77"/>
      <c r="I408" s="81"/>
    </row>
    <row r="409" spans="1:9" s="75" customFormat="1" ht="9" customHeight="1">
      <c r="A409" s="105" t="s">
        <v>45</v>
      </c>
      <c r="B409" s="106">
        <v>483252</v>
      </c>
      <c r="C409" s="106">
        <v>258897</v>
      </c>
      <c r="D409" s="106"/>
      <c r="E409" s="106">
        <v>6674.5397777075004</v>
      </c>
      <c r="F409" s="106">
        <v>11938.865741594169</v>
      </c>
      <c r="I409" s="81"/>
    </row>
    <row r="410" spans="1:9" s="75" customFormat="1" ht="9" customHeight="1">
      <c r="A410" s="105" t="s">
        <v>46</v>
      </c>
      <c r="B410" s="106">
        <v>1153012</v>
      </c>
      <c r="C410" s="106">
        <v>625147</v>
      </c>
      <c r="D410" s="106"/>
      <c r="E410" s="106">
        <v>9699.8266036975001</v>
      </c>
      <c r="F410" s="106">
        <v>15483.989869438332</v>
      </c>
      <c r="I410" s="81"/>
    </row>
    <row r="411" spans="1:9" s="75" customFormat="1" ht="9" customHeight="1">
      <c r="A411" s="105" t="s">
        <v>47</v>
      </c>
      <c r="B411" s="106">
        <v>155403</v>
      </c>
      <c r="C411" s="106">
        <v>111499</v>
      </c>
      <c r="D411" s="106"/>
      <c r="E411" s="106">
        <v>9411.2035501991686</v>
      </c>
      <c r="F411" s="106">
        <v>10786.321583145002</v>
      </c>
      <c r="I411" s="81"/>
    </row>
    <row r="412" spans="1:9" s="75" customFormat="1" ht="9" customHeight="1">
      <c r="A412" s="107" t="s">
        <v>48</v>
      </c>
      <c r="B412" s="108">
        <v>704843</v>
      </c>
      <c r="C412" s="108">
        <v>376898</v>
      </c>
      <c r="D412" s="108"/>
      <c r="E412" s="108">
        <v>12012.981714054165</v>
      </c>
      <c r="F412" s="108">
        <v>12936.4876597775</v>
      </c>
      <c r="I412" s="81"/>
    </row>
    <row r="413" spans="1:9" s="75" customFormat="1" ht="9" customHeight="1">
      <c r="A413" s="105" t="s">
        <v>49</v>
      </c>
      <c r="B413" s="106">
        <v>1200247</v>
      </c>
      <c r="C413" s="106">
        <v>433007</v>
      </c>
      <c r="D413" s="106"/>
      <c r="E413" s="106">
        <v>8124.1919245533318</v>
      </c>
      <c r="F413" s="106">
        <v>12710.574602793335</v>
      </c>
      <c r="I413" s="81"/>
    </row>
    <row r="414" spans="1:9" s="75" customFormat="1" ht="9" customHeight="1">
      <c r="A414" s="105" t="s">
        <v>50</v>
      </c>
      <c r="B414" s="106">
        <v>440366</v>
      </c>
      <c r="C414" s="106">
        <v>180166</v>
      </c>
      <c r="D414" s="106"/>
      <c r="E414" s="106">
        <v>5627.8368474141653</v>
      </c>
      <c r="F414" s="106">
        <v>8435.6653828858343</v>
      </c>
      <c r="I414" s="81"/>
    </row>
    <row r="415" spans="1:9" s="75" customFormat="1" ht="9" customHeight="1">
      <c r="A415" s="105" t="s">
        <v>51</v>
      </c>
      <c r="B415" s="106">
        <v>216452</v>
      </c>
      <c r="C415" s="106">
        <v>179631</v>
      </c>
      <c r="D415" s="106"/>
      <c r="E415" s="106">
        <v>5286.7795016391674</v>
      </c>
      <c r="F415" s="106">
        <v>7274.5492085883334</v>
      </c>
      <c r="I415" s="81"/>
    </row>
    <row r="416" spans="1:9" s="75" customFormat="1" ht="9" customHeight="1">
      <c r="A416" s="107" t="s">
        <v>52</v>
      </c>
      <c r="B416" s="108">
        <v>1471807</v>
      </c>
      <c r="C416" s="108">
        <v>915510</v>
      </c>
      <c r="D416" s="108"/>
      <c r="E416" s="108">
        <v>7223.5284505624995</v>
      </c>
      <c r="F416" s="108">
        <v>19709.288240284997</v>
      </c>
      <c r="I416" s="81"/>
    </row>
    <row r="417" spans="1:9" s="75" customFormat="1" ht="9" customHeight="1">
      <c r="A417" s="105" t="s">
        <v>53</v>
      </c>
      <c r="B417" s="106">
        <v>3400222</v>
      </c>
      <c r="C417" s="106">
        <v>2243223</v>
      </c>
      <c r="D417" s="106"/>
      <c r="E417" s="106">
        <v>12167.210607043335</v>
      </c>
      <c r="F417" s="106">
        <v>18841.037658822501</v>
      </c>
      <c r="I417" s="81"/>
    </row>
    <row r="418" spans="1:9" s="75" customFormat="1" ht="9" customHeight="1">
      <c r="A418" s="105" t="s">
        <v>54</v>
      </c>
      <c r="B418" s="106">
        <v>968058</v>
      </c>
      <c r="C418" s="106">
        <v>131212</v>
      </c>
      <c r="D418" s="106"/>
      <c r="E418" s="106">
        <v>6986.2013416958325</v>
      </c>
      <c r="F418" s="106">
        <v>9020.3060193099991</v>
      </c>
      <c r="I418" s="81"/>
    </row>
    <row r="419" spans="1:9" s="75" customFormat="1" ht="9" customHeight="1">
      <c r="A419" s="105" t="s">
        <v>55</v>
      </c>
      <c r="B419" s="106">
        <v>2033180</v>
      </c>
      <c r="C419" s="106">
        <v>646004</v>
      </c>
      <c r="D419" s="106"/>
      <c r="E419" s="106">
        <v>6771.3778135450002</v>
      </c>
      <c r="F419" s="106">
        <v>11880.912583282499</v>
      </c>
      <c r="I419" s="81"/>
    </row>
    <row r="420" spans="1:9" s="75" customFormat="1" ht="9" customHeight="1">
      <c r="A420" s="107" t="s">
        <v>56</v>
      </c>
      <c r="B420" s="108">
        <v>186207</v>
      </c>
      <c r="C420" s="108">
        <v>120272</v>
      </c>
      <c r="D420" s="108"/>
      <c r="E420" s="108">
        <v>6018.1038866433337</v>
      </c>
      <c r="F420" s="108">
        <v>8338.4166015799983</v>
      </c>
      <c r="I420" s="81"/>
    </row>
    <row r="421" spans="1:9" s="75" customFormat="1" ht="9" customHeight="1">
      <c r="A421" s="105" t="s">
        <v>57</v>
      </c>
      <c r="B421" s="106">
        <v>559195</v>
      </c>
      <c r="C421" s="106">
        <v>245396</v>
      </c>
      <c r="D421" s="106"/>
      <c r="E421" s="106">
        <v>6612.7167514625007</v>
      </c>
      <c r="F421" s="106">
        <v>8165.8101066958334</v>
      </c>
      <c r="I421" s="81"/>
    </row>
    <row r="422" spans="1:9" s="75" customFormat="1" ht="9" customHeight="1">
      <c r="A422" s="105" t="s">
        <v>58</v>
      </c>
      <c r="B422" s="106">
        <v>2021043</v>
      </c>
      <c r="C422" s="106">
        <v>922296</v>
      </c>
      <c r="D422" s="106"/>
      <c r="E422" s="106">
        <v>6988.3036245600006</v>
      </c>
      <c r="F422" s="106">
        <v>12484.422417005</v>
      </c>
      <c r="I422" s="81"/>
    </row>
    <row r="423" spans="1:9" s="75" customFormat="1" ht="9" customHeight="1">
      <c r="A423" s="105" t="s">
        <v>59</v>
      </c>
      <c r="B423" s="106">
        <v>828830</v>
      </c>
      <c r="C423" s="106">
        <v>908092</v>
      </c>
      <c r="D423" s="106"/>
      <c r="E423" s="106">
        <v>9488.7837072641669</v>
      </c>
      <c r="F423" s="106">
        <v>20137.878955912503</v>
      </c>
      <c r="I423" s="81"/>
    </row>
    <row r="424" spans="1:9" s="75" customFormat="1" ht="9" customHeight="1">
      <c r="A424" s="107" t="s">
        <v>60</v>
      </c>
      <c r="B424" s="108">
        <v>399486</v>
      </c>
      <c r="C424" s="108">
        <v>185513</v>
      </c>
      <c r="D424" s="108"/>
      <c r="E424" s="108">
        <v>6309.3971951225003</v>
      </c>
      <c r="F424" s="108">
        <v>8617.0214925791679</v>
      </c>
      <c r="I424" s="81"/>
    </row>
    <row r="425" spans="1:9" s="75" customFormat="1" ht="9" customHeight="1">
      <c r="A425" s="105" t="s">
        <v>61</v>
      </c>
      <c r="B425" s="106">
        <v>102772</v>
      </c>
      <c r="C425" s="106">
        <v>74859</v>
      </c>
      <c r="D425" s="106"/>
      <c r="E425" s="106">
        <v>6183.8936901241659</v>
      </c>
      <c r="F425" s="106">
        <v>10183.937262263333</v>
      </c>
      <c r="I425" s="81"/>
    </row>
    <row r="426" spans="1:9" s="75" customFormat="1" ht="9" customHeight="1">
      <c r="A426" s="105" t="s">
        <v>62</v>
      </c>
      <c r="B426" s="106">
        <v>190215</v>
      </c>
      <c r="C426" s="106">
        <v>77886</v>
      </c>
      <c r="D426" s="106"/>
      <c r="E426" s="106">
        <v>8344.5712661383332</v>
      </c>
      <c r="F426" s="106">
        <v>10227.339834254166</v>
      </c>
      <c r="I426" s="81"/>
    </row>
    <row r="427" spans="1:9" s="75" customFormat="1" ht="9" customHeight="1">
      <c r="A427" s="105" t="s">
        <v>63</v>
      </c>
      <c r="B427" s="106">
        <v>3094446</v>
      </c>
      <c r="C427" s="106">
        <v>2323135</v>
      </c>
      <c r="D427" s="106"/>
      <c r="E427" s="106">
        <v>8524.8380314199985</v>
      </c>
      <c r="F427" s="106">
        <v>22186.960028626665</v>
      </c>
      <c r="I427" s="81"/>
    </row>
    <row r="428" spans="1:9" s="75" customFormat="1" ht="9" customHeight="1">
      <c r="A428" s="107" t="s">
        <v>64</v>
      </c>
      <c r="B428" s="108">
        <v>132832</v>
      </c>
      <c r="C428" s="108">
        <v>79387</v>
      </c>
      <c r="D428" s="108"/>
      <c r="E428" s="108">
        <v>7089.8475009233325</v>
      </c>
      <c r="F428" s="108">
        <v>5713.3782959833334</v>
      </c>
      <c r="I428" s="81"/>
    </row>
    <row r="429" spans="1:9" s="75" customFormat="1" ht="9" customHeight="1">
      <c r="A429" s="105" t="s">
        <v>65</v>
      </c>
      <c r="B429" s="106">
        <v>614755</v>
      </c>
      <c r="C429" s="106">
        <v>295197</v>
      </c>
      <c r="D429" s="106"/>
      <c r="E429" s="106">
        <v>5288.4497213624991</v>
      </c>
      <c r="F429" s="106">
        <v>7713.6597838683329</v>
      </c>
      <c r="I429" s="81"/>
    </row>
    <row r="430" spans="1:9" s="75" customFormat="1" ht="9" customHeight="1">
      <c r="A430" s="105" t="s">
        <v>66</v>
      </c>
      <c r="B430" s="106">
        <v>1260734</v>
      </c>
      <c r="C430" s="106">
        <v>480942</v>
      </c>
      <c r="D430" s="106"/>
      <c r="E430" s="106">
        <v>7643.8313213908323</v>
      </c>
      <c r="F430" s="106">
        <v>15071.153228687501</v>
      </c>
      <c r="I430" s="81"/>
    </row>
    <row r="431" spans="1:9" s="75" customFormat="1" ht="9" customHeight="1">
      <c r="A431" s="105" t="s">
        <v>67</v>
      </c>
      <c r="B431" s="106">
        <v>390355</v>
      </c>
      <c r="C431" s="106">
        <v>218083</v>
      </c>
      <c r="D431" s="106"/>
      <c r="E431" s="106">
        <v>7867.1720319658343</v>
      </c>
      <c r="F431" s="106">
        <v>12405.209722653335</v>
      </c>
      <c r="I431" s="81"/>
    </row>
    <row r="432" spans="1:9" s="75" customFormat="1" ht="9" customHeight="1">
      <c r="A432" s="107" t="s">
        <v>68</v>
      </c>
      <c r="B432" s="108">
        <v>899672</v>
      </c>
      <c r="C432" s="108">
        <v>407569</v>
      </c>
      <c r="D432" s="108"/>
      <c r="E432" s="108">
        <v>7633.2030847233327</v>
      </c>
      <c r="F432" s="108">
        <v>10761.380545162499</v>
      </c>
      <c r="I432" s="81"/>
    </row>
    <row r="433" spans="1:9" s="75" customFormat="1" ht="9" customHeight="1">
      <c r="A433" s="105" t="s">
        <v>69</v>
      </c>
      <c r="B433" s="106">
        <v>1147524</v>
      </c>
      <c r="C433" s="106">
        <v>475956</v>
      </c>
      <c r="D433" s="106"/>
      <c r="E433" s="106">
        <v>6975.2333561708328</v>
      </c>
      <c r="F433" s="106">
        <v>13039.301779091666</v>
      </c>
      <c r="I433" s="81"/>
    </row>
    <row r="434" spans="1:9" s="75" customFormat="1" ht="9" customHeight="1">
      <c r="A434" s="105" t="s">
        <v>70</v>
      </c>
      <c r="B434" s="106">
        <v>1770633</v>
      </c>
      <c r="C434" s="106">
        <v>612783</v>
      </c>
      <c r="D434" s="106"/>
      <c r="E434" s="106">
        <v>8107.9346530583325</v>
      </c>
      <c r="F434" s="106">
        <v>11396.151830096665</v>
      </c>
      <c r="I434" s="81"/>
    </row>
    <row r="435" spans="1:9" s="75" customFormat="1" ht="9" customHeight="1">
      <c r="A435" s="105" t="s">
        <v>71</v>
      </c>
      <c r="B435" s="106">
        <v>572777</v>
      </c>
      <c r="C435" s="106">
        <v>692855</v>
      </c>
      <c r="D435" s="106"/>
      <c r="E435" s="106">
        <v>7402.7643647374998</v>
      </c>
      <c r="F435" s="106">
        <v>17589.243639757489</v>
      </c>
      <c r="I435" s="81"/>
    </row>
    <row r="436" spans="1:9" s="75" customFormat="1" ht="9" customHeight="1">
      <c r="A436" s="107" t="s">
        <v>72</v>
      </c>
      <c r="B436" s="108">
        <v>1334769</v>
      </c>
      <c r="C436" s="108">
        <v>1488225</v>
      </c>
      <c r="D436" s="108"/>
      <c r="E436" s="108">
        <v>6789.6527785799999</v>
      </c>
      <c r="F436" s="108">
        <v>27794.417792444161</v>
      </c>
      <c r="I436" s="81"/>
    </row>
    <row r="437" spans="1:9" s="75" customFormat="1" ht="9" customHeight="1">
      <c r="A437" s="105" t="s">
        <v>73</v>
      </c>
      <c r="B437" s="106">
        <v>55780</v>
      </c>
      <c r="C437" s="106">
        <v>20702</v>
      </c>
      <c r="D437" s="106"/>
      <c r="E437" s="106">
        <v>5475.6097727516672</v>
      </c>
      <c r="F437" s="106">
        <v>6331.9699789658334</v>
      </c>
      <c r="I437" s="81"/>
    </row>
    <row r="438" spans="1:9" s="75" customFormat="1" ht="9" customHeight="1">
      <c r="A438" s="105" t="s">
        <v>74</v>
      </c>
      <c r="B438" s="106">
        <v>1745323</v>
      </c>
      <c r="C438" s="106">
        <v>927526</v>
      </c>
      <c r="D438" s="106"/>
      <c r="E438" s="106">
        <v>7281.0164659375005</v>
      </c>
      <c r="F438" s="106">
        <v>12180.080125375833</v>
      </c>
      <c r="I438" s="81"/>
    </row>
    <row r="439" spans="1:9" s="75" customFormat="1" ht="9" customHeight="1">
      <c r="A439" s="105" t="s">
        <v>75</v>
      </c>
      <c r="B439" s="109">
        <v>1370697</v>
      </c>
      <c r="C439" s="109">
        <v>396258</v>
      </c>
      <c r="D439" s="109"/>
      <c r="E439" s="109">
        <v>7719.7555419166665</v>
      </c>
      <c r="F439" s="109">
        <v>8420.2753250741662</v>
      </c>
      <c r="I439" s="81"/>
    </row>
    <row r="440" spans="1:9" s="75" customFormat="1" ht="9" customHeight="1">
      <c r="A440" s="107" t="s">
        <v>76</v>
      </c>
      <c r="B440" s="108">
        <v>673823</v>
      </c>
      <c r="C440" s="108">
        <v>129709</v>
      </c>
      <c r="D440" s="108"/>
      <c r="E440" s="108">
        <v>9460.2767596199974</v>
      </c>
      <c r="F440" s="108">
        <v>11655.966283039168</v>
      </c>
      <c r="I440" s="81"/>
    </row>
    <row r="441" spans="1:9" s="114" customFormat="1" ht="9" customHeight="1">
      <c r="A441" s="115"/>
      <c r="B441" s="112"/>
      <c r="C441" s="112"/>
      <c r="D441" s="112"/>
      <c r="E441" s="112"/>
      <c r="F441" s="113"/>
      <c r="G441" s="112"/>
      <c r="H441" s="112"/>
    </row>
    <row r="442" spans="1:9" ht="9" customHeight="1">
      <c r="A442" s="104" t="s">
        <v>88</v>
      </c>
    </row>
    <row r="443" spans="1:9" s="75" customFormat="1" ht="9" customHeight="1">
      <c r="A443" s="78" t="s">
        <v>44</v>
      </c>
      <c r="B443" s="77">
        <f>SUM(B445:B476)</f>
        <v>33288948</v>
      </c>
      <c r="C443" s="77">
        <f>SUM(C445:C476)</f>
        <v>17872178</v>
      </c>
      <c r="D443" s="77"/>
      <c r="E443" s="77">
        <v>8290.4434019158343</v>
      </c>
      <c r="F443" s="77">
        <v>15016.805330361667</v>
      </c>
      <c r="G443" s="81"/>
      <c r="I443" s="81"/>
    </row>
    <row r="444" spans="1:9" s="75" customFormat="1" ht="3.95" customHeight="1">
      <c r="A444" s="78"/>
      <c r="B444" s="77"/>
      <c r="C444" s="77"/>
      <c r="D444" s="77"/>
      <c r="E444" s="77"/>
      <c r="F444" s="77"/>
      <c r="I444" s="81"/>
    </row>
    <row r="445" spans="1:9" s="75" customFormat="1" ht="9" customHeight="1">
      <c r="A445" s="105" t="s">
        <v>45</v>
      </c>
      <c r="B445" s="106">
        <v>517254</v>
      </c>
      <c r="C445" s="106">
        <v>266609</v>
      </c>
      <c r="D445" s="106"/>
      <c r="E445" s="106">
        <v>7362.7904492658317</v>
      </c>
      <c r="F445" s="106">
        <v>13833.168005614998</v>
      </c>
      <c r="I445" s="81"/>
    </row>
    <row r="446" spans="1:9" s="75" customFormat="1" ht="9" customHeight="1">
      <c r="A446" s="105" t="s">
        <v>46</v>
      </c>
      <c r="B446" s="106">
        <v>1323929</v>
      </c>
      <c r="C446" s="106">
        <v>687065</v>
      </c>
      <c r="D446" s="106"/>
      <c r="E446" s="106">
        <v>9518.4694161533316</v>
      </c>
      <c r="F446" s="106">
        <v>16379.219858149168</v>
      </c>
      <c r="I446" s="81"/>
    </row>
    <row r="447" spans="1:9" s="75" customFormat="1" ht="9" customHeight="1">
      <c r="A447" s="105" t="s">
        <v>47</v>
      </c>
      <c r="B447" s="106">
        <v>162970</v>
      </c>
      <c r="C447" s="106">
        <v>99832</v>
      </c>
      <c r="D447" s="106"/>
      <c r="E447" s="106">
        <v>8264.5613752558329</v>
      </c>
      <c r="F447" s="106">
        <v>10553.317204793333</v>
      </c>
      <c r="I447" s="81"/>
    </row>
    <row r="448" spans="1:9" s="75" customFormat="1" ht="9" customHeight="1">
      <c r="A448" s="107" t="s">
        <v>48</v>
      </c>
      <c r="B448" s="108">
        <v>475668</v>
      </c>
      <c r="C448" s="108">
        <v>272736</v>
      </c>
      <c r="D448" s="108"/>
      <c r="E448" s="108">
        <v>11414.646604073334</v>
      </c>
      <c r="F448" s="108">
        <v>11195.225058683332</v>
      </c>
      <c r="I448" s="81"/>
    </row>
    <row r="449" spans="1:9" s="75" customFormat="1" ht="9" customHeight="1">
      <c r="A449" s="105" t="s">
        <v>49</v>
      </c>
      <c r="B449" s="106">
        <v>1416154</v>
      </c>
      <c r="C449" s="106">
        <v>487650</v>
      </c>
      <c r="D449" s="106"/>
      <c r="E449" s="106">
        <v>8892.3869971833319</v>
      </c>
      <c r="F449" s="106">
        <v>13240.596887966663</v>
      </c>
      <c r="I449" s="81"/>
    </row>
    <row r="450" spans="1:9" s="75" customFormat="1" ht="9" customHeight="1">
      <c r="A450" s="105" t="s">
        <v>50</v>
      </c>
      <c r="B450" s="106">
        <v>447764</v>
      </c>
      <c r="C450" s="106">
        <v>150486</v>
      </c>
      <c r="D450" s="106"/>
      <c r="E450" s="106">
        <v>7575.224469184167</v>
      </c>
      <c r="F450" s="106">
        <v>9466.0996328049987</v>
      </c>
      <c r="I450" s="81"/>
    </row>
    <row r="451" spans="1:9" s="75" customFormat="1" ht="9" customHeight="1">
      <c r="A451" s="105" t="s">
        <v>51</v>
      </c>
      <c r="B451" s="106">
        <v>216230</v>
      </c>
      <c r="C451" s="106">
        <v>132455</v>
      </c>
      <c r="D451" s="106"/>
      <c r="E451" s="106">
        <v>5825.2061583733339</v>
      </c>
      <c r="F451" s="106">
        <v>7496.1269030449994</v>
      </c>
      <c r="I451" s="81"/>
    </row>
    <row r="452" spans="1:9" s="75" customFormat="1" ht="9" customHeight="1">
      <c r="A452" s="107" t="s">
        <v>52</v>
      </c>
      <c r="B452" s="108">
        <v>1992079</v>
      </c>
      <c r="C452" s="108">
        <v>883933</v>
      </c>
      <c r="D452" s="108"/>
      <c r="E452" s="108">
        <v>9546.3877147325002</v>
      </c>
      <c r="F452" s="108">
        <v>19619.185089125833</v>
      </c>
      <c r="I452" s="81"/>
    </row>
    <row r="453" spans="1:9" s="75" customFormat="1" ht="9" customHeight="1">
      <c r="A453" s="105" t="s">
        <v>53</v>
      </c>
      <c r="B453" s="106">
        <v>3935272</v>
      </c>
      <c r="C453" s="106">
        <v>2208097</v>
      </c>
      <c r="D453" s="106"/>
      <c r="E453" s="106">
        <v>12598.28319948</v>
      </c>
      <c r="F453" s="106">
        <v>20732.701001550002</v>
      </c>
      <c r="I453" s="81"/>
    </row>
    <row r="454" spans="1:9" s="75" customFormat="1" ht="9" customHeight="1">
      <c r="A454" s="105" t="s">
        <v>54</v>
      </c>
      <c r="B454" s="106">
        <v>400619</v>
      </c>
      <c r="C454" s="106">
        <v>165623</v>
      </c>
      <c r="D454" s="106"/>
      <c r="E454" s="106">
        <v>5722.7574138174996</v>
      </c>
      <c r="F454" s="106">
        <v>10835.707151201668</v>
      </c>
      <c r="I454" s="81"/>
    </row>
    <row r="455" spans="1:9" s="75" customFormat="1" ht="9" customHeight="1">
      <c r="A455" s="105" t="s">
        <v>55</v>
      </c>
      <c r="B455" s="106">
        <v>1941216</v>
      </c>
      <c r="C455" s="106">
        <v>620581</v>
      </c>
      <c r="D455" s="106"/>
      <c r="E455" s="106">
        <v>6957.4788548758333</v>
      </c>
      <c r="F455" s="106">
        <v>11319.806218850834</v>
      </c>
      <c r="I455" s="81"/>
    </row>
    <row r="456" spans="1:9" s="75" customFormat="1" ht="9" customHeight="1">
      <c r="A456" s="107" t="s">
        <v>56</v>
      </c>
      <c r="B456" s="108">
        <v>199065</v>
      </c>
      <c r="C456" s="108">
        <v>109789</v>
      </c>
      <c r="D456" s="108"/>
      <c r="E456" s="108">
        <v>7359.5405915224992</v>
      </c>
      <c r="F456" s="108">
        <v>9300.7900323325011</v>
      </c>
      <c r="I456" s="81"/>
    </row>
    <row r="457" spans="1:9" s="75" customFormat="1" ht="9" customHeight="1">
      <c r="A457" s="105" t="s">
        <v>57</v>
      </c>
      <c r="B457" s="106">
        <v>629823</v>
      </c>
      <c r="C457" s="106">
        <v>221914</v>
      </c>
      <c r="D457" s="106"/>
      <c r="E457" s="106">
        <v>6551.3393207100007</v>
      </c>
      <c r="F457" s="106">
        <v>8006.1150018383341</v>
      </c>
      <c r="I457" s="81"/>
    </row>
    <row r="458" spans="1:9" s="75" customFormat="1" ht="9" customHeight="1">
      <c r="A458" s="105" t="s">
        <v>58</v>
      </c>
      <c r="B458" s="106">
        <v>2109825</v>
      </c>
      <c r="C458" s="106">
        <v>927510</v>
      </c>
      <c r="D458" s="106"/>
      <c r="E458" s="106">
        <v>6992.9678645866661</v>
      </c>
      <c r="F458" s="106">
        <v>13615.113115961658</v>
      </c>
      <c r="I458" s="81"/>
    </row>
    <row r="459" spans="1:9" s="75" customFormat="1" ht="9" customHeight="1">
      <c r="A459" s="105" t="s">
        <v>59</v>
      </c>
      <c r="B459" s="106">
        <v>752683</v>
      </c>
      <c r="C459" s="106">
        <v>708446</v>
      </c>
      <c r="D459" s="106"/>
      <c r="E459" s="106">
        <v>8628.1885963316672</v>
      </c>
      <c r="F459" s="106">
        <v>17976.652310218338</v>
      </c>
      <c r="I459" s="81"/>
    </row>
    <row r="460" spans="1:9" s="75" customFormat="1" ht="9" customHeight="1">
      <c r="A460" s="107" t="s">
        <v>60</v>
      </c>
      <c r="B460" s="108">
        <v>376483</v>
      </c>
      <c r="C460" s="108">
        <v>183967</v>
      </c>
      <c r="D460" s="108"/>
      <c r="E460" s="108">
        <v>6465.2612671324996</v>
      </c>
      <c r="F460" s="108">
        <v>8246.4631659458337</v>
      </c>
      <c r="I460" s="81"/>
    </row>
    <row r="461" spans="1:9" s="75" customFormat="1" ht="9" customHeight="1">
      <c r="A461" s="105" t="s">
        <v>61</v>
      </c>
      <c r="B461" s="106">
        <v>110186</v>
      </c>
      <c r="C461" s="106">
        <v>64990</v>
      </c>
      <c r="D461" s="106"/>
      <c r="E461" s="106">
        <v>7113.6468490866655</v>
      </c>
      <c r="F461" s="106">
        <v>10176.7843818375</v>
      </c>
      <c r="I461" s="81"/>
    </row>
    <row r="462" spans="1:9" s="75" customFormat="1" ht="9" customHeight="1">
      <c r="A462" s="105" t="s">
        <v>62</v>
      </c>
      <c r="B462" s="106">
        <v>285265</v>
      </c>
      <c r="C462" s="106">
        <v>110892</v>
      </c>
      <c r="D462" s="106"/>
      <c r="E462" s="106">
        <v>8406.1989581425005</v>
      </c>
      <c r="F462" s="106">
        <v>10135.006882895001</v>
      </c>
      <c r="I462" s="81"/>
    </row>
    <row r="463" spans="1:9" s="75" customFormat="1" ht="9" customHeight="1">
      <c r="A463" s="105" t="s">
        <v>63</v>
      </c>
      <c r="B463" s="106">
        <v>4063122</v>
      </c>
      <c r="C463" s="106">
        <v>2611171</v>
      </c>
      <c r="D463" s="106"/>
      <c r="E463" s="106">
        <v>9923.8896782458323</v>
      </c>
      <c r="F463" s="106">
        <v>19722.736330822499</v>
      </c>
      <c r="I463" s="81"/>
    </row>
    <row r="464" spans="1:9" s="75" customFormat="1" ht="9" customHeight="1">
      <c r="A464" s="107" t="s">
        <v>64</v>
      </c>
      <c r="B464" s="108">
        <v>101310</v>
      </c>
      <c r="C464" s="108">
        <v>89602</v>
      </c>
      <c r="D464" s="108"/>
      <c r="E464" s="108">
        <v>6793.8657620933345</v>
      </c>
      <c r="F464" s="108">
        <v>7572.8480648283321</v>
      </c>
      <c r="I464" s="81"/>
    </row>
    <row r="465" spans="1:9" s="75" customFormat="1" ht="9" customHeight="1">
      <c r="A465" s="105" t="s">
        <v>65</v>
      </c>
      <c r="B465" s="106">
        <v>636424</v>
      </c>
      <c r="C465" s="106">
        <v>276775</v>
      </c>
      <c r="D465" s="106"/>
      <c r="E465" s="106">
        <v>5836.3377272408334</v>
      </c>
      <c r="F465" s="106">
        <v>7677.8073021833334</v>
      </c>
      <c r="I465" s="81"/>
    </row>
    <row r="466" spans="1:9" s="75" customFormat="1" ht="9" customHeight="1">
      <c r="A466" s="105" t="s">
        <v>66</v>
      </c>
      <c r="B466" s="106">
        <v>1155801</v>
      </c>
      <c r="C466" s="106">
        <v>922738</v>
      </c>
      <c r="D466" s="106"/>
      <c r="E466" s="106">
        <v>7243.7779845183331</v>
      </c>
      <c r="F466" s="106">
        <v>23131.175722710002</v>
      </c>
      <c r="I466" s="81"/>
    </row>
    <row r="467" spans="1:9" s="75" customFormat="1" ht="9" customHeight="1">
      <c r="A467" s="105" t="s">
        <v>67</v>
      </c>
      <c r="B467" s="106">
        <v>421745</v>
      </c>
      <c r="C467" s="106">
        <v>271525</v>
      </c>
      <c r="D467" s="106"/>
      <c r="E467" s="106">
        <v>8763.5518681191661</v>
      </c>
      <c r="F467" s="106">
        <v>14146.490504214167</v>
      </c>
      <c r="I467" s="81"/>
    </row>
    <row r="468" spans="1:9" s="75" customFormat="1" ht="9" customHeight="1">
      <c r="A468" s="107" t="s">
        <v>68</v>
      </c>
      <c r="B468" s="108">
        <v>1101084</v>
      </c>
      <c r="C468" s="108">
        <v>517568</v>
      </c>
      <c r="D468" s="108"/>
      <c r="E468" s="108">
        <v>8307.9667265408316</v>
      </c>
      <c r="F468" s="108">
        <v>11928.286875687501</v>
      </c>
      <c r="I468" s="81"/>
    </row>
    <row r="469" spans="1:9" s="75" customFormat="1" ht="9" customHeight="1">
      <c r="A469" s="105" t="s">
        <v>69</v>
      </c>
      <c r="B469" s="106">
        <v>991818</v>
      </c>
      <c r="C469" s="106">
        <v>418203</v>
      </c>
      <c r="D469" s="106"/>
      <c r="E469" s="106">
        <v>6234.9119082299994</v>
      </c>
      <c r="F469" s="106">
        <v>13258.008738249164</v>
      </c>
      <c r="I469" s="81"/>
    </row>
    <row r="470" spans="1:9" s="75" customFormat="1" ht="9" customHeight="1">
      <c r="A470" s="105" t="s">
        <v>70</v>
      </c>
      <c r="B470" s="106">
        <v>2085004</v>
      </c>
      <c r="C470" s="106">
        <v>737553</v>
      </c>
      <c r="D470" s="106"/>
      <c r="E470" s="106">
        <v>9481.7931524875003</v>
      </c>
      <c r="F470" s="106">
        <v>12759.388562428334</v>
      </c>
      <c r="I470" s="81"/>
    </row>
    <row r="471" spans="1:9" s="75" customFormat="1" ht="9" customHeight="1">
      <c r="A471" s="105" t="s">
        <v>71</v>
      </c>
      <c r="B471" s="106">
        <v>686411</v>
      </c>
      <c r="C471" s="106">
        <v>920868</v>
      </c>
      <c r="D471" s="106"/>
      <c r="E471" s="106">
        <v>9429.5511224933343</v>
      </c>
      <c r="F471" s="106">
        <v>18924.909309804167</v>
      </c>
      <c r="I471" s="81"/>
    </row>
    <row r="472" spans="1:9" s="75" customFormat="1" ht="9" customHeight="1">
      <c r="A472" s="107" t="s">
        <v>72</v>
      </c>
      <c r="B472" s="108">
        <v>1613079</v>
      </c>
      <c r="C472" s="108">
        <v>1533571</v>
      </c>
      <c r="D472" s="108"/>
      <c r="E472" s="108">
        <v>7325.3814173066667</v>
      </c>
      <c r="F472" s="108">
        <v>27722.132411912502</v>
      </c>
      <c r="I472" s="81"/>
    </row>
    <row r="473" spans="1:9" s="75" customFormat="1" ht="9" customHeight="1">
      <c r="A473" s="105" t="s">
        <v>73</v>
      </c>
      <c r="B473" s="106">
        <v>68538</v>
      </c>
      <c r="C473" s="106">
        <v>23032</v>
      </c>
      <c r="D473" s="106"/>
      <c r="E473" s="106">
        <v>4361.7037175666665</v>
      </c>
      <c r="F473" s="106">
        <v>7168.0577711183332</v>
      </c>
      <c r="I473" s="81"/>
    </row>
    <row r="474" spans="1:9" s="75" customFormat="1" ht="9" customHeight="1">
      <c r="A474" s="105" t="s">
        <v>74</v>
      </c>
      <c r="B474" s="106">
        <v>1522764</v>
      </c>
      <c r="C474" s="106">
        <v>615746</v>
      </c>
      <c r="D474" s="106"/>
      <c r="E474" s="106">
        <v>7664.1561731016664</v>
      </c>
      <c r="F474" s="106">
        <v>10218.4177123925</v>
      </c>
      <c r="I474" s="81"/>
    </row>
    <row r="475" spans="1:9" s="75" customFormat="1" ht="9" customHeight="1">
      <c r="A475" s="105" t="s">
        <v>75</v>
      </c>
      <c r="B475" s="109">
        <v>1033913</v>
      </c>
      <c r="C475" s="109">
        <v>490301</v>
      </c>
      <c r="D475" s="109"/>
      <c r="E475" s="109">
        <v>6503.2750299141662</v>
      </c>
      <c r="F475" s="109">
        <v>8308.082720122502</v>
      </c>
      <c r="I475" s="81"/>
    </row>
    <row r="476" spans="1:9" s="75" customFormat="1" ht="9" customHeight="1">
      <c r="A476" s="107" t="s">
        <v>76</v>
      </c>
      <c r="B476" s="108">
        <v>515450</v>
      </c>
      <c r="C476" s="108">
        <v>140950</v>
      </c>
      <c r="D476" s="108"/>
      <c r="E476" s="108">
        <v>6752.3523136724989</v>
      </c>
      <c r="F476" s="108">
        <v>8115.1306636075014</v>
      </c>
      <c r="I476" s="81"/>
    </row>
    <row r="477" spans="1:9" s="118" customFormat="1" ht="3" customHeight="1">
      <c r="A477" s="116"/>
      <c r="B477" s="117"/>
      <c r="C477" s="117"/>
      <c r="D477" s="117"/>
      <c r="E477" s="117"/>
      <c r="F477" s="117"/>
    </row>
    <row r="478" spans="1:9" ht="3" customHeight="1"/>
    <row r="479" spans="1:9" s="718" customFormat="1" ht="9" customHeight="1">
      <c r="A479" s="92" t="s">
        <v>594</v>
      </c>
    </row>
    <row r="480" spans="1:9" s="718" customFormat="1" ht="9" customHeight="1">
      <c r="A480" s="92" t="s">
        <v>89</v>
      </c>
    </row>
    <row r="481" spans="1:7" s="718" customFormat="1" ht="9" customHeight="1">
      <c r="A481" s="92" t="s">
        <v>595</v>
      </c>
    </row>
    <row r="482" spans="1:7" s="718" customFormat="1" ht="9" customHeight="1">
      <c r="A482" s="92" t="s">
        <v>101</v>
      </c>
    </row>
    <row r="483" spans="1:7" s="718" customFormat="1" ht="9" customHeight="1">
      <c r="A483" s="94" t="s">
        <v>91</v>
      </c>
      <c r="B483" s="20"/>
    </row>
    <row r="484" spans="1:7" ht="12.75" hidden="1" customHeight="1">
      <c r="G484" s="101" t="s">
        <v>92</v>
      </c>
    </row>
  </sheetData>
  <sheetProtection sheet="1" objects="1" scenarios="1"/>
  <mergeCells count="1">
    <mergeCell ref="A6:A7"/>
  </mergeCells>
  <hyperlinks>
    <hyperlink ref="F1" location="Índice!A1" display="Cuadro 8.1"/>
    <hyperlink ref="A483:B483" r:id="rId1" display="Fuente: INEGI. Encuesta Nacional de Empresas Constructoras."/>
  </hyperlinks>
  <printOptions horizontalCentered="1" verticalCentered="1" gridLinesSet="0"/>
  <pageMargins left="0.39370078740157483" right="0.39370078740157483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  <rowBreaks count="6" manualBreakCount="6">
    <brk id="81" max="5" man="1"/>
    <brk id="153" max="5" man="1"/>
    <brk id="225" max="5" man="1"/>
    <brk id="297" max="5" man="1"/>
    <brk id="369" max="5" man="1"/>
    <brk id="441" max="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428"/>
  <sheetViews>
    <sheetView showGridLines="0" showRowColHeaders="0" zoomScale="130" zoomScaleNormal="130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ColWidth="0" defaultRowHeight="12.75" customHeight="1" zeroHeight="1"/>
  <cols>
    <col min="1" max="1" width="24.5703125" style="260" customWidth="1"/>
    <col min="2" max="2" width="24.42578125" style="265" customWidth="1"/>
    <col min="3" max="3" width="27.85546875" style="260" customWidth="1"/>
    <col min="4" max="4" width="12.7109375" style="265" customWidth="1"/>
    <col min="5" max="5" width="0.85546875" style="260" customWidth="1"/>
    <col min="6" max="6" width="11.5703125" style="242" hidden="1" customWidth="1"/>
    <col min="7" max="254" width="11.5703125" style="260" hidden="1" customWidth="1"/>
    <col min="255" max="16384" width="11.42578125" style="260" hidden="1"/>
  </cols>
  <sheetData>
    <row r="1" spans="1:6" s="61" customFormat="1" ht="12" customHeight="1">
      <c r="A1" s="189" t="s">
        <v>145</v>
      </c>
      <c r="B1" s="230"/>
      <c r="C1" s="231"/>
      <c r="D1" s="192" t="s">
        <v>146</v>
      </c>
      <c r="F1" s="232"/>
    </row>
    <row r="2" spans="1:6" s="61" customFormat="1" ht="12" customHeight="1">
      <c r="A2" s="189" t="s">
        <v>147</v>
      </c>
      <c r="B2" s="233"/>
      <c r="C2" s="100"/>
      <c r="D2" s="233"/>
      <c r="F2" s="232"/>
    </row>
    <row r="3" spans="1:6" s="236" customFormat="1" ht="12" customHeight="1">
      <c r="A3" s="189" t="s">
        <v>139</v>
      </c>
      <c r="B3" s="234"/>
      <c r="C3" s="235"/>
      <c r="D3" s="234"/>
      <c r="E3" s="61"/>
      <c r="F3" s="232"/>
    </row>
    <row r="4" spans="1:6" s="236" customFormat="1" ht="12" customHeight="1">
      <c r="A4" s="197" t="s">
        <v>140</v>
      </c>
      <c r="B4" s="237"/>
      <c r="C4" s="238"/>
      <c r="D4" s="237"/>
      <c r="E4" s="61"/>
      <c r="F4" s="232"/>
    </row>
    <row r="5" spans="1:6" s="243" customFormat="1" ht="3" customHeight="1">
      <c r="A5" s="239"/>
      <c r="B5" s="240"/>
      <c r="C5" s="239"/>
      <c r="D5" s="240"/>
      <c r="E5" s="241"/>
      <c r="F5" s="242"/>
    </row>
    <row r="6" spans="1:6" s="246" customFormat="1" ht="3" customHeight="1">
      <c r="A6" s="244"/>
      <c r="B6" s="245"/>
      <c r="C6" s="244"/>
      <c r="D6" s="245"/>
      <c r="E6" s="241"/>
      <c r="F6" s="242"/>
    </row>
    <row r="7" spans="1:6" s="68" customFormat="1" ht="9" customHeight="1">
      <c r="A7" s="247" t="s">
        <v>37</v>
      </c>
      <c r="B7" s="69" t="s">
        <v>141</v>
      </c>
      <c r="C7" s="248"/>
      <c r="D7" s="69" t="s">
        <v>142</v>
      </c>
      <c r="F7" s="249"/>
    </row>
    <row r="8" spans="1:6" s="252" customFormat="1" ht="3" customHeight="1">
      <c r="A8" s="250"/>
      <c r="B8" s="251"/>
      <c r="C8" s="250"/>
      <c r="D8" s="251"/>
      <c r="E8" s="241"/>
      <c r="F8" s="242"/>
    </row>
    <row r="9" spans="1:6" s="68" customFormat="1" ht="3" customHeight="1">
      <c r="A9" s="66"/>
      <c r="B9" s="253"/>
      <c r="C9" s="66"/>
      <c r="D9" s="253"/>
      <c r="E9" s="241"/>
      <c r="F9" s="242"/>
    </row>
    <row r="10" spans="1:6" s="241" customFormat="1" ht="9" customHeight="1">
      <c r="A10" s="211" t="s">
        <v>78</v>
      </c>
      <c r="B10" s="254"/>
      <c r="C10" s="255"/>
      <c r="D10" s="254"/>
    </row>
    <row r="11" spans="1:6" s="241" customFormat="1" ht="9" customHeight="1">
      <c r="A11" s="211" t="s">
        <v>34</v>
      </c>
      <c r="B11" s="256">
        <v>81.172722411666669</v>
      </c>
      <c r="C11" s="255"/>
      <c r="D11" s="256">
        <v>96.405639000833332</v>
      </c>
    </row>
    <row r="12" spans="1:6" s="75" customFormat="1" ht="3.95" customHeight="1">
      <c r="A12" s="115"/>
      <c r="B12" s="86"/>
      <c r="C12" s="79"/>
      <c r="D12" s="86"/>
      <c r="F12" s="87"/>
    </row>
    <row r="13" spans="1:6" s="78" customFormat="1" ht="8.65" customHeight="1">
      <c r="A13" s="111" t="s">
        <v>45</v>
      </c>
      <c r="B13" s="87">
        <v>89.550516504166652</v>
      </c>
      <c r="C13" s="257"/>
      <c r="D13" s="87">
        <v>86.46725860250001</v>
      </c>
      <c r="E13" s="86"/>
      <c r="F13" s="87"/>
    </row>
    <row r="14" spans="1:6" s="75" customFormat="1" ht="8.65" customHeight="1">
      <c r="A14" s="111" t="s">
        <v>46</v>
      </c>
      <c r="B14" s="87">
        <v>83.054942264166655</v>
      </c>
      <c r="C14" s="257"/>
      <c r="D14" s="87">
        <v>90.368546918333323</v>
      </c>
      <c r="E14" s="87"/>
      <c r="F14" s="87"/>
    </row>
    <row r="15" spans="1:6" s="75" customFormat="1" ht="8.65" customHeight="1">
      <c r="A15" s="111" t="s">
        <v>47</v>
      </c>
      <c r="B15" s="87">
        <v>95.259411205000006</v>
      </c>
      <c r="C15" s="257"/>
      <c r="D15" s="87">
        <v>98.161839253333355</v>
      </c>
      <c r="E15" s="87"/>
      <c r="F15" s="87"/>
    </row>
    <row r="16" spans="1:6" s="75" customFormat="1" ht="8.65" customHeight="1">
      <c r="A16" s="220" t="s">
        <v>48</v>
      </c>
      <c r="B16" s="258">
        <v>64.471781905</v>
      </c>
      <c r="C16" s="259"/>
      <c r="D16" s="258">
        <v>80.190594499166664</v>
      </c>
      <c r="E16" s="87"/>
      <c r="F16" s="87"/>
    </row>
    <row r="17" spans="1:6" s="75" customFormat="1" ht="8.65" customHeight="1">
      <c r="A17" s="111" t="s">
        <v>49</v>
      </c>
      <c r="B17" s="87">
        <v>88.679069013333333</v>
      </c>
      <c r="C17" s="257"/>
      <c r="D17" s="87">
        <v>84.984360028333327</v>
      </c>
      <c r="E17" s="87"/>
      <c r="F17" s="87"/>
    </row>
    <row r="18" spans="1:6" s="75" customFormat="1" ht="8.65" customHeight="1">
      <c r="A18" s="111" t="s">
        <v>50</v>
      </c>
      <c r="B18" s="87">
        <v>78.402129745000011</v>
      </c>
      <c r="C18" s="257"/>
      <c r="D18" s="87">
        <v>67.262771614166667</v>
      </c>
      <c r="E18" s="87"/>
      <c r="F18" s="87"/>
    </row>
    <row r="19" spans="1:6" s="75" customFormat="1" ht="8.65" customHeight="1">
      <c r="A19" s="111" t="s">
        <v>51</v>
      </c>
      <c r="B19" s="87">
        <v>69.840423148333329</v>
      </c>
      <c r="C19" s="257"/>
      <c r="D19" s="87">
        <v>72.058451666666684</v>
      </c>
      <c r="E19" s="87"/>
      <c r="F19" s="87"/>
    </row>
    <row r="20" spans="1:6" s="75" customFormat="1" ht="8.65" customHeight="1">
      <c r="A20" s="220" t="s">
        <v>52</v>
      </c>
      <c r="B20" s="258">
        <v>83.373800786666663</v>
      </c>
      <c r="C20" s="259"/>
      <c r="D20" s="258">
        <v>93.098806491666664</v>
      </c>
      <c r="E20" s="87"/>
      <c r="F20" s="87"/>
    </row>
    <row r="21" spans="1:6" s="75" customFormat="1" ht="8.65" customHeight="1">
      <c r="A21" s="111" t="s">
        <v>53</v>
      </c>
      <c r="B21" s="87">
        <v>75.423905765833325</v>
      </c>
      <c r="C21" s="257"/>
      <c r="D21" s="87">
        <v>83.052229032499994</v>
      </c>
      <c r="E21" s="87"/>
      <c r="F21" s="87"/>
    </row>
    <row r="22" spans="1:6" s="75" customFormat="1" ht="8.65" customHeight="1">
      <c r="A22" s="111" t="s">
        <v>54</v>
      </c>
      <c r="B22" s="87">
        <v>86.415543631666665</v>
      </c>
      <c r="C22" s="257"/>
      <c r="D22" s="87">
        <v>78.959792998333327</v>
      </c>
      <c r="E22" s="87"/>
      <c r="F22" s="87"/>
    </row>
    <row r="23" spans="1:6" s="75" customFormat="1" ht="8.65" customHeight="1">
      <c r="A23" s="111" t="s">
        <v>55</v>
      </c>
      <c r="B23" s="87">
        <v>81.167401444999996</v>
      </c>
      <c r="C23" s="257"/>
      <c r="D23" s="87">
        <v>89.92254327083333</v>
      </c>
      <c r="E23" s="87"/>
      <c r="F23" s="87"/>
    </row>
    <row r="24" spans="1:6" s="75" customFormat="1" ht="8.65" customHeight="1">
      <c r="A24" s="220" t="s">
        <v>56</v>
      </c>
      <c r="B24" s="258">
        <v>81.570231719166657</v>
      </c>
      <c r="C24" s="259"/>
      <c r="D24" s="258">
        <v>86.957074930833343</v>
      </c>
      <c r="E24" s="87"/>
      <c r="F24" s="87"/>
    </row>
    <row r="25" spans="1:6" s="75" customFormat="1" ht="8.65" customHeight="1">
      <c r="A25" s="111" t="s">
        <v>57</v>
      </c>
      <c r="B25" s="87">
        <v>92.686276208333354</v>
      </c>
      <c r="C25" s="257"/>
      <c r="D25" s="87">
        <v>88.505310494999989</v>
      </c>
      <c r="E25" s="87"/>
      <c r="F25" s="87"/>
    </row>
    <row r="26" spans="1:6" s="75" customFormat="1" ht="8.65" customHeight="1">
      <c r="A26" s="111" t="s">
        <v>58</v>
      </c>
      <c r="B26" s="87">
        <v>80.308609681666681</v>
      </c>
      <c r="C26" s="257"/>
      <c r="D26" s="87">
        <v>90.550386529166687</v>
      </c>
      <c r="E26" s="87"/>
      <c r="F26" s="87"/>
    </row>
    <row r="27" spans="1:6" s="75" customFormat="1" ht="8.65" customHeight="1">
      <c r="A27" s="111" t="s">
        <v>59</v>
      </c>
      <c r="B27" s="87">
        <v>80.874293192500005</v>
      </c>
      <c r="C27" s="257"/>
      <c r="D27" s="87">
        <v>87.384633978333341</v>
      </c>
      <c r="E27" s="87"/>
      <c r="F27" s="87"/>
    </row>
    <row r="28" spans="1:6" s="75" customFormat="1" ht="8.65" customHeight="1">
      <c r="A28" s="220" t="s">
        <v>60</v>
      </c>
      <c r="B28" s="258">
        <v>87.898510912500015</v>
      </c>
      <c r="C28" s="259"/>
      <c r="D28" s="258">
        <v>76.418175525000009</v>
      </c>
      <c r="E28" s="87"/>
      <c r="F28" s="87"/>
    </row>
    <row r="29" spans="1:6" s="75" customFormat="1" ht="8.65" customHeight="1">
      <c r="A29" s="111" t="s">
        <v>61</v>
      </c>
      <c r="B29" s="87">
        <v>83.913345584166692</v>
      </c>
      <c r="C29" s="257"/>
      <c r="D29" s="87">
        <v>85.764133652500007</v>
      </c>
      <c r="E29" s="87"/>
      <c r="F29" s="87"/>
    </row>
    <row r="30" spans="1:6" s="75" customFormat="1" ht="8.65" customHeight="1">
      <c r="A30" s="111" t="s">
        <v>62</v>
      </c>
      <c r="B30" s="87">
        <v>82.156206803333333</v>
      </c>
      <c r="C30" s="257"/>
      <c r="D30" s="87">
        <v>82.039994199166657</v>
      </c>
      <c r="E30" s="87"/>
      <c r="F30" s="87"/>
    </row>
    <row r="31" spans="1:6" s="75" customFormat="1" ht="8.65" customHeight="1">
      <c r="A31" s="111" t="s">
        <v>63</v>
      </c>
      <c r="B31" s="87">
        <v>83.804138135833327</v>
      </c>
      <c r="C31" s="257"/>
      <c r="D31" s="87">
        <v>89.952281900000003</v>
      </c>
      <c r="E31" s="87"/>
      <c r="F31" s="87"/>
    </row>
    <row r="32" spans="1:6" s="75" customFormat="1" ht="8.65" customHeight="1">
      <c r="A32" s="220" t="s">
        <v>64</v>
      </c>
      <c r="B32" s="258">
        <v>81.410614287499996</v>
      </c>
      <c r="C32" s="259"/>
      <c r="D32" s="258">
        <v>77.689623185000002</v>
      </c>
      <c r="E32" s="87"/>
      <c r="F32" s="87"/>
    </row>
    <row r="33" spans="1:6" s="75" customFormat="1" ht="8.65" customHeight="1">
      <c r="A33" s="111" t="s">
        <v>65</v>
      </c>
      <c r="B33" s="87">
        <v>64.123625540833331</v>
      </c>
      <c r="C33" s="257"/>
      <c r="D33" s="87">
        <v>86.20206197166668</v>
      </c>
      <c r="E33" s="87"/>
      <c r="F33" s="87"/>
    </row>
    <row r="34" spans="1:6" s="75" customFormat="1" ht="8.65" customHeight="1">
      <c r="A34" s="111" t="s">
        <v>66</v>
      </c>
      <c r="B34" s="87">
        <v>60.033108152499985</v>
      </c>
      <c r="C34" s="257"/>
      <c r="D34" s="87">
        <v>78.701558149999997</v>
      </c>
      <c r="E34" s="87"/>
      <c r="F34" s="87"/>
    </row>
    <row r="35" spans="1:6" s="75" customFormat="1" ht="8.65" customHeight="1">
      <c r="A35" s="111" t="s">
        <v>67</v>
      </c>
      <c r="B35" s="87">
        <v>87.120736929166682</v>
      </c>
      <c r="C35" s="257"/>
      <c r="D35" s="87">
        <v>85.160629615833315</v>
      </c>
      <c r="E35" s="87"/>
      <c r="F35" s="87"/>
    </row>
    <row r="36" spans="1:6" s="75" customFormat="1" ht="8.65" customHeight="1">
      <c r="A36" s="220" t="s">
        <v>68</v>
      </c>
      <c r="B36" s="258">
        <v>80.220525927500006</v>
      </c>
      <c r="C36" s="259"/>
      <c r="D36" s="258">
        <v>79.629698083333338</v>
      </c>
      <c r="E36" s="87"/>
      <c r="F36" s="87"/>
    </row>
    <row r="37" spans="1:6" s="75" customFormat="1" ht="8.65" customHeight="1">
      <c r="A37" s="111" t="s">
        <v>69</v>
      </c>
      <c r="B37" s="87">
        <v>78.211254011666654</v>
      </c>
      <c r="C37" s="257"/>
      <c r="D37" s="87">
        <v>84.215144604999992</v>
      </c>
      <c r="E37" s="87"/>
      <c r="F37" s="87"/>
    </row>
    <row r="38" spans="1:6" s="75" customFormat="1" ht="8.65" customHeight="1">
      <c r="A38" s="111" t="s">
        <v>70</v>
      </c>
      <c r="B38" s="87">
        <v>77.111385136666669</v>
      </c>
      <c r="C38" s="257"/>
      <c r="D38" s="87">
        <v>90.358040360833328</v>
      </c>
      <c r="E38" s="87"/>
      <c r="F38" s="87"/>
    </row>
    <row r="39" spans="1:6" s="75" customFormat="1" ht="8.65" customHeight="1">
      <c r="A39" s="111" t="s">
        <v>71</v>
      </c>
      <c r="B39" s="87">
        <v>88.514071279166672</v>
      </c>
      <c r="C39" s="257"/>
      <c r="D39" s="87">
        <v>74.723027507499992</v>
      </c>
      <c r="E39" s="87"/>
      <c r="F39" s="87"/>
    </row>
    <row r="40" spans="1:6" s="75" customFormat="1" ht="8.65" customHeight="1">
      <c r="A40" s="220" t="s">
        <v>72</v>
      </c>
      <c r="B40" s="258">
        <v>86.579650395833326</v>
      </c>
      <c r="C40" s="259"/>
      <c r="D40" s="258">
        <v>88.037446992500008</v>
      </c>
      <c r="E40" s="87"/>
      <c r="F40" s="87"/>
    </row>
    <row r="41" spans="1:6" s="75" customFormat="1" ht="8.65" customHeight="1">
      <c r="A41" s="111" t="s">
        <v>73</v>
      </c>
      <c r="B41" s="87">
        <v>70.452352359999992</v>
      </c>
      <c r="C41" s="257"/>
      <c r="D41" s="87">
        <v>80.545494416666671</v>
      </c>
      <c r="E41" s="87"/>
      <c r="F41" s="87"/>
    </row>
    <row r="42" spans="1:6" s="75" customFormat="1" ht="8.65" customHeight="1">
      <c r="A42" s="111" t="s">
        <v>74</v>
      </c>
      <c r="B42" s="87">
        <v>90.00629300333334</v>
      </c>
      <c r="C42" s="257"/>
      <c r="D42" s="87">
        <v>92.267373661666667</v>
      </c>
      <c r="E42" s="87"/>
      <c r="F42" s="87"/>
    </row>
    <row r="43" spans="1:6" s="75" customFormat="1" ht="8.65" customHeight="1">
      <c r="A43" s="111" t="s">
        <v>75</v>
      </c>
      <c r="B43" s="87">
        <v>93.952376378333341</v>
      </c>
      <c r="C43" s="257"/>
      <c r="D43" s="87">
        <v>78.418657786666671</v>
      </c>
      <c r="E43" s="87"/>
      <c r="F43" s="87"/>
    </row>
    <row r="44" spans="1:6" s="75" customFormat="1" ht="8.65" customHeight="1">
      <c r="A44" s="220" t="s">
        <v>76</v>
      </c>
      <c r="B44" s="258">
        <v>85.296125880000005</v>
      </c>
      <c r="C44" s="259"/>
      <c r="D44" s="258">
        <v>93.065562397500003</v>
      </c>
      <c r="E44" s="87"/>
      <c r="F44" s="87"/>
    </row>
    <row r="45" spans="1:6" s="75" customFormat="1" ht="9" customHeight="1">
      <c r="A45" s="111"/>
      <c r="B45" s="87"/>
      <c r="C45" s="257"/>
      <c r="D45" s="87"/>
      <c r="F45" s="87"/>
    </row>
    <row r="46" spans="1:6" s="241" customFormat="1" ht="9" customHeight="1">
      <c r="A46" s="211" t="s">
        <v>79</v>
      </c>
      <c r="B46" s="254"/>
      <c r="C46" s="255"/>
      <c r="D46" s="254"/>
    </row>
    <row r="47" spans="1:6" s="241" customFormat="1" ht="9" customHeight="1">
      <c r="A47" s="211" t="s">
        <v>34</v>
      </c>
      <c r="B47" s="256">
        <v>81.647081034999999</v>
      </c>
      <c r="C47" s="255"/>
      <c r="D47" s="256">
        <v>94.267020829166668</v>
      </c>
    </row>
    <row r="48" spans="1:6" s="75" customFormat="1" ht="3.95" customHeight="1">
      <c r="A48" s="115"/>
      <c r="B48" s="86"/>
      <c r="C48" s="79"/>
      <c r="D48" s="86"/>
      <c r="F48" s="87"/>
    </row>
    <row r="49" spans="1:6" s="78" customFormat="1" ht="8.65" customHeight="1">
      <c r="A49" s="111" t="s">
        <v>45</v>
      </c>
      <c r="B49" s="87">
        <v>88.247324897499993</v>
      </c>
      <c r="C49" s="257"/>
      <c r="D49" s="87">
        <v>86.317162341666673</v>
      </c>
      <c r="F49" s="87"/>
    </row>
    <row r="50" spans="1:6" s="75" customFormat="1" ht="8.65" customHeight="1">
      <c r="A50" s="111" t="s">
        <v>46</v>
      </c>
      <c r="B50" s="87">
        <v>80.327968710000007</v>
      </c>
      <c r="C50" s="257"/>
      <c r="D50" s="87">
        <v>88.251966730833317</v>
      </c>
      <c r="F50" s="87"/>
    </row>
    <row r="51" spans="1:6" s="75" customFormat="1" ht="8.65" customHeight="1">
      <c r="A51" s="111" t="s">
        <v>47</v>
      </c>
      <c r="B51" s="87">
        <v>82.981057580000012</v>
      </c>
      <c r="C51" s="257"/>
      <c r="D51" s="87">
        <v>93.600245686666668</v>
      </c>
      <c r="F51" s="87"/>
    </row>
    <row r="52" spans="1:6" s="75" customFormat="1" ht="8.65" customHeight="1">
      <c r="A52" s="220" t="s">
        <v>48</v>
      </c>
      <c r="B52" s="258">
        <v>58.391484518333336</v>
      </c>
      <c r="C52" s="259"/>
      <c r="D52" s="258">
        <v>76.287832240833325</v>
      </c>
      <c r="F52" s="87"/>
    </row>
    <row r="53" spans="1:6" s="75" customFormat="1" ht="8.65" customHeight="1">
      <c r="A53" s="111" t="s">
        <v>49</v>
      </c>
      <c r="B53" s="87">
        <v>90.243234983333352</v>
      </c>
      <c r="C53" s="257"/>
      <c r="D53" s="87">
        <v>87.22403495333333</v>
      </c>
      <c r="F53" s="87"/>
    </row>
    <row r="54" spans="1:6" s="75" customFormat="1" ht="8.65" customHeight="1">
      <c r="A54" s="111" t="s">
        <v>50</v>
      </c>
      <c r="B54" s="87">
        <v>76.168592870833336</v>
      </c>
      <c r="C54" s="257"/>
      <c r="D54" s="87">
        <v>64.266431047500006</v>
      </c>
      <c r="F54" s="87"/>
    </row>
    <row r="55" spans="1:6" s="75" customFormat="1" ht="8.65" customHeight="1">
      <c r="A55" s="111" t="s">
        <v>51</v>
      </c>
      <c r="B55" s="87">
        <v>76.188368705000002</v>
      </c>
      <c r="C55" s="257"/>
      <c r="D55" s="87">
        <v>71.114858116666667</v>
      </c>
      <c r="F55" s="87"/>
    </row>
    <row r="56" spans="1:6" s="75" customFormat="1" ht="8.65" customHeight="1">
      <c r="A56" s="220" t="s">
        <v>52</v>
      </c>
      <c r="B56" s="258">
        <v>82.867736490833352</v>
      </c>
      <c r="C56" s="259"/>
      <c r="D56" s="258">
        <v>90.994852664166672</v>
      </c>
      <c r="F56" s="87"/>
    </row>
    <row r="57" spans="1:6" s="75" customFormat="1" ht="8.65" customHeight="1">
      <c r="A57" s="111" t="s">
        <v>53</v>
      </c>
      <c r="B57" s="87">
        <v>77.842670570833334</v>
      </c>
      <c r="C57" s="257"/>
      <c r="D57" s="87">
        <v>80.601132035833345</v>
      </c>
      <c r="F57" s="87"/>
    </row>
    <row r="58" spans="1:6" s="75" customFormat="1" ht="8.65" customHeight="1">
      <c r="A58" s="111" t="s">
        <v>54</v>
      </c>
      <c r="B58" s="87">
        <v>82.157950780000007</v>
      </c>
      <c r="C58" s="257"/>
      <c r="D58" s="87">
        <v>75.884807222500001</v>
      </c>
      <c r="F58" s="87"/>
    </row>
    <row r="59" spans="1:6" s="75" customFormat="1" ht="8.65" customHeight="1">
      <c r="A59" s="111" t="s">
        <v>55</v>
      </c>
      <c r="B59" s="87">
        <v>82.2908422</v>
      </c>
      <c r="C59" s="257"/>
      <c r="D59" s="87">
        <v>90.684079249999982</v>
      </c>
      <c r="F59" s="87"/>
    </row>
    <row r="60" spans="1:6" s="75" customFormat="1" ht="8.65" customHeight="1">
      <c r="A60" s="220" t="s">
        <v>56</v>
      </c>
      <c r="B60" s="258">
        <v>89.637034358333338</v>
      </c>
      <c r="C60" s="259"/>
      <c r="D60" s="258">
        <v>86.462746221666677</v>
      </c>
      <c r="F60" s="87"/>
    </row>
    <row r="61" spans="1:6" s="75" customFormat="1" ht="8.65" customHeight="1">
      <c r="A61" s="111" t="s">
        <v>57</v>
      </c>
      <c r="B61" s="87">
        <v>92.649692956666669</v>
      </c>
      <c r="C61" s="257"/>
      <c r="D61" s="87">
        <v>88.019089504166644</v>
      </c>
      <c r="F61" s="87"/>
    </row>
    <row r="62" spans="1:6" s="75" customFormat="1" ht="8.65" customHeight="1">
      <c r="A62" s="111" t="s">
        <v>58</v>
      </c>
      <c r="B62" s="87">
        <v>77.26374091000001</v>
      </c>
      <c r="C62" s="257"/>
      <c r="D62" s="87">
        <v>89.690590260000008</v>
      </c>
      <c r="F62" s="87"/>
    </row>
    <row r="63" spans="1:6" s="75" customFormat="1" ht="8.65" customHeight="1">
      <c r="A63" s="111" t="s">
        <v>59</v>
      </c>
      <c r="B63" s="87">
        <v>80.454171295833348</v>
      </c>
      <c r="C63" s="257"/>
      <c r="D63" s="87">
        <v>84.224517739166672</v>
      </c>
      <c r="F63" s="87"/>
    </row>
    <row r="64" spans="1:6" s="75" customFormat="1" ht="8.65" customHeight="1">
      <c r="A64" s="220" t="s">
        <v>60</v>
      </c>
      <c r="B64" s="258">
        <v>91.395708179166661</v>
      </c>
      <c r="C64" s="259"/>
      <c r="D64" s="258">
        <v>76.669247856666672</v>
      </c>
      <c r="F64" s="87"/>
    </row>
    <row r="65" spans="1:6" s="75" customFormat="1" ht="8.65" customHeight="1">
      <c r="A65" s="111" t="s">
        <v>61</v>
      </c>
      <c r="B65" s="87">
        <v>82.317185700833321</v>
      </c>
      <c r="C65" s="257"/>
      <c r="D65" s="87">
        <v>83.460699280833325</v>
      </c>
      <c r="F65" s="87"/>
    </row>
    <row r="66" spans="1:6" s="75" customFormat="1" ht="8.65" customHeight="1">
      <c r="A66" s="111" t="s">
        <v>62</v>
      </c>
      <c r="B66" s="87">
        <v>79.276539248333336</v>
      </c>
      <c r="C66" s="257"/>
      <c r="D66" s="87">
        <v>82.036245772499996</v>
      </c>
      <c r="F66" s="87"/>
    </row>
    <row r="67" spans="1:6" s="75" customFormat="1" ht="8.65" customHeight="1">
      <c r="A67" s="111" t="s">
        <v>63</v>
      </c>
      <c r="B67" s="87">
        <v>82.600447957499995</v>
      </c>
      <c r="C67" s="257"/>
      <c r="D67" s="87">
        <v>89.28027913999999</v>
      </c>
      <c r="F67" s="87"/>
    </row>
    <row r="68" spans="1:6" s="75" customFormat="1" ht="8.65" customHeight="1">
      <c r="A68" s="220" t="s">
        <v>64</v>
      </c>
      <c r="B68" s="258">
        <v>85.473981494166665</v>
      </c>
      <c r="C68" s="259"/>
      <c r="D68" s="258">
        <v>76.476793481666675</v>
      </c>
      <c r="F68" s="87"/>
    </row>
    <row r="69" spans="1:6" s="75" customFormat="1" ht="8.65" customHeight="1">
      <c r="A69" s="111" t="s">
        <v>65</v>
      </c>
      <c r="B69" s="87">
        <v>67.253338059166666</v>
      </c>
      <c r="C69" s="257"/>
      <c r="D69" s="87">
        <v>83.949165395000009</v>
      </c>
      <c r="F69" s="87"/>
    </row>
    <row r="70" spans="1:6" s="75" customFormat="1" ht="8.65" customHeight="1">
      <c r="A70" s="111" t="s">
        <v>66</v>
      </c>
      <c r="B70" s="87">
        <v>60.657067641666664</v>
      </c>
      <c r="C70" s="257"/>
      <c r="D70" s="87">
        <v>77.16273210833333</v>
      </c>
      <c r="F70" s="87"/>
    </row>
    <row r="71" spans="1:6" s="75" customFormat="1" ht="8.65" customHeight="1">
      <c r="A71" s="111" t="s">
        <v>67</v>
      </c>
      <c r="B71" s="87">
        <v>82.255823582500014</v>
      </c>
      <c r="C71" s="257"/>
      <c r="D71" s="87">
        <v>84.187286445833337</v>
      </c>
      <c r="F71" s="87"/>
    </row>
    <row r="72" spans="1:6" s="75" customFormat="1" ht="8.65" customHeight="1">
      <c r="A72" s="220" t="s">
        <v>68</v>
      </c>
      <c r="B72" s="258">
        <v>77.954219093333336</v>
      </c>
      <c r="C72" s="259"/>
      <c r="D72" s="258">
        <v>80.343597003333329</v>
      </c>
      <c r="F72" s="87"/>
    </row>
    <row r="73" spans="1:6" s="75" customFormat="1" ht="8.65" customHeight="1">
      <c r="A73" s="111" t="s">
        <v>69</v>
      </c>
      <c r="B73" s="87">
        <v>80.027659990000004</v>
      </c>
      <c r="C73" s="257"/>
      <c r="D73" s="87">
        <v>85.115819407499998</v>
      </c>
      <c r="F73" s="87"/>
    </row>
    <row r="74" spans="1:6" s="75" customFormat="1" ht="8.65" customHeight="1">
      <c r="A74" s="111" t="s">
        <v>70</v>
      </c>
      <c r="B74" s="87">
        <v>73.214206322500004</v>
      </c>
      <c r="C74" s="257"/>
      <c r="D74" s="87">
        <v>85.520850579166677</v>
      </c>
      <c r="F74" s="87"/>
    </row>
    <row r="75" spans="1:6" s="75" customFormat="1" ht="8.65" customHeight="1">
      <c r="A75" s="111" t="s">
        <v>71</v>
      </c>
      <c r="B75" s="87">
        <v>84.92955113666666</v>
      </c>
      <c r="C75" s="257"/>
      <c r="D75" s="87">
        <v>73.912603300833325</v>
      </c>
      <c r="F75" s="87"/>
    </row>
    <row r="76" spans="1:6" s="75" customFormat="1" ht="8.65" customHeight="1">
      <c r="A76" s="220" t="s">
        <v>72</v>
      </c>
      <c r="B76" s="258">
        <v>85.401478102499993</v>
      </c>
      <c r="C76" s="259"/>
      <c r="D76" s="258">
        <v>90.064139807499998</v>
      </c>
      <c r="F76" s="87"/>
    </row>
    <row r="77" spans="1:6" s="75" customFormat="1" ht="8.65" customHeight="1">
      <c r="A77" s="111" t="s">
        <v>73</v>
      </c>
      <c r="B77" s="87">
        <v>69.183083657500006</v>
      </c>
      <c r="C77" s="257"/>
      <c r="D77" s="87">
        <v>82.307113270833327</v>
      </c>
      <c r="F77" s="87"/>
    </row>
    <row r="78" spans="1:6" s="75" customFormat="1" ht="8.65" customHeight="1">
      <c r="A78" s="111" t="s">
        <v>74</v>
      </c>
      <c r="B78" s="87">
        <v>92.51782102833333</v>
      </c>
      <c r="C78" s="257"/>
      <c r="D78" s="87">
        <v>91.429152915833342</v>
      </c>
      <c r="F78" s="87"/>
    </row>
    <row r="79" spans="1:6" s="75" customFormat="1" ht="8.65" customHeight="1">
      <c r="A79" s="111" t="s">
        <v>75</v>
      </c>
      <c r="B79" s="87">
        <v>85.264490189999989</v>
      </c>
      <c r="C79" s="257"/>
      <c r="D79" s="87">
        <v>76.653318951666662</v>
      </c>
      <c r="F79" s="87"/>
    </row>
    <row r="80" spans="1:6" s="75" customFormat="1" ht="8.65" customHeight="1">
      <c r="A80" s="220" t="s">
        <v>76</v>
      </c>
      <c r="B80" s="258">
        <v>85.752064318333353</v>
      </c>
      <c r="C80" s="259"/>
      <c r="D80" s="258">
        <v>92.346275674166648</v>
      </c>
      <c r="F80" s="87"/>
    </row>
    <row r="81" spans="1:6" s="75" customFormat="1" ht="9" customHeight="1">
      <c r="A81" s="111"/>
      <c r="B81" s="87"/>
      <c r="C81" s="257"/>
      <c r="D81" s="87"/>
      <c r="F81" s="87"/>
    </row>
    <row r="82" spans="1:6" s="241" customFormat="1" ht="9" customHeight="1">
      <c r="A82" s="211" t="s">
        <v>80</v>
      </c>
      <c r="B82" s="254"/>
      <c r="C82" s="255"/>
      <c r="D82" s="254"/>
    </row>
    <row r="83" spans="1:6" s="241" customFormat="1" ht="9" customHeight="1">
      <c r="A83" s="211" t="s">
        <v>34</v>
      </c>
      <c r="B83" s="256">
        <v>83.543750218333329</v>
      </c>
      <c r="C83" s="255"/>
      <c r="D83" s="256">
        <v>96.18460351166668</v>
      </c>
    </row>
    <row r="84" spans="1:6" s="75" customFormat="1" ht="3.95" customHeight="1">
      <c r="A84" s="115"/>
      <c r="B84" s="86"/>
      <c r="C84" s="79"/>
      <c r="D84" s="86"/>
      <c r="F84" s="87"/>
    </row>
    <row r="85" spans="1:6" s="78" customFormat="1" ht="8.65" customHeight="1">
      <c r="A85" s="111" t="s">
        <v>45</v>
      </c>
      <c r="B85" s="87">
        <v>88.376210884166667</v>
      </c>
      <c r="C85" s="257"/>
      <c r="D85" s="87">
        <v>91.219483643333319</v>
      </c>
      <c r="F85" s="87"/>
    </row>
    <row r="86" spans="1:6" s="75" customFormat="1" ht="8.65" customHeight="1">
      <c r="A86" s="111" t="s">
        <v>46</v>
      </c>
      <c r="B86" s="87">
        <v>81.845865352500013</v>
      </c>
      <c r="C86" s="257"/>
      <c r="D86" s="87">
        <v>89.911085185833329</v>
      </c>
      <c r="F86" s="87"/>
    </row>
    <row r="87" spans="1:6" s="75" customFormat="1" ht="8.65" customHeight="1">
      <c r="A87" s="111" t="s">
        <v>47</v>
      </c>
      <c r="B87" s="87">
        <v>84.11656982416666</v>
      </c>
      <c r="C87" s="257"/>
      <c r="D87" s="87">
        <v>103.63199360750001</v>
      </c>
      <c r="F87" s="87"/>
    </row>
    <row r="88" spans="1:6" s="75" customFormat="1" ht="8.65" customHeight="1">
      <c r="A88" s="220" t="s">
        <v>48</v>
      </c>
      <c r="B88" s="258">
        <v>59.000452410000008</v>
      </c>
      <c r="C88" s="259"/>
      <c r="D88" s="258">
        <v>86.703117865833335</v>
      </c>
      <c r="F88" s="87"/>
    </row>
    <row r="89" spans="1:6" s="75" customFormat="1" ht="8.65" customHeight="1">
      <c r="A89" s="111" t="s">
        <v>49</v>
      </c>
      <c r="B89" s="87">
        <v>92.975626579999997</v>
      </c>
      <c r="C89" s="257"/>
      <c r="D89" s="87">
        <v>91.598897824999995</v>
      </c>
      <c r="F89" s="87"/>
    </row>
    <row r="90" spans="1:6" s="75" customFormat="1" ht="8.65" customHeight="1">
      <c r="A90" s="111" t="s">
        <v>50</v>
      </c>
      <c r="B90" s="87">
        <v>74.953282660833338</v>
      </c>
      <c r="C90" s="257"/>
      <c r="D90" s="87">
        <v>64.7495090675</v>
      </c>
      <c r="F90" s="87"/>
    </row>
    <row r="91" spans="1:6" s="75" customFormat="1" ht="8.65" customHeight="1">
      <c r="A91" s="111" t="s">
        <v>51</v>
      </c>
      <c r="B91" s="87">
        <v>80.942523121666667</v>
      </c>
      <c r="C91" s="257"/>
      <c r="D91" s="87">
        <v>88.833575826666674</v>
      </c>
      <c r="F91" s="87"/>
    </row>
    <row r="92" spans="1:6" s="75" customFormat="1" ht="8.65" customHeight="1">
      <c r="A92" s="220" t="s">
        <v>52</v>
      </c>
      <c r="B92" s="258">
        <v>85.901600620833321</v>
      </c>
      <c r="C92" s="259"/>
      <c r="D92" s="258">
        <v>93.668228735833338</v>
      </c>
      <c r="F92" s="87"/>
    </row>
    <row r="93" spans="1:6" s="75" customFormat="1" ht="8.65" customHeight="1">
      <c r="A93" s="111" t="s">
        <v>53</v>
      </c>
      <c r="B93" s="87">
        <v>81.260439471666658</v>
      </c>
      <c r="C93" s="257"/>
      <c r="D93" s="87">
        <v>85.211734014166666</v>
      </c>
      <c r="F93" s="87"/>
    </row>
    <row r="94" spans="1:6" s="75" customFormat="1" ht="8.65" customHeight="1">
      <c r="A94" s="111" t="s">
        <v>54</v>
      </c>
      <c r="B94" s="87">
        <v>85.421449844999998</v>
      </c>
      <c r="C94" s="257"/>
      <c r="D94" s="87">
        <v>80.424849524999999</v>
      </c>
      <c r="F94" s="87"/>
    </row>
    <row r="95" spans="1:6" s="75" customFormat="1" ht="8.65" customHeight="1">
      <c r="A95" s="111" t="s">
        <v>55</v>
      </c>
      <c r="B95" s="87">
        <v>83.710872634166677</v>
      </c>
      <c r="C95" s="257"/>
      <c r="D95" s="87">
        <v>95.371308971666679</v>
      </c>
      <c r="F95" s="87"/>
    </row>
    <row r="96" spans="1:6" s="75" customFormat="1" ht="8.65" customHeight="1">
      <c r="A96" s="220" t="s">
        <v>56</v>
      </c>
      <c r="B96" s="258">
        <v>95.874491970833333</v>
      </c>
      <c r="C96" s="259"/>
      <c r="D96" s="258">
        <v>97.887548816666666</v>
      </c>
      <c r="F96" s="87"/>
    </row>
    <row r="97" spans="1:6" s="75" customFormat="1" ht="8.65" customHeight="1">
      <c r="A97" s="111" t="s">
        <v>57</v>
      </c>
      <c r="B97" s="87">
        <v>95.219069530833337</v>
      </c>
      <c r="C97" s="257"/>
      <c r="D97" s="87">
        <v>98.050867342499984</v>
      </c>
      <c r="F97" s="87"/>
    </row>
    <row r="98" spans="1:6" s="75" customFormat="1" ht="8.65" customHeight="1">
      <c r="A98" s="111" t="s">
        <v>58</v>
      </c>
      <c r="B98" s="87">
        <v>81.222070844166652</v>
      </c>
      <c r="C98" s="257"/>
      <c r="D98" s="87">
        <v>93.52621264083335</v>
      </c>
      <c r="F98" s="87"/>
    </row>
    <row r="99" spans="1:6" s="75" customFormat="1" ht="8.65" customHeight="1">
      <c r="A99" s="111" t="s">
        <v>59</v>
      </c>
      <c r="B99" s="87">
        <v>80.803398368333333</v>
      </c>
      <c r="C99" s="257"/>
      <c r="D99" s="87">
        <v>90.187646542500019</v>
      </c>
      <c r="F99" s="87"/>
    </row>
    <row r="100" spans="1:6" s="75" customFormat="1" ht="8.65" customHeight="1">
      <c r="A100" s="220" t="s">
        <v>60</v>
      </c>
      <c r="B100" s="258">
        <v>94.809699280833343</v>
      </c>
      <c r="C100" s="259"/>
      <c r="D100" s="258">
        <v>90.112383802500005</v>
      </c>
      <c r="F100" s="87"/>
    </row>
    <row r="101" spans="1:6" s="75" customFormat="1" ht="8.65" customHeight="1">
      <c r="A101" s="111" t="s">
        <v>61</v>
      </c>
      <c r="B101" s="87">
        <v>86.534853693333318</v>
      </c>
      <c r="C101" s="257"/>
      <c r="D101" s="87">
        <v>89.61571367083333</v>
      </c>
      <c r="F101" s="87"/>
    </row>
    <row r="102" spans="1:6" s="75" customFormat="1" ht="8.65" customHeight="1">
      <c r="A102" s="111" t="s">
        <v>62</v>
      </c>
      <c r="B102" s="87">
        <v>88.299603875833341</v>
      </c>
      <c r="C102" s="257"/>
      <c r="D102" s="87">
        <v>92.75817046666667</v>
      </c>
      <c r="F102" s="87"/>
    </row>
    <row r="103" spans="1:6" s="75" customFormat="1" ht="8.65" customHeight="1">
      <c r="A103" s="111" t="s">
        <v>63</v>
      </c>
      <c r="B103" s="87">
        <v>84.760618113333337</v>
      </c>
      <c r="C103" s="257"/>
      <c r="D103" s="87">
        <v>93.572498295000003</v>
      </c>
      <c r="F103" s="87"/>
    </row>
    <row r="104" spans="1:6" s="75" customFormat="1" ht="8.65" customHeight="1">
      <c r="A104" s="220" t="s">
        <v>64</v>
      </c>
      <c r="B104" s="258">
        <v>87.861129724166673</v>
      </c>
      <c r="C104" s="259"/>
      <c r="D104" s="258">
        <v>86.329670459166664</v>
      </c>
      <c r="F104" s="87"/>
    </row>
    <row r="105" spans="1:6" s="75" customFormat="1" ht="8.65" customHeight="1">
      <c r="A105" s="111" t="s">
        <v>65</v>
      </c>
      <c r="B105" s="87">
        <v>70.134256143333332</v>
      </c>
      <c r="C105" s="257"/>
      <c r="D105" s="87">
        <v>91.172832168333329</v>
      </c>
      <c r="F105" s="87"/>
    </row>
    <row r="106" spans="1:6" s="75" customFormat="1" ht="8.65" customHeight="1">
      <c r="A106" s="111" t="s">
        <v>66</v>
      </c>
      <c r="B106" s="87">
        <v>76.133409400833315</v>
      </c>
      <c r="C106" s="257"/>
      <c r="D106" s="87">
        <v>84.531071995833329</v>
      </c>
      <c r="F106" s="87"/>
    </row>
    <row r="107" spans="1:6" s="75" customFormat="1" ht="8.65" customHeight="1">
      <c r="A107" s="111" t="s">
        <v>67</v>
      </c>
      <c r="B107" s="87">
        <v>80.678959348333322</v>
      </c>
      <c r="C107" s="257"/>
      <c r="D107" s="87">
        <v>88.711613805833338</v>
      </c>
      <c r="F107" s="87"/>
    </row>
    <row r="108" spans="1:6" s="75" customFormat="1" ht="8.65" customHeight="1">
      <c r="A108" s="220" t="s">
        <v>68</v>
      </c>
      <c r="B108" s="258">
        <v>79.592789991666663</v>
      </c>
      <c r="C108" s="259"/>
      <c r="D108" s="258">
        <v>88.400054854166669</v>
      </c>
      <c r="F108" s="87"/>
    </row>
    <row r="109" spans="1:6" s="75" customFormat="1" ht="8.65" customHeight="1">
      <c r="A109" s="111" t="s">
        <v>69</v>
      </c>
      <c r="B109" s="87">
        <v>86.411798316666662</v>
      </c>
      <c r="C109" s="257"/>
      <c r="D109" s="87">
        <v>89.55297618083334</v>
      </c>
      <c r="F109" s="87"/>
    </row>
    <row r="110" spans="1:6" s="75" customFormat="1" ht="8.65" customHeight="1">
      <c r="A110" s="111" t="s">
        <v>70</v>
      </c>
      <c r="B110" s="87">
        <v>76.846861159166664</v>
      </c>
      <c r="C110" s="257"/>
      <c r="D110" s="87">
        <v>90.843233083333317</v>
      </c>
      <c r="F110" s="87"/>
    </row>
    <row r="111" spans="1:6" s="75" customFormat="1" ht="8.65" customHeight="1">
      <c r="A111" s="111" t="s">
        <v>71</v>
      </c>
      <c r="B111" s="87">
        <v>82.638313214166672</v>
      </c>
      <c r="C111" s="257"/>
      <c r="D111" s="87">
        <v>80.715271378333327</v>
      </c>
      <c r="F111" s="87"/>
    </row>
    <row r="112" spans="1:6" s="75" customFormat="1" ht="8.65" customHeight="1">
      <c r="A112" s="220" t="s">
        <v>72</v>
      </c>
      <c r="B112" s="258">
        <v>89.074711922500001</v>
      </c>
      <c r="C112" s="259"/>
      <c r="D112" s="258">
        <v>92.254511472499985</v>
      </c>
      <c r="F112" s="87"/>
    </row>
    <row r="113" spans="1:6" s="75" customFormat="1" ht="8.65" customHeight="1">
      <c r="A113" s="111" t="s">
        <v>73</v>
      </c>
      <c r="B113" s="87">
        <v>72.517887445833324</v>
      </c>
      <c r="C113" s="257"/>
      <c r="D113" s="87">
        <v>92.832347614999989</v>
      </c>
      <c r="F113" s="87"/>
    </row>
    <row r="114" spans="1:6" s="75" customFormat="1" ht="8.65" customHeight="1">
      <c r="A114" s="111" t="s">
        <v>74</v>
      </c>
      <c r="B114" s="87">
        <v>96.09064831500001</v>
      </c>
      <c r="C114" s="257"/>
      <c r="D114" s="87">
        <v>96.391876320833319</v>
      </c>
      <c r="F114" s="87"/>
    </row>
    <row r="115" spans="1:6" s="75" customFormat="1" ht="8.65" customHeight="1">
      <c r="A115" s="111" t="s">
        <v>75</v>
      </c>
      <c r="B115" s="87">
        <v>84.684655905833338</v>
      </c>
      <c r="C115" s="257"/>
      <c r="D115" s="87">
        <v>86.544294309166673</v>
      </c>
      <c r="F115" s="87"/>
    </row>
    <row r="116" spans="1:6" s="75" customFormat="1" ht="8.65" customHeight="1">
      <c r="A116" s="220" t="s">
        <v>76</v>
      </c>
      <c r="B116" s="258">
        <v>87.049079292499997</v>
      </c>
      <c r="C116" s="259"/>
      <c r="D116" s="258">
        <v>99.369881607500005</v>
      </c>
      <c r="F116" s="87"/>
    </row>
    <row r="117" spans="1:6" s="75" customFormat="1" ht="9" customHeight="1">
      <c r="A117" s="111"/>
      <c r="B117" s="87"/>
      <c r="C117" s="257"/>
      <c r="D117" s="87"/>
      <c r="F117" s="87"/>
    </row>
    <row r="118" spans="1:6" s="75" customFormat="1" ht="9" customHeight="1">
      <c r="A118" s="211" t="s">
        <v>81</v>
      </c>
      <c r="B118" s="254"/>
      <c r="C118" s="255"/>
      <c r="D118" s="254"/>
      <c r="E118" s="241"/>
      <c r="F118" s="87"/>
    </row>
    <row r="119" spans="1:6" s="241" customFormat="1" ht="9" customHeight="1">
      <c r="A119" s="211" t="s">
        <v>34</v>
      </c>
      <c r="B119" s="256">
        <v>88.903052285000001</v>
      </c>
      <c r="C119" s="255"/>
      <c r="D119" s="256">
        <v>98.347275964999994</v>
      </c>
    </row>
    <row r="120" spans="1:6" s="75" customFormat="1" ht="3" customHeight="1">
      <c r="A120" s="115"/>
      <c r="B120" s="86"/>
      <c r="C120" s="79"/>
      <c r="D120" s="86"/>
      <c r="F120" s="87"/>
    </row>
    <row r="121" spans="1:6" s="75" customFormat="1" ht="8.65" customHeight="1">
      <c r="A121" s="111" t="s">
        <v>45</v>
      </c>
      <c r="B121" s="87">
        <v>93.888847513333346</v>
      </c>
      <c r="C121" s="257"/>
      <c r="D121" s="87">
        <v>92.109663814166652</v>
      </c>
      <c r="E121" s="78"/>
      <c r="F121" s="87"/>
    </row>
    <row r="122" spans="1:6" s="75" customFormat="1" ht="8.65" customHeight="1">
      <c r="A122" s="111" t="s">
        <v>46</v>
      </c>
      <c r="B122" s="87">
        <v>85.136130663333333</v>
      </c>
      <c r="C122" s="257"/>
      <c r="D122" s="87">
        <v>92.764083595833355</v>
      </c>
      <c r="F122" s="87"/>
    </row>
    <row r="123" spans="1:6" s="75" customFormat="1" ht="8.65" customHeight="1">
      <c r="A123" s="111" t="s">
        <v>47</v>
      </c>
      <c r="B123" s="87">
        <v>88.501207575000009</v>
      </c>
      <c r="C123" s="257"/>
      <c r="D123" s="87">
        <v>106.22484942166666</v>
      </c>
      <c r="F123" s="87"/>
    </row>
    <row r="124" spans="1:6" s="75" customFormat="1" ht="8.65" customHeight="1">
      <c r="A124" s="220" t="s">
        <v>48</v>
      </c>
      <c r="B124" s="258">
        <v>61.745935612499999</v>
      </c>
      <c r="C124" s="259"/>
      <c r="D124" s="258">
        <v>89.117570812499991</v>
      </c>
      <c r="F124" s="87"/>
    </row>
    <row r="125" spans="1:6" s="75" customFormat="1" ht="8.65" customHeight="1">
      <c r="A125" s="111" t="s">
        <v>49</v>
      </c>
      <c r="B125" s="87">
        <v>96.683254777499997</v>
      </c>
      <c r="C125" s="257"/>
      <c r="D125" s="87">
        <v>93.965638136666655</v>
      </c>
      <c r="F125" s="87"/>
    </row>
    <row r="126" spans="1:6" s="75" customFormat="1" ht="8.65" customHeight="1">
      <c r="A126" s="111" t="s">
        <v>50</v>
      </c>
      <c r="B126" s="87">
        <v>82.662105254166661</v>
      </c>
      <c r="C126" s="257"/>
      <c r="D126" s="87">
        <v>68.526053348333349</v>
      </c>
      <c r="F126" s="87"/>
    </row>
    <row r="127" spans="1:6" s="75" customFormat="1" ht="8.65" customHeight="1">
      <c r="A127" s="111" t="s">
        <v>51</v>
      </c>
      <c r="B127" s="87">
        <v>86.712570030833334</v>
      </c>
      <c r="C127" s="257"/>
      <c r="D127" s="87">
        <v>81.361543950833337</v>
      </c>
      <c r="F127" s="87"/>
    </row>
    <row r="128" spans="1:6" s="75" customFormat="1" ht="8.65" customHeight="1">
      <c r="A128" s="220" t="s">
        <v>52</v>
      </c>
      <c r="B128" s="258">
        <v>89.998367464166662</v>
      </c>
      <c r="C128" s="259"/>
      <c r="D128" s="258">
        <v>94.360852218333321</v>
      </c>
      <c r="F128" s="87"/>
    </row>
    <row r="129" spans="1:6" s="75" customFormat="1" ht="8.65" customHeight="1">
      <c r="A129" s="111" t="s">
        <v>53</v>
      </c>
      <c r="B129" s="87">
        <v>86.758653853333328</v>
      </c>
      <c r="C129" s="257"/>
      <c r="D129" s="87">
        <v>85.664300194999996</v>
      </c>
      <c r="F129" s="87"/>
    </row>
    <row r="130" spans="1:6" s="75" customFormat="1" ht="8.65" customHeight="1">
      <c r="A130" s="111" t="s">
        <v>54</v>
      </c>
      <c r="B130" s="87">
        <v>89.632521815000004</v>
      </c>
      <c r="C130" s="257"/>
      <c r="D130" s="87">
        <v>81.217738310000001</v>
      </c>
      <c r="F130" s="87"/>
    </row>
    <row r="131" spans="1:6" s="75" customFormat="1" ht="8.65" customHeight="1">
      <c r="A131" s="111" t="s">
        <v>55</v>
      </c>
      <c r="B131" s="87">
        <v>91.893592999166671</v>
      </c>
      <c r="C131" s="257"/>
      <c r="D131" s="87">
        <v>97.348530122500009</v>
      </c>
      <c r="F131" s="87"/>
    </row>
    <row r="132" spans="1:6" s="75" customFormat="1" ht="8.65" customHeight="1">
      <c r="A132" s="220" t="s">
        <v>56</v>
      </c>
      <c r="B132" s="258">
        <v>99.544691577499989</v>
      </c>
      <c r="C132" s="259"/>
      <c r="D132" s="258">
        <v>95.338511305833322</v>
      </c>
      <c r="F132" s="87"/>
    </row>
    <row r="133" spans="1:6" s="75" customFormat="1" ht="8.65" customHeight="1">
      <c r="A133" s="111" t="s">
        <v>57</v>
      </c>
      <c r="B133" s="87">
        <v>108.74028105500001</v>
      </c>
      <c r="C133" s="257"/>
      <c r="D133" s="87">
        <v>96.066681345000006</v>
      </c>
      <c r="F133" s="87"/>
    </row>
    <row r="134" spans="1:6" s="75" customFormat="1" ht="8.65" customHeight="1">
      <c r="A134" s="111" t="s">
        <v>58</v>
      </c>
      <c r="B134" s="87">
        <v>87.277769206666662</v>
      </c>
      <c r="C134" s="257"/>
      <c r="D134" s="87">
        <v>93.838743969166657</v>
      </c>
      <c r="F134" s="87"/>
    </row>
    <row r="135" spans="1:6" s="75" customFormat="1" ht="8.65" customHeight="1">
      <c r="A135" s="111" t="s">
        <v>59</v>
      </c>
      <c r="B135" s="87">
        <v>88.622249006666664</v>
      </c>
      <c r="C135" s="257"/>
      <c r="D135" s="87">
        <v>93.767347506666667</v>
      </c>
      <c r="F135" s="87"/>
    </row>
    <row r="136" spans="1:6" s="75" customFormat="1" ht="8.65" customHeight="1">
      <c r="A136" s="220" t="s">
        <v>60</v>
      </c>
      <c r="B136" s="258">
        <v>99.567219289166658</v>
      </c>
      <c r="C136" s="259"/>
      <c r="D136" s="258">
        <v>88.466510902499991</v>
      </c>
      <c r="F136" s="87"/>
    </row>
    <row r="137" spans="1:6" s="75" customFormat="1" ht="8.65" customHeight="1">
      <c r="A137" s="111" t="s">
        <v>61</v>
      </c>
      <c r="B137" s="87">
        <v>88.829838335833344</v>
      </c>
      <c r="C137" s="257"/>
      <c r="D137" s="87">
        <v>90.331610594166662</v>
      </c>
      <c r="F137" s="87"/>
    </row>
    <row r="138" spans="1:6" s="75" customFormat="1" ht="8.65" customHeight="1">
      <c r="A138" s="111" t="s">
        <v>62</v>
      </c>
      <c r="B138" s="87">
        <v>90.41824880416668</v>
      </c>
      <c r="C138" s="257"/>
      <c r="D138" s="87">
        <v>88.246854835833346</v>
      </c>
      <c r="F138" s="87"/>
    </row>
    <row r="139" spans="1:6" s="75" customFormat="1" ht="8.65" customHeight="1">
      <c r="A139" s="111" t="s">
        <v>63</v>
      </c>
      <c r="B139" s="87">
        <v>87.97044437833334</v>
      </c>
      <c r="C139" s="257"/>
      <c r="D139" s="87">
        <v>94.298059147499984</v>
      </c>
      <c r="F139" s="87"/>
    </row>
    <row r="140" spans="1:6" s="75" customFormat="1" ht="8.65" customHeight="1">
      <c r="A140" s="220" t="s">
        <v>64</v>
      </c>
      <c r="B140" s="258">
        <v>90.364646414166671</v>
      </c>
      <c r="C140" s="259"/>
      <c r="D140" s="258">
        <v>83.675640957500008</v>
      </c>
      <c r="F140" s="87"/>
    </row>
    <row r="141" spans="1:6" s="75" customFormat="1" ht="8.65" customHeight="1">
      <c r="A141" s="111" t="s">
        <v>65</v>
      </c>
      <c r="B141" s="87">
        <v>75.083274076666669</v>
      </c>
      <c r="C141" s="257"/>
      <c r="D141" s="87">
        <v>94.358588034166658</v>
      </c>
      <c r="F141" s="87"/>
    </row>
    <row r="142" spans="1:6" s="75" customFormat="1" ht="8.65" customHeight="1">
      <c r="A142" s="111" t="s">
        <v>66</v>
      </c>
      <c r="B142" s="87">
        <v>81.253465414999994</v>
      </c>
      <c r="C142" s="257"/>
      <c r="D142" s="87">
        <v>86.41189506500001</v>
      </c>
      <c r="F142" s="87"/>
    </row>
    <row r="143" spans="1:6" s="75" customFormat="1" ht="8.65" customHeight="1">
      <c r="A143" s="111" t="s">
        <v>67</v>
      </c>
      <c r="B143" s="87">
        <v>85.373523451666657</v>
      </c>
      <c r="C143" s="257"/>
      <c r="D143" s="87">
        <v>89.986129168333321</v>
      </c>
      <c r="F143" s="87"/>
    </row>
    <row r="144" spans="1:6" s="75" customFormat="1" ht="8.65" customHeight="1">
      <c r="A144" s="220" t="s">
        <v>68</v>
      </c>
      <c r="B144" s="258">
        <v>82.042766203333329</v>
      </c>
      <c r="C144" s="259"/>
      <c r="D144" s="258">
        <v>87.027091631666678</v>
      </c>
      <c r="F144" s="87"/>
    </row>
    <row r="145" spans="1:6" s="75" customFormat="1" ht="8.65" customHeight="1">
      <c r="A145" s="111" t="s">
        <v>69</v>
      </c>
      <c r="B145" s="87">
        <v>93.936633550833335</v>
      </c>
      <c r="C145" s="257"/>
      <c r="D145" s="87">
        <v>89.550921874999986</v>
      </c>
      <c r="F145" s="87"/>
    </row>
    <row r="146" spans="1:6" s="75" customFormat="1" ht="8.65" customHeight="1">
      <c r="A146" s="111" t="s">
        <v>70</v>
      </c>
      <c r="B146" s="87">
        <v>81.806879996666666</v>
      </c>
      <c r="C146" s="257"/>
      <c r="D146" s="87">
        <v>91.355321517499988</v>
      </c>
      <c r="F146" s="87"/>
    </row>
    <row r="147" spans="1:6" s="75" customFormat="1" ht="8.65" customHeight="1">
      <c r="A147" s="111" t="s">
        <v>71</v>
      </c>
      <c r="B147" s="87">
        <v>90.115685370000008</v>
      </c>
      <c r="C147" s="257"/>
      <c r="D147" s="87">
        <v>81.617142075000004</v>
      </c>
      <c r="F147" s="87"/>
    </row>
    <row r="148" spans="1:6" s="75" customFormat="1" ht="8.65" customHeight="1">
      <c r="A148" s="220" t="s">
        <v>72</v>
      </c>
      <c r="B148" s="258">
        <v>90.118257262499995</v>
      </c>
      <c r="C148" s="259"/>
      <c r="D148" s="258">
        <v>91.518916122500002</v>
      </c>
      <c r="F148" s="87"/>
    </row>
    <row r="149" spans="1:6" s="75" customFormat="1" ht="8.65" customHeight="1">
      <c r="A149" s="111" t="s">
        <v>73</v>
      </c>
      <c r="B149" s="87">
        <v>79.988965695000005</v>
      </c>
      <c r="C149" s="257"/>
      <c r="D149" s="87">
        <v>93.470045495833347</v>
      </c>
      <c r="F149" s="87"/>
    </row>
    <row r="150" spans="1:6" s="75" customFormat="1" ht="8.65" customHeight="1">
      <c r="A150" s="111" t="s">
        <v>74</v>
      </c>
      <c r="B150" s="87">
        <v>100.02086699</v>
      </c>
      <c r="C150" s="257"/>
      <c r="D150" s="87">
        <v>95.440154302500005</v>
      </c>
      <c r="F150" s="87"/>
    </row>
    <row r="151" spans="1:6" s="75" customFormat="1" ht="8.65" customHeight="1">
      <c r="A151" s="111" t="s">
        <v>75</v>
      </c>
      <c r="B151" s="87">
        <v>89.645261570000017</v>
      </c>
      <c r="C151" s="257"/>
      <c r="D151" s="87">
        <v>88.443577178333328</v>
      </c>
      <c r="F151" s="87"/>
    </row>
    <row r="152" spans="1:6" s="75" customFormat="1" ht="8.65" customHeight="1">
      <c r="A152" s="220" t="s">
        <v>76</v>
      </c>
      <c r="B152" s="258">
        <v>93.484169006666662</v>
      </c>
      <c r="C152" s="259"/>
      <c r="D152" s="258">
        <v>92.944499534166667</v>
      </c>
      <c r="F152" s="87"/>
    </row>
    <row r="153" spans="1:6" s="75" customFormat="1" ht="6" customHeight="1">
      <c r="A153" s="111"/>
      <c r="B153" s="87"/>
      <c r="C153" s="257"/>
      <c r="D153" s="87"/>
      <c r="F153" s="87"/>
    </row>
    <row r="154" spans="1:6" s="241" customFormat="1" ht="9" customHeight="1">
      <c r="A154" s="211" t="s">
        <v>82</v>
      </c>
      <c r="B154" s="254"/>
      <c r="C154" s="255"/>
      <c r="D154" s="254"/>
    </row>
    <row r="155" spans="1:6" s="241" customFormat="1" ht="9" customHeight="1">
      <c r="A155" s="211" t="s">
        <v>34</v>
      </c>
      <c r="B155" s="256">
        <v>95.613093397500009</v>
      </c>
      <c r="C155" s="255"/>
      <c r="D155" s="256">
        <v>100.51629956999999</v>
      </c>
    </row>
    <row r="156" spans="1:6" s="75" customFormat="1" ht="2.1" customHeight="1">
      <c r="A156" s="115"/>
      <c r="B156" s="86"/>
      <c r="C156" s="79"/>
      <c r="D156" s="86"/>
      <c r="F156" s="87"/>
    </row>
    <row r="157" spans="1:6" s="78" customFormat="1" ht="8.65" customHeight="1">
      <c r="A157" s="111" t="s">
        <v>45</v>
      </c>
      <c r="B157" s="87">
        <v>96.965024223333316</v>
      </c>
      <c r="C157" s="257"/>
      <c r="D157" s="87">
        <v>98.848491943333343</v>
      </c>
      <c r="F157" s="87"/>
    </row>
    <row r="158" spans="1:6" s="75" customFormat="1" ht="8.65" customHeight="1">
      <c r="A158" s="111" t="s">
        <v>46</v>
      </c>
      <c r="B158" s="87">
        <v>94.102920463333319</v>
      </c>
      <c r="C158" s="257"/>
      <c r="D158" s="87">
        <v>100.6072598025</v>
      </c>
      <c r="F158" s="87"/>
    </row>
    <row r="159" spans="1:6" s="75" customFormat="1" ht="8.65" customHeight="1">
      <c r="A159" s="111" t="s">
        <v>47</v>
      </c>
      <c r="B159" s="87">
        <v>92.767690434166653</v>
      </c>
      <c r="C159" s="257"/>
      <c r="D159" s="87">
        <v>105.00261448499998</v>
      </c>
      <c r="F159" s="87"/>
    </row>
    <row r="160" spans="1:6" s="75" customFormat="1" ht="8.65" customHeight="1">
      <c r="A160" s="220" t="s">
        <v>48</v>
      </c>
      <c r="B160" s="258">
        <v>67.40409495916667</v>
      </c>
      <c r="C160" s="259"/>
      <c r="D160" s="258">
        <v>93.415545179166671</v>
      </c>
      <c r="F160" s="87"/>
    </row>
    <row r="161" spans="1:6" s="75" customFormat="1" ht="8.65" customHeight="1">
      <c r="A161" s="111" t="s">
        <v>49</v>
      </c>
      <c r="B161" s="87">
        <v>102.30910549000002</v>
      </c>
      <c r="C161" s="257"/>
      <c r="D161" s="87">
        <v>98.027103249999982</v>
      </c>
      <c r="F161" s="87"/>
    </row>
    <row r="162" spans="1:6" s="75" customFormat="1" ht="8.65" customHeight="1">
      <c r="A162" s="111" t="s">
        <v>50</v>
      </c>
      <c r="B162" s="87">
        <v>87.412632335000012</v>
      </c>
      <c r="C162" s="257"/>
      <c r="D162" s="87">
        <v>78.828006404166658</v>
      </c>
      <c r="F162" s="87"/>
    </row>
    <row r="163" spans="1:6" s="75" customFormat="1" ht="8.65" customHeight="1">
      <c r="A163" s="111" t="s">
        <v>51</v>
      </c>
      <c r="B163" s="87">
        <v>93.766852071666676</v>
      </c>
      <c r="C163" s="257"/>
      <c r="D163" s="87">
        <v>91.21882325833333</v>
      </c>
      <c r="F163" s="87"/>
    </row>
    <row r="164" spans="1:6" s="75" customFormat="1" ht="8.65" customHeight="1">
      <c r="A164" s="220" t="s">
        <v>52</v>
      </c>
      <c r="B164" s="258">
        <v>97.784405413333332</v>
      </c>
      <c r="C164" s="259"/>
      <c r="D164" s="258">
        <v>95.710260479166678</v>
      </c>
      <c r="F164" s="87"/>
    </row>
    <row r="165" spans="1:6" s="75" customFormat="1" ht="8.65" customHeight="1">
      <c r="A165" s="111" t="s">
        <v>53</v>
      </c>
      <c r="B165" s="87">
        <v>96.951570132499981</v>
      </c>
      <c r="C165" s="257"/>
      <c r="D165" s="87">
        <v>92.033501715833339</v>
      </c>
      <c r="F165" s="87"/>
    </row>
    <row r="166" spans="1:6" s="75" customFormat="1" ht="8.65" customHeight="1">
      <c r="A166" s="111" t="s">
        <v>54</v>
      </c>
      <c r="B166" s="87">
        <v>96.246547804166653</v>
      </c>
      <c r="C166" s="257"/>
      <c r="D166" s="87">
        <v>85.848963127499999</v>
      </c>
      <c r="F166" s="87"/>
    </row>
    <row r="167" spans="1:6" s="75" customFormat="1" ht="8.65" customHeight="1">
      <c r="A167" s="111" t="s">
        <v>55</v>
      </c>
      <c r="B167" s="87">
        <v>93.267358134999995</v>
      </c>
      <c r="C167" s="257"/>
      <c r="D167" s="87">
        <v>100.3973598125</v>
      </c>
      <c r="F167" s="87"/>
    </row>
    <row r="168" spans="1:6" s="75" customFormat="1" ht="8.65" customHeight="1">
      <c r="A168" s="220" t="s">
        <v>56</v>
      </c>
      <c r="B168" s="258">
        <v>103.59100357083332</v>
      </c>
      <c r="C168" s="259"/>
      <c r="D168" s="258">
        <v>99.741521979166649</v>
      </c>
      <c r="F168" s="87"/>
    </row>
    <row r="169" spans="1:6" s="75" customFormat="1" ht="8.65" customHeight="1">
      <c r="A169" s="111" t="s">
        <v>57</v>
      </c>
      <c r="B169" s="87">
        <v>116.75138732833334</v>
      </c>
      <c r="C169" s="257"/>
      <c r="D169" s="87">
        <v>104.9253573925</v>
      </c>
      <c r="F169" s="87"/>
    </row>
    <row r="170" spans="1:6" s="75" customFormat="1" ht="8.65" customHeight="1">
      <c r="A170" s="111" t="s">
        <v>58</v>
      </c>
      <c r="B170" s="87">
        <v>92.525300102499997</v>
      </c>
      <c r="C170" s="257"/>
      <c r="D170" s="87">
        <v>97.668391539166677</v>
      </c>
      <c r="F170" s="87"/>
    </row>
    <row r="171" spans="1:6" s="75" customFormat="1" ht="8.65" customHeight="1">
      <c r="A171" s="111" t="s">
        <v>59</v>
      </c>
      <c r="B171" s="87">
        <v>93.050913349166663</v>
      </c>
      <c r="C171" s="257"/>
      <c r="D171" s="87">
        <v>98.724398832500015</v>
      </c>
      <c r="F171" s="87"/>
    </row>
    <row r="172" spans="1:6" s="75" customFormat="1" ht="8.65" customHeight="1">
      <c r="A172" s="220" t="s">
        <v>60</v>
      </c>
      <c r="B172" s="258">
        <v>106.11705044583334</v>
      </c>
      <c r="C172" s="259"/>
      <c r="D172" s="258">
        <v>95.187721920833326</v>
      </c>
      <c r="F172" s="87"/>
    </row>
    <row r="173" spans="1:6" s="75" customFormat="1" ht="8.65" customHeight="1">
      <c r="A173" s="111" t="s">
        <v>61</v>
      </c>
      <c r="B173" s="87">
        <v>93.1259492075</v>
      </c>
      <c r="C173" s="257"/>
      <c r="D173" s="87">
        <v>93.929270959166672</v>
      </c>
      <c r="F173" s="87"/>
    </row>
    <row r="174" spans="1:6" s="75" customFormat="1" ht="8.65" customHeight="1">
      <c r="A174" s="111" t="s">
        <v>62</v>
      </c>
      <c r="B174" s="87">
        <v>96.496648460833342</v>
      </c>
      <c r="C174" s="257"/>
      <c r="D174" s="87">
        <v>93.204365435833324</v>
      </c>
      <c r="F174" s="87"/>
    </row>
    <row r="175" spans="1:6" s="75" customFormat="1" ht="8.65" customHeight="1">
      <c r="A175" s="111" t="s">
        <v>63</v>
      </c>
      <c r="B175" s="87">
        <v>92.738635227499984</v>
      </c>
      <c r="C175" s="257"/>
      <c r="D175" s="87">
        <v>99.186462586666678</v>
      </c>
      <c r="F175" s="87"/>
    </row>
    <row r="176" spans="1:6" s="75" customFormat="1" ht="8.65" customHeight="1">
      <c r="A176" s="220" t="s">
        <v>64</v>
      </c>
      <c r="B176" s="258">
        <v>99.663655366666674</v>
      </c>
      <c r="C176" s="259"/>
      <c r="D176" s="258">
        <v>85.938453342499997</v>
      </c>
      <c r="F176" s="87"/>
    </row>
    <row r="177" spans="1:6" s="75" customFormat="1" ht="8.65" customHeight="1">
      <c r="A177" s="111" t="s">
        <v>65</v>
      </c>
      <c r="B177" s="87">
        <v>81.776954061666672</v>
      </c>
      <c r="C177" s="257"/>
      <c r="D177" s="87">
        <v>98.54803933333335</v>
      </c>
      <c r="F177" s="87"/>
    </row>
    <row r="178" spans="1:6" s="75" customFormat="1" ht="8.65" customHeight="1">
      <c r="A178" s="111" t="s">
        <v>66</v>
      </c>
      <c r="B178" s="87">
        <v>89.454436527499993</v>
      </c>
      <c r="C178" s="257"/>
      <c r="D178" s="87">
        <v>92.82068640750002</v>
      </c>
      <c r="F178" s="87"/>
    </row>
    <row r="179" spans="1:6" s="75" customFormat="1" ht="8.65" customHeight="1">
      <c r="A179" s="111" t="s">
        <v>67</v>
      </c>
      <c r="B179" s="87">
        <v>93.794496277499988</v>
      </c>
      <c r="C179" s="257"/>
      <c r="D179" s="87">
        <v>98.212590161666682</v>
      </c>
      <c r="F179" s="87"/>
    </row>
    <row r="180" spans="1:6" s="75" customFormat="1" ht="8.65" customHeight="1">
      <c r="A180" s="220" t="s">
        <v>68</v>
      </c>
      <c r="B180" s="258">
        <v>87.215003649999986</v>
      </c>
      <c r="C180" s="259"/>
      <c r="D180" s="258">
        <v>91.645429307500009</v>
      </c>
      <c r="F180" s="87"/>
    </row>
    <row r="181" spans="1:6" s="75" customFormat="1" ht="8.65" customHeight="1">
      <c r="A181" s="111" t="s">
        <v>69</v>
      </c>
      <c r="B181" s="87">
        <v>100.04937767833336</v>
      </c>
      <c r="C181" s="257"/>
      <c r="D181" s="87">
        <v>93.408049025833336</v>
      </c>
      <c r="F181" s="87"/>
    </row>
    <row r="182" spans="1:6" s="75" customFormat="1" ht="8.65" customHeight="1">
      <c r="A182" s="111" t="s">
        <v>70</v>
      </c>
      <c r="B182" s="87">
        <v>91.554808160833318</v>
      </c>
      <c r="C182" s="257"/>
      <c r="D182" s="87">
        <v>95.922547719166673</v>
      </c>
      <c r="F182" s="87"/>
    </row>
    <row r="183" spans="1:6" s="75" customFormat="1" ht="8.65" customHeight="1">
      <c r="A183" s="111" t="s">
        <v>71</v>
      </c>
      <c r="B183" s="87">
        <v>100.05877491916668</v>
      </c>
      <c r="C183" s="257"/>
      <c r="D183" s="87">
        <v>85.861102309999993</v>
      </c>
      <c r="F183" s="87"/>
    </row>
    <row r="184" spans="1:6" s="75" customFormat="1" ht="8.65" customHeight="1">
      <c r="A184" s="220" t="s">
        <v>72</v>
      </c>
      <c r="B184" s="258">
        <v>96.163866206666683</v>
      </c>
      <c r="C184" s="259"/>
      <c r="D184" s="258">
        <v>94.370674856666668</v>
      </c>
      <c r="F184" s="87"/>
    </row>
    <row r="185" spans="1:6" s="75" customFormat="1" ht="8.65" customHeight="1">
      <c r="A185" s="111" t="s">
        <v>73</v>
      </c>
      <c r="B185" s="87">
        <v>89.575382982500003</v>
      </c>
      <c r="C185" s="257"/>
      <c r="D185" s="87">
        <v>100.33703997250001</v>
      </c>
      <c r="F185" s="87"/>
    </row>
    <row r="186" spans="1:6" s="75" customFormat="1" ht="8.65" customHeight="1">
      <c r="A186" s="111" t="s">
        <v>74</v>
      </c>
      <c r="B186" s="87">
        <v>110.40794369916667</v>
      </c>
      <c r="C186" s="257"/>
      <c r="D186" s="87">
        <v>99.59136352083334</v>
      </c>
      <c r="F186" s="87"/>
    </row>
    <row r="187" spans="1:6" s="75" customFormat="1" ht="8.65" customHeight="1">
      <c r="A187" s="111" t="s">
        <v>75</v>
      </c>
      <c r="B187" s="87">
        <v>97.045191557500004</v>
      </c>
      <c r="C187" s="257"/>
      <c r="D187" s="87">
        <v>95.203803830833351</v>
      </c>
      <c r="F187" s="87"/>
    </row>
    <row r="188" spans="1:6" s="75" customFormat="1" ht="8.65" customHeight="1">
      <c r="A188" s="220" t="s">
        <v>76</v>
      </c>
      <c r="B188" s="258">
        <v>99.238309940000008</v>
      </c>
      <c r="C188" s="259"/>
      <c r="D188" s="258">
        <v>95.964086075833336</v>
      </c>
      <c r="F188" s="87"/>
    </row>
    <row r="189" spans="1:6" s="75" customFormat="1" ht="6" customHeight="1">
      <c r="A189" s="111"/>
      <c r="B189" s="87"/>
      <c r="C189" s="257"/>
      <c r="D189" s="87"/>
      <c r="F189" s="87"/>
    </row>
    <row r="190" spans="1:6" s="241" customFormat="1" ht="9" customHeight="1">
      <c r="A190" s="211" t="s">
        <v>83</v>
      </c>
      <c r="B190" s="254"/>
      <c r="C190" s="255"/>
      <c r="D190" s="254"/>
    </row>
    <row r="191" spans="1:6" s="241" customFormat="1" ht="9" customHeight="1">
      <c r="A191" s="211" t="s">
        <v>34</v>
      </c>
      <c r="B191" s="256">
        <v>99.999999999166661</v>
      </c>
      <c r="C191" s="255"/>
      <c r="D191" s="256">
        <v>100.00000000083332</v>
      </c>
    </row>
    <row r="192" spans="1:6" s="75" customFormat="1" ht="2.1" customHeight="1">
      <c r="A192" s="115"/>
      <c r="B192" s="86"/>
      <c r="C192" s="79"/>
      <c r="D192" s="86"/>
      <c r="F192" s="87"/>
    </row>
    <row r="193" spans="1:6" s="78" customFormat="1" ht="8.65" customHeight="1">
      <c r="A193" s="111" t="s">
        <v>45</v>
      </c>
      <c r="B193" s="87">
        <v>100</v>
      </c>
      <c r="C193" s="257"/>
      <c r="D193" s="87">
        <v>100.00000000083332</v>
      </c>
      <c r="F193" s="87"/>
    </row>
    <row r="194" spans="1:6" s="75" customFormat="1" ht="8.65" customHeight="1">
      <c r="A194" s="111" t="s">
        <v>46</v>
      </c>
      <c r="B194" s="87">
        <v>99.999999999166661</v>
      </c>
      <c r="C194" s="257"/>
      <c r="D194" s="87">
        <v>100</v>
      </c>
      <c r="F194" s="87"/>
    </row>
    <row r="195" spans="1:6" s="75" customFormat="1" ht="8.65" customHeight="1">
      <c r="A195" s="111" t="s">
        <v>47</v>
      </c>
      <c r="B195" s="87">
        <v>100.00000000166666</v>
      </c>
      <c r="C195" s="257"/>
      <c r="D195" s="87">
        <v>99.999999999166661</v>
      </c>
      <c r="F195" s="87"/>
    </row>
    <row r="196" spans="1:6" s="75" customFormat="1" ht="8.65" customHeight="1">
      <c r="A196" s="220" t="s">
        <v>48</v>
      </c>
      <c r="B196" s="258">
        <v>99.999999999166675</v>
      </c>
      <c r="C196" s="259"/>
      <c r="D196" s="258">
        <v>99.999999998333351</v>
      </c>
      <c r="F196" s="87"/>
    </row>
    <row r="197" spans="1:6" s="75" customFormat="1" ht="8.65" customHeight="1">
      <c r="A197" s="111" t="s">
        <v>49</v>
      </c>
      <c r="B197" s="87">
        <v>100</v>
      </c>
      <c r="C197" s="257"/>
      <c r="D197" s="87">
        <v>99.999999999166675</v>
      </c>
      <c r="F197" s="87"/>
    </row>
    <row r="198" spans="1:6" s="75" customFormat="1" ht="8.65" customHeight="1">
      <c r="A198" s="111" t="s">
        <v>50</v>
      </c>
      <c r="B198" s="87">
        <v>100</v>
      </c>
      <c r="C198" s="257"/>
      <c r="D198" s="87">
        <v>100</v>
      </c>
      <c r="F198" s="87"/>
    </row>
    <row r="199" spans="1:6" s="75" customFormat="1" ht="8.65" customHeight="1">
      <c r="A199" s="111" t="s">
        <v>51</v>
      </c>
      <c r="B199" s="87">
        <v>100</v>
      </c>
      <c r="C199" s="257"/>
      <c r="D199" s="87">
        <v>99.999999999166675</v>
      </c>
      <c r="F199" s="87"/>
    </row>
    <row r="200" spans="1:6" s="75" customFormat="1" ht="8.65" customHeight="1">
      <c r="A200" s="220" t="s">
        <v>52</v>
      </c>
      <c r="B200" s="258">
        <v>100.00000000166666</v>
      </c>
      <c r="C200" s="259"/>
      <c r="D200" s="258">
        <v>99.999999997500012</v>
      </c>
      <c r="F200" s="87"/>
    </row>
    <row r="201" spans="1:6" s="75" customFormat="1" ht="8.65" customHeight="1">
      <c r="A201" s="111" t="s">
        <v>53</v>
      </c>
      <c r="B201" s="87">
        <v>100.00000000000001</v>
      </c>
      <c r="C201" s="257"/>
      <c r="D201" s="87">
        <v>100.00000000166666</v>
      </c>
      <c r="F201" s="87"/>
    </row>
    <row r="202" spans="1:6" s="75" customFormat="1" ht="8.65" customHeight="1">
      <c r="A202" s="111" t="s">
        <v>54</v>
      </c>
      <c r="B202" s="87">
        <v>100.00000000083334</v>
      </c>
      <c r="C202" s="257"/>
      <c r="D202" s="87">
        <v>100.00000000083334</v>
      </c>
      <c r="F202" s="87"/>
    </row>
    <row r="203" spans="1:6" s="75" customFormat="1" ht="8.65" customHeight="1">
      <c r="A203" s="111" t="s">
        <v>55</v>
      </c>
      <c r="B203" s="87">
        <v>100.00000000166666</v>
      </c>
      <c r="C203" s="257"/>
      <c r="D203" s="87">
        <v>100</v>
      </c>
      <c r="F203" s="87"/>
    </row>
    <row r="204" spans="1:6" s="75" customFormat="1" ht="8.65" customHeight="1">
      <c r="A204" s="220" t="s">
        <v>56</v>
      </c>
      <c r="B204" s="258">
        <v>99.999999999166661</v>
      </c>
      <c r="C204" s="259"/>
      <c r="D204" s="258">
        <v>100</v>
      </c>
      <c r="F204" s="87"/>
    </row>
    <row r="205" spans="1:6" s="75" customFormat="1" ht="8.65" customHeight="1">
      <c r="A205" s="111" t="s">
        <v>57</v>
      </c>
      <c r="B205" s="87">
        <v>99.999999999166661</v>
      </c>
      <c r="C205" s="257"/>
      <c r="D205" s="87">
        <v>100.00000000000001</v>
      </c>
      <c r="F205" s="87"/>
    </row>
    <row r="206" spans="1:6" s="75" customFormat="1" ht="8.65" customHeight="1">
      <c r="A206" s="111" t="s">
        <v>58</v>
      </c>
      <c r="B206" s="87">
        <v>100.00000000083332</v>
      </c>
      <c r="C206" s="257"/>
      <c r="D206" s="87">
        <v>100</v>
      </c>
      <c r="F206" s="87"/>
    </row>
    <row r="207" spans="1:6" s="75" customFormat="1" ht="8.65" customHeight="1">
      <c r="A207" s="111" t="s">
        <v>59</v>
      </c>
      <c r="B207" s="87">
        <v>99.994536499999995</v>
      </c>
      <c r="C207" s="257"/>
      <c r="D207" s="87">
        <v>100</v>
      </c>
      <c r="F207" s="87"/>
    </row>
    <row r="208" spans="1:6" s="75" customFormat="1" ht="8.65" customHeight="1">
      <c r="A208" s="220" t="s">
        <v>60</v>
      </c>
      <c r="B208" s="258">
        <v>99.999999999166675</v>
      </c>
      <c r="C208" s="259"/>
      <c r="D208" s="258">
        <v>100</v>
      </c>
      <c r="F208" s="87"/>
    </row>
    <row r="209" spans="1:6" s="75" customFormat="1" ht="8.65" customHeight="1">
      <c r="A209" s="111" t="s">
        <v>61</v>
      </c>
      <c r="B209" s="87">
        <v>100.00000000083332</v>
      </c>
      <c r="C209" s="257"/>
      <c r="D209" s="87">
        <v>99.999999999166675</v>
      </c>
      <c r="F209" s="87"/>
    </row>
    <row r="210" spans="1:6" s="75" customFormat="1" ht="8.65" customHeight="1">
      <c r="A210" s="111" t="s">
        <v>62</v>
      </c>
      <c r="B210" s="87">
        <v>100</v>
      </c>
      <c r="C210" s="257"/>
      <c r="D210" s="87">
        <v>99.999999999166675</v>
      </c>
      <c r="F210" s="87"/>
    </row>
    <row r="211" spans="1:6" s="75" customFormat="1" ht="8.65" customHeight="1">
      <c r="A211" s="111" t="s">
        <v>63</v>
      </c>
      <c r="B211" s="87">
        <v>99.999999999166661</v>
      </c>
      <c r="C211" s="257"/>
      <c r="D211" s="87">
        <v>100.00000000083332</v>
      </c>
      <c r="F211" s="87"/>
    </row>
    <row r="212" spans="1:6" s="75" customFormat="1" ht="8.65" customHeight="1">
      <c r="A212" s="220" t="s">
        <v>64</v>
      </c>
      <c r="B212" s="258">
        <v>100</v>
      </c>
      <c r="C212" s="259"/>
      <c r="D212" s="258">
        <v>99.999999999166661</v>
      </c>
      <c r="F212" s="87"/>
    </row>
    <row r="213" spans="1:6" s="75" customFormat="1" ht="8.65" customHeight="1">
      <c r="A213" s="111" t="s">
        <v>65</v>
      </c>
      <c r="B213" s="87">
        <v>99.999999999166675</v>
      </c>
      <c r="C213" s="257"/>
      <c r="D213" s="87">
        <v>100</v>
      </c>
      <c r="F213" s="87"/>
    </row>
    <row r="214" spans="1:6" s="75" customFormat="1" ht="8.65" customHeight="1">
      <c r="A214" s="111" t="s">
        <v>66</v>
      </c>
      <c r="B214" s="87">
        <v>100</v>
      </c>
      <c r="C214" s="257"/>
      <c r="D214" s="87">
        <v>100.00000000083332</v>
      </c>
      <c r="F214" s="87"/>
    </row>
    <row r="215" spans="1:6" s="75" customFormat="1" ht="8.65" customHeight="1">
      <c r="A215" s="111" t="s">
        <v>67</v>
      </c>
      <c r="B215" s="87">
        <v>100.00000000083332</v>
      </c>
      <c r="C215" s="257"/>
      <c r="D215" s="87">
        <v>100</v>
      </c>
      <c r="F215" s="87"/>
    </row>
    <row r="216" spans="1:6" s="75" customFormat="1" ht="8.65" customHeight="1">
      <c r="A216" s="220" t="s">
        <v>68</v>
      </c>
      <c r="B216" s="258">
        <v>99.999999999166675</v>
      </c>
      <c r="C216" s="259"/>
      <c r="D216" s="258">
        <v>100</v>
      </c>
      <c r="F216" s="87"/>
    </row>
    <row r="217" spans="1:6" s="75" customFormat="1" ht="8.65" customHeight="1">
      <c r="A217" s="111" t="s">
        <v>69</v>
      </c>
      <c r="B217" s="87">
        <v>99.999999999999986</v>
      </c>
      <c r="C217" s="257"/>
      <c r="D217" s="87">
        <v>100.00000000166665</v>
      </c>
      <c r="F217" s="87"/>
    </row>
    <row r="218" spans="1:6" s="75" customFormat="1" ht="8.65" customHeight="1">
      <c r="A218" s="111" t="s">
        <v>70</v>
      </c>
      <c r="B218" s="87">
        <v>100</v>
      </c>
      <c r="C218" s="257"/>
      <c r="D218" s="87">
        <v>100</v>
      </c>
      <c r="F218" s="87"/>
    </row>
    <row r="219" spans="1:6" s="75" customFormat="1" ht="8.65" customHeight="1">
      <c r="A219" s="111" t="s">
        <v>71</v>
      </c>
      <c r="B219" s="87">
        <v>99.999999999999986</v>
      </c>
      <c r="C219" s="257"/>
      <c r="D219" s="87">
        <v>99.999999999166675</v>
      </c>
      <c r="F219" s="87"/>
    </row>
    <row r="220" spans="1:6" s="75" customFormat="1" ht="8.65" customHeight="1">
      <c r="A220" s="220" t="s">
        <v>72</v>
      </c>
      <c r="B220" s="258">
        <v>100</v>
      </c>
      <c r="C220" s="259"/>
      <c r="D220" s="258">
        <v>100</v>
      </c>
      <c r="F220" s="87"/>
    </row>
    <row r="221" spans="1:6" s="75" customFormat="1" ht="8.65" customHeight="1">
      <c r="A221" s="111" t="s">
        <v>73</v>
      </c>
      <c r="B221" s="87">
        <v>100</v>
      </c>
      <c r="C221" s="257"/>
      <c r="D221" s="87">
        <v>99.999999998333337</v>
      </c>
      <c r="F221" s="87"/>
    </row>
    <row r="222" spans="1:6" s="75" customFormat="1" ht="8.65" customHeight="1">
      <c r="A222" s="111" t="s">
        <v>74</v>
      </c>
      <c r="B222" s="87">
        <v>99.999999999166661</v>
      </c>
      <c r="C222" s="257"/>
      <c r="D222" s="87">
        <v>100</v>
      </c>
      <c r="F222" s="87"/>
    </row>
    <row r="223" spans="1:6" s="75" customFormat="1" ht="8.65" customHeight="1">
      <c r="A223" s="111" t="s">
        <v>75</v>
      </c>
      <c r="B223" s="87">
        <v>99.999999999166675</v>
      </c>
      <c r="C223" s="257"/>
      <c r="D223" s="87">
        <v>100.00000000083334</v>
      </c>
      <c r="F223" s="87"/>
    </row>
    <row r="224" spans="1:6" s="75" customFormat="1" ht="8.65" customHeight="1">
      <c r="A224" s="220" t="s">
        <v>76</v>
      </c>
      <c r="B224" s="258">
        <v>100.00000000083332</v>
      </c>
      <c r="C224" s="259"/>
      <c r="D224" s="258">
        <v>99.999999999166633</v>
      </c>
      <c r="F224" s="87"/>
    </row>
    <row r="225" spans="1:6" s="75" customFormat="1" ht="6" customHeight="1">
      <c r="A225" s="111"/>
      <c r="B225" s="87"/>
      <c r="C225" s="257"/>
      <c r="D225" s="87"/>
      <c r="F225" s="87"/>
    </row>
    <row r="226" spans="1:6" s="241" customFormat="1" ht="9" customHeight="1">
      <c r="A226" s="211" t="s">
        <v>84</v>
      </c>
      <c r="B226" s="254"/>
      <c r="C226" s="255"/>
      <c r="D226" s="254"/>
    </row>
    <row r="227" spans="1:6" s="241" customFormat="1" ht="9" customHeight="1">
      <c r="A227" s="211" t="s">
        <v>34</v>
      </c>
      <c r="B227" s="256">
        <v>100.84393786583333</v>
      </c>
      <c r="C227" s="255"/>
      <c r="D227" s="256">
        <v>100.52019239166667</v>
      </c>
    </row>
    <row r="228" spans="1:6" s="75" customFormat="1" ht="2.1" customHeight="1">
      <c r="A228" s="115"/>
      <c r="B228" s="86"/>
      <c r="C228" s="79"/>
      <c r="D228" s="86"/>
      <c r="F228" s="87"/>
    </row>
    <row r="229" spans="1:6" s="78" customFormat="1" ht="8.65" customHeight="1">
      <c r="A229" s="111" t="s">
        <v>45</v>
      </c>
      <c r="B229" s="87">
        <v>106.21814620166664</v>
      </c>
      <c r="C229" s="257"/>
      <c r="D229" s="87">
        <v>105.88696556416669</v>
      </c>
      <c r="F229" s="87"/>
    </row>
    <row r="230" spans="1:6" s="75" customFormat="1" ht="8.65" customHeight="1">
      <c r="A230" s="111" t="s">
        <v>46</v>
      </c>
      <c r="B230" s="87">
        <v>101.779276755</v>
      </c>
      <c r="C230" s="257"/>
      <c r="D230" s="87">
        <v>102.32446021416668</v>
      </c>
      <c r="F230" s="87"/>
    </row>
    <row r="231" spans="1:6" s="75" customFormat="1" ht="8.65" customHeight="1">
      <c r="A231" s="111" t="s">
        <v>47</v>
      </c>
      <c r="B231" s="87">
        <v>105.98442099750001</v>
      </c>
      <c r="C231" s="257"/>
      <c r="D231" s="87">
        <v>105.88911793583334</v>
      </c>
      <c r="F231" s="87"/>
    </row>
    <row r="232" spans="1:6" s="75" customFormat="1" ht="8.65" customHeight="1">
      <c r="A232" s="220" t="s">
        <v>48</v>
      </c>
      <c r="B232" s="258">
        <v>103.78264666916668</v>
      </c>
      <c r="C232" s="259"/>
      <c r="D232" s="258">
        <v>117.64046263749999</v>
      </c>
      <c r="F232" s="87"/>
    </row>
    <row r="233" spans="1:6" s="75" customFormat="1" ht="8.65" customHeight="1">
      <c r="A233" s="111" t="s">
        <v>49</v>
      </c>
      <c r="B233" s="87">
        <v>102.76765596333333</v>
      </c>
      <c r="C233" s="257"/>
      <c r="D233" s="87">
        <v>100.95225579666668</v>
      </c>
      <c r="F233" s="87"/>
    </row>
    <row r="234" spans="1:6" s="75" customFormat="1" ht="8.65" customHeight="1">
      <c r="A234" s="111" t="s">
        <v>50</v>
      </c>
      <c r="B234" s="87">
        <v>104.07464005916667</v>
      </c>
      <c r="C234" s="257"/>
      <c r="D234" s="87">
        <v>120.16577513916666</v>
      </c>
      <c r="F234" s="87"/>
    </row>
    <row r="235" spans="1:6" s="75" customFormat="1" ht="8.65" customHeight="1">
      <c r="A235" s="111" t="s">
        <v>51</v>
      </c>
      <c r="B235" s="87">
        <v>99.532439570833333</v>
      </c>
      <c r="C235" s="257"/>
      <c r="D235" s="87">
        <v>98.817831797500006</v>
      </c>
      <c r="F235" s="87"/>
    </row>
    <row r="236" spans="1:6" s="75" customFormat="1" ht="8.65" customHeight="1">
      <c r="A236" s="220" t="s">
        <v>52</v>
      </c>
      <c r="B236" s="258">
        <v>102.12133157916666</v>
      </c>
      <c r="C236" s="259"/>
      <c r="D236" s="258">
        <v>101.32858031166667</v>
      </c>
      <c r="F236" s="87"/>
    </row>
    <row r="237" spans="1:6" s="75" customFormat="1" ht="8.65" customHeight="1">
      <c r="A237" s="111" t="s">
        <v>53</v>
      </c>
      <c r="B237" s="87">
        <v>102.86529968833332</v>
      </c>
      <c r="C237" s="257"/>
      <c r="D237" s="87">
        <v>101.63656938833334</v>
      </c>
      <c r="F237" s="87"/>
    </row>
    <row r="238" spans="1:6" s="75" customFormat="1" ht="8.65" customHeight="1">
      <c r="A238" s="111" t="s">
        <v>54</v>
      </c>
      <c r="B238" s="87">
        <v>102.36573158333333</v>
      </c>
      <c r="C238" s="257"/>
      <c r="D238" s="87">
        <v>102.56894781916667</v>
      </c>
      <c r="F238" s="87"/>
    </row>
    <row r="239" spans="1:6" s="75" customFormat="1" ht="8.65" customHeight="1">
      <c r="A239" s="111" t="s">
        <v>55</v>
      </c>
      <c r="B239" s="87">
        <v>102.70364949916666</v>
      </c>
      <c r="C239" s="257"/>
      <c r="D239" s="87">
        <v>106.29068140166667</v>
      </c>
      <c r="F239" s="87"/>
    </row>
    <row r="240" spans="1:6" s="75" customFormat="1" ht="8.65" customHeight="1">
      <c r="A240" s="220" t="s">
        <v>56</v>
      </c>
      <c r="B240" s="258">
        <v>82.997064367499988</v>
      </c>
      <c r="C240" s="259"/>
      <c r="D240" s="258">
        <v>102.52626119666667</v>
      </c>
      <c r="F240" s="87"/>
    </row>
    <row r="241" spans="1:6" s="75" customFormat="1" ht="8.65" customHeight="1">
      <c r="A241" s="111" t="s">
        <v>57</v>
      </c>
      <c r="B241" s="87">
        <v>99.315341663333314</v>
      </c>
      <c r="C241" s="257"/>
      <c r="D241" s="87">
        <v>104.90704800416665</v>
      </c>
      <c r="F241" s="87"/>
    </row>
    <row r="242" spans="1:6" s="75" customFormat="1" ht="8.65" customHeight="1">
      <c r="A242" s="111" t="s">
        <v>58</v>
      </c>
      <c r="B242" s="87">
        <v>99.715406210833336</v>
      </c>
      <c r="C242" s="257"/>
      <c r="D242" s="87">
        <v>99.790709694166665</v>
      </c>
      <c r="F242" s="87"/>
    </row>
    <row r="243" spans="1:6" s="75" customFormat="1" ht="8.65" customHeight="1">
      <c r="A243" s="111" t="s">
        <v>59</v>
      </c>
      <c r="B243" s="87">
        <v>100.01338645</v>
      </c>
      <c r="C243" s="257"/>
      <c r="D243" s="87">
        <v>105.087671345</v>
      </c>
      <c r="F243" s="87"/>
    </row>
    <row r="244" spans="1:6" s="75" customFormat="1" ht="8.65" customHeight="1">
      <c r="A244" s="220" t="s">
        <v>60</v>
      </c>
      <c r="B244" s="258">
        <v>100.60720861</v>
      </c>
      <c r="C244" s="259"/>
      <c r="D244" s="258">
        <v>103.89375400416668</v>
      </c>
      <c r="F244" s="87"/>
    </row>
    <row r="245" spans="1:6" s="75" customFormat="1" ht="8.65" customHeight="1">
      <c r="A245" s="111" t="s">
        <v>61</v>
      </c>
      <c r="B245" s="87">
        <v>94.439991328333335</v>
      </c>
      <c r="C245" s="257"/>
      <c r="D245" s="87">
        <v>107.36809304583333</v>
      </c>
      <c r="F245" s="87"/>
    </row>
    <row r="246" spans="1:6" s="75" customFormat="1" ht="8.65" customHeight="1">
      <c r="A246" s="111" t="s">
        <v>62</v>
      </c>
      <c r="B246" s="87">
        <v>104.56303810999999</v>
      </c>
      <c r="C246" s="257"/>
      <c r="D246" s="87">
        <v>105.96775499333332</v>
      </c>
      <c r="F246" s="87"/>
    </row>
    <row r="247" spans="1:6" s="75" customFormat="1" ht="8.65" customHeight="1">
      <c r="A247" s="111" t="s">
        <v>63</v>
      </c>
      <c r="B247" s="87">
        <v>104.965930575</v>
      </c>
      <c r="C247" s="257"/>
      <c r="D247" s="87">
        <v>102.62145952083334</v>
      </c>
      <c r="F247" s="87"/>
    </row>
    <row r="248" spans="1:6" s="75" customFormat="1" ht="8.65" customHeight="1">
      <c r="A248" s="220" t="s">
        <v>64</v>
      </c>
      <c r="B248" s="258">
        <v>97.757969959166687</v>
      </c>
      <c r="C248" s="259"/>
      <c r="D248" s="258">
        <v>103.62508908416667</v>
      </c>
      <c r="F248" s="87"/>
    </row>
    <row r="249" spans="1:6" s="75" customFormat="1" ht="8.65" customHeight="1">
      <c r="A249" s="111" t="s">
        <v>65</v>
      </c>
      <c r="B249" s="87">
        <v>99.51135874833335</v>
      </c>
      <c r="C249" s="257"/>
      <c r="D249" s="87">
        <v>99.534282099166674</v>
      </c>
      <c r="F249" s="87"/>
    </row>
    <row r="250" spans="1:6" s="75" customFormat="1" ht="8.65" customHeight="1">
      <c r="A250" s="111" t="s">
        <v>66</v>
      </c>
      <c r="B250" s="87">
        <v>102.23660303916667</v>
      </c>
      <c r="C250" s="257"/>
      <c r="D250" s="87">
        <v>110.520264705</v>
      </c>
      <c r="F250" s="87"/>
    </row>
    <row r="251" spans="1:6" s="75" customFormat="1" ht="8.65" customHeight="1">
      <c r="A251" s="111" t="s">
        <v>67</v>
      </c>
      <c r="B251" s="87">
        <v>102.81775107833334</v>
      </c>
      <c r="C251" s="257"/>
      <c r="D251" s="87">
        <v>105.67120979916666</v>
      </c>
      <c r="F251" s="87"/>
    </row>
    <row r="252" spans="1:6" s="75" customFormat="1" ht="8.65" customHeight="1">
      <c r="A252" s="220" t="s">
        <v>68</v>
      </c>
      <c r="B252" s="258">
        <v>100.06326736666666</v>
      </c>
      <c r="C252" s="259"/>
      <c r="D252" s="258">
        <v>104.85492546416667</v>
      </c>
      <c r="F252" s="87"/>
    </row>
    <row r="253" spans="1:6" s="75" customFormat="1" ht="8.65" customHeight="1">
      <c r="A253" s="111" t="s">
        <v>69</v>
      </c>
      <c r="B253" s="87">
        <v>102.73685431333335</v>
      </c>
      <c r="C253" s="257"/>
      <c r="D253" s="87">
        <v>108.4587201575</v>
      </c>
      <c r="F253" s="87"/>
    </row>
    <row r="254" spans="1:6" s="75" customFormat="1" ht="8.65" customHeight="1">
      <c r="A254" s="111" t="s">
        <v>70</v>
      </c>
      <c r="B254" s="87">
        <v>101.43124715250001</v>
      </c>
      <c r="C254" s="257"/>
      <c r="D254" s="87">
        <v>102.19576095583335</v>
      </c>
      <c r="F254" s="87"/>
    </row>
    <row r="255" spans="1:6" s="75" customFormat="1" ht="8.65" customHeight="1">
      <c r="A255" s="111" t="s">
        <v>71</v>
      </c>
      <c r="B255" s="87">
        <v>107.53364572166664</v>
      </c>
      <c r="C255" s="257"/>
      <c r="D255" s="87">
        <v>107.30614852416666</v>
      </c>
      <c r="F255" s="87"/>
    </row>
    <row r="256" spans="1:6" s="75" customFormat="1" ht="8.65" customHeight="1">
      <c r="A256" s="220" t="s">
        <v>72</v>
      </c>
      <c r="B256" s="258">
        <v>97.626170554166663</v>
      </c>
      <c r="C256" s="259"/>
      <c r="D256" s="258">
        <v>105.00742353666668</v>
      </c>
      <c r="F256" s="87"/>
    </row>
    <row r="257" spans="1:6" s="75" customFormat="1" ht="8.65" customHeight="1">
      <c r="A257" s="111" t="s">
        <v>73</v>
      </c>
      <c r="B257" s="87">
        <v>90.434180842499998</v>
      </c>
      <c r="C257" s="257"/>
      <c r="D257" s="87">
        <v>103.32166392666666</v>
      </c>
      <c r="F257" s="87"/>
    </row>
    <row r="258" spans="1:6" s="75" customFormat="1" ht="8.65" customHeight="1">
      <c r="A258" s="111" t="s">
        <v>74</v>
      </c>
      <c r="B258" s="87">
        <v>100.77136218666668</v>
      </c>
      <c r="C258" s="257"/>
      <c r="D258" s="87">
        <v>105.60115929833334</v>
      </c>
      <c r="F258" s="87"/>
    </row>
    <row r="259" spans="1:6" s="75" customFormat="1" ht="8.65" customHeight="1">
      <c r="A259" s="111" t="s">
        <v>75</v>
      </c>
      <c r="B259" s="87">
        <v>101.03965503083333</v>
      </c>
      <c r="C259" s="257"/>
      <c r="D259" s="87">
        <v>102.41560891833335</v>
      </c>
      <c r="F259" s="87"/>
    </row>
    <row r="260" spans="1:6" s="75" customFormat="1" ht="8.65" customHeight="1">
      <c r="A260" s="220" t="s">
        <v>76</v>
      </c>
      <c r="B260" s="258">
        <v>104.48175279333333</v>
      </c>
      <c r="C260" s="259"/>
      <c r="D260" s="258">
        <v>105.64388503083332</v>
      </c>
      <c r="F260" s="87"/>
    </row>
    <row r="261" spans="1:6" s="75" customFormat="1" ht="6" customHeight="1">
      <c r="A261" s="111"/>
      <c r="B261" s="87"/>
      <c r="C261" s="257"/>
      <c r="D261" s="87"/>
      <c r="F261" s="87"/>
    </row>
    <row r="262" spans="1:6" s="241" customFormat="1" ht="9" customHeight="1">
      <c r="A262" s="211" t="s">
        <v>85</v>
      </c>
      <c r="B262" s="254"/>
      <c r="C262" s="255"/>
      <c r="D262" s="254"/>
    </row>
    <row r="263" spans="1:6" s="241" customFormat="1" ht="9" customHeight="1">
      <c r="A263" s="211" t="s">
        <v>34</v>
      </c>
      <c r="B263" s="256">
        <v>104.42088891666667</v>
      </c>
      <c r="C263" s="255"/>
      <c r="D263" s="256">
        <v>105.11121234916668</v>
      </c>
    </row>
    <row r="264" spans="1:6" s="75" customFormat="1" ht="2.1" customHeight="1">
      <c r="A264" s="115"/>
      <c r="B264" s="86"/>
      <c r="C264" s="79"/>
      <c r="D264" s="86"/>
      <c r="F264" s="87"/>
    </row>
    <row r="265" spans="1:6" s="78" customFormat="1" ht="8.65" customHeight="1">
      <c r="A265" s="111" t="s">
        <v>45</v>
      </c>
      <c r="B265" s="87">
        <v>110.34587178499999</v>
      </c>
      <c r="C265" s="257"/>
      <c r="D265" s="87">
        <v>113.59267977249999</v>
      </c>
      <c r="F265" s="87"/>
    </row>
    <row r="266" spans="1:6" s="75" customFormat="1" ht="8.65" customHeight="1">
      <c r="A266" s="111" t="s">
        <v>46</v>
      </c>
      <c r="B266" s="87">
        <v>107.00789849416667</v>
      </c>
      <c r="C266" s="257"/>
      <c r="D266" s="87">
        <v>108.50409700583334</v>
      </c>
      <c r="F266" s="87"/>
    </row>
    <row r="267" spans="1:6" s="75" customFormat="1" ht="8.65" customHeight="1">
      <c r="A267" s="111" t="s">
        <v>47</v>
      </c>
      <c r="B267" s="87">
        <v>109.52781429666665</v>
      </c>
      <c r="C267" s="257"/>
      <c r="D267" s="87">
        <v>110.48513386083333</v>
      </c>
      <c r="F267" s="87"/>
    </row>
    <row r="268" spans="1:6" s="75" customFormat="1" ht="8.65" customHeight="1">
      <c r="A268" s="220" t="s">
        <v>48</v>
      </c>
      <c r="B268" s="258">
        <v>136.95001630250002</v>
      </c>
      <c r="C268" s="259"/>
      <c r="D268" s="258">
        <v>129.36760321749998</v>
      </c>
      <c r="F268" s="87"/>
    </row>
    <row r="269" spans="1:6" s="75" customFormat="1" ht="8.65" customHeight="1">
      <c r="A269" s="111" t="s">
        <v>49</v>
      </c>
      <c r="B269" s="87">
        <v>110.33957831499998</v>
      </c>
      <c r="C269" s="257"/>
      <c r="D269" s="87">
        <v>108.31786976833335</v>
      </c>
      <c r="F269" s="87"/>
    </row>
    <row r="270" spans="1:6" s="75" customFormat="1" ht="8.65" customHeight="1">
      <c r="A270" s="111" t="s">
        <v>50</v>
      </c>
      <c r="B270" s="87">
        <v>106.41842209166664</v>
      </c>
      <c r="C270" s="257"/>
      <c r="D270" s="87">
        <v>120.77139858250001</v>
      </c>
      <c r="F270" s="87"/>
    </row>
    <row r="271" spans="1:6" s="75" customFormat="1" ht="8.65" customHeight="1">
      <c r="A271" s="111" t="s">
        <v>51</v>
      </c>
      <c r="B271" s="87">
        <v>101.23392418583335</v>
      </c>
      <c r="C271" s="257"/>
      <c r="D271" s="87">
        <v>104.61150197583332</v>
      </c>
      <c r="F271" s="87"/>
    </row>
    <row r="272" spans="1:6" s="75" customFormat="1" ht="8.65" customHeight="1">
      <c r="A272" s="220" t="s">
        <v>52</v>
      </c>
      <c r="B272" s="258">
        <v>108.76782628916668</v>
      </c>
      <c r="C272" s="259"/>
      <c r="D272" s="258">
        <v>113.60226696249998</v>
      </c>
      <c r="F272" s="87"/>
    </row>
    <row r="273" spans="1:6" s="75" customFormat="1" ht="8.65" customHeight="1">
      <c r="A273" s="111" t="s">
        <v>53</v>
      </c>
      <c r="B273" s="87">
        <v>105.06285099249999</v>
      </c>
      <c r="C273" s="257"/>
      <c r="D273" s="87">
        <v>108.48202869749998</v>
      </c>
      <c r="F273" s="87"/>
    </row>
    <row r="274" spans="1:6" s="75" customFormat="1" ht="8.65" customHeight="1">
      <c r="A274" s="111" t="s">
        <v>54</v>
      </c>
      <c r="B274" s="87">
        <v>105.4798211625</v>
      </c>
      <c r="C274" s="257"/>
      <c r="D274" s="87">
        <v>105.10520130000002</v>
      </c>
      <c r="F274" s="87"/>
    </row>
    <row r="275" spans="1:6" s="75" customFormat="1" ht="8.65" customHeight="1">
      <c r="A275" s="111" t="s">
        <v>55</v>
      </c>
      <c r="B275" s="87">
        <v>107.57846756083332</v>
      </c>
      <c r="C275" s="257"/>
      <c r="D275" s="87">
        <v>115.83293104083334</v>
      </c>
      <c r="F275" s="87"/>
    </row>
    <row r="276" spans="1:6" s="75" customFormat="1" ht="8.65" customHeight="1">
      <c r="A276" s="220" t="s">
        <v>56</v>
      </c>
      <c r="B276" s="258">
        <v>100.556684175</v>
      </c>
      <c r="C276" s="259"/>
      <c r="D276" s="258">
        <v>107.99833730249999</v>
      </c>
      <c r="F276" s="87"/>
    </row>
    <row r="277" spans="1:6" s="75" customFormat="1" ht="8.65" customHeight="1">
      <c r="A277" s="111" t="s">
        <v>57</v>
      </c>
      <c r="B277" s="87">
        <v>105.28245620166666</v>
      </c>
      <c r="C277" s="257"/>
      <c r="D277" s="87">
        <v>112.112350345</v>
      </c>
      <c r="F277" s="87"/>
    </row>
    <row r="278" spans="1:6" s="75" customFormat="1" ht="8.65" customHeight="1">
      <c r="A278" s="111" t="s">
        <v>58</v>
      </c>
      <c r="B278" s="87">
        <v>104.65937151416666</v>
      </c>
      <c r="C278" s="257"/>
      <c r="D278" s="87">
        <v>107.00828110916667</v>
      </c>
      <c r="F278" s="87"/>
    </row>
    <row r="279" spans="1:6" s="75" customFormat="1" ht="8.65" customHeight="1">
      <c r="A279" s="111" t="s">
        <v>59</v>
      </c>
      <c r="B279" s="87">
        <v>103.4832214475</v>
      </c>
      <c r="C279" s="257"/>
      <c r="D279" s="87">
        <v>113.08961260333335</v>
      </c>
      <c r="F279" s="87"/>
    </row>
    <row r="280" spans="1:6" s="75" customFormat="1" ht="8.65" customHeight="1">
      <c r="A280" s="220" t="s">
        <v>60</v>
      </c>
      <c r="B280" s="258">
        <v>104.46443079583332</v>
      </c>
      <c r="C280" s="259"/>
      <c r="D280" s="258">
        <v>110.32523462</v>
      </c>
      <c r="F280" s="87"/>
    </row>
    <row r="281" spans="1:6" s="75" customFormat="1" ht="8.65" customHeight="1">
      <c r="A281" s="111" t="s">
        <v>61</v>
      </c>
      <c r="B281" s="87">
        <v>97.8736784325</v>
      </c>
      <c r="C281" s="257"/>
      <c r="D281" s="87">
        <v>118.53514798833335</v>
      </c>
      <c r="F281" s="87"/>
    </row>
    <row r="282" spans="1:6" s="75" customFormat="1" ht="8.65" customHeight="1">
      <c r="A282" s="111" t="s">
        <v>62</v>
      </c>
      <c r="B282" s="87">
        <v>106.95542958333334</v>
      </c>
      <c r="C282" s="257"/>
      <c r="D282" s="87">
        <v>114.68201513333332</v>
      </c>
      <c r="F282" s="87"/>
    </row>
    <row r="283" spans="1:6" s="75" customFormat="1" ht="8.65" customHeight="1">
      <c r="A283" s="111" t="s">
        <v>63</v>
      </c>
      <c r="B283" s="87">
        <v>112.06861556916668</v>
      </c>
      <c r="C283" s="257"/>
      <c r="D283" s="87">
        <v>108.95136721999999</v>
      </c>
      <c r="F283" s="87"/>
    </row>
    <row r="284" spans="1:6" s="75" customFormat="1" ht="8.65" customHeight="1">
      <c r="A284" s="220" t="s">
        <v>64</v>
      </c>
      <c r="B284" s="258">
        <v>103.66114270999999</v>
      </c>
      <c r="C284" s="259"/>
      <c r="D284" s="258">
        <v>111.43298385999999</v>
      </c>
      <c r="F284" s="87"/>
    </row>
    <row r="285" spans="1:6" s="75" customFormat="1" ht="8.65" customHeight="1">
      <c r="A285" s="111" t="s">
        <v>65</v>
      </c>
      <c r="B285" s="87">
        <v>107.55074158500001</v>
      </c>
      <c r="C285" s="257"/>
      <c r="D285" s="87">
        <v>109.49648657416667</v>
      </c>
      <c r="F285" s="87"/>
    </row>
    <row r="286" spans="1:6" s="75" customFormat="1" ht="8.65" customHeight="1">
      <c r="A286" s="111" t="s">
        <v>66</v>
      </c>
      <c r="B286" s="87">
        <v>111.9893488825</v>
      </c>
      <c r="C286" s="257"/>
      <c r="D286" s="87">
        <v>119.63528743083333</v>
      </c>
      <c r="F286" s="87"/>
    </row>
    <row r="287" spans="1:6" s="75" customFormat="1" ht="8.65" customHeight="1">
      <c r="A287" s="111" t="s">
        <v>67</v>
      </c>
      <c r="B287" s="87">
        <v>107.08539193916666</v>
      </c>
      <c r="C287" s="257"/>
      <c r="D287" s="87">
        <v>114.22722393666668</v>
      </c>
      <c r="F287" s="87"/>
    </row>
    <row r="288" spans="1:6" s="75" customFormat="1" ht="8.65" customHeight="1">
      <c r="A288" s="220" t="s">
        <v>68</v>
      </c>
      <c r="B288" s="258">
        <v>108.99888627166666</v>
      </c>
      <c r="C288" s="259"/>
      <c r="D288" s="258">
        <v>114.94628819</v>
      </c>
      <c r="F288" s="87"/>
    </row>
    <row r="289" spans="1:6" s="75" customFormat="1" ht="8.65" customHeight="1">
      <c r="A289" s="111" t="s">
        <v>69</v>
      </c>
      <c r="B289" s="87">
        <v>105.36074617583334</v>
      </c>
      <c r="C289" s="257"/>
      <c r="D289" s="87">
        <v>121.26170834250001</v>
      </c>
      <c r="F289" s="87"/>
    </row>
    <row r="290" spans="1:6" s="75" customFormat="1" ht="8.65" customHeight="1">
      <c r="A290" s="111" t="s">
        <v>70</v>
      </c>
      <c r="B290" s="87">
        <v>107.78994640916665</v>
      </c>
      <c r="C290" s="257"/>
      <c r="D290" s="87">
        <v>107.7890618925</v>
      </c>
      <c r="F290" s="87"/>
    </row>
    <row r="291" spans="1:6" s="75" customFormat="1" ht="8.65" customHeight="1">
      <c r="A291" s="111" t="s">
        <v>71</v>
      </c>
      <c r="B291" s="87">
        <v>114.48781599749999</v>
      </c>
      <c r="C291" s="257"/>
      <c r="D291" s="87">
        <v>114.37335035083333</v>
      </c>
      <c r="F291" s="87"/>
    </row>
    <row r="292" spans="1:6" s="75" customFormat="1" ht="8.65" customHeight="1">
      <c r="A292" s="220" t="s">
        <v>72</v>
      </c>
      <c r="B292" s="258">
        <v>105.10308879583333</v>
      </c>
      <c r="C292" s="259"/>
      <c r="D292" s="258">
        <v>113.0054822975</v>
      </c>
      <c r="F292" s="87"/>
    </row>
    <row r="293" spans="1:6" s="75" customFormat="1" ht="8.65" customHeight="1">
      <c r="A293" s="111" t="s">
        <v>73</v>
      </c>
      <c r="B293" s="87">
        <v>91.424656900000002</v>
      </c>
      <c r="C293" s="257"/>
      <c r="D293" s="87">
        <v>109.24171106749999</v>
      </c>
      <c r="F293" s="87"/>
    </row>
    <row r="294" spans="1:6" s="75" customFormat="1" ht="8.65" customHeight="1">
      <c r="A294" s="111" t="s">
        <v>74</v>
      </c>
      <c r="B294" s="87">
        <v>105.32246406916666</v>
      </c>
      <c r="C294" s="257"/>
      <c r="D294" s="87">
        <v>116.662171435</v>
      </c>
      <c r="F294" s="87"/>
    </row>
    <row r="295" spans="1:6" s="75" customFormat="1" ht="8.65" customHeight="1">
      <c r="A295" s="111" t="s">
        <v>75</v>
      </c>
      <c r="B295" s="87">
        <v>107.38130978833334</v>
      </c>
      <c r="C295" s="257"/>
      <c r="D295" s="87">
        <v>110.96394459999999</v>
      </c>
      <c r="F295" s="87"/>
    </row>
    <row r="296" spans="1:6" s="75" customFormat="1" ht="8.65" customHeight="1">
      <c r="A296" s="220" t="s">
        <v>76</v>
      </c>
      <c r="B296" s="258">
        <v>119.09690581000001</v>
      </c>
      <c r="C296" s="259"/>
      <c r="D296" s="258">
        <v>121.94990507083332</v>
      </c>
      <c r="F296" s="87"/>
    </row>
    <row r="297" spans="1:6" s="75" customFormat="1" ht="6" customHeight="1">
      <c r="A297" s="111"/>
      <c r="B297" s="87"/>
      <c r="C297" s="257"/>
      <c r="D297" s="87"/>
      <c r="F297" s="87"/>
    </row>
    <row r="298" spans="1:6" s="241" customFormat="1" ht="9" customHeight="1">
      <c r="A298" s="211" t="s">
        <v>86</v>
      </c>
      <c r="B298" s="254"/>
      <c r="C298" s="255"/>
      <c r="D298" s="254"/>
    </row>
    <row r="299" spans="1:6" s="241" customFormat="1" ht="9" customHeight="1">
      <c r="A299" s="211" t="s">
        <v>34</v>
      </c>
      <c r="B299" s="256">
        <v>112.18046465333335</v>
      </c>
      <c r="C299" s="255"/>
      <c r="D299" s="256">
        <v>110.59906391999999</v>
      </c>
    </row>
    <row r="300" spans="1:6" s="75" customFormat="1" ht="2.1" customHeight="1">
      <c r="A300" s="115"/>
      <c r="B300" s="86"/>
      <c r="C300" s="79"/>
      <c r="D300" s="86"/>
      <c r="F300" s="87"/>
    </row>
    <row r="301" spans="1:6" s="78" customFormat="1" ht="8.65" customHeight="1">
      <c r="A301" s="111" t="s">
        <v>45</v>
      </c>
      <c r="B301" s="87">
        <v>115.7288475925</v>
      </c>
      <c r="C301" s="257"/>
      <c r="D301" s="87">
        <v>122.66614585916666</v>
      </c>
      <c r="F301" s="87"/>
    </row>
    <row r="302" spans="1:6" s="75" customFormat="1" ht="8.65" customHeight="1">
      <c r="A302" s="111" t="s">
        <v>46</v>
      </c>
      <c r="B302" s="87">
        <v>117.33120050166667</v>
      </c>
      <c r="C302" s="257"/>
      <c r="D302" s="87">
        <v>119.13341432833336</v>
      </c>
      <c r="F302" s="87"/>
    </row>
    <row r="303" spans="1:6" s="75" customFormat="1" ht="8.65" customHeight="1">
      <c r="A303" s="111" t="s">
        <v>47</v>
      </c>
      <c r="B303" s="87">
        <v>116.89049897416665</v>
      </c>
      <c r="C303" s="257"/>
      <c r="D303" s="87">
        <v>122.11559276833333</v>
      </c>
      <c r="F303" s="87"/>
    </row>
    <row r="304" spans="1:6" s="75" customFormat="1" ht="8.65" customHeight="1">
      <c r="A304" s="220" t="s">
        <v>48</v>
      </c>
      <c r="B304" s="258">
        <v>121.19046825166669</v>
      </c>
      <c r="C304" s="259"/>
      <c r="D304" s="258">
        <v>144.23013811166666</v>
      </c>
      <c r="F304" s="87"/>
    </row>
    <row r="305" spans="1:6" s="75" customFormat="1" ht="8.65" customHeight="1">
      <c r="A305" s="111" t="s">
        <v>49</v>
      </c>
      <c r="B305" s="87">
        <v>123.75014426000001</v>
      </c>
      <c r="C305" s="257"/>
      <c r="D305" s="87">
        <v>115.58677286083334</v>
      </c>
      <c r="F305" s="87"/>
    </row>
    <row r="306" spans="1:6" s="75" customFormat="1" ht="8.65" customHeight="1">
      <c r="A306" s="111" t="s">
        <v>50</v>
      </c>
      <c r="B306" s="87">
        <v>118.28708968166666</v>
      </c>
      <c r="C306" s="257"/>
      <c r="D306" s="87">
        <v>118.755187455</v>
      </c>
      <c r="F306" s="87"/>
    </row>
    <row r="307" spans="1:6" s="75" customFormat="1" ht="8.65" customHeight="1">
      <c r="A307" s="111" t="s">
        <v>51</v>
      </c>
      <c r="B307" s="87">
        <v>104.80968887750002</v>
      </c>
      <c r="C307" s="257"/>
      <c r="D307" s="87">
        <v>113.69527595666666</v>
      </c>
      <c r="F307" s="87"/>
    </row>
    <row r="308" spans="1:6" s="75" customFormat="1" ht="8.65" customHeight="1">
      <c r="A308" s="220" t="s">
        <v>52</v>
      </c>
      <c r="B308" s="258">
        <v>122.85197471500003</v>
      </c>
      <c r="C308" s="259"/>
      <c r="D308" s="258">
        <v>124.72320876499998</v>
      </c>
      <c r="F308" s="87"/>
    </row>
    <row r="309" spans="1:6" s="75" customFormat="1" ht="8.65" customHeight="1">
      <c r="A309" s="144" t="s">
        <v>53</v>
      </c>
      <c r="B309" s="87">
        <v>111.85251218750001</v>
      </c>
      <c r="C309" s="257"/>
      <c r="D309" s="87">
        <v>113.55787821333335</v>
      </c>
      <c r="F309" s="87"/>
    </row>
    <row r="310" spans="1:6" s="75" customFormat="1" ht="8.65" customHeight="1">
      <c r="A310" s="111" t="s">
        <v>54</v>
      </c>
      <c r="B310" s="87">
        <v>126.17328171916665</v>
      </c>
      <c r="C310" s="257"/>
      <c r="D310" s="87">
        <v>114.36607285666668</v>
      </c>
      <c r="F310" s="87"/>
    </row>
    <row r="311" spans="1:6" s="75" customFormat="1" ht="8.65" customHeight="1">
      <c r="A311" s="111" t="s">
        <v>55</v>
      </c>
      <c r="B311" s="87">
        <v>111.50544587749999</v>
      </c>
      <c r="C311" s="257"/>
      <c r="D311" s="87">
        <v>124.83136578833334</v>
      </c>
      <c r="F311" s="87"/>
    </row>
    <row r="312" spans="1:6" s="75" customFormat="1" ht="8.65" customHeight="1">
      <c r="A312" s="220" t="s">
        <v>56</v>
      </c>
      <c r="B312" s="258">
        <v>104.83704172500001</v>
      </c>
      <c r="C312" s="259"/>
      <c r="D312" s="258">
        <v>111.48216596249999</v>
      </c>
      <c r="F312" s="87"/>
    </row>
    <row r="313" spans="1:6" s="75" customFormat="1" ht="8.65" customHeight="1">
      <c r="A313" s="111" t="s">
        <v>57</v>
      </c>
      <c r="B313" s="87">
        <v>120.63977579916666</v>
      </c>
      <c r="C313" s="257"/>
      <c r="D313" s="87">
        <v>121.1270630075</v>
      </c>
      <c r="F313" s="87"/>
    </row>
    <row r="314" spans="1:6" s="75" customFormat="1" ht="8.65" customHeight="1">
      <c r="A314" s="111" t="s">
        <v>58</v>
      </c>
      <c r="B314" s="87">
        <v>111.10038809333332</v>
      </c>
      <c r="C314" s="257"/>
      <c r="D314" s="87">
        <v>114.53942588833333</v>
      </c>
      <c r="F314" s="87"/>
    </row>
    <row r="315" spans="1:6" s="75" customFormat="1" ht="8.65" customHeight="1">
      <c r="A315" s="111" t="s">
        <v>59</v>
      </c>
      <c r="B315" s="87">
        <v>109.41166811666665</v>
      </c>
      <c r="C315" s="257"/>
      <c r="D315" s="87">
        <v>117.66946855166664</v>
      </c>
      <c r="F315" s="87"/>
    </row>
    <row r="316" spans="1:6" s="75" customFormat="1" ht="8.65" customHeight="1">
      <c r="A316" s="220" t="s">
        <v>60</v>
      </c>
      <c r="B316" s="258">
        <v>113.53249996249998</v>
      </c>
      <c r="C316" s="259"/>
      <c r="D316" s="258">
        <v>119.71834802666667</v>
      </c>
      <c r="F316" s="87"/>
    </row>
    <row r="317" spans="1:6" s="75" customFormat="1" ht="8.65" customHeight="1">
      <c r="A317" s="111" t="s">
        <v>61</v>
      </c>
      <c r="B317" s="87">
        <v>107.21499614999999</v>
      </c>
      <c r="C317" s="257"/>
      <c r="D317" s="87">
        <v>124.27770234666667</v>
      </c>
      <c r="F317" s="87"/>
    </row>
    <row r="318" spans="1:6" s="75" customFormat="1" ht="8.65" customHeight="1">
      <c r="A318" s="111" t="s">
        <v>62</v>
      </c>
      <c r="B318" s="87">
        <v>113.70439695083333</v>
      </c>
      <c r="C318" s="257"/>
      <c r="D318" s="87">
        <v>123.98856934999998</v>
      </c>
      <c r="F318" s="87"/>
    </row>
    <row r="319" spans="1:6" s="75" customFormat="1" ht="8.65" customHeight="1">
      <c r="A319" s="111" t="s">
        <v>63</v>
      </c>
      <c r="B319" s="87">
        <v>119.86602965249999</v>
      </c>
      <c r="C319" s="257"/>
      <c r="D319" s="87">
        <v>115.43082761750001</v>
      </c>
      <c r="F319" s="87"/>
    </row>
    <row r="320" spans="1:6" s="75" customFormat="1" ht="8.65" customHeight="1">
      <c r="A320" s="220" t="s">
        <v>64</v>
      </c>
      <c r="B320" s="258">
        <v>109.70961431000001</v>
      </c>
      <c r="C320" s="259"/>
      <c r="D320" s="258">
        <v>118.74941283916665</v>
      </c>
      <c r="F320" s="87"/>
    </row>
    <row r="321" spans="1:6" s="75" customFormat="1" ht="8.65" customHeight="1">
      <c r="A321" s="111" t="s">
        <v>65</v>
      </c>
      <c r="B321" s="87">
        <v>113.87269468416667</v>
      </c>
      <c r="C321" s="257"/>
      <c r="D321" s="87">
        <v>119.18077728916667</v>
      </c>
      <c r="F321" s="87"/>
    </row>
    <row r="322" spans="1:6" s="75" customFormat="1" ht="8.65" customHeight="1">
      <c r="A322" s="111" t="s">
        <v>66</v>
      </c>
      <c r="B322" s="87">
        <v>118.57830620833333</v>
      </c>
      <c r="C322" s="257"/>
      <c r="D322" s="87">
        <v>126.11487938166668</v>
      </c>
      <c r="F322" s="87"/>
    </row>
    <row r="323" spans="1:6" s="75" customFormat="1" ht="8.65" customHeight="1">
      <c r="A323" s="111" t="s">
        <v>67</v>
      </c>
      <c r="B323" s="87">
        <v>111.39335453833333</v>
      </c>
      <c r="C323" s="257"/>
      <c r="D323" s="87">
        <v>126.3878861125</v>
      </c>
      <c r="F323" s="87"/>
    </row>
    <row r="324" spans="1:6" s="75" customFormat="1" ht="8.65" customHeight="1">
      <c r="A324" s="220" t="s">
        <v>68</v>
      </c>
      <c r="B324" s="258">
        <v>116.48719994916667</v>
      </c>
      <c r="C324" s="259"/>
      <c r="D324" s="258">
        <v>121.74190998499999</v>
      </c>
      <c r="F324" s="87"/>
    </row>
    <row r="325" spans="1:6" s="75" customFormat="1" ht="8.65" customHeight="1">
      <c r="A325" s="111" t="s">
        <v>69</v>
      </c>
      <c r="B325" s="87">
        <v>115.20776044166668</v>
      </c>
      <c r="C325" s="257"/>
      <c r="D325" s="87">
        <v>132.06991653166668</v>
      </c>
      <c r="F325" s="87"/>
    </row>
    <row r="326" spans="1:6" s="75" customFormat="1" ht="8.65" customHeight="1">
      <c r="A326" s="111" t="s">
        <v>70</v>
      </c>
      <c r="B326" s="87">
        <v>119.12737623416666</v>
      </c>
      <c r="C326" s="257"/>
      <c r="D326" s="87">
        <v>120.45997945333333</v>
      </c>
      <c r="F326" s="87"/>
    </row>
    <row r="327" spans="1:6" s="75" customFormat="1" ht="8.65" customHeight="1">
      <c r="A327" s="111" t="s">
        <v>71</v>
      </c>
      <c r="B327" s="87">
        <v>117.48677095249998</v>
      </c>
      <c r="C327" s="257"/>
      <c r="D327" s="87">
        <v>124.39866306083336</v>
      </c>
      <c r="F327" s="87"/>
    </row>
    <row r="328" spans="1:6" s="75" customFormat="1" ht="8.65" customHeight="1">
      <c r="A328" s="220" t="s">
        <v>72</v>
      </c>
      <c r="B328" s="258">
        <v>114.11193459083334</v>
      </c>
      <c r="C328" s="259"/>
      <c r="D328" s="258">
        <v>134.19928174333333</v>
      </c>
      <c r="F328" s="87"/>
    </row>
    <row r="329" spans="1:6" s="75" customFormat="1" ht="8.65" customHeight="1">
      <c r="A329" s="111" t="s">
        <v>73</v>
      </c>
      <c r="B329" s="87">
        <v>92.296701316666656</v>
      </c>
      <c r="C329" s="257"/>
      <c r="D329" s="87">
        <v>121.80721969916665</v>
      </c>
      <c r="F329" s="87"/>
    </row>
    <row r="330" spans="1:6" s="75" customFormat="1" ht="8.65" customHeight="1">
      <c r="A330" s="111" t="s">
        <v>74</v>
      </c>
      <c r="B330" s="87">
        <v>108.76384630666666</v>
      </c>
      <c r="C330" s="257"/>
      <c r="D330" s="87">
        <v>125.64287691666668</v>
      </c>
      <c r="F330" s="87"/>
    </row>
    <row r="331" spans="1:6" s="75" customFormat="1" ht="8.65" customHeight="1">
      <c r="A331" s="111" t="s">
        <v>75</v>
      </c>
      <c r="B331" s="87">
        <v>118.28552862166667</v>
      </c>
      <c r="C331" s="257"/>
      <c r="D331" s="87">
        <v>118.15820708000001</v>
      </c>
      <c r="F331" s="87"/>
    </row>
    <row r="332" spans="1:6" s="75" customFormat="1" ht="8.65" customHeight="1">
      <c r="A332" s="220" t="s">
        <v>76</v>
      </c>
      <c r="B332" s="258">
        <v>128.51847370416669</v>
      </c>
      <c r="C332" s="259"/>
      <c r="D332" s="258">
        <v>131.38379736750002</v>
      </c>
      <c r="F332" s="87"/>
    </row>
    <row r="333" spans="1:6" s="75" customFormat="1" ht="6" customHeight="1">
      <c r="A333" s="111"/>
      <c r="B333" s="87"/>
      <c r="C333" s="257"/>
      <c r="D333" s="87"/>
      <c r="F333" s="87"/>
    </row>
    <row r="334" spans="1:6" s="241" customFormat="1" ht="9" customHeight="1">
      <c r="A334" s="211" t="s">
        <v>87</v>
      </c>
      <c r="B334" s="254"/>
      <c r="C334" s="255"/>
      <c r="D334" s="254"/>
    </row>
    <row r="335" spans="1:6" s="241" customFormat="1" ht="9" customHeight="1">
      <c r="A335" s="211" t="s">
        <v>34</v>
      </c>
      <c r="B335" s="256">
        <v>116.2863916475</v>
      </c>
      <c r="C335" s="255"/>
      <c r="D335" s="256">
        <v>112.18303316166669</v>
      </c>
    </row>
    <row r="336" spans="1:6" s="75" customFormat="1" ht="2.1" customHeight="1">
      <c r="A336" s="115"/>
      <c r="B336" s="86"/>
      <c r="C336" s="79"/>
      <c r="D336" s="86"/>
      <c r="F336" s="87"/>
    </row>
    <row r="337" spans="1:6" s="78" customFormat="1" ht="8.65" customHeight="1">
      <c r="A337" s="111" t="s">
        <v>45</v>
      </c>
      <c r="B337" s="87">
        <v>118.05372824249999</v>
      </c>
      <c r="C337" s="257"/>
      <c r="D337" s="87">
        <v>127.20684953333334</v>
      </c>
      <c r="F337" s="87"/>
    </row>
    <row r="338" spans="1:6" s="75" customFormat="1" ht="8.65" customHeight="1">
      <c r="A338" s="111" t="s">
        <v>46</v>
      </c>
      <c r="B338" s="87">
        <v>126.7696019975</v>
      </c>
      <c r="C338" s="257"/>
      <c r="D338" s="87">
        <v>125.03895776666667</v>
      </c>
      <c r="F338" s="87"/>
    </row>
    <row r="339" spans="1:6" s="75" customFormat="1" ht="8.65" customHeight="1">
      <c r="A339" s="111" t="s">
        <v>47</v>
      </c>
      <c r="B339" s="87">
        <v>132.23824652833335</v>
      </c>
      <c r="C339" s="257"/>
      <c r="D339" s="87">
        <v>127.19060127416667</v>
      </c>
      <c r="F339" s="87"/>
    </row>
    <row r="340" spans="1:6" s="75" customFormat="1" ht="8.65" customHeight="1">
      <c r="A340" s="220" t="s">
        <v>48</v>
      </c>
      <c r="B340" s="258">
        <v>127.2658304725</v>
      </c>
      <c r="C340" s="259"/>
      <c r="D340" s="258">
        <v>148.25812776166663</v>
      </c>
      <c r="F340" s="87"/>
    </row>
    <row r="341" spans="1:6" s="75" customFormat="1" ht="8.65" customHeight="1">
      <c r="A341" s="111" t="s">
        <v>49</v>
      </c>
      <c r="B341" s="87">
        <v>130.80026159916665</v>
      </c>
      <c r="C341" s="257"/>
      <c r="D341" s="87">
        <v>119.11022088416668</v>
      </c>
      <c r="F341" s="87"/>
    </row>
    <row r="342" spans="1:6" s="75" customFormat="1" ht="8.65" customHeight="1">
      <c r="A342" s="111" t="s">
        <v>50</v>
      </c>
      <c r="B342" s="87">
        <v>122.305029425</v>
      </c>
      <c r="C342" s="257"/>
      <c r="D342" s="87">
        <v>125.51349947</v>
      </c>
      <c r="F342" s="87"/>
    </row>
    <row r="343" spans="1:6" s="75" customFormat="1" ht="8.65" customHeight="1">
      <c r="A343" s="111" t="s">
        <v>51</v>
      </c>
      <c r="B343" s="87">
        <v>110.26611011250002</v>
      </c>
      <c r="C343" s="257"/>
      <c r="D343" s="87">
        <v>117.37478071083335</v>
      </c>
      <c r="F343" s="87"/>
    </row>
    <row r="344" spans="1:6" s="75" customFormat="1" ht="8.65" customHeight="1">
      <c r="A344" s="220" t="s">
        <v>52</v>
      </c>
      <c r="B344" s="258">
        <v>125.53480939416666</v>
      </c>
      <c r="C344" s="259"/>
      <c r="D344" s="258">
        <v>130.8872573766667</v>
      </c>
      <c r="F344" s="87"/>
    </row>
    <row r="345" spans="1:6" s="75" customFormat="1" ht="8.65" customHeight="1">
      <c r="A345" s="144" t="s">
        <v>53</v>
      </c>
      <c r="B345" s="87">
        <v>112.10851809666667</v>
      </c>
      <c r="C345" s="257"/>
      <c r="D345" s="87">
        <v>114.29373514916665</v>
      </c>
      <c r="F345" s="87"/>
    </row>
    <row r="346" spans="1:6" s="75" customFormat="1" ht="8.65" customHeight="1">
      <c r="A346" s="111" t="s">
        <v>54</v>
      </c>
      <c r="B346" s="87">
        <v>119.21633399</v>
      </c>
      <c r="C346" s="257"/>
      <c r="D346" s="87">
        <v>119.46395361583332</v>
      </c>
      <c r="F346" s="87"/>
    </row>
    <row r="347" spans="1:6" s="75" customFormat="1" ht="8.65" customHeight="1">
      <c r="A347" s="111" t="s">
        <v>55</v>
      </c>
      <c r="B347" s="87">
        <v>117.47682573833332</v>
      </c>
      <c r="C347" s="257"/>
      <c r="D347" s="87">
        <v>131.65550707666668</v>
      </c>
      <c r="F347" s="87"/>
    </row>
    <row r="348" spans="1:6" s="75" customFormat="1" ht="8.65" customHeight="1">
      <c r="A348" s="220" t="s">
        <v>56</v>
      </c>
      <c r="B348" s="258">
        <v>108.48075152166668</v>
      </c>
      <c r="C348" s="259"/>
      <c r="D348" s="258">
        <v>112.60829384500001</v>
      </c>
      <c r="F348" s="87"/>
    </row>
    <row r="349" spans="1:6" s="75" customFormat="1" ht="8.65" customHeight="1">
      <c r="A349" s="111" t="s">
        <v>57</v>
      </c>
      <c r="B349" s="87">
        <v>130.77254365166667</v>
      </c>
      <c r="C349" s="257"/>
      <c r="D349" s="87">
        <v>123.49637024583332</v>
      </c>
      <c r="F349" s="87"/>
    </row>
    <row r="350" spans="1:6" s="75" customFormat="1" ht="8.65" customHeight="1">
      <c r="A350" s="111" t="s">
        <v>58</v>
      </c>
      <c r="B350" s="87">
        <v>115.39024399083324</v>
      </c>
      <c r="C350" s="257"/>
      <c r="D350" s="87">
        <v>115.51715232083332</v>
      </c>
      <c r="F350" s="87"/>
    </row>
    <row r="351" spans="1:6" s="75" customFormat="1" ht="8.65" customHeight="1">
      <c r="A351" s="111" t="s">
        <v>59</v>
      </c>
      <c r="B351" s="87">
        <v>117.26835531416667</v>
      </c>
      <c r="C351" s="257"/>
      <c r="D351" s="87">
        <v>122.35442420833334</v>
      </c>
      <c r="F351" s="87"/>
    </row>
    <row r="352" spans="1:6" s="75" customFormat="1" ht="8.65" customHeight="1">
      <c r="A352" s="220" t="s">
        <v>60</v>
      </c>
      <c r="B352" s="258">
        <v>112.66884456833334</v>
      </c>
      <c r="C352" s="259"/>
      <c r="D352" s="258">
        <v>124.24436700416668</v>
      </c>
      <c r="F352" s="87"/>
    </row>
    <row r="353" spans="1:6" s="75" customFormat="1" ht="8.65" customHeight="1">
      <c r="A353" s="111" t="s">
        <v>61</v>
      </c>
      <c r="B353" s="87">
        <v>118.91383642916666</v>
      </c>
      <c r="C353" s="257"/>
      <c r="D353" s="87">
        <v>128.874591245</v>
      </c>
      <c r="F353" s="87"/>
    </row>
    <row r="354" spans="1:6" s="75" customFormat="1" ht="8.65" customHeight="1">
      <c r="A354" s="111" t="s">
        <v>62</v>
      </c>
      <c r="B354" s="87">
        <v>117.28102059666666</v>
      </c>
      <c r="C354" s="257"/>
      <c r="D354" s="87">
        <v>132.47939453083333</v>
      </c>
      <c r="F354" s="87"/>
    </row>
    <row r="355" spans="1:6" s="75" customFormat="1" ht="8.65" customHeight="1">
      <c r="A355" s="111" t="s">
        <v>63</v>
      </c>
      <c r="B355" s="87">
        <v>125.55770070583334</v>
      </c>
      <c r="C355" s="257"/>
      <c r="D355" s="87">
        <v>119.18542023416666</v>
      </c>
      <c r="F355" s="87"/>
    </row>
    <row r="356" spans="1:6" s="75" customFormat="1" ht="8.65" customHeight="1">
      <c r="A356" s="220" t="s">
        <v>64</v>
      </c>
      <c r="B356" s="258">
        <v>114.72512634000002</v>
      </c>
      <c r="C356" s="259"/>
      <c r="D356" s="258">
        <v>123.71388805666668</v>
      </c>
      <c r="F356" s="87"/>
    </row>
    <row r="357" spans="1:6" s="75" customFormat="1" ht="8.65" customHeight="1">
      <c r="A357" s="111" t="s">
        <v>65</v>
      </c>
      <c r="B357" s="87">
        <v>121.17767809416669</v>
      </c>
      <c r="C357" s="257"/>
      <c r="D357" s="87">
        <v>121.27082203916667</v>
      </c>
      <c r="F357" s="87"/>
    </row>
    <row r="358" spans="1:6" s="75" customFormat="1" ht="8.65" customHeight="1">
      <c r="A358" s="111" t="s">
        <v>66</v>
      </c>
      <c r="B358" s="87">
        <v>118.53741623416666</v>
      </c>
      <c r="C358" s="257"/>
      <c r="D358" s="87">
        <v>131.37335397999999</v>
      </c>
      <c r="F358" s="87"/>
    </row>
    <row r="359" spans="1:6" s="75" customFormat="1" ht="8.65" customHeight="1">
      <c r="A359" s="111" t="s">
        <v>67</v>
      </c>
      <c r="B359" s="87">
        <v>117.74135944250001</v>
      </c>
      <c r="C359" s="257"/>
      <c r="D359" s="87">
        <v>135.62945736916669</v>
      </c>
      <c r="F359" s="87"/>
    </row>
    <row r="360" spans="1:6" s="75" customFormat="1" ht="8.65" customHeight="1">
      <c r="A360" s="220" t="s">
        <v>68</v>
      </c>
      <c r="B360" s="258">
        <v>141.99163116166667</v>
      </c>
      <c r="C360" s="259"/>
      <c r="D360" s="258">
        <v>126.92709093833331</v>
      </c>
      <c r="F360" s="87"/>
    </row>
    <row r="361" spans="1:6" s="75" customFormat="1" ht="8.65" customHeight="1">
      <c r="A361" s="111" t="s">
        <v>69</v>
      </c>
      <c r="B361" s="87">
        <v>123.6739664025</v>
      </c>
      <c r="C361" s="257"/>
      <c r="D361" s="87">
        <v>140.4323275875</v>
      </c>
      <c r="F361" s="87"/>
    </row>
    <row r="362" spans="1:6" s="75" customFormat="1" ht="8.65" customHeight="1">
      <c r="A362" s="111" t="s">
        <v>70</v>
      </c>
      <c r="B362" s="87">
        <v>126.57733304666665</v>
      </c>
      <c r="C362" s="257"/>
      <c r="D362" s="87">
        <v>124.29144838083333</v>
      </c>
      <c r="F362" s="87"/>
    </row>
    <row r="363" spans="1:6" s="75" customFormat="1" ht="8.65" customHeight="1">
      <c r="A363" s="111" t="s">
        <v>71</v>
      </c>
      <c r="B363" s="87">
        <v>116.98178776583336</v>
      </c>
      <c r="C363" s="257"/>
      <c r="D363" s="87">
        <v>124.55128821416666</v>
      </c>
      <c r="F363" s="87"/>
    </row>
    <row r="364" spans="1:6" s="75" customFormat="1" ht="8.65" customHeight="1">
      <c r="A364" s="220" t="s">
        <v>72</v>
      </c>
      <c r="B364" s="258">
        <v>109.65867693916668</v>
      </c>
      <c r="C364" s="259"/>
      <c r="D364" s="258">
        <v>137.84765211916667</v>
      </c>
      <c r="F364" s="87"/>
    </row>
    <row r="365" spans="1:6" s="75" customFormat="1" ht="8.65" customHeight="1">
      <c r="A365" s="111" t="s">
        <v>73</v>
      </c>
      <c r="B365" s="87">
        <v>100.91393164333334</v>
      </c>
      <c r="C365" s="257"/>
      <c r="D365" s="87">
        <v>127.92102117500001</v>
      </c>
      <c r="F365" s="87"/>
    </row>
    <row r="366" spans="1:6" s="75" customFormat="1" ht="8.65" customHeight="1">
      <c r="A366" s="111" t="s">
        <v>74</v>
      </c>
      <c r="B366" s="87">
        <v>110.54791813750001</v>
      </c>
      <c r="C366" s="257"/>
      <c r="D366" s="87">
        <v>128.29682299333331</v>
      </c>
      <c r="F366" s="87"/>
    </row>
    <row r="367" spans="1:6" s="75" customFormat="1" ht="8.65" customHeight="1">
      <c r="A367" s="111" t="s">
        <v>75</v>
      </c>
      <c r="B367" s="87">
        <v>126.69969228750001</v>
      </c>
      <c r="C367" s="257"/>
      <c r="D367" s="87">
        <v>125.06496921249999</v>
      </c>
      <c r="F367" s="87"/>
    </row>
    <row r="368" spans="1:6" s="75" customFormat="1" ht="8.65" customHeight="1">
      <c r="A368" s="220" t="s">
        <v>76</v>
      </c>
      <c r="B368" s="258">
        <v>141.36315697916666</v>
      </c>
      <c r="C368" s="259"/>
      <c r="D368" s="258">
        <v>136.15255609666667</v>
      </c>
      <c r="F368" s="87"/>
    </row>
    <row r="369" spans="1:6" s="75" customFormat="1" ht="6" customHeight="1">
      <c r="A369" s="111"/>
      <c r="B369" s="87"/>
      <c r="C369" s="257"/>
      <c r="D369" s="87"/>
      <c r="F369" s="87"/>
    </row>
    <row r="370" spans="1:6" s="241" customFormat="1" ht="9" customHeight="1">
      <c r="A370" s="211" t="s">
        <v>88</v>
      </c>
      <c r="B370" s="254"/>
      <c r="C370" s="255"/>
      <c r="D370" s="254"/>
    </row>
    <row r="371" spans="1:6" s="241" customFormat="1" ht="9" customHeight="1">
      <c r="A371" s="211" t="s">
        <v>34</v>
      </c>
      <c r="B371" s="256">
        <v>122.12302244833334</v>
      </c>
      <c r="C371" s="255"/>
      <c r="D371" s="256">
        <v>114.85056569500001</v>
      </c>
    </row>
    <row r="372" spans="1:6" s="75" customFormat="1" ht="2.1" customHeight="1">
      <c r="A372" s="115"/>
      <c r="B372" s="86"/>
      <c r="C372" s="79"/>
      <c r="D372" s="86"/>
      <c r="F372" s="87"/>
    </row>
    <row r="373" spans="1:6" s="78" customFormat="1" ht="8.65" customHeight="1">
      <c r="A373" s="111" t="s">
        <v>45</v>
      </c>
      <c r="B373" s="87">
        <v>128.0384664916667</v>
      </c>
      <c r="C373" s="257"/>
      <c r="D373" s="87">
        <v>133.42743341333335</v>
      </c>
      <c r="F373" s="87"/>
    </row>
    <row r="374" spans="1:6" s="75" customFormat="1" ht="8.65" customHeight="1">
      <c r="A374" s="111" t="s">
        <v>46</v>
      </c>
      <c r="B374" s="87">
        <v>133.11325579499999</v>
      </c>
      <c r="C374" s="257"/>
      <c r="D374" s="87">
        <v>128.63371193916666</v>
      </c>
      <c r="F374" s="87"/>
    </row>
    <row r="375" spans="1:6" s="75" customFormat="1" ht="8.65" customHeight="1">
      <c r="A375" s="111" t="s">
        <v>47</v>
      </c>
      <c r="B375" s="87">
        <v>140.51905680250002</v>
      </c>
      <c r="C375" s="257"/>
      <c r="D375" s="87">
        <v>134.15328675583334</v>
      </c>
      <c r="F375" s="87"/>
    </row>
    <row r="376" spans="1:6" s="75" customFormat="1" ht="8.65" customHeight="1">
      <c r="A376" s="220" t="s">
        <v>48</v>
      </c>
      <c r="B376" s="258">
        <v>144.67528767666667</v>
      </c>
      <c r="C376" s="259"/>
      <c r="D376" s="258">
        <v>148.64746877749999</v>
      </c>
      <c r="F376" s="87"/>
    </row>
    <row r="377" spans="1:6" s="75" customFormat="1" ht="8.65" customHeight="1">
      <c r="A377" s="111" t="s">
        <v>49</v>
      </c>
      <c r="B377" s="87">
        <v>134.68413441166666</v>
      </c>
      <c r="C377" s="257"/>
      <c r="D377" s="87">
        <v>122.85301966916667</v>
      </c>
      <c r="F377" s="87"/>
    </row>
    <row r="378" spans="1:6" s="75" customFormat="1" ht="8.65" customHeight="1">
      <c r="A378" s="111" t="s">
        <v>50</v>
      </c>
      <c r="B378" s="87">
        <v>131.28200091666665</v>
      </c>
      <c r="C378" s="257"/>
      <c r="D378" s="87">
        <v>136.08599844999998</v>
      </c>
      <c r="F378" s="87"/>
    </row>
    <row r="379" spans="1:6" s="75" customFormat="1" ht="8.65" customHeight="1">
      <c r="A379" s="111" t="s">
        <v>51</v>
      </c>
      <c r="B379" s="87">
        <v>115.860571655</v>
      </c>
      <c r="C379" s="257"/>
      <c r="D379" s="87">
        <v>119.07118778333334</v>
      </c>
      <c r="F379" s="87"/>
    </row>
    <row r="380" spans="1:6" s="75" customFormat="1" ht="8.65" customHeight="1">
      <c r="A380" s="220" t="s">
        <v>52</v>
      </c>
      <c r="B380" s="258">
        <v>130.42208770166667</v>
      </c>
      <c r="C380" s="259"/>
      <c r="D380" s="258">
        <v>137.56196074083331</v>
      </c>
      <c r="F380" s="87"/>
    </row>
    <row r="381" spans="1:6" s="75" customFormat="1" ht="8.65" customHeight="1">
      <c r="A381" s="144" t="s">
        <v>53</v>
      </c>
      <c r="B381" s="87">
        <v>111.14419413499998</v>
      </c>
      <c r="C381" s="257"/>
      <c r="D381" s="87">
        <v>117.03853424083333</v>
      </c>
      <c r="F381" s="87"/>
    </row>
    <row r="382" spans="1:6" s="75" customFormat="1" ht="8.65" customHeight="1">
      <c r="A382" s="111" t="s">
        <v>54</v>
      </c>
      <c r="B382" s="87">
        <v>120.04944387916665</v>
      </c>
      <c r="C382" s="257"/>
      <c r="D382" s="87">
        <v>124.39071293916668</v>
      </c>
      <c r="F382" s="87"/>
    </row>
    <row r="383" spans="1:6" s="75" customFormat="1" ht="8.65" customHeight="1">
      <c r="A383" s="111" t="s">
        <v>55</v>
      </c>
      <c r="B383" s="87">
        <v>128.45403707999995</v>
      </c>
      <c r="C383" s="257"/>
      <c r="D383" s="87">
        <v>136.51302449666667</v>
      </c>
      <c r="F383" s="87"/>
    </row>
    <row r="384" spans="1:6" s="75" customFormat="1" ht="8.65" customHeight="1">
      <c r="A384" s="220" t="s">
        <v>56</v>
      </c>
      <c r="B384" s="258">
        <v>116.26807918000002</v>
      </c>
      <c r="C384" s="259"/>
      <c r="D384" s="258">
        <v>111.74657415583333</v>
      </c>
      <c r="F384" s="87"/>
    </row>
    <row r="385" spans="1:6" s="75" customFormat="1" ht="8.65" customHeight="1">
      <c r="A385" s="111" t="s">
        <v>57</v>
      </c>
      <c r="B385" s="87">
        <v>136.709142195</v>
      </c>
      <c r="C385" s="257"/>
      <c r="D385" s="87">
        <v>126.01313032500002</v>
      </c>
      <c r="F385" s="87"/>
    </row>
    <row r="386" spans="1:6" s="75" customFormat="1" ht="8.65" customHeight="1">
      <c r="A386" s="111" t="s">
        <v>58</v>
      </c>
      <c r="B386" s="87">
        <v>118.50510902416666</v>
      </c>
      <c r="C386" s="257"/>
      <c r="D386" s="87">
        <v>119.42026642833333</v>
      </c>
      <c r="F386" s="87"/>
    </row>
    <row r="387" spans="1:6" s="75" customFormat="1" ht="8.65" customHeight="1">
      <c r="A387" s="111" t="s">
        <v>59</v>
      </c>
      <c r="B387" s="87">
        <v>125.44914971583334</v>
      </c>
      <c r="C387" s="257"/>
      <c r="D387" s="87">
        <v>127.63984479999999</v>
      </c>
      <c r="F387" s="87"/>
    </row>
    <row r="388" spans="1:6" s="75" customFormat="1" ht="8.65" customHeight="1">
      <c r="A388" s="220" t="s">
        <v>60</v>
      </c>
      <c r="B388" s="258">
        <v>124.31714642000001</v>
      </c>
      <c r="C388" s="259"/>
      <c r="D388" s="258">
        <v>131.12483259749999</v>
      </c>
      <c r="F388" s="87"/>
    </row>
    <row r="389" spans="1:6" s="75" customFormat="1" ht="8.65" customHeight="1">
      <c r="A389" s="111" t="s">
        <v>61</v>
      </c>
      <c r="B389" s="87">
        <v>123.85097066166666</v>
      </c>
      <c r="C389" s="257"/>
      <c r="D389" s="87">
        <v>133.96399596916669</v>
      </c>
      <c r="F389" s="87"/>
    </row>
    <row r="390" spans="1:6" s="75" customFormat="1" ht="8.65" customHeight="1">
      <c r="A390" s="111" t="s">
        <v>62</v>
      </c>
      <c r="B390" s="87">
        <v>119.32902186083334</v>
      </c>
      <c r="C390" s="257"/>
      <c r="D390" s="87">
        <v>135.96600745166668</v>
      </c>
      <c r="F390" s="87"/>
    </row>
    <row r="391" spans="1:6" s="75" customFormat="1" ht="8.65" customHeight="1">
      <c r="A391" s="111" t="s">
        <v>63</v>
      </c>
      <c r="B391" s="87">
        <v>128.252755995</v>
      </c>
      <c r="C391" s="257"/>
      <c r="D391" s="87">
        <v>124.46292534499999</v>
      </c>
      <c r="F391" s="87"/>
    </row>
    <row r="392" spans="1:6" s="75" customFormat="1" ht="8.65" customHeight="1">
      <c r="A392" s="220" t="s">
        <v>64</v>
      </c>
      <c r="B392" s="258">
        <v>128.20371436583332</v>
      </c>
      <c r="C392" s="259"/>
      <c r="D392" s="258">
        <v>124.672300255</v>
      </c>
      <c r="F392" s="87"/>
    </row>
    <row r="393" spans="1:6" s="75" customFormat="1" ht="8.65" customHeight="1">
      <c r="A393" s="111" t="s">
        <v>65</v>
      </c>
      <c r="B393" s="87">
        <v>132.34555113083334</v>
      </c>
      <c r="C393" s="257"/>
      <c r="D393" s="87">
        <v>123.19727579333333</v>
      </c>
      <c r="F393" s="87"/>
    </row>
    <row r="394" spans="1:6" s="75" customFormat="1" ht="8.65" customHeight="1">
      <c r="A394" s="111" t="s">
        <v>66</v>
      </c>
      <c r="B394" s="87">
        <v>123.36980148916665</v>
      </c>
      <c r="C394" s="257"/>
      <c r="D394" s="87">
        <v>139.74266240166671</v>
      </c>
      <c r="F394" s="87"/>
    </row>
    <row r="395" spans="1:6" s="75" customFormat="1" ht="8.65" customHeight="1">
      <c r="A395" s="111" t="s">
        <v>67</v>
      </c>
      <c r="B395" s="87">
        <v>128.25789258583333</v>
      </c>
      <c r="C395" s="257"/>
      <c r="D395" s="87">
        <v>142.05768346666667</v>
      </c>
      <c r="F395" s="87"/>
    </row>
    <row r="396" spans="1:6" s="75" customFormat="1" ht="8.65" customHeight="1">
      <c r="A396" s="220" t="s">
        <v>68</v>
      </c>
      <c r="B396" s="258">
        <v>174.18981667833336</v>
      </c>
      <c r="C396" s="259"/>
      <c r="D396" s="258">
        <v>132.20773022666668</v>
      </c>
      <c r="F396" s="87"/>
    </row>
    <row r="397" spans="1:6" s="75" customFormat="1" ht="8.65" customHeight="1">
      <c r="A397" s="111" t="s">
        <v>69</v>
      </c>
      <c r="B397" s="87">
        <v>127.7582818075</v>
      </c>
      <c r="C397" s="257"/>
      <c r="D397" s="87">
        <v>148.49693019666668</v>
      </c>
      <c r="F397" s="87"/>
    </row>
    <row r="398" spans="1:6" s="75" customFormat="1" ht="8.65" customHeight="1">
      <c r="A398" s="111" t="s">
        <v>70</v>
      </c>
      <c r="B398" s="87">
        <v>131.53676363666668</v>
      </c>
      <c r="C398" s="257"/>
      <c r="D398" s="87">
        <v>129.19860646999999</v>
      </c>
      <c r="F398" s="87"/>
    </row>
    <row r="399" spans="1:6" s="75" customFormat="1" ht="8.65" customHeight="1">
      <c r="A399" s="111" t="s">
        <v>71</v>
      </c>
      <c r="B399" s="87">
        <v>119.84797731333333</v>
      </c>
      <c r="C399" s="257"/>
      <c r="D399" s="87">
        <v>121.89020366750002</v>
      </c>
      <c r="F399" s="87"/>
    </row>
    <row r="400" spans="1:6" s="75" customFormat="1" ht="8.65" customHeight="1">
      <c r="A400" s="220" t="s">
        <v>72</v>
      </c>
      <c r="B400" s="258">
        <v>108.77510638</v>
      </c>
      <c r="C400" s="259"/>
      <c r="D400" s="258">
        <v>139.89163593583334</v>
      </c>
      <c r="F400" s="87"/>
    </row>
    <row r="401" spans="1:254" s="75" customFormat="1" ht="8.65" customHeight="1">
      <c r="A401" s="111" t="s">
        <v>73</v>
      </c>
      <c r="B401" s="87">
        <v>130.05038168000002</v>
      </c>
      <c r="C401" s="257"/>
      <c r="D401" s="87">
        <v>137.79571428166665</v>
      </c>
      <c r="F401" s="87"/>
    </row>
    <row r="402" spans="1:254" s="75" customFormat="1" ht="8.65" customHeight="1">
      <c r="A402" s="111" t="s">
        <v>74</v>
      </c>
      <c r="B402" s="87">
        <v>118.83161093833333</v>
      </c>
      <c r="C402" s="257"/>
      <c r="D402" s="87">
        <v>129.43403213833332</v>
      </c>
      <c r="F402" s="87"/>
    </row>
    <row r="403" spans="1:254" s="75" customFormat="1" ht="8.65" customHeight="1">
      <c r="A403" s="111" t="s">
        <v>75</v>
      </c>
      <c r="B403" s="87">
        <v>128.28277973750002</v>
      </c>
      <c r="C403" s="257"/>
      <c r="D403" s="87">
        <v>131.25966659833333</v>
      </c>
      <c r="F403" s="87"/>
    </row>
    <row r="404" spans="1:254" s="75" customFormat="1" ht="8.65" customHeight="1">
      <c r="A404" s="220" t="s">
        <v>76</v>
      </c>
      <c r="B404" s="258">
        <v>142.51334755000002</v>
      </c>
      <c r="C404" s="259"/>
      <c r="D404" s="258">
        <v>144.91958911333333</v>
      </c>
      <c r="F404" s="87"/>
    </row>
    <row r="405" spans="1:254" ht="3" customHeight="1">
      <c r="A405" s="250"/>
      <c r="B405" s="251"/>
      <c r="C405" s="250"/>
      <c r="D405" s="251"/>
    </row>
    <row r="406" spans="1:254" ht="3" customHeight="1">
      <c r="A406" s="66"/>
      <c r="B406" s="253"/>
      <c r="C406" s="66"/>
      <c r="D406" s="253"/>
    </row>
    <row r="407" spans="1:254" s="718" customFormat="1" ht="9" customHeight="1">
      <c r="A407" s="719" t="s">
        <v>143</v>
      </c>
      <c r="B407" s="719"/>
      <c r="C407" s="92"/>
      <c r="D407" s="261"/>
      <c r="F407" s="262"/>
    </row>
    <row r="408" spans="1:254" s="718" customFormat="1" ht="9" customHeight="1">
      <c r="A408" s="719" t="s">
        <v>144</v>
      </c>
      <c r="B408" s="719"/>
      <c r="C408" s="92"/>
      <c r="D408" s="261"/>
      <c r="F408" s="262"/>
    </row>
    <row r="409" spans="1:254" s="718" customFormat="1" ht="9" hidden="1" customHeight="1">
      <c r="A409" s="774"/>
      <c r="B409" s="774"/>
      <c r="C409" s="263"/>
      <c r="D409" s="264"/>
      <c r="F409" s="262"/>
    </row>
    <row r="410" spans="1:254" s="242" customFormat="1" ht="12.75" hidden="1" customHeight="1">
      <c r="A410" s="66"/>
      <c r="B410" s="253"/>
      <c r="C410" s="66"/>
      <c r="D410" s="253"/>
      <c r="E410" s="96"/>
    </row>
    <row r="411" spans="1:254" s="242" customFormat="1" ht="12.75" hidden="1" customHeight="1">
      <c r="A411" s="66"/>
      <c r="B411" s="253"/>
      <c r="C411" s="66"/>
      <c r="D411" s="253"/>
      <c r="E411" s="260"/>
    </row>
    <row r="412" spans="1:254" s="242" customFormat="1" ht="12.75" hidden="1" customHeight="1">
      <c r="A412" s="260"/>
      <c r="B412" s="265"/>
      <c r="C412" s="260"/>
      <c r="D412" s="265"/>
      <c r="E412" s="260"/>
    </row>
    <row r="413" spans="1:254" s="242" customFormat="1" ht="12.75" hidden="1" customHeight="1">
      <c r="A413" s="260"/>
      <c r="B413" s="265"/>
      <c r="C413" s="260"/>
      <c r="D413" s="265"/>
      <c r="E413" s="260"/>
    </row>
    <row r="414" spans="1:254" s="242" customFormat="1" ht="12.75" hidden="1" customHeight="1">
      <c r="A414" s="260"/>
      <c r="B414" s="265"/>
      <c r="C414" s="260"/>
      <c r="D414" s="265"/>
      <c r="E414" s="260"/>
    </row>
    <row r="415" spans="1:254" s="242" customFormat="1" ht="12.75" hidden="1" customHeight="1">
      <c r="A415" s="241"/>
      <c r="C415" s="241"/>
      <c r="E415" s="260"/>
    </row>
    <row r="416" spans="1:254" s="242" customFormat="1" ht="12.75" hidden="1" customHeight="1">
      <c r="A416" s="260"/>
      <c r="B416" s="265"/>
      <c r="C416" s="260"/>
      <c r="D416" s="265"/>
      <c r="E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  <c r="AD416" s="260"/>
      <c r="AE416" s="260"/>
      <c r="AF416" s="260"/>
      <c r="AG416" s="260"/>
      <c r="AH416" s="260"/>
      <c r="AI416" s="260"/>
      <c r="AJ416" s="260"/>
      <c r="AK416" s="260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260"/>
      <c r="BD416" s="260"/>
      <c r="BE416" s="260"/>
      <c r="BF416" s="260"/>
      <c r="BG416" s="260"/>
      <c r="BH416" s="260"/>
      <c r="BI416" s="260"/>
      <c r="BJ416" s="260"/>
      <c r="BK416" s="260"/>
      <c r="BL416" s="260"/>
      <c r="BM416" s="260"/>
      <c r="BN416" s="260"/>
      <c r="BO416" s="260"/>
      <c r="BP416" s="260"/>
      <c r="BQ416" s="260"/>
      <c r="BR416" s="260"/>
      <c r="BS416" s="260"/>
      <c r="BT416" s="260"/>
      <c r="BU416" s="260"/>
      <c r="BV416" s="260"/>
      <c r="BW416" s="260"/>
      <c r="BX416" s="260"/>
      <c r="BY416" s="260"/>
      <c r="BZ416" s="260"/>
      <c r="CA416" s="260"/>
      <c r="CB416" s="260"/>
      <c r="CC416" s="260"/>
      <c r="CD416" s="260"/>
      <c r="CE416" s="260"/>
      <c r="CF416" s="260"/>
      <c r="CG416" s="260"/>
      <c r="CH416" s="260"/>
      <c r="CI416" s="260"/>
      <c r="CJ416" s="260"/>
      <c r="CK416" s="260"/>
      <c r="CL416" s="260"/>
      <c r="CM416" s="260"/>
      <c r="CN416" s="260"/>
      <c r="CO416" s="260"/>
      <c r="CP416" s="260"/>
      <c r="CQ416" s="260"/>
      <c r="CR416" s="260"/>
      <c r="CS416" s="260"/>
      <c r="CT416" s="260"/>
      <c r="CU416" s="260"/>
      <c r="CV416" s="260"/>
      <c r="CW416" s="260"/>
      <c r="CX416" s="260"/>
      <c r="CY416" s="260"/>
      <c r="CZ416" s="260"/>
      <c r="DA416" s="260"/>
      <c r="DB416" s="260"/>
      <c r="DC416" s="260"/>
      <c r="DD416" s="260"/>
      <c r="DE416" s="260"/>
      <c r="DF416" s="260"/>
      <c r="DG416" s="260"/>
      <c r="DH416" s="260"/>
      <c r="DI416" s="260"/>
      <c r="DJ416" s="260"/>
      <c r="DK416" s="260"/>
      <c r="DL416" s="260"/>
      <c r="DM416" s="260"/>
      <c r="DN416" s="260"/>
      <c r="DO416" s="260"/>
      <c r="DP416" s="260"/>
      <c r="DQ416" s="260"/>
      <c r="DR416" s="260"/>
      <c r="DS416" s="260"/>
      <c r="DT416" s="260"/>
      <c r="DU416" s="260"/>
      <c r="DV416" s="260"/>
      <c r="DW416" s="260"/>
      <c r="DX416" s="260"/>
      <c r="DY416" s="260"/>
      <c r="DZ416" s="260"/>
      <c r="EA416" s="260"/>
      <c r="EB416" s="260"/>
      <c r="EC416" s="260"/>
      <c r="ED416" s="260"/>
      <c r="EE416" s="260"/>
      <c r="EF416" s="260"/>
      <c r="EG416" s="260"/>
      <c r="EH416" s="260"/>
      <c r="EI416" s="260"/>
      <c r="EJ416" s="260"/>
      <c r="EK416" s="260"/>
      <c r="EL416" s="260"/>
      <c r="EM416" s="260"/>
      <c r="EN416" s="260"/>
      <c r="EO416" s="260"/>
      <c r="EP416" s="260"/>
      <c r="EQ416" s="260"/>
      <c r="ER416" s="260"/>
      <c r="ES416" s="260"/>
      <c r="ET416" s="260"/>
      <c r="EU416" s="260"/>
      <c r="EV416" s="260"/>
      <c r="EW416" s="260"/>
      <c r="EX416" s="260"/>
      <c r="EY416" s="260"/>
      <c r="EZ416" s="260"/>
      <c r="FA416" s="260"/>
      <c r="FB416" s="260"/>
      <c r="FC416" s="260"/>
      <c r="FD416" s="260"/>
      <c r="FE416" s="260"/>
      <c r="FF416" s="260"/>
      <c r="FG416" s="260"/>
      <c r="FH416" s="260"/>
      <c r="FI416" s="260"/>
      <c r="FJ416" s="260"/>
      <c r="FK416" s="260"/>
      <c r="FL416" s="260"/>
      <c r="FM416" s="260"/>
      <c r="FN416" s="260"/>
      <c r="FO416" s="260"/>
      <c r="FP416" s="260"/>
      <c r="FQ416" s="260"/>
      <c r="FR416" s="260"/>
      <c r="FS416" s="260"/>
      <c r="FT416" s="260"/>
      <c r="FU416" s="260"/>
      <c r="FV416" s="260"/>
      <c r="FW416" s="260"/>
      <c r="FX416" s="260"/>
      <c r="FY416" s="260"/>
      <c r="FZ416" s="260"/>
      <c r="GA416" s="260"/>
      <c r="GB416" s="260"/>
      <c r="GC416" s="260"/>
      <c r="GD416" s="260"/>
      <c r="GE416" s="260"/>
      <c r="GF416" s="260"/>
      <c r="GG416" s="260"/>
      <c r="GH416" s="260"/>
      <c r="GI416" s="260"/>
      <c r="GJ416" s="260"/>
      <c r="GK416" s="260"/>
      <c r="GL416" s="260"/>
      <c r="GM416" s="260"/>
      <c r="GN416" s="260"/>
      <c r="GO416" s="260"/>
      <c r="GP416" s="260"/>
      <c r="GQ416" s="260"/>
      <c r="GR416" s="260"/>
      <c r="GS416" s="260"/>
      <c r="GT416" s="260"/>
      <c r="GU416" s="260"/>
      <c r="GV416" s="260"/>
      <c r="GW416" s="260"/>
      <c r="GX416" s="260"/>
      <c r="GY416" s="260"/>
      <c r="GZ416" s="260"/>
      <c r="HA416" s="260"/>
      <c r="HB416" s="260"/>
      <c r="HC416" s="260"/>
      <c r="HD416" s="260"/>
      <c r="HE416" s="260"/>
      <c r="HF416" s="260"/>
      <c r="HG416" s="260"/>
      <c r="HH416" s="260"/>
      <c r="HI416" s="260"/>
      <c r="HJ416" s="260"/>
      <c r="HK416" s="260"/>
      <c r="HL416" s="260"/>
      <c r="HM416" s="260"/>
      <c r="HN416" s="260"/>
      <c r="HO416" s="260"/>
      <c r="HP416" s="260"/>
      <c r="HQ416" s="260"/>
      <c r="HR416" s="260"/>
      <c r="HS416" s="260"/>
      <c r="HT416" s="260"/>
      <c r="HU416" s="260"/>
      <c r="HV416" s="260"/>
      <c r="HW416" s="260"/>
      <c r="HX416" s="260"/>
      <c r="HY416" s="260"/>
      <c r="HZ416" s="260"/>
      <c r="IA416" s="260"/>
      <c r="IB416" s="260"/>
      <c r="IC416" s="260"/>
      <c r="ID416" s="260"/>
      <c r="IE416" s="260"/>
      <c r="IF416" s="260"/>
      <c r="IG416" s="260"/>
      <c r="IH416" s="260"/>
      <c r="II416" s="260"/>
      <c r="IJ416" s="260"/>
      <c r="IK416" s="260"/>
      <c r="IL416" s="260"/>
      <c r="IM416" s="260"/>
      <c r="IN416" s="260"/>
      <c r="IO416" s="260"/>
      <c r="IP416" s="260"/>
      <c r="IQ416" s="260"/>
      <c r="IR416" s="260"/>
      <c r="IS416" s="260"/>
      <c r="IT416" s="260"/>
    </row>
    <row r="417" spans="1:254" s="242" customFormat="1" ht="12.75" hidden="1" customHeight="1">
      <c r="A417" s="260"/>
      <c r="B417" s="265"/>
      <c r="C417" s="260"/>
      <c r="D417" s="265"/>
      <c r="E417" s="260"/>
      <c r="G417" s="260"/>
      <c r="H417" s="260"/>
      <c r="I417" s="260"/>
      <c r="J417" s="260"/>
      <c r="K417" s="260"/>
      <c r="L417" s="260"/>
      <c r="M417" s="260"/>
      <c r="N417" s="260"/>
      <c r="O417" s="260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  <c r="AD417" s="260"/>
      <c r="AE417" s="260"/>
      <c r="AF417" s="260"/>
      <c r="AG417" s="260"/>
      <c r="AH417" s="260"/>
      <c r="AI417" s="260"/>
      <c r="AJ417" s="260"/>
      <c r="AK417" s="260"/>
      <c r="AL417" s="260"/>
      <c r="AM417" s="260"/>
      <c r="AN417" s="260"/>
      <c r="AO417" s="260"/>
      <c r="AP417" s="260"/>
      <c r="AQ417" s="260"/>
      <c r="AR417" s="260"/>
      <c r="AS417" s="260"/>
      <c r="AT417" s="260"/>
      <c r="AU417" s="260"/>
      <c r="AV417" s="260"/>
      <c r="AW417" s="260"/>
      <c r="AX417" s="260"/>
      <c r="AY417" s="260"/>
      <c r="AZ417" s="260"/>
      <c r="BA417" s="260"/>
      <c r="BB417" s="260"/>
      <c r="BC417" s="260"/>
      <c r="BD417" s="260"/>
      <c r="BE417" s="260"/>
      <c r="BF417" s="260"/>
      <c r="BG417" s="260"/>
      <c r="BH417" s="260"/>
      <c r="BI417" s="260"/>
      <c r="BJ417" s="260"/>
      <c r="BK417" s="260"/>
      <c r="BL417" s="260"/>
      <c r="BM417" s="260"/>
      <c r="BN417" s="260"/>
      <c r="BO417" s="260"/>
      <c r="BP417" s="260"/>
      <c r="BQ417" s="260"/>
      <c r="BR417" s="260"/>
      <c r="BS417" s="260"/>
      <c r="BT417" s="260"/>
      <c r="BU417" s="260"/>
      <c r="BV417" s="260"/>
      <c r="BW417" s="260"/>
      <c r="BX417" s="260"/>
      <c r="BY417" s="260"/>
      <c r="BZ417" s="260"/>
      <c r="CA417" s="260"/>
      <c r="CB417" s="260"/>
      <c r="CC417" s="260"/>
      <c r="CD417" s="260"/>
      <c r="CE417" s="260"/>
      <c r="CF417" s="260"/>
      <c r="CG417" s="260"/>
      <c r="CH417" s="260"/>
      <c r="CI417" s="260"/>
      <c r="CJ417" s="260"/>
      <c r="CK417" s="260"/>
      <c r="CL417" s="260"/>
      <c r="CM417" s="260"/>
      <c r="CN417" s="260"/>
      <c r="CO417" s="260"/>
      <c r="CP417" s="260"/>
      <c r="CQ417" s="260"/>
      <c r="CR417" s="260"/>
      <c r="CS417" s="260"/>
      <c r="CT417" s="260"/>
      <c r="CU417" s="260"/>
      <c r="CV417" s="260"/>
      <c r="CW417" s="260"/>
      <c r="CX417" s="260"/>
      <c r="CY417" s="260"/>
      <c r="CZ417" s="260"/>
      <c r="DA417" s="260"/>
      <c r="DB417" s="260"/>
      <c r="DC417" s="260"/>
      <c r="DD417" s="260"/>
      <c r="DE417" s="260"/>
      <c r="DF417" s="260"/>
      <c r="DG417" s="260"/>
      <c r="DH417" s="260"/>
      <c r="DI417" s="260"/>
      <c r="DJ417" s="260"/>
      <c r="DK417" s="260"/>
      <c r="DL417" s="260"/>
      <c r="DM417" s="260"/>
      <c r="DN417" s="260"/>
      <c r="DO417" s="260"/>
      <c r="DP417" s="260"/>
      <c r="DQ417" s="260"/>
      <c r="DR417" s="260"/>
      <c r="DS417" s="260"/>
      <c r="DT417" s="260"/>
      <c r="DU417" s="260"/>
      <c r="DV417" s="260"/>
      <c r="DW417" s="260"/>
      <c r="DX417" s="260"/>
      <c r="DY417" s="260"/>
      <c r="DZ417" s="260"/>
      <c r="EA417" s="260"/>
      <c r="EB417" s="260"/>
      <c r="EC417" s="260"/>
      <c r="ED417" s="260"/>
      <c r="EE417" s="260"/>
      <c r="EF417" s="260"/>
      <c r="EG417" s="260"/>
      <c r="EH417" s="260"/>
      <c r="EI417" s="260"/>
      <c r="EJ417" s="260"/>
      <c r="EK417" s="260"/>
      <c r="EL417" s="260"/>
      <c r="EM417" s="260"/>
      <c r="EN417" s="260"/>
      <c r="EO417" s="260"/>
      <c r="EP417" s="260"/>
      <c r="EQ417" s="260"/>
      <c r="ER417" s="260"/>
      <c r="ES417" s="260"/>
      <c r="ET417" s="260"/>
      <c r="EU417" s="260"/>
      <c r="EV417" s="260"/>
      <c r="EW417" s="260"/>
      <c r="EX417" s="260"/>
      <c r="EY417" s="260"/>
      <c r="EZ417" s="260"/>
      <c r="FA417" s="260"/>
      <c r="FB417" s="260"/>
      <c r="FC417" s="260"/>
      <c r="FD417" s="260"/>
      <c r="FE417" s="260"/>
      <c r="FF417" s="260"/>
      <c r="FG417" s="260"/>
      <c r="FH417" s="260"/>
      <c r="FI417" s="260"/>
      <c r="FJ417" s="260"/>
      <c r="FK417" s="260"/>
      <c r="FL417" s="260"/>
      <c r="FM417" s="260"/>
      <c r="FN417" s="260"/>
      <c r="FO417" s="260"/>
      <c r="FP417" s="260"/>
      <c r="FQ417" s="260"/>
      <c r="FR417" s="260"/>
      <c r="FS417" s="260"/>
      <c r="FT417" s="260"/>
      <c r="FU417" s="260"/>
      <c r="FV417" s="260"/>
      <c r="FW417" s="260"/>
      <c r="FX417" s="260"/>
      <c r="FY417" s="260"/>
      <c r="FZ417" s="260"/>
      <c r="GA417" s="260"/>
      <c r="GB417" s="260"/>
      <c r="GC417" s="260"/>
      <c r="GD417" s="260"/>
      <c r="GE417" s="260"/>
      <c r="GF417" s="260"/>
      <c r="GG417" s="260"/>
      <c r="GH417" s="260"/>
      <c r="GI417" s="260"/>
      <c r="GJ417" s="260"/>
      <c r="GK417" s="260"/>
      <c r="GL417" s="260"/>
      <c r="GM417" s="260"/>
      <c r="GN417" s="260"/>
      <c r="GO417" s="260"/>
      <c r="GP417" s="260"/>
      <c r="GQ417" s="260"/>
      <c r="GR417" s="260"/>
      <c r="GS417" s="260"/>
      <c r="GT417" s="260"/>
      <c r="GU417" s="260"/>
      <c r="GV417" s="260"/>
      <c r="GW417" s="260"/>
      <c r="GX417" s="260"/>
      <c r="GY417" s="260"/>
      <c r="GZ417" s="260"/>
      <c r="HA417" s="260"/>
      <c r="HB417" s="260"/>
      <c r="HC417" s="260"/>
      <c r="HD417" s="260"/>
      <c r="HE417" s="260"/>
      <c r="HF417" s="260"/>
      <c r="HG417" s="260"/>
      <c r="HH417" s="260"/>
      <c r="HI417" s="260"/>
      <c r="HJ417" s="260"/>
      <c r="HK417" s="260"/>
      <c r="HL417" s="260"/>
      <c r="HM417" s="260"/>
      <c r="HN417" s="260"/>
      <c r="HO417" s="260"/>
      <c r="HP417" s="260"/>
      <c r="HQ417" s="260"/>
      <c r="HR417" s="260"/>
      <c r="HS417" s="260"/>
      <c r="HT417" s="260"/>
      <c r="HU417" s="260"/>
      <c r="HV417" s="260"/>
      <c r="HW417" s="260"/>
      <c r="HX417" s="260"/>
      <c r="HY417" s="260"/>
      <c r="HZ417" s="260"/>
      <c r="IA417" s="260"/>
      <c r="IB417" s="260"/>
      <c r="IC417" s="260"/>
      <c r="ID417" s="260"/>
      <c r="IE417" s="260"/>
      <c r="IF417" s="260"/>
      <c r="IG417" s="260"/>
      <c r="IH417" s="260"/>
      <c r="II417" s="260"/>
      <c r="IJ417" s="260"/>
      <c r="IK417" s="260"/>
      <c r="IL417" s="260"/>
      <c r="IM417" s="260"/>
      <c r="IN417" s="260"/>
      <c r="IO417" s="260"/>
      <c r="IP417" s="260"/>
      <c r="IQ417" s="260"/>
      <c r="IR417" s="260"/>
      <c r="IS417" s="260"/>
      <c r="IT417" s="260"/>
    </row>
    <row r="418" spans="1:254" s="242" customFormat="1" ht="12.75" hidden="1" customHeight="1">
      <c r="A418" s="260"/>
      <c r="B418" s="265"/>
      <c r="C418" s="260"/>
      <c r="D418" s="265"/>
      <c r="E418" s="260"/>
      <c r="G418" s="260"/>
      <c r="H418" s="260"/>
      <c r="I418" s="260"/>
      <c r="J418" s="260"/>
      <c r="K418" s="260"/>
      <c r="L418" s="260"/>
      <c r="M418" s="260"/>
      <c r="N418" s="260"/>
      <c r="O418" s="260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  <c r="AD418" s="260"/>
      <c r="AE418" s="260"/>
      <c r="AF418" s="260"/>
      <c r="AG418" s="260"/>
      <c r="AH418" s="260"/>
      <c r="AI418" s="260"/>
      <c r="AJ418" s="260"/>
      <c r="AK418" s="260"/>
      <c r="AL418" s="260"/>
      <c r="AM418" s="260"/>
      <c r="AN418" s="260"/>
      <c r="AO418" s="260"/>
      <c r="AP418" s="260"/>
      <c r="AQ418" s="260"/>
      <c r="AR418" s="260"/>
      <c r="AS418" s="260"/>
      <c r="AT418" s="260"/>
      <c r="AU418" s="260"/>
      <c r="AV418" s="260"/>
      <c r="AW418" s="260"/>
      <c r="AX418" s="260"/>
      <c r="AY418" s="260"/>
      <c r="AZ418" s="260"/>
      <c r="BA418" s="260"/>
      <c r="BB418" s="260"/>
      <c r="BC418" s="260"/>
      <c r="BD418" s="260"/>
      <c r="BE418" s="260"/>
      <c r="BF418" s="260"/>
      <c r="BG418" s="260"/>
      <c r="BH418" s="260"/>
      <c r="BI418" s="260"/>
      <c r="BJ418" s="260"/>
      <c r="BK418" s="260"/>
      <c r="BL418" s="260"/>
      <c r="BM418" s="260"/>
      <c r="BN418" s="260"/>
      <c r="BO418" s="260"/>
      <c r="BP418" s="260"/>
      <c r="BQ418" s="260"/>
      <c r="BR418" s="260"/>
      <c r="BS418" s="260"/>
      <c r="BT418" s="260"/>
      <c r="BU418" s="260"/>
      <c r="BV418" s="260"/>
      <c r="BW418" s="260"/>
      <c r="BX418" s="260"/>
      <c r="BY418" s="260"/>
      <c r="BZ418" s="260"/>
      <c r="CA418" s="260"/>
      <c r="CB418" s="260"/>
      <c r="CC418" s="260"/>
      <c r="CD418" s="260"/>
      <c r="CE418" s="260"/>
      <c r="CF418" s="260"/>
      <c r="CG418" s="260"/>
      <c r="CH418" s="260"/>
      <c r="CI418" s="260"/>
      <c r="CJ418" s="260"/>
      <c r="CK418" s="260"/>
      <c r="CL418" s="260"/>
      <c r="CM418" s="260"/>
      <c r="CN418" s="260"/>
      <c r="CO418" s="260"/>
      <c r="CP418" s="260"/>
      <c r="CQ418" s="260"/>
      <c r="CR418" s="260"/>
      <c r="CS418" s="260"/>
      <c r="CT418" s="260"/>
      <c r="CU418" s="260"/>
      <c r="CV418" s="260"/>
      <c r="CW418" s="260"/>
      <c r="CX418" s="260"/>
      <c r="CY418" s="260"/>
      <c r="CZ418" s="260"/>
      <c r="DA418" s="260"/>
      <c r="DB418" s="260"/>
      <c r="DC418" s="260"/>
      <c r="DD418" s="260"/>
      <c r="DE418" s="260"/>
      <c r="DF418" s="260"/>
      <c r="DG418" s="260"/>
      <c r="DH418" s="260"/>
      <c r="DI418" s="260"/>
      <c r="DJ418" s="260"/>
      <c r="DK418" s="260"/>
      <c r="DL418" s="260"/>
      <c r="DM418" s="260"/>
      <c r="DN418" s="260"/>
      <c r="DO418" s="260"/>
      <c r="DP418" s="260"/>
      <c r="DQ418" s="260"/>
      <c r="DR418" s="260"/>
      <c r="DS418" s="260"/>
      <c r="DT418" s="260"/>
      <c r="DU418" s="260"/>
      <c r="DV418" s="260"/>
      <c r="DW418" s="260"/>
      <c r="DX418" s="260"/>
      <c r="DY418" s="260"/>
      <c r="DZ418" s="260"/>
      <c r="EA418" s="260"/>
      <c r="EB418" s="260"/>
      <c r="EC418" s="260"/>
      <c r="ED418" s="260"/>
      <c r="EE418" s="260"/>
      <c r="EF418" s="260"/>
      <c r="EG418" s="260"/>
      <c r="EH418" s="260"/>
      <c r="EI418" s="260"/>
      <c r="EJ418" s="260"/>
      <c r="EK418" s="260"/>
      <c r="EL418" s="260"/>
      <c r="EM418" s="260"/>
      <c r="EN418" s="260"/>
      <c r="EO418" s="260"/>
      <c r="EP418" s="260"/>
      <c r="EQ418" s="260"/>
      <c r="ER418" s="260"/>
      <c r="ES418" s="260"/>
      <c r="ET418" s="260"/>
      <c r="EU418" s="260"/>
      <c r="EV418" s="260"/>
      <c r="EW418" s="260"/>
      <c r="EX418" s="260"/>
      <c r="EY418" s="260"/>
      <c r="EZ418" s="260"/>
      <c r="FA418" s="260"/>
      <c r="FB418" s="260"/>
      <c r="FC418" s="260"/>
      <c r="FD418" s="260"/>
      <c r="FE418" s="260"/>
      <c r="FF418" s="260"/>
      <c r="FG418" s="260"/>
      <c r="FH418" s="260"/>
      <c r="FI418" s="260"/>
      <c r="FJ418" s="260"/>
      <c r="FK418" s="260"/>
      <c r="FL418" s="260"/>
      <c r="FM418" s="260"/>
      <c r="FN418" s="260"/>
      <c r="FO418" s="260"/>
      <c r="FP418" s="260"/>
      <c r="FQ418" s="260"/>
      <c r="FR418" s="260"/>
      <c r="FS418" s="260"/>
      <c r="FT418" s="260"/>
      <c r="FU418" s="260"/>
      <c r="FV418" s="260"/>
      <c r="FW418" s="260"/>
      <c r="FX418" s="260"/>
      <c r="FY418" s="260"/>
      <c r="FZ418" s="260"/>
      <c r="GA418" s="260"/>
      <c r="GB418" s="260"/>
      <c r="GC418" s="260"/>
      <c r="GD418" s="260"/>
      <c r="GE418" s="260"/>
      <c r="GF418" s="260"/>
      <c r="GG418" s="260"/>
      <c r="GH418" s="260"/>
      <c r="GI418" s="260"/>
      <c r="GJ418" s="260"/>
      <c r="GK418" s="260"/>
      <c r="GL418" s="260"/>
      <c r="GM418" s="260"/>
      <c r="GN418" s="260"/>
      <c r="GO418" s="260"/>
      <c r="GP418" s="260"/>
      <c r="GQ418" s="260"/>
      <c r="GR418" s="260"/>
      <c r="GS418" s="260"/>
      <c r="GT418" s="260"/>
      <c r="GU418" s="260"/>
      <c r="GV418" s="260"/>
      <c r="GW418" s="260"/>
      <c r="GX418" s="260"/>
      <c r="GY418" s="260"/>
      <c r="GZ418" s="260"/>
      <c r="HA418" s="260"/>
      <c r="HB418" s="260"/>
      <c r="HC418" s="260"/>
      <c r="HD418" s="260"/>
      <c r="HE418" s="260"/>
      <c r="HF418" s="260"/>
      <c r="HG418" s="260"/>
      <c r="HH418" s="260"/>
      <c r="HI418" s="260"/>
      <c r="HJ418" s="260"/>
      <c r="HK418" s="260"/>
      <c r="HL418" s="260"/>
      <c r="HM418" s="260"/>
      <c r="HN418" s="260"/>
      <c r="HO418" s="260"/>
      <c r="HP418" s="260"/>
      <c r="HQ418" s="260"/>
      <c r="HR418" s="260"/>
      <c r="HS418" s="260"/>
      <c r="HT418" s="260"/>
      <c r="HU418" s="260"/>
      <c r="HV418" s="260"/>
      <c r="HW418" s="260"/>
      <c r="HX418" s="260"/>
      <c r="HY418" s="260"/>
      <c r="HZ418" s="260"/>
      <c r="IA418" s="260"/>
      <c r="IB418" s="260"/>
      <c r="IC418" s="260"/>
      <c r="ID418" s="260"/>
      <c r="IE418" s="260"/>
      <c r="IF418" s="260"/>
      <c r="IG418" s="260"/>
      <c r="IH418" s="260"/>
      <c r="II418" s="260"/>
      <c r="IJ418" s="260"/>
      <c r="IK418" s="260"/>
      <c r="IL418" s="260"/>
      <c r="IM418" s="260"/>
      <c r="IN418" s="260"/>
      <c r="IO418" s="260"/>
      <c r="IP418" s="260"/>
      <c r="IQ418" s="260"/>
      <c r="IR418" s="260"/>
      <c r="IS418" s="260"/>
      <c r="IT418" s="260"/>
    </row>
    <row r="419" spans="1:254" s="242" customFormat="1" ht="12.75" hidden="1" customHeight="1">
      <c r="A419" s="260"/>
      <c r="B419" s="265"/>
      <c r="C419" s="260"/>
      <c r="D419" s="265"/>
      <c r="E419" s="260"/>
      <c r="G419" s="260"/>
      <c r="H419" s="260"/>
      <c r="I419" s="260"/>
      <c r="J419" s="260"/>
      <c r="K419" s="260"/>
      <c r="L419" s="260"/>
      <c r="M419" s="260"/>
      <c r="N419" s="260"/>
      <c r="O419" s="260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  <c r="AD419" s="260"/>
      <c r="AE419" s="260"/>
      <c r="AF419" s="260"/>
      <c r="AG419" s="260"/>
      <c r="AH419" s="260"/>
      <c r="AI419" s="260"/>
      <c r="AJ419" s="260"/>
      <c r="AK419" s="260"/>
      <c r="AL419" s="260"/>
      <c r="AM419" s="260"/>
      <c r="AN419" s="260"/>
      <c r="AO419" s="260"/>
      <c r="AP419" s="260"/>
      <c r="AQ419" s="260"/>
      <c r="AR419" s="260"/>
      <c r="AS419" s="260"/>
      <c r="AT419" s="260"/>
      <c r="AU419" s="260"/>
      <c r="AV419" s="260"/>
      <c r="AW419" s="260"/>
      <c r="AX419" s="260"/>
      <c r="AY419" s="260"/>
      <c r="AZ419" s="260"/>
      <c r="BA419" s="260"/>
      <c r="BB419" s="260"/>
      <c r="BC419" s="260"/>
      <c r="BD419" s="260"/>
      <c r="BE419" s="260"/>
      <c r="BF419" s="260"/>
      <c r="BG419" s="260"/>
      <c r="BH419" s="260"/>
      <c r="BI419" s="260"/>
      <c r="BJ419" s="260"/>
      <c r="BK419" s="260"/>
      <c r="BL419" s="260"/>
      <c r="BM419" s="260"/>
      <c r="BN419" s="260"/>
      <c r="BO419" s="260"/>
      <c r="BP419" s="260"/>
      <c r="BQ419" s="260"/>
      <c r="BR419" s="260"/>
      <c r="BS419" s="260"/>
      <c r="BT419" s="260"/>
      <c r="BU419" s="260"/>
      <c r="BV419" s="260"/>
      <c r="BW419" s="260"/>
      <c r="BX419" s="260"/>
      <c r="BY419" s="260"/>
      <c r="BZ419" s="260"/>
      <c r="CA419" s="260"/>
      <c r="CB419" s="260"/>
      <c r="CC419" s="260"/>
      <c r="CD419" s="260"/>
      <c r="CE419" s="260"/>
      <c r="CF419" s="260"/>
      <c r="CG419" s="260"/>
      <c r="CH419" s="260"/>
      <c r="CI419" s="260"/>
      <c r="CJ419" s="260"/>
      <c r="CK419" s="260"/>
      <c r="CL419" s="260"/>
      <c r="CM419" s="260"/>
      <c r="CN419" s="260"/>
      <c r="CO419" s="260"/>
      <c r="CP419" s="260"/>
      <c r="CQ419" s="260"/>
      <c r="CR419" s="260"/>
      <c r="CS419" s="260"/>
      <c r="CT419" s="260"/>
      <c r="CU419" s="260"/>
      <c r="CV419" s="260"/>
      <c r="CW419" s="260"/>
      <c r="CX419" s="260"/>
      <c r="CY419" s="260"/>
      <c r="CZ419" s="260"/>
      <c r="DA419" s="260"/>
      <c r="DB419" s="260"/>
      <c r="DC419" s="260"/>
      <c r="DD419" s="260"/>
      <c r="DE419" s="260"/>
      <c r="DF419" s="260"/>
      <c r="DG419" s="260"/>
      <c r="DH419" s="260"/>
      <c r="DI419" s="260"/>
      <c r="DJ419" s="260"/>
      <c r="DK419" s="260"/>
      <c r="DL419" s="260"/>
      <c r="DM419" s="260"/>
      <c r="DN419" s="260"/>
      <c r="DO419" s="260"/>
      <c r="DP419" s="260"/>
      <c r="DQ419" s="260"/>
      <c r="DR419" s="260"/>
      <c r="DS419" s="260"/>
      <c r="DT419" s="260"/>
      <c r="DU419" s="260"/>
      <c r="DV419" s="260"/>
      <c r="DW419" s="260"/>
      <c r="DX419" s="260"/>
      <c r="DY419" s="260"/>
      <c r="DZ419" s="260"/>
      <c r="EA419" s="260"/>
      <c r="EB419" s="260"/>
      <c r="EC419" s="260"/>
      <c r="ED419" s="260"/>
      <c r="EE419" s="260"/>
      <c r="EF419" s="260"/>
      <c r="EG419" s="260"/>
      <c r="EH419" s="260"/>
      <c r="EI419" s="260"/>
      <c r="EJ419" s="260"/>
      <c r="EK419" s="260"/>
      <c r="EL419" s="260"/>
      <c r="EM419" s="260"/>
      <c r="EN419" s="260"/>
      <c r="EO419" s="260"/>
      <c r="EP419" s="260"/>
      <c r="EQ419" s="260"/>
      <c r="ER419" s="260"/>
      <c r="ES419" s="260"/>
      <c r="ET419" s="260"/>
      <c r="EU419" s="260"/>
      <c r="EV419" s="260"/>
      <c r="EW419" s="260"/>
      <c r="EX419" s="260"/>
      <c r="EY419" s="260"/>
      <c r="EZ419" s="260"/>
      <c r="FA419" s="260"/>
      <c r="FB419" s="260"/>
      <c r="FC419" s="260"/>
      <c r="FD419" s="260"/>
      <c r="FE419" s="260"/>
      <c r="FF419" s="260"/>
      <c r="FG419" s="260"/>
      <c r="FH419" s="260"/>
      <c r="FI419" s="260"/>
      <c r="FJ419" s="260"/>
      <c r="FK419" s="260"/>
      <c r="FL419" s="260"/>
      <c r="FM419" s="260"/>
      <c r="FN419" s="260"/>
      <c r="FO419" s="260"/>
      <c r="FP419" s="260"/>
      <c r="FQ419" s="260"/>
      <c r="FR419" s="260"/>
      <c r="FS419" s="260"/>
      <c r="FT419" s="260"/>
      <c r="FU419" s="260"/>
      <c r="FV419" s="260"/>
      <c r="FW419" s="260"/>
      <c r="FX419" s="260"/>
      <c r="FY419" s="260"/>
      <c r="FZ419" s="260"/>
      <c r="GA419" s="260"/>
      <c r="GB419" s="260"/>
      <c r="GC419" s="260"/>
      <c r="GD419" s="260"/>
      <c r="GE419" s="260"/>
      <c r="GF419" s="260"/>
      <c r="GG419" s="260"/>
      <c r="GH419" s="260"/>
      <c r="GI419" s="260"/>
      <c r="GJ419" s="260"/>
      <c r="GK419" s="260"/>
      <c r="GL419" s="260"/>
      <c r="GM419" s="260"/>
      <c r="GN419" s="260"/>
      <c r="GO419" s="260"/>
      <c r="GP419" s="260"/>
      <c r="GQ419" s="260"/>
      <c r="GR419" s="260"/>
      <c r="GS419" s="260"/>
      <c r="GT419" s="260"/>
      <c r="GU419" s="260"/>
      <c r="GV419" s="260"/>
      <c r="GW419" s="260"/>
      <c r="GX419" s="260"/>
      <c r="GY419" s="260"/>
      <c r="GZ419" s="260"/>
      <c r="HA419" s="260"/>
      <c r="HB419" s="260"/>
      <c r="HC419" s="260"/>
      <c r="HD419" s="260"/>
      <c r="HE419" s="260"/>
      <c r="HF419" s="260"/>
      <c r="HG419" s="260"/>
      <c r="HH419" s="260"/>
      <c r="HI419" s="260"/>
      <c r="HJ419" s="260"/>
      <c r="HK419" s="260"/>
      <c r="HL419" s="260"/>
      <c r="HM419" s="260"/>
      <c r="HN419" s="260"/>
      <c r="HO419" s="260"/>
      <c r="HP419" s="260"/>
      <c r="HQ419" s="260"/>
      <c r="HR419" s="260"/>
      <c r="HS419" s="260"/>
      <c r="HT419" s="260"/>
      <c r="HU419" s="260"/>
      <c r="HV419" s="260"/>
      <c r="HW419" s="260"/>
      <c r="HX419" s="260"/>
      <c r="HY419" s="260"/>
      <c r="HZ419" s="260"/>
      <c r="IA419" s="260"/>
      <c r="IB419" s="260"/>
      <c r="IC419" s="260"/>
      <c r="ID419" s="260"/>
      <c r="IE419" s="260"/>
      <c r="IF419" s="260"/>
      <c r="IG419" s="260"/>
      <c r="IH419" s="260"/>
      <c r="II419" s="260"/>
      <c r="IJ419" s="260"/>
      <c r="IK419" s="260"/>
      <c r="IL419" s="260"/>
      <c r="IM419" s="260"/>
      <c r="IN419" s="260"/>
      <c r="IO419" s="260"/>
      <c r="IP419" s="260"/>
      <c r="IQ419" s="260"/>
      <c r="IR419" s="260"/>
      <c r="IS419" s="260"/>
      <c r="IT419" s="260"/>
    </row>
    <row r="420" spans="1:254" s="242" customFormat="1" ht="12.75" hidden="1" customHeight="1">
      <c r="A420" s="260"/>
      <c r="B420" s="265"/>
      <c r="C420" s="260"/>
      <c r="D420" s="265"/>
      <c r="E420" s="260"/>
      <c r="G420" s="260"/>
      <c r="H420" s="260"/>
      <c r="I420" s="260"/>
      <c r="J420" s="260"/>
      <c r="K420" s="260"/>
      <c r="L420" s="260"/>
      <c r="M420" s="260"/>
      <c r="N420" s="260"/>
      <c r="O420" s="260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  <c r="AD420" s="260"/>
      <c r="AE420" s="260"/>
      <c r="AF420" s="260"/>
      <c r="AG420" s="260"/>
      <c r="AH420" s="260"/>
      <c r="AI420" s="260"/>
      <c r="AJ420" s="260"/>
      <c r="AK420" s="260"/>
      <c r="AL420" s="260"/>
      <c r="AM420" s="260"/>
      <c r="AN420" s="260"/>
      <c r="AO420" s="260"/>
      <c r="AP420" s="260"/>
      <c r="AQ420" s="260"/>
      <c r="AR420" s="260"/>
      <c r="AS420" s="260"/>
      <c r="AT420" s="260"/>
      <c r="AU420" s="260"/>
      <c r="AV420" s="260"/>
      <c r="AW420" s="260"/>
      <c r="AX420" s="260"/>
      <c r="AY420" s="260"/>
      <c r="AZ420" s="260"/>
      <c r="BA420" s="260"/>
      <c r="BB420" s="260"/>
      <c r="BC420" s="260"/>
      <c r="BD420" s="260"/>
      <c r="BE420" s="260"/>
      <c r="BF420" s="260"/>
      <c r="BG420" s="260"/>
      <c r="BH420" s="260"/>
      <c r="BI420" s="260"/>
      <c r="BJ420" s="260"/>
      <c r="BK420" s="260"/>
      <c r="BL420" s="260"/>
      <c r="BM420" s="260"/>
      <c r="BN420" s="260"/>
      <c r="BO420" s="260"/>
      <c r="BP420" s="260"/>
      <c r="BQ420" s="260"/>
      <c r="BR420" s="260"/>
      <c r="BS420" s="260"/>
      <c r="BT420" s="260"/>
      <c r="BU420" s="260"/>
      <c r="BV420" s="260"/>
      <c r="BW420" s="260"/>
      <c r="BX420" s="260"/>
      <c r="BY420" s="260"/>
      <c r="BZ420" s="260"/>
      <c r="CA420" s="260"/>
      <c r="CB420" s="260"/>
      <c r="CC420" s="260"/>
      <c r="CD420" s="260"/>
      <c r="CE420" s="260"/>
      <c r="CF420" s="260"/>
      <c r="CG420" s="260"/>
      <c r="CH420" s="260"/>
      <c r="CI420" s="260"/>
      <c r="CJ420" s="260"/>
      <c r="CK420" s="260"/>
      <c r="CL420" s="260"/>
      <c r="CM420" s="260"/>
      <c r="CN420" s="260"/>
      <c r="CO420" s="260"/>
      <c r="CP420" s="260"/>
      <c r="CQ420" s="260"/>
      <c r="CR420" s="260"/>
      <c r="CS420" s="260"/>
      <c r="CT420" s="260"/>
      <c r="CU420" s="260"/>
      <c r="CV420" s="260"/>
      <c r="CW420" s="260"/>
      <c r="CX420" s="260"/>
      <c r="CY420" s="260"/>
      <c r="CZ420" s="260"/>
      <c r="DA420" s="260"/>
      <c r="DB420" s="260"/>
      <c r="DC420" s="260"/>
      <c r="DD420" s="260"/>
      <c r="DE420" s="260"/>
      <c r="DF420" s="260"/>
      <c r="DG420" s="260"/>
      <c r="DH420" s="260"/>
      <c r="DI420" s="260"/>
      <c r="DJ420" s="260"/>
      <c r="DK420" s="260"/>
      <c r="DL420" s="260"/>
      <c r="DM420" s="260"/>
      <c r="DN420" s="260"/>
      <c r="DO420" s="260"/>
      <c r="DP420" s="260"/>
      <c r="DQ420" s="260"/>
      <c r="DR420" s="260"/>
      <c r="DS420" s="260"/>
      <c r="DT420" s="260"/>
      <c r="DU420" s="260"/>
      <c r="DV420" s="260"/>
      <c r="DW420" s="260"/>
      <c r="DX420" s="260"/>
      <c r="DY420" s="260"/>
      <c r="DZ420" s="260"/>
      <c r="EA420" s="260"/>
      <c r="EB420" s="260"/>
      <c r="EC420" s="260"/>
      <c r="ED420" s="260"/>
      <c r="EE420" s="260"/>
      <c r="EF420" s="260"/>
      <c r="EG420" s="260"/>
      <c r="EH420" s="260"/>
      <c r="EI420" s="260"/>
      <c r="EJ420" s="260"/>
      <c r="EK420" s="260"/>
      <c r="EL420" s="260"/>
      <c r="EM420" s="260"/>
      <c r="EN420" s="260"/>
      <c r="EO420" s="260"/>
      <c r="EP420" s="260"/>
      <c r="EQ420" s="260"/>
      <c r="ER420" s="260"/>
      <c r="ES420" s="260"/>
      <c r="ET420" s="260"/>
      <c r="EU420" s="260"/>
      <c r="EV420" s="260"/>
      <c r="EW420" s="260"/>
      <c r="EX420" s="260"/>
      <c r="EY420" s="260"/>
      <c r="EZ420" s="260"/>
      <c r="FA420" s="260"/>
      <c r="FB420" s="260"/>
      <c r="FC420" s="260"/>
      <c r="FD420" s="260"/>
      <c r="FE420" s="260"/>
      <c r="FF420" s="260"/>
      <c r="FG420" s="260"/>
      <c r="FH420" s="260"/>
      <c r="FI420" s="260"/>
      <c r="FJ420" s="260"/>
      <c r="FK420" s="260"/>
      <c r="FL420" s="260"/>
      <c r="FM420" s="260"/>
      <c r="FN420" s="260"/>
      <c r="FO420" s="260"/>
      <c r="FP420" s="260"/>
      <c r="FQ420" s="260"/>
      <c r="FR420" s="260"/>
      <c r="FS420" s="260"/>
      <c r="FT420" s="260"/>
      <c r="FU420" s="260"/>
      <c r="FV420" s="260"/>
      <c r="FW420" s="260"/>
      <c r="FX420" s="260"/>
      <c r="FY420" s="260"/>
      <c r="FZ420" s="260"/>
      <c r="GA420" s="260"/>
      <c r="GB420" s="260"/>
      <c r="GC420" s="260"/>
      <c r="GD420" s="260"/>
      <c r="GE420" s="260"/>
      <c r="GF420" s="260"/>
      <c r="GG420" s="260"/>
      <c r="GH420" s="260"/>
      <c r="GI420" s="260"/>
      <c r="GJ420" s="260"/>
      <c r="GK420" s="260"/>
      <c r="GL420" s="260"/>
      <c r="GM420" s="260"/>
      <c r="GN420" s="260"/>
      <c r="GO420" s="260"/>
      <c r="GP420" s="260"/>
      <c r="GQ420" s="260"/>
      <c r="GR420" s="260"/>
      <c r="GS420" s="260"/>
      <c r="GT420" s="260"/>
      <c r="GU420" s="260"/>
      <c r="GV420" s="260"/>
      <c r="GW420" s="260"/>
      <c r="GX420" s="260"/>
      <c r="GY420" s="260"/>
      <c r="GZ420" s="260"/>
      <c r="HA420" s="260"/>
      <c r="HB420" s="260"/>
      <c r="HC420" s="260"/>
      <c r="HD420" s="260"/>
      <c r="HE420" s="260"/>
      <c r="HF420" s="260"/>
      <c r="HG420" s="260"/>
      <c r="HH420" s="260"/>
      <c r="HI420" s="260"/>
      <c r="HJ420" s="260"/>
      <c r="HK420" s="260"/>
      <c r="HL420" s="260"/>
      <c r="HM420" s="260"/>
      <c r="HN420" s="260"/>
      <c r="HO420" s="260"/>
      <c r="HP420" s="260"/>
      <c r="HQ420" s="260"/>
      <c r="HR420" s="260"/>
      <c r="HS420" s="260"/>
      <c r="HT420" s="260"/>
      <c r="HU420" s="260"/>
      <c r="HV420" s="260"/>
      <c r="HW420" s="260"/>
      <c r="HX420" s="260"/>
      <c r="HY420" s="260"/>
      <c r="HZ420" s="260"/>
      <c r="IA420" s="260"/>
      <c r="IB420" s="260"/>
      <c r="IC420" s="260"/>
      <c r="ID420" s="260"/>
      <c r="IE420" s="260"/>
      <c r="IF420" s="260"/>
      <c r="IG420" s="260"/>
      <c r="IH420" s="260"/>
      <c r="II420" s="260"/>
      <c r="IJ420" s="260"/>
      <c r="IK420" s="260"/>
      <c r="IL420" s="260"/>
      <c r="IM420" s="260"/>
      <c r="IN420" s="260"/>
      <c r="IO420" s="260"/>
      <c r="IP420" s="260"/>
      <c r="IQ420" s="260"/>
      <c r="IR420" s="260"/>
      <c r="IS420" s="260"/>
      <c r="IT420" s="260"/>
    </row>
    <row r="421" spans="1:254" s="242" customFormat="1" ht="12.75" hidden="1" customHeight="1">
      <c r="A421" s="260"/>
      <c r="B421" s="265"/>
      <c r="C421" s="260"/>
      <c r="D421" s="265"/>
      <c r="E421" s="260"/>
      <c r="G421" s="260"/>
      <c r="H421" s="260"/>
      <c r="I421" s="260"/>
      <c r="J421" s="260"/>
      <c r="K421" s="260"/>
      <c r="L421" s="260"/>
      <c r="M421" s="260"/>
      <c r="N421" s="260"/>
      <c r="O421" s="26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  <c r="AD421" s="260"/>
      <c r="AE421" s="260"/>
      <c r="AF421" s="260"/>
      <c r="AG421" s="260"/>
      <c r="AH421" s="260"/>
      <c r="AI421" s="260"/>
      <c r="AJ421" s="260"/>
      <c r="AK421" s="260"/>
      <c r="AL421" s="260"/>
      <c r="AM421" s="260"/>
      <c r="AN421" s="260"/>
      <c r="AO421" s="260"/>
      <c r="AP421" s="260"/>
      <c r="AQ421" s="260"/>
      <c r="AR421" s="260"/>
      <c r="AS421" s="260"/>
      <c r="AT421" s="260"/>
      <c r="AU421" s="260"/>
      <c r="AV421" s="260"/>
      <c r="AW421" s="260"/>
      <c r="AX421" s="260"/>
      <c r="AY421" s="260"/>
      <c r="AZ421" s="260"/>
      <c r="BA421" s="260"/>
      <c r="BB421" s="260"/>
      <c r="BC421" s="260"/>
      <c r="BD421" s="260"/>
      <c r="BE421" s="260"/>
      <c r="BF421" s="260"/>
      <c r="BG421" s="260"/>
      <c r="BH421" s="260"/>
      <c r="BI421" s="260"/>
      <c r="BJ421" s="260"/>
      <c r="BK421" s="260"/>
      <c r="BL421" s="260"/>
      <c r="BM421" s="260"/>
      <c r="BN421" s="260"/>
      <c r="BO421" s="260"/>
      <c r="BP421" s="260"/>
      <c r="BQ421" s="260"/>
      <c r="BR421" s="260"/>
      <c r="BS421" s="260"/>
      <c r="BT421" s="260"/>
      <c r="BU421" s="260"/>
      <c r="BV421" s="260"/>
      <c r="BW421" s="260"/>
      <c r="BX421" s="260"/>
      <c r="BY421" s="260"/>
      <c r="BZ421" s="260"/>
      <c r="CA421" s="260"/>
      <c r="CB421" s="260"/>
      <c r="CC421" s="260"/>
      <c r="CD421" s="260"/>
      <c r="CE421" s="260"/>
      <c r="CF421" s="260"/>
      <c r="CG421" s="260"/>
      <c r="CH421" s="260"/>
      <c r="CI421" s="260"/>
      <c r="CJ421" s="260"/>
      <c r="CK421" s="260"/>
      <c r="CL421" s="260"/>
      <c r="CM421" s="260"/>
      <c r="CN421" s="260"/>
      <c r="CO421" s="260"/>
      <c r="CP421" s="260"/>
      <c r="CQ421" s="260"/>
      <c r="CR421" s="260"/>
      <c r="CS421" s="260"/>
      <c r="CT421" s="260"/>
      <c r="CU421" s="260"/>
      <c r="CV421" s="260"/>
      <c r="CW421" s="260"/>
      <c r="CX421" s="260"/>
      <c r="CY421" s="260"/>
      <c r="CZ421" s="260"/>
      <c r="DA421" s="260"/>
      <c r="DB421" s="260"/>
      <c r="DC421" s="260"/>
      <c r="DD421" s="260"/>
      <c r="DE421" s="260"/>
      <c r="DF421" s="260"/>
      <c r="DG421" s="260"/>
      <c r="DH421" s="260"/>
      <c r="DI421" s="260"/>
      <c r="DJ421" s="260"/>
      <c r="DK421" s="260"/>
      <c r="DL421" s="260"/>
      <c r="DM421" s="260"/>
      <c r="DN421" s="260"/>
      <c r="DO421" s="260"/>
      <c r="DP421" s="260"/>
      <c r="DQ421" s="260"/>
      <c r="DR421" s="260"/>
      <c r="DS421" s="260"/>
      <c r="DT421" s="260"/>
      <c r="DU421" s="260"/>
      <c r="DV421" s="260"/>
      <c r="DW421" s="260"/>
      <c r="DX421" s="260"/>
      <c r="DY421" s="260"/>
      <c r="DZ421" s="260"/>
      <c r="EA421" s="260"/>
      <c r="EB421" s="260"/>
      <c r="EC421" s="260"/>
      <c r="ED421" s="260"/>
      <c r="EE421" s="260"/>
      <c r="EF421" s="260"/>
      <c r="EG421" s="260"/>
      <c r="EH421" s="260"/>
      <c r="EI421" s="260"/>
      <c r="EJ421" s="260"/>
      <c r="EK421" s="260"/>
      <c r="EL421" s="260"/>
      <c r="EM421" s="260"/>
      <c r="EN421" s="260"/>
      <c r="EO421" s="260"/>
      <c r="EP421" s="260"/>
      <c r="EQ421" s="260"/>
      <c r="ER421" s="260"/>
      <c r="ES421" s="260"/>
      <c r="ET421" s="260"/>
      <c r="EU421" s="260"/>
      <c r="EV421" s="260"/>
      <c r="EW421" s="260"/>
      <c r="EX421" s="260"/>
      <c r="EY421" s="260"/>
      <c r="EZ421" s="260"/>
      <c r="FA421" s="260"/>
      <c r="FB421" s="260"/>
      <c r="FC421" s="260"/>
      <c r="FD421" s="260"/>
      <c r="FE421" s="260"/>
      <c r="FF421" s="260"/>
      <c r="FG421" s="260"/>
      <c r="FH421" s="260"/>
      <c r="FI421" s="260"/>
      <c r="FJ421" s="260"/>
      <c r="FK421" s="260"/>
      <c r="FL421" s="260"/>
      <c r="FM421" s="260"/>
      <c r="FN421" s="260"/>
      <c r="FO421" s="260"/>
      <c r="FP421" s="260"/>
      <c r="FQ421" s="260"/>
      <c r="FR421" s="260"/>
      <c r="FS421" s="260"/>
      <c r="FT421" s="260"/>
      <c r="FU421" s="260"/>
      <c r="FV421" s="260"/>
      <c r="FW421" s="260"/>
      <c r="FX421" s="260"/>
      <c r="FY421" s="260"/>
      <c r="FZ421" s="260"/>
      <c r="GA421" s="260"/>
      <c r="GB421" s="260"/>
      <c r="GC421" s="260"/>
      <c r="GD421" s="260"/>
      <c r="GE421" s="260"/>
      <c r="GF421" s="260"/>
      <c r="GG421" s="260"/>
      <c r="GH421" s="260"/>
      <c r="GI421" s="260"/>
      <c r="GJ421" s="260"/>
      <c r="GK421" s="260"/>
      <c r="GL421" s="260"/>
      <c r="GM421" s="260"/>
      <c r="GN421" s="260"/>
      <c r="GO421" s="260"/>
      <c r="GP421" s="260"/>
      <c r="GQ421" s="260"/>
      <c r="GR421" s="260"/>
      <c r="GS421" s="260"/>
      <c r="GT421" s="260"/>
      <c r="GU421" s="260"/>
      <c r="GV421" s="260"/>
      <c r="GW421" s="260"/>
      <c r="GX421" s="260"/>
      <c r="GY421" s="260"/>
      <c r="GZ421" s="260"/>
      <c r="HA421" s="260"/>
      <c r="HB421" s="260"/>
      <c r="HC421" s="260"/>
      <c r="HD421" s="260"/>
      <c r="HE421" s="260"/>
      <c r="HF421" s="260"/>
      <c r="HG421" s="260"/>
      <c r="HH421" s="260"/>
      <c r="HI421" s="260"/>
      <c r="HJ421" s="260"/>
      <c r="HK421" s="260"/>
      <c r="HL421" s="260"/>
      <c r="HM421" s="260"/>
      <c r="HN421" s="260"/>
      <c r="HO421" s="260"/>
      <c r="HP421" s="260"/>
      <c r="HQ421" s="260"/>
      <c r="HR421" s="260"/>
      <c r="HS421" s="260"/>
      <c r="HT421" s="260"/>
      <c r="HU421" s="260"/>
      <c r="HV421" s="260"/>
      <c r="HW421" s="260"/>
      <c r="HX421" s="260"/>
      <c r="HY421" s="260"/>
      <c r="HZ421" s="260"/>
      <c r="IA421" s="260"/>
      <c r="IB421" s="260"/>
      <c r="IC421" s="260"/>
      <c r="ID421" s="260"/>
      <c r="IE421" s="260"/>
      <c r="IF421" s="260"/>
      <c r="IG421" s="260"/>
      <c r="IH421" s="260"/>
      <c r="II421" s="260"/>
      <c r="IJ421" s="260"/>
      <c r="IK421" s="260"/>
      <c r="IL421" s="260"/>
      <c r="IM421" s="260"/>
      <c r="IN421" s="260"/>
      <c r="IO421" s="260"/>
      <c r="IP421" s="260"/>
      <c r="IQ421" s="260"/>
      <c r="IR421" s="260"/>
      <c r="IS421" s="260"/>
      <c r="IT421" s="260"/>
    </row>
    <row r="422" spans="1:254" s="242" customFormat="1" ht="12.75" hidden="1" customHeight="1">
      <c r="A422" s="260"/>
      <c r="B422" s="265"/>
      <c r="C422" s="260"/>
      <c r="D422" s="265"/>
      <c r="E422" s="260"/>
      <c r="G422" s="260"/>
      <c r="H422" s="260"/>
      <c r="I422" s="260"/>
      <c r="J422" s="260"/>
      <c r="K422" s="260"/>
      <c r="L422" s="260"/>
      <c r="M422" s="260"/>
      <c r="N422" s="260"/>
      <c r="O422" s="26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  <c r="AD422" s="260"/>
      <c r="AE422" s="260"/>
      <c r="AF422" s="260"/>
      <c r="AG422" s="260"/>
      <c r="AH422" s="260"/>
      <c r="AI422" s="260"/>
      <c r="AJ422" s="260"/>
      <c r="AK422" s="260"/>
      <c r="AL422" s="260"/>
      <c r="AM422" s="260"/>
      <c r="AN422" s="260"/>
      <c r="AO422" s="260"/>
      <c r="AP422" s="260"/>
      <c r="AQ422" s="260"/>
      <c r="AR422" s="260"/>
      <c r="AS422" s="260"/>
      <c r="AT422" s="260"/>
      <c r="AU422" s="260"/>
      <c r="AV422" s="260"/>
      <c r="AW422" s="260"/>
      <c r="AX422" s="260"/>
      <c r="AY422" s="260"/>
      <c r="AZ422" s="260"/>
      <c r="BA422" s="260"/>
      <c r="BB422" s="260"/>
      <c r="BC422" s="260"/>
      <c r="BD422" s="260"/>
      <c r="BE422" s="260"/>
      <c r="BF422" s="260"/>
      <c r="BG422" s="260"/>
      <c r="BH422" s="260"/>
      <c r="BI422" s="260"/>
      <c r="BJ422" s="260"/>
      <c r="BK422" s="260"/>
      <c r="BL422" s="260"/>
      <c r="BM422" s="260"/>
      <c r="BN422" s="260"/>
      <c r="BO422" s="260"/>
      <c r="BP422" s="260"/>
      <c r="BQ422" s="260"/>
      <c r="BR422" s="260"/>
      <c r="BS422" s="260"/>
      <c r="BT422" s="260"/>
      <c r="BU422" s="260"/>
      <c r="BV422" s="260"/>
      <c r="BW422" s="260"/>
      <c r="BX422" s="260"/>
      <c r="BY422" s="260"/>
      <c r="BZ422" s="260"/>
      <c r="CA422" s="260"/>
      <c r="CB422" s="260"/>
      <c r="CC422" s="260"/>
      <c r="CD422" s="260"/>
      <c r="CE422" s="260"/>
      <c r="CF422" s="260"/>
      <c r="CG422" s="260"/>
      <c r="CH422" s="260"/>
      <c r="CI422" s="260"/>
      <c r="CJ422" s="260"/>
      <c r="CK422" s="260"/>
      <c r="CL422" s="260"/>
      <c r="CM422" s="260"/>
      <c r="CN422" s="260"/>
      <c r="CO422" s="260"/>
      <c r="CP422" s="260"/>
      <c r="CQ422" s="260"/>
      <c r="CR422" s="260"/>
      <c r="CS422" s="260"/>
      <c r="CT422" s="260"/>
      <c r="CU422" s="260"/>
      <c r="CV422" s="260"/>
      <c r="CW422" s="260"/>
      <c r="CX422" s="260"/>
      <c r="CY422" s="260"/>
      <c r="CZ422" s="260"/>
      <c r="DA422" s="260"/>
      <c r="DB422" s="260"/>
      <c r="DC422" s="260"/>
      <c r="DD422" s="260"/>
      <c r="DE422" s="260"/>
      <c r="DF422" s="260"/>
      <c r="DG422" s="260"/>
      <c r="DH422" s="260"/>
      <c r="DI422" s="260"/>
      <c r="DJ422" s="260"/>
      <c r="DK422" s="260"/>
      <c r="DL422" s="260"/>
      <c r="DM422" s="260"/>
      <c r="DN422" s="260"/>
      <c r="DO422" s="260"/>
      <c r="DP422" s="260"/>
      <c r="DQ422" s="260"/>
      <c r="DR422" s="260"/>
      <c r="DS422" s="260"/>
      <c r="DT422" s="260"/>
      <c r="DU422" s="260"/>
      <c r="DV422" s="260"/>
      <c r="DW422" s="260"/>
      <c r="DX422" s="260"/>
      <c r="DY422" s="260"/>
      <c r="DZ422" s="260"/>
      <c r="EA422" s="260"/>
      <c r="EB422" s="260"/>
      <c r="EC422" s="260"/>
      <c r="ED422" s="260"/>
      <c r="EE422" s="260"/>
      <c r="EF422" s="260"/>
      <c r="EG422" s="260"/>
      <c r="EH422" s="260"/>
      <c r="EI422" s="260"/>
      <c r="EJ422" s="260"/>
      <c r="EK422" s="260"/>
      <c r="EL422" s="260"/>
      <c r="EM422" s="260"/>
      <c r="EN422" s="260"/>
      <c r="EO422" s="260"/>
      <c r="EP422" s="260"/>
      <c r="EQ422" s="260"/>
      <c r="ER422" s="260"/>
      <c r="ES422" s="260"/>
      <c r="ET422" s="260"/>
      <c r="EU422" s="260"/>
      <c r="EV422" s="260"/>
      <c r="EW422" s="260"/>
      <c r="EX422" s="260"/>
      <c r="EY422" s="260"/>
      <c r="EZ422" s="260"/>
      <c r="FA422" s="260"/>
      <c r="FB422" s="260"/>
      <c r="FC422" s="260"/>
      <c r="FD422" s="260"/>
      <c r="FE422" s="260"/>
      <c r="FF422" s="260"/>
      <c r="FG422" s="260"/>
      <c r="FH422" s="260"/>
      <c r="FI422" s="260"/>
      <c r="FJ422" s="260"/>
      <c r="FK422" s="260"/>
      <c r="FL422" s="260"/>
      <c r="FM422" s="260"/>
      <c r="FN422" s="260"/>
      <c r="FO422" s="260"/>
      <c r="FP422" s="260"/>
      <c r="FQ422" s="260"/>
      <c r="FR422" s="260"/>
      <c r="FS422" s="260"/>
      <c r="FT422" s="260"/>
      <c r="FU422" s="260"/>
      <c r="FV422" s="260"/>
      <c r="FW422" s="260"/>
      <c r="FX422" s="260"/>
      <c r="FY422" s="260"/>
      <c r="FZ422" s="260"/>
      <c r="GA422" s="260"/>
      <c r="GB422" s="260"/>
      <c r="GC422" s="260"/>
      <c r="GD422" s="260"/>
      <c r="GE422" s="260"/>
      <c r="GF422" s="260"/>
      <c r="GG422" s="260"/>
      <c r="GH422" s="260"/>
      <c r="GI422" s="260"/>
      <c r="GJ422" s="260"/>
      <c r="GK422" s="260"/>
      <c r="GL422" s="260"/>
      <c r="GM422" s="260"/>
      <c r="GN422" s="260"/>
      <c r="GO422" s="260"/>
      <c r="GP422" s="260"/>
      <c r="GQ422" s="260"/>
      <c r="GR422" s="260"/>
      <c r="GS422" s="260"/>
      <c r="GT422" s="260"/>
      <c r="GU422" s="260"/>
      <c r="GV422" s="260"/>
      <c r="GW422" s="260"/>
      <c r="GX422" s="260"/>
      <c r="GY422" s="260"/>
      <c r="GZ422" s="260"/>
      <c r="HA422" s="260"/>
      <c r="HB422" s="260"/>
      <c r="HC422" s="260"/>
      <c r="HD422" s="260"/>
      <c r="HE422" s="260"/>
      <c r="HF422" s="260"/>
      <c r="HG422" s="260"/>
      <c r="HH422" s="260"/>
      <c r="HI422" s="260"/>
      <c r="HJ422" s="260"/>
      <c r="HK422" s="260"/>
      <c r="HL422" s="260"/>
      <c r="HM422" s="260"/>
      <c r="HN422" s="260"/>
      <c r="HO422" s="260"/>
      <c r="HP422" s="260"/>
      <c r="HQ422" s="260"/>
      <c r="HR422" s="260"/>
      <c r="HS422" s="260"/>
      <c r="HT422" s="260"/>
      <c r="HU422" s="260"/>
      <c r="HV422" s="260"/>
      <c r="HW422" s="260"/>
      <c r="HX422" s="260"/>
      <c r="HY422" s="260"/>
      <c r="HZ422" s="260"/>
      <c r="IA422" s="260"/>
      <c r="IB422" s="260"/>
      <c r="IC422" s="260"/>
      <c r="ID422" s="260"/>
      <c r="IE422" s="260"/>
      <c r="IF422" s="260"/>
      <c r="IG422" s="260"/>
      <c r="IH422" s="260"/>
      <c r="II422" s="260"/>
      <c r="IJ422" s="260"/>
      <c r="IK422" s="260"/>
      <c r="IL422" s="260"/>
      <c r="IM422" s="260"/>
      <c r="IN422" s="260"/>
      <c r="IO422" s="260"/>
      <c r="IP422" s="260"/>
      <c r="IQ422" s="260"/>
      <c r="IR422" s="260"/>
      <c r="IS422" s="260"/>
      <c r="IT422" s="260"/>
    </row>
    <row r="423" spans="1:254" s="242" customFormat="1" ht="12.75" hidden="1" customHeight="1">
      <c r="A423" s="260"/>
      <c r="B423" s="265"/>
      <c r="C423" s="260"/>
      <c r="D423" s="265"/>
      <c r="E423" s="260"/>
      <c r="G423" s="260"/>
      <c r="H423" s="260"/>
      <c r="I423" s="260"/>
      <c r="J423" s="260"/>
      <c r="K423" s="260"/>
      <c r="L423" s="260"/>
      <c r="M423" s="260"/>
      <c r="N423" s="260"/>
      <c r="O423" s="26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  <c r="AD423" s="260"/>
      <c r="AE423" s="260"/>
      <c r="AF423" s="260"/>
      <c r="AG423" s="260"/>
      <c r="AH423" s="260"/>
      <c r="AI423" s="260"/>
      <c r="AJ423" s="260"/>
      <c r="AK423" s="260"/>
      <c r="AL423" s="260"/>
      <c r="AM423" s="260"/>
      <c r="AN423" s="260"/>
      <c r="AO423" s="260"/>
      <c r="AP423" s="260"/>
      <c r="AQ423" s="260"/>
      <c r="AR423" s="260"/>
      <c r="AS423" s="260"/>
      <c r="AT423" s="260"/>
      <c r="AU423" s="260"/>
      <c r="AV423" s="260"/>
      <c r="AW423" s="260"/>
      <c r="AX423" s="260"/>
      <c r="AY423" s="260"/>
      <c r="AZ423" s="260"/>
      <c r="BA423" s="260"/>
      <c r="BB423" s="260"/>
      <c r="BC423" s="260"/>
      <c r="BD423" s="260"/>
      <c r="BE423" s="260"/>
      <c r="BF423" s="260"/>
      <c r="BG423" s="260"/>
      <c r="BH423" s="260"/>
      <c r="BI423" s="260"/>
      <c r="BJ423" s="260"/>
      <c r="BK423" s="260"/>
      <c r="BL423" s="260"/>
      <c r="BM423" s="260"/>
      <c r="BN423" s="260"/>
      <c r="BO423" s="260"/>
      <c r="BP423" s="260"/>
      <c r="BQ423" s="260"/>
      <c r="BR423" s="260"/>
      <c r="BS423" s="260"/>
      <c r="BT423" s="260"/>
      <c r="BU423" s="260"/>
      <c r="BV423" s="260"/>
      <c r="BW423" s="260"/>
      <c r="BX423" s="260"/>
      <c r="BY423" s="260"/>
      <c r="BZ423" s="260"/>
      <c r="CA423" s="260"/>
      <c r="CB423" s="260"/>
      <c r="CC423" s="260"/>
      <c r="CD423" s="260"/>
      <c r="CE423" s="260"/>
      <c r="CF423" s="260"/>
      <c r="CG423" s="260"/>
      <c r="CH423" s="260"/>
      <c r="CI423" s="260"/>
      <c r="CJ423" s="260"/>
      <c r="CK423" s="260"/>
      <c r="CL423" s="260"/>
      <c r="CM423" s="260"/>
      <c r="CN423" s="260"/>
      <c r="CO423" s="260"/>
      <c r="CP423" s="260"/>
      <c r="CQ423" s="260"/>
      <c r="CR423" s="260"/>
      <c r="CS423" s="260"/>
      <c r="CT423" s="260"/>
      <c r="CU423" s="260"/>
      <c r="CV423" s="260"/>
      <c r="CW423" s="260"/>
      <c r="CX423" s="260"/>
      <c r="CY423" s="260"/>
      <c r="CZ423" s="260"/>
      <c r="DA423" s="260"/>
      <c r="DB423" s="260"/>
      <c r="DC423" s="260"/>
      <c r="DD423" s="260"/>
      <c r="DE423" s="260"/>
      <c r="DF423" s="260"/>
      <c r="DG423" s="260"/>
      <c r="DH423" s="260"/>
      <c r="DI423" s="260"/>
      <c r="DJ423" s="260"/>
      <c r="DK423" s="260"/>
      <c r="DL423" s="260"/>
      <c r="DM423" s="260"/>
      <c r="DN423" s="260"/>
      <c r="DO423" s="260"/>
      <c r="DP423" s="260"/>
      <c r="DQ423" s="260"/>
      <c r="DR423" s="260"/>
      <c r="DS423" s="260"/>
      <c r="DT423" s="260"/>
      <c r="DU423" s="260"/>
      <c r="DV423" s="260"/>
      <c r="DW423" s="260"/>
      <c r="DX423" s="260"/>
      <c r="DY423" s="260"/>
      <c r="DZ423" s="260"/>
      <c r="EA423" s="260"/>
      <c r="EB423" s="260"/>
      <c r="EC423" s="260"/>
      <c r="ED423" s="260"/>
      <c r="EE423" s="260"/>
      <c r="EF423" s="260"/>
      <c r="EG423" s="260"/>
      <c r="EH423" s="260"/>
      <c r="EI423" s="260"/>
      <c r="EJ423" s="260"/>
      <c r="EK423" s="260"/>
      <c r="EL423" s="260"/>
      <c r="EM423" s="260"/>
      <c r="EN423" s="260"/>
      <c r="EO423" s="260"/>
      <c r="EP423" s="260"/>
      <c r="EQ423" s="260"/>
      <c r="ER423" s="260"/>
      <c r="ES423" s="260"/>
      <c r="ET423" s="260"/>
      <c r="EU423" s="260"/>
      <c r="EV423" s="260"/>
      <c r="EW423" s="260"/>
      <c r="EX423" s="260"/>
      <c r="EY423" s="260"/>
      <c r="EZ423" s="260"/>
      <c r="FA423" s="260"/>
      <c r="FB423" s="260"/>
      <c r="FC423" s="260"/>
      <c r="FD423" s="260"/>
      <c r="FE423" s="260"/>
      <c r="FF423" s="260"/>
      <c r="FG423" s="260"/>
      <c r="FH423" s="260"/>
      <c r="FI423" s="260"/>
      <c r="FJ423" s="260"/>
      <c r="FK423" s="260"/>
      <c r="FL423" s="260"/>
      <c r="FM423" s="260"/>
      <c r="FN423" s="260"/>
      <c r="FO423" s="260"/>
      <c r="FP423" s="260"/>
      <c r="FQ423" s="260"/>
      <c r="FR423" s="260"/>
      <c r="FS423" s="260"/>
      <c r="FT423" s="260"/>
      <c r="FU423" s="260"/>
      <c r="FV423" s="260"/>
      <c r="FW423" s="260"/>
      <c r="FX423" s="260"/>
      <c r="FY423" s="260"/>
      <c r="FZ423" s="260"/>
      <c r="GA423" s="260"/>
      <c r="GB423" s="260"/>
      <c r="GC423" s="260"/>
      <c r="GD423" s="260"/>
      <c r="GE423" s="260"/>
      <c r="GF423" s="260"/>
      <c r="GG423" s="260"/>
      <c r="GH423" s="260"/>
      <c r="GI423" s="260"/>
      <c r="GJ423" s="260"/>
      <c r="GK423" s="260"/>
      <c r="GL423" s="260"/>
      <c r="GM423" s="260"/>
      <c r="GN423" s="260"/>
      <c r="GO423" s="260"/>
      <c r="GP423" s="260"/>
      <c r="GQ423" s="260"/>
      <c r="GR423" s="260"/>
      <c r="GS423" s="260"/>
      <c r="GT423" s="260"/>
      <c r="GU423" s="260"/>
      <c r="GV423" s="260"/>
      <c r="GW423" s="260"/>
      <c r="GX423" s="260"/>
      <c r="GY423" s="260"/>
      <c r="GZ423" s="260"/>
      <c r="HA423" s="260"/>
      <c r="HB423" s="260"/>
      <c r="HC423" s="260"/>
      <c r="HD423" s="260"/>
      <c r="HE423" s="260"/>
      <c r="HF423" s="260"/>
      <c r="HG423" s="260"/>
      <c r="HH423" s="260"/>
      <c r="HI423" s="260"/>
      <c r="HJ423" s="260"/>
      <c r="HK423" s="260"/>
      <c r="HL423" s="260"/>
      <c r="HM423" s="260"/>
      <c r="HN423" s="260"/>
      <c r="HO423" s="260"/>
      <c r="HP423" s="260"/>
      <c r="HQ423" s="260"/>
      <c r="HR423" s="260"/>
      <c r="HS423" s="260"/>
      <c r="HT423" s="260"/>
      <c r="HU423" s="260"/>
      <c r="HV423" s="260"/>
      <c r="HW423" s="260"/>
      <c r="HX423" s="260"/>
      <c r="HY423" s="260"/>
      <c r="HZ423" s="260"/>
      <c r="IA423" s="260"/>
      <c r="IB423" s="260"/>
      <c r="IC423" s="260"/>
      <c r="ID423" s="260"/>
      <c r="IE423" s="260"/>
      <c r="IF423" s="260"/>
      <c r="IG423" s="260"/>
      <c r="IH423" s="260"/>
      <c r="II423" s="260"/>
      <c r="IJ423" s="260"/>
      <c r="IK423" s="260"/>
      <c r="IL423" s="260"/>
      <c r="IM423" s="260"/>
      <c r="IN423" s="260"/>
      <c r="IO423" s="260"/>
      <c r="IP423" s="260"/>
      <c r="IQ423" s="260"/>
      <c r="IR423" s="260"/>
      <c r="IS423" s="260"/>
      <c r="IT423" s="260"/>
    </row>
    <row r="424" spans="1:254" s="242" customFormat="1" ht="12.75" hidden="1" customHeight="1">
      <c r="A424" s="260"/>
      <c r="B424" s="265"/>
      <c r="C424" s="260"/>
      <c r="D424" s="265"/>
      <c r="E424" s="260"/>
      <c r="G424" s="260"/>
      <c r="H424" s="260"/>
      <c r="I424" s="260"/>
      <c r="J424" s="260"/>
      <c r="K424" s="260"/>
      <c r="L424" s="260"/>
      <c r="M424" s="260"/>
      <c r="N424" s="260"/>
      <c r="O424" s="26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  <c r="AD424" s="260"/>
      <c r="AE424" s="260"/>
      <c r="AF424" s="260"/>
      <c r="AG424" s="260"/>
      <c r="AH424" s="260"/>
      <c r="AI424" s="260"/>
      <c r="AJ424" s="260"/>
      <c r="AK424" s="260"/>
      <c r="AL424" s="260"/>
      <c r="AM424" s="260"/>
      <c r="AN424" s="260"/>
      <c r="AO424" s="260"/>
      <c r="AP424" s="260"/>
      <c r="AQ424" s="260"/>
      <c r="AR424" s="260"/>
      <c r="AS424" s="260"/>
      <c r="AT424" s="260"/>
      <c r="AU424" s="260"/>
      <c r="AV424" s="260"/>
      <c r="AW424" s="260"/>
      <c r="AX424" s="260"/>
      <c r="AY424" s="260"/>
      <c r="AZ424" s="260"/>
      <c r="BA424" s="260"/>
      <c r="BB424" s="260"/>
      <c r="BC424" s="260"/>
      <c r="BD424" s="260"/>
      <c r="BE424" s="260"/>
      <c r="BF424" s="260"/>
      <c r="BG424" s="260"/>
      <c r="BH424" s="260"/>
      <c r="BI424" s="260"/>
      <c r="BJ424" s="260"/>
      <c r="BK424" s="260"/>
      <c r="BL424" s="260"/>
      <c r="BM424" s="260"/>
      <c r="BN424" s="260"/>
      <c r="BO424" s="260"/>
      <c r="BP424" s="260"/>
      <c r="BQ424" s="260"/>
      <c r="BR424" s="260"/>
      <c r="BS424" s="260"/>
      <c r="BT424" s="260"/>
      <c r="BU424" s="260"/>
      <c r="BV424" s="260"/>
      <c r="BW424" s="260"/>
      <c r="BX424" s="260"/>
      <c r="BY424" s="260"/>
      <c r="BZ424" s="260"/>
      <c r="CA424" s="260"/>
      <c r="CB424" s="260"/>
      <c r="CC424" s="260"/>
      <c r="CD424" s="260"/>
      <c r="CE424" s="260"/>
      <c r="CF424" s="260"/>
      <c r="CG424" s="260"/>
      <c r="CH424" s="260"/>
      <c r="CI424" s="260"/>
      <c r="CJ424" s="260"/>
      <c r="CK424" s="260"/>
      <c r="CL424" s="260"/>
      <c r="CM424" s="260"/>
      <c r="CN424" s="260"/>
      <c r="CO424" s="260"/>
      <c r="CP424" s="260"/>
      <c r="CQ424" s="260"/>
      <c r="CR424" s="260"/>
      <c r="CS424" s="260"/>
      <c r="CT424" s="260"/>
      <c r="CU424" s="260"/>
      <c r="CV424" s="260"/>
      <c r="CW424" s="260"/>
      <c r="CX424" s="260"/>
      <c r="CY424" s="260"/>
      <c r="CZ424" s="260"/>
      <c r="DA424" s="260"/>
      <c r="DB424" s="260"/>
      <c r="DC424" s="260"/>
      <c r="DD424" s="260"/>
      <c r="DE424" s="260"/>
      <c r="DF424" s="260"/>
      <c r="DG424" s="260"/>
      <c r="DH424" s="260"/>
      <c r="DI424" s="260"/>
      <c r="DJ424" s="260"/>
      <c r="DK424" s="260"/>
      <c r="DL424" s="260"/>
      <c r="DM424" s="260"/>
      <c r="DN424" s="260"/>
      <c r="DO424" s="260"/>
      <c r="DP424" s="260"/>
      <c r="DQ424" s="260"/>
      <c r="DR424" s="260"/>
      <c r="DS424" s="260"/>
      <c r="DT424" s="260"/>
      <c r="DU424" s="260"/>
      <c r="DV424" s="260"/>
      <c r="DW424" s="260"/>
      <c r="DX424" s="260"/>
      <c r="DY424" s="260"/>
      <c r="DZ424" s="260"/>
      <c r="EA424" s="260"/>
      <c r="EB424" s="260"/>
      <c r="EC424" s="260"/>
      <c r="ED424" s="260"/>
      <c r="EE424" s="260"/>
      <c r="EF424" s="260"/>
      <c r="EG424" s="260"/>
      <c r="EH424" s="260"/>
      <c r="EI424" s="260"/>
      <c r="EJ424" s="260"/>
      <c r="EK424" s="260"/>
      <c r="EL424" s="260"/>
      <c r="EM424" s="260"/>
      <c r="EN424" s="260"/>
      <c r="EO424" s="260"/>
      <c r="EP424" s="260"/>
      <c r="EQ424" s="260"/>
      <c r="ER424" s="260"/>
      <c r="ES424" s="260"/>
      <c r="ET424" s="260"/>
      <c r="EU424" s="260"/>
      <c r="EV424" s="260"/>
      <c r="EW424" s="260"/>
      <c r="EX424" s="260"/>
      <c r="EY424" s="260"/>
      <c r="EZ424" s="260"/>
      <c r="FA424" s="260"/>
      <c r="FB424" s="260"/>
      <c r="FC424" s="260"/>
      <c r="FD424" s="260"/>
      <c r="FE424" s="260"/>
      <c r="FF424" s="260"/>
      <c r="FG424" s="260"/>
      <c r="FH424" s="260"/>
      <c r="FI424" s="260"/>
      <c r="FJ424" s="260"/>
      <c r="FK424" s="260"/>
      <c r="FL424" s="260"/>
      <c r="FM424" s="260"/>
      <c r="FN424" s="260"/>
      <c r="FO424" s="260"/>
      <c r="FP424" s="260"/>
      <c r="FQ424" s="260"/>
      <c r="FR424" s="260"/>
      <c r="FS424" s="260"/>
      <c r="FT424" s="260"/>
      <c r="FU424" s="260"/>
      <c r="FV424" s="260"/>
      <c r="FW424" s="260"/>
      <c r="FX424" s="260"/>
      <c r="FY424" s="260"/>
      <c r="FZ424" s="260"/>
      <c r="GA424" s="260"/>
      <c r="GB424" s="260"/>
      <c r="GC424" s="260"/>
      <c r="GD424" s="260"/>
      <c r="GE424" s="260"/>
      <c r="GF424" s="260"/>
      <c r="GG424" s="260"/>
      <c r="GH424" s="260"/>
      <c r="GI424" s="260"/>
      <c r="GJ424" s="260"/>
      <c r="GK424" s="260"/>
      <c r="GL424" s="260"/>
      <c r="GM424" s="260"/>
      <c r="GN424" s="260"/>
      <c r="GO424" s="260"/>
      <c r="GP424" s="260"/>
      <c r="GQ424" s="260"/>
      <c r="GR424" s="260"/>
      <c r="GS424" s="260"/>
      <c r="GT424" s="260"/>
      <c r="GU424" s="260"/>
      <c r="GV424" s="260"/>
      <c r="GW424" s="260"/>
      <c r="GX424" s="260"/>
      <c r="GY424" s="260"/>
      <c r="GZ424" s="260"/>
      <c r="HA424" s="260"/>
      <c r="HB424" s="260"/>
      <c r="HC424" s="260"/>
      <c r="HD424" s="260"/>
      <c r="HE424" s="260"/>
      <c r="HF424" s="260"/>
      <c r="HG424" s="260"/>
      <c r="HH424" s="260"/>
      <c r="HI424" s="260"/>
      <c r="HJ424" s="260"/>
      <c r="HK424" s="260"/>
      <c r="HL424" s="260"/>
      <c r="HM424" s="260"/>
      <c r="HN424" s="260"/>
      <c r="HO424" s="260"/>
      <c r="HP424" s="260"/>
      <c r="HQ424" s="260"/>
      <c r="HR424" s="260"/>
      <c r="HS424" s="260"/>
      <c r="HT424" s="260"/>
      <c r="HU424" s="260"/>
      <c r="HV424" s="260"/>
      <c r="HW424" s="260"/>
      <c r="HX424" s="260"/>
      <c r="HY424" s="260"/>
      <c r="HZ424" s="260"/>
      <c r="IA424" s="260"/>
      <c r="IB424" s="260"/>
      <c r="IC424" s="260"/>
      <c r="ID424" s="260"/>
      <c r="IE424" s="260"/>
      <c r="IF424" s="260"/>
      <c r="IG424" s="260"/>
      <c r="IH424" s="260"/>
      <c r="II424" s="260"/>
      <c r="IJ424" s="260"/>
      <c r="IK424" s="260"/>
      <c r="IL424" s="260"/>
      <c r="IM424" s="260"/>
      <c r="IN424" s="260"/>
      <c r="IO424" s="260"/>
      <c r="IP424" s="260"/>
      <c r="IQ424" s="260"/>
      <c r="IR424" s="260"/>
      <c r="IS424" s="260"/>
      <c r="IT424" s="260"/>
    </row>
    <row r="425" spans="1:254" s="242" customFormat="1" ht="12.75" hidden="1" customHeight="1">
      <c r="A425" s="260"/>
      <c r="B425" s="265"/>
      <c r="C425" s="260"/>
      <c r="D425" s="265"/>
      <c r="E425" s="260"/>
      <c r="G425" s="260"/>
      <c r="H425" s="260"/>
      <c r="I425" s="260"/>
      <c r="J425" s="260"/>
      <c r="K425" s="260"/>
      <c r="L425" s="260"/>
      <c r="M425" s="260"/>
      <c r="N425" s="260"/>
      <c r="O425" s="26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  <c r="AD425" s="260"/>
      <c r="AE425" s="260"/>
      <c r="AF425" s="260"/>
      <c r="AG425" s="260"/>
      <c r="AH425" s="260"/>
      <c r="AI425" s="260"/>
      <c r="AJ425" s="260"/>
      <c r="AK425" s="260"/>
      <c r="AL425" s="260"/>
      <c r="AM425" s="260"/>
      <c r="AN425" s="260"/>
      <c r="AO425" s="260"/>
      <c r="AP425" s="260"/>
      <c r="AQ425" s="260"/>
      <c r="AR425" s="260"/>
      <c r="AS425" s="260"/>
      <c r="AT425" s="260"/>
      <c r="AU425" s="260"/>
      <c r="AV425" s="260"/>
      <c r="AW425" s="260"/>
      <c r="AX425" s="260"/>
      <c r="AY425" s="260"/>
      <c r="AZ425" s="260"/>
      <c r="BA425" s="260"/>
      <c r="BB425" s="260"/>
      <c r="BC425" s="260"/>
      <c r="BD425" s="260"/>
      <c r="BE425" s="260"/>
      <c r="BF425" s="260"/>
      <c r="BG425" s="260"/>
      <c r="BH425" s="260"/>
      <c r="BI425" s="260"/>
      <c r="BJ425" s="260"/>
      <c r="BK425" s="260"/>
      <c r="BL425" s="260"/>
      <c r="BM425" s="260"/>
      <c r="BN425" s="260"/>
      <c r="BO425" s="260"/>
      <c r="BP425" s="260"/>
      <c r="BQ425" s="260"/>
      <c r="BR425" s="260"/>
      <c r="BS425" s="260"/>
      <c r="BT425" s="260"/>
      <c r="BU425" s="260"/>
      <c r="BV425" s="260"/>
      <c r="BW425" s="260"/>
      <c r="BX425" s="260"/>
      <c r="BY425" s="260"/>
      <c r="BZ425" s="260"/>
      <c r="CA425" s="260"/>
      <c r="CB425" s="260"/>
      <c r="CC425" s="260"/>
      <c r="CD425" s="260"/>
      <c r="CE425" s="260"/>
      <c r="CF425" s="260"/>
      <c r="CG425" s="260"/>
      <c r="CH425" s="260"/>
      <c r="CI425" s="260"/>
      <c r="CJ425" s="260"/>
      <c r="CK425" s="260"/>
      <c r="CL425" s="260"/>
      <c r="CM425" s="260"/>
      <c r="CN425" s="260"/>
      <c r="CO425" s="260"/>
      <c r="CP425" s="260"/>
      <c r="CQ425" s="260"/>
      <c r="CR425" s="260"/>
      <c r="CS425" s="260"/>
      <c r="CT425" s="260"/>
      <c r="CU425" s="260"/>
      <c r="CV425" s="260"/>
      <c r="CW425" s="260"/>
      <c r="CX425" s="260"/>
      <c r="CY425" s="260"/>
      <c r="CZ425" s="260"/>
      <c r="DA425" s="260"/>
      <c r="DB425" s="260"/>
      <c r="DC425" s="260"/>
      <c r="DD425" s="260"/>
      <c r="DE425" s="260"/>
      <c r="DF425" s="260"/>
      <c r="DG425" s="260"/>
      <c r="DH425" s="260"/>
      <c r="DI425" s="260"/>
      <c r="DJ425" s="260"/>
      <c r="DK425" s="260"/>
      <c r="DL425" s="260"/>
      <c r="DM425" s="260"/>
      <c r="DN425" s="260"/>
      <c r="DO425" s="260"/>
      <c r="DP425" s="260"/>
      <c r="DQ425" s="260"/>
      <c r="DR425" s="260"/>
      <c r="DS425" s="260"/>
      <c r="DT425" s="260"/>
      <c r="DU425" s="260"/>
      <c r="DV425" s="260"/>
      <c r="DW425" s="260"/>
      <c r="DX425" s="260"/>
      <c r="DY425" s="260"/>
      <c r="DZ425" s="260"/>
      <c r="EA425" s="260"/>
      <c r="EB425" s="260"/>
      <c r="EC425" s="260"/>
      <c r="ED425" s="260"/>
      <c r="EE425" s="260"/>
      <c r="EF425" s="260"/>
      <c r="EG425" s="260"/>
      <c r="EH425" s="260"/>
      <c r="EI425" s="260"/>
      <c r="EJ425" s="260"/>
      <c r="EK425" s="260"/>
      <c r="EL425" s="260"/>
      <c r="EM425" s="260"/>
      <c r="EN425" s="260"/>
      <c r="EO425" s="260"/>
      <c r="EP425" s="260"/>
      <c r="EQ425" s="260"/>
      <c r="ER425" s="260"/>
      <c r="ES425" s="260"/>
      <c r="ET425" s="260"/>
      <c r="EU425" s="260"/>
      <c r="EV425" s="260"/>
      <c r="EW425" s="260"/>
      <c r="EX425" s="260"/>
      <c r="EY425" s="260"/>
      <c r="EZ425" s="260"/>
      <c r="FA425" s="260"/>
      <c r="FB425" s="260"/>
      <c r="FC425" s="260"/>
      <c r="FD425" s="260"/>
      <c r="FE425" s="260"/>
      <c r="FF425" s="260"/>
      <c r="FG425" s="260"/>
      <c r="FH425" s="260"/>
      <c r="FI425" s="260"/>
      <c r="FJ425" s="260"/>
      <c r="FK425" s="260"/>
      <c r="FL425" s="260"/>
      <c r="FM425" s="260"/>
      <c r="FN425" s="260"/>
      <c r="FO425" s="260"/>
      <c r="FP425" s="260"/>
      <c r="FQ425" s="260"/>
      <c r="FR425" s="260"/>
      <c r="FS425" s="260"/>
      <c r="FT425" s="260"/>
      <c r="FU425" s="260"/>
      <c r="FV425" s="260"/>
      <c r="FW425" s="260"/>
      <c r="FX425" s="260"/>
      <c r="FY425" s="260"/>
      <c r="FZ425" s="260"/>
      <c r="GA425" s="260"/>
      <c r="GB425" s="260"/>
      <c r="GC425" s="260"/>
      <c r="GD425" s="260"/>
      <c r="GE425" s="260"/>
      <c r="GF425" s="260"/>
      <c r="GG425" s="260"/>
      <c r="GH425" s="260"/>
      <c r="GI425" s="260"/>
      <c r="GJ425" s="260"/>
      <c r="GK425" s="260"/>
      <c r="GL425" s="260"/>
      <c r="GM425" s="260"/>
      <c r="GN425" s="260"/>
      <c r="GO425" s="260"/>
      <c r="GP425" s="260"/>
      <c r="GQ425" s="260"/>
      <c r="GR425" s="260"/>
      <c r="GS425" s="260"/>
      <c r="GT425" s="260"/>
      <c r="GU425" s="260"/>
      <c r="GV425" s="260"/>
      <c r="GW425" s="260"/>
      <c r="GX425" s="260"/>
      <c r="GY425" s="260"/>
      <c r="GZ425" s="260"/>
      <c r="HA425" s="260"/>
      <c r="HB425" s="260"/>
      <c r="HC425" s="260"/>
      <c r="HD425" s="260"/>
      <c r="HE425" s="260"/>
      <c r="HF425" s="260"/>
      <c r="HG425" s="260"/>
      <c r="HH425" s="260"/>
      <c r="HI425" s="260"/>
      <c r="HJ425" s="260"/>
      <c r="HK425" s="260"/>
      <c r="HL425" s="260"/>
      <c r="HM425" s="260"/>
      <c r="HN425" s="260"/>
      <c r="HO425" s="260"/>
      <c r="HP425" s="260"/>
      <c r="HQ425" s="260"/>
      <c r="HR425" s="260"/>
      <c r="HS425" s="260"/>
      <c r="HT425" s="260"/>
      <c r="HU425" s="260"/>
      <c r="HV425" s="260"/>
      <c r="HW425" s="260"/>
      <c r="HX425" s="260"/>
      <c r="HY425" s="260"/>
      <c r="HZ425" s="260"/>
      <c r="IA425" s="260"/>
      <c r="IB425" s="260"/>
      <c r="IC425" s="260"/>
      <c r="ID425" s="260"/>
      <c r="IE425" s="260"/>
      <c r="IF425" s="260"/>
      <c r="IG425" s="260"/>
      <c r="IH425" s="260"/>
      <c r="II425" s="260"/>
      <c r="IJ425" s="260"/>
      <c r="IK425" s="260"/>
      <c r="IL425" s="260"/>
      <c r="IM425" s="260"/>
      <c r="IN425" s="260"/>
      <c r="IO425" s="260"/>
      <c r="IP425" s="260"/>
      <c r="IQ425" s="260"/>
      <c r="IR425" s="260"/>
      <c r="IS425" s="260"/>
      <c r="IT425" s="260"/>
    </row>
    <row r="426" spans="1:254" s="242" customFormat="1" ht="12.75" hidden="1" customHeight="1">
      <c r="A426" s="260"/>
      <c r="B426" s="265"/>
      <c r="C426" s="260"/>
      <c r="D426" s="265"/>
      <c r="E426" s="260"/>
      <c r="G426" s="260"/>
      <c r="H426" s="260"/>
      <c r="I426" s="260"/>
      <c r="J426" s="260"/>
      <c r="K426" s="260"/>
      <c r="L426" s="260"/>
      <c r="M426" s="260"/>
      <c r="N426" s="260"/>
      <c r="O426" s="26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  <c r="AD426" s="260"/>
      <c r="AE426" s="260"/>
      <c r="AF426" s="260"/>
      <c r="AG426" s="260"/>
      <c r="AH426" s="260"/>
      <c r="AI426" s="260"/>
      <c r="AJ426" s="260"/>
      <c r="AK426" s="260"/>
      <c r="AL426" s="260"/>
      <c r="AM426" s="260"/>
      <c r="AN426" s="260"/>
      <c r="AO426" s="260"/>
      <c r="AP426" s="260"/>
      <c r="AQ426" s="260"/>
      <c r="AR426" s="260"/>
      <c r="AS426" s="260"/>
      <c r="AT426" s="260"/>
      <c r="AU426" s="260"/>
      <c r="AV426" s="260"/>
      <c r="AW426" s="260"/>
      <c r="AX426" s="260"/>
      <c r="AY426" s="260"/>
      <c r="AZ426" s="260"/>
      <c r="BA426" s="260"/>
      <c r="BB426" s="260"/>
      <c r="BC426" s="260"/>
      <c r="BD426" s="260"/>
      <c r="BE426" s="260"/>
      <c r="BF426" s="260"/>
      <c r="BG426" s="260"/>
      <c r="BH426" s="260"/>
      <c r="BI426" s="260"/>
      <c r="BJ426" s="260"/>
      <c r="BK426" s="260"/>
      <c r="BL426" s="260"/>
      <c r="BM426" s="260"/>
      <c r="BN426" s="260"/>
      <c r="BO426" s="260"/>
      <c r="BP426" s="260"/>
      <c r="BQ426" s="260"/>
      <c r="BR426" s="260"/>
      <c r="BS426" s="260"/>
      <c r="BT426" s="260"/>
      <c r="BU426" s="260"/>
      <c r="BV426" s="260"/>
      <c r="BW426" s="260"/>
      <c r="BX426" s="260"/>
      <c r="BY426" s="260"/>
      <c r="BZ426" s="260"/>
      <c r="CA426" s="260"/>
      <c r="CB426" s="260"/>
      <c r="CC426" s="260"/>
      <c r="CD426" s="260"/>
      <c r="CE426" s="260"/>
      <c r="CF426" s="260"/>
      <c r="CG426" s="260"/>
      <c r="CH426" s="260"/>
      <c r="CI426" s="260"/>
      <c r="CJ426" s="260"/>
      <c r="CK426" s="260"/>
      <c r="CL426" s="260"/>
      <c r="CM426" s="260"/>
      <c r="CN426" s="260"/>
      <c r="CO426" s="260"/>
      <c r="CP426" s="260"/>
      <c r="CQ426" s="260"/>
      <c r="CR426" s="260"/>
      <c r="CS426" s="260"/>
      <c r="CT426" s="260"/>
      <c r="CU426" s="260"/>
      <c r="CV426" s="260"/>
      <c r="CW426" s="260"/>
      <c r="CX426" s="260"/>
      <c r="CY426" s="260"/>
      <c r="CZ426" s="260"/>
      <c r="DA426" s="260"/>
      <c r="DB426" s="260"/>
      <c r="DC426" s="260"/>
      <c r="DD426" s="260"/>
      <c r="DE426" s="260"/>
      <c r="DF426" s="260"/>
      <c r="DG426" s="260"/>
      <c r="DH426" s="260"/>
      <c r="DI426" s="260"/>
      <c r="DJ426" s="260"/>
      <c r="DK426" s="260"/>
      <c r="DL426" s="260"/>
      <c r="DM426" s="260"/>
      <c r="DN426" s="260"/>
      <c r="DO426" s="260"/>
      <c r="DP426" s="260"/>
      <c r="DQ426" s="260"/>
      <c r="DR426" s="260"/>
      <c r="DS426" s="260"/>
      <c r="DT426" s="260"/>
      <c r="DU426" s="260"/>
      <c r="DV426" s="260"/>
      <c r="DW426" s="260"/>
      <c r="DX426" s="260"/>
      <c r="DY426" s="260"/>
      <c r="DZ426" s="260"/>
      <c r="EA426" s="260"/>
      <c r="EB426" s="260"/>
      <c r="EC426" s="260"/>
      <c r="ED426" s="260"/>
      <c r="EE426" s="260"/>
      <c r="EF426" s="260"/>
      <c r="EG426" s="260"/>
      <c r="EH426" s="260"/>
      <c r="EI426" s="260"/>
      <c r="EJ426" s="260"/>
      <c r="EK426" s="260"/>
      <c r="EL426" s="260"/>
      <c r="EM426" s="260"/>
      <c r="EN426" s="260"/>
      <c r="EO426" s="260"/>
      <c r="EP426" s="260"/>
      <c r="EQ426" s="260"/>
      <c r="ER426" s="260"/>
      <c r="ES426" s="260"/>
      <c r="ET426" s="260"/>
      <c r="EU426" s="260"/>
      <c r="EV426" s="260"/>
      <c r="EW426" s="260"/>
      <c r="EX426" s="260"/>
      <c r="EY426" s="260"/>
      <c r="EZ426" s="260"/>
      <c r="FA426" s="260"/>
      <c r="FB426" s="260"/>
      <c r="FC426" s="260"/>
      <c r="FD426" s="260"/>
      <c r="FE426" s="260"/>
      <c r="FF426" s="260"/>
      <c r="FG426" s="260"/>
      <c r="FH426" s="260"/>
      <c r="FI426" s="260"/>
      <c r="FJ426" s="260"/>
      <c r="FK426" s="260"/>
      <c r="FL426" s="260"/>
      <c r="FM426" s="260"/>
      <c r="FN426" s="260"/>
      <c r="FO426" s="260"/>
      <c r="FP426" s="260"/>
      <c r="FQ426" s="260"/>
      <c r="FR426" s="260"/>
      <c r="FS426" s="260"/>
      <c r="FT426" s="260"/>
      <c r="FU426" s="260"/>
      <c r="FV426" s="260"/>
      <c r="FW426" s="260"/>
      <c r="FX426" s="260"/>
      <c r="FY426" s="260"/>
      <c r="FZ426" s="260"/>
      <c r="GA426" s="260"/>
      <c r="GB426" s="260"/>
      <c r="GC426" s="260"/>
      <c r="GD426" s="260"/>
      <c r="GE426" s="260"/>
      <c r="GF426" s="260"/>
      <c r="GG426" s="260"/>
      <c r="GH426" s="260"/>
      <c r="GI426" s="260"/>
      <c r="GJ426" s="260"/>
      <c r="GK426" s="260"/>
      <c r="GL426" s="260"/>
      <c r="GM426" s="260"/>
      <c r="GN426" s="260"/>
      <c r="GO426" s="260"/>
      <c r="GP426" s="260"/>
      <c r="GQ426" s="260"/>
      <c r="GR426" s="260"/>
      <c r="GS426" s="260"/>
      <c r="GT426" s="260"/>
      <c r="GU426" s="260"/>
      <c r="GV426" s="260"/>
      <c r="GW426" s="260"/>
      <c r="GX426" s="260"/>
      <c r="GY426" s="260"/>
      <c r="GZ426" s="260"/>
      <c r="HA426" s="260"/>
      <c r="HB426" s="260"/>
      <c r="HC426" s="260"/>
      <c r="HD426" s="260"/>
      <c r="HE426" s="260"/>
      <c r="HF426" s="260"/>
      <c r="HG426" s="260"/>
      <c r="HH426" s="260"/>
      <c r="HI426" s="260"/>
      <c r="HJ426" s="260"/>
      <c r="HK426" s="260"/>
      <c r="HL426" s="260"/>
      <c r="HM426" s="260"/>
      <c r="HN426" s="260"/>
      <c r="HO426" s="260"/>
      <c r="HP426" s="260"/>
      <c r="HQ426" s="260"/>
      <c r="HR426" s="260"/>
      <c r="HS426" s="260"/>
      <c r="HT426" s="260"/>
      <c r="HU426" s="260"/>
      <c r="HV426" s="260"/>
      <c r="HW426" s="260"/>
      <c r="HX426" s="260"/>
      <c r="HY426" s="260"/>
      <c r="HZ426" s="260"/>
      <c r="IA426" s="260"/>
      <c r="IB426" s="260"/>
      <c r="IC426" s="260"/>
      <c r="ID426" s="260"/>
      <c r="IE426" s="260"/>
      <c r="IF426" s="260"/>
      <c r="IG426" s="260"/>
      <c r="IH426" s="260"/>
      <c r="II426" s="260"/>
      <c r="IJ426" s="260"/>
      <c r="IK426" s="260"/>
      <c r="IL426" s="260"/>
      <c r="IM426" s="260"/>
      <c r="IN426" s="260"/>
      <c r="IO426" s="260"/>
      <c r="IP426" s="260"/>
      <c r="IQ426" s="260"/>
      <c r="IR426" s="260"/>
      <c r="IS426" s="260"/>
      <c r="IT426" s="260"/>
    </row>
    <row r="427" spans="1:254" s="242" customFormat="1" ht="12.75" hidden="1" customHeight="1">
      <c r="A427" s="260"/>
      <c r="B427" s="265"/>
      <c r="C427" s="260"/>
      <c r="D427" s="265"/>
      <c r="E427" s="260"/>
      <c r="G427" s="260"/>
      <c r="H427" s="260"/>
      <c r="I427" s="260"/>
      <c r="J427" s="260"/>
      <c r="K427" s="260"/>
      <c r="L427" s="260"/>
      <c r="M427" s="260"/>
      <c r="N427" s="260"/>
      <c r="O427" s="260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  <c r="AD427" s="260"/>
      <c r="AE427" s="260"/>
      <c r="AF427" s="260"/>
      <c r="AG427" s="260"/>
      <c r="AH427" s="260"/>
      <c r="AI427" s="260"/>
      <c r="AJ427" s="260"/>
      <c r="AK427" s="260"/>
      <c r="AL427" s="260"/>
      <c r="AM427" s="260"/>
      <c r="AN427" s="260"/>
      <c r="AO427" s="260"/>
      <c r="AP427" s="260"/>
      <c r="AQ427" s="260"/>
      <c r="AR427" s="260"/>
      <c r="AS427" s="260"/>
      <c r="AT427" s="260"/>
      <c r="AU427" s="260"/>
      <c r="AV427" s="260"/>
      <c r="AW427" s="260"/>
      <c r="AX427" s="260"/>
      <c r="AY427" s="260"/>
      <c r="AZ427" s="260"/>
      <c r="BA427" s="260"/>
      <c r="BB427" s="260"/>
      <c r="BC427" s="260"/>
      <c r="BD427" s="260"/>
      <c r="BE427" s="260"/>
      <c r="BF427" s="260"/>
      <c r="BG427" s="260"/>
      <c r="BH427" s="260"/>
      <c r="BI427" s="260"/>
      <c r="BJ427" s="260"/>
      <c r="BK427" s="260"/>
      <c r="BL427" s="260"/>
      <c r="BM427" s="260"/>
      <c r="BN427" s="260"/>
      <c r="BO427" s="260"/>
      <c r="BP427" s="260"/>
      <c r="BQ427" s="260"/>
      <c r="BR427" s="260"/>
      <c r="BS427" s="260"/>
      <c r="BT427" s="260"/>
      <c r="BU427" s="260"/>
      <c r="BV427" s="260"/>
      <c r="BW427" s="260"/>
      <c r="BX427" s="260"/>
      <c r="BY427" s="260"/>
      <c r="BZ427" s="260"/>
      <c r="CA427" s="260"/>
      <c r="CB427" s="260"/>
      <c r="CC427" s="260"/>
      <c r="CD427" s="260"/>
      <c r="CE427" s="260"/>
      <c r="CF427" s="260"/>
      <c r="CG427" s="260"/>
      <c r="CH427" s="260"/>
      <c r="CI427" s="260"/>
      <c r="CJ427" s="260"/>
      <c r="CK427" s="260"/>
      <c r="CL427" s="260"/>
      <c r="CM427" s="260"/>
      <c r="CN427" s="260"/>
      <c r="CO427" s="260"/>
      <c r="CP427" s="260"/>
      <c r="CQ427" s="260"/>
      <c r="CR427" s="260"/>
      <c r="CS427" s="260"/>
      <c r="CT427" s="260"/>
      <c r="CU427" s="260"/>
      <c r="CV427" s="260"/>
      <c r="CW427" s="260"/>
      <c r="CX427" s="260"/>
      <c r="CY427" s="260"/>
      <c r="CZ427" s="260"/>
      <c r="DA427" s="260"/>
      <c r="DB427" s="260"/>
      <c r="DC427" s="260"/>
      <c r="DD427" s="260"/>
      <c r="DE427" s="260"/>
      <c r="DF427" s="260"/>
      <c r="DG427" s="260"/>
      <c r="DH427" s="260"/>
      <c r="DI427" s="260"/>
      <c r="DJ427" s="260"/>
      <c r="DK427" s="260"/>
      <c r="DL427" s="260"/>
      <c r="DM427" s="260"/>
      <c r="DN427" s="260"/>
      <c r="DO427" s="260"/>
      <c r="DP427" s="260"/>
      <c r="DQ427" s="260"/>
      <c r="DR427" s="260"/>
      <c r="DS427" s="260"/>
      <c r="DT427" s="260"/>
      <c r="DU427" s="260"/>
      <c r="DV427" s="260"/>
      <c r="DW427" s="260"/>
      <c r="DX427" s="260"/>
      <c r="DY427" s="260"/>
      <c r="DZ427" s="260"/>
      <c r="EA427" s="260"/>
      <c r="EB427" s="260"/>
      <c r="EC427" s="260"/>
      <c r="ED427" s="260"/>
      <c r="EE427" s="260"/>
      <c r="EF427" s="260"/>
      <c r="EG427" s="260"/>
      <c r="EH427" s="260"/>
      <c r="EI427" s="260"/>
      <c r="EJ427" s="260"/>
      <c r="EK427" s="260"/>
      <c r="EL427" s="260"/>
      <c r="EM427" s="260"/>
      <c r="EN427" s="260"/>
      <c r="EO427" s="260"/>
      <c r="EP427" s="260"/>
      <c r="EQ427" s="260"/>
      <c r="ER427" s="260"/>
      <c r="ES427" s="260"/>
      <c r="ET427" s="260"/>
      <c r="EU427" s="260"/>
      <c r="EV427" s="260"/>
      <c r="EW427" s="260"/>
      <c r="EX427" s="260"/>
      <c r="EY427" s="260"/>
      <c r="EZ427" s="260"/>
      <c r="FA427" s="260"/>
      <c r="FB427" s="260"/>
      <c r="FC427" s="260"/>
      <c r="FD427" s="260"/>
      <c r="FE427" s="260"/>
      <c r="FF427" s="260"/>
      <c r="FG427" s="260"/>
      <c r="FH427" s="260"/>
      <c r="FI427" s="260"/>
      <c r="FJ427" s="260"/>
      <c r="FK427" s="260"/>
      <c r="FL427" s="260"/>
      <c r="FM427" s="260"/>
      <c r="FN427" s="260"/>
      <c r="FO427" s="260"/>
      <c r="FP427" s="260"/>
      <c r="FQ427" s="260"/>
      <c r="FR427" s="260"/>
      <c r="FS427" s="260"/>
      <c r="FT427" s="260"/>
      <c r="FU427" s="260"/>
      <c r="FV427" s="260"/>
      <c r="FW427" s="260"/>
      <c r="FX427" s="260"/>
      <c r="FY427" s="260"/>
      <c r="FZ427" s="260"/>
      <c r="GA427" s="260"/>
      <c r="GB427" s="260"/>
      <c r="GC427" s="260"/>
      <c r="GD427" s="260"/>
      <c r="GE427" s="260"/>
      <c r="GF427" s="260"/>
      <c r="GG427" s="260"/>
      <c r="GH427" s="260"/>
      <c r="GI427" s="260"/>
      <c r="GJ427" s="260"/>
      <c r="GK427" s="260"/>
      <c r="GL427" s="260"/>
      <c r="GM427" s="260"/>
      <c r="GN427" s="260"/>
      <c r="GO427" s="260"/>
      <c r="GP427" s="260"/>
      <c r="GQ427" s="260"/>
      <c r="GR427" s="260"/>
      <c r="GS427" s="260"/>
      <c r="GT427" s="260"/>
      <c r="GU427" s="260"/>
      <c r="GV427" s="260"/>
      <c r="GW427" s="260"/>
      <c r="GX427" s="260"/>
      <c r="GY427" s="260"/>
      <c r="GZ427" s="260"/>
      <c r="HA427" s="260"/>
      <c r="HB427" s="260"/>
      <c r="HC427" s="260"/>
      <c r="HD427" s="260"/>
      <c r="HE427" s="260"/>
      <c r="HF427" s="260"/>
      <c r="HG427" s="260"/>
      <c r="HH427" s="260"/>
      <c r="HI427" s="260"/>
      <c r="HJ427" s="260"/>
      <c r="HK427" s="260"/>
      <c r="HL427" s="260"/>
      <c r="HM427" s="260"/>
      <c r="HN427" s="260"/>
      <c r="HO427" s="260"/>
      <c r="HP427" s="260"/>
      <c r="HQ427" s="260"/>
      <c r="HR427" s="260"/>
      <c r="HS427" s="260"/>
      <c r="HT427" s="260"/>
      <c r="HU427" s="260"/>
      <c r="HV427" s="260"/>
      <c r="HW427" s="260"/>
      <c r="HX427" s="260"/>
      <c r="HY427" s="260"/>
      <c r="HZ427" s="260"/>
      <c r="IA427" s="260"/>
      <c r="IB427" s="260"/>
      <c r="IC427" s="260"/>
      <c r="ID427" s="260"/>
      <c r="IE427" s="260"/>
      <c r="IF427" s="260"/>
      <c r="IG427" s="260"/>
      <c r="IH427" s="260"/>
      <c r="II427" s="260"/>
      <c r="IJ427" s="260"/>
      <c r="IK427" s="260"/>
      <c r="IL427" s="260"/>
      <c r="IM427" s="260"/>
      <c r="IN427" s="260"/>
      <c r="IO427" s="260"/>
      <c r="IP427" s="260"/>
      <c r="IQ427" s="260"/>
      <c r="IR427" s="260"/>
      <c r="IS427" s="260"/>
      <c r="IT427" s="260"/>
    </row>
    <row r="428" spans="1:254" s="242" customFormat="1" ht="12.75" hidden="1" customHeight="1">
      <c r="A428" s="260"/>
      <c r="B428" s="265"/>
      <c r="C428" s="260"/>
      <c r="D428" s="265"/>
      <c r="E428" s="260"/>
      <c r="G428" s="260"/>
      <c r="H428" s="260"/>
      <c r="I428" s="260"/>
      <c r="J428" s="260"/>
      <c r="K428" s="260"/>
      <c r="L428" s="260"/>
      <c r="M428" s="260"/>
      <c r="N428" s="260"/>
      <c r="O428" s="260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  <c r="AD428" s="260"/>
      <c r="AE428" s="260"/>
      <c r="AF428" s="260"/>
      <c r="AG428" s="260"/>
      <c r="AH428" s="260"/>
      <c r="AI428" s="260"/>
      <c r="AJ428" s="260"/>
      <c r="AK428" s="260"/>
      <c r="AL428" s="260"/>
      <c r="AM428" s="260"/>
      <c r="AN428" s="260"/>
      <c r="AO428" s="260"/>
      <c r="AP428" s="260"/>
      <c r="AQ428" s="260"/>
      <c r="AR428" s="260"/>
      <c r="AS428" s="260"/>
      <c r="AT428" s="260"/>
      <c r="AU428" s="260"/>
      <c r="AV428" s="260"/>
      <c r="AW428" s="260"/>
      <c r="AX428" s="260"/>
      <c r="AY428" s="260"/>
      <c r="AZ428" s="260"/>
      <c r="BA428" s="260"/>
      <c r="BB428" s="260"/>
      <c r="BC428" s="260"/>
      <c r="BD428" s="260"/>
      <c r="BE428" s="260"/>
      <c r="BF428" s="260"/>
      <c r="BG428" s="260"/>
      <c r="BH428" s="260"/>
      <c r="BI428" s="260"/>
      <c r="BJ428" s="260"/>
      <c r="BK428" s="260"/>
      <c r="BL428" s="260"/>
      <c r="BM428" s="260"/>
      <c r="BN428" s="260"/>
      <c r="BO428" s="260"/>
      <c r="BP428" s="260"/>
      <c r="BQ428" s="260"/>
      <c r="BR428" s="260"/>
      <c r="BS428" s="260"/>
      <c r="BT428" s="260"/>
      <c r="BU428" s="260"/>
      <c r="BV428" s="260"/>
      <c r="BW428" s="260"/>
      <c r="BX428" s="260"/>
      <c r="BY428" s="260"/>
      <c r="BZ428" s="260"/>
      <c r="CA428" s="260"/>
      <c r="CB428" s="260"/>
      <c r="CC428" s="260"/>
      <c r="CD428" s="260"/>
      <c r="CE428" s="260"/>
      <c r="CF428" s="260"/>
      <c r="CG428" s="260"/>
      <c r="CH428" s="260"/>
      <c r="CI428" s="260"/>
      <c r="CJ428" s="260"/>
      <c r="CK428" s="260"/>
      <c r="CL428" s="260"/>
      <c r="CM428" s="260"/>
      <c r="CN428" s="260"/>
      <c r="CO428" s="260"/>
      <c r="CP428" s="260"/>
      <c r="CQ428" s="260"/>
      <c r="CR428" s="260"/>
      <c r="CS428" s="260"/>
      <c r="CT428" s="260"/>
      <c r="CU428" s="260"/>
      <c r="CV428" s="260"/>
      <c r="CW428" s="260"/>
      <c r="CX428" s="260"/>
      <c r="CY428" s="260"/>
      <c r="CZ428" s="260"/>
      <c r="DA428" s="260"/>
      <c r="DB428" s="260"/>
      <c r="DC428" s="260"/>
      <c r="DD428" s="260"/>
      <c r="DE428" s="260"/>
      <c r="DF428" s="260"/>
      <c r="DG428" s="260"/>
      <c r="DH428" s="260"/>
      <c r="DI428" s="260"/>
      <c r="DJ428" s="260"/>
      <c r="DK428" s="260"/>
      <c r="DL428" s="260"/>
      <c r="DM428" s="260"/>
      <c r="DN428" s="260"/>
      <c r="DO428" s="260"/>
      <c r="DP428" s="260"/>
      <c r="DQ428" s="260"/>
      <c r="DR428" s="260"/>
      <c r="DS428" s="260"/>
      <c r="DT428" s="260"/>
      <c r="DU428" s="260"/>
      <c r="DV428" s="260"/>
      <c r="DW428" s="260"/>
      <c r="DX428" s="260"/>
      <c r="DY428" s="260"/>
      <c r="DZ428" s="260"/>
      <c r="EA428" s="260"/>
      <c r="EB428" s="260"/>
      <c r="EC428" s="260"/>
      <c r="ED428" s="260"/>
      <c r="EE428" s="260"/>
      <c r="EF428" s="260"/>
      <c r="EG428" s="260"/>
      <c r="EH428" s="260"/>
      <c r="EI428" s="260"/>
      <c r="EJ428" s="260"/>
      <c r="EK428" s="260"/>
      <c r="EL428" s="260"/>
      <c r="EM428" s="260"/>
      <c r="EN428" s="260"/>
      <c r="EO428" s="260"/>
      <c r="EP428" s="260"/>
      <c r="EQ428" s="260"/>
      <c r="ER428" s="260"/>
      <c r="ES428" s="260"/>
      <c r="ET428" s="260"/>
      <c r="EU428" s="260"/>
      <c r="EV428" s="260"/>
      <c r="EW428" s="260"/>
      <c r="EX428" s="260"/>
      <c r="EY428" s="260"/>
      <c r="EZ428" s="260"/>
      <c r="FA428" s="260"/>
      <c r="FB428" s="260"/>
      <c r="FC428" s="260"/>
      <c r="FD428" s="260"/>
      <c r="FE428" s="260"/>
      <c r="FF428" s="260"/>
      <c r="FG428" s="260"/>
      <c r="FH428" s="260"/>
      <c r="FI428" s="260"/>
      <c r="FJ428" s="260"/>
      <c r="FK428" s="260"/>
      <c r="FL428" s="260"/>
      <c r="FM428" s="260"/>
      <c r="FN428" s="260"/>
      <c r="FO428" s="260"/>
      <c r="FP428" s="260"/>
      <c r="FQ428" s="260"/>
      <c r="FR428" s="260"/>
      <c r="FS428" s="260"/>
      <c r="FT428" s="260"/>
      <c r="FU428" s="260"/>
      <c r="FV428" s="260"/>
      <c r="FW428" s="260"/>
      <c r="FX428" s="260"/>
      <c r="FY428" s="260"/>
      <c r="FZ428" s="260"/>
      <c r="GA428" s="260"/>
      <c r="GB428" s="260"/>
      <c r="GC428" s="260"/>
      <c r="GD428" s="260"/>
      <c r="GE428" s="260"/>
      <c r="GF428" s="260"/>
      <c r="GG428" s="260"/>
      <c r="GH428" s="260"/>
      <c r="GI428" s="260"/>
      <c r="GJ428" s="260"/>
      <c r="GK428" s="260"/>
      <c r="GL428" s="260"/>
      <c r="GM428" s="260"/>
      <c r="GN428" s="260"/>
      <c r="GO428" s="260"/>
      <c r="GP428" s="260"/>
      <c r="GQ428" s="260"/>
      <c r="GR428" s="260"/>
      <c r="GS428" s="260"/>
      <c r="GT428" s="260"/>
      <c r="GU428" s="260"/>
      <c r="GV428" s="260"/>
      <c r="GW428" s="260"/>
      <c r="GX428" s="260"/>
      <c r="GY428" s="260"/>
      <c r="GZ428" s="260"/>
      <c r="HA428" s="260"/>
      <c r="HB428" s="260"/>
      <c r="HC428" s="260"/>
      <c r="HD428" s="260"/>
      <c r="HE428" s="260"/>
      <c r="HF428" s="260"/>
      <c r="HG428" s="260"/>
      <c r="HH428" s="260"/>
      <c r="HI428" s="260"/>
      <c r="HJ428" s="260"/>
      <c r="HK428" s="260"/>
      <c r="HL428" s="260"/>
      <c r="HM428" s="260"/>
      <c r="HN428" s="260"/>
      <c r="HO428" s="260"/>
      <c r="HP428" s="260"/>
      <c r="HQ428" s="260"/>
      <c r="HR428" s="260"/>
      <c r="HS428" s="260"/>
      <c r="HT428" s="260"/>
      <c r="HU428" s="260"/>
      <c r="HV428" s="260"/>
      <c r="HW428" s="260"/>
      <c r="HX428" s="260"/>
      <c r="HY428" s="260"/>
      <c r="HZ428" s="260"/>
      <c r="IA428" s="260"/>
      <c r="IB428" s="260"/>
      <c r="IC428" s="260"/>
      <c r="ID428" s="260"/>
      <c r="IE428" s="260"/>
      <c r="IF428" s="260"/>
      <c r="IG428" s="260"/>
      <c r="IH428" s="260"/>
      <c r="II428" s="260"/>
      <c r="IJ428" s="260"/>
      <c r="IK428" s="260"/>
      <c r="IL428" s="260"/>
      <c r="IM428" s="260"/>
      <c r="IN428" s="260"/>
      <c r="IO428" s="260"/>
      <c r="IP428" s="260"/>
      <c r="IQ428" s="260"/>
      <c r="IR428" s="260"/>
      <c r="IS428" s="260"/>
      <c r="IT428" s="260"/>
    </row>
  </sheetData>
  <sheetProtection sheet="1" objects="1" scenarios="1"/>
  <mergeCells count="1">
    <mergeCell ref="A409:B409"/>
  </mergeCells>
  <hyperlinks>
    <hyperlink ref="D1" location="Índice!A1" display="Cuadro 8.1"/>
    <hyperlink ref="A408" r:id="rId1" display="Fuente: INEGI. Encuesta Mensual sobre Establecimientos Comerciales.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  <rowBreaks count="5" manualBreakCount="5">
    <brk id="81" max="3" man="1"/>
    <brk id="153" max="3" man="1"/>
    <brk id="225" max="3" man="1"/>
    <brk id="297" max="3" man="1"/>
    <brk id="369" max="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670"/>
  <sheetViews>
    <sheetView showGridLines="0" showRowColHeaders="0" zoomScale="130" zoomScaleNormal="130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ColWidth="0" defaultRowHeight="0" customHeight="1" zeroHeight="1"/>
  <cols>
    <col min="1" max="1" width="24.5703125" style="260" customWidth="1"/>
    <col min="2" max="2" width="24.42578125" style="265" customWidth="1"/>
    <col min="3" max="3" width="27.85546875" style="260" customWidth="1"/>
    <col min="4" max="4" width="12.7109375" style="265" customWidth="1"/>
    <col min="5" max="5" width="0.85546875" style="260" customWidth="1"/>
    <col min="6" max="6" width="11.5703125" style="242" hidden="1" customWidth="1"/>
    <col min="7" max="254" width="11.5703125" style="260" hidden="1" customWidth="1"/>
    <col min="255" max="16384" width="11.42578125" style="260" hidden="1"/>
  </cols>
  <sheetData>
    <row r="1" spans="1:6" s="61" customFormat="1" ht="12.75">
      <c r="A1" s="189" t="s">
        <v>606</v>
      </c>
      <c r="B1" s="230"/>
      <c r="C1" s="231"/>
      <c r="D1" s="192" t="s">
        <v>148</v>
      </c>
      <c r="F1" s="232"/>
    </row>
    <row r="2" spans="1:6" s="61" customFormat="1" ht="12.75">
      <c r="A2" s="189" t="s">
        <v>605</v>
      </c>
      <c r="B2" s="233"/>
      <c r="C2" s="100"/>
      <c r="D2" s="233"/>
      <c r="F2" s="232"/>
    </row>
    <row r="3" spans="1:6" s="236" customFormat="1" ht="12.75">
      <c r="A3" s="189" t="s">
        <v>139</v>
      </c>
      <c r="B3" s="234"/>
      <c r="C3" s="235"/>
      <c r="D3" s="234"/>
      <c r="E3" s="61"/>
      <c r="F3" s="232"/>
    </row>
    <row r="4" spans="1:6" s="236" customFormat="1" ht="12.75">
      <c r="A4" s="197" t="s">
        <v>140</v>
      </c>
      <c r="B4" s="237"/>
      <c r="C4" s="238"/>
      <c r="D4" s="237"/>
      <c r="E4" s="61"/>
      <c r="F4" s="232"/>
    </row>
    <row r="5" spans="1:6" s="243" customFormat="1" ht="3" customHeight="1">
      <c r="A5" s="239"/>
      <c r="B5" s="240"/>
      <c r="C5" s="239"/>
      <c r="D5" s="240"/>
      <c r="E5" s="241"/>
      <c r="F5" s="242"/>
    </row>
    <row r="6" spans="1:6" s="246" customFormat="1" ht="3" customHeight="1">
      <c r="A6" s="244"/>
      <c r="B6" s="245"/>
      <c r="C6" s="244"/>
      <c r="D6" s="245"/>
      <c r="E6" s="241"/>
      <c r="F6" s="242"/>
    </row>
    <row r="7" spans="1:6" s="68" customFormat="1" ht="9" customHeight="1">
      <c r="A7" s="247" t="s">
        <v>37</v>
      </c>
      <c r="B7" s="69" t="s">
        <v>141</v>
      </c>
      <c r="C7" s="248"/>
      <c r="D7" s="69" t="s">
        <v>142</v>
      </c>
      <c r="F7" s="249"/>
    </row>
    <row r="8" spans="1:6" s="252" customFormat="1" ht="3" customHeight="1">
      <c r="A8" s="250"/>
      <c r="B8" s="251"/>
      <c r="C8" s="250"/>
      <c r="D8" s="251"/>
      <c r="E8" s="241"/>
      <c r="F8" s="242"/>
    </row>
    <row r="9" spans="1:6" s="68" customFormat="1" ht="3" customHeight="1">
      <c r="A9" s="66"/>
      <c r="B9" s="253"/>
      <c r="C9" s="66"/>
      <c r="D9" s="253"/>
      <c r="E9" s="241"/>
      <c r="F9" s="242"/>
    </row>
    <row r="10" spans="1:6" s="241" customFormat="1" ht="9" customHeight="1">
      <c r="A10" s="211" t="s">
        <v>78</v>
      </c>
      <c r="B10" s="254"/>
      <c r="C10" s="255"/>
      <c r="D10" s="254"/>
    </row>
    <row r="11" spans="1:6" s="241" customFormat="1" ht="9" customHeight="1">
      <c r="A11" s="211" t="s">
        <v>34</v>
      </c>
      <c r="B11" s="266">
        <v>94.673980359999987</v>
      </c>
      <c r="C11" s="267"/>
      <c r="D11" s="266">
        <v>95.80244750833333</v>
      </c>
    </row>
    <row r="12" spans="1:6" s="75" customFormat="1" ht="3.95" customHeight="1">
      <c r="A12" s="115"/>
      <c r="B12" s="268"/>
      <c r="C12" s="268"/>
      <c r="D12" s="268"/>
      <c r="F12" s="87"/>
    </row>
    <row r="13" spans="1:6" s="78" customFormat="1" ht="9" customHeight="1">
      <c r="A13" s="111" t="s">
        <v>45</v>
      </c>
      <c r="B13" s="269">
        <v>93.366966038333331</v>
      </c>
      <c r="C13" s="269"/>
      <c r="D13" s="269">
        <v>98.423158885833331</v>
      </c>
      <c r="E13" s="86"/>
      <c r="F13" s="87"/>
    </row>
    <row r="14" spans="1:6" s="75" customFormat="1" ht="9" customHeight="1">
      <c r="A14" s="111" t="s">
        <v>46</v>
      </c>
      <c r="B14" s="269">
        <v>97.950105955833351</v>
      </c>
      <c r="C14" s="269"/>
      <c r="D14" s="269">
        <v>117.68399525666665</v>
      </c>
      <c r="E14" s="87"/>
      <c r="F14" s="87"/>
    </row>
    <row r="15" spans="1:6" s="75" customFormat="1" ht="9" customHeight="1">
      <c r="A15" s="111" t="s">
        <v>47</v>
      </c>
      <c r="B15" s="269">
        <v>113.33173698583333</v>
      </c>
      <c r="C15" s="269"/>
      <c r="D15" s="269">
        <v>107.21961706916666</v>
      </c>
      <c r="E15" s="87"/>
      <c r="F15" s="87"/>
    </row>
    <row r="16" spans="1:6" s="75" customFormat="1" ht="9" customHeight="1">
      <c r="A16" s="220" t="s">
        <v>48</v>
      </c>
      <c r="B16" s="270">
        <v>68.460787288333336</v>
      </c>
      <c r="C16" s="270"/>
      <c r="D16" s="270">
        <v>117.97522428833332</v>
      </c>
      <c r="E16" s="87"/>
      <c r="F16" s="87"/>
    </row>
    <row r="17" spans="1:6" s="75" customFormat="1" ht="9" customHeight="1">
      <c r="A17" s="111" t="s">
        <v>49</v>
      </c>
      <c r="B17" s="269">
        <v>94.646120781666653</v>
      </c>
      <c r="C17" s="269"/>
      <c r="D17" s="269">
        <v>104.33114451416667</v>
      </c>
      <c r="E17" s="87"/>
      <c r="F17" s="87"/>
    </row>
    <row r="18" spans="1:6" s="75" customFormat="1" ht="9" customHeight="1">
      <c r="A18" s="111" t="s">
        <v>50</v>
      </c>
      <c r="B18" s="269">
        <v>101.68111574416666</v>
      </c>
      <c r="C18" s="269"/>
      <c r="D18" s="269">
        <v>89.686161673333345</v>
      </c>
      <c r="E18" s="87"/>
      <c r="F18" s="87"/>
    </row>
    <row r="19" spans="1:6" s="75" customFormat="1" ht="9" customHeight="1">
      <c r="A19" s="111" t="s">
        <v>51</v>
      </c>
      <c r="B19" s="269">
        <v>91.459759040000009</v>
      </c>
      <c r="C19" s="269"/>
      <c r="D19" s="269">
        <v>98.243374508333332</v>
      </c>
      <c r="E19" s="87"/>
      <c r="F19" s="87"/>
    </row>
    <row r="20" spans="1:6" s="75" customFormat="1" ht="9" customHeight="1">
      <c r="A20" s="220" t="s">
        <v>52</v>
      </c>
      <c r="B20" s="270">
        <v>96.968723855833332</v>
      </c>
      <c r="C20" s="270"/>
      <c r="D20" s="270">
        <v>109.81591455166667</v>
      </c>
      <c r="E20" s="87"/>
      <c r="F20" s="87"/>
    </row>
    <row r="21" spans="1:6" s="75" customFormat="1" ht="9" customHeight="1">
      <c r="A21" s="111" t="s">
        <v>53</v>
      </c>
      <c r="B21" s="269">
        <v>95.476855344166665</v>
      </c>
      <c r="C21" s="269"/>
      <c r="D21" s="269">
        <v>100.33033614750001</v>
      </c>
      <c r="E21" s="87"/>
      <c r="F21" s="87"/>
    </row>
    <row r="22" spans="1:6" s="75" customFormat="1" ht="9" customHeight="1">
      <c r="A22" s="111" t="s">
        <v>54</v>
      </c>
      <c r="B22" s="269">
        <v>92.92756914666667</v>
      </c>
      <c r="C22" s="269"/>
      <c r="D22" s="269">
        <v>118.006655845</v>
      </c>
      <c r="E22" s="87"/>
      <c r="F22" s="87"/>
    </row>
    <row r="23" spans="1:6" s="75" customFormat="1" ht="9" customHeight="1">
      <c r="A23" s="111" t="s">
        <v>55</v>
      </c>
      <c r="B23" s="269">
        <v>100.78500878916668</v>
      </c>
      <c r="C23" s="269"/>
      <c r="D23" s="269">
        <v>106.10215340249999</v>
      </c>
      <c r="E23" s="87"/>
      <c r="F23" s="87"/>
    </row>
    <row r="24" spans="1:6" s="75" customFormat="1" ht="9" customHeight="1">
      <c r="A24" s="220" t="s">
        <v>56</v>
      </c>
      <c r="B24" s="270">
        <v>84.965739148333327</v>
      </c>
      <c r="C24" s="270"/>
      <c r="D24" s="270">
        <v>102.42300249583332</v>
      </c>
      <c r="E24" s="87"/>
      <c r="F24" s="87"/>
    </row>
    <row r="25" spans="1:6" s="75" customFormat="1" ht="9" customHeight="1">
      <c r="A25" s="111" t="s">
        <v>57</v>
      </c>
      <c r="B25" s="269">
        <v>101.17036941666667</v>
      </c>
      <c r="C25" s="269"/>
      <c r="D25" s="269">
        <v>95.900651008333327</v>
      </c>
      <c r="E25" s="87"/>
      <c r="F25" s="87"/>
    </row>
    <row r="26" spans="1:6" s="75" customFormat="1" ht="9" customHeight="1">
      <c r="A26" s="111" t="s">
        <v>58</v>
      </c>
      <c r="B26" s="269">
        <v>97.401609414166657</v>
      </c>
      <c r="C26" s="269"/>
      <c r="D26" s="269">
        <v>115.43883497833333</v>
      </c>
      <c r="E26" s="87"/>
      <c r="F26" s="87"/>
    </row>
    <row r="27" spans="1:6" s="75" customFormat="1" ht="9" customHeight="1">
      <c r="A27" s="111" t="s">
        <v>59</v>
      </c>
      <c r="B27" s="269">
        <v>98.961841170833324</v>
      </c>
      <c r="C27" s="269"/>
      <c r="D27" s="269">
        <v>81.223828229999995</v>
      </c>
      <c r="E27" s="87"/>
      <c r="F27" s="87"/>
    </row>
    <row r="28" spans="1:6" s="75" customFormat="1" ht="9" customHeight="1">
      <c r="A28" s="220" t="s">
        <v>60</v>
      </c>
      <c r="B28" s="270">
        <v>98.952104712500002</v>
      </c>
      <c r="C28" s="270"/>
      <c r="D28" s="270">
        <v>102.7343656</v>
      </c>
      <c r="E28" s="87"/>
      <c r="F28" s="87"/>
    </row>
    <row r="29" spans="1:6" s="75" customFormat="1" ht="9" customHeight="1">
      <c r="A29" s="111" t="s">
        <v>61</v>
      </c>
      <c r="B29" s="269">
        <v>86.807997905833318</v>
      </c>
      <c r="C29" s="269"/>
      <c r="D29" s="269">
        <v>99.459937140833347</v>
      </c>
      <c r="E29" s="87"/>
      <c r="F29" s="87"/>
    </row>
    <row r="30" spans="1:6" s="75" customFormat="1" ht="9" customHeight="1">
      <c r="A30" s="111" t="s">
        <v>62</v>
      </c>
      <c r="B30" s="269">
        <v>90.558874331666672</v>
      </c>
      <c r="C30" s="269"/>
      <c r="D30" s="269">
        <v>100.38510128</v>
      </c>
      <c r="E30" s="87"/>
      <c r="F30" s="87"/>
    </row>
    <row r="31" spans="1:6" s="75" customFormat="1" ht="9" customHeight="1">
      <c r="A31" s="111" t="s">
        <v>63</v>
      </c>
      <c r="B31" s="269">
        <v>92.801230894166679</v>
      </c>
      <c r="C31" s="269"/>
      <c r="D31" s="269">
        <v>115.43327667666667</v>
      </c>
      <c r="E31" s="87"/>
      <c r="F31" s="87"/>
    </row>
    <row r="32" spans="1:6" s="75" customFormat="1" ht="9" customHeight="1">
      <c r="A32" s="220" t="s">
        <v>64</v>
      </c>
      <c r="B32" s="270">
        <v>92.828337967499991</v>
      </c>
      <c r="C32" s="270"/>
      <c r="D32" s="270">
        <v>87.174541170833322</v>
      </c>
      <c r="E32" s="87"/>
      <c r="F32" s="87"/>
    </row>
    <row r="33" spans="1:6" s="75" customFormat="1" ht="9" customHeight="1">
      <c r="A33" s="111" t="s">
        <v>65</v>
      </c>
      <c r="B33" s="269">
        <v>94.603224100833344</v>
      </c>
      <c r="C33" s="269"/>
      <c r="D33" s="269">
        <v>101.94354159250001</v>
      </c>
      <c r="E33" s="87"/>
      <c r="F33" s="87"/>
    </row>
    <row r="34" spans="1:6" s="75" customFormat="1" ht="9" customHeight="1">
      <c r="A34" s="111" t="s">
        <v>66</v>
      </c>
      <c r="B34" s="269">
        <v>79.874291186666667</v>
      </c>
      <c r="C34" s="269"/>
      <c r="D34" s="269">
        <v>105.28168079499999</v>
      </c>
      <c r="E34" s="87"/>
      <c r="F34" s="87"/>
    </row>
    <row r="35" spans="1:6" s="75" customFormat="1" ht="9" customHeight="1">
      <c r="A35" s="111" t="s">
        <v>67</v>
      </c>
      <c r="B35" s="269">
        <v>92.696371919166651</v>
      </c>
      <c r="C35" s="269"/>
      <c r="D35" s="269">
        <v>126.96730447416667</v>
      </c>
      <c r="E35" s="87"/>
      <c r="F35" s="87"/>
    </row>
    <row r="36" spans="1:6" s="75" customFormat="1" ht="9" customHeight="1">
      <c r="A36" s="220" t="s">
        <v>68</v>
      </c>
      <c r="B36" s="270">
        <v>90.046043274166664</v>
      </c>
      <c r="C36" s="270"/>
      <c r="D36" s="270">
        <v>108.68423500749999</v>
      </c>
      <c r="E36" s="87"/>
      <c r="F36" s="87"/>
    </row>
    <row r="37" spans="1:6" s="75" customFormat="1" ht="9" customHeight="1">
      <c r="A37" s="111" t="s">
        <v>69</v>
      </c>
      <c r="B37" s="269">
        <v>93.721132947499996</v>
      </c>
      <c r="C37" s="269"/>
      <c r="D37" s="269">
        <v>103.04317427583332</v>
      </c>
      <c r="E37" s="87"/>
      <c r="F37" s="87"/>
    </row>
    <row r="38" spans="1:6" s="75" customFormat="1" ht="9" customHeight="1">
      <c r="A38" s="111" t="s">
        <v>70</v>
      </c>
      <c r="B38" s="269">
        <v>95.73934617916666</v>
      </c>
      <c r="C38" s="269"/>
      <c r="D38" s="269">
        <v>117.74080342333332</v>
      </c>
      <c r="E38" s="87"/>
      <c r="F38" s="87"/>
    </row>
    <row r="39" spans="1:6" s="75" customFormat="1" ht="9" customHeight="1">
      <c r="A39" s="111" t="s">
        <v>71</v>
      </c>
      <c r="B39" s="269">
        <v>105.31287599333332</v>
      </c>
      <c r="C39" s="269"/>
      <c r="D39" s="269">
        <v>188.97685244166667</v>
      </c>
      <c r="E39" s="87"/>
      <c r="F39" s="87"/>
    </row>
    <row r="40" spans="1:6" s="75" customFormat="1" ht="9" customHeight="1">
      <c r="A40" s="220" t="s">
        <v>72</v>
      </c>
      <c r="B40" s="270">
        <v>100.83466224666667</v>
      </c>
      <c r="C40" s="270"/>
      <c r="D40" s="270">
        <v>97.208785173333311</v>
      </c>
      <c r="E40" s="87"/>
      <c r="F40" s="87"/>
    </row>
    <row r="41" spans="1:6" s="75" customFormat="1" ht="9" customHeight="1">
      <c r="A41" s="111" t="s">
        <v>73</v>
      </c>
      <c r="B41" s="269">
        <v>79.030735079166661</v>
      </c>
      <c r="C41" s="269"/>
      <c r="D41" s="269">
        <v>94.126091225833321</v>
      </c>
      <c r="E41" s="87"/>
      <c r="F41" s="87"/>
    </row>
    <row r="42" spans="1:6" s="75" customFormat="1" ht="9" customHeight="1">
      <c r="A42" s="111" t="s">
        <v>74</v>
      </c>
      <c r="B42" s="269">
        <v>95.727935841666678</v>
      </c>
      <c r="C42" s="269"/>
      <c r="D42" s="269">
        <v>108.30510243916667</v>
      </c>
      <c r="E42" s="87"/>
      <c r="F42" s="87"/>
    </row>
    <row r="43" spans="1:6" s="75" customFormat="1" ht="9" customHeight="1">
      <c r="A43" s="111" t="s">
        <v>75</v>
      </c>
      <c r="B43" s="269">
        <v>101.73106842916667</v>
      </c>
      <c r="C43" s="269"/>
      <c r="D43" s="269">
        <v>139.98518332749998</v>
      </c>
      <c r="E43" s="87"/>
      <c r="F43" s="87"/>
    </row>
    <row r="44" spans="1:6" s="75" customFormat="1" ht="9" customHeight="1">
      <c r="A44" s="220" t="s">
        <v>76</v>
      </c>
      <c r="B44" s="270">
        <v>97.148818840000004</v>
      </c>
      <c r="C44" s="270"/>
      <c r="D44" s="270">
        <v>113.57708759916669</v>
      </c>
      <c r="E44" s="87"/>
      <c r="F44" s="87"/>
    </row>
    <row r="45" spans="1:6" s="75" customFormat="1" ht="9" customHeight="1">
      <c r="A45" s="111"/>
      <c r="B45" s="269"/>
      <c r="C45" s="269"/>
      <c r="D45" s="269"/>
      <c r="F45" s="87"/>
    </row>
    <row r="46" spans="1:6" s="241" customFormat="1" ht="9" customHeight="1">
      <c r="A46" s="211" t="s">
        <v>79</v>
      </c>
      <c r="B46" s="267"/>
      <c r="C46" s="267"/>
      <c r="D46" s="267"/>
    </row>
    <row r="47" spans="1:6" s="241" customFormat="1" ht="9" customHeight="1">
      <c r="A47" s="211" t="s">
        <v>34</v>
      </c>
      <c r="B47" s="266">
        <v>94.943676891666669</v>
      </c>
      <c r="C47" s="267"/>
      <c r="D47" s="266">
        <v>94.050875010833337</v>
      </c>
    </row>
    <row r="48" spans="1:6" s="75" customFormat="1" ht="3.95" customHeight="1">
      <c r="A48" s="115"/>
      <c r="B48" s="268"/>
      <c r="C48" s="268"/>
      <c r="D48" s="268"/>
      <c r="F48" s="87"/>
    </row>
    <row r="49" spans="1:6" s="78" customFormat="1" ht="9" customHeight="1">
      <c r="A49" s="111" t="s">
        <v>45</v>
      </c>
      <c r="B49" s="269">
        <v>91.054477898333346</v>
      </c>
      <c r="C49" s="269"/>
      <c r="D49" s="269">
        <v>98.118053689166686</v>
      </c>
      <c r="F49" s="87"/>
    </row>
    <row r="50" spans="1:6" s="75" customFormat="1" ht="9" customHeight="1">
      <c r="A50" s="111" t="s">
        <v>46</v>
      </c>
      <c r="B50" s="269">
        <v>96.970833262499994</v>
      </c>
      <c r="C50" s="269"/>
      <c r="D50" s="269">
        <v>113.57989636083333</v>
      </c>
      <c r="F50" s="87"/>
    </row>
    <row r="51" spans="1:6" s="75" customFormat="1" ht="9" customHeight="1">
      <c r="A51" s="111" t="s">
        <v>47</v>
      </c>
      <c r="B51" s="269">
        <v>97.62142052833336</v>
      </c>
      <c r="C51" s="269"/>
      <c r="D51" s="269">
        <v>103.14757625333334</v>
      </c>
      <c r="F51" s="87"/>
    </row>
    <row r="52" spans="1:6" s="75" customFormat="1" ht="9" customHeight="1">
      <c r="A52" s="220" t="s">
        <v>48</v>
      </c>
      <c r="B52" s="270">
        <v>64.471594062500003</v>
      </c>
      <c r="C52" s="270"/>
      <c r="D52" s="270">
        <v>110.75988847666666</v>
      </c>
      <c r="F52" s="87"/>
    </row>
    <row r="53" spans="1:6" s="75" customFormat="1" ht="9" customHeight="1">
      <c r="A53" s="111" t="s">
        <v>49</v>
      </c>
      <c r="B53" s="269">
        <v>99.135537530000008</v>
      </c>
      <c r="C53" s="269"/>
      <c r="D53" s="269">
        <v>106.45189584999999</v>
      </c>
      <c r="F53" s="87"/>
    </row>
    <row r="54" spans="1:6" s="75" customFormat="1" ht="9" customHeight="1">
      <c r="A54" s="111" t="s">
        <v>50</v>
      </c>
      <c r="B54" s="269">
        <v>97.970410113333344</v>
      </c>
      <c r="C54" s="269"/>
      <c r="D54" s="269">
        <v>85.451704390000017</v>
      </c>
      <c r="F54" s="87"/>
    </row>
    <row r="55" spans="1:6" s="75" customFormat="1" ht="9" customHeight="1">
      <c r="A55" s="111" t="s">
        <v>51</v>
      </c>
      <c r="B55" s="269">
        <v>96.473650656666678</v>
      </c>
      <c r="C55" s="269"/>
      <c r="D55" s="269">
        <v>99.529837600000008</v>
      </c>
      <c r="F55" s="87"/>
    </row>
    <row r="56" spans="1:6" s="75" customFormat="1" ht="9" customHeight="1">
      <c r="A56" s="220" t="s">
        <v>52</v>
      </c>
      <c r="B56" s="270">
        <v>95.742336335833315</v>
      </c>
      <c r="C56" s="270"/>
      <c r="D56" s="270">
        <v>109.15417742916667</v>
      </c>
      <c r="F56" s="87"/>
    </row>
    <row r="57" spans="1:6" s="75" customFormat="1" ht="9" customHeight="1">
      <c r="A57" s="111" t="s">
        <v>53</v>
      </c>
      <c r="B57" s="269">
        <v>97.801207631666671</v>
      </c>
      <c r="C57" s="269"/>
      <c r="D57" s="269">
        <v>97.693922386666671</v>
      </c>
      <c r="F57" s="87"/>
    </row>
    <row r="58" spans="1:6" s="75" customFormat="1" ht="9" customHeight="1">
      <c r="A58" s="111" t="s">
        <v>54</v>
      </c>
      <c r="B58" s="269">
        <v>92.542377989166667</v>
      </c>
      <c r="C58" s="269"/>
      <c r="D58" s="269">
        <v>119.46869098833332</v>
      </c>
      <c r="F58" s="87"/>
    </row>
    <row r="59" spans="1:6" s="75" customFormat="1" ht="9" customHeight="1">
      <c r="A59" s="111" t="s">
        <v>55</v>
      </c>
      <c r="B59" s="269">
        <v>101.78435680916665</v>
      </c>
      <c r="C59" s="269"/>
      <c r="D59" s="269">
        <v>102.43759336000001</v>
      </c>
      <c r="F59" s="87"/>
    </row>
    <row r="60" spans="1:6" s="75" customFormat="1" ht="9" customHeight="1">
      <c r="A60" s="220" t="s">
        <v>56</v>
      </c>
      <c r="B60" s="270">
        <v>89.294268701666681</v>
      </c>
      <c r="C60" s="270"/>
      <c r="D60" s="270">
        <v>99.141908002499989</v>
      </c>
      <c r="F60" s="87"/>
    </row>
    <row r="61" spans="1:6" s="75" customFormat="1" ht="9" customHeight="1">
      <c r="A61" s="111" t="s">
        <v>57</v>
      </c>
      <c r="B61" s="269">
        <v>99.942174435833337</v>
      </c>
      <c r="C61" s="269"/>
      <c r="D61" s="269">
        <v>94.739606800833329</v>
      </c>
      <c r="F61" s="87"/>
    </row>
    <row r="62" spans="1:6" s="75" customFormat="1" ht="9" customHeight="1">
      <c r="A62" s="111" t="s">
        <v>58</v>
      </c>
      <c r="B62" s="269">
        <v>91.991841950833347</v>
      </c>
      <c r="C62" s="269"/>
      <c r="D62" s="269">
        <v>112.6058493941667</v>
      </c>
      <c r="F62" s="87"/>
    </row>
    <row r="63" spans="1:6" s="75" customFormat="1" ht="9" customHeight="1">
      <c r="A63" s="111" t="s">
        <v>59</v>
      </c>
      <c r="B63" s="269">
        <v>97.301025940833327</v>
      </c>
      <c r="C63" s="269"/>
      <c r="D63" s="269">
        <v>78.035926905833335</v>
      </c>
      <c r="F63" s="87"/>
    </row>
    <row r="64" spans="1:6" s="75" customFormat="1" ht="9" customHeight="1">
      <c r="A64" s="220" t="s">
        <v>60</v>
      </c>
      <c r="B64" s="270">
        <v>98.688491462499996</v>
      </c>
      <c r="C64" s="270"/>
      <c r="D64" s="270">
        <v>100.59383268083333</v>
      </c>
      <c r="F64" s="87"/>
    </row>
    <row r="65" spans="1:6" s="75" customFormat="1" ht="9" customHeight="1">
      <c r="A65" s="111" t="s">
        <v>61</v>
      </c>
      <c r="B65" s="269">
        <v>87.968097261666671</v>
      </c>
      <c r="C65" s="269"/>
      <c r="D65" s="269">
        <v>96.204640696666686</v>
      </c>
      <c r="F65" s="87"/>
    </row>
    <row r="66" spans="1:6" s="75" customFormat="1" ht="9" customHeight="1">
      <c r="A66" s="111" t="s">
        <v>62</v>
      </c>
      <c r="B66" s="269">
        <v>87.397208150833322</v>
      </c>
      <c r="C66" s="269"/>
      <c r="D66" s="269">
        <v>97.243022624166656</v>
      </c>
      <c r="F66" s="87"/>
    </row>
    <row r="67" spans="1:6" s="75" customFormat="1" ht="9" customHeight="1">
      <c r="A67" s="111" t="s">
        <v>63</v>
      </c>
      <c r="B67" s="269">
        <v>92.26902484499999</v>
      </c>
      <c r="C67" s="269"/>
      <c r="D67" s="269">
        <v>109.88026908333335</v>
      </c>
      <c r="F67" s="87"/>
    </row>
    <row r="68" spans="1:6" s="75" customFormat="1" ht="9" customHeight="1">
      <c r="A68" s="220" t="s">
        <v>64</v>
      </c>
      <c r="B68" s="270">
        <v>94.785906461666642</v>
      </c>
      <c r="C68" s="270"/>
      <c r="D68" s="270">
        <v>84.34315254083333</v>
      </c>
      <c r="F68" s="87"/>
    </row>
    <row r="69" spans="1:6" s="75" customFormat="1" ht="9" customHeight="1">
      <c r="A69" s="111" t="s">
        <v>65</v>
      </c>
      <c r="B69" s="269">
        <v>93.525455227500004</v>
      </c>
      <c r="C69" s="269"/>
      <c r="D69" s="269">
        <v>98.567647352500032</v>
      </c>
      <c r="F69" s="87"/>
    </row>
    <row r="70" spans="1:6" s="75" customFormat="1" ht="9" customHeight="1">
      <c r="A70" s="111" t="s">
        <v>66</v>
      </c>
      <c r="B70" s="269">
        <v>82.516816763333324</v>
      </c>
      <c r="C70" s="269"/>
      <c r="D70" s="269">
        <v>102.4159836208333</v>
      </c>
      <c r="F70" s="87"/>
    </row>
    <row r="71" spans="1:6" s="75" customFormat="1" ht="9" customHeight="1">
      <c r="A71" s="111" t="s">
        <v>67</v>
      </c>
      <c r="B71" s="269">
        <v>88.68016581083333</v>
      </c>
      <c r="C71" s="269"/>
      <c r="D71" s="269">
        <v>122.00746614499998</v>
      </c>
      <c r="F71" s="87"/>
    </row>
    <row r="72" spans="1:6" s="75" customFormat="1" ht="9" customHeight="1">
      <c r="A72" s="220" t="s">
        <v>68</v>
      </c>
      <c r="B72" s="270">
        <v>87.679857185833342</v>
      </c>
      <c r="C72" s="270"/>
      <c r="D72" s="270">
        <v>108.16012523833335</v>
      </c>
      <c r="F72" s="87"/>
    </row>
    <row r="73" spans="1:6" s="75" customFormat="1" ht="9" customHeight="1">
      <c r="A73" s="111" t="s">
        <v>69</v>
      </c>
      <c r="B73" s="269">
        <v>93.051729285833332</v>
      </c>
      <c r="C73" s="269"/>
      <c r="D73" s="269">
        <v>103.55486044499999</v>
      </c>
      <c r="F73" s="87"/>
    </row>
    <row r="74" spans="1:6" s="75" customFormat="1" ht="9" customHeight="1">
      <c r="A74" s="111" t="s">
        <v>70</v>
      </c>
      <c r="B74" s="269">
        <v>90.241200947499991</v>
      </c>
      <c r="C74" s="269"/>
      <c r="D74" s="269">
        <v>111.28220386583332</v>
      </c>
      <c r="F74" s="87"/>
    </row>
    <row r="75" spans="1:6" s="75" customFormat="1" ht="9" customHeight="1">
      <c r="A75" s="111" t="s">
        <v>71</v>
      </c>
      <c r="B75" s="269">
        <v>100.94326397583335</v>
      </c>
      <c r="C75" s="269"/>
      <c r="D75" s="269">
        <v>178.63486484999999</v>
      </c>
      <c r="F75" s="87"/>
    </row>
    <row r="76" spans="1:6" s="75" customFormat="1" ht="9" customHeight="1">
      <c r="A76" s="220" t="s">
        <v>72</v>
      </c>
      <c r="B76" s="270">
        <v>94.068668593333328</v>
      </c>
      <c r="C76" s="270"/>
      <c r="D76" s="270">
        <v>99.053635140833322</v>
      </c>
      <c r="F76" s="87"/>
    </row>
    <row r="77" spans="1:6" s="75" customFormat="1" ht="9" customHeight="1">
      <c r="A77" s="111" t="s">
        <v>73</v>
      </c>
      <c r="B77" s="269">
        <v>76.438601565000013</v>
      </c>
      <c r="C77" s="269"/>
      <c r="D77" s="269">
        <v>93.28945756666667</v>
      </c>
      <c r="F77" s="87"/>
    </row>
    <row r="78" spans="1:6" s="75" customFormat="1" ht="9" customHeight="1">
      <c r="A78" s="111" t="s">
        <v>74</v>
      </c>
      <c r="B78" s="269">
        <v>100.19244862000001</v>
      </c>
      <c r="C78" s="269"/>
      <c r="D78" s="269">
        <v>108.60071597499997</v>
      </c>
      <c r="F78" s="87"/>
    </row>
    <row r="79" spans="1:6" s="75" customFormat="1" ht="9" customHeight="1">
      <c r="A79" s="111" t="s">
        <v>75</v>
      </c>
      <c r="B79" s="269">
        <v>92.896850108333339</v>
      </c>
      <c r="C79" s="269"/>
      <c r="D79" s="269">
        <v>129.21504084833336</v>
      </c>
      <c r="F79" s="87"/>
    </row>
    <row r="80" spans="1:6" s="75" customFormat="1" ht="9" customHeight="1">
      <c r="A80" s="220" t="s">
        <v>76</v>
      </c>
      <c r="B80" s="270">
        <v>96.020017260833342</v>
      </c>
      <c r="C80" s="270"/>
      <c r="D80" s="270">
        <v>112.191757525</v>
      </c>
      <c r="F80" s="87"/>
    </row>
    <row r="81" spans="1:6" s="75" customFormat="1" ht="9" customHeight="1">
      <c r="A81" s="111"/>
      <c r="B81" s="269"/>
      <c r="C81" s="269"/>
      <c r="D81" s="269"/>
      <c r="F81" s="87"/>
    </row>
    <row r="82" spans="1:6" s="241" customFormat="1" ht="9" customHeight="1">
      <c r="A82" s="211" t="s">
        <v>80</v>
      </c>
      <c r="B82" s="267"/>
      <c r="C82" s="267"/>
      <c r="D82" s="267"/>
    </row>
    <row r="83" spans="1:6" s="241" customFormat="1" ht="9" customHeight="1">
      <c r="A83" s="211" t="s">
        <v>34</v>
      </c>
      <c r="B83" s="266">
        <v>94.293663354166668</v>
      </c>
      <c r="C83" s="267"/>
      <c r="D83" s="266">
        <v>97.050345898333333</v>
      </c>
    </row>
    <row r="84" spans="1:6" s="75" customFormat="1" ht="3.95" customHeight="1">
      <c r="A84" s="115"/>
      <c r="B84" s="268"/>
      <c r="C84" s="268"/>
      <c r="D84" s="268"/>
      <c r="F84" s="87"/>
    </row>
    <row r="85" spans="1:6" s="78" customFormat="1" ht="9" customHeight="1">
      <c r="A85" s="111" t="s">
        <v>45</v>
      </c>
      <c r="B85" s="269">
        <v>90.692764576666661</v>
      </c>
      <c r="C85" s="269"/>
      <c r="D85" s="269">
        <v>100.86053287083332</v>
      </c>
      <c r="F85" s="87"/>
    </row>
    <row r="86" spans="1:6" s="75" customFormat="1" ht="9" customHeight="1">
      <c r="A86" s="111" t="s">
        <v>46</v>
      </c>
      <c r="B86" s="269">
        <v>95.444798523333318</v>
      </c>
      <c r="C86" s="269"/>
      <c r="D86" s="269">
        <v>111.31909531999999</v>
      </c>
      <c r="F86" s="87"/>
    </row>
    <row r="87" spans="1:6" s="75" customFormat="1" ht="9" customHeight="1">
      <c r="A87" s="111" t="s">
        <v>47</v>
      </c>
      <c r="B87" s="269">
        <v>94.731417240833323</v>
      </c>
      <c r="C87" s="269"/>
      <c r="D87" s="269">
        <v>113.2379726075</v>
      </c>
      <c r="F87" s="87"/>
    </row>
    <row r="88" spans="1:6" s="75" customFormat="1" ht="9" customHeight="1">
      <c r="A88" s="220" t="s">
        <v>48</v>
      </c>
      <c r="B88" s="270">
        <v>62.785145171666663</v>
      </c>
      <c r="C88" s="270"/>
      <c r="D88" s="270">
        <v>96.482304895000013</v>
      </c>
      <c r="F88" s="87"/>
    </row>
    <row r="89" spans="1:6" s="75" customFormat="1" ht="9" customHeight="1">
      <c r="A89" s="111" t="s">
        <v>49</v>
      </c>
      <c r="B89" s="269">
        <v>101.28976043666665</v>
      </c>
      <c r="C89" s="269"/>
      <c r="D89" s="269">
        <v>106.49167062583332</v>
      </c>
      <c r="F89" s="87"/>
    </row>
    <row r="90" spans="1:6" s="75" customFormat="1" ht="9" customHeight="1">
      <c r="A90" s="111" t="s">
        <v>50</v>
      </c>
      <c r="B90" s="269">
        <v>91.280548396666674</v>
      </c>
      <c r="C90" s="269"/>
      <c r="D90" s="269">
        <v>85.800337236666678</v>
      </c>
      <c r="F90" s="87"/>
    </row>
    <row r="91" spans="1:6" s="75" customFormat="1" ht="9" customHeight="1">
      <c r="A91" s="111" t="s">
        <v>51</v>
      </c>
      <c r="B91" s="269">
        <v>92.435529864166654</v>
      </c>
      <c r="C91" s="269"/>
      <c r="D91" s="269">
        <v>114.16430667500002</v>
      </c>
      <c r="F91" s="87"/>
    </row>
    <row r="92" spans="1:6" s="75" customFormat="1" ht="9" customHeight="1">
      <c r="A92" s="220" t="s">
        <v>52</v>
      </c>
      <c r="B92" s="270">
        <v>95.289967095833333</v>
      </c>
      <c r="C92" s="270"/>
      <c r="D92" s="270">
        <v>109.51393867833332</v>
      </c>
      <c r="F92" s="87"/>
    </row>
    <row r="93" spans="1:6" s="75" customFormat="1" ht="9" customHeight="1">
      <c r="A93" s="111" t="s">
        <v>53</v>
      </c>
      <c r="B93" s="269">
        <v>98.599651555833319</v>
      </c>
      <c r="C93" s="269"/>
      <c r="D93" s="269">
        <v>101.65623782999999</v>
      </c>
      <c r="F93" s="87"/>
    </row>
    <row r="94" spans="1:6" s="75" customFormat="1" ht="9" customHeight="1">
      <c r="A94" s="111" t="s">
        <v>54</v>
      </c>
      <c r="B94" s="269">
        <v>93.969054087500012</v>
      </c>
      <c r="C94" s="269"/>
      <c r="D94" s="269">
        <v>123.3431389375</v>
      </c>
      <c r="F94" s="87"/>
    </row>
    <row r="95" spans="1:6" s="75" customFormat="1" ht="9" customHeight="1">
      <c r="A95" s="111" t="s">
        <v>55</v>
      </c>
      <c r="B95" s="269">
        <v>100.58555169416665</v>
      </c>
      <c r="C95" s="269"/>
      <c r="D95" s="269">
        <v>105.58992594083333</v>
      </c>
      <c r="F95" s="87"/>
    </row>
    <row r="96" spans="1:6" s="75" customFormat="1" ht="9" customHeight="1">
      <c r="A96" s="220" t="s">
        <v>56</v>
      </c>
      <c r="B96" s="270">
        <v>90.630892505000006</v>
      </c>
      <c r="C96" s="270"/>
      <c r="D96" s="270">
        <v>108.95923243416667</v>
      </c>
      <c r="F96" s="87"/>
    </row>
    <row r="97" spans="1:6" s="75" customFormat="1" ht="9" customHeight="1">
      <c r="A97" s="111" t="s">
        <v>57</v>
      </c>
      <c r="B97" s="269">
        <v>97.900673718333337</v>
      </c>
      <c r="C97" s="269"/>
      <c r="D97" s="269">
        <v>106.04298430083334</v>
      </c>
      <c r="F97" s="87"/>
    </row>
    <row r="98" spans="1:6" s="75" customFormat="1" ht="9" customHeight="1">
      <c r="A98" s="111" t="s">
        <v>58</v>
      </c>
      <c r="B98" s="269">
        <v>93.787235293333353</v>
      </c>
      <c r="C98" s="269"/>
      <c r="D98" s="269">
        <v>116.93728002416667</v>
      </c>
      <c r="F98" s="87"/>
    </row>
    <row r="99" spans="1:6" s="75" customFormat="1" ht="9" customHeight="1">
      <c r="A99" s="111" t="s">
        <v>59</v>
      </c>
      <c r="B99" s="269">
        <v>95.22493649416667</v>
      </c>
      <c r="C99" s="269"/>
      <c r="D99" s="269">
        <v>89.365385153333321</v>
      </c>
      <c r="F99" s="87"/>
    </row>
    <row r="100" spans="1:6" s="75" customFormat="1" ht="9" customHeight="1">
      <c r="A100" s="220" t="s">
        <v>60</v>
      </c>
      <c r="B100" s="270">
        <v>98.812010711666673</v>
      </c>
      <c r="C100" s="270"/>
      <c r="D100" s="270">
        <v>117.91409361916668</v>
      </c>
      <c r="F100" s="87"/>
    </row>
    <row r="101" spans="1:6" s="75" customFormat="1" ht="9" customHeight="1">
      <c r="A101" s="111" t="s">
        <v>61</v>
      </c>
      <c r="B101" s="269">
        <v>95.133677390000003</v>
      </c>
      <c r="C101" s="269"/>
      <c r="D101" s="269">
        <v>105.26922207083334</v>
      </c>
      <c r="F101" s="87"/>
    </row>
    <row r="102" spans="1:6" s="75" customFormat="1" ht="9" customHeight="1">
      <c r="A102" s="111" t="s">
        <v>62</v>
      </c>
      <c r="B102" s="269">
        <v>81.055323429166677</v>
      </c>
      <c r="C102" s="269"/>
      <c r="D102" s="269">
        <v>106.67368761500001</v>
      </c>
      <c r="F102" s="87"/>
    </row>
    <row r="103" spans="1:6" s="75" customFormat="1" ht="9" customHeight="1">
      <c r="A103" s="111" t="s">
        <v>63</v>
      </c>
      <c r="B103" s="269">
        <v>94.083853170833322</v>
      </c>
      <c r="C103" s="269"/>
      <c r="D103" s="269">
        <v>113.43754048</v>
      </c>
      <c r="F103" s="87"/>
    </row>
    <row r="104" spans="1:6" s="75" customFormat="1" ht="9" customHeight="1">
      <c r="A104" s="220" t="s">
        <v>64</v>
      </c>
      <c r="B104" s="270">
        <v>95.245273527500004</v>
      </c>
      <c r="C104" s="270"/>
      <c r="D104" s="270">
        <v>94.496883829166677</v>
      </c>
      <c r="F104" s="87"/>
    </row>
    <row r="105" spans="1:6" s="75" customFormat="1" ht="9" customHeight="1">
      <c r="A105" s="111" t="s">
        <v>65</v>
      </c>
      <c r="B105" s="269">
        <v>92.0347624475</v>
      </c>
      <c r="C105" s="269"/>
      <c r="D105" s="269">
        <v>107.50355972750002</v>
      </c>
      <c r="F105" s="87"/>
    </row>
    <row r="106" spans="1:6" s="75" customFormat="1" ht="9" customHeight="1">
      <c r="A106" s="111" t="s">
        <v>66</v>
      </c>
      <c r="B106" s="269">
        <v>88.52331685</v>
      </c>
      <c r="C106" s="269"/>
      <c r="D106" s="269">
        <v>108.39564074499999</v>
      </c>
      <c r="F106" s="87"/>
    </row>
    <row r="107" spans="1:6" s="75" customFormat="1" ht="9" customHeight="1">
      <c r="A107" s="111" t="s">
        <v>67</v>
      </c>
      <c r="B107" s="269">
        <v>85.740620351666664</v>
      </c>
      <c r="C107" s="269"/>
      <c r="D107" s="269">
        <v>115.00460785916664</v>
      </c>
      <c r="F107" s="87"/>
    </row>
    <row r="108" spans="1:6" s="75" customFormat="1" ht="9" customHeight="1">
      <c r="A108" s="220" t="s">
        <v>68</v>
      </c>
      <c r="B108" s="270">
        <v>86.961035562500001</v>
      </c>
      <c r="C108" s="270"/>
      <c r="D108" s="270">
        <v>115.28122566999998</v>
      </c>
      <c r="F108" s="87"/>
    </row>
    <row r="109" spans="1:6" s="75" customFormat="1" ht="9" customHeight="1">
      <c r="A109" s="111" t="s">
        <v>69</v>
      </c>
      <c r="B109" s="269">
        <v>95.68289112333332</v>
      </c>
      <c r="C109" s="269"/>
      <c r="D109" s="269">
        <v>102.47316500083332</v>
      </c>
      <c r="F109" s="87"/>
    </row>
    <row r="110" spans="1:6" s="75" customFormat="1" ht="9" customHeight="1">
      <c r="A110" s="111" t="s">
        <v>70</v>
      </c>
      <c r="B110" s="269">
        <v>90.920204569999996</v>
      </c>
      <c r="C110" s="269"/>
      <c r="D110" s="269">
        <v>110.07695692750001</v>
      </c>
      <c r="F110" s="87"/>
    </row>
    <row r="111" spans="1:6" s="75" customFormat="1" ht="9" customHeight="1">
      <c r="A111" s="111" t="s">
        <v>71</v>
      </c>
      <c r="B111" s="269">
        <v>96.633561679166647</v>
      </c>
      <c r="C111" s="269"/>
      <c r="D111" s="269">
        <v>186.87708101166666</v>
      </c>
      <c r="F111" s="87"/>
    </row>
    <row r="112" spans="1:6" s="75" customFormat="1" ht="9" customHeight="1">
      <c r="A112" s="220" t="s">
        <v>72</v>
      </c>
      <c r="B112" s="270">
        <v>94.967916675000012</v>
      </c>
      <c r="C112" s="270"/>
      <c r="D112" s="270">
        <v>100.1538671925</v>
      </c>
      <c r="F112" s="87"/>
    </row>
    <row r="113" spans="1:6" s="75" customFormat="1" ht="9" customHeight="1">
      <c r="A113" s="111" t="s">
        <v>73</v>
      </c>
      <c r="B113" s="269">
        <v>73.984680949999998</v>
      </c>
      <c r="C113" s="269"/>
      <c r="D113" s="269">
        <v>115.37100259083333</v>
      </c>
      <c r="F113" s="87"/>
    </row>
    <row r="114" spans="1:6" s="75" customFormat="1" ht="9" customHeight="1">
      <c r="A114" s="111" t="s">
        <v>74</v>
      </c>
      <c r="B114" s="269">
        <v>102.85726838333331</v>
      </c>
      <c r="C114" s="269"/>
      <c r="D114" s="269">
        <v>110.81051318499999</v>
      </c>
      <c r="F114" s="87"/>
    </row>
    <row r="115" spans="1:6" s="75" customFormat="1" ht="9" customHeight="1">
      <c r="A115" s="111" t="s">
        <v>75</v>
      </c>
      <c r="B115" s="269">
        <v>89.93698080416668</v>
      </c>
      <c r="C115" s="269"/>
      <c r="D115" s="269">
        <v>101.73643987499999</v>
      </c>
      <c r="F115" s="87"/>
    </row>
    <row r="116" spans="1:6" s="75" customFormat="1" ht="9" customHeight="1">
      <c r="A116" s="220" t="s">
        <v>76</v>
      </c>
      <c r="B116" s="270">
        <v>92.60126696333333</v>
      </c>
      <c r="C116" s="270"/>
      <c r="D116" s="270">
        <v>118.47525135333335</v>
      </c>
      <c r="F116" s="87"/>
    </row>
    <row r="117" spans="1:6" s="75" customFormat="1" ht="9" customHeight="1">
      <c r="A117" s="111"/>
      <c r="B117" s="269"/>
      <c r="C117" s="269"/>
      <c r="D117" s="269"/>
      <c r="F117" s="87"/>
    </row>
    <row r="118" spans="1:6" s="75" customFormat="1" ht="9" customHeight="1">
      <c r="A118" s="211" t="s">
        <v>81</v>
      </c>
      <c r="B118" s="267"/>
      <c r="C118" s="267"/>
      <c r="D118" s="267"/>
      <c r="E118" s="241"/>
      <c r="F118" s="87"/>
    </row>
    <row r="119" spans="1:6" s="241" customFormat="1" ht="9" customHeight="1">
      <c r="A119" s="211" t="s">
        <v>34</v>
      </c>
      <c r="B119" s="266">
        <v>96.175673625833326</v>
      </c>
      <c r="C119" s="267"/>
      <c r="D119" s="266">
        <v>98.841628788333324</v>
      </c>
    </row>
    <row r="120" spans="1:6" s="75" customFormat="1" ht="3.95" customHeight="1">
      <c r="A120" s="115"/>
      <c r="B120" s="268"/>
      <c r="C120" s="268"/>
      <c r="D120" s="268"/>
      <c r="F120" s="87"/>
    </row>
    <row r="121" spans="1:6" s="75" customFormat="1" ht="9" customHeight="1">
      <c r="A121" s="111" t="s">
        <v>45</v>
      </c>
      <c r="B121" s="269">
        <v>93.393433273333343</v>
      </c>
      <c r="C121" s="269"/>
      <c r="D121" s="269">
        <v>99.481586957499985</v>
      </c>
      <c r="E121" s="78"/>
      <c r="F121" s="87"/>
    </row>
    <row r="122" spans="1:6" s="75" customFormat="1" ht="9" customHeight="1">
      <c r="A122" s="111" t="s">
        <v>46</v>
      </c>
      <c r="B122" s="269">
        <v>96.152257700000007</v>
      </c>
      <c r="C122" s="269"/>
      <c r="D122" s="269">
        <v>108.4038241225</v>
      </c>
      <c r="F122" s="87"/>
    </row>
    <row r="123" spans="1:6" s="75" customFormat="1" ht="9" customHeight="1">
      <c r="A123" s="111" t="s">
        <v>47</v>
      </c>
      <c r="B123" s="269">
        <v>90.314710024166672</v>
      </c>
      <c r="C123" s="269"/>
      <c r="D123" s="269">
        <v>110.72771958166665</v>
      </c>
      <c r="F123" s="87"/>
    </row>
    <row r="124" spans="1:6" s="75" customFormat="1" ht="9" customHeight="1">
      <c r="A124" s="220" t="s">
        <v>48</v>
      </c>
      <c r="B124" s="270">
        <v>64.202875922499999</v>
      </c>
      <c r="C124" s="270"/>
      <c r="D124" s="270">
        <v>97.572034885833332</v>
      </c>
      <c r="F124" s="87"/>
    </row>
    <row r="125" spans="1:6" s="75" customFormat="1" ht="9" customHeight="1">
      <c r="A125" s="111" t="s">
        <v>49</v>
      </c>
      <c r="B125" s="269">
        <v>99.920708522499993</v>
      </c>
      <c r="C125" s="269"/>
      <c r="D125" s="269">
        <v>102.55620190166668</v>
      </c>
      <c r="F125" s="87"/>
    </row>
    <row r="126" spans="1:6" s="75" customFormat="1" ht="9" customHeight="1">
      <c r="A126" s="111" t="s">
        <v>50</v>
      </c>
      <c r="B126" s="269">
        <v>98.314295913333339</v>
      </c>
      <c r="C126" s="269"/>
      <c r="D126" s="269">
        <v>87.820733250833314</v>
      </c>
      <c r="F126" s="87"/>
    </row>
    <row r="127" spans="1:6" s="75" customFormat="1" ht="9" customHeight="1">
      <c r="A127" s="111" t="s">
        <v>51</v>
      </c>
      <c r="B127" s="269">
        <v>95.662287688333336</v>
      </c>
      <c r="C127" s="269"/>
      <c r="D127" s="269">
        <v>90.613800521666676</v>
      </c>
      <c r="F127" s="87"/>
    </row>
    <row r="128" spans="1:6" s="75" customFormat="1" ht="9" customHeight="1">
      <c r="A128" s="220" t="s">
        <v>52</v>
      </c>
      <c r="B128" s="270">
        <v>96.470381498333325</v>
      </c>
      <c r="C128" s="270"/>
      <c r="D128" s="270">
        <v>103.19830514249999</v>
      </c>
      <c r="F128" s="87"/>
    </row>
    <row r="129" spans="1:6" s="75" customFormat="1" ht="9" customHeight="1">
      <c r="A129" s="111" t="s">
        <v>53</v>
      </c>
      <c r="B129" s="269">
        <v>100.03618172666667</v>
      </c>
      <c r="C129" s="269"/>
      <c r="D129" s="269">
        <v>97.649476610833347</v>
      </c>
      <c r="F129" s="87"/>
    </row>
    <row r="130" spans="1:6" s="75" customFormat="1" ht="9" customHeight="1">
      <c r="A130" s="111" t="s">
        <v>54</v>
      </c>
      <c r="B130" s="269">
        <v>95.788675096666665</v>
      </c>
      <c r="C130" s="269"/>
      <c r="D130" s="269">
        <v>117.98543665083332</v>
      </c>
      <c r="F130" s="87"/>
    </row>
    <row r="131" spans="1:6" s="75" customFormat="1" ht="9" customHeight="1">
      <c r="A131" s="111" t="s">
        <v>55</v>
      </c>
      <c r="B131" s="269">
        <v>102.48980559833335</v>
      </c>
      <c r="C131" s="269"/>
      <c r="D131" s="269">
        <v>105.215231675</v>
      </c>
      <c r="F131" s="87"/>
    </row>
    <row r="132" spans="1:6" s="75" customFormat="1" ht="9" customHeight="1">
      <c r="A132" s="220" t="s">
        <v>56</v>
      </c>
      <c r="B132" s="270">
        <v>92.623478697500005</v>
      </c>
      <c r="C132" s="270"/>
      <c r="D132" s="270">
        <v>100.48771354666665</v>
      </c>
      <c r="F132" s="87"/>
    </row>
    <row r="133" spans="1:6" s="75" customFormat="1" ht="9" customHeight="1">
      <c r="A133" s="111" t="s">
        <v>57</v>
      </c>
      <c r="B133" s="269">
        <v>105.83573892583335</v>
      </c>
      <c r="C133" s="269"/>
      <c r="D133" s="269">
        <v>102.54725797916666</v>
      </c>
      <c r="F133" s="87"/>
    </row>
    <row r="134" spans="1:6" s="75" customFormat="1" ht="9" customHeight="1">
      <c r="A134" s="111" t="s">
        <v>58</v>
      </c>
      <c r="B134" s="269">
        <v>96.68145717583333</v>
      </c>
      <c r="C134" s="269"/>
      <c r="D134" s="269">
        <v>113.68649426249999</v>
      </c>
      <c r="F134" s="87"/>
    </row>
    <row r="135" spans="1:6" s="75" customFormat="1" ht="9" customHeight="1">
      <c r="A135" s="111" t="s">
        <v>59</v>
      </c>
      <c r="B135" s="269">
        <v>94.203245793333323</v>
      </c>
      <c r="C135" s="269"/>
      <c r="D135" s="269">
        <v>92.828321473333332</v>
      </c>
      <c r="F135" s="87"/>
    </row>
    <row r="136" spans="1:6" s="75" customFormat="1" ht="9" customHeight="1">
      <c r="A136" s="220" t="s">
        <v>60</v>
      </c>
      <c r="B136" s="270">
        <v>97.630361772499995</v>
      </c>
      <c r="C136" s="270"/>
      <c r="D136" s="270">
        <v>112.72073734249999</v>
      </c>
      <c r="F136" s="87"/>
    </row>
    <row r="137" spans="1:6" s="75" customFormat="1" ht="9" customHeight="1">
      <c r="A137" s="111" t="s">
        <v>61</v>
      </c>
      <c r="B137" s="269">
        <v>96.662422372499975</v>
      </c>
      <c r="C137" s="269"/>
      <c r="D137" s="269">
        <v>102.127024265</v>
      </c>
      <c r="F137" s="87"/>
    </row>
    <row r="138" spans="1:6" s="75" customFormat="1" ht="9" customHeight="1">
      <c r="A138" s="111" t="s">
        <v>62</v>
      </c>
      <c r="B138" s="269">
        <v>80.183696210833347</v>
      </c>
      <c r="C138" s="269"/>
      <c r="D138" s="269">
        <v>99.563164118333319</v>
      </c>
      <c r="F138" s="87"/>
    </row>
    <row r="139" spans="1:6" s="75" customFormat="1" ht="9" customHeight="1">
      <c r="A139" s="111" t="s">
        <v>63</v>
      </c>
      <c r="B139" s="269">
        <v>93.279430329166686</v>
      </c>
      <c r="C139" s="269"/>
      <c r="D139" s="269">
        <v>110.07702850916668</v>
      </c>
      <c r="F139" s="87"/>
    </row>
    <row r="140" spans="1:6" s="75" customFormat="1" ht="9" customHeight="1">
      <c r="A140" s="220" t="s">
        <v>64</v>
      </c>
      <c r="B140" s="270">
        <v>94.583565605833314</v>
      </c>
      <c r="C140" s="270"/>
      <c r="D140" s="270">
        <v>90.556414624166678</v>
      </c>
      <c r="F140" s="87"/>
    </row>
    <row r="141" spans="1:6" s="75" customFormat="1" ht="9" customHeight="1">
      <c r="A141" s="111" t="s">
        <v>65</v>
      </c>
      <c r="B141" s="269">
        <v>91.095797274166657</v>
      </c>
      <c r="C141" s="269"/>
      <c r="D141" s="269">
        <v>103.53387172833334</v>
      </c>
      <c r="F141" s="87"/>
    </row>
    <row r="142" spans="1:6" s="75" customFormat="1" ht="9" customHeight="1">
      <c r="A142" s="111" t="s">
        <v>66</v>
      </c>
      <c r="B142" s="269">
        <v>88.260087525000003</v>
      </c>
      <c r="C142" s="269"/>
      <c r="D142" s="269">
        <v>104.81118888833332</v>
      </c>
      <c r="F142" s="87"/>
    </row>
    <row r="143" spans="1:6" s="75" customFormat="1" ht="9" customHeight="1">
      <c r="A143" s="111" t="s">
        <v>67</v>
      </c>
      <c r="B143" s="269">
        <v>88.845851685833338</v>
      </c>
      <c r="C143" s="269"/>
      <c r="D143" s="269">
        <v>110.38139796166666</v>
      </c>
      <c r="F143" s="87"/>
    </row>
    <row r="144" spans="1:6" s="75" customFormat="1" ht="9" customHeight="1">
      <c r="A144" s="220" t="s">
        <v>68</v>
      </c>
      <c r="B144" s="270">
        <v>86.588142740000009</v>
      </c>
      <c r="C144" s="270"/>
      <c r="D144" s="270">
        <v>109.96052167833331</v>
      </c>
      <c r="F144" s="87"/>
    </row>
    <row r="145" spans="1:6" s="75" customFormat="1" ht="9" customHeight="1">
      <c r="A145" s="111" t="s">
        <v>69</v>
      </c>
      <c r="B145" s="269">
        <v>98.339509373333328</v>
      </c>
      <c r="C145" s="269"/>
      <c r="D145" s="269">
        <v>100.05178933416666</v>
      </c>
      <c r="F145" s="87"/>
    </row>
    <row r="146" spans="1:6" s="75" customFormat="1" ht="9" customHeight="1">
      <c r="A146" s="111" t="s">
        <v>70</v>
      </c>
      <c r="B146" s="269">
        <v>93.555763355833335</v>
      </c>
      <c r="C146" s="269"/>
      <c r="D146" s="269">
        <v>105.31760702666666</v>
      </c>
      <c r="F146" s="87"/>
    </row>
    <row r="147" spans="1:6" s="75" customFormat="1" ht="9" customHeight="1">
      <c r="A147" s="111" t="s">
        <v>71</v>
      </c>
      <c r="B147" s="269">
        <v>97.393310460833334</v>
      </c>
      <c r="C147" s="269"/>
      <c r="D147" s="269">
        <v>155.85957731166667</v>
      </c>
      <c r="F147" s="87"/>
    </row>
    <row r="148" spans="1:6" s="75" customFormat="1" ht="9" customHeight="1">
      <c r="A148" s="220" t="s">
        <v>72</v>
      </c>
      <c r="B148" s="270">
        <v>95.20103758916666</v>
      </c>
      <c r="C148" s="270"/>
      <c r="D148" s="270">
        <v>99.662540249999992</v>
      </c>
      <c r="F148" s="87"/>
    </row>
    <row r="149" spans="1:6" s="75" customFormat="1" ht="9" customHeight="1">
      <c r="A149" s="111" t="s">
        <v>73</v>
      </c>
      <c r="B149" s="269">
        <v>82.749603074999996</v>
      </c>
      <c r="C149" s="269"/>
      <c r="D149" s="269">
        <v>109.07470569583334</v>
      </c>
      <c r="F149" s="87"/>
    </row>
    <row r="150" spans="1:6" s="75" customFormat="1" ht="9" customHeight="1">
      <c r="A150" s="111" t="s">
        <v>74</v>
      </c>
      <c r="B150" s="269">
        <v>100.93099787916667</v>
      </c>
      <c r="C150" s="269"/>
      <c r="D150" s="269">
        <v>104.96544888250001</v>
      </c>
      <c r="F150" s="87"/>
    </row>
    <row r="151" spans="1:6" s="75" customFormat="1" ht="9" customHeight="1">
      <c r="A151" s="111" t="s">
        <v>75</v>
      </c>
      <c r="B151" s="269">
        <v>92.830997625000009</v>
      </c>
      <c r="C151" s="269"/>
      <c r="D151" s="269">
        <v>103.3836605175</v>
      </c>
      <c r="F151" s="87"/>
    </row>
    <row r="152" spans="1:6" s="75" customFormat="1" ht="9" customHeight="1">
      <c r="A152" s="220" t="s">
        <v>76</v>
      </c>
      <c r="B152" s="270">
        <v>97.636748425833332</v>
      </c>
      <c r="C152" s="270"/>
      <c r="D152" s="270">
        <v>107.73486166250001</v>
      </c>
      <c r="F152" s="87"/>
    </row>
    <row r="153" spans="1:6" s="75" customFormat="1" ht="9" customHeight="1">
      <c r="A153" s="111"/>
      <c r="B153" s="269"/>
      <c r="C153" s="269"/>
      <c r="D153" s="269"/>
      <c r="F153" s="87"/>
    </row>
    <row r="154" spans="1:6" s="241" customFormat="1" ht="9" customHeight="1">
      <c r="A154" s="211" t="s">
        <v>82</v>
      </c>
      <c r="B154" s="267"/>
      <c r="C154" s="267"/>
      <c r="D154" s="267"/>
    </row>
    <row r="155" spans="1:6" s="241" customFormat="1" ht="9" customHeight="1">
      <c r="A155" s="211" t="s">
        <v>34</v>
      </c>
      <c r="B155" s="266">
        <v>99.583155611666655</v>
      </c>
      <c r="C155" s="267"/>
      <c r="D155" s="266">
        <v>100.31233541333332</v>
      </c>
    </row>
    <row r="156" spans="1:6" s="75" customFormat="1" ht="3.95" customHeight="1">
      <c r="A156" s="115"/>
      <c r="B156" s="268"/>
      <c r="C156" s="268"/>
      <c r="D156" s="268"/>
      <c r="F156" s="87"/>
    </row>
    <row r="157" spans="1:6" s="78" customFormat="1" ht="9" customHeight="1">
      <c r="A157" s="111" t="s">
        <v>45</v>
      </c>
      <c r="B157" s="269">
        <v>95.716038083333331</v>
      </c>
      <c r="C157" s="269"/>
      <c r="D157" s="269">
        <v>103.08196610583333</v>
      </c>
      <c r="F157" s="87"/>
    </row>
    <row r="158" spans="1:6" s="75" customFormat="1" ht="9" customHeight="1">
      <c r="A158" s="111" t="s">
        <v>46</v>
      </c>
      <c r="B158" s="269">
        <v>100.83368594416669</v>
      </c>
      <c r="C158" s="269"/>
      <c r="D158" s="269">
        <v>110.10478558916667</v>
      </c>
      <c r="F158" s="87"/>
    </row>
    <row r="159" spans="1:6" s="75" customFormat="1" ht="9" customHeight="1">
      <c r="A159" s="111" t="s">
        <v>47</v>
      </c>
      <c r="B159" s="269">
        <v>91.438024647500001</v>
      </c>
      <c r="C159" s="269"/>
      <c r="D159" s="269">
        <v>108.19894349416666</v>
      </c>
      <c r="F159" s="87"/>
    </row>
    <row r="160" spans="1:6" s="75" customFormat="1" ht="9" customHeight="1">
      <c r="A160" s="220" t="s">
        <v>48</v>
      </c>
      <c r="B160" s="270">
        <v>66.203772035</v>
      </c>
      <c r="C160" s="270"/>
      <c r="D160" s="270">
        <v>99.351578625833326</v>
      </c>
      <c r="F160" s="87"/>
    </row>
    <row r="161" spans="1:6" s="75" customFormat="1" ht="9" customHeight="1">
      <c r="A161" s="111" t="s">
        <v>49</v>
      </c>
      <c r="B161" s="269">
        <v>101.05101684583333</v>
      </c>
      <c r="C161" s="269"/>
      <c r="D161" s="269">
        <v>103.37344377166666</v>
      </c>
      <c r="F161" s="87"/>
    </row>
    <row r="162" spans="1:6" s="75" customFormat="1" ht="9" customHeight="1">
      <c r="A162" s="111" t="s">
        <v>50</v>
      </c>
      <c r="B162" s="269">
        <v>102.25456153833333</v>
      </c>
      <c r="C162" s="269"/>
      <c r="D162" s="269">
        <v>92.239347539999997</v>
      </c>
      <c r="F162" s="87"/>
    </row>
    <row r="163" spans="1:6" s="75" customFormat="1" ht="9" customHeight="1">
      <c r="A163" s="111" t="s">
        <v>51</v>
      </c>
      <c r="B163" s="269">
        <v>97.634281884999993</v>
      </c>
      <c r="C163" s="269"/>
      <c r="D163" s="269">
        <v>96.053712103333339</v>
      </c>
      <c r="F163" s="87"/>
    </row>
    <row r="164" spans="1:6" s="75" customFormat="1" ht="9" customHeight="1">
      <c r="A164" s="220" t="s">
        <v>52</v>
      </c>
      <c r="B164" s="270">
        <v>101.38930874333333</v>
      </c>
      <c r="C164" s="270"/>
      <c r="D164" s="270">
        <v>103.22680383416666</v>
      </c>
      <c r="F164" s="87"/>
    </row>
    <row r="165" spans="1:6" s="75" customFormat="1" ht="9" customHeight="1">
      <c r="A165" s="111" t="s">
        <v>53</v>
      </c>
      <c r="B165" s="269">
        <v>103.6023933375</v>
      </c>
      <c r="C165" s="269"/>
      <c r="D165" s="269">
        <v>98.801815459166662</v>
      </c>
      <c r="F165" s="87"/>
    </row>
    <row r="166" spans="1:6" s="75" customFormat="1" ht="9" customHeight="1">
      <c r="A166" s="111" t="s">
        <v>54</v>
      </c>
      <c r="B166" s="269">
        <v>97.689800011666691</v>
      </c>
      <c r="C166" s="269"/>
      <c r="D166" s="269">
        <v>115.11662225916666</v>
      </c>
      <c r="F166" s="87"/>
    </row>
    <row r="167" spans="1:6" s="75" customFormat="1" ht="9" customHeight="1">
      <c r="A167" s="111" t="s">
        <v>55</v>
      </c>
      <c r="B167" s="269">
        <v>98.759035614166649</v>
      </c>
      <c r="C167" s="269"/>
      <c r="D167" s="269">
        <v>105.46566358083332</v>
      </c>
      <c r="F167" s="87"/>
    </row>
    <row r="168" spans="1:6" s="75" customFormat="1" ht="9" customHeight="1">
      <c r="A168" s="220" t="s">
        <v>56</v>
      </c>
      <c r="B168" s="270">
        <v>94.119683504166673</v>
      </c>
      <c r="C168" s="270"/>
      <c r="D168" s="270">
        <v>105.26719807583333</v>
      </c>
      <c r="F168" s="87"/>
    </row>
    <row r="169" spans="1:6" s="75" customFormat="1" ht="9" customHeight="1">
      <c r="A169" s="111" t="s">
        <v>57</v>
      </c>
      <c r="B169" s="269">
        <v>106.63872798250001</v>
      </c>
      <c r="C169" s="269"/>
      <c r="D169" s="269">
        <v>105.06493697083334</v>
      </c>
      <c r="F169" s="87"/>
    </row>
    <row r="170" spans="1:6" s="75" customFormat="1" ht="9" customHeight="1">
      <c r="A170" s="111" t="s">
        <v>58</v>
      </c>
      <c r="B170" s="269">
        <v>98.905381479166678</v>
      </c>
      <c r="C170" s="269"/>
      <c r="D170" s="269">
        <v>110.81927766000001</v>
      </c>
      <c r="F170" s="87"/>
    </row>
    <row r="171" spans="1:6" s="75" customFormat="1" ht="9" customHeight="1">
      <c r="A171" s="111" t="s">
        <v>59</v>
      </c>
      <c r="B171" s="269">
        <v>97.025532568333304</v>
      </c>
      <c r="C171" s="269"/>
      <c r="D171" s="269">
        <v>95.831408796666665</v>
      </c>
      <c r="F171" s="87"/>
    </row>
    <row r="172" spans="1:6" s="75" customFormat="1" ht="9" customHeight="1">
      <c r="A172" s="220" t="s">
        <v>60</v>
      </c>
      <c r="B172" s="270">
        <v>100.94514703333334</v>
      </c>
      <c r="C172" s="270"/>
      <c r="D172" s="270">
        <v>118.80017572333334</v>
      </c>
      <c r="F172" s="87"/>
    </row>
    <row r="173" spans="1:6" s="75" customFormat="1" ht="9" customHeight="1">
      <c r="A173" s="111" t="s">
        <v>61</v>
      </c>
      <c r="B173" s="269">
        <v>96.274118699166664</v>
      </c>
      <c r="C173" s="269"/>
      <c r="D173" s="269">
        <v>102.64350573249999</v>
      </c>
      <c r="F173" s="87"/>
    </row>
    <row r="174" spans="1:6" s="75" customFormat="1" ht="9" customHeight="1">
      <c r="A174" s="111" t="s">
        <v>62</v>
      </c>
      <c r="B174" s="269">
        <v>76.403340875833337</v>
      </c>
      <c r="C174" s="269"/>
      <c r="D174" s="269">
        <v>101.28722892500001</v>
      </c>
      <c r="F174" s="87"/>
    </row>
    <row r="175" spans="1:6" s="75" customFormat="1" ht="9" customHeight="1">
      <c r="A175" s="111" t="s">
        <v>63</v>
      </c>
      <c r="B175" s="269">
        <v>96.011809234166677</v>
      </c>
      <c r="C175" s="269"/>
      <c r="D175" s="269">
        <v>107.94675170083333</v>
      </c>
      <c r="F175" s="87"/>
    </row>
    <row r="176" spans="1:6" s="75" customFormat="1" ht="9" customHeight="1">
      <c r="A176" s="220" t="s">
        <v>64</v>
      </c>
      <c r="B176" s="270">
        <v>99.854086577499984</v>
      </c>
      <c r="C176" s="270"/>
      <c r="D176" s="270">
        <v>92.725664213333332</v>
      </c>
      <c r="F176" s="87"/>
    </row>
    <row r="177" spans="1:6" s="75" customFormat="1" ht="9" customHeight="1">
      <c r="A177" s="111" t="s">
        <v>65</v>
      </c>
      <c r="B177" s="269">
        <v>93.331480093333326</v>
      </c>
      <c r="C177" s="269"/>
      <c r="D177" s="269">
        <v>102.68831368083333</v>
      </c>
      <c r="F177" s="87"/>
    </row>
    <row r="178" spans="1:6" s="75" customFormat="1" ht="9" customHeight="1">
      <c r="A178" s="111" t="s">
        <v>66</v>
      </c>
      <c r="B178" s="269">
        <v>93.653185364166646</v>
      </c>
      <c r="C178" s="269"/>
      <c r="D178" s="269">
        <v>103.52730229166667</v>
      </c>
      <c r="F178" s="87"/>
    </row>
    <row r="179" spans="1:6" s="75" customFormat="1" ht="9" customHeight="1">
      <c r="A179" s="111" t="s">
        <v>67</v>
      </c>
      <c r="B179" s="269">
        <v>89.74122014000001</v>
      </c>
      <c r="C179" s="269"/>
      <c r="D179" s="269">
        <v>109.40989738249999</v>
      </c>
      <c r="F179" s="87"/>
    </row>
    <row r="180" spans="1:6" s="75" customFormat="1" ht="9" customHeight="1">
      <c r="A180" s="220" t="s">
        <v>68</v>
      </c>
      <c r="B180" s="270">
        <v>91.740939109166675</v>
      </c>
      <c r="C180" s="270"/>
      <c r="D180" s="270">
        <v>112.28079419749999</v>
      </c>
      <c r="F180" s="87"/>
    </row>
    <row r="181" spans="1:6" s="75" customFormat="1" ht="9" customHeight="1">
      <c r="A181" s="111" t="s">
        <v>69</v>
      </c>
      <c r="B181" s="269">
        <v>101.36582746583336</v>
      </c>
      <c r="C181" s="269"/>
      <c r="D181" s="269">
        <v>100.62470860083334</v>
      </c>
      <c r="F181" s="87"/>
    </row>
    <row r="182" spans="1:6" s="75" customFormat="1" ht="9" customHeight="1">
      <c r="A182" s="111" t="s">
        <v>70</v>
      </c>
      <c r="B182" s="269">
        <v>100.07923391333333</v>
      </c>
      <c r="C182" s="269"/>
      <c r="D182" s="269">
        <v>108.48173639999999</v>
      </c>
      <c r="F182" s="87"/>
    </row>
    <row r="183" spans="1:6" s="75" customFormat="1" ht="9" customHeight="1">
      <c r="A183" s="111" t="s">
        <v>71</v>
      </c>
      <c r="B183" s="269">
        <v>98.407753059166666</v>
      </c>
      <c r="C183" s="269"/>
      <c r="D183" s="269">
        <v>150.95903166416667</v>
      </c>
      <c r="F183" s="87"/>
    </row>
    <row r="184" spans="1:6" s="75" customFormat="1" ht="9" customHeight="1">
      <c r="A184" s="220" t="s">
        <v>72</v>
      </c>
      <c r="B184" s="270">
        <v>100.08278102083334</v>
      </c>
      <c r="C184" s="270"/>
      <c r="D184" s="270">
        <v>99.528481091666663</v>
      </c>
      <c r="F184" s="87"/>
    </row>
    <row r="185" spans="1:6" s="75" customFormat="1" ht="9" customHeight="1">
      <c r="A185" s="111" t="s">
        <v>73</v>
      </c>
      <c r="B185" s="269">
        <v>90.323750118333336</v>
      </c>
      <c r="C185" s="269"/>
      <c r="D185" s="269">
        <v>116.3601871</v>
      </c>
      <c r="F185" s="87"/>
    </row>
    <row r="186" spans="1:6" s="75" customFormat="1" ht="9" customHeight="1">
      <c r="A186" s="111" t="s">
        <v>74</v>
      </c>
      <c r="B186" s="269">
        <v>103.20605711250001</v>
      </c>
      <c r="C186" s="269"/>
      <c r="D186" s="269">
        <v>105.77665392833332</v>
      </c>
      <c r="F186" s="87"/>
    </row>
    <row r="187" spans="1:6" s="75" customFormat="1" ht="9" customHeight="1">
      <c r="A187" s="111" t="s">
        <v>75</v>
      </c>
      <c r="B187" s="269">
        <v>98.454239362500005</v>
      </c>
      <c r="C187" s="269"/>
      <c r="D187" s="269">
        <v>104.89887727750001</v>
      </c>
      <c r="F187" s="87"/>
    </row>
    <row r="188" spans="1:6" s="75" customFormat="1" ht="9" customHeight="1">
      <c r="A188" s="220" t="s">
        <v>76</v>
      </c>
      <c r="B188" s="270">
        <v>99.407123445833349</v>
      </c>
      <c r="C188" s="270"/>
      <c r="D188" s="270">
        <v>110.83893854916666</v>
      </c>
      <c r="F188" s="87"/>
    </row>
    <row r="189" spans="1:6" s="75" customFormat="1" ht="9" customHeight="1">
      <c r="A189" s="111"/>
      <c r="B189" s="269"/>
      <c r="C189" s="269"/>
      <c r="D189" s="269"/>
      <c r="F189" s="87"/>
    </row>
    <row r="190" spans="1:6" s="241" customFormat="1" ht="9" customHeight="1">
      <c r="A190" s="211" t="s">
        <v>83</v>
      </c>
      <c r="B190" s="267"/>
      <c r="C190" s="267"/>
      <c r="D190" s="267"/>
    </row>
    <row r="191" spans="1:6" s="241" customFormat="1" ht="9" customHeight="1">
      <c r="A191" s="211" t="s">
        <v>34</v>
      </c>
      <c r="B191" s="266">
        <v>99.97973992</v>
      </c>
      <c r="C191" s="267"/>
      <c r="D191" s="266">
        <v>99.98406729666668</v>
      </c>
    </row>
    <row r="192" spans="1:6" s="75" customFormat="1" ht="3.95" customHeight="1">
      <c r="A192" s="115"/>
      <c r="B192" s="268"/>
      <c r="C192" s="268"/>
      <c r="D192" s="268"/>
      <c r="F192" s="87"/>
    </row>
    <row r="193" spans="1:6" s="78" customFormat="1" ht="9" customHeight="1">
      <c r="A193" s="111" t="s">
        <v>45</v>
      </c>
      <c r="B193" s="269">
        <v>99.955155878333315</v>
      </c>
      <c r="C193" s="269"/>
      <c r="D193" s="269">
        <v>100</v>
      </c>
      <c r="F193" s="87"/>
    </row>
    <row r="194" spans="1:6" s="75" customFormat="1" ht="9" customHeight="1">
      <c r="A194" s="111" t="s">
        <v>46</v>
      </c>
      <c r="B194" s="269">
        <v>99.983598490000006</v>
      </c>
      <c r="C194" s="269"/>
      <c r="D194" s="269">
        <v>99.977074320833324</v>
      </c>
      <c r="F194" s="87"/>
    </row>
    <row r="195" spans="1:6" s="75" customFormat="1" ht="9" customHeight="1">
      <c r="A195" s="111" t="s">
        <v>47</v>
      </c>
      <c r="B195" s="271">
        <v>100</v>
      </c>
      <c r="C195" s="269"/>
      <c r="D195" s="271">
        <v>99.955803836666647</v>
      </c>
      <c r="F195" s="87"/>
    </row>
    <row r="196" spans="1:6" s="75" customFormat="1" ht="9" customHeight="1">
      <c r="A196" s="220" t="s">
        <v>48</v>
      </c>
      <c r="B196" s="270">
        <v>99.97142990333333</v>
      </c>
      <c r="C196" s="270"/>
      <c r="D196" s="270">
        <v>100</v>
      </c>
      <c r="F196" s="87"/>
    </row>
    <row r="197" spans="1:6" s="75" customFormat="1" ht="9" customHeight="1">
      <c r="A197" s="111" t="s">
        <v>49</v>
      </c>
      <c r="B197" s="269">
        <v>99.976775961666661</v>
      </c>
      <c r="C197" s="269"/>
      <c r="D197" s="269">
        <v>99.996632889166676</v>
      </c>
      <c r="F197" s="87"/>
    </row>
    <row r="198" spans="1:6" s="75" customFormat="1" ht="9" customHeight="1">
      <c r="A198" s="111" t="s">
        <v>50</v>
      </c>
      <c r="B198" s="269">
        <v>100.01785258833333</v>
      </c>
      <c r="C198" s="269"/>
      <c r="D198" s="269">
        <v>100</v>
      </c>
      <c r="F198" s="87"/>
    </row>
    <row r="199" spans="1:6" s="75" customFormat="1" ht="9" customHeight="1">
      <c r="A199" s="111" t="s">
        <v>51</v>
      </c>
      <c r="B199" s="269">
        <v>99.975521379166651</v>
      </c>
      <c r="C199" s="269"/>
      <c r="D199" s="269">
        <v>100</v>
      </c>
      <c r="F199" s="87"/>
    </row>
    <row r="200" spans="1:6" s="75" customFormat="1" ht="9" customHeight="1">
      <c r="A200" s="220" t="s">
        <v>52</v>
      </c>
      <c r="B200" s="270">
        <v>99.980820767500006</v>
      </c>
      <c r="C200" s="270"/>
      <c r="D200" s="270">
        <v>100.00191520333334</v>
      </c>
      <c r="F200" s="87"/>
    </row>
    <row r="201" spans="1:6" s="75" customFormat="1" ht="9" customHeight="1">
      <c r="A201" s="111" t="s">
        <v>53</v>
      </c>
      <c r="B201" s="269">
        <v>99.962840111666665</v>
      </c>
      <c r="C201" s="269"/>
      <c r="D201" s="269">
        <v>99.982450999166687</v>
      </c>
      <c r="F201" s="87"/>
    </row>
    <row r="202" spans="1:6" s="75" customFormat="1" ht="9" customHeight="1">
      <c r="A202" s="111" t="s">
        <v>54</v>
      </c>
      <c r="B202" s="271">
        <v>100</v>
      </c>
      <c r="C202" s="269"/>
      <c r="D202" s="271">
        <v>100</v>
      </c>
      <c r="F202" s="87"/>
    </row>
    <row r="203" spans="1:6" s="75" customFormat="1" ht="9" customHeight="1">
      <c r="A203" s="111" t="s">
        <v>55</v>
      </c>
      <c r="B203" s="269">
        <v>99.992268100833314</v>
      </c>
      <c r="C203" s="269"/>
      <c r="D203" s="269">
        <v>99.952814855833324</v>
      </c>
      <c r="F203" s="87"/>
    </row>
    <row r="204" spans="1:6" s="75" customFormat="1" ht="9" customHeight="1">
      <c r="A204" s="220" t="s">
        <v>56</v>
      </c>
      <c r="B204" s="270">
        <v>100.01455606</v>
      </c>
      <c r="C204" s="270"/>
      <c r="D204" s="270">
        <v>99.952967717500016</v>
      </c>
      <c r="F204" s="87"/>
    </row>
    <row r="205" spans="1:6" s="75" customFormat="1" ht="9" customHeight="1">
      <c r="A205" s="111" t="s">
        <v>57</v>
      </c>
      <c r="B205" s="269">
        <v>99.995931205000019</v>
      </c>
      <c r="C205" s="269"/>
      <c r="D205" s="269">
        <v>99.96110668</v>
      </c>
      <c r="F205" s="87"/>
    </row>
    <row r="206" spans="1:6" s="75" customFormat="1" ht="9" customHeight="1">
      <c r="A206" s="111" t="s">
        <v>58</v>
      </c>
      <c r="B206" s="269">
        <v>99.975949884166653</v>
      </c>
      <c r="C206" s="269"/>
      <c r="D206" s="269">
        <v>99.976740901666645</v>
      </c>
      <c r="F206" s="87"/>
    </row>
    <row r="207" spans="1:6" s="75" customFormat="1" ht="9" customHeight="1">
      <c r="A207" s="111" t="s">
        <v>59</v>
      </c>
      <c r="B207" s="269">
        <v>99.956362945833334</v>
      </c>
      <c r="C207" s="269"/>
      <c r="D207" s="269">
        <v>100</v>
      </c>
      <c r="F207" s="87"/>
    </row>
    <row r="208" spans="1:6" s="75" customFormat="1" ht="9" customHeight="1">
      <c r="A208" s="220" t="s">
        <v>60</v>
      </c>
      <c r="B208" s="270">
        <v>100.00647927083334</v>
      </c>
      <c r="C208" s="270"/>
      <c r="D208" s="270">
        <v>100.00422221416669</v>
      </c>
      <c r="F208" s="87"/>
    </row>
    <row r="209" spans="1:6" s="75" customFormat="1" ht="9" customHeight="1">
      <c r="A209" s="111" t="s">
        <v>61</v>
      </c>
      <c r="B209" s="269">
        <v>100.03466745833333</v>
      </c>
      <c r="C209" s="269"/>
      <c r="D209" s="269">
        <v>100</v>
      </c>
      <c r="F209" s="87"/>
    </row>
    <row r="210" spans="1:6" s="75" customFormat="1" ht="9" customHeight="1">
      <c r="A210" s="111" t="s">
        <v>62</v>
      </c>
      <c r="B210" s="269">
        <v>100.00721194749998</v>
      </c>
      <c r="C210" s="269"/>
      <c r="D210" s="269">
        <v>100</v>
      </c>
      <c r="F210" s="87"/>
    </row>
    <row r="211" spans="1:6" s="75" customFormat="1" ht="9" customHeight="1">
      <c r="A211" s="111" t="s">
        <v>63</v>
      </c>
      <c r="B211" s="269">
        <v>99.965349924166674</v>
      </c>
      <c r="C211" s="269"/>
      <c r="D211" s="269">
        <v>99.963662292500018</v>
      </c>
      <c r="F211" s="87"/>
    </row>
    <row r="212" spans="1:6" s="75" customFormat="1" ht="9" customHeight="1">
      <c r="A212" s="220" t="s">
        <v>64</v>
      </c>
      <c r="B212" s="270">
        <v>100.01547249833334</v>
      </c>
      <c r="C212" s="270"/>
      <c r="D212" s="270">
        <v>100</v>
      </c>
      <c r="F212" s="87"/>
    </row>
    <row r="213" spans="1:6" s="75" customFormat="1" ht="9" customHeight="1">
      <c r="A213" s="111" t="s">
        <v>65</v>
      </c>
      <c r="B213" s="269">
        <v>99.992735704166662</v>
      </c>
      <c r="C213" s="269"/>
      <c r="D213" s="269">
        <v>100</v>
      </c>
      <c r="F213" s="87"/>
    </row>
    <row r="214" spans="1:6" s="75" customFormat="1" ht="9" customHeight="1">
      <c r="A214" s="111" t="s">
        <v>66</v>
      </c>
      <c r="B214" s="269">
        <v>99.976932593333331</v>
      </c>
      <c r="C214" s="269"/>
      <c r="D214" s="269">
        <v>99.954632332499997</v>
      </c>
      <c r="F214" s="87"/>
    </row>
    <row r="215" spans="1:6" s="75" customFormat="1" ht="9" customHeight="1">
      <c r="A215" s="111" t="s">
        <v>67</v>
      </c>
      <c r="B215" s="269">
        <v>100.01020012666667</v>
      </c>
      <c r="C215" s="269"/>
      <c r="D215" s="269">
        <v>100</v>
      </c>
      <c r="F215" s="87"/>
    </row>
    <row r="216" spans="1:6" s="75" customFormat="1" ht="9" customHeight="1">
      <c r="A216" s="220" t="s">
        <v>68</v>
      </c>
      <c r="B216" s="270">
        <v>99.974144092500012</v>
      </c>
      <c r="C216" s="270"/>
      <c r="D216" s="270">
        <v>100</v>
      </c>
      <c r="F216" s="87"/>
    </row>
    <row r="217" spans="1:6" s="75" customFormat="1" ht="9" customHeight="1">
      <c r="A217" s="111" t="s">
        <v>69</v>
      </c>
      <c r="B217" s="269">
        <v>99.972882337499996</v>
      </c>
      <c r="C217" s="269"/>
      <c r="D217" s="269">
        <v>100</v>
      </c>
      <c r="F217" s="87"/>
    </row>
    <row r="218" spans="1:6" s="75" customFormat="1" ht="9" customHeight="1">
      <c r="A218" s="111" t="s">
        <v>70</v>
      </c>
      <c r="B218" s="271">
        <v>100</v>
      </c>
      <c r="C218" s="269"/>
      <c r="D218" s="271">
        <v>99.973983247499987</v>
      </c>
      <c r="F218" s="87"/>
    </row>
    <row r="219" spans="1:6" s="75" customFormat="1" ht="9" customHeight="1">
      <c r="A219" s="111" t="s">
        <v>71</v>
      </c>
      <c r="B219" s="269">
        <v>99.976488010833336</v>
      </c>
      <c r="C219" s="269"/>
      <c r="D219" s="269">
        <v>100</v>
      </c>
      <c r="F219" s="87"/>
    </row>
    <row r="220" spans="1:6" s="75" customFormat="1" ht="9" customHeight="1">
      <c r="A220" s="220" t="s">
        <v>72</v>
      </c>
      <c r="B220" s="270">
        <v>99.996815472500018</v>
      </c>
      <c r="C220" s="270"/>
      <c r="D220" s="270">
        <v>100</v>
      </c>
      <c r="F220" s="87"/>
    </row>
    <row r="221" spans="1:6" s="75" customFormat="1" ht="9" customHeight="1">
      <c r="A221" s="111" t="s">
        <v>73</v>
      </c>
      <c r="B221" s="269">
        <v>100.01373959</v>
      </c>
      <c r="C221" s="269"/>
      <c r="D221" s="269">
        <v>100</v>
      </c>
      <c r="F221" s="87"/>
    </row>
    <row r="222" spans="1:6" s="75" customFormat="1" ht="9" customHeight="1">
      <c r="A222" s="111" t="s">
        <v>74</v>
      </c>
      <c r="B222" s="269">
        <v>99.985448940833308</v>
      </c>
      <c r="C222" s="269"/>
      <c r="D222" s="269">
        <v>99.976456835000008</v>
      </c>
      <c r="F222" s="87"/>
    </row>
    <row r="223" spans="1:6" s="75" customFormat="1" ht="9" customHeight="1">
      <c r="A223" s="111" t="s">
        <v>75</v>
      </c>
      <c r="B223" s="269">
        <v>100.00055558666666</v>
      </c>
      <c r="C223" s="269"/>
      <c r="D223" s="269">
        <v>100</v>
      </c>
      <c r="F223" s="87"/>
    </row>
    <row r="224" spans="1:6" s="75" customFormat="1" ht="9" customHeight="1">
      <c r="A224" s="220" t="s">
        <v>76</v>
      </c>
      <c r="B224" s="270">
        <v>99.994418729999992</v>
      </c>
      <c r="C224" s="270"/>
      <c r="D224" s="270">
        <v>100.01910188166669</v>
      </c>
      <c r="F224" s="87"/>
    </row>
    <row r="225" spans="1:6" s="75" customFormat="1" ht="9" customHeight="1">
      <c r="A225" s="111"/>
      <c r="B225" s="269"/>
      <c r="C225" s="269"/>
      <c r="D225" s="269"/>
      <c r="F225" s="87"/>
    </row>
    <row r="226" spans="1:6" s="241" customFormat="1" ht="9" customHeight="1">
      <c r="A226" s="211" t="s">
        <v>84</v>
      </c>
      <c r="B226" s="267"/>
      <c r="C226" s="267"/>
      <c r="D226" s="267"/>
    </row>
    <row r="227" spans="1:6" s="241" customFormat="1" ht="9" customHeight="1">
      <c r="A227" s="211" t="s">
        <v>34</v>
      </c>
      <c r="B227" s="266">
        <v>98.725903008333333</v>
      </c>
      <c r="C227" s="267"/>
      <c r="D227" s="266">
        <v>101.11914631999998</v>
      </c>
    </row>
    <row r="228" spans="1:6" s="75" customFormat="1" ht="3.95" customHeight="1">
      <c r="A228" s="115"/>
      <c r="B228" s="268"/>
      <c r="C228" s="268"/>
      <c r="D228" s="268"/>
      <c r="F228" s="87"/>
    </row>
    <row r="229" spans="1:6" s="78" customFormat="1" ht="9" customHeight="1">
      <c r="A229" s="111" t="s">
        <v>45</v>
      </c>
      <c r="B229" s="269">
        <v>100.66165790666668</v>
      </c>
      <c r="C229" s="269"/>
      <c r="D229" s="269">
        <v>100.15681367916666</v>
      </c>
      <c r="F229" s="87"/>
    </row>
    <row r="230" spans="1:6" s="75" customFormat="1" ht="9" customHeight="1">
      <c r="A230" s="111" t="s">
        <v>46</v>
      </c>
      <c r="B230" s="269">
        <v>99.428469324999995</v>
      </c>
      <c r="C230" s="269"/>
      <c r="D230" s="269">
        <v>97.087146852499998</v>
      </c>
      <c r="F230" s="87"/>
    </row>
    <row r="231" spans="1:6" s="75" customFormat="1" ht="9" customHeight="1">
      <c r="A231" s="111" t="s">
        <v>47</v>
      </c>
      <c r="B231" s="269">
        <v>102.11404993999999</v>
      </c>
      <c r="C231" s="269"/>
      <c r="D231" s="269">
        <v>102.67660789333333</v>
      </c>
      <c r="F231" s="87"/>
    </row>
    <row r="232" spans="1:6" s="75" customFormat="1" ht="9" customHeight="1">
      <c r="A232" s="220" t="s">
        <v>48</v>
      </c>
      <c r="B232" s="270">
        <v>105.00256044999999</v>
      </c>
      <c r="C232" s="270"/>
      <c r="D232" s="270">
        <v>104.62367257833331</v>
      </c>
      <c r="F232" s="87"/>
    </row>
    <row r="233" spans="1:6" s="75" customFormat="1" ht="9" customHeight="1">
      <c r="A233" s="111" t="s">
        <v>49</v>
      </c>
      <c r="B233" s="269">
        <v>98.005014598333332</v>
      </c>
      <c r="C233" s="269"/>
      <c r="D233" s="269">
        <v>100.48707841083332</v>
      </c>
      <c r="F233" s="87"/>
    </row>
    <row r="234" spans="1:6" s="75" customFormat="1" ht="9" customHeight="1">
      <c r="A234" s="111" t="s">
        <v>50</v>
      </c>
      <c r="B234" s="269">
        <v>101.71596280833334</v>
      </c>
      <c r="C234" s="269"/>
      <c r="D234" s="269">
        <v>101.03255645333333</v>
      </c>
      <c r="F234" s="87"/>
    </row>
    <row r="235" spans="1:6" s="75" customFormat="1" ht="9" customHeight="1">
      <c r="A235" s="111" t="s">
        <v>51</v>
      </c>
      <c r="B235" s="269">
        <v>97.480074250833354</v>
      </c>
      <c r="C235" s="269"/>
      <c r="D235" s="269">
        <v>92.610417738333354</v>
      </c>
      <c r="F235" s="87"/>
    </row>
    <row r="236" spans="1:6" s="75" customFormat="1" ht="9" customHeight="1">
      <c r="A236" s="220" t="s">
        <v>52</v>
      </c>
      <c r="B236" s="270">
        <v>99.307148481666673</v>
      </c>
      <c r="C236" s="270"/>
      <c r="D236" s="270">
        <v>100.46478393583334</v>
      </c>
      <c r="F236" s="87"/>
    </row>
    <row r="237" spans="1:6" s="75" customFormat="1" ht="9" customHeight="1">
      <c r="A237" s="111" t="s">
        <v>53</v>
      </c>
      <c r="B237" s="269">
        <v>100.17420060249999</v>
      </c>
      <c r="C237" s="269"/>
      <c r="D237" s="269">
        <v>99.222189179999987</v>
      </c>
      <c r="F237" s="87"/>
    </row>
    <row r="238" spans="1:6" s="75" customFormat="1" ht="9" customHeight="1">
      <c r="A238" s="111" t="s">
        <v>54</v>
      </c>
      <c r="B238" s="269">
        <v>100.58421588166668</v>
      </c>
      <c r="C238" s="269"/>
      <c r="D238" s="269">
        <v>100.13848241750001</v>
      </c>
      <c r="F238" s="87"/>
    </row>
    <row r="239" spans="1:6" s="75" customFormat="1" ht="9" customHeight="1">
      <c r="A239" s="111" t="s">
        <v>55</v>
      </c>
      <c r="B239" s="269">
        <v>100.14390079416667</v>
      </c>
      <c r="C239" s="269"/>
      <c r="D239" s="269">
        <v>101.45943574499999</v>
      </c>
      <c r="F239" s="87"/>
    </row>
    <row r="240" spans="1:6" s="75" customFormat="1" ht="9" customHeight="1">
      <c r="A240" s="220" t="s">
        <v>56</v>
      </c>
      <c r="B240" s="270">
        <v>82.92189375833334</v>
      </c>
      <c r="C240" s="270"/>
      <c r="D240" s="270">
        <v>102.06298595333334</v>
      </c>
      <c r="F240" s="87"/>
    </row>
    <row r="241" spans="1:6" s="75" customFormat="1" ht="9" customHeight="1">
      <c r="A241" s="111" t="s">
        <v>57</v>
      </c>
      <c r="B241" s="269">
        <v>95.246887610833326</v>
      </c>
      <c r="C241" s="269"/>
      <c r="D241" s="269">
        <v>100.42935507833333</v>
      </c>
      <c r="F241" s="87"/>
    </row>
    <row r="242" spans="1:6" s="75" customFormat="1" ht="9" customHeight="1">
      <c r="A242" s="111" t="s">
        <v>58</v>
      </c>
      <c r="B242" s="269">
        <v>99.415007559166682</v>
      </c>
      <c r="C242" s="269"/>
      <c r="D242" s="269">
        <v>98.75799742833334</v>
      </c>
      <c r="F242" s="87"/>
    </row>
    <row r="243" spans="1:6" s="75" customFormat="1" ht="9" customHeight="1">
      <c r="A243" s="111" t="s">
        <v>59</v>
      </c>
      <c r="B243" s="269">
        <v>96.573638121666662</v>
      </c>
      <c r="C243" s="269"/>
      <c r="D243" s="269">
        <v>101.16066948500001</v>
      </c>
      <c r="F243" s="87"/>
    </row>
    <row r="244" spans="1:6" s="75" customFormat="1" ht="9" customHeight="1">
      <c r="A244" s="220" t="s">
        <v>60</v>
      </c>
      <c r="B244" s="270">
        <v>97.445093299999996</v>
      </c>
      <c r="C244" s="270"/>
      <c r="D244" s="270">
        <v>102.60039258166665</v>
      </c>
      <c r="F244" s="87"/>
    </row>
    <row r="245" spans="1:6" s="75" customFormat="1" ht="9" customHeight="1">
      <c r="A245" s="111" t="s">
        <v>61</v>
      </c>
      <c r="B245" s="269">
        <v>90.090044558333332</v>
      </c>
      <c r="C245" s="269"/>
      <c r="D245" s="269">
        <v>98.195351071666664</v>
      </c>
      <c r="F245" s="87"/>
    </row>
    <row r="246" spans="1:6" s="75" customFormat="1" ht="9" customHeight="1">
      <c r="A246" s="111" t="s">
        <v>62</v>
      </c>
      <c r="B246" s="269">
        <v>101.03175509416667</v>
      </c>
      <c r="C246" s="269"/>
      <c r="D246" s="269">
        <v>98.949008972499996</v>
      </c>
      <c r="F246" s="87"/>
    </row>
    <row r="247" spans="1:6" s="75" customFormat="1" ht="9" customHeight="1">
      <c r="A247" s="111" t="s">
        <v>63</v>
      </c>
      <c r="B247" s="269">
        <v>100.37028271666664</v>
      </c>
      <c r="C247" s="269"/>
      <c r="D247" s="269">
        <v>100.51486454083333</v>
      </c>
      <c r="F247" s="87"/>
    </row>
    <row r="248" spans="1:6" s="75" customFormat="1" ht="9" customHeight="1">
      <c r="A248" s="220" t="s">
        <v>64</v>
      </c>
      <c r="B248" s="270">
        <v>98.70810834833334</v>
      </c>
      <c r="C248" s="270"/>
      <c r="D248" s="270">
        <v>97.195553203333318</v>
      </c>
      <c r="F248" s="87"/>
    </row>
    <row r="249" spans="1:6" s="75" customFormat="1" ht="9" customHeight="1">
      <c r="A249" s="111" t="s">
        <v>65</v>
      </c>
      <c r="B249" s="269">
        <v>97.923710881666679</v>
      </c>
      <c r="C249" s="269"/>
      <c r="D249" s="269">
        <v>96.950453236666661</v>
      </c>
      <c r="F249" s="87"/>
    </row>
    <row r="250" spans="1:6" s="75" customFormat="1" ht="9" customHeight="1">
      <c r="A250" s="111" t="s">
        <v>66</v>
      </c>
      <c r="B250" s="269">
        <v>97.91089003499998</v>
      </c>
      <c r="C250" s="269"/>
      <c r="D250" s="269">
        <v>101.80570362166667</v>
      </c>
      <c r="F250" s="87"/>
    </row>
    <row r="251" spans="1:6" s="75" customFormat="1" ht="9" customHeight="1">
      <c r="A251" s="111" t="s">
        <v>67</v>
      </c>
      <c r="B251" s="269">
        <v>102.98920326</v>
      </c>
      <c r="C251" s="269"/>
      <c r="D251" s="269">
        <v>100.08912841</v>
      </c>
      <c r="F251" s="87"/>
    </row>
    <row r="252" spans="1:6" s="75" customFormat="1" ht="9" customHeight="1">
      <c r="A252" s="220" t="s">
        <v>68</v>
      </c>
      <c r="B252" s="270">
        <v>98.909736081666665</v>
      </c>
      <c r="C252" s="270"/>
      <c r="D252" s="270">
        <v>101.06410259250002</v>
      </c>
      <c r="F252" s="87"/>
    </row>
    <row r="253" spans="1:6" s="75" customFormat="1" ht="9" customHeight="1">
      <c r="A253" s="111" t="s">
        <v>69</v>
      </c>
      <c r="B253" s="269">
        <v>101.59549915333332</v>
      </c>
      <c r="C253" s="269"/>
      <c r="D253" s="269">
        <v>102.99071139166666</v>
      </c>
      <c r="F253" s="87"/>
    </row>
    <row r="254" spans="1:6" s="75" customFormat="1" ht="9" customHeight="1">
      <c r="A254" s="111" t="s">
        <v>70</v>
      </c>
      <c r="B254" s="269">
        <v>100.4938707825</v>
      </c>
      <c r="C254" s="269"/>
      <c r="D254" s="269">
        <v>100.409786985</v>
      </c>
      <c r="F254" s="87"/>
    </row>
    <row r="255" spans="1:6" s="75" customFormat="1" ht="9" customHeight="1">
      <c r="A255" s="111" t="s">
        <v>71</v>
      </c>
      <c r="B255" s="269">
        <v>102.77346809166666</v>
      </c>
      <c r="C255" s="269"/>
      <c r="D255" s="269">
        <v>97.211072005000005</v>
      </c>
      <c r="F255" s="87"/>
    </row>
    <row r="256" spans="1:6" s="75" customFormat="1" ht="9" customHeight="1">
      <c r="A256" s="220" t="s">
        <v>72</v>
      </c>
      <c r="B256" s="270">
        <v>96.68595092999999</v>
      </c>
      <c r="C256" s="270"/>
      <c r="D256" s="270">
        <v>102.45080114166667</v>
      </c>
      <c r="F256" s="87"/>
    </row>
    <row r="257" spans="1:6" s="75" customFormat="1" ht="9" customHeight="1">
      <c r="A257" s="111" t="s">
        <v>73</v>
      </c>
      <c r="B257" s="269">
        <v>91.475586237500011</v>
      </c>
      <c r="C257" s="269"/>
      <c r="D257" s="269">
        <v>101.76786440749999</v>
      </c>
      <c r="F257" s="87"/>
    </row>
    <row r="258" spans="1:6" s="75" customFormat="1" ht="9" customHeight="1">
      <c r="A258" s="111" t="s">
        <v>74</v>
      </c>
      <c r="B258" s="269">
        <v>98.386170622499989</v>
      </c>
      <c r="C258" s="269"/>
      <c r="D258" s="269">
        <v>103.24731570000002</v>
      </c>
      <c r="F258" s="87"/>
    </row>
    <row r="259" spans="1:6" s="75" customFormat="1" ht="9" customHeight="1">
      <c r="A259" s="111" t="s">
        <v>75</v>
      </c>
      <c r="B259" s="269">
        <v>99.194802064999976</v>
      </c>
      <c r="C259" s="269"/>
      <c r="D259" s="269">
        <v>99.051568955000008</v>
      </c>
      <c r="F259" s="87"/>
    </row>
    <row r="260" spans="1:6" s="75" customFormat="1" ht="9" customHeight="1">
      <c r="A260" s="220" t="s">
        <v>76</v>
      </c>
      <c r="B260" s="270">
        <v>102.47522595666665</v>
      </c>
      <c r="C260" s="270"/>
      <c r="D260" s="270">
        <v>103.19280908916666</v>
      </c>
      <c r="F260" s="87"/>
    </row>
    <row r="261" spans="1:6" s="75" customFormat="1" ht="9" customHeight="1">
      <c r="A261" s="111"/>
      <c r="B261" s="272"/>
      <c r="C261" s="272"/>
      <c r="D261" s="272"/>
      <c r="F261" s="87"/>
    </row>
    <row r="262" spans="1:6" s="241" customFormat="1" ht="9" customHeight="1">
      <c r="A262" s="211" t="s">
        <v>85</v>
      </c>
      <c r="B262" s="267"/>
      <c r="C262" s="267"/>
      <c r="D262" s="267"/>
    </row>
    <row r="263" spans="1:6" s="241" customFormat="1" ht="9" customHeight="1">
      <c r="A263" s="211" t="s">
        <v>34</v>
      </c>
      <c r="B263" s="266">
        <v>100.44642711333334</v>
      </c>
      <c r="C263" s="267"/>
      <c r="D263" s="266">
        <v>104.2962776833333</v>
      </c>
    </row>
    <row r="264" spans="1:6" s="75" customFormat="1" ht="3.95" customHeight="1">
      <c r="A264" s="115"/>
      <c r="B264" s="268"/>
      <c r="C264" s="268"/>
      <c r="D264" s="268"/>
      <c r="F264" s="87"/>
    </row>
    <row r="265" spans="1:6" s="78" customFormat="1" ht="9" customHeight="1">
      <c r="A265" s="111" t="s">
        <v>45</v>
      </c>
      <c r="B265" s="269">
        <v>101.25514481916666</v>
      </c>
      <c r="C265" s="269"/>
      <c r="D265" s="269">
        <v>102.01293103499999</v>
      </c>
      <c r="F265" s="87"/>
    </row>
    <row r="266" spans="1:6" s="75" customFormat="1" ht="9" customHeight="1">
      <c r="A266" s="111" t="s">
        <v>46</v>
      </c>
      <c r="B266" s="269">
        <v>100.26925241500003</v>
      </c>
      <c r="C266" s="269"/>
      <c r="D266" s="269">
        <v>101.05057217916665</v>
      </c>
      <c r="F266" s="87"/>
    </row>
    <row r="267" spans="1:6" s="75" customFormat="1" ht="9" customHeight="1">
      <c r="A267" s="111" t="s">
        <v>47</v>
      </c>
      <c r="B267" s="269">
        <v>102.58329885083333</v>
      </c>
      <c r="C267" s="269"/>
      <c r="D267" s="269">
        <v>107.14966471916667</v>
      </c>
      <c r="F267" s="87"/>
    </row>
    <row r="268" spans="1:6" s="75" customFormat="1" ht="9" customHeight="1">
      <c r="A268" s="220" t="s">
        <v>48</v>
      </c>
      <c r="B268" s="270">
        <v>115.47618976916668</v>
      </c>
      <c r="C268" s="270"/>
      <c r="D268" s="270">
        <v>103.28743135500001</v>
      </c>
      <c r="F268" s="87"/>
    </row>
    <row r="269" spans="1:6" s="75" customFormat="1" ht="9" customHeight="1">
      <c r="A269" s="111" t="s">
        <v>49</v>
      </c>
      <c r="B269" s="269">
        <v>102.05713107000001</v>
      </c>
      <c r="C269" s="269"/>
      <c r="D269" s="269">
        <v>106.57461407833334</v>
      </c>
      <c r="F269" s="87"/>
    </row>
    <row r="270" spans="1:6" s="75" customFormat="1" ht="9" customHeight="1">
      <c r="A270" s="111" t="s">
        <v>50</v>
      </c>
      <c r="B270" s="269">
        <v>103.88439633333331</v>
      </c>
      <c r="C270" s="269"/>
      <c r="D270" s="269">
        <v>101.72465912083332</v>
      </c>
      <c r="F270" s="87"/>
    </row>
    <row r="271" spans="1:6" s="75" customFormat="1" ht="9" customHeight="1">
      <c r="A271" s="111" t="s">
        <v>51</v>
      </c>
      <c r="B271" s="269">
        <v>99.398636815000017</v>
      </c>
      <c r="C271" s="269"/>
      <c r="D271" s="269">
        <v>90.121129341666673</v>
      </c>
      <c r="F271" s="87"/>
    </row>
    <row r="272" spans="1:6" s="75" customFormat="1" ht="9" customHeight="1">
      <c r="A272" s="220" t="s">
        <v>52</v>
      </c>
      <c r="B272" s="270">
        <v>102.72460741166667</v>
      </c>
      <c r="C272" s="270"/>
      <c r="D272" s="270">
        <v>107.37233174749998</v>
      </c>
      <c r="F272" s="87"/>
    </row>
    <row r="273" spans="1:6" s="75" customFormat="1" ht="9" customHeight="1">
      <c r="A273" s="111" t="s">
        <v>53</v>
      </c>
      <c r="B273" s="269">
        <v>99.698207861666674</v>
      </c>
      <c r="C273" s="269"/>
      <c r="D273" s="269">
        <v>104.05181718333334</v>
      </c>
      <c r="F273" s="87"/>
    </row>
    <row r="274" spans="1:6" s="75" customFormat="1" ht="9" customHeight="1">
      <c r="A274" s="111" t="s">
        <v>54</v>
      </c>
      <c r="B274" s="269">
        <v>97.812141023333325</v>
      </c>
      <c r="C274" s="269"/>
      <c r="D274" s="269">
        <v>100.49619262416668</v>
      </c>
      <c r="F274" s="87"/>
    </row>
    <row r="275" spans="1:6" s="75" customFormat="1" ht="9" customHeight="1">
      <c r="A275" s="111" t="s">
        <v>55</v>
      </c>
      <c r="B275" s="269">
        <v>102.45068298916668</v>
      </c>
      <c r="C275" s="269"/>
      <c r="D275" s="269">
        <v>99.804122893333329</v>
      </c>
      <c r="F275" s="87"/>
    </row>
    <row r="276" spans="1:6" s="75" customFormat="1" ht="9" customHeight="1">
      <c r="A276" s="220" t="s">
        <v>56</v>
      </c>
      <c r="B276" s="270">
        <v>92.845073923333345</v>
      </c>
      <c r="C276" s="270"/>
      <c r="D276" s="270">
        <v>107.18449418166666</v>
      </c>
      <c r="F276" s="87"/>
    </row>
    <row r="277" spans="1:6" s="75" customFormat="1" ht="9" customHeight="1">
      <c r="A277" s="111" t="s">
        <v>57</v>
      </c>
      <c r="B277" s="269">
        <v>94.821513246666669</v>
      </c>
      <c r="C277" s="269"/>
      <c r="D277" s="269">
        <v>98.50598078083334</v>
      </c>
      <c r="F277" s="87"/>
    </row>
    <row r="278" spans="1:6" s="75" customFormat="1" ht="9" customHeight="1">
      <c r="A278" s="111" t="s">
        <v>58</v>
      </c>
      <c r="B278" s="269">
        <v>102.65302722916665</v>
      </c>
      <c r="C278" s="269"/>
      <c r="D278" s="269">
        <v>103.23946260833334</v>
      </c>
      <c r="F278" s="87"/>
    </row>
    <row r="279" spans="1:6" s="75" customFormat="1" ht="9" customHeight="1">
      <c r="A279" s="111" t="s">
        <v>59</v>
      </c>
      <c r="B279" s="269">
        <v>96.17524397916668</v>
      </c>
      <c r="C279" s="269"/>
      <c r="D279" s="269">
        <v>108.13632782333333</v>
      </c>
      <c r="F279" s="87"/>
    </row>
    <row r="280" spans="1:6" s="75" customFormat="1" ht="9" customHeight="1">
      <c r="A280" s="220" t="s">
        <v>60</v>
      </c>
      <c r="B280" s="270">
        <v>99.80364337666667</v>
      </c>
      <c r="C280" s="270"/>
      <c r="D280" s="270">
        <v>106.52443946083334</v>
      </c>
      <c r="F280" s="87"/>
    </row>
    <row r="281" spans="1:6" s="75" customFormat="1" ht="9" customHeight="1">
      <c r="A281" s="111" t="s">
        <v>61</v>
      </c>
      <c r="B281" s="269">
        <v>92.740442285000015</v>
      </c>
      <c r="C281" s="269"/>
      <c r="D281" s="269">
        <v>99.980326766666678</v>
      </c>
      <c r="F281" s="87"/>
    </row>
    <row r="282" spans="1:6" s="75" customFormat="1" ht="9" customHeight="1">
      <c r="A282" s="111" t="s">
        <v>62</v>
      </c>
      <c r="B282" s="269">
        <v>99.319039628333329</v>
      </c>
      <c r="C282" s="269"/>
      <c r="D282" s="269">
        <v>99.313654602499994</v>
      </c>
      <c r="F282" s="87"/>
    </row>
    <row r="283" spans="1:6" s="75" customFormat="1" ht="9" customHeight="1">
      <c r="A283" s="111" t="s">
        <v>63</v>
      </c>
      <c r="B283" s="269">
        <v>102.24009221833334</v>
      </c>
      <c r="C283" s="269"/>
      <c r="D283" s="269">
        <v>102.54226804416665</v>
      </c>
      <c r="F283" s="87"/>
    </row>
    <row r="284" spans="1:6" s="75" customFormat="1" ht="9" customHeight="1">
      <c r="A284" s="220" t="s">
        <v>64</v>
      </c>
      <c r="B284" s="270">
        <v>102.65733192333333</v>
      </c>
      <c r="C284" s="270"/>
      <c r="D284" s="270">
        <v>100.60862285333333</v>
      </c>
      <c r="F284" s="87"/>
    </row>
    <row r="285" spans="1:6" s="75" customFormat="1" ht="9" customHeight="1">
      <c r="A285" s="111" t="s">
        <v>65</v>
      </c>
      <c r="B285" s="269">
        <v>101.03600650999999</v>
      </c>
      <c r="C285" s="269"/>
      <c r="D285" s="269">
        <v>89.584212268333317</v>
      </c>
      <c r="F285" s="87"/>
    </row>
    <row r="286" spans="1:6" s="75" customFormat="1" ht="9" customHeight="1">
      <c r="A286" s="111" t="s">
        <v>66</v>
      </c>
      <c r="B286" s="269">
        <v>103.95202656666667</v>
      </c>
      <c r="C286" s="269"/>
      <c r="D286" s="269">
        <v>105.74796360833331</v>
      </c>
      <c r="F286" s="87"/>
    </row>
    <row r="287" spans="1:6" s="75" customFormat="1" ht="9" customHeight="1">
      <c r="A287" s="111" t="s">
        <v>67</v>
      </c>
      <c r="B287" s="269">
        <v>106.14416162999999</v>
      </c>
      <c r="C287" s="269"/>
      <c r="D287" s="269">
        <v>102.99928187666667</v>
      </c>
      <c r="F287" s="87"/>
    </row>
    <row r="288" spans="1:6" s="75" customFormat="1" ht="9" customHeight="1">
      <c r="A288" s="220" t="s">
        <v>68</v>
      </c>
      <c r="B288" s="270">
        <v>101.51422576583333</v>
      </c>
      <c r="C288" s="270"/>
      <c r="D288" s="270">
        <v>106.13357546249999</v>
      </c>
      <c r="F288" s="87"/>
    </row>
    <row r="289" spans="1:6" s="75" customFormat="1" ht="9" customHeight="1">
      <c r="A289" s="111" t="s">
        <v>69</v>
      </c>
      <c r="B289" s="269">
        <v>103.00821097833334</v>
      </c>
      <c r="C289" s="269"/>
      <c r="D289" s="269">
        <v>109.26373021416667</v>
      </c>
      <c r="F289" s="87"/>
    </row>
    <row r="290" spans="1:6" s="75" customFormat="1" ht="9" customHeight="1">
      <c r="A290" s="111" t="s">
        <v>70</v>
      </c>
      <c r="B290" s="269">
        <v>99.065951156666685</v>
      </c>
      <c r="C290" s="269"/>
      <c r="D290" s="269">
        <v>102.63629616666668</v>
      </c>
      <c r="F290" s="87"/>
    </row>
    <row r="291" spans="1:6" s="75" customFormat="1" ht="9" customHeight="1">
      <c r="A291" s="111" t="s">
        <v>71</v>
      </c>
      <c r="B291" s="269">
        <v>104.99335654666667</v>
      </c>
      <c r="C291" s="269"/>
      <c r="D291" s="269">
        <v>96.047122907500025</v>
      </c>
      <c r="F291" s="87"/>
    </row>
    <row r="292" spans="1:6" s="75" customFormat="1" ht="9" customHeight="1">
      <c r="A292" s="220" t="s">
        <v>72</v>
      </c>
      <c r="B292" s="270">
        <v>100.96457839666665</v>
      </c>
      <c r="C292" s="270"/>
      <c r="D292" s="270">
        <v>107.77636655916668</v>
      </c>
      <c r="F292" s="87"/>
    </row>
    <row r="293" spans="1:6" s="75" customFormat="1" ht="9" customHeight="1">
      <c r="A293" s="111" t="s">
        <v>73</v>
      </c>
      <c r="B293" s="269">
        <v>90.420180614999992</v>
      </c>
      <c r="C293" s="269"/>
      <c r="D293" s="269">
        <v>104.37770741666668</v>
      </c>
      <c r="F293" s="87"/>
    </row>
    <row r="294" spans="1:6" s="75" customFormat="1" ht="9" customHeight="1">
      <c r="A294" s="111" t="s">
        <v>74</v>
      </c>
      <c r="B294" s="269">
        <v>99.954934784999992</v>
      </c>
      <c r="C294" s="269"/>
      <c r="D294" s="269">
        <v>107.64422027333335</v>
      </c>
      <c r="F294" s="87"/>
    </row>
    <row r="295" spans="1:6" s="75" customFormat="1" ht="9" customHeight="1">
      <c r="A295" s="111" t="s">
        <v>75</v>
      </c>
      <c r="B295" s="269">
        <v>98.316065578333337</v>
      </c>
      <c r="C295" s="269"/>
      <c r="D295" s="269">
        <v>101.3088314925</v>
      </c>
      <c r="F295" s="87"/>
    </row>
    <row r="296" spans="1:6" s="75" customFormat="1" ht="9" customHeight="1">
      <c r="A296" s="220" t="s">
        <v>76</v>
      </c>
      <c r="B296" s="270">
        <v>116.97237446416666</v>
      </c>
      <c r="C296" s="270"/>
      <c r="D296" s="270">
        <v>115.75712842416665</v>
      </c>
      <c r="F296" s="87"/>
    </row>
    <row r="297" spans="1:6" s="75" customFormat="1" ht="9" customHeight="1">
      <c r="A297" s="111"/>
      <c r="B297" s="272"/>
      <c r="C297" s="272"/>
      <c r="D297" s="272"/>
      <c r="F297" s="87"/>
    </row>
    <row r="298" spans="1:6" s="241" customFormat="1" ht="9" customHeight="1">
      <c r="A298" s="211" t="s">
        <v>86</v>
      </c>
      <c r="B298" s="267"/>
      <c r="C298" s="267"/>
      <c r="D298" s="267"/>
    </row>
    <row r="299" spans="1:6" s="241" customFormat="1" ht="9" customHeight="1">
      <c r="A299" s="211" t="s">
        <v>34</v>
      </c>
      <c r="B299" s="266">
        <v>105.2205747</v>
      </c>
      <c r="C299" s="267"/>
      <c r="D299" s="266">
        <v>107.99963402583334</v>
      </c>
    </row>
    <row r="300" spans="1:6" s="75" customFormat="1" ht="3.95" customHeight="1">
      <c r="A300" s="115"/>
      <c r="B300" s="268"/>
      <c r="C300" s="268"/>
      <c r="D300" s="268"/>
      <c r="F300" s="87"/>
    </row>
    <row r="301" spans="1:6" s="78" customFormat="1" ht="9" customHeight="1">
      <c r="A301" s="111" t="s">
        <v>45</v>
      </c>
      <c r="B301" s="269">
        <v>101.72778008833332</v>
      </c>
      <c r="C301" s="269"/>
      <c r="D301" s="269">
        <v>106.81353125666665</v>
      </c>
      <c r="F301" s="87"/>
    </row>
    <row r="302" spans="1:6" s="75" customFormat="1" ht="9" customHeight="1">
      <c r="A302" s="111" t="s">
        <v>46</v>
      </c>
      <c r="B302" s="269">
        <v>105.69246048333332</v>
      </c>
      <c r="C302" s="269"/>
      <c r="D302" s="269">
        <v>107.93322123666667</v>
      </c>
      <c r="F302" s="87"/>
    </row>
    <row r="303" spans="1:6" s="75" customFormat="1" ht="9" customHeight="1">
      <c r="A303" s="111" t="s">
        <v>47</v>
      </c>
      <c r="B303" s="269">
        <v>104.58482418166666</v>
      </c>
      <c r="C303" s="269"/>
      <c r="D303" s="269">
        <v>106.22186924166665</v>
      </c>
      <c r="F303" s="87"/>
    </row>
    <row r="304" spans="1:6" s="75" customFormat="1" ht="9" customHeight="1">
      <c r="A304" s="220" t="s">
        <v>48</v>
      </c>
      <c r="B304" s="270">
        <v>122.34439875583335</v>
      </c>
      <c r="C304" s="270"/>
      <c r="D304" s="270">
        <v>107.417344245</v>
      </c>
      <c r="F304" s="87"/>
    </row>
    <row r="305" spans="1:6" s="75" customFormat="1" ht="9" customHeight="1">
      <c r="A305" s="111" t="s">
        <v>49</v>
      </c>
      <c r="B305" s="269">
        <v>109.21915324833334</v>
      </c>
      <c r="C305" s="269"/>
      <c r="D305" s="269">
        <v>111.24155164749999</v>
      </c>
      <c r="F305" s="87"/>
    </row>
    <row r="306" spans="1:6" s="75" customFormat="1" ht="9" customHeight="1">
      <c r="A306" s="111" t="s">
        <v>50</v>
      </c>
      <c r="B306" s="269">
        <v>107.59159449249999</v>
      </c>
      <c r="C306" s="269"/>
      <c r="D306" s="269">
        <v>99.235816960833333</v>
      </c>
      <c r="F306" s="87"/>
    </row>
    <row r="307" spans="1:6" s="75" customFormat="1" ht="9" customHeight="1">
      <c r="A307" s="111" t="s">
        <v>51</v>
      </c>
      <c r="B307" s="269">
        <v>102.52687494000001</v>
      </c>
      <c r="C307" s="269"/>
      <c r="D307" s="269">
        <v>87.772131814166684</v>
      </c>
      <c r="F307" s="87"/>
    </row>
    <row r="308" spans="1:6" s="75" customFormat="1" ht="9" customHeight="1">
      <c r="A308" s="220" t="s">
        <v>52</v>
      </c>
      <c r="B308" s="270">
        <v>110.56321868083332</v>
      </c>
      <c r="C308" s="270"/>
      <c r="D308" s="270">
        <v>113.2449730325</v>
      </c>
      <c r="F308" s="87"/>
    </row>
    <row r="309" spans="1:6" s="75" customFormat="1" ht="9" customHeight="1">
      <c r="A309" s="144" t="s">
        <v>53</v>
      </c>
      <c r="B309" s="269">
        <v>104.59260082166668</v>
      </c>
      <c r="C309" s="269"/>
      <c r="D309" s="269">
        <v>106.86057465499999</v>
      </c>
      <c r="F309" s="87"/>
    </row>
    <row r="310" spans="1:6" s="75" customFormat="1" ht="9" customHeight="1">
      <c r="A310" s="111" t="s">
        <v>54</v>
      </c>
      <c r="B310" s="269">
        <v>109.50172837416666</v>
      </c>
      <c r="C310" s="269"/>
      <c r="D310" s="269">
        <v>100.1527987325</v>
      </c>
      <c r="F310" s="87"/>
    </row>
    <row r="311" spans="1:6" s="75" customFormat="1" ht="9" customHeight="1">
      <c r="A311" s="111" t="s">
        <v>55</v>
      </c>
      <c r="B311" s="269">
        <v>102.80369775000001</v>
      </c>
      <c r="C311" s="269"/>
      <c r="D311" s="269">
        <v>102.86524398083334</v>
      </c>
      <c r="F311" s="87"/>
    </row>
    <row r="312" spans="1:6" s="75" customFormat="1" ht="9" customHeight="1">
      <c r="A312" s="220" t="s">
        <v>56</v>
      </c>
      <c r="B312" s="270">
        <v>92.584320430833316</v>
      </c>
      <c r="C312" s="270"/>
      <c r="D312" s="270">
        <v>106.99773626666666</v>
      </c>
      <c r="F312" s="87"/>
    </row>
    <row r="313" spans="1:6" s="75" customFormat="1" ht="9" customHeight="1">
      <c r="A313" s="111" t="s">
        <v>57</v>
      </c>
      <c r="B313" s="269">
        <v>102.14877068083331</v>
      </c>
      <c r="C313" s="269"/>
      <c r="D313" s="269">
        <v>103.93550334916665</v>
      </c>
      <c r="F313" s="87"/>
    </row>
    <row r="314" spans="1:6" s="75" customFormat="1" ht="9" customHeight="1">
      <c r="A314" s="111" t="s">
        <v>58</v>
      </c>
      <c r="B314" s="269">
        <v>105.67242125916665</v>
      </c>
      <c r="C314" s="269"/>
      <c r="D314" s="269">
        <v>107.57122916333334</v>
      </c>
      <c r="F314" s="87"/>
    </row>
    <row r="315" spans="1:6" s="75" customFormat="1" ht="9" customHeight="1">
      <c r="A315" s="111" t="s">
        <v>59</v>
      </c>
      <c r="B315" s="269">
        <v>97.708284056666685</v>
      </c>
      <c r="C315" s="269"/>
      <c r="D315" s="269">
        <v>115.04579413083333</v>
      </c>
      <c r="F315" s="87"/>
    </row>
    <row r="316" spans="1:6" s="75" customFormat="1" ht="9" customHeight="1">
      <c r="A316" s="220" t="s">
        <v>60</v>
      </c>
      <c r="B316" s="270">
        <v>107.54071397833333</v>
      </c>
      <c r="C316" s="270"/>
      <c r="D316" s="270">
        <v>108.66638838833335</v>
      </c>
      <c r="F316" s="87"/>
    </row>
    <row r="317" spans="1:6" s="75" customFormat="1" ht="9" customHeight="1">
      <c r="A317" s="111" t="s">
        <v>61</v>
      </c>
      <c r="B317" s="269">
        <v>100.81401797749999</v>
      </c>
      <c r="C317" s="269"/>
      <c r="D317" s="269">
        <v>105.88827554083333</v>
      </c>
      <c r="F317" s="87"/>
    </row>
    <row r="318" spans="1:6" s="75" customFormat="1" ht="9" customHeight="1">
      <c r="A318" s="111" t="s">
        <v>62</v>
      </c>
      <c r="B318" s="269">
        <v>101.93860506083335</v>
      </c>
      <c r="C318" s="269"/>
      <c r="D318" s="269">
        <v>97.018204483333321</v>
      </c>
      <c r="F318" s="87"/>
    </row>
    <row r="319" spans="1:6" s="75" customFormat="1" ht="9" customHeight="1">
      <c r="A319" s="111" t="s">
        <v>63</v>
      </c>
      <c r="B319" s="269">
        <v>105.91932832249999</v>
      </c>
      <c r="C319" s="269"/>
      <c r="D319" s="269">
        <v>103.09951385000001</v>
      </c>
      <c r="F319" s="87"/>
    </row>
    <row r="320" spans="1:6" s="75" customFormat="1" ht="9" customHeight="1">
      <c r="A320" s="220" t="s">
        <v>64</v>
      </c>
      <c r="B320" s="270">
        <v>107.39001908749999</v>
      </c>
      <c r="C320" s="270"/>
      <c r="D320" s="270">
        <v>103.2786130275</v>
      </c>
      <c r="F320" s="87"/>
    </row>
    <row r="321" spans="1:6" s="75" customFormat="1" ht="9" customHeight="1">
      <c r="A321" s="111" t="s">
        <v>65</v>
      </c>
      <c r="B321" s="269">
        <v>104.14872638666667</v>
      </c>
      <c r="C321" s="269"/>
      <c r="D321" s="269">
        <v>94.095147226666668</v>
      </c>
      <c r="F321" s="87"/>
    </row>
    <row r="322" spans="1:6" s="75" customFormat="1" ht="9" customHeight="1">
      <c r="A322" s="111" t="s">
        <v>66</v>
      </c>
      <c r="B322" s="269">
        <v>106.8240387125</v>
      </c>
      <c r="C322" s="269"/>
      <c r="D322" s="269">
        <v>107.08932781999999</v>
      </c>
      <c r="F322" s="87"/>
    </row>
    <row r="323" spans="1:6" s="75" customFormat="1" ht="9" customHeight="1">
      <c r="A323" s="111" t="s">
        <v>67</v>
      </c>
      <c r="B323" s="269">
        <v>108.94257322083332</v>
      </c>
      <c r="C323" s="269"/>
      <c r="D323" s="269">
        <v>106.64935717499999</v>
      </c>
      <c r="F323" s="87"/>
    </row>
    <row r="324" spans="1:6" s="75" customFormat="1" ht="9" customHeight="1">
      <c r="A324" s="220" t="s">
        <v>68</v>
      </c>
      <c r="B324" s="270">
        <v>104.71612049916668</v>
      </c>
      <c r="C324" s="270"/>
      <c r="D324" s="270">
        <v>108.43060394916667</v>
      </c>
      <c r="F324" s="87"/>
    </row>
    <row r="325" spans="1:6" s="75" customFormat="1" ht="9" customHeight="1">
      <c r="A325" s="111" t="s">
        <v>69</v>
      </c>
      <c r="B325" s="269">
        <v>110.1346886325</v>
      </c>
      <c r="C325" s="269"/>
      <c r="D325" s="269">
        <v>114.09175714749999</v>
      </c>
      <c r="F325" s="87"/>
    </row>
    <row r="326" spans="1:6" s="75" customFormat="1" ht="9" customHeight="1">
      <c r="A326" s="111" t="s">
        <v>70</v>
      </c>
      <c r="B326" s="269">
        <v>103.09645656583332</v>
      </c>
      <c r="C326" s="269"/>
      <c r="D326" s="269">
        <v>110.30660311833333</v>
      </c>
      <c r="F326" s="87"/>
    </row>
    <row r="327" spans="1:6" s="75" customFormat="1" ht="9" customHeight="1">
      <c r="A327" s="111" t="s">
        <v>71</v>
      </c>
      <c r="B327" s="269">
        <v>107.95152455583333</v>
      </c>
      <c r="C327" s="269"/>
      <c r="D327" s="269">
        <v>99.6560353725</v>
      </c>
      <c r="F327" s="87"/>
    </row>
    <row r="328" spans="1:6" s="75" customFormat="1" ht="9" customHeight="1">
      <c r="A328" s="220" t="s">
        <v>72</v>
      </c>
      <c r="B328" s="270">
        <v>106.9196332275</v>
      </c>
      <c r="C328" s="270"/>
      <c r="D328" s="270">
        <v>125.88885772833332</v>
      </c>
      <c r="F328" s="87"/>
    </row>
    <row r="329" spans="1:6" s="75" customFormat="1" ht="9" customHeight="1">
      <c r="A329" s="111" t="s">
        <v>73</v>
      </c>
      <c r="B329" s="269">
        <v>92.425736242500008</v>
      </c>
      <c r="C329" s="269"/>
      <c r="D329" s="269">
        <v>112.1358130075</v>
      </c>
      <c r="F329" s="87"/>
    </row>
    <row r="330" spans="1:6" s="75" customFormat="1" ht="9" customHeight="1">
      <c r="A330" s="111" t="s">
        <v>74</v>
      </c>
      <c r="B330" s="269">
        <v>103.30699087333335</v>
      </c>
      <c r="C330" s="269"/>
      <c r="D330" s="269">
        <v>111.10827043249999</v>
      </c>
      <c r="F330" s="87"/>
    </row>
    <row r="331" spans="1:6" s="75" customFormat="1" ht="9" customHeight="1">
      <c r="A331" s="111" t="s">
        <v>75</v>
      </c>
      <c r="B331" s="269">
        <v>104.27505155833335</v>
      </c>
      <c r="C331" s="269"/>
      <c r="D331" s="269">
        <v>100.82481887833332</v>
      </c>
      <c r="F331" s="87"/>
    </row>
    <row r="332" spans="1:6" s="75" customFormat="1" ht="9" customHeight="1">
      <c r="A332" s="220" t="s">
        <v>76</v>
      </c>
      <c r="B332" s="270">
        <v>121.1432005875</v>
      </c>
      <c r="C332" s="270"/>
      <c r="D332" s="270">
        <v>120.45590922166667</v>
      </c>
      <c r="F332" s="87"/>
    </row>
    <row r="333" spans="1:6" s="75" customFormat="1" ht="9" customHeight="1">
      <c r="A333" s="111"/>
      <c r="B333" s="272"/>
      <c r="C333" s="272"/>
      <c r="D333" s="272"/>
      <c r="F333" s="87"/>
    </row>
    <row r="334" spans="1:6" s="241" customFormat="1" ht="9" customHeight="1">
      <c r="A334" s="211" t="s">
        <v>87</v>
      </c>
      <c r="B334" s="267"/>
      <c r="C334" s="267"/>
      <c r="D334" s="267"/>
    </row>
    <row r="335" spans="1:6" s="241" customFormat="1" ht="9" customHeight="1">
      <c r="A335" s="211" t="s">
        <v>34</v>
      </c>
      <c r="B335" s="266">
        <v>105.76223228416666</v>
      </c>
      <c r="C335" s="267"/>
      <c r="D335" s="266">
        <v>108.36624823749999</v>
      </c>
    </row>
    <row r="336" spans="1:6" s="75" customFormat="1" ht="3.95" customHeight="1">
      <c r="A336" s="115"/>
      <c r="B336" s="268"/>
      <c r="C336" s="268"/>
      <c r="D336" s="268"/>
      <c r="F336" s="87"/>
    </row>
    <row r="337" spans="1:6" s="78" customFormat="1" ht="9" customHeight="1">
      <c r="A337" s="111" t="s">
        <v>45</v>
      </c>
      <c r="B337" s="269">
        <v>101.09366584833334</v>
      </c>
      <c r="C337" s="269"/>
      <c r="D337" s="269">
        <v>107.51152843000001</v>
      </c>
      <c r="F337" s="87"/>
    </row>
    <row r="338" spans="1:6" s="75" customFormat="1" ht="9" customHeight="1">
      <c r="A338" s="111" t="s">
        <v>46</v>
      </c>
      <c r="B338" s="269">
        <v>110.35457023999999</v>
      </c>
      <c r="C338" s="269"/>
      <c r="D338" s="269">
        <v>108.70065111500001</v>
      </c>
      <c r="F338" s="87"/>
    </row>
    <row r="339" spans="1:6" s="75" customFormat="1" ht="9" customHeight="1">
      <c r="A339" s="111" t="s">
        <v>47</v>
      </c>
      <c r="B339" s="269">
        <v>106.45694546666668</v>
      </c>
      <c r="C339" s="269"/>
      <c r="D339" s="269">
        <v>104.02921248083334</v>
      </c>
      <c r="F339" s="87"/>
    </row>
    <row r="340" spans="1:6" s="75" customFormat="1" ht="9" customHeight="1">
      <c r="A340" s="220" t="s">
        <v>48</v>
      </c>
      <c r="B340" s="270">
        <v>123.5059156475</v>
      </c>
      <c r="C340" s="270"/>
      <c r="D340" s="270">
        <v>104.30755023749998</v>
      </c>
      <c r="F340" s="87"/>
    </row>
    <row r="341" spans="1:6" s="75" customFormat="1" ht="9" customHeight="1">
      <c r="A341" s="111" t="s">
        <v>49</v>
      </c>
      <c r="B341" s="269">
        <v>106.55898046083333</v>
      </c>
      <c r="C341" s="269"/>
      <c r="D341" s="269">
        <v>112.80724456833333</v>
      </c>
      <c r="F341" s="87"/>
    </row>
    <row r="342" spans="1:6" s="75" customFormat="1" ht="9" customHeight="1">
      <c r="A342" s="111" t="s">
        <v>50</v>
      </c>
      <c r="B342" s="269">
        <v>108.05190150583336</v>
      </c>
      <c r="C342" s="269"/>
      <c r="D342" s="269">
        <v>98.64374302749998</v>
      </c>
      <c r="F342" s="87"/>
    </row>
    <row r="343" spans="1:6" s="75" customFormat="1" ht="9" customHeight="1">
      <c r="A343" s="111" t="s">
        <v>51</v>
      </c>
      <c r="B343" s="269">
        <v>105.74161634333335</v>
      </c>
      <c r="C343" s="269"/>
      <c r="D343" s="269">
        <v>85.593657747500004</v>
      </c>
      <c r="F343" s="87"/>
    </row>
    <row r="344" spans="1:6" s="75" customFormat="1" ht="9" customHeight="1">
      <c r="A344" s="220" t="s">
        <v>52</v>
      </c>
      <c r="B344" s="270">
        <v>111.22457018749999</v>
      </c>
      <c r="C344" s="270"/>
      <c r="D344" s="270">
        <v>110.13344733166666</v>
      </c>
      <c r="F344" s="87"/>
    </row>
    <row r="345" spans="1:6" s="75" customFormat="1" ht="9" customHeight="1">
      <c r="A345" s="144" t="s">
        <v>53</v>
      </c>
      <c r="B345" s="269">
        <v>104.85969195</v>
      </c>
      <c r="C345" s="269"/>
      <c r="D345" s="269">
        <v>105.29428395166667</v>
      </c>
      <c r="F345" s="87"/>
    </row>
    <row r="346" spans="1:6" s="75" customFormat="1" ht="9" customHeight="1">
      <c r="A346" s="111" t="s">
        <v>54</v>
      </c>
      <c r="B346" s="269">
        <v>105.6369375575</v>
      </c>
      <c r="C346" s="269"/>
      <c r="D346" s="269">
        <v>100.75944294833334</v>
      </c>
      <c r="F346" s="87"/>
    </row>
    <row r="347" spans="1:6" s="75" customFormat="1" ht="9" customHeight="1">
      <c r="A347" s="111" t="s">
        <v>55</v>
      </c>
      <c r="B347" s="269">
        <v>105.09433537916665</v>
      </c>
      <c r="C347" s="269"/>
      <c r="D347" s="269">
        <v>102.50639613583333</v>
      </c>
      <c r="F347" s="87"/>
    </row>
    <row r="348" spans="1:6" s="75" customFormat="1" ht="9" customHeight="1">
      <c r="A348" s="220" t="s">
        <v>56</v>
      </c>
      <c r="B348" s="270">
        <v>89.077479852500005</v>
      </c>
      <c r="C348" s="270"/>
      <c r="D348" s="270">
        <v>104.75082971083332</v>
      </c>
      <c r="F348" s="87"/>
    </row>
    <row r="349" spans="1:6" s="75" customFormat="1" ht="9" customHeight="1">
      <c r="A349" s="111" t="s">
        <v>57</v>
      </c>
      <c r="B349" s="269">
        <v>96.748869186666681</v>
      </c>
      <c r="C349" s="269"/>
      <c r="D349" s="269">
        <v>103.26983011</v>
      </c>
      <c r="F349" s="87"/>
    </row>
    <row r="350" spans="1:6" s="75" customFormat="1" ht="9" customHeight="1">
      <c r="A350" s="111" t="s">
        <v>58</v>
      </c>
      <c r="B350" s="269">
        <v>108.80822063083333</v>
      </c>
      <c r="C350" s="269"/>
      <c r="D350" s="269">
        <v>106.81250891333333</v>
      </c>
      <c r="F350" s="87"/>
    </row>
    <row r="351" spans="1:6" s="75" customFormat="1" ht="9" customHeight="1">
      <c r="A351" s="111" t="s">
        <v>59</v>
      </c>
      <c r="B351" s="269">
        <v>97.491106968333327</v>
      </c>
      <c r="C351" s="269"/>
      <c r="D351" s="269">
        <v>115.57036929833335</v>
      </c>
      <c r="F351" s="87"/>
    </row>
    <row r="352" spans="1:6" s="75" customFormat="1" ht="9" customHeight="1">
      <c r="A352" s="220" t="s">
        <v>60</v>
      </c>
      <c r="B352" s="270">
        <v>107.97241254416667</v>
      </c>
      <c r="C352" s="270"/>
      <c r="D352" s="270">
        <v>110.42867471916668</v>
      </c>
      <c r="F352" s="87"/>
    </row>
    <row r="353" spans="1:6" s="75" customFormat="1" ht="9" customHeight="1">
      <c r="A353" s="111" t="s">
        <v>61</v>
      </c>
      <c r="B353" s="269">
        <v>103.88036591500001</v>
      </c>
      <c r="C353" s="269"/>
      <c r="D353" s="269">
        <v>104.39345842333331</v>
      </c>
      <c r="F353" s="87"/>
    </row>
    <row r="354" spans="1:6" s="75" customFormat="1" ht="9" customHeight="1">
      <c r="A354" s="111" t="s">
        <v>62</v>
      </c>
      <c r="B354" s="269">
        <v>108.44935560750001</v>
      </c>
      <c r="C354" s="269"/>
      <c r="D354" s="269">
        <v>97.759416076666682</v>
      </c>
      <c r="F354" s="87"/>
    </row>
    <row r="355" spans="1:6" s="75" customFormat="1" ht="9" customHeight="1">
      <c r="A355" s="111" t="s">
        <v>63</v>
      </c>
      <c r="B355" s="269">
        <v>105.79764514333334</v>
      </c>
      <c r="C355" s="269"/>
      <c r="D355" s="269">
        <v>103.20348374000001</v>
      </c>
      <c r="F355" s="87"/>
    </row>
    <row r="356" spans="1:6" s="75" customFormat="1" ht="9" customHeight="1">
      <c r="A356" s="220" t="s">
        <v>64</v>
      </c>
      <c r="B356" s="270">
        <v>106.65119339333334</v>
      </c>
      <c r="C356" s="270"/>
      <c r="D356" s="270">
        <v>97.089579273333342</v>
      </c>
      <c r="F356" s="87"/>
    </row>
    <row r="357" spans="1:6" s="75" customFormat="1" ht="9" customHeight="1">
      <c r="A357" s="111" t="s">
        <v>65</v>
      </c>
      <c r="B357" s="269">
        <v>104.98759515583332</v>
      </c>
      <c r="C357" s="269"/>
      <c r="D357" s="269">
        <v>94.698626787500004</v>
      </c>
      <c r="F357" s="87"/>
    </row>
    <row r="358" spans="1:6" s="75" customFormat="1" ht="9" customHeight="1">
      <c r="A358" s="111" t="s">
        <v>66</v>
      </c>
      <c r="B358" s="269">
        <v>105.00244259583332</v>
      </c>
      <c r="C358" s="269"/>
      <c r="D358" s="269">
        <v>106.6432250525</v>
      </c>
      <c r="F358" s="87"/>
    </row>
    <row r="359" spans="1:6" s="75" customFormat="1" ht="9" customHeight="1">
      <c r="A359" s="111" t="s">
        <v>67</v>
      </c>
      <c r="B359" s="269">
        <v>111.45978154083333</v>
      </c>
      <c r="C359" s="269"/>
      <c r="D359" s="269">
        <v>104.48544531</v>
      </c>
      <c r="F359" s="87"/>
    </row>
    <row r="360" spans="1:6" s="75" customFormat="1" ht="9" customHeight="1">
      <c r="A360" s="220" t="s">
        <v>68</v>
      </c>
      <c r="B360" s="270">
        <v>109.63507269583333</v>
      </c>
      <c r="C360" s="270"/>
      <c r="D360" s="270">
        <v>108.87211229250001</v>
      </c>
      <c r="F360" s="87"/>
    </row>
    <row r="361" spans="1:6" s="75" customFormat="1" ht="9" customHeight="1">
      <c r="A361" s="111" t="s">
        <v>69</v>
      </c>
      <c r="B361" s="269">
        <v>113.38426903833336</v>
      </c>
      <c r="C361" s="269"/>
      <c r="D361" s="269">
        <v>116.1619825225</v>
      </c>
      <c r="F361" s="87"/>
    </row>
    <row r="362" spans="1:6" s="75" customFormat="1" ht="9" customHeight="1">
      <c r="A362" s="111" t="s">
        <v>70</v>
      </c>
      <c r="B362" s="269">
        <v>107.37273642583334</v>
      </c>
      <c r="C362" s="269"/>
      <c r="D362" s="269">
        <v>110.03911330166666</v>
      </c>
      <c r="F362" s="87"/>
    </row>
    <row r="363" spans="1:6" s="75" customFormat="1" ht="9" customHeight="1">
      <c r="A363" s="111" t="s">
        <v>71</v>
      </c>
      <c r="B363" s="269">
        <v>107.20574301250001</v>
      </c>
      <c r="C363" s="269"/>
      <c r="D363" s="269">
        <v>102.01995839</v>
      </c>
      <c r="F363" s="87"/>
    </row>
    <row r="364" spans="1:6" s="75" customFormat="1" ht="9" customHeight="1">
      <c r="A364" s="220" t="s">
        <v>72</v>
      </c>
      <c r="B364" s="270">
        <v>106.15730745000002</v>
      </c>
      <c r="C364" s="270"/>
      <c r="D364" s="270">
        <v>119.93354783666668</v>
      </c>
      <c r="F364" s="87"/>
    </row>
    <row r="365" spans="1:6" s="75" customFormat="1" ht="9" customHeight="1">
      <c r="A365" s="111" t="s">
        <v>73</v>
      </c>
      <c r="B365" s="269">
        <v>90.467151105000013</v>
      </c>
      <c r="C365" s="269"/>
      <c r="D365" s="269">
        <v>120.23270346250001</v>
      </c>
      <c r="F365" s="87"/>
    </row>
    <row r="366" spans="1:6" s="75" customFormat="1" ht="9" customHeight="1">
      <c r="A366" s="111" t="s">
        <v>74</v>
      </c>
      <c r="B366" s="269">
        <v>104.01074303416665</v>
      </c>
      <c r="C366" s="269"/>
      <c r="D366" s="269">
        <v>109.16976905666665</v>
      </c>
      <c r="F366" s="87"/>
    </row>
    <row r="367" spans="1:6" s="75" customFormat="1" ht="9" customHeight="1">
      <c r="A367" s="111" t="s">
        <v>75</v>
      </c>
      <c r="B367" s="269">
        <v>106.49780063583331</v>
      </c>
      <c r="C367" s="269"/>
      <c r="D367" s="269">
        <v>99.869902057499999</v>
      </c>
      <c r="F367" s="87"/>
    </row>
    <row r="368" spans="1:6" s="75" customFormat="1" ht="9" customHeight="1">
      <c r="A368" s="220" t="s">
        <v>76</v>
      </c>
      <c r="B368" s="270">
        <v>123.2559520425</v>
      </c>
      <c r="C368" s="270"/>
      <c r="D368" s="270">
        <v>119.21891544416667</v>
      </c>
      <c r="F368" s="87"/>
    </row>
    <row r="369" spans="1:6" s="75" customFormat="1" ht="9" customHeight="1">
      <c r="A369" s="111"/>
      <c r="B369" s="272"/>
      <c r="C369" s="272"/>
      <c r="D369" s="272"/>
      <c r="F369" s="87"/>
    </row>
    <row r="370" spans="1:6" s="241" customFormat="1" ht="9" customHeight="1">
      <c r="A370" s="211" t="s">
        <v>88</v>
      </c>
      <c r="B370" s="267"/>
      <c r="C370" s="267"/>
      <c r="D370" s="267"/>
    </row>
    <row r="371" spans="1:6" s="241" customFormat="1" ht="9" customHeight="1">
      <c r="A371" s="211" t="s">
        <v>34</v>
      </c>
      <c r="B371" s="266">
        <v>106.84140395166668</v>
      </c>
      <c r="C371" s="267"/>
      <c r="D371" s="266">
        <v>109.67050052083334</v>
      </c>
    </row>
    <row r="372" spans="1:6" s="75" customFormat="1" ht="3.95" customHeight="1">
      <c r="A372" s="115"/>
      <c r="B372" s="268"/>
      <c r="C372" s="268"/>
      <c r="D372" s="268"/>
      <c r="F372" s="87"/>
    </row>
    <row r="373" spans="1:6" s="78" customFormat="1" ht="9" customHeight="1">
      <c r="A373" s="111" t="s">
        <v>45</v>
      </c>
      <c r="B373" s="269">
        <v>106.39137407166669</v>
      </c>
      <c r="C373" s="269"/>
      <c r="D373" s="269">
        <v>109.81962826333334</v>
      </c>
      <c r="F373" s="87"/>
    </row>
    <row r="374" spans="1:6" s="75" customFormat="1" ht="9" customHeight="1">
      <c r="A374" s="111" t="s">
        <v>46</v>
      </c>
      <c r="B374" s="269">
        <v>111.04392241833334</v>
      </c>
      <c r="C374" s="269"/>
      <c r="D374" s="269">
        <v>100.77844019833333</v>
      </c>
      <c r="F374" s="87"/>
    </row>
    <row r="375" spans="1:6" s="75" customFormat="1" ht="9" customHeight="1">
      <c r="A375" s="111" t="s">
        <v>47</v>
      </c>
      <c r="B375" s="269">
        <v>108.148599895</v>
      </c>
      <c r="C375" s="269"/>
      <c r="D375" s="269">
        <v>107.26688045583334</v>
      </c>
      <c r="F375" s="87"/>
    </row>
    <row r="376" spans="1:6" s="75" customFormat="1" ht="9" customHeight="1">
      <c r="A376" s="220" t="s">
        <v>48</v>
      </c>
      <c r="B376" s="270">
        <v>126.87281423583336</v>
      </c>
      <c r="C376" s="270"/>
      <c r="D376" s="270">
        <v>104.69748151333333</v>
      </c>
      <c r="F376" s="87"/>
    </row>
    <row r="377" spans="1:6" s="75" customFormat="1" ht="9" customHeight="1">
      <c r="A377" s="111" t="s">
        <v>49</v>
      </c>
      <c r="B377" s="269">
        <v>107.5847523275</v>
      </c>
      <c r="C377" s="269"/>
      <c r="D377" s="269">
        <v>114.08321263416667</v>
      </c>
      <c r="F377" s="87"/>
    </row>
    <row r="378" spans="1:6" s="75" customFormat="1" ht="9" customHeight="1">
      <c r="A378" s="111" t="s">
        <v>50</v>
      </c>
      <c r="B378" s="269">
        <v>111.58063722583336</v>
      </c>
      <c r="C378" s="269"/>
      <c r="D378" s="269">
        <v>98.634634116666675</v>
      </c>
      <c r="F378" s="87"/>
    </row>
    <row r="379" spans="1:6" s="75" customFormat="1" ht="9" customHeight="1">
      <c r="A379" s="111" t="s">
        <v>51</v>
      </c>
      <c r="B379" s="269">
        <v>109.66950357666667</v>
      </c>
      <c r="C379" s="269"/>
      <c r="D379" s="269">
        <v>83.611969585000011</v>
      </c>
      <c r="F379" s="87"/>
    </row>
    <row r="380" spans="1:6" s="75" customFormat="1" ht="9" customHeight="1">
      <c r="A380" s="220" t="s">
        <v>52</v>
      </c>
      <c r="B380" s="270">
        <v>115.5026151</v>
      </c>
      <c r="C380" s="270"/>
      <c r="D380" s="270">
        <v>110.54370446416668</v>
      </c>
      <c r="F380" s="87"/>
    </row>
    <row r="381" spans="1:6" s="75" customFormat="1" ht="9" customHeight="1">
      <c r="A381" s="144" t="s">
        <v>53</v>
      </c>
      <c r="B381" s="269">
        <v>102.35498929750003</v>
      </c>
      <c r="C381" s="269"/>
      <c r="D381" s="269">
        <v>106.62559644916668</v>
      </c>
      <c r="F381" s="87"/>
    </row>
    <row r="382" spans="1:6" s="75" customFormat="1" ht="9" customHeight="1">
      <c r="A382" s="111" t="s">
        <v>54</v>
      </c>
      <c r="B382" s="269">
        <v>104.70761650999998</v>
      </c>
      <c r="C382" s="269"/>
      <c r="D382" s="269">
        <v>100.92902959999999</v>
      </c>
      <c r="F382" s="87"/>
    </row>
    <row r="383" spans="1:6" s="75" customFormat="1" ht="9" customHeight="1">
      <c r="A383" s="111" t="s">
        <v>55</v>
      </c>
      <c r="B383" s="269">
        <v>112.51332376083333</v>
      </c>
      <c r="C383" s="269"/>
      <c r="D383" s="269">
        <v>102.55460886166667</v>
      </c>
      <c r="F383" s="87"/>
    </row>
    <row r="384" spans="1:6" s="75" customFormat="1" ht="9" customHeight="1">
      <c r="A384" s="220" t="s">
        <v>56</v>
      </c>
      <c r="B384" s="270">
        <v>97.105918451666682</v>
      </c>
      <c r="C384" s="270"/>
      <c r="D384" s="270">
        <v>104.32220451333335</v>
      </c>
      <c r="F384" s="87"/>
    </row>
    <row r="385" spans="1:6" s="75" customFormat="1" ht="9" customHeight="1">
      <c r="A385" s="111" t="s">
        <v>57</v>
      </c>
      <c r="B385" s="269">
        <v>94.925699204166662</v>
      </c>
      <c r="C385" s="269"/>
      <c r="D385" s="269">
        <v>101.552563975</v>
      </c>
      <c r="F385" s="87"/>
    </row>
    <row r="386" spans="1:6" s="75" customFormat="1" ht="9" customHeight="1">
      <c r="A386" s="111" t="s">
        <v>58</v>
      </c>
      <c r="B386" s="269">
        <v>107.66394749083334</v>
      </c>
      <c r="C386" s="269"/>
      <c r="D386" s="269">
        <v>107.70895581416669</v>
      </c>
      <c r="F386" s="87"/>
    </row>
    <row r="387" spans="1:6" s="75" customFormat="1" ht="9" customHeight="1">
      <c r="A387" s="111" t="s">
        <v>59</v>
      </c>
      <c r="B387" s="269">
        <v>96.758488931666662</v>
      </c>
      <c r="C387" s="269"/>
      <c r="D387" s="269">
        <v>117.85845554166667</v>
      </c>
      <c r="F387" s="87"/>
    </row>
    <row r="388" spans="1:6" s="75" customFormat="1" ht="9" customHeight="1">
      <c r="A388" s="220" t="s">
        <v>60</v>
      </c>
      <c r="B388" s="270">
        <v>113.86619299083333</v>
      </c>
      <c r="C388" s="270"/>
      <c r="D388" s="270">
        <v>110.47490310833332</v>
      </c>
      <c r="F388" s="87"/>
    </row>
    <row r="389" spans="1:6" s="75" customFormat="1" ht="9" customHeight="1">
      <c r="A389" s="111" t="s">
        <v>61</v>
      </c>
      <c r="B389" s="269">
        <v>105.40291013583334</v>
      </c>
      <c r="C389" s="269"/>
      <c r="D389" s="269">
        <v>104.09763513916666</v>
      </c>
      <c r="F389" s="87"/>
    </row>
    <row r="390" spans="1:6" s="75" customFormat="1" ht="9" customHeight="1">
      <c r="A390" s="111" t="s">
        <v>62</v>
      </c>
      <c r="B390" s="269">
        <v>109.81161300500001</v>
      </c>
      <c r="C390" s="269"/>
      <c r="D390" s="269">
        <v>98.714660519166671</v>
      </c>
      <c r="F390" s="87"/>
    </row>
    <row r="391" spans="1:6" s="75" customFormat="1" ht="9" customHeight="1">
      <c r="A391" s="111" t="s">
        <v>63</v>
      </c>
      <c r="B391" s="269">
        <v>105.7083526325</v>
      </c>
      <c r="C391" s="269"/>
      <c r="D391" s="269">
        <v>103.44414600916663</v>
      </c>
      <c r="F391" s="87"/>
    </row>
    <row r="392" spans="1:6" s="75" customFormat="1" ht="9" customHeight="1">
      <c r="A392" s="220" t="s">
        <v>64</v>
      </c>
      <c r="B392" s="270">
        <v>115.28231537583333</v>
      </c>
      <c r="C392" s="270"/>
      <c r="D392" s="270">
        <v>94.625158343333325</v>
      </c>
      <c r="F392" s="87"/>
    </row>
    <row r="393" spans="1:6" s="75" customFormat="1" ht="9" customHeight="1">
      <c r="A393" s="111" t="s">
        <v>65</v>
      </c>
      <c r="B393" s="269">
        <v>105.58028162666666</v>
      </c>
      <c r="C393" s="269"/>
      <c r="D393" s="269">
        <v>93.608174690833323</v>
      </c>
      <c r="F393" s="87"/>
    </row>
    <row r="394" spans="1:6" s="75" customFormat="1" ht="9" customHeight="1">
      <c r="A394" s="111" t="s">
        <v>66</v>
      </c>
      <c r="B394" s="269">
        <v>105.97739406249998</v>
      </c>
      <c r="C394" s="269"/>
      <c r="D394" s="269">
        <v>105.98376105833331</v>
      </c>
      <c r="F394" s="87"/>
    </row>
    <row r="395" spans="1:6" s="75" customFormat="1" ht="9" customHeight="1">
      <c r="A395" s="111" t="s">
        <v>67</v>
      </c>
      <c r="B395" s="269">
        <v>115.15739779833335</v>
      </c>
      <c r="C395" s="269"/>
      <c r="D395" s="269">
        <v>102.67710537916668</v>
      </c>
      <c r="F395" s="87"/>
    </row>
    <row r="396" spans="1:6" s="75" customFormat="1" ht="9" customHeight="1">
      <c r="A396" s="220" t="s">
        <v>68</v>
      </c>
      <c r="B396" s="270">
        <v>122.44949588750001</v>
      </c>
      <c r="C396" s="270"/>
      <c r="D396" s="270">
        <v>109.04865654083335</v>
      </c>
      <c r="F396" s="87"/>
    </row>
    <row r="397" spans="1:6" s="75" customFormat="1" ht="9" customHeight="1">
      <c r="A397" s="111" t="s">
        <v>69</v>
      </c>
      <c r="B397" s="269">
        <v>112.7313378583333</v>
      </c>
      <c r="C397" s="269"/>
      <c r="D397" s="269">
        <v>120.69770311416666</v>
      </c>
      <c r="F397" s="87"/>
    </row>
    <row r="398" spans="1:6" s="75" customFormat="1" ht="9" customHeight="1">
      <c r="A398" s="111" t="s">
        <v>70</v>
      </c>
      <c r="B398" s="269">
        <v>110.65683729916667</v>
      </c>
      <c r="C398" s="269"/>
      <c r="D398" s="269">
        <v>110.38631822833334</v>
      </c>
      <c r="F398" s="87"/>
    </row>
    <row r="399" spans="1:6" s="75" customFormat="1" ht="9" customHeight="1">
      <c r="A399" s="111" t="s">
        <v>71</v>
      </c>
      <c r="B399" s="269">
        <v>108.62289209500001</v>
      </c>
      <c r="C399" s="269"/>
      <c r="D399" s="269">
        <v>102.57567697833333</v>
      </c>
      <c r="F399" s="87"/>
    </row>
    <row r="400" spans="1:6" s="75" customFormat="1" ht="9" customHeight="1">
      <c r="A400" s="220" t="s">
        <v>72</v>
      </c>
      <c r="B400" s="270">
        <v>107.212525775</v>
      </c>
      <c r="C400" s="270"/>
      <c r="D400" s="270">
        <v>118.69638909416666</v>
      </c>
      <c r="F400" s="87"/>
    </row>
    <row r="401" spans="1:6" s="75" customFormat="1" ht="9" customHeight="1">
      <c r="A401" s="111" t="s">
        <v>73</v>
      </c>
      <c r="B401" s="269">
        <v>101.08318636666667</v>
      </c>
      <c r="C401" s="269"/>
      <c r="D401" s="269">
        <v>124.40686007416666</v>
      </c>
      <c r="F401" s="87"/>
    </row>
    <row r="402" spans="1:6" s="75" customFormat="1" ht="9" customHeight="1">
      <c r="A402" s="111" t="s">
        <v>74</v>
      </c>
      <c r="B402" s="269">
        <v>110.29158914999999</v>
      </c>
      <c r="C402" s="269"/>
      <c r="D402" s="269">
        <v>108.46198502749998</v>
      </c>
      <c r="F402" s="87"/>
    </row>
    <row r="403" spans="1:6" s="75" customFormat="1" ht="9" customHeight="1">
      <c r="A403" s="111" t="s">
        <v>75</v>
      </c>
      <c r="B403" s="269">
        <v>100.90667535666667</v>
      </c>
      <c r="C403" s="269"/>
      <c r="D403" s="269">
        <v>100.0993267225</v>
      </c>
      <c r="F403" s="87"/>
    </row>
    <row r="404" spans="1:6" s="75" customFormat="1" ht="9" customHeight="1">
      <c r="A404" s="220" t="s">
        <v>76</v>
      </c>
      <c r="B404" s="270">
        <v>122.56670772833331</v>
      </c>
      <c r="C404" s="270"/>
      <c r="D404" s="270">
        <v>123.84118384416668</v>
      </c>
      <c r="F404" s="87"/>
    </row>
    <row r="405" spans="1:6" ht="3" customHeight="1">
      <c r="A405" s="250"/>
      <c r="B405" s="251"/>
      <c r="C405" s="250"/>
      <c r="D405" s="251"/>
    </row>
    <row r="406" spans="1:6" ht="3" customHeight="1">
      <c r="A406" s="66"/>
      <c r="B406" s="253"/>
      <c r="C406" s="66"/>
      <c r="D406" s="253"/>
    </row>
    <row r="407" spans="1:6" s="718" customFormat="1" ht="9" customHeight="1">
      <c r="A407" s="719" t="s">
        <v>143</v>
      </c>
      <c r="B407" s="719"/>
      <c r="C407" s="92"/>
      <c r="D407" s="261"/>
      <c r="F407" s="262"/>
    </row>
    <row r="408" spans="1:6" s="718" customFormat="1" ht="9" customHeight="1">
      <c r="A408" s="719" t="s">
        <v>144</v>
      </c>
      <c r="B408" s="719"/>
      <c r="C408" s="92"/>
      <c r="D408" s="261"/>
      <c r="F408" s="262"/>
    </row>
    <row r="409" spans="1:6" s="718" customFormat="1" ht="8.25" hidden="1">
      <c r="A409" s="774"/>
      <c r="B409" s="774"/>
      <c r="C409" s="263"/>
      <c r="D409" s="264"/>
      <c r="F409" s="262"/>
    </row>
    <row r="410" spans="1:6" s="242" customFormat="1" ht="12.75" hidden="1">
      <c r="A410" s="66"/>
      <c r="B410" s="253"/>
      <c r="C410" s="66"/>
      <c r="D410" s="253"/>
      <c r="E410" s="96"/>
    </row>
    <row r="411" spans="1:6" s="242" customFormat="1" ht="16.5" hidden="1">
      <c r="A411" s="66"/>
      <c r="B411" s="253"/>
      <c r="C411" s="66"/>
      <c r="D411" s="253"/>
      <c r="E411" s="260"/>
    </row>
    <row r="412" spans="1:6" s="242" customFormat="1" ht="16.5" hidden="1">
      <c r="A412" s="260"/>
      <c r="B412" s="265"/>
      <c r="C412" s="260"/>
      <c r="D412" s="265"/>
      <c r="E412" s="260"/>
    </row>
    <row r="413" spans="1:6" s="242" customFormat="1" ht="16.5" hidden="1">
      <c r="A413" s="260"/>
      <c r="B413" s="265"/>
      <c r="C413" s="260"/>
      <c r="D413" s="265"/>
      <c r="E413" s="260"/>
    </row>
    <row r="414" spans="1:6" s="242" customFormat="1" ht="16.5" hidden="1">
      <c r="A414" s="260"/>
      <c r="B414" s="265"/>
      <c r="C414" s="260"/>
      <c r="D414" s="265"/>
      <c r="E414" s="260"/>
    </row>
    <row r="415" spans="1:6" s="242" customFormat="1" ht="16.5" hidden="1">
      <c r="A415" s="241"/>
      <c r="C415" s="241"/>
      <c r="E415" s="260"/>
    </row>
    <row r="416" spans="1:6" ht="16.5" hidden="1">
      <c r="F416" s="260"/>
    </row>
    <row r="417" spans="2:6" ht="16.5" hidden="1">
      <c r="F417" s="260"/>
    </row>
    <row r="418" spans="2:6" ht="16.5" hidden="1">
      <c r="F418" s="260"/>
    </row>
    <row r="419" spans="2:6" ht="16.5" hidden="1">
      <c r="F419" s="260"/>
    </row>
    <row r="420" spans="2:6" ht="16.5" hidden="1">
      <c r="F420" s="260"/>
    </row>
    <row r="421" spans="2:6" ht="16.5" hidden="1">
      <c r="F421" s="260"/>
    </row>
    <row r="422" spans="2:6" ht="16.5" hidden="1">
      <c r="F422" s="260"/>
    </row>
    <row r="423" spans="2:6" ht="16.5" hidden="1">
      <c r="F423" s="260"/>
    </row>
    <row r="424" spans="2:6" ht="16.5" hidden="1">
      <c r="F424" s="260"/>
    </row>
    <row r="425" spans="2:6" ht="16.5" hidden="1">
      <c r="F425" s="260"/>
    </row>
    <row r="426" spans="2:6" ht="16.5" hidden="1">
      <c r="F426" s="260"/>
    </row>
    <row r="427" spans="2:6" ht="16.5" hidden="1">
      <c r="F427" s="260"/>
    </row>
    <row r="428" spans="2:6" ht="16.5" hidden="1">
      <c r="F428" s="260"/>
    </row>
    <row r="429" spans="2:6" ht="16.5" hidden="1">
      <c r="B429" s="260"/>
      <c r="D429" s="260"/>
      <c r="F429" s="260"/>
    </row>
    <row r="430" spans="2:6" ht="16.5" hidden="1">
      <c r="B430" s="260"/>
      <c r="D430" s="260"/>
      <c r="F430" s="260"/>
    </row>
    <row r="431" spans="2:6" ht="16.5" hidden="1">
      <c r="B431" s="260"/>
      <c r="D431" s="260"/>
      <c r="F431" s="260"/>
    </row>
    <row r="432" spans="2:6" ht="16.5" hidden="1">
      <c r="B432" s="260"/>
      <c r="D432" s="260"/>
      <c r="F432" s="260"/>
    </row>
    <row r="433" spans="2:6" ht="16.5" hidden="1">
      <c r="B433" s="260"/>
      <c r="D433" s="260"/>
      <c r="F433" s="260"/>
    </row>
    <row r="434" spans="2:6" ht="16.5" hidden="1">
      <c r="B434" s="260"/>
      <c r="D434" s="260"/>
      <c r="F434" s="260"/>
    </row>
    <row r="435" spans="2:6" ht="16.5" hidden="1">
      <c r="B435" s="260"/>
      <c r="D435" s="260"/>
      <c r="F435" s="260"/>
    </row>
    <row r="436" spans="2:6" ht="16.5" hidden="1">
      <c r="B436" s="260"/>
      <c r="D436" s="260"/>
      <c r="F436" s="260"/>
    </row>
    <row r="437" spans="2:6" ht="16.5" hidden="1">
      <c r="B437" s="260"/>
      <c r="D437" s="260"/>
      <c r="F437" s="260"/>
    </row>
    <row r="438" spans="2:6" ht="16.5" hidden="1">
      <c r="B438" s="260"/>
      <c r="D438" s="260"/>
      <c r="F438" s="260"/>
    </row>
    <row r="439" spans="2:6" ht="16.5" hidden="1">
      <c r="B439" s="260"/>
      <c r="D439" s="260"/>
      <c r="F439" s="260"/>
    </row>
    <row r="440" spans="2:6" ht="16.5" hidden="1">
      <c r="B440" s="260"/>
      <c r="D440" s="260"/>
      <c r="F440" s="260"/>
    </row>
    <row r="441" spans="2:6" ht="16.5" hidden="1">
      <c r="B441" s="260"/>
      <c r="D441" s="260"/>
      <c r="F441" s="260"/>
    </row>
    <row r="442" spans="2:6" ht="16.5" hidden="1">
      <c r="B442" s="260"/>
      <c r="D442" s="260"/>
      <c r="F442" s="260"/>
    </row>
    <row r="443" spans="2:6" ht="16.5" hidden="1">
      <c r="B443" s="260"/>
      <c r="D443" s="260"/>
      <c r="F443" s="260"/>
    </row>
    <row r="444" spans="2:6" ht="16.5" hidden="1">
      <c r="B444" s="260"/>
      <c r="D444" s="260"/>
      <c r="F444" s="260"/>
    </row>
    <row r="445" spans="2:6" ht="16.5" hidden="1">
      <c r="B445" s="260"/>
      <c r="D445" s="260"/>
      <c r="F445" s="260"/>
    </row>
    <row r="446" spans="2:6" ht="16.5" hidden="1">
      <c r="B446" s="260"/>
      <c r="D446" s="260"/>
      <c r="F446" s="260"/>
    </row>
    <row r="447" spans="2:6" ht="16.5" hidden="1">
      <c r="B447" s="260"/>
      <c r="D447" s="260"/>
      <c r="F447" s="260"/>
    </row>
    <row r="448" spans="2:6" ht="16.5" hidden="1">
      <c r="B448" s="260"/>
      <c r="D448" s="260"/>
      <c r="F448" s="260"/>
    </row>
    <row r="449" spans="2:6" ht="16.5" hidden="1">
      <c r="B449" s="260"/>
      <c r="D449" s="260"/>
      <c r="F449" s="260"/>
    </row>
    <row r="450" spans="2:6" ht="16.5" hidden="1">
      <c r="B450" s="260"/>
      <c r="D450" s="260"/>
      <c r="F450" s="260"/>
    </row>
    <row r="451" spans="2:6" ht="16.5" hidden="1">
      <c r="B451" s="260"/>
      <c r="D451" s="260"/>
      <c r="F451" s="260"/>
    </row>
    <row r="452" spans="2:6" ht="16.5" hidden="1">
      <c r="B452" s="260"/>
      <c r="D452" s="260"/>
      <c r="F452" s="260"/>
    </row>
    <row r="453" spans="2:6" ht="16.5" hidden="1">
      <c r="B453" s="260"/>
      <c r="D453" s="260"/>
      <c r="F453" s="260"/>
    </row>
    <row r="454" spans="2:6" ht="16.5" hidden="1">
      <c r="B454" s="260"/>
      <c r="D454" s="260"/>
      <c r="F454" s="260"/>
    </row>
    <row r="455" spans="2:6" ht="16.5" hidden="1">
      <c r="B455" s="260"/>
      <c r="D455" s="260"/>
      <c r="F455" s="260"/>
    </row>
    <row r="456" spans="2:6" ht="16.5" hidden="1">
      <c r="B456" s="260"/>
      <c r="D456" s="260"/>
      <c r="F456" s="260"/>
    </row>
    <row r="457" spans="2:6" ht="16.5" hidden="1">
      <c r="B457" s="260"/>
      <c r="D457" s="260"/>
      <c r="F457" s="260"/>
    </row>
    <row r="458" spans="2:6" ht="16.5" hidden="1">
      <c r="B458" s="260"/>
      <c r="D458" s="260"/>
      <c r="F458" s="260"/>
    </row>
    <row r="459" spans="2:6" ht="16.5" hidden="1">
      <c r="B459" s="260"/>
      <c r="D459" s="260"/>
      <c r="F459" s="260"/>
    </row>
    <row r="460" spans="2:6" ht="16.5" hidden="1">
      <c r="B460" s="260"/>
      <c r="D460" s="260"/>
      <c r="F460" s="260"/>
    </row>
    <row r="461" spans="2:6" ht="16.5" hidden="1">
      <c r="B461" s="260"/>
      <c r="D461" s="260"/>
      <c r="F461" s="260"/>
    </row>
    <row r="462" spans="2:6" ht="16.5" hidden="1">
      <c r="B462" s="260"/>
      <c r="D462" s="260"/>
      <c r="F462" s="260"/>
    </row>
    <row r="463" spans="2:6" ht="16.5" hidden="1">
      <c r="B463" s="260"/>
      <c r="D463" s="260"/>
      <c r="F463" s="260"/>
    </row>
    <row r="464" spans="2:6" ht="16.5" hidden="1">
      <c r="B464" s="260"/>
      <c r="D464" s="260"/>
      <c r="F464" s="260"/>
    </row>
    <row r="465" spans="2:6" ht="16.5" hidden="1">
      <c r="B465" s="260"/>
      <c r="D465" s="260"/>
      <c r="F465" s="260"/>
    </row>
    <row r="466" spans="2:6" ht="16.5" hidden="1">
      <c r="B466" s="260"/>
      <c r="D466" s="260"/>
      <c r="F466" s="260"/>
    </row>
    <row r="467" spans="2:6" ht="16.5" hidden="1">
      <c r="B467" s="260"/>
      <c r="D467" s="260"/>
      <c r="F467" s="260"/>
    </row>
    <row r="468" spans="2:6" ht="16.5" hidden="1">
      <c r="B468" s="260"/>
      <c r="D468" s="260"/>
      <c r="F468" s="260"/>
    </row>
    <row r="469" spans="2:6" ht="16.5" hidden="1">
      <c r="B469" s="260"/>
      <c r="D469" s="260"/>
      <c r="F469" s="260"/>
    </row>
    <row r="470" spans="2:6" ht="16.5" hidden="1">
      <c r="B470" s="260"/>
      <c r="D470" s="260"/>
      <c r="F470" s="260"/>
    </row>
    <row r="471" spans="2:6" ht="16.5" hidden="1">
      <c r="B471" s="260"/>
      <c r="D471" s="260"/>
      <c r="F471" s="260"/>
    </row>
    <row r="472" spans="2:6" ht="16.5" hidden="1">
      <c r="B472" s="260"/>
      <c r="D472" s="260"/>
      <c r="F472" s="260"/>
    </row>
    <row r="473" spans="2:6" ht="16.5" hidden="1">
      <c r="B473" s="260"/>
      <c r="D473" s="260"/>
      <c r="F473" s="260"/>
    </row>
    <row r="474" spans="2:6" ht="16.5" hidden="1">
      <c r="B474" s="260"/>
      <c r="D474" s="260"/>
      <c r="F474" s="260"/>
    </row>
    <row r="475" spans="2:6" ht="16.5" hidden="1">
      <c r="B475" s="260"/>
      <c r="D475" s="260"/>
      <c r="F475" s="260"/>
    </row>
    <row r="476" spans="2:6" ht="16.5" hidden="1">
      <c r="B476" s="260"/>
      <c r="D476" s="260"/>
      <c r="F476" s="260"/>
    </row>
    <row r="477" spans="2:6" ht="16.5" hidden="1">
      <c r="B477" s="260"/>
      <c r="D477" s="260"/>
      <c r="F477" s="260"/>
    </row>
    <row r="478" spans="2:6" ht="16.5" hidden="1">
      <c r="B478" s="260"/>
      <c r="D478" s="260"/>
      <c r="F478" s="260"/>
    </row>
    <row r="479" spans="2:6" ht="16.5" hidden="1">
      <c r="B479" s="260"/>
      <c r="D479" s="260"/>
      <c r="F479" s="260"/>
    </row>
    <row r="480" spans="2:6" ht="16.5" hidden="1">
      <c r="B480" s="260"/>
      <c r="D480" s="260"/>
      <c r="F480" s="260"/>
    </row>
    <row r="481" spans="2:6" ht="16.5" hidden="1">
      <c r="B481" s="260"/>
      <c r="D481" s="260"/>
      <c r="F481" s="260"/>
    </row>
    <row r="482" spans="2:6" ht="16.5" hidden="1">
      <c r="B482" s="260"/>
      <c r="D482" s="260"/>
      <c r="F482" s="260"/>
    </row>
    <row r="483" spans="2:6" ht="16.5" hidden="1">
      <c r="B483" s="260"/>
      <c r="D483" s="260"/>
      <c r="F483" s="260"/>
    </row>
    <row r="484" spans="2:6" ht="16.5" hidden="1">
      <c r="B484" s="260"/>
      <c r="D484" s="260"/>
      <c r="F484" s="260"/>
    </row>
    <row r="485" spans="2:6" ht="16.5" hidden="1">
      <c r="B485" s="260"/>
      <c r="D485" s="260"/>
      <c r="F485" s="260"/>
    </row>
    <row r="486" spans="2:6" ht="16.5" hidden="1">
      <c r="B486" s="260"/>
      <c r="D486" s="260"/>
      <c r="F486" s="260"/>
    </row>
    <row r="487" spans="2:6" ht="16.5" hidden="1">
      <c r="B487" s="260"/>
      <c r="D487" s="260"/>
      <c r="F487" s="260"/>
    </row>
    <row r="488" spans="2:6" ht="16.5" hidden="1">
      <c r="B488" s="260"/>
      <c r="D488" s="260"/>
      <c r="F488" s="260"/>
    </row>
    <row r="489" spans="2:6" ht="16.5" hidden="1">
      <c r="B489" s="260"/>
      <c r="D489" s="260"/>
      <c r="F489" s="260"/>
    </row>
    <row r="490" spans="2:6" ht="16.5" hidden="1">
      <c r="B490" s="260"/>
      <c r="D490" s="260"/>
      <c r="F490" s="260"/>
    </row>
    <row r="491" spans="2:6" ht="16.5" hidden="1">
      <c r="B491" s="260"/>
      <c r="D491" s="260"/>
      <c r="F491" s="260"/>
    </row>
    <row r="492" spans="2:6" ht="16.5" hidden="1">
      <c r="B492" s="260"/>
      <c r="D492" s="260"/>
      <c r="F492" s="260"/>
    </row>
    <row r="493" spans="2:6" ht="16.5" hidden="1">
      <c r="B493" s="260"/>
      <c r="D493" s="260"/>
      <c r="F493" s="260"/>
    </row>
    <row r="494" spans="2:6" ht="16.5" hidden="1">
      <c r="B494" s="260"/>
      <c r="D494" s="260"/>
      <c r="F494" s="260"/>
    </row>
    <row r="495" spans="2:6" ht="16.5" hidden="1">
      <c r="B495" s="260"/>
      <c r="D495" s="260"/>
      <c r="F495" s="260"/>
    </row>
    <row r="496" spans="2:6" ht="16.5" hidden="1">
      <c r="B496" s="260"/>
      <c r="D496" s="260"/>
      <c r="F496" s="260"/>
    </row>
    <row r="497" spans="2:6" ht="16.5" hidden="1">
      <c r="B497" s="260"/>
      <c r="D497" s="260"/>
      <c r="F497" s="260"/>
    </row>
    <row r="498" spans="2:6" ht="16.5" hidden="1">
      <c r="B498" s="260"/>
      <c r="D498" s="260"/>
      <c r="F498" s="260"/>
    </row>
    <row r="499" spans="2:6" ht="16.5" hidden="1">
      <c r="B499" s="260"/>
      <c r="D499" s="260"/>
      <c r="F499" s="260"/>
    </row>
    <row r="500" spans="2:6" ht="16.5" hidden="1">
      <c r="B500" s="260"/>
      <c r="D500" s="260"/>
      <c r="F500" s="260"/>
    </row>
    <row r="501" spans="2:6" ht="16.5" hidden="1">
      <c r="B501" s="260"/>
      <c r="D501" s="260"/>
      <c r="F501" s="260"/>
    </row>
    <row r="502" spans="2:6" ht="16.5" hidden="1">
      <c r="B502" s="260"/>
      <c r="D502" s="260"/>
      <c r="F502" s="260"/>
    </row>
    <row r="503" spans="2:6" ht="16.5" hidden="1">
      <c r="B503" s="260"/>
      <c r="D503" s="260"/>
      <c r="F503" s="260"/>
    </row>
    <row r="504" spans="2:6" ht="16.5" hidden="1">
      <c r="B504" s="260"/>
      <c r="D504" s="260"/>
      <c r="F504" s="260"/>
    </row>
    <row r="505" spans="2:6" ht="16.5" hidden="1">
      <c r="B505" s="260"/>
      <c r="D505" s="260"/>
      <c r="F505" s="260"/>
    </row>
    <row r="506" spans="2:6" ht="16.5" hidden="1">
      <c r="B506" s="260"/>
      <c r="D506" s="260"/>
      <c r="F506" s="260"/>
    </row>
    <row r="507" spans="2:6" ht="16.5" hidden="1">
      <c r="B507" s="260"/>
      <c r="D507" s="260"/>
      <c r="F507" s="260"/>
    </row>
    <row r="508" spans="2:6" ht="16.5" hidden="1">
      <c r="B508" s="260"/>
      <c r="D508" s="260"/>
      <c r="F508" s="260"/>
    </row>
    <row r="509" spans="2:6" ht="16.5" hidden="1">
      <c r="B509" s="260"/>
      <c r="D509" s="260"/>
      <c r="F509" s="260"/>
    </row>
    <row r="510" spans="2:6" ht="16.5" hidden="1">
      <c r="B510" s="260"/>
      <c r="D510" s="260"/>
      <c r="F510" s="260"/>
    </row>
    <row r="511" spans="2:6" ht="16.5" hidden="1">
      <c r="B511" s="260"/>
      <c r="D511" s="260"/>
      <c r="F511" s="260"/>
    </row>
    <row r="512" spans="2:6" ht="16.5" hidden="1">
      <c r="B512" s="260"/>
      <c r="D512" s="260"/>
      <c r="F512" s="260"/>
    </row>
    <row r="513" spans="2:6" ht="16.5" hidden="1">
      <c r="B513" s="260"/>
      <c r="D513" s="260"/>
      <c r="F513" s="260"/>
    </row>
    <row r="514" spans="2:6" ht="16.5" hidden="1">
      <c r="B514" s="260"/>
      <c r="D514" s="260"/>
      <c r="F514" s="260"/>
    </row>
    <row r="515" spans="2:6" ht="16.5" hidden="1">
      <c r="B515" s="260"/>
      <c r="D515" s="260"/>
      <c r="F515" s="260"/>
    </row>
    <row r="516" spans="2:6" ht="16.5" hidden="1">
      <c r="B516" s="260"/>
      <c r="D516" s="260"/>
      <c r="F516" s="260"/>
    </row>
    <row r="517" spans="2:6" ht="16.5" hidden="1">
      <c r="B517" s="260"/>
      <c r="D517" s="260"/>
      <c r="F517" s="260"/>
    </row>
    <row r="518" spans="2:6" ht="16.5" hidden="1">
      <c r="B518" s="260"/>
      <c r="D518" s="260"/>
      <c r="F518" s="260"/>
    </row>
    <row r="519" spans="2:6" ht="16.5" hidden="1">
      <c r="B519" s="260"/>
      <c r="D519" s="260"/>
      <c r="F519" s="260"/>
    </row>
    <row r="520" spans="2:6" ht="16.5" hidden="1">
      <c r="B520" s="260"/>
      <c r="D520" s="260"/>
      <c r="F520" s="260"/>
    </row>
    <row r="521" spans="2:6" ht="16.5" hidden="1">
      <c r="B521" s="260"/>
      <c r="D521" s="260"/>
      <c r="F521" s="260"/>
    </row>
    <row r="522" spans="2:6" ht="16.5" hidden="1">
      <c r="B522" s="260"/>
      <c r="D522" s="260"/>
      <c r="F522" s="260"/>
    </row>
    <row r="523" spans="2:6" ht="16.5" hidden="1">
      <c r="B523" s="260"/>
      <c r="D523" s="260"/>
      <c r="F523" s="260"/>
    </row>
    <row r="524" spans="2:6" ht="16.5" hidden="1">
      <c r="B524" s="260"/>
      <c r="D524" s="260"/>
      <c r="F524" s="260"/>
    </row>
    <row r="525" spans="2:6" ht="16.5" hidden="1">
      <c r="B525" s="260"/>
      <c r="D525" s="260"/>
      <c r="F525" s="260"/>
    </row>
    <row r="526" spans="2:6" ht="16.5" hidden="1">
      <c r="B526" s="260"/>
      <c r="D526" s="260"/>
      <c r="F526" s="260"/>
    </row>
    <row r="527" spans="2:6" ht="16.5" hidden="1">
      <c r="B527" s="260"/>
      <c r="D527" s="260"/>
      <c r="F527" s="260"/>
    </row>
    <row r="528" spans="2:6" ht="16.5" hidden="1">
      <c r="B528" s="260"/>
      <c r="D528" s="260"/>
      <c r="F528" s="260"/>
    </row>
    <row r="529" spans="2:6" ht="16.5" hidden="1">
      <c r="B529" s="260"/>
      <c r="D529" s="260"/>
      <c r="F529" s="260"/>
    </row>
    <row r="530" spans="2:6" ht="16.5" hidden="1">
      <c r="B530" s="260"/>
      <c r="D530" s="260"/>
      <c r="F530" s="260"/>
    </row>
    <row r="531" spans="2:6" ht="16.5" hidden="1">
      <c r="B531" s="260"/>
      <c r="D531" s="260"/>
      <c r="F531" s="260"/>
    </row>
    <row r="532" spans="2:6" ht="16.5" hidden="1">
      <c r="B532" s="260"/>
      <c r="D532" s="260"/>
      <c r="F532" s="260"/>
    </row>
    <row r="533" spans="2:6" ht="16.5" hidden="1">
      <c r="B533" s="260"/>
      <c r="D533" s="260"/>
      <c r="F533" s="260"/>
    </row>
    <row r="534" spans="2:6" ht="16.5" hidden="1">
      <c r="B534" s="260"/>
      <c r="D534" s="260"/>
      <c r="F534" s="260"/>
    </row>
    <row r="535" spans="2:6" ht="16.5" hidden="1">
      <c r="B535" s="260"/>
      <c r="D535" s="260"/>
      <c r="F535" s="260"/>
    </row>
    <row r="536" spans="2:6" ht="16.5" hidden="1">
      <c r="B536" s="260"/>
      <c r="D536" s="260"/>
      <c r="F536" s="260"/>
    </row>
    <row r="537" spans="2:6" ht="16.5" hidden="1">
      <c r="B537" s="260"/>
      <c r="D537" s="260"/>
      <c r="F537" s="260"/>
    </row>
    <row r="538" spans="2:6" ht="16.5" hidden="1">
      <c r="B538" s="260"/>
      <c r="D538" s="260"/>
      <c r="F538" s="260"/>
    </row>
    <row r="539" spans="2:6" ht="16.5" hidden="1">
      <c r="B539" s="260"/>
      <c r="D539" s="260"/>
      <c r="F539" s="260"/>
    </row>
    <row r="540" spans="2:6" ht="16.5" hidden="1">
      <c r="B540" s="260"/>
      <c r="D540" s="260"/>
      <c r="F540" s="260"/>
    </row>
    <row r="541" spans="2:6" ht="16.5" hidden="1">
      <c r="B541" s="260"/>
      <c r="D541" s="260"/>
      <c r="F541" s="260"/>
    </row>
    <row r="542" spans="2:6" ht="16.5" hidden="1">
      <c r="B542" s="260"/>
      <c r="D542" s="260"/>
      <c r="F542" s="260"/>
    </row>
    <row r="543" spans="2:6" ht="16.5" hidden="1">
      <c r="B543" s="260"/>
      <c r="D543" s="260"/>
      <c r="F543" s="260"/>
    </row>
    <row r="544" spans="2:6" ht="16.5" hidden="1">
      <c r="B544" s="260"/>
      <c r="D544" s="260"/>
      <c r="F544" s="260"/>
    </row>
    <row r="545" spans="2:6" ht="16.5" hidden="1">
      <c r="B545" s="260"/>
      <c r="D545" s="260"/>
      <c r="F545" s="260"/>
    </row>
    <row r="546" spans="2:6" ht="16.5" hidden="1">
      <c r="B546" s="260"/>
      <c r="D546" s="260"/>
      <c r="F546" s="260"/>
    </row>
    <row r="547" spans="2:6" ht="16.5" hidden="1">
      <c r="B547" s="260"/>
      <c r="D547" s="260"/>
      <c r="F547" s="260"/>
    </row>
    <row r="548" spans="2:6" ht="16.5" hidden="1">
      <c r="B548" s="260"/>
      <c r="D548" s="260"/>
      <c r="F548" s="260"/>
    </row>
    <row r="549" spans="2:6" ht="16.5" hidden="1">
      <c r="B549" s="260"/>
      <c r="D549" s="260"/>
      <c r="F549" s="260"/>
    </row>
    <row r="550" spans="2:6" ht="16.5" hidden="1">
      <c r="B550" s="260"/>
      <c r="D550" s="260"/>
      <c r="F550" s="260"/>
    </row>
    <row r="551" spans="2:6" ht="16.5" hidden="1">
      <c r="B551" s="260"/>
      <c r="D551" s="260"/>
      <c r="F551" s="260"/>
    </row>
    <row r="552" spans="2:6" ht="16.5" hidden="1">
      <c r="B552" s="260"/>
      <c r="D552" s="260"/>
      <c r="F552" s="260"/>
    </row>
    <row r="553" spans="2:6" ht="16.5" hidden="1">
      <c r="B553" s="260"/>
      <c r="D553" s="260"/>
      <c r="F553" s="260"/>
    </row>
    <row r="554" spans="2:6" ht="16.5" hidden="1">
      <c r="B554" s="260"/>
      <c r="D554" s="260"/>
      <c r="F554" s="260"/>
    </row>
    <row r="555" spans="2:6" ht="16.5" hidden="1">
      <c r="B555" s="260"/>
      <c r="D555" s="260"/>
      <c r="F555" s="260"/>
    </row>
    <row r="556" spans="2:6" ht="16.5" hidden="1">
      <c r="B556" s="260"/>
      <c r="D556" s="260"/>
      <c r="F556" s="260"/>
    </row>
    <row r="557" spans="2:6" ht="16.5" hidden="1">
      <c r="B557" s="260"/>
      <c r="D557" s="260"/>
      <c r="F557" s="260"/>
    </row>
    <row r="558" spans="2:6" ht="16.5" hidden="1">
      <c r="B558" s="260"/>
      <c r="D558" s="260"/>
      <c r="F558" s="260"/>
    </row>
    <row r="559" spans="2:6" ht="16.5" hidden="1">
      <c r="B559" s="260"/>
      <c r="D559" s="260"/>
      <c r="F559" s="260"/>
    </row>
    <row r="560" spans="2:6" ht="16.5" hidden="1">
      <c r="B560" s="260"/>
      <c r="D560" s="260"/>
      <c r="F560" s="260"/>
    </row>
    <row r="561" spans="2:6" ht="16.5" hidden="1">
      <c r="B561" s="260"/>
      <c r="D561" s="260"/>
      <c r="F561" s="260"/>
    </row>
    <row r="562" spans="2:6" ht="16.5" hidden="1">
      <c r="B562" s="260"/>
      <c r="D562" s="260"/>
      <c r="F562" s="260"/>
    </row>
    <row r="563" spans="2:6" ht="16.5" hidden="1">
      <c r="B563" s="260"/>
      <c r="D563" s="260"/>
      <c r="F563" s="260"/>
    </row>
    <row r="564" spans="2:6" ht="16.5" hidden="1">
      <c r="B564" s="260"/>
      <c r="D564" s="260"/>
      <c r="F564" s="260"/>
    </row>
    <row r="565" spans="2:6" ht="16.5" hidden="1">
      <c r="B565" s="260"/>
      <c r="D565" s="260"/>
      <c r="F565" s="260"/>
    </row>
    <row r="566" spans="2:6" ht="16.5" hidden="1">
      <c r="B566" s="260"/>
      <c r="D566" s="260"/>
      <c r="F566" s="260"/>
    </row>
    <row r="567" spans="2:6" ht="16.5" hidden="1">
      <c r="B567" s="260"/>
      <c r="D567" s="260"/>
      <c r="F567" s="260"/>
    </row>
    <row r="568" spans="2:6" ht="16.5" hidden="1">
      <c r="B568" s="260"/>
      <c r="D568" s="260"/>
      <c r="F568" s="260"/>
    </row>
    <row r="569" spans="2:6" ht="16.5" hidden="1">
      <c r="B569" s="260"/>
      <c r="D569" s="260"/>
      <c r="F569" s="260"/>
    </row>
    <row r="570" spans="2:6" ht="16.5" hidden="1">
      <c r="B570" s="260"/>
      <c r="D570" s="260"/>
      <c r="F570" s="260"/>
    </row>
    <row r="571" spans="2:6" ht="16.5" hidden="1">
      <c r="B571" s="260"/>
      <c r="D571" s="260"/>
      <c r="F571" s="260"/>
    </row>
    <row r="572" spans="2:6" ht="16.5" hidden="1">
      <c r="B572" s="260"/>
      <c r="D572" s="260"/>
      <c r="F572" s="260"/>
    </row>
    <row r="573" spans="2:6" ht="16.5" hidden="1">
      <c r="B573" s="260"/>
      <c r="D573" s="260"/>
      <c r="F573" s="260"/>
    </row>
    <row r="574" spans="2:6" ht="16.5" hidden="1">
      <c r="B574" s="260"/>
      <c r="D574" s="260"/>
      <c r="F574" s="260"/>
    </row>
    <row r="575" spans="2:6" ht="16.5" hidden="1">
      <c r="B575" s="260"/>
      <c r="D575" s="260"/>
      <c r="F575" s="260"/>
    </row>
    <row r="576" spans="2:6" ht="16.5" hidden="1">
      <c r="B576" s="260"/>
      <c r="D576" s="260"/>
      <c r="F576" s="260"/>
    </row>
    <row r="577" spans="2:6" ht="16.5" hidden="1">
      <c r="B577" s="260"/>
      <c r="D577" s="260"/>
      <c r="F577" s="260"/>
    </row>
    <row r="578" spans="2:6" ht="16.5" hidden="1">
      <c r="B578" s="260"/>
      <c r="D578" s="260"/>
      <c r="F578" s="260"/>
    </row>
    <row r="579" spans="2:6" ht="16.5" hidden="1">
      <c r="B579" s="260"/>
      <c r="D579" s="260"/>
      <c r="F579" s="260"/>
    </row>
    <row r="580" spans="2:6" ht="16.5" hidden="1">
      <c r="B580" s="260"/>
      <c r="D580" s="260"/>
      <c r="F580" s="260"/>
    </row>
    <row r="581" spans="2:6" ht="16.5" hidden="1">
      <c r="B581" s="260"/>
      <c r="D581" s="260"/>
      <c r="F581" s="260"/>
    </row>
    <row r="582" spans="2:6" ht="16.5" hidden="1">
      <c r="B582" s="260"/>
      <c r="D582" s="260"/>
      <c r="F582" s="260"/>
    </row>
    <row r="583" spans="2:6" ht="16.5" hidden="1">
      <c r="B583" s="260"/>
      <c r="D583" s="260"/>
      <c r="F583" s="260"/>
    </row>
    <row r="584" spans="2:6" ht="16.5" hidden="1">
      <c r="B584" s="260"/>
      <c r="D584" s="260"/>
      <c r="F584" s="260"/>
    </row>
    <row r="585" spans="2:6" ht="16.5" hidden="1">
      <c r="B585" s="260"/>
      <c r="D585" s="260"/>
      <c r="F585" s="260"/>
    </row>
    <row r="586" spans="2:6" ht="16.5" hidden="1">
      <c r="B586" s="260"/>
      <c r="D586" s="260"/>
      <c r="F586" s="260"/>
    </row>
    <row r="587" spans="2:6" ht="16.5" hidden="1">
      <c r="B587" s="260"/>
      <c r="D587" s="260"/>
      <c r="F587" s="260"/>
    </row>
    <row r="588" spans="2:6" ht="16.5" hidden="1">
      <c r="B588" s="260"/>
      <c r="D588" s="260"/>
      <c r="F588" s="260"/>
    </row>
    <row r="589" spans="2:6" ht="16.5" hidden="1">
      <c r="B589" s="260"/>
      <c r="D589" s="260"/>
      <c r="F589" s="260"/>
    </row>
    <row r="590" spans="2:6" ht="16.5" hidden="1">
      <c r="B590" s="260"/>
      <c r="D590" s="260"/>
      <c r="F590" s="260"/>
    </row>
    <row r="591" spans="2:6" ht="16.5" hidden="1">
      <c r="B591" s="260"/>
      <c r="D591" s="260"/>
      <c r="F591" s="260"/>
    </row>
    <row r="592" spans="2:6" ht="16.5" hidden="1">
      <c r="B592" s="260"/>
      <c r="D592" s="260"/>
      <c r="F592" s="260"/>
    </row>
    <row r="593" spans="2:6" ht="16.5" hidden="1">
      <c r="B593" s="260"/>
      <c r="D593" s="260"/>
      <c r="F593" s="260"/>
    </row>
    <row r="594" spans="2:6" ht="16.5" hidden="1">
      <c r="B594" s="260"/>
      <c r="D594" s="260"/>
      <c r="F594" s="260"/>
    </row>
    <row r="595" spans="2:6" ht="16.5" hidden="1">
      <c r="B595" s="260"/>
      <c r="D595" s="260"/>
      <c r="F595" s="260"/>
    </row>
    <row r="596" spans="2:6" ht="16.5" hidden="1">
      <c r="B596" s="260"/>
      <c r="D596" s="260"/>
      <c r="F596" s="260"/>
    </row>
    <row r="597" spans="2:6" ht="16.5" hidden="1">
      <c r="B597" s="260"/>
      <c r="D597" s="260"/>
      <c r="F597" s="260"/>
    </row>
    <row r="598" spans="2:6" ht="16.5" hidden="1">
      <c r="B598" s="260"/>
      <c r="D598" s="260"/>
      <c r="F598" s="260"/>
    </row>
    <row r="599" spans="2:6" ht="16.5" hidden="1">
      <c r="B599" s="260"/>
      <c r="D599" s="260"/>
      <c r="F599" s="260"/>
    </row>
    <row r="600" spans="2:6" ht="16.5" hidden="1">
      <c r="B600" s="260"/>
      <c r="D600" s="260"/>
      <c r="F600" s="260"/>
    </row>
    <row r="601" spans="2:6" ht="16.5" hidden="1">
      <c r="B601" s="260"/>
      <c r="D601" s="260"/>
      <c r="F601" s="260"/>
    </row>
    <row r="602" spans="2:6" ht="16.5" hidden="1">
      <c r="B602" s="260"/>
      <c r="D602" s="260"/>
      <c r="F602" s="260"/>
    </row>
    <row r="603" spans="2:6" ht="16.5" hidden="1">
      <c r="B603" s="260"/>
      <c r="D603" s="260"/>
      <c r="F603" s="260"/>
    </row>
    <row r="604" spans="2:6" ht="16.5" hidden="1">
      <c r="B604" s="260"/>
      <c r="D604" s="260"/>
      <c r="F604" s="260"/>
    </row>
    <row r="605" spans="2:6" ht="16.5" hidden="1">
      <c r="B605" s="260"/>
      <c r="D605" s="260"/>
      <c r="F605" s="260"/>
    </row>
    <row r="606" spans="2:6" ht="16.5" hidden="1">
      <c r="B606" s="260"/>
      <c r="D606" s="260"/>
      <c r="F606" s="260"/>
    </row>
    <row r="607" spans="2:6" ht="16.5" hidden="1">
      <c r="B607" s="260"/>
      <c r="D607" s="260"/>
      <c r="F607" s="260"/>
    </row>
    <row r="608" spans="2:6" ht="16.5" hidden="1">
      <c r="B608" s="260"/>
      <c r="D608" s="260"/>
      <c r="F608" s="260"/>
    </row>
    <row r="609" spans="2:6" ht="16.5" hidden="1">
      <c r="B609" s="260"/>
      <c r="D609" s="260"/>
      <c r="F609" s="260"/>
    </row>
    <row r="610" spans="2:6" ht="16.5" hidden="1">
      <c r="B610" s="260"/>
      <c r="D610" s="260"/>
      <c r="F610" s="260"/>
    </row>
    <row r="611" spans="2:6" ht="16.5" hidden="1">
      <c r="B611" s="260"/>
      <c r="D611" s="260"/>
      <c r="F611" s="260"/>
    </row>
    <row r="612" spans="2:6" ht="16.5" hidden="1">
      <c r="B612" s="260"/>
      <c r="D612" s="260"/>
      <c r="F612" s="260"/>
    </row>
    <row r="613" spans="2:6" ht="16.5" hidden="1">
      <c r="B613" s="260"/>
      <c r="D613" s="260"/>
      <c r="F613" s="260"/>
    </row>
    <row r="614" spans="2:6" ht="16.5" hidden="1">
      <c r="B614" s="260"/>
      <c r="D614" s="260"/>
      <c r="F614" s="260"/>
    </row>
    <row r="615" spans="2:6" ht="16.5" hidden="1">
      <c r="B615" s="260"/>
      <c r="D615" s="260"/>
      <c r="F615" s="260"/>
    </row>
    <row r="616" spans="2:6" ht="16.5" hidden="1">
      <c r="B616" s="260"/>
      <c r="D616" s="260"/>
      <c r="F616" s="260"/>
    </row>
    <row r="617" spans="2:6" ht="16.5" hidden="1">
      <c r="B617" s="260"/>
      <c r="D617" s="260"/>
      <c r="F617" s="260"/>
    </row>
    <row r="618" spans="2:6" ht="16.5" hidden="1">
      <c r="B618" s="260"/>
      <c r="D618" s="260"/>
      <c r="F618" s="260"/>
    </row>
    <row r="619" spans="2:6" ht="16.5" hidden="1">
      <c r="B619" s="260"/>
      <c r="D619" s="260"/>
      <c r="F619" s="260"/>
    </row>
    <row r="620" spans="2:6" ht="16.5" hidden="1">
      <c r="B620" s="260"/>
      <c r="D620" s="260"/>
      <c r="F620" s="260"/>
    </row>
    <row r="621" spans="2:6" ht="16.5" hidden="1">
      <c r="B621" s="260"/>
      <c r="D621" s="260"/>
      <c r="F621" s="260"/>
    </row>
    <row r="622" spans="2:6" ht="16.5" hidden="1">
      <c r="B622" s="260"/>
      <c r="D622" s="260"/>
      <c r="F622" s="260"/>
    </row>
    <row r="623" spans="2:6" ht="16.5" hidden="1">
      <c r="B623" s="260"/>
      <c r="D623" s="260"/>
      <c r="F623" s="260"/>
    </row>
    <row r="624" spans="2:6" ht="16.5" hidden="1">
      <c r="B624" s="260"/>
      <c r="D624" s="260"/>
      <c r="F624" s="260"/>
    </row>
    <row r="625" spans="2:6" ht="16.5" hidden="1">
      <c r="B625" s="260"/>
      <c r="D625" s="260"/>
      <c r="F625" s="260"/>
    </row>
    <row r="626" spans="2:6" ht="16.5" hidden="1">
      <c r="B626" s="260"/>
      <c r="D626" s="260"/>
      <c r="F626" s="260"/>
    </row>
    <row r="627" spans="2:6" ht="16.5" hidden="1">
      <c r="B627" s="260"/>
      <c r="D627" s="260"/>
      <c r="F627" s="260"/>
    </row>
    <row r="628" spans="2:6" ht="16.5" hidden="1">
      <c r="B628" s="260"/>
      <c r="D628" s="260"/>
      <c r="F628" s="260"/>
    </row>
    <row r="629" spans="2:6" ht="16.5" hidden="1">
      <c r="B629" s="260"/>
      <c r="D629" s="260"/>
      <c r="F629" s="260"/>
    </row>
    <row r="630" spans="2:6" ht="16.5" hidden="1">
      <c r="B630" s="260"/>
      <c r="D630" s="260"/>
      <c r="F630" s="260"/>
    </row>
    <row r="631" spans="2:6" ht="16.5" hidden="1">
      <c r="B631" s="260"/>
      <c r="D631" s="260"/>
      <c r="F631" s="260"/>
    </row>
    <row r="632" spans="2:6" ht="16.5" hidden="1">
      <c r="B632" s="260"/>
      <c r="D632" s="260"/>
      <c r="F632" s="260"/>
    </row>
    <row r="633" spans="2:6" ht="16.5" hidden="1">
      <c r="B633" s="260"/>
      <c r="D633" s="260"/>
      <c r="F633" s="260"/>
    </row>
    <row r="634" spans="2:6" ht="16.5" hidden="1">
      <c r="B634" s="260"/>
      <c r="D634" s="260"/>
      <c r="F634" s="260"/>
    </row>
    <row r="635" spans="2:6" ht="16.5" hidden="1">
      <c r="B635" s="260"/>
      <c r="D635" s="260"/>
      <c r="F635" s="260"/>
    </row>
    <row r="636" spans="2:6" ht="16.5" hidden="1">
      <c r="B636" s="260"/>
      <c r="D636" s="260"/>
      <c r="F636" s="260"/>
    </row>
    <row r="637" spans="2:6" ht="16.5" hidden="1">
      <c r="B637" s="260"/>
      <c r="D637" s="260"/>
      <c r="F637" s="260"/>
    </row>
    <row r="638" spans="2:6" ht="16.5" hidden="1">
      <c r="B638" s="260"/>
      <c r="D638" s="260"/>
      <c r="F638" s="260"/>
    </row>
    <row r="639" spans="2:6" ht="16.5" hidden="1">
      <c r="B639" s="260"/>
      <c r="D639" s="260"/>
      <c r="F639" s="260"/>
    </row>
    <row r="640" spans="2:6" ht="16.5" hidden="1">
      <c r="B640" s="260"/>
      <c r="D640" s="260"/>
      <c r="F640" s="260"/>
    </row>
    <row r="641" spans="2:6" ht="16.5" hidden="1">
      <c r="B641" s="260"/>
      <c r="D641" s="260"/>
      <c r="F641" s="260"/>
    </row>
    <row r="642" spans="2:6" ht="16.5" hidden="1">
      <c r="B642" s="260"/>
      <c r="D642" s="260"/>
      <c r="F642" s="260"/>
    </row>
    <row r="643" spans="2:6" ht="16.5" hidden="1">
      <c r="B643" s="260"/>
      <c r="D643" s="260"/>
      <c r="F643" s="260"/>
    </row>
    <row r="644" spans="2:6" ht="16.5" hidden="1">
      <c r="B644" s="260"/>
      <c r="D644" s="260"/>
      <c r="F644" s="260"/>
    </row>
    <row r="645" spans="2:6" ht="16.5" hidden="1">
      <c r="B645" s="260"/>
      <c r="D645" s="260"/>
      <c r="F645" s="260"/>
    </row>
    <row r="646" spans="2:6" ht="16.5" hidden="1">
      <c r="B646" s="260"/>
      <c r="D646" s="260"/>
      <c r="F646" s="260"/>
    </row>
    <row r="647" spans="2:6" ht="16.5" hidden="1">
      <c r="B647" s="260"/>
      <c r="D647" s="260"/>
      <c r="F647" s="260"/>
    </row>
    <row r="648" spans="2:6" ht="16.5" hidden="1">
      <c r="B648" s="260"/>
      <c r="D648" s="260"/>
      <c r="F648" s="260"/>
    </row>
    <row r="649" spans="2:6" ht="16.5" hidden="1">
      <c r="B649" s="260"/>
      <c r="D649" s="260"/>
      <c r="F649" s="260"/>
    </row>
    <row r="650" spans="2:6" ht="16.5" hidden="1">
      <c r="B650" s="260"/>
      <c r="D650" s="260"/>
      <c r="F650" s="260"/>
    </row>
    <row r="651" spans="2:6" ht="16.5" hidden="1">
      <c r="B651" s="260"/>
      <c r="D651" s="260"/>
      <c r="F651" s="260"/>
    </row>
    <row r="652" spans="2:6" ht="16.5" hidden="1">
      <c r="B652" s="260"/>
      <c r="D652" s="260"/>
      <c r="F652" s="260"/>
    </row>
    <row r="653" spans="2:6" ht="16.5" hidden="1">
      <c r="B653" s="260"/>
      <c r="D653" s="260"/>
      <c r="F653" s="260"/>
    </row>
    <row r="654" spans="2:6" ht="16.5" hidden="1">
      <c r="B654" s="260"/>
      <c r="D654" s="260"/>
      <c r="F654" s="260"/>
    </row>
    <row r="655" spans="2:6" ht="16.5" hidden="1">
      <c r="B655" s="260"/>
      <c r="D655" s="260"/>
      <c r="F655" s="260"/>
    </row>
    <row r="656" spans="2:6" ht="16.5" hidden="1">
      <c r="B656" s="260"/>
      <c r="D656" s="260"/>
      <c r="F656" s="260"/>
    </row>
    <row r="657" spans="2:6" ht="16.5" hidden="1">
      <c r="B657" s="260"/>
      <c r="D657" s="260"/>
      <c r="F657" s="260"/>
    </row>
    <row r="658" spans="2:6" ht="16.5" hidden="1">
      <c r="B658" s="260"/>
      <c r="D658" s="260"/>
      <c r="F658" s="260"/>
    </row>
    <row r="659" spans="2:6" ht="16.5" hidden="1">
      <c r="B659" s="260"/>
      <c r="D659" s="260"/>
      <c r="F659" s="260"/>
    </row>
    <row r="660" spans="2:6" ht="16.5" hidden="1">
      <c r="B660" s="260"/>
      <c r="D660" s="260"/>
      <c r="F660" s="260"/>
    </row>
    <row r="661" spans="2:6" ht="16.5" hidden="1">
      <c r="B661" s="260"/>
      <c r="D661" s="260"/>
      <c r="F661" s="260"/>
    </row>
    <row r="662" spans="2:6" ht="16.5" hidden="1">
      <c r="B662" s="260"/>
      <c r="D662" s="260"/>
      <c r="F662" s="260"/>
    </row>
    <row r="665" spans="2:6" s="242" customFormat="1" ht="0" hidden="1" customHeight="1">
      <c r="B665" s="265"/>
      <c r="C665" s="260"/>
      <c r="D665" s="265"/>
      <c r="E665" s="260"/>
    </row>
    <row r="666" spans="2:6" s="242" customFormat="1" ht="0" hidden="1" customHeight="1">
      <c r="B666" s="265"/>
      <c r="C666" s="260"/>
      <c r="D666" s="265"/>
      <c r="E666" s="260"/>
    </row>
    <row r="667" spans="2:6" s="242" customFormat="1" ht="0" hidden="1" customHeight="1">
      <c r="B667" s="265"/>
      <c r="C667" s="260"/>
      <c r="D667" s="265"/>
      <c r="E667" s="260"/>
    </row>
    <row r="668" spans="2:6" s="242" customFormat="1" ht="0" hidden="1" customHeight="1">
      <c r="B668" s="265"/>
      <c r="C668" s="260"/>
      <c r="D668" s="265"/>
      <c r="E668" s="260"/>
    </row>
    <row r="669" spans="2:6" s="242" customFormat="1" ht="0" hidden="1" customHeight="1">
      <c r="B669" s="265"/>
      <c r="C669" s="260"/>
      <c r="D669" s="265"/>
      <c r="E669" s="260"/>
    </row>
    <row r="670" spans="2:6" s="242" customFormat="1" ht="0" hidden="1" customHeight="1">
      <c r="B670" s="265"/>
      <c r="C670" s="260"/>
      <c r="D670" s="265"/>
      <c r="E670" s="260"/>
    </row>
  </sheetData>
  <sheetProtection sheet="1" objects="1" scenarios="1"/>
  <mergeCells count="1">
    <mergeCell ref="A409:B409"/>
  </mergeCells>
  <hyperlinks>
    <hyperlink ref="D1" location="Índice!A1" display="Cuadro 8.1"/>
    <hyperlink ref="A408" r:id="rId1" display="Fuente: INEGI. Encuesta Mensual sobre Establecimientos Comerciales.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  <rowBreaks count="5" manualBreakCount="5">
    <brk id="81" max="16383" man="1"/>
    <brk id="153" max="16383" man="1"/>
    <brk id="225" max="16383" man="1"/>
    <brk id="297" max="16383" man="1"/>
    <brk id="369" max="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"/>
  <sheetViews>
    <sheetView showGridLines="0" showRowColHeaders="0" zoomScale="130" workbookViewId="0"/>
  </sheetViews>
  <sheetFormatPr baseColWidth="10" defaultColWidth="0" defaultRowHeight="0" customHeight="1" zeroHeight="1"/>
  <cols>
    <col min="1" max="1" width="17.85546875" style="692" customWidth="1"/>
    <col min="2" max="2" width="7.140625" style="692" customWidth="1"/>
    <col min="3" max="3" width="1.7109375" style="692" customWidth="1"/>
    <col min="4" max="4" width="5.28515625" style="692" customWidth="1"/>
    <col min="5" max="9" width="6.42578125" style="692" customWidth="1"/>
    <col min="10" max="10" width="6.28515625" style="692" customWidth="1"/>
    <col min="11" max="11" width="6.42578125" style="692" customWidth="1"/>
    <col min="12" max="12" width="6.7109375" style="692" customWidth="1"/>
    <col min="13" max="13" width="6.42578125" style="692" customWidth="1"/>
    <col min="14" max="14" width="0.85546875" style="692" customWidth="1"/>
    <col min="15" max="17" width="0" style="672" hidden="1" customWidth="1"/>
    <col min="18" max="16384" width="11.42578125" style="692" hidden="1"/>
  </cols>
  <sheetData>
    <row r="1" spans="1:17" s="666" customFormat="1" ht="13.35" customHeight="1">
      <c r="A1" s="657" t="s">
        <v>569</v>
      </c>
      <c r="B1" s="662"/>
      <c r="C1" s="662"/>
      <c r="D1" s="662"/>
      <c r="E1" s="662"/>
      <c r="F1" s="663"/>
      <c r="G1" s="663"/>
      <c r="H1" s="663"/>
      <c r="I1" s="663"/>
      <c r="J1" s="663"/>
      <c r="K1" s="663"/>
      <c r="L1" s="663"/>
      <c r="M1" s="664" t="s">
        <v>570</v>
      </c>
      <c r="N1" s="189"/>
      <c r="O1" s="665"/>
      <c r="P1" s="665"/>
      <c r="Q1" s="665"/>
    </row>
    <row r="2" spans="1:17" s="666" customFormat="1" ht="13.35" customHeight="1">
      <c r="A2" s="657" t="s">
        <v>571</v>
      </c>
      <c r="B2" s="667"/>
      <c r="C2" s="667"/>
      <c r="D2" s="667"/>
      <c r="E2" s="667"/>
      <c r="F2" s="667"/>
      <c r="G2" s="667"/>
      <c r="H2" s="667"/>
      <c r="I2" s="667"/>
      <c r="J2" s="667"/>
      <c r="K2" s="667"/>
      <c r="L2" s="667"/>
      <c r="M2" s="667"/>
      <c r="N2" s="189"/>
      <c r="O2" s="665"/>
      <c r="P2" s="665"/>
      <c r="Q2" s="665"/>
    </row>
    <row r="3" spans="1:17" s="669" customFormat="1" ht="13.35" customHeight="1">
      <c r="A3" s="658" t="s">
        <v>597</v>
      </c>
      <c r="B3" s="668"/>
      <c r="C3" s="668"/>
      <c r="D3" s="668"/>
      <c r="E3" s="668"/>
      <c r="F3" s="668"/>
      <c r="G3" s="668"/>
      <c r="H3" s="668"/>
      <c r="I3" s="668"/>
      <c r="J3" s="668"/>
      <c r="K3" s="668"/>
      <c r="L3" s="668"/>
      <c r="M3" s="668"/>
      <c r="N3" s="197"/>
      <c r="O3" s="665"/>
      <c r="P3" s="665"/>
      <c r="Q3" s="665"/>
    </row>
    <row r="4" spans="1:17" s="673" customFormat="1" ht="3" customHeight="1">
      <c r="A4" s="670"/>
      <c r="B4" s="670"/>
      <c r="C4" s="670"/>
      <c r="D4" s="670"/>
      <c r="E4" s="670"/>
      <c r="F4" s="670"/>
      <c r="G4" s="670"/>
      <c r="H4" s="670"/>
      <c r="I4" s="670"/>
      <c r="J4" s="670"/>
      <c r="K4" s="670"/>
      <c r="L4" s="670"/>
      <c r="M4" s="670"/>
      <c r="N4" s="671"/>
      <c r="O4" s="672"/>
      <c r="P4" s="672"/>
      <c r="Q4" s="672"/>
    </row>
    <row r="5" spans="1:17" s="676" customFormat="1" ht="3" customHeight="1">
      <c r="A5" s="674"/>
      <c r="B5" s="675"/>
      <c r="C5" s="675"/>
      <c r="D5" s="675"/>
      <c r="E5" s="674"/>
      <c r="F5" s="675"/>
      <c r="G5" s="675"/>
      <c r="H5" s="675"/>
      <c r="I5" s="675"/>
      <c r="J5" s="675"/>
      <c r="K5" s="675"/>
      <c r="L5" s="675"/>
      <c r="M5" s="675"/>
      <c r="N5" s="671"/>
      <c r="O5" s="672"/>
      <c r="P5" s="672"/>
      <c r="Q5" s="672"/>
    </row>
    <row r="6" spans="1:17" s="680" customFormat="1" ht="9.9499999999999993" customHeight="1">
      <c r="A6" s="775" t="s">
        <v>37</v>
      </c>
      <c r="B6" s="677" t="s">
        <v>34</v>
      </c>
      <c r="C6" s="677"/>
      <c r="D6" s="678" t="s">
        <v>572</v>
      </c>
      <c r="E6" s="678"/>
      <c r="F6" s="679"/>
      <c r="G6" s="679"/>
      <c r="H6" s="679"/>
      <c r="I6" s="679"/>
      <c r="J6" s="679"/>
      <c r="K6" s="679"/>
      <c r="L6" s="679"/>
      <c r="M6" s="678"/>
      <c r="O6" s="681"/>
      <c r="P6" s="681"/>
      <c r="Q6" s="681"/>
    </row>
    <row r="7" spans="1:17" s="680" customFormat="1" ht="10.5" customHeight="1">
      <c r="A7" s="776"/>
      <c r="B7" s="682"/>
      <c r="C7" s="682"/>
      <c r="D7" s="682" t="s">
        <v>573</v>
      </c>
      <c r="E7" s="683" t="s">
        <v>574</v>
      </c>
      <c r="F7" s="682" t="s">
        <v>575</v>
      </c>
      <c r="G7" s="682" t="s">
        <v>576</v>
      </c>
      <c r="H7" s="682" t="s">
        <v>577</v>
      </c>
      <c r="I7" s="682" t="s">
        <v>578</v>
      </c>
      <c r="J7" s="682" t="s">
        <v>579</v>
      </c>
      <c r="K7" s="682" t="s">
        <v>580</v>
      </c>
      <c r="L7" s="682" t="s">
        <v>581</v>
      </c>
      <c r="M7" s="682" t="s">
        <v>582</v>
      </c>
      <c r="O7" s="681"/>
      <c r="P7" s="681"/>
      <c r="Q7" s="681"/>
    </row>
    <row r="8" spans="1:17" s="685" customFormat="1" ht="3" customHeight="1">
      <c r="A8" s="684"/>
      <c r="B8" s="684"/>
      <c r="C8" s="684"/>
      <c r="D8" s="684"/>
      <c r="E8" s="684"/>
      <c r="F8" s="684"/>
      <c r="G8" s="684"/>
      <c r="H8" s="684"/>
      <c r="I8" s="684"/>
      <c r="J8" s="684"/>
      <c r="K8" s="684"/>
      <c r="L8" s="684"/>
      <c r="M8" s="684"/>
      <c r="N8" s="671"/>
      <c r="O8" s="672"/>
      <c r="P8" s="672"/>
      <c r="Q8" s="672"/>
    </row>
    <row r="9" spans="1:17" s="680" customFormat="1" ht="3" customHeight="1">
      <c r="A9" s="671"/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2"/>
      <c r="P9" s="672"/>
      <c r="Q9" s="672"/>
    </row>
    <row r="10" spans="1:17" s="688" customFormat="1" ht="9" customHeight="1">
      <c r="A10" s="697">
        <v>2016</v>
      </c>
      <c r="B10" s="77"/>
      <c r="C10" s="77"/>
      <c r="D10" s="77"/>
      <c r="E10" s="687"/>
      <c r="F10" s="77"/>
      <c r="G10" s="687"/>
      <c r="H10" s="687"/>
      <c r="I10" s="687"/>
      <c r="J10" s="687"/>
      <c r="K10" s="687"/>
      <c r="L10" s="687"/>
      <c r="M10" s="687"/>
      <c r="O10" s="689"/>
      <c r="P10" s="689"/>
      <c r="Q10" s="689"/>
    </row>
    <row r="11" spans="1:17" s="688" customFormat="1" ht="9" customHeight="1">
      <c r="A11" s="686" t="s">
        <v>44</v>
      </c>
      <c r="B11" s="77">
        <v>46520.633135524498</v>
      </c>
      <c r="C11" s="77"/>
      <c r="D11" s="77">
        <v>8166.3422681029697</v>
      </c>
      <c r="E11" s="687">
        <v>14206.0577011612</v>
      </c>
      <c r="F11" s="77">
        <v>18918.083051775098</v>
      </c>
      <c r="G11" s="687">
        <v>23555.608409202599</v>
      </c>
      <c r="H11" s="687">
        <v>28812.499753482902</v>
      </c>
      <c r="I11" s="687">
        <v>34836.645698970198</v>
      </c>
      <c r="J11" s="687">
        <v>42431.241844259501</v>
      </c>
      <c r="K11" s="687">
        <v>53383.457299587302</v>
      </c>
      <c r="L11" s="687">
        <v>72040.747744770895</v>
      </c>
      <c r="M11" s="687">
        <v>168855.35511470801</v>
      </c>
      <c r="O11" s="689"/>
      <c r="P11" s="689"/>
      <c r="Q11" s="689"/>
    </row>
    <row r="12" spans="1:17" s="688" customFormat="1" ht="3.95" customHeight="1">
      <c r="A12" s="686"/>
      <c r="B12" s="77"/>
      <c r="C12" s="77"/>
      <c r="D12" s="77"/>
      <c r="E12" s="687"/>
      <c r="F12" s="77"/>
      <c r="G12" s="687"/>
      <c r="H12" s="687"/>
      <c r="I12" s="687"/>
      <c r="J12" s="687"/>
      <c r="K12" s="687"/>
      <c r="L12" s="687"/>
      <c r="M12" s="77"/>
      <c r="O12" s="689"/>
      <c r="P12" s="689"/>
      <c r="Q12" s="689"/>
    </row>
    <row r="13" spans="1:17" s="686" customFormat="1" ht="9" customHeight="1">
      <c r="A13" s="111" t="s">
        <v>45</v>
      </c>
      <c r="B13" s="81">
        <v>49247.137316273598</v>
      </c>
      <c r="C13" s="81"/>
      <c r="D13" s="81">
        <v>11287.2104915776</v>
      </c>
      <c r="E13" s="687">
        <v>18509.206936575301</v>
      </c>
      <c r="F13" s="81">
        <v>23686.4004848396</v>
      </c>
      <c r="G13" s="690">
        <v>29241.883668961498</v>
      </c>
      <c r="H13" s="690">
        <v>34457.403242126798</v>
      </c>
      <c r="I13" s="690">
        <v>40593.949145744802</v>
      </c>
      <c r="J13" s="690">
        <v>48927.166573604802</v>
      </c>
      <c r="K13" s="690">
        <v>59453.801721986201</v>
      </c>
      <c r="L13" s="690">
        <v>77206.6971141057</v>
      </c>
      <c r="M13" s="81">
        <v>149107.65378321399</v>
      </c>
      <c r="O13" s="689"/>
      <c r="P13" s="689"/>
      <c r="Q13" s="689"/>
    </row>
    <row r="14" spans="1:17" s="688" customFormat="1" ht="9" customHeight="1">
      <c r="A14" s="111" t="s">
        <v>46</v>
      </c>
      <c r="B14" s="81">
        <v>57686.651451403297</v>
      </c>
      <c r="C14" s="81"/>
      <c r="D14" s="81">
        <v>12671.805242833199</v>
      </c>
      <c r="E14" s="690">
        <v>20510.4610073574</v>
      </c>
      <c r="F14" s="81">
        <v>26800.005906812301</v>
      </c>
      <c r="G14" s="690">
        <v>32856.928248894503</v>
      </c>
      <c r="H14" s="690">
        <v>38979.3401266582</v>
      </c>
      <c r="I14" s="690">
        <v>46139.458950708999</v>
      </c>
      <c r="J14" s="690">
        <v>55362.1379322012</v>
      </c>
      <c r="K14" s="690">
        <v>68598.116134873504</v>
      </c>
      <c r="L14" s="690">
        <v>90831.710043458399</v>
      </c>
      <c r="M14" s="81">
        <v>184106.912291015</v>
      </c>
      <c r="O14" s="689"/>
      <c r="P14" s="689"/>
      <c r="Q14" s="689"/>
    </row>
    <row r="15" spans="1:17" s="688" customFormat="1" ht="9" customHeight="1">
      <c r="A15" s="111" t="s">
        <v>47</v>
      </c>
      <c r="B15" s="81">
        <v>56351.471134897802</v>
      </c>
      <c r="C15" s="81"/>
      <c r="D15" s="81">
        <v>12863.6207215056</v>
      </c>
      <c r="E15" s="690">
        <v>21350.231593148699</v>
      </c>
      <c r="F15" s="81">
        <v>27275.144472404299</v>
      </c>
      <c r="G15" s="690">
        <v>33096.90239797</v>
      </c>
      <c r="H15" s="690">
        <v>39675.050609431099</v>
      </c>
      <c r="I15" s="690">
        <v>46205.563858321002</v>
      </c>
      <c r="J15" s="690">
        <v>55330.1430957919</v>
      </c>
      <c r="K15" s="690">
        <v>68064.2407862127</v>
      </c>
      <c r="L15" s="690">
        <v>88665.583644322207</v>
      </c>
      <c r="M15" s="81">
        <v>170973.68727926299</v>
      </c>
      <c r="O15" s="689"/>
      <c r="P15" s="689"/>
      <c r="Q15" s="689"/>
    </row>
    <row r="16" spans="1:17" s="688" customFormat="1" ht="9" customHeight="1">
      <c r="A16" s="220" t="s">
        <v>48</v>
      </c>
      <c r="B16" s="83">
        <v>44211.050868305698</v>
      </c>
      <c r="C16" s="83"/>
      <c r="D16" s="83">
        <v>8901.4496774193503</v>
      </c>
      <c r="E16" s="691">
        <v>14674.948694618401</v>
      </c>
      <c r="F16" s="83">
        <v>18832.654265277</v>
      </c>
      <c r="G16" s="691">
        <v>23132.259388919701</v>
      </c>
      <c r="H16" s="691">
        <v>27635.418581675502</v>
      </c>
      <c r="I16" s="691">
        <v>33788.238191329197</v>
      </c>
      <c r="J16" s="691">
        <v>41615.109671078702</v>
      </c>
      <c r="K16" s="691">
        <v>54032.6644919553</v>
      </c>
      <c r="L16" s="691">
        <v>74398.587154236302</v>
      </c>
      <c r="M16" s="83">
        <v>145091.18299453199</v>
      </c>
      <c r="O16" s="689"/>
      <c r="P16" s="689"/>
      <c r="Q16" s="689"/>
    </row>
    <row r="17" spans="1:17" s="688" customFormat="1" ht="9" customHeight="1">
      <c r="A17" s="111" t="s">
        <v>49</v>
      </c>
      <c r="B17" s="81">
        <v>46587.7579594575</v>
      </c>
      <c r="C17" s="81"/>
      <c r="D17" s="81">
        <v>10816.2623403379</v>
      </c>
      <c r="E17" s="690">
        <v>17249.258884151899</v>
      </c>
      <c r="F17" s="81">
        <v>22541.863421304399</v>
      </c>
      <c r="G17" s="690">
        <v>27524.109128201999</v>
      </c>
      <c r="H17" s="690">
        <v>32729.854609338101</v>
      </c>
      <c r="I17" s="690">
        <v>38708.555322715401</v>
      </c>
      <c r="J17" s="690">
        <v>45852.943132562199</v>
      </c>
      <c r="K17" s="690">
        <v>56145.653565917797</v>
      </c>
      <c r="L17" s="690">
        <v>73202.649782474502</v>
      </c>
      <c r="M17" s="81">
        <v>141102.99519559601</v>
      </c>
      <c r="O17" s="689"/>
      <c r="P17" s="689"/>
      <c r="Q17" s="689"/>
    </row>
    <row r="18" spans="1:17" s="688" customFormat="1" ht="9" customHeight="1">
      <c r="A18" s="111" t="s">
        <v>50</v>
      </c>
      <c r="B18" s="81">
        <v>47733.393922171701</v>
      </c>
      <c r="C18" s="81"/>
      <c r="D18" s="81">
        <v>10227.426527346101</v>
      </c>
      <c r="E18" s="690">
        <v>17378.7124688037</v>
      </c>
      <c r="F18" s="81">
        <v>22487.061501600401</v>
      </c>
      <c r="G18" s="690">
        <v>27769.2705538804</v>
      </c>
      <c r="H18" s="690">
        <v>32781.546789905799</v>
      </c>
      <c r="I18" s="690">
        <v>38612.3351078536</v>
      </c>
      <c r="J18" s="690">
        <v>47056.172718838403</v>
      </c>
      <c r="K18" s="690">
        <v>57799.957071021003</v>
      </c>
      <c r="L18" s="690">
        <v>76952.858286403498</v>
      </c>
      <c r="M18" s="81">
        <v>146236.61218095</v>
      </c>
      <c r="O18" s="689"/>
      <c r="P18" s="689"/>
      <c r="Q18" s="689"/>
    </row>
    <row r="19" spans="1:17" s="688" customFormat="1" ht="9" customHeight="1">
      <c r="A19" s="111" t="s">
        <v>51</v>
      </c>
      <c r="B19" s="81">
        <v>23258.402323036898</v>
      </c>
      <c r="C19" s="81"/>
      <c r="D19" s="81">
        <v>4466.9440689550001</v>
      </c>
      <c r="E19" s="690">
        <v>7237.7890173150199</v>
      </c>
      <c r="F19" s="81">
        <v>9375.0506559115202</v>
      </c>
      <c r="G19" s="690">
        <v>11608.1491702517</v>
      </c>
      <c r="H19" s="690">
        <v>14097.188613119801</v>
      </c>
      <c r="I19" s="690">
        <v>17045.405400686501</v>
      </c>
      <c r="J19" s="690">
        <v>21127.376201296702</v>
      </c>
      <c r="K19" s="690">
        <v>28000.2151501144</v>
      </c>
      <c r="L19" s="690">
        <v>39083.270000991601</v>
      </c>
      <c r="M19" s="81">
        <v>80539.139559675998</v>
      </c>
      <c r="O19" s="689"/>
      <c r="P19" s="689"/>
      <c r="Q19" s="689"/>
    </row>
    <row r="20" spans="1:17" s="688" customFormat="1" ht="9" customHeight="1">
      <c r="A20" s="220" t="s">
        <v>52</v>
      </c>
      <c r="B20" s="83">
        <v>48110.595120248603</v>
      </c>
      <c r="C20" s="83"/>
      <c r="D20" s="83">
        <v>8537.8687824877197</v>
      </c>
      <c r="E20" s="691">
        <v>15287.8512625644</v>
      </c>
      <c r="F20" s="83">
        <v>20172.200294911599</v>
      </c>
      <c r="G20" s="691">
        <v>24879.190290857801</v>
      </c>
      <c r="H20" s="691">
        <v>30191.120884182001</v>
      </c>
      <c r="I20" s="691">
        <v>35820.264354299303</v>
      </c>
      <c r="J20" s="691">
        <v>43520.416276798598</v>
      </c>
      <c r="K20" s="691">
        <v>53770.749475221302</v>
      </c>
      <c r="L20" s="691">
        <v>72630.0428537603</v>
      </c>
      <c r="M20" s="83">
        <v>176286.79951726901</v>
      </c>
      <c r="O20" s="689"/>
      <c r="P20" s="689"/>
      <c r="Q20" s="689"/>
    </row>
    <row r="21" spans="1:17" s="688" customFormat="1" ht="9" customHeight="1">
      <c r="A21" s="144" t="s">
        <v>53</v>
      </c>
      <c r="B21" s="81">
        <v>70834.361425502895</v>
      </c>
      <c r="C21" s="81"/>
      <c r="D21" s="81">
        <v>15008.9732091144</v>
      </c>
      <c r="E21" s="690">
        <v>23428.015765338401</v>
      </c>
      <c r="F21" s="81">
        <v>30145.403996708301</v>
      </c>
      <c r="G21" s="690">
        <v>37532.992533621102</v>
      </c>
      <c r="H21" s="690">
        <v>44422.460139129202</v>
      </c>
      <c r="I21" s="690">
        <v>52976.062855037198</v>
      </c>
      <c r="J21" s="690">
        <v>65012.420279757898</v>
      </c>
      <c r="K21" s="690">
        <v>83116.133617724001</v>
      </c>
      <c r="L21" s="690">
        <v>117157.044282976</v>
      </c>
      <c r="M21" s="81">
        <v>239539.17134871599</v>
      </c>
      <c r="O21" s="689"/>
      <c r="P21" s="689"/>
      <c r="Q21" s="689"/>
    </row>
    <row r="22" spans="1:17" s="688" customFormat="1" ht="9" customHeight="1">
      <c r="A22" s="111" t="s">
        <v>54</v>
      </c>
      <c r="B22" s="81">
        <v>40384.433707882403</v>
      </c>
      <c r="C22" s="81"/>
      <c r="D22" s="81">
        <v>9280.6618005108703</v>
      </c>
      <c r="E22" s="690">
        <v>14948.977018669701</v>
      </c>
      <c r="F22" s="81">
        <v>19315.0172566611</v>
      </c>
      <c r="G22" s="690">
        <v>23642.267979565098</v>
      </c>
      <c r="H22" s="690">
        <v>28148.708045189302</v>
      </c>
      <c r="I22" s="690">
        <v>33639.046430959701</v>
      </c>
      <c r="J22" s="690">
        <v>40742.867430066603</v>
      </c>
      <c r="K22" s="690">
        <v>50763.635373704601</v>
      </c>
      <c r="L22" s="690">
        <v>66690.932949764305</v>
      </c>
      <c r="M22" s="81">
        <v>116657.966946763</v>
      </c>
      <c r="O22" s="689"/>
      <c r="P22" s="689"/>
      <c r="Q22" s="689"/>
    </row>
    <row r="23" spans="1:17" s="688" customFormat="1" ht="9" customHeight="1">
      <c r="A23" s="111" t="s">
        <v>55</v>
      </c>
      <c r="B23" s="81">
        <v>56973.974867381003</v>
      </c>
      <c r="C23" s="81"/>
      <c r="D23" s="81">
        <v>8925.4566252060195</v>
      </c>
      <c r="E23" s="690">
        <v>15426.9300677294</v>
      </c>
      <c r="F23" s="81">
        <v>20201.108922267998</v>
      </c>
      <c r="G23" s="690">
        <v>24999.668386838501</v>
      </c>
      <c r="H23" s="690">
        <v>30395.706874837299</v>
      </c>
      <c r="I23" s="690">
        <v>36485.872166674402</v>
      </c>
      <c r="J23" s="690">
        <v>43805.096805973597</v>
      </c>
      <c r="K23" s="690">
        <v>54192.312153261999</v>
      </c>
      <c r="L23" s="690">
        <v>70872.563703031497</v>
      </c>
      <c r="M23" s="81">
        <v>264425.34292470699</v>
      </c>
      <c r="O23" s="689"/>
      <c r="P23" s="689"/>
      <c r="Q23" s="689"/>
    </row>
    <row r="24" spans="1:17" s="688" customFormat="1" ht="9" customHeight="1">
      <c r="A24" s="220" t="s">
        <v>56</v>
      </c>
      <c r="B24" s="83">
        <v>26980.133395484499</v>
      </c>
      <c r="C24" s="83"/>
      <c r="D24" s="83">
        <v>5361.2447686796904</v>
      </c>
      <c r="E24" s="691">
        <v>8742.5122059445002</v>
      </c>
      <c r="F24" s="83">
        <v>11373.7638825388</v>
      </c>
      <c r="G24" s="691">
        <v>14444.153306300699</v>
      </c>
      <c r="H24" s="691">
        <v>17831.380325397899</v>
      </c>
      <c r="I24" s="691">
        <v>21760.274926045899</v>
      </c>
      <c r="J24" s="691">
        <v>26895.2968495563</v>
      </c>
      <c r="K24" s="691">
        <v>33917.653982754098</v>
      </c>
      <c r="L24" s="691">
        <v>45937.918832531803</v>
      </c>
      <c r="M24" s="83">
        <v>83533.151707162498</v>
      </c>
      <c r="O24" s="689"/>
      <c r="P24" s="689"/>
      <c r="Q24" s="689"/>
    </row>
    <row r="25" spans="1:17" s="688" customFormat="1" ht="9" customHeight="1">
      <c r="A25" s="111" t="s">
        <v>57</v>
      </c>
      <c r="B25" s="81">
        <v>32534.642078983299</v>
      </c>
      <c r="C25" s="81"/>
      <c r="D25" s="81">
        <v>6739.0949985074403</v>
      </c>
      <c r="E25" s="690">
        <v>11733.056864333101</v>
      </c>
      <c r="F25" s="81">
        <v>15720.8174647302</v>
      </c>
      <c r="G25" s="690">
        <v>19105.507783618199</v>
      </c>
      <c r="H25" s="690">
        <v>22469.919325753701</v>
      </c>
      <c r="I25" s="690">
        <v>26434.334040286001</v>
      </c>
      <c r="J25" s="690">
        <v>31596.039444509399</v>
      </c>
      <c r="K25" s="690">
        <v>38209.946183597502</v>
      </c>
      <c r="L25" s="690">
        <v>50796.0517891212</v>
      </c>
      <c r="M25" s="81">
        <v>102539.835735033</v>
      </c>
      <c r="O25" s="689"/>
      <c r="P25" s="689"/>
      <c r="Q25" s="689"/>
    </row>
    <row r="26" spans="1:17" s="688" customFormat="1" ht="9" customHeight="1">
      <c r="A26" s="111" t="s">
        <v>58</v>
      </c>
      <c r="B26" s="81">
        <v>52367.4853827111</v>
      </c>
      <c r="C26" s="81"/>
      <c r="D26" s="81">
        <v>11626.1958780636</v>
      </c>
      <c r="E26" s="690">
        <v>19214.8395254403</v>
      </c>
      <c r="F26" s="81">
        <v>24654.470829932001</v>
      </c>
      <c r="G26" s="690">
        <v>30723.3309720902</v>
      </c>
      <c r="H26" s="690">
        <v>36584.385990028903</v>
      </c>
      <c r="I26" s="690">
        <v>42371.5016543659</v>
      </c>
      <c r="J26" s="690">
        <v>51103.6207404249</v>
      </c>
      <c r="K26" s="690">
        <v>63577.5896769639</v>
      </c>
      <c r="L26" s="690">
        <v>81157.797314183306</v>
      </c>
      <c r="M26" s="81">
        <v>162660.60734606601</v>
      </c>
      <c r="O26" s="689"/>
      <c r="P26" s="689"/>
      <c r="Q26" s="689"/>
    </row>
    <row r="27" spans="1:17" s="688" customFormat="1" ht="9" customHeight="1">
      <c r="A27" s="111" t="s">
        <v>59</v>
      </c>
      <c r="B27" s="81">
        <v>43319.152383538902</v>
      </c>
      <c r="C27" s="81"/>
      <c r="D27" s="81">
        <v>10495.4736690602</v>
      </c>
      <c r="E27" s="690">
        <v>16652.023678801601</v>
      </c>
      <c r="F27" s="81">
        <v>20847.329504162099</v>
      </c>
      <c r="G27" s="690">
        <v>24972.398189122701</v>
      </c>
      <c r="H27" s="690">
        <v>29622.800024613302</v>
      </c>
      <c r="I27" s="690">
        <v>34736.869239676002</v>
      </c>
      <c r="J27" s="690">
        <v>41615.005917281997</v>
      </c>
      <c r="K27" s="690">
        <v>50995.936286391698</v>
      </c>
      <c r="L27" s="690">
        <v>68094.371953811104</v>
      </c>
      <c r="M27" s="81">
        <v>135157.654801458</v>
      </c>
      <c r="O27" s="689"/>
      <c r="P27" s="689"/>
      <c r="Q27" s="689"/>
    </row>
    <row r="28" spans="1:17" s="688" customFormat="1" ht="9" customHeight="1">
      <c r="A28" s="220" t="s">
        <v>60</v>
      </c>
      <c r="B28" s="83">
        <v>33788.3527047647</v>
      </c>
      <c r="C28" s="83"/>
      <c r="D28" s="83">
        <v>7443.6845230444496</v>
      </c>
      <c r="E28" s="691">
        <v>12401.062025246199</v>
      </c>
      <c r="F28" s="83">
        <v>16154.024840644601</v>
      </c>
      <c r="G28" s="691">
        <v>19726.735943477801</v>
      </c>
      <c r="H28" s="691">
        <v>23421.554121026002</v>
      </c>
      <c r="I28" s="691">
        <v>28039.3939351312</v>
      </c>
      <c r="J28" s="691">
        <v>33579.518734280697</v>
      </c>
      <c r="K28" s="691">
        <v>41218.555386031301</v>
      </c>
      <c r="L28" s="691">
        <v>55388.505519561397</v>
      </c>
      <c r="M28" s="83">
        <v>100506.25727252501</v>
      </c>
      <c r="O28" s="689"/>
      <c r="P28" s="689"/>
      <c r="Q28" s="689"/>
    </row>
    <row r="29" spans="1:17" s="688" customFormat="1" ht="9" customHeight="1">
      <c r="A29" s="111" t="s">
        <v>61</v>
      </c>
      <c r="B29" s="81">
        <v>41195.625764438599</v>
      </c>
      <c r="C29" s="81"/>
      <c r="D29" s="81">
        <v>9275.2538469526608</v>
      </c>
      <c r="E29" s="690">
        <v>14797.0838625295</v>
      </c>
      <c r="F29" s="81">
        <v>18505.885556470701</v>
      </c>
      <c r="G29" s="690">
        <v>22240.6446374347</v>
      </c>
      <c r="H29" s="690">
        <v>26848.625246544401</v>
      </c>
      <c r="I29" s="690">
        <v>31842.6046057438</v>
      </c>
      <c r="J29" s="690">
        <v>38236.310055861897</v>
      </c>
      <c r="K29" s="690">
        <v>47173.357057401699</v>
      </c>
      <c r="L29" s="690">
        <v>65861.049632242299</v>
      </c>
      <c r="M29" s="81">
        <v>137173.724706999</v>
      </c>
      <c r="O29" s="689"/>
      <c r="P29" s="689"/>
      <c r="Q29" s="689"/>
    </row>
    <row r="30" spans="1:17" s="688" customFormat="1" ht="9" customHeight="1">
      <c r="A30" s="111" t="s">
        <v>62</v>
      </c>
      <c r="B30" s="81">
        <v>43063.540176507202</v>
      </c>
      <c r="C30" s="81"/>
      <c r="D30" s="81">
        <v>7369.3848920557602</v>
      </c>
      <c r="E30" s="690">
        <v>13602.8104773912</v>
      </c>
      <c r="F30" s="81">
        <v>18505.4676311763</v>
      </c>
      <c r="G30" s="690">
        <v>23109.9569820943</v>
      </c>
      <c r="H30" s="690">
        <v>28273.690446509499</v>
      </c>
      <c r="I30" s="690">
        <v>34265.078163531303</v>
      </c>
      <c r="J30" s="690">
        <v>41853.706829385803</v>
      </c>
      <c r="K30" s="690">
        <v>52326.367669141</v>
      </c>
      <c r="L30" s="690">
        <v>69280.2308839529</v>
      </c>
      <c r="M30" s="81">
        <v>142048.707789835</v>
      </c>
      <c r="O30" s="689"/>
      <c r="P30" s="689"/>
      <c r="Q30" s="689"/>
    </row>
    <row r="31" spans="1:17" s="688" customFormat="1" ht="9" customHeight="1">
      <c r="A31" s="111" t="s">
        <v>63</v>
      </c>
      <c r="B31" s="81">
        <v>87653.026107089696</v>
      </c>
      <c r="C31" s="81"/>
      <c r="D31" s="81">
        <v>13484.8526255576</v>
      </c>
      <c r="E31" s="690">
        <v>23040.214708828698</v>
      </c>
      <c r="F31" s="81">
        <v>29677.944152953001</v>
      </c>
      <c r="G31" s="690">
        <v>35962.898572922597</v>
      </c>
      <c r="H31" s="690">
        <v>42232.322673084098</v>
      </c>
      <c r="I31" s="690">
        <v>50154.804837890399</v>
      </c>
      <c r="J31" s="690">
        <v>60796.585398959804</v>
      </c>
      <c r="K31" s="690">
        <v>73781.882405427197</v>
      </c>
      <c r="L31" s="690">
        <v>95155.898618457097</v>
      </c>
      <c r="M31" s="81">
        <v>452237.66921681899</v>
      </c>
      <c r="O31" s="689"/>
      <c r="P31" s="689"/>
      <c r="Q31" s="689"/>
    </row>
    <row r="32" spans="1:17" s="688" customFormat="1" ht="9" customHeight="1">
      <c r="A32" s="220" t="s">
        <v>64</v>
      </c>
      <c r="B32" s="83">
        <v>27703.642810396101</v>
      </c>
      <c r="C32" s="83"/>
      <c r="D32" s="83">
        <v>4807.8282046792801</v>
      </c>
      <c r="E32" s="691">
        <v>8016.4920804268304</v>
      </c>
      <c r="F32" s="83">
        <v>10995.443967711301</v>
      </c>
      <c r="G32" s="691">
        <v>14231.794066217601</v>
      </c>
      <c r="H32" s="691">
        <v>17458.3131629823</v>
      </c>
      <c r="I32" s="691">
        <v>21042.7208787239</v>
      </c>
      <c r="J32" s="691">
        <v>25848.7420467007</v>
      </c>
      <c r="K32" s="691">
        <v>32188.005379235299</v>
      </c>
      <c r="L32" s="691">
        <v>43776.533578385803</v>
      </c>
      <c r="M32" s="83">
        <v>98670.5547388985</v>
      </c>
      <c r="O32" s="689"/>
      <c r="P32" s="689"/>
      <c r="Q32" s="689"/>
    </row>
    <row r="33" spans="1:17" s="688" customFormat="1" ht="9" customHeight="1">
      <c r="A33" s="111" t="s">
        <v>65</v>
      </c>
      <c r="B33" s="81">
        <v>35368.900664381799</v>
      </c>
      <c r="C33" s="81"/>
      <c r="D33" s="81">
        <v>8276.7107617849197</v>
      </c>
      <c r="E33" s="690">
        <v>13146.0183127238</v>
      </c>
      <c r="F33" s="81">
        <v>16925.826199121599</v>
      </c>
      <c r="G33" s="690">
        <v>20316.208919514102</v>
      </c>
      <c r="H33" s="690">
        <v>23920.898496031299</v>
      </c>
      <c r="I33" s="690">
        <v>28137.6420613929</v>
      </c>
      <c r="J33" s="690">
        <v>33489.232335688699</v>
      </c>
      <c r="K33" s="690">
        <v>41612.162444826303</v>
      </c>
      <c r="L33" s="690">
        <v>56111.3565999782</v>
      </c>
      <c r="M33" s="81">
        <v>111750.640059407</v>
      </c>
      <c r="O33" s="689"/>
      <c r="P33" s="689"/>
      <c r="Q33" s="689"/>
    </row>
    <row r="34" spans="1:17" s="688" customFormat="1" ht="9" customHeight="1">
      <c r="A34" s="111" t="s">
        <v>66</v>
      </c>
      <c r="B34" s="81">
        <v>56605.284392150803</v>
      </c>
      <c r="C34" s="81"/>
      <c r="D34" s="81">
        <v>11088.995556039699</v>
      </c>
      <c r="E34" s="690">
        <v>18773.948176916001</v>
      </c>
      <c r="F34" s="81">
        <v>24125.993237649102</v>
      </c>
      <c r="G34" s="690">
        <v>29764.4298563829</v>
      </c>
      <c r="H34" s="690">
        <v>36759.881746645602</v>
      </c>
      <c r="I34" s="690">
        <v>45519.6555436934</v>
      </c>
      <c r="J34" s="690">
        <v>55849.778207237199</v>
      </c>
      <c r="K34" s="690">
        <v>69529.329301160295</v>
      </c>
      <c r="L34" s="690">
        <v>92608.874090455196</v>
      </c>
      <c r="M34" s="81">
        <v>182013.74247708099</v>
      </c>
      <c r="O34" s="689"/>
      <c r="P34" s="689"/>
      <c r="Q34" s="689"/>
    </row>
    <row r="35" spans="1:17" s="688" customFormat="1" ht="9" customHeight="1">
      <c r="A35" s="111" t="s">
        <v>67</v>
      </c>
      <c r="B35" s="81">
        <v>50568.166178956402</v>
      </c>
      <c r="C35" s="81"/>
      <c r="D35" s="81">
        <v>10897.9405609756</v>
      </c>
      <c r="E35" s="690">
        <v>18703.984235634602</v>
      </c>
      <c r="F35" s="81">
        <v>24074.319961761001</v>
      </c>
      <c r="G35" s="690">
        <v>29036.7656401405</v>
      </c>
      <c r="H35" s="690">
        <v>35002.650542992997</v>
      </c>
      <c r="I35" s="690">
        <v>42440.046016329099</v>
      </c>
      <c r="J35" s="690">
        <v>51332.482839809803</v>
      </c>
      <c r="K35" s="690">
        <v>62260.429377842003</v>
      </c>
      <c r="L35" s="690">
        <v>79464.474785861894</v>
      </c>
      <c r="M35" s="81">
        <v>152458.037663739</v>
      </c>
      <c r="O35" s="689"/>
      <c r="P35" s="689"/>
      <c r="Q35" s="689"/>
    </row>
    <row r="36" spans="1:17" s="688" customFormat="1" ht="9" customHeight="1">
      <c r="A36" s="220" t="s">
        <v>68</v>
      </c>
      <c r="B36" s="83">
        <v>39050.995458112098</v>
      </c>
      <c r="C36" s="83"/>
      <c r="D36" s="83">
        <v>7317.6366966384603</v>
      </c>
      <c r="E36" s="691">
        <v>12710.362949676601</v>
      </c>
      <c r="F36" s="83">
        <v>16842.130831285798</v>
      </c>
      <c r="G36" s="691">
        <v>21373.212277635401</v>
      </c>
      <c r="H36" s="691">
        <v>26411.031347934098</v>
      </c>
      <c r="I36" s="691">
        <v>31672.7523642304</v>
      </c>
      <c r="J36" s="691">
        <v>38987.074817313704</v>
      </c>
      <c r="K36" s="691">
        <v>49725.368226794002</v>
      </c>
      <c r="L36" s="691">
        <v>65752.980941787493</v>
      </c>
      <c r="M36" s="83">
        <v>119708.83410525801</v>
      </c>
      <c r="O36" s="689"/>
      <c r="P36" s="689"/>
      <c r="Q36" s="689"/>
    </row>
    <row r="37" spans="1:17" s="688" customFormat="1" ht="9" customHeight="1">
      <c r="A37" s="111" t="s">
        <v>69</v>
      </c>
      <c r="B37" s="81">
        <v>48591.417127880602</v>
      </c>
      <c r="C37" s="81"/>
      <c r="D37" s="81">
        <v>11693.3086062649</v>
      </c>
      <c r="E37" s="690">
        <v>18297.918247655201</v>
      </c>
      <c r="F37" s="81">
        <v>22898.891299454401</v>
      </c>
      <c r="G37" s="690">
        <v>27990.239514865501</v>
      </c>
      <c r="H37" s="690">
        <v>33214.468345246103</v>
      </c>
      <c r="I37" s="690">
        <v>39447.886137436399</v>
      </c>
      <c r="J37" s="690">
        <v>46874.598645252299</v>
      </c>
      <c r="K37" s="690">
        <v>57467.8442510881</v>
      </c>
      <c r="L37" s="690">
        <v>75279.527285110002</v>
      </c>
      <c r="M37" s="81">
        <v>152746.93501967701</v>
      </c>
      <c r="O37" s="689"/>
      <c r="P37" s="689"/>
      <c r="Q37" s="689"/>
    </row>
    <row r="38" spans="1:17" s="688" customFormat="1" ht="9" customHeight="1">
      <c r="A38" s="111" t="s">
        <v>70</v>
      </c>
      <c r="B38" s="81">
        <v>58813.425913731</v>
      </c>
      <c r="C38" s="81"/>
      <c r="D38" s="81">
        <v>11597.683431674101</v>
      </c>
      <c r="E38" s="690">
        <v>19092.666643945799</v>
      </c>
      <c r="F38" s="81">
        <v>24597.279157578301</v>
      </c>
      <c r="G38" s="690">
        <v>29547.6650274981</v>
      </c>
      <c r="H38" s="690">
        <v>35273.755516056102</v>
      </c>
      <c r="I38" s="690">
        <v>42276.707194374503</v>
      </c>
      <c r="J38" s="690">
        <v>50574.339091396301</v>
      </c>
      <c r="K38" s="690">
        <v>62753.588828416301</v>
      </c>
      <c r="L38" s="690">
        <v>85691.542121434599</v>
      </c>
      <c r="M38" s="81">
        <v>226719.25013946299</v>
      </c>
      <c r="O38" s="689"/>
      <c r="P38" s="689"/>
      <c r="Q38" s="689"/>
    </row>
    <row r="39" spans="1:17" s="688" customFormat="1" ht="9" customHeight="1">
      <c r="A39" s="111" t="s">
        <v>71</v>
      </c>
      <c r="B39" s="81">
        <v>37383.137006862496</v>
      </c>
      <c r="C39" s="81"/>
      <c r="D39" s="81">
        <v>8361.7238653858094</v>
      </c>
      <c r="E39" s="690">
        <v>12975.234831305501</v>
      </c>
      <c r="F39" s="81">
        <v>16696.908044726501</v>
      </c>
      <c r="G39" s="690">
        <v>20395.8052003538</v>
      </c>
      <c r="H39" s="690">
        <v>24680.629091191298</v>
      </c>
      <c r="I39" s="690">
        <v>29714.233643305</v>
      </c>
      <c r="J39" s="690">
        <v>36443.532899621299</v>
      </c>
      <c r="K39" s="690">
        <v>44658.141824756298</v>
      </c>
      <c r="L39" s="690">
        <v>59401.3232758085</v>
      </c>
      <c r="M39" s="81">
        <v>120498.677820453</v>
      </c>
      <c r="O39" s="689"/>
      <c r="P39" s="689"/>
      <c r="Q39" s="689"/>
    </row>
    <row r="40" spans="1:17" s="688" customFormat="1" ht="9" customHeight="1">
      <c r="A40" s="220" t="s">
        <v>72</v>
      </c>
      <c r="B40" s="83">
        <v>48048.999109632699</v>
      </c>
      <c r="C40" s="83"/>
      <c r="D40" s="83">
        <v>9450.9339523750405</v>
      </c>
      <c r="E40" s="691">
        <v>15646.504317684499</v>
      </c>
      <c r="F40" s="83">
        <v>20873.097599927401</v>
      </c>
      <c r="G40" s="691">
        <v>25795.905484706302</v>
      </c>
      <c r="H40" s="691">
        <v>31008.2273473737</v>
      </c>
      <c r="I40" s="691">
        <v>36744.981290288699</v>
      </c>
      <c r="J40" s="691">
        <v>44500.299519068103</v>
      </c>
      <c r="K40" s="691">
        <v>55407.818907129396</v>
      </c>
      <c r="L40" s="691">
        <v>72311.313667619004</v>
      </c>
      <c r="M40" s="83">
        <v>168748.60230304001</v>
      </c>
      <c r="O40" s="689"/>
      <c r="P40" s="689"/>
      <c r="Q40" s="689"/>
    </row>
    <row r="41" spans="1:17" s="688" customFormat="1" ht="9" customHeight="1">
      <c r="A41" s="111" t="s">
        <v>73</v>
      </c>
      <c r="B41" s="81">
        <v>34050.044542393996</v>
      </c>
      <c r="C41" s="81"/>
      <c r="D41" s="81">
        <v>8786.1577578937504</v>
      </c>
      <c r="E41" s="690">
        <v>13814.191981948199</v>
      </c>
      <c r="F41" s="81">
        <v>17541.2060239233</v>
      </c>
      <c r="G41" s="690">
        <v>20835.805977388402</v>
      </c>
      <c r="H41" s="690">
        <v>24576.456326243799</v>
      </c>
      <c r="I41" s="690">
        <v>28799.071286736002</v>
      </c>
      <c r="J41" s="690">
        <v>34434.3561669634</v>
      </c>
      <c r="K41" s="690">
        <v>41782.908171085903</v>
      </c>
      <c r="L41" s="690">
        <v>54374.8676626378</v>
      </c>
      <c r="M41" s="81">
        <v>95538.140803984003</v>
      </c>
      <c r="O41" s="689"/>
      <c r="P41" s="689"/>
      <c r="Q41" s="689"/>
    </row>
    <row r="42" spans="1:17" s="688" customFormat="1" ht="9" customHeight="1">
      <c r="A42" s="111" t="s">
        <v>74</v>
      </c>
      <c r="B42" s="81">
        <v>32982.530751378203</v>
      </c>
      <c r="C42" s="81"/>
      <c r="D42" s="81">
        <v>6631.5426621959004</v>
      </c>
      <c r="E42" s="690">
        <v>10434.3568611104</v>
      </c>
      <c r="F42" s="81">
        <v>13471.088606928801</v>
      </c>
      <c r="G42" s="690">
        <v>16756.039912889599</v>
      </c>
      <c r="H42" s="690">
        <v>20249.987479625001</v>
      </c>
      <c r="I42" s="690">
        <v>24601.944910715101</v>
      </c>
      <c r="J42" s="690">
        <v>30565.8424049526</v>
      </c>
      <c r="K42" s="690">
        <v>38165.167213814202</v>
      </c>
      <c r="L42" s="690">
        <v>53098.800847228398</v>
      </c>
      <c r="M42" s="81">
        <v>115847.65357201301</v>
      </c>
      <c r="O42" s="689"/>
      <c r="P42" s="689"/>
      <c r="Q42" s="689"/>
    </row>
    <row r="43" spans="1:17" s="688" customFormat="1" ht="9" customHeight="1">
      <c r="A43" s="111" t="s">
        <v>75</v>
      </c>
      <c r="B43" s="81">
        <v>42456.682828714103</v>
      </c>
      <c r="C43" s="81"/>
      <c r="D43" s="81">
        <v>8843.2717845135103</v>
      </c>
      <c r="E43" s="690">
        <v>14643.956697715101</v>
      </c>
      <c r="F43" s="81">
        <v>19185.770937628698</v>
      </c>
      <c r="G43" s="690">
        <v>23235.216416392199</v>
      </c>
      <c r="H43" s="690">
        <v>27893.641219123099</v>
      </c>
      <c r="I43" s="690">
        <v>32826.575070330699</v>
      </c>
      <c r="J43" s="690">
        <v>39295.439594483301</v>
      </c>
      <c r="K43" s="690">
        <v>48824.814791580902</v>
      </c>
      <c r="L43" s="690">
        <v>64370.9882820434</v>
      </c>
      <c r="M43" s="81">
        <v>145445.38684203301</v>
      </c>
      <c r="O43" s="689"/>
      <c r="P43" s="689"/>
      <c r="Q43" s="689"/>
    </row>
    <row r="44" spans="1:17" s="688" customFormat="1" ht="9" customHeight="1">
      <c r="A44" s="220" t="s">
        <v>76</v>
      </c>
      <c r="B44" s="83">
        <v>36246.210521033703</v>
      </c>
      <c r="C44" s="83"/>
      <c r="D44" s="83">
        <v>6659.9741833427297</v>
      </c>
      <c r="E44" s="691">
        <v>11009.2956219466</v>
      </c>
      <c r="F44" s="83">
        <v>14658.1217044814</v>
      </c>
      <c r="G44" s="691">
        <v>18118.468005683899</v>
      </c>
      <c r="H44" s="691">
        <v>21815.156657271698</v>
      </c>
      <c r="I44" s="691">
        <v>26511.577669344199</v>
      </c>
      <c r="J44" s="691">
        <v>32739.5317197482</v>
      </c>
      <c r="K44" s="691">
        <v>41468.523182074401</v>
      </c>
      <c r="L44" s="691">
        <v>56559.391379415603</v>
      </c>
      <c r="M44" s="83">
        <v>132901.633416461</v>
      </c>
      <c r="O44" s="689"/>
      <c r="P44" s="689"/>
      <c r="Q44" s="689"/>
    </row>
    <row r="45" spans="1:17" s="688" customFormat="1" ht="9" customHeight="1">
      <c r="A45" s="686"/>
      <c r="B45" s="77"/>
      <c r="C45" s="77"/>
      <c r="D45" s="77"/>
      <c r="E45" s="687"/>
      <c r="F45" s="77"/>
      <c r="G45" s="687"/>
      <c r="H45" s="687"/>
      <c r="I45" s="687"/>
      <c r="J45" s="687"/>
      <c r="K45" s="687"/>
      <c r="L45" s="687"/>
      <c r="M45" s="687"/>
      <c r="O45" s="689"/>
      <c r="P45" s="689"/>
      <c r="Q45" s="689"/>
    </row>
    <row r="46" spans="1:17" s="688" customFormat="1" ht="9" customHeight="1">
      <c r="A46" s="697">
        <v>2018</v>
      </c>
      <c r="B46" s="77"/>
      <c r="C46" s="77"/>
      <c r="D46" s="77"/>
      <c r="E46" s="687"/>
      <c r="F46" s="77"/>
      <c r="G46" s="687"/>
      <c r="H46" s="687"/>
      <c r="I46" s="687"/>
      <c r="J46" s="687"/>
      <c r="K46" s="687"/>
      <c r="L46" s="687"/>
      <c r="M46" s="687"/>
      <c r="O46" s="689"/>
      <c r="P46" s="689"/>
      <c r="Q46" s="689"/>
    </row>
    <row r="47" spans="1:17" s="688" customFormat="1" ht="9" customHeight="1">
      <c r="A47" s="686" t="s">
        <v>44</v>
      </c>
      <c r="B47" s="77">
        <v>49610.291973715997</v>
      </c>
      <c r="C47" s="77"/>
      <c r="D47" s="77">
        <v>9113.2318659679204</v>
      </c>
      <c r="E47" s="687">
        <v>16099.5909120125</v>
      </c>
      <c r="F47" s="77">
        <v>21428.308607170398</v>
      </c>
      <c r="G47" s="687">
        <v>26696.370130966199</v>
      </c>
      <c r="H47" s="687">
        <v>32317.818966990999</v>
      </c>
      <c r="I47" s="687">
        <v>38956.685714303698</v>
      </c>
      <c r="J47" s="687">
        <v>47264.244336811498</v>
      </c>
      <c r="K47" s="687">
        <v>58885.387456198601</v>
      </c>
      <c r="L47" s="687">
        <v>78591.152121597202</v>
      </c>
      <c r="M47" s="687">
        <v>166749.859911026</v>
      </c>
      <c r="O47" s="689"/>
      <c r="P47" s="689"/>
      <c r="Q47" s="689"/>
    </row>
    <row r="48" spans="1:17" s="688" customFormat="1" ht="3.95" customHeight="1">
      <c r="A48" s="686"/>
      <c r="B48" s="77"/>
      <c r="C48" s="77"/>
      <c r="D48" s="77"/>
      <c r="E48" s="687"/>
      <c r="F48" s="77"/>
      <c r="G48" s="687"/>
      <c r="H48" s="687"/>
      <c r="I48" s="687"/>
      <c r="J48" s="687"/>
      <c r="K48" s="687"/>
      <c r="L48" s="687"/>
      <c r="M48" s="77"/>
      <c r="O48" s="689"/>
      <c r="P48" s="689"/>
      <c r="Q48" s="689"/>
    </row>
    <row r="49" spans="1:17" s="686" customFormat="1" ht="9" customHeight="1">
      <c r="A49" s="111" t="s">
        <v>45</v>
      </c>
      <c r="B49" s="81">
        <v>59346.352486091397</v>
      </c>
      <c r="C49" s="81"/>
      <c r="D49" s="81">
        <v>12902.4084658667</v>
      </c>
      <c r="E49" s="81">
        <v>21645.096421886701</v>
      </c>
      <c r="F49" s="81">
        <v>28059.184577711399</v>
      </c>
      <c r="G49" s="690">
        <v>34000.589464890603</v>
      </c>
      <c r="H49" s="690">
        <v>41214.720600562701</v>
      </c>
      <c r="I49" s="690">
        <v>48846.791951254498</v>
      </c>
      <c r="J49" s="690">
        <v>57987.4063354768</v>
      </c>
      <c r="K49" s="690">
        <v>70360.184359820894</v>
      </c>
      <c r="L49" s="690">
        <v>92628.031946087198</v>
      </c>
      <c r="M49" s="81">
        <v>185797.33012456901</v>
      </c>
      <c r="O49" s="689"/>
      <c r="P49" s="689"/>
      <c r="Q49" s="689"/>
    </row>
    <row r="50" spans="1:17" s="688" customFormat="1" ht="9" customHeight="1">
      <c r="A50" s="111" t="s">
        <v>46</v>
      </c>
      <c r="B50" s="81">
        <v>59177.744215004903</v>
      </c>
      <c r="C50" s="81"/>
      <c r="D50" s="81">
        <v>14265.344571847199</v>
      </c>
      <c r="E50" s="690">
        <v>22710.5025771695</v>
      </c>
      <c r="F50" s="81">
        <v>28531.644748393599</v>
      </c>
      <c r="G50" s="690">
        <v>34732.3999926748</v>
      </c>
      <c r="H50" s="690">
        <v>41413.019531002297</v>
      </c>
      <c r="I50" s="690">
        <v>48917.452008864399</v>
      </c>
      <c r="J50" s="690">
        <v>58996.603612061503</v>
      </c>
      <c r="K50" s="690">
        <v>73532.751150982396</v>
      </c>
      <c r="L50" s="690">
        <v>98476.534273739599</v>
      </c>
      <c r="M50" s="81">
        <v>170192.954668119</v>
      </c>
      <c r="O50" s="689"/>
      <c r="P50" s="689"/>
      <c r="Q50" s="689"/>
    </row>
    <row r="51" spans="1:17" s="688" customFormat="1" ht="9" customHeight="1">
      <c r="A51" s="111" t="s">
        <v>47</v>
      </c>
      <c r="B51" s="81">
        <v>68778.271763134995</v>
      </c>
      <c r="C51" s="81"/>
      <c r="D51" s="81">
        <v>15577.756904826399</v>
      </c>
      <c r="E51" s="690">
        <v>26001.114264039901</v>
      </c>
      <c r="F51" s="81">
        <v>33234.205639586602</v>
      </c>
      <c r="G51" s="690">
        <v>40972.693246893999</v>
      </c>
      <c r="H51" s="690">
        <v>48877.196381158799</v>
      </c>
      <c r="I51" s="690">
        <v>57577.631318264503</v>
      </c>
      <c r="J51" s="690">
        <v>69223.278137941699</v>
      </c>
      <c r="K51" s="690">
        <v>84042.044886790303</v>
      </c>
      <c r="L51" s="690">
        <v>104247.302704261</v>
      </c>
      <c r="M51" s="81">
        <v>208002.551336971</v>
      </c>
      <c r="O51" s="689"/>
      <c r="P51" s="689"/>
      <c r="Q51" s="689"/>
    </row>
    <row r="52" spans="1:17" s="688" customFormat="1" ht="9" customHeight="1">
      <c r="A52" s="220" t="s">
        <v>48</v>
      </c>
      <c r="B52" s="83">
        <v>47699.921596494802</v>
      </c>
      <c r="C52" s="83"/>
      <c r="D52" s="83">
        <v>8686.4489454303293</v>
      </c>
      <c r="E52" s="691">
        <v>14720.419068045599</v>
      </c>
      <c r="F52" s="83">
        <v>19538.327734947299</v>
      </c>
      <c r="G52" s="691">
        <v>24371.4315512986</v>
      </c>
      <c r="H52" s="691">
        <v>29640.116303913499</v>
      </c>
      <c r="I52" s="691">
        <v>35722.002358287296</v>
      </c>
      <c r="J52" s="691">
        <v>44454.583555059398</v>
      </c>
      <c r="K52" s="691">
        <v>57599.284690327899</v>
      </c>
      <c r="L52" s="691">
        <v>77733.068695890601</v>
      </c>
      <c r="M52" s="83">
        <v>164496.92961973799</v>
      </c>
      <c r="O52" s="689"/>
      <c r="P52" s="689"/>
      <c r="Q52" s="689"/>
    </row>
    <row r="53" spans="1:17" s="688" customFormat="1" ht="9" customHeight="1">
      <c r="A53" s="111" t="s">
        <v>49</v>
      </c>
      <c r="B53" s="81">
        <v>55924.791263542698</v>
      </c>
      <c r="C53" s="81"/>
      <c r="D53" s="81">
        <v>12288.1366765452</v>
      </c>
      <c r="E53" s="690">
        <v>20586.595345179801</v>
      </c>
      <c r="F53" s="81">
        <v>26802.470235196899</v>
      </c>
      <c r="G53" s="690">
        <v>32449.140578900799</v>
      </c>
      <c r="H53" s="690">
        <v>38572.6844091151</v>
      </c>
      <c r="I53" s="690">
        <v>45342.679296888797</v>
      </c>
      <c r="J53" s="690">
        <v>54509.788328472801</v>
      </c>
      <c r="K53" s="690">
        <v>66729.192162937601</v>
      </c>
      <c r="L53" s="690">
        <v>89460.757341283403</v>
      </c>
      <c r="M53" s="81">
        <v>172503.715349304</v>
      </c>
      <c r="O53" s="689"/>
      <c r="P53" s="689"/>
      <c r="Q53" s="689"/>
    </row>
    <row r="54" spans="1:17" s="688" customFormat="1" ht="9" customHeight="1">
      <c r="A54" s="111" t="s">
        <v>50</v>
      </c>
      <c r="B54" s="81">
        <v>52765.768895493398</v>
      </c>
      <c r="C54" s="81"/>
      <c r="D54" s="81">
        <v>11374.291196559299</v>
      </c>
      <c r="E54" s="690">
        <v>19052.781622801402</v>
      </c>
      <c r="F54" s="81">
        <v>24858.334645440202</v>
      </c>
      <c r="G54" s="690">
        <v>30685.675065690899</v>
      </c>
      <c r="H54" s="690">
        <v>37315.021674155898</v>
      </c>
      <c r="I54" s="690">
        <v>44098.247740831102</v>
      </c>
      <c r="J54" s="690">
        <v>53229.550354345898</v>
      </c>
      <c r="K54" s="690">
        <v>65872.685344716898</v>
      </c>
      <c r="L54" s="690">
        <v>87155.5680716395</v>
      </c>
      <c r="M54" s="81">
        <v>153976.55103995599</v>
      </c>
      <c r="O54" s="689"/>
      <c r="P54" s="689"/>
      <c r="Q54" s="689"/>
    </row>
    <row r="55" spans="1:17" s="688" customFormat="1" ht="9" customHeight="1">
      <c r="A55" s="111" t="s">
        <v>51</v>
      </c>
      <c r="B55" s="81">
        <v>26510.039237961399</v>
      </c>
      <c r="C55" s="81"/>
      <c r="D55" s="81">
        <v>5231.8580413843902</v>
      </c>
      <c r="E55" s="690">
        <v>8690.3373625720906</v>
      </c>
      <c r="F55" s="81">
        <v>11348.411456499</v>
      </c>
      <c r="G55" s="690">
        <v>13837.2495372828</v>
      </c>
      <c r="H55" s="690">
        <v>16632.875680654499</v>
      </c>
      <c r="I55" s="690">
        <v>20088.987000007499</v>
      </c>
      <c r="J55" s="690">
        <v>24769.879496830799</v>
      </c>
      <c r="K55" s="690">
        <v>31659.039363218701</v>
      </c>
      <c r="L55" s="690">
        <v>44026.865627269799</v>
      </c>
      <c r="M55" s="81">
        <v>88813.951891818695</v>
      </c>
      <c r="O55" s="689"/>
      <c r="P55" s="689"/>
      <c r="Q55" s="689"/>
    </row>
    <row r="56" spans="1:17" s="688" customFormat="1" ht="9" customHeight="1">
      <c r="A56" s="220" t="s">
        <v>52</v>
      </c>
      <c r="B56" s="83">
        <v>54030.319344252901</v>
      </c>
      <c r="C56" s="83"/>
      <c r="D56" s="83">
        <v>10863.5363038001</v>
      </c>
      <c r="E56" s="691">
        <v>18702.879607131101</v>
      </c>
      <c r="F56" s="83">
        <v>24695.890613542801</v>
      </c>
      <c r="G56" s="691">
        <v>30226.755793557</v>
      </c>
      <c r="H56" s="691">
        <v>36140.524266476699</v>
      </c>
      <c r="I56" s="691">
        <v>42734.110115897201</v>
      </c>
      <c r="J56" s="691">
        <v>51658.348265799003</v>
      </c>
      <c r="K56" s="691">
        <v>62747.971996750697</v>
      </c>
      <c r="L56" s="691">
        <v>85201.355764626103</v>
      </c>
      <c r="M56" s="83">
        <v>177328.607088224</v>
      </c>
      <c r="O56" s="689"/>
      <c r="P56" s="689"/>
      <c r="Q56" s="689"/>
    </row>
    <row r="57" spans="1:17" s="688" customFormat="1" ht="9" customHeight="1">
      <c r="A57" s="144" t="s">
        <v>53</v>
      </c>
      <c r="B57" s="81">
        <v>79084.930605033805</v>
      </c>
      <c r="C57" s="81"/>
      <c r="D57" s="81">
        <v>16324.9126741412</v>
      </c>
      <c r="E57" s="690">
        <v>25364.509335355899</v>
      </c>
      <c r="F57" s="81">
        <v>31673.441188189001</v>
      </c>
      <c r="G57" s="690">
        <v>38559.900510769003</v>
      </c>
      <c r="H57" s="690">
        <v>46049.256281708702</v>
      </c>
      <c r="I57" s="690">
        <v>55872.377448114697</v>
      </c>
      <c r="J57" s="690">
        <v>67755.239149861503</v>
      </c>
      <c r="K57" s="690">
        <v>86786.798187114895</v>
      </c>
      <c r="L57" s="690">
        <v>120522.696766097</v>
      </c>
      <c r="M57" s="81">
        <v>301935.97523926903</v>
      </c>
      <c r="O57" s="689"/>
      <c r="P57" s="689"/>
      <c r="Q57" s="689"/>
    </row>
    <row r="58" spans="1:17" s="688" customFormat="1" ht="9" customHeight="1">
      <c r="A58" s="111" t="s">
        <v>54</v>
      </c>
      <c r="B58" s="81">
        <v>43648.448443422203</v>
      </c>
      <c r="C58" s="81"/>
      <c r="D58" s="81">
        <v>9567.8960615497308</v>
      </c>
      <c r="E58" s="690">
        <v>15861.1633557225</v>
      </c>
      <c r="F58" s="81">
        <v>20337.0974627018</v>
      </c>
      <c r="G58" s="690">
        <v>24625.431049846298</v>
      </c>
      <c r="H58" s="690">
        <v>29936.947157802599</v>
      </c>
      <c r="I58" s="690">
        <v>35839.381894526901</v>
      </c>
      <c r="J58" s="690">
        <v>43902.294625185699</v>
      </c>
      <c r="K58" s="690">
        <v>54308.8578583786</v>
      </c>
      <c r="L58" s="690">
        <v>71755.740827379894</v>
      </c>
      <c r="M58" s="81">
        <v>130340.851564433</v>
      </c>
      <c r="O58" s="689"/>
      <c r="P58" s="689"/>
      <c r="Q58" s="689"/>
    </row>
    <row r="59" spans="1:17" s="688" customFormat="1" ht="9" customHeight="1">
      <c r="A59" s="111" t="s">
        <v>55</v>
      </c>
      <c r="B59" s="81">
        <v>46141.6504997089</v>
      </c>
      <c r="C59" s="81"/>
      <c r="D59" s="81">
        <v>9771.0784760348197</v>
      </c>
      <c r="E59" s="690">
        <v>17004.685818400201</v>
      </c>
      <c r="F59" s="81">
        <v>22175.864574521202</v>
      </c>
      <c r="G59" s="690">
        <v>27458.303607643102</v>
      </c>
      <c r="H59" s="690">
        <v>33058.024780827902</v>
      </c>
      <c r="I59" s="690">
        <v>39095.032713034801</v>
      </c>
      <c r="J59" s="690">
        <v>46694.7511997033</v>
      </c>
      <c r="K59" s="690">
        <v>58185.409018418599</v>
      </c>
      <c r="L59" s="690">
        <v>75231.268130308599</v>
      </c>
      <c r="M59" s="81">
        <v>132738.107740773</v>
      </c>
      <c r="O59" s="689"/>
      <c r="P59" s="689"/>
      <c r="Q59" s="689"/>
    </row>
    <row r="60" spans="1:17" s="688" customFormat="1" ht="9" customHeight="1">
      <c r="A60" s="220" t="s">
        <v>56</v>
      </c>
      <c r="B60" s="83">
        <v>29333.6551376444</v>
      </c>
      <c r="C60" s="83"/>
      <c r="D60" s="83">
        <v>5144.21044672472</v>
      </c>
      <c r="E60" s="691">
        <v>8545.4213193310206</v>
      </c>
      <c r="F60" s="83">
        <v>11835.3065413406</v>
      </c>
      <c r="G60" s="691">
        <v>15034.6762614612</v>
      </c>
      <c r="H60" s="691">
        <v>18856.559402463099</v>
      </c>
      <c r="I60" s="691">
        <v>23052.077834116601</v>
      </c>
      <c r="J60" s="691">
        <v>28866.524940025902</v>
      </c>
      <c r="K60" s="691">
        <v>36688.310772799698</v>
      </c>
      <c r="L60" s="691">
        <v>48893.569610092898</v>
      </c>
      <c r="M60" s="83">
        <v>96417.205340040295</v>
      </c>
      <c r="O60" s="689"/>
      <c r="P60" s="689"/>
      <c r="Q60" s="689"/>
    </row>
    <row r="61" spans="1:17" s="688" customFormat="1" ht="9" customHeight="1">
      <c r="A61" s="111" t="s">
        <v>57</v>
      </c>
      <c r="B61" s="81">
        <v>38782.683425164003</v>
      </c>
      <c r="C61" s="81"/>
      <c r="D61" s="81">
        <v>7582.3233650573002</v>
      </c>
      <c r="E61" s="690">
        <v>13570.087672293001</v>
      </c>
      <c r="F61" s="81">
        <v>17914.909767370598</v>
      </c>
      <c r="G61" s="690">
        <v>21984.386534116999</v>
      </c>
      <c r="H61" s="690">
        <v>26460.9992706628</v>
      </c>
      <c r="I61" s="690">
        <v>31588.185455541301</v>
      </c>
      <c r="J61" s="690">
        <v>38067.242394845598</v>
      </c>
      <c r="K61" s="690">
        <v>46505.438179601602</v>
      </c>
      <c r="L61" s="690">
        <v>61077.943656226802</v>
      </c>
      <c r="M61" s="81">
        <v>123075.31795592399</v>
      </c>
      <c r="O61" s="689"/>
      <c r="P61" s="689"/>
      <c r="Q61" s="689"/>
    </row>
    <row r="62" spans="1:17" s="688" customFormat="1" ht="9" customHeight="1">
      <c r="A62" s="111" t="s">
        <v>58</v>
      </c>
      <c r="B62" s="81">
        <v>60540.593913130899</v>
      </c>
      <c r="C62" s="81"/>
      <c r="D62" s="81">
        <v>13345.9725073685</v>
      </c>
      <c r="E62" s="690">
        <v>21845.106710665601</v>
      </c>
      <c r="F62" s="81">
        <v>27846.131459168799</v>
      </c>
      <c r="G62" s="690">
        <v>33900.930945633103</v>
      </c>
      <c r="H62" s="690">
        <v>41156.417702728198</v>
      </c>
      <c r="I62" s="690">
        <v>49125.744303711297</v>
      </c>
      <c r="J62" s="690">
        <v>58369.343972906601</v>
      </c>
      <c r="K62" s="690">
        <v>71335.022402517803</v>
      </c>
      <c r="L62" s="690">
        <v>94746.826204685101</v>
      </c>
      <c r="M62" s="81">
        <v>193730.93263217999</v>
      </c>
      <c r="O62" s="689"/>
      <c r="P62" s="689"/>
      <c r="Q62" s="689"/>
    </row>
    <row r="63" spans="1:17" s="688" customFormat="1" ht="9" customHeight="1">
      <c r="A63" s="111" t="s">
        <v>59</v>
      </c>
      <c r="B63" s="81">
        <v>48012.7352962687</v>
      </c>
      <c r="C63" s="81"/>
      <c r="D63" s="81">
        <v>12469.4636376987</v>
      </c>
      <c r="E63" s="690">
        <v>19341.981497105699</v>
      </c>
      <c r="F63" s="81">
        <v>24353.614977907899</v>
      </c>
      <c r="G63" s="690">
        <v>29279.580204495502</v>
      </c>
      <c r="H63" s="690">
        <v>34248.140100414603</v>
      </c>
      <c r="I63" s="690">
        <v>40237.1798307219</v>
      </c>
      <c r="J63" s="690">
        <v>47195.118995539699</v>
      </c>
      <c r="K63" s="690">
        <v>57467.022447702897</v>
      </c>
      <c r="L63" s="690">
        <v>74210.082513675297</v>
      </c>
      <c r="M63" s="81">
        <v>141323.800333544</v>
      </c>
      <c r="O63" s="689"/>
      <c r="P63" s="689"/>
      <c r="Q63" s="689"/>
    </row>
    <row r="64" spans="1:17" s="688" customFormat="1" ht="9" customHeight="1">
      <c r="A64" s="220" t="s">
        <v>60</v>
      </c>
      <c r="B64" s="83">
        <v>42652.646456048198</v>
      </c>
      <c r="C64" s="83"/>
      <c r="D64" s="83">
        <v>9691.7038916947695</v>
      </c>
      <c r="E64" s="691">
        <v>16204.9411054824</v>
      </c>
      <c r="F64" s="83">
        <v>20677.246555457201</v>
      </c>
      <c r="G64" s="691">
        <v>24856.6462081725</v>
      </c>
      <c r="H64" s="691">
        <v>29247.760065230301</v>
      </c>
      <c r="I64" s="691">
        <v>34455.119447716599</v>
      </c>
      <c r="J64" s="691">
        <v>41243.500005340502</v>
      </c>
      <c r="K64" s="691">
        <v>50794.312117201</v>
      </c>
      <c r="L64" s="691">
        <v>65930.132383386503</v>
      </c>
      <c r="M64" s="83">
        <v>133423.025243407</v>
      </c>
      <c r="O64" s="689"/>
      <c r="P64" s="689"/>
      <c r="Q64" s="689"/>
    </row>
    <row r="65" spans="1:17" s="688" customFormat="1" ht="9" customHeight="1">
      <c r="A65" s="111" t="s">
        <v>61</v>
      </c>
      <c r="B65" s="81">
        <v>42973.3309953836</v>
      </c>
      <c r="C65" s="81"/>
      <c r="D65" s="81">
        <v>9729.7336644122806</v>
      </c>
      <c r="E65" s="690">
        <v>15866.6585167473</v>
      </c>
      <c r="F65" s="81">
        <v>19852.940998947201</v>
      </c>
      <c r="G65" s="690">
        <v>24120.917659487099</v>
      </c>
      <c r="H65" s="690">
        <v>29349.8746026874</v>
      </c>
      <c r="I65" s="690">
        <v>34923.124447259899</v>
      </c>
      <c r="J65" s="690">
        <v>41199.226639126297</v>
      </c>
      <c r="K65" s="690">
        <v>50136.785758668098</v>
      </c>
      <c r="L65" s="690">
        <v>65503.325881974997</v>
      </c>
      <c r="M65" s="81">
        <v>139038.721967669</v>
      </c>
      <c r="O65" s="689"/>
      <c r="P65" s="689"/>
      <c r="Q65" s="689"/>
    </row>
    <row r="66" spans="1:17" s="688" customFormat="1" ht="9" customHeight="1">
      <c r="A66" s="111" t="s">
        <v>62</v>
      </c>
      <c r="B66" s="81">
        <v>48148.236166868803</v>
      </c>
      <c r="C66" s="81"/>
      <c r="D66" s="81">
        <v>9305.52089437018</v>
      </c>
      <c r="E66" s="690">
        <v>16558.773079861199</v>
      </c>
      <c r="F66" s="81">
        <v>21453.926920407801</v>
      </c>
      <c r="G66" s="690">
        <v>26837.707873954299</v>
      </c>
      <c r="H66" s="690">
        <v>32671.8647763402</v>
      </c>
      <c r="I66" s="690">
        <v>39795.8042838314</v>
      </c>
      <c r="J66" s="690">
        <v>48126.414990988997</v>
      </c>
      <c r="K66" s="690">
        <v>58609.040363934699</v>
      </c>
      <c r="L66" s="690">
        <v>76548.268854668204</v>
      </c>
      <c r="M66" s="81">
        <v>151555.569223053</v>
      </c>
      <c r="O66" s="689"/>
      <c r="P66" s="689"/>
      <c r="Q66" s="689"/>
    </row>
    <row r="67" spans="1:17" s="688" customFormat="1" ht="9" customHeight="1">
      <c r="A67" s="111" t="s">
        <v>63</v>
      </c>
      <c r="B67" s="81">
        <v>68958.880754199505</v>
      </c>
      <c r="C67" s="81"/>
      <c r="D67" s="81">
        <v>15757.3465042513</v>
      </c>
      <c r="E67" s="690">
        <v>25284.416520080998</v>
      </c>
      <c r="F67" s="81">
        <v>31477.9781552776</v>
      </c>
      <c r="G67" s="690">
        <v>38070.944070892801</v>
      </c>
      <c r="H67" s="690">
        <v>45178.908918173402</v>
      </c>
      <c r="I67" s="690">
        <v>52956.119150809202</v>
      </c>
      <c r="J67" s="690">
        <v>62939.778393056302</v>
      </c>
      <c r="K67" s="690">
        <v>75824.654980530206</v>
      </c>
      <c r="L67" s="690">
        <v>98119.608046139794</v>
      </c>
      <c r="M67" s="81">
        <v>243979.05280278399</v>
      </c>
      <c r="O67" s="689"/>
      <c r="P67" s="689"/>
      <c r="Q67" s="689"/>
    </row>
    <row r="68" spans="1:17" s="688" customFormat="1" ht="9" customHeight="1">
      <c r="A68" s="220" t="s">
        <v>64</v>
      </c>
      <c r="B68" s="83">
        <v>31591.712934331001</v>
      </c>
      <c r="C68" s="83"/>
      <c r="D68" s="83">
        <v>5312.1996883066904</v>
      </c>
      <c r="E68" s="691">
        <v>8883.36744800007</v>
      </c>
      <c r="F68" s="83">
        <v>12020.752004830299</v>
      </c>
      <c r="G68" s="691">
        <v>15443.305873257599</v>
      </c>
      <c r="H68" s="691">
        <v>19119.661785979901</v>
      </c>
      <c r="I68" s="691">
        <v>23579.779731271701</v>
      </c>
      <c r="J68" s="691">
        <v>29494.0744405359</v>
      </c>
      <c r="K68" s="691">
        <v>38140.4476702631</v>
      </c>
      <c r="L68" s="691">
        <v>53091.945431006599</v>
      </c>
      <c r="M68" s="83">
        <v>110830.208514714</v>
      </c>
      <c r="O68" s="689"/>
      <c r="P68" s="689"/>
      <c r="Q68" s="689"/>
    </row>
    <row r="69" spans="1:17" s="688" customFormat="1" ht="9" customHeight="1">
      <c r="A69" s="111" t="s">
        <v>65</v>
      </c>
      <c r="B69" s="81">
        <v>38974.627159819203</v>
      </c>
      <c r="C69" s="81"/>
      <c r="D69" s="81">
        <v>9148.3763704098201</v>
      </c>
      <c r="E69" s="690">
        <v>15062.346231985801</v>
      </c>
      <c r="F69" s="81">
        <v>19028.77510807</v>
      </c>
      <c r="G69" s="690">
        <v>23348.387146359</v>
      </c>
      <c r="H69" s="690">
        <v>27438.394056725399</v>
      </c>
      <c r="I69" s="690">
        <v>32581.315026177701</v>
      </c>
      <c r="J69" s="690">
        <v>38416.595578723704</v>
      </c>
      <c r="K69" s="690">
        <v>47092.533843369602</v>
      </c>
      <c r="L69" s="690">
        <v>60567.544972248601</v>
      </c>
      <c r="M69" s="81">
        <v>117060.58538415399</v>
      </c>
      <c r="O69" s="689"/>
      <c r="P69" s="689"/>
      <c r="Q69" s="689"/>
    </row>
    <row r="70" spans="1:17" s="688" customFormat="1" ht="9" customHeight="1">
      <c r="A70" s="111" t="s">
        <v>66</v>
      </c>
      <c r="B70" s="81">
        <v>61339.021201744501</v>
      </c>
      <c r="C70" s="81"/>
      <c r="D70" s="81">
        <v>13357.7704765774</v>
      </c>
      <c r="E70" s="690">
        <v>22008.712633535</v>
      </c>
      <c r="F70" s="81">
        <v>28101.2748356093</v>
      </c>
      <c r="G70" s="690">
        <v>34155.074825064803</v>
      </c>
      <c r="H70" s="690">
        <v>41236.891325497003</v>
      </c>
      <c r="I70" s="690">
        <v>50028.460213137398</v>
      </c>
      <c r="J70" s="690">
        <v>59891.778983405398</v>
      </c>
      <c r="K70" s="690">
        <v>74256.989437856493</v>
      </c>
      <c r="L70" s="690">
        <v>98949.407004667199</v>
      </c>
      <c r="M70" s="81">
        <v>191383.62062444899</v>
      </c>
      <c r="O70" s="689"/>
      <c r="P70" s="689"/>
      <c r="Q70" s="689"/>
    </row>
    <row r="71" spans="1:17" s="688" customFormat="1" ht="9" customHeight="1">
      <c r="A71" s="111" t="s">
        <v>67</v>
      </c>
      <c r="B71" s="81">
        <v>56711.068644582701</v>
      </c>
      <c r="C71" s="81"/>
      <c r="D71" s="81">
        <v>12518.018586980201</v>
      </c>
      <c r="E71" s="690">
        <v>20741.003606710201</v>
      </c>
      <c r="F71" s="81">
        <v>27510.991095952901</v>
      </c>
      <c r="G71" s="690">
        <v>34057.330276020701</v>
      </c>
      <c r="H71" s="690">
        <v>40721.733259106499</v>
      </c>
      <c r="I71" s="690">
        <v>48174.488998433502</v>
      </c>
      <c r="J71" s="690">
        <v>57841.526620134398</v>
      </c>
      <c r="K71" s="690">
        <v>71722.534139120806</v>
      </c>
      <c r="L71" s="690">
        <v>92807.263492693004</v>
      </c>
      <c r="M71" s="81">
        <v>161001.32051726899</v>
      </c>
      <c r="O71" s="689"/>
      <c r="P71" s="689"/>
      <c r="Q71" s="689"/>
    </row>
    <row r="72" spans="1:17" s="688" customFormat="1" ht="9" customHeight="1">
      <c r="A72" s="220" t="s">
        <v>68</v>
      </c>
      <c r="B72" s="83">
        <v>46496.7657096931</v>
      </c>
      <c r="C72" s="83"/>
      <c r="D72" s="83">
        <v>8115.8792891138201</v>
      </c>
      <c r="E72" s="691">
        <v>14147.403353830399</v>
      </c>
      <c r="F72" s="83">
        <v>19472.4635010686</v>
      </c>
      <c r="G72" s="691">
        <v>24689.713550235301</v>
      </c>
      <c r="H72" s="691">
        <v>30631.5758815277</v>
      </c>
      <c r="I72" s="691">
        <v>37826.122848395898</v>
      </c>
      <c r="J72" s="691">
        <v>47231.675480195598</v>
      </c>
      <c r="K72" s="691">
        <v>58349.958511754099</v>
      </c>
      <c r="L72" s="691">
        <v>75916.3358685477</v>
      </c>
      <c r="M72" s="83">
        <v>148577.16007761101</v>
      </c>
      <c r="O72" s="689"/>
      <c r="P72" s="689"/>
      <c r="Q72" s="689"/>
    </row>
    <row r="73" spans="1:17" s="688" customFormat="1" ht="9" customHeight="1">
      <c r="A73" s="111" t="s">
        <v>69</v>
      </c>
      <c r="B73" s="81">
        <v>55474.298861521798</v>
      </c>
      <c r="C73" s="81"/>
      <c r="D73" s="81">
        <v>12546.4625506466</v>
      </c>
      <c r="E73" s="690">
        <v>20189.0380099617</v>
      </c>
      <c r="F73" s="81">
        <v>25779.150233904598</v>
      </c>
      <c r="G73" s="690">
        <v>31229.299959898799</v>
      </c>
      <c r="H73" s="690">
        <v>36984.962385503502</v>
      </c>
      <c r="I73" s="690">
        <v>43374.761290751303</v>
      </c>
      <c r="J73" s="690">
        <v>51487.830706451998</v>
      </c>
      <c r="K73" s="690">
        <v>64121.934032543199</v>
      </c>
      <c r="L73" s="690">
        <v>84677.589722642704</v>
      </c>
      <c r="M73" s="81">
        <v>184347.49173365399</v>
      </c>
      <c r="O73" s="689"/>
      <c r="P73" s="689"/>
      <c r="Q73" s="689"/>
    </row>
    <row r="74" spans="1:17" s="688" customFormat="1" ht="9" customHeight="1">
      <c r="A74" s="111" t="s">
        <v>70</v>
      </c>
      <c r="B74" s="81">
        <v>59882.655775552499</v>
      </c>
      <c r="C74" s="81"/>
      <c r="D74" s="81">
        <v>12100.916041382399</v>
      </c>
      <c r="E74" s="690">
        <v>21075.079388251001</v>
      </c>
      <c r="F74" s="81">
        <v>26995.907360847599</v>
      </c>
      <c r="G74" s="690">
        <v>33147.288892661003</v>
      </c>
      <c r="H74" s="690">
        <v>39719.520410162499</v>
      </c>
      <c r="I74" s="690">
        <v>48031.107956842498</v>
      </c>
      <c r="J74" s="690">
        <v>57477.390093082598</v>
      </c>
      <c r="K74" s="690">
        <v>72711.943870416595</v>
      </c>
      <c r="L74" s="690">
        <v>97266.7905994342</v>
      </c>
      <c r="M74" s="81">
        <v>190299.16624045899</v>
      </c>
      <c r="O74" s="689"/>
      <c r="P74" s="689"/>
      <c r="Q74" s="689"/>
    </row>
    <row r="75" spans="1:17" s="688" customFormat="1" ht="9" customHeight="1">
      <c r="A75" s="111" t="s">
        <v>71</v>
      </c>
      <c r="B75" s="81">
        <v>39450.046366319701</v>
      </c>
      <c r="C75" s="81"/>
      <c r="D75" s="81">
        <v>8156.0435830455399</v>
      </c>
      <c r="E75" s="690">
        <v>13299.8317379498</v>
      </c>
      <c r="F75" s="81">
        <v>17086.456773222399</v>
      </c>
      <c r="G75" s="690">
        <v>20821.709867912301</v>
      </c>
      <c r="H75" s="690">
        <v>25337.936037073101</v>
      </c>
      <c r="I75" s="690">
        <v>30743.713509843899</v>
      </c>
      <c r="J75" s="690">
        <v>37044.181239410798</v>
      </c>
      <c r="K75" s="690">
        <v>46808.9790300776</v>
      </c>
      <c r="L75" s="690">
        <v>65006.441876973899</v>
      </c>
      <c r="M75" s="81">
        <v>130191.152425732</v>
      </c>
      <c r="O75" s="689"/>
      <c r="P75" s="689"/>
      <c r="Q75" s="689"/>
    </row>
    <row r="76" spans="1:17" s="688" customFormat="1" ht="9" customHeight="1">
      <c r="A76" s="220" t="s">
        <v>72</v>
      </c>
      <c r="B76" s="83">
        <v>49150.488151841899</v>
      </c>
      <c r="C76" s="83"/>
      <c r="D76" s="83">
        <v>9928.4314536712009</v>
      </c>
      <c r="E76" s="691">
        <v>16510.876577903298</v>
      </c>
      <c r="F76" s="83">
        <v>21355.374754095399</v>
      </c>
      <c r="G76" s="691">
        <v>26290.3472531812</v>
      </c>
      <c r="H76" s="691">
        <v>31526.057552014801</v>
      </c>
      <c r="I76" s="691">
        <v>38295.9199042892</v>
      </c>
      <c r="J76" s="691">
        <v>45973.553564520298</v>
      </c>
      <c r="K76" s="691">
        <v>57091.087856424601</v>
      </c>
      <c r="L76" s="691">
        <v>74635.939656282004</v>
      </c>
      <c r="M76" s="83">
        <v>169889.566845858</v>
      </c>
      <c r="O76" s="689"/>
      <c r="P76" s="689"/>
      <c r="Q76" s="689"/>
    </row>
    <row r="77" spans="1:17" s="688" customFormat="1" ht="9" customHeight="1">
      <c r="A77" s="111" t="s">
        <v>73</v>
      </c>
      <c r="B77" s="81">
        <v>40300.653432068197</v>
      </c>
      <c r="C77" s="81"/>
      <c r="D77" s="81">
        <v>10296.172983892</v>
      </c>
      <c r="E77" s="690">
        <v>16753.842590915701</v>
      </c>
      <c r="F77" s="81">
        <v>21146.254928457402</v>
      </c>
      <c r="G77" s="690">
        <v>25028.572365113901</v>
      </c>
      <c r="H77" s="690">
        <v>29393.283151937299</v>
      </c>
      <c r="I77" s="690">
        <v>34355.569124365102</v>
      </c>
      <c r="J77" s="690">
        <v>40643.644891597702</v>
      </c>
      <c r="K77" s="690">
        <v>49060.861404440599</v>
      </c>
      <c r="L77" s="690">
        <v>64717.073520824299</v>
      </c>
      <c r="M77" s="81">
        <v>111592.63716051501</v>
      </c>
      <c r="O77" s="689"/>
      <c r="P77" s="689"/>
      <c r="Q77" s="689"/>
    </row>
    <row r="78" spans="1:17" s="688" customFormat="1" ht="9" customHeight="1">
      <c r="A78" s="111" t="s">
        <v>74</v>
      </c>
      <c r="B78" s="81">
        <v>32444.6080189409</v>
      </c>
      <c r="C78" s="81"/>
      <c r="D78" s="81">
        <v>6403.60647388288</v>
      </c>
      <c r="E78" s="690">
        <v>10902.127458889499</v>
      </c>
      <c r="F78" s="81">
        <v>14457.747897598099</v>
      </c>
      <c r="G78" s="690">
        <v>18345.534198646201</v>
      </c>
      <c r="H78" s="690">
        <v>22225.125255182302</v>
      </c>
      <c r="I78" s="690">
        <v>26707.433495244699</v>
      </c>
      <c r="J78" s="690">
        <v>32218.041793635701</v>
      </c>
      <c r="K78" s="690">
        <v>39784.5061144641</v>
      </c>
      <c r="L78" s="690">
        <v>52839.122645199401</v>
      </c>
      <c r="M78" s="81">
        <v>100561.39842996901</v>
      </c>
      <c r="O78" s="689"/>
      <c r="P78" s="689"/>
      <c r="Q78" s="689"/>
    </row>
    <row r="79" spans="1:17" s="688" customFormat="1" ht="9" customHeight="1">
      <c r="A79" s="111" t="s">
        <v>75</v>
      </c>
      <c r="B79" s="81">
        <v>49879.229676040602</v>
      </c>
      <c r="C79" s="81"/>
      <c r="D79" s="81">
        <v>10062.0300836401</v>
      </c>
      <c r="E79" s="690">
        <v>16828.2716637636</v>
      </c>
      <c r="F79" s="81">
        <v>22258.181506671499</v>
      </c>
      <c r="G79" s="690">
        <v>26911.265397331401</v>
      </c>
      <c r="H79" s="690">
        <v>32158.176309484701</v>
      </c>
      <c r="I79" s="690">
        <v>38176.930685388499</v>
      </c>
      <c r="J79" s="690">
        <v>45741.588798310797</v>
      </c>
      <c r="K79" s="690">
        <v>57176.409163270699</v>
      </c>
      <c r="L79" s="690">
        <v>76166.327151307996</v>
      </c>
      <c r="M79" s="81">
        <v>173305.00335672</v>
      </c>
      <c r="O79" s="689"/>
      <c r="P79" s="689"/>
      <c r="Q79" s="689"/>
    </row>
    <row r="80" spans="1:17" s="688" customFormat="1" ht="9" customHeight="1">
      <c r="A80" s="220" t="s">
        <v>76</v>
      </c>
      <c r="B80" s="83">
        <v>37956.657163714299</v>
      </c>
      <c r="C80" s="83"/>
      <c r="D80" s="83">
        <v>8194.2136166885193</v>
      </c>
      <c r="E80" s="691">
        <v>13799.416570068301</v>
      </c>
      <c r="F80" s="83">
        <v>17792.744293337</v>
      </c>
      <c r="G80" s="691">
        <v>21748.790964373598</v>
      </c>
      <c r="H80" s="691">
        <v>25874.190903884599</v>
      </c>
      <c r="I80" s="691">
        <v>30829.035350859001</v>
      </c>
      <c r="J80" s="691">
        <v>36755.213573679197</v>
      </c>
      <c r="K80" s="691">
        <v>45718.224908806602</v>
      </c>
      <c r="L80" s="691">
        <v>60734.717162308203</v>
      </c>
      <c r="M80" s="83">
        <v>118112.65006715299</v>
      </c>
      <c r="O80" s="689"/>
      <c r="P80" s="689"/>
      <c r="Q80" s="689"/>
    </row>
    <row r="81" spans="1:13" ht="3" customHeight="1">
      <c r="A81" s="684"/>
      <c r="B81" s="684"/>
      <c r="C81" s="684"/>
      <c r="D81" s="684"/>
      <c r="E81" s="684"/>
      <c r="F81" s="684"/>
      <c r="G81" s="684"/>
      <c r="H81" s="684"/>
      <c r="I81" s="684"/>
      <c r="J81" s="684"/>
      <c r="K81" s="684"/>
      <c r="L81" s="684"/>
      <c r="M81" s="684"/>
    </row>
    <row r="82" spans="1:13" ht="3" customHeight="1">
      <c r="A82" s="671"/>
      <c r="B82" s="671"/>
      <c r="C82" s="671"/>
      <c r="D82" s="671"/>
      <c r="E82" s="671"/>
      <c r="F82" s="671"/>
      <c r="G82" s="671"/>
      <c r="H82" s="671"/>
      <c r="I82" s="671"/>
      <c r="J82" s="671"/>
      <c r="K82" s="671"/>
      <c r="L82" s="671"/>
      <c r="M82" s="671"/>
    </row>
    <row r="83" spans="1:13" s="694" customFormat="1" ht="9" customHeight="1">
      <c r="A83" s="659" t="s">
        <v>596</v>
      </c>
      <c r="B83" s="693"/>
      <c r="C83" s="693"/>
      <c r="D83" s="693"/>
      <c r="E83" s="693"/>
      <c r="F83" s="693"/>
      <c r="G83" s="693"/>
      <c r="H83" s="693"/>
      <c r="I83" s="693"/>
      <c r="J83" s="693"/>
      <c r="K83" s="693"/>
      <c r="L83" s="693"/>
    </row>
    <row r="84" spans="1:13" ht="9" hidden="1" customHeight="1">
      <c r="A84" s="659" t="s">
        <v>583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</row>
    <row r="85" spans="1:13" ht="12.75" hidden="1" customHeight="1">
      <c r="A85" s="719"/>
      <c r="B85" s="719"/>
      <c r="C85" s="719"/>
      <c r="D85" s="671"/>
      <c r="E85" s="671"/>
      <c r="F85" s="671"/>
      <c r="G85" s="671"/>
      <c r="H85" s="671"/>
      <c r="I85" s="671"/>
      <c r="J85" s="671"/>
      <c r="K85" s="671"/>
      <c r="L85" s="671"/>
      <c r="M85" s="671"/>
    </row>
    <row r="86" spans="1:13" ht="12.75" hidden="1" customHeight="1">
      <c r="A86" s="774"/>
      <c r="B86" s="774"/>
      <c r="C86" s="719"/>
    </row>
    <row r="87" spans="1:13" ht="12.75" hidden="1" customHeight="1">
      <c r="A87" s="774"/>
      <c r="B87" s="774"/>
      <c r="C87" s="719"/>
    </row>
    <row r="88" spans="1:13" ht="12.75" hidden="1" customHeight="1"/>
    <row r="89" spans="1:13" ht="12.75" hidden="1" customHeight="1">
      <c r="A89" s="671"/>
    </row>
  </sheetData>
  <sheetProtection sheet="1" objects="1" scenarios="1"/>
  <mergeCells count="3">
    <mergeCell ref="A6:A7"/>
    <mergeCell ref="A86:B86"/>
    <mergeCell ref="A87:B87"/>
  </mergeCells>
  <hyperlinks>
    <hyperlink ref="A84" r:id="rId1" display="             En: www.inegi.org.mx (23 de julio de 2015)."/>
    <hyperlink ref="M1" location="Índice!A1" display="Índice!A1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2"/>
  <headerFooter scaleWithDoc="0" alignWithMargins="0">
    <oddHeader>&amp;L&amp;"Arial,Normal"&amp;10&amp;K000080INEGI. Anuario estadístico y geográfico por entidad federativa 2019.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showGridLines="0" showRowColHeaders="0" zoomScale="130" workbookViewId="0"/>
  </sheetViews>
  <sheetFormatPr baseColWidth="10" defaultColWidth="0" defaultRowHeight="0" customHeight="1" zeroHeight="1"/>
  <cols>
    <col min="1" max="1" width="20.42578125" style="692" customWidth="1"/>
    <col min="2" max="5" width="11.5703125" style="692" customWidth="1"/>
    <col min="6" max="6" width="11.85546875" style="692" customWidth="1"/>
    <col min="7" max="7" width="11.5703125" style="692" customWidth="1"/>
    <col min="8" max="8" width="0.85546875" style="692" customWidth="1"/>
    <col min="9" max="11" width="0" style="672" hidden="1" customWidth="1"/>
    <col min="12" max="16384" width="11.42578125" style="692" hidden="1"/>
  </cols>
  <sheetData>
    <row r="1" spans="1:11" s="666" customFormat="1" ht="12.95" customHeight="1">
      <c r="A1" s="657" t="s">
        <v>584</v>
      </c>
      <c r="B1" s="189"/>
      <c r="C1" s="662"/>
      <c r="D1" s="662"/>
      <c r="E1" s="663"/>
      <c r="F1" s="663"/>
      <c r="G1" s="664" t="s">
        <v>585</v>
      </c>
      <c r="H1" s="189"/>
      <c r="I1" s="665"/>
      <c r="J1" s="665"/>
      <c r="K1" s="665"/>
    </row>
    <row r="2" spans="1:11" s="666" customFormat="1" ht="12.95" customHeight="1">
      <c r="A2" s="657" t="s">
        <v>586</v>
      </c>
      <c r="B2" s="189"/>
      <c r="C2" s="667"/>
      <c r="D2" s="667"/>
      <c r="E2" s="667"/>
      <c r="F2" s="667"/>
      <c r="G2" s="667"/>
      <c r="H2" s="189"/>
      <c r="I2" s="665"/>
      <c r="J2" s="665"/>
      <c r="K2" s="665"/>
    </row>
    <row r="3" spans="1:11" s="669" customFormat="1" ht="12.95" customHeight="1">
      <c r="A3" s="658" t="s">
        <v>597</v>
      </c>
      <c r="B3" s="660"/>
      <c r="C3" s="668"/>
      <c r="D3" s="668"/>
      <c r="E3" s="668"/>
      <c r="F3" s="668"/>
      <c r="G3" s="668"/>
      <c r="H3" s="197"/>
      <c r="I3" s="665"/>
      <c r="J3" s="665"/>
      <c r="K3" s="665"/>
    </row>
    <row r="4" spans="1:11" s="673" customFormat="1" ht="3" customHeight="1">
      <c r="A4" s="670"/>
      <c r="B4" s="670"/>
      <c r="C4" s="670"/>
      <c r="D4" s="670"/>
      <c r="E4" s="670"/>
      <c r="F4" s="670"/>
      <c r="G4" s="670"/>
      <c r="H4" s="671"/>
      <c r="I4" s="672"/>
      <c r="J4" s="672"/>
      <c r="K4" s="672"/>
    </row>
    <row r="5" spans="1:11" s="676" customFormat="1" ht="3" customHeight="1">
      <c r="A5" s="674"/>
      <c r="B5" s="674"/>
      <c r="C5" s="675"/>
      <c r="D5" s="675"/>
      <c r="E5" s="675"/>
      <c r="F5" s="675"/>
      <c r="G5" s="675"/>
      <c r="H5" s="671"/>
      <c r="I5" s="672"/>
      <c r="J5" s="672"/>
      <c r="K5" s="672"/>
    </row>
    <row r="6" spans="1:11" s="680" customFormat="1" ht="8.4499999999999993" customHeight="1">
      <c r="A6" s="778" t="s">
        <v>37</v>
      </c>
      <c r="B6" s="695" t="s">
        <v>34</v>
      </c>
      <c r="C6" s="777" t="s">
        <v>587</v>
      </c>
      <c r="D6" s="777" t="s">
        <v>588</v>
      </c>
      <c r="E6" s="677" t="s">
        <v>589</v>
      </c>
      <c r="F6" s="777" t="s">
        <v>590</v>
      </c>
      <c r="G6" s="777" t="s">
        <v>591</v>
      </c>
      <c r="I6" s="681"/>
      <c r="J6" s="681"/>
      <c r="K6" s="681"/>
    </row>
    <row r="7" spans="1:11" s="680" customFormat="1" ht="8.4499999999999993" customHeight="1">
      <c r="A7" s="778"/>
      <c r="B7" s="721"/>
      <c r="C7" s="777"/>
      <c r="D7" s="777"/>
      <c r="E7" s="696"/>
      <c r="F7" s="777"/>
      <c r="G7" s="777"/>
      <c r="I7" s="681"/>
      <c r="J7" s="681"/>
      <c r="K7" s="681"/>
    </row>
    <row r="8" spans="1:11" s="680" customFormat="1" ht="8.4499999999999993" customHeight="1">
      <c r="A8" s="778"/>
      <c r="B8" s="721"/>
      <c r="C8" s="720"/>
      <c r="D8" s="720"/>
      <c r="E8" s="696"/>
      <c r="F8" s="777"/>
      <c r="G8" s="777"/>
      <c r="I8" s="681"/>
      <c r="J8" s="681"/>
      <c r="K8" s="681"/>
    </row>
    <row r="9" spans="1:11" s="685" customFormat="1" ht="3" customHeight="1">
      <c r="A9" s="684"/>
      <c r="B9" s="684"/>
      <c r="C9" s="684"/>
      <c r="D9" s="684"/>
      <c r="E9" s="684"/>
      <c r="F9" s="684"/>
      <c r="G9" s="684"/>
      <c r="H9" s="671"/>
      <c r="I9" s="672"/>
      <c r="J9" s="672"/>
      <c r="K9" s="672"/>
    </row>
    <row r="10" spans="1:11" s="680" customFormat="1" ht="3" customHeight="1">
      <c r="A10" s="671"/>
      <c r="B10" s="671"/>
      <c r="C10" s="671"/>
      <c r="D10" s="671"/>
      <c r="E10" s="671"/>
      <c r="F10" s="671"/>
      <c r="G10" s="671"/>
      <c r="H10" s="671"/>
      <c r="I10" s="672"/>
      <c r="J10" s="672"/>
      <c r="K10" s="672"/>
    </row>
    <row r="11" spans="1:11" s="688" customFormat="1" ht="9" customHeight="1">
      <c r="A11" s="697">
        <v>2016</v>
      </c>
      <c r="B11" s="687"/>
      <c r="C11" s="77"/>
      <c r="D11" s="77"/>
      <c r="E11" s="77"/>
      <c r="F11" s="687"/>
      <c r="G11" s="687"/>
      <c r="I11" s="689"/>
      <c r="J11" s="689"/>
      <c r="K11" s="689"/>
    </row>
    <row r="12" spans="1:11" s="688" customFormat="1" ht="9" customHeight="1">
      <c r="A12" s="686" t="s">
        <v>44</v>
      </c>
      <c r="B12" s="687">
        <v>46520.633135524498</v>
      </c>
      <c r="C12" s="77">
        <v>29905.896650594401</v>
      </c>
      <c r="D12" s="77">
        <v>4088.0557584509802</v>
      </c>
      <c r="E12" s="77">
        <v>7238.9921907504104</v>
      </c>
      <c r="F12" s="687">
        <v>5247.31264611607</v>
      </c>
      <c r="G12" s="687">
        <v>40.375889612635703</v>
      </c>
      <c r="I12" s="689"/>
      <c r="J12" s="689"/>
      <c r="K12" s="689"/>
    </row>
    <row r="13" spans="1:11" s="688" customFormat="1" ht="3.95" customHeight="1">
      <c r="A13" s="686"/>
      <c r="B13" s="687"/>
      <c r="C13" s="77"/>
      <c r="D13" s="77"/>
      <c r="E13" s="77"/>
      <c r="F13" s="687"/>
      <c r="G13" s="687"/>
      <c r="I13" s="689"/>
      <c r="J13" s="689"/>
      <c r="K13" s="689"/>
    </row>
    <row r="14" spans="1:11" s="686" customFormat="1" ht="9" customHeight="1">
      <c r="A14" s="111" t="s">
        <v>45</v>
      </c>
      <c r="B14" s="113">
        <v>49247.137316273598</v>
      </c>
      <c r="C14" s="81">
        <v>34126.360546184304</v>
      </c>
      <c r="D14" s="81">
        <v>2350.2971326790698</v>
      </c>
      <c r="E14" s="81">
        <v>8276.6019455983496</v>
      </c>
      <c r="F14" s="690">
        <v>4457.5823259704202</v>
      </c>
      <c r="G14" s="690">
        <v>36.295365841511597</v>
      </c>
      <c r="I14" s="689"/>
      <c r="J14" s="689"/>
      <c r="K14" s="689"/>
    </row>
    <row r="15" spans="1:11" s="688" customFormat="1" ht="9" customHeight="1">
      <c r="A15" s="111" t="s">
        <v>46</v>
      </c>
      <c r="B15" s="113">
        <v>57686.651451403297</v>
      </c>
      <c r="C15" s="81">
        <v>42433.513052927301</v>
      </c>
      <c r="D15" s="81">
        <v>2609.8692608225801</v>
      </c>
      <c r="E15" s="81">
        <v>6533.8537432430403</v>
      </c>
      <c r="F15" s="690">
        <v>6057.6734328706698</v>
      </c>
      <c r="G15" s="690">
        <v>51.741961539634502</v>
      </c>
      <c r="I15" s="689"/>
      <c r="J15" s="689"/>
      <c r="K15" s="689"/>
    </row>
    <row r="16" spans="1:11" s="688" customFormat="1" ht="9" customHeight="1">
      <c r="A16" s="111" t="s">
        <v>47</v>
      </c>
      <c r="B16" s="113">
        <v>56351.471134897802</v>
      </c>
      <c r="C16" s="81">
        <v>38742.299647836997</v>
      </c>
      <c r="D16" s="81">
        <v>3268.89221270189</v>
      </c>
      <c r="E16" s="81">
        <v>7853.3153348022597</v>
      </c>
      <c r="F16" s="690">
        <v>6428.3304449933003</v>
      </c>
      <c r="G16" s="690">
        <v>58.633494563401598</v>
      </c>
      <c r="I16" s="689"/>
      <c r="J16" s="689"/>
      <c r="K16" s="689"/>
    </row>
    <row r="17" spans="1:11" s="688" customFormat="1" ht="9" customHeight="1">
      <c r="A17" s="220" t="s">
        <v>48</v>
      </c>
      <c r="B17" s="661">
        <v>44211.050868305698</v>
      </c>
      <c r="C17" s="83">
        <v>28303.051575679001</v>
      </c>
      <c r="D17" s="83">
        <v>2636.4022717185399</v>
      </c>
      <c r="E17" s="83">
        <v>7987.2321567158797</v>
      </c>
      <c r="F17" s="691">
        <v>5223.7309216856502</v>
      </c>
      <c r="G17" s="691">
        <v>60.633942506598203</v>
      </c>
      <c r="I17" s="689"/>
      <c r="J17" s="689"/>
      <c r="K17" s="689"/>
    </row>
    <row r="18" spans="1:11" s="688" customFormat="1" ht="9" customHeight="1">
      <c r="A18" s="111" t="s">
        <v>49</v>
      </c>
      <c r="B18" s="113">
        <v>46587.7579594575</v>
      </c>
      <c r="C18" s="81">
        <v>33054.958947003201</v>
      </c>
      <c r="D18" s="81">
        <v>2116.4605175418701</v>
      </c>
      <c r="E18" s="81">
        <v>7083.98458966418</v>
      </c>
      <c r="F18" s="690">
        <v>4315.9561636910403</v>
      </c>
      <c r="G18" s="690">
        <v>16.397741557288601</v>
      </c>
      <c r="I18" s="689"/>
      <c r="J18" s="689"/>
      <c r="K18" s="689"/>
    </row>
    <row r="19" spans="1:11" s="688" customFormat="1" ht="9" customHeight="1">
      <c r="A19" s="111" t="s">
        <v>50</v>
      </c>
      <c r="B19" s="113">
        <v>47733.393922171701</v>
      </c>
      <c r="C19" s="81">
        <v>31677.091284135098</v>
      </c>
      <c r="D19" s="81">
        <v>3812.8936051619598</v>
      </c>
      <c r="E19" s="81">
        <v>7632.8419245559398</v>
      </c>
      <c r="F19" s="690">
        <v>4583.6076497956601</v>
      </c>
      <c r="G19" s="690">
        <v>26.9594585229407</v>
      </c>
      <c r="I19" s="689"/>
      <c r="J19" s="689"/>
      <c r="K19" s="689"/>
    </row>
    <row r="20" spans="1:11" s="688" customFormat="1" ht="9" customHeight="1">
      <c r="A20" s="111" t="s">
        <v>51</v>
      </c>
      <c r="B20" s="113">
        <v>23258.402323036898</v>
      </c>
      <c r="C20" s="81">
        <v>15169.7216146431</v>
      </c>
      <c r="D20" s="81">
        <v>662.21616622476699</v>
      </c>
      <c r="E20" s="81">
        <v>4775.0007207355002</v>
      </c>
      <c r="F20" s="690">
        <v>2647.7756473644699</v>
      </c>
      <c r="G20" s="690">
        <v>3.6881740691132299</v>
      </c>
      <c r="I20" s="689"/>
      <c r="J20" s="689"/>
      <c r="K20" s="689"/>
    </row>
    <row r="21" spans="1:11" s="688" customFormat="1" ht="9" customHeight="1">
      <c r="A21" s="220" t="s">
        <v>52</v>
      </c>
      <c r="B21" s="661">
        <v>48110.595120248603</v>
      </c>
      <c r="C21" s="83">
        <v>33497.243539521201</v>
      </c>
      <c r="D21" s="83">
        <v>4305.8928001378299</v>
      </c>
      <c r="E21" s="83">
        <v>5573.8091765476502</v>
      </c>
      <c r="F21" s="691">
        <v>4714.7916979633701</v>
      </c>
      <c r="G21" s="691">
        <v>18.857906078579799</v>
      </c>
      <c r="I21" s="689"/>
      <c r="J21" s="689"/>
      <c r="K21" s="689"/>
    </row>
    <row r="22" spans="1:11" s="688" customFormat="1" ht="9" customHeight="1">
      <c r="A22" s="144" t="s">
        <v>53</v>
      </c>
      <c r="B22" s="649">
        <v>70834.361425502895</v>
      </c>
      <c r="C22" s="81">
        <v>45773.826692495502</v>
      </c>
      <c r="D22" s="81">
        <v>2150.7320002172501</v>
      </c>
      <c r="E22" s="81">
        <v>11848.3209005478</v>
      </c>
      <c r="F22" s="690">
        <v>11050.245989204001</v>
      </c>
      <c r="G22" s="690">
        <v>11.235843038332099</v>
      </c>
      <c r="I22" s="689"/>
      <c r="J22" s="689"/>
      <c r="K22" s="689"/>
    </row>
    <row r="23" spans="1:11" s="688" customFormat="1" ht="9" customHeight="1">
      <c r="A23" s="111" t="s">
        <v>54</v>
      </c>
      <c r="B23" s="113">
        <v>40384.433707882403</v>
      </c>
      <c r="C23" s="81">
        <v>26491.406157652898</v>
      </c>
      <c r="D23" s="81">
        <v>2174.9365691460098</v>
      </c>
      <c r="E23" s="81">
        <v>8209.0013062493308</v>
      </c>
      <c r="F23" s="690">
        <v>3489.10379038873</v>
      </c>
      <c r="G23" s="690">
        <v>19.985884445496598</v>
      </c>
      <c r="I23" s="689"/>
      <c r="J23" s="689"/>
      <c r="K23" s="689"/>
    </row>
    <row r="24" spans="1:11" s="688" customFormat="1" ht="9" customHeight="1">
      <c r="A24" s="111" t="s">
        <v>55</v>
      </c>
      <c r="B24" s="113">
        <v>56973.974867381003</v>
      </c>
      <c r="C24" s="81">
        <v>31432.940543447701</v>
      </c>
      <c r="D24" s="81">
        <v>14287.8627461052</v>
      </c>
      <c r="E24" s="81">
        <v>6627.5048759956699</v>
      </c>
      <c r="F24" s="690">
        <v>4608.2915188870802</v>
      </c>
      <c r="G24" s="690">
        <v>17.375182945342299</v>
      </c>
      <c r="I24" s="689"/>
      <c r="J24" s="689"/>
      <c r="K24" s="689"/>
    </row>
    <row r="25" spans="1:11" s="688" customFormat="1" ht="9" customHeight="1">
      <c r="A25" s="220" t="s">
        <v>56</v>
      </c>
      <c r="B25" s="661">
        <v>26980.133395484499</v>
      </c>
      <c r="C25" s="83">
        <v>16752.307751399301</v>
      </c>
      <c r="D25" s="83">
        <v>961.45903434765398</v>
      </c>
      <c r="E25" s="83">
        <v>6299.0040460443897</v>
      </c>
      <c r="F25" s="691">
        <v>2926.06389877116</v>
      </c>
      <c r="G25" s="691">
        <v>41.298664921966399</v>
      </c>
      <c r="I25" s="689"/>
      <c r="J25" s="689"/>
      <c r="K25" s="689"/>
    </row>
    <row r="26" spans="1:11" s="688" customFormat="1" ht="9" customHeight="1">
      <c r="A26" s="111" t="s">
        <v>57</v>
      </c>
      <c r="B26" s="113">
        <v>32534.642078983299</v>
      </c>
      <c r="C26" s="81">
        <v>22108.9487855552</v>
      </c>
      <c r="D26" s="81">
        <v>901.66072602960196</v>
      </c>
      <c r="E26" s="81">
        <v>5892.9750786899804</v>
      </c>
      <c r="F26" s="690">
        <v>3537.8880330749698</v>
      </c>
      <c r="G26" s="690">
        <v>93.169455633543294</v>
      </c>
      <c r="I26" s="689"/>
      <c r="J26" s="689"/>
      <c r="K26" s="689"/>
    </row>
    <row r="27" spans="1:11" s="688" customFormat="1" ht="9" customHeight="1">
      <c r="A27" s="111" t="s">
        <v>58</v>
      </c>
      <c r="B27" s="113">
        <v>52367.4853827111</v>
      </c>
      <c r="C27" s="81">
        <v>35195.440337391497</v>
      </c>
      <c r="D27" s="81">
        <v>4523.7736605564896</v>
      </c>
      <c r="E27" s="81">
        <v>7453.3917105993396</v>
      </c>
      <c r="F27" s="690">
        <v>5127.1212292278296</v>
      </c>
      <c r="G27" s="690">
        <v>67.758444935958906</v>
      </c>
      <c r="I27" s="689"/>
      <c r="J27" s="689"/>
      <c r="K27" s="689"/>
    </row>
    <row r="28" spans="1:11" s="688" customFormat="1" ht="9" customHeight="1">
      <c r="A28" s="111" t="s">
        <v>59</v>
      </c>
      <c r="B28" s="113">
        <v>43319.152383538902</v>
      </c>
      <c r="C28" s="81">
        <v>29303.436015012499</v>
      </c>
      <c r="D28" s="81">
        <v>1522.86850475247</v>
      </c>
      <c r="E28" s="81">
        <v>6259.5804861747401</v>
      </c>
      <c r="F28" s="690">
        <v>6194.43651545801</v>
      </c>
      <c r="G28" s="690">
        <v>38.830862141135199</v>
      </c>
      <c r="I28" s="689"/>
      <c r="J28" s="689"/>
      <c r="K28" s="689"/>
    </row>
    <row r="29" spans="1:11" s="688" customFormat="1" ht="9" customHeight="1">
      <c r="A29" s="220" t="s">
        <v>60</v>
      </c>
      <c r="B29" s="661">
        <v>33788.3527047647</v>
      </c>
      <c r="C29" s="83">
        <v>21739.972843784199</v>
      </c>
      <c r="D29" s="83">
        <v>1946.74317307708</v>
      </c>
      <c r="E29" s="83">
        <v>6733.17134776475</v>
      </c>
      <c r="F29" s="691">
        <v>3350.9712197654999</v>
      </c>
      <c r="G29" s="691">
        <v>17.494120373088499</v>
      </c>
      <c r="I29" s="689"/>
      <c r="J29" s="689"/>
      <c r="K29" s="689"/>
    </row>
    <row r="30" spans="1:11" s="688" customFormat="1" ht="9" customHeight="1">
      <c r="A30" s="111" t="s">
        <v>61</v>
      </c>
      <c r="B30" s="113">
        <v>41195.625764438599</v>
      </c>
      <c r="C30" s="81">
        <v>25829.076318186799</v>
      </c>
      <c r="D30" s="81">
        <v>2010.92891909167</v>
      </c>
      <c r="E30" s="81">
        <v>7666.2538355406596</v>
      </c>
      <c r="F30" s="690">
        <v>5618.5732206846196</v>
      </c>
      <c r="G30" s="690">
        <v>70.793470934843995</v>
      </c>
      <c r="I30" s="689"/>
      <c r="J30" s="689"/>
      <c r="K30" s="689"/>
    </row>
    <row r="31" spans="1:11" s="688" customFormat="1" ht="9" customHeight="1">
      <c r="A31" s="111" t="s">
        <v>62</v>
      </c>
      <c r="B31" s="113">
        <v>43063.540176507202</v>
      </c>
      <c r="C31" s="81">
        <v>25561.2475270002</v>
      </c>
      <c r="D31" s="81">
        <v>3440.24685400612</v>
      </c>
      <c r="E31" s="81">
        <v>10189.3033450816</v>
      </c>
      <c r="F31" s="690">
        <v>3848.0307251813201</v>
      </c>
      <c r="G31" s="690">
        <v>24.711725237987299</v>
      </c>
      <c r="I31" s="689"/>
      <c r="J31" s="689"/>
      <c r="K31" s="689"/>
    </row>
    <row r="32" spans="1:11" s="688" customFormat="1" ht="9" customHeight="1">
      <c r="A32" s="111" t="s">
        <v>63</v>
      </c>
      <c r="B32" s="113">
        <v>87653.026107089696</v>
      </c>
      <c r="C32" s="81">
        <v>43485.719705065399</v>
      </c>
      <c r="D32" s="81">
        <v>28891.832316937602</v>
      </c>
      <c r="E32" s="81">
        <v>8187.6079789716596</v>
      </c>
      <c r="F32" s="690">
        <v>7052.5799372408601</v>
      </c>
      <c r="G32" s="690">
        <v>35.286168874134603</v>
      </c>
      <c r="I32" s="689"/>
      <c r="J32" s="689"/>
      <c r="K32" s="689"/>
    </row>
    <row r="33" spans="1:11" s="688" customFormat="1" ht="9" customHeight="1">
      <c r="A33" s="220" t="s">
        <v>64</v>
      </c>
      <c r="B33" s="661">
        <v>27703.642810396101</v>
      </c>
      <c r="C33" s="83">
        <v>17903.8421919721</v>
      </c>
      <c r="D33" s="83">
        <v>1021.12525797772</v>
      </c>
      <c r="E33" s="83">
        <v>5509.2447060569002</v>
      </c>
      <c r="F33" s="691">
        <v>3245.29429279126</v>
      </c>
      <c r="G33" s="691">
        <v>24.136361598215998</v>
      </c>
      <c r="I33" s="689"/>
      <c r="J33" s="689"/>
      <c r="K33" s="689"/>
    </row>
    <row r="34" spans="1:11" s="688" customFormat="1" ht="9" customHeight="1">
      <c r="A34" s="111" t="s">
        <v>65</v>
      </c>
      <c r="B34" s="113">
        <v>35368.900664381799</v>
      </c>
      <c r="C34" s="81">
        <v>23085.197402891201</v>
      </c>
      <c r="D34" s="81">
        <v>1257.0765388377799</v>
      </c>
      <c r="E34" s="81">
        <v>6960.8861415274896</v>
      </c>
      <c r="F34" s="690">
        <v>4008.64329079563</v>
      </c>
      <c r="G34" s="690">
        <v>57.097290329801297</v>
      </c>
      <c r="I34" s="689"/>
      <c r="J34" s="689"/>
      <c r="K34" s="689"/>
    </row>
    <row r="35" spans="1:11" s="688" customFormat="1" ht="9" customHeight="1">
      <c r="A35" s="111" t="s">
        <v>66</v>
      </c>
      <c r="B35" s="113">
        <v>56605.284392150803</v>
      </c>
      <c r="C35" s="81">
        <v>38698.966128294902</v>
      </c>
      <c r="D35" s="81">
        <v>2860.7104713695899</v>
      </c>
      <c r="E35" s="81">
        <v>7861.1088857942796</v>
      </c>
      <c r="F35" s="690">
        <v>7157.9545962256898</v>
      </c>
      <c r="G35" s="690">
        <v>26.5443104662859</v>
      </c>
      <c r="I35" s="689"/>
      <c r="J35" s="689"/>
      <c r="K35" s="689"/>
    </row>
    <row r="36" spans="1:11" s="688" customFormat="1" ht="9" customHeight="1">
      <c r="A36" s="111" t="s">
        <v>67</v>
      </c>
      <c r="B36" s="113">
        <v>50568.166178956402</v>
      </c>
      <c r="C36" s="81">
        <v>36829.131074523801</v>
      </c>
      <c r="D36" s="81">
        <v>3034.61325182666</v>
      </c>
      <c r="E36" s="81">
        <v>5236.3569588160499</v>
      </c>
      <c r="F36" s="690">
        <v>5263.56902355288</v>
      </c>
      <c r="G36" s="690">
        <v>204.495870236976</v>
      </c>
      <c r="I36" s="689"/>
      <c r="J36" s="689"/>
      <c r="K36" s="689"/>
    </row>
    <row r="37" spans="1:11" s="688" customFormat="1" ht="9" customHeight="1">
      <c r="A37" s="220" t="s">
        <v>68</v>
      </c>
      <c r="B37" s="661">
        <v>39050.995458112098</v>
      </c>
      <c r="C37" s="83">
        <v>26106.8318595688</v>
      </c>
      <c r="D37" s="83">
        <v>1593.82070912877</v>
      </c>
      <c r="E37" s="83">
        <v>7120.2432848255703</v>
      </c>
      <c r="F37" s="691">
        <v>4184.63694533946</v>
      </c>
      <c r="G37" s="691">
        <v>45.4626592495</v>
      </c>
      <c r="I37" s="689"/>
      <c r="J37" s="689"/>
      <c r="K37" s="689"/>
    </row>
    <row r="38" spans="1:11" s="688" customFormat="1" ht="9" customHeight="1">
      <c r="A38" s="111" t="s">
        <v>69</v>
      </c>
      <c r="B38" s="113">
        <v>48591.417127880602</v>
      </c>
      <c r="C38" s="81">
        <v>30985.220181192399</v>
      </c>
      <c r="D38" s="81">
        <v>4342.4722111022802</v>
      </c>
      <c r="E38" s="81">
        <v>8713.3481925747692</v>
      </c>
      <c r="F38" s="690">
        <v>4508.8066791229503</v>
      </c>
      <c r="G38" s="690">
        <v>41.569863888030703</v>
      </c>
      <c r="I38" s="689"/>
      <c r="J38" s="689"/>
      <c r="K38" s="689"/>
    </row>
    <row r="39" spans="1:11" s="688" customFormat="1" ht="9" customHeight="1">
      <c r="A39" s="111" t="s">
        <v>70</v>
      </c>
      <c r="B39" s="113">
        <v>58813.425913731</v>
      </c>
      <c r="C39" s="81">
        <v>34170.086794749797</v>
      </c>
      <c r="D39" s="81">
        <v>10698.335800896</v>
      </c>
      <c r="E39" s="81">
        <v>8095.5205363852901</v>
      </c>
      <c r="F39" s="690">
        <v>5799.0143905877703</v>
      </c>
      <c r="G39" s="690">
        <v>50.468391112094999</v>
      </c>
      <c r="I39" s="689"/>
      <c r="J39" s="689"/>
      <c r="K39" s="689"/>
    </row>
    <row r="40" spans="1:11" s="688" customFormat="1" ht="9" customHeight="1">
      <c r="A40" s="111" t="s">
        <v>71</v>
      </c>
      <c r="B40" s="113">
        <v>37383.137006862496</v>
      </c>
      <c r="C40" s="81">
        <v>25504.372379881599</v>
      </c>
      <c r="D40" s="81">
        <v>1482.8476561694899</v>
      </c>
      <c r="E40" s="81">
        <v>5667.19900146501</v>
      </c>
      <c r="F40" s="690">
        <v>4703.3242065975101</v>
      </c>
      <c r="G40" s="690">
        <v>25.393762749005202</v>
      </c>
      <c r="I40" s="689"/>
      <c r="J40" s="689"/>
      <c r="K40" s="689"/>
    </row>
    <row r="41" spans="1:11" s="688" customFormat="1" ht="9" customHeight="1">
      <c r="A41" s="220" t="s">
        <v>72</v>
      </c>
      <c r="B41" s="661">
        <v>48048.999109632699</v>
      </c>
      <c r="C41" s="83">
        <v>31928.177479006499</v>
      </c>
      <c r="D41" s="83">
        <v>3749.9086436371499</v>
      </c>
      <c r="E41" s="83">
        <v>7802.3641389778704</v>
      </c>
      <c r="F41" s="691">
        <v>4500.7134884740899</v>
      </c>
      <c r="G41" s="691">
        <v>67.835359537205505</v>
      </c>
      <c r="I41" s="689"/>
      <c r="J41" s="689"/>
      <c r="K41" s="689"/>
    </row>
    <row r="42" spans="1:11" s="688" customFormat="1" ht="9" customHeight="1">
      <c r="A42" s="111" t="s">
        <v>73</v>
      </c>
      <c r="B42" s="113">
        <v>34050.044542393996</v>
      </c>
      <c r="C42" s="81">
        <v>23972.634624905098</v>
      </c>
      <c r="D42" s="81">
        <v>945.554730964182</v>
      </c>
      <c r="E42" s="81">
        <v>5623.8488999028796</v>
      </c>
      <c r="F42" s="690">
        <v>3498.4476050518601</v>
      </c>
      <c r="G42" s="690">
        <v>9.5586815698987202</v>
      </c>
      <c r="I42" s="689"/>
      <c r="J42" s="689"/>
      <c r="K42" s="689"/>
    </row>
    <row r="43" spans="1:11" s="688" customFormat="1" ht="9" customHeight="1">
      <c r="A43" s="111" t="s">
        <v>74</v>
      </c>
      <c r="B43" s="113">
        <v>32982.530751378203</v>
      </c>
      <c r="C43" s="81">
        <v>20546.1252571076</v>
      </c>
      <c r="D43" s="81">
        <v>1721.0674078841801</v>
      </c>
      <c r="E43" s="81">
        <v>6628.2153997194</v>
      </c>
      <c r="F43" s="690">
        <v>4041.0728339932102</v>
      </c>
      <c r="G43" s="690">
        <v>46.049852673841897</v>
      </c>
      <c r="I43" s="689"/>
      <c r="J43" s="689"/>
      <c r="K43" s="689"/>
    </row>
    <row r="44" spans="1:11" s="688" customFormat="1" ht="9" customHeight="1">
      <c r="A44" s="111" t="s">
        <v>75</v>
      </c>
      <c r="B44" s="113">
        <v>42456.682828714103</v>
      </c>
      <c r="C44" s="81">
        <v>27840.730770205901</v>
      </c>
      <c r="D44" s="81">
        <v>3160.79847922931</v>
      </c>
      <c r="E44" s="81">
        <v>7351.2474148013298</v>
      </c>
      <c r="F44" s="690">
        <v>4035.6483669405002</v>
      </c>
      <c r="G44" s="690">
        <v>68.257797537056504</v>
      </c>
      <c r="I44" s="689"/>
      <c r="J44" s="689"/>
      <c r="K44" s="689"/>
    </row>
    <row r="45" spans="1:11" s="688" customFormat="1" ht="9" customHeight="1">
      <c r="A45" s="220" t="s">
        <v>76</v>
      </c>
      <c r="B45" s="661">
        <v>36246.210521033703</v>
      </c>
      <c r="C45" s="83">
        <v>23613.036775411099</v>
      </c>
      <c r="D45" s="83">
        <v>1724.2696409320599</v>
      </c>
      <c r="E45" s="83">
        <v>7807.5013684650603</v>
      </c>
      <c r="F45" s="691">
        <v>3071.90646101524</v>
      </c>
      <c r="G45" s="691">
        <v>29.496275210266599</v>
      </c>
      <c r="I45" s="689"/>
      <c r="J45" s="689"/>
      <c r="K45" s="689"/>
    </row>
    <row r="46" spans="1:11" s="688" customFormat="1" ht="9" customHeight="1">
      <c r="A46" s="686"/>
      <c r="B46" s="687"/>
      <c r="C46" s="77"/>
      <c r="D46" s="77"/>
      <c r="E46" s="77"/>
      <c r="F46" s="687"/>
      <c r="G46" s="687"/>
      <c r="I46" s="689"/>
      <c r="J46" s="689"/>
      <c r="K46" s="689"/>
    </row>
    <row r="47" spans="1:11" s="688" customFormat="1" ht="9" customHeight="1">
      <c r="A47" s="697">
        <v>2018</v>
      </c>
      <c r="B47" s="687"/>
      <c r="C47" s="77"/>
      <c r="D47" s="77"/>
      <c r="E47" s="77"/>
      <c r="F47" s="687"/>
      <c r="G47" s="687"/>
      <c r="I47" s="689"/>
      <c r="J47" s="689"/>
      <c r="K47" s="689"/>
    </row>
    <row r="48" spans="1:11" s="688" customFormat="1" ht="9" customHeight="1">
      <c r="A48" s="686" t="s">
        <v>44</v>
      </c>
      <c r="B48" s="687">
        <v>49610.291973715997</v>
      </c>
      <c r="C48" s="77">
        <v>33381.711704513204</v>
      </c>
      <c r="D48" s="77">
        <v>2918.33181647635</v>
      </c>
      <c r="E48" s="77">
        <v>7628.2800744102296</v>
      </c>
      <c r="F48" s="687">
        <v>5637.7517152180799</v>
      </c>
      <c r="G48" s="687">
        <v>44.216663097501304</v>
      </c>
      <c r="I48" s="689"/>
      <c r="J48" s="689"/>
      <c r="K48" s="689"/>
    </row>
    <row r="49" spans="1:11" s="688" customFormat="1" ht="3.95" customHeight="1">
      <c r="A49" s="686"/>
      <c r="B49" s="687"/>
      <c r="C49" s="77"/>
      <c r="D49" s="77"/>
      <c r="E49" s="77"/>
      <c r="F49" s="687"/>
      <c r="G49" s="687"/>
      <c r="I49" s="689"/>
      <c r="J49" s="689"/>
      <c r="K49" s="689"/>
    </row>
    <row r="50" spans="1:11" s="686" customFormat="1" ht="9" customHeight="1">
      <c r="A50" s="111" t="s">
        <v>45</v>
      </c>
      <c r="B50" s="113">
        <v>59346.352486091397</v>
      </c>
      <c r="C50" s="81">
        <v>40671.972906506802</v>
      </c>
      <c r="D50" s="81">
        <v>4201.7275949199902</v>
      </c>
      <c r="E50" s="81">
        <v>9035.3285682051792</v>
      </c>
      <c r="F50" s="690">
        <v>5404.0035744059096</v>
      </c>
      <c r="G50" s="690">
        <v>33.319842053590399</v>
      </c>
      <c r="I50" s="689"/>
      <c r="J50" s="689"/>
      <c r="K50" s="689"/>
    </row>
    <row r="51" spans="1:11" s="688" customFormat="1" ht="9" customHeight="1">
      <c r="A51" s="111" t="s">
        <v>46</v>
      </c>
      <c r="B51" s="113">
        <v>59177.744215004903</v>
      </c>
      <c r="C51" s="81">
        <v>43794.827641287098</v>
      </c>
      <c r="D51" s="81">
        <v>2028.17773158099</v>
      </c>
      <c r="E51" s="81">
        <v>6661.9919508696503</v>
      </c>
      <c r="F51" s="690">
        <v>6622.2197664486403</v>
      </c>
      <c r="G51" s="690">
        <v>70.527124818494201</v>
      </c>
      <c r="I51" s="689"/>
      <c r="J51" s="689"/>
      <c r="K51" s="689"/>
    </row>
    <row r="52" spans="1:11" s="688" customFormat="1" ht="9" customHeight="1">
      <c r="A52" s="111" t="s">
        <v>47</v>
      </c>
      <c r="B52" s="113">
        <v>68778.271763134995</v>
      </c>
      <c r="C52" s="81">
        <v>45986.600287721303</v>
      </c>
      <c r="D52" s="81">
        <v>6104.5699499177599</v>
      </c>
      <c r="E52" s="81">
        <v>9052.4567770101603</v>
      </c>
      <c r="F52" s="690">
        <v>7555.7697328688901</v>
      </c>
      <c r="G52" s="690">
        <v>78.875015616835995</v>
      </c>
      <c r="I52" s="689"/>
      <c r="J52" s="689"/>
      <c r="K52" s="689"/>
    </row>
    <row r="53" spans="1:11" s="688" customFormat="1" ht="9" customHeight="1">
      <c r="A53" s="220" t="s">
        <v>48</v>
      </c>
      <c r="B53" s="661">
        <v>47699.921596494802</v>
      </c>
      <c r="C53" s="83">
        <v>29854.041991671798</v>
      </c>
      <c r="D53" s="83">
        <v>3638.5848071514201</v>
      </c>
      <c r="E53" s="83">
        <v>8597.89917983532</v>
      </c>
      <c r="F53" s="691">
        <v>5501.0714403513002</v>
      </c>
      <c r="G53" s="691">
        <v>108.32417748493801</v>
      </c>
      <c r="I53" s="689"/>
      <c r="J53" s="689"/>
      <c r="K53" s="689"/>
    </row>
    <row r="54" spans="1:11" s="688" customFormat="1" ht="9" customHeight="1">
      <c r="A54" s="111" t="s">
        <v>49</v>
      </c>
      <c r="B54" s="113">
        <v>55924.791263542698</v>
      </c>
      <c r="C54" s="81">
        <v>39653.589207062498</v>
      </c>
      <c r="D54" s="81">
        <v>1775.14825572169</v>
      </c>
      <c r="E54" s="81">
        <v>9432.6621783761093</v>
      </c>
      <c r="F54" s="690">
        <v>5036.6871502635304</v>
      </c>
      <c r="G54" s="690">
        <v>26.704472118845</v>
      </c>
      <c r="I54" s="689"/>
      <c r="J54" s="689"/>
      <c r="K54" s="689"/>
    </row>
    <row r="55" spans="1:11" s="688" customFormat="1" ht="9" customHeight="1">
      <c r="A55" s="111" t="s">
        <v>50</v>
      </c>
      <c r="B55" s="113">
        <v>52765.768895493398</v>
      </c>
      <c r="C55" s="81">
        <v>34391.392147604201</v>
      </c>
      <c r="D55" s="81">
        <v>3383.1285756529301</v>
      </c>
      <c r="E55" s="81">
        <v>10111.4023433856</v>
      </c>
      <c r="F55" s="690">
        <v>4835.3496002636102</v>
      </c>
      <c r="G55" s="690">
        <v>44.496228587078903</v>
      </c>
      <c r="I55" s="689"/>
      <c r="J55" s="689"/>
      <c r="K55" s="689"/>
    </row>
    <row r="56" spans="1:11" s="688" customFormat="1" ht="9" customHeight="1">
      <c r="A56" s="111" t="s">
        <v>51</v>
      </c>
      <c r="B56" s="113">
        <v>26510.039237961399</v>
      </c>
      <c r="C56" s="81">
        <v>17087.370648788099</v>
      </c>
      <c r="D56" s="81">
        <v>1159.15693656709</v>
      </c>
      <c r="E56" s="81">
        <v>5074.1713399229502</v>
      </c>
      <c r="F56" s="690">
        <v>3056.1932099021601</v>
      </c>
      <c r="G56" s="690">
        <v>133.14710278111099</v>
      </c>
      <c r="I56" s="689"/>
      <c r="J56" s="689"/>
      <c r="K56" s="689"/>
    </row>
    <row r="57" spans="1:11" s="688" customFormat="1" ht="9" customHeight="1">
      <c r="A57" s="220" t="s">
        <v>52</v>
      </c>
      <c r="B57" s="661">
        <v>54030.319344252901</v>
      </c>
      <c r="C57" s="83">
        <v>37260.401060126504</v>
      </c>
      <c r="D57" s="83">
        <v>4165.5864811302599</v>
      </c>
      <c r="E57" s="83">
        <v>7193.1236457742398</v>
      </c>
      <c r="F57" s="691">
        <v>5367.03305883549</v>
      </c>
      <c r="G57" s="691">
        <v>44.175098386391902</v>
      </c>
      <c r="I57" s="689"/>
      <c r="J57" s="689"/>
      <c r="K57" s="689"/>
    </row>
    <row r="58" spans="1:11" s="688" customFormat="1" ht="9" customHeight="1">
      <c r="A58" s="144" t="s">
        <v>53</v>
      </c>
      <c r="B58" s="649">
        <v>79084.930605033805</v>
      </c>
      <c r="C58" s="81">
        <v>53115.376076266599</v>
      </c>
      <c r="D58" s="81">
        <v>4131.2471744009199</v>
      </c>
      <c r="E58" s="81">
        <v>10088.1418647838</v>
      </c>
      <c r="F58" s="690">
        <v>11737.4701109572</v>
      </c>
      <c r="G58" s="690">
        <v>12.6953786252264</v>
      </c>
      <c r="I58" s="689"/>
      <c r="J58" s="689"/>
      <c r="K58" s="689"/>
    </row>
    <row r="59" spans="1:11" s="688" customFormat="1" ht="9" customHeight="1">
      <c r="A59" s="111" t="s">
        <v>54</v>
      </c>
      <c r="B59" s="113">
        <v>43648.448443422203</v>
      </c>
      <c r="C59" s="81">
        <v>29029.631036178402</v>
      </c>
      <c r="D59" s="81">
        <v>2482.8632317352399</v>
      </c>
      <c r="E59" s="81">
        <v>8268.7994170949405</v>
      </c>
      <c r="F59" s="690">
        <v>3831.5844695968999</v>
      </c>
      <c r="G59" s="690">
        <v>35.570288816746903</v>
      </c>
      <c r="I59" s="689"/>
      <c r="J59" s="689"/>
      <c r="K59" s="689"/>
    </row>
    <row r="60" spans="1:11" s="688" customFormat="1" ht="9" customHeight="1">
      <c r="A60" s="111" t="s">
        <v>55</v>
      </c>
      <c r="B60" s="113">
        <v>46141.6504997089</v>
      </c>
      <c r="C60" s="81">
        <v>33271.687655039503</v>
      </c>
      <c r="D60" s="81">
        <v>1769.21102495164</v>
      </c>
      <c r="E60" s="81">
        <v>6451.12685928871</v>
      </c>
      <c r="F60" s="690">
        <v>4620.2266486376102</v>
      </c>
      <c r="G60" s="690">
        <v>29.3983117914599</v>
      </c>
      <c r="I60" s="689"/>
      <c r="J60" s="689"/>
      <c r="K60" s="689"/>
    </row>
    <row r="61" spans="1:11" s="688" customFormat="1" ht="9" customHeight="1">
      <c r="A61" s="220" t="s">
        <v>56</v>
      </c>
      <c r="B61" s="661">
        <v>29333.6551376444</v>
      </c>
      <c r="C61" s="83">
        <v>19521.298402599801</v>
      </c>
      <c r="D61" s="83">
        <v>585.54435583916404</v>
      </c>
      <c r="E61" s="83">
        <v>6037.7130763757896</v>
      </c>
      <c r="F61" s="691">
        <v>3158.7169942200599</v>
      </c>
      <c r="G61" s="691">
        <v>30.382308609587401</v>
      </c>
      <c r="I61" s="689"/>
      <c r="J61" s="689"/>
      <c r="K61" s="689"/>
    </row>
    <row r="62" spans="1:11" s="688" customFormat="1" ht="9" customHeight="1">
      <c r="A62" s="111" t="s">
        <v>57</v>
      </c>
      <c r="B62" s="113">
        <v>38782.683425164003</v>
      </c>
      <c r="C62" s="81">
        <v>24733.496026077999</v>
      </c>
      <c r="D62" s="81">
        <v>2152.4383387790199</v>
      </c>
      <c r="E62" s="81">
        <v>7789.3244171898396</v>
      </c>
      <c r="F62" s="690">
        <v>4095.1885922331198</v>
      </c>
      <c r="G62" s="690">
        <v>12.2360508839916</v>
      </c>
      <c r="I62" s="689"/>
      <c r="J62" s="689"/>
      <c r="K62" s="689"/>
    </row>
    <row r="63" spans="1:11" s="688" customFormat="1" ht="9" customHeight="1">
      <c r="A63" s="111" t="s">
        <v>58</v>
      </c>
      <c r="B63" s="113">
        <v>60540.593913130899</v>
      </c>
      <c r="C63" s="81">
        <v>39335.936810411797</v>
      </c>
      <c r="D63" s="81">
        <v>4937.0013106217402</v>
      </c>
      <c r="E63" s="81">
        <v>10066.1654913124</v>
      </c>
      <c r="F63" s="690">
        <v>6159.6527727341399</v>
      </c>
      <c r="G63" s="690">
        <v>41.837528050897497</v>
      </c>
      <c r="I63" s="689"/>
      <c r="J63" s="689"/>
      <c r="K63" s="689"/>
    </row>
    <row r="64" spans="1:11" s="688" customFormat="1" ht="9" customHeight="1">
      <c r="A64" s="111" t="s">
        <v>59</v>
      </c>
      <c r="B64" s="113">
        <v>48012.7352962687</v>
      </c>
      <c r="C64" s="81">
        <v>33959.316934602</v>
      </c>
      <c r="D64" s="81">
        <v>1917.1476283269801</v>
      </c>
      <c r="E64" s="81">
        <v>5868.0063310006699</v>
      </c>
      <c r="F64" s="690">
        <v>6236.9955019790596</v>
      </c>
      <c r="G64" s="690">
        <v>31.268900360071601</v>
      </c>
      <c r="I64" s="689"/>
      <c r="J64" s="689"/>
      <c r="K64" s="689"/>
    </row>
    <row r="65" spans="1:11" s="688" customFormat="1" ht="9" customHeight="1">
      <c r="A65" s="220" t="s">
        <v>60</v>
      </c>
      <c r="B65" s="661">
        <v>42652.646456048198</v>
      </c>
      <c r="C65" s="83">
        <v>28188.484537540899</v>
      </c>
      <c r="D65" s="83">
        <v>2672.6046856248699</v>
      </c>
      <c r="E65" s="83">
        <v>7679.69935988214</v>
      </c>
      <c r="F65" s="691">
        <v>4056.4501797530102</v>
      </c>
      <c r="G65" s="691">
        <v>55.407693247265101</v>
      </c>
      <c r="I65" s="689"/>
      <c r="J65" s="689"/>
      <c r="K65" s="689"/>
    </row>
    <row r="66" spans="1:11" s="688" customFormat="1" ht="9" customHeight="1">
      <c r="A66" s="111" t="s">
        <v>61</v>
      </c>
      <c r="B66" s="113">
        <v>42973.3309953836</v>
      </c>
      <c r="C66" s="81">
        <v>26077.364048790401</v>
      </c>
      <c r="D66" s="81">
        <v>3460.0083788813999</v>
      </c>
      <c r="E66" s="81">
        <v>7819.2658870051</v>
      </c>
      <c r="F66" s="690">
        <v>5553.3227061529597</v>
      </c>
      <c r="G66" s="690">
        <v>63.369974553753899</v>
      </c>
      <c r="I66" s="689"/>
      <c r="J66" s="689"/>
      <c r="K66" s="689"/>
    </row>
    <row r="67" spans="1:11" s="688" customFormat="1" ht="9" customHeight="1">
      <c r="A67" s="111" t="s">
        <v>62</v>
      </c>
      <c r="B67" s="113">
        <v>48148.236166868803</v>
      </c>
      <c r="C67" s="81">
        <v>30503.372332312101</v>
      </c>
      <c r="D67" s="81">
        <v>4222.02043015033</v>
      </c>
      <c r="E67" s="81">
        <v>9139.1080946373804</v>
      </c>
      <c r="F67" s="690">
        <v>4267.5554978656601</v>
      </c>
      <c r="G67" s="690">
        <v>16.179811903372201</v>
      </c>
      <c r="I67" s="689"/>
      <c r="J67" s="689"/>
      <c r="K67" s="689"/>
    </row>
    <row r="68" spans="1:11" s="688" customFormat="1" ht="9" customHeight="1">
      <c r="A68" s="111" t="s">
        <v>63</v>
      </c>
      <c r="B68" s="113">
        <v>68958.880754199505</v>
      </c>
      <c r="C68" s="81">
        <v>46178.654004054297</v>
      </c>
      <c r="D68" s="81">
        <v>7291.7041518310998</v>
      </c>
      <c r="E68" s="81">
        <v>7585.8370473086297</v>
      </c>
      <c r="F68" s="690">
        <v>7877.00958260475</v>
      </c>
      <c r="G68" s="690">
        <v>25.675968400804202</v>
      </c>
      <c r="I68" s="689"/>
      <c r="J68" s="689"/>
      <c r="K68" s="689"/>
    </row>
    <row r="69" spans="1:11" s="688" customFormat="1" ht="9" customHeight="1">
      <c r="A69" s="220" t="s">
        <v>64</v>
      </c>
      <c r="B69" s="661">
        <v>31591.712934331001</v>
      </c>
      <c r="C69" s="83">
        <v>19119.3815995474</v>
      </c>
      <c r="D69" s="83">
        <v>2521.3973276326701</v>
      </c>
      <c r="E69" s="83">
        <v>6282.9626657694498</v>
      </c>
      <c r="F69" s="691">
        <v>3630.1422367412401</v>
      </c>
      <c r="G69" s="691">
        <v>37.829104640214503</v>
      </c>
      <c r="I69" s="689"/>
      <c r="J69" s="689"/>
      <c r="K69" s="689"/>
    </row>
    <row r="70" spans="1:11" s="688" customFormat="1" ht="9" customHeight="1">
      <c r="A70" s="111" t="s">
        <v>65</v>
      </c>
      <c r="B70" s="113">
        <v>38974.627159819203</v>
      </c>
      <c r="C70" s="81">
        <v>26018.371662961399</v>
      </c>
      <c r="D70" s="81">
        <v>1982.00530995846</v>
      </c>
      <c r="E70" s="81">
        <v>6329.9979653704504</v>
      </c>
      <c r="F70" s="690">
        <v>4608.7917633201896</v>
      </c>
      <c r="G70" s="690">
        <v>35.460458208674297</v>
      </c>
      <c r="I70" s="689"/>
      <c r="J70" s="689"/>
      <c r="K70" s="689"/>
    </row>
    <row r="71" spans="1:11" s="688" customFormat="1" ht="9" customHeight="1">
      <c r="A71" s="111" t="s">
        <v>66</v>
      </c>
      <c r="B71" s="113">
        <v>61339.021201744501</v>
      </c>
      <c r="C71" s="81">
        <v>41485.931242884697</v>
      </c>
      <c r="D71" s="81">
        <v>4216.91014845059</v>
      </c>
      <c r="E71" s="81">
        <v>8156.1449365696999</v>
      </c>
      <c r="F71" s="690">
        <v>7459.5984890295604</v>
      </c>
      <c r="G71" s="690">
        <v>20.4363848099165</v>
      </c>
      <c r="I71" s="689"/>
      <c r="J71" s="689"/>
      <c r="K71" s="689"/>
    </row>
    <row r="72" spans="1:11" s="688" customFormat="1" ht="9" customHeight="1">
      <c r="A72" s="111" t="s">
        <v>67</v>
      </c>
      <c r="B72" s="113">
        <v>56711.068644582701</v>
      </c>
      <c r="C72" s="81">
        <v>42468.218036552396</v>
      </c>
      <c r="D72" s="81">
        <v>2798.5916302643</v>
      </c>
      <c r="E72" s="81">
        <v>5760.0728375406698</v>
      </c>
      <c r="F72" s="690">
        <v>5649.7924651558396</v>
      </c>
      <c r="G72" s="690">
        <v>34.393675069450403</v>
      </c>
      <c r="I72" s="689"/>
      <c r="J72" s="689"/>
      <c r="K72" s="689"/>
    </row>
    <row r="73" spans="1:11" s="688" customFormat="1" ht="9" customHeight="1">
      <c r="A73" s="220" t="s">
        <v>68</v>
      </c>
      <c r="B73" s="661">
        <v>46496.7657096931</v>
      </c>
      <c r="C73" s="83">
        <v>30759.9726036131</v>
      </c>
      <c r="D73" s="83">
        <v>1503.2585093947</v>
      </c>
      <c r="E73" s="83">
        <v>9382.0673806405193</v>
      </c>
      <c r="F73" s="691">
        <v>4814.32793556457</v>
      </c>
      <c r="G73" s="691">
        <v>37.139280480178101</v>
      </c>
      <c r="I73" s="689"/>
      <c r="J73" s="689"/>
      <c r="K73" s="689"/>
    </row>
    <row r="74" spans="1:11" s="688" customFormat="1" ht="9" customHeight="1">
      <c r="A74" s="111" t="s">
        <v>69</v>
      </c>
      <c r="B74" s="113">
        <v>55474.298861521798</v>
      </c>
      <c r="C74" s="81">
        <v>33652.866152074399</v>
      </c>
      <c r="D74" s="81">
        <v>6141.3248978577703</v>
      </c>
      <c r="E74" s="81">
        <v>11036.3622994916</v>
      </c>
      <c r="F74" s="690">
        <v>4596.7449116909102</v>
      </c>
      <c r="G74" s="690">
        <v>47.0006004070204</v>
      </c>
      <c r="I74" s="689"/>
      <c r="J74" s="689"/>
      <c r="K74" s="689"/>
    </row>
    <row r="75" spans="1:11" s="688" customFormat="1" ht="9" customHeight="1">
      <c r="A75" s="111" t="s">
        <v>70</v>
      </c>
      <c r="B75" s="113">
        <v>59882.655775552499</v>
      </c>
      <c r="C75" s="81">
        <v>39774.037067934703</v>
      </c>
      <c r="D75" s="81">
        <v>3906.2345971547202</v>
      </c>
      <c r="E75" s="81">
        <v>9826.6335648043896</v>
      </c>
      <c r="F75" s="690">
        <v>6270.0774525795196</v>
      </c>
      <c r="G75" s="690">
        <v>105.673093079167</v>
      </c>
      <c r="I75" s="689"/>
      <c r="J75" s="689"/>
      <c r="K75" s="689"/>
    </row>
    <row r="76" spans="1:11" s="688" customFormat="1" ht="9" customHeight="1">
      <c r="A76" s="111" t="s">
        <v>71</v>
      </c>
      <c r="B76" s="113">
        <v>39450.046366319701</v>
      </c>
      <c r="C76" s="81">
        <v>25957.127977487598</v>
      </c>
      <c r="D76" s="81">
        <v>1842.85828301477</v>
      </c>
      <c r="E76" s="81">
        <v>6724.1044688252196</v>
      </c>
      <c r="F76" s="690">
        <v>4827.6690814114299</v>
      </c>
      <c r="G76" s="690">
        <v>98.286555580644702</v>
      </c>
      <c r="I76" s="689"/>
      <c r="J76" s="689"/>
      <c r="K76" s="689"/>
    </row>
    <row r="77" spans="1:11" s="688" customFormat="1" ht="9" customHeight="1">
      <c r="A77" s="220" t="s">
        <v>72</v>
      </c>
      <c r="B77" s="661">
        <v>49150.488151841899</v>
      </c>
      <c r="C77" s="83">
        <v>32507.228530825199</v>
      </c>
      <c r="D77" s="83">
        <v>2568.0420134524502</v>
      </c>
      <c r="E77" s="83">
        <v>9369.8700348012208</v>
      </c>
      <c r="F77" s="691">
        <v>4640.9953791432199</v>
      </c>
      <c r="G77" s="691">
        <v>64.352193619866796</v>
      </c>
      <c r="I77" s="689"/>
      <c r="J77" s="689"/>
      <c r="K77" s="689"/>
    </row>
    <row r="78" spans="1:11" s="688" customFormat="1" ht="9" customHeight="1">
      <c r="A78" s="111" t="s">
        <v>73</v>
      </c>
      <c r="B78" s="113">
        <v>40300.653432068197</v>
      </c>
      <c r="C78" s="81">
        <v>29102.3489207944</v>
      </c>
      <c r="D78" s="81">
        <v>1544.7627244390701</v>
      </c>
      <c r="E78" s="81">
        <v>5821.1749451327596</v>
      </c>
      <c r="F78" s="690">
        <v>3816.46793663785</v>
      </c>
      <c r="G78" s="690">
        <v>15.8989050641545</v>
      </c>
      <c r="I78" s="689"/>
      <c r="J78" s="689"/>
      <c r="K78" s="689"/>
    </row>
    <row r="79" spans="1:11" s="688" customFormat="1" ht="9" customHeight="1">
      <c r="A79" s="111" t="s">
        <v>74</v>
      </c>
      <c r="B79" s="113">
        <v>32444.6080189409</v>
      </c>
      <c r="C79" s="81">
        <v>21212.5735936745</v>
      </c>
      <c r="D79" s="81">
        <v>951.49583356354003</v>
      </c>
      <c r="E79" s="81">
        <v>6304.4725383763798</v>
      </c>
      <c r="F79" s="690">
        <v>3923.3462065789299</v>
      </c>
      <c r="G79" s="690">
        <v>52.719846747544899</v>
      </c>
      <c r="I79" s="689"/>
      <c r="J79" s="689"/>
      <c r="K79" s="689"/>
    </row>
    <row r="80" spans="1:11" s="688" customFormat="1" ht="9" customHeight="1">
      <c r="A80" s="111" t="s">
        <v>75</v>
      </c>
      <c r="B80" s="113">
        <v>49879.229676040602</v>
      </c>
      <c r="C80" s="81">
        <v>31429.337984649101</v>
      </c>
      <c r="D80" s="81">
        <v>5059.4368457877899</v>
      </c>
      <c r="E80" s="81">
        <v>8593.1015203166808</v>
      </c>
      <c r="F80" s="690">
        <v>4746.2757148467499</v>
      </c>
      <c r="G80" s="690">
        <v>51.077610440315198</v>
      </c>
      <c r="I80" s="689"/>
      <c r="J80" s="689"/>
      <c r="K80" s="689"/>
    </row>
    <row r="81" spans="1:11" s="688" customFormat="1" ht="9" customHeight="1">
      <c r="A81" s="220" t="s">
        <v>76</v>
      </c>
      <c r="B81" s="661">
        <v>37956.657163714299</v>
      </c>
      <c r="C81" s="83">
        <v>23835.283682111502</v>
      </c>
      <c r="D81" s="83">
        <v>2500.93648760102</v>
      </c>
      <c r="E81" s="83">
        <v>8180.80181474445</v>
      </c>
      <c r="F81" s="691">
        <v>3411.7730341035099</v>
      </c>
      <c r="G81" s="691">
        <v>27.862145153797002</v>
      </c>
      <c r="I81" s="689"/>
      <c r="J81" s="689"/>
      <c r="K81" s="689"/>
    </row>
    <row r="82" spans="1:11" ht="3" customHeight="1">
      <c r="A82" s="684"/>
      <c r="B82" s="684"/>
      <c r="C82" s="684"/>
      <c r="D82" s="684"/>
      <c r="E82" s="684"/>
      <c r="F82" s="684"/>
      <c r="G82" s="684"/>
    </row>
    <row r="83" spans="1:11" ht="3" customHeight="1">
      <c r="A83" s="671"/>
      <c r="B83" s="671"/>
      <c r="C83" s="671"/>
      <c r="D83" s="671"/>
      <c r="E83" s="671"/>
      <c r="F83" s="671"/>
      <c r="G83" s="671"/>
    </row>
    <row r="84" spans="1:11" s="694" customFormat="1" ht="9" customHeight="1">
      <c r="A84" s="659" t="s">
        <v>596</v>
      </c>
      <c r="B84" s="659"/>
    </row>
    <row r="85" spans="1:11" ht="12.75" hidden="1" customHeight="1">
      <c r="A85" s="671"/>
      <c r="B85" s="671"/>
      <c r="C85" s="671"/>
      <c r="D85" s="671"/>
      <c r="E85" s="671"/>
      <c r="F85" s="671"/>
      <c r="G85" s="671"/>
    </row>
    <row r="86" spans="1:11" ht="12.75" hidden="1" customHeight="1">
      <c r="A86" s="719"/>
      <c r="B86" s="719"/>
      <c r="C86" s="719"/>
      <c r="D86" s="671"/>
      <c r="E86" s="671"/>
      <c r="F86" s="671"/>
      <c r="G86" s="671"/>
    </row>
    <row r="87" spans="1:11" ht="12.75" hidden="1" customHeight="1">
      <c r="A87" s="774"/>
      <c r="B87" s="774"/>
      <c r="C87" s="774"/>
    </row>
    <row r="88" spans="1:11" ht="12.75" hidden="1" customHeight="1">
      <c r="A88" s="774"/>
      <c r="B88" s="774"/>
      <c r="C88" s="774"/>
    </row>
    <row r="89" spans="1:11" ht="12.75" hidden="1" customHeight="1"/>
    <row r="90" spans="1:11" ht="12.75" hidden="1" customHeight="1">
      <c r="A90" s="671"/>
      <c r="B90" s="671"/>
    </row>
    <row r="91" spans="1:11" ht="12.75" hidden="1" customHeight="1"/>
  </sheetData>
  <sheetProtection sheet="1" objects="1" scenarios="1"/>
  <mergeCells count="7">
    <mergeCell ref="G6:G8"/>
    <mergeCell ref="A87:C87"/>
    <mergeCell ref="A88:C88"/>
    <mergeCell ref="A6:A8"/>
    <mergeCell ref="C6:C7"/>
    <mergeCell ref="D6:D7"/>
    <mergeCell ref="F6:F8"/>
  </mergeCells>
  <hyperlinks>
    <hyperlink ref="G1" location="Índice!A1" display="Índice!A1"/>
  </hyperlinks>
  <printOptions horizontalCentered="1" verticalCentered="1"/>
  <pageMargins left="0.39370078740157483" right="0.39370078740157483" top="0.39370078740157483" bottom="0.19685039370078741" header="0" footer="0.19685039370078741"/>
  <pageSetup orientation="portrait" r:id="rId1"/>
  <headerFooter scaleWithDoc="0" alignWithMargins="0">
    <oddHeader>&amp;L&amp;"Arial,Normal"&amp;10&amp;K000080INEGI. Anuario estadístico y geográfico por entidad federativa 2019.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36</vt:i4>
      </vt:variant>
      <vt:variant>
        <vt:lpstr>Rangos con nombre</vt:lpstr>
      </vt:variant>
      <vt:variant>
        <vt:i4>66</vt:i4>
      </vt:variant>
    </vt:vector>
  </HeadingPairs>
  <TitlesOfParts>
    <vt:vector size="102" baseType="lpstr">
      <vt:lpstr>Índice</vt:lpstr>
      <vt:lpstr>8.1</vt:lpstr>
      <vt:lpstr>8.2</vt:lpstr>
      <vt:lpstr>8.3</vt:lpstr>
      <vt:lpstr>8.4</vt:lpstr>
      <vt:lpstr>8.5</vt:lpstr>
      <vt:lpstr>8.6</vt:lpstr>
      <vt:lpstr>8.7</vt:lpstr>
      <vt:lpstr>8.8</vt:lpstr>
      <vt:lpstr>8.9</vt:lpstr>
      <vt:lpstr>8.10</vt:lpstr>
      <vt:lpstr>8.11</vt:lpstr>
      <vt:lpstr>8.12 </vt:lpstr>
      <vt:lpstr>8.13</vt:lpstr>
      <vt:lpstr>8.14</vt:lpstr>
      <vt:lpstr>8.15</vt:lpstr>
      <vt:lpstr>8.16</vt:lpstr>
      <vt:lpstr>8.17</vt:lpstr>
      <vt:lpstr>8.18</vt:lpstr>
      <vt:lpstr>8.19</vt:lpstr>
      <vt:lpstr>8.20</vt:lpstr>
      <vt:lpstr>8.21</vt:lpstr>
      <vt:lpstr>8.22</vt:lpstr>
      <vt:lpstr>8.23</vt:lpstr>
      <vt:lpstr>8.24</vt:lpstr>
      <vt:lpstr>8.25</vt:lpstr>
      <vt:lpstr>8.26</vt:lpstr>
      <vt:lpstr>8.27</vt:lpstr>
      <vt:lpstr>8.28</vt:lpstr>
      <vt:lpstr>8.29</vt:lpstr>
      <vt:lpstr>8.30</vt:lpstr>
      <vt:lpstr>8.31</vt:lpstr>
      <vt:lpstr>8.32</vt:lpstr>
      <vt:lpstr>8.33</vt:lpstr>
      <vt:lpstr>8.34</vt:lpstr>
      <vt:lpstr>8.35</vt:lpstr>
      <vt:lpstr>'8.1'!Área_de_impresión</vt:lpstr>
      <vt:lpstr>'8.10'!Área_de_impresión</vt:lpstr>
      <vt:lpstr>'8.11'!Área_de_impresión</vt:lpstr>
      <vt:lpstr>'8.12 '!Área_de_impresión</vt:lpstr>
      <vt:lpstr>'8.13'!Área_de_impresión</vt:lpstr>
      <vt:lpstr>'8.14'!Área_de_impresión</vt:lpstr>
      <vt:lpstr>'8.15'!Área_de_impresión</vt:lpstr>
      <vt:lpstr>'8.16'!Área_de_impresión</vt:lpstr>
      <vt:lpstr>'8.17'!Área_de_impresión</vt:lpstr>
      <vt:lpstr>'8.18'!Área_de_impresión</vt:lpstr>
      <vt:lpstr>'8.19'!Área_de_impresión</vt:lpstr>
      <vt:lpstr>'8.2'!Área_de_impresión</vt:lpstr>
      <vt:lpstr>'8.20'!Área_de_impresión</vt:lpstr>
      <vt:lpstr>'8.21'!Área_de_impresión</vt:lpstr>
      <vt:lpstr>'8.22'!Área_de_impresión</vt:lpstr>
      <vt:lpstr>'8.23'!Área_de_impresión</vt:lpstr>
      <vt:lpstr>'8.24'!Área_de_impresión</vt:lpstr>
      <vt:lpstr>'8.25'!Área_de_impresión</vt:lpstr>
      <vt:lpstr>'8.26'!Área_de_impresión</vt:lpstr>
      <vt:lpstr>'8.27'!Área_de_impresión</vt:lpstr>
      <vt:lpstr>'8.28'!Área_de_impresión</vt:lpstr>
      <vt:lpstr>'8.29'!Área_de_impresión</vt:lpstr>
      <vt:lpstr>'8.3'!Área_de_impresión</vt:lpstr>
      <vt:lpstr>'8.30'!Área_de_impresión</vt:lpstr>
      <vt:lpstr>'8.31'!Área_de_impresión</vt:lpstr>
      <vt:lpstr>'8.32'!Área_de_impresión</vt:lpstr>
      <vt:lpstr>'8.33'!Área_de_impresión</vt:lpstr>
      <vt:lpstr>'8.34'!Área_de_impresión</vt:lpstr>
      <vt:lpstr>'8.35'!Área_de_impresión</vt:lpstr>
      <vt:lpstr>'8.4'!Área_de_impresión</vt:lpstr>
      <vt:lpstr>'8.5'!Área_de_impresión</vt:lpstr>
      <vt:lpstr>'8.7'!Área_de_impresión</vt:lpstr>
      <vt:lpstr>'8.8'!Área_de_impresión</vt:lpstr>
      <vt:lpstr>'8.9'!Área_de_impresión</vt:lpstr>
      <vt:lpstr>Índice!Área_de_impresión</vt:lpstr>
      <vt:lpstr>'8.1'!Títulos_a_imprimir</vt:lpstr>
      <vt:lpstr>'8.10'!Títulos_a_imprimir</vt:lpstr>
      <vt:lpstr>'8.11'!Títulos_a_imprimir</vt:lpstr>
      <vt:lpstr>'8.12 '!Títulos_a_imprimir</vt:lpstr>
      <vt:lpstr>'8.13'!Títulos_a_imprimir</vt:lpstr>
      <vt:lpstr>'8.14'!Títulos_a_imprimir</vt:lpstr>
      <vt:lpstr>'8.15'!Títulos_a_imprimir</vt:lpstr>
      <vt:lpstr>'8.17'!Títulos_a_imprimir</vt:lpstr>
      <vt:lpstr>'8.18'!Títulos_a_imprimir</vt:lpstr>
      <vt:lpstr>'8.19'!Títulos_a_imprimir</vt:lpstr>
      <vt:lpstr>'8.2'!Títulos_a_imprimir</vt:lpstr>
      <vt:lpstr>'8.20'!Títulos_a_imprimir</vt:lpstr>
      <vt:lpstr>'8.21'!Títulos_a_imprimir</vt:lpstr>
      <vt:lpstr>'8.22'!Títulos_a_imprimir</vt:lpstr>
      <vt:lpstr>'8.23'!Títulos_a_imprimir</vt:lpstr>
      <vt:lpstr>'8.24'!Títulos_a_imprimir</vt:lpstr>
      <vt:lpstr>'8.25'!Títulos_a_imprimir</vt:lpstr>
      <vt:lpstr>'8.26'!Títulos_a_imprimir</vt:lpstr>
      <vt:lpstr>'8.27'!Títulos_a_imprimir</vt:lpstr>
      <vt:lpstr>'8.28'!Títulos_a_imprimir</vt:lpstr>
      <vt:lpstr>'8.3'!Títulos_a_imprimir</vt:lpstr>
      <vt:lpstr>'8.30'!Títulos_a_imprimir</vt:lpstr>
      <vt:lpstr>'8.31'!Títulos_a_imprimir</vt:lpstr>
      <vt:lpstr>'8.32'!Títulos_a_imprimir</vt:lpstr>
      <vt:lpstr>'8.33'!Títulos_a_imprimir</vt:lpstr>
      <vt:lpstr>'8.4'!Títulos_a_imprimir</vt:lpstr>
      <vt:lpstr>'8.5'!Títulos_a_imprimir</vt:lpstr>
      <vt:lpstr>'8.6'!Títulos_a_imprimir</vt:lpstr>
      <vt:lpstr>'8.7'!Títulos_a_imprimir</vt:lpstr>
      <vt:lpstr>'8.8'!Títulos_a_imprimir</vt:lpstr>
      <vt:lpstr>'8.9'!Títulos_a_imprimir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INEGI</dc:creator>
  <cp:lastModifiedBy>INEGI</cp:lastModifiedBy>
  <cp:lastPrinted>2019-11-25T18:08:00Z</cp:lastPrinted>
  <dcterms:created xsi:type="dcterms:W3CDTF">2017-12-06T21:47:55Z</dcterms:created>
  <dcterms:modified xsi:type="dcterms:W3CDTF">2019-12-05T17:19:58Z</dcterms:modified>
</cp:coreProperties>
</file>